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66925"/>
  <mc:AlternateContent xmlns:mc="http://schemas.openxmlformats.org/markup-compatibility/2006">
    <mc:Choice Requires="x15">
      <x15ac:absPath xmlns:x15ac="http://schemas.microsoft.com/office/spreadsheetml/2010/11/ac" url="P:\Kay\Lead &amp; Copper\"/>
    </mc:Choice>
  </mc:AlternateContent>
  <xr:revisionPtr revIDLastSave="0" documentId="8_{D8582964-9B68-468A-8AB4-05BCFD719CAC}" xr6:coauthVersionLast="47" xr6:coauthVersionMax="47" xr10:uidLastSave="{00000000-0000-0000-0000-000000000000}"/>
  <bookViews>
    <workbookView xWindow="-120" yWindow="-120" windowWidth="29040" windowHeight="15720" tabRatio="599" activeTab="2" xr2:uid="{58F4E2DF-D5C9-4F26-A402-BBD2D4348A53}"/>
  </bookViews>
  <sheets>
    <sheet name="1. PWS Information" sheetId="29" r:id="rId1"/>
    <sheet name="2. Inventory Methods" sheetId="25" r:id="rId2"/>
    <sheet name="3. Detailed Inventory " sheetId="3" r:id="rId3"/>
    <sheet name="4. Inventory Summary" sheetId="1" r:id="rId4"/>
    <sheet name="5. Public Accessibility Doc." sheetId="26" r:id="rId5"/>
    <sheet name="Summary" sheetId="31" state="hidden" r:id="rId6"/>
    <sheet name="Classification Table" sheetId="30" state="hidden" r:id="rId7"/>
    <sheet name="Form Lists" sheetId="18" state="hidden" r:id="rId8"/>
    <sheet name="Dropdowns" sheetId="24" state="hidden" r:id="rId9"/>
  </sheets>
  <externalReferences>
    <externalReference r:id="rId10"/>
  </externalReferences>
  <definedNames>
    <definedName name="_xlnm._FilterDatabase" localSheetId="2" hidden="1">'3. Detailed Inventory '!$B$7:$W$9978</definedName>
    <definedName name="_Ref90647591" localSheetId="4">'[1]State Checklist'!#REF!</definedName>
    <definedName name="_xlnm.Print_Area" localSheetId="0">'1. PWS Information'!$A$1:$F$21</definedName>
    <definedName name="_xlnm.Print_Area" localSheetId="2">'3. Detailed Inventory '!$A$1:$W$15</definedName>
    <definedName name="_xlnm.Print_Area" localSheetId="4">'5. Public Accessibility Doc.'!$A$1:$E$31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367" i="3" l="1" a="1"/>
  <c r="W1367" i="3" s="1"/>
  <c r="W1366" i="3" a="1"/>
  <c r="W1366" i="3" s="1"/>
  <c r="W1359" i="3" a="1"/>
  <c r="W1359" i="3" s="1"/>
  <c r="W1358" i="3" a="1"/>
  <c r="W1358" i="3" s="1"/>
  <c r="W1351" i="3" a="1"/>
  <c r="W1351" i="3" s="1"/>
  <c r="W1350" i="3" a="1"/>
  <c r="W1350" i="3" s="1"/>
  <c r="W1343" i="3" a="1"/>
  <c r="W1343" i="3" s="1"/>
  <c r="W1342" i="3" a="1"/>
  <c r="W1342" i="3" s="1"/>
  <c r="W1335" i="3" a="1"/>
  <c r="W1335" i="3" s="1"/>
  <c r="W1334" i="3" a="1"/>
  <c r="W1334" i="3" s="1"/>
  <c r="W1327" i="3" a="1"/>
  <c r="W1327" i="3" s="1"/>
  <c r="W1319" i="3" a="1"/>
  <c r="W1319" i="3" s="1"/>
  <c r="W1311" i="3" a="1"/>
  <c r="W1311" i="3" s="1"/>
  <c r="W1303" i="3" a="1"/>
  <c r="W1303" i="3" s="1"/>
  <c r="W1302" i="3" a="1"/>
  <c r="W1302" i="3" s="1"/>
  <c r="W1295" i="3" a="1"/>
  <c r="W1295" i="3" s="1"/>
  <c r="W1294" i="3" a="1"/>
  <c r="W1294" i="3" s="1"/>
  <c r="W1287" i="3" a="1"/>
  <c r="W1287" i="3" s="1"/>
  <c r="W1286" i="3" a="1"/>
  <c r="W1286" i="3" s="1"/>
  <c r="W1279" i="3" a="1"/>
  <c r="W1279" i="3" s="1"/>
  <c r="W1278" i="3" a="1"/>
  <c r="W1278" i="3" s="1"/>
  <c r="W1271" i="3" a="1"/>
  <c r="W1271" i="3" s="1"/>
  <c r="W1270" i="3" a="1"/>
  <c r="W1270" i="3" s="1"/>
  <c r="W1263" i="3" a="1"/>
  <c r="W1263" i="3" s="1"/>
  <c r="W1255" i="3" a="1"/>
  <c r="W1255" i="3" s="1"/>
  <c r="W1247" i="3" a="1"/>
  <c r="W1247" i="3" s="1"/>
  <c r="W1239" i="3" a="1"/>
  <c r="W1239" i="3" s="1"/>
  <c r="W1238" i="3" a="1"/>
  <c r="W1238" i="3" s="1"/>
  <c r="W1231" i="3" a="1"/>
  <c r="W1231" i="3" s="1"/>
  <c r="W1230" i="3" a="1"/>
  <c r="W1230" i="3" s="1"/>
  <c r="W1223" i="3" a="1"/>
  <c r="W1223" i="3" s="1"/>
  <c r="W1222" i="3" a="1"/>
  <c r="W1222" i="3" s="1"/>
  <c r="W1215" i="3" a="1"/>
  <c r="W1215" i="3" s="1"/>
  <c r="W1214" i="3" a="1"/>
  <c r="W1214" i="3" s="1"/>
  <c r="W1207" i="3" a="1"/>
  <c r="W1207" i="3" s="1"/>
  <c r="W1206" i="3" a="1"/>
  <c r="W1206" i="3" s="1"/>
  <c r="W1199" i="3" a="1"/>
  <c r="W1199" i="3" s="1"/>
  <c r="W1191" i="3" a="1"/>
  <c r="W1191" i="3" s="1"/>
  <c r="W1190" i="3" a="1"/>
  <c r="W1190" i="3" s="1"/>
  <c r="W1183" i="3" a="1"/>
  <c r="W1183" i="3" s="1"/>
  <c r="W1182" i="3" a="1"/>
  <c r="W1182" i="3" s="1"/>
  <c r="W1175" i="3" a="1"/>
  <c r="W1175" i="3" s="1"/>
  <c r="W1174" i="3" a="1"/>
  <c r="W1174" i="3" s="1"/>
  <c r="W1167" i="3" a="1"/>
  <c r="W1167" i="3" s="1"/>
  <c r="W1166" i="3" a="1"/>
  <c r="W1166" i="3" s="1"/>
  <c r="W1159" i="3" a="1"/>
  <c r="W1159" i="3" s="1"/>
  <c r="W1158" i="3" a="1"/>
  <c r="W1158" i="3" s="1"/>
  <c r="W1151" i="3" a="1"/>
  <c r="W1151" i="3" s="1"/>
  <c r="W1150" i="3" a="1"/>
  <c r="W1150" i="3" s="1"/>
  <c r="W1143" i="3" a="1"/>
  <c r="W1143" i="3" s="1"/>
  <c r="W1142" i="3" a="1"/>
  <c r="W1142" i="3" s="1"/>
  <c r="W1135" i="3" a="1"/>
  <c r="W1135" i="3" s="1"/>
  <c r="W1134" i="3" a="1"/>
  <c r="W1134" i="3" s="1"/>
  <c r="W1127" i="3" a="1"/>
  <c r="W1127" i="3" s="1"/>
  <c r="W1126" i="3" a="1"/>
  <c r="W1126" i="3" s="1"/>
  <c r="W1119" i="3" a="1"/>
  <c r="W1119" i="3" s="1"/>
  <c r="W1118" i="3" a="1"/>
  <c r="W1118" i="3" s="1"/>
  <c r="W1111" i="3" a="1"/>
  <c r="W1111" i="3" s="1"/>
  <c r="W1110" i="3" a="1"/>
  <c r="W1110" i="3" s="1"/>
  <c r="W1103" i="3" a="1"/>
  <c r="W1103" i="3" s="1"/>
  <c r="W1102" i="3" a="1"/>
  <c r="W1102" i="3" s="1"/>
  <c r="W1095" i="3" a="1"/>
  <c r="W1095" i="3" s="1"/>
  <c r="W1094" i="3" a="1"/>
  <c r="W1094" i="3" s="1"/>
  <c r="W1087" i="3" a="1"/>
  <c r="W1087" i="3" s="1"/>
  <c r="W1086" i="3" a="1"/>
  <c r="W1086" i="3" s="1"/>
  <c r="W1079" i="3" a="1"/>
  <c r="W1079" i="3" s="1"/>
  <c r="W1078" i="3" a="1"/>
  <c r="W1078" i="3" s="1"/>
  <c r="W1071" i="3" a="1"/>
  <c r="W1071" i="3" s="1"/>
  <c r="W1070" i="3" a="1"/>
  <c r="W1070" i="3" s="1"/>
  <c r="W1063" i="3" a="1"/>
  <c r="W1063" i="3" s="1"/>
  <c r="W1062" i="3" a="1"/>
  <c r="W1062" i="3" s="1"/>
  <c r="W1055" i="3" a="1"/>
  <c r="W1055" i="3" s="1"/>
  <c r="W1054" i="3" a="1"/>
  <c r="W1054" i="3" s="1"/>
  <c r="W1047" i="3" a="1"/>
  <c r="W1047" i="3" s="1"/>
  <c r="W1046" i="3" a="1"/>
  <c r="W1046" i="3" s="1"/>
  <c r="W1039" i="3" a="1"/>
  <c r="W1039" i="3" s="1"/>
  <c r="W1038" i="3" a="1"/>
  <c r="W1038" i="3" s="1"/>
  <c r="W1031" i="3" a="1"/>
  <c r="W1031" i="3" s="1"/>
  <c r="W1030" i="3" a="1"/>
  <c r="W1030" i="3" s="1"/>
  <c r="W1023" i="3" a="1"/>
  <c r="W1023" i="3" s="1"/>
  <c r="W1022" i="3" a="1"/>
  <c r="W1022" i="3" s="1"/>
  <c r="W1015" i="3" a="1"/>
  <c r="W1015" i="3" s="1"/>
  <c r="W1014" i="3" a="1"/>
  <c r="W1014" i="3" s="1"/>
  <c r="W1007" i="3" a="1"/>
  <c r="W1007" i="3" s="1"/>
  <c r="W1006" i="3" a="1"/>
  <c r="W1006" i="3" s="1"/>
  <c r="W999" i="3" a="1"/>
  <c r="W999" i="3" s="1"/>
  <c r="W998" i="3" a="1"/>
  <c r="W998" i="3" s="1"/>
  <c r="W991" i="3" a="1"/>
  <c r="W991" i="3" s="1"/>
  <c r="W990" i="3" a="1"/>
  <c r="W990" i="3" s="1"/>
  <c r="W983" i="3" a="1"/>
  <c r="W983" i="3" s="1"/>
  <c r="W982" i="3" a="1"/>
  <c r="W982" i="3" s="1"/>
  <c r="W975" i="3" a="1"/>
  <c r="W975" i="3" s="1"/>
  <c r="W974" i="3" a="1"/>
  <c r="W974" i="3" s="1"/>
  <c r="W967" i="3" a="1"/>
  <c r="W967" i="3" s="1"/>
  <c r="W966" i="3" a="1"/>
  <c r="W966" i="3" s="1"/>
  <c r="W959" i="3" a="1"/>
  <c r="W959" i="3" s="1"/>
  <c r="W958" i="3" a="1"/>
  <c r="W958" i="3" s="1"/>
  <c r="W951" i="3" a="1"/>
  <c r="W951" i="3" s="1"/>
  <c r="W950" i="3" a="1"/>
  <c r="W950" i="3" s="1"/>
  <c r="W943" i="3" a="1"/>
  <c r="W943" i="3" s="1"/>
  <c r="W942" i="3" a="1"/>
  <c r="W942" i="3" s="1"/>
  <c r="W935" i="3" a="1"/>
  <c r="W935" i="3" s="1"/>
  <c r="W934" i="3" a="1"/>
  <c r="W934" i="3" s="1"/>
  <c r="W927" i="3" a="1"/>
  <c r="W927" i="3" s="1"/>
  <c r="W926" i="3" a="1"/>
  <c r="W926" i="3" s="1"/>
  <c r="W919" i="3" a="1"/>
  <c r="W919" i="3" s="1"/>
  <c r="W918" i="3" a="1"/>
  <c r="W918" i="3" s="1"/>
  <c r="W911" i="3" a="1"/>
  <c r="W911" i="3" s="1"/>
  <c r="W910" i="3" a="1"/>
  <c r="W910" i="3" s="1"/>
  <c r="W903" i="3" a="1"/>
  <c r="W903" i="3" s="1"/>
  <c r="W902" i="3" a="1"/>
  <c r="W902" i="3" s="1"/>
  <c r="W895" i="3" a="1"/>
  <c r="W895" i="3" s="1"/>
  <c r="W894" i="3" a="1"/>
  <c r="W894" i="3" s="1"/>
  <c r="W887" i="3" a="1"/>
  <c r="W887" i="3" s="1"/>
  <c r="W886" i="3" a="1"/>
  <c r="W886" i="3" s="1"/>
  <c r="W879" i="3" a="1"/>
  <c r="W879" i="3" s="1"/>
  <c r="W878" i="3" a="1"/>
  <c r="W878" i="3" s="1"/>
  <c r="W871" i="3" a="1"/>
  <c r="W871" i="3" s="1"/>
  <c r="W870" i="3" a="1"/>
  <c r="W870" i="3" s="1"/>
  <c r="W863" i="3" a="1"/>
  <c r="W863" i="3" s="1"/>
  <c r="W862" i="3" a="1"/>
  <c r="W862" i="3" s="1"/>
  <c r="W855" i="3" a="1"/>
  <c r="W855" i="3" s="1"/>
  <c r="W854" i="3" a="1"/>
  <c r="W854" i="3" s="1"/>
  <c r="W847" i="3" a="1"/>
  <c r="W847" i="3" s="1"/>
  <c r="W846" i="3" a="1"/>
  <c r="W846" i="3" s="1"/>
  <c r="W839" i="3" a="1"/>
  <c r="W839" i="3" s="1"/>
  <c r="W838" i="3" a="1"/>
  <c r="W838" i="3" s="1"/>
  <c r="W831" i="3" a="1"/>
  <c r="W831" i="3" s="1"/>
  <c r="W830" i="3" a="1"/>
  <c r="W830" i="3" s="1"/>
  <c r="W823" i="3" a="1"/>
  <c r="W823" i="3" s="1"/>
  <c r="W822" i="3" a="1"/>
  <c r="W822" i="3" s="1"/>
  <c r="W815" i="3" a="1"/>
  <c r="W815" i="3" s="1"/>
  <c r="W814" i="3" a="1"/>
  <c r="W814" i="3" s="1"/>
  <c r="W807" i="3" a="1"/>
  <c r="W807" i="3" s="1"/>
  <c r="W806" i="3" a="1"/>
  <c r="W806" i="3" s="1"/>
  <c r="W799" i="3" a="1"/>
  <c r="W799" i="3" s="1"/>
  <c r="W798" i="3" a="1"/>
  <c r="W798" i="3" s="1"/>
  <c r="W791" i="3" a="1"/>
  <c r="W791" i="3" s="1"/>
  <c r="W790" i="3" a="1"/>
  <c r="W790" i="3" s="1"/>
  <c r="W783" i="3" a="1"/>
  <c r="W783" i="3" s="1"/>
  <c r="W782" i="3" a="1"/>
  <c r="W782" i="3" s="1"/>
  <c r="W775" i="3" a="1"/>
  <c r="W775" i="3" s="1"/>
  <c r="W774" i="3" a="1"/>
  <c r="W774" i="3" s="1"/>
  <c r="W767" i="3" a="1"/>
  <c r="W767" i="3" s="1"/>
  <c r="W766" i="3" a="1"/>
  <c r="W766" i="3" s="1"/>
  <c r="W759" i="3" a="1"/>
  <c r="W759" i="3" s="1"/>
  <c r="W758" i="3" a="1"/>
  <c r="W758" i="3" s="1"/>
  <c r="W751" i="3" a="1"/>
  <c r="W751" i="3" s="1"/>
  <c r="W750" i="3" a="1"/>
  <c r="W750" i="3" s="1"/>
  <c r="W743" i="3" a="1"/>
  <c r="W743" i="3" s="1"/>
  <c r="W742" i="3" a="1"/>
  <c r="W742" i="3" s="1"/>
  <c r="W735" i="3" a="1"/>
  <c r="W735" i="3" s="1"/>
  <c r="W734" i="3" a="1"/>
  <c r="W734" i="3" s="1"/>
  <c r="W727" i="3" a="1"/>
  <c r="W727" i="3" s="1"/>
  <c r="W726" i="3" a="1"/>
  <c r="W726" i="3" s="1"/>
  <c r="W719" i="3" a="1"/>
  <c r="W719" i="3" s="1"/>
  <c r="W718" i="3" a="1"/>
  <c r="W718" i="3" s="1"/>
  <c r="W711" i="3" a="1"/>
  <c r="W711" i="3" s="1"/>
  <c r="W710" i="3" a="1"/>
  <c r="W710" i="3" s="1"/>
  <c r="W703" i="3" a="1"/>
  <c r="W703" i="3" s="1"/>
  <c r="W702" i="3" a="1"/>
  <c r="W702" i="3" s="1"/>
  <c r="W695" i="3" a="1"/>
  <c r="W695" i="3" s="1"/>
  <c r="W694" i="3" a="1"/>
  <c r="W694" i="3" s="1"/>
  <c r="W687" i="3" a="1"/>
  <c r="W687" i="3" s="1"/>
  <c r="W686" i="3" a="1"/>
  <c r="W686" i="3" s="1"/>
  <c r="W679" i="3" a="1"/>
  <c r="W679" i="3" s="1"/>
  <c r="W678" i="3" a="1"/>
  <c r="W678" i="3" s="1"/>
  <c r="W671" i="3" a="1"/>
  <c r="W671" i="3" s="1"/>
  <c r="W670" i="3" a="1"/>
  <c r="W670" i="3" s="1"/>
  <c r="W663" i="3" a="1"/>
  <c r="W663" i="3" s="1"/>
  <c r="W662" i="3" a="1"/>
  <c r="W662" i="3" s="1"/>
  <c r="W655" i="3" a="1"/>
  <c r="W655" i="3" s="1"/>
  <c r="W654" i="3" a="1"/>
  <c r="W654" i="3" s="1"/>
  <c r="W647" i="3" a="1"/>
  <c r="W647" i="3" s="1"/>
  <c r="W646" i="3" a="1"/>
  <c r="W646" i="3" s="1"/>
  <c r="W639" i="3" a="1"/>
  <c r="W639" i="3" s="1"/>
  <c r="W638" i="3" a="1"/>
  <c r="W638" i="3" s="1"/>
  <c r="W631" i="3" a="1"/>
  <c r="W631" i="3" s="1"/>
  <c r="W630" i="3" a="1"/>
  <c r="W630" i="3" s="1"/>
  <c r="W623" i="3" a="1"/>
  <c r="W623" i="3" s="1"/>
  <c r="W622" i="3" a="1"/>
  <c r="W622" i="3" s="1"/>
  <c r="W615" i="3" a="1"/>
  <c r="W615" i="3" s="1"/>
  <c r="W614" i="3" a="1"/>
  <c r="W614" i="3" s="1"/>
  <c r="W607" i="3" a="1"/>
  <c r="W607" i="3" s="1"/>
  <c r="W606" i="3" a="1"/>
  <c r="W606" i="3" s="1"/>
  <c r="W599" i="3" a="1"/>
  <c r="W599" i="3" s="1"/>
  <c r="W598" i="3" a="1"/>
  <c r="W598" i="3" s="1"/>
  <c r="W591" i="3" a="1"/>
  <c r="W591" i="3" s="1"/>
  <c r="W590" i="3" a="1"/>
  <c r="W590" i="3" s="1"/>
  <c r="W583" i="3" a="1"/>
  <c r="W583" i="3" s="1"/>
  <c r="W582" i="3" a="1"/>
  <c r="W582" i="3" s="1"/>
  <c r="W575" i="3" a="1"/>
  <c r="W575" i="3" s="1"/>
  <c r="W574" i="3" a="1"/>
  <c r="W574" i="3" s="1"/>
  <c r="W567" i="3" a="1"/>
  <c r="W567" i="3" s="1"/>
  <c r="W566" i="3" a="1"/>
  <c r="W566" i="3" s="1"/>
  <c r="W559" i="3" a="1"/>
  <c r="W559" i="3" s="1"/>
  <c r="W558" i="3" a="1"/>
  <c r="W558" i="3" s="1"/>
  <c r="W551" i="3" a="1"/>
  <c r="W551" i="3" s="1"/>
  <c r="W550" i="3" a="1"/>
  <c r="W550" i="3" s="1"/>
  <c r="W543" i="3" a="1"/>
  <c r="W543" i="3" s="1"/>
  <c r="W542" i="3" a="1"/>
  <c r="W542" i="3" s="1"/>
  <c r="W535" i="3" a="1"/>
  <c r="W535" i="3" s="1"/>
  <c r="W534" i="3" a="1"/>
  <c r="W534" i="3" s="1"/>
  <c r="W527" i="3" a="1"/>
  <c r="W527" i="3" s="1"/>
  <c r="W526" i="3" a="1"/>
  <c r="W526" i="3" s="1"/>
  <c r="W519" i="3" a="1"/>
  <c r="W519" i="3" s="1"/>
  <c r="W518" i="3" a="1"/>
  <c r="W518" i="3" s="1"/>
  <c r="W511" i="3" a="1"/>
  <c r="W511" i="3" s="1"/>
  <c r="W510" i="3" a="1"/>
  <c r="W510" i="3" s="1"/>
  <c r="W503" i="3" a="1"/>
  <c r="W503" i="3" s="1"/>
  <c r="W502" i="3" a="1"/>
  <c r="W502" i="3" s="1"/>
  <c r="W495" i="3" a="1"/>
  <c r="W495" i="3" s="1"/>
  <c r="W494" i="3" a="1"/>
  <c r="W494" i="3" s="1"/>
  <c r="W487" i="3" a="1"/>
  <c r="W487" i="3" s="1"/>
  <c r="W486" i="3" a="1"/>
  <c r="W486" i="3" s="1"/>
  <c r="W479" i="3" a="1"/>
  <c r="W479" i="3" s="1"/>
  <c r="W478" i="3" a="1"/>
  <c r="W478" i="3" s="1"/>
  <c r="W471" i="3" a="1"/>
  <c r="W471" i="3" s="1"/>
  <c r="W470" i="3" a="1"/>
  <c r="W470" i="3" s="1"/>
  <c r="W463" i="3" a="1"/>
  <c r="W463" i="3" s="1"/>
  <c r="W462" i="3" a="1"/>
  <c r="W462" i="3" s="1"/>
  <c r="W455" i="3" a="1"/>
  <c r="W455" i="3" s="1"/>
  <c r="W454" i="3" a="1"/>
  <c r="W454" i="3" s="1"/>
  <c r="W447" i="3" a="1"/>
  <c r="W447" i="3" s="1"/>
  <c r="W446" i="3" a="1"/>
  <c r="W446" i="3" s="1"/>
  <c r="W439" i="3" a="1"/>
  <c r="W439" i="3" s="1"/>
  <c r="W438" i="3" a="1"/>
  <c r="W438" i="3" s="1"/>
  <c r="W431" i="3" a="1"/>
  <c r="W431" i="3" s="1"/>
  <c r="W430" i="3" a="1"/>
  <c r="W430" i="3" s="1"/>
  <c r="W423" i="3" a="1"/>
  <c r="W423" i="3" s="1"/>
  <c r="W422" i="3" a="1"/>
  <c r="W422" i="3" s="1"/>
  <c r="W415" i="3" a="1"/>
  <c r="W415" i="3" s="1"/>
  <c r="W414" i="3" a="1"/>
  <c r="W414" i="3" s="1"/>
  <c r="W407" i="3" a="1"/>
  <c r="W407" i="3" s="1"/>
  <c r="W406" i="3" a="1"/>
  <c r="W406" i="3" s="1"/>
  <c r="W399" i="3" a="1"/>
  <c r="W399" i="3" s="1"/>
  <c r="W398" i="3" a="1"/>
  <c r="W398" i="3" s="1"/>
  <c r="W391" i="3" a="1"/>
  <c r="W391" i="3" s="1"/>
  <c r="W390" i="3" a="1"/>
  <c r="W390" i="3" s="1"/>
  <c r="W383" i="3" a="1"/>
  <c r="W383" i="3" s="1"/>
  <c r="W382" i="3" a="1"/>
  <c r="W382" i="3" s="1"/>
  <c r="W375" i="3" a="1"/>
  <c r="W375" i="3" s="1"/>
  <c r="W374" i="3" a="1"/>
  <c r="W374" i="3" s="1"/>
  <c r="W367" i="3" a="1"/>
  <c r="W367" i="3" s="1"/>
  <c r="W366" i="3" a="1"/>
  <c r="W366" i="3" s="1"/>
  <c r="W359" i="3" a="1"/>
  <c r="W359" i="3" s="1"/>
  <c r="W358" i="3" a="1"/>
  <c r="W358" i="3" s="1"/>
  <c r="W351" i="3" a="1"/>
  <c r="W351" i="3" s="1"/>
  <c r="W350" i="3" a="1"/>
  <c r="W350" i="3" s="1"/>
  <c r="W343" i="3" a="1"/>
  <c r="W343" i="3" s="1"/>
  <c r="W342" i="3" a="1"/>
  <c r="W342" i="3" s="1"/>
  <c r="W335" i="3" a="1"/>
  <c r="W335" i="3" s="1"/>
  <c r="W334" i="3" a="1"/>
  <c r="W334" i="3" s="1"/>
  <c r="W327" i="3" a="1"/>
  <c r="W327" i="3" s="1"/>
  <c r="W326" i="3" a="1"/>
  <c r="W326" i="3" s="1"/>
  <c r="W319" i="3" a="1"/>
  <c r="W319" i="3" s="1"/>
  <c r="W318" i="3" a="1"/>
  <c r="W318" i="3" s="1"/>
  <c r="W311" i="3" a="1"/>
  <c r="W311" i="3" s="1"/>
  <c r="W310" i="3" a="1"/>
  <c r="W310" i="3" s="1"/>
  <c r="W303" i="3" a="1"/>
  <c r="W303" i="3" s="1"/>
  <c r="W302" i="3" a="1"/>
  <c r="W302" i="3" s="1"/>
  <c r="W295" i="3" a="1"/>
  <c r="W295" i="3" s="1"/>
  <c r="W294" i="3" a="1"/>
  <c r="W294" i="3" s="1"/>
  <c r="W287" i="3" a="1"/>
  <c r="W287" i="3" s="1"/>
  <c r="W286" i="3" a="1"/>
  <c r="W286" i="3" s="1"/>
  <c r="W279" i="3" a="1"/>
  <c r="W279" i="3" s="1"/>
  <c r="W278" i="3" a="1"/>
  <c r="W278" i="3" s="1"/>
  <c r="W271" i="3" a="1"/>
  <c r="W271" i="3" s="1"/>
  <c r="W270" i="3" a="1"/>
  <c r="W270" i="3" s="1"/>
  <c r="W263" i="3" a="1"/>
  <c r="W263" i="3" s="1"/>
  <c r="W262" i="3" a="1"/>
  <c r="W262" i="3" s="1"/>
  <c r="W255" i="3" a="1"/>
  <c r="W255" i="3" s="1"/>
  <c r="W254" i="3" a="1"/>
  <c r="W254" i="3" s="1"/>
  <c r="W247" i="3" a="1"/>
  <c r="W247" i="3" s="1"/>
  <c r="W246" i="3" a="1"/>
  <c r="W246" i="3" s="1"/>
  <c r="W239" i="3" a="1"/>
  <c r="W239" i="3" s="1"/>
  <c r="W238" i="3" a="1"/>
  <c r="W238" i="3" s="1"/>
  <c r="W231" i="3" a="1"/>
  <c r="W231" i="3" s="1"/>
  <c r="W230" i="3" a="1"/>
  <c r="W230" i="3" s="1"/>
  <c r="W223" i="3" a="1"/>
  <c r="W223" i="3" s="1"/>
  <c r="W222" i="3" a="1"/>
  <c r="W222" i="3" s="1"/>
  <c r="W215" i="3" a="1"/>
  <c r="W215" i="3" s="1"/>
  <c r="W214" i="3" a="1"/>
  <c r="W214" i="3" s="1"/>
  <c r="W207" i="3" a="1"/>
  <c r="W207" i="3" s="1"/>
  <c r="W206" i="3" a="1"/>
  <c r="W206" i="3" s="1"/>
  <c r="W199" i="3" a="1"/>
  <c r="W199" i="3" s="1"/>
  <c r="W198" i="3" a="1"/>
  <c r="W198" i="3" s="1"/>
  <c r="W191" i="3" a="1"/>
  <c r="W191" i="3" s="1"/>
  <c r="W190" i="3" a="1"/>
  <c r="W190" i="3" s="1"/>
  <c r="W183" i="3" a="1"/>
  <c r="W183" i="3" s="1"/>
  <c r="W182" i="3" a="1"/>
  <c r="W182" i="3" s="1"/>
  <c r="W175" i="3" a="1"/>
  <c r="W175" i="3" s="1"/>
  <c r="W174" i="3" a="1"/>
  <c r="W174" i="3" s="1"/>
  <c r="W167" i="3" a="1"/>
  <c r="W167" i="3" s="1"/>
  <c r="W166" i="3" a="1"/>
  <c r="W166" i="3" s="1"/>
  <c r="W159" i="3" a="1"/>
  <c r="W159" i="3" s="1"/>
  <c r="W158" i="3" a="1"/>
  <c r="W158" i="3" s="1"/>
  <c r="W151" i="3" a="1"/>
  <c r="W151" i="3" s="1"/>
  <c r="W150" i="3" a="1"/>
  <c r="W150" i="3" s="1"/>
  <c r="W143" i="3" a="1"/>
  <c r="W143" i="3" s="1"/>
  <c r="W142" i="3" a="1"/>
  <c r="W142" i="3" s="1"/>
  <c r="W135" i="3" a="1"/>
  <c r="W135" i="3" s="1"/>
  <c r="W134" i="3" a="1"/>
  <c r="W134" i="3" s="1"/>
  <c r="W127" i="3" a="1"/>
  <c r="W127" i="3" s="1"/>
  <c r="W126" i="3" a="1"/>
  <c r="W126" i="3" s="1"/>
  <c r="W119" i="3" a="1"/>
  <c r="W119" i="3" s="1"/>
  <c r="W118" i="3" a="1"/>
  <c r="W118" i="3" s="1"/>
  <c r="W111" i="3" a="1"/>
  <c r="W111" i="3" s="1"/>
  <c r="W110" i="3" a="1"/>
  <c r="W110" i="3" s="1"/>
  <c r="W103" i="3" a="1"/>
  <c r="W103" i="3" s="1"/>
  <c r="W102" i="3" a="1"/>
  <c r="W102" i="3" s="1"/>
  <c r="W95" i="3" a="1"/>
  <c r="W95" i="3" s="1"/>
  <c r="W94" i="3" a="1"/>
  <c r="W94" i="3" s="1"/>
  <c r="W87" i="3" a="1"/>
  <c r="W87" i="3" s="1"/>
  <c r="W86" i="3" a="1"/>
  <c r="W86" i="3" s="1"/>
  <c r="W79" i="3" a="1"/>
  <c r="W79" i="3" s="1"/>
  <c r="W78" i="3" a="1"/>
  <c r="W78" i="3" s="1"/>
  <c r="W71" i="3" a="1"/>
  <c r="W71" i="3" s="1"/>
  <c r="W70" i="3" a="1"/>
  <c r="W70" i="3" s="1"/>
  <c r="W63" i="3" a="1"/>
  <c r="W63" i="3" s="1"/>
  <c r="W62" i="3" a="1"/>
  <c r="W62" i="3" s="1"/>
  <c r="W55" i="3" a="1"/>
  <c r="W55" i="3" s="1"/>
  <c r="W54" i="3" a="1"/>
  <c r="W54" i="3" s="1"/>
  <c r="W47" i="3" a="1"/>
  <c r="W47" i="3" s="1"/>
  <c r="W46" i="3" a="1"/>
  <c r="W46" i="3" s="1"/>
  <c r="W39" i="3" a="1"/>
  <c r="W39" i="3" s="1"/>
  <c r="W38" i="3" a="1"/>
  <c r="W38" i="3" s="1"/>
  <c r="W31" i="3" a="1"/>
  <c r="W31" i="3" s="1"/>
  <c r="W30" i="3" a="1"/>
  <c r="W30" i="3" s="1"/>
  <c r="W23" i="3" a="1"/>
  <c r="W23" i="3" s="1"/>
  <c r="W22" i="3" a="1"/>
  <c r="W22" i="3" s="1"/>
  <c r="W15" i="3" a="1"/>
  <c r="W15" i="3" s="1"/>
  <c r="W14" i="3" a="1"/>
  <c r="W14" i="3" s="1"/>
  <c r="W11" i="3" a="1"/>
  <c r="W11" i="3" s="1"/>
  <c r="W9" i="3" a="1"/>
  <c r="W9" i="3" s="1"/>
  <c r="D30" i="1"/>
  <c r="W10" i="3" a="1"/>
  <c r="W10" i="3" s="1"/>
  <c r="J3" i="30" a="1"/>
  <c r="J3" i="30" s="1"/>
  <c r="W8" i="3" a="1"/>
  <c r="W8" i="3" s="1"/>
  <c r="W12" i="3" a="1"/>
  <c r="W12" i="3" s="1"/>
  <c r="W13" i="3" a="1"/>
  <c r="W13" i="3" s="1"/>
  <c r="W16" i="3" a="1"/>
  <c r="W16" i="3" s="1"/>
  <c r="W17" i="3" a="1"/>
  <c r="W17" i="3" s="1"/>
  <c r="W18" i="3" a="1"/>
  <c r="W18" i="3" s="1"/>
  <c r="W19" i="3" a="1"/>
  <c r="W19" i="3" s="1"/>
  <c r="W20" i="3" a="1"/>
  <c r="W20" i="3" s="1"/>
  <c r="W21" i="3" a="1"/>
  <c r="W21" i="3" s="1"/>
  <c r="W24" i="3" a="1"/>
  <c r="W24" i="3" s="1"/>
  <c r="W25" i="3" a="1"/>
  <c r="W25" i="3" s="1"/>
  <c r="W26" i="3" a="1"/>
  <c r="W26" i="3" s="1"/>
  <c r="W27" i="3" a="1"/>
  <c r="W27" i="3" s="1"/>
  <c r="W28" i="3" a="1"/>
  <c r="W28" i="3" s="1"/>
  <c r="W29" i="3" a="1"/>
  <c r="W29" i="3" s="1"/>
  <c r="W32" i="3" a="1"/>
  <c r="W32" i="3" s="1"/>
  <c r="W33" i="3" a="1"/>
  <c r="W33" i="3" s="1"/>
  <c r="W34" i="3" a="1"/>
  <c r="W34" i="3" s="1"/>
  <c r="W35" i="3" a="1"/>
  <c r="W35" i="3" s="1"/>
  <c r="W36" i="3" a="1"/>
  <c r="W36" i="3" s="1"/>
  <c r="W37" i="3" a="1"/>
  <c r="W37" i="3" s="1"/>
  <c r="W40" i="3" a="1"/>
  <c r="W40" i="3" s="1"/>
  <c r="W41" i="3" a="1"/>
  <c r="W41" i="3" s="1"/>
  <c r="W42" i="3" a="1"/>
  <c r="W42" i="3" s="1"/>
  <c r="W43" i="3" a="1"/>
  <c r="W43" i="3" s="1"/>
  <c r="W44" i="3" a="1"/>
  <c r="W44" i="3" s="1"/>
  <c r="W45" i="3" a="1"/>
  <c r="W45" i="3" s="1"/>
  <c r="W48" i="3" a="1"/>
  <c r="W48" i="3" s="1"/>
  <c r="W49" i="3" a="1"/>
  <c r="W49" i="3" s="1"/>
  <c r="W50" i="3" a="1"/>
  <c r="W50" i="3" s="1"/>
  <c r="W51" i="3" a="1"/>
  <c r="W51" i="3" s="1"/>
  <c r="W52" i="3" a="1"/>
  <c r="W52" i="3" s="1"/>
  <c r="W53" i="3" a="1"/>
  <c r="W53" i="3" s="1"/>
  <c r="W56" i="3" a="1"/>
  <c r="W56" i="3" s="1"/>
  <c r="W57" i="3" a="1"/>
  <c r="W57" i="3" s="1"/>
  <c r="W58" i="3" a="1"/>
  <c r="W58" i="3" s="1"/>
  <c r="W59" i="3" a="1"/>
  <c r="W59" i="3" s="1"/>
  <c r="W60" i="3" a="1"/>
  <c r="W60" i="3" s="1"/>
  <c r="W61" i="3" a="1"/>
  <c r="W61" i="3" s="1"/>
  <c r="W64" i="3" a="1"/>
  <c r="W64" i="3" s="1"/>
  <c r="W65" i="3" a="1"/>
  <c r="W65" i="3" s="1"/>
  <c r="W66" i="3" a="1"/>
  <c r="W66" i="3" s="1"/>
  <c r="W67" i="3" a="1"/>
  <c r="W67" i="3" s="1"/>
  <c r="W68" i="3" a="1"/>
  <c r="W68" i="3" s="1"/>
  <c r="W69" i="3" a="1"/>
  <c r="W69" i="3" s="1"/>
  <c r="W72" i="3" a="1"/>
  <c r="W72" i="3" s="1"/>
  <c r="W73" i="3" a="1"/>
  <c r="W73" i="3" s="1"/>
  <c r="W74" i="3" a="1"/>
  <c r="W74" i="3" s="1"/>
  <c r="W75" i="3" a="1"/>
  <c r="W75" i="3" s="1"/>
  <c r="W76" i="3" a="1"/>
  <c r="W76" i="3" s="1"/>
  <c r="W77" i="3" a="1"/>
  <c r="W77" i="3" s="1"/>
  <c r="W80" i="3" a="1"/>
  <c r="W80" i="3" s="1"/>
  <c r="W81" i="3" a="1"/>
  <c r="W81" i="3" s="1"/>
  <c r="W82" i="3" a="1"/>
  <c r="W82" i="3" s="1"/>
  <c r="W83" i="3" a="1"/>
  <c r="W83" i="3" s="1"/>
  <c r="W84" i="3" a="1"/>
  <c r="W84" i="3" s="1"/>
  <c r="W85" i="3" a="1"/>
  <c r="W85" i="3" s="1"/>
  <c r="W88" i="3" a="1"/>
  <c r="W88" i="3" s="1"/>
  <c r="W89" i="3" a="1"/>
  <c r="W89" i="3" s="1"/>
  <c r="W90" i="3" a="1"/>
  <c r="W90" i="3" s="1"/>
  <c r="W91" i="3" a="1"/>
  <c r="W91" i="3" s="1"/>
  <c r="W92" i="3" a="1"/>
  <c r="W92" i="3" s="1"/>
  <c r="W93" i="3" a="1"/>
  <c r="W93" i="3" s="1"/>
  <c r="W96" i="3" a="1"/>
  <c r="W96" i="3" s="1"/>
  <c r="W97" i="3" a="1"/>
  <c r="W97" i="3" s="1"/>
  <c r="W98" i="3" a="1"/>
  <c r="W98" i="3" s="1"/>
  <c r="W99" i="3" a="1"/>
  <c r="W99" i="3" s="1"/>
  <c r="W100" i="3" a="1"/>
  <c r="W100" i="3" s="1"/>
  <c r="W101" i="3" a="1"/>
  <c r="W101" i="3" s="1"/>
  <c r="W104" i="3" a="1"/>
  <c r="W104" i="3" s="1"/>
  <c r="W105" i="3" a="1"/>
  <c r="W105" i="3" s="1"/>
  <c r="W106" i="3" a="1"/>
  <c r="W106" i="3" s="1"/>
  <c r="W107" i="3" a="1"/>
  <c r="W107" i="3" s="1"/>
  <c r="W108" i="3" a="1"/>
  <c r="W108" i="3" s="1"/>
  <c r="W109" i="3" a="1"/>
  <c r="W109" i="3" s="1"/>
  <c r="W112" i="3" a="1"/>
  <c r="W112" i="3" s="1"/>
  <c r="W113" i="3" a="1"/>
  <c r="W113" i="3" s="1"/>
  <c r="W114" i="3" a="1"/>
  <c r="W114" i="3" s="1"/>
  <c r="W115" i="3" a="1"/>
  <c r="W115" i="3" s="1"/>
  <c r="W116" i="3" a="1"/>
  <c r="W116" i="3" s="1"/>
  <c r="W117" i="3" a="1"/>
  <c r="W117" i="3" s="1"/>
  <c r="W120" i="3" a="1"/>
  <c r="W120" i="3" s="1"/>
  <c r="W121" i="3" a="1"/>
  <c r="W121" i="3" s="1"/>
  <c r="W122" i="3" a="1"/>
  <c r="W122" i="3" s="1"/>
  <c r="W123" i="3" a="1"/>
  <c r="W123" i="3" s="1"/>
  <c r="W124" i="3" a="1"/>
  <c r="W124" i="3" s="1"/>
  <c r="W125" i="3" a="1"/>
  <c r="W125" i="3" s="1"/>
  <c r="W128" i="3" a="1"/>
  <c r="W128" i="3" s="1"/>
  <c r="W129" i="3" a="1"/>
  <c r="W129" i="3" s="1"/>
  <c r="W130" i="3" a="1"/>
  <c r="W130" i="3" s="1"/>
  <c r="W131" i="3" a="1"/>
  <c r="W131" i="3" s="1"/>
  <c r="W132" i="3" a="1"/>
  <c r="W132" i="3" s="1"/>
  <c r="W133" i="3" a="1"/>
  <c r="W133" i="3" s="1"/>
  <c r="W136" i="3" a="1"/>
  <c r="W136" i="3" s="1"/>
  <c r="W137" i="3" a="1"/>
  <c r="W137" i="3" s="1"/>
  <c r="W138" i="3" a="1"/>
  <c r="W138" i="3" s="1"/>
  <c r="W139" i="3" a="1"/>
  <c r="W139" i="3" s="1"/>
  <c r="W140" i="3" a="1"/>
  <c r="W140" i="3" s="1"/>
  <c r="W141" i="3" a="1"/>
  <c r="W141" i="3" s="1"/>
  <c r="W144" i="3" a="1"/>
  <c r="W144" i="3" s="1"/>
  <c r="W145" i="3" a="1"/>
  <c r="W145" i="3" s="1"/>
  <c r="W146" i="3" a="1"/>
  <c r="W146" i="3" s="1"/>
  <c r="W147" i="3" a="1"/>
  <c r="W147" i="3" s="1"/>
  <c r="W148" i="3" a="1"/>
  <c r="W148" i="3" s="1"/>
  <c r="W149" i="3" a="1"/>
  <c r="W149" i="3" s="1"/>
  <c r="W152" i="3" a="1"/>
  <c r="W152" i="3" s="1"/>
  <c r="W153" i="3" a="1"/>
  <c r="W153" i="3" s="1"/>
  <c r="W154" i="3" a="1"/>
  <c r="W154" i="3" s="1"/>
  <c r="W155" i="3" a="1"/>
  <c r="W155" i="3" s="1"/>
  <c r="W156" i="3" a="1"/>
  <c r="W156" i="3" s="1"/>
  <c r="W157" i="3" a="1"/>
  <c r="W157" i="3" s="1"/>
  <c r="W160" i="3" a="1"/>
  <c r="W160" i="3" s="1"/>
  <c r="W161" i="3" a="1"/>
  <c r="W161" i="3" s="1"/>
  <c r="W162" i="3" a="1"/>
  <c r="W162" i="3" s="1"/>
  <c r="W163" i="3" a="1"/>
  <c r="W163" i="3" s="1"/>
  <c r="W164" i="3" a="1"/>
  <c r="W164" i="3" s="1"/>
  <c r="W165" i="3" a="1"/>
  <c r="W165" i="3" s="1"/>
  <c r="W168" i="3" a="1"/>
  <c r="W168" i="3" s="1"/>
  <c r="W169" i="3" a="1"/>
  <c r="W169" i="3" s="1"/>
  <c r="W170" i="3" a="1"/>
  <c r="W170" i="3" s="1"/>
  <c r="W171" i="3" a="1"/>
  <c r="W171" i="3" s="1"/>
  <c r="W172" i="3" a="1"/>
  <c r="W172" i="3" s="1"/>
  <c r="W173" i="3" a="1"/>
  <c r="W173" i="3" s="1"/>
  <c r="W176" i="3" a="1"/>
  <c r="W176" i="3" s="1"/>
  <c r="W177" i="3" a="1"/>
  <c r="W177" i="3" s="1"/>
  <c r="W178" i="3" a="1"/>
  <c r="W178" i="3" s="1"/>
  <c r="W179" i="3" a="1"/>
  <c r="W179" i="3" s="1"/>
  <c r="W180" i="3" a="1"/>
  <c r="W180" i="3" s="1"/>
  <c r="W181" i="3" a="1"/>
  <c r="W181" i="3" s="1"/>
  <c r="W184" i="3" a="1"/>
  <c r="W184" i="3" s="1"/>
  <c r="W185" i="3" a="1"/>
  <c r="W185" i="3" s="1"/>
  <c r="W186" i="3" a="1"/>
  <c r="W186" i="3" s="1"/>
  <c r="W187" i="3" a="1"/>
  <c r="W187" i="3" s="1"/>
  <c r="W188" i="3" a="1"/>
  <c r="W188" i="3" s="1"/>
  <c r="W189" i="3" a="1"/>
  <c r="W189" i="3" s="1"/>
  <c r="W192" i="3" a="1"/>
  <c r="W192" i="3" s="1"/>
  <c r="W193" i="3" a="1"/>
  <c r="W193" i="3" s="1"/>
  <c r="W194" i="3" a="1"/>
  <c r="W194" i="3" s="1"/>
  <c r="W195" i="3" a="1"/>
  <c r="W195" i="3" s="1"/>
  <c r="W196" i="3" a="1"/>
  <c r="W196" i="3" s="1"/>
  <c r="W197" i="3" a="1"/>
  <c r="W197" i="3" s="1"/>
  <c r="W200" i="3" a="1"/>
  <c r="W200" i="3" s="1"/>
  <c r="W201" i="3" a="1"/>
  <c r="W201" i="3" s="1"/>
  <c r="W202" i="3" a="1"/>
  <c r="W202" i="3" s="1"/>
  <c r="W203" i="3" a="1"/>
  <c r="W203" i="3" s="1"/>
  <c r="W204" i="3" a="1"/>
  <c r="W204" i="3" s="1"/>
  <c r="W205" i="3" a="1"/>
  <c r="W205" i="3" s="1"/>
  <c r="W208" i="3" a="1"/>
  <c r="W208" i="3" s="1"/>
  <c r="W209" i="3" a="1"/>
  <c r="W209" i="3" s="1"/>
  <c r="W210" i="3" a="1"/>
  <c r="W210" i="3" s="1"/>
  <c r="W211" i="3" a="1"/>
  <c r="W211" i="3" s="1"/>
  <c r="W212" i="3" a="1"/>
  <c r="W212" i="3" s="1"/>
  <c r="W213" i="3" a="1"/>
  <c r="W213" i="3" s="1"/>
  <c r="W216" i="3" a="1"/>
  <c r="W216" i="3" s="1"/>
  <c r="W217" i="3" a="1"/>
  <c r="W217" i="3" s="1"/>
  <c r="W218" i="3" a="1"/>
  <c r="W218" i="3" s="1"/>
  <c r="W219" i="3" a="1"/>
  <c r="W219" i="3" s="1"/>
  <c r="W220" i="3" a="1"/>
  <c r="W220" i="3" s="1"/>
  <c r="W221" i="3" a="1"/>
  <c r="W221" i="3" s="1"/>
  <c r="W224" i="3" a="1"/>
  <c r="W224" i="3" s="1"/>
  <c r="W225" i="3" a="1"/>
  <c r="W225" i="3" s="1"/>
  <c r="W226" i="3" a="1"/>
  <c r="W226" i="3" s="1"/>
  <c r="W227" i="3" a="1"/>
  <c r="W227" i="3" s="1"/>
  <c r="W228" i="3" a="1"/>
  <c r="W228" i="3" s="1"/>
  <c r="W229" i="3" a="1"/>
  <c r="W229" i="3" s="1"/>
  <c r="W232" i="3" a="1"/>
  <c r="W232" i="3" s="1"/>
  <c r="W233" i="3" a="1"/>
  <c r="W233" i="3" s="1"/>
  <c r="W234" i="3" a="1"/>
  <c r="W234" i="3" s="1"/>
  <c r="W235" i="3" a="1"/>
  <c r="W235" i="3" s="1"/>
  <c r="W236" i="3" a="1"/>
  <c r="W236" i="3" s="1"/>
  <c r="W237" i="3" a="1"/>
  <c r="W237" i="3" s="1"/>
  <c r="W240" i="3" a="1"/>
  <c r="W240" i="3" s="1"/>
  <c r="W241" i="3" a="1"/>
  <c r="W241" i="3" s="1"/>
  <c r="W242" i="3" a="1"/>
  <c r="W242" i="3" s="1"/>
  <c r="W243" i="3" a="1"/>
  <c r="W243" i="3" s="1"/>
  <c r="W244" i="3" a="1"/>
  <c r="W244" i="3" s="1"/>
  <c r="W245" i="3" a="1"/>
  <c r="W245" i="3" s="1"/>
  <c r="W248" i="3" a="1"/>
  <c r="W248" i="3" s="1"/>
  <c r="W249" i="3" a="1"/>
  <c r="W249" i="3" s="1"/>
  <c r="W250" i="3" a="1"/>
  <c r="W250" i="3" s="1"/>
  <c r="W251" i="3" a="1"/>
  <c r="W251" i="3" s="1"/>
  <c r="W252" i="3" a="1"/>
  <c r="W252" i="3" s="1"/>
  <c r="W253" i="3" a="1"/>
  <c r="W253" i="3" s="1"/>
  <c r="W256" i="3" a="1"/>
  <c r="W256" i="3" s="1"/>
  <c r="W257" i="3" a="1"/>
  <c r="W257" i="3" s="1"/>
  <c r="W258" i="3" a="1"/>
  <c r="W258" i="3" s="1"/>
  <c r="W259" i="3" a="1"/>
  <c r="W259" i="3" s="1"/>
  <c r="W260" i="3" a="1"/>
  <c r="W260" i="3" s="1"/>
  <c r="W261" i="3" a="1"/>
  <c r="W261" i="3" s="1"/>
  <c r="W264" i="3" a="1"/>
  <c r="W264" i="3" s="1"/>
  <c r="W265" i="3" a="1"/>
  <c r="W265" i="3" s="1"/>
  <c r="W266" i="3" a="1"/>
  <c r="W266" i="3" s="1"/>
  <c r="W267" i="3" a="1"/>
  <c r="W267" i="3" s="1"/>
  <c r="W268" i="3" a="1"/>
  <c r="W268" i="3" s="1"/>
  <c r="W269" i="3" a="1"/>
  <c r="W269" i="3" s="1"/>
  <c r="W272" i="3" a="1"/>
  <c r="W272" i="3" s="1"/>
  <c r="W273" i="3" a="1"/>
  <c r="W273" i="3" s="1"/>
  <c r="W274" i="3" a="1"/>
  <c r="W274" i="3" s="1"/>
  <c r="W275" i="3" a="1"/>
  <c r="W275" i="3" s="1"/>
  <c r="W276" i="3" a="1"/>
  <c r="W276" i="3" s="1"/>
  <c r="W277" i="3" a="1"/>
  <c r="W277" i="3" s="1"/>
  <c r="W280" i="3" a="1"/>
  <c r="W280" i="3" s="1"/>
  <c r="W281" i="3" a="1"/>
  <c r="W281" i="3" s="1"/>
  <c r="W282" i="3" a="1"/>
  <c r="W282" i="3" s="1"/>
  <c r="W283" i="3" a="1"/>
  <c r="W283" i="3" s="1"/>
  <c r="W284" i="3" a="1"/>
  <c r="W284" i="3" s="1"/>
  <c r="W285" i="3" a="1"/>
  <c r="W285" i="3" s="1"/>
  <c r="W288" i="3" a="1"/>
  <c r="W288" i="3" s="1"/>
  <c r="W289" i="3" a="1"/>
  <c r="W289" i="3" s="1"/>
  <c r="W290" i="3" a="1"/>
  <c r="W290" i="3" s="1"/>
  <c r="W291" i="3" a="1"/>
  <c r="W291" i="3" s="1"/>
  <c r="W292" i="3" a="1"/>
  <c r="W292" i="3" s="1"/>
  <c r="W293" i="3" a="1"/>
  <c r="W293" i="3" s="1"/>
  <c r="W296" i="3" a="1"/>
  <c r="W296" i="3" s="1"/>
  <c r="W297" i="3" a="1"/>
  <c r="W297" i="3" s="1"/>
  <c r="W298" i="3" a="1"/>
  <c r="W298" i="3" s="1"/>
  <c r="W299" i="3" a="1"/>
  <c r="W299" i="3" s="1"/>
  <c r="W300" i="3" a="1"/>
  <c r="W300" i="3" s="1"/>
  <c r="W301" i="3" a="1"/>
  <c r="W301" i="3" s="1"/>
  <c r="W304" i="3" a="1"/>
  <c r="W304" i="3" s="1"/>
  <c r="W305" i="3" a="1"/>
  <c r="W305" i="3" s="1"/>
  <c r="W306" i="3" a="1"/>
  <c r="W306" i="3" s="1"/>
  <c r="W307" i="3" a="1"/>
  <c r="W307" i="3" s="1"/>
  <c r="W308" i="3" a="1"/>
  <c r="W308" i="3" s="1"/>
  <c r="W309" i="3" a="1"/>
  <c r="W309" i="3" s="1"/>
  <c r="W312" i="3" a="1"/>
  <c r="W312" i="3" s="1"/>
  <c r="W313" i="3" a="1"/>
  <c r="W313" i="3" s="1"/>
  <c r="W314" i="3" a="1"/>
  <c r="W314" i="3" s="1"/>
  <c r="W315" i="3" a="1"/>
  <c r="W315" i="3" s="1"/>
  <c r="W316" i="3" a="1"/>
  <c r="W316" i="3" s="1"/>
  <c r="W317" i="3" a="1"/>
  <c r="W317" i="3" s="1"/>
  <c r="W320" i="3" a="1"/>
  <c r="W320" i="3" s="1"/>
  <c r="W321" i="3" a="1"/>
  <c r="W321" i="3" s="1"/>
  <c r="W322" i="3" a="1"/>
  <c r="W322" i="3" s="1"/>
  <c r="W323" i="3" a="1"/>
  <c r="W323" i="3" s="1"/>
  <c r="W324" i="3" a="1"/>
  <c r="W324" i="3" s="1"/>
  <c r="W325" i="3" a="1"/>
  <c r="W325" i="3" s="1"/>
  <c r="W328" i="3" a="1"/>
  <c r="W328" i="3" s="1"/>
  <c r="W329" i="3" a="1"/>
  <c r="W329" i="3" s="1"/>
  <c r="W330" i="3" a="1"/>
  <c r="W330" i="3" s="1"/>
  <c r="W331" i="3" a="1"/>
  <c r="W331" i="3" s="1"/>
  <c r="W332" i="3" a="1"/>
  <c r="W332" i="3" s="1"/>
  <c r="W333" i="3" a="1"/>
  <c r="W333" i="3" s="1"/>
  <c r="W336" i="3" a="1"/>
  <c r="W336" i="3" s="1"/>
  <c r="W337" i="3" a="1"/>
  <c r="W337" i="3" s="1"/>
  <c r="W338" i="3" a="1"/>
  <c r="W338" i="3" s="1"/>
  <c r="W339" i="3" a="1"/>
  <c r="W339" i="3" s="1"/>
  <c r="W340" i="3" a="1"/>
  <c r="W340" i="3" s="1"/>
  <c r="W341" i="3" a="1"/>
  <c r="W341" i="3" s="1"/>
  <c r="W344" i="3" a="1"/>
  <c r="W344" i="3" s="1"/>
  <c r="W345" i="3" a="1"/>
  <c r="W345" i="3" s="1"/>
  <c r="W346" i="3" a="1"/>
  <c r="W346" i="3" s="1"/>
  <c r="W347" i="3" a="1"/>
  <c r="W347" i="3" s="1"/>
  <c r="W348" i="3" a="1"/>
  <c r="W348" i="3" s="1"/>
  <c r="W349" i="3" a="1"/>
  <c r="W349" i="3" s="1"/>
  <c r="W352" i="3" a="1"/>
  <c r="W352" i="3" s="1"/>
  <c r="W353" i="3" a="1"/>
  <c r="W353" i="3" s="1"/>
  <c r="W354" i="3" a="1"/>
  <c r="W354" i="3" s="1"/>
  <c r="W355" i="3" a="1"/>
  <c r="W355" i="3" s="1"/>
  <c r="W356" i="3" a="1"/>
  <c r="W356" i="3" s="1"/>
  <c r="W357" i="3" a="1"/>
  <c r="W357" i="3" s="1"/>
  <c r="W360" i="3" a="1"/>
  <c r="W360" i="3" s="1"/>
  <c r="W361" i="3" a="1"/>
  <c r="W361" i="3" s="1"/>
  <c r="W362" i="3" a="1"/>
  <c r="W362" i="3" s="1"/>
  <c r="W363" i="3" a="1"/>
  <c r="W363" i="3" s="1"/>
  <c r="W364" i="3" a="1"/>
  <c r="W364" i="3" s="1"/>
  <c r="W365" i="3" a="1"/>
  <c r="W365" i="3" s="1"/>
  <c r="W368" i="3" a="1"/>
  <c r="W368" i="3" s="1"/>
  <c r="W369" i="3" a="1"/>
  <c r="W369" i="3" s="1"/>
  <c r="W370" i="3" a="1"/>
  <c r="W370" i="3" s="1"/>
  <c r="W371" i="3" a="1"/>
  <c r="W371" i="3" s="1"/>
  <c r="W372" i="3" a="1"/>
  <c r="W372" i="3" s="1"/>
  <c r="W373" i="3" a="1"/>
  <c r="W373" i="3" s="1"/>
  <c r="W376" i="3" a="1"/>
  <c r="W376" i="3" s="1"/>
  <c r="W377" i="3" a="1"/>
  <c r="W377" i="3" s="1"/>
  <c r="W378" i="3" a="1"/>
  <c r="W378" i="3" s="1"/>
  <c r="W379" i="3" a="1"/>
  <c r="W379" i="3" s="1"/>
  <c r="W380" i="3" a="1"/>
  <c r="W380" i="3" s="1"/>
  <c r="W381" i="3" a="1"/>
  <c r="W381" i="3" s="1"/>
  <c r="W384" i="3" a="1"/>
  <c r="W384" i="3" s="1"/>
  <c r="W385" i="3" a="1"/>
  <c r="W385" i="3" s="1"/>
  <c r="W386" i="3" a="1"/>
  <c r="W386" i="3" s="1"/>
  <c r="W387" i="3" a="1"/>
  <c r="W387" i="3" s="1"/>
  <c r="W388" i="3" a="1"/>
  <c r="W388" i="3" s="1"/>
  <c r="W389" i="3" a="1"/>
  <c r="W389" i="3" s="1"/>
  <c r="W392" i="3" a="1"/>
  <c r="W392" i="3" s="1"/>
  <c r="W393" i="3" a="1"/>
  <c r="W393" i="3" s="1"/>
  <c r="W394" i="3" a="1"/>
  <c r="W394" i="3" s="1"/>
  <c r="W395" i="3" a="1"/>
  <c r="W395" i="3" s="1"/>
  <c r="W396" i="3" a="1"/>
  <c r="W396" i="3" s="1"/>
  <c r="W397" i="3" a="1"/>
  <c r="W397" i="3" s="1"/>
  <c r="W400" i="3" a="1"/>
  <c r="W400" i="3" s="1"/>
  <c r="W401" i="3" a="1"/>
  <c r="W401" i="3" s="1"/>
  <c r="W402" i="3" a="1"/>
  <c r="W402" i="3" s="1"/>
  <c r="W403" i="3" a="1"/>
  <c r="W403" i="3" s="1"/>
  <c r="W404" i="3" a="1"/>
  <c r="W404" i="3" s="1"/>
  <c r="W405" i="3" a="1"/>
  <c r="W405" i="3" s="1"/>
  <c r="W408" i="3" a="1"/>
  <c r="W408" i="3" s="1"/>
  <c r="W409" i="3" a="1"/>
  <c r="W409" i="3" s="1"/>
  <c r="W410" i="3" a="1"/>
  <c r="W410" i="3" s="1"/>
  <c r="W411" i="3" a="1"/>
  <c r="W411" i="3" s="1"/>
  <c r="W412" i="3" a="1"/>
  <c r="W412" i="3" s="1"/>
  <c r="W413" i="3" a="1"/>
  <c r="W413" i="3" s="1"/>
  <c r="W416" i="3" a="1"/>
  <c r="W416" i="3" s="1"/>
  <c r="W417" i="3" a="1"/>
  <c r="W417" i="3" s="1"/>
  <c r="W418" i="3" a="1"/>
  <c r="W418" i="3" s="1"/>
  <c r="W419" i="3" a="1"/>
  <c r="W419" i="3" s="1"/>
  <c r="W420" i="3" a="1"/>
  <c r="W420" i="3" s="1"/>
  <c r="W421" i="3" a="1"/>
  <c r="W421" i="3" s="1"/>
  <c r="W424" i="3" a="1"/>
  <c r="W424" i="3" s="1"/>
  <c r="W425" i="3" a="1"/>
  <c r="W425" i="3" s="1"/>
  <c r="W426" i="3" a="1"/>
  <c r="W426" i="3" s="1"/>
  <c r="W427" i="3" a="1"/>
  <c r="W427" i="3" s="1"/>
  <c r="W428" i="3" a="1"/>
  <c r="W428" i="3" s="1"/>
  <c r="W429" i="3" a="1"/>
  <c r="W429" i="3" s="1"/>
  <c r="W432" i="3" a="1"/>
  <c r="W432" i="3" s="1"/>
  <c r="W433" i="3" a="1"/>
  <c r="W433" i="3" s="1"/>
  <c r="W434" i="3" a="1"/>
  <c r="W434" i="3" s="1"/>
  <c r="W435" i="3" a="1"/>
  <c r="W435" i="3" s="1"/>
  <c r="W436" i="3" a="1"/>
  <c r="W436" i="3" s="1"/>
  <c r="W437" i="3" a="1"/>
  <c r="W437" i="3" s="1"/>
  <c r="W440" i="3" a="1"/>
  <c r="W440" i="3" s="1"/>
  <c r="W441" i="3" a="1"/>
  <c r="W441" i="3" s="1"/>
  <c r="W442" i="3" a="1"/>
  <c r="W442" i="3" s="1"/>
  <c r="W443" i="3" a="1"/>
  <c r="W443" i="3" s="1"/>
  <c r="W444" i="3" a="1"/>
  <c r="W444" i="3" s="1"/>
  <c r="W445" i="3" a="1"/>
  <c r="W445" i="3" s="1"/>
  <c r="W448" i="3" a="1"/>
  <c r="W448" i="3" s="1"/>
  <c r="W449" i="3" a="1"/>
  <c r="W449" i="3" s="1"/>
  <c r="W450" i="3" a="1"/>
  <c r="W450" i="3" s="1"/>
  <c r="W451" i="3" a="1"/>
  <c r="W451" i="3" s="1"/>
  <c r="W452" i="3" a="1"/>
  <c r="W452" i="3" s="1"/>
  <c r="W453" i="3" a="1"/>
  <c r="W453" i="3" s="1"/>
  <c r="W456" i="3" a="1"/>
  <c r="W456" i="3" s="1"/>
  <c r="W457" i="3" a="1"/>
  <c r="W457" i="3" s="1"/>
  <c r="W458" i="3" a="1"/>
  <c r="W458" i="3" s="1"/>
  <c r="W459" i="3" a="1"/>
  <c r="W459" i="3" s="1"/>
  <c r="W460" i="3" a="1"/>
  <c r="W460" i="3" s="1"/>
  <c r="W461" i="3" a="1"/>
  <c r="W461" i="3" s="1"/>
  <c r="W464" i="3" a="1"/>
  <c r="W464" i="3" s="1"/>
  <c r="W465" i="3" a="1"/>
  <c r="W465" i="3" s="1"/>
  <c r="W466" i="3" a="1"/>
  <c r="W466" i="3" s="1"/>
  <c r="W467" i="3" a="1"/>
  <c r="W467" i="3" s="1"/>
  <c r="W468" i="3" a="1"/>
  <c r="W468" i="3" s="1"/>
  <c r="W469" i="3" a="1"/>
  <c r="W469" i="3" s="1"/>
  <c r="W472" i="3" a="1"/>
  <c r="W472" i="3" s="1"/>
  <c r="W473" i="3" a="1"/>
  <c r="W473" i="3" s="1"/>
  <c r="W474" i="3" a="1"/>
  <c r="W474" i="3" s="1"/>
  <c r="W475" i="3" a="1"/>
  <c r="W475" i="3" s="1"/>
  <c r="W476" i="3" a="1"/>
  <c r="W476" i="3" s="1"/>
  <c r="W477" i="3" a="1"/>
  <c r="W477" i="3" s="1"/>
  <c r="W480" i="3" a="1"/>
  <c r="W480" i="3" s="1"/>
  <c r="W481" i="3" a="1"/>
  <c r="W481" i="3" s="1"/>
  <c r="W482" i="3" a="1"/>
  <c r="W482" i="3" s="1"/>
  <c r="W483" i="3" a="1"/>
  <c r="W483" i="3" s="1"/>
  <c r="W484" i="3" a="1"/>
  <c r="W484" i="3" s="1"/>
  <c r="W485" i="3" a="1"/>
  <c r="W485" i="3" s="1"/>
  <c r="W488" i="3" a="1"/>
  <c r="W488" i="3" s="1"/>
  <c r="W489" i="3" a="1"/>
  <c r="W489" i="3" s="1"/>
  <c r="W490" i="3" a="1"/>
  <c r="W490" i="3" s="1"/>
  <c r="W491" i="3" a="1"/>
  <c r="W491" i="3" s="1"/>
  <c r="W492" i="3" a="1"/>
  <c r="W492" i="3" s="1"/>
  <c r="W493" i="3" a="1"/>
  <c r="W493" i="3" s="1"/>
  <c r="W496" i="3" a="1"/>
  <c r="W496" i="3" s="1"/>
  <c r="W497" i="3" a="1"/>
  <c r="W497" i="3" s="1"/>
  <c r="W498" i="3" a="1"/>
  <c r="W498" i="3" s="1"/>
  <c r="W499" i="3" a="1"/>
  <c r="W499" i="3" s="1"/>
  <c r="W500" i="3" a="1"/>
  <c r="W500" i="3" s="1"/>
  <c r="W501" i="3" a="1"/>
  <c r="W501" i="3" s="1"/>
  <c r="W504" i="3" a="1"/>
  <c r="W504" i="3" s="1"/>
  <c r="W505" i="3" a="1"/>
  <c r="W505" i="3" s="1"/>
  <c r="W506" i="3" a="1"/>
  <c r="W506" i="3" s="1"/>
  <c r="W507" i="3" a="1"/>
  <c r="W507" i="3" s="1"/>
  <c r="W508" i="3" a="1"/>
  <c r="W508" i="3" s="1"/>
  <c r="W509" i="3" a="1"/>
  <c r="W509" i="3" s="1"/>
  <c r="W512" i="3" a="1"/>
  <c r="W512" i="3" s="1"/>
  <c r="W513" i="3" a="1"/>
  <c r="W513" i="3" s="1"/>
  <c r="W514" i="3" a="1"/>
  <c r="W514" i="3" s="1"/>
  <c r="W515" i="3" a="1"/>
  <c r="W515" i="3" s="1"/>
  <c r="W516" i="3" a="1"/>
  <c r="W516" i="3" s="1"/>
  <c r="W517" i="3" a="1"/>
  <c r="W517" i="3" s="1"/>
  <c r="W520" i="3" a="1"/>
  <c r="W520" i="3" s="1"/>
  <c r="W521" i="3" a="1"/>
  <c r="W521" i="3" s="1"/>
  <c r="W522" i="3" a="1"/>
  <c r="W522" i="3" s="1"/>
  <c r="W523" i="3" a="1"/>
  <c r="W523" i="3" s="1"/>
  <c r="W524" i="3" a="1"/>
  <c r="W524" i="3" s="1"/>
  <c r="W525" i="3" a="1"/>
  <c r="W525" i="3" s="1"/>
  <c r="W528" i="3" a="1"/>
  <c r="W528" i="3" s="1"/>
  <c r="W529" i="3" a="1"/>
  <c r="W529" i="3" s="1"/>
  <c r="W530" i="3" a="1"/>
  <c r="W530" i="3" s="1"/>
  <c r="W531" i="3" a="1"/>
  <c r="W531" i="3" s="1"/>
  <c r="W532" i="3" a="1"/>
  <c r="W532" i="3" s="1"/>
  <c r="W533" i="3" a="1"/>
  <c r="W533" i="3" s="1"/>
  <c r="W536" i="3" a="1"/>
  <c r="W536" i="3" s="1"/>
  <c r="W537" i="3" a="1"/>
  <c r="W537" i="3" s="1"/>
  <c r="W538" i="3" a="1"/>
  <c r="W538" i="3" s="1"/>
  <c r="W539" i="3" a="1"/>
  <c r="W539" i="3" s="1"/>
  <c r="W540" i="3" a="1"/>
  <c r="W540" i="3" s="1"/>
  <c r="W541" i="3" a="1"/>
  <c r="W541" i="3" s="1"/>
  <c r="W544" i="3" a="1"/>
  <c r="W544" i="3" s="1"/>
  <c r="W545" i="3" a="1"/>
  <c r="W545" i="3" s="1"/>
  <c r="W546" i="3" a="1"/>
  <c r="W546" i="3" s="1"/>
  <c r="W547" i="3" a="1"/>
  <c r="W547" i="3" s="1"/>
  <c r="W548" i="3" a="1"/>
  <c r="W548" i="3" s="1"/>
  <c r="W549" i="3" a="1"/>
  <c r="W549" i="3" s="1"/>
  <c r="W552" i="3" a="1"/>
  <c r="W552" i="3" s="1"/>
  <c r="W553" i="3" a="1"/>
  <c r="W553" i="3" s="1"/>
  <c r="W554" i="3" a="1"/>
  <c r="W554" i="3" s="1"/>
  <c r="W555" i="3" a="1"/>
  <c r="W555" i="3" s="1"/>
  <c r="W556" i="3" a="1"/>
  <c r="W556" i="3" s="1"/>
  <c r="W557" i="3" a="1"/>
  <c r="W557" i="3" s="1"/>
  <c r="W560" i="3" a="1"/>
  <c r="W560" i="3" s="1"/>
  <c r="W561" i="3" a="1"/>
  <c r="W561" i="3" s="1"/>
  <c r="W562" i="3" a="1"/>
  <c r="W562" i="3" s="1"/>
  <c r="W563" i="3" a="1"/>
  <c r="W563" i="3" s="1"/>
  <c r="W564" i="3" a="1"/>
  <c r="W564" i="3" s="1"/>
  <c r="W565" i="3" a="1"/>
  <c r="W565" i="3" s="1"/>
  <c r="W568" i="3" a="1"/>
  <c r="W568" i="3" s="1"/>
  <c r="W569" i="3" a="1"/>
  <c r="W569" i="3" s="1"/>
  <c r="W570" i="3" a="1"/>
  <c r="W570" i="3" s="1"/>
  <c r="W571" i="3" a="1"/>
  <c r="W571" i="3" s="1"/>
  <c r="W572" i="3" a="1"/>
  <c r="W572" i="3" s="1"/>
  <c r="W573" i="3" a="1"/>
  <c r="W573" i="3" s="1"/>
  <c r="W576" i="3" a="1"/>
  <c r="W576" i="3" s="1"/>
  <c r="W577" i="3" a="1"/>
  <c r="W577" i="3" s="1"/>
  <c r="W578" i="3" a="1"/>
  <c r="W578" i="3" s="1"/>
  <c r="W579" i="3" a="1"/>
  <c r="W579" i="3" s="1"/>
  <c r="W580" i="3" a="1"/>
  <c r="W580" i="3" s="1"/>
  <c r="W581" i="3" a="1"/>
  <c r="W581" i="3" s="1"/>
  <c r="W584" i="3" a="1"/>
  <c r="W584" i="3" s="1"/>
  <c r="W585" i="3" a="1"/>
  <c r="W585" i="3" s="1"/>
  <c r="W586" i="3" a="1"/>
  <c r="W586" i="3" s="1"/>
  <c r="W587" i="3" a="1"/>
  <c r="W587" i="3" s="1"/>
  <c r="W588" i="3" a="1"/>
  <c r="W588" i="3" s="1"/>
  <c r="W589" i="3" a="1"/>
  <c r="W589" i="3" s="1"/>
  <c r="W592" i="3" a="1"/>
  <c r="W592" i="3" s="1"/>
  <c r="W593" i="3" a="1"/>
  <c r="W593" i="3" s="1"/>
  <c r="W594" i="3" a="1"/>
  <c r="W594" i="3" s="1"/>
  <c r="W595" i="3" a="1"/>
  <c r="W595" i="3" s="1"/>
  <c r="W596" i="3" a="1"/>
  <c r="W596" i="3" s="1"/>
  <c r="W597" i="3" a="1"/>
  <c r="W597" i="3" s="1"/>
  <c r="W600" i="3" a="1"/>
  <c r="W600" i="3" s="1"/>
  <c r="W601" i="3" a="1"/>
  <c r="W601" i="3" s="1"/>
  <c r="W602" i="3" a="1"/>
  <c r="W602" i="3" s="1"/>
  <c r="W603" i="3" a="1"/>
  <c r="W603" i="3" s="1"/>
  <c r="W604" i="3" a="1"/>
  <c r="W604" i="3" s="1"/>
  <c r="W605" i="3" a="1"/>
  <c r="W605" i="3" s="1"/>
  <c r="W608" i="3" a="1"/>
  <c r="W608" i="3" s="1"/>
  <c r="W609" i="3" a="1"/>
  <c r="W609" i="3" s="1"/>
  <c r="W610" i="3" a="1"/>
  <c r="W610" i="3" s="1"/>
  <c r="W611" i="3" a="1"/>
  <c r="W611" i="3" s="1"/>
  <c r="W612" i="3" a="1"/>
  <c r="W612" i="3" s="1"/>
  <c r="W613" i="3" a="1"/>
  <c r="W613" i="3" s="1"/>
  <c r="W616" i="3" a="1"/>
  <c r="W616" i="3" s="1"/>
  <c r="W617" i="3" a="1"/>
  <c r="W617" i="3" s="1"/>
  <c r="W618" i="3" a="1"/>
  <c r="W618" i="3" s="1"/>
  <c r="W619" i="3" a="1"/>
  <c r="W619" i="3" s="1"/>
  <c r="W620" i="3" a="1"/>
  <c r="W620" i="3" s="1"/>
  <c r="W621" i="3" a="1"/>
  <c r="W621" i="3" s="1"/>
  <c r="W624" i="3" a="1"/>
  <c r="W624" i="3" s="1"/>
  <c r="W625" i="3" a="1"/>
  <c r="W625" i="3" s="1"/>
  <c r="W626" i="3" a="1"/>
  <c r="W626" i="3" s="1"/>
  <c r="W627" i="3" a="1"/>
  <c r="W627" i="3" s="1"/>
  <c r="W628" i="3" a="1"/>
  <c r="W628" i="3" s="1"/>
  <c r="W629" i="3" a="1"/>
  <c r="W629" i="3" s="1"/>
  <c r="W632" i="3" a="1"/>
  <c r="W632" i="3" s="1"/>
  <c r="W633" i="3" a="1"/>
  <c r="W633" i="3" s="1"/>
  <c r="W634" i="3" a="1"/>
  <c r="W634" i="3" s="1"/>
  <c r="W635" i="3" a="1"/>
  <c r="W635" i="3" s="1"/>
  <c r="W636" i="3" a="1"/>
  <c r="W636" i="3" s="1"/>
  <c r="W637" i="3" a="1"/>
  <c r="W637" i="3" s="1"/>
  <c r="W640" i="3" a="1"/>
  <c r="W640" i="3" s="1"/>
  <c r="W641" i="3" a="1"/>
  <c r="W641" i="3" s="1"/>
  <c r="W642" i="3" a="1"/>
  <c r="W642" i="3" s="1"/>
  <c r="W643" i="3" a="1"/>
  <c r="W643" i="3" s="1"/>
  <c r="W644" i="3" a="1"/>
  <c r="W644" i="3" s="1"/>
  <c r="W645" i="3" a="1"/>
  <c r="W645" i="3" s="1"/>
  <c r="W648" i="3" a="1"/>
  <c r="W648" i="3" s="1"/>
  <c r="W649" i="3" a="1"/>
  <c r="W649" i="3" s="1"/>
  <c r="W650" i="3" a="1"/>
  <c r="W650" i="3" s="1"/>
  <c r="W651" i="3" a="1"/>
  <c r="W651" i="3" s="1"/>
  <c r="W652" i="3" a="1"/>
  <c r="W652" i="3" s="1"/>
  <c r="W653" i="3" a="1"/>
  <c r="W653" i="3" s="1"/>
  <c r="W656" i="3" a="1"/>
  <c r="W656" i="3" s="1"/>
  <c r="W657" i="3" a="1"/>
  <c r="W657" i="3" s="1"/>
  <c r="W658" i="3" a="1"/>
  <c r="W658" i="3" s="1"/>
  <c r="W659" i="3" a="1"/>
  <c r="W659" i="3" s="1"/>
  <c r="W660" i="3" a="1"/>
  <c r="W660" i="3" s="1"/>
  <c r="W661" i="3" a="1"/>
  <c r="W661" i="3" s="1"/>
  <c r="W664" i="3" a="1"/>
  <c r="W664" i="3" s="1"/>
  <c r="W665" i="3" a="1"/>
  <c r="W665" i="3" s="1"/>
  <c r="W666" i="3" a="1"/>
  <c r="W666" i="3" s="1"/>
  <c r="W667" i="3" a="1"/>
  <c r="W667" i="3" s="1"/>
  <c r="W668" i="3" a="1"/>
  <c r="W668" i="3" s="1"/>
  <c r="W669" i="3" a="1"/>
  <c r="W669" i="3" s="1"/>
  <c r="W672" i="3" a="1"/>
  <c r="W672" i="3" s="1"/>
  <c r="W673" i="3" a="1"/>
  <c r="W673" i="3" s="1"/>
  <c r="W674" i="3" a="1"/>
  <c r="W674" i="3" s="1"/>
  <c r="W675" i="3" a="1"/>
  <c r="W675" i="3" s="1"/>
  <c r="W676" i="3" a="1"/>
  <c r="W676" i="3" s="1"/>
  <c r="W677" i="3" a="1"/>
  <c r="W677" i="3" s="1"/>
  <c r="W680" i="3" a="1"/>
  <c r="W680" i="3" s="1"/>
  <c r="W681" i="3" a="1"/>
  <c r="W681" i="3" s="1"/>
  <c r="W682" i="3" a="1"/>
  <c r="W682" i="3" s="1"/>
  <c r="W683" i="3" a="1"/>
  <c r="W683" i="3" s="1"/>
  <c r="W684" i="3" a="1"/>
  <c r="W684" i="3" s="1"/>
  <c r="W685" i="3" a="1"/>
  <c r="W685" i="3" s="1"/>
  <c r="W688" i="3" a="1"/>
  <c r="W688" i="3" s="1"/>
  <c r="W689" i="3" a="1"/>
  <c r="W689" i="3" s="1"/>
  <c r="W690" i="3" a="1"/>
  <c r="W690" i="3" s="1"/>
  <c r="W691" i="3" a="1"/>
  <c r="W691" i="3" s="1"/>
  <c r="W692" i="3" a="1"/>
  <c r="W692" i="3" s="1"/>
  <c r="W693" i="3" a="1"/>
  <c r="W693" i="3" s="1"/>
  <c r="W696" i="3" a="1"/>
  <c r="W696" i="3" s="1"/>
  <c r="W697" i="3" a="1"/>
  <c r="W697" i="3" s="1"/>
  <c r="W698" i="3" a="1"/>
  <c r="W698" i="3" s="1"/>
  <c r="W699" i="3" a="1"/>
  <c r="W699" i="3" s="1"/>
  <c r="W700" i="3" a="1"/>
  <c r="W700" i="3" s="1"/>
  <c r="W701" i="3" a="1"/>
  <c r="W701" i="3" s="1"/>
  <c r="W704" i="3" a="1"/>
  <c r="W704" i="3" s="1"/>
  <c r="W705" i="3" a="1"/>
  <c r="W705" i="3" s="1"/>
  <c r="W706" i="3" a="1"/>
  <c r="W706" i="3" s="1"/>
  <c r="W707" i="3" a="1"/>
  <c r="W707" i="3" s="1"/>
  <c r="W708" i="3" a="1"/>
  <c r="W708" i="3" s="1"/>
  <c r="W709" i="3" a="1"/>
  <c r="W709" i="3" s="1"/>
  <c r="W712" i="3" a="1"/>
  <c r="W712" i="3" s="1"/>
  <c r="W713" i="3" a="1"/>
  <c r="W713" i="3" s="1"/>
  <c r="W714" i="3" a="1"/>
  <c r="W714" i="3" s="1"/>
  <c r="W715" i="3" a="1"/>
  <c r="W715" i="3" s="1"/>
  <c r="W716" i="3" a="1"/>
  <c r="W716" i="3" s="1"/>
  <c r="W717" i="3" a="1"/>
  <c r="W717" i="3" s="1"/>
  <c r="W720" i="3" a="1"/>
  <c r="W720" i="3" s="1"/>
  <c r="W721" i="3" a="1"/>
  <c r="W721" i="3" s="1"/>
  <c r="W722" i="3" a="1"/>
  <c r="W722" i="3" s="1"/>
  <c r="W723" i="3" a="1"/>
  <c r="W723" i="3" s="1"/>
  <c r="W724" i="3" a="1"/>
  <c r="W724" i="3" s="1"/>
  <c r="W725" i="3" a="1"/>
  <c r="W725" i="3" s="1"/>
  <c r="W728" i="3" a="1"/>
  <c r="W728" i="3" s="1"/>
  <c r="W729" i="3" a="1"/>
  <c r="W729" i="3" s="1"/>
  <c r="W730" i="3" a="1"/>
  <c r="W730" i="3" s="1"/>
  <c r="W731" i="3" a="1"/>
  <c r="W731" i="3" s="1"/>
  <c r="W732" i="3" a="1"/>
  <c r="W732" i="3" s="1"/>
  <c r="W733" i="3" a="1"/>
  <c r="W733" i="3" s="1"/>
  <c r="W736" i="3" a="1"/>
  <c r="W736" i="3" s="1"/>
  <c r="W737" i="3" a="1"/>
  <c r="W737" i="3" s="1"/>
  <c r="W738" i="3" a="1"/>
  <c r="W738" i="3" s="1"/>
  <c r="W739" i="3" a="1"/>
  <c r="W739" i="3" s="1"/>
  <c r="W740" i="3" a="1"/>
  <c r="W740" i="3" s="1"/>
  <c r="W741" i="3" a="1"/>
  <c r="W741" i="3" s="1"/>
  <c r="W744" i="3" a="1"/>
  <c r="W744" i="3" s="1"/>
  <c r="W745" i="3" a="1"/>
  <c r="W745" i="3" s="1"/>
  <c r="W746" i="3" a="1"/>
  <c r="W746" i="3" s="1"/>
  <c r="W747" i="3" a="1"/>
  <c r="W747" i="3" s="1"/>
  <c r="W748" i="3" a="1"/>
  <c r="W748" i="3" s="1"/>
  <c r="W749" i="3" a="1"/>
  <c r="W749" i="3" s="1"/>
  <c r="W752" i="3" a="1"/>
  <c r="W752" i="3" s="1"/>
  <c r="W753" i="3" a="1"/>
  <c r="W753" i="3" s="1"/>
  <c r="W754" i="3" a="1"/>
  <c r="W754" i="3" s="1"/>
  <c r="W755" i="3" a="1"/>
  <c r="W755" i="3" s="1"/>
  <c r="W756" i="3" a="1"/>
  <c r="W756" i="3" s="1"/>
  <c r="W757" i="3" a="1"/>
  <c r="W757" i="3" s="1"/>
  <c r="W760" i="3" a="1"/>
  <c r="W760" i="3" s="1"/>
  <c r="W761" i="3" a="1"/>
  <c r="W761" i="3" s="1"/>
  <c r="W762" i="3" a="1"/>
  <c r="W762" i="3" s="1"/>
  <c r="W763" i="3" a="1"/>
  <c r="W763" i="3" s="1"/>
  <c r="W764" i="3" a="1"/>
  <c r="W764" i="3" s="1"/>
  <c r="W765" i="3" a="1"/>
  <c r="W765" i="3" s="1"/>
  <c r="W768" i="3" a="1"/>
  <c r="W768" i="3" s="1"/>
  <c r="W769" i="3" a="1"/>
  <c r="W769" i="3" s="1"/>
  <c r="W770" i="3" a="1"/>
  <c r="W770" i="3" s="1"/>
  <c r="W771" i="3" a="1"/>
  <c r="W771" i="3" s="1"/>
  <c r="W772" i="3" a="1"/>
  <c r="W772" i="3" s="1"/>
  <c r="W773" i="3" a="1"/>
  <c r="W773" i="3" s="1"/>
  <c r="W776" i="3" a="1"/>
  <c r="W776" i="3" s="1"/>
  <c r="W777" i="3" a="1"/>
  <c r="W777" i="3" s="1"/>
  <c r="W778" i="3" a="1"/>
  <c r="W778" i="3" s="1"/>
  <c r="W779" i="3" a="1"/>
  <c r="W779" i="3" s="1"/>
  <c r="W780" i="3" a="1"/>
  <c r="W780" i="3" s="1"/>
  <c r="W781" i="3" a="1"/>
  <c r="W781" i="3" s="1"/>
  <c r="W784" i="3" a="1"/>
  <c r="W784" i="3" s="1"/>
  <c r="W785" i="3" a="1"/>
  <c r="W785" i="3" s="1"/>
  <c r="W786" i="3" a="1"/>
  <c r="W786" i="3" s="1"/>
  <c r="W787" i="3" a="1"/>
  <c r="W787" i="3" s="1"/>
  <c r="W788" i="3" a="1"/>
  <c r="W788" i="3" s="1"/>
  <c r="W789" i="3" a="1"/>
  <c r="W789" i="3" s="1"/>
  <c r="W792" i="3" a="1"/>
  <c r="W792" i="3" s="1"/>
  <c r="W793" i="3" a="1"/>
  <c r="W793" i="3" s="1"/>
  <c r="W794" i="3" a="1"/>
  <c r="W794" i="3" s="1"/>
  <c r="W795" i="3" a="1"/>
  <c r="W795" i="3" s="1"/>
  <c r="W796" i="3" a="1"/>
  <c r="W796" i="3" s="1"/>
  <c r="W797" i="3" a="1"/>
  <c r="W797" i="3" s="1"/>
  <c r="W800" i="3" a="1"/>
  <c r="W800" i="3" s="1"/>
  <c r="W801" i="3" a="1"/>
  <c r="W801" i="3" s="1"/>
  <c r="W802" i="3" a="1"/>
  <c r="W802" i="3" s="1"/>
  <c r="W803" i="3" a="1"/>
  <c r="W803" i="3" s="1"/>
  <c r="W804" i="3" a="1"/>
  <c r="W804" i="3" s="1"/>
  <c r="W805" i="3" a="1"/>
  <c r="W805" i="3" s="1"/>
  <c r="W808" i="3" a="1"/>
  <c r="W808" i="3" s="1"/>
  <c r="W809" i="3" a="1"/>
  <c r="W809" i="3" s="1"/>
  <c r="W810" i="3" a="1"/>
  <c r="W810" i="3" s="1"/>
  <c r="W811" i="3" a="1"/>
  <c r="W811" i="3" s="1"/>
  <c r="W812" i="3" a="1"/>
  <c r="W812" i="3" s="1"/>
  <c r="W813" i="3" a="1"/>
  <c r="W813" i="3" s="1"/>
  <c r="W816" i="3" a="1"/>
  <c r="W816" i="3" s="1"/>
  <c r="W817" i="3" a="1"/>
  <c r="W817" i="3" s="1"/>
  <c r="W818" i="3" a="1"/>
  <c r="W818" i="3" s="1"/>
  <c r="W819" i="3" a="1"/>
  <c r="W819" i="3" s="1"/>
  <c r="W820" i="3" a="1"/>
  <c r="W820" i="3" s="1"/>
  <c r="W821" i="3" a="1"/>
  <c r="W821" i="3" s="1"/>
  <c r="W824" i="3" a="1"/>
  <c r="W824" i="3" s="1"/>
  <c r="W825" i="3" a="1"/>
  <c r="W825" i="3" s="1"/>
  <c r="W826" i="3" a="1"/>
  <c r="W826" i="3" s="1"/>
  <c r="W827" i="3" a="1"/>
  <c r="W827" i="3" s="1"/>
  <c r="W828" i="3" a="1"/>
  <c r="W828" i="3" s="1"/>
  <c r="W829" i="3" a="1"/>
  <c r="W829" i="3" s="1"/>
  <c r="W832" i="3" a="1"/>
  <c r="W832" i="3" s="1"/>
  <c r="W833" i="3" a="1"/>
  <c r="W833" i="3" s="1"/>
  <c r="W834" i="3" a="1"/>
  <c r="W834" i="3" s="1"/>
  <c r="W835" i="3" a="1"/>
  <c r="W835" i="3" s="1"/>
  <c r="W836" i="3" a="1"/>
  <c r="W836" i="3" s="1"/>
  <c r="W837" i="3" a="1"/>
  <c r="W837" i="3" s="1"/>
  <c r="W840" i="3" a="1"/>
  <c r="W840" i="3" s="1"/>
  <c r="W841" i="3" a="1"/>
  <c r="W841" i="3" s="1"/>
  <c r="W842" i="3" a="1"/>
  <c r="W842" i="3" s="1"/>
  <c r="W843" i="3" a="1"/>
  <c r="W843" i="3" s="1"/>
  <c r="W844" i="3" a="1"/>
  <c r="W844" i="3" s="1"/>
  <c r="W845" i="3" a="1"/>
  <c r="W845" i="3" s="1"/>
  <c r="W848" i="3" a="1"/>
  <c r="W848" i="3" s="1"/>
  <c r="W849" i="3" a="1"/>
  <c r="W849" i="3" s="1"/>
  <c r="W850" i="3" a="1"/>
  <c r="W850" i="3" s="1"/>
  <c r="W851" i="3" a="1"/>
  <c r="W851" i="3" s="1"/>
  <c r="W852" i="3" a="1"/>
  <c r="W852" i="3" s="1"/>
  <c r="W853" i="3" a="1"/>
  <c r="W853" i="3" s="1"/>
  <c r="W856" i="3" a="1"/>
  <c r="W856" i="3" s="1"/>
  <c r="W857" i="3" a="1"/>
  <c r="W857" i="3" s="1"/>
  <c r="W858" i="3" a="1"/>
  <c r="W858" i="3" s="1"/>
  <c r="W859" i="3" a="1"/>
  <c r="W859" i="3" s="1"/>
  <c r="W860" i="3" a="1"/>
  <c r="W860" i="3" s="1"/>
  <c r="W861" i="3" a="1"/>
  <c r="W861" i="3" s="1"/>
  <c r="W864" i="3" a="1"/>
  <c r="W864" i="3" s="1"/>
  <c r="W865" i="3" a="1"/>
  <c r="W865" i="3" s="1"/>
  <c r="W866" i="3" a="1"/>
  <c r="W866" i="3" s="1"/>
  <c r="W867" i="3" a="1"/>
  <c r="W867" i="3" s="1"/>
  <c r="W868" i="3" a="1"/>
  <c r="W868" i="3" s="1"/>
  <c r="W869" i="3" a="1"/>
  <c r="W869" i="3" s="1"/>
  <c r="W872" i="3" a="1"/>
  <c r="W872" i="3" s="1"/>
  <c r="W873" i="3" a="1"/>
  <c r="W873" i="3" s="1"/>
  <c r="W874" i="3" a="1"/>
  <c r="W874" i="3" s="1"/>
  <c r="W875" i="3" a="1"/>
  <c r="W875" i="3" s="1"/>
  <c r="W876" i="3" a="1"/>
  <c r="W876" i="3" s="1"/>
  <c r="W877" i="3" a="1"/>
  <c r="W877" i="3" s="1"/>
  <c r="W880" i="3" a="1"/>
  <c r="W880" i="3" s="1"/>
  <c r="W881" i="3" a="1"/>
  <c r="W881" i="3" s="1"/>
  <c r="W882" i="3" a="1"/>
  <c r="W882" i="3" s="1"/>
  <c r="W883" i="3" a="1"/>
  <c r="W883" i="3" s="1"/>
  <c r="W884" i="3" a="1"/>
  <c r="W884" i="3" s="1"/>
  <c r="W885" i="3" a="1"/>
  <c r="W885" i="3" s="1"/>
  <c r="W888" i="3" a="1"/>
  <c r="W888" i="3" s="1"/>
  <c r="W889" i="3" a="1"/>
  <c r="W889" i="3" s="1"/>
  <c r="W890" i="3" a="1"/>
  <c r="W890" i="3" s="1"/>
  <c r="W891" i="3" a="1"/>
  <c r="W891" i="3" s="1"/>
  <c r="W892" i="3" a="1"/>
  <c r="W892" i="3" s="1"/>
  <c r="W893" i="3" a="1"/>
  <c r="W893" i="3" s="1"/>
  <c r="W896" i="3" a="1"/>
  <c r="W896" i="3" s="1"/>
  <c r="W897" i="3" a="1"/>
  <c r="W897" i="3" s="1"/>
  <c r="W898" i="3" a="1"/>
  <c r="W898" i="3" s="1"/>
  <c r="W899" i="3" a="1"/>
  <c r="W899" i="3" s="1"/>
  <c r="W900" i="3" a="1"/>
  <c r="W900" i="3" s="1"/>
  <c r="W901" i="3" a="1"/>
  <c r="W901" i="3" s="1"/>
  <c r="W904" i="3" a="1"/>
  <c r="W904" i="3" s="1"/>
  <c r="W905" i="3" a="1"/>
  <c r="W905" i="3" s="1"/>
  <c r="W906" i="3" a="1"/>
  <c r="W906" i="3" s="1"/>
  <c r="W907" i="3" a="1"/>
  <c r="W907" i="3" s="1"/>
  <c r="W908" i="3" a="1"/>
  <c r="W908" i="3" s="1"/>
  <c r="W909" i="3" a="1"/>
  <c r="W909" i="3" s="1"/>
  <c r="W912" i="3" a="1"/>
  <c r="W912" i="3" s="1"/>
  <c r="W913" i="3" a="1"/>
  <c r="W913" i="3" s="1"/>
  <c r="W914" i="3" a="1"/>
  <c r="W914" i="3" s="1"/>
  <c r="W915" i="3" a="1"/>
  <c r="W915" i="3" s="1"/>
  <c r="W916" i="3" a="1"/>
  <c r="W916" i="3" s="1"/>
  <c r="W917" i="3" a="1"/>
  <c r="W917" i="3" s="1"/>
  <c r="W920" i="3" a="1"/>
  <c r="W920" i="3" s="1"/>
  <c r="W921" i="3" a="1"/>
  <c r="W921" i="3" s="1"/>
  <c r="W922" i="3" a="1"/>
  <c r="W922" i="3" s="1"/>
  <c r="W923" i="3" a="1"/>
  <c r="W923" i="3" s="1"/>
  <c r="W924" i="3" a="1"/>
  <c r="W924" i="3" s="1"/>
  <c r="W925" i="3" a="1"/>
  <c r="W925" i="3" s="1"/>
  <c r="W928" i="3" a="1"/>
  <c r="W928" i="3" s="1"/>
  <c r="W929" i="3" a="1"/>
  <c r="W929" i="3" s="1"/>
  <c r="W930" i="3" a="1"/>
  <c r="W930" i="3" s="1"/>
  <c r="W931" i="3" a="1"/>
  <c r="W931" i="3" s="1"/>
  <c r="W932" i="3" a="1"/>
  <c r="W932" i="3" s="1"/>
  <c r="W933" i="3" a="1"/>
  <c r="W933" i="3" s="1"/>
  <c r="W936" i="3" a="1"/>
  <c r="W936" i="3" s="1"/>
  <c r="W937" i="3" a="1"/>
  <c r="W937" i="3" s="1"/>
  <c r="W938" i="3" a="1"/>
  <c r="W938" i="3" s="1"/>
  <c r="W939" i="3" a="1"/>
  <c r="W939" i="3" s="1"/>
  <c r="W940" i="3" a="1"/>
  <c r="W940" i="3" s="1"/>
  <c r="W941" i="3" a="1"/>
  <c r="W941" i="3" s="1"/>
  <c r="W944" i="3" a="1"/>
  <c r="W944" i="3" s="1"/>
  <c r="W945" i="3" a="1"/>
  <c r="W945" i="3" s="1"/>
  <c r="W946" i="3" a="1"/>
  <c r="W946" i="3" s="1"/>
  <c r="W947" i="3" a="1"/>
  <c r="W947" i="3" s="1"/>
  <c r="W948" i="3" a="1"/>
  <c r="W948" i="3" s="1"/>
  <c r="W949" i="3" a="1"/>
  <c r="W949" i="3" s="1"/>
  <c r="W952" i="3" a="1"/>
  <c r="W952" i="3" s="1"/>
  <c r="W953" i="3" a="1"/>
  <c r="W953" i="3" s="1"/>
  <c r="W954" i="3" a="1"/>
  <c r="W954" i="3" s="1"/>
  <c r="W955" i="3" a="1"/>
  <c r="W955" i="3" s="1"/>
  <c r="W956" i="3" a="1"/>
  <c r="W956" i="3" s="1"/>
  <c r="W957" i="3" a="1"/>
  <c r="W957" i="3" s="1"/>
  <c r="W960" i="3" a="1"/>
  <c r="W960" i="3" s="1"/>
  <c r="W961" i="3" a="1"/>
  <c r="W961" i="3" s="1"/>
  <c r="W962" i="3" a="1"/>
  <c r="W962" i="3" s="1"/>
  <c r="W963" i="3" a="1"/>
  <c r="W963" i="3" s="1"/>
  <c r="W964" i="3" a="1"/>
  <c r="W964" i="3" s="1"/>
  <c r="W965" i="3" a="1"/>
  <c r="W965" i="3" s="1"/>
  <c r="W968" i="3" a="1"/>
  <c r="W968" i="3" s="1"/>
  <c r="W969" i="3" a="1"/>
  <c r="W969" i="3" s="1"/>
  <c r="W970" i="3" a="1"/>
  <c r="W970" i="3" s="1"/>
  <c r="W971" i="3" a="1"/>
  <c r="W971" i="3" s="1"/>
  <c r="W972" i="3" a="1"/>
  <c r="W972" i="3" s="1"/>
  <c r="W973" i="3" a="1"/>
  <c r="W973" i="3" s="1"/>
  <c r="W976" i="3" a="1"/>
  <c r="W976" i="3" s="1"/>
  <c r="W977" i="3" a="1"/>
  <c r="W977" i="3" s="1"/>
  <c r="W978" i="3" a="1"/>
  <c r="W978" i="3" s="1"/>
  <c r="W979" i="3" a="1"/>
  <c r="W979" i="3" s="1"/>
  <c r="W980" i="3" a="1"/>
  <c r="W980" i="3" s="1"/>
  <c r="W981" i="3" a="1"/>
  <c r="W981" i="3" s="1"/>
  <c r="W984" i="3" a="1"/>
  <c r="W984" i="3" s="1"/>
  <c r="W985" i="3" a="1"/>
  <c r="W985" i="3" s="1"/>
  <c r="W986" i="3" a="1"/>
  <c r="W986" i="3" s="1"/>
  <c r="W987" i="3" a="1"/>
  <c r="W987" i="3" s="1"/>
  <c r="W988" i="3" a="1"/>
  <c r="W988" i="3" s="1"/>
  <c r="W989" i="3" a="1"/>
  <c r="W989" i="3" s="1"/>
  <c r="W992" i="3" a="1"/>
  <c r="W992" i="3" s="1"/>
  <c r="W993" i="3" a="1"/>
  <c r="W993" i="3" s="1"/>
  <c r="W994" i="3" a="1"/>
  <c r="W994" i="3" s="1"/>
  <c r="W995" i="3" a="1"/>
  <c r="W995" i="3" s="1"/>
  <c r="W996" i="3" a="1"/>
  <c r="W996" i="3" s="1"/>
  <c r="W997" i="3" a="1"/>
  <c r="W997" i="3" s="1"/>
  <c r="W1000" i="3" a="1"/>
  <c r="W1000" i="3" s="1"/>
  <c r="W1001" i="3" a="1"/>
  <c r="W1001" i="3" s="1"/>
  <c r="W1002" i="3" a="1"/>
  <c r="W1002" i="3" s="1"/>
  <c r="W1003" i="3" a="1"/>
  <c r="W1003" i="3" s="1"/>
  <c r="W1004" i="3" a="1"/>
  <c r="W1004" i="3" s="1"/>
  <c r="W1005" i="3" a="1"/>
  <c r="W1005" i="3" s="1"/>
  <c r="W1008" i="3" a="1"/>
  <c r="W1008" i="3" s="1"/>
  <c r="W1009" i="3" a="1"/>
  <c r="W1009" i="3" s="1"/>
  <c r="W1010" i="3" a="1"/>
  <c r="W1010" i="3" s="1"/>
  <c r="W1011" i="3" a="1"/>
  <c r="W1011" i="3" s="1"/>
  <c r="W1012" i="3" a="1"/>
  <c r="W1012" i="3" s="1"/>
  <c r="W1013" i="3" a="1"/>
  <c r="W1013" i="3" s="1"/>
  <c r="W1016" i="3" a="1"/>
  <c r="W1016" i="3" s="1"/>
  <c r="W1017" i="3" a="1"/>
  <c r="W1017" i="3" s="1"/>
  <c r="W1018" i="3" a="1"/>
  <c r="W1018" i="3" s="1"/>
  <c r="W1019" i="3" a="1"/>
  <c r="W1019" i="3" s="1"/>
  <c r="W1020" i="3" a="1"/>
  <c r="W1020" i="3" s="1"/>
  <c r="W1021" i="3" a="1"/>
  <c r="W1021" i="3" s="1"/>
  <c r="W1024" i="3" a="1"/>
  <c r="W1024" i="3" s="1"/>
  <c r="W1025" i="3" a="1"/>
  <c r="W1025" i="3" s="1"/>
  <c r="W1026" i="3" a="1"/>
  <c r="W1026" i="3" s="1"/>
  <c r="W1027" i="3" a="1"/>
  <c r="W1027" i="3" s="1"/>
  <c r="W1028" i="3" a="1"/>
  <c r="W1028" i="3" s="1"/>
  <c r="W1029" i="3" a="1"/>
  <c r="W1029" i="3" s="1"/>
  <c r="W1032" i="3" a="1"/>
  <c r="W1032" i="3" s="1"/>
  <c r="W1033" i="3" a="1"/>
  <c r="W1033" i="3" s="1"/>
  <c r="W1034" i="3" a="1"/>
  <c r="W1034" i="3" s="1"/>
  <c r="W1035" i="3" a="1"/>
  <c r="W1035" i="3" s="1"/>
  <c r="W1036" i="3" a="1"/>
  <c r="W1036" i="3" s="1"/>
  <c r="W1037" i="3" a="1"/>
  <c r="W1037" i="3" s="1"/>
  <c r="W1040" i="3" a="1"/>
  <c r="W1040" i="3" s="1"/>
  <c r="W1041" i="3" a="1"/>
  <c r="W1041" i="3" s="1"/>
  <c r="W1042" i="3" a="1"/>
  <c r="W1042" i="3" s="1"/>
  <c r="W1043" i="3" a="1"/>
  <c r="W1043" i="3" s="1"/>
  <c r="W1044" i="3" a="1"/>
  <c r="W1044" i="3" s="1"/>
  <c r="W1045" i="3" a="1"/>
  <c r="W1045" i="3" s="1"/>
  <c r="W1048" i="3" a="1"/>
  <c r="W1048" i="3" s="1"/>
  <c r="W1049" i="3" a="1"/>
  <c r="W1049" i="3" s="1"/>
  <c r="W1050" i="3" a="1"/>
  <c r="W1050" i="3" s="1"/>
  <c r="W1051" i="3" a="1"/>
  <c r="W1051" i="3" s="1"/>
  <c r="W1052" i="3" a="1"/>
  <c r="W1052" i="3" s="1"/>
  <c r="W1053" i="3" a="1"/>
  <c r="W1053" i="3" s="1"/>
  <c r="W1056" i="3" a="1"/>
  <c r="W1056" i="3" s="1"/>
  <c r="W1057" i="3" a="1"/>
  <c r="W1057" i="3" s="1"/>
  <c r="W1058" i="3" a="1"/>
  <c r="W1058" i="3" s="1"/>
  <c r="W1059" i="3" a="1"/>
  <c r="W1059" i="3" s="1"/>
  <c r="W1060" i="3" a="1"/>
  <c r="W1060" i="3" s="1"/>
  <c r="W1061" i="3" a="1"/>
  <c r="W1061" i="3" s="1"/>
  <c r="W1064" i="3" a="1"/>
  <c r="W1064" i="3" s="1"/>
  <c r="W1065" i="3" a="1"/>
  <c r="W1065" i="3" s="1"/>
  <c r="W1066" i="3" a="1"/>
  <c r="W1066" i="3" s="1"/>
  <c r="W1067" i="3" a="1"/>
  <c r="W1067" i="3" s="1"/>
  <c r="W1068" i="3" a="1"/>
  <c r="W1068" i="3" s="1"/>
  <c r="W1069" i="3" a="1"/>
  <c r="W1069" i="3" s="1"/>
  <c r="W1072" i="3" a="1"/>
  <c r="W1072" i="3" s="1"/>
  <c r="W1073" i="3" a="1"/>
  <c r="W1073" i="3" s="1"/>
  <c r="W1074" i="3" a="1"/>
  <c r="W1074" i="3" s="1"/>
  <c r="W1075" i="3" a="1"/>
  <c r="W1075" i="3" s="1"/>
  <c r="W1076" i="3" a="1"/>
  <c r="W1076" i="3" s="1"/>
  <c r="W1077" i="3" a="1"/>
  <c r="W1077" i="3" s="1"/>
  <c r="W1080" i="3" a="1"/>
  <c r="W1080" i="3" s="1"/>
  <c r="W1081" i="3" a="1"/>
  <c r="W1081" i="3" s="1"/>
  <c r="W1082" i="3" a="1"/>
  <c r="W1082" i="3" s="1"/>
  <c r="W1083" i="3" a="1"/>
  <c r="W1083" i="3" s="1"/>
  <c r="W1084" i="3" a="1"/>
  <c r="W1084" i="3" s="1"/>
  <c r="W1085" i="3" a="1"/>
  <c r="W1085" i="3" s="1"/>
  <c r="W1088" i="3" a="1"/>
  <c r="W1088" i="3" s="1"/>
  <c r="W1089" i="3" a="1"/>
  <c r="W1089" i="3" s="1"/>
  <c r="W1090" i="3" a="1"/>
  <c r="W1090" i="3" s="1"/>
  <c r="W1091" i="3" a="1"/>
  <c r="W1091" i="3" s="1"/>
  <c r="W1092" i="3" a="1"/>
  <c r="W1092" i="3" s="1"/>
  <c r="W1093" i="3" a="1"/>
  <c r="W1093" i="3" s="1"/>
  <c r="W1096" i="3" a="1"/>
  <c r="W1096" i="3" s="1"/>
  <c r="W1097" i="3" a="1"/>
  <c r="W1097" i="3" s="1"/>
  <c r="W1098" i="3" a="1"/>
  <c r="W1098" i="3" s="1"/>
  <c r="W1099" i="3" a="1"/>
  <c r="W1099" i="3" s="1"/>
  <c r="W1100" i="3" a="1"/>
  <c r="W1100" i="3" s="1"/>
  <c r="W1101" i="3" a="1"/>
  <c r="W1101" i="3" s="1"/>
  <c r="W1104" i="3" a="1"/>
  <c r="W1104" i="3" s="1"/>
  <c r="W1105" i="3" a="1"/>
  <c r="W1105" i="3" s="1"/>
  <c r="W1106" i="3" a="1"/>
  <c r="W1106" i="3" s="1"/>
  <c r="W1107" i="3" a="1"/>
  <c r="W1107" i="3" s="1"/>
  <c r="W1108" i="3" a="1"/>
  <c r="W1108" i="3" s="1"/>
  <c r="W1109" i="3" a="1"/>
  <c r="W1109" i="3" s="1"/>
  <c r="W1112" i="3" a="1"/>
  <c r="W1112" i="3" s="1"/>
  <c r="W1113" i="3" a="1"/>
  <c r="W1113" i="3" s="1"/>
  <c r="W1114" i="3" a="1"/>
  <c r="W1114" i="3" s="1"/>
  <c r="W1115" i="3" a="1"/>
  <c r="W1115" i="3" s="1"/>
  <c r="W1116" i="3" a="1"/>
  <c r="W1116" i="3" s="1"/>
  <c r="W1117" i="3" a="1"/>
  <c r="W1117" i="3" s="1"/>
  <c r="W1120" i="3" a="1"/>
  <c r="W1120" i="3" s="1"/>
  <c r="W1121" i="3" a="1"/>
  <c r="W1121" i="3" s="1"/>
  <c r="W1122" i="3" a="1"/>
  <c r="W1122" i="3" s="1"/>
  <c r="W1123" i="3" a="1"/>
  <c r="W1123" i="3" s="1"/>
  <c r="W1124" i="3" a="1"/>
  <c r="W1124" i="3" s="1"/>
  <c r="W1125" i="3" a="1"/>
  <c r="W1125" i="3" s="1"/>
  <c r="W1128" i="3" a="1"/>
  <c r="W1128" i="3" s="1"/>
  <c r="W1129" i="3" a="1"/>
  <c r="W1129" i="3" s="1"/>
  <c r="W1130" i="3" a="1"/>
  <c r="W1130" i="3" s="1"/>
  <c r="W1131" i="3" a="1"/>
  <c r="W1131" i="3" s="1"/>
  <c r="W1132" i="3" a="1"/>
  <c r="W1132" i="3" s="1"/>
  <c r="W1133" i="3" a="1"/>
  <c r="W1133" i="3" s="1"/>
  <c r="W1136" i="3" a="1"/>
  <c r="W1136" i="3" s="1"/>
  <c r="W1137" i="3" a="1"/>
  <c r="W1137" i="3" s="1"/>
  <c r="W1138" i="3" a="1"/>
  <c r="W1138" i="3" s="1"/>
  <c r="W1139" i="3" a="1"/>
  <c r="W1139" i="3" s="1"/>
  <c r="W1140" i="3" a="1"/>
  <c r="W1140" i="3" s="1"/>
  <c r="W1141" i="3" a="1"/>
  <c r="W1141" i="3" s="1"/>
  <c r="W1144" i="3" a="1"/>
  <c r="W1144" i="3" s="1"/>
  <c r="W1145" i="3" a="1"/>
  <c r="W1145" i="3" s="1"/>
  <c r="W1146" i="3" a="1"/>
  <c r="W1146" i="3" s="1"/>
  <c r="W1147" i="3" a="1"/>
  <c r="W1147" i="3" s="1"/>
  <c r="W1148" i="3" a="1"/>
  <c r="W1148" i="3" s="1"/>
  <c r="W1149" i="3" a="1"/>
  <c r="W1149" i="3" s="1"/>
  <c r="W1152" i="3" a="1"/>
  <c r="W1152" i="3" s="1"/>
  <c r="W1153" i="3" a="1"/>
  <c r="W1153" i="3" s="1"/>
  <c r="W1154" i="3" a="1"/>
  <c r="W1154" i="3" s="1"/>
  <c r="W1155" i="3" a="1"/>
  <c r="W1155" i="3" s="1"/>
  <c r="W1156" i="3" a="1"/>
  <c r="W1156" i="3" s="1"/>
  <c r="W1157" i="3" a="1"/>
  <c r="W1157" i="3" s="1"/>
  <c r="W1160" i="3" a="1"/>
  <c r="W1160" i="3" s="1"/>
  <c r="W1161" i="3" a="1"/>
  <c r="W1161" i="3" s="1"/>
  <c r="W1162" i="3" a="1"/>
  <c r="W1162" i="3" s="1"/>
  <c r="W1163" i="3" a="1"/>
  <c r="W1163" i="3" s="1"/>
  <c r="W1164" i="3" a="1"/>
  <c r="W1164" i="3" s="1"/>
  <c r="W1165" i="3" a="1"/>
  <c r="W1165" i="3" s="1"/>
  <c r="W1168" i="3" a="1"/>
  <c r="W1168" i="3" s="1"/>
  <c r="W1169" i="3" a="1"/>
  <c r="W1169" i="3" s="1"/>
  <c r="W1170" i="3" a="1"/>
  <c r="W1170" i="3" s="1"/>
  <c r="W1171" i="3" a="1"/>
  <c r="W1171" i="3" s="1"/>
  <c r="W1172" i="3" a="1"/>
  <c r="W1172" i="3" s="1"/>
  <c r="W1173" i="3" a="1"/>
  <c r="W1173" i="3" s="1"/>
  <c r="W1176" i="3" a="1"/>
  <c r="W1176" i="3" s="1"/>
  <c r="W1177" i="3" a="1"/>
  <c r="W1177" i="3" s="1"/>
  <c r="W1178" i="3" a="1"/>
  <c r="W1178" i="3" s="1"/>
  <c r="W1179" i="3" a="1"/>
  <c r="W1179" i="3" s="1"/>
  <c r="W1180" i="3" a="1"/>
  <c r="W1180" i="3" s="1"/>
  <c r="W1181" i="3" a="1"/>
  <c r="W1181" i="3" s="1"/>
  <c r="W1184" i="3" a="1"/>
  <c r="W1184" i="3" s="1"/>
  <c r="W1185" i="3" a="1"/>
  <c r="W1185" i="3" s="1"/>
  <c r="W1186" i="3" a="1"/>
  <c r="W1186" i="3" s="1"/>
  <c r="W1187" i="3" a="1"/>
  <c r="W1187" i="3" s="1"/>
  <c r="W1188" i="3" a="1"/>
  <c r="W1188" i="3" s="1"/>
  <c r="W1189" i="3" a="1"/>
  <c r="W1189" i="3" s="1"/>
  <c r="W1192" i="3" a="1"/>
  <c r="W1192" i="3" s="1"/>
  <c r="W1193" i="3" a="1"/>
  <c r="W1193" i="3" s="1"/>
  <c r="W1194" i="3" a="1"/>
  <c r="W1194" i="3" s="1"/>
  <c r="W1195" i="3" a="1"/>
  <c r="W1195" i="3" s="1"/>
  <c r="W1196" i="3" a="1"/>
  <c r="W1196" i="3" s="1"/>
  <c r="W1197" i="3" a="1"/>
  <c r="W1197" i="3" s="1"/>
  <c r="W1198" i="3" a="1"/>
  <c r="W1198" i="3" s="1"/>
  <c r="W1200" i="3" a="1"/>
  <c r="W1200" i="3" s="1"/>
  <c r="W1201" i="3" a="1"/>
  <c r="W1201" i="3" s="1"/>
  <c r="W1202" i="3" a="1"/>
  <c r="W1202" i="3" s="1"/>
  <c r="W1203" i="3" a="1"/>
  <c r="W1203" i="3" s="1"/>
  <c r="W1204" i="3" a="1"/>
  <c r="W1204" i="3" s="1"/>
  <c r="W1205" i="3" a="1"/>
  <c r="W1205" i="3" s="1"/>
  <c r="W1208" i="3" a="1"/>
  <c r="W1208" i="3" s="1"/>
  <c r="W1209" i="3" a="1"/>
  <c r="W1209" i="3" s="1"/>
  <c r="W1210" i="3" a="1"/>
  <c r="W1210" i="3" s="1"/>
  <c r="W1211" i="3" a="1"/>
  <c r="W1211" i="3" s="1"/>
  <c r="W1212" i="3" a="1"/>
  <c r="W1212" i="3" s="1"/>
  <c r="W1213" i="3" a="1"/>
  <c r="W1213" i="3" s="1"/>
  <c r="W1216" i="3" a="1"/>
  <c r="W1216" i="3" s="1"/>
  <c r="W1217" i="3" a="1"/>
  <c r="W1217" i="3" s="1"/>
  <c r="W1218" i="3" a="1"/>
  <c r="W1218" i="3" s="1"/>
  <c r="W1219" i="3" a="1"/>
  <c r="W1219" i="3" s="1"/>
  <c r="W1220" i="3" a="1"/>
  <c r="W1220" i="3" s="1"/>
  <c r="W1221" i="3" a="1"/>
  <c r="W1221" i="3" s="1"/>
  <c r="W1224" i="3" a="1"/>
  <c r="W1224" i="3" s="1"/>
  <c r="W1225" i="3" a="1"/>
  <c r="W1225" i="3" s="1"/>
  <c r="W1226" i="3" a="1"/>
  <c r="W1226" i="3" s="1"/>
  <c r="W1227" i="3" a="1"/>
  <c r="W1227" i="3" s="1"/>
  <c r="W1228" i="3" a="1"/>
  <c r="W1228" i="3" s="1"/>
  <c r="W1229" i="3" a="1"/>
  <c r="W1229" i="3" s="1"/>
  <c r="W1232" i="3" a="1"/>
  <c r="W1232" i="3" s="1"/>
  <c r="W1233" i="3" a="1"/>
  <c r="W1233" i="3" s="1"/>
  <c r="W1234" i="3" a="1"/>
  <c r="W1234" i="3" s="1"/>
  <c r="W1235" i="3" a="1"/>
  <c r="W1235" i="3" s="1"/>
  <c r="W1236" i="3" a="1"/>
  <c r="W1236" i="3" s="1"/>
  <c r="W1237" i="3" a="1"/>
  <c r="W1237" i="3" s="1"/>
  <c r="W1240" i="3" a="1"/>
  <c r="W1240" i="3" s="1"/>
  <c r="W1241" i="3" a="1"/>
  <c r="W1241" i="3" s="1"/>
  <c r="W1242" i="3" a="1"/>
  <c r="W1242" i="3" s="1"/>
  <c r="W1243" i="3" a="1"/>
  <c r="W1243" i="3" s="1"/>
  <c r="W1244" i="3" a="1"/>
  <c r="W1244" i="3" s="1"/>
  <c r="W1245" i="3" a="1"/>
  <c r="W1245" i="3" s="1"/>
  <c r="W1246" i="3" a="1"/>
  <c r="W1246" i="3" s="1"/>
  <c r="W1248" i="3" a="1"/>
  <c r="W1248" i="3" s="1"/>
  <c r="W1249" i="3" a="1"/>
  <c r="W1249" i="3" s="1"/>
  <c r="W1250" i="3" a="1"/>
  <c r="W1250" i="3" s="1"/>
  <c r="W1251" i="3" a="1"/>
  <c r="W1251" i="3" s="1"/>
  <c r="W1252" i="3" a="1"/>
  <c r="W1252" i="3" s="1"/>
  <c r="W1253" i="3" a="1"/>
  <c r="W1253" i="3" s="1"/>
  <c r="W1254" i="3" a="1"/>
  <c r="W1254" i="3" s="1"/>
  <c r="W1256" i="3" a="1"/>
  <c r="W1256" i="3" s="1"/>
  <c r="W1257" i="3" a="1"/>
  <c r="W1257" i="3" s="1"/>
  <c r="W1258" i="3" a="1"/>
  <c r="W1258" i="3" s="1"/>
  <c r="W1259" i="3" a="1"/>
  <c r="W1259" i="3" s="1"/>
  <c r="W1260" i="3" a="1"/>
  <c r="W1260" i="3" s="1"/>
  <c r="W1261" i="3" a="1"/>
  <c r="W1261" i="3" s="1"/>
  <c r="W1262" i="3" a="1"/>
  <c r="W1262" i="3" s="1"/>
  <c r="W1264" i="3" a="1"/>
  <c r="W1264" i="3" s="1"/>
  <c r="W1265" i="3" a="1"/>
  <c r="W1265" i="3" s="1"/>
  <c r="W1266" i="3" a="1"/>
  <c r="W1266" i="3" s="1"/>
  <c r="W1267" i="3" a="1"/>
  <c r="W1267" i="3" s="1"/>
  <c r="W1268" i="3" a="1"/>
  <c r="W1268" i="3" s="1"/>
  <c r="W1269" i="3" a="1"/>
  <c r="W1269" i="3" s="1"/>
  <c r="W1272" i="3" a="1"/>
  <c r="W1272" i="3" s="1"/>
  <c r="W1273" i="3" a="1"/>
  <c r="W1273" i="3" s="1"/>
  <c r="W1274" i="3" a="1"/>
  <c r="W1274" i="3" s="1"/>
  <c r="W1275" i="3" a="1"/>
  <c r="W1275" i="3" s="1"/>
  <c r="W1276" i="3" a="1"/>
  <c r="W1276" i="3" s="1"/>
  <c r="W1277" i="3" a="1"/>
  <c r="W1277" i="3" s="1"/>
  <c r="W1280" i="3" a="1"/>
  <c r="W1280" i="3" s="1"/>
  <c r="W1281" i="3" a="1"/>
  <c r="W1281" i="3" s="1"/>
  <c r="W1282" i="3" a="1"/>
  <c r="W1282" i="3" s="1"/>
  <c r="W1283" i="3" a="1"/>
  <c r="W1283" i="3" s="1"/>
  <c r="W1284" i="3" a="1"/>
  <c r="W1284" i="3" s="1"/>
  <c r="W1285" i="3" a="1"/>
  <c r="W1285" i="3" s="1"/>
  <c r="W1288" i="3" a="1"/>
  <c r="W1288" i="3" s="1"/>
  <c r="W1289" i="3" a="1"/>
  <c r="W1289" i="3" s="1"/>
  <c r="W1290" i="3" a="1"/>
  <c r="W1290" i="3" s="1"/>
  <c r="W1291" i="3" a="1"/>
  <c r="W1291" i="3" s="1"/>
  <c r="W1292" i="3" a="1"/>
  <c r="W1292" i="3" s="1"/>
  <c r="W1293" i="3" a="1"/>
  <c r="W1293" i="3" s="1"/>
  <c r="W1296" i="3" a="1"/>
  <c r="W1296" i="3" s="1"/>
  <c r="W1297" i="3" a="1"/>
  <c r="W1297" i="3" s="1"/>
  <c r="W1298" i="3" a="1"/>
  <c r="W1298" i="3" s="1"/>
  <c r="W1299" i="3" a="1"/>
  <c r="W1299" i="3" s="1"/>
  <c r="W1300" i="3" a="1"/>
  <c r="W1300" i="3" s="1"/>
  <c r="W1301" i="3" a="1"/>
  <c r="W1301" i="3" s="1"/>
  <c r="W1304" i="3" a="1"/>
  <c r="W1304" i="3" s="1"/>
  <c r="W1305" i="3" a="1"/>
  <c r="W1305" i="3" s="1"/>
  <c r="W1306" i="3" a="1"/>
  <c r="W1306" i="3" s="1"/>
  <c r="W1307" i="3" a="1"/>
  <c r="W1307" i="3" s="1"/>
  <c r="W1308" i="3" a="1"/>
  <c r="W1308" i="3" s="1"/>
  <c r="W1309" i="3" a="1"/>
  <c r="W1309" i="3" s="1"/>
  <c r="W1310" i="3" a="1"/>
  <c r="W1310" i="3" s="1"/>
  <c r="W1312" i="3" a="1"/>
  <c r="W1312" i="3" s="1"/>
  <c r="W1313" i="3" a="1"/>
  <c r="W1313" i="3" s="1"/>
  <c r="W1314" i="3" a="1"/>
  <c r="W1314" i="3" s="1"/>
  <c r="W1315" i="3" a="1"/>
  <c r="W1315" i="3" s="1"/>
  <c r="W1316" i="3" a="1"/>
  <c r="W1316" i="3" s="1"/>
  <c r="W1317" i="3" a="1"/>
  <c r="W1317" i="3" s="1"/>
  <c r="W1318" i="3" a="1"/>
  <c r="W1318" i="3" s="1"/>
  <c r="W1320" i="3" a="1"/>
  <c r="W1320" i="3" s="1"/>
  <c r="W1321" i="3" a="1"/>
  <c r="W1321" i="3" s="1"/>
  <c r="W1322" i="3" a="1"/>
  <c r="W1322" i="3" s="1"/>
  <c r="W1323" i="3" a="1"/>
  <c r="W1323" i="3" s="1"/>
  <c r="W1324" i="3" a="1"/>
  <c r="W1324" i="3" s="1"/>
  <c r="W1325" i="3" a="1"/>
  <c r="W1325" i="3" s="1"/>
  <c r="W1326" i="3" a="1"/>
  <c r="W1326" i="3" s="1"/>
  <c r="W1328" i="3" a="1"/>
  <c r="W1328" i="3" s="1"/>
  <c r="W1329" i="3" a="1"/>
  <c r="W1329" i="3" s="1"/>
  <c r="W1330" i="3" a="1"/>
  <c r="W1330" i="3" s="1"/>
  <c r="W1331" i="3" a="1"/>
  <c r="W1331" i="3" s="1"/>
  <c r="W1332" i="3" a="1"/>
  <c r="W1332" i="3" s="1"/>
  <c r="W1333" i="3" a="1"/>
  <c r="W1333" i="3" s="1"/>
  <c r="W1336" i="3" a="1"/>
  <c r="W1336" i="3" s="1"/>
  <c r="W1337" i="3" a="1"/>
  <c r="W1337" i="3" s="1"/>
  <c r="W1338" i="3" a="1"/>
  <c r="W1338" i="3" s="1"/>
  <c r="W1339" i="3" a="1"/>
  <c r="W1339" i="3" s="1"/>
  <c r="W1340" i="3" a="1"/>
  <c r="W1340" i="3" s="1"/>
  <c r="W1341" i="3" a="1"/>
  <c r="W1341" i="3" s="1"/>
  <c r="W1344" i="3" a="1"/>
  <c r="W1344" i="3" s="1"/>
  <c r="W1345" i="3" a="1"/>
  <c r="W1345" i="3" s="1"/>
  <c r="W1346" i="3" a="1"/>
  <c r="W1346" i="3" s="1"/>
  <c r="W1347" i="3" a="1"/>
  <c r="W1347" i="3" s="1"/>
  <c r="W1348" i="3" a="1"/>
  <c r="W1348" i="3" s="1"/>
  <c r="W1349" i="3" a="1"/>
  <c r="W1349" i="3" s="1"/>
  <c r="W1352" i="3" a="1"/>
  <c r="W1352" i="3" s="1"/>
  <c r="W1353" i="3" a="1"/>
  <c r="W1353" i="3" s="1"/>
  <c r="W1354" i="3" a="1"/>
  <c r="W1354" i="3" s="1"/>
  <c r="W1355" i="3" a="1"/>
  <c r="W1355" i="3" s="1"/>
  <c r="W1356" i="3" a="1"/>
  <c r="W1356" i="3" s="1"/>
  <c r="W1357" i="3" a="1"/>
  <c r="W1357" i="3" s="1"/>
  <c r="W1360" i="3" a="1"/>
  <c r="W1360" i="3" s="1"/>
  <c r="W1361" i="3" a="1"/>
  <c r="W1361" i="3" s="1"/>
  <c r="W1362" i="3" a="1"/>
  <c r="W1362" i="3" s="1"/>
  <c r="W1363" i="3" a="1"/>
  <c r="W1363" i="3" s="1"/>
  <c r="W1364" i="3" a="1"/>
  <c r="W1364" i="3" s="1"/>
  <c r="W1365" i="3" a="1"/>
  <c r="W1365" i="3" s="1"/>
  <c r="W1368" i="3" a="1"/>
  <c r="W1368" i="3" s="1"/>
  <c r="W1369" i="3" a="1"/>
  <c r="W1369" i="3" s="1"/>
  <c r="W1370" i="3" a="1"/>
  <c r="W1370" i="3" s="1"/>
  <c r="W1371" i="3" a="1"/>
  <c r="W1371" i="3" s="1"/>
  <c r="W1372" i="3" a="1"/>
  <c r="W1372" i="3" s="1"/>
  <c r="W1373" i="3" a="1"/>
  <c r="W1373" i="3" s="1"/>
  <c r="W1374" i="3" a="1"/>
  <c r="W1374" i="3" s="1"/>
  <c r="W1375" i="3" a="1"/>
  <c r="W1375" i="3" s="1"/>
  <c r="W1376" i="3" a="1"/>
  <c r="W1376" i="3" s="1"/>
  <c r="W1377" i="3" a="1"/>
  <c r="W1377" i="3" s="1"/>
  <c r="W1378" i="3" a="1"/>
  <c r="W1378" i="3" s="1"/>
  <c r="W1379" i="3" a="1"/>
  <c r="W1379" i="3" s="1"/>
  <c r="W1380" i="3" a="1"/>
  <c r="W1380" i="3" s="1"/>
  <c r="W1381" i="3" a="1"/>
  <c r="W1381" i="3" s="1"/>
  <c r="W1382" i="3" a="1"/>
  <c r="W1382" i="3" s="1"/>
  <c r="W1383" i="3" a="1"/>
  <c r="W1383" i="3" s="1"/>
  <c r="W1384" i="3" a="1"/>
  <c r="W1384" i="3" s="1"/>
  <c r="W1385" i="3" a="1"/>
  <c r="W1385" i="3" s="1"/>
  <c r="W1386" i="3" a="1"/>
  <c r="W1386" i="3" s="1"/>
  <c r="W1387" i="3" a="1"/>
  <c r="W1387" i="3" s="1"/>
  <c r="W1388" i="3" a="1"/>
  <c r="W1388" i="3" s="1"/>
  <c r="W1389" i="3" a="1"/>
  <c r="W1389" i="3" s="1"/>
  <c r="W1390" i="3" a="1"/>
  <c r="W1390" i="3" s="1"/>
  <c r="W1391" i="3" a="1"/>
  <c r="W1391" i="3" s="1"/>
  <c r="W1392" i="3" a="1"/>
  <c r="W1392" i="3" s="1"/>
  <c r="W1393" i="3" a="1"/>
  <c r="W1393" i="3" s="1"/>
  <c r="W1394" i="3" a="1"/>
  <c r="W1394" i="3" s="1"/>
  <c r="W1395" i="3" a="1"/>
  <c r="W1395" i="3" s="1"/>
  <c r="W1396" i="3" a="1"/>
  <c r="W1396" i="3" s="1"/>
  <c r="W1397" i="3" a="1"/>
  <c r="W1397" i="3" s="1"/>
  <c r="W1398" i="3" a="1"/>
  <c r="W1398" i="3" s="1"/>
  <c r="W1399" i="3" a="1"/>
  <c r="W1399" i="3" s="1"/>
  <c r="W1400" i="3" a="1"/>
  <c r="W1400" i="3" s="1"/>
  <c r="W1401" i="3" a="1"/>
  <c r="W1401" i="3" s="1"/>
  <c r="W1402" i="3" a="1"/>
  <c r="W1402" i="3" s="1"/>
  <c r="W1403" i="3" a="1"/>
  <c r="W1403" i="3" s="1"/>
  <c r="W1404" i="3" a="1"/>
  <c r="W1404" i="3" s="1"/>
  <c r="W1405" i="3" a="1"/>
  <c r="W1405" i="3" s="1"/>
  <c r="W1406" i="3" a="1"/>
  <c r="W1406" i="3" s="1"/>
  <c r="W1407" i="3" a="1"/>
  <c r="W1407" i="3" s="1"/>
  <c r="W1408" i="3" a="1"/>
  <c r="W1408" i="3" s="1"/>
  <c r="W1409" i="3" a="1"/>
  <c r="W1409" i="3" s="1"/>
  <c r="W1410" i="3" a="1"/>
  <c r="W1410" i="3" s="1"/>
  <c r="W1411" i="3" a="1"/>
  <c r="W1411" i="3" s="1"/>
  <c r="W1412" i="3" a="1"/>
  <c r="W1412" i="3" s="1"/>
  <c r="W1413" i="3" a="1"/>
  <c r="W1413" i="3" s="1"/>
  <c r="W1414" i="3" a="1"/>
  <c r="W1414" i="3" s="1"/>
  <c r="W1415" i="3" a="1"/>
  <c r="W1415" i="3" s="1"/>
  <c r="W1416" i="3" a="1"/>
  <c r="W1416" i="3" s="1"/>
  <c r="W1417" i="3" a="1"/>
  <c r="W1417" i="3" s="1"/>
  <c r="W1418" i="3" a="1"/>
  <c r="W1418" i="3" s="1"/>
  <c r="W1419" i="3" a="1"/>
  <c r="W1419" i="3" s="1"/>
  <c r="W1420" i="3" a="1"/>
  <c r="W1420" i="3" s="1"/>
  <c r="W1421" i="3" a="1"/>
  <c r="W1421" i="3" s="1"/>
  <c r="W1422" i="3" a="1"/>
  <c r="W1422" i="3" s="1"/>
  <c r="W1423" i="3" a="1"/>
  <c r="W1423" i="3" s="1"/>
  <c r="W1424" i="3" a="1"/>
  <c r="W1424" i="3" s="1"/>
  <c r="W1425" i="3" a="1"/>
  <c r="W1425" i="3" s="1"/>
  <c r="W1426" i="3" a="1"/>
  <c r="W1426" i="3" s="1"/>
  <c r="W1427" i="3" a="1"/>
  <c r="W1427" i="3" s="1"/>
  <c r="W1428" i="3" a="1"/>
  <c r="W1428" i="3" s="1"/>
  <c r="W1429" i="3" a="1"/>
  <c r="W1429" i="3" s="1"/>
  <c r="W1430" i="3" a="1"/>
  <c r="W1430" i="3" s="1"/>
  <c r="W1431" i="3" a="1"/>
  <c r="W1431" i="3" s="1"/>
  <c r="W1432" i="3" a="1"/>
  <c r="W1432" i="3" s="1"/>
  <c r="W1433" i="3" a="1"/>
  <c r="W1433" i="3" s="1"/>
  <c r="W1434" i="3" a="1"/>
  <c r="W1434" i="3" s="1"/>
  <c r="W1435" i="3" a="1"/>
  <c r="W1435" i="3" s="1"/>
  <c r="W1436" i="3" a="1"/>
  <c r="W1436" i="3" s="1"/>
  <c r="W1437" i="3" a="1"/>
  <c r="W1437" i="3" s="1"/>
  <c r="W1438" i="3" a="1"/>
  <c r="W1438" i="3" s="1"/>
  <c r="W1439" i="3" a="1"/>
  <c r="W1439" i="3" s="1"/>
  <c r="W1440" i="3" a="1"/>
  <c r="W1440" i="3" s="1"/>
  <c r="W1441" i="3" a="1"/>
  <c r="W1441" i="3" s="1"/>
  <c r="W1442" i="3" a="1"/>
  <c r="W1442" i="3" s="1"/>
  <c r="W1443" i="3" a="1"/>
  <c r="W1443" i="3" s="1"/>
  <c r="W1444" i="3" a="1"/>
  <c r="W1444" i="3" s="1"/>
  <c r="W1445" i="3" a="1"/>
  <c r="W1445" i="3" s="1"/>
  <c r="W1446" i="3" a="1"/>
  <c r="W1446" i="3" s="1"/>
  <c r="W1447" i="3" a="1"/>
  <c r="W1447" i="3" s="1"/>
  <c r="W1448" i="3" a="1"/>
  <c r="W1448" i="3" s="1"/>
  <c r="W1449" i="3" a="1"/>
  <c r="W1449" i="3" s="1"/>
  <c r="W1450" i="3" a="1"/>
  <c r="W1450" i="3" s="1"/>
  <c r="W1451" i="3" a="1"/>
  <c r="W1451" i="3" s="1"/>
  <c r="W1452" i="3" a="1"/>
  <c r="W1452" i="3" s="1"/>
  <c r="W1453" i="3" a="1"/>
  <c r="W1453" i="3" s="1"/>
  <c r="W1454" i="3" a="1"/>
  <c r="W1454" i="3" s="1"/>
  <c r="W1455" i="3" a="1"/>
  <c r="W1455" i="3" s="1"/>
  <c r="W1456" i="3" a="1"/>
  <c r="W1456" i="3" s="1"/>
  <c r="W1457" i="3" a="1"/>
  <c r="W1457" i="3" s="1"/>
  <c r="W1458" i="3" a="1"/>
  <c r="W1458" i="3" s="1"/>
  <c r="W1459" i="3" a="1"/>
  <c r="W1459" i="3" s="1"/>
  <c r="W1460" i="3" a="1"/>
  <c r="W1460" i="3" s="1"/>
  <c r="W1461" i="3" a="1"/>
  <c r="W1461" i="3" s="1"/>
  <c r="W1462" i="3" a="1"/>
  <c r="W1462" i="3" s="1"/>
  <c r="W1463" i="3" a="1"/>
  <c r="W1463" i="3" s="1"/>
  <c r="W1464" i="3" a="1"/>
  <c r="W1464" i="3" s="1"/>
  <c r="W1465" i="3" a="1"/>
  <c r="W1465" i="3" s="1"/>
  <c r="W1466" i="3" a="1"/>
  <c r="W1466" i="3" s="1"/>
  <c r="W1467" i="3" a="1"/>
  <c r="W1467" i="3" s="1"/>
  <c r="W1468" i="3" a="1"/>
  <c r="W1468" i="3" s="1"/>
  <c r="W1469" i="3" a="1"/>
  <c r="W1469" i="3" s="1"/>
  <c r="W1470" i="3" a="1"/>
  <c r="W1470" i="3" s="1"/>
  <c r="W1471" i="3" a="1"/>
  <c r="W1471" i="3" s="1"/>
  <c r="W1472" i="3" a="1"/>
  <c r="W1472" i="3" s="1"/>
  <c r="W1473" i="3" a="1"/>
  <c r="W1473" i="3" s="1"/>
  <c r="W1474" i="3" a="1"/>
  <c r="W1474" i="3" s="1"/>
  <c r="W1475" i="3" a="1"/>
  <c r="W1475" i="3" s="1"/>
  <c r="W1476" i="3" a="1"/>
  <c r="W1476" i="3" s="1"/>
  <c r="W1477" i="3" a="1"/>
  <c r="W1477" i="3" s="1"/>
  <c r="W1478" i="3" a="1"/>
  <c r="W1478" i="3" s="1"/>
  <c r="W1479" i="3" a="1"/>
  <c r="W1479" i="3" s="1"/>
  <c r="W1480" i="3" a="1"/>
  <c r="W1480" i="3" s="1"/>
  <c r="W1481" i="3" a="1"/>
  <c r="W1481" i="3" s="1"/>
  <c r="W1482" i="3" a="1"/>
  <c r="W1482" i="3" s="1"/>
  <c r="W1483" i="3" a="1"/>
  <c r="W1483" i="3" s="1"/>
  <c r="W1484" i="3" a="1"/>
  <c r="W1484" i="3" s="1"/>
  <c r="W1485" i="3" a="1"/>
  <c r="W1485" i="3" s="1"/>
  <c r="W1486" i="3" a="1"/>
  <c r="W1486" i="3" s="1"/>
  <c r="W1487" i="3" a="1"/>
  <c r="W1487" i="3" s="1"/>
  <c r="W1488" i="3" a="1"/>
  <c r="W1488" i="3" s="1"/>
  <c r="W1489" i="3" a="1"/>
  <c r="W1489" i="3" s="1"/>
  <c r="W1490" i="3" a="1"/>
  <c r="W1490" i="3" s="1"/>
  <c r="W1491" i="3" a="1"/>
  <c r="W1491" i="3" s="1"/>
  <c r="W1492" i="3" a="1"/>
  <c r="W1492" i="3" s="1"/>
  <c r="W1493" i="3" a="1"/>
  <c r="W1493" i="3" s="1"/>
  <c r="W1494" i="3" a="1"/>
  <c r="W1494" i="3" s="1"/>
  <c r="W1495" i="3" a="1"/>
  <c r="W1495" i="3" s="1"/>
  <c r="W1496" i="3" a="1"/>
  <c r="W1496" i="3" s="1"/>
  <c r="W1497" i="3" a="1"/>
  <c r="W1497" i="3" s="1"/>
  <c r="W1498" i="3" a="1"/>
  <c r="W1498" i="3" s="1"/>
  <c r="W1499" i="3" a="1"/>
  <c r="W1499" i="3" s="1"/>
  <c r="W1500" i="3" a="1"/>
  <c r="W1500" i="3" s="1"/>
  <c r="W1501" i="3" a="1"/>
  <c r="W1501" i="3" s="1"/>
  <c r="W1502" i="3" a="1"/>
  <c r="W1502" i="3" s="1"/>
  <c r="W1503" i="3" a="1"/>
  <c r="W1503" i="3" s="1"/>
  <c r="W1504" i="3" a="1"/>
  <c r="W1504" i="3" s="1"/>
  <c r="W1505" i="3" a="1"/>
  <c r="W1505" i="3" s="1"/>
  <c r="W1506" i="3" a="1"/>
  <c r="W1506" i="3" s="1"/>
  <c r="W1507" i="3" a="1"/>
  <c r="W1507" i="3" s="1"/>
  <c r="W1508" i="3" a="1"/>
  <c r="W1508" i="3" s="1"/>
  <c r="W1509" i="3" a="1"/>
  <c r="W1509" i="3" s="1"/>
  <c r="W1510" i="3" a="1"/>
  <c r="W1510" i="3" s="1"/>
  <c r="W1511" i="3" a="1"/>
  <c r="W1511" i="3" s="1"/>
  <c r="W1512" i="3" a="1"/>
  <c r="W1512" i="3" s="1"/>
  <c r="W1513" i="3" a="1"/>
  <c r="W1513" i="3" s="1"/>
  <c r="W1514" i="3" a="1"/>
  <c r="W1514" i="3" s="1"/>
  <c r="W1515" i="3" a="1"/>
  <c r="W1515" i="3" s="1"/>
  <c r="W1516" i="3" a="1"/>
  <c r="W1516" i="3" s="1"/>
  <c r="W1517" i="3" a="1"/>
  <c r="W1517" i="3" s="1"/>
  <c r="W1518" i="3" a="1"/>
  <c r="W1518" i="3" s="1"/>
  <c r="W1519" i="3" a="1"/>
  <c r="W1519" i="3" s="1"/>
  <c r="W1520" i="3" a="1"/>
  <c r="W1520" i="3" s="1"/>
  <c r="W1521" i="3" a="1"/>
  <c r="W1521" i="3" s="1"/>
  <c r="W1522" i="3" a="1"/>
  <c r="W1522" i="3" s="1"/>
  <c r="W1523" i="3" a="1"/>
  <c r="W1523" i="3" s="1"/>
  <c r="W1524" i="3" a="1"/>
  <c r="W1524" i="3" s="1"/>
  <c r="W1525" i="3" a="1"/>
  <c r="W1525" i="3" s="1"/>
  <c r="W1526" i="3" a="1"/>
  <c r="W1526" i="3" s="1"/>
  <c r="W1527" i="3" a="1"/>
  <c r="W1527" i="3" s="1"/>
  <c r="W1528" i="3" a="1"/>
  <c r="W1528" i="3" s="1"/>
  <c r="W1529" i="3" a="1"/>
  <c r="W1529" i="3" s="1"/>
  <c r="W1530" i="3" a="1"/>
  <c r="W1530" i="3" s="1"/>
  <c r="W1531" i="3" a="1"/>
  <c r="W1531" i="3" s="1"/>
  <c r="W1532" i="3" a="1"/>
  <c r="W1532" i="3" s="1"/>
  <c r="W1533" i="3" a="1"/>
  <c r="W1533" i="3" s="1"/>
  <c r="W1534" i="3" a="1"/>
  <c r="W1534" i="3" s="1"/>
  <c r="W1535" i="3" a="1"/>
  <c r="W1535" i="3" s="1"/>
  <c r="W1536" i="3" a="1"/>
  <c r="W1536" i="3" s="1"/>
  <c r="W1537" i="3" a="1"/>
  <c r="W1537" i="3" s="1"/>
  <c r="W1538" i="3" a="1"/>
  <c r="W1538" i="3" s="1"/>
  <c r="W1539" i="3" a="1"/>
  <c r="W1539" i="3" s="1"/>
  <c r="W1540" i="3" a="1"/>
  <c r="W1540" i="3" s="1"/>
  <c r="W1541" i="3" a="1"/>
  <c r="W1541" i="3" s="1"/>
  <c r="W1542" i="3" a="1"/>
  <c r="W1542" i="3" s="1"/>
  <c r="W1543" i="3" a="1"/>
  <c r="W1543" i="3" s="1"/>
  <c r="W1544" i="3" a="1"/>
  <c r="W1544" i="3" s="1"/>
  <c r="W1545" i="3" a="1"/>
  <c r="W1545" i="3" s="1"/>
  <c r="W1546" i="3" a="1"/>
  <c r="W1546" i="3" s="1"/>
  <c r="W1547" i="3" a="1"/>
  <c r="W1547" i="3" s="1"/>
  <c r="W1548" i="3" a="1"/>
  <c r="W1548" i="3" s="1"/>
  <c r="W1549" i="3" a="1"/>
  <c r="W1549" i="3" s="1"/>
  <c r="W1550" i="3" a="1"/>
  <c r="W1550" i="3" s="1"/>
  <c r="W1551" i="3" a="1"/>
  <c r="W1551" i="3" s="1"/>
  <c r="W1552" i="3" a="1"/>
  <c r="W1552" i="3" s="1"/>
  <c r="W1553" i="3" a="1"/>
  <c r="W1553" i="3" s="1"/>
  <c r="W1554" i="3" a="1"/>
  <c r="W1554" i="3" s="1"/>
  <c r="W1555" i="3" a="1"/>
  <c r="W1555" i="3" s="1"/>
  <c r="W1556" i="3" a="1"/>
  <c r="W1556" i="3" s="1"/>
  <c r="W1557" i="3" a="1"/>
  <c r="W1557" i="3" s="1"/>
  <c r="W1558" i="3" a="1"/>
  <c r="W1558" i="3" s="1"/>
  <c r="W1559" i="3" a="1"/>
  <c r="W1559" i="3" s="1"/>
  <c r="W1560" i="3" a="1"/>
  <c r="W1560" i="3" s="1"/>
  <c r="W1561" i="3" a="1"/>
  <c r="W1561" i="3" s="1"/>
  <c r="W1562" i="3" a="1"/>
  <c r="W1562" i="3" s="1"/>
  <c r="W1563" i="3" a="1"/>
  <c r="W1563" i="3" s="1"/>
  <c r="W1564" i="3" a="1"/>
  <c r="W1564" i="3" s="1"/>
  <c r="W1565" i="3" a="1"/>
  <c r="W1565" i="3" s="1"/>
  <c r="W1566" i="3" a="1"/>
  <c r="W1566" i="3" s="1"/>
  <c r="W1567" i="3" a="1"/>
  <c r="W1567" i="3" s="1"/>
  <c r="W1568" i="3" a="1"/>
  <c r="W1568" i="3" s="1"/>
  <c r="W1569" i="3" a="1"/>
  <c r="W1569" i="3" s="1"/>
  <c r="W1570" i="3" a="1"/>
  <c r="W1570" i="3" s="1"/>
  <c r="W1571" i="3" a="1"/>
  <c r="W1571" i="3" s="1"/>
  <c r="W1572" i="3" a="1"/>
  <c r="W1572" i="3" s="1"/>
  <c r="W1573" i="3" a="1"/>
  <c r="W1573" i="3" s="1"/>
  <c r="W1574" i="3" a="1"/>
  <c r="W1574" i="3" s="1"/>
  <c r="W1575" i="3" a="1"/>
  <c r="W1575" i="3" s="1"/>
  <c r="W1576" i="3" a="1"/>
  <c r="W1576" i="3" s="1"/>
  <c r="W1577" i="3" a="1"/>
  <c r="W1577" i="3" s="1"/>
  <c r="W1578" i="3" a="1"/>
  <c r="W1578" i="3" s="1"/>
  <c r="W1579" i="3" a="1"/>
  <c r="W1579" i="3" s="1"/>
  <c r="W1580" i="3" a="1"/>
  <c r="W1580" i="3" s="1"/>
  <c r="W1581" i="3" a="1"/>
  <c r="W1581" i="3" s="1"/>
  <c r="W1582" i="3" a="1"/>
  <c r="W1582" i="3" s="1"/>
  <c r="W1583" i="3" a="1"/>
  <c r="W1583" i="3" s="1"/>
  <c r="W1584" i="3" a="1"/>
  <c r="W1584" i="3" s="1"/>
  <c r="W1585" i="3" a="1"/>
  <c r="W1585" i="3" s="1"/>
  <c r="W1586" i="3" a="1"/>
  <c r="W1586" i="3" s="1"/>
  <c r="W1587" i="3" a="1"/>
  <c r="W1587" i="3" s="1"/>
  <c r="W1588" i="3" a="1"/>
  <c r="W1588" i="3" s="1"/>
  <c r="W1589" i="3" a="1"/>
  <c r="W1589" i="3" s="1"/>
  <c r="W1590" i="3" a="1"/>
  <c r="W1590" i="3" s="1"/>
  <c r="W1591" i="3" a="1"/>
  <c r="W1591" i="3" s="1"/>
  <c r="W1592" i="3" a="1"/>
  <c r="W1592" i="3" s="1"/>
  <c r="W1593" i="3" a="1"/>
  <c r="W1593" i="3" s="1"/>
  <c r="W1594" i="3" a="1"/>
  <c r="W1594" i="3" s="1"/>
  <c r="W1595" i="3" a="1"/>
  <c r="W1595" i="3" s="1"/>
  <c r="W1596" i="3" a="1"/>
  <c r="W1596" i="3" s="1"/>
  <c r="W1597" i="3" a="1"/>
  <c r="W1597" i="3" s="1"/>
  <c r="W1598" i="3" a="1"/>
  <c r="W1598" i="3" s="1"/>
  <c r="W1599" i="3" a="1"/>
  <c r="W1599" i="3" s="1"/>
  <c r="W1600" i="3" a="1"/>
  <c r="W1600" i="3" s="1"/>
  <c r="W1601" i="3" a="1"/>
  <c r="W1601" i="3" s="1"/>
  <c r="W1602" i="3" a="1"/>
  <c r="W1602" i="3" s="1"/>
  <c r="W1603" i="3" a="1"/>
  <c r="W1603" i="3" s="1"/>
  <c r="W1604" i="3" a="1"/>
  <c r="W1604" i="3" s="1"/>
  <c r="W1605" i="3" a="1"/>
  <c r="W1605" i="3" s="1"/>
  <c r="W1606" i="3" a="1"/>
  <c r="W1606" i="3" s="1"/>
  <c r="W1607" i="3" a="1"/>
  <c r="W1607" i="3" s="1"/>
  <c r="W1608" i="3" a="1"/>
  <c r="W1608" i="3" s="1"/>
  <c r="W1609" i="3" a="1"/>
  <c r="W1609" i="3" s="1"/>
  <c r="W1610" i="3" a="1"/>
  <c r="W1610" i="3" s="1"/>
  <c r="W1611" i="3" a="1"/>
  <c r="W1611" i="3" s="1"/>
  <c r="W1612" i="3" a="1"/>
  <c r="W1612" i="3" s="1"/>
  <c r="W1613" i="3" a="1"/>
  <c r="W1613" i="3" s="1"/>
  <c r="W1614" i="3" a="1"/>
  <c r="W1614" i="3" s="1"/>
  <c r="W1615" i="3" a="1"/>
  <c r="W1615" i="3" s="1"/>
  <c r="W1616" i="3" a="1"/>
  <c r="W1616" i="3" s="1"/>
  <c r="W1617" i="3" a="1"/>
  <c r="W1617" i="3" s="1"/>
  <c r="W1618" i="3" a="1"/>
  <c r="W1618" i="3" s="1"/>
  <c r="W1619" i="3" a="1"/>
  <c r="W1619" i="3" s="1"/>
  <c r="W1620" i="3" a="1"/>
  <c r="W1620" i="3" s="1"/>
  <c r="W1621" i="3" a="1"/>
  <c r="W1621" i="3" s="1"/>
  <c r="W1622" i="3" a="1"/>
  <c r="W1622" i="3" s="1"/>
  <c r="W1623" i="3" a="1"/>
  <c r="W1623" i="3" s="1"/>
  <c r="W1624" i="3" a="1"/>
  <c r="W1624" i="3" s="1"/>
  <c r="W1625" i="3" a="1"/>
  <c r="W1625" i="3" s="1"/>
  <c r="W1626" i="3" a="1"/>
  <c r="W1626" i="3" s="1"/>
  <c r="W1627" i="3" a="1"/>
  <c r="W1627" i="3" s="1"/>
  <c r="W1628" i="3" a="1"/>
  <c r="W1628" i="3" s="1"/>
  <c r="W1629" i="3" a="1"/>
  <c r="W1629" i="3" s="1"/>
  <c r="W1630" i="3" a="1"/>
  <c r="W1630" i="3" s="1"/>
  <c r="W1631" i="3" a="1"/>
  <c r="W1631" i="3" s="1"/>
  <c r="W1632" i="3" a="1"/>
  <c r="W1632" i="3" s="1"/>
  <c r="W1633" i="3" a="1"/>
  <c r="W1633" i="3" s="1"/>
  <c r="W1634" i="3" a="1"/>
  <c r="W1634" i="3" s="1"/>
  <c r="W1635" i="3" a="1"/>
  <c r="W1635" i="3" s="1"/>
  <c r="W1636" i="3" a="1"/>
  <c r="W1636" i="3" s="1"/>
  <c r="W1637" i="3" a="1"/>
  <c r="W1637" i="3" s="1"/>
  <c r="W1638" i="3" a="1"/>
  <c r="W1638" i="3" s="1"/>
  <c r="W1639" i="3" a="1"/>
  <c r="W1639" i="3" s="1"/>
  <c r="W1640" i="3" a="1"/>
  <c r="W1640" i="3" s="1"/>
  <c r="W1641" i="3" a="1"/>
  <c r="W1641" i="3" s="1"/>
  <c r="W1642" i="3" a="1"/>
  <c r="W1642" i="3" s="1"/>
  <c r="W1643" i="3" a="1"/>
  <c r="W1643" i="3" s="1"/>
  <c r="W1644" i="3" a="1"/>
  <c r="W1644" i="3" s="1"/>
  <c r="W1645" i="3" a="1"/>
  <c r="W1645" i="3" s="1"/>
  <c r="W1646" i="3" a="1"/>
  <c r="W1646" i="3" s="1"/>
  <c r="W1647" i="3" a="1"/>
  <c r="W1647" i="3" s="1"/>
  <c r="W1648" i="3" a="1"/>
  <c r="W1648" i="3" s="1"/>
  <c r="W1649" i="3" a="1"/>
  <c r="W1649" i="3" s="1"/>
  <c r="W1650" i="3" a="1"/>
  <c r="W1650" i="3" s="1"/>
  <c r="W1651" i="3" a="1"/>
  <c r="W1651" i="3" s="1"/>
  <c r="W1652" i="3" a="1"/>
  <c r="W1652" i="3" s="1"/>
  <c r="W1653" i="3" a="1"/>
  <c r="W1653" i="3" s="1"/>
  <c r="W1654" i="3" a="1"/>
  <c r="W1654" i="3" s="1"/>
  <c r="W1655" i="3" a="1"/>
  <c r="W1655" i="3" s="1"/>
  <c r="W1656" i="3" a="1"/>
  <c r="W1656" i="3" s="1"/>
  <c r="W1657" i="3" a="1"/>
  <c r="W1657" i="3" s="1"/>
  <c r="W1658" i="3" a="1"/>
  <c r="W1658" i="3" s="1"/>
  <c r="W1659" i="3" a="1"/>
  <c r="W1659" i="3" s="1"/>
  <c r="W1660" i="3" a="1"/>
  <c r="W1660" i="3" s="1"/>
  <c r="W1661" i="3" a="1"/>
  <c r="W1661" i="3" s="1"/>
  <c r="W1662" i="3" a="1"/>
  <c r="W1662" i="3" s="1"/>
  <c r="W1663" i="3" a="1"/>
  <c r="W1663" i="3" s="1"/>
  <c r="W1664" i="3" a="1"/>
  <c r="W1664" i="3" s="1"/>
  <c r="W1665" i="3" a="1"/>
  <c r="W1665" i="3" s="1"/>
  <c r="W1666" i="3" a="1"/>
  <c r="W1666" i="3" s="1"/>
  <c r="W1667" i="3" a="1"/>
  <c r="W1667" i="3" s="1"/>
  <c r="W1668" i="3" a="1"/>
  <c r="W1668" i="3" s="1"/>
  <c r="W1669" i="3" a="1"/>
  <c r="W1669" i="3" s="1"/>
  <c r="W1670" i="3" a="1"/>
  <c r="W1670" i="3" s="1"/>
  <c r="W1671" i="3" a="1"/>
  <c r="W1671" i="3" s="1"/>
  <c r="W1672" i="3" a="1"/>
  <c r="W1672" i="3" s="1"/>
  <c r="W1673" i="3" a="1"/>
  <c r="W1673" i="3" s="1"/>
  <c r="W1674" i="3" a="1"/>
  <c r="W1674" i="3" s="1"/>
  <c r="W1675" i="3" a="1"/>
  <c r="W1675" i="3" s="1"/>
  <c r="W1676" i="3" a="1"/>
  <c r="W1676" i="3" s="1"/>
  <c r="W1677" i="3" a="1"/>
  <c r="W1677" i="3" s="1"/>
  <c r="W1678" i="3" a="1"/>
  <c r="W1678" i="3" s="1"/>
  <c r="W1679" i="3" a="1"/>
  <c r="W1679" i="3" s="1"/>
  <c r="W1680" i="3" a="1"/>
  <c r="W1680" i="3" s="1"/>
  <c r="W1681" i="3" a="1"/>
  <c r="W1681" i="3" s="1"/>
  <c r="W1682" i="3" a="1"/>
  <c r="W1682" i="3" s="1"/>
  <c r="W1683" i="3" a="1"/>
  <c r="W1683" i="3" s="1"/>
  <c r="W1684" i="3" a="1"/>
  <c r="W1684" i="3" s="1"/>
  <c r="W1685" i="3" a="1"/>
  <c r="W1685" i="3" s="1"/>
  <c r="W1686" i="3" a="1"/>
  <c r="W1686" i="3" s="1"/>
  <c r="W1687" i="3" a="1"/>
  <c r="W1687" i="3" s="1"/>
  <c r="W1688" i="3" a="1"/>
  <c r="W1688" i="3" s="1"/>
  <c r="W1689" i="3" a="1"/>
  <c r="W1689" i="3" s="1"/>
  <c r="W1690" i="3" a="1"/>
  <c r="W1690" i="3" s="1"/>
  <c r="W1691" i="3" a="1"/>
  <c r="W1691" i="3" s="1"/>
  <c r="W1692" i="3" a="1"/>
  <c r="W1692" i="3" s="1"/>
  <c r="W1693" i="3" a="1"/>
  <c r="W1693" i="3" s="1"/>
  <c r="W1694" i="3" a="1"/>
  <c r="W1694" i="3" s="1"/>
  <c r="W1695" i="3" a="1"/>
  <c r="W1695" i="3" s="1"/>
  <c r="W1696" i="3" a="1"/>
  <c r="W1696" i="3" s="1"/>
  <c r="W1697" i="3" a="1"/>
  <c r="W1697" i="3" s="1"/>
  <c r="W1698" i="3" a="1"/>
  <c r="W1698" i="3" s="1"/>
  <c r="W1699" i="3" a="1"/>
  <c r="W1699" i="3" s="1"/>
  <c r="W1700" i="3" a="1"/>
  <c r="W1700" i="3" s="1"/>
  <c r="W1701" i="3" a="1"/>
  <c r="W1701" i="3" s="1"/>
  <c r="W1702" i="3" a="1"/>
  <c r="W1702" i="3" s="1"/>
  <c r="W1703" i="3" a="1"/>
  <c r="W1703" i="3" s="1"/>
  <c r="W1704" i="3" a="1"/>
  <c r="W1704" i="3" s="1"/>
  <c r="W1705" i="3" a="1"/>
  <c r="W1705" i="3" s="1"/>
  <c r="W1706" i="3" a="1"/>
  <c r="W1706" i="3" s="1"/>
  <c r="W1707" i="3" a="1"/>
  <c r="W1707" i="3" s="1"/>
  <c r="W1708" i="3" a="1"/>
  <c r="W1708" i="3" s="1"/>
  <c r="W1709" i="3" a="1"/>
  <c r="W1709" i="3" s="1"/>
  <c r="W1710" i="3" a="1"/>
  <c r="W1710" i="3" s="1"/>
  <c r="W1711" i="3" a="1"/>
  <c r="W1711" i="3" s="1"/>
  <c r="W1712" i="3" a="1"/>
  <c r="W1712" i="3" s="1"/>
  <c r="W1713" i="3" a="1"/>
  <c r="W1713" i="3" s="1"/>
  <c r="W1714" i="3" a="1"/>
  <c r="W1714" i="3" s="1"/>
  <c r="W1715" i="3" a="1"/>
  <c r="W1715" i="3" s="1"/>
  <c r="W1716" i="3" a="1"/>
  <c r="W1716" i="3" s="1"/>
  <c r="W1717" i="3" a="1"/>
  <c r="W1717" i="3" s="1"/>
  <c r="W1718" i="3" a="1"/>
  <c r="W1718" i="3" s="1"/>
  <c r="W1719" i="3" a="1"/>
  <c r="W1719" i="3" s="1"/>
  <c r="W1720" i="3" a="1"/>
  <c r="W1720" i="3" s="1"/>
  <c r="W1721" i="3" a="1"/>
  <c r="W1721" i="3" s="1"/>
  <c r="W1722" i="3" a="1"/>
  <c r="W1722" i="3" s="1"/>
  <c r="W1723" i="3" a="1"/>
  <c r="W1723" i="3" s="1"/>
  <c r="W1724" i="3" a="1"/>
  <c r="W1724" i="3" s="1"/>
  <c r="W1725" i="3" a="1"/>
  <c r="W1725" i="3" s="1"/>
  <c r="W1726" i="3" a="1"/>
  <c r="W1726" i="3" s="1"/>
  <c r="W1727" i="3" a="1"/>
  <c r="W1727" i="3" s="1"/>
  <c r="W1728" i="3" a="1"/>
  <c r="W1728" i="3" s="1"/>
  <c r="W1729" i="3" a="1"/>
  <c r="W1729" i="3" s="1"/>
  <c r="W1730" i="3" a="1"/>
  <c r="W1730" i="3" s="1"/>
  <c r="W1731" i="3" a="1"/>
  <c r="W1731" i="3" s="1"/>
  <c r="W1732" i="3" a="1"/>
  <c r="W1732" i="3" s="1"/>
  <c r="W1733" i="3" a="1"/>
  <c r="W1733" i="3" s="1"/>
  <c r="W1734" i="3" a="1"/>
  <c r="W1734" i="3" s="1"/>
  <c r="W1735" i="3" a="1"/>
  <c r="W1735" i="3" s="1"/>
  <c r="W1736" i="3" a="1"/>
  <c r="W1736" i="3" s="1"/>
  <c r="W1737" i="3" a="1"/>
  <c r="W1737" i="3" s="1"/>
  <c r="W1738" i="3" a="1"/>
  <c r="W1738" i="3" s="1"/>
  <c r="W1739" i="3" a="1"/>
  <c r="W1739" i="3" s="1"/>
  <c r="W1740" i="3" a="1"/>
  <c r="W1740" i="3" s="1"/>
  <c r="W1741" i="3" a="1"/>
  <c r="W1741" i="3" s="1"/>
  <c r="W1742" i="3" a="1"/>
  <c r="W1742" i="3" s="1"/>
  <c r="W1743" i="3" a="1"/>
  <c r="W1743" i="3" s="1"/>
  <c r="W1744" i="3" a="1"/>
  <c r="W1744" i="3" s="1"/>
  <c r="W1745" i="3" a="1"/>
  <c r="W1745" i="3" s="1"/>
  <c r="W1746" i="3" a="1"/>
  <c r="W1746" i="3" s="1"/>
  <c r="W1747" i="3" a="1"/>
  <c r="W1747" i="3" s="1"/>
  <c r="W1748" i="3" a="1"/>
  <c r="W1748" i="3" s="1"/>
  <c r="W1749" i="3" a="1"/>
  <c r="W1749" i="3" s="1"/>
  <c r="W1750" i="3" a="1"/>
  <c r="W1750" i="3" s="1"/>
  <c r="W1751" i="3" a="1"/>
  <c r="W1751" i="3" s="1"/>
  <c r="W1752" i="3" a="1"/>
  <c r="W1752" i="3" s="1"/>
  <c r="W1753" i="3" a="1"/>
  <c r="W1753" i="3" s="1"/>
  <c r="W1754" i="3" a="1"/>
  <c r="W1754" i="3" s="1"/>
  <c r="W1755" i="3" a="1"/>
  <c r="W1755" i="3" s="1"/>
  <c r="W1756" i="3" a="1"/>
  <c r="W1756" i="3" s="1"/>
  <c r="W1757" i="3" a="1"/>
  <c r="W1757" i="3" s="1"/>
  <c r="W1758" i="3" a="1"/>
  <c r="W1758" i="3" s="1"/>
  <c r="W1759" i="3" a="1"/>
  <c r="W1759" i="3" s="1"/>
  <c r="W1760" i="3" a="1"/>
  <c r="W1760" i="3" s="1"/>
  <c r="W1761" i="3" a="1"/>
  <c r="W1761" i="3" s="1"/>
  <c r="W1762" i="3" a="1"/>
  <c r="W1762" i="3" s="1"/>
  <c r="W1763" i="3" a="1"/>
  <c r="W1763" i="3" s="1"/>
  <c r="W1764" i="3" a="1"/>
  <c r="W1764" i="3" s="1"/>
  <c r="W1765" i="3" a="1"/>
  <c r="W1765" i="3" s="1"/>
  <c r="W1766" i="3" a="1"/>
  <c r="W1766" i="3" s="1"/>
  <c r="W1767" i="3" a="1"/>
  <c r="W1767" i="3" s="1"/>
  <c r="W1768" i="3" a="1"/>
  <c r="W1768" i="3" s="1"/>
  <c r="W1769" i="3" a="1"/>
  <c r="W1769" i="3" s="1"/>
  <c r="W1770" i="3" a="1"/>
  <c r="W1770" i="3" s="1"/>
  <c r="W1771" i="3" a="1"/>
  <c r="W1771" i="3" s="1"/>
  <c r="W1772" i="3" a="1"/>
  <c r="W1772" i="3" s="1"/>
  <c r="W1773" i="3" a="1"/>
  <c r="W1773" i="3" s="1"/>
  <c r="W1774" i="3" a="1"/>
  <c r="W1774" i="3" s="1"/>
  <c r="W1775" i="3" a="1"/>
  <c r="W1775" i="3" s="1"/>
  <c r="W1776" i="3" a="1"/>
  <c r="W1776" i="3" s="1"/>
  <c r="W1777" i="3" a="1"/>
  <c r="W1777" i="3" s="1"/>
  <c r="W1778" i="3" a="1"/>
  <c r="W1778" i="3" s="1"/>
  <c r="W1779" i="3" a="1"/>
  <c r="W1779" i="3" s="1"/>
  <c r="W1780" i="3" a="1"/>
  <c r="W1780" i="3" s="1"/>
  <c r="W1781" i="3" a="1"/>
  <c r="W1781" i="3" s="1"/>
  <c r="W1782" i="3" a="1"/>
  <c r="W1782" i="3" s="1"/>
  <c r="W1783" i="3" a="1"/>
  <c r="W1783" i="3" s="1"/>
  <c r="W1784" i="3" a="1"/>
  <c r="W1784" i="3" s="1"/>
  <c r="W1785" i="3" a="1"/>
  <c r="W1785" i="3" s="1"/>
  <c r="W1786" i="3" a="1"/>
  <c r="W1786" i="3" s="1"/>
  <c r="W1787" i="3" a="1"/>
  <c r="W1787" i="3" s="1"/>
  <c r="W1788" i="3" a="1"/>
  <c r="W1788" i="3" s="1"/>
  <c r="W1789" i="3" a="1"/>
  <c r="W1789" i="3" s="1"/>
  <c r="W1790" i="3" a="1"/>
  <c r="W1790" i="3" s="1"/>
  <c r="W1791" i="3" a="1"/>
  <c r="W1791" i="3" s="1"/>
  <c r="W1792" i="3" a="1"/>
  <c r="W1792" i="3" s="1"/>
  <c r="W1793" i="3" a="1"/>
  <c r="W1793" i="3" s="1"/>
  <c r="W1794" i="3" a="1"/>
  <c r="W1794" i="3" s="1"/>
  <c r="W1795" i="3" a="1"/>
  <c r="W1795" i="3" s="1"/>
  <c r="W1796" i="3" a="1"/>
  <c r="W1796" i="3" s="1"/>
  <c r="W1797" i="3" a="1"/>
  <c r="W1797" i="3" s="1"/>
  <c r="W1798" i="3" a="1"/>
  <c r="W1798" i="3" s="1"/>
  <c r="W1799" i="3" a="1"/>
  <c r="W1799" i="3" s="1"/>
  <c r="W1800" i="3" a="1"/>
  <c r="W1800" i="3" s="1"/>
  <c r="W1801" i="3" a="1"/>
  <c r="W1801" i="3" s="1"/>
  <c r="W1802" i="3" a="1"/>
  <c r="W1802" i="3" s="1"/>
  <c r="W1803" i="3" a="1"/>
  <c r="W1803" i="3" s="1"/>
  <c r="W1804" i="3" a="1"/>
  <c r="W1804" i="3" s="1"/>
  <c r="W1805" i="3" a="1"/>
  <c r="W1805" i="3" s="1"/>
  <c r="W1806" i="3" a="1"/>
  <c r="W1806" i="3" s="1"/>
  <c r="W1807" i="3" a="1"/>
  <c r="W1807" i="3" s="1"/>
  <c r="W1808" i="3" a="1"/>
  <c r="W1808" i="3" s="1"/>
  <c r="W1809" i="3" a="1"/>
  <c r="W1809" i="3" s="1"/>
  <c r="W1810" i="3" a="1"/>
  <c r="W1810" i="3" s="1"/>
  <c r="W1811" i="3" a="1"/>
  <c r="W1811" i="3" s="1"/>
  <c r="W1812" i="3" a="1"/>
  <c r="W1812" i="3" s="1"/>
  <c r="W1813" i="3" a="1"/>
  <c r="W1813" i="3" s="1"/>
  <c r="W1814" i="3" a="1"/>
  <c r="W1814" i="3" s="1"/>
  <c r="W1815" i="3" a="1"/>
  <c r="W1815" i="3" s="1"/>
  <c r="W1816" i="3" a="1"/>
  <c r="W1816" i="3" s="1"/>
  <c r="W1817" i="3" a="1"/>
  <c r="W1817" i="3" s="1"/>
  <c r="W1818" i="3" a="1"/>
  <c r="W1818" i="3" s="1"/>
  <c r="W1819" i="3" a="1"/>
  <c r="W1819" i="3" s="1"/>
  <c r="W1820" i="3" a="1"/>
  <c r="W1820" i="3" s="1"/>
  <c r="W1821" i="3" a="1"/>
  <c r="W1821" i="3" s="1"/>
  <c r="W1822" i="3" a="1"/>
  <c r="W1822" i="3" s="1"/>
  <c r="W1823" i="3" a="1"/>
  <c r="W1823" i="3" s="1"/>
  <c r="W1824" i="3" a="1"/>
  <c r="W1824" i="3" s="1"/>
  <c r="W1825" i="3" a="1"/>
  <c r="W1825" i="3" s="1"/>
  <c r="W1826" i="3" a="1"/>
  <c r="W1826" i="3" s="1"/>
  <c r="W1827" i="3" a="1"/>
  <c r="W1827" i="3" s="1"/>
  <c r="W1828" i="3" a="1"/>
  <c r="W1828" i="3" s="1"/>
  <c r="W1829" i="3" a="1"/>
  <c r="W1829" i="3" s="1"/>
  <c r="W1830" i="3" a="1"/>
  <c r="W1830" i="3" s="1"/>
  <c r="W1831" i="3" a="1"/>
  <c r="W1831" i="3" s="1"/>
  <c r="W1832" i="3" a="1"/>
  <c r="W1832" i="3" s="1"/>
  <c r="W1833" i="3" a="1"/>
  <c r="W1833" i="3" s="1"/>
  <c r="W1834" i="3" a="1"/>
  <c r="W1834" i="3" s="1"/>
  <c r="W1835" i="3" a="1"/>
  <c r="W1835" i="3" s="1"/>
  <c r="W1836" i="3" a="1"/>
  <c r="W1836" i="3" s="1"/>
  <c r="W1837" i="3" a="1"/>
  <c r="W1837" i="3" s="1"/>
  <c r="W1838" i="3" a="1"/>
  <c r="W1838" i="3" s="1"/>
  <c r="W1839" i="3" a="1"/>
  <c r="W1839" i="3" s="1"/>
  <c r="W1840" i="3" a="1"/>
  <c r="W1840" i="3" s="1"/>
  <c r="W1841" i="3" a="1"/>
  <c r="W1841" i="3" s="1"/>
  <c r="W1842" i="3" a="1"/>
  <c r="W1842" i="3" s="1"/>
  <c r="W1843" i="3" a="1"/>
  <c r="W1843" i="3" s="1"/>
  <c r="W1844" i="3" a="1"/>
  <c r="W1844" i="3" s="1"/>
  <c r="W1845" i="3" a="1"/>
  <c r="W1845" i="3" s="1"/>
  <c r="W1846" i="3" a="1"/>
  <c r="W1846" i="3" s="1"/>
  <c r="W1847" i="3" a="1"/>
  <c r="W1847" i="3" s="1"/>
  <c r="W1848" i="3" a="1"/>
  <c r="W1848" i="3" s="1"/>
  <c r="W1849" i="3" a="1"/>
  <c r="W1849" i="3" s="1"/>
  <c r="W1850" i="3" a="1"/>
  <c r="W1850" i="3" s="1"/>
  <c r="W1851" i="3" a="1"/>
  <c r="W1851" i="3" s="1"/>
  <c r="W1852" i="3" a="1"/>
  <c r="W1852" i="3" s="1"/>
  <c r="W1853" i="3" a="1"/>
  <c r="W1853" i="3" s="1"/>
  <c r="W1854" i="3" a="1"/>
  <c r="W1854" i="3" s="1"/>
  <c r="W1855" i="3" a="1"/>
  <c r="W1855" i="3" s="1"/>
  <c r="W1856" i="3" a="1"/>
  <c r="W1856" i="3" s="1"/>
  <c r="W1857" i="3" a="1"/>
  <c r="W1857" i="3" s="1"/>
  <c r="W1858" i="3" a="1"/>
  <c r="W1858" i="3" s="1"/>
  <c r="W1859" i="3" a="1"/>
  <c r="W1859" i="3" s="1"/>
  <c r="W1860" i="3" a="1"/>
  <c r="W1860" i="3" s="1"/>
  <c r="W1861" i="3" a="1"/>
  <c r="W1861" i="3" s="1"/>
  <c r="W1862" i="3" a="1"/>
  <c r="W1862" i="3" s="1"/>
  <c r="W1863" i="3" a="1"/>
  <c r="W1863" i="3" s="1"/>
  <c r="W1864" i="3" a="1"/>
  <c r="W1864" i="3" s="1"/>
  <c r="W1865" i="3" a="1"/>
  <c r="W1865" i="3" s="1"/>
  <c r="W1866" i="3" a="1"/>
  <c r="W1866" i="3" s="1"/>
  <c r="W1867" i="3" a="1"/>
  <c r="W1867" i="3" s="1"/>
  <c r="W1868" i="3" a="1"/>
  <c r="W1868" i="3" s="1"/>
  <c r="W1869" i="3" a="1"/>
  <c r="W1869" i="3" s="1"/>
  <c r="W1870" i="3" a="1"/>
  <c r="W1870" i="3" s="1"/>
  <c r="W1871" i="3" a="1"/>
  <c r="W1871" i="3" s="1"/>
  <c r="W1872" i="3" a="1"/>
  <c r="W1872" i="3" s="1"/>
  <c r="W1873" i="3" a="1"/>
  <c r="W1873" i="3" s="1"/>
  <c r="W1874" i="3" a="1"/>
  <c r="W1874" i="3" s="1"/>
  <c r="W1875" i="3" a="1"/>
  <c r="W1875" i="3" s="1"/>
  <c r="W1876" i="3" a="1"/>
  <c r="W1876" i="3" s="1"/>
  <c r="W1877" i="3" a="1"/>
  <c r="W1877" i="3" s="1"/>
  <c r="W1878" i="3" a="1"/>
  <c r="W1878" i="3" s="1"/>
  <c r="W1879" i="3" a="1"/>
  <c r="W1879" i="3" s="1"/>
  <c r="W1880" i="3" a="1"/>
  <c r="W1880" i="3" s="1"/>
  <c r="W1881" i="3" a="1"/>
  <c r="W1881" i="3" s="1"/>
  <c r="W1882" i="3" a="1"/>
  <c r="W1882" i="3" s="1"/>
  <c r="W1883" i="3" a="1"/>
  <c r="W1883" i="3" s="1"/>
  <c r="W1884" i="3" a="1"/>
  <c r="W1884" i="3" s="1"/>
  <c r="W1885" i="3" a="1"/>
  <c r="W1885" i="3" s="1"/>
  <c r="W1886" i="3" a="1"/>
  <c r="W1886" i="3" s="1"/>
  <c r="W1887" i="3" a="1"/>
  <c r="W1887" i="3" s="1"/>
  <c r="W1888" i="3" a="1"/>
  <c r="W1888" i="3" s="1"/>
  <c r="W1889" i="3" a="1"/>
  <c r="W1889" i="3" s="1"/>
  <c r="W1890" i="3" a="1"/>
  <c r="W1890" i="3" s="1"/>
  <c r="W1891" i="3" a="1"/>
  <c r="W1891" i="3" s="1"/>
  <c r="W1892" i="3" a="1"/>
  <c r="W1892" i="3" s="1"/>
  <c r="W1893" i="3" a="1"/>
  <c r="W1893" i="3" s="1"/>
  <c r="W1894" i="3" a="1"/>
  <c r="W1894" i="3" s="1"/>
  <c r="W1895" i="3" a="1"/>
  <c r="W1895" i="3" s="1"/>
  <c r="W1896" i="3" a="1"/>
  <c r="W1896" i="3" s="1"/>
  <c r="W1897" i="3" a="1"/>
  <c r="W1897" i="3" s="1"/>
  <c r="W1898" i="3" a="1"/>
  <c r="W1898" i="3" s="1"/>
  <c r="W1899" i="3" a="1"/>
  <c r="W1899" i="3" s="1"/>
  <c r="W1900" i="3" a="1"/>
  <c r="W1900" i="3" s="1"/>
  <c r="W1901" i="3" a="1"/>
  <c r="W1901" i="3" s="1"/>
  <c r="W1902" i="3" a="1"/>
  <c r="W1902" i="3" s="1"/>
  <c r="W1903" i="3" a="1"/>
  <c r="W1903" i="3" s="1"/>
  <c r="W1904" i="3" a="1"/>
  <c r="W1904" i="3" s="1"/>
  <c r="W1905" i="3" a="1"/>
  <c r="W1905" i="3" s="1"/>
  <c r="W1906" i="3" a="1"/>
  <c r="W1906" i="3" s="1"/>
  <c r="W1907" i="3" a="1"/>
  <c r="W1907" i="3" s="1"/>
  <c r="W1908" i="3" a="1"/>
  <c r="W1908" i="3" s="1"/>
  <c r="W1909" i="3" a="1"/>
  <c r="W1909" i="3" s="1"/>
  <c r="W1910" i="3" a="1"/>
  <c r="W1910" i="3" s="1"/>
  <c r="W1911" i="3" a="1"/>
  <c r="W1911" i="3" s="1"/>
  <c r="W1912" i="3" a="1"/>
  <c r="W1912" i="3" s="1"/>
  <c r="W1913" i="3" a="1"/>
  <c r="W1913" i="3" s="1"/>
  <c r="W1914" i="3" a="1"/>
  <c r="W1914" i="3" s="1"/>
  <c r="W1915" i="3" a="1"/>
  <c r="W1915" i="3" s="1"/>
  <c r="W1916" i="3" a="1"/>
  <c r="W1916" i="3" s="1"/>
  <c r="W1917" i="3" a="1"/>
  <c r="W1917" i="3" s="1"/>
  <c r="W1918" i="3" a="1"/>
  <c r="W1918" i="3" s="1"/>
  <c r="W1919" i="3" a="1"/>
  <c r="W1919" i="3" s="1"/>
  <c r="W1920" i="3" a="1"/>
  <c r="W1920" i="3" s="1"/>
  <c r="W1921" i="3" a="1"/>
  <c r="W1921" i="3" s="1"/>
  <c r="W1922" i="3" a="1"/>
  <c r="W1922" i="3" s="1"/>
  <c r="W1923" i="3" a="1"/>
  <c r="W1923" i="3" s="1"/>
  <c r="W1924" i="3" a="1"/>
  <c r="W1924" i="3" s="1"/>
  <c r="W1925" i="3" a="1"/>
  <c r="W1925" i="3" s="1"/>
  <c r="W1926" i="3" a="1"/>
  <c r="W1926" i="3" s="1"/>
  <c r="W1927" i="3" a="1"/>
  <c r="W1927" i="3" s="1"/>
  <c r="W1928" i="3" a="1"/>
  <c r="W1928" i="3" s="1"/>
  <c r="W1929" i="3" a="1"/>
  <c r="W1929" i="3" s="1"/>
  <c r="W1930" i="3" a="1"/>
  <c r="W1930" i="3" s="1"/>
  <c r="W1931" i="3" a="1"/>
  <c r="W1931" i="3" s="1"/>
  <c r="W1932" i="3" a="1"/>
  <c r="W1932" i="3" s="1"/>
  <c r="W1933" i="3" a="1"/>
  <c r="W1933" i="3" s="1"/>
  <c r="W1934" i="3" a="1"/>
  <c r="W1934" i="3" s="1"/>
  <c r="W1935" i="3" a="1"/>
  <c r="W1935" i="3" s="1"/>
  <c r="W1936" i="3" a="1"/>
  <c r="W1936" i="3" s="1"/>
  <c r="W1937" i="3" a="1"/>
  <c r="W1937" i="3" s="1"/>
  <c r="W1938" i="3" a="1"/>
  <c r="W1938" i="3" s="1"/>
  <c r="W1939" i="3" a="1"/>
  <c r="W1939" i="3" s="1"/>
  <c r="W1940" i="3" a="1"/>
  <c r="W1940" i="3" s="1"/>
  <c r="W1941" i="3" a="1"/>
  <c r="W1941" i="3" s="1"/>
  <c r="W1942" i="3" a="1"/>
  <c r="W1942" i="3" s="1"/>
  <c r="W1943" i="3" a="1"/>
  <c r="W1943" i="3" s="1"/>
  <c r="W1944" i="3" a="1"/>
  <c r="W1944" i="3" s="1"/>
  <c r="W1945" i="3" a="1"/>
  <c r="W1945" i="3" s="1"/>
  <c r="W1946" i="3" a="1"/>
  <c r="W1946" i="3" s="1"/>
  <c r="W1947" i="3" a="1"/>
  <c r="W1947" i="3" s="1"/>
  <c r="W1948" i="3" a="1"/>
  <c r="W1948" i="3" s="1"/>
  <c r="W1949" i="3" a="1"/>
  <c r="W1949" i="3" s="1"/>
  <c r="W1950" i="3" a="1"/>
  <c r="W1950" i="3" s="1"/>
  <c r="W1951" i="3" a="1"/>
  <c r="W1951" i="3" s="1"/>
  <c r="W1952" i="3" a="1"/>
  <c r="W1952" i="3" s="1"/>
  <c r="W1953" i="3" a="1"/>
  <c r="W1953" i="3" s="1"/>
  <c r="W1954" i="3" a="1"/>
  <c r="W1954" i="3" s="1"/>
  <c r="W1955" i="3" a="1"/>
  <c r="W1955" i="3" s="1"/>
  <c r="W1956" i="3" a="1"/>
  <c r="W1956" i="3" s="1"/>
  <c r="W1957" i="3" a="1"/>
  <c r="W1957" i="3" s="1"/>
  <c r="W1958" i="3" a="1"/>
  <c r="W1958" i="3" s="1"/>
  <c r="W1959" i="3" a="1"/>
  <c r="W1959" i="3" s="1"/>
  <c r="W1960" i="3" a="1"/>
  <c r="W1960" i="3" s="1"/>
  <c r="W1961" i="3" a="1"/>
  <c r="W1961" i="3" s="1"/>
  <c r="W1962" i="3" a="1"/>
  <c r="W1962" i="3" s="1"/>
  <c r="W1963" i="3" a="1"/>
  <c r="W1963" i="3" s="1"/>
  <c r="W1964" i="3" a="1"/>
  <c r="W1964" i="3" s="1"/>
  <c r="W1965" i="3" a="1"/>
  <c r="W1965" i="3" s="1"/>
  <c r="W1966" i="3" a="1"/>
  <c r="W1966" i="3" s="1"/>
  <c r="W1967" i="3" a="1"/>
  <c r="W1967" i="3" s="1"/>
  <c r="W1968" i="3" a="1"/>
  <c r="W1968" i="3" s="1"/>
  <c r="W1969" i="3" a="1"/>
  <c r="W1969" i="3" s="1"/>
  <c r="W1970" i="3" a="1"/>
  <c r="W1970" i="3" s="1"/>
  <c r="W1971" i="3" a="1"/>
  <c r="W1971" i="3" s="1"/>
  <c r="W1972" i="3" a="1"/>
  <c r="W1972" i="3" s="1"/>
  <c r="W1973" i="3" a="1"/>
  <c r="W1973" i="3" s="1"/>
  <c r="W1974" i="3" a="1"/>
  <c r="W1974" i="3" s="1"/>
  <c r="W1975" i="3" a="1"/>
  <c r="W1975" i="3" s="1"/>
  <c r="W1976" i="3" a="1"/>
  <c r="W1976" i="3" s="1"/>
  <c r="W1977" i="3" a="1"/>
  <c r="W1977" i="3" s="1"/>
  <c r="W1978" i="3" a="1"/>
  <c r="W1978" i="3" s="1"/>
  <c r="W1979" i="3" a="1"/>
  <c r="W1979" i="3" s="1"/>
  <c r="W1980" i="3" a="1"/>
  <c r="W1980" i="3" s="1"/>
  <c r="W1981" i="3" a="1"/>
  <c r="W1981" i="3" s="1"/>
  <c r="W1982" i="3" a="1"/>
  <c r="W1982" i="3" s="1"/>
  <c r="W1983" i="3" a="1"/>
  <c r="W1983" i="3" s="1"/>
  <c r="W1984" i="3" a="1"/>
  <c r="W1984" i="3" s="1"/>
  <c r="W1985" i="3" a="1"/>
  <c r="W1985" i="3" s="1"/>
  <c r="W1986" i="3" a="1"/>
  <c r="W1986" i="3" s="1"/>
  <c r="W1987" i="3" a="1"/>
  <c r="W1987" i="3" s="1"/>
  <c r="W1988" i="3" a="1"/>
  <c r="W1988" i="3" s="1"/>
  <c r="W1989" i="3" a="1"/>
  <c r="W1989" i="3" s="1"/>
  <c r="W1990" i="3" a="1"/>
  <c r="W1990" i="3" s="1"/>
  <c r="W1991" i="3" a="1"/>
  <c r="W1991" i="3" s="1"/>
  <c r="W1992" i="3" a="1"/>
  <c r="W1992" i="3" s="1"/>
  <c r="W1993" i="3" a="1"/>
  <c r="W1993" i="3" s="1"/>
  <c r="W1994" i="3" a="1"/>
  <c r="W1994" i="3" s="1"/>
  <c r="W1995" i="3" a="1"/>
  <c r="W1995" i="3" s="1"/>
  <c r="W1996" i="3" a="1"/>
  <c r="W1996" i="3" s="1"/>
  <c r="W1997" i="3" a="1"/>
  <c r="W1997" i="3" s="1"/>
  <c r="W1998" i="3" a="1"/>
  <c r="W1998" i="3" s="1"/>
  <c r="W1999" i="3" a="1"/>
  <c r="W1999" i="3" s="1"/>
  <c r="W2000" i="3" a="1"/>
  <c r="W2000" i="3" s="1"/>
  <c r="W2001" i="3" a="1"/>
  <c r="W2001" i="3" s="1"/>
  <c r="W2002" i="3" a="1"/>
  <c r="W2002" i="3" s="1"/>
  <c r="W2003" i="3" a="1"/>
  <c r="W2003" i="3" s="1"/>
  <c r="W2004" i="3" a="1"/>
  <c r="W2004" i="3" s="1"/>
  <c r="W2005" i="3" a="1"/>
  <c r="W2005" i="3" s="1"/>
  <c r="W2006" i="3" a="1"/>
  <c r="W2006" i="3" s="1"/>
  <c r="W2007" i="3" a="1"/>
  <c r="W2007" i="3" s="1"/>
  <c r="W2008" i="3" a="1"/>
  <c r="W2008" i="3" s="1"/>
  <c r="W2009" i="3" a="1"/>
  <c r="W2009" i="3" s="1"/>
  <c r="W2010" i="3" a="1"/>
  <c r="W2010" i="3" s="1"/>
  <c r="W2011" i="3" a="1"/>
  <c r="W2011" i="3" s="1"/>
  <c r="W2012" i="3" a="1"/>
  <c r="W2012" i="3" s="1"/>
  <c r="W2013" i="3" a="1"/>
  <c r="W2013" i="3" s="1"/>
  <c r="W2014" i="3" a="1"/>
  <c r="W2014" i="3" s="1"/>
  <c r="W2015" i="3" a="1"/>
  <c r="W2015" i="3" s="1"/>
  <c r="W2016" i="3" a="1"/>
  <c r="W2016" i="3" s="1"/>
  <c r="W2017" i="3" a="1"/>
  <c r="W2017" i="3" s="1"/>
  <c r="W2018" i="3" a="1"/>
  <c r="W2018" i="3" s="1"/>
  <c r="W2019" i="3" a="1"/>
  <c r="W2019" i="3" s="1"/>
  <c r="W2020" i="3" a="1"/>
  <c r="W2020" i="3" s="1"/>
  <c r="W2021" i="3" a="1"/>
  <c r="W2021" i="3" s="1"/>
  <c r="W2022" i="3" a="1"/>
  <c r="W2022" i="3" s="1"/>
  <c r="W2023" i="3" a="1"/>
  <c r="W2023" i="3" s="1"/>
  <c r="W2024" i="3" a="1"/>
  <c r="W2024" i="3" s="1"/>
  <c r="W2025" i="3" a="1"/>
  <c r="W2025" i="3" s="1"/>
  <c r="W2026" i="3" a="1"/>
  <c r="W2026" i="3" s="1"/>
  <c r="W2027" i="3" a="1"/>
  <c r="W2027" i="3" s="1"/>
  <c r="W2028" i="3" a="1"/>
  <c r="W2028" i="3" s="1"/>
  <c r="W2029" i="3" a="1"/>
  <c r="W2029" i="3" s="1"/>
  <c r="W2030" i="3" a="1"/>
  <c r="W2030" i="3" s="1"/>
  <c r="W2031" i="3" a="1"/>
  <c r="W2031" i="3" s="1"/>
  <c r="W2032" i="3" a="1"/>
  <c r="W2032" i="3" s="1"/>
  <c r="W2033" i="3" a="1"/>
  <c r="W2033" i="3" s="1"/>
  <c r="W2034" i="3" a="1"/>
  <c r="W2034" i="3" s="1"/>
  <c r="W2035" i="3" a="1"/>
  <c r="W2035" i="3" s="1"/>
  <c r="W2036" i="3" a="1"/>
  <c r="W2036" i="3" s="1"/>
  <c r="W2037" i="3" a="1"/>
  <c r="W2037" i="3" s="1"/>
  <c r="W2038" i="3" a="1"/>
  <c r="W2038" i="3" s="1"/>
  <c r="W2039" i="3" a="1"/>
  <c r="W2039" i="3" s="1"/>
  <c r="W2040" i="3" a="1"/>
  <c r="W2040" i="3" s="1"/>
  <c r="W2041" i="3" a="1"/>
  <c r="W2041" i="3" s="1"/>
  <c r="W2042" i="3" a="1"/>
  <c r="W2042" i="3" s="1"/>
  <c r="W2043" i="3" a="1"/>
  <c r="W2043" i="3" s="1"/>
  <c r="W2044" i="3" a="1"/>
  <c r="W2044" i="3" s="1"/>
  <c r="W2045" i="3" a="1"/>
  <c r="W2045" i="3" s="1"/>
  <c r="W2046" i="3" a="1"/>
  <c r="W2046" i="3" s="1"/>
  <c r="W2047" i="3" a="1"/>
  <c r="W2047" i="3" s="1"/>
  <c r="W2048" i="3" a="1"/>
  <c r="W2048" i="3" s="1"/>
  <c r="W2049" i="3" a="1"/>
  <c r="W2049" i="3" s="1"/>
  <c r="W2050" i="3" a="1"/>
  <c r="W2050" i="3" s="1"/>
  <c r="W2051" i="3" a="1"/>
  <c r="W2051" i="3" s="1"/>
  <c r="W2052" i="3" a="1"/>
  <c r="W2052" i="3" s="1"/>
  <c r="W2053" i="3" a="1"/>
  <c r="W2053" i="3" s="1"/>
  <c r="W2054" i="3" a="1"/>
  <c r="W2054" i="3" s="1"/>
  <c r="W2055" i="3" a="1"/>
  <c r="W2055" i="3" s="1"/>
  <c r="W2056" i="3" a="1"/>
  <c r="W2056" i="3" s="1"/>
  <c r="W2057" i="3" a="1"/>
  <c r="W2057" i="3" s="1"/>
  <c r="W2058" i="3" a="1"/>
  <c r="W2058" i="3" s="1"/>
  <c r="W2059" i="3" a="1"/>
  <c r="W2059" i="3" s="1"/>
  <c r="W2060" i="3" a="1"/>
  <c r="W2060" i="3" s="1"/>
  <c r="W2061" i="3" a="1"/>
  <c r="W2061" i="3" s="1"/>
  <c r="W2062" i="3" a="1"/>
  <c r="W2062" i="3" s="1"/>
  <c r="W2063" i="3" a="1"/>
  <c r="W2063" i="3" s="1"/>
  <c r="W2064" i="3" a="1"/>
  <c r="W2064" i="3" s="1"/>
  <c r="W2065" i="3" a="1"/>
  <c r="W2065" i="3" s="1"/>
  <c r="W2066" i="3" a="1"/>
  <c r="W2066" i="3" s="1"/>
  <c r="W2067" i="3" a="1"/>
  <c r="W2067" i="3" s="1"/>
  <c r="W2068" i="3" a="1"/>
  <c r="W2068" i="3" s="1"/>
  <c r="W2069" i="3" a="1"/>
  <c r="W2069" i="3" s="1"/>
  <c r="W2070" i="3" a="1"/>
  <c r="W2070" i="3" s="1"/>
  <c r="W2071" i="3" a="1"/>
  <c r="W2071" i="3" s="1"/>
  <c r="W2072" i="3" a="1"/>
  <c r="W2072" i="3" s="1"/>
  <c r="W2073" i="3" a="1"/>
  <c r="W2073" i="3" s="1"/>
  <c r="W2074" i="3" a="1"/>
  <c r="W2074" i="3" s="1"/>
  <c r="W2075" i="3" a="1"/>
  <c r="W2075" i="3" s="1"/>
  <c r="W2076" i="3" a="1"/>
  <c r="W2076" i="3" s="1"/>
  <c r="W2077" i="3" a="1"/>
  <c r="W2077" i="3" s="1"/>
  <c r="W2078" i="3" a="1"/>
  <c r="W2078" i="3" s="1"/>
  <c r="W2079" i="3" a="1"/>
  <c r="W2079" i="3" s="1"/>
  <c r="W2080" i="3" a="1"/>
  <c r="W2080" i="3" s="1"/>
  <c r="W2081" i="3" a="1"/>
  <c r="W2081" i="3" s="1"/>
  <c r="W2082" i="3" a="1"/>
  <c r="W2082" i="3" s="1"/>
  <c r="W2083" i="3" a="1"/>
  <c r="W2083" i="3" s="1"/>
  <c r="W2084" i="3" a="1"/>
  <c r="W2084" i="3" s="1"/>
  <c r="W2085" i="3" a="1"/>
  <c r="W2085" i="3" s="1"/>
  <c r="W2086" i="3" a="1"/>
  <c r="W2086" i="3" s="1"/>
  <c r="W2087" i="3" a="1"/>
  <c r="W2087" i="3" s="1"/>
  <c r="W2088" i="3" a="1"/>
  <c r="W2088" i="3" s="1"/>
  <c r="W2089" i="3" a="1"/>
  <c r="W2089" i="3" s="1"/>
  <c r="W2090" i="3" a="1"/>
  <c r="W2090" i="3" s="1"/>
  <c r="W2091" i="3" a="1"/>
  <c r="W2091" i="3" s="1"/>
  <c r="W2092" i="3" a="1"/>
  <c r="W2092" i="3" s="1"/>
  <c r="W2093" i="3" a="1"/>
  <c r="W2093" i="3" s="1"/>
  <c r="W2094" i="3" a="1"/>
  <c r="W2094" i="3" s="1"/>
  <c r="W2095" i="3" a="1"/>
  <c r="W2095" i="3" s="1"/>
  <c r="W2096" i="3" a="1"/>
  <c r="W2096" i="3" s="1"/>
  <c r="W2097" i="3" a="1"/>
  <c r="W2097" i="3" s="1"/>
  <c r="W2098" i="3" a="1"/>
  <c r="W2098" i="3" s="1"/>
  <c r="W2099" i="3" a="1"/>
  <c r="W2099" i="3" s="1"/>
  <c r="W2100" i="3" a="1"/>
  <c r="W2100" i="3" s="1"/>
  <c r="W2101" i="3" a="1"/>
  <c r="W2101" i="3" s="1"/>
  <c r="W2102" i="3" a="1"/>
  <c r="W2102" i="3" s="1"/>
  <c r="W2103" i="3" a="1"/>
  <c r="W2103" i="3" s="1"/>
  <c r="W2104" i="3" a="1"/>
  <c r="W2104" i="3" s="1"/>
  <c r="W2105" i="3" a="1"/>
  <c r="W2105" i="3" s="1"/>
  <c r="W2106" i="3" a="1"/>
  <c r="W2106" i="3" s="1"/>
  <c r="W2107" i="3" a="1"/>
  <c r="W2107" i="3" s="1"/>
  <c r="W2108" i="3" a="1"/>
  <c r="W2108" i="3" s="1"/>
  <c r="W2109" i="3" a="1"/>
  <c r="W2109" i="3" s="1"/>
  <c r="W2110" i="3" a="1"/>
  <c r="W2110" i="3" s="1"/>
  <c r="W2111" i="3" a="1"/>
  <c r="W2111" i="3" s="1"/>
  <c r="W2112" i="3" a="1"/>
  <c r="W2112" i="3" s="1"/>
  <c r="W2113" i="3" a="1"/>
  <c r="W2113" i="3" s="1"/>
  <c r="W2114" i="3" a="1"/>
  <c r="W2114" i="3" s="1"/>
  <c r="W2115" i="3" a="1"/>
  <c r="W2115" i="3" s="1"/>
  <c r="W2116" i="3" a="1"/>
  <c r="W2116" i="3" s="1"/>
  <c r="W2117" i="3" a="1"/>
  <c r="W2117" i="3" s="1"/>
  <c r="W2118" i="3" a="1"/>
  <c r="W2118" i="3" s="1"/>
  <c r="W2119" i="3" a="1"/>
  <c r="W2119" i="3" s="1"/>
  <c r="W2120" i="3" a="1"/>
  <c r="W2120" i="3" s="1"/>
  <c r="W2121" i="3" a="1"/>
  <c r="W2121" i="3" s="1"/>
  <c r="W2122" i="3" a="1"/>
  <c r="W2122" i="3" s="1"/>
  <c r="W2123" i="3" a="1"/>
  <c r="W2123" i="3" s="1"/>
  <c r="W2124" i="3" a="1"/>
  <c r="W2124" i="3" s="1"/>
  <c r="W2125" i="3" a="1"/>
  <c r="W2125" i="3" s="1"/>
  <c r="W2126" i="3" a="1"/>
  <c r="W2126" i="3" s="1"/>
  <c r="W2127" i="3" a="1"/>
  <c r="W2127" i="3" s="1"/>
  <c r="W2128" i="3" a="1"/>
  <c r="W2128" i="3" s="1"/>
  <c r="W2129" i="3" a="1"/>
  <c r="W2129" i="3" s="1"/>
  <c r="W2130" i="3" a="1"/>
  <c r="W2130" i="3" s="1"/>
  <c r="W2131" i="3" a="1"/>
  <c r="W2131" i="3" s="1"/>
  <c r="W2132" i="3" a="1"/>
  <c r="W2132" i="3" s="1"/>
  <c r="W2133" i="3" a="1"/>
  <c r="W2133" i="3" s="1"/>
  <c r="W2134" i="3" a="1"/>
  <c r="W2134" i="3" s="1"/>
  <c r="W2135" i="3" a="1"/>
  <c r="W2135" i="3" s="1"/>
  <c r="W2136" i="3" a="1"/>
  <c r="W2136" i="3" s="1"/>
  <c r="W2137" i="3" a="1"/>
  <c r="W2137" i="3" s="1"/>
  <c r="W2138" i="3" a="1"/>
  <c r="W2138" i="3" s="1"/>
  <c r="W2139" i="3" a="1"/>
  <c r="W2139" i="3" s="1"/>
  <c r="W2140" i="3" a="1"/>
  <c r="W2140" i="3" s="1"/>
  <c r="W2141" i="3" a="1"/>
  <c r="W2141" i="3" s="1"/>
  <c r="W2142" i="3" a="1"/>
  <c r="W2142" i="3" s="1"/>
  <c r="W2143" i="3" a="1"/>
  <c r="W2143" i="3" s="1"/>
  <c r="W2144" i="3" a="1"/>
  <c r="W2144" i="3" s="1"/>
  <c r="W2145" i="3" a="1"/>
  <c r="W2145" i="3" s="1"/>
  <c r="W2146" i="3" a="1"/>
  <c r="W2146" i="3" s="1"/>
  <c r="W2147" i="3" a="1"/>
  <c r="W2147" i="3" s="1"/>
  <c r="W2148" i="3" a="1"/>
  <c r="W2148" i="3" s="1"/>
  <c r="W2149" i="3" a="1"/>
  <c r="W2149" i="3" s="1"/>
  <c r="W2150" i="3" a="1"/>
  <c r="W2150" i="3" s="1"/>
  <c r="W2151" i="3" a="1"/>
  <c r="W2151" i="3" s="1"/>
  <c r="W2152" i="3" a="1"/>
  <c r="W2152" i="3" s="1"/>
  <c r="W2153" i="3" a="1"/>
  <c r="W2153" i="3" s="1"/>
  <c r="W2154" i="3" a="1"/>
  <c r="W2154" i="3" s="1"/>
  <c r="W2155" i="3" a="1"/>
  <c r="W2155" i="3" s="1"/>
  <c r="W2156" i="3" a="1"/>
  <c r="W2156" i="3" s="1"/>
  <c r="W2157" i="3" a="1"/>
  <c r="W2157" i="3" s="1"/>
  <c r="W2158" i="3" a="1"/>
  <c r="W2158" i="3" s="1"/>
  <c r="W2159" i="3" a="1"/>
  <c r="W2159" i="3" s="1"/>
  <c r="W2160" i="3" a="1"/>
  <c r="W2160" i="3" s="1"/>
  <c r="W2161" i="3" a="1"/>
  <c r="W2161" i="3" s="1"/>
  <c r="W2162" i="3" a="1"/>
  <c r="W2162" i="3" s="1"/>
  <c r="W2163" i="3" a="1"/>
  <c r="W2163" i="3" s="1"/>
  <c r="W2164" i="3" a="1"/>
  <c r="W2164" i="3" s="1"/>
  <c r="W2165" i="3" a="1"/>
  <c r="W2165" i="3" s="1"/>
  <c r="W2166" i="3" a="1"/>
  <c r="W2166" i="3" s="1"/>
  <c r="W2167" i="3" a="1"/>
  <c r="W2167" i="3" s="1"/>
  <c r="W2168" i="3" a="1"/>
  <c r="W2168" i="3" s="1"/>
  <c r="W2169" i="3" a="1"/>
  <c r="W2169" i="3" s="1"/>
  <c r="W2170" i="3" a="1"/>
  <c r="W2170" i="3" s="1"/>
  <c r="W2171" i="3" a="1"/>
  <c r="W2171" i="3" s="1"/>
  <c r="W2172" i="3" a="1"/>
  <c r="W2172" i="3" s="1"/>
  <c r="W2173" i="3" a="1"/>
  <c r="W2173" i="3" s="1"/>
  <c r="W2174" i="3" a="1"/>
  <c r="W2174" i="3" s="1"/>
  <c r="W2175" i="3" a="1"/>
  <c r="W2175" i="3" s="1"/>
  <c r="W2176" i="3" a="1"/>
  <c r="W2176" i="3" s="1"/>
  <c r="W2177" i="3" a="1"/>
  <c r="W2177" i="3" s="1"/>
  <c r="W2178" i="3" a="1"/>
  <c r="W2178" i="3" s="1"/>
  <c r="W2179" i="3" a="1"/>
  <c r="W2179" i="3" s="1"/>
  <c r="W2180" i="3" a="1"/>
  <c r="W2180" i="3" s="1"/>
  <c r="W2181" i="3" a="1"/>
  <c r="W2181" i="3" s="1"/>
  <c r="W2182" i="3" a="1"/>
  <c r="W2182" i="3" s="1"/>
  <c r="W2183" i="3" a="1"/>
  <c r="W2183" i="3" s="1"/>
  <c r="W2184" i="3" a="1"/>
  <c r="W2184" i="3" s="1"/>
  <c r="W2185" i="3" a="1"/>
  <c r="W2185" i="3" s="1"/>
  <c r="W2186" i="3" a="1"/>
  <c r="W2186" i="3" s="1"/>
  <c r="W2187" i="3" a="1"/>
  <c r="W2187" i="3" s="1"/>
  <c r="W2188" i="3" a="1"/>
  <c r="W2188" i="3" s="1"/>
  <c r="W2189" i="3" a="1"/>
  <c r="W2189" i="3" s="1"/>
  <c r="W2190" i="3" a="1"/>
  <c r="W2190" i="3" s="1"/>
  <c r="W2191" i="3" a="1"/>
  <c r="W2191" i="3" s="1"/>
  <c r="W2192" i="3" a="1"/>
  <c r="W2192" i="3" s="1"/>
  <c r="W2193" i="3" a="1"/>
  <c r="W2193" i="3" s="1"/>
  <c r="W2194" i="3" a="1"/>
  <c r="W2194" i="3" s="1"/>
  <c r="W2195" i="3" a="1"/>
  <c r="W2195" i="3" s="1"/>
  <c r="W2196" i="3" a="1"/>
  <c r="W2196" i="3" s="1"/>
  <c r="W2197" i="3" a="1"/>
  <c r="W2197" i="3" s="1"/>
  <c r="W2198" i="3" a="1"/>
  <c r="W2198" i="3" s="1"/>
  <c r="W2199" i="3" a="1"/>
  <c r="W2199" i="3" s="1"/>
  <c r="W2200" i="3" a="1"/>
  <c r="W2200" i="3" s="1"/>
  <c r="W2201" i="3" a="1"/>
  <c r="W2201" i="3" s="1"/>
  <c r="W2202" i="3" a="1"/>
  <c r="W2202" i="3" s="1"/>
  <c r="W2203" i="3" a="1"/>
  <c r="W2203" i="3" s="1"/>
  <c r="W2204" i="3" a="1"/>
  <c r="W2204" i="3" s="1"/>
  <c r="W2205" i="3" a="1"/>
  <c r="W2205" i="3" s="1"/>
  <c r="W2206" i="3" a="1"/>
  <c r="W2206" i="3" s="1"/>
  <c r="W2207" i="3" a="1"/>
  <c r="W2207" i="3" s="1"/>
  <c r="W2208" i="3" a="1"/>
  <c r="W2208" i="3" s="1"/>
  <c r="W2209" i="3" a="1"/>
  <c r="W2209" i="3" s="1"/>
  <c r="W2210" i="3" a="1"/>
  <c r="W2210" i="3" s="1"/>
  <c r="W2211" i="3" a="1"/>
  <c r="W2211" i="3" s="1"/>
  <c r="W2212" i="3" a="1"/>
  <c r="W2212" i="3" s="1"/>
  <c r="W2213" i="3" a="1"/>
  <c r="W2213" i="3" s="1"/>
  <c r="W2214" i="3" a="1"/>
  <c r="W2214" i="3" s="1"/>
  <c r="W2215" i="3" a="1"/>
  <c r="W2215" i="3" s="1"/>
  <c r="W2216" i="3" a="1"/>
  <c r="W2216" i="3" s="1"/>
  <c r="W2217" i="3" a="1"/>
  <c r="W2217" i="3" s="1"/>
  <c r="W2218" i="3" a="1"/>
  <c r="W2218" i="3" s="1"/>
  <c r="W2219" i="3" a="1"/>
  <c r="W2219" i="3" s="1"/>
  <c r="W2220" i="3" a="1"/>
  <c r="W2220" i="3" s="1"/>
  <c r="W2221" i="3" a="1"/>
  <c r="W2221" i="3" s="1"/>
  <c r="W2222" i="3" a="1"/>
  <c r="W2222" i="3" s="1"/>
  <c r="W2223" i="3" a="1"/>
  <c r="W2223" i="3" s="1"/>
  <c r="W2224" i="3" a="1"/>
  <c r="W2224" i="3" s="1"/>
  <c r="W2225" i="3" a="1"/>
  <c r="W2225" i="3" s="1"/>
  <c r="W2226" i="3" a="1"/>
  <c r="W2226" i="3" s="1"/>
  <c r="W2227" i="3" a="1"/>
  <c r="W2227" i="3" s="1"/>
  <c r="W2228" i="3" a="1"/>
  <c r="W2228" i="3" s="1"/>
  <c r="W2229" i="3" a="1"/>
  <c r="W2229" i="3" s="1"/>
  <c r="W2230" i="3" a="1"/>
  <c r="W2230" i="3" s="1"/>
  <c r="W2231" i="3" a="1"/>
  <c r="W2231" i="3" s="1"/>
  <c r="W2232" i="3" a="1"/>
  <c r="W2232" i="3" s="1"/>
  <c r="W2233" i="3" a="1"/>
  <c r="W2233" i="3" s="1"/>
  <c r="W2234" i="3" a="1"/>
  <c r="W2234" i="3" s="1"/>
  <c r="W2235" i="3" a="1"/>
  <c r="W2235" i="3" s="1"/>
  <c r="W2236" i="3" a="1"/>
  <c r="W2236" i="3" s="1"/>
  <c r="W2237" i="3" a="1"/>
  <c r="W2237" i="3" s="1"/>
  <c r="W2238" i="3" a="1"/>
  <c r="W2238" i="3" s="1"/>
  <c r="W2239" i="3" a="1"/>
  <c r="W2239" i="3" s="1"/>
  <c r="W2240" i="3" a="1"/>
  <c r="W2240" i="3" s="1"/>
  <c r="W2241" i="3" a="1"/>
  <c r="W2241" i="3" s="1"/>
  <c r="W2242" i="3" a="1"/>
  <c r="W2242" i="3" s="1"/>
  <c r="W2243" i="3" a="1"/>
  <c r="W2243" i="3" s="1"/>
  <c r="W2244" i="3" a="1"/>
  <c r="W2244" i="3" s="1"/>
  <c r="W2245" i="3" a="1"/>
  <c r="W2245" i="3" s="1"/>
  <c r="W2246" i="3" a="1"/>
  <c r="W2246" i="3" s="1"/>
  <c r="W2247" i="3" a="1"/>
  <c r="W2247" i="3" s="1"/>
  <c r="W2248" i="3" a="1"/>
  <c r="W2248" i="3" s="1"/>
  <c r="W2249" i="3" a="1"/>
  <c r="W2249" i="3" s="1"/>
  <c r="W2250" i="3" a="1"/>
  <c r="W2250" i="3" s="1"/>
  <c r="W2251" i="3" a="1"/>
  <c r="W2251" i="3" s="1"/>
  <c r="W2252" i="3" a="1"/>
  <c r="W2252" i="3" s="1"/>
  <c r="W2253" i="3" a="1"/>
  <c r="W2253" i="3" s="1"/>
  <c r="W2254" i="3" a="1"/>
  <c r="W2254" i="3" s="1"/>
  <c r="W2255" i="3" a="1"/>
  <c r="W2255" i="3" s="1"/>
  <c r="W2256" i="3" a="1"/>
  <c r="W2256" i="3" s="1"/>
  <c r="W2257" i="3" a="1"/>
  <c r="W2257" i="3" s="1"/>
  <c r="W2258" i="3" a="1"/>
  <c r="W2258" i="3" s="1"/>
  <c r="W2259" i="3" a="1"/>
  <c r="W2259" i="3" s="1"/>
  <c r="W2260" i="3" a="1"/>
  <c r="W2260" i="3" s="1"/>
  <c r="W2261" i="3" a="1"/>
  <c r="W2261" i="3" s="1"/>
  <c r="W2262" i="3" a="1"/>
  <c r="W2262" i="3" s="1"/>
  <c r="W2263" i="3" a="1"/>
  <c r="W2263" i="3" s="1"/>
  <c r="W2264" i="3" a="1"/>
  <c r="W2264" i="3" s="1"/>
  <c r="W2265" i="3" a="1"/>
  <c r="W2265" i="3" s="1"/>
  <c r="W2266" i="3" a="1"/>
  <c r="W2266" i="3" s="1"/>
  <c r="W2267" i="3" a="1"/>
  <c r="W2267" i="3" s="1"/>
  <c r="W2268" i="3" a="1"/>
  <c r="W2268" i="3" s="1"/>
  <c r="W2269" i="3" a="1"/>
  <c r="W2269" i="3" s="1"/>
  <c r="W2270" i="3" a="1"/>
  <c r="W2270" i="3" s="1"/>
  <c r="W2271" i="3" a="1"/>
  <c r="W2271" i="3" s="1"/>
  <c r="W2272" i="3" a="1"/>
  <c r="W2272" i="3" s="1"/>
  <c r="W2273" i="3" a="1"/>
  <c r="W2273" i="3" s="1"/>
  <c r="W2274" i="3" a="1"/>
  <c r="W2274" i="3" s="1"/>
  <c r="W2275" i="3" a="1"/>
  <c r="W2275" i="3" s="1"/>
  <c r="W2276" i="3" a="1"/>
  <c r="W2276" i="3" s="1"/>
  <c r="W2277" i="3" a="1"/>
  <c r="W2277" i="3" s="1"/>
  <c r="W2278" i="3" a="1"/>
  <c r="W2278" i="3" s="1"/>
  <c r="W2279" i="3" a="1"/>
  <c r="W2279" i="3" s="1"/>
  <c r="W2280" i="3" a="1"/>
  <c r="W2280" i="3" s="1"/>
  <c r="W2281" i="3" a="1"/>
  <c r="W2281" i="3" s="1"/>
  <c r="W2282" i="3" a="1"/>
  <c r="W2282" i="3" s="1"/>
  <c r="W2283" i="3" a="1"/>
  <c r="W2283" i="3" s="1"/>
  <c r="W2284" i="3" a="1"/>
  <c r="W2284" i="3" s="1"/>
  <c r="W2285" i="3" a="1"/>
  <c r="W2285" i="3" s="1"/>
  <c r="W2286" i="3" a="1"/>
  <c r="W2286" i="3" s="1"/>
  <c r="W2287" i="3" a="1"/>
  <c r="W2287" i="3" s="1"/>
  <c r="W2288" i="3" a="1"/>
  <c r="W2288" i="3" s="1"/>
  <c r="W2289" i="3" a="1"/>
  <c r="W2289" i="3" s="1"/>
  <c r="W2290" i="3" a="1"/>
  <c r="W2290" i="3" s="1"/>
  <c r="W2291" i="3" a="1"/>
  <c r="W2291" i="3" s="1"/>
  <c r="W2292" i="3" a="1"/>
  <c r="W2292" i="3" s="1"/>
  <c r="W2293" i="3" a="1"/>
  <c r="W2293" i="3" s="1"/>
  <c r="W2294" i="3" a="1"/>
  <c r="W2294" i="3" s="1"/>
  <c r="W2295" i="3" a="1"/>
  <c r="W2295" i="3" s="1"/>
  <c r="W2296" i="3" a="1"/>
  <c r="W2296" i="3" s="1"/>
  <c r="W2297" i="3" a="1"/>
  <c r="W2297" i="3" s="1"/>
  <c r="W2298" i="3" a="1"/>
  <c r="W2298" i="3" s="1"/>
  <c r="W2299" i="3" a="1"/>
  <c r="W2299" i="3" s="1"/>
  <c r="W2300" i="3" a="1"/>
  <c r="W2300" i="3" s="1"/>
  <c r="W2301" i="3" a="1"/>
  <c r="W2301" i="3" s="1"/>
  <c r="W2302" i="3" a="1"/>
  <c r="W2302" i="3" s="1"/>
  <c r="W2303" i="3" a="1"/>
  <c r="W2303" i="3" s="1"/>
  <c r="W2304" i="3" a="1"/>
  <c r="W2304" i="3" s="1"/>
  <c r="W2305" i="3" a="1"/>
  <c r="W2305" i="3" s="1"/>
  <c r="W2306" i="3" a="1"/>
  <c r="W2306" i="3" s="1"/>
  <c r="W2307" i="3" a="1"/>
  <c r="W2307" i="3" s="1"/>
  <c r="W2308" i="3" a="1"/>
  <c r="W2308" i="3" s="1"/>
  <c r="W2309" i="3" a="1"/>
  <c r="W2309" i="3" s="1"/>
  <c r="W2310" i="3" a="1"/>
  <c r="W2310" i="3" s="1"/>
  <c r="W2311" i="3" a="1"/>
  <c r="W2311" i="3" s="1"/>
  <c r="W2312" i="3" a="1"/>
  <c r="W2312" i="3" s="1"/>
  <c r="W2313" i="3" a="1"/>
  <c r="W2313" i="3" s="1"/>
  <c r="W2314" i="3" a="1"/>
  <c r="W2314" i="3" s="1"/>
  <c r="W2315" i="3" a="1"/>
  <c r="W2315" i="3" s="1"/>
  <c r="W2316" i="3" a="1"/>
  <c r="W2316" i="3" s="1"/>
  <c r="W2317" i="3" a="1"/>
  <c r="W2317" i="3" s="1"/>
  <c r="W2318" i="3" a="1"/>
  <c r="W2318" i="3" s="1"/>
  <c r="W2319" i="3" a="1"/>
  <c r="W2319" i="3" s="1"/>
  <c r="W2320" i="3" a="1"/>
  <c r="W2320" i="3" s="1"/>
  <c r="W2321" i="3" a="1"/>
  <c r="W2321" i="3" s="1"/>
  <c r="W2322" i="3" a="1"/>
  <c r="W2322" i="3" s="1"/>
  <c r="W2323" i="3" a="1"/>
  <c r="W2323" i="3" s="1"/>
  <c r="W2324" i="3" a="1"/>
  <c r="W2324" i="3" s="1"/>
  <c r="W2325" i="3" a="1"/>
  <c r="W2325" i="3" s="1"/>
  <c r="W2326" i="3" a="1"/>
  <c r="W2326" i="3" s="1"/>
  <c r="W2327" i="3" a="1"/>
  <c r="W2327" i="3" s="1"/>
  <c r="W2328" i="3" a="1"/>
  <c r="W2328" i="3" s="1"/>
  <c r="W2329" i="3" a="1"/>
  <c r="W2329" i="3" s="1"/>
  <c r="W2330" i="3" a="1"/>
  <c r="W2330" i="3" s="1"/>
  <c r="W2331" i="3" a="1"/>
  <c r="W2331" i="3" s="1"/>
  <c r="W2332" i="3" a="1"/>
  <c r="W2332" i="3" s="1"/>
  <c r="W2333" i="3" a="1"/>
  <c r="W2333" i="3" s="1"/>
  <c r="W2334" i="3" a="1"/>
  <c r="W2334" i="3" s="1"/>
  <c r="W2335" i="3" a="1"/>
  <c r="W2335" i="3" s="1"/>
  <c r="W2336" i="3" a="1"/>
  <c r="W2336" i="3" s="1"/>
  <c r="W2337" i="3" a="1"/>
  <c r="W2337" i="3" s="1"/>
  <c r="W2338" i="3" a="1"/>
  <c r="W2338" i="3" s="1"/>
  <c r="W2339" i="3" a="1"/>
  <c r="W2339" i="3" s="1"/>
  <c r="W2340" i="3" a="1"/>
  <c r="W2340" i="3" s="1"/>
  <c r="W2341" i="3" a="1"/>
  <c r="W2341" i="3" s="1"/>
  <c r="W2342" i="3" a="1"/>
  <c r="W2342" i="3" s="1"/>
  <c r="W2343" i="3" a="1"/>
  <c r="W2343" i="3" s="1"/>
  <c r="W2344" i="3" a="1"/>
  <c r="W2344" i="3" s="1"/>
  <c r="W2345" i="3" a="1"/>
  <c r="W2345" i="3" s="1"/>
  <c r="W2346" i="3" a="1"/>
  <c r="W2346" i="3" s="1"/>
  <c r="W2347" i="3" a="1"/>
  <c r="W2347" i="3" s="1"/>
  <c r="W2348" i="3" a="1"/>
  <c r="W2348" i="3" s="1"/>
  <c r="W2349" i="3" a="1"/>
  <c r="W2349" i="3" s="1"/>
  <c r="W2350" i="3" a="1"/>
  <c r="W2350" i="3" s="1"/>
  <c r="W2351" i="3" a="1"/>
  <c r="W2351" i="3" s="1"/>
  <c r="W2352" i="3" a="1"/>
  <c r="W2352" i="3" s="1"/>
  <c r="W2353" i="3" a="1"/>
  <c r="W2353" i="3" s="1"/>
  <c r="W2354" i="3" a="1"/>
  <c r="W2354" i="3" s="1"/>
  <c r="W2355" i="3" a="1"/>
  <c r="W2355" i="3" s="1"/>
  <c r="W2356" i="3" a="1"/>
  <c r="W2356" i="3" s="1"/>
  <c r="W2357" i="3" a="1"/>
  <c r="W2357" i="3" s="1"/>
  <c r="W2358" i="3" a="1"/>
  <c r="W2358" i="3" s="1"/>
  <c r="W2359" i="3" a="1"/>
  <c r="W2359" i="3" s="1"/>
  <c r="W2360" i="3" a="1"/>
  <c r="W2360" i="3" s="1"/>
  <c r="W2361" i="3" a="1"/>
  <c r="W2361" i="3" s="1"/>
  <c r="W2362" i="3" a="1"/>
  <c r="W2362" i="3" s="1"/>
  <c r="W2363" i="3" a="1"/>
  <c r="W2363" i="3" s="1"/>
  <c r="W2364" i="3" a="1"/>
  <c r="W2364" i="3" s="1"/>
  <c r="W2365" i="3" a="1"/>
  <c r="W2365" i="3" s="1"/>
  <c r="W2366" i="3" a="1"/>
  <c r="W2366" i="3" s="1"/>
  <c r="W2367" i="3" a="1"/>
  <c r="W2367" i="3" s="1"/>
  <c r="W2368" i="3" a="1"/>
  <c r="W2368" i="3" s="1"/>
  <c r="W2369" i="3" a="1"/>
  <c r="W2369" i="3" s="1"/>
  <c r="W2370" i="3" a="1"/>
  <c r="W2370" i="3" s="1"/>
  <c r="W2371" i="3" a="1"/>
  <c r="W2371" i="3" s="1"/>
  <c r="W2372" i="3" a="1"/>
  <c r="W2372" i="3" s="1"/>
  <c r="W2373" i="3" a="1"/>
  <c r="W2373" i="3" s="1"/>
  <c r="W2374" i="3" a="1"/>
  <c r="W2374" i="3" s="1"/>
  <c r="W2375" i="3" a="1"/>
  <c r="W2375" i="3" s="1"/>
  <c r="W2376" i="3" a="1"/>
  <c r="W2376" i="3" s="1"/>
  <c r="W2377" i="3" a="1"/>
  <c r="W2377" i="3" s="1"/>
  <c r="W2378" i="3" a="1"/>
  <c r="W2378" i="3" s="1"/>
  <c r="W2379" i="3" a="1"/>
  <c r="W2379" i="3" s="1"/>
  <c r="W2380" i="3" a="1"/>
  <c r="W2380" i="3" s="1"/>
  <c r="W2381" i="3" a="1"/>
  <c r="W2381" i="3" s="1"/>
  <c r="W2382" i="3" a="1"/>
  <c r="W2382" i="3" s="1"/>
  <c r="W2383" i="3" a="1"/>
  <c r="W2383" i="3" s="1"/>
  <c r="W2384" i="3" a="1"/>
  <c r="W2384" i="3" s="1"/>
  <c r="W2385" i="3" a="1"/>
  <c r="W2385" i="3" s="1"/>
  <c r="W2386" i="3" a="1"/>
  <c r="W2386" i="3" s="1"/>
  <c r="W2387" i="3" a="1"/>
  <c r="W2387" i="3" s="1"/>
  <c r="W2388" i="3" a="1"/>
  <c r="W2388" i="3" s="1"/>
  <c r="W2389" i="3" a="1"/>
  <c r="W2389" i="3" s="1"/>
  <c r="W2390" i="3" a="1"/>
  <c r="W2390" i="3" s="1"/>
  <c r="W2391" i="3" a="1"/>
  <c r="W2391" i="3" s="1"/>
  <c r="W2392" i="3" a="1"/>
  <c r="W2392" i="3" s="1"/>
  <c r="W2393" i="3" a="1"/>
  <c r="W2393" i="3" s="1"/>
  <c r="W2394" i="3" a="1"/>
  <c r="W2394" i="3" s="1"/>
  <c r="W2395" i="3" a="1"/>
  <c r="W2395" i="3" s="1"/>
  <c r="W2396" i="3" a="1"/>
  <c r="W2396" i="3" s="1"/>
  <c r="W2397" i="3" a="1"/>
  <c r="W2397" i="3" s="1"/>
  <c r="W2398" i="3" a="1"/>
  <c r="W2398" i="3" s="1"/>
  <c r="W2399" i="3" a="1"/>
  <c r="W2399" i="3" s="1"/>
  <c r="W2400" i="3" a="1"/>
  <c r="W2400" i="3" s="1"/>
  <c r="W2401" i="3" a="1"/>
  <c r="W2401" i="3" s="1"/>
  <c r="W2402" i="3" a="1"/>
  <c r="W2402" i="3" s="1"/>
  <c r="W2403" i="3" a="1"/>
  <c r="W2403" i="3" s="1"/>
  <c r="W2404" i="3" a="1"/>
  <c r="W2404" i="3" s="1"/>
  <c r="W2405" i="3" a="1"/>
  <c r="W2405" i="3" s="1"/>
  <c r="W2406" i="3" a="1"/>
  <c r="W2406" i="3" s="1"/>
  <c r="W2407" i="3" a="1"/>
  <c r="W2407" i="3" s="1"/>
  <c r="W2408" i="3" a="1"/>
  <c r="W2408" i="3" s="1"/>
  <c r="W2409" i="3" a="1"/>
  <c r="W2409" i="3" s="1"/>
  <c r="W2410" i="3" a="1"/>
  <c r="W2410" i="3" s="1"/>
  <c r="W2411" i="3" a="1"/>
  <c r="W2411" i="3" s="1"/>
  <c r="W2412" i="3" a="1"/>
  <c r="W2412" i="3" s="1"/>
  <c r="W2413" i="3" a="1"/>
  <c r="W2413" i="3" s="1"/>
  <c r="W2414" i="3" a="1"/>
  <c r="W2414" i="3" s="1"/>
  <c r="W2415" i="3" a="1"/>
  <c r="W2415" i="3" s="1"/>
  <c r="W2416" i="3" a="1"/>
  <c r="W2416" i="3" s="1"/>
  <c r="W2417" i="3" a="1"/>
  <c r="W2417" i="3" s="1"/>
  <c r="W2418" i="3" a="1"/>
  <c r="W2418" i="3" s="1"/>
  <c r="W2419" i="3" a="1"/>
  <c r="W2419" i="3" s="1"/>
  <c r="W2420" i="3" a="1"/>
  <c r="W2420" i="3" s="1"/>
  <c r="W2421" i="3" a="1"/>
  <c r="W2421" i="3" s="1"/>
  <c r="W2422" i="3" a="1"/>
  <c r="W2422" i="3" s="1"/>
  <c r="W2423" i="3" a="1"/>
  <c r="W2423" i="3" s="1"/>
  <c r="W2424" i="3" a="1"/>
  <c r="W2424" i="3" s="1"/>
  <c r="W2425" i="3" a="1"/>
  <c r="W2425" i="3" s="1"/>
  <c r="W2426" i="3" a="1"/>
  <c r="W2426" i="3" s="1"/>
  <c r="W2427" i="3" a="1"/>
  <c r="W2427" i="3" s="1"/>
  <c r="W2428" i="3" a="1"/>
  <c r="W2428" i="3" s="1"/>
  <c r="W2429" i="3" a="1"/>
  <c r="W2429" i="3" s="1"/>
  <c r="W2430" i="3" a="1"/>
  <c r="W2430" i="3" s="1"/>
  <c r="W2431" i="3" a="1"/>
  <c r="W2431" i="3" s="1"/>
  <c r="W2432" i="3" a="1"/>
  <c r="W2432" i="3" s="1"/>
  <c r="W2433" i="3" a="1"/>
  <c r="W2433" i="3" s="1"/>
  <c r="W2434" i="3" a="1"/>
  <c r="W2434" i="3" s="1"/>
  <c r="W2435" i="3" a="1"/>
  <c r="W2435" i="3" s="1"/>
  <c r="W2436" i="3" a="1"/>
  <c r="W2436" i="3" s="1"/>
  <c r="W2437" i="3" a="1"/>
  <c r="W2437" i="3" s="1"/>
  <c r="W2438" i="3" a="1"/>
  <c r="W2438" i="3" s="1"/>
  <c r="W2439" i="3" a="1"/>
  <c r="W2439" i="3" s="1"/>
  <c r="W2440" i="3" a="1"/>
  <c r="W2440" i="3" s="1"/>
  <c r="W2441" i="3" a="1"/>
  <c r="W2441" i="3" s="1"/>
  <c r="W2442" i="3" a="1"/>
  <c r="W2442" i="3" s="1"/>
  <c r="W2443" i="3" a="1"/>
  <c r="W2443" i="3" s="1"/>
  <c r="W2444" i="3" a="1"/>
  <c r="W2444" i="3" s="1"/>
  <c r="W2445" i="3" a="1"/>
  <c r="W2445" i="3" s="1"/>
  <c r="W2446" i="3" a="1"/>
  <c r="W2446" i="3" s="1"/>
  <c r="W2447" i="3" a="1"/>
  <c r="W2447" i="3" s="1"/>
  <c r="W2448" i="3" a="1"/>
  <c r="W2448" i="3" s="1"/>
  <c r="W2449" i="3" a="1"/>
  <c r="W2449" i="3" s="1"/>
  <c r="W2450" i="3" a="1"/>
  <c r="W2450" i="3" s="1"/>
  <c r="W2451" i="3" a="1"/>
  <c r="W2451" i="3" s="1"/>
  <c r="W2452" i="3" a="1"/>
  <c r="W2452" i="3" s="1"/>
  <c r="W2453" i="3" a="1"/>
  <c r="W2453" i="3" s="1"/>
  <c r="W2454" i="3" a="1"/>
  <c r="W2454" i="3" s="1"/>
  <c r="W2455" i="3" a="1"/>
  <c r="W2455" i="3" s="1"/>
  <c r="W2456" i="3" a="1"/>
  <c r="W2456" i="3" s="1"/>
  <c r="W2457" i="3" a="1"/>
  <c r="W2457" i="3" s="1"/>
  <c r="W2458" i="3" a="1"/>
  <c r="W2458" i="3" s="1"/>
  <c r="W2459" i="3" a="1"/>
  <c r="W2459" i="3" s="1"/>
  <c r="W2460" i="3" a="1"/>
  <c r="W2460" i="3" s="1"/>
  <c r="W2461" i="3" a="1"/>
  <c r="W2461" i="3" s="1"/>
  <c r="W2462" i="3" a="1"/>
  <c r="W2462" i="3" s="1"/>
  <c r="W2463" i="3" a="1"/>
  <c r="W2463" i="3" s="1"/>
  <c r="W2464" i="3" a="1"/>
  <c r="W2464" i="3" s="1"/>
  <c r="W2465" i="3" a="1"/>
  <c r="W2465" i="3" s="1"/>
  <c r="W2466" i="3" a="1"/>
  <c r="W2466" i="3" s="1"/>
  <c r="W2467" i="3" a="1"/>
  <c r="W2467" i="3" s="1"/>
  <c r="W2468" i="3" a="1"/>
  <c r="W2468" i="3" s="1"/>
  <c r="W2469" i="3" a="1"/>
  <c r="W2469" i="3" s="1"/>
  <c r="W2470" i="3" a="1"/>
  <c r="W2470" i="3" s="1"/>
  <c r="W2471" i="3" a="1"/>
  <c r="W2471" i="3" s="1"/>
  <c r="W2472" i="3" a="1"/>
  <c r="W2472" i="3" s="1"/>
  <c r="W2473" i="3" a="1"/>
  <c r="W2473" i="3" s="1"/>
  <c r="W2474" i="3" a="1"/>
  <c r="W2474" i="3" s="1"/>
  <c r="W2475" i="3" a="1"/>
  <c r="W2475" i="3" s="1"/>
  <c r="W2476" i="3" a="1"/>
  <c r="W2476" i="3" s="1"/>
  <c r="W2477" i="3" a="1"/>
  <c r="W2477" i="3" s="1"/>
  <c r="W2478" i="3" a="1"/>
  <c r="W2478" i="3" s="1"/>
  <c r="W2479" i="3" a="1"/>
  <c r="W2479" i="3" s="1"/>
  <c r="W2480" i="3" a="1"/>
  <c r="W2480" i="3" s="1"/>
  <c r="W2481" i="3" a="1"/>
  <c r="W2481" i="3" s="1"/>
  <c r="W2482" i="3" a="1"/>
  <c r="W2482" i="3" s="1"/>
  <c r="W2483" i="3" a="1"/>
  <c r="W2483" i="3" s="1"/>
  <c r="W2484" i="3" a="1"/>
  <c r="W2484" i="3" s="1"/>
  <c r="W2485" i="3" a="1"/>
  <c r="W2485" i="3" s="1"/>
  <c r="W2486" i="3" a="1"/>
  <c r="W2486" i="3" s="1"/>
  <c r="W2487" i="3" a="1"/>
  <c r="W2487" i="3" s="1"/>
  <c r="W2488" i="3" a="1"/>
  <c r="W2488" i="3" s="1"/>
  <c r="W2489" i="3" a="1"/>
  <c r="W2489" i="3" s="1"/>
  <c r="W2490" i="3" a="1"/>
  <c r="W2490" i="3" s="1"/>
  <c r="W2491" i="3" a="1"/>
  <c r="W2491" i="3" s="1"/>
  <c r="W2492" i="3" a="1"/>
  <c r="W2492" i="3" s="1"/>
  <c r="W2493" i="3" a="1"/>
  <c r="W2493" i="3" s="1"/>
  <c r="W2494" i="3" a="1"/>
  <c r="W2494" i="3" s="1"/>
  <c r="W2495" i="3" a="1"/>
  <c r="W2495" i="3" s="1"/>
  <c r="W2496" i="3" a="1"/>
  <c r="W2496" i="3" s="1"/>
  <c r="W2497" i="3" a="1"/>
  <c r="W2497" i="3" s="1"/>
  <c r="W2498" i="3" a="1"/>
  <c r="W2498" i="3" s="1"/>
  <c r="W2499" i="3" a="1"/>
  <c r="W2499" i="3" s="1"/>
  <c r="W2500" i="3" a="1"/>
  <c r="W2500" i="3" s="1"/>
  <c r="W2501" i="3" a="1"/>
  <c r="W2501" i="3" s="1"/>
  <c r="W2502" i="3" a="1"/>
  <c r="W2502" i="3" s="1"/>
  <c r="W2503" i="3" a="1"/>
  <c r="W2503" i="3" s="1"/>
  <c r="W2504" i="3" a="1"/>
  <c r="W2504" i="3" s="1"/>
  <c r="W2505" i="3" a="1"/>
  <c r="W2505" i="3" s="1"/>
  <c r="W2506" i="3" a="1"/>
  <c r="W2506" i="3" s="1"/>
  <c r="W2507" i="3" a="1"/>
  <c r="W2507" i="3" s="1"/>
  <c r="W2508" i="3" a="1"/>
  <c r="W2508" i="3" s="1"/>
  <c r="W2509" i="3" a="1"/>
  <c r="W2509" i="3" s="1"/>
  <c r="W2510" i="3" a="1"/>
  <c r="W2510" i="3" s="1"/>
  <c r="W2511" i="3" a="1"/>
  <c r="W2511" i="3" s="1"/>
  <c r="W2512" i="3" a="1"/>
  <c r="W2512" i="3" s="1"/>
  <c r="W2513" i="3" a="1"/>
  <c r="W2513" i="3" s="1"/>
  <c r="W2514" i="3" a="1"/>
  <c r="W2514" i="3" s="1"/>
  <c r="W2515" i="3" a="1"/>
  <c r="W2515" i="3" s="1"/>
  <c r="W2516" i="3" a="1"/>
  <c r="W2516" i="3" s="1"/>
  <c r="W2517" i="3" a="1"/>
  <c r="W2517" i="3" s="1"/>
  <c r="W2518" i="3" a="1"/>
  <c r="W2518" i="3" s="1"/>
  <c r="W2519" i="3" a="1"/>
  <c r="W2519" i="3" s="1"/>
  <c r="W2520" i="3" a="1"/>
  <c r="W2520" i="3" s="1"/>
  <c r="W2521" i="3" a="1"/>
  <c r="W2521" i="3" s="1"/>
  <c r="W2522" i="3" a="1"/>
  <c r="W2522" i="3" s="1"/>
  <c r="W2523" i="3" a="1"/>
  <c r="W2523" i="3" s="1"/>
  <c r="W2524" i="3" a="1"/>
  <c r="W2524" i="3" s="1"/>
  <c r="W2525" i="3" a="1"/>
  <c r="W2525" i="3" s="1"/>
  <c r="W2526" i="3" a="1"/>
  <c r="W2526" i="3" s="1"/>
  <c r="W2527" i="3" a="1"/>
  <c r="W2527" i="3" s="1"/>
  <c r="W2528" i="3" a="1"/>
  <c r="W2528" i="3" s="1"/>
  <c r="W2529" i="3" a="1"/>
  <c r="W2529" i="3" s="1"/>
  <c r="W2530" i="3" a="1"/>
  <c r="W2530" i="3" s="1"/>
  <c r="W2531" i="3" a="1"/>
  <c r="W2531" i="3" s="1"/>
  <c r="W2532" i="3" a="1"/>
  <c r="W2532" i="3" s="1"/>
  <c r="W2533" i="3" a="1"/>
  <c r="W2533" i="3" s="1"/>
  <c r="W2534" i="3" a="1"/>
  <c r="W2534" i="3" s="1"/>
  <c r="W2535" i="3" a="1"/>
  <c r="W2535" i="3" s="1"/>
  <c r="W2536" i="3" a="1"/>
  <c r="W2536" i="3" s="1"/>
  <c r="W2537" i="3" a="1"/>
  <c r="W2537" i="3" s="1"/>
  <c r="W2538" i="3" a="1"/>
  <c r="W2538" i="3" s="1"/>
  <c r="W2539" i="3" a="1"/>
  <c r="W2539" i="3" s="1"/>
  <c r="W2540" i="3" a="1"/>
  <c r="W2540" i="3" s="1"/>
  <c r="W2541" i="3" a="1"/>
  <c r="W2541" i="3" s="1"/>
  <c r="W2542" i="3" a="1"/>
  <c r="W2542" i="3" s="1"/>
  <c r="W2543" i="3" a="1"/>
  <c r="W2543" i="3" s="1"/>
  <c r="W2544" i="3" a="1"/>
  <c r="W2544" i="3" s="1"/>
  <c r="W2545" i="3" a="1"/>
  <c r="W2545" i="3" s="1"/>
  <c r="W2546" i="3" a="1"/>
  <c r="W2546" i="3" s="1"/>
  <c r="W2547" i="3" a="1"/>
  <c r="W2547" i="3" s="1"/>
  <c r="W2548" i="3" a="1"/>
  <c r="W2548" i="3" s="1"/>
  <c r="W2549" i="3" a="1"/>
  <c r="W2549" i="3" s="1"/>
  <c r="W2550" i="3" a="1"/>
  <c r="W2550" i="3" s="1"/>
  <c r="W2551" i="3" a="1"/>
  <c r="W2551" i="3" s="1"/>
  <c r="W2552" i="3" a="1"/>
  <c r="W2552" i="3" s="1"/>
  <c r="W2553" i="3" a="1"/>
  <c r="W2553" i="3" s="1"/>
  <c r="W2554" i="3" a="1"/>
  <c r="W2554" i="3" s="1"/>
  <c r="W2555" i="3" a="1"/>
  <c r="W2555" i="3" s="1"/>
  <c r="W2556" i="3" a="1"/>
  <c r="W2556" i="3" s="1"/>
  <c r="W2557" i="3" a="1"/>
  <c r="W2557" i="3" s="1"/>
  <c r="W2558" i="3" a="1"/>
  <c r="W2558" i="3" s="1"/>
  <c r="W2559" i="3" a="1"/>
  <c r="W2559" i="3" s="1"/>
  <c r="W2560" i="3" a="1"/>
  <c r="W2560" i="3" s="1"/>
  <c r="W2561" i="3" a="1"/>
  <c r="W2561" i="3" s="1"/>
  <c r="W2562" i="3" a="1"/>
  <c r="W2562" i="3" s="1"/>
  <c r="W2563" i="3" a="1"/>
  <c r="W2563" i="3" s="1"/>
  <c r="W2564" i="3" a="1"/>
  <c r="W2564" i="3" s="1"/>
  <c r="W2565" i="3" a="1"/>
  <c r="W2565" i="3" s="1"/>
  <c r="W2566" i="3" a="1"/>
  <c r="W2566" i="3" s="1"/>
  <c r="W2567" i="3" a="1"/>
  <c r="W2567" i="3" s="1"/>
  <c r="W2568" i="3" a="1"/>
  <c r="W2568" i="3" s="1"/>
  <c r="W2569" i="3" a="1"/>
  <c r="W2569" i="3" s="1"/>
  <c r="W2570" i="3" a="1"/>
  <c r="W2570" i="3" s="1"/>
  <c r="W2571" i="3" a="1"/>
  <c r="W2571" i="3" s="1"/>
  <c r="W2572" i="3" a="1"/>
  <c r="W2572" i="3" s="1"/>
  <c r="W2573" i="3" a="1"/>
  <c r="W2573" i="3" s="1"/>
  <c r="W2574" i="3" a="1"/>
  <c r="W2574" i="3" s="1"/>
  <c r="W2575" i="3" a="1"/>
  <c r="W2575" i="3" s="1"/>
  <c r="W2576" i="3" a="1"/>
  <c r="W2576" i="3" s="1"/>
  <c r="W2577" i="3" a="1"/>
  <c r="W2577" i="3" s="1"/>
  <c r="W2578" i="3" a="1"/>
  <c r="W2578" i="3" s="1"/>
  <c r="W2579" i="3" a="1"/>
  <c r="W2579" i="3" s="1"/>
  <c r="W2580" i="3" a="1"/>
  <c r="W2580" i="3" s="1"/>
  <c r="W2581" i="3" a="1"/>
  <c r="W2581" i="3" s="1"/>
  <c r="W2582" i="3" a="1"/>
  <c r="W2582" i="3" s="1"/>
  <c r="W2583" i="3" a="1"/>
  <c r="W2583" i="3" s="1"/>
  <c r="W2584" i="3" a="1"/>
  <c r="W2584" i="3" s="1"/>
  <c r="W2585" i="3" a="1"/>
  <c r="W2585" i="3" s="1"/>
  <c r="W2586" i="3" a="1"/>
  <c r="W2586" i="3" s="1"/>
  <c r="W2587" i="3" a="1"/>
  <c r="W2587" i="3" s="1"/>
  <c r="W2588" i="3" a="1"/>
  <c r="W2588" i="3" s="1"/>
  <c r="W2589" i="3" a="1"/>
  <c r="W2589" i="3" s="1"/>
  <c r="W2590" i="3" a="1"/>
  <c r="W2590" i="3" s="1"/>
  <c r="W2591" i="3" a="1"/>
  <c r="W2591" i="3" s="1"/>
  <c r="W2592" i="3" a="1"/>
  <c r="W2592" i="3" s="1"/>
  <c r="W2593" i="3" a="1"/>
  <c r="W2593" i="3" s="1"/>
  <c r="W2594" i="3" a="1"/>
  <c r="W2594" i="3" s="1"/>
  <c r="W2595" i="3" a="1"/>
  <c r="W2595" i="3" s="1"/>
  <c r="W2596" i="3" a="1"/>
  <c r="W2596" i="3" s="1"/>
  <c r="W2597" i="3" a="1"/>
  <c r="W2597" i="3" s="1"/>
  <c r="W2598" i="3" a="1"/>
  <c r="W2598" i="3" s="1"/>
  <c r="W2599" i="3" a="1"/>
  <c r="W2599" i="3" s="1"/>
  <c r="W2600" i="3" a="1"/>
  <c r="W2600" i="3" s="1"/>
  <c r="W2601" i="3" a="1"/>
  <c r="W2601" i="3" s="1"/>
  <c r="W2602" i="3" a="1"/>
  <c r="W2602" i="3" s="1"/>
  <c r="W2603" i="3" a="1"/>
  <c r="W2603" i="3" s="1"/>
  <c r="W2604" i="3" a="1"/>
  <c r="W2604" i="3" s="1"/>
  <c r="W2605" i="3" a="1"/>
  <c r="W2605" i="3" s="1"/>
  <c r="W2606" i="3" a="1"/>
  <c r="W2606" i="3" s="1"/>
  <c r="W2607" i="3" a="1"/>
  <c r="W2607" i="3" s="1"/>
  <c r="W2608" i="3" a="1"/>
  <c r="W2608" i="3" s="1"/>
  <c r="W2609" i="3" a="1"/>
  <c r="W2609" i="3" s="1"/>
  <c r="W2610" i="3" a="1"/>
  <c r="W2610" i="3" s="1"/>
  <c r="W2611" i="3" a="1"/>
  <c r="W2611" i="3" s="1"/>
  <c r="W2612" i="3" a="1"/>
  <c r="W2612" i="3" s="1"/>
  <c r="W2613" i="3" a="1"/>
  <c r="W2613" i="3" s="1"/>
  <c r="W2614" i="3" a="1"/>
  <c r="W2614" i="3" s="1"/>
  <c r="W2615" i="3" a="1"/>
  <c r="W2615" i="3" s="1"/>
  <c r="W2616" i="3" a="1"/>
  <c r="W2616" i="3" s="1"/>
  <c r="W2617" i="3" a="1"/>
  <c r="W2617" i="3" s="1"/>
  <c r="W2618" i="3" a="1"/>
  <c r="W2618" i="3" s="1"/>
  <c r="W2619" i="3" a="1"/>
  <c r="W2619" i="3" s="1"/>
  <c r="W2620" i="3" a="1"/>
  <c r="W2620" i="3" s="1"/>
  <c r="W2621" i="3" a="1"/>
  <c r="W2621" i="3" s="1"/>
  <c r="W2622" i="3" a="1"/>
  <c r="W2622" i="3" s="1"/>
  <c r="W2623" i="3" a="1"/>
  <c r="W2623" i="3" s="1"/>
  <c r="W2624" i="3" a="1"/>
  <c r="W2624" i="3" s="1"/>
  <c r="W2625" i="3" a="1"/>
  <c r="W2625" i="3" s="1"/>
  <c r="W2626" i="3" a="1"/>
  <c r="W2626" i="3" s="1"/>
  <c r="W2627" i="3" a="1"/>
  <c r="W2627" i="3" s="1"/>
  <c r="W2628" i="3" a="1"/>
  <c r="W2628" i="3" s="1"/>
  <c r="W2629" i="3" a="1"/>
  <c r="W2629" i="3" s="1"/>
  <c r="W2630" i="3" a="1"/>
  <c r="W2630" i="3" s="1"/>
  <c r="W2631" i="3" a="1"/>
  <c r="W2631" i="3" s="1"/>
  <c r="W2632" i="3" a="1"/>
  <c r="W2632" i="3" s="1"/>
  <c r="W2633" i="3" a="1"/>
  <c r="W2633" i="3" s="1"/>
  <c r="W2634" i="3" a="1"/>
  <c r="W2634" i="3" s="1"/>
  <c r="W2635" i="3" a="1"/>
  <c r="W2635" i="3" s="1"/>
  <c r="W2636" i="3" a="1"/>
  <c r="W2636" i="3" s="1"/>
  <c r="W2637" i="3" a="1"/>
  <c r="W2637" i="3" s="1"/>
  <c r="W2638" i="3" a="1"/>
  <c r="W2638" i="3" s="1"/>
  <c r="W2639" i="3" a="1"/>
  <c r="W2639" i="3" s="1"/>
  <c r="W2640" i="3" a="1"/>
  <c r="W2640" i="3" s="1"/>
  <c r="W2641" i="3" a="1"/>
  <c r="W2641" i="3" s="1"/>
  <c r="W2642" i="3" a="1"/>
  <c r="W2642" i="3" s="1"/>
  <c r="W2643" i="3" a="1"/>
  <c r="W2643" i="3" s="1"/>
  <c r="W2644" i="3" a="1"/>
  <c r="W2644" i="3" s="1"/>
  <c r="W2645" i="3" a="1"/>
  <c r="W2645" i="3" s="1"/>
  <c r="W2646" i="3" a="1"/>
  <c r="W2646" i="3" s="1"/>
  <c r="W2647" i="3" a="1"/>
  <c r="W2647" i="3" s="1"/>
  <c r="W2648" i="3" a="1"/>
  <c r="W2648" i="3" s="1"/>
  <c r="W2649" i="3" a="1"/>
  <c r="W2649" i="3" s="1"/>
  <c r="W2650" i="3" a="1"/>
  <c r="W2650" i="3" s="1"/>
  <c r="W2651" i="3" a="1"/>
  <c r="W2651" i="3" s="1"/>
  <c r="W2652" i="3" a="1"/>
  <c r="W2652" i="3" s="1"/>
  <c r="W2653" i="3" a="1"/>
  <c r="W2653" i="3" s="1"/>
  <c r="W2654" i="3" a="1"/>
  <c r="W2654" i="3" s="1"/>
  <c r="W2655" i="3" a="1"/>
  <c r="W2655" i="3" s="1"/>
  <c r="W2656" i="3" a="1"/>
  <c r="W2656" i="3" s="1"/>
  <c r="W2657" i="3" a="1"/>
  <c r="W2657" i="3" s="1"/>
  <c r="W2658" i="3" a="1"/>
  <c r="W2658" i="3" s="1"/>
  <c r="W2659" i="3" a="1"/>
  <c r="W2659" i="3" s="1"/>
  <c r="W2660" i="3" a="1"/>
  <c r="W2660" i="3" s="1"/>
  <c r="W2661" i="3" a="1"/>
  <c r="W2661" i="3" s="1"/>
  <c r="W2662" i="3" a="1"/>
  <c r="W2662" i="3" s="1"/>
  <c r="W2663" i="3" a="1"/>
  <c r="W2663" i="3" s="1"/>
  <c r="W2664" i="3" a="1"/>
  <c r="W2664" i="3" s="1"/>
  <c r="W2665" i="3" a="1"/>
  <c r="W2665" i="3" s="1"/>
  <c r="W2666" i="3" a="1"/>
  <c r="W2666" i="3" s="1"/>
  <c r="W2667" i="3" a="1"/>
  <c r="W2667" i="3" s="1"/>
  <c r="W2668" i="3" a="1"/>
  <c r="W2668" i="3" s="1"/>
  <c r="W2669" i="3" a="1"/>
  <c r="W2669" i="3" s="1"/>
  <c r="W2670" i="3" a="1"/>
  <c r="W2670" i="3" s="1"/>
  <c r="W2671" i="3" a="1"/>
  <c r="W2671" i="3" s="1"/>
  <c r="W2672" i="3" a="1"/>
  <c r="W2672" i="3" s="1"/>
  <c r="W2673" i="3" a="1"/>
  <c r="W2673" i="3" s="1"/>
  <c r="W2674" i="3" a="1"/>
  <c r="W2674" i="3" s="1"/>
  <c r="W2675" i="3" a="1"/>
  <c r="W2675" i="3" s="1"/>
  <c r="W2676" i="3" a="1"/>
  <c r="W2676" i="3" s="1"/>
  <c r="W2677" i="3" a="1"/>
  <c r="W2677" i="3" s="1"/>
  <c r="W2678" i="3" a="1"/>
  <c r="W2678" i="3" s="1"/>
  <c r="W2679" i="3" a="1"/>
  <c r="W2679" i="3" s="1"/>
  <c r="W2680" i="3" a="1"/>
  <c r="W2680" i="3" s="1"/>
  <c r="W2681" i="3" a="1"/>
  <c r="W2681" i="3" s="1"/>
  <c r="W2682" i="3" a="1"/>
  <c r="W2682" i="3" s="1"/>
  <c r="W2683" i="3" a="1"/>
  <c r="W2683" i="3" s="1"/>
  <c r="W2684" i="3" a="1"/>
  <c r="W2684" i="3" s="1"/>
  <c r="W2685" i="3" a="1"/>
  <c r="W2685" i="3" s="1"/>
  <c r="W2686" i="3" a="1"/>
  <c r="W2686" i="3" s="1"/>
  <c r="W2687" i="3" a="1"/>
  <c r="W2687" i="3" s="1"/>
  <c r="W2688" i="3" a="1"/>
  <c r="W2688" i="3" s="1"/>
  <c r="W2689" i="3" a="1"/>
  <c r="W2689" i="3" s="1"/>
  <c r="W2690" i="3" a="1"/>
  <c r="W2690" i="3" s="1"/>
  <c r="W2691" i="3" a="1"/>
  <c r="W2691" i="3" s="1"/>
  <c r="W2692" i="3" a="1"/>
  <c r="W2692" i="3" s="1"/>
  <c r="W2693" i="3" a="1"/>
  <c r="W2693" i="3" s="1"/>
  <c r="W2694" i="3" a="1"/>
  <c r="W2694" i="3" s="1"/>
  <c r="W2695" i="3" a="1"/>
  <c r="W2695" i="3" s="1"/>
  <c r="W2696" i="3" a="1"/>
  <c r="W2696" i="3" s="1"/>
  <c r="W2697" i="3" a="1"/>
  <c r="W2697" i="3" s="1"/>
  <c r="W2698" i="3" a="1"/>
  <c r="W2698" i="3" s="1"/>
  <c r="W2699" i="3" a="1"/>
  <c r="W2699" i="3" s="1"/>
  <c r="W2700" i="3" a="1"/>
  <c r="W2700" i="3" s="1"/>
  <c r="W2701" i="3" a="1"/>
  <c r="W2701" i="3" s="1"/>
  <c r="W2702" i="3" a="1"/>
  <c r="W2702" i="3" s="1"/>
  <c r="W2703" i="3" a="1"/>
  <c r="W2703" i="3" s="1"/>
  <c r="W2704" i="3" a="1"/>
  <c r="W2704" i="3" s="1"/>
  <c r="W2705" i="3" a="1"/>
  <c r="W2705" i="3" s="1"/>
  <c r="W2706" i="3" a="1"/>
  <c r="W2706" i="3" s="1"/>
  <c r="W2707" i="3" a="1"/>
  <c r="W2707" i="3" s="1"/>
  <c r="W2708" i="3" a="1"/>
  <c r="W2708" i="3" s="1"/>
  <c r="W2709" i="3" a="1"/>
  <c r="W2709" i="3" s="1"/>
  <c r="W2710" i="3" a="1"/>
  <c r="W2710" i="3" s="1"/>
  <c r="W2711" i="3" a="1"/>
  <c r="W2711" i="3" s="1"/>
  <c r="W2712" i="3" a="1"/>
  <c r="W2712" i="3" s="1"/>
  <c r="W2713" i="3" a="1"/>
  <c r="W2713" i="3" s="1"/>
  <c r="W2714" i="3" a="1"/>
  <c r="W2714" i="3" s="1"/>
  <c r="W2715" i="3" a="1"/>
  <c r="W2715" i="3" s="1"/>
  <c r="W2716" i="3" a="1"/>
  <c r="W2716" i="3" s="1"/>
  <c r="W2717" i="3" a="1"/>
  <c r="W2717" i="3" s="1"/>
  <c r="W2718" i="3" a="1"/>
  <c r="W2718" i="3" s="1"/>
  <c r="W2719" i="3" a="1"/>
  <c r="W2719" i="3" s="1"/>
  <c r="W2720" i="3" a="1"/>
  <c r="W2720" i="3" s="1"/>
  <c r="W2721" i="3" a="1"/>
  <c r="W2721" i="3" s="1"/>
  <c r="W2722" i="3" a="1"/>
  <c r="W2722" i="3" s="1"/>
  <c r="W2723" i="3" a="1"/>
  <c r="W2723" i="3" s="1"/>
  <c r="W2724" i="3" a="1"/>
  <c r="W2724" i="3" s="1"/>
  <c r="W2725" i="3" a="1"/>
  <c r="W2725" i="3" s="1"/>
  <c r="W2726" i="3" a="1"/>
  <c r="W2726" i="3" s="1"/>
  <c r="W2727" i="3" a="1"/>
  <c r="W2727" i="3" s="1"/>
  <c r="W2728" i="3" a="1"/>
  <c r="W2728" i="3" s="1"/>
  <c r="W2729" i="3" a="1"/>
  <c r="W2729" i="3" s="1"/>
  <c r="W2730" i="3" a="1"/>
  <c r="W2730" i="3" s="1"/>
  <c r="W2731" i="3" a="1"/>
  <c r="W2731" i="3" s="1"/>
  <c r="W2732" i="3" a="1"/>
  <c r="W2732" i="3" s="1"/>
  <c r="W2733" i="3" a="1"/>
  <c r="W2733" i="3" s="1"/>
  <c r="W2734" i="3" a="1"/>
  <c r="W2734" i="3" s="1"/>
  <c r="W2735" i="3" a="1"/>
  <c r="W2735" i="3" s="1"/>
  <c r="W2736" i="3" a="1"/>
  <c r="W2736" i="3" s="1"/>
  <c r="W2737" i="3" a="1"/>
  <c r="W2737" i="3" s="1"/>
  <c r="W2738" i="3" a="1"/>
  <c r="W2738" i="3" s="1"/>
  <c r="W2739" i="3" a="1"/>
  <c r="W2739" i="3" s="1"/>
  <c r="W2740" i="3" a="1"/>
  <c r="W2740" i="3" s="1"/>
  <c r="W2741" i="3" a="1"/>
  <c r="W2741" i="3" s="1"/>
  <c r="W2742" i="3" a="1"/>
  <c r="W2742" i="3" s="1"/>
  <c r="W2743" i="3" a="1"/>
  <c r="W2743" i="3" s="1"/>
  <c r="W2744" i="3" a="1"/>
  <c r="W2744" i="3" s="1"/>
  <c r="W2745" i="3" a="1"/>
  <c r="W2745" i="3" s="1"/>
  <c r="W2746" i="3" a="1"/>
  <c r="W2746" i="3" s="1"/>
  <c r="W2747" i="3" a="1"/>
  <c r="W2747" i="3" s="1"/>
  <c r="W2748" i="3" a="1"/>
  <c r="W2748" i="3" s="1"/>
  <c r="W2749" i="3" a="1"/>
  <c r="W2749" i="3" s="1"/>
  <c r="W2750" i="3" a="1"/>
  <c r="W2750" i="3" s="1"/>
  <c r="W2751" i="3" a="1"/>
  <c r="W2751" i="3" s="1"/>
  <c r="W2752" i="3" a="1"/>
  <c r="W2752" i="3" s="1"/>
  <c r="W2753" i="3" a="1"/>
  <c r="W2753" i="3" s="1"/>
  <c r="W2754" i="3" a="1"/>
  <c r="W2754" i="3" s="1"/>
  <c r="W2755" i="3" a="1"/>
  <c r="W2755" i="3" s="1"/>
  <c r="W2756" i="3" a="1"/>
  <c r="W2756" i="3" s="1"/>
  <c r="W2757" i="3" a="1"/>
  <c r="W2757" i="3" s="1"/>
  <c r="W2758" i="3" a="1"/>
  <c r="W2758" i="3" s="1"/>
  <c r="W2759" i="3" a="1"/>
  <c r="W2759" i="3" s="1"/>
  <c r="W2760" i="3" a="1"/>
  <c r="W2760" i="3" s="1"/>
  <c r="W2761" i="3" a="1"/>
  <c r="W2761" i="3" s="1"/>
  <c r="W2762" i="3" a="1"/>
  <c r="W2762" i="3" s="1"/>
  <c r="W2763" i="3" a="1"/>
  <c r="W2763" i="3" s="1"/>
  <c r="W2764" i="3" a="1"/>
  <c r="W2764" i="3" s="1"/>
  <c r="W2765" i="3" a="1"/>
  <c r="W2765" i="3" s="1"/>
  <c r="W2766" i="3" a="1"/>
  <c r="W2766" i="3" s="1"/>
  <c r="W2767" i="3" a="1"/>
  <c r="W2767" i="3" s="1"/>
  <c r="W2768" i="3" a="1"/>
  <c r="W2768" i="3" s="1"/>
  <c r="W2769" i="3" a="1"/>
  <c r="W2769" i="3" s="1"/>
  <c r="W2770" i="3" a="1"/>
  <c r="W2770" i="3" s="1"/>
  <c r="W2771" i="3" a="1"/>
  <c r="W2771" i="3" s="1"/>
  <c r="W2772" i="3" a="1"/>
  <c r="W2772" i="3" s="1"/>
  <c r="W2773" i="3" a="1"/>
  <c r="W2773" i="3" s="1"/>
  <c r="W2774" i="3" a="1"/>
  <c r="W2774" i="3" s="1"/>
  <c r="W2775" i="3" a="1"/>
  <c r="W2775" i="3" s="1"/>
  <c r="W2776" i="3" a="1"/>
  <c r="W2776" i="3" s="1"/>
  <c r="W2777" i="3" a="1"/>
  <c r="W2777" i="3" s="1"/>
  <c r="W2778" i="3" a="1"/>
  <c r="W2778" i="3" s="1"/>
  <c r="W2779" i="3" a="1"/>
  <c r="W2779" i="3" s="1"/>
  <c r="W2780" i="3" a="1"/>
  <c r="W2780" i="3" s="1"/>
  <c r="W2781" i="3" a="1"/>
  <c r="W2781" i="3" s="1"/>
  <c r="W2782" i="3" a="1"/>
  <c r="W2782" i="3" s="1"/>
  <c r="W2783" i="3" a="1"/>
  <c r="W2783" i="3" s="1"/>
  <c r="W2784" i="3" a="1"/>
  <c r="W2784" i="3" s="1"/>
  <c r="W2785" i="3" a="1"/>
  <c r="W2785" i="3" s="1"/>
  <c r="W2786" i="3" a="1"/>
  <c r="W2786" i="3" s="1"/>
  <c r="W2787" i="3" a="1"/>
  <c r="W2787" i="3" s="1"/>
  <c r="W2788" i="3" a="1"/>
  <c r="W2788" i="3" s="1"/>
  <c r="W2789" i="3" a="1"/>
  <c r="W2789" i="3" s="1"/>
  <c r="W2790" i="3" a="1"/>
  <c r="W2790" i="3" s="1"/>
  <c r="W2791" i="3" a="1"/>
  <c r="W2791" i="3" s="1"/>
  <c r="W2792" i="3" a="1"/>
  <c r="W2792" i="3" s="1"/>
  <c r="W2793" i="3" a="1"/>
  <c r="W2793" i="3" s="1"/>
  <c r="W2794" i="3" a="1"/>
  <c r="W2794" i="3" s="1"/>
  <c r="W2795" i="3" a="1"/>
  <c r="W2795" i="3" s="1"/>
  <c r="W2796" i="3" a="1"/>
  <c r="W2796" i="3" s="1"/>
  <c r="W2797" i="3" a="1"/>
  <c r="W2797" i="3" s="1"/>
  <c r="W2798" i="3" a="1"/>
  <c r="W2798" i="3" s="1"/>
  <c r="W2799" i="3" a="1"/>
  <c r="W2799" i="3" s="1"/>
  <c r="W2800" i="3" a="1"/>
  <c r="W2800" i="3" s="1"/>
  <c r="W2801" i="3" a="1"/>
  <c r="W2801" i="3" s="1"/>
  <c r="W2802" i="3" a="1"/>
  <c r="W2802" i="3" s="1"/>
  <c r="W2803" i="3" a="1"/>
  <c r="W2803" i="3" s="1"/>
  <c r="W2804" i="3" a="1"/>
  <c r="W2804" i="3" s="1"/>
  <c r="W2805" i="3" a="1"/>
  <c r="W2805" i="3" s="1"/>
  <c r="W2806" i="3" a="1"/>
  <c r="W2806" i="3" s="1"/>
  <c r="W2807" i="3" a="1"/>
  <c r="W2807" i="3" s="1"/>
  <c r="W2808" i="3" a="1"/>
  <c r="W2808" i="3" s="1"/>
  <c r="W2809" i="3" a="1"/>
  <c r="W2809" i="3" s="1"/>
  <c r="W2810" i="3" a="1"/>
  <c r="W2810" i="3" s="1"/>
  <c r="W2811" i="3" a="1"/>
  <c r="W2811" i="3" s="1"/>
  <c r="W2812" i="3" a="1"/>
  <c r="W2812" i="3" s="1"/>
  <c r="W2813" i="3" a="1"/>
  <c r="W2813" i="3" s="1"/>
  <c r="W2814" i="3" a="1"/>
  <c r="W2814" i="3" s="1"/>
  <c r="W2815" i="3" a="1"/>
  <c r="W2815" i="3" s="1"/>
  <c r="W2816" i="3" a="1"/>
  <c r="W2816" i="3" s="1"/>
  <c r="W2817" i="3" a="1"/>
  <c r="W2817" i="3" s="1"/>
  <c r="W2818" i="3" a="1"/>
  <c r="W2818" i="3" s="1"/>
  <c r="W2819" i="3" a="1"/>
  <c r="W2819" i="3" s="1"/>
  <c r="W2820" i="3" a="1"/>
  <c r="W2820" i="3" s="1"/>
  <c r="W2821" i="3" a="1"/>
  <c r="W2821" i="3" s="1"/>
  <c r="W2822" i="3" a="1"/>
  <c r="W2822" i="3" s="1"/>
  <c r="W2823" i="3" a="1"/>
  <c r="W2823" i="3" s="1"/>
  <c r="W2824" i="3" a="1"/>
  <c r="W2824" i="3" s="1"/>
  <c r="W2825" i="3" a="1"/>
  <c r="W2825" i="3" s="1"/>
  <c r="W2826" i="3" a="1"/>
  <c r="W2826" i="3" s="1"/>
  <c r="W2827" i="3" a="1"/>
  <c r="W2827" i="3" s="1"/>
  <c r="W2828" i="3" a="1"/>
  <c r="W2828" i="3" s="1"/>
  <c r="W2829" i="3" a="1"/>
  <c r="W2829" i="3" s="1"/>
  <c r="W2830" i="3" a="1"/>
  <c r="W2830" i="3" s="1"/>
  <c r="W2831" i="3" a="1"/>
  <c r="W2831" i="3" s="1"/>
  <c r="W2832" i="3" a="1"/>
  <c r="W2832" i="3" s="1"/>
  <c r="W2833" i="3" a="1"/>
  <c r="W2833" i="3" s="1"/>
  <c r="W2834" i="3" a="1"/>
  <c r="W2834" i="3" s="1"/>
  <c r="W2835" i="3" a="1"/>
  <c r="W2835" i="3" s="1"/>
  <c r="W2836" i="3" a="1"/>
  <c r="W2836" i="3" s="1"/>
  <c r="W2837" i="3" a="1"/>
  <c r="W2837" i="3" s="1"/>
  <c r="W2838" i="3" a="1"/>
  <c r="W2838" i="3" s="1"/>
  <c r="W2839" i="3" a="1"/>
  <c r="W2839" i="3" s="1"/>
  <c r="W2840" i="3" a="1"/>
  <c r="W2840" i="3" s="1"/>
  <c r="W2841" i="3" a="1"/>
  <c r="W2841" i="3" s="1"/>
  <c r="W2842" i="3" a="1"/>
  <c r="W2842" i="3" s="1"/>
  <c r="W2843" i="3" a="1"/>
  <c r="W2843" i="3" s="1"/>
  <c r="W2844" i="3" a="1"/>
  <c r="W2844" i="3" s="1"/>
  <c r="W2845" i="3" a="1"/>
  <c r="W2845" i="3" s="1"/>
  <c r="W2846" i="3" a="1"/>
  <c r="W2846" i="3" s="1"/>
  <c r="W2847" i="3" a="1"/>
  <c r="W2847" i="3" s="1"/>
  <c r="W2848" i="3" a="1"/>
  <c r="W2848" i="3" s="1"/>
  <c r="W2849" i="3" a="1"/>
  <c r="W2849" i="3" s="1"/>
  <c r="W2850" i="3" a="1"/>
  <c r="W2850" i="3" s="1"/>
  <c r="W2851" i="3" a="1"/>
  <c r="W2851" i="3" s="1"/>
  <c r="W2852" i="3" a="1"/>
  <c r="W2852" i="3" s="1"/>
  <c r="W2853" i="3" a="1"/>
  <c r="W2853" i="3" s="1"/>
  <c r="W2854" i="3" a="1"/>
  <c r="W2854" i="3" s="1"/>
  <c r="W2855" i="3" a="1"/>
  <c r="W2855" i="3" s="1"/>
  <c r="W2856" i="3" a="1"/>
  <c r="W2856" i="3" s="1"/>
  <c r="W2857" i="3" a="1"/>
  <c r="W2857" i="3" s="1"/>
  <c r="W2858" i="3" a="1"/>
  <c r="W2858" i="3" s="1"/>
  <c r="W2859" i="3" a="1"/>
  <c r="W2859" i="3" s="1"/>
  <c r="W2860" i="3" a="1"/>
  <c r="W2860" i="3" s="1"/>
  <c r="W2861" i="3" a="1"/>
  <c r="W2861" i="3" s="1"/>
  <c r="W2862" i="3" a="1"/>
  <c r="W2862" i="3" s="1"/>
  <c r="W2863" i="3" a="1"/>
  <c r="W2863" i="3" s="1"/>
  <c r="W2864" i="3" a="1"/>
  <c r="W2864" i="3" s="1"/>
  <c r="W2865" i="3" a="1"/>
  <c r="W2865" i="3" s="1"/>
  <c r="W2866" i="3" a="1"/>
  <c r="W2866" i="3" s="1"/>
  <c r="W2867" i="3" a="1"/>
  <c r="W2867" i="3" s="1"/>
  <c r="W2868" i="3" a="1"/>
  <c r="W2868" i="3" s="1"/>
  <c r="W2869" i="3" a="1"/>
  <c r="W2869" i="3" s="1"/>
  <c r="W2870" i="3" a="1"/>
  <c r="W2870" i="3" s="1"/>
  <c r="W2871" i="3" a="1"/>
  <c r="W2871" i="3" s="1"/>
  <c r="W2872" i="3" a="1"/>
  <c r="W2872" i="3" s="1"/>
  <c r="W2873" i="3" a="1"/>
  <c r="W2873" i="3" s="1"/>
  <c r="W2874" i="3" a="1"/>
  <c r="W2874" i="3" s="1"/>
  <c r="W2875" i="3" a="1"/>
  <c r="W2875" i="3" s="1"/>
  <c r="W2876" i="3" a="1"/>
  <c r="W2876" i="3" s="1"/>
  <c r="W2877" i="3" a="1"/>
  <c r="W2877" i="3" s="1"/>
  <c r="W2878" i="3" a="1"/>
  <c r="W2878" i="3" s="1"/>
  <c r="W2879" i="3" a="1"/>
  <c r="W2879" i="3" s="1"/>
  <c r="W2880" i="3" a="1"/>
  <c r="W2880" i="3" s="1"/>
  <c r="W2881" i="3" a="1"/>
  <c r="W2881" i="3" s="1"/>
  <c r="W2882" i="3" a="1"/>
  <c r="W2882" i="3" s="1"/>
  <c r="W2883" i="3" a="1"/>
  <c r="W2883" i="3" s="1"/>
  <c r="W2884" i="3" a="1"/>
  <c r="W2884" i="3" s="1"/>
  <c r="W2885" i="3" a="1"/>
  <c r="W2885" i="3" s="1"/>
  <c r="W2886" i="3" a="1"/>
  <c r="W2886" i="3" s="1"/>
  <c r="W2887" i="3" a="1"/>
  <c r="W2887" i="3" s="1"/>
  <c r="W2888" i="3" a="1"/>
  <c r="W2888" i="3" s="1"/>
  <c r="W2889" i="3" a="1"/>
  <c r="W2889" i="3" s="1"/>
  <c r="W2890" i="3" a="1"/>
  <c r="W2890" i="3" s="1"/>
  <c r="W2891" i="3" a="1"/>
  <c r="W2891" i="3" s="1"/>
  <c r="W2892" i="3" a="1"/>
  <c r="W2892" i="3" s="1"/>
  <c r="W2893" i="3" a="1"/>
  <c r="W2893" i="3" s="1"/>
  <c r="W2894" i="3" a="1"/>
  <c r="W2894" i="3" s="1"/>
  <c r="W2895" i="3" a="1"/>
  <c r="W2895" i="3" s="1"/>
  <c r="W2896" i="3" a="1"/>
  <c r="W2896" i="3" s="1"/>
  <c r="W2897" i="3" a="1"/>
  <c r="W2897" i="3" s="1"/>
  <c r="W2898" i="3" a="1"/>
  <c r="W2898" i="3" s="1"/>
  <c r="W2899" i="3" a="1"/>
  <c r="W2899" i="3" s="1"/>
  <c r="W2900" i="3" a="1"/>
  <c r="W2900" i="3" s="1"/>
  <c r="W2901" i="3" a="1"/>
  <c r="W2901" i="3" s="1"/>
  <c r="W2902" i="3" a="1"/>
  <c r="W2902" i="3" s="1"/>
  <c r="W2903" i="3" a="1"/>
  <c r="W2903" i="3" s="1"/>
  <c r="W2904" i="3" a="1"/>
  <c r="W2904" i="3" s="1"/>
  <c r="W2905" i="3" a="1"/>
  <c r="W2905" i="3" s="1"/>
  <c r="W2906" i="3" a="1"/>
  <c r="W2906" i="3" s="1"/>
  <c r="W2907" i="3" a="1"/>
  <c r="W2907" i="3" s="1"/>
  <c r="W2908" i="3" a="1"/>
  <c r="W2908" i="3" s="1"/>
  <c r="W2909" i="3" a="1"/>
  <c r="W2909" i="3" s="1"/>
  <c r="W2910" i="3" a="1"/>
  <c r="W2910" i="3" s="1"/>
  <c r="W2911" i="3" a="1"/>
  <c r="W2911" i="3" s="1"/>
  <c r="W2912" i="3" a="1"/>
  <c r="W2912" i="3" s="1"/>
  <c r="W2913" i="3" a="1"/>
  <c r="W2913" i="3" s="1"/>
  <c r="W2914" i="3" a="1"/>
  <c r="W2914" i="3" s="1"/>
  <c r="W2915" i="3" a="1"/>
  <c r="W2915" i="3" s="1"/>
  <c r="W2916" i="3" a="1"/>
  <c r="W2916" i="3" s="1"/>
  <c r="W2917" i="3" a="1"/>
  <c r="W2917" i="3" s="1"/>
  <c r="W2918" i="3" a="1"/>
  <c r="W2918" i="3" s="1"/>
  <c r="W2919" i="3" a="1"/>
  <c r="W2919" i="3" s="1"/>
  <c r="W2920" i="3" a="1"/>
  <c r="W2920" i="3" s="1"/>
  <c r="W2921" i="3" a="1"/>
  <c r="W2921" i="3" s="1"/>
  <c r="W2922" i="3" a="1"/>
  <c r="W2922" i="3" s="1"/>
  <c r="W2923" i="3" a="1"/>
  <c r="W2923" i="3" s="1"/>
  <c r="W2924" i="3" a="1"/>
  <c r="W2924" i="3" s="1"/>
  <c r="W2925" i="3" a="1"/>
  <c r="W2925" i="3" s="1"/>
  <c r="W2926" i="3" a="1"/>
  <c r="W2926" i="3" s="1"/>
  <c r="W2927" i="3" a="1"/>
  <c r="W2927" i="3" s="1"/>
  <c r="W2928" i="3" a="1"/>
  <c r="W2928" i="3" s="1"/>
  <c r="W2929" i="3" a="1"/>
  <c r="W2929" i="3" s="1"/>
  <c r="W2930" i="3" a="1"/>
  <c r="W2930" i="3" s="1"/>
  <c r="W2931" i="3" a="1"/>
  <c r="W2931" i="3" s="1"/>
  <c r="W2932" i="3" a="1"/>
  <c r="W2932" i="3" s="1"/>
  <c r="W2933" i="3" a="1"/>
  <c r="W2933" i="3" s="1"/>
  <c r="W2934" i="3" a="1"/>
  <c r="W2934" i="3" s="1"/>
  <c r="W2935" i="3" a="1"/>
  <c r="W2935" i="3" s="1"/>
  <c r="W2936" i="3" a="1"/>
  <c r="W2936" i="3" s="1"/>
  <c r="W2937" i="3" a="1"/>
  <c r="W2937" i="3" s="1"/>
  <c r="W2938" i="3" a="1"/>
  <c r="W2938" i="3" s="1"/>
  <c r="W2939" i="3" a="1"/>
  <c r="W2939" i="3" s="1"/>
  <c r="W2940" i="3" a="1"/>
  <c r="W2940" i="3" s="1"/>
  <c r="W2941" i="3" a="1"/>
  <c r="W2941" i="3" s="1"/>
  <c r="W2942" i="3" a="1"/>
  <c r="W2942" i="3" s="1"/>
  <c r="W2943" i="3" a="1"/>
  <c r="W2943" i="3" s="1"/>
  <c r="W2944" i="3" a="1"/>
  <c r="W2944" i="3" s="1"/>
  <c r="W2945" i="3" a="1"/>
  <c r="W2945" i="3" s="1"/>
  <c r="W2946" i="3" a="1"/>
  <c r="W2946" i="3" s="1"/>
  <c r="W2947" i="3" a="1"/>
  <c r="W2947" i="3" s="1"/>
  <c r="W2948" i="3" a="1"/>
  <c r="W2948" i="3" s="1"/>
  <c r="W2949" i="3" a="1"/>
  <c r="W2949" i="3" s="1"/>
  <c r="W2950" i="3" a="1"/>
  <c r="W2950" i="3" s="1"/>
  <c r="W2951" i="3" a="1"/>
  <c r="W2951" i="3" s="1"/>
  <c r="W2952" i="3" a="1"/>
  <c r="W2952" i="3" s="1"/>
  <c r="W2953" i="3" a="1"/>
  <c r="W2953" i="3" s="1"/>
  <c r="W2954" i="3" a="1"/>
  <c r="W2954" i="3" s="1"/>
  <c r="W2955" i="3" a="1"/>
  <c r="W2955" i="3" s="1"/>
  <c r="W2956" i="3" a="1"/>
  <c r="W2956" i="3" s="1"/>
  <c r="W2957" i="3" a="1"/>
  <c r="W2957" i="3" s="1"/>
  <c r="W2958" i="3" a="1"/>
  <c r="W2958" i="3" s="1"/>
  <c r="W2959" i="3" a="1"/>
  <c r="W2959" i="3" s="1"/>
  <c r="W2960" i="3" a="1"/>
  <c r="W2960" i="3" s="1"/>
  <c r="W2961" i="3" a="1"/>
  <c r="W2961" i="3" s="1"/>
  <c r="W2962" i="3" a="1"/>
  <c r="W2962" i="3" s="1"/>
  <c r="W2963" i="3" a="1"/>
  <c r="W2963" i="3" s="1"/>
  <c r="W2964" i="3" a="1"/>
  <c r="W2964" i="3" s="1"/>
  <c r="W2965" i="3" a="1"/>
  <c r="W2965" i="3" s="1"/>
  <c r="W2966" i="3" a="1"/>
  <c r="W2966" i="3" s="1"/>
  <c r="W2967" i="3" a="1"/>
  <c r="W2967" i="3" s="1"/>
  <c r="W2968" i="3" a="1"/>
  <c r="W2968" i="3" s="1"/>
  <c r="W2969" i="3" a="1"/>
  <c r="W2969" i="3" s="1"/>
  <c r="W2970" i="3" a="1"/>
  <c r="W2970" i="3" s="1"/>
  <c r="W2971" i="3" a="1"/>
  <c r="W2971" i="3" s="1"/>
  <c r="W2972" i="3" a="1"/>
  <c r="W2972" i="3" s="1"/>
  <c r="W2973" i="3" a="1"/>
  <c r="W2973" i="3" s="1"/>
  <c r="W2974" i="3" a="1"/>
  <c r="W2974" i="3" s="1"/>
  <c r="W2975" i="3" a="1"/>
  <c r="W2975" i="3" s="1"/>
  <c r="W2976" i="3" a="1"/>
  <c r="W2976" i="3" s="1"/>
  <c r="W2977" i="3" a="1"/>
  <c r="W2977" i="3" s="1"/>
  <c r="W2978" i="3" a="1"/>
  <c r="W2978" i="3" s="1"/>
  <c r="W2979" i="3" a="1"/>
  <c r="W2979" i="3" s="1"/>
  <c r="W2980" i="3" a="1"/>
  <c r="W2980" i="3" s="1"/>
  <c r="W2981" i="3" a="1"/>
  <c r="W2981" i="3" s="1"/>
  <c r="W2982" i="3" a="1"/>
  <c r="W2982" i="3" s="1"/>
  <c r="W2983" i="3" a="1"/>
  <c r="W2983" i="3" s="1"/>
  <c r="W2984" i="3" a="1"/>
  <c r="W2984" i="3" s="1"/>
  <c r="W2985" i="3" a="1"/>
  <c r="W2985" i="3" s="1"/>
  <c r="W2986" i="3" a="1"/>
  <c r="W2986" i="3" s="1"/>
  <c r="W2987" i="3" a="1"/>
  <c r="W2987" i="3" s="1"/>
  <c r="W2988" i="3" a="1"/>
  <c r="W2988" i="3" s="1"/>
  <c r="W2989" i="3" a="1"/>
  <c r="W2989" i="3" s="1"/>
  <c r="W2990" i="3" a="1"/>
  <c r="W2990" i="3" s="1"/>
  <c r="W2991" i="3" a="1"/>
  <c r="W2991" i="3" s="1"/>
  <c r="W2992" i="3" a="1"/>
  <c r="W2992" i="3" s="1"/>
  <c r="W2993" i="3" a="1"/>
  <c r="W2993" i="3" s="1"/>
  <c r="W2994" i="3" a="1"/>
  <c r="W2994" i="3" s="1"/>
  <c r="W2995" i="3" a="1"/>
  <c r="W2995" i="3" s="1"/>
  <c r="W2996" i="3" a="1"/>
  <c r="W2996" i="3" s="1"/>
  <c r="W2997" i="3" a="1"/>
  <c r="W2997" i="3" s="1"/>
  <c r="W2998" i="3" a="1"/>
  <c r="W2998" i="3" s="1"/>
  <c r="W2999" i="3" a="1"/>
  <c r="W2999" i="3" s="1"/>
  <c r="W3000" i="3" a="1"/>
  <c r="W3000" i="3" s="1"/>
  <c r="W3001" i="3" a="1"/>
  <c r="W3001" i="3" s="1"/>
  <c r="W3002" i="3" a="1"/>
  <c r="W3002" i="3" s="1"/>
  <c r="W3003" i="3" a="1"/>
  <c r="W3003" i="3" s="1"/>
  <c r="W3004" i="3" a="1"/>
  <c r="W3004" i="3" s="1"/>
  <c r="W3005" i="3" a="1"/>
  <c r="W3005" i="3" s="1"/>
  <c r="W3006" i="3" a="1"/>
  <c r="W3006" i="3" s="1"/>
  <c r="W3007" i="3" a="1"/>
  <c r="W3007" i="3" s="1"/>
  <c r="W3008" i="3" a="1"/>
  <c r="W3008" i="3" s="1"/>
  <c r="W3009" i="3" a="1"/>
  <c r="W3009" i="3" s="1"/>
  <c r="W3010" i="3" a="1"/>
  <c r="W3010" i="3" s="1"/>
  <c r="W3011" i="3" a="1"/>
  <c r="W3011" i="3" s="1"/>
  <c r="W3012" i="3" a="1"/>
  <c r="W3012" i="3" s="1"/>
  <c r="W3013" i="3" a="1"/>
  <c r="W3013" i="3" s="1"/>
  <c r="W3014" i="3" a="1"/>
  <c r="W3014" i="3" s="1"/>
  <c r="W3015" i="3" a="1"/>
  <c r="W3015" i="3" s="1"/>
  <c r="W3016" i="3" a="1"/>
  <c r="W3016" i="3" s="1"/>
  <c r="W3017" i="3" a="1"/>
  <c r="W3017" i="3" s="1"/>
  <c r="W3018" i="3" a="1"/>
  <c r="W3018" i="3" s="1"/>
  <c r="W3019" i="3" a="1"/>
  <c r="W3019" i="3" s="1"/>
  <c r="W3020" i="3" a="1"/>
  <c r="W3020" i="3" s="1"/>
  <c r="W3021" i="3" a="1"/>
  <c r="W3021" i="3" s="1"/>
  <c r="W3022" i="3" a="1"/>
  <c r="W3022" i="3" s="1"/>
  <c r="W3023" i="3" a="1"/>
  <c r="W3023" i="3" s="1"/>
  <c r="W3024" i="3" a="1"/>
  <c r="W3024" i="3" s="1"/>
  <c r="W3025" i="3" a="1"/>
  <c r="W3025" i="3" s="1"/>
  <c r="W3026" i="3" a="1"/>
  <c r="W3026" i="3" s="1"/>
  <c r="W3027" i="3" a="1"/>
  <c r="W3027" i="3" s="1"/>
  <c r="W3028" i="3" a="1"/>
  <c r="W3028" i="3" s="1"/>
  <c r="W3029" i="3" a="1"/>
  <c r="W3029" i="3" s="1"/>
  <c r="W3030" i="3" a="1"/>
  <c r="W3030" i="3" s="1"/>
  <c r="W3031" i="3" a="1"/>
  <c r="W3031" i="3" s="1"/>
  <c r="W3032" i="3" a="1"/>
  <c r="W3032" i="3" s="1"/>
  <c r="W3033" i="3" a="1"/>
  <c r="W3033" i="3" s="1"/>
  <c r="W3034" i="3" a="1"/>
  <c r="W3034" i="3" s="1"/>
  <c r="W3035" i="3" a="1"/>
  <c r="W3035" i="3" s="1"/>
  <c r="W3036" i="3" a="1"/>
  <c r="W3036" i="3" s="1"/>
  <c r="W3037" i="3" a="1"/>
  <c r="W3037" i="3" s="1"/>
  <c r="W3038" i="3" a="1"/>
  <c r="W3038" i="3" s="1"/>
  <c r="W3039" i="3" a="1"/>
  <c r="W3039" i="3" s="1"/>
  <c r="W3040" i="3" a="1"/>
  <c r="W3040" i="3" s="1"/>
  <c r="W3041" i="3" a="1"/>
  <c r="W3041" i="3" s="1"/>
  <c r="W3042" i="3" a="1"/>
  <c r="W3042" i="3" s="1"/>
  <c r="W3043" i="3" a="1"/>
  <c r="W3043" i="3" s="1"/>
  <c r="W3044" i="3" a="1"/>
  <c r="W3044" i="3" s="1"/>
  <c r="W3045" i="3" a="1"/>
  <c r="W3045" i="3" s="1"/>
  <c r="W3046" i="3" a="1"/>
  <c r="W3046" i="3" s="1"/>
  <c r="W3047" i="3" a="1"/>
  <c r="W3047" i="3" s="1"/>
  <c r="W3048" i="3" a="1"/>
  <c r="W3048" i="3" s="1"/>
  <c r="W3049" i="3" a="1"/>
  <c r="W3049" i="3" s="1"/>
  <c r="W3050" i="3" a="1"/>
  <c r="W3050" i="3" s="1"/>
  <c r="W3051" i="3" a="1"/>
  <c r="W3051" i="3" s="1"/>
  <c r="W3052" i="3" a="1"/>
  <c r="W3052" i="3" s="1"/>
  <c r="W3053" i="3" a="1"/>
  <c r="W3053" i="3" s="1"/>
  <c r="W3054" i="3" a="1"/>
  <c r="W3054" i="3" s="1"/>
  <c r="W3055" i="3" a="1"/>
  <c r="W3055" i="3" s="1"/>
  <c r="W3056" i="3" a="1"/>
  <c r="W3056" i="3" s="1"/>
  <c r="W3057" i="3" a="1"/>
  <c r="W3057" i="3" s="1"/>
  <c r="W3058" i="3" a="1"/>
  <c r="W3058" i="3" s="1"/>
  <c r="W3059" i="3" a="1"/>
  <c r="W3059" i="3" s="1"/>
  <c r="W3060" i="3" a="1"/>
  <c r="W3060" i="3" s="1"/>
  <c r="W3061" i="3" a="1"/>
  <c r="W3061" i="3" s="1"/>
  <c r="W3062" i="3" a="1"/>
  <c r="W3062" i="3" s="1"/>
  <c r="W3063" i="3" a="1"/>
  <c r="W3063" i="3" s="1"/>
  <c r="W3064" i="3" a="1"/>
  <c r="W3064" i="3" s="1"/>
  <c r="W3065" i="3" a="1"/>
  <c r="W3065" i="3" s="1"/>
  <c r="W3066" i="3" a="1"/>
  <c r="W3066" i="3" s="1"/>
  <c r="W3067" i="3" a="1"/>
  <c r="W3067" i="3" s="1"/>
  <c r="W3068" i="3" a="1"/>
  <c r="W3068" i="3" s="1"/>
  <c r="W3069" i="3" a="1"/>
  <c r="W3069" i="3" s="1"/>
  <c r="W3070" i="3" a="1"/>
  <c r="W3070" i="3" s="1"/>
  <c r="W3071" i="3" a="1"/>
  <c r="W3071" i="3" s="1"/>
  <c r="W3072" i="3" a="1"/>
  <c r="W3072" i="3" s="1"/>
  <c r="W3073" i="3" a="1"/>
  <c r="W3073" i="3" s="1"/>
  <c r="W3074" i="3" a="1"/>
  <c r="W3074" i="3" s="1"/>
  <c r="W3075" i="3" a="1"/>
  <c r="W3075" i="3" s="1"/>
  <c r="W3076" i="3" a="1"/>
  <c r="W3076" i="3" s="1"/>
  <c r="W3077" i="3" a="1"/>
  <c r="W3077" i="3" s="1"/>
  <c r="W3078" i="3" a="1"/>
  <c r="W3078" i="3" s="1"/>
  <c r="W3079" i="3" a="1"/>
  <c r="W3079" i="3" s="1"/>
  <c r="W3080" i="3" a="1"/>
  <c r="W3080" i="3" s="1"/>
  <c r="W3081" i="3" a="1"/>
  <c r="W3081" i="3" s="1"/>
  <c r="W3082" i="3" a="1"/>
  <c r="W3082" i="3" s="1"/>
  <c r="W3083" i="3" a="1"/>
  <c r="W3083" i="3" s="1"/>
  <c r="W3084" i="3" a="1"/>
  <c r="W3084" i="3" s="1"/>
  <c r="W3085" i="3" a="1"/>
  <c r="W3085" i="3" s="1"/>
  <c r="W3086" i="3" a="1"/>
  <c r="W3086" i="3" s="1"/>
  <c r="W3087" i="3" a="1"/>
  <c r="W3087" i="3" s="1"/>
  <c r="W3088" i="3" a="1"/>
  <c r="W3088" i="3" s="1"/>
  <c r="W3089" i="3" a="1"/>
  <c r="W3089" i="3" s="1"/>
  <c r="W3090" i="3" a="1"/>
  <c r="W3090" i="3" s="1"/>
  <c r="W3091" i="3" a="1"/>
  <c r="W3091" i="3" s="1"/>
  <c r="W3092" i="3" a="1"/>
  <c r="W3092" i="3" s="1"/>
  <c r="W3093" i="3" a="1"/>
  <c r="W3093" i="3" s="1"/>
  <c r="W3094" i="3" a="1"/>
  <c r="W3094" i="3" s="1"/>
  <c r="W3095" i="3" a="1"/>
  <c r="W3095" i="3" s="1"/>
  <c r="W3096" i="3" a="1"/>
  <c r="W3096" i="3" s="1"/>
  <c r="W3097" i="3" a="1"/>
  <c r="W3097" i="3" s="1"/>
  <c r="W3098" i="3" a="1"/>
  <c r="W3098" i="3" s="1"/>
  <c r="W3099" i="3" a="1"/>
  <c r="W3099" i="3" s="1"/>
  <c r="W3100" i="3" a="1"/>
  <c r="W3100" i="3" s="1"/>
  <c r="W3101" i="3" a="1"/>
  <c r="W3101" i="3" s="1"/>
  <c r="W3102" i="3" a="1"/>
  <c r="W3102" i="3" s="1"/>
  <c r="W3103" i="3" a="1"/>
  <c r="W3103" i="3" s="1"/>
  <c r="W3104" i="3" a="1"/>
  <c r="W3104" i="3" s="1"/>
  <c r="W3105" i="3" a="1"/>
  <c r="W3105" i="3" s="1"/>
  <c r="W3106" i="3" a="1"/>
  <c r="W3106" i="3" s="1"/>
  <c r="W3107" i="3" a="1"/>
  <c r="W3107" i="3" s="1"/>
  <c r="W3108" i="3" a="1"/>
  <c r="W3108" i="3" s="1"/>
  <c r="W3109" i="3" a="1"/>
  <c r="W3109" i="3" s="1"/>
  <c r="W3110" i="3" a="1"/>
  <c r="W3110" i="3" s="1"/>
  <c r="W3111" i="3" a="1"/>
  <c r="W3111" i="3" s="1"/>
  <c r="W3112" i="3" a="1"/>
  <c r="W3112" i="3" s="1"/>
  <c r="W3113" i="3" a="1"/>
  <c r="W3113" i="3" s="1"/>
  <c r="W3114" i="3" a="1"/>
  <c r="W3114" i="3" s="1"/>
  <c r="W3115" i="3" a="1"/>
  <c r="W3115" i="3" s="1"/>
  <c r="W3116" i="3" a="1"/>
  <c r="W3116" i="3" s="1"/>
  <c r="W3117" i="3" a="1"/>
  <c r="W3117" i="3" s="1"/>
  <c r="W3118" i="3" a="1"/>
  <c r="W3118" i="3" s="1"/>
  <c r="W3119" i="3" a="1"/>
  <c r="W3119" i="3" s="1"/>
  <c r="W3120" i="3" a="1"/>
  <c r="W3120" i="3" s="1"/>
  <c r="W3121" i="3" a="1"/>
  <c r="W3121" i="3" s="1"/>
  <c r="W3122" i="3" a="1"/>
  <c r="W3122" i="3" s="1"/>
  <c r="W3123" i="3" a="1"/>
  <c r="W3123" i="3" s="1"/>
  <c r="W3124" i="3" a="1"/>
  <c r="W3124" i="3" s="1"/>
  <c r="W3125" i="3" a="1"/>
  <c r="W3125" i="3" s="1"/>
  <c r="W3126" i="3" a="1"/>
  <c r="W3126" i="3" s="1"/>
  <c r="W3127" i="3" a="1"/>
  <c r="W3127" i="3" s="1"/>
  <c r="W3128" i="3" a="1"/>
  <c r="W3128" i="3" s="1"/>
  <c r="W3129" i="3" a="1"/>
  <c r="W3129" i="3" s="1"/>
  <c r="W3130" i="3" a="1"/>
  <c r="W3130" i="3" s="1"/>
  <c r="W3131" i="3" a="1"/>
  <c r="W3131" i="3" s="1"/>
  <c r="W3132" i="3" a="1"/>
  <c r="W3132" i="3" s="1"/>
  <c r="W3133" i="3" a="1"/>
  <c r="W3133" i="3" s="1"/>
  <c r="W3134" i="3" a="1"/>
  <c r="W3134" i="3" s="1"/>
  <c r="W3135" i="3" a="1"/>
  <c r="W3135" i="3" s="1"/>
  <c r="W3136" i="3" a="1"/>
  <c r="W3136" i="3" s="1"/>
  <c r="W3137" i="3" a="1"/>
  <c r="W3137" i="3" s="1"/>
  <c r="W3138" i="3" a="1"/>
  <c r="W3138" i="3" s="1"/>
  <c r="W3139" i="3" a="1"/>
  <c r="W3139" i="3" s="1"/>
  <c r="W3140" i="3" a="1"/>
  <c r="W3140" i="3" s="1"/>
  <c r="W3141" i="3" a="1"/>
  <c r="W3141" i="3" s="1"/>
  <c r="W3142" i="3" a="1"/>
  <c r="W3142" i="3" s="1"/>
  <c r="W3143" i="3" a="1"/>
  <c r="W3143" i="3" s="1"/>
  <c r="W3144" i="3" a="1"/>
  <c r="W3144" i="3" s="1"/>
  <c r="W3145" i="3" a="1"/>
  <c r="W3145" i="3" s="1"/>
  <c r="W3146" i="3" a="1"/>
  <c r="W3146" i="3" s="1"/>
  <c r="W3147" i="3" a="1"/>
  <c r="W3147" i="3" s="1"/>
  <c r="W3148" i="3" a="1"/>
  <c r="W3148" i="3" s="1"/>
  <c r="W3149" i="3" a="1"/>
  <c r="W3149" i="3" s="1"/>
  <c r="W3150" i="3" a="1"/>
  <c r="W3150" i="3" s="1"/>
  <c r="W3151" i="3" a="1"/>
  <c r="W3151" i="3" s="1"/>
  <c r="W3152" i="3" a="1"/>
  <c r="W3152" i="3" s="1"/>
  <c r="W3153" i="3" a="1"/>
  <c r="W3153" i="3" s="1"/>
  <c r="W3154" i="3" a="1"/>
  <c r="W3154" i="3" s="1"/>
  <c r="W3155" i="3" a="1"/>
  <c r="W3155" i="3" s="1"/>
  <c r="W3156" i="3" a="1"/>
  <c r="W3156" i="3" s="1"/>
  <c r="W3157" i="3" a="1"/>
  <c r="W3157" i="3" s="1"/>
  <c r="W3158" i="3" a="1"/>
  <c r="W3158" i="3" s="1"/>
  <c r="W3159" i="3" a="1"/>
  <c r="W3159" i="3" s="1"/>
  <c r="W3160" i="3" a="1"/>
  <c r="W3160" i="3" s="1"/>
  <c r="W3161" i="3" a="1"/>
  <c r="W3161" i="3" s="1"/>
  <c r="W3162" i="3" a="1"/>
  <c r="W3162" i="3" s="1"/>
  <c r="W3163" i="3" a="1"/>
  <c r="W3163" i="3" s="1"/>
  <c r="W3164" i="3" a="1"/>
  <c r="W3164" i="3" s="1"/>
  <c r="W3165" i="3" a="1"/>
  <c r="W3165" i="3" s="1"/>
  <c r="W3166" i="3" a="1"/>
  <c r="W3166" i="3" s="1"/>
  <c r="W3167" i="3" a="1"/>
  <c r="W3167" i="3" s="1"/>
  <c r="W3168" i="3" a="1"/>
  <c r="W3168" i="3" s="1"/>
  <c r="W3169" i="3" a="1"/>
  <c r="W3169" i="3" s="1"/>
  <c r="W3170" i="3" a="1"/>
  <c r="W3170" i="3" s="1"/>
  <c r="W3171" i="3" a="1"/>
  <c r="W3171" i="3" s="1"/>
  <c r="W3172" i="3" a="1"/>
  <c r="W3172" i="3" s="1"/>
  <c r="W3173" i="3" a="1"/>
  <c r="W3173" i="3" s="1"/>
  <c r="W3174" i="3" a="1"/>
  <c r="W3174" i="3" s="1"/>
  <c r="W3175" i="3" a="1"/>
  <c r="W3175" i="3" s="1"/>
  <c r="W3176" i="3" a="1"/>
  <c r="W3176" i="3" s="1"/>
  <c r="W3177" i="3" a="1"/>
  <c r="W3177" i="3" s="1"/>
  <c r="W3178" i="3" a="1"/>
  <c r="W3178" i="3" s="1"/>
  <c r="W3179" i="3" a="1"/>
  <c r="W3179" i="3" s="1"/>
  <c r="W3180" i="3" a="1"/>
  <c r="W3180" i="3" s="1"/>
  <c r="W3181" i="3" a="1"/>
  <c r="W3181" i="3" s="1"/>
  <c r="W3182" i="3" a="1"/>
  <c r="W3182" i="3" s="1"/>
  <c r="W3183" i="3" a="1"/>
  <c r="W3183" i="3" s="1"/>
  <c r="W3184" i="3" a="1"/>
  <c r="W3184" i="3" s="1"/>
  <c r="W3185" i="3" a="1"/>
  <c r="W3185" i="3" s="1"/>
  <c r="W3186" i="3" a="1"/>
  <c r="W3186" i="3" s="1"/>
  <c r="W3187" i="3" a="1"/>
  <c r="W3187" i="3" s="1"/>
  <c r="W3188" i="3" a="1"/>
  <c r="W3188" i="3" s="1"/>
  <c r="W3189" i="3" a="1"/>
  <c r="W3189" i="3" s="1"/>
  <c r="W3190" i="3" a="1"/>
  <c r="W3190" i="3" s="1"/>
  <c r="W3191" i="3" a="1"/>
  <c r="W3191" i="3" s="1"/>
  <c r="W3192" i="3" a="1"/>
  <c r="W3192" i="3" s="1"/>
  <c r="W3193" i="3" a="1"/>
  <c r="W3193" i="3" s="1"/>
  <c r="W3194" i="3" a="1"/>
  <c r="W3194" i="3" s="1"/>
  <c r="W3195" i="3" a="1"/>
  <c r="W3195" i="3" s="1"/>
  <c r="W3196" i="3" a="1"/>
  <c r="W3196" i="3" s="1"/>
  <c r="W3197" i="3" a="1"/>
  <c r="W3197" i="3" s="1"/>
  <c r="W3198" i="3" a="1"/>
  <c r="W3198" i="3" s="1"/>
  <c r="W3199" i="3" a="1"/>
  <c r="W3199" i="3" s="1"/>
  <c r="W3200" i="3" a="1"/>
  <c r="W3200" i="3" s="1"/>
  <c r="W3201" i="3" a="1"/>
  <c r="W3201" i="3" s="1"/>
  <c r="W3202" i="3" a="1"/>
  <c r="W3202" i="3" s="1"/>
  <c r="W3203" i="3" a="1"/>
  <c r="W3203" i="3" s="1"/>
  <c r="W3204" i="3" a="1"/>
  <c r="W3204" i="3" s="1"/>
  <c r="W3205" i="3" a="1"/>
  <c r="W3205" i="3" s="1"/>
  <c r="W3206" i="3" a="1"/>
  <c r="W3206" i="3" s="1"/>
  <c r="W3207" i="3" a="1"/>
  <c r="W3207" i="3" s="1"/>
  <c r="W3208" i="3" a="1"/>
  <c r="W3208" i="3" s="1"/>
  <c r="W3209" i="3" a="1"/>
  <c r="W3209" i="3" s="1"/>
  <c r="W3210" i="3" a="1"/>
  <c r="W3210" i="3" s="1"/>
  <c r="W3211" i="3" a="1"/>
  <c r="W3211" i="3" s="1"/>
  <c r="W3212" i="3" a="1"/>
  <c r="W3212" i="3" s="1"/>
  <c r="W3213" i="3" a="1"/>
  <c r="W3213" i="3" s="1"/>
  <c r="W3214" i="3" a="1"/>
  <c r="W3214" i="3" s="1"/>
  <c r="W3215" i="3" a="1"/>
  <c r="W3215" i="3" s="1"/>
  <c r="W3216" i="3" a="1"/>
  <c r="W3216" i="3" s="1"/>
  <c r="W3217" i="3" a="1"/>
  <c r="W3217" i="3" s="1"/>
  <c r="W3218" i="3" a="1"/>
  <c r="W3218" i="3" s="1"/>
  <c r="W3219" i="3" a="1"/>
  <c r="W3219" i="3" s="1"/>
  <c r="W3220" i="3" a="1"/>
  <c r="W3220" i="3" s="1"/>
  <c r="W3221" i="3" a="1"/>
  <c r="W3221" i="3" s="1"/>
  <c r="W3222" i="3" a="1"/>
  <c r="W3222" i="3" s="1"/>
  <c r="W3223" i="3" a="1"/>
  <c r="W3223" i="3" s="1"/>
  <c r="W3224" i="3" a="1"/>
  <c r="W3224" i="3" s="1"/>
  <c r="W3225" i="3" a="1"/>
  <c r="W3225" i="3" s="1"/>
  <c r="W3226" i="3" a="1"/>
  <c r="W3226" i="3" s="1"/>
  <c r="W3227" i="3" a="1"/>
  <c r="W3227" i="3" s="1"/>
  <c r="W3228" i="3" a="1"/>
  <c r="W3228" i="3" s="1"/>
  <c r="W3229" i="3" a="1"/>
  <c r="W3229" i="3" s="1"/>
  <c r="W3230" i="3" a="1"/>
  <c r="W3230" i="3" s="1"/>
  <c r="W3231" i="3" a="1"/>
  <c r="W3231" i="3" s="1"/>
  <c r="W3232" i="3" a="1"/>
  <c r="W3232" i="3" s="1"/>
  <c r="W3233" i="3" a="1"/>
  <c r="W3233" i="3" s="1"/>
  <c r="W3234" i="3" a="1"/>
  <c r="W3234" i="3" s="1"/>
  <c r="W3235" i="3" a="1"/>
  <c r="W3235" i="3" s="1"/>
  <c r="W3236" i="3" a="1"/>
  <c r="W3236" i="3" s="1"/>
  <c r="W3237" i="3" a="1"/>
  <c r="W3237" i="3" s="1"/>
  <c r="W3238" i="3" a="1"/>
  <c r="W3238" i="3" s="1"/>
  <c r="W3239" i="3" a="1"/>
  <c r="W3239" i="3" s="1"/>
  <c r="W3240" i="3" a="1"/>
  <c r="W3240" i="3" s="1"/>
  <c r="W3241" i="3" a="1"/>
  <c r="W3241" i="3" s="1"/>
  <c r="W3242" i="3" a="1"/>
  <c r="W3242" i="3" s="1"/>
  <c r="W3243" i="3" a="1"/>
  <c r="W3243" i="3" s="1"/>
  <c r="W3244" i="3" a="1"/>
  <c r="W3244" i="3" s="1"/>
  <c r="W3245" i="3" a="1"/>
  <c r="W3245" i="3" s="1"/>
  <c r="W3246" i="3" a="1"/>
  <c r="W3246" i="3" s="1"/>
  <c r="W3247" i="3" a="1"/>
  <c r="W3247" i="3" s="1"/>
  <c r="W3248" i="3" a="1"/>
  <c r="W3248" i="3" s="1"/>
  <c r="W3249" i="3" a="1"/>
  <c r="W3249" i="3" s="1"/>
  <c r="W3250" i="3" a="1"/>
  <c r="W3250" i="3" s="1"/>
  <c r="W3251" i="3" a="1"/>
  <c r="W3251" i="3" s="1"/>
  <c r="W3252" i="3" a="1"/>
  <c r="W3252" i="3" s="1"/>
  <c r="W3253" i="3" a="1"/>
  <c r="W3253" i="3" s="1"/>
  <c r="W3254" i="3" a="1"/>
  <c r="W3254" i="3" s="1"/>
  <c r="W3255" i="3" a="1"/>
  <c r="W3255" i="3" s="1"/>
  <c r="W3256" i="3" a="1"/>
  <c r="W3256" i="3" s="1"/>
  <c r="W3257" i="3" a="1"/>
  <c r="W3257" i="3" s="1"/>
  <c r="W3258" i="3" a="1"/>
  <c r="W3258" i="3" s="1"/>
  <c r="W3259" i="3" a="1"/>
  <c r="W3259" i="3" s="1"/>
  <c r="W3260" i="3" a="1"/>
  <c r="W3260" i="3" s="1"/>
  <c r="W3261" i="3" a="1"/>
  <c r="W3261" i="3" s="1"/>
  <c r="W3262" i="3" a="1"/>
  <c r="W3262" i="3" s="1"/>
  <c r="W3263" i="3" a="1"/>
  <c r="W3263" i="3" s="1"/>
  <c r="W3264" i="3" a="1"/>
  <c r="W3264" i="3" s="1"/>
  <c r="W3265" i="3" a="1"/>
  <c r="W3265" i="3" s="1"/>
  <c r="W3266" i="3" a="1"/>
  <c r="W3266" i="3" s="1"/>
  <c r="W3267" i="3" a="1"/>
  <c r="W3267" i="3" s="1"/>
  <c r="W3268" i="3" a="1"/>
  <c r="W3268" i="3" s="1"/>
  <c r="W3269" i="3" a="1"/>
  <c r="W3269" i="3" s="1"/>
  <c r="W3270" i="3" a="1"/>
  <c r="W3270" i="3" s="1"/>
  <c r="W3271" i="3" a="1"/>
  <c r="W3271" i="3" s="1"/>
  <c r="W3272" i="3" a="1"/>
  <c r="W3272" i="3" s="1"/>
  <c r="W3273" i="3" a="1"/>
  <c r="W3273" i="3" s="1"/>
  <c r="W3274" i="3" a="1"/>
  <c r="W3274" i="3" s="1"/>
  <c r="W3275" i="3" a="1"/>
  <c r="W3275" i="3" s="1"/>
  <c r="W3276" i="3" a="1"/>
  <c r="W3276" i="3" s="1"/>
  <c r="W3277" i="3" a="1"/>
  <c r="W3277" i="3" s="1"/>
  <c r="W3278" i="3" a="1"/>
  <c r="W3278" i="3" s="1"/>
  <c r="W3279" i="3" a="1"/>
  <c r="W3279" i="3" s="1"/>
  <c r="W3280" i="3" a="1"/>
  <c r="W3280" i="3" s="1"/>
  <c r="W3281" i="3" a="1"/>
  <c r="W3281" i="3" s="1"/>
  <c r="W3282" i="3" a="1"/>
  <c r="W3282" i="3" s="1"/>
  <c r="W3283" i="3" a="1"/>
  <c r="W3283" i="3" s="1"/>
  <c r="W3284" i="3" a="1"/>
  <c r="W3284" i="3" s="1"/>
  <c r="W3285" i="3" a="1"/>
  <c r="W3285" i="3" s="1"/>
  <c r="W3286" i="3" a="1"/>
  <c r="W3286" i="3" s="1"/>
  <c r="W3287" i="3" a="1"/>
  <c r="W3287" i="3" s="1"/>
  <c r="W3288" i="3" a="1"/>
  <c r="W3288" i="3" s="1"/>
  <c r="W3289" i="3" a="1"/>
  <c r="W3289" i="3" s="1"/>
  <c r="W3290" i="3" a="1"/>
  <c r="W3290" i="3" s="1"/>
  <c r="W3291" i="3" a="1"/>
  <c r="W3291" i="3" s="1"/>
  <c r="W3292" i="3" a="1"/>
  <c r="W3292" i="3" s="1"/>
  <c r="W3293" i="3" a="1"/>
  <c r="W3293" i="3" s="1"/>
  <c r="W3294" i="3" a="1"/>
  <c r="W3294" i="3" s="1"/>
  <c r="W3295" i="3" a="1"/>
  <c r="W3295" i="3" s="1"/>
  <c r="W3296" i="3" a="1"/>
  <c r="W3296" i="3" s="1"/>
  <c r="W3297" i="3" a="1"/>
  <c r="W3297" i="3" s="1"/>
  <c r="W3298" i="3" a="1"/>
  <c r="W3298" i="3" s="1"/>
  <c r="W3299" i="3" a="1"/>
  <c r="W3299" i="3" s="1"/>
  <c r="W3300" i="3" a="1"/>
  <c r="W3300" i="3" s="1"/>
  <c r="W3301" i="3" a="1"/>
  <c r="W3301" i="3" s="1"/>
  <c r="W3302" i="3" a="1"/>
  <c r="W3302" i="3" s="1"/>
  <c r="W3303" i="3" a="1"/>
  <c r="W3303" i="3" s="1"/>
  <c r="W3304" i="3" a="1"/>
  <c r="W3304" i="3" s="1"/>
  <c r="W3305" i="3" a="1"/>
  <c r="W3305" i="3" s="1"/>
  <c r="W3306" i="3" a="1"/>
  <c r="W3306" i="3" s="1"/>
  <c r="W3307" i="3" a="1"/>
  <c r="W3307" i="3" s="1"/>
  <c r="W3308" i="3" a="1"/>
  <c r="W3308" i="3" s="1"/>
  <c r="W3309" i="3" a="1"/>
  <c r="W3309" i="3" s="1"/>
  <c r="W3310" i="3" a="1"/>
  <c r="W3310" i="3" s="1"/>
  <c r="W3311" i="3" a="1"/>
  <c r="W3311" i="3" s="1"/>
  <c r="W3312" i="3" a="1"/>
  <c r="W3312" i="3" s="1"/>
  <c r="W3313" i="3" a="1"/>
  <c r="W3313" i="3" s="1"/>
  <c r="W3314" i="3" a="1"/>
  <c r="W3314" i="3" s="1"/>
  <c r="W3315" i="3" a="1"/>
  <c r="W3315" i="3" s="1"/>
  <c r="W3316" i="3" a="1"/>
  <c r="W3316" i="3" s="1"/>
  <c r="W3317" i="3" a="1"/>
  <c r="W3317" i="3" s="1"/>
  <c r="W3318" i="3" a="1"/>
  <c r="W3318" i="3" s="1"/>
  <c r="W3319" i="3" a="1"/>
  <c r="W3319" i="3" s="1"/>
  <c r="W3320" i="3" a="1"/>
  <c r="W3320" i="3" s="1"/>
  <c r="W3321" i="3" a="1"/>
  <c r="W3321" i="3" s="1"/>
  <c r="W3322" i="3" a="1"/>
  <c r="W3322" i="3" s="1"/>
  <c r="W3323" i="3" a="1"/>
  <c r="W3323" i="3" s="1"/>
  <c r="W3324" i="3" a="1"/>
  <c r="W3324" i="3" s="1"/>
  <c r="W3325" i="3" a="1"/>
  <c r="W3325" i="3" s="1"/>
  <c r="W3326" i="3" a="1"/>
  <c r="W3326" i="3" s="1"/>
  <c r="W3327" i="3" a="1"/>
  <c r="W3327" i="3" s="1"/>
  <c r="W3328" i="3" a="1"/>
  <c r="W3328" i="3" s="1"/>
  <c r="W3329" i="3" a="1"/>
  <c r="W3329" i="3" s="1"/>
  <c r="W3330" i="3" a="1"/>
  <c r="W3330" i="3" s="1"/>
  <c r="W3331" i="3" a="1"/>
  <c r="W3331" i="3" s="1"/>
  <c r="W3332" i="3" a="1"/>
  <c r="W3332" i="3" s="1"/>
  <c r="W3333" i="3" a="1"/>
  <c r="W3333" i="3" s="1"/>
  <c r="W3334" i="3" a="1"/>
  <c r="W3334" i="3" s="1"/>
  <c r="W3335" i="3" a="1"/>
  <c r="W3335" i="3" s="1"/>
  <c r="W3336" i="3" a="1"/>
  <c r="W3336" i="3" s="1"/>
  <c r="W3337" i="3" a="1"/>
  <c r="W3337" i="3" s="1"/>
  <c r="W3338" i="3" a="1"/>
  <c r="W3338" i="3" s="1"/>
  <c r="W3339" i="3" a="1"/>
  <c r="W3339" i="3" s="1"/>
  <c r="W3340" i="3" a="1"/>
  <c r="W3340" i="3" s="1"/>
  <c r="W3341" i="3" a="1"/>
  <c r="W3341" i="3" s="1"/>
  <c r="W3342" i="3" a="1"/>
  <c r="W3342" i="3" s="1"/>
  <c r="W3343" i="3" a="1"/>
  <c r="W3343" i="3" s="1"/>
  <c r="W3344" i="3" a="1"/>
  <c r="W3344" i="3" s="1"/>
  <c r="W3345" i="3" a="1"/>
  <c r="W3345" i="3" s="1"/>
  <c r="W3346" i="3" a="1"/>
  <c r="W3346" i="3" s="1"/>
  <c r="W3347" i="3" a="1"/>
  <c r="W3347" i="3" s="1"/>
  <c r="W3348" i="3" a="1"/>
  <c r="W3348" i="3" s="1"/>
  <c r="W3349" i="3" a="1"/>
  <c r="W3349" i="3" s="1"/>
  <c r="W3350" i="3" a="1"/>
  <c r="W3350" i="3" s="1"/>
  <c r="W3351" i="3" a="1"/>
  <c r="W3351" i="3" s="1"/>
  <c r="W3352" i="3" a="1"/>
  <c r="W3352" i="3" s="1"/>
  <c r="W3353" i="3" a="1"/>
  <c r="W3353" i="3" s="1"/>
  <c r="W3354" i="3" a="1"/>
  <c r="W3354" i="3" s="1"/>
  <c r="W3355" i="3" a="1"/>
  <c r="W3355" i="3" s="1"/>
  <c r="W3356" i="3" a="1"/>
  <c r="W3356" i="3" s="1"/>
  <c r="W3357" i="3" a="1"/>
  <c r="W3357" i="3" s="1"/>
  <c r="W3358" i="3" a="1"/>
  <c r="W3358" i="3" s="1"/>
  <c r="W3359" i="3" a="1"/>
  <c r="W3359" i="3" s="1"/>
  <c r="W3360" i="3" a="1"/>
  <c r="W3360" i="3" s="1"/>
  <c r="W3361" i="3" a="1"/>
  <c r="W3361" i="3" s="1"/>
  <c r="W3362" i="3" a="1"/>
  <c r="W3362" i="3" s="1"/>
  <c r="W3363" i="3" a="1"/>
  <c r="W3363" i="3" s="1"/>
  <c r="W3364" i="3" a="1"/>
  <c r="W3364" i="3" s="1"/>
  <c r="W3365" i="3" a="1"/>
  <c r="W3365" i="3" s="1"/>
  <c r="W3366" i="3" a="1"/>
  <c r="W3366" i="3" s="1"/>
  <c r="W3367" i="3" a="1"/>
  <c r="W3367" i="3" s="1"/>
  <c r="W3368" i="3" a="1"/>
  <c r="W3368" i="3" s="1"/>
  <c r="W3369" i="3" a="1"/>
  <c r="W3369" i="3" s="1"/>
  <c r="W3370" i="3" a="1"/>
  <c r="W3370" i="3" s="1"/>
  <c r="W3371" i="3" a="1"/>
  <c r="W3371" i="3" s="1"/>
  <c r="W3372" i="3" a="1"/>
  <c r="W3372" i="3" s="1"/>
  <c r="W3373" i="3" a="1"/>
  <c r="W3373" i="3" s="1"/>
  <c r="W3374" i="3" a="1"/>
  <c r="W3374" i="3" s="1"/>
  <c r="W3375" i="3" a="1"/>
  <c r="W3375" i="3" s="1"/>
  <c r="W3376" i="3" a="1"/>
  <c r="W3376" i="3" s="1"/>
  <c r="W3377" i="3" a="1"/>
  <c r="W3377" i="3" s="1"/>
  <c r="W3378" i="3" a="1"/>
  <c r="W3378" i="3" s="1"/>
  <c r="W3379" i="3" a="1"/>
  <c r="W3379" i="3" s="1"/>
  <c r="W3380" i="3" a="1"/>
  <c r="W3380" i="3" s="1"/>
  <c r="W3381" i="3" a="1"/>
  <c r="W3381" i="3" s="1"/>
  <c r="W3382" i="3" a="1"/>
  <c r="W3382" i="3" s="1"/>
  <c r="W3383" i="3" a="1"/>
  <c r="W3383" i="3" s="1"/>
  <c r="W3384" i="3" a="1"/>
  <c r="W3384" i="3" s="1"/>
  <c r="W3385" i="3" a="1"/>
  <c r="W3385" i="3" s="1"/>
  <c r="W3386" i="3" a="1"/>
  <c r="W3386" i="3" s="1"/>
  <c r="W3387" i="3" a="1"/>
  <c r="W3387" i="3" s="1"/>
  <c r="W3388" i="3" a="1"/>
  <c r="W3388" i="3" s="1"/>
  <c r="W3389" i="3" a="1"/>
  <c r="W3389" i="3" s="1"/>
  <c r="W3390" i="3" a="1"/>
  <c r="W3390" i="3" s="1"/>
  <c r="W3391" i="3" a="1"/>
  <c r="W3391" i="3" s="1"/>
  <c r="W3392" i="3" a="1"/>
  <c r="W3392" i="3" s="1"/>
  <c r="W3393" i="3" a="1"/>
  <c r="W3393" i="3" s="1"/>
  <c r="W3394" i="3" a="1"/>
  <c r="W3394" i="3" s="1"/>
  <c r="W3395" i="3" a="1"/>
  <c r="W3395" i="3" s="1"/>
  <c r="W3396" i="3" a="1"/>
  <c r="W3396" i="3" s="1"/>
  <c r="W3397" i="3" a="1"/>
  <c r="W3397" i="3" s="1"/>
  <c r="W3398" i="3" a="1"/>
  <c r="W3398" i="3" s="1"/>
  <c r="W3399" i="3" a="1"/>
  <c r="W3399" i="3" s="1"/>
  <c r="W3400" i="3" a="1"/>
  <c r="W3400" i="3" s="1"/>
  <c r="W3401" i="3" a="1"/>
  <c r="W3401" i="3" s="1"/>
  <c r="W3402" i="3" a="1"/>
  <c r="W3402" i="3" s="1"/>
  <c r="W3403" i="3" a="1"/>
  <c r="W3403" i="3" s="1"/>
  <c r="W3404" i="3" a="1"/>
  <c r="W3404" i="3" s="1"/>
  <c r="W3405" i="3" a="1"/>
  <c r="W3405" i="3" s="1"/>
  <c r="W3406" i="3" a="1"/>
  <c r="W3406" i="3" s="1"/>
  <c r="W3407" i="3" a="1"/>
  <c r="W3407" i="3" s="1"/>
  <c r="W3408" i="3" a="1"/>
  <c r="W3408" i="3" s="1"/>
  <c r="W3409" i="3" a="1"/>
  <c r="W3409" i="3" s="1"/>
  <c r="W3410" i="3" a="1"/>
  <c r="W3410" i="3" s="1"/>
  <c r="W3411" i="3" a="1"/>
  <c r="W3411" i="3" s="1"/>
  <c r="W3412" i="3" a="1"/>
  <c r="W3412" i="3" s="1"/>
  <c r="W3413" i="3" a="1"/>
  <c r="W3413" i="3" s="1"/>
  <c r="W3414" i="3" a="1"/>
  <c r="W3414" i="3" s="1"/>
  <c r="W3415" i="3" a="1"/>
  <c r="W3415" i="3" s="1"/>
  <c r="W3416" i="3" a="1"/>
  <c r="W3416" i="3" s="1"/>
  <c r="W3417" i="3" a="1"/>
  <c r="W3417" i="3" s="1"/>
  <c r="W3418" i="3" a="1"/>
  <c r="W3418" i="3" s="1"/>
  <c r="W3419" i="3" a="1"/>
  <c r="W3419" i="3" s="1"/>
  <c r="W3420" i="3" a="1"/>
  <c r="W3420" i="3" s="1"/>
  <c r="W3421" i="3" a="1"/>
  <c r="W3421" i="3" s="1"/>
  <c r="W3422" i="3" a="1"/>
  <c r="W3422" i="3" s="1"/>
  <c r="W3423" i="3" a="1"/>
  <c r="W3423" i="3" s="1"/>
  <c r="W3424" i="3" a="1"/>
  <c r="W3424" i="3" s="1"/>
  <c r="W3425" i="3" a="1"/>
  <c r="W3425" i="3" s="1"/>
  <c r="W3426" i="3" a="1"/>
  <c r="W3426" i="3" s="1"/>
  <c r="W3427" i="3" a="1"/>
  <c r="W3427" i="3" s="1"/>
  <c r="W3428" i="3" a="1"/>
  <c r="W3428" i="3" s="1"/>
  <c r="W3429" i="3" a="1"/>
  <c r="W3429" i="3" s="1"/>
  <c r="W3430" i="3" a="1"/>
  <c r="W3430" i="3" s="1"/>
  <c r="W3431" i="3" a="1"/>
  <c r="W3431" i="3" s="1"/>
  <c r="W3432" i="3" a="1"/>
  <c r="W3432" i="3" s="1"/>
  <c r="W3433" i="3" a="1"/>
  <c r="W3433" i="3" s="1"/>
  <c r="W3434" i="3" a="1"/>
  <c r="W3434" i="3" s="1"/>
  <c r="W3435" i="3" a="1"/>
  <c r="W3435" i="3" s="1"/>
  <c r="W3436" i="3" a="1"/>
  <c r="W3436" i="3" s="1"/>
  <c r="W3437" i="3" a="1"/>
  <c r="W3437" i="3" s="1"/>
  <c r="W3438" i="3" a="1"/>
  <c r="W3438" i="3" s="1"/>
  <c r="W3439" i="3" a="1"/>
  <c r="W3439" i="3" s="1"/>
  <c r="W3440" i="3" a="1"/>
  <c r="W3440" i="3" s="1"/>
  <c r="W3441" i="3" a="1"/>
  <c r="W3441" i="3" s="1"/>
  <c r="W3442" i="3" a="1"/>
  <c r="W3442" i="3" s="1"/>
  <c r="W3443" i="3" a="1"/>
  <c r="W3443" i="3" s="1"/>
  <c r="W3444" i="3" a="1"/>
  <c r="W3444" i="3" s="1"/>
  <c r="W3445" i="3" a="1"/>
  <c r="W3445" i="3" s="1"/>
  <c r="W3446" i="3" a="1"/>
  <c r="W3446" i="3" s="1"/>
  <c r="W3447" i="3" a="1"/>
  <c r="W3447" i="3" s="1"/>
  <c r="W3448" i="3" a="1"/>
  <c r="W3448" i="3" s="1"/>
  <c r="W3449" i="3" a="1"/>
  <c r="W3449" i="3" s="1"/>
  <c r="W3450" i="3" a="1"/>
  <c r="W3450" i="3" s="1"/>
  <c r="W3451" i="3" a="1"/>
  <c r="W3451" i="3" s="1"/>
  <c r="W3452" i="3" a="1"/>
  <c r="W3452" i="3" s="1"/>
  <c r="W3453" i="3" a="1"/>
  <c r="W3453" i="3" s="1"/>
  <c r="W3454" i="3" a="1"/>
  <c r="W3454" i="3" s="1"/>
  <c r="W3455" i="3" a="1"/>
  <c r="W3455" i="3" s="1"/>
  <c r="W3456" i="3" a="1"/>
  <c r="W3456" i="3" s="1"/>
  <c r="W3457" i="3" a="1"/>
  <c r="W3457" i="3" s="1"/>
  <c r="W3458" i="3" a="1"/>
  <c r="W3458" i="3" s="1"/>
  <c r="W3459" i="3" a="1"/>
  <c r="W3459" i="3" s="1"/>
  <c r="W3460" i="3" a="1"/>
  <c r="W3460" i="3" s="1"/>
  <c r="W3461" i="3" a="1"/>
  <c r="W3461" i="3" s="1"/>
  <c r="W3462" i="3" a="1"/>
  <c r="W3462" i="3" s="1"/>
  <c r="W3463" i="3" a="1"/>
  <c r="W3463" i="3" s="1"/>
  <c r="W3464" i="3" a="1"/>
  <c r="W3464" i="3" s="1"/>
  <c r="W3465" i="3" a="1"/>
  <c r="W3465" i="3" s="1"/>
  <c r="W3466" i="3" a="1"/>
  <c r="W3466" i="3" s="1"/>
  <c r="W3467" i="3" a="1"/>
  <c r="W3467" i="3" s="1"/>
  <c r="W3468" i="3" a="1"/>
  <c r="W3468" i="3" s="1"/>
  <c r="W3469" i="3" a="1"/>
  <c r="W3469" i="3" s="1"/>
  <c r="W3470" i="3" a="1"/>
  <c r="W3470" i="3" s="1"/>
  <c r="W3471" i="3" a="1"/>
  <c r="W3471" i="3" s="1"/>
  <c r="W3472" i="3" a="1"/>
  <c r="W3472" i="3" s="1"/>
  <c r="W3473" i="3" a="1"/>
  <c r="W3473" i="3" s="1"/>
  <c r="W3474" i="3" a="1"/>
  <c r="W3474" i="3" s="1"/>
  <c r="W3475" i="3" a="1"/>
  <c r="W3475" i="3" s="1"/>
  <c r="W3476" i="3" a="1"/>
  <c r="W3476" i="3" s="1"/>
  <c r="W3477" i="3" a="1"/>
  <c r="W3477" i="3" s="1"/>
  <c r="W3478" i="3" a="1"/>
  <c r="W3478" i="3" s="1"/>
  <c r="W3479" i="3" a="1"/>
  <c r="W3479" i="3" s="1"/>
  <c r="W3480" i="3" a="1"/>
  <c r="W3480" i="3" s="1"/>
  <c r="W3481" i="3" a="1"/>
  <c r="W3481" i="3" s="1"/>
  <c r="W3482" i="3" a="1"/>
  <c r="W3482" i="3" s="1"/>
  <c r="W3483" i="3" a="1"/>
  <c r="W3483" i="3" s="1"/>
  <c r="W3484" i="3" a="1"/>
  <c r="W3484" i="3" s="1"/>
  <c r="W3485" i="3" a="1"/>
  <c r="W3485" i="3" s="1"/>
  <c r="W3486" i="3" a="1"/>
  <c r="W3486" i="3" s="1"/>
  <c r="W3487" i="3" a="1"/>
  <c r="W3487" i="3" s="1"/>
  <c r="W3488" i="3" a="1"/>
  <c r="W3488" i="3" s="1"/>
  <c r="W3489" i="3" a="1"/>
  <c r="W3489" i="3" s="1"/>
  <c r="W3490" i="3" a="1"/>
  <c r="W3490" i="3" s="1"/>
  <c r="W3491" i="3" a="1"/>
  <c r="W3491" i="3" s="1"/>
  <c r="W3492" i="3" a="1"/>
  <c r="W3492" i="3" s="1"/>
  <c r="W3493" i="3" a="1"/>
  <c r="W3493" i="3" s="1"/>
  <c r="W3494" i="3" a="1"/>
  <c r="W3494" i="3" s="1"/>
  <c r="W3495" i="3" a="1"/>
  <c r="W3495" i="3" s="1"/>
  <c r="W3496" i="3" a="1"/>
  <c r="W3496" i="3" s="1"/>
  <c r="W3497" i="3" a="1"/>
  <c r="W3497" i="3" s="1"/>
  <c r="W3498" i="3" a="1"/>
  <c r="W3498" i="3" s="1"/>
  <c r="W3499" i="3" a="1"/>
  <c r="W3499" i="3" s="1"/>
  <c r="W3500" i="3" a="1"/>
  <c r="W3500" i="3" s="1"/>
  <c r="W3501" i="3" a="1"/>
  <c r="W3501" i="3" s="1"/>
  <c r="W3502" i="3" a="1"/>
  <c r="W3502" i="3" s="1"/>
  <c r="W3503" i="3" a="1"/>
  <c r="W3503" i="3" s="1"/>
  <c r="W3504" i="3" a="1"/>
  <c r="W3504" i="3" s="1"/>
  <c r="W3505" i="3" a="1"/>
  <c r="W3505" i="3" s="1"/>
  <c r="W3506" i="3" a="1"/>
  <c r="W3506" i="3" s="1"/>
  <c r="W3507" i="3" a="1"/>
  <c r="W3507" i="3" s="1"/>
  <c r="W3508" i="3" a="1"/>
  <c r="W3508" i="3" s="1"/>
  <c r="W3509" i="3" a="1"/>
  <c r="W3509" i="3" s="1"/>
  <c r="W3510" i="3" a="1"/>
  <c r="W3510" i="3" s="1"/>
  <c r="W3511" i="3" a="1"/>
  <c r="W3511" i="3" s="1"/>
  <c r="W3512" i="3" a="1"/>
  <c r="W3512" i="3" s="1"/>
  <c r="W3513" i="3" a="1"/>
  <c r="W3513" i="3" s="1"/>
  <c r="W3514" i="3" a="1"/>
  <c r="W3514" i="3" s="1"/>
  <c r="W3515" i="3" a="1"/>
  <c r="W3515" i="3" s="1"/>
  <c r="W3516" i="3" a="1"/>
  <c r="W3516" i="3" s="1"/>
  <c r="W3517" i="3" a="1"/>
  <c r="W3517" i="3" s="1"/>
  <c r="W3518" i="3" a="1"/>
  <c r="W3518" i="3" s="1"/>
  <c r="W3519" i="3" a="1"/>
  <c r="W3519" i="3" s="1"/>
  <c r="W3520" i="3" a="1"/>
  <c r="W3520" i="3" s="1"/>
  <c r="W3521" i="3" a="1"/>
  <c r="W3521" i="3" s="1"/>
  <c r="W3522" i="3" a="1"/>
  <c r="W3522" i="3" s="1"/>
  <c r="W3523" i="3" a="1"/>
  <c r="W3523" i="3" s="1"/>
  <c r="W3524" i="3" a="1"/>
  <c r="W3524" i="3" s="1"/>
  <c r="W3525" i="3" a="1"/>
  <c r="W3525" i="3" s="1"/>
  <c r="W3526" i="3" a="1"/>
  <c r="W3526" i="3" s="1"/>
  <c r="W3527" i="3" a="1"/>
  <c r="W3527" i="3" s="1"/>
  <c r="W3528" i="3" a="1"/>
  <c r="W3528" i="3" s="1"/>
  <c r="W3529" i="3" a="1"/>
  <c r="W3529" i="3" s="1"/>
  <c r="W3530" i="3" a="1"/>
  <c r="W3530" i="3" s="1"/>
  <c r="W3531" i="3" a="1"/>
  <c r="W3531" i="3" s="1"/>
  <c r="W3532" i="3" a="1"/>
  <c r="W3532" i="3" s="1"/>
  <c r="W3533" i="3" a="1"/>
  <c r="W3533" i="3" s="1"/>
  <c r="W3534" i="3" a="1"/>
  <c r="W3534" i="3" s="1"/>
  <c r="W3535" i="3" a="1"/>
  <c r="W3535" i="3" s="1"/>
  <c r="W3536" i="3" a="1"/>
  <c r="W3536" i="3" s="1"/>
  <c r="W3537" i="3" a="1"/>
  <c r="W3537" i="3" s="1"/>
  <c r="W3538" i="3" a="1"/>
  <c r="W3538" i="3" s="1"/>
  <c r="W3539" i="3" a="1"/>
  <c r="W3539" i="3" s="1"/>
  <c r="W3540" i="3" a="1"/>
  <c r="W3540" i="3" s="1"/>
  <c r="W3541" i="3" a="1"/>
  <c r="W3541" i="3" s="1"/>
  <c r="W3542" i="3" a="1"/>
  <c r="W3542" i="3" s="1"/>
  <c r="W3543" i="3" a="1"/>
  <c r="W3543" i="3" s="1"/>
  <c r="W3544" i="3" a="1"/>
  <c r="W3544" i="3" s="1"/>
  <c r="W3545" i="3" a="1"/>
  <c r="W3545" i="3" s="1"/>
  <c r="W3546" i="3" a="1"/>
  <c r="W3546" i="3" s="1"/>
  <c r="W3547" i="3" a="1"/>
  <c r="W3547" i="3" s="1"/>
  <c r="W3548" i="3" a="1"/>
  <c r="W3548" i="3" s="1"/>
  <c r="W3549" i="3" a="1"/>
  <c r="W3549" i="3" s="1"/>
  <c r="W3550" i="3" a="1"/>
  <c r="W3550" i="3" s="1"/>
  <c r="W3551" i="3" a="1"/>
  <c r="W3551" i="3" s="1"/>
  <c r="W3552" i="3" a="1"/>
  <c r="W3552" i="3" s="1"/>
  <c r="W3553" i="3" a="1"/>
  <c r="W3553" i="3" s="1"/>
  <c r="W3554" i="3" a="1"/>
  <c r="W3554" i="3" s="1"/>
  <c r="W3555" i="3" a="1"/>
  <c r="W3555" i="3" s="1"/>
  <c r="W3556" i="3" a="1"/>
  <c r="W3556" i="3" s="1"/>
  <c r="W3557" i="3" a="1"/>
  <c r="W3557" i="3" s="1"/>
  <c r="W3558" i="3" a="1"/>
  <c r="W3558" i="3" s="1"/>
  <c r="W3559" i="3" a="1"/>
  <c r="W3559" i="3" s="1"/>
  <c r="W3560" i="3" a="1"/>
  <c r="W3560" i="3" s="1"/>
  <c r="W3561" i="3" a="1"/>
  <c r="W3561" i="3" s="1"/>
  <c r="W3562" i="3" a="1"/>
  <c r="W3562" i="3" s="1"/>
  <c r="W3563" i="3" a="1"/>
  <c r="W3563" i="3" s="1"/>
  <c r="W3564" i="3" a="1"/>
  <c r="W3564" i="3" s="1"/>
  <c r="W3565" i="3" a="1"/>
  <c r="W3565" i="3" s="1"/>
  <c r="W3566" i="3" a="1"/>
  <c r="W3566" i="3" s="1"/>
  <c r="W3567" i="3" a="1"/>
  <c r="W3567" i="3" s="1"/>
  <c r="W3568" i="3" a="1"/>
  <c r="W3568" i="3" s="1"/>
  <c r="W3569" i="3" a="1"/>
  <c r="W3569" i="3" s="1"/>
  <c r="W3570" i="3" a="1"/>
  <c r="W3570" i="3" s="1"/>
  <c r="W3571" i="3" a="1"/>
  <c r="W3571" i="3" s="1"/>
  <c r="W3572" i="3" a="1"/>
  <c r="W3572" i="3" s="1"/>
  <c r="W3573" i="3" a="1"/>
  <c r="W3573" i="3" s="1"/>
  <c r="W3574" i="3" a="1"/>
  <c r="W3574" i="3" s="1"/>
  <c r="W3575" i="3" a="1"/>
  <c r="W3575" i="3" s="1"/>
  <c r="W3576" i="3" a="1"/>
  <c r="W3576" i="3" s="1"/>
  <c r="W3577" i="3" a="1"/>
  <c r="W3577" i="3" s="1"/>
  <c r="W3578" i="3" a="1"/>
  <c r="W3578" i="3" s="1"/>
  <c r="W3579" i="3" a="1"/>
  <c r="W3579" i="3" s="1"/>
  <c r="W3580" i="3" a="1"/>
  <c r="W3580" i="3" s="1"/>
  <c r="W3581" i="3" a="1"/>
  <c r="W3581" i="3" s="1"/>
  <c r="W3582" i="3" a="1"/>
  <c r="W3582" i="3" s="1"/>
  <c r="W3583" i="3" a="1"/>
  <c r="W3583" i="3" s="1"/>
  <c r="W3584" i="3" a="1"/>
  <c r="W3584" i="3" s="1"/>
  <c r="W3585" i="3" a="1"/>
  <c r="W3585" i="3" s="1"/>
  <c r="W3586" i="3" a="1"/>
  <c r="W3586" i="3" s="1"/>
  <c r="W3587" i="3" a="1"/>
  <c r="W3587" i="3" s="1"/>
  <c r="W3588" i="3" a="1"/>
  <c r="W3588" i="3" s="1"/>
  <c r="W3589" i="3" a="1"/>
  <c r="W3589" i="3" s="1"/>
  <c r="W3590" i="3" a="1"/>
  <c r="W3590" i="3" s="1"/>
  <c r="W3591" i="3" a="1"/>
  <c r="W3591" i="3" s="1"/>
  <c r="W3592" i="3" a="1"/>
  <c r="W3592" i="3" s="1"/>
  <c r="W3593" i="3" a="1"/>
  <c r="W3593" i="3" s="1"/>
  <c r="W3594" i="3" a="1"/>
  <c r="W3594" i="3" s="1"/>
  <c r="W3595" i="3" a="1"/>
  <c r="W3595" i="3" s="1"/>
  <c r="W3596" i="3" a="1"/>
  <c r="W3596" i="3" s="1"/>
  <c r="W3597" i="3" a="1"/>
  <c r="W3597" i="3" s="1"/>
  <c r="W3598" i="3" a="1"/>
  <c r="W3598" i="3" s="1"/>
  <c r="W3599" i="3" a="1"/>
  <c r="W3599" i="3" s="1"/>
  <c r="W3600" i="3" a="1"/>
  <c r="W3600" i="3" s="1"/>
  <c r="W3601" i="3" a="1"/>
  <c r="W3601" i="3" s="1"/>
  <c r="W3602" i="3" a="1"/>
  <c r="W3602" i="3" s="1"/>
  <c r="W3603" i="3" a="1"/>
  <c r="W3603" i="3" s="1"/>
  <c r="W3604" i="3" a="1"/>
  <c r="W3604" i="3" s="1"/>
  <c r="W3605" i="3" a="1"/>
  <c r="W3605" i="3" s="1"/>
  <c r="W3606" i="3" a="1"/>
  <c r="W3606" i="3" s="1"/>
  <c r="W3607" i="3" a="1"/>
  <c r="W3607" i="3" s="1"/>
  <c r="W3608" i="3" a="1"/>
  <c r="W3608" i="3" s="1"/>
  <c r="W3609" i="3" a="1"/>
  <c r="W3609" i="3" s="1"/>
  <c r="W3610" i="3" a="1"/>
  <c r="W3610" i="3" s="1"/>
  <c r="W3611" i="3" a="1"/>
  <c r="W3611" i="3" s="1"/>
  <c r="W3612" i="3" a="1"/>
  <c r="W3612" i="3" s="1"/>
  <c r="W3613" i="3" a="1"/>
  <c r="W3613" i="3" s="1"/>
  <c r="W3614" i="3" a="1"/>
  <c r="W3614" i="3" s="1"/>
  <c r="W3615" i="3" a="1"/>
  <c r="W3615" i="3" s="1"/>
  <c r="W3616" i="3" a="1"/>
  <c r="W3616" i="3" s="1"/>
  <c r="W3617" i="3" a="1"/>
  <c r="W3617" i="3" s="1"/>
  <c r="W3618" i="3" a="1"/>
  <c r="W3618" i="3" s="1"/>
  <c r="W3619" i="3" a="1"/>
  <c r="W3619" i="3" s="1"/>
  <c r="W3620" i="3" a="1"/>
  <c r="W3620" i="3" s="1"/>
  <c r="W3621" i="3" a="1"/>
  <c r="W3621" i="3" s="1"/>
  <c r="W3622" i="3" a="1"/>
  <c r="W3622" i="3" s="1"/>
  <c r="W3623" i="3" a="1"/>
  <c r="W3623" i="3" s="1"/>
  <c r="W3624" i="3" a="1"/>
  <c r="W3624" i="3" s="1"/>
  <c r="W3625" i="3" a="1"/>
  <c r="W3625" i="3" s="1"/>
  <c r="W3626" i="3" a="1"/>
  <c r="W3626" i="3" s="1"/>
  <c r="W3627" i="3" a="1"/>
  <c r="W3627" i="3" s="1"/>
  <c r="W3628" i="3" a="1"/>
  <c r="W3628" i="3" s="1"/>
  <c r="W3629" i="3" a="1"/>
  <c r="W3629" i="3" s="1"/>
  <c r="W3630" i="3" a="1"/>
  <c r="W3630" i="3" s="1"/>
  <c r="W3631" i="3" a="1"/>
  <c r="W3631" i="3" s="1"/>
  <c r="W3632" i="3" a="1"/>
  <c r="W3632" i="3" s="1"/>
  <c r="W3633" i="3" a="1"/>
  <c r="W3633" i="3" s="1"/>
  <c r="W3634" i="3" a="1"/>
  <c r="W3634" i="3" s="1"/>
  <c r="W3635" i="3" a="1"/>
  <c r="W3635" i="3" s="1"/>
  <c r="W3636" i="3" a="1"/>
  <c r="W3636" i="3" s="1"/>
  <c r="W3637" i="3" a="1"/>
  <c r="W3637" i="3" s="1"/>
  <c r="W3638" i="3" a="1"/>
  <c r="W3638" i="3" s="1"/>
  <c r="W3639" i="3" a="1"/>
  <c r="W3639" i="3" s="1"/>
  <c r="W3640" i="3" a="1"/>
  <c r="W3640" i="3" s="1"/>
  <c r="W3641" i="3" a="1"/>
  <c r="W3641" i="3" s="1"/>
  <c r="W3642" i="3" a="1"/>
  <c r="W3642" i="3" s="1"/>
  <c r="W3643" i="3" a="1"/>
  <c r="W3643" i="3" s="1"/>
  <c r="W3644" i="3" a="1"/>
  <c r="W3644" i="3" s="1"/>
  <c r="W3645" i="3" a="1"/>
  <c r="W3645" i="3" s="1"/>
  <c r="W3646" i="3" a="1"/>
  <c r="W3646" i="3" s="1"/>
  <c r="W3647" i="3" a="1"/>
  <c r="W3647" i="3" s="1"/>
  <c r="W3648" i="3" a="1"/>
  <c r="W3648" i="3" s="1"/>
  <c r="W3649" i="3" a="1"/>
  <c r="W3649" i="3" s="1"/>
  <c r="W3650" i="3" a="1"/>
  <c r="W3650" i="3" s="1"/>
  <c r="W3651" i="3" a="1"/>
  <c r="W3651" i="3" s="1"/>
  <c r="W3652" i="3" a="1"/>
  <c r="W3652" i="3" s="1"/>
  <c r="W3653" i="3" a="1"/>
  <c r="W3653" i="3" s="1"/>
  <c r="W3654" i="3" a="1"/>
  <c r="W3654" i="3" s="1"/>
  <c r="W3655" i="3" a="1"/>
  <c r="W3655" i="3" s="1"/>
  <c r="W3656" i="3" a="1"/>
  <c r="W3656" i="3" s="1"/>
  <c r="W3657" i="3" a="1"/>
  <c r="W3657" i="3" s="1"/>
  <c r="W3658" i="3" a="1"/>
  <c r="W3658" i="3" s="1"/>
  <c r="W3659" i="3" a="1"/>
  <c r="W3659" i="3" s="1"/>
  <c r="W3660" i="3" a="1"/>
  <c r="W3660" i="3" s="1"/>
  <c r="W3661" i="3" a="1"/>
  <c r="W3661" i="3" s="1"/>
  <c r="W3662" i="3" a="1"/>
  <c r="W3662" i="3" s="1"/>
  <c r="W3663" i="3" a="1"/>
  <c r="W3663" i="3" s="1"/>
  <c r="W3664" i="3" a="1"/>
  <c r="W3664" i="3" s="1"/>
  <c r="W3665" i="3" a="1"/>
  <c r="W3665" i="3" s="1"/>
  <c r="W3666" i="3" a="1"/>
  <c r="W3666" i="3" s="1"/>
  <c r="W3667" i="3" a="1"/>
  <c r="W3667" i="3" s="1"/>
  <c r="W3668" i="3" a="1"/>
  <c r="W3668" i="3" s="1"/>
  <c r="W3669" i="3" a="1"/>
  <c r="W3669" i="3" s="1"/>
  <c r="W3670" i="3" a="1"/>
  <c r="W3670" i="3" s="1"/>
  <c r="W3671" i="3" a="1"/>
  <c r="W3671" i="3" s="1"/>
  <c r="W3672" i="3" a="1"/>
  <c r="W3672" i="3" s="1"/>
  <c r="W3673" i="3" a="1"/>
  <c r="W3673" i="3" s="1"/>
  <c r="W3674" i="3" a="1"/>
  <c r="W3674" i="3" s="1"/>
  <c r="W3675" i="3" a="1"/>
  <c r="W3675" i="3" s="1"/>
  <c r="W3676" i="3" a="1"/>
  <c r="W3676" i="3" s="1"/>
  <c r="W3677" i="3" a="1"/>
  <c r="W3677" i="3" s="1"/>
  <c r="W3678" i="3" a="1"/>
  <c r="W3678" i="3" s="1"/>
  <c r="W3679" i="3" a="1"/>
  <c r="W3679" i="3" s="1"/>
  <c r="W3680" i="3" a="1"/>
  <c r="W3680" i="3" s="1"/>
  <c r="W3681" i="3" a="1"/>
  <c r="W3681" i="3" s="1"/>
  <c r="W3682" i="3" a="1"/>
  <c r="W3682" i="3" s="1"/>
  <c r="W3683" i="3" a="1"/>
  <c r="W3683" i="3" s="1"/>
  <c r="W3684" i="3" a="1"/>
  <c r="W3684" i="3" s="1"/>
  <c r="W3685" i="3" a="1"/>
  <c r="W3685" i="3" s="1"/>
  <c r="W3686" i="3" a="1"/>
  <c r="W3686" i="3" s="1"/>
  <c r="W3687" i="3" a="1"/>
  <c r="W3687" i="3" s="1"/>
  <c r="W3688" i="3" a="1"/>
  <c r="W3688" i="3" s="1"/>
  <c r="W3689" i="3" a="1"/>
  <c r="W3689" i="3" s="1"/>
  <c r="W3690" i="3" a="1"/>
  <c r="W3690" i="3" s="1"/>
  <c r="W3691" i="3" a="1"/>
  <c r="W3691" i="3" s="1"/>
  <c r="W3692" i="3" a="1"/>
  <c r="W3692" i="3" s="1"/>
  <c r="W3693" i="3" a="1"/>
  <c r="W3693" i="3" s="1"/>
  <c r="W3694" i="3" a="1"/>
  <c r="W3694" i="3" s="1"/>
  <c r="W3695" i="3" a="1"/>
  <c r="W3695" i="3" s="1"/>
  <c r="W3696" i="3" a="1"/>
  <c r="W3696" i="3" s="1"/>
  <c r="W3697" i="3" a="1"/>
  <c r="W3697" i="3" s="1"/>
  <c r="W3698" i="3" a="1"/>
  <c r="W3698" i="3" s="1"/>
  <c r="W3699" i="3" a="1"/>
  <c r="W3699" i="3" s="1"/>
  <c r="W3700" i="3" a="1"/>
  <c r="W3700" i="3" s="1"/>
  <c r="W3701" i="3" a="1"/>
  <c r="W3701" i="3" s="1"/>
  <c r="W3702" i="3" a="1"/>
  <c r="W3702" i="3" s="1"/>
  <c r="W3703" i="3" a="1"/>
  <c r="W3703" i="3" s="1"/>
  <c r="W3704" i="3" a="1"/>
  <c r="W3704" i="3" s="1"/>
  <c r="W3705" i="3" a="1"/>
  <c r="W3705" i="3" s="1"/>
  <c r="W3706" i="3" a="1"/>
  <c r="W3706" i="3" s="1"/>
  <c r="W3707" i="3" a="1"/>
  <c r="W3707" i="3" s="1"/>
  <c r="W3708" i="3" a="1"/>
  <c r="W3708" i="3" s="1"/>
  <c r="W3709" i="3" a="1"/>
  <c r="W3709" i="3" s="1"/>
  <c r="W3710" i="3" a="1"/>
  <c r="W3710" i="3" s="1"/>
  <c r="W3711" i="3" a="1"/>
  <c r="W3711" i="3" s="1"/>
  <c r="W3712" i="3" a="1"/>
  <c r="W3712" i="3" s="1"/>
  <c r="W3713" i="3" a="1"/>
  <c r="W3713" i="3" s="1"/>
  <c r="W3714" i="3" a="1"/>
  <c r="W3714" i="3" s="1"/>
  <c r="W3715" i="3" a="1"/>
  <c r="W3715" i="3" s="1"/>
  <c r="W3716" i="3" a="1"/>
  <c r="W3716" i="3" s="1"/>
  <c r="W3717" i="3" a="1"/>
  <c r="W3717" i="3" s="1"/>
  <c r="W3718" i="3" a="1"/>
  <c r="W3718" i="3" s="1"/>
  <c r="W3719" i="3" a="1"/>
  <c r="W3719" i="3" s="1"/>
  <c r="W3720" i="3" a="1"/>
  <c r="W3720" i="3" s="1"/>
  <c r="W3721" i="3" a="1"/>
  <c r="W3721" i="3" s="1"/>
  <c r="W3722" i="3" a="1"/>
  <c r="W3722" i="3" s="1"/>
  <c r="W3723" i="3" a="1"/>
  <c r="W3723" i="3" s="1"/>
  <c r="W3724" i="3" a="1"/>
  <c r="W3724" i="3" s="1"/>
  <c r="W3725" i="3" a="1"/>
  <c r="W3725" i="3" s="1"/>
  <c r="W3726" i="3" a="1"/>
  <c r="W3726" i="3" s="1"/>
  <c r="W3727" i="3" a="1"/>
  <c r="W3727" i="3" s="1"/>
  <c r="W3728" i="3" a="1"/>
  <c r="W3728" i="3" s="1"/>
  <c r="W3729" i="3" a="1"/>
  <c r="W3729" i="3" s="1"/>
  <c r="W3730" i="3" a="1"/>
  <c r="W3730" i="3" s="1"/>
  <c r="W3731" i="3" a="1"/>
  <c r="W3731" i="3" s="1"/>
  <c r="W3732" i="3" a="1"/>
  <c r="W3732" i="3" s="1"/>
  <c r="W3733" i="3" a="1"/>
  <c r="W3733" i="3" s="1"/>
  <c r="W3734" i="3" a="1"/>
  <c r="W3734" i="3" s="1"/>
  <c r="W3735" i="3" a="1"/>
  <c r="W3735" i="3" s="1"/>
  <c r="W3736" i="3" a="1"/>
  <c r="W3736" i="3" s="1"/>
  <c r="W3737" i="3" a="1"/>
  <c r="W3737" i="3" s="1"/>
  <c r="W3738" i="3" a="1"/>
  <c r="W3738" i="3" s="1"/>
  <c r="W3739" i="3" a="1"/>
  <c r="W3739" i="3" s="1"/>
  <c r="W3740" i="3" a="1"/>
  <c r="W3740" i="3" s="1"/>
  <c r="W3741" i="3" a="1"/>
  <c r="W3741" i="3" s="1"/>
  <c r="W3742" i="3" a="1"/>
  <c r="W3742" i="3" s="1"/>
  <c r="W3743" i="3" a="1"/>
  <c r="W3743" i="3" s="1"/>
  <c r="W3744" i="3" a="1"/>
  <c r="W3744" i="3" s="1"/>
  <c r="W3745" i="3" a="1"/>
  <c r="W3745" i="3" s="1"/>
  <c r="W3746" i="3" a="1"/>
  <c r="W3746" i="3" s="1"/>
  <c r="W3747" i="3" a="1"/>
  <c r="W3747" i="3" s="1"/>
  <c r="W3748" i="3" a="1"/>
  <c r="W3748" i="3" s="1"/>
  <c r="W3749" i="3" a="1"/>
  <c r="W3749" i="3" s="1"/>
  <c r="W3750" i="3" a="1"/>
  <c r="W3750" i="3" s="1"/>
  <c r="W3751" i="3" a="1"/>
  <c r="W3751" i="3" s="1"/>
  <c r="W3752" i="3" a="1"/>
  <c r="W3752" i="3" s="1"/>
  <c r="W3753" i="3" a="1"/>
  <c r="W3753" i="3" s="1"/>
  <c r="W3754" i="3" a="1"/>
  <c r="W3754" i="3" s="1"/>
  <c r="W3755" i="3" a="1"/>
  <c r="W3755" i="3" s="1"/>
  <c r="W3756" i="3" a="1"/>
  <c r="W3756" i="3" s="1"/>
  <c r="W3757" i="3" a="1"/>
  <c r="W3757" i="3" s="1"/>
  <c r="W3758" i="3" a="1"/>
  <c r="W3758" i="3" s="1"/>
  <c r="W3759" i="3" a="1"/>
  <c r="W3759" i="3" s="1"/>
  <c r="W3760" i="3" a="1"/>
  <c r="W3760" i="3" s="1"/>
  <c r="W3761" i="3" a="1"/>
  <c r="W3761" i="3" s="1"/>
  <c r="W3762" i="3" a="1"/>
  <c r="W3762" i="3" s="1"/>
  <c r="W3763" i="3" a="1"/>
  <c r="W3763" i="3" s="1"/>
  <c r="W3764" i="3" a="1"/>
  <c r="W3764" i="3" s="1"/>
  <c r="W3765" i="3" a="1"/>
  <c r="W3765" i="3" s="1"/>
  <c r="W3766" i="3" a="1"/>
  <c r="W3766" i="3" s="1"/>
  <c r="W3767" i="3" a="1"/>
  <c r="W3767" i="3" s="1"/>
  <c r="W3768" i="3" a="1"/>
  <c r="W3768" i="3" s="1"/>
  <c r="W3769" i="3" a="1"/>
  <c r="W3769" i="3" s="1"/>
  <c r="W3770" i="3" a="1"/>
  <c r="W3770" i="3" s="1"/>
  <c r="W3771" i="3" a="1"/>
  <c r="W3771" i="3" s="1"/>
  <c r="W3772" i="3" a="1"/>
  <c r="W3772" i="3" s="1"/>
  <c r="W3773" i="3" a="1"/>
  <c r="W3773" i="3" s="1"/>
  <c r="W3774" i="3" a="1"/>
  <c r="W3774" i="3" s="1"/>
  <c r="W3775" i="3" a="1"/>
  <c r="W3775" i="3" s="1"/>
  <c r="W3776" i="3" a="1"/>
  <c r="W3776" i="3" s="1"/>
  <c r="W3777" i="3" a="1"/>
  <c r="W3777" i="3" s="1"/>
  <c r="W3778" i="3" a="1"/>
  <c r="W3778" i="3" s="1"/>
  <c r="W3779" i="3" a="1"/>
  <c r="W3779" i="3" s="1"/>
  <c r="W3780" i="3" a="1"/>
  <c r="W3780" i="3" s="1"/>
  <c r="W3781" i="3" a="1"/>
  <c r="W3781" i="3" s="1"/>
  <c r="W3782" i="3" a="1"/>
  <c r="W3782" i="3" s="1"/>
  <c r="W3783" i="3" a="1"/>
  <c r="W3783" i="3" s="1"/>
  <c r="W3784" i="3" a="1"/>
  <c r="W3784" i="3" s="1"/>
  <c r="W3785" i="3" a="1"/>
  <c r="W3785" i="3" s="1"/>
  <c r="W3786" i="3" a="1"/>
  <c r="W3786" i="3" s="1"/>
  <c r="W3787" i="3" a="1"/>
  <c r="W3787" i="3" s="1"/>
  <c r="W3788" i="3" a="1"/>
  <c r="W3788" i="3" s="1"/>
  <c r="W3789" i="3" a="1"/>
  <c r="W3789" i="3" s="1"/>
  <c r="W3790" i="3" a="1"/>
  <c r="W3790" i="3" s="1"/>
  <c r="W3791" i="3" a="1"/>
  <c r="W3791" i="3" s="1"/>
  <c r="W3792" i="3" a="1"/>
  <c r="W3792" i="3" s="1"/>
  <c r="W3793" i="3" a="1"/>
  <c r="W3793" i="3" s="1"/>
  <c r="W3794" i="3" a="1"/>
  <c r="W3794" i="3" s="1"/>
  <c r="W3795" i="3" a="1"/>
  <c r="W3795" i="3" s="1"/>
  <c r="W3796" i="3" a="1"/>
  <c r="W3796" i="3" s="1"/>
  <c r="W3797" i="3" a="1"/>
  <c r="W3797" i="3" s="1"/>
  <c r="W3798" i="3" a="1"/>
  <c r="W3798" i="3" s="1"/>
  <c r="W3799" i="3" a="1"/>
  <c r="W3799" i="3" s="1"/>
  <c r="W3800" i="3" a="1"/>
  <c r="W3800" i="3" s="1"/>
  <c r="W3801" i="3" a="1"/>
  <c r="W3801" i="3" s="1"/>
  <c r="W3802" i="3" a="1"/>
  <c r="W3802" i="3" s="1"/>
  <c r="W3803" i="3" a="1"/>
  <c r="W3803" i="3" s="1"/>
  <c r="W3804" i="3" a="1"/>
  <c r="W3804" i="3" s="1"/>
  <c r="W3805" i="3" a="1"/>
  <c r="W3805" i="3" s="1"/>
  <c r="W3806" i="3" a="1"/>
  <c r="W3806" i="3" s="1"/>
  <c r="W3807" i="3" a="1"/>
  <c r="W3807" i="3" s="1"/>
  <c r="W3808" i="3" a="1"/>
  <c r="W3808" i="3" s="1"/>
  <c r="W3809" i="3" a="1"/>
  <c r="W3809" i="3" s="1"/>
  <c r="W3810" i="3" a="1"/>
  <c r="W3810" i="3" s="1"/>
  <c r="W3811" i="3" a="1"/>
  <c r="W3811" i="3" s="1"/>
  <c r="W3812" i="3" a="1"/>
  <c r="W3812" i="3" s="1"/>
  <c r="W3813" i="3" a="1"/>
  <c r="W3813" i="3" s="1"/>
  <c r="W3814" i="3" a="1"/>
  <c r="W3814" i="3" s="1"/>
  <c r="W3815" i="3" a="1"/>
  <c r="W3815" i="3" s="1"/>
  <c r="W3816" i="3" a="1"/>
  <c r="W3816" i="3" s="1"/>
  <c r="W3817" i="3" a="1"/>
  <c r="W3817" i="3" s="1"/>
  <c r="W3818" i="3" a="1"/>
  <c r="W3818" i="3" s="1"/>
  <c r="W3819" i="3" a="1"/>
  <c r="W3819" i="3" s="1"/>
  <c r="W3820" i="3" a="1"/>
  <c r="W3820" i="3" s="1"/>
  <c r="W3821" i="3" a="1"/>
  <c r="W3821" i="3" s="1"/>
  <c r="W3822" i="3" a="1"/>
  <c r="W3822" i="3" s="1"/>
  <c r="W3823" i="3" a="1"/>
  <c r="W3823" i="3" s="1"/>
  <c r="W3824" i="3" a="1"/>
  <c r="W3824" i="3" s="1"/>
  <c r="W3825" i="3" a="1"/>
  <c r="W3825" i="3" s="1"/>
  <c r="W3826" i="3" a="1"/>
  <c r="W3826" i="3" s="1"/>
  <c r="W3827" i="3" a="1"/>
  <c r="W3827" i="3" s="1"/>
  <c r="W3828" i="3" a="1"/>
  <c r="W3828" i="3" s="1"/>
  <c r="W3829" i="3" a="1"/>
  <c r="W3829" i="3" s="1"/>
  <c r="W3830" i="3" a="1"/>
  <c r="W3830" i="3" s="1"/>
  <c r="W3831" i="3" a="1"/>
  <c r="W3831" i="3" s="1"/>
  <c r="W3832" i="3" a="1"/>
  <c r="W3832" i="3" s="1"/>
  <c r="W3833" i="3" a="1"/>
  <c r="W3833" i="3" s="1"/>
  <c r="W3834" i="3" a="1"/>
  <c r="W3834" i="3" s="1"/>
  <c r="W3835" i="3" a="1"/>
  <c r="W3835" i="3" s="1"/>
  <c r="W3836" i="3" a="1"/>
  <c r="W3836" i="3" s="1"/>
  <c r="W3837" i="3" a="1"/>
  <c r="W3837" i="3" s="1"/>
  <c r="W3838" i="3" a="1"/>
  <c r="W3838" i="3" s="1"/>
  <c r="W3839" i="3" a="1"/>
  <c r="W3839" i="3" s="1"/>
  <c r="W3840" i="3" a="1"/>
  <c r="W3840" i="3" s="1"/>
  <c r="W3841" i="3" a="1"/>
  <c r="W3841" i="3" s="1"/>
  <c r="W3842" i="3" a="1"/>
  <c r="W3842" i="3" s="1"/>
  <c r="W3843" i="3" a="1"/>
  <c r="W3843" i="3" s="1"/>
  <c r="W3844" i="3" a="1"/>
  <c r="W3844" i="3" s="1"/>
  <c r="W3845" i="3" a="1"/>
  <c r="W3845" i="3" s="1"/>
  <c r="W3846" i="3" a="1"/>
  <c r="W3846" i="3" s="1"/>
  <c r="W3847" i="3" a="1"/>
  <c r="W3847" i="3" s="1"/>
  <c r="W3848" i="3" a="1"/>
  <c r="W3848" i="3" s="1"/>
  <c r="W3849" i="3" a="1"/>
  <c r="W3849" i="3" s="1"/>
  <c r="W3850" i="3" a="1"/>
  <c r="W3850" i="3" s="1"/>
  <c r="W3851" i="3" a="1"/>
  <c r="W3851" i="3" s="1"/>
  <c r="W3852" i="3" a="1"/>
  <c r="W3852" i="3" s="1"/>
  <c r="W3853" i="3" a="1"/>
  <c r="W3853" i="3" s="1"/>
  <c r="W3854" i="3" a="1"/>
  <c r="W3854" i="3" s="1"/>
  <c r="W3855" i="3" a="1"/>
  <c r="W3855" i="3" s="1"/>
  <c r="W3856" i="3" a="1"/>
  <c r="W3856" i="3" s="1"/>
  <c r="W3857" i="3" a="1"/>
  <c r="W3857" i="3" s="1"/>
  <c r="W3858" i="3" a="1"/>
  <c r="W3858" i="3" s="1"/>
  <c r="W3859" i="3" a="1"/>
  <c r="W3859" i="3" s="1"/>
  <c r="W3860" i="3" a="1"/>
  <c r="W3860" i="3" s="1"/>
  <c r="W3861" i="3" a="1"/>
  <c r="W3861" i="3" s="1"/>
  <c r="W3862" i="3" a="1"/>
  <c r="W3862" i="3" s="1"/>
  <c r="W3863" i="3" a="1"/>
  <c r="W3863" i="3" s="1"/>
  <c r="W3864" i="3" a="1"/>
  <c r="W3864" i="3" s="1"/>
  <c r="W3865" i="3" a="1"/>
  <c r="W3865" i="3" s="1"/>
  <c r="W3866" i="3" a="1"/>
  <c r="W3866" i="3" s="1"/>
  <c r="W3867" i="3" a="1"/>
  <c r="W3867" i="3" s="1"/>
  <c r="W3868" i="3" a="1"/>
  <c r="W3868" i="3" s="1"/>
  <c r="W3869" i="3" a="1"/>
  <c r="W3869" i="3" s="1"/>
  <c r="W3870" i="3" a="1"/>
  <c r="W3870" i="3" s="1"/>
  <c r="W3871" i="3" a="1"/>
  <c r="W3871" i="3" s="1"/>
  <c r="W3872" i="3" a="1"/>
  <c r="W3872" i="3" s="1"/>
  <c r="W3873" i="3" a="1"/>
  <c r="W3873" i="3" s="1"/>
  <c r="W3874" i="3" a="1"/>
  <c r="W3874" i="3" s="1"/>
  <c r="W3875" i="3" a="1"/>
  <c r="W3875" i="3" s="1"/>
  <c r="W3876" i="3" a="1"/>
  <c r="W3876" i="3" s="1"/>
  <c r="W3877" i="3" a="1"/>
  <c r="W3877" i="3" s="1"/>
  <c r="W3878" i="3" a="1"/>
  <c r="W3878" i="3" s="1"/>
  <c r="W3879" i="3" a="1"/>
  <c r="W3879" i="3" s="1"/>
  <c r="W3880" i="3" a="1"/>
  <c r="W3880" i="3" s="1"/>
  <c r="W3881" i="3" a="1"/>
  <c r="W3881" i="3" s="1"/>
  <c r="W3882" i="3" a="1"/>
  <c r="W3882" i="3" s="1"/>
  <c r="W3883" i="3" a="1"/>
  <c r="W3883" i="3" s="1"/>
  <c r="W3884" i="3" a="1"/>
  <c r="W3884" i="3" s="1"/>
  <c r="W3885" i="3" a="1"/>
  <c r="W3885" i="3" s="1"/>
  <c r="W3886" i="3" a="1"/>
  <c r="W3886" i="3" s="1"/>
  <c r="W3887" i="3" a="1"/>
  <c r="W3887" i="3" s="1"/>
  <c r="W3888" i="3" a="1"/>
  <c r="W3888" i="3" s="1"/>
  <c r="W3889" i="3" a="1"/>
  <c r="W3889" i="3" s="1"/>
  <c r="W3890" i="3" a="1"/>
  <c r="W3890" i="3" s="1"/>
  <c r="W3891" i="3" a="1"/>
  <c r="W3891" i="3" s="1"/>
  <c r="W3892" i="3" a="1"/>
  <c r="W3892" i="3" s="1"/>
  <c r="W3893" i="3" a="1"/>
  <c r="W3893" i="3" s="1"/>
  <c r="W3894" i="3" a="1"/>
  <c r="W3894" i="3" s="1"/>
  <c r="W3895" i="3" a="1"/>
  <c r="W3895" i="3" s="1"/>
  <c r="W3896" i="3" a="1"/>
  <c r="W3896" i="3" s="1"/>
  <c r="W3897" i="3" a="1"/>
  <c r="W3897" i="3" s="1"/>
  <c r="W3898" i="3" a="1"/>
  <c r="W3898" i="3" s="1"/>
  <c r="W3899" i="3" a="1"/>
  <c r="W3899" i="3" s="1"/>
  <c r="W3900" i="3" a="1"/>
  <c r="W3900" i="3" s="1"/>
  <c r="W3901" i="3" a="1"/>
  <c r="W3901" i="3" s="1"/>
  <c r="W3902" i="3" a="1"/>
  <c r="W3902" i="3" s="1"/>
  <c r="W3903" i="3" a="1"/>
  <c r="W3903" i="3" s="1"/>
  <c r="W3904" i="3" a="1"/>
  <c r="W3904" i="3" s="1"/>
  <c r="W3905" i="3" a="1"/>
  <c r="W3905" i="3" s="1"/>
  <c r="W3906" i="3" a="1"/>
  <c r="W3906" i="3" s="1"/>
  <c r="W3907" i="3" a="1"/>
  <c r="W3907" i="3" s="1"/>
  <c r="W3908" i="3" a="1"/>
  <c r="W3908" i="3" s="1"/>
  <c r="W3909" i="3" a="1"/>
  <c r="W3909" i="3" s="1"/>
  <c r="W3910" i="3" a="1"/>
  <c r="W3910" i="3" s="1"/>
  <c r="W3911" i="3" a="1"/>
  <c r="W3911" i="3" s="1"/>
  <c r="W3912" i="3" a="1"/>
  <c r="W3912" i="3" s="1"/>
  <c r="W3913" i="3" a="1"/>
  <c r="W3913" i="3" s="1"/>
  <c r="W3914" i="3" a="1"/>
  <c r="W3914" i="3" s="1"/>
  <c r="W3915" i="3" a="1"/>
  <c r="W3915" i="3" s="1"/>
  <c r="W3916" i="3" a="1"/>
  <c r="W3916" i="3" s="1"/>
  <c r="W3917" i="3" a="1"/>
  <c r="W3917" i="3" s="1"/>
  <c r="W3918" i="3" a="1"/>
  <c r="W3918" i="3" s="1"/>
  <c r="W3919" i="3" a="1"/>
  <c r="W3919" i="3" s="1"/>
  <c r="W3920" i="3" a="1"/>
  <c r="W3920" i="3" s="1"/>
  <c r="W3921" i="3" a="1"/>
  <c r="W3921" i="3" s="1"/>
  <c r="W3922" i="3" a="1"/>
  <c r="W3922" i="3" s="1"/>
  <c r="W3923" i="3" a="1"/>
  <c r="W3923" i="3" s="1"/>
  <c r="W3924" i="3" a="1"/>
  <c r="W3924" i="3" s="1"/>
  <c r="W3925" i="3" a="1"/>
  <c r="W3925" i="3" s="1"/>
  <c r="W3926" i="3" a="1"/>
  <c r="W3926" i="3" s="1"/>
  <c r="W3927" i="3" a="1"/>
  <c r="W3927" i="3" s="1"/>
  <c r="W3928" i="3" a="1"/>
  <c r="W3928" i="3" s="1"/>
  <c r="W3929" i="3" a="1"/>
  <c r="W3929" i="3" s="1"/>
  <c r="W3930" i="3" a="1"/>
  <c r="W3930" i="3" s="1"/>
  <c r="W3931" i="3" a="1"/>
  <c r="W3931" i="3" s="1"/>
  <c r="W3932" i="3" a="1"/>
  <c r="W3932" i="3" s="1"/>
  <c r="W3933" i="3" a="1"/>
  <c r="W3933" i="3" s="1"/>
  <c r="W3934" i="3" a="1"/>
  <c r="W3934" i="3" s="1"/>
  <c r="W3935" i="3" a="1"/>
  <c r="W3935" i="3" s="1"/>
  <c r="W3936" i="3" a="1"/>
  <c r="W3936" i="3" s="1"/>
  <c r="W3937" i="3" a="1"/>
  <c r="W3937" i="3" s="1"/>
  <c r="W3938" i="3" a="1"/>
  <c r="W3938" i="3" s="1"/>
  <c r="W3939" i="3" a="1"/>
  <c r="W3939" i="3" s="1"/>
  <c r="W3940" i="3" a="1"/>
  <c r="W3940" i="3" s="1"/>
  <c r="W3941" i="3" a="1"/>
  <c r="W3941" i="3" s="1"/>
  <c r="W3942" i="3" a="1"/>
  <c r="W3942" i="3" s="1"/>
  <c r="W3943" i="3" a="1"/>
  <c r="W3943" i="3" s="1"/>
  <c r="W3944" i="3" a="1"/>
  <c r="W3944" i="3" s="1"/>
  <c r="W3945" i="3" a="1"/>
  <c r="W3945" i="3" s="1"/>
  <c r="W3946" i="3" a="1"/>
  <c r="W3946" i="3" s="1"/>
  <c r="W3947" i="3" a="1"/>
  <c r="W3947" i="3" s="1"/>
  <c r="W3948" i="3" a="1"/>
  <c r="W3948" i="3" s="1"/>
  <c r="W3949" i="3" a="1"/>
  <c r="W3949" i="3" s="1"/>
  <c r="W3950" i="3" a="1"/>
  <c r="W3950" i="3" s="1"/>
  <c r="W3951" i="3" a="1"/>
  <c r="W3951" i="3" s="1"/>
  <c r="W3952" i="3" a="1"/>
  <c r="W3952" i="3" s="1"/>
  <c r="W3953" i="3" a="1"/>
  <c r="W3953" i="3" s="1"/>
  <c r="W3954" i="3" a="1"/>
  <c r="W3954" i="3" s="1"/>
  <c r="W3955" i="3" a="1"/>
  <c r="W3955" i="3" s="1"/>
  <c r="W3956" i="3" a="1"/>
  <c r="W3956" i="3" s="1"/>
  <c r="W3957" i="3" a="1"/>
  <c r="W3957" i="3" s="1"/>
  <c r="W3958" i="3" a="1"/>
  <c r="W3958" i="3" s="1"/>
  <c r="W3959" i="3" a="1"/>
  <c r="W3959" i="3" s="1"/>
  <c r="W3960" i="3" a="1"/>
  <c r="W3960" i="3" s="1"/>
  <c r="W3961" i="3" a="1"/>
  <c r="W3961" i="3" s="1"/>
  <c r="W3962" i="3" a="1"/>
  <c r="W3962" i="3" s="1"/>
  <c r="W3963" i="3" a="1"/>
  <c r="W3963" i="3" s="1"/>
  <c r="W3964" i="3" a="1"/>
  <c r="W3964" i="3" s="1"/>
  <c r="W3965" i="3" a="1"/>
  <c r="W3965" i="3" s="1"/>
  <c r="W3966" i="3" a="1"/>
  <c r="W3966" i="3" s="1"/>
  <c r="W3967" i="3" a="1"/>
  <c r="W3967" i="3" s="1"/>
  <c r="W3968" i="3" a="1"/>
  <c r="W3968" i="3" s="1"/>
  <c r="W3969" i="3" a="1"/>
  <c r="W3969" i="3" s="1"/>
  <c r="W3970" i="3" a="1"/>
  <c r="W3970" i="3" s="1"/>
  <c r="W3971" i="3" a="1"/>
  <c r="W3971" i="3" s="1"/>
  <c r="W3972" i="3" a="1"/>
  <c r="W3972" i="3" s="1"/>
  <c r="W3973" i="3" a="1"/>
  <c r="W3973" i="3" s="1"/>
  <c r="W3974" i="3" a="1"/>
  <c r="W3974" i="3" s="1"/>
  <c r="W3975" i="3" a="1"/>
  <c r="W3975" i="3" s="1"/>
  <c r="W3976" i="3" a="1"/>
  <c r="W3976" i="3" s="1"/>
  <c r="W3977" i="3" a="1"/>
  <c r="W3977" i="3" s="1"/>
  <c r="W3978" i="3" a="1"/>
  <c r="W3978" i="3" s="1"/>
  <c r="W3979" i="3" a="1"/>
  <c r="W3979" i="3" s="1"/>
  <c r="W3980" i="3" a="1"/>
  <c r="W3980" i="3" s="1"/>
  <c r="W3981" i="3" a="1"/>
  <c r="W3981" i="3" s="1"/>
  <c r="W3982" i="3" a="1"/>
  <c r="W3982" i="3" s="1"/>
  <c r="W3983" i="3" a="1"/>
  <c r="W3983" i="3" s="1"/>
  <c r="W3984" i="3" a="1"/>
  <c r="W3984" i="3" s="1"/>
  <c r="W3985" i="3" a="1"/>
  <c r="W3985" i="3" s="1"/>
  <c r="W3986" i="3" a="1"/>
  <c r="W3986" i="3" s="1"/>
  <c r="W3987" i="3" a="1"/>
  <c r="W3987" i="3" s="1"/>
  <c r="W3988" i="3" a="1"/>
  <c r="W3988" i="3" s="1"/>
  <c r="W3989" i="3" a="1"/>
  <c r="W3989" i="3" s="1"/>
  <c r="W3990" i="3" a="1"/>
  <c r="W3990" i="3" s="1"/>
  <c r="W3991" i="3" a="1"/>
  <c r="W3991" i="3" s="1"/>
  <c r="W3992" i="3" a="1"/>
  <c r="W3992" i="3" s="1"/>
  <c r="W3993" i="3" a="1"/>
  <c r="W3993" i="3" s="1"/>
  <c r="W3994" i="3" a="1"/>
  <c r="W3994" i="3" s="1"/>
  <c r="W3995" i="3" a="1"/>
  <c r="W3995" i="3" s="1"/>
  <c r="W3996" i="3" a="1"/>
  <c r="W3996" i="3" s="1"/>
  <c r="W3997" i="3" a="1"/>
  <c r="W3997" i="3" s="1"/>
  <c r="W3998" i="3" a="1"/>
  <c r="W3998" i="3" s="1"/>
  <c r="W3999" i="3" a="1"/>
  <c r="W3999" i="3" s="1"/>
  <c r="W4000" i="3" a="1"/>
  <c r="W4000" i="3" s="1"/>
  <c r="W4001" i="3" a="1"/>
  <c r="W4001" i="3" s="1"/>
  <c r="W4002" i="3" a="1"/>
  <c r="W4002" i="3" s="1"/>
  <c r="W4003" i="3" a="1"/>
  <c r="W4003" i="3" s="1"/>
  <c r="W4004" i="3" a="1"/>
  <c r="W4004" i="3" s="1"/>
  <c r="W4005" i="3" a="1"/>
  <c r="W4005" i="3" s="1"/>
  <c r="W4006" i="3" a="1"/>
  <c r="W4006" i="3" s="1"/>
  <c r="W4007" i="3" a="1"/>
  <c r="W4007" i="3" s="1"/>
  <c r="W4008" i="3" a="1"/>
  <c r="W4008" i="3" s="1"/>
  <c r="W4009" i="3" a="1"/>
  <c r="W4009" i="3" s="1"/>
  <c r="W4010" i="3" a="1"/>
  <c r="W4010" i="3" s="1"/>
  <c r="W4011" i="3" a="1"/>
  <c r="W4011" i="3" s="1"/>
  <c r="W4012" i="3" a="1"/>
  <c r="W4012" i="3" s="1"/>
  <c r="W4013" i="3" a="1"/>
  <c r="W4013" i="3" s="1"/>
  <c r="W4014" i="3" a="1"/>
  <c r="W4014" i="3" s="1"/>
  <c r="W4015" i="3" a="1"/>
  <c r="W4015" i="3" s="1"/>
  <c r="W4016" i="3" a="1"/>
  <c r="W4016" i="3" s="1"/>
  <c r="W4017" i="3" a="1"/>
  <c r="W4017" i="3" s="1"/>
  <c r="W4018" i="3" a="1"/>
  <c r="W4018" i="3" s="1"/>
  <c r="W4019" i="3" a="1"/>
  <c r="W4019" i="3" s="1"/>
  <c r="W4020" i="3" a="1"/>
  <c r="W4020" i="3" s="1"/>
  <c r="W4021" i="3" a="1"/>
  <c r="W4021" i="3" s="1"/>
  <c r="W4022" i="3" a="1"/>
  <c r="W4022" i="3" s="1"/>
  <c r="W4023" i="3" a="1"/>
  <c r="W4023" i="3" s="1"/>
  <c r="W4024" i="3" a="1"/>
  <c r="W4024" i="3" s="1"/>
  <c r="W4025" i="3" a="1"/>
  <c r="W4025" i="3" s="1"/>
  <c r="W4026" i="3" a="1"/>
  <c r="W4026" i="3" s="1"/>
  <c r="W4027" i="3" a="1"/>
  <c r="W4027" i="3" s="1"/>
  <c r="W4028" i="3" a="1"/>
  <c r="W4028" i="3" s="1"/>
  <c r="W4029" i="3" a="1"/>
  <c r="W4029" i="3" s="1"/>
  <c r="W4030" i="3" a="1"/>
  <c r="W4030" i="3" s="1"/>
  <c r="W4031" i="3" a="1"/>
  <c r="W4031" i="3" s="1"/>
  <c r="W4032" i="3" a="1"/>
  <c r="W4032" i="3" s="1"/>
  <c r="W4033" i="3" a="1"/>
  <c r="W4033" i="3" s="1"/>
  <c r="W4034" i="3" a="1"/>
  <c r="W4034" i="3" s="1"/>
  <c r="W4035" i="3" a="1"/>
  <c r="W4035" i="3" s="1"/>
  <c r="W4036" i="3" a="1"/>
  <c r="W4036" i="3" s="1"/>
  <c r="W4037" i="3" a="1"/>
  <c r="W4037" i="3" s="1"/>
  <c r="W4038" i="3" a="1"/>
  <c r="W4038" i="3" s="1"/>
  <c r="W4039" i="3" a="1"/>
  <c r="W4039" i="3" s="1"/>
  <c r="W4040" i="3" a="1"/>
  <c r="W4040" i="3" s="1"/>
  <c r="W4041" i="3" a="1"/>
  <c r="W4041" i="3" s="1"/>
  <c r="W4042" i="3" a="1"/>
  <c r="W4042" i="3" s="1"/>
  <c r="W4043" i="3" a="1"/>
  <c r="W4043" i="3" s="1"/>
  <c r="W4044" i="3" a="1"/>
  <c r="W4044" i="3" s="1"/>
  <c r="W4045" i="3" a="1"/>
  <c r="W4045" i="3" s="1"/>
  <c r="W4046" i="3" a="1"/>
  <c r="W4046" i="3" s="1"/>
  <c r="W4047" i="3" a="1"/>
  <c r="W4047" i="3" s="1"/>
  <c r="W4048" i="3" a="1"/>
  <c r="W4048" i="3" s="1"/>
  <c r="W4049" i="3" a="1"/>
  <c r="W4049" i="3" s="1"/>
  <c r="W4050" i="3" a="1"/>
  <c r="W4050" i="3" s="1"/>
  <c r="W4051" i="3" a="1"/>
  <c r="W4051" i="3" s="1"/>
  <c r="W4052" i="3" a="1"/>
  <c r="W4052" i="3" s="1"/>
  <c r="W4053" i="3" a="1"/>
  <c r="W4053" i="3" s="1"/>
  <c r="W4054" i="3" a="1"/>
  <c r="W4054" i="3" s="1"/>
  <c r="W4055" i="3" a="1"/>
  <c r="W4055" i="3" s="1"/>
  <c r="W4056" i="3" a="1"/>
  <c r="W4056" i="3" s="1"/>
  <c r="W4057" i="3" a="1"/>
  <c r="W4057" i="3" s="1"/>
  <c r="W4058" i="3" a="1"/>
  <c r="W4058" i="3" s="1"/>
  <c r="W4059" i="3" a="1"/>
  <c r="W4059" i="3" s="1"/>
  <c r="W4060" i="3" a="1"/>
  <c r="W4060" i="3" s="1"/>
  <c r="W4061" i="3" a="1"/>
  <c r="W4061" i="3" s="1"/>
  <c r="W4062" i="3" a="1"/>
  <c r="W4062" i="3" s="1"/>
  <c r="W4063" i="3" a="1"/>
  <c r="W4063" i="3" s="1"/>
  <c r="W4064" i="3" a="1"/>
  <c r="W4064" i="3" s="1"/>
  <c r="W4065" i="3" a="1"/>
  <c r="W4065" i="3" s="1"/>
  <c r="W4066" i="3" a="1"/>
  <c r="W4066" i="3" s="1"/>
  <c r="W4067" i="3" a="1"/>
  <c r="W4067" i="3" s="1"/>
  <c r="W4068" i="3" a="1"/>
  <c r="W4068" i="3" s="1"/>
  <c r="W4069" i="3" a="1"/>
  <c r="W4069" i="3" s="1"/>
  <c r="W4070" i="3" a="1"/>
  <c r="W4070" i="3" s="1"/>
  <c r="W4071" i="3" a="1"/>
  <c r="W4071" i="3" s="1"/>
  <c r="W4072" i="3" a="1"/>
  <c r="W4072" i="3" s="1"/>
  <c r="W4073" i="3" a="1"/>
  <c r="W4073" i="3" s="1"/>
  <c r="W4074" i="3" a="1"/>
  <c r="W4074" i="3" s="1"/>
  <c r="W4075" i="3" a="1"/>
  <c r="W4075" i="3" s="1"/>
  <c r="W4076" i="3" a="1"/>
  <c r="W4076" i="3" s="1"/>
  <c r="W4077" i="3" a="1"/>
  <c r="W4077" i="3" s="1"/>
  <c r="W4078" i="3" a="1"/>
  <c r="W4078" i="3" s="1"/>
  <c r="W4079" i="3" a="1"/>
  <c r="W4079" i="3" s="1"/>
  <c r="W4080" i="3" a="1"/>
  <c r="W4080" i="3" s="1"/>
  <c r="W4081" i="3" a="1"/>
  <c r="W4081" i="3" s="1"/>
  <c r="W4082" i="3" a="1"/>
  <c r="W4082" i="3" s="1"/>
  <c r="W4083" i="3" a="1"/>
  <c r="W4083" i="3" s="1"/>
  <c r="W4084" i="3" a="1"/>
  <c r="W4084" i="3" s="1"/>
  <c r="W4085" i="3" a="1"/>
  <c r="W4085" i="3" s="1"/>
  <c r="W4086" i="3" a="1"/>
  <c r="W4086" i="3" s="1"/>
  <c r="W4087" i="3" a="1"/>
  <c r="W4087" i="3" s="1"/>
  <c r="W4088" i="3" a="1"/>
  <c r="W4088" i="3" s="1"/>
  <c r="W4089" i="3" a="1"/>
  <c r="W4089" i="3" s="1"/>
  <c r="W4090" i="3" a="1"/>
  <c r="W4090" i="3" s="1"/>
  <c r="W4091" i="3" a="1"/>
  <c r="W4091" i="3" s="1"/>
  <c r="W4092" i="3" a="1"/>
  <c r="W4092" i="3" s="1"/>
  <c r="W4093" i="3" a="1"/>
  <c r="W4093" i="3" s="1"/>
  <c r="W4094" i="3" a="1"/>
  <c r="W4094" i="3" s="1"/>
  <c r="W4095" i="3" a="1"/>
  <c r="W4095" i="3" s="1"/>
  <c r="W4096" i="3" a="1"/>
  <c r="W4096" i="3" s="1"/>
  <c r="W4097" i="3" a="1"/>
  <c r="W4097" i="3" s="1"/>
  <c r="W4098" i="3" a="1"/>
  <c r="W4098" i="3" s="1"/>
  <c r="W4099" i="3" a="1"/>
  <c r="W4099" i="3" s="1"/>
  <c r="W4100" i="3" a="1"/>
  <c r="W4100" i="3" s="1"/>
  <c r="W4101" i="3" a="1"/>
  <c r="W4101" i="3" s="1"/>
  <c r="W4102" i="3" a="1"/>
  <c r="W4102" i="3" s="1"/>
  <c r="W4103" i="3" a="1"/>
  <c r="W4103" i="3" s="1"/>
  <c r="W4104" i="3" a="1"/>
  <c r="W4104" i="3" s="1"/>
  <c r="W4105" i="3" a="1"/>
  <c r="W4105" i="3" s="1"/>
  <c r="W4106" i="3" a="1"/>
  <c r="W4106" i="3" s="1"/>
  <c r="W4107" i="3" a="1"/>
  <c r="W4107" i="3" s="1"/>
  <c r="W4108" i="3" a="1"/>
  <c r="W4108" i="3" s="1"/>
  <c r="W4109" i="3" a="1"/>
  <c r="W4109" i="3" s="1"/>
  <c r="W4110" i="3" a="1"/>
  <c r="W4110" i="3" s="1"/>
  <c r="W4111" i="3" a="1"/>
  <c r="W4111" i="3" s="1"/>
  <c r="W4112" i="3" a="1"/>
  <c r="W4112" i="3" s="1"/>
  <c r="W4113" i="3" a="1"/>
  <c r="W4113" i="3" s="1"/>
  <c r="W4114" i="3" a="1"/>
  <c r="W4114" i="3" s="1"/>
  <c r="W4115" i="3" a="1"/>
  <c r="W4115" i="3" s="1"/>
  <c r="W4116" i="3" a="1"/>
  <c r="W4116" i="3" s="1"/>
  <c r="W4117" i="3" a="1"/>
  <c r="W4117" i="3" s="1"/>
  <c r="W4118" i="3" a="1"/>
  <c r="W4118" i="3" s="1"/>
  <c r="W4119" i="3" a="1"/>
  <c r="W4119" i="3" s="1"/>
  <c r="W4120" i="3" a="1"/>
  <c r="W4120" i="3" s="1"/>
  <c r="W4121" i="3" a="1"/>
  <c r="W4121" i="3" s="1"/>
  <c r="W4122" i="3" a="1"/>
  <c r="W4122" i="3" s="1"/>
  <c r="W4123" i="3" a="1"/>
  <c r="W4123" i="3" s="1"/>
  <c r="W4124" i="3" a="1"/>
  <c r="W4124" i="3" s="1"/>
  <c r="W4125" i="3" a="1"/>
  <c r="W4125" i="3" s="1"/>
  <c r="W4126" i="3" a="1"/>
  <c r="W4126" i="3" s="1"/>
  <c r="W4127" i="3" a="1"/>
  <c r="W4127" i="3" s="1"/>
  <c r="W4128" i="3" a="1"/>
  <c r="W4128" i="3" s="1"/>
  <c r="W4129" i="3" a="1"/>
  <c r="W4129" i="3" s="1"/>
  <c r="W4130" i="3" a="1"/>
  <c r="W4130" i="3" s="1"/>
  <c r="W4131" i="3" a="1"/>
  <c r="W4131" i="3" s="1"/>
  <c r="W4132" i="3" a="1"/>
  <c r="W4132" i="3" s="1"/>
  <c r="W4133" i="3" a="1"/>
  <c r="W4133" i="3" s="1"/>
  <c r="W4134" i="3" a="1"/>
  <c r="W4134" i="3" s="1"/>
  <c r="W4135" i="3" a="1"/>
  <c r="W4135" i="3" s="1"/>
  <c r="W4136" i="3" a="1"/>
  <c r="W4136" i="3" s="1"/>
  <c r="W4137" i="3" a="1"/>
  <c r="W4137" i="3" s="1"/>
  <c r="W4138" i="3" a="1"/>
  <c r="W4138" i="3" s="1"/>
  <c r="W4139" i="3" a="1"/>
  <c r="W4139" i="3" s="1"/>
  <c r="W4140" i="3" a="1"/>
  <c r="W4140" i="3" s="1"/>
  <c r="W4141" i="3" a="1"/>
  <c r="W4141" i="3" s="1"/>
  <c r="W4142" i="3" a="1"/>
  <c r="W4142" i="3" s="1"/>
  <c r="W4143" i="3" a="1"/>
  <c r="W4143" i="3" s="1"/>
  <c r="W4144" i="3" a="1"/>
  <c r="W4144" i="3" s="1"/>
  <c r="W4145" i="3" a="1"/>
  <c r="W4145" i="3" s="1"/>
  <c r="W4146" i="3" a="1"/>
  <c r="W4146" i="3" s="1"/>
  <c r="W4147" i="3" a="1"/>
  <c r="W4147" i="3" s="1"/>
  <c r="W4148" i="3" a="1"/>
  <c r="W4148" i="3" s="1"/>
  <c r="W4149" i="3" a="1"/>
  <c r="W4149" i="3" s="1"/>
  <c r="W4150" i="3" a="1"/>
  <c r="W4150" i="3" s="1"/>
  <c r="W4151" i="3" a="1"/>
  <c r="W4151" i="3" s="1"/>
  <c r="W4152" i="3" a="1"/>
  <c r="W4152" i="3" s="1"/>
  <c r="W4153" i="3" a="1"/>
  <c r="W4153" i="3" s="1"/>
  <c r="W4154" i="3" a="1"/>
  <c r="W4154" i="3" s="1"/>
  <c r="W4155" i="3" a="1"/>
  <c r="W4155" i="3" s="1"/>
  <c r="W4156" i="3" a="1"/>
  <c r="W4156" i="3" s="1"/>
  <c r="W4157" i="3" a="1"/>
  <c r="W4157" i="3" s="1"/>
  <c r="W4158" i="3" a="1"/>
  <c r="W4158" i="3" s="1"/>
  <c r="W4159" i="3" a="1"/>
  <c r="W4159" i="3" s="1"/>
  <c r="W4160" i="3" a="1"/>
  <c r="W4160" i="3" s="1"/>
  <c r="W4161" i="3" a="1"/>
  <c r="W4161" i="3" s="1"/>
  <c r="W4162" i="3" a="1"/>
  <c r="W4162" i="3" s="1"/>
  <c r="W4163" i="3" a="1"/>
  <c r="W4163" i="3" s="1"/>
  <c r="W4164" i="3" a="1"/>
  <c r="W4164" i="3" s="1"/>
  <c r="W4165" i="3" a="1"/>
  <c r="W4165" i="3" s="1"/>
  <c r="W4166" i="3" a="1"/>
  <c r="W4166" i="3" s="1"/>
  <c r="W4167" i="3" a="1"/>
  <c r="W4167" i="3" s="1"/>
  <c r="W4168" i="3" a="1"/>
  <c r="W4168" i="3" s="1"/>
  <c r="W4169" i="3" a="1"/>
  <c r="W4169" i="3" s="1"/>
  <c r="W4170" i="3" a="1"/>
  <c r="W4170" i="3" s="1"/>
  <c r="W4171" i="3" a="1"/>
  <c r="W4171" i="3" s="1"/>
  <c r="W4172" i="3" a="1"/>
  <c r="W4172" i="3" s="1"/>
  <c r="W4173" i="3" a="1"/>
  <c r="W4173" i="3" s="1"/>
  <c r="W4174" i="3" a="1"/>
  <c r="W4174" i="3" s="1"/>
  <c r="W4175" i="3" a="1"/>
  <c r="W4175" i="3" s="1"/>
  <c r="W4176" i="3" a="1"/>
  <c r="W4176" i="3" s="1"/>
  <c r="W4177" i="3" a="1"/>
  <c r="W4177" i="3" s="1"/>
  <c r="W4178" i="3" a="1"/>
  <c r="W4178" i="3" s="1"/>
  <c r="W4179" i="3" a="1"/>
  <c r="W4179" i="3" s="1"/>
  <c r="W4180" i="3" a="1"/>
  <c r="W4180" i="3" s="1"/>
  <c r="W4181" i="3" a="1"/>
  <c r="W4181" i="3" s="1"/>
  <c r="W4182" i="3" a="1"/>
  <c r="W4182" i="3" s="1"/>
  <c r="W4183" i="3" a="1"/>
  <c r="W4183" i="3" s="1"/>
  <c r="W4184" i="3" a="1"/>
  <c r="W4184" i="3" s="1"/>
  <c r="W4185" i="3" a="1"/>
  <c r="W4185" i="3" s="1"/>
  <c r="W4186" i="3" a="1"/>
  <c r="W4186" i="3" s="1"/>
  <c r="W4187" i="3" a="1"/>
  <c r="W4187" i="3" s="1"/>
  <c r="W4188" i="3" a="1"/>
  <c r="W4188" i="3" s="1"/>
  <c r="W4189" i="3" a="1"/>
  <c r="W4189" i="3" s="1"/>
  <c r="W4190" i="3" a="1"/>
  <c r="W4190" i="3" s="1"/>
  <c r="W4191" i="3" a="1"/>
  <c r="W4191" i="3" s="1"/>
  <c r="W4192" i="3" a="1"/>
  <c r="W4192" i="3" s="1"/>
  <c r="W4193" i="3" a="1"/>
  <c r="W4193" i="3" s="1"/>
  <c r="W4194" i="3" a="1"/>
  <c r="W4194" i="3" s="1"/>
  <c r="W4195" i="3" a="1"/>
  <c r="W4195" i="3" s="1"/>
  <c r="W4196" i="3" a="1"/>
  <c r="W4196" i="3" s="1"/>
  <c r="W4197" i="3" a="1"/>
  <c r="W4197" i="3" s="1"/>
  <c r="W4198" i="3" a="1"/>
  <c r="W4198" i="3" s="1"/>
  <c r="W4199" i="3" a="1"/>
  <c r="W4199" i="3" s="1"/>
  <c r="W4200" i="3" a="1"/>
  <c r="W4200" i="3" s="1"/>
  <c r="W4201" i="3" a="1"/>
  <c r="W4201" i="3" s="1"/>
  <c r="W4202" i="3" a="1"/>
  <c r="W4202" i="3" s="1"/>
  <c r="W4203" i="3" a="1"/>
  <c r="W4203" i="3" s="1"/>
  <c r="W4204" i="3" a="1"/>
  <c r="W4204" i="3" s="1"/>
  <c r="W4205" i="3" a="1"/>
  <c r="W4205" i="3" s="1"/>
  <c r="W4206" i="3" a="1"/>
  <c r="W4206" i="3" s="1"/>
  <c r="W4207" i="3" a="1"/>
  <c r="W4207" i="3" s="1"/>
  <c r="W4208" i="3" a="1"/>
  <c r="W4208" i="3" s="1"/>
  <c r="W4209" i="3" a="1"/>
  <c r="W4209" i="3" s="1"/>
  <c r="W4210" i="3" a="1"/>
  <c r="W4210" i="3" s="1"/>
  <c r="W4211" i="3" a="1"/>
  <c r="W4211" i="3" s="1"/>
  <c r="W4212" i="3" a="1"/>
  <c r="W4212" i="3" s="1"/>
  <c r="W4213" i="3" a="1"/>
  <c r="W4213" i="3" s="1"/>
  <c r="W4214" i="3" a="1"/>
  <c r="W4214" i="3" s="1"/>
  <c r="W4215" i="3" a="1"/>
  <c r="W4215" i="3" s="1"/>
  <c r="W4216" i="3" a="1"/>
  <c r="W4216" i="3" s="1"/>
  <c r="W4217" i="3" a="1"/>
  <c r="W4217" i="3" s="1"/>
  <c r="W4218" i="3" a="1"/>
  <c r="W4218" i="3" s="1"/>
  <c r="W4219" i="3" a="1"/>
  <c r="W4219" i="3" s="1"/>
  <c r="W4220" i="3" a="1"/>
  <c r="W4220" i="3" s="1"/>
  <c r="W4221" i="3" a="1"/>
  <c r="W4221" i="3" s="1"/>
  <c r="W4222" i="3" a="1"/>
  <c r="W4222" i="3" s="1"/>
  <c r="W4223" i="3" a="1"/>
  <c r="W4223" i="3" s="1"/>
  <c r="W4224" i="3" a="1"/>
  <c r="W4224" i="3" s="1"/>
  <c r="W4225" i="3" a="1"/>
  <c r="W4225" i="3" s="1"/>
  <c r="W4226" i="3" a="1"/>
  <c r="W4226" i="3" s="1"/>
  <c r="W4227" i="3" a="1"/>
  <c r="W4227" i="3" s="1"/>
  <c r="W4228" i="3" a="1"/>
  <c r="W4228" i="3" s="1"/>
  <c r="W4229" i="3" a="1"/>
  <c r="W4229" i="3" s="1"/>
  <c r="W4230" i="3" a="1"/>
  <c r="W4230" i="3" s="1"/>
  <c r="W4231" i="3" a="1"/>
  <c r="W4231" i="3" s="1"/>
  <c r="W4232" i="3" a="1"/>
  <c r="W4232" i="3" s="1"/>
  <c r="W4233" i="3" a="1"/>
  <c r="W4233" i="3" s="1"/>
  <c r="W4234" i="3" a="1"/>
  <c r="W4234" i="3" s="1"/>
  <c r="W4235" i="3" a="1"/>
  <c r="W4235" i="3" s="1"/>
  <c r="W4236" i="3" a="1"/>
  <c r="W4236" i="3" s="1"/>
  <c r="W4237" i="3" a="1"/>
  <c r="W4237" i="3" s="1"/>
  <c r="W4238" i="3" a="1"/>
  <c r="W4238" i="3" s="1"/>
  <c r="W4239" i="3" a="1"/>
  <c r="W4239" i="3" s="1"/>
  <c r="W4240" i="3" a="1"/>
  <c r="W4240" i="3" s="1"/>
  <c r="W4241" i="3" a="1"/>
  <c r="W4241" i="3" s="1"/>
  <c r="W4242" i="3" a="1"/>
  <c r="W4242" i="3" s="1"/>
  <c r="W4243" i="3" a="1"/>
  <c r="W4243" i="3" s="1"/>
  <c r="W4244" i="3" a="1"/>
  <c r="W4244" i="3" s="1"/>
  <c r="W4245" i="3" a="1"/>
  <c r="W4245" i="3" s="1"/>
  <c r="W4246" i="3" a="1"/>
  <c r="W4246" i="3" s="1"/>
  <c r="W4247" i="3" a="1"/>
  <c r="W4247" i="3" s="1"/>
  <c r="W4248" i="3" a="1"/>
  <c r="W4248" i="3" s="1"/>
  <c r="W4249" i="3" a="1"/>
  <c r="W4249" i="3" s="1"/>
  <c r="W4250" i="3" a="1"/>
  <c r="W4250" i="3" s="1"/>
  <c r="W4251" i="3" a="1"/>
  <c r="W4251" i="3" s="1"/>
  <c r="W4252" i="3" a="1"/>
  <c r="W4252" i="3" s="1"/>
  <c r="W4253" i="3" a="1"/>
  <c r="W4253" i="3" s="1"/>
  <c r="W4254" i="3" a="1"/>
  <c r="W4254" i="3" s="1"/>
  <c r="W4255" i="3" a="1"/>
  <c r="W4255" i="3" s="1"/>
  <c r="W4256" i="3" a="1"/>
  <c r="W4256" i="3" s="1"/>
  <c r="W4257" i="3" a="1"/>
  <c r="W4257" i="3" s="1"/>
  <c r="W4258" i="3" a="1"/>
  <c r="W4258" i="3" s="1"/>
  <c r="W4259" i="3" a="1"/>
  <c r="W4259" i="3" s="1"/>
  <c r="W4260" i="3" a="1"/>
  <c r="W4260" i="3" s="1"/>
  <c r="W4261" i="3" a="1"/>
  <c r="W4261" i="3" s="1"/>
  <c r="W4262" i="3" a="1"/>
  <c r="W4262" i="3" s="1"/>
  <c r="W4263" i="3" a="1"/>
  <c r="W4263" i="3" s="1"/>
  <c r="W4264" i="3" a="1"/>
  <c r="W4264" i="3" s="1"/>
  <c r="W4265" i="3" a="1"/>
  <c r="W4265" i="3" s="1"/>
  <c r="W4266" i="3" a="1"/>
  <c r="W4266" i="3" s="1"/>
  <c r="W4267" i="3" a="1"/>
  <c r="W4267" i="3" s="1"/>
  <c r="W4268" i="3" a="1"/>
  <c r="W4268" i="3" s="1"/>
  <c r="W4269" i="3" a="1"/>
  <c r="W4269" i="3" s="1"/>
  <c r="W4270" i="3" a="1"/>
  <c r="W4270" i="3" s="1"/>
  <c r="W4271" i="3" a="1"/>
  <c r="W4271" i="3" s="1"/>
  <c r="W4272" i="3" a="1"/>
  <c r="W4272" i="3" s="1"/>
  <c r="W4273" i="3" a="1"/>
  <c r="W4273" i="3" s="1"/>
  <c r="W4274" i="3" a="1"/>
  <c r="W4274" i="3" s="1"/>
  <c r="W4275" i="3" a="1"/>
  <c r="W4275" i="3" s="1"/>
  <c r="W4276" i="3" a="1"/>
  <c r="W4276" i="3" s="1"/>
  <c r="W4277" i="3" a="1"/>
  <c r="W4277" i="3" s="1"/>
  <c r="W4278" i="3" a="1"/>
  <c r="W4278" i="3" s="1"/>
  <c r="W4279" i="3" a="1"/>
  <c r="W4279" i="3" s="1"/>
  <c r="W4280" i="3" a="1"/>
  <c r="W4280" i="3" s="1"/>
  <c r="W4281" i="3" a="1"/>
  <c r="W4281" i="3" s="1"/>
  <c r="W4282" i="3" a="1"/>
  <c r="W4282" i="3" s="1"/>
  <c r="W4283" i="3" a="1"/>
  <c r="W4283" i="3" s="1"/>
  <c r="W4284" i="3" a="1"/>
  <c r="W4284" i="3" s="1"/>
  <c r="W4285" i="3" a="1"/>
  <c r="W4285" i="3" s="1"/>
  <c r="W4286" i="3" a="1"/>
  <c r="W4286" i="3" s="1"/>
  <c r="W4287" i="3" a="1"/>
  <c r="W4287" i="3" s="1"/>
  <c r="W4288" i="3" a="1"/>
  <c r="W4288" i="3" s="1"/>
  <c r="W4289" i="3" a="1"/>
  <c r="W4289" i="3" s="1"/>
  <c r="W4290" i="3" a="1"/>
  <c r="W4290" i="3" s="1"/>
  <c r="W4291" i="3" a="1"/>
  <c r="W4291" i="3" s="1"/>
  <c r="W4292" i="3" a="1"/>
  <c r="W4292" i="3" s="1"/>
  <c r="W4293" i="3" a="1"/>
  <c r="W4293" i="3" s="1"/>
  <c r="W4294" i="3" a="1"/>
  <c r="W4294" i="3" s="1"/>
  <c r="W4295" i="3" a="1"/>
  <c r="W4295" i="3" s="1"/>
  <c r="W4296" i="3" a="1"/>
  <c r="W4296" i="3" s="1"/>
  <c r="W4297" i="3" a="1"/>
  <c r="W4297" i="3" s="1"/>
  <c r="W4298" i="3" a="1"/>
  <c r="W4298" i="3" s="1"/>
  <c r="W4299" i="3" a="1"/>
  <c r="W4299" i="3" s="1"/>
  <c r="W4300" i="3" a="1"/>
  <c r="W4300" i="3" s="1"/>
  <c r="W4301" i="3" a="1"/>
  <c r="W4301" i="3" s="1"/>
  <c r="W4302" i="3" a="1"/>
  <c r="W4302" i="3" s="1"/>
  <c r="W4303" i="3" a="1"/>
  <c r="W4303" i="3" s="1"/>
  <c r="W4304" i="3" a="1"/>
  <c r="W4304" i="3" s="1"/>
  <c r="W4305" i="3" a="1"/>
  <c r="W4305" i="3" s="1"/>
  <c r="W4306" i="3" a="1"/>
  <c r="W4306" i="3" s="1"/>
  <c r="W4307" i="3" a="1"/>
  <c r="W4307" i="3" s="1"/>
  <c r="W4308" i="3" a="1"/>
  <c r="W4308" i="3" s="1"/>
  <c r="W4309" i="3" a="1"/>
  <c r="W4309" i="3" s="1"/>
  <c r="W4310" i="3" a="1"/>
  <c r="W4310" i="3" s="1"/>
  <c r="W4311" i="3" a="1"/>
  <c r="W4311" i="3" s="1"/>
  <c r="W4312" i="3" a="1"/>
  <c r="W4312" i="3" s="1"/>
  <c r="W4313" i="3" a="1"/>
  <c r="W4313" i="3" s="1"/>
  <c r="W4314" i="3" a="1"/>
  <c r="W4314" i="3" s="1"/>
  <c r="W4315" i="3" a="1"/>
  <c r="W4315" i="3" s="1"/>
  <c r="W4316" i="3" a="1"/>
  <c r="W4316" i="3" s="1"/>
  <c r="W4317" i="3" a="1"/>
  <c r="W4317" i="3" s="1"/>
  <c r="W4318" i="3" a="1"/>
  <c r="W4318" i="3" s="1"/>
  <c r="W4319" i="3" a="1"/>
  <c r="W4319" i="3" s="1"/>
  <c r="W4320" i="3" a="1"/>
  <c r="W4320" i="3" s="1"/>
  <c r="W4321" i="3" a="1"/>
  <c r="W4321" i="3" s="1"/>
  <c r="W4322" i="3" a="1"/>
  <c r="W4322" i="3" s="1"/>
  <c r="W4323" i="3" a="1"/>
  <c r="W4323" i="3" s="1"/>
  <c r="W4324" i="3" a="1"/>
  <c r="W4324" i="3" s="1"/>
  <c r="W4325" i="3" a="1"/>
  <c r="W4325" i="3" s="1"/>
  <c r="W4326" i="3" a="1"/>
  <c r="W4326" i="3" s="1"/>
  <c r="W4327" i="3" a="1"/>
  <c r="W4327" i="3" s="1"/>
  <c r="W4328" i="3" a="1"/>
  <c r="W4328" i="3" s="1"/>
  <c r="W4329" i="3" a="1"/>
  <c r="W4329" i="3" s="1"/>
  <c r="W4330" i="3" a="1"/>
  <c r="W4330" i="3" s="1"/>
  <c r="W4331" i="3" a="1"/>
  <c r="W4331" i="3" s="1"/>
  <c r="W4332" i="3" a="1"/>
  <c r="W4332" i="3" s="1"/>
  <c r="W4333" i="3" a="1"/>
  <c r="W4333" i="3" s="1"/>
  <c r="W4334" i="3" a="1"/>
  <c r="W4334" i="3" s="1"/>
  <c r="W4335" i="3" a="1"/>
  <c r="W4335" i="3" s="1"/>
  <c r="W4336" i="3" a="1"/>
  <c r="W4336" i="3" s="1"/>
  <c r="W4337" i="3" a="1"/>
  <c r="W4337" i="3" s="1"/>
  <c r="W4338" i="3" a="1"/>
  <c r="W4338" i="3" s="1"/>
  <c r="W4339" i="3" a="1"/>
  <c r="W4339" i="3" s="1"/>
  <c r="W4340" i="3" a="1"/>
  <c r="W4340" i="3" s="1"/>
  <c r="W4341" i="3" a="1"/>
  <c r="W4341" i="3" s="1"/>
  <c r="W4342" i="3" a="1"/>
  <c r="W4342" i="3" s="1"/>
  <c r="W4343" i="3" a="1"/>
  <c r="W4343" i="3" s="1"/>
  <c r="W4344" i="3" a="1"/>
  <c r="W4344" i="3" s="1"/>
  <c r="W4345" i="3" a="1"/>
  <c r="W4345" i="3" s="1"/>
  <c r="W4346" i="3" a="1"/>
  <c r="W4346" i="3" s="1"/>
  <c r="W4347" i="3" a="1"/>
  <c r="W4347" i="3" s="1"/>
  <c r="W4348" i="3" a="1"/>
  <c r="W4348" i="3" s="1"/>
  <c r="W4349" i="3" a="1"/>
  <c r="W4349" i="3" s="1"/>
  <c r="W4350" i="3" a="1"/>
  <c r="W4350" i="3" s="1"/>
  <c r="W4351" i="3" a="1"/>
  <c r="W4351" i="3" s="1"/>
  <c r="W4352" i="3" a="1"/>
  <c r="W4352" i="3" s="1"/>
  <c r="W4353" i="3" a="1"/>
  <c r="W4353" i="3" s="1"/>
  <c r="W4354" i="3" a="1"/>
  <c r="W4354" i="3" s="1"/>
  <c r="W4355" i="3" a="1"/>
  <c r="W4355" i="3" s="1"/>
  <c r="W4356" i="3" a="1"/>
  <c r="W4356" i="3" s="1"/>
  <c r="W4357" i="3" a="1"/>
  <c r="W4357" i="3" s="1"/>
  <c r="W4358" i="3" a="1"/>
  <c r="W4358" i="3" s="1"/>
  <c r="W4359" i="3" a="1"/>
  <c r="W4359" i="3" s="1"/>
  <c r="W4360" i="3" a="1"/>
  <c r="W4360" i="3" s="1"/>
  <c r="W4361" i="3" a="1"/>
  <c r="W4361" i="3" s="1"/>
  <c r="W4362" i="3" a="1"/>
  <c r="W4362" i="3" s="1"/>
  <c r="W4363" i="3" a="1"/>
  <c r="W4363" i="3" s="1"/>
  <c r="W4364" i="3" a="1"/>
  <c r="W4364" i="3" s="1"/>
  <c r="W4365" i="3" a="1"/>
  <c r="W4365" i="3" s="1"/>
  <c r="W4366" i="3" a="1"/>
  <c r="W4366" i="3" s="1"/>
  <c r="W4367" i="3" a="1"/>
  <c r="W4367" i="3" s="1"/>
  <c r="W4368" i="3" a="1"/>
  <c r="W4368" i="3" s="1"/>
  <c r="W4369" i="3" a="1"/>
  <c r="W4369" i="3" s="1"/>
  <c r="W4370" i="3" a="1"/>
  <c r="W4370" i="3" s="1"/>
  <c r="W4371" i="3" a="1"/>
  <c r="W4371" i="3" s="1"/>
  <c r="W4372" i="3" a="1"/>
  <c r="W4372" i="3" s="1"/>
  <c r="W4373" i="3" a="1"/>
  <c r="W4373" i="3" s="1"/>
  <c r="W4374" i="3" a="1"/>
  <c r="W4374" i="3" s="1"/>
  <c r="W4375" i="3" a="1"/>
  <c r="W4375" i="3" s="1"/>
  <c r="W4376" i="3" a="1"/>
  <c r="W4376" i="3" s="1"/>
  <c r="W4377" i="3" a="1"/>
  <c r="W4377" i="3" s="1"/>
  <c r="W4378" i="3" a="1"/>
  <c r="W4378" i="3" s="1"/>
  <c r="W4379" i="3" a="1"/>
  <c r="W4379" i="3" s="1"/>
  <c r="W4380" i="3" a="1"/>
  <c r="W4380" i="3" s="1"/>
  <c r="W4381" i="3" a="1"/>
  <c r="W4381" i="3" s="1"/>
  <c r="W4382" i="3" a="1"/>
  <c r="W4382" i="3" s="1"/>
  <c r="W4383" i="3" a="1"/>
  <c r="W4383" i="3" s="1"/>
  <c r="W4384" i="3" a="1"/>
  <c r="W4384" i="3" s="1"/>
  <c r="W4385" i="3" a="1"/>
  <c r="W4385" i="3" s="1"/>
  <c r="W4386" i="3" a="1"/>
  <c r="W4386" i="3" s="1"/>
  <c r="W4387" i="3" a="1"/>
  <c r="W4387" i="3" s="1"/>
  <c r="W4388" i="3" a="1"/>
  <c r="W4388" i="3" s="1"/>
  <c r="W4389" i="3" a="1"/>
  <c r="W4389" i="3" s="1"/>
  <c r="W4390" i="3" a="1"/>
  <c r="W4390" i="3" s="1"/>
  <c r="W4391" i="3" a="1"/>
  <c r="W4391" i="3" s="1"/>
  <c r="W4392" i="3" a="1"/>
  <c r="W4392" i="3" s="1"/>
  <c r="W4393" i="3" a="1"/>
  <c r="W4393" i="3" s="1"/>
  <c r="W4394" i="3" a="1"/>
  <c r="W4394" i="3" s="1"/>
  <c r="W4395" i="3" a="1"/>
  <c r="W4395" i="3" s="1"/>
  <c r="W4396" i="3" a="1"/>
  <c r="W4396" i="3" s="1"/>
  <c r="W4397" i="3" a="1"/>
  <c r="W4397" i="3" s="1"/>
  <c r="W4398" i="3" a="1"/>
  <c r="W4398" i="3" s="1"/>
  <c r="W4399" i="3" a="1"/>
  <c r="W4399" i="3" s="1"/>
  <c r="W4400" i="3" a="1"/>
  <c r="W4400" i="3" s="1"/>
  <c r="W4401" i="3" a="1"/>
  <c r="W4401" i="3" s="1"/>
  <c r="W4402" i="3" a="1"/>
  <c r="W4402" i="3" s="1"/>
  <c r="W4403" i="3" a="1"/>
  <c r="W4403" i="3" s="1"/>
  <c r="W4404" i="3" a="1"/>
  <c r="W4404" i="3" s="1"/>
  <c r="W4405" i="3" a="1"/>
  <c r="W4405" i="3" s="1"/>
  <c r="W4406" i="3" a="1"/>
  <c r="W4406" i="3" s="1"/>
  <c r="W4407" i="3" a="1"/>
  <c r="W4407" i="3" s="1"/>
  <c r="W4408" i="3" a="1"/>
  <c r="W4408" i="3" s="1"/>
  <c r="W4409" i="3" a="1"/>
  <c r="W4409" i="3" s="1"/>
  <c r="W4410" i="3" a="1"/>
  <c r="W4410" i="3" s="1"/>
  <c r="W4411" i="3" a="1"/>
  <c r="W4411" i="3" s="1"/>
  <c r="W4412" i="3" a="1"/>
  <c r="W4412" i="3" s="1"/>
  <c r="W4413" i="3" a="1"/>
  <c r="W4413" i="3" s="1"/>
  <c r="W4414" i="3" a="1"/>
  <c r="W4414" i="3" s="1"/>
  <c r="W4415" i="3" a="1"/>
  <c r="W4415" i="3" s="1"/>
  <c r="W4416" i="3" a="1"/>
  <c r="W4416" i="3" s="1"/>
  <c r="W4417" i="3" a="1"/>
  <c r="W4417" i="3" s="1"/>
  <c r="W4418" i="3" a="1"/>
  <c r="W4418" i="3" s="1"/>
  <c r="W4419" i="3" a="1"/>
  <c r="W4419" i="3" s="1"/>
  <c r="W4420" i="3" a="1"/>
  <c r="W4420" i="3" s="1"/>
  <c r="W4421" i="3" a="1"/>
  <c r="W4421" i="3" s="1"/>
  <c r="W4422" i="3" a="1"/>
  <c r="W4422" i="3" s="1"/>
  <c r="W4423" i="3" a="1"/>
  <c r="W4423" i="3" s="1"/>
  <c r="W4424" i="3" a="1"/>
  <c r="W4424" i="3" s="1"/>
  <c r="W4425" i="3" a="1"/>
  <c r="W4425" i="3" s="1"/>
  <c r="W4426" i="3" a="1"/>
  <c r="W4426" i="3" s="1"/>
  <c r="W4427" i="3" a="1"/>
  <c r="W4427" i="3" s="1"/>
  <c r="W4428" i="3" a="1"/>
  <c r="W4428" i="3" s="1"/>
  <c r="W4429" i="3" a="1"/>
  <c r="W4429" i="3" s="1"/>
  <c r="W4430" i="3" a="1"/>
  <c r="W4430" i="3" s="1"/>
  <c r="W4431" i="3" a="1"/>
  <c r="W4431" i="3" s="1"/>
  <c r="W4432" i="3" a="1"/>
  <c r="W4432" i="3" s="1"/>
  <c r="W4433" i="3" a="1"/>
  <c r="W4433" i="3" s="1"/>
  <c r="W4434" i="3" a="1"/>
  <c r="W4434" i="3" s="1"/>
  <c r="W4435" i="3" a="1"/>
  <c r="W4435" i="3" s="1"/>
  <c r="W4436" i="3" a="1"/>
  <c r="W4436" i="3" s="1"/>
  <c r="W4437" i="3" a="1"/>
  <c r="W4437" i="3" s="1"/>
  <c r="W4438" i="3" a="1"/>
  <c r="W4438" i="3" s="1"/>
  <c r="W4439" i="3" a="1"/>
  <c r="W4439" i="3" s="1"/>
  <c r="W4440" i="3" a="1"/>
  <c r="W4440" i="3" s="1"/>
  <c r="W4441" i="3" a="1"/>
  <c r="W4441" i="3" s="1"/>
  <c r="W4442" i="3" a="1"/>
  <c r="W4442" i="3" s="1"/>
  <c r="W4443" i="3" a="1"/>
  <c r="W4443" i="3" s="1"/>
  <c r="W4444" i="3" a="1"/>
  <c r="W4444" i="3" s="1"/>
  <c r="W4445" i="3" a="1"/>
  <c r="W4445" i="3" s="1"/>
  <c r="W4446" i="3" a="1"/>
  <c r="W4446" i="3" s="1"/>
  <c r="W4447" i="3" a="1"/>
  <c r="W4447" i="3" s="1"/>
  <c r="W4448" i="3" a="1"/>
  <c r="W4448" i="3" s="1"/>
  <c r="W4449" i="3" a="1"/>
  <c r="W4449" i="3" s="1"/>
  <c r="W4450" i="3" a="1"/>
  <c r="W4450" i="3" s="1"/>
  <c r="W4451" i="3" a="1"/>
  <c r="W4451" i="3" s="1"/>
  <c r="W4452" i="3" a="1"/>
  <c r="W4452" i="3" s="1"/>
  <c r="W4453" i="3" a="1"/>
  <c r="W4453" i="3" s="1"/>
  <c r="W4454" i="3" a="1"/>
  <c r="W4454" i="3" s="1"/>
  <c r="W4455" i="3" a="1"/>
  <c r="W4455" i="3" s="1"/>
  <c r="W4456" i="3" a="1"/>
  <c r="W4456" i="3" s="1"/>
  <c r="W4457" i="3" a="1"/>
  <c r="W4457" i="3" s="1"/>
  <c r="W4458" i="3" a="1"/>
  <c r="W4458" i="3" s="1"/>
  <c r="W4459" i="3" a="1"/>
  <c r="W4459" i="3" s="1"/>
  <c r="W4460" i="3" a="1"/>
  <c r="W4460" i="3" s="1"/>
  <c r="W4461" i="3" a="1"/>
  <c r="W4461" i="3" s="1"/>
  <c r="W4462" i="3" a="1"/>
  <c r="W4462" i="3" s="1"/>
  <c r="W4463" i="3" a="1"/>
  <c r="W4463" i="3" s="1"/>
  <c r="W4464" i="3" a="1"/>
  <c r="W4464" i="3" s="1"/>
  <c r="W4465" i="3" a="1"/>
  <c r="W4465" i="3" s="1"/>
  <c r="W4466" i="3" a="1"/>
  <c r="W4466" i="3" s="1"/>
  <c r="W4467" i="3" a="1"/>
  <c r="W4467" i="3" s="1"/>
  <c r="W4468" i="3" a="1"/>
  <c r="W4468" i="3" s="1"/>
  <c r="W4469" i="3" a="1"/>
  <c r="W4469" i="3" s="1"/>
  <c r="W4470" i="3" a="1"/>
  <c r="W4470" i="3" s="1"/>
  <c r="W4471" i="3" a="1"/>
  <c r="W4471" i="3" s="1"/>
  <c r="W4472" i="3" a="1"/>
  <c r="W4472" i="3" s="1"/>
  <c r="W4473" i="3" a="1"/>
  <c r="W4473" i="3" s="1"/>
  <c r="W4474" i="3" a="1"/>
  <c r="W4474" i="3" s="1"/>
  <c r="W4475" i="3" a="1"/>
  <c r="W4475" i="3" s="1"/>
  <c r="W4476" i="3" a="1"/>
  <c r="W4476" i="3" s="1"/>
  <c r="W4477" i="3" a="1"/>
  <c r="W4477" i="3" s="1"/>
  <c r="W4478" i="3" a="1"/>
  <c r="W4478" i="3" s="1"/>
  <c r="W4479" i="3" a="1"/>
  <c r="W4479" i="3" s="1"/>
  <c r="W4480" i="3" a="1"/>
  <c r="W4480" i="3" s="1"/>
  <c r="W4481" i="3" a="1"/>
  <c r="W4481" i="3" s="1"/>
  <c r="W4482" i="3" a="1"/>
  <c r="W4482" i="3" s="1"/>
  <c r="W4483" i="3" a="1"/>
  <c r="W4483" i="3" s="1"/>
  <c r="W4484" i="3" a="1"/>
  <c r="W4484" i="3" s="1"/>
  <c r="W4485" i="3" a="1"/>
  <c r="W4485" i="3" s="1"/>
  <c r="W4486" i="3" a="1"/>
  <c r="W4486" i="3" s="1"/>
  <c r="W4487" i="3" a="1"/>
  <c r="W4487" i="3" s="1"/>
  <c r="W4488" i="3" a="1"/>
  <c r="W4488" i="3" s="1"/>
  <c r="W4489" i="3" a="1"/>
  <c r="W4489" i="3" s="1"/>
  <c r="W4490" i="3" a="1"/>
  <c r="W4490" i="3" s="1"/>
  <c r="W4491" i="3" a="1"/>
  <c r="W4491" i="3" s="1"/>
  <c r="W4492" i="3" a="1"/>
  <c r="W4492" i="3" s="1"/>
  <c r="W4493" i="3" a="1"/>
  <c r="W4493" i="3" s="1"/>
  <c r="W4494" i="3" a="1"/>
  <c r="W4494" i="3" s="1"/>
  <c r="W4495" i="3" a="1"/>
  <c r="W4495" i="3" s="1"/>
  <c r="W4496" i="3" a="1"/>
  <c r="W4496" i="3" s="1"/>
  <c r="W4497" i="3" a="1"/>
  <c r="W4497" i="3" s="1"/>
  <c r="W4498" i="3" a="1"/>
  <c r="W4498" i="3" s="1"/>
  <c r="W4499" i="3" a="1"/>
  <c r="W4499" i="3" s="1"/>
  <c r="W4500" i="3" a="1"/>
  <c r="W4500" i="3" s="1"/>
  <c r="W4501" i="3" a="1"/>
  <c r="W4501" i="3" s="1"/>
  <c r="W4502" i="3" a="1"/>
  <c r="W4502" i="3" s="1"/>
  <c r="W4503" i="3" a="1"/>
  <c r="W4503" i="3" s="1"/>
  <c r="W4504" i="3" a="1"/>
  <c r="W4504" i="3" s="1"/>
  <c r="W4505" i="3" a="1"/>
  <c r="W4505" i="3" s="1"/>
  <c r="W4506" i="3" a="1"/>
  <c r="W4506" i="3" s="1"/>
  <c r="W4507" i="3" a="1"/>
  <c r="W4507" i="3" s="1"/>
  <c r="W4508" i="3" a="1"/>
  <c r="W4508" i="3" s="1"/>
  <c r="W4509" i="3" a="1"/>
  <c r="W4509" i="3" s="1"/>
  <c r="W4510" i="3" a="1"/>
  <c r="W4510" i="3" s="1"/>
  <c r="W4511" i="3" a="1"/>
  <c r="W4511" i="3" s="1"/>
  <c r="W4512" i="3" a="1"/>
  <c r="W4512" i="3" s="1"/>
  <c r="W4513" i="3" a="1"/>
  <c r="W4513" i="3" s="1"/>
  <c r="W4514" i="3" a="1"/>
  <c r="W4514" i="3" s="1"/>
  <c r="W4515" i="3" a="1"/>
  <c r="W4515" i="3" s="1"/>
  <c r="W4516" i="3" a="1"/>
  <c r="W4516" i="3" s="1"/>
  <c r="W4517" i="3" a="1"/>
  <c r="W4517" i="3" s="1"/>
  <c r="W4518" i="3" a="1"/>
  <c r="W4518" i="3" s="1"/>
  <c r="W4519" i="3" a="1"/>
  <c r="W4519" i="3" s="1"/>
  <c r="W4520" i="3" a="1"/>
  <c r="W4520" i="3" s="1"/>
  <c r="W4521" i="3" a="1"/>
  <c r="W4521" i="3" s="1"/>
  <c r="W4522" i="3" a="1"/>
  <c r="W4522" i="3" s="1"/>
  <c r="W4523" i="3" a="1"/>
  <c r="W4523" i="3" s="1"/>
  <c r="W4524" i="3" a="1"/>
  <c r="W4524" i="3" s="1"/>
  <c r="W4525" i="3" a="1"/>
  <c r="W4525" i="3" s="1"/>
  <c r="W4526" i="3" a="1"/>
  <c r="W4526" i="3" s="1"/>
  <c r="W4527" i="3" a="1"/>
  <c r="W4527" i="3" s="1"/>
  <c r="W4528" i="3" a="1"/>
  <c r="W4528" i="3" s="1"/>
  <c r="W4529" i="3" a="1"/>
  <c r="W4529" i="3" s="1"/>
  <c r="W4530" i="3" a="1"/>
  <c r="W4530" i="3" s="1"/>
  <c r="W4531" i="3" a="1"/>
  <c r="W4531" i="3" s="1"/>
  <c r="W4532" i="3" a="1"/>
  <c r="W4532" i="3" s="1"/>
  <c r="W4533" i="3" a="1"/>
  <c r="W4533" i="3" s="1"/>
  <c r="W4534" i="3" a="1"/>
  <c r="W4534" i="3" s="1"/>
  <c r="W4535" i="3" a="1"/>
  <c r="W4535" i="3" s="1"/>
  <c r="W4536" i="3" a="1"/>
  <c r="W4536" i="3" s="1"/>
  <c r="W4537" i="3" a="1"/>
  <c r="W4537" i="3" s="1"/>
  <c r="W4538" i="3" a="1"/>
  <c r="W4538" i="3" s="1"/>
  <c r="W4539" i="3" a="1"/>
  <c r="W4539" i="3" s="1"/>
  <c r="W4540" i="3" a="1"/>
  <c r="W4540" i="3" s="1"/>
  <c r="W4541" i="3" a="1"/>
  <c r="W4541" i="3" s="1"/>
  <c r="W4542" i="3" a="1"/>
  <c r="W4542" i="3" s="1"/>
  <c r="W4543" i="3" a="1"/>
  <c r="W4543" i="3" s="1"/>
  <c r="W4544" i="3" a="1"/>
  <c r="W4544" i="3" s="1"/>
  <c r="W4545" i="3" a="1"/>
  <c r="W4545" i="3" s="1"/>
  <c r="W4546" i="3" a="1"/>
  <c r="W4546" i="3" s="1"/>
  <c r="W4547" i="3" a="1"/>
  <c r="W4547" i="3" s="1"/>
  <c r="W4548" i="3" a="1"/>
  <c r="W4548" i="3" s="1"/>
  <c r="W4549" i="3" a="1"/>
  <c r="W4549" i="3" s="1"/>
  <c r="W4550" i="3" a="1"/>
  <c r="W4550" i="3" s="1"/>
  <c r="W4551" i="3" a="1"/>
  <c r="W4551" i="3" s="1"/>
  <c r="W4552" i="3" a="1"/>
  <c r="W4552" i="3" s="1"/>
  <c r="W4553" i="3" a="1"/>
  <c r="W4553" i="3" s="1"/>
  <c r="W4554" i="3" a="1"/>
  <c r="W4554" i="3" s="1"/>
  <c r="W4555" i="3" a="1"/>
  <c r="W4555" i="3" s="1"/>
  <c r="W4556" i="3" a="1"/>
  <c r="W4556" i="3" s="1"/>
  <c r="W4557" i="3" a="1"/>
  <c r="W4557" i="3" s="1"/>
  <c r="W4558" i="3" a="1"/>
  <c r="W4558" i="3" s="1"/>
  <c r="W4559" i="3" a="1"/>
  <c r="W4559" i="3" s="1"/>
  <c r="W4560" i="3" a="1"/>
  <c r="W4560" i="3" s="1"/>
  <c r="W4561" i="3" a="1"/>
  <c r="W4561" i="3" s="1"/>
  <c r="W4562" i="3" a="1"/>
  <c r="W4562" i="3" s="1"/>
  <c r="W4563" i="3" a="1"/>
  <c r="W4563" i="3" s="1"/>
  <c r="W4564" i="3" a="1"/>
  <c r="W4564" i="3" s="1"/>
  <c r="W4565" i="3" a="1"/>
  <c r="W4565" i="3" s="1"/>
  <c r="W4566" i="3" a="1"/>
  <c r="W4566" i="3" s="1"/>
  <c r="W4567" i="3" a="1"/>
  <c r="W4567" i="3" s="1"/>
  <c r="W4568" i="3" a="1"/>
  <c r="W4568" i="3" s="1"/>
  <c r="W4569" i="3" a="1"/>
  <c r="W4569" i="3" s="1"/>
  <c r="W4570" i="3" a="1"/>
  <c r="W4570" i="3" s="1"/>
  <c r="W4571" i="3" a="1"/>
  <c r="W4571" i="3" s="1"/>
  <c r="W4572" i="3" a="1"/>
  <c r="W4572" i="3" s="1"/>
  <c r="W4573" i="3" a="1"/>
  <c r="W4573" i="3" s="1"/>
  <c r="W4574" i="3" a="1"/>
  <c r="W4574" i="3" s="1"/>
  <c r="W4575" i="3" a="1"/>
  <c r="W4575" i="3" s="1"/>
  <c r="W4576" i="3" a="1"/>
  <c r="W4576" i="3" s="1"/>
  <c r="W4577" i="3" a="1"/>
  <c r="W4577" i="3" s="1"/>
  <c r="W4578" i="3" a="1"/>
  <c r="W4578" i="3" s="1"/>
  <c r="W4579" i="3" a="1"/>
  <c r="W4579" i="3" s="1"/>
  <c r="W4580" i="3" a="1"/>
  <c r="W4580" i="3" s="1"/>
  <c r="W4581" i="3" a="1"/>
  <c r="W4581" i="3" s="1"/>
  <c r="W4582" i="3" a="1"/>
  <c r="W4582" i="3" s="1"/>
  <c r="W4583" i="3" a="1"/>
  <c r="W4583" i="3" s="1"/>
  <c r="W4584" i="3" a="1"/>
  <c r="W4584" i="3" s="1"/>
  <c r="W4585" i="3" a="1"/>
  <c r="W4585" i="3" s="1"/>
  <c r="W4586" i="3" a="1"/>
  <c r="W4586" i="3" s="1"/>
  <c r="W4587" i="3" a="1"/>
  <c r="W4587" i="3" s="1"/>
  <c r="W4588" i="3" a="1"/>
  <c r="W4588" i="3" s="1"/>
  <c r="W4589" i="3" a="1"/>
  <c r="W4589" i="3" s="1"/>
  <c r="W4590" i="3" a="1"/>
  <c r="W4590" i="3" s="1"/>
  <c r="W4591" i="3" a="1"/>
  <c r="W4591" i="3" s="1"/>
  <c r="W4592" i="3" a="1"/>
  <c r="W4592" i="3" s="1"/>
  <c r="W4593" i="3" a="1"/>
  <c r="W4593" i="3" s="1"/>
  <c r="W4594" i="3" a="1"/>
  <c r="W4594" i="3" s="1"/>
  <c r="W4595" i="3" a="1"/>
  <c r="W4595" i="3" s="1"/>
  <c r="W4596" i="3" a="1"/>
  <c r="W4596" i="3" s="1"/>
  <c r="W4597" i="3" a="1"/>
  <c r="W4597" i="3" s="1"/>
  <c r="W4598" i="3" a="1"/>
  <c r="W4598" i="3" s="1"/>
  <c r="W4599" i="3" a="1"/>
  <c r="W4599" i="3" s="1"/>
  <c r="W4600" i="3" a="1"/>
  <c r="W4600" i="3" s="1"/>
  <c r="W4601" i="3" a="1"/>
  <c r="W4601" i="3" s="1"/>
  <c r="W4602" i="3" a="1"/>
  <c r="W4602" i="3" s="1"/>
  <c r="W4603" i="3" a="1"/>
  <c r="W4603" i="3" s="1"/>
  <c r="W4604" i="3" a="1"/>
  <c r="W4604" i="3" s="1"/>
  <c r="W4605" i="3" a="1"/>
  <c r="W4605" i="3" s="1"/>
  <c r="W4606" i="3" a="1"/>
  <c r="W4606" i="3" s="1"/>
  <c r="W4607" i="3" a="1"/>
  <c r="W4607" i="3" s="1"/>
  <c r="W4608" i="3" a="1"/>
  <c r="W4608" i="3" s="1"/>
  <c r="W4609" i="3" a="1"/>
  <c r="W4609" i="3" s="1"/>
  <c r="W4610" i="3" a="1"/>
  <c r="W4610" i="3" s="1"/>
  <c r="W4611" i="3" a="1"/>
  <c r="W4611" i="3" s="1"/>
  <c r="W4612" i="3" a="1"/>
  <c r="W4612" i="3" s="1"/>
  <c r="W4613" i="3" a="1"/>
  <c r="W4613" i="3" s="1"/>
  <c r="W4614" i="3" a="1"/>
  <c r="W4614" i="3" s="1"/>
  <c r="W4615" i="3" a="1"/>
  <c r="W4615" i="3" s="1"/>
  <c r="W4616" i="3" a="1"/>
  <c r="W4616" i="3" s="1"/>
  <c r="W4617" i="3" a="1"/>
  <c r="W4617" i="3" s="1"/>
  <c r="W4618" i="3" a="1"/>
  <c r="W4618" i="3" s="1"/>
  <c r="W4619" i="3" a="1"/>
  <c r="W4619" i="3" s="1"/>
  <c r="W4620" i="3" a="1"/>
  <c r="W4620" i="3" s="1"/>
  <c r="W4621" i="3" a="1"/>
  <c r="W4621" i="3" s="1"/>
  <c r="W4622" i="3" a="1"/>
  <c r="W4622" i="3" s="1"/>
  <c r="W4623" i="3" a="1"/>
  <c r="W4623" i="3" s="1"/>
  <c r="W4624" i="3" a="1"/>
  <c r="W4624" i="3" s="1"/>
  <c r="W4625" i="3" a="1"/>
  <c r="W4625" i="3" s="1"/>
  <c r="W4626" i="3" a="1"/>
  <c r="W4626" i="3" s="1"/>
  <c r="W4627" i="3" a="1"/>
  <c r="W4627" i="3" s="1"/>
  <c r="W4628" i="3" a="1"/>
  <c r="W4628" i="3" s="1"/>
  <c r="W4629" i="3" a="1"/>
  <c r="W4629" i="3" s="1"/>
  <c r="W4630" i="3" a="1"/>
  <c r="W4630" i="3" s="1"/>
  <c r="W4631" i="3" a="1"/>
  <c r="W4631" i="3" s="1"/>
  <c r="W4632" i="3" a="1"/>
  <c r="W4632" i="3" s="1"/>
  <c r="W4633" i="3" a="1"/>
  <c r="W4633" i="3" s="1"/>
  <c r="W4634" i="3" a="1"/>
  <c r="W4634" i="3" s="1"/>
  <c r="W4635" i="3" a="1"/>
  <c r="W4635" i="3" s="1"/>
  <c r="W4636" i="3" a="1"/>
  <c r="W4636" i="3" s="1"/>
  <c r="W4637" i="3" a="1"/>
  <c r="W4637" i="3" s="1"/>
  <c r="W4638" i="3" a="1"/>
  <c r="W4638" i="3" s="1"/>
  <c r="W4639" i="3" a="1"/>
  <c r="W4639" i="3" s="1"/>
  <c r="W4640" i="3" a="1"/>
  <c r="W4640" i="3" s="1"/>
  <c r="W4641" i="3" a="1"/>
  <c r="W4641" i="3" s="1"/>
  <c r="W4642" i="3" a="1"/>
  <c r="W4642" i="3" s="1"/>
  <c r="W4643" i="3" a="1"/>
  <c r="W4643" i="3" s="1"/>
  <c r="W4644" i="3" a="1"/>
  <c r="W4644" i="3" s="1"/>
  <c r="W4645" i="3" a="1"/>
  <c r="W4645" i="3" s="1"/>
  <c r="W4646" i="3" a="1"/>
  <c r="W4646" i="3" s="1"/>
  <c r="W4647" i="3" a="1"/>
  <c r="W4647" i="3" s="1"/>
  <c r="W4648" i="3" a="1"/>
  <c r="W4648" i="3" s="1"/>
  <c r="W4649" i="3" a="1"/>
  <c r="W4649" i="3" s="1"/>
  <c r="W4650" i="3" a="1"/>
  <c r="W4650" i="3" s="1"/>
  <c r="W4651" i="3" a="1"/>
  <c r="W4651" i="3" s="1"/>
  <c r="W4652" i="3" a="1"/>
  <c r="W4652" i="3" s="1"/>
  <c r="W4653" i="3" a="1"/>
  <c r="W4653" i="3" s="1"/>
  <c r="W4654" i="3" a="1"/>
  <c r="W4654" i="3" s="1"/>
  <c r="W4655" i="3" a="1"/>
  <c r="W4655" i="3" s="1"/>
  <c r="W4656" i="3" a="1"/>
  <c r="W4656" i="3" s="1"/>
  <c r="W4657" i="3" a="1"/>
  <c r="W4657" i="3" s="1"/>
  <c r="W4658" i="3" a="1"/>
  <c r="W4658" i="3" s="1"/>
  <c r="W4659" i="3" a="1"/>
  <c r="W4659" i="3" s="1"/>
  <c r="W4660" i="3" a="1"/>
  <c r="W4660" i="3" s="1"/>
  <c r="W4661" i="3" a="1"/>
  <c r="W4661" i="3" s="1"/>
  <c r="W4662" i="3" a="1"/>
  <c r="W4662" i="3" s="1"/>
  <c r="W4663" i="3" a="1"/>
  <c r="W4663" i="3" s="1"/>
  <c r="W4664" i="3" a="1"/>
  <c r="W4664" i="3" s="1"/>
  <c r="W4665" i="3" a="1"/>
  <c r="W4665" i="3" s="1"/>
  <c r="W4666" i="3" a="1"/>
  <c r="W4666" i="3" s="1"/>
  <c r="W4667" i="3" a="1"/>
  <c r="W4667" i="3" s="1"/>
  <c r="W4668" i="3" a="1"/>
  <c r="W4668" i="3" s="1"/>
  <c r="W4669" i="3" a="1"/>
  <c r="W4669" i="3" s="1"/>
  <c r="W4670" i="3" a="1"/>
  <c r="W4670" i="3" s="1"/>
  <c r="W4671" i="3" a="1"/>
  <c r="W4671" i="3" s="1"/>
  <c r="W4672" i="3" a="1"/>
  <c r="W4672" i="3" s="1"/>
  <c r="W4673" i="3" a="1"/>
  <c r="W4673" i="3" s="1"/>
  <c r="W4674" i="3" a="1"/>
  <c r="W4674" i="3" s="1"/>
  <c r="W4675" i="3" a="1"/>
  <c r="W4675" i="3" s="1"/>
  <c r="W4676" i="3" a="1"/>
  <c r="W4676" i="3" s="1"/>
  <c r="W4677" i="3" a="1"/>
  <c r="W4677" i="3" s="1"/>
  <c r="W4678" i="3" a="1"/>
  <c r="W4678" i="3" s="1"/>
  <c r="W4679" i="3" a="1"/>
  <c r="W4679" i="3" s="1"/>
  <c r="W4680" i="3" a="1"/>
  <c r="W4680" i="3" s="1"/>
  <c r="W4681" i="3" a="1"/>
  <c r="W4681" i="3" s="1"/>
  <c r="W4682" i="3" a="1"/>
  <c r="W4682" i="3" s="1"/>
  <c r="W4683" i="3" a="1"/>
  <c r="W4683" i="3" s="1"/>
  <c r="W4684" i="3" a="1"/>
  <c r="W4684" i="3" s="1"/>
  <c r="W4685" i="3" a="1"/>
  <c r="W4685" i="3" s="1"/>
  <c r="W4686" i="3" a="1"/>
  <c r="W4686" i="3" s="1"/>
  <c r="W4687" i="3" a="1"/>
  <c r="W4687" i="3" s="1"/>
  <c r="W4688" i="3" a="1"/>
  <c r="W4688" i="3" s="1"/>
  <c r="W4689" i="3" a="1"/>
  <c r="W4689" i="3" s="1"/>
  <c r="W4690" i="3" a="1"/>
  <c r="W4690" i="3" s="1"/>
  <c r="W4691" i="3" a="1"/>
  <c r="W4691" i="3" s="1"/>
  <c r="W4692" i="3" a="1"/>
  <c r="W4692" i="3" s="1"/>
  <c r="W4693" i="3" a="1"/>
  <c r="W4693" i="3" s="1"/>
  <c r="W4694" i="3" a="1"/>
  <c r="W4694" i="3" s="1"/>
  <c r="W4695" i="3" a="1"/>
  <c r="W4695" i="3" s="1"/>
  <c r="W4696" i="3" a="1"/>
  <c r="W4696" i="3" s="1"/>
  <c r="W4697" i="3" a="1"/>
  <c r="W4697" i="3" s="1"/>
  <c r="W4698" i="3" a="1"/>
  <c r="W4698" i="3" s="1"/>
  <c r="W4699" i="3" a="1"/>
  <c r="W4699" i="3" s="1"/>
  <c r="W4700" i="3" a="1"/>
  <c r="W4700" i="3" s="1"/>
  <c r="W4701" i="3" a="1"/>
  <c r="W4701" i="3" s="1"/>
  <c r="W4702" i="3" a="1"/>
  <c r="W4702" i="3" s="1"/>
  <c r="W4703" i="3" a="1"/>
  <c r="W4703" i="3" s="1"/>
  <c r="W4704" i="3" a="1"/>
  <c r="W4704" i="3" s="1"/>
  <c r="W4705" i="3" a="1"/>
  <c r="W4705" i="3" s="1"/>
  <c r="W4706" i="3" a="1"/>
  <c r="W4706" i="3" s="1"/>
  <c r="W4707" i="3" a="1"/>
  <c r="W4707" i="3" s="1"/>
  <c r="W4708" i="3" a="1"/>
  <c r="W4708" i="3" s="1"/>
  <c r="W4709" i="3" a="1"/>
  <c r="W4709" i="3" s="1"/>
  <c r="W4710" i="3" a="1"/>
  <c r="W4710" i="3" s="1"/>
  <c r="W4711" i="3" a="1"/>
  <c r="W4711" i="3" s="1"/>
  <c r="W4712" i="3" a="1"/>
  <c r="W4712" i="3" s="1"/>
  <c r="W4713" i="3" a="1"/>
  <c r="W4713" i="3" s="1"/>
  <c r="W4714" i="3" a="1"/>
  <c r="W4714" i="3" s="1"/>
  <c r="W4715" i="3" a="1"/>
  <c r="W4715" i="3" s="1"/>
  <c r="W4716" i="3" a="1"/>
  <c r="W4716" i="3" s="1"/>
  <c r="W4717" i="3" a="1"/>
  <c r="W4717" i="3" s="1"/>
  <c r="W4718" i="3" a="1"/>
  <c r="W4718" i="3" s="1"/>
  <c r="W4719" i="3" a="1"/>
  <c r="W4719" i="3" s="1"/>
  <c r="W4720" i="3" a="1"/>
  <c r="W4720" i="3" s="1"/>
  <c r="W4721" i="3" a="1"/>
  <c r="W4721" i="3" s="1"/>
  <c r="W4722" i="3" a="1"/>
  <c r="W4722" i="3" s="1"/>
  <c r="W4723" i="3" a="1"/>
  <c r="W4723" i="3" s="1"/>
  <c r="W4724" i="3" a="1"/>
  <c r="W4724" i="3" s="1"/>
  <c r="W4725" i="3" a="1"/>
  <c r="W4725" i="3" s="1"/>
  <c r="W4726" i="3" a="1"/>
  <c r="W4726" i="3" s="1"/>
  <c r="W4727" i="3" a="1"/>
  <c r="W4727" i="3" s="1"/>
  <c r="W4728" i="3" a="1"/>
  <c r="W4728" i="3" s="1"/>
  <c r="W4729" i="3" a="1"/>
  <c r="W4729" i="3" s="1"/>
  <c r="W4730" i="3" a="1"/>
  <c r="W4730" i="3" s="1"/>
  <c r="W4731" i="3" a="1"/>
  <c r="W4731" i="3" s="1"/>
  <c r="W4732" i="3" a="1"/>
  <c r="W4732" i="3" s="1"/>
  <c r="W4733" i="3" a="1"/>
  <c r="W4733" i="3" s="1"/>
  <c r="W4734" i="3" a="1"/>
  <c r="W4734" i="3" s="1"/>
  <c r="W4735" i="3" a="1"/>
  <c r="W4735" i="3" s="1"/>
  <c r="W4736" i="3" a="1"/>
  <c r="W4736" i="3" s="1"/>
  <c r="W4737" i="3" a="1"/>
  <c r="W4737" i="3" s="1"/>
  <c r="W4738" i="3" a="1"/>
  <c r="W4738" i="3" s="1"/>
  <c r="W4739" i="3" a="1"/>
  <c r="W4739" i="3" s="1"/>
  <c r="W4740" i="3" a="1"/>
  <c r="W4740" i="3" s="1"/>
  <c r="W4741" i="3" a="1"/>
  <c r="W4741" i="3" s="1"/>
  <c r="W4742" i="3" a="1"/>
  <c r="W4742" i="3" s="1"/>
  <c r="W4743" i="3" a="1"/>
  <c r="W4743" i="3" s="1"/>
  <c r="W4744" i="3" a="1"/>
  <c r="W4744" i="3" s="1"/>
  <c r="W4745" i="3" a="1"/>
  <c r="W4745" i="3" s="1"/>
  <c r="W4746" i="3" a="1"/>
  <c r="W4746" i="3" s="1"/>
  <c r="W4747" i="3" a="1"/>
  <c r="W4747" i="3" s="1"/>
  <c r="W4748" i="3" a="1"/>
  <c r="W4748" i="3" s="1"/>
  <c r="W4749" i="3" a="1"/>
  <c r="W4749" i="3" s="1"/>
  <c r="W4750" i="3" a="1"/>
  <c r="W4750" i="3" s="1"/>
  <c r="W4751" i="3" a="1"/>
  <c r="W4751" i="3" s="1"/>
  <c r="W4752" i="3" a="1"/>
  <c r="W4752" i="3" s="1"/>
  <c r="W4753" i="3" a="1"/>
  <c r="W4753" i="3" s="1"/>
  <c r="W4754" i="3" a="1"/>
  <c r="W4754" i="3" s="1"/>
  <c r="W4755" i="3" a="1"/>
  <c r="W4755" i="3" s="1"/>
  <c r="W4756" i="3" a="1"/>
  <c r="W4756" i="3" s="1"/>
  <c r="W4757" i="3" a="1"/>
  <c r="W4757" i="3" s="1"/>
  <c r="W4758" i="3" a="1"/>
  <c r="W4758" i="3" s="1"/>
  <c r="W4759" i="3" a="1"/>
  <c r="W4759" i="3" s="1"/>
  <c r="W4760" i="3" a="1"/>
  <c r="W4760" i="3" s="1"/>
  <c r="W4761" i="3" a="1"/>
  <c r="W4761" i="3" s="1"/>
  <c r="W4762" i="3" a="1"/>
  <c r="W4762" i="3" s="1"/>
  <c r="W4763" i="3" a="1"/>
  <c r="W4763" i="3" s="1"/>
  <c r="W4764" i="3" a="1"/>
  <c r="W4764" i="3" s="1"/>
  <c r="W4765" i="3" a="1"/>
  <c r="W4765" i="3" s="1"/>
  <c r="W4766" i="3" a="1"/>
  <c r="W4766" i="3" s="1"/>
  <c r="W4767" i="3" a="1"/>
  <c r="W4767" i="3" s="1"/>
  <c r="W4768" i="3" a="1"/>
  <c r="W4768" i="3" s="1"/>
  <c r="W4769" i="3" a="1"/>
  <c r="W4769" i="3" s="1"/>
  <c r="W4770" i="3" a="1"/>
  <c r="W4770" i="3" s="1"/>
  <c r="W4771" i="3" a="1"/>
  <c r="W4771" i="3" s="1"/>
  <c r="W4772" i="3" a="1"/>
  <c r="W4772" i="3" s="1"/>
  <c r="W4773" i="3" a="1"/>
  <c r="W4773" i="3" s="1"/>
  <c r="W4774" i="3" a="1"/>
  <c r="W4774" i="3" s="1"/>
  <c r="W4775" i="3" a="1"/>
  <c r="W4775" i="3" s="1"/>
  <c r="W4776" i="3" a="1"/>
  <c r="W4776" i="3" s="1"/>
  <c r="W4777" i="3" a="1"/>
  <c r="W4777" i="3" s="1"/>
  <c r="W4778" i="3" a="1"/>
  <c r="W4778" i="3" s="1"/>
  <c r="W4779" i="3" a="1"/>
  <c r="W4779" i="3" s="1"/>
  <c r="W4780" i="3" a="1"/>
  <c r="W4780" i="3" s="1"/>
  <c r="W4781" i="3" a="1"/>
  <c r="W4781" i="3" s="1"/>
  <c r="W4782" i="3" a="1"/>
  <c r="W4782" i="3" s="1"/>
  <c r="W4783" i="3" a="1"/>
  <c r="W4783" i="3" s="1"/>
  <c r="W4784" i="3" a="1"/>
  <c r="W4784" i="3" s="1"/>
  <c r="W4785" i="3" a="1"/>
  <c r="W4785" i="3" s="1"/>
  <c r="W4786" i="3" a="1"/>
  <c r="W4786" i="3" s="1"/>
  <c r="W4787" i="3" a="1"/>
  <c r="W4787" i="3" s="1"/>
  <c r="W4788" i="3" a="1"/>
  <c r="W4788" i="3" s="1"/>
  <c r="W4789" i="3" a="1"/>
  <c r="W4789" i="3" s="1"/>
  <c r="W4790" i="3" a="1"/>
  <c r="W4790" i="3" s="1"/>
  <c r="W4791" i="3" a="1"/>
  <c r="W4791" i="3" s="1"/>
  <c r="W4792" i="3" a="1"/>
  <c r="W4792" i="3" s="1"/>
  <c r="W4793" i="3" a="1"/>
  <c r="W4793" i="3" s="1"/>
  <c r="W4794" i="3" a="1"/>
  <c r="W4794" i="3" s="1"/>
  <c r="W4795" i="3" a="1"/>
  <c r="W4795" i="3" s="1"/>
  <c r="W4796" i="3" a="1"/>
  <c r="W4796" i="3" s="1"/>
  <c r="W4797" i="3" a="1"/>
  <c r="W4797" i="3" s="1"/>
  <c r="W4798" i="3" a="1"/>
  <c r="W4798" i="3" s="1"/>
  <c r="W4799" i="3" a="1"/>
  <c r="W4799" i="3" s="1"/>
  <c r="W4800" i="3" a="1"/>
  <c r="W4800" i="3" s="1"/>
  <c r="W4801" i="3" a="1"/>
  <c r="W4801" i="3" s="1"/>
  <c r="W4802" i="3" a="1"/>
  <c r="W4802" i="3" s="1"/>
  <c r="W4803" i="3" a="1"/>
  <c r="W4803" i="3" s="1"/>
  <c r="W4804" i="3" a="1"/>
  <c r="W4804" i="3" s="1"/>
  <c r="W4805" i="3" a="1"/>
  <c r="W4805" i="3" s="1"/>
  <c r="W4806" i="3" a="1"/>
  <c r="W4806" i="3" s="1"/>
  <c r="W4807" i="3" a="1"/>
  <c r="W4807" i="3" s="1"/>
  <c r="W4808" i="3" a="1"/>
  <c r="W4808" i="3" s="1"/>
  <c r="W4809" i="3" a="1"/>
  <c r="W4809" i="3" s="1"/>
  <c r="W4810" i="3" a="1"/>
  <c r="W4810" i="3" s="1"/>
  <c r="W4811" i="3" a="1"/>
  <c r="W4811" i="3" s="1"/>
  <c r="W4812" i="3" a="1"/>
  <c r="W4812" i="3" s="1"/>
  <c r="W4813" i="3" a="1"/>
  <c r="W4813" i="3" s="1"/>
  <c r="W4814" i="3" a="1"/>
  <c r="W4814" i="3" s="1"/>
  <c r="W4815" i="3" a="1"/>
  <c r="W4815" i="3" s="1"/>
  <c r="W4816" i="3" a="1"/>
  <c r="W4816" i="3" s="1"/>
  <c r="W4817" i="3" a="1"/>
  <c r="W4817" i="3" s="1"/>
  <c r="W4818" i="3" a="1"/>
  <c r="W4818" i="3" s="1"/>
  <c r="W4819" i="3" a="1"/>
  <c r="W4819" i="3" s="1"/>
  <c r="W4820" i="3" a="1"/>
  <c r="W4820" i="3" s="1"/>
  <c r="W4821" i="3" a="1"/>
  <c r="W4821" i="3" s="1"/>
  <c r="W4822" i="3" a="1"/>
  <c r="W4822" i="3" s="1"/>
  <c r="W4823" i="3" a="1"/>
  <c r="W4823" i="3" s="1"/>
  <c r="W4824" i="3" a="1"/>
  <c r="W4824" i="3" s="1"/>
  <c r="W4825" i="3" a="1"/>
  <c r="W4825" i="3" s="1"/>
  <c r="W4826" i="3" a="1"/>
  <c r="W4826" i="3" s="1"/>
  <c r="W4827" i="3" a="1"/>
  <c r="W4827" i="3" s="1"/>
  <c r="W4828" i="3" a="1"/>
  <c r="W4828" i="3" s="1"/>
  <c r="W4829" i="3" a="1"/>
  <c r="W4829" i="3" s="1"/>
  <c r="W4830" i="3" a="1"/>
  <c r="W4830" i="3" s="1"/>
  <c r="W4831" i="3" a="1"/>
  <c r="W4831" i="3" s="1"/>
  <c r="W4832" i="3" a="1"/>
  <c r="W4832" i="3" s="1"/>
  <c r="W4833" i="3" a="1"/>
  <c r="W4833" i="3" s="1"/>
  <c r="W4834" i="3" a="1"/>
  <c r="W4834" i="3" s="1"/>
  <c r="W4835" i="3" a="1"/>
  <c r="W4835" i="3" s="1"/>
  <c r="W4836" i="3" a="1"/>
  <c r="W4836" i="3" s="1"/>
  <c r="W4837" i="3" a="1"/>
  <c r="W4837" i="3" s="1"/>
  <c r="W4838" i="3" a="1"/>
  <c r="W4838" i="3" s="1"/>
  <c r="W4839" i="3" a="1"/>
  <c r="W4839" i="3" s="1"/>
  <c r="W4840" i="3" a="1"/>
  <c r="W4840" i="3" s="1"/>
  <c r="W4841" i="3" a="1"/>
  <c r="W4841" i="3" s="1"/>
  <c r="W4842" i="3" a="1"/>
  <c r="W4842" i="3" s="1"/>
  <c r="W4843" i="3" a="1"/>
  <c r="W4843" i="3" s="1"/>
  <c r="W4844" i="3" a="1"/>
  <c r="W4844" i="3" s="1"/>
  <c r="W4845" i="3" a="1"/>
  <c r="W4845" i="3" s="1"/>
  <c r="W4846" i="3" a="1"/>
  <c r="W4846" i="3" s="1"/>
  <c r="W4847" i="3" a="1"/>
  <c r="W4847" i="3" s="1"/>
  <c r="W4848" i="3" a="1"/>
  <c r="W4848" i="3" s="1"/>
  <c r="W4849" i="3" a="1"/>
  <c r="W4849" i="3" s="1"/>
  <c r="W4850" i="3" a="1"/>
  <c r="W4850" i="3" s="1"/>
  <c r="W4851" i="3" a="1"/>
  <c r="W4851" i="3" s="1"/>
  <c r="W4852" i="3" a="1"/>
  <c r="W4852" i="3" s="1"/>
  <c r="W4853" i="3" a="1"/>
  <c r="W4853" i="3" s="1"/>
  <c r="W4854" i="3" a="1"/>
  <c r="W4854" i="3" s="1"/>
  <c r="W4855" i="3" a="1"/>
  <c r="W4855" i="3" s="1"/>
  <c r="W4856" i="3" a="1"/>
  <c r="W4856" i="3" s="1"/>
  <c r="W4857" i="3" a="1"/>
  <c r="W4857" i="3" s="1"/>
  <c r="W4858" i="3" a="1"/>
  <c r="W4858" i="3" s="1"/>
  <c r="W4859" i="3" a="1"/>
  <c r="W4859" i="3" s="1"/>
  <c r="W4860" i="3" a="1"/>
  <c r="W4860" i="3" s="1"/>
  <c r="W4861" i="3" a="1"/>
  <c r="W4861" i="3" s="1"/>
  <c r="W4862" i="3" a="1"/>
  <c r="W4862" i="3" s="1"/>
  <c r="W4863" i="3" a="1"/>
  <c r="W4863" i="3" s="1"/>
  <c r="W4864" i="3" a="1"/>
  <c r="W4864" i="3" s="1"/>
  <c r="W4865" i="3" a="1"/>
  <c r="W4865" i="3" s="1"/>
  <c r="W4866" i="3" a="1"/>
  <c r="W4866" i="3" s="1"/>
  <c r="W4867" i="3" a="1"/>
  <c r="W4867" i="3" s="1"/>
  <c r="W4868" i="3" a="1"/>
  <c r="W4868" i="3" s="1"/>
  <c r="W4869" i="3" a="1"/>
  <c r="W4869" i="3" s="1"/>
  <c r="W4870" i="3" a="1"/>
  <c r="W4870" i="3" s="1"/>
  <c r="W4871" i="3" a="1"/>
  <c r="W4871" i="3" s="1"/>
  <c r="W4872" i="3" a="1"/>
  <c r="W4872" i="3" s="1"/>
  <c r="W4873" i="3" a="1"/>
  <c r="W4873" i="3" s="1"/>
  <c r="W4874" i="3" a="1"/>
  <c r="W4874" i="3" s="1"/>
  <c r="W4875" i="3" a="1"/>
  <c r="W4875" i="3" s="1"/>
  <c r="W4876" i="3" a="1"/>
  <c r="W4876" i="3" s="1"/>
  <c r="W4877" i="3" a="1"/>
  <c r="W4877" i="3" s="1"/>
  <c r="W4878" i="3" a="1"/>
  <c r="W4878" i="3" s="1"/>
  <c r="W4879" i="3" a="1"/>
  <c r="W4879" i="3" s="1"/>
  <c r="W4880" i="3" a="1"/>
  <c r="W4880" i="3" s="1"/>
  <c r="W4881" i="3" a="1"/>
  <c r="W4881" i="3" s="1"/>
  <c r="W4882" i="3" a="1"/>
  <c r="W4882" i="3" s="1"/>
  <c r="W4883" i="3" a="1"/>
  <c r="W4883" i="3" s="1"/>
  <c r="W4884" i="3" a="1"/>
  <c r="W4884" i="3" s="1"/>
  <c r="W4885" i="3" a="1"/>
  <c r="W4885" i="3" s="1"/>
  <c r="W4886" i="3" a="1"/>
  <c r="W4886" i="3" s="1"/>
  <c r="W4887" i="3" a="1"/>
  <c r="W4887" i="3" s="1"/>
  <c r="W4888" i="3" a="1"/>
  <c r="W4888" i="3" s="1"/>
  <c r="W4889" i="3" a="1"/>
  <c r="W4889" i="3" s="1"/>
  <c r="W4890" i="3" a="1"/>
  <c r="W4890" i="3" s="1"/>
  <c r="W4891" i="3" a="1"/>
  <c r="W4891" i="3" s="1"/>
  <c r="W4892" i="3" a="1"/>
  <c r="W4892" i="3" s="1"/>
  <c r="W4893" i="3" a="1"/>
  <c r="W4893" i="3" s="1"/>
  <c r="W4894" i="3" a="1"/>
  <c r="W4894" i="3" s="1"/>
  <c r="W4895" i="3" a="1"/>
  <c r="W4895" i="3" s="1"/>
  <c r="W4896" i="3" a="1"/>
  <c r="W4896" i="3" s="1"/>
  <c r="W4897" i="3" a="1"/>
  <c r="W4897" i="3" s="1"/>
  <c r="W4898" i="3" a="1"/>
  <c r="W4898" i="3" s="1"/>
  <c r="W4899" i="3" a="1"/>
  <c r="W4899" i="3" s="1"/>
  <c r="W4900" i="3" a="1"/>
  <c r="W4900" i="3" s="1"/>
  <c r="W4901" i="3" a="1"/>
  <c r="W4901" i="3" s="1"/>
  <c r="W4902" i="3" a="1"/>
  <c r="W4902" i="3" s="1"/>
  <c r="W4903" i="3" a="1"/>
  <c r="W4903" i="3" s="1"/>
  <c r="W4904" i="3" a="1"/>
  <c r="W4904" i="3" s="1"/>
  <c r="W4905" i="3" a="1"/>
  <c r="W4905" i="3" s="1"/>
  <c r="W4906" i="3" a="1"/>
  <c r="W4906" i="3" s="1"/>
  <c r="W4907" i="3" a="1"/>
  <c r="W4907" i="3" s="1"/>
  <c r="W4908" i="3" a="1"/>
  <c r="W4908" i="3" s="1"/>
  <c r="W4909" i="3" a="1"/>
  <c r="W4909" i="3" s="1"/>
  <c r="W4910" i="3" a="1"/>
  <c r="W4910" i="3" s="1"/>
  <c r="W4911" i="3" a="1"/>
  <c r="W4911" i="3" s="1"/>
  <c r="W4912" i="3" a="1"/>
  <c r="W4912" i="3" s="1"/>
  <c r="W4913" i="3" a="1"/>
  <c r="W4913" i="3" s="1"/>
  <c r="W4914" i="3" a="1"/>
  <c r="W4914" i="3" s="1"/>
  <c r="W4915" i="3" a="1"/>
  <c r="W4915" i="3" s="1"/>
  <c r="W4916" i="3" a="1"/>
  <c r="W4916" i="3" s="1"/>
  <c r="W4917" i="3" a="1"/>
  <c r="W4917" i="3" s="1"/>
  <c r="W4918" i="3" a="1"/>
  <c r="W4918" i="3" s="1"/>
  <c r="W4919" i="3" a="1"/>
  <c r="W4919" i="3" s="1"/>
  <c r="W4920" i="3" a="1"/>
  <c r="W4920" i="3" s="1"/>
  <c r="W4921" i="3" a="1"/>
  <c r="W4921" i="3" s="1"/>
  <c r="W4922" i="3" a="1"/>
  <c r="W4922" i="3" s="1"/>
  <c r="W4923" i="3" a="1"/>
  <c r="W4923" i="3" s="1"/>
  <c r="W4924" i="3" a="1"/>
  <c r="W4924" i="3" s="1"/>
  <c r="W4925" i="3" a="1"/>
  <c r="W4925" i="3" s="1"/>
  <c r="W4926" i="3" a="1"/>
  <c r="W4926" i="3" s="1"/>
  <c r="W4927" i="3" a="1"/>
  <c r="W4927" i="3" s="1"/>
  <c r="W4928" i="3" a="1"/>
  <c r="W4928" i="3" s="1"/>
  <c r="W4929" i="3" a="1"/>
  <c r="W4929" i="3" s="1"/>
  <c r="W4930" i="3" a="1"/>
  <c r="W4930" i="3" s="1"/>
  <c r="W4931" i="3" a="1"/>
  <c r="W4931" i="3" s="1"/>
  <c r="W4932" i="3" a="1"/>
  <c r="W4932" i="3" s="1"/>
  <c r="W4933" i="3" a="1"/>
  <c r="W4933" i="3" s="1"/>
  <c r="W4934" i="3" a="1"/>
  <c r="W4934" i="3" s="1"/>
  <c r="W4935" i="3" a="1"/>
  <c r="W4935" i="3" s="1"/>
  <c r="W4936" i="3" a="1"/>
  <c r="W4936" i="3" s="1"/>
  <c r="W4937" i="3" a="1"/>
  <c r="W4937" i="3" s="1"/>
  <c r="W4938" i="3" a="1"/>
  <c r="W4938" i="3" s="1"/>
  <c r="W4939" i="3" a="1"/>
  <c r="W4939" i="3" s="1"/>
  <c r="W4940" i="3" a="1"/>
  <c r="W4940" i="3" s="1"/>
  <c r="W4941" i="3" a="1"/>
  <c r="W4941" i="3" s="1"/>
  <c r="W4942" i="3" a="1"/>
  <c r="W4942" i="3" s="1"/>
  <c r="W4943" i="3" a="1"/>
  <c r="W4943" i="3" s="1"/>
  <c r="W4944" i="3" a="1"/>
  <c r="W4944" i="3" s="1"/>
  <c r="W4945" i="3" a="1"/>
  <c r="W4945" i="3" s="1"/>
  <c r="W4946" i="3" a="1"/>
  <c r="W4946" i="3" s="1"/>
  <c r="W4947" i="3" a="1"/>
  <c r="W4947" i="3" s="1"/>
  <c r="W4948" i="3" a="1"/>
  <c r="W4948" i="3" s="1"/>
  <c r="W4949" i="3" a="1"/>
  <c r="W4949" i="3" s="1"/>
  <c r="W4950" i="3" a="1"/>
  <c r="W4950" i="3" s="1"/>
  <c r="W4951" i="3" a="1"/>
  <c r="W4951" i="3" s="1"/>
  <c r="W4952" i="3" a="1"/>
  <c r="W4952" i="3" s="1"/>
  <c r="W4953" i="3" a="1"/>
  <c r="W4953" i="3" s="1"/>
  <c r="W4954" i="3" a="1"/>
  <c r="W4954" i="3" s="1"/>
  <c r="W4955" i="3" a="1"/>
  <c r="W4955" i="3" s="1"/>
  <c r="W4956" i="3" a="1"/>
  <c r="W4956" i="3" s="1"/>
  <c r="W4957" i="3" a="1"/>
  <c r="W4957" i="3" s="1"/>
  <c r="W4958" i="3" a="1"/>
  <c r="W4958" i="3" s="1"/>
  <c r="W4959" i="3" a="1"/>
  <c r="W4959" i="3" s="1"/>
  <c r="W4960" i="3" a="1"/>
  <c r="W4960" i="3" s="1"/>
  <c r="W4961" i="3" a="1"/>
  <c r="W4961" i="3" s="1"/>
  <c r="W4962" i="3" a="1"/>
  <c r="W4962" i="3" s="1"/>
  <c r="W4963" i="3" a="1"/>
  <c r="W4963" i="3" s="1"/>
  <c r="W4964" i="3" a="1"/>
  <c r="W4964" i="3" s="1"/>
  <c r="W4965" i="3" a="1"/>
  <c r="W4965" i="3" s="1"/>
  <c r="W4966" i="3" a="1"/>
  <c r="W4966" i="3" s="1"/>
  <c r="W4967" i="3" a="1"/>
  <c r="W4967" i="3" s="1"/>
  <c r="W4968" i="3" a="1"/>
  <c r="W4968" i="3" s="1"/>
  <c r="W4969" i="3" a="1"/>
  <c r="W4969" i="3" s="1"/>
  <c r="W4970" i="3" a="1"/>
  <c r="W4970" i="3" s="1"/>
  <c r="W4971" i="3" a="1"/>
  <c r="W4971" i="3" s="1"/>
  <c r="W4972" i="3" a="1"/>
  <c r="W4972" i="3" s="1"/>
  <c r="W4973" i="3" a="1"/>
  <c r="W4973" i="3" s="1"/>
  <c r="W4974" i="3" a="1"/>
  <c r="W4974" i="3" s="1"/>
  <c r="W4975" i="3" a="1"/>
  <c r="W4975" i="3" s="1"/>
  <c r="W4976" i="3" a="1"/>
  <c r="W4976" i="3" s="1"/>
  <c r="W4977" i="3" a="1"/>
  <c r="W4977" i="3" s="1"/>
  <c r="W4978" i="3" a="1"/>
  <c r="W4978" i="3" s="1"/>
  <c r="W4979" i="3" a="1"/>
  <c r="W4979" i="3" s="1"/>
  <c r="W4980" i="3" a="1"/>
  <c r="W4980" i="3" s="1"/>
  <c r="W4981" i="3" a="1"/>
  <c r="W4981" i="3" s="1"/>
  <c r="W4982" i="3" a="1"/>
  <c r="W4982" i="3" s="1"/>
  <c r="W4983" i="3" a="1"/>
  <c r="W4983" i="3" s="1"/>
  <c r="W4984" i="3" a="1"/>
  <c r="W4984" i="3" s="1"/>
  <c r="W4985" i="3" a="1"/>
  <c r="W4985" i="3" s="1"/>
  <c r="W4986" i="3" a="1"/>
  <c r="W4986" i="3" s="1"/>
  <c r="W4987" i="3" a="1"/>
  <c r="W4987" i="3" s="1"/>
  <c r="W4988" i="3" a="1"/>
  <c r="W4988" i="3" s="1"/>
  <c r="W4989" i="3" a="1"/>
  <c r="W4989" i="3" s="1"/>
  <c r="W4990" i="3" a="1"/>
  <c r="W4990" i="3" s="1"/>
  <c r="W4991" i="3" a="1"/>
  <c r="W4991" i="3" s="1"/>
  <c r="W4992" i="3" a="1"/>
  <c r="W4992" i="3" s="1"/>
  <c r="W4993" i="3" a="1"/>
  <c r="W4993" i="3" s="1"/>
  <c r="W4994" i="3" a="1"/>
  <c r="W4994" i="3" s="1"/>
  <c r="W4995" i="3" a="1"/>
  <c r="W4995" i="3" s="1"/>
  <c r="W4996" i="3" a="1"/>
  <c r="W4996" i="3" s="1"/>
  <c r="W4997" i="3" a="1"/>
  <c r="W4997" i="3" s="1"/>
  <c r="W4998" i="3" a="1"/>
  <c r="W4998" i="3" s="1"/>
  <c r="W4999" i="3" a="1"/>
  <c r="W4999" i="3" s="1"/>
  <c r="W5000" i="3" a="1"/>
  <c r="W5000" i="3" s="1"/>
  <c r="W5001" i="3" a="1"/>
  <c r="W5001" i="3" s="1"/>
  <c r="W5002" i="3" a="1"/>
  <c r="W5002" i="3" s="1"/>
  <c r="W5003" i="3" a="1"/>
  <c r="W5003" i="3" s="1"/>
  <c r="W5004" i="3" a="1"/>
  <c r="W5004" i="3" s="1"/>
  <c r="W5005" i="3" a="1"/>
  <c r="W5005" i="3" s="1"/>
  <c r="W5006" i="3" a="1"/>
  <c r="W5006" i="3" s="1"/>
  <c r="W5007" i="3" a="1"/>
  <c r="W5007" i="3" s="1"/>
  <c r="W5008" i="3" a="1"/>
  <c r="W5008" i="3" s="1"/>
  <c r="W5009" i="3" a="1"/>
  <c r="W5009" i="3" s="1"/>
  <c r="W5010" i="3" a="1"/>
  <c r="W5010" i="3" s="1"/>
  <c r="W5011" i="3" a="1"/>
  <c r="W5011" i="3" s="1"/>
  <c r="W5012" i="3" a="1"/>
  <c r="W5012" i="3" s="1"/>
  <c r="W5013" i="3" a="1"/>
  <c r="W5013" i="3" s="1"/>
  <c r="W5014" i="3" a="1"/>
  <c r="W5014" i="3" s="1"/>
  <c r="W5015" i="3" a="1"/>
  <c r="W5015" i="3" s="1"/>
  <c r="W5016" i="3" a="1"/>
  <c r="W5016" i="3" s="1"/>
  <c r="W5017" i="3" a="1"/>
  <c r="W5017" i="3" s="1"/>
  <c r="W5018" i="3" a="1"/>
  <c r="W5018" i="3" s="1"/>
  <c r="W5019" i="3" a="1"/>
  <c r="W5019" i="3" s="1"/>
  <c r="W5020" i="3" a="1"/>
  <c r="W5020" i="3" s="1"/>
  <c r="W5021" i="3" a="1"/>
  <c r="W5021" i="3" s="1"/>
  <c r="W5022" i="3" a="1"/>
  <c r="W5022" i="3" s="1"/>
  <c r="W5023" i="3" a="1"/>
  <c r="W5023" i="3" s="1"/>
  <c r="W5024" i="3" a="1"/>
  <c r="W5024" i="3" s="1"/>
  <c r="W5025" i="3" a="1"/>
  <c r="W5025" i="3" s="1"/>
  <c r="W5026" i="3" a="1"/>
  <c r="W5026" i="3" s="1"/>
  <c r="W5027" i="3" a="1"/>
  <c r="W5027" i="3" s="1"/>
  <c r="W5028" i="3" a="1"/>
  <c r="W5028" i="3" s="1"/>
  <c r="W5029" i="3" a="1"/>
  <c r="W5029" i="3" s="1"/>
  <c r="W5030" i="3" a="1"/>
  <c r="W5030" i="3" s="1"/>
  <c r="W5031" i="3" a="1"/>
  <c r="W5031" i="3" s="1"/>
  <c r="W5032" i="3" a="1"/>
  <c r="W5032" i="3" s="1"/>
  <c r="W5033" i="3" a="1"/>
  <c r="W5033" i="3" s="1"/>
  <c r="W5034" i="3" a="1"/>
  <c r="W5034" i="3" s="1"/>
  <c r="W5035" i="3" a="1"/>
  <c r="W5035" i="3" s="1"/>
  <c r="W5036" i="3" a="1"/>
  <c r="W5036" i="3" s="1"/>
  <c r="W5037" i="3" a="1"/>
  <c r="W5037" i="3" s="1"/>
  <c r="W5038" i="3" a="1"/>
  <c r="W5038" i="3" s="1"/>
  <c r="W5039" i="3" a="1"/>
  <c r="W5039" i="3" s="1"/>
  <c r="W5040" i="3" a="1"/>
  <c r="W5040" i="3" s="1"/>
  <c r="W5041" i="3" a="1"/>
  <c r="W5041" i="3" s="1"/>
  <c r="W5042" i="3" a="1"/>
  <c r="W5042" i="3" s="1"/>
  <c r="W5043" i="3" a="1"/>
  <c r="W5043" i="3" s="1"/>
  <c r="W5044" i="3" a="1"/>
  <c r="W5044" i="3" s="1"/>
  <c r="W5045" i="3" a="1"/>
  <c r="W5045" i="3" s="1"/>
  <c r="W5046" i="3" a="1"/>
  <c r="W5046" i="3" s="1"/>
  <c r="W5047" i="3" a="1"/>
  <c r="W5047" i="3" s="1"/>
  <c r="W5048" i="3" a="1"/>
  <c r="W5048" i="3" s="1"/>
  <c r="W5049" i="3" a="1"/>
  <c r="W5049" i="3" s="1"/>
  <c r="W5050" i="3" a="1"/>
  <c r="W5050" i="3" s="1"/>
  <c r="W5051" i="3" a="1"/>
  <c r="W5051" i="3" s="1"/>
  <c r="W5052" i="3" a="1"/>
  <c r="W5052" i="3" s="1"/>
  <c r="W5053" i="3" a="1"/>
  <c r="W5053" i="3" s="1"/>
  <c r="W5054" i="3" a="1"/>
  <c r="W5054" i="3" s="1"/>
  <c r="W5055" i="3" a="1"/>
  <c r="W5055" i="3" s="1"/>
  <c r="W5056" i="3" a="1"/>
  <c r="W5056" i="3" s="1"/>
  <c r="W5057" i="3" a="1"/>
  <c r="W5057" i="3" s="1"/>
  <c r="W5058" i="3" a="1"/>
  <c r="W5058" i="3" s="1"/>
  <c r="W5059" i="3" a="1"/>
  <c r="W5059" i="3" s="1"/>
  <c r="W5060" i="3" a="1"/>
  <c r="W5060" i="3" s="1"/>
  <c r="W5061" i="3" a="1"/>
  <c r="W5061" i="3" s="1"/>
  <c r="W5062" i="3" a="1"/>
  <c r="W5062" i="3" s="1"/>
  <c r="W5063" i="3" a="1"/>
  <c r="W5063" i="3" s="1"/>
  <c r="W5064" i="3" a="1"/>
  <c r="W5064" i="3" s="1"/>
  <c r="W5065" i="3" a="1"/>
  <c r="W5065" i="3" s="1"/>
  <c r="W5066" i="3" a="1"/>
  <c r="W5066" i="3" s="1"/>
  <c r="W5067" i="3" a="1"/>
  <c r="W5067" i="3" s="1"/>
  <c r="W5068" i="3" a="1"/>
  <c r="W5068" i="3" s="1"/>
  <c r="W5069" i="3" a="1"/>
  <c r="W5069" i="3" s="1"/>
  <c r="W5070" i="3" a="1"/>
  <c r="W5070" i="3" s="1"/>
  <c r="W5071" i="3" a="1"/>
  <c r="W5071" i="3" s="1"/>
  <c r="W5072" i="3" a="1"/>
  <c r="W5072" i="3" s="1"/>
  <c r="W5073" i="3" a="1"/>
  <c r="W5073" i="3" s="1"/>
  <c r="W5074" i="3" a="1"/>
  <c r="W5074" i="3" s="1"/>
  <c r="W5075" i="3" a="1"/>
  <c r="W5075" i="3" s="1"/>
  <c r="W5076" i="3" a="1"/>
  <c r="W5076" i="3" s="1"/>
  <c r="W5077" i="3" a="1"/>
  <c r="W5077" i="3" s="1"/>
  <c r="W5078" i="3" a="1"/>
  <c r="W5078" i="3" s="1"/>
  <c r="W5079" i="3" a="1"/>
  <c r="W5079" i="3" s="1"/>
  <c r="W5080" i="3" a="1"/>
  <c r="W5080" i="3" s="1"/>
  <c r="W5081" i="3" a="1"/>
  <c r="W5081" i="3" s="1"/>
  <c r="W5082" i="3" a="1"/>
  <c r="W5082" i="3" s="1"/>
  <c r="W5083" i="3" a="1"/>
  <c r="W5083" i="3" s="1"/>
  <c r="W5084" i="3" a="1"/>
  <c r="W5084" i="3" s="1"/>
  <c r="W5085" i="3" a="1"/>
  <c r="W5085" i="3" s="1"/>
  <c r="W5086" i="3" a="1"/>
  <c r="W5086" i="3" s="1"/>
  <c r="W5087" i="3" a="1"/>
  <c r="W5087" i="3" s="1"/>
  <c r="W5088" i="3" a="1"/>
  <c r="W5088" i="3" s="1"/>
  <c r="W5089" i="3" a="1"/>
  <c r="W5089" i="3" s="1"/>
  <c r="W5090" i="3" a="1"/>
  <c r="W5090" i="3" s="1"/>
  <c r="W5091" i="3" a="1"/>
  <c r="W5091" i="3" s="1"/>
  <c r="W5092" i="3" a="1"/>
  <c r="W5092" i="3" s="1"/>
  <c r="W5093" i="3" a="1"/>
  <c r="W5093" i="3" s="1"/>
  <c r="W5094" i="3" a="1"/>
  <c r="W5094" i="3" s="1"/>
  <c r="W5095" i="3" a="1"/>
  <c r="W5095" i="3" s="1"/>
  <c r="W5096" i="3" a="1"/>
  <c r="W5096" i="3" s="1"/>
  <c r="W5097" i="3" a="1"/>
  <c r="W5097" i="3" s="1"/>
  <c r="W5098" i="3" a="1"/>
  <c r="W5098" i="3" s="1"/>
  <c r="W5099" i="3" a="1"/>
  <c r="W5099" i="3" s="1"/>
  <c r="W5100" i="3" a="1"/>
  <c r="W5100" i="3" s="1"/>
  <c r="W5101" i="3" a="1"/>
  <c r="W5101" i="3" s="1"/>
  <c r="W5102" i="3" a="1"/>
  <c r="W5102" i="3" s="1"/>
  <c r="W5103" i="3" a="1"/>
  <c r="W5103" i="3" s="1"/>
  <c r="W5104" i="3" a="1"/>
  <c r="W5104" i="3" s="1"/>
  <c r="W5105" i="3" a="1"/>
  <c r="W5105" i="3" s="1"/>
  <c r="W5106" i="3" a="1"/>
  <c r="W5106" i="3" s="1"/>
  <c r="W5107" i="3" a="1"/>
  <c r="W5107" i="3" s="1"/>
  <c r="W5108" i="3" a="1"/>
  <c r="W5108" i="3" s="1"/>
  <c r="W5109" i="3" a="1"/>
  <c r="W5109" i="3" s="1"/>
  <c r="W5110" i="3" a="1"/>
  <c r="W5110" i="3" s="1"/>
  <c r="W5111" i="3" a="1"/>
  <c r="W5111" i="3" s="1"/>
  <c r="W5112" i="3" a="1"/>
  <c r="W5112" i="3" s="1"/>
  <c r="W5113" i="3" a="1"/>
  <c r="W5113" i="3" s="1"/>
  <c r="W5114" i="3" a="1"/>
  <c r="W5114" i="3" s="1"/>
  <c r="W5115" i="3" a="1"/>
  <c r="W5115" i="3" s="1"/>
  <c r="W5116" i="3" a="1"/>
  <c r="W5116" i="3" s="1"/>
  <c r="W5117" i="3" a="1"/>
  <c r="W5117" i="3" s="1"/>
  <c r="W5118" i="3" a="1"/>
  <c r="W5118" i="3" s="1"/>
  <c r="W5119" i="3" a="1"/>
  <c r="W5119" i="3" s="1"/>
  <c r="W5120" i="3" a="1"/>
  <c r="W5120" i="3" s="1"/>
  <c r="W5121" i="3" a="1"/>
  <c r="W5121" i="3" s="1"/>
  <c r="W5122" i="3" a="1"/>
  <c r="W5122" i="3" s="1"/>
  <c r="W5123" i="3" a="1"/>
  <c r="W5123" i="3" s="1"/>
  <c r="W5124" i="3" a="1"/>
  <c r="W5124" i="3" s="1"/>
  <c r="W5125" i="3" a="1"/>
  <c r="W5125" i="3" s="1"/>
  <c r="W5126" i="3" a="1"/>
  <c r="W5126" i="3" s="1"/>
  <c r="W5127" i="3" a="1"/>
  <c r="W5127" i="3" s="1"/>
  <c r="W5128" i="3" a="1"/>
  <c r="W5128" i="3" s="1"/>
  <c r="W5129" i="3" a="1"/>
  <c r="W5129" i="3" s="1"/>
  <c r="W5130" i="3" a="1"/>
  <c r="W5130" i="3" s="1"/>
  <c r="W5131" i="3" a="1"/>
  <c r="W5131" i="3" s="1"/>
  <c r="W5132" i="3" a="1"/>
  <c r="W5132" i="3" s="1"/>
  <c r="W5133" i="3" a="1"/>
  <c r="W5133" i="3" s="1"/>
  <c r="W5134" i="3" a="1"/>
  <c r="W5134" i="3" s="1"/>
  <c r="W5135" i="3" a="1"/>
  <c r="W5135" i="3" s="1"/>
  <c r="W5136" i="3" a="1"/>
  <c r="W5136" i="3" s="1"/>
  <c r="W5137" i="3" a="1"/>
  <c r="W5137" i="3" s="1"/>
  <c r="W5138" i="3" a="1"/>
  <c r="W5138" i="3" s="1"/>
  <c r="W5139" i="3" a="1"/>
  <c r="W5139" i="3" s="1"/>
  <c r="W5140" i="3" a="1"/>
  <c r="W5140" i="3" s="1"/>
  <c r="W5141" i="3" a="1"/>
  <c r="W5141" i="3" s="1"/>
  <c r="W5142" i="3" a="1"/>
  <c r="W5142" i="3" s="1"/>
  <c r="W5143" i="3" a="1"/>
  <c r="W5143" i="3" s="1"/>
  <c r="W5144" i="3" a="1"/>
  <c r="W5144" i="3" s="1"/>
  <c r="W5145" i="3" a="1"/>
  <c r="W5145" i="3" s="1"/>
  <c r="W5146" i="3" a="1"/>
  <c r="W5146" i="3" s="1"/>
  <c r="W5147" i="3" a="1"/>
  <c r="W5147" i="3" s="1"/>
  <c r="W5148" i="3" a="1"/>
  <c r="W5148" i="3" s="1"/>
  <c r="W5149" i="3" a="1"/>
  <c r="W5149" i="3" s="1"/>
  <c r="W5150" i="3" a="1"/>
  <c r="W5150" i="3" s="1"/>
  <c r="W5151" i="3" a="1"/>
  <c r="W5151" i="3" s="1"/>
  <c r="W5152" i="3" a="1"/>
  <c r="W5152" i="3" s="1"/>
  <c r="W5153" i="3" a="1"/>
  <c r="W5153" i="3" s="1"/>
  <c r="W5154" i="3" a="1"/>
  <c r="W5154" i="3" s="1"/>
  <c r="W5155" i="3" a="1"/>
  <c r="W5155" i="3" s="1"/>
  <c r="W5156" i="3" a="1"/>
  <c r="W5156" i="3" s="1"/>
  <c r="W5157" i="3" a="1"/>
  <c r="W5157" i="3" s="1"/>
  <c r="W5158" i="3" a="1"/>
  <c r="W5158" i="3" s="1"/>
  <c r="W5159" i="3" a="1"/>
  <c r="W5159" i="3" s="1"/>
  <c r="W5160" i="3" a="1"/>
  <c r="W5160" i="3" s="1"/>
  <c r="W5161" i="3" a="1"/>
  <c r="W5161" i="3" s="1"/>
  <c r="W5162" i="3" a="1"/>
  <c r="W5162" i="3" s="1"/>
  <c r="W5163" i="3" a="1"/>
  <c r="W5163" i="3" s="1"/>
  <c r="W5164" i="3" a="1"/>
  <c r="W5164" i="3" s="1"/>
  <c r="W5165" i="3" a="1"/>
  <c r="W5165" i="3" s="1"/>
  <c r="W5166" i="3" a="1"/>
  <c r="W5166" i="3" s="1"/>
  <c r="W5167" i="3" a="1"/>
  <c r="W5167" i="3" s="1"/>
  <c r="W5168" i="3" a="1"/>
  <c r="W5168" i="3" s="1"/>
  <c r="W5169" i="3" a="1"/>
  <c r="W5169" i="3" s="1"/>
  <c r="W5170" i="3" a="1"/>
  <c r="W5170" i="3" s="1"/>
  <c r="W5171" i="3" a="1"/>
  <c r="W5171" i="3" s="1"/>
  <c r="W5172" i="3" a="1"/>
  <c r="W5172" i="3" s="1"/>
  <c r="W5173" i="3" a="1"/>
  <c r="W5173" i="3" s="1"/>
  <c r="W5174" i="3" a="1"/>
  <c r="W5174" i="3" s="1"/>
  <c r="W5175" i="3" a="1"/>
  <c r="W5175" i="3" s="1"/>
  <c r="W5176" i="3" a="1"/>
  <c r="W5176" i="3" s="1"/>
  <c r="W5177" i="3" a="1"/>
  <c r="W5177" i="3" s="1"/>
  <c r="W5178" i="3" a="1"/>
  <c r="W5178" i="3" s="1"/>
  <c r="W5179" i="3" a="1"/>
  <c r="W5179" i="3" s="1"/>
  <c r="W5180" i="3" a="1"/>
  <c r="W5180" i="3" s="1"/>
  <c r="W5181" i="3" a="1"/>
  <c r="W5181" i="3" s="1"/>
  <c r="W5182" i="3" a="1"/>
  <c r="W5182" i="3" s="1"/>
  <c r="W5183" i="3" a="1"/>
  <c r="W5183" i="3" s="1"/>
  <c r="W5184" i="3" a="1"/>
  <c r="W5184" i="3" s="1"/>
  <c r="W5185" i="3" a="1"/>
  <c r="W5185" i="3" s="1"/>
  <c r="W5186" i="3" a="1"/>
  <c r="W5186" i="3" s="1"/>
  <c r="W5187" i="3" a="1"/>
  <c r="W5187" i="3" s="1"/>
  <c r="W5188" i="3" a="1"/>
  <c r="W5188" i="3" s="1"/>
  <c r="W5189" i="3" a="1"/>
  <c r="W5189" i="3" s="1"/>
  <c r="W5190" i="3" a="1"/>
  <c r="W5190" i="3" s="1"/>
  <c r="W5191" i="3" a="1"/>
  <c r="W5191" i="3" s="1"/>
  <c r="W5192" i="3" a="1"/>
  <c r="W5192" i="3" s="1"/>
  <c r="W5193" i="3" a="1"/>
  <c r="W5193" i="3" s="1"/>
  <c r="W5194" i="3" a="1"/>
  <c r="W5194" i="3" s="1"/>
  <c r="W5195" i="3" a="1"/>
  <c r="W5195" i="3" s="1"/>
  <c r="W5196" i="3" a="1"/>
  <c r="W5196" i="3" s="1"/>
  <c r="W5197" i="3" a="1"/>
  <c r="W5197" i="3" s="1"/>
  <c r="W5198" i="3" a="1"/>
  <c r="W5198" i="3" s="1"/>
  <c r="W5199" i="3" a="1"/>
  <c r="W5199" i="3" s="1"/>
  <c r="W5200" i="3" a="1"/>
  <c r="W5200" i="3" s="1"/>
  <c r="W5201" i="3" a="1"/>
  <c r="W5201" i="3" s="1"/>
  <c r="W5202" i="3" a="1"/>
  <c r="W5202" i="3" s="1"/>
  <c r="W5203" i="3" a="1"/>
  <c r="W5203" i="3" s="1"/>
  <c r="W5204" i="3" a="1"/>
  <c r="W5204" i="3" s="1"/>
  <c r="W5205" i="3" a="1"/>
  <c r="W5205" i="3" s="1"/>
  <c r="W5206" i="3" a="1"/>
  <c r="W5206" i="3" s="1"/>
  <c r="W5207" i="3" a="1"/>
  <c r="W5207" i="3" s="1"/>
  <c r="W5208" i="3" a="1"/>
  <c r="W5208" i="3" s="1"/>
  <c r="W5209" i="3" a="1"/>
  <c r="W5209" i="3" s="1"/>
  <c r="W5210" i="3" a="1"/>
  <c r="W5210" i="3" s="1"/>
  <c r="W5211" i="3" a="1"/>
  <c r="W5211" i="3" s="1"/>
  <c r="W5212" i="3" a="1"/>
  <c r="W5212" i="3" s="1"/>
  <c r="W5213" i="3" a="1"/>
  <c r="W5213" i="3" s="1"/>
  <c r="W5214" i="3" a="1"/>
  <c r="W5214" i="3" s="1"/>
  <c r="W5215" i="3" a="1"/>
  <c r="W5215" i="3" s="1"/>
  <c r="W5216" i="3" a="1"/>
  <c r="W5216" i="3" s="1"/>
  <c r="W5217" i="3" a="1"/>
  <c r="W5217" i="3" s="1"/>
  <c r="W5218" i="3" a="1"/>
  <c r="W5218" i="3" s="1"/>
  <c r="W5219" i="3" a="1"/>
  <c r="W5219" i="3" s="1"/>
  <c r="W5220" i="3" a="1"/>
  <c r="W5220" i="3" s="1"/>
  <c r="W5221" i="3" a="1"/>
  <c r="W5221" i="3" s="1"/>
  <c r="W5222" i="3" a="1"/>
  <c r="W5222" i="3" s="1"/>
  <c r="W5223" i="3" a="1"/>
  <c r="W5223" i="3" s="1"/>
  <c r="W5224" i="3" a="1"/>
  <c r="W5224" i="3" s="1"/>
  <c r="W5225" i="3" a="1"/>
  <c r="W5225" i="3" s="1"/>
  <c r="W5226" i="3" a="1"/>
  <c r="W5226" i="3" s="1"/>
  <c r="W5227" i="3" a="1"/>
  <c r="W5227" i="3" s="1"/>
  <c r="W5228" i="3" a="1"/>
  <c r="W5228" i="3" s="1"/>
  <c r="W5229" i="3" a="1"/>
  <c r="W5229" i="3" s="1"/>
  <c r="W5230" i="3" a="1"/>
  <c r="W5230" i="3" s="1"/>
  <c r="W5231" i="3" a="1"/>
  <c r="W5231" i="3" s="1"/>
  <c r="W5232" i="3" a="1"/>
  <c r="W5232" i="3" s="1"/>
  <c r="W5233" i="3" a="1"/>
  <c r="W5233" i="3" s="1"/>
  <c r="W5234" i="3" a="1"/>
  <c r="W5234" i="3" s="1"/>
  <c r="W5235" i="3" a="1"/>
  <c r="W5235" i="3" s="1"/>
  <c r="W5236" i="3" a="1"/>
  <c r="W5236" i="3" s="1"/>
  <c r="W5237" i="3" a="1"/>
  <c r="W5237" i="3" s="1"/>
  <c r="W5238" i="3" a="1"/>
  <c r="W5238" i="3" s="1"/>
  <c r="W5239" i="3" a="1"/>
  <c r="W5239" i="3" s="1"/>
  <c r="W5240" i="3" a="1"/>
  <c r="W5240" i="3" s="1"/>
  <c r="W5241" i="3" a="1"/>
  <c r="W5241" i="3" s="1"/>
  <c r="W5242" i="3" a="1"/>
  <c r="W5242" i="3" s="1"/>
  <c r="W5243" i="3" a="1"/>
  <c r="W5243" i="3" s="1"/>
  <c r="W5244" i="3" a="1"/>
  <c r="W5244" i="3" s="1"/>
  <c r="W5245" i="3" a="1"/>
  <c r="W5245" i="3" s="1"/>
  <c r="W5246" i="3" a="1"/>
  <c r="W5246" i="3" s="1"/>
  <c r="W5247" i="3" a="1"/>
  <c r="W5247" i="3" s="1"/>
  <c r="W5248" i="3" a="1"/>
  <c r="W5248" i="3" s="1"/>
  <c r="W5249" i="3" a="1"/>
  <c r="W5249" i="3" s="1"/>
  <c r="W5250" i="3" a="1"/>
  <c r="W5250" i="3" s="1"/>
  <c r="W5251" i="3" a="1"/>
  <c r="W5251" i="3" s="1"/>
  <c r="W5252" i="3" a="1"/>
  <c r="W5252" i="3" s="1"/>
  <c r="W5253" i="3" a="1"/>
  <c r="W5253" i="3" s="1"/>
  <c r="W5254" i="3" a="1"/>
  <c r="W5254" i="3" s="1"/>
  <c r="W5255" i="3" a="1"/>
  <c r="W5255" i="3" s="1"/>
  <c r="W5256" i="3" a="1"/>
  <c r="W5256" i="3" s="1"/>
  <c r="W5257" i="3" a="1"/>
  <c r="W5257" i="3" s="1"/>
  <c r="W5258" i="3" a="1"/>
  <c r="W5258" i="3" s="1"/>
  <c r="W5259" i="3" a="1"/>
  <c r="W5259" i="3" s="1"/>
  <c r="W5260" i="3" a="1"/>
  <c r="W5260" i="3" s="1"/>
  <c r="W5261" i="3" a="1"/>
  <c r="W5261" i="3" s="1"/>
  <c r="W5262" i="3" a="1"/>
  <c r="W5262" i="3" s="1"/>
  <c r="W5263" i="3" a="1"/>
  <c r="W5263" i="3" s="1"/>
  <c r="W5264" i="3" a="1"/>
  <c r="W5264" i="3" s="1"/>
  <c r="W5265" i="3" a="1"/>
  <c r="W5265" i="3" s="1"/>
  <c r="W5266" i="3" a="1"/>
  <c r="W5266" i="3" s="1"/>
  <c r="W5267" i="3" a="1"/>
  <c r="W5267" i="3" s="1"/>
  <c r="W5268" i="3" a="1"/>
  <c r="W5268" i="3" s="1"/>
  <c r="W5269" i="3" a="1"/>
  <c r="W5269" i="3" s="1"/>
  <c r="W5270" i="3" a="1"/>
  <c r="W5270" i="3" s="1"/>
  <c r="W5271" i="3" a="1"/>
  <c r="W5271" i="3" s="1"/>
  <c r="W5272" i="3" a="1"/>
  <c r="W5272" i="3" s="1"/>
  <c r="W5273" i="3" a="1"/>
  <c r="W5273" i="3" s="1"/>
  <c r="W5274" i="3" a="1"/>
  <c r="W5274" i="3" s="1"/>
  <c r="W5275" i="3" a="1"/>
  <c r="W5275" i="3" s="1"/>
  <c r="W5276" i="3" a="1"/>
  <c r="W5276" i="3" s="1"/>
  <c r="W5277" i="3" a="1"/>
  <c r="W5277" i="3" s="1"/>
  <c r="W5278" i="3" a="1"/>
  <c r="W5278" i="3" s="1"/>
  <c r="W5279" i="3" a="1"/>
  <c r="W5279" i="3" s="1"/>
  <c r="W5280" i="3" a="1"/>
  <c r="W5280" i="3" s="1"/>
  <c r="W5281" i="3" a="1"/>
  <c r="W5281" i="3" s="1"/>
  <c r="W5282" i="3" a="1"/>
  <c r="W5282" i="3" s="1"/>
  <c r="W5283" i="3" a="1"/>
  <c r="W5283" i="3" s="1"/>
  <c r="W5284" i="3" a="1"/>
  <c r="W5284" i="3" s="1"/>
  <c r="W5285" i="3" a="1"/>
  <c r="W5285" i="3" s="1"/>
  <c r="W5286" i="3" a="1"/>
  <c r="W5286" i="3" s="1"/>
  <c r="W5287" i="3" a="1"/>
  <c r="W5287" i="3" s="1"/>
  <c r="W5288" i="3" a="1"/>
  <c r="W5288" i="3" s="1"/>
  <c r="W5289" i="3" a="1"/>
  <c r="W5289" i="3" s="1"/>
  <c r="W5290" i="3" a="1"/>
  <c r="W5290" i="3" s="1"/>
  <c r="W5291" i="3" a="1"/>
  <c r="W5291" i="3" s="1"/>
  <c r="W5292" i="3" a="1"/>
  <c r="W5292" i="3" s="1"/>
  <c r="W5293" i="3" a="1"/>
  <c r="W5293" i="3" s="1"/>
  <c r="W5294" i="3" a="1"/>
  <c r="W5294" i="3" s="1"/>
  <c r="W5295" i="3" a="1"/>
  <c r="W5295" i="3" s="1"/>
  <c r="W5296" i="3" a="1"/>
  <c r="W5296" i="3" s="1"/>
  <c r="W5297" i="3" a="1"/>
  <c r="W5297" i="3" s="1"/>
  <c r="W5298" i="3" a="1"/>
  <c r="W5298" i="3" s="1"/>
  <c r="W5299" i="3" a="1"/>
  <c r="W5299" i="3" s="1"/>
  <c r="W5300" i="3" a="1"/>
  <c r="W5300" i="3" s="1"/>
  <c r="W5301" i="3" a="1"/>
  <c r="W5301" i="3" s="1"/>
  <c r="W5302" i="3" a="1"/>
  <c r="W5302" i="3" s="1"/>
  <c r="W5303" i="3" a="1"/>
  <c r="W5303" i="3" s="1"/>
  <c r="W5304" i="3" a="1"/>
  <c r="W5304" i="3" s="1"/>
  <c r="W5305" i="3" a="1"/>
  <c r="W5305" i="3" s="1"/>
  <c r="W5306" i="3" a="1"/>
  <c r="W5306" i="3" s="1"/>
  <c r="W5307" i="3" a="1"/>
  <c r="W5307" i="3" s="1"/>
  <c r="W5308" i="3" a="1"/>
  <c r="W5308" i="3" s="1"/>
  <c r="W5309" i="3" a="1"/>
  <c r="W5309" i="3" s="1"/>
  <c r="W5310" i="3" a="1"/>
  <c r="W5310" i="3" s="1"/>
  <c r="W5311" i="3" a="1"/>
  <c r="W5311" i="3" s="1"/>
  <c r="W5312" i="3" a="1"/>
  <c r="W5312" i="3" s="1"/>
  <c r="W5313" i="3" a="1"/>
  <c r="W5313" i="3" s="1"/>
  <c r="W5314" i="3" a="1"/>
  <c r="W5314" i="3" s="1"/>
  <c r="W5315" i="3" a="1"/>
  <c r="W5315" i="3" s="1"/>
  <c r="W5316" i="3" a="1"/>
  <c r="W5316" i="3" s="1"/>
  <c r="W5317" i="3" a="1"/>
  <c r="W5317" i="3" s="1"/>
  <c r="W5318" i="3" a="1"/>
  <c r="W5318" i="3" s="1"/>
  <c r="W5319" i="3" a="1"/>
  <c r="W5319" i="3" s="1"/>
  <c r="W5320" i="3" a="1"/>
  <c r="W5320" i="3" s="1"/>
  <c r="W5321" i="3" a="1"/>
  <c r="W5321" i="3" s="1"/>
  <c r="W5322" i="3" a="1"/>
  <c r="W5322" i="3" s="1"/>
  <c r="W5323" i="3" a="1"/>
  <c r="W5323" i="3" s="1"/>
  <c r="W5324" i="3" a="1"/>
  <c r="W5324" i="3" s="1"/>
  <c r="W5325" i="3" a="1"/>
  <c r="W5325" i="3" s="1"/>
  <c r="W5326" i="3" a="1"/>
  <c r="W5326" i="3" s="1"/>
  <c r="W5327" i="3" a="1"/>
  <c r="W5327" i="3" s="1"/>
  <c r="W5328" i="3" a="1"/>
  <c r="W5328" i="3" s="1"/>
  <c r="W5329" i="3" a="1"/>
  <c r="W5329" i="3" s="1"/>
  <c r="W5330" i="3" a="1"/>
  <c r="W5330" i="3" s="1"/>
  <c r="W5331" i="3" a="1"/>
  <c r="W5331" i="3" s="1"/>
  <c r="W5332" i="3" a="1"/>
  <c r="W5332" i="3" s="1"/>
  <c r="W5333" i="3" a="1"/>
  <c r="W5333" i="3" s="1"/>
  <c r="W5334" i="3" a="1"/>
  <c r="W5334" i="3" s="1"/>
  <c r="W5335" i="3" a="1"/>
  <c r="W5335" i="3" s="1"/>
  <c r="W5336" i="3" a="1"/>
  <c r="W5336" i="3" s="1"/>
  <c r="W5337" i="3" a="1"/>
  <c r="W5337" i="3" s="1"/>
  <c r="W5338" i="3" a="1"/>
  <c r="W5338" i="3" s="1"/>
  <c r="W5339" i="3" a="1"/>
  <c r="W5339" i="3" s="1"/>
  <c r="W5340" i="3" a="1"/>
  <c r="W5340" i="3" s="1"/>
  <c r="W5341" i="3" a="1"/>
  <c r="W5341" i="3" s="1"/>
  <c r="W5342" i="3" a="1"/>
  <c r="W5342" i="3" s="1"/>
  <c r="W5343" i="3" a="1"/>
  <c r="W5343" i="3" s="1"/>
  <c r="W5344" i="3" a="1"/>
  <c r="W5344" i="3" s="1"/>
  <c r="W5345" i="3" a="1"/>
  <c r="W5345" i="3" s="1"/>
  <c r="W5346" i="3" a="1"/>
  <c r="W5346" i="3" s="1"/>
  <c r="W5347" i="3" a="1"/>
  <c r="W5347" i="3" s="1"/>
  <c r="W5348" i="3" a="1"/>
  <c r="W5348" i="3" s="1"/>
  <c r="W5349" i="3" a="1"/>
  <c r="W5349" i="3" s="1"/>
  <c r="W5350" i="3" a="1"/>
  <c r="W5350" i="3" s="1"/>
  <c r="W5351" i="3" a="1"/>
  <c r="W5351" i="3" s="1"/>
  <c r="W5352" i="3" a="1"/>
  <c r="W5352" i="3" s="1"/>
  <c r="W5353" i="3" a="1"/>
  <c r="W5353" i="3" s="1"/>
  <c r="W5354" i="3" a="1"/>
  <c r="W5354" i="3" s="1"/>
  <c r="W5355" i="3" a="1"/>
  <c r="W5355" i="3" s="1"/>
  <c r="W5356" i="3" a="1"/>
  <c r="W5356" i="3" s="1"/>
  <c r="W5357" i="3" a="1"/>
  <c r="W5357" i="3" s="1"/>
  <c r="W5358" i="3" a="1"/>
  <c r="W5358" i="3" s="1"/>
  <c r="W5359" i="3" a="1"/>
  <c r="W5359" i="3" s="1"/>
  <c r="W5360" i="3" a="1"/>
  <c r="W5360" i="3" s="1"/>
  <c r="W5361" i="3" a="1"/>
  <c r="W5361" i="3" s="1"/>
  <c r="W5362" i="3" a="1"/>
  <c r="W5362" i="3" s="1"/>
  <c r="W5363" i="3" a="1"/>
  <c r="W5363" i="3" s="1"/>
  <c r="W5364" i="3" a="1"/>
  <c r="W5364" i="3" s="1"/>
  <c r="W5365" i="3" a="1"/>
  <c r="W5365" i="3" s="1"/>
  <c r="W5366" i="3" a="1"/>
  <c r="W5366" i="3" s="1"/>
  <c r="W5367" i="3" a="1"/>
  <c r="W5367" i="3" s="1"/>
  <c r="W5368" i="3" a="1"/>
  <c r="W5368" i="3" s="1"/>
  <c r="W5369" i="3" a="1"/>
  <c r="W5369" i="3" s="1"/>
  <c r="W5370" i="3" a="1"/>
  <c r="W5370" i="3" s="1"/>
  <c r="W5371" i="3" a="1"/>
  <c r="W5371" i="3" s="1"/>
  <c r="W5372" i="3" a="1"/>
  <c r="W5372" i="3" s="1"/>
  <c r="W5373" i="3" a="1"/>
  <c r="W5373" i="3" s="1"/>
  <c r="W5374" i="3" a="1"/>
  <c r="W5374" i="3" s="1"/>
  <c r="W5375" i="3" a="1"/>
  <c r="W5375" i="3" s="1"/>
  <c r="W5376" i="3" a="1"/>
  <c r="W5376" i="3" s="1"/>
  <c r="W5377" i="3" a="1"/>
  <c r="W5377" i="3" s="1"/>
  <c r="W5378" i="3" a="1"/>
  <c r="W5378" i="3" s="1"/>
  <c r="W5379" i="3" a="1"/>
  <c r="W5379" i="3" s="1"/>
  <c r="W5380" i="3" a="1"/>
  <c r="W5380" i="3" s="1"/>
  <c r="W5381" i="3" a="1"/>
  <c r="W5381" i="3" s="1"/>
  <c r="W5382" i="3" a="1"/>
  <c r="W5382" i="3" s="1"/>
  <c r="W5383" i="3" a="1"/>
  <c r="W5383" i="3" s="1"/>
  <c r="W5384" i="3" a="1"/>
  <c r="W5384" i="3" s="1"/>
  <c r="W5385" i="3" a="1"/>
  <c r="W5385" i="3" s="1"/>
  <c r="W5386" i="3" a="1"/>
  <c r="W5386" i="3" s="1"/>
  <c r="W5387" i="3" a="1"/>
  <c r="W5387" i="3" s="1"/>
  <c r="W5388" i="3" a="1"/>
  <c r="W5388" i="3" s="1"/>
  <c r="W5389" i="3" a="1"/>
  <c r="W5389" i="3" s="1"/>
  <c r="W5390" i="3" a="1"/>
  <c r="W5390" i="3" s="1"/>
  <c r="W5391" i="3" a="1"/>
  <c r="W5391" i="3" s="1"/>
  <c r="W5392" i="3" a="1"/>
  <c r="W5392" i="3" s="1"/>
  <c r="W5393" i="3" a="1"/>
  <c r="W5393" i="3" s="1"/>
  <c r="W5394" i="3" a="1"/>
  <c r="W5394" i="3" s="1"/>
  <c r="W5395" i="3" a="1"/>
  <c r="W5395" i="3" s="1"/>
  <c r="W5396" i="3" a="1"/>
  <c r="W5396" i="3" s="1"/>
  <c r="W5397" i="3" a="1"/>
  <c r="W5397" i="3" s="1"/>
  <c r="W5398" i="3" a="1"/>
  <c r="W5398" i="3" s="1"/>
  <c r="W5399" i="3" a="1"/>
  <c r="W5399" i="3" s="1"/>
  <c r="W5400" i="3" a="1"/>
  <c r="W5400" i="3" s="1"/>
  <c r="W5401" i="3" a="1"/>
  <c r="W5401" i="3" s="1"/>
  <c r="W5402" i="3" a="1"/>
  <c r="W5402" i="3" s="1"/>
  <c r="W5403" i="3" a="1"/>
  <c r="W5403" i="3" s="1"/>
  <c r="W5404" i="3" a="1"/>
  <c r="W5404" i="3" s="1"/>
  <c r="W5405" i="3" a="1"/>
  <c r="W5405" i="3" s="1"/>
  <c r="W5406" i="3" a="1"/>
  <c r="W5406" i="3" s="1"/>
  <c r="W5407" i="3" a="1"/>
  <c r="W5407" i="3" s="1"/>
  <c r="W5408" i="3" a="1"/>
  <c r="W5408" i="3" s="1"/>
  <c r="W5409" i="3" a="1"/>
  <c r="W5409" i="3" s="1"/>
  <c r="W5410" i="3" a="1"/>
  <c r="W5410" i="3" s="1"/>
  <c r="W5411" i="3" a="1"/>
  <c r="W5411" i="3" s="1"/>
  <c r="W5412" i="3" a="1"/>
  <c r="W5412" i="3" s="1"/>
  <c r="W5413" i="3" a="1"/>
  <c r="W5413" i="3" s="1"/>
  <c r="W5414" i="3" a="1"/>
  <c r="W5414" i="3" s="1"/>
  <c r="W5415" i="3" a="1"/>
  <c r="W5415" i="3" s="1"/>
  <c r="W5416" i="3" a="1"/>
  <c r="W5416" i="3" s="1"/>
  <c r="W5417" i="3" a="1"/>
  <c r="W5417" i="3" s="1"/>
  <c r="W5418" i="3" a="1"/>
  <c r="W5418" i="3" s="1"/>
  <c r="W5419" i="3" a="1"/>
  <c r="W5419" i="3" s="1"/>
  <c r="W5420" i="3" a="1"/>
  <c r="W5420" i="3" s="1"/>
  <c r="W5421" i="3" a="1"/>
  <c r="W5421" i="3" s="1"/>
  <c r="W5422" i="3" a="1"/>
  <c r="W5422" i="3" s="1"/>
  <c r="W5423" i="3" a="1"/>
  <c r="W5423" i="3" s="1"/>
  <c r="W5424" i="3" a="1"/>
  <c r="W5424" i="3" s="1"/>
  <c r="W5425" i="3" a="1"/>
  <c r="W5425" i="3" s="1"/>
  <c r="W5426" i="3" a="1"/>
  <c r="W5426" i="3" s="1"/>
  <c r="W5427" i="3" a="1"/>
  <c r="W5427" i="3" s="1"/>
  <c r="W5428" i="3" a="1"/>
  <c r="W5428" i="3" s="1"/>
  <c r="W5429" i="3" a="1"/>
  <c r="W5429" i="3" s="1"/>
  <c r="W5430" i="3" a="1"/>
  <c r="W5430" i="3" s="1"/>
  <c r="W5431" i="3" a="1"/>
  <c r="W5431" i="3" s="1"/>
  <c r="W5432" i="3" a="1"/>
  <c r="W5432" i="3" s="1"/>
  <c r="W5433" i="3" a="1"/>
  <c r="W5433" i="3" s="1"/>
  <c r="W5434" i="3" a="1"/>
  <c r="W5434" i="3" s="1"/>
  <c r="W5435" i="3" a="1"/>
  <c r="W5435" i="3" s="1"/>
  <c r="W5436" i="3" a="1"/>
  <c r="W5436" i="3" s="1"/>
  <c r="W5437" i="3" a="1"/>
  <c r="W5437" i="3" s="1"/>
  <c r="W5438" i="3" a="1"/>
  <c r="W5438" i="3" s="1"/>
  <c r="W5439" i="3" a="1"/>
  <c r="W5439" i="3" s="1"/>
  <c r="W5440" i="3" a="1"/>
  <c r="W5440" i="3" s="1"/>
  <c r="W5441" i="3" a="1"/>
  <c r="W5441" i="3" s="1"/>
  <c r="W5442" i="3" a="1"/>
  <c r="W5442" i="3" s="1"/>
  <c r="W5443" i="3" a="1"/>
  <c r="W5443" i="3" s="1"/>
  <c r="W5444" i="3" a="1"/>
  <c r="W5444" i="3" s="1"/>
  <c r="W5445" i="3" a="1"/>
  <c r="W5445" i="3" s="1"/>
  <c r="W5446" i="3" a="1"/>
  <c r="W5446" i="3" s="1"/>
  <c r="W5447" i="3" a="1"/>
  <c r="W5447" i="3" s="1"/>
  <c r="W5448" i="3" a="1"/>
  <c r="W5448" i="3" s="1"/>
  <c r="W5449" i="3" a="1"/>
  <c r="W5449" i="3" s="1"/>
  <c r="W5450" i="3" a="1"/>
  <c r="W5450" i="3" s="1"/>
  <c r="W5451" i="3" a="1"/>
  <c r="W5451" i="3" s="1"/>
  <c r="W5452" i="3" a="1"/>
  <c r="W5452" i="3" s="1"/>
  <c r="W5453" i="3" a="1"/>
  <c r="W5453" i="3" s="1"/>
  <c r="W5454" i="3" a="1"/>
  <c r="W5454" i="3" s="1"/>
  <c r="W5455" i="3" a="1"/>
  <c r="W5455" i="3" s="1"/>
  <c r="W5456" i="3" a="1"/>
  <c r="W5456" i="3" s="1"/>
  <c r="W5457" i="3" a="1"/>
  <c r="W5457" i="3" s="1"/>
  <c r="W5458" i="3" a="1"/>
  <c r="W5458" i="3" s="1"/>
  <c r="W5459" i="3" a="1"/>
  <c r="W5459" i="3" s="1"/>
  <c r="W5460" i="3" a="1"/>
  <c r="W5460" i="3" s="1"/>
  <c r="W5461" i="3" a="1"/>
  <c r="W5461" i="3" s="1"/>
  <c r="W5462" i="3" a="1"/>
  <c r="W5462" i="3" s="1"/>
  <c r="W5463" i="3" a="1"/>
  <c r="W5463" i="3" s="1"/>
  <c r="W5464" i="3" a="1"/>
  <c r="W5464" i="3" s="1"/>
  <c r="W5465" i="3" a="1"/>
  <c r="W5465" i="3" s="1"/>
  <c r="W5466" i="3" a="1"/>
  <c r="W5466" i="3" s="1"/>
  <c r="W5467" i="3" a="1"/>
  <c r="W5467" i="3" s="1"/>
  <c r="W5468" i="3" a="1"/>
  <c r="W5468" i="3" s="1"/>
  <c r="W5469" i="3" a="1"/>
  <c r="W5469" i="3" s="1"/>
  <c r="W5470" i="3" a="1"/>
  <c r="W5470" i="3" s="1"/>
  <c r="W5471" i="3" a="1"/>
  <c r="W5471" i="3" s="1"/>
  <c r="W5472" i="3" a="1"/>
  <c r="W5472" i="3" s="1"/>
  <c r="W5473" i="3" a="1"/>
  <c r="W5473" i="3" s="1"/>
  <c r="W5474" i="3" a="1"/>
  <c r="W5474" i="3" s="1"/>
  <c r="W5475" i="3" a="1"/>
  <c r="W5475" i="3" s="1"/>
  <c r="W5476" i="3" a="1"/>
  <c r="W5476" i="3" s="1"/>
  <c r="W5477" i="3" a="1"/>
  <c r="W5477" i="3" s="1"/>
  <c r="W5478" i="3" a="1"/>
  <c r="W5478" i="3" s="1"/>
  <c r="W5479" i="3" a="1"/>
  <c r="W5479" i="3" s="1"/>
  <c r="W5480" i="3" a="1"/>
  <c r="W5480" i="3" s="1"/>
  <c r="W5481" i="3" a="1"/>
  <c r="W5481" i="3" s="1"/>
  <c r="W5482" i="3" a="1"/>
  <c r="W5482" i="3" s="1"/>
  <c r="W5483" i="3" a="1"/>
  <c r="W5483" i="3" s="1"/>
  <c r="W5484" i="3" a="1"/>
  <c r="W5484" i="3" s="1"/>
  <c r="W5485" i="3" a="1"/>
  <c r="W5485" i="3" s="1"/>
  <c r="W5486" i="3" a="1"/>
  <c r="W5486" i="3" s="1"/>
  <c r="W5487" i="3" a="1"/>
  <c r="W5487" i="3" s="1"/>
  <c r="W5488" i="3" a="1"/>
  <c r="W5488" i="3" s="1"/>
  <c r="W5489" i="3" a="1"/>
  <c r="W5489" i="3" s="1"/>
  <c r="W5490" i="3" a="1"/>
  <c r="W5490" i="3" s="1"/>
  <c r="W5491" i="3" a="1"/>
  <c r="W5491" i="3" s="1"/>
  <c r="W5492" i="3" a="1"/>
  <c r="W5492" i="3" s="1"/>
  <c r="W5493" i="3" a="1"/>
  <c r="W5493" i="3" s="1"/>
  <c r="W5494" i="3" a="1"/>
  <c r="W5494" i="3" s="1"/>
  <c r="W5495" i="3" a="1"/>
  <c r="W5495" i="3" s="1"/>
  <c r="W5496" i="3" a="1"/>
  <c r="W5496" i="3" s="1"/>
  <c r="W5497" i="3" a="1"/>
  <c r="W5497" i="3" s="1"/>
  <c r="W5498" i="3" a="1"/>
  <c r="W5498" i="3" s="1"/>
  <c r="W5499" i="3" a="1"/>
  <c r="W5499" i="3" s="1"/>
  <c r="W5500" i="3" a="1"/>
  <c r="W5500" i="3" s="1"/>
  <c r="W5501" i="3" a="1"/>
  <c r="W5501" i="3" s="1"/>
  <c r="W5502" i="3" a="1"/>
  <c r="W5502" i="3" s="1"/>
  <c r="W5503" i="3" a="1"/>
  <c r="W5503" i="3" s="1"/>
  <c r="W5504" i="3" a="1"/>
  <c r="W5504" i="3" s="1"/>
  <c r="W5505" i="3" a="1"/>
  <c r="W5505" i="3" s="1"/>
  <c r="W5506" i="3" a="1"/>
  <c r="W5506" i="3" s="1"/>
  <c r="W5507" i="3" a="1"/>
  <c r="W5507" i="3" s="1"/>
  <c r="W5508" i="3" a="1"/>
  <c r="W5508" i="3" s="1"/>
  <c r="W5509" i="3" a="1"/>
  <c r="W5509" i="3" s="1"/>
  <c r="W5510" i="3" a="1"/>
  <c r="W5510" i="3" s="1"/>
  <c r="W5511" i="3" a="1"/>
  <c r="W5511" i="3" s="1"/>
  <c r="W5512" i="3" a="1"/>
  <c r="W5512" i="3" s="1"/>
  <c r="W5513" i="3" a="1"/>
  <c r="W5513" i="3" s="1"/>
  <c r="W5514" i="3" a="1"/>
  <c r="W5514" i="3" s="1"/>
  <c r="W5515" i="3" a="1"/>
  <c r="W5515" i="3" s="1"/>
  <c r="W5516" i="3" a="1"/>
  <c r="W5516" i="3" s="1"/>
  <c r="W5517" i="3" a="1"/>
  <c r="W5517" i="3" s="1"/>
  <c r="W5518" i="3" a="1"/>
  <c r="W5518" i="3" s="1"/>
  <c r="W5519" i="3" a="1"/>
  <c r="W5519" i="3" s="1"/>
  <c r="W5520" i="3" a="1"/>
  <c r="W5520" i="3" s="1"/>
  <c r="W5521" i="3" a="1"/>
  <c r="W5521" i="3" s="1"/>
  <c r="W5522" i="3" a="1"/>
  <c r="W5522" i="3" s="1"/>
  <c r="W5523" i="3" a="1"/>
  <c r="W5523" i="3" s="1"/>
  <c r="W5524" i="3" a="1"/>
  <c r="W5524" i="3" s="1"/>
  <c r="W5525" i="3" a="1"/>
  <c r="W5525" i="3" s="1"/>
  <c r="W5526" i="3" a="1"/>
  <c r="W5526" i="3" s="1"/>
  <c r="W5527" i="3" a="1"/>
  <c r="W5527" i="3" s="1"/>
  <c r="W5528" i="3" a="1"/>
  <c r="W5528" i="3" s="1"/>
  <c r="W5529" i="3" a="1"/>
  <c r="W5529" i="3" s="1"/>
  <c r="W5530" i="3" a="1"/>
  <c r="W5530" i="3" s="1"/>
  <c r="W5531" i="3" a="1"/>
  <c r="W5531" i="3" s="1"/>
  <c r="W5532" i="3" a="1"/>
  <c r="W5532" i="3" s="1"/>
  <c r="W5533" i="3" a="1"/>
  <c r="W5533" i="3" s="1"/>
  <c r="W5534" i="3" a="1"/>
  <c r="W5534" i="3" s="1"/>
  <c r="W5535" i="3" a="1"/>
  <c r="W5535" i="3" s="1"/>
  <c r="W5536" i="3" a="1"/>
  <c r="W5536" i="3" s="1"/>
  <c r="W5537" i="3" a="1"/>
  <c r="W5537" i="3" s="1"/>
  <c r="W5538" i="3" a="1"/>
  <c r="W5538" i="3" s="1"/>
  <c r="W5539" i="3" a="1"/>
  <c r="W5539" i="3" s="1"/>
  <c r="W5540" i="3" a="1"/>
  <c r="W5540" i="3" s="1"/>
  <c r="W5541" i="3" a="1"/>
  <c r="W5541" i="3" s="1"/>
  <c r="W5542" i="3" a="1"/>
  <c r="W5542" i="3" s="1"/>
  <c r="W5543" i="3" a="1"/>
  <c r="W5543" i="3" s="1"/>
  <c r="W5544" i="3" a="1"/>
  <c r="W5544" i="3" s="1"/>
  <c r="W5545" i="3" a="1"/>
  <c r="W5545" i="3" s="1"/>
  <c r="W5546" i="3" a="1"/>
  <c r="W5546" i="3" s="1"/>
  <c r="W5547" i="3" a="1"/>
  <c r="W5547" i="3" s="1"/>
  <c r="W5548" i="3" a="1"/>
  <c r="W5548" i="3" s="1"/>
  <c r="W5549" i="3" a="1"/>
  <c r="W5549" i="3" s="1"/>
  <c r="W5550" i="3" a="1"/>
  <c r="W5550" i="3" s="1"/>
  <c r="W5551" i="3" a="1"/>
  <c r="W5551" i="3" s="1"/>
  <c r="W5552" i="3" a="1"/>
  <c r="W5552" i="3" s="1"/>
  <c r="W5553" i="3" a="1"/>
  <c r="W5553" i="3" s="1"/>
  <c r="W5554" i="3" a="1"/>
  <c r="W5554" i="3" s="1"/>
  <c r="W5555" i="3" a="1"/>
  <c r="W5555" i="3" s="1"/>
  <c r="W5556" i="3" a="1"/>
  <c r="W5556" i="3" s="1"/>
  <c r="W5557" i="3" a="1"/>
  <c r="W5557" i="3" s="1"/>
  <c r="W5558" i="3" a="1"/>
  <c r="W5558" i="3" s="1"/>
  <c r="W5559" i="3" a="1"/>
  <c r="W5559" i="3" s="1"/>
  <c r="W5560" i="3" a="1"/>
  <c r="W5560" i="3" s="1"/>
  <c r="W5561" i="3" a="1"/>
  <c r="W5561" i="3" s="1"/>
  <c r="W5562" i="3" a="1"/>
  <c r="W5562" i="3" s="1"/>
  <c r="W5563" i="3" a="1"/>
  <c r="W5563" i="3" s="1"/>
  <c r="W5564" i="3" a="1"/>
  <c r="W5564" i="3" s="1"/>
  <c r="W5565" i="3" a="1"/>
  <c r="W5565" i="3" s="1"/>
  <c r="W5566" i="3" a="1"/>
  <c r="W5566" i="3" s="1"/>
  <c r="W5567" i="3" a="1"/>
  <c r="W5567" i="3" s="1"/>
  <c r="W5568" i="3" a="1"/>
  <c r="W5568" i="3" s="1"/>
  <c r="W5569" i="3" a="1"/>
  <c r="W5569" i="3" s="1"/>
  <c r="W5570" i="3" a="1"/>
  <c r="W5570" i="3" s="1"/>
  <c r="W5571" i="3" a="1"/>
  <c r="W5571" i="3" s="1"/>
  <c r="W5572" i="3" a="1"/>
  <c r="W5572" i="3" s="1"/>
  <c r="W5573" i="3" a="1"/>
  <c r="W5573" i="3" s="1"/>
  <c r="W5574" i="3" a="1"/>
  <c r="W5574" i="3" s="1"/>
  <c r="W5575" i="3" a="1"/>
  <c r="W5575" i="3" s="1"/>
  <c r="W5576" i="3" a="1"/>
  <c r="W5576" i="3" s="1"/>
  <c r="W5577" i="3" a="1"/>
  <c r="W5577" i="3" s="1"/>
  <c r="W5578" i="3" a="1"/>
  <c r="W5578" i="3" s="1"/>
  <c r="W5579" i="3" a="1"/>
  <c r="W5579" i="3" s="1"/>
  <c r="W5580" i="3" a="1"/>
  <c r="W5580" i="3" s="1"/>
  <c r="W5581" i="3" a="1"/>
  <c r="W5581" i="3" s="1"/>
  <c r="W5582" i="3" a="1"/>
  <c r="W5582" i="3" s="1"/>
  <c r="W5583" i="3" a="1"/>
  <c r="W5583" i="3" s="1"/>
  <c r="W5584" i="3" a="1"/>
  <c r="W5584" i="3" s="1"/>
  <c r="W5585" i="3" a="1"/>
  <c r="W5585" i="3" s="1"/>
  <c r="W5586" i="3" a="1"/>
  <c r="W5586" i="3" s="1"/>
  <c r="W5587" i="3" a="1"/>
  <c r="W5587" i="3" s="1"/>
  <c r="W5588" i="3" a="1"/>
  <c r="W5588" i="3" s="1"/>
  <c r="W5589" i="3" a="1"/>
  <c r="W5589" i="3" s="1"/>
  <c r="W5590" i="3" a="1"/>
  <c r="W5590" i="3" s="1"/>
  <c r="W5591" i="3" a="1"/>
  <c r="W5591" i="3" s="1"/>
  <c r="W5592" i="3" a="1"/>
  <c r="W5592" i="3" s="1"/>
  <c r="W5593" i="3" a="1"/>
  <c r="W5593" i="3" s="1"/>
  <c r="W5594" i="3" a="1"/>
  <c r="W5594" i="3" s="1"/>
  <c r="W5595" i="3" a="1"/>
  <c r="W5595" i="3" s="1"/>
  <c r="W5596" i="3" a="1"/>
  <c r="W5596" i="3" s="1"/>
  <c r="W5597" i="3" a="1"/>
  <c r="W5597" i="3" s="1"/>
  <c r="W5598" i="3" a="1"/>
  <c r="W5598" i="3" s="1"/>
  <c r="W5599" i="3" a="1"/>
  <c r="W5599" i="3" s="1"/>
  <c r="W5600" i="3" a="1"/>
  <c r="W5600" i="3" s="1"/>
  <c r="W5601" i="3" a="1"/>
  <c r="W5601" i="3" s="1"/>
  <c r="W5602" i="3" a="1"/>
  <c r="W5602" i="3" s="1"/>
  <c r="W5603" i="3" a="1"/>
  <c r="W5603" i="3" s="1"/>
  <c r="W5604" i="3" a="1"/>
  <c r="W5604" i="3" s="1"/>
  <c r="W5605" i="3" a="1"/>
  <c r="W5605" i="3" s="1"/>
  <c r="W5606" i="3" a="1"/>
  <c r="W5606" i="3" s="1"/>
  <c r="W5607" i="3" a="1"/>
  <c r="W5607" i="3" s="1"/>
  <c r="W5608" i="3" a="1"/>
  <c r="W5608" i="3" s="1"/>
  <c r="W5609" i="3" a="1"/>
  <c r="W5609" i="3" s="1"/>
  <c r="W5610" i="3" a="1"/>
  <c r="W5610" i="3" s="1"/>
  <c r="W5611" i="3" a="1"/>
  <c r="W5611" i="3" s="1"/>
  <c r="W5612" i="3" a="1"/>
  <c r="W5612" i="3" s="1"/>
  <c r="W5613" i="3" a="1"/>
  <c r="W5613" i="3" s="1"/>
  <c r="W5614" i="3" a="1"/>
  <c r="W5614" i="3" s="1"/>
  <c r="W5615" i="3" a="1"/>
  <c r="W5615" i="3" s="1"/>
  <c r="W5616" i="3" a="1"/>
  <c r="W5616" i="3" s="1"/>
  <c r="W5617" i="3" a="1"/>
  <c r="W5617" i="3" s="1"/>
  <c r="W5618" i="3" a="1"/>
  <c r="W5618" i="3" s="1"/>
  <c r="W5619" i="3" a="1"/>
  <c r="W5619" i="3" s="1"/>
  <c r="W5620" i="3" a="1"/>
  <c r="W5620" i="3" s="1"/>
  <c r="W5621" i="3" a="1"/>
  <c r="W5621" i="3" s="1"/>
  <c r="W5622" i="3" a="1"/>
  <c r="W5622" i="3" s="1"/>
  <c r="W5623" i="3" a="1"/>
  <c r="W5623" i="3" s="1"/>
  <c r="W5624" i="3" a="1"/>
  <c r="W5624" i="3" s="1"/>
  <c r="W5625" i="3" a="1"/>
  <c r="W5625" i="3" s="1"/>
  <c r="W5626" i="3" a="1"/>
  <c r="W5626" i="3" s="1"/>
  <c r="W5627" i="3" a="1"/>
  <c r="W5627" i="3" s="1"/>
  <c r="W5628" i="3" a="1"/>
  <c r="W5628" i="3" s="1"/>
  <c r="W5629" i="3" a="1"/>
  <c r="W5629" i="3" s="1"/>
  <c r="W5630" i="3" a="1"/>
  <c r="W5630" i="3" s="1"/>
  <c r="W5631" i="3" a="1"/>
  <c r="W5631" i="3" s="1"/>
  <c r="W5632" i="3" a="1"/>
  <c r="W5632" i="3" s="1"/>
  <c r="W5633" i="3" a="1"/>
  <c r="W5633" i="3" s="1"/>
  <c r="W5634" i="3" a="1"/>
  <c r="W5634" i="3" s="1"/>
  <c r="W5635" i="3" a="1"/>
  <c r="W5635" i="3" s="1"/>
  <c r="W5636" i="3" a="1"/>
  <c r="W5636" i="3" s="1"/>
  <c r="W5637" i="3" a="1"/>
  <c r="W5637" i="3" s="1"/>
  <c r="W5638" i="3" a="1"/>
  <c r="W5638" i="3" s="1"/>
  <c r="W5639" i="3" a="1"/>
  <c r="W5639" i="3" s="1"/>
  <c r="W5640" i="3" a="1"/>
  <c r="W5640" i="3" s="1"/>
  <c r="W5641" i="3" a="1"/>
  <c r="W5641" i="3" s="1"/>
  <c r="W5642" i="3" a="1"/>
  <c r="W5642" i="3" s="1"/>
  <c r="W5643" i="3" a="1"/>
  <c r="W5643" i="3" s="1"/>
  <c r="W5644" i="3" a="1"/>
  <c r="W5644" i="3" s="1"/>
  <c r="W5645" i="3" a="1"/>
  <c r="W5645" i="3" s="1"/>
  <c r="W5646" i="3" a="1"/>
  <c r="W5646" i="3" s="1"/>
  <c r="W5647" i="3" a="1"/>
  <c r="W5647" i="3" s="1"/>
  <c r="W5648" i="3" a="1"/>
  <c r="W5648" i="3" s="1"/>
  <c r="W5649" i="3" a="1"/>
  <c r="W5649" i="3" s="1"/>
  <c r="W5650" i="3" a="1"/>
  <c r="W5650" i="3" s="1"/>
  <c r="W5651" i="3" a="1"/>
  <c r="W5651" i="3" s="1"/>
  <c r="W5652" i="3" a="1"/>
  <c r="W5652" i="3" s="1"/>
  <c r="W5653" i="3" a="1"/>
  <c r="W5653" i="3" s="1"/>
  <c r="W5654" i="3" a="1"/>
  <c r="W5654" i="3" s="1"/>
  <c r="W5655" i="3" a="1"/>
  <c r="W5655" i="3" s="1"/>
  <c r="W5656" i="3" a="1"/>
  <c r="W5656" i="3" s="1"/>
  <c r="W5657" i="3" a="1"/>
  <c r="W5657" i="3" s="1"/>
  <c r="W5658" i="3" a="1"/>
  <c r="W5658" i="3" s="1"/>
  <c r="W5659" i="3" a="1"/>
  <c r="W5659" i="3" s="1"/>
  <c r="W5660" i="3" a="1"/>
  <c r="W5660" i="3" s="1"/>
  <c r="W5661" i="3" a="1"/>
  <c r="W5661" i="3" s="1"/>
  <c r="W5662" i="3" a="1"/>
  <c r="W5662" i="3" s="1"/>
  <c r="W5663" i="3" a="1"/>
  <c r="W5663" i="3" s="1"/>
  <c r="W5664" i="3" a="1"/>
  <c r="W5664" i="3" s="1"/>
  <c r="W5665" i="3" a="1"/>
  <c r="W5665" i="3" s="1"/>
  <c r="W5666" i="3" a="1"/>
  <c r="W5666" i="3" s="1"/>
  <c r="W5667" i="3" a="1"/>
  <c r="W5667" i="3" s="1"/>
  <c r="W5668" i="3" a="1"/>
  <c r="W5668" i="3" s="1"/>
  <c r="W5669" i="3" a="1"/>
  <c r="W5669" i="3" s="1"/>
  <c r="W5670" i="3" a="1"/>
  <c r="W5670" i="3" s="1"/>
  <c r="W5671" i="3" a="1"/>
  <c r="W5671" i="3" s="1"/>
  <c r="W5672" i="3" a="1"/>
  <c r="W5672" i="3" s="1"/>
  <c r="W5673" i="3" a="1"/>
  <c r="W5673" i="3" s="1"/>
  <c r="W5674" i="3" a="1"/>
  <c r="W5674" i="3" s="1"/>
  <c r="W5675" i="3" a="1"/>
  <c r="W5675" i="3" s="1"/>
  <c r="W5676" i="3" a="1"/>
  <c r="W5676" i="3" s="1"/>
  <c r="W5677" i="3" a="1"/>
  <c r="W5677" i="3" s="1"/>
  <c r="W5678" i="3" a="1"/>
  <c r="W5678" i="3" s="1"/>
  <c r="W5679" i="3" a="1"/>
  <c r="W5679" i="3" s="1"/>
  <c r="W5680" i="3" a="1"/>
  <c r="W5680" i="3" s="1"/>
  <c r="W5681" i="3" a="1"/>
  <c r="W5681" i="3" s="1"/>
  <c r="W5682" i="3" a="1"/>
  <c r="W5682" i="3" s="1"/>
  <c r="W5683" i="3" a="1"/>
  <c r="W5683" i="3" s="1"/>
  <c r="W5684" i="3" a="1"/>
  <c r="W5684" i="3" s="1"/>
  <c r="W5685" i="3" a="1"/>
  <c r="W5685" i="3" s="1"/>
  <c r="W5686" i="3" a="1"/>
  <c r="W5686" i="3" s="1"/>
  <c r="W5687" i="3" a="1"/>
  <c r="W5687" i="3" s="1"/>
  <c r="W5688" i="3" a="1"/>
  <c r="W5688" i="3" s="1"/>
  <c r="W5689" i="3" a="1"/>
  <c r="W5689" i="3" s="1"/>
  <c r="W5690" i="3" a="1"/>
  <c r="W5690" i="3" s="1"/>
  <c r="W5691" i="3" a="1"/>
  <c r="W5691" i="3" s="1"/>
  <c r="W5692" i="3" a="1"/>
  <c r="W5692" i="3" s="1"/>
  <c r="W5693" i="3" a="1"/>
  <c r="W5693" i="3" s="1"/>
  <c r="W5694" i="3" a="1"/>
  <c r="W5694" i="3" s="1"/>
  <c r="W5695" i="3" a="1"/>
  <c r="W5695" i="3" s="1"/>
  <c r="W5696" i="3" a="1"/>
  <c r="W5696" i="3" s="1"/>
  <c r="W5697" i="3" a="1"/>
  <c r="W5697" i="3" s="1"/>
  <c r="W5698" i="3" a="1"/>
  <c r="W5698" i="3" s="1"/>
  <c r="W5699" i="3" a="1"/>
  <c r="W5699" i="3" s="1"/>
  <c r="W5700" i="3" a="1"/>
  <c r="W5700" i="3" s="1"/>
  <c r="W5701" i="3" a="1"/>
  <c r="W5701" i="3" s="1"/>
  <c r="W5702" i="3" a="1"/>
  <c r="W5702" i="3" s="1"/>
  <c r="W5703" i="3" a="1"/>
  <c r="W5703" i="3" s="1"/>
  <c r="W5704" i="3" a="1"/>
  <c r="W5704" i="3" s="1"/>
  <c r="W5705" i="3" a="1"/>
  <c r="W5705" i="3" s="1"/>
  <c r="W5706" i="3" a="1"/>
  <c r="W5706" i="3" s="1"/>
  <c r="W5707" i="3" a="1"/>
  <c r="W5707" i="3" s="1"/>
  <c r="W5708" i="3" a="1"/>
  <c r="W5708" i="3" s="1"/>
  <c r="W5709" i="3" a="1"/>
  <c r="W5709" i="3" s="1"/>
  <c r="W5710" i="3" a="1"/>
  <c r="W5710" i="3" s="1"/>
  <c r="W5711" i="3" a="1"/>
  <c r="W5711" i="3" s="1"/>
  <c r="W5712" i="3" a="1"/>
  <c r="W5712" i="3" s="1"/>
  <c r="W5713" i="3" a="1"/>
  <c r="W5713" i="3" s="1"/>
  <c r="W5714" i="3" a="1"/>
  <c r="W5714" i="3" s="1"/>
  <c r="W5715" i="3" a="1"/>
  <c r="W5715" i="3" s="1"/>
  <c r="W5716" i="3" a="1"/>
  <c r="W5716" i="3" s="1"/>
  <c r="W5717" i="3" a="1"/>
  <c r="W5717" i="3" s="1"/>
  <c r="W5718" i="3" a="1"/>
  <c r="W5718" i="3" s="1"/>
  <c r="W5719" i="3" a="1"/>
  <c r="W5719" i="3" s="1"/>
  <c r="W5720" i="3" a="1"/>
  <c r="W5720" i="3" s="1"/>
  <c r="W5721" i="3" a="1"/>
  <c r="W5721" i="3" s="1"/>
  <c r="W5722" i="3" a="1"/>
  <c r="W5722" i="3" s="1"/>
  <c r="W5723" i="3" a="1"/>
  <c r="W5723" i="3" s="1"/>
  <c r="W5724" i="3" a="1"/>
  <c r="W5724" i="3" s="1"/>
  <c r="W5725" i="3" a="1"/>
  <c r="W5725" i="3" s="1"/>
  <c r="W5726" i="3" a="1"/>
  <c r="W5726" i="3" s="1"/>
  <c r="W5727" i="3" a="1"/>
  <c r="W5727" i="3" s="1"/>
  <c r="W5728" i="3" a="1"/>
  <c r="W5728" i="3" s="1"/>
  <c r="W5729" i="3" a="1"/>
  <c r="W5729" i="3" s="1"/>
  <c r="W5730" i="3" a="1"/>
  <c r="W5730" i="3" s="1"/>
  <c r="W5731" i="3" a="1"/>
  <c r="W5731" i="3" s="1"/>
  <c r="W5732" i="3" a="1"/>
  <c r="W5732" i="3" s="1"/>
  <c r="W5733" i="3" a="1"/>
  <c r="W5733" i="3" s="1"/>
  <c r="W5734" i="3" a="1"/>
  <c r="W5734" i="3" s="1"/>
  <c r="W5735" i="3" a="1"/>
  <c r="W5735" i="3" s="1"/>
  <c r="W5736" i="3" a="1"/>
  <c r="W5736" i="3" s="1"/>
  <c r="W5737" i="3" a="1"/>
  <c r="W5737" i="3" s="1"/>
  <c r="W5738" i="3" a="1"/>
  <c r="W5738" i="3" s="1"/>
  <c r="W5739" i="3" a="1"/>
  <c r="W5739" i="3" s="1"/>
  <c r="W5740" i="3" a="1"/>
  <c r="W5740" i="3" s="1"/>
  <c r="W5741" i="3" a="1"/>
  <c r="W5741" i="3" s="1"/>
  <c r="W5742" i="3" a="1"/>
  <c r="W5742" i="3" s="1"/>
  <c r="W5743" i="3" a="1"/>
  <c r="W5743" i="3" s="1"/>
  <c r="W5744" i="3" a="1"/>
  <c r="W5744" i="3" s="1"/>
  <c r="W5745" i="3" a="1"/>
  <c r="W5745" i="3" s="1"/>
  <c r="W5746" i="3" a="1"/>
  <c r="W5746" i="3" s="1"/>
  <c r="W5747" i="3" a="1"/>
  <c r="W5747" i="3" s="1"/>
  <c r="W5748" i="3" a="1"/>
  <c r="W5748" i="3" s="1"/>
  <c r="W5749" i="3" a="1"/>
  <c r="W5749" i="3" s="1"/>
  <c r="W5750" i="3" a="1"/>
  <c r="W5750" i="3" s="1"/>
  <c r="W5751" i="3" a="1"/>
  <c r="W5751" i="3" s="1"/>
  <c r="W5752" i="3" a="1"/>
  <c r="W5752" i="3" s="1"/>
  <c r="W5753" i="3" a="1"/>
  <c r="W5753" i="3" s="1"/>
  <c r="W5754" i="3" a="1"/>
  <c r="W5754" i="3" s="1"/>
  <c r="W5755" i="3" a="1"/>
  <c r="W5755" i="3" s="1"/>
  <c r="W5756" i="3" a="1"/>
  <c r="W5756" i="3" s="1"/>
  <c r="W5757" i="3" a="1"/>
  <c r="W5757" i="3" s="1"/>
  <c r="W5758" i="3" a="1"/>
  <c r="W5758" i="3" s="1"/>
  <c r="W5759" i="3" a="1"/>
  <c r="W5759" i="3" s="1"/>
  <c r="W5760" i="3" a="1"/>
  <c r="W5760" i="3" s="1"/>
  <c r="W5761" i="3" a="1"/>
  <c r="W5761" i="3" s="1"/>
  <c r="W5762" i="3" a="1"/>
  <c r="W5762" i="3" s="1"/>
  <c r="W5763" i="3" a="1"/>
  <c r="W5763" i="3" s="1"/>
  <c r="W5764" i="3" a="1"/>
  <c r="W5764" i="3" s="1"/>
  <c r="W5765" i="3" a="1"/>
  <c r="W5765" i="3" s="1"/>
  <c r="W5766" i="3" a="1"/>
  <c r="W5766" i="3" s="1"/>
  <c r="W5767" i="3" a="1"/>
  <c r="W5767" i="3" s="1"/>
  <c r="W5768" i="3" a="1"/>
  <c r="W5768" i="3" s="1"/>
  <c r="W5769" i="3" a="1"/>
  <c r="W5769" i="3" s="1"/>
  <c r="W5770" i="3" a="1"/>
  <c r="W5770" i="3" s="1"/>
  <c r="W5771" i="3" a="1"/>
  <c r="W5771" i="3" s="1"/>
  <c r="W5772" i="3" a="1"/>
  <c r="W5772" i="3" s="1"/>
  <c r="W5773" i="3" a="1"/>
  <c r="W5773" i="3" s="1"/>
  <c r="W5774" i="3" a="1"/>
  <c r="W5774" i="3" s="1"/>
  <c r="W5775" i="3" a="1"/>
  <c r="W5775" i="3" s="1"/>
  <c r="W5776" i="3" a="1"/>
  <c r="W5776" i="3" s="1"/>
  <c r="W5777" i="3" a="1"/>
  <c r="W5777" i="3" s="1"/>
  <c r="W5778" i="3" a="1"/>
  <c r="W5778" i="3" s="1"/>
  <c r="W5779" i="3" a="1"/>
  <c r="W5779" i="3" s="1"/>
  <c r="W5780" i="3" a="1"/>
  <c r="W5780" i="3" s="1"/>
  <c r="W5781" i="3" a="1"/>
  <c r="W5781" i="3" s="1"/>
  <c r="W5782" i="3" a="1"/>
  <c r="W5782" i="3" s="1"/>
  <c r="W5783" i="3" a="1"/>
  <c r="W5783" i="3" s="1"/>
  <c r="W5784" i="3" a="1"/>
  <c r="W5784" i="3" s="1"/>
  <c r="W5785" i="3" a="1"/>
  <c r="W5785" i="3" s="1"/>
  <c r="W5786" i="3" a="1"/>
  <c r="W5786" i="3" s="1"/>
  <c r="W5787" i="3" a="1"/>
  <c r="W5787" i="3" s="1"/>
  <c r="W5788" i="3" a="1"/>
  <c r="W5788" i="3" s="1"/>
  <c r="W5789" i="3" a="1"/>
  <c r="W5789" i="3" s="1"/>
  <c r="W5790" i="3" a="1"/>
  <c r="W5790" i="3" s="1"/>
  <c r="W5791" i="3" a="1"/>
  <c r="W5791" i="3" s="1"/>
  <c r="W5792" i="3" a="1"/>
  <c r="W5792" i="3" s="1"/>
  <c r="W5793" i="3" a="1"/>
  <c r="W5793" i="3" s="1"/>
  <c r="W5794" i="3" a="1"/>
  <c r="W5794" i="3" s="1"/>
  <c r="W5795" i="3" a="1"/>
  <c r="W5795" i="3" s="1"/>
  <c r="W5796" i="3" a="1"/>
  <c r="W5796" i="3" s="1"/>
  <c r="W5797" i="3" a="1"/>
  <c r="W5797" i="3" s="1"/>
  <c r="W5798" i="3" a="1"/>
  <c r="W5798" i="3" s="1"/>
  <c r="W5799" i="3" a="1"/>
  <c r="W5799" i="3" s="1"/>
  <c r="W5800" i="3" a="1"/>
  <c r="W5800" i="3" s="1"/>
  <c r="W5801" i="3" a="1"/>
  <c r="W5801" i="3" s="1"/>
  <c r="W5802" i="3" a="1"/>
  <c r="W5802" i="3" s="1"/>
  <c r="W5803" i="3" a="1"/>
  <c r="W5803" i="3" s="1"/>
  <c r="W5804" i="3" a="1"/>
  <c r="W5804" i="3" s="1"/>
  <c r="W5805" i="3" a="1"/>
  <c r="W5805" i="3" s="1"/>
  <c r="W5806" i="3" a="1"/>
  <c r="W5806" i="3" s="1"/>
  <c r="W5807" i="3" a="1"/>
  <c r="W5807" i="3" s="1"/>
  <c r="W5808" i="3" a="1"/>
  <c r="W5808" i="3" s="1"/>
  <c r="W5809" i="3" a="1"/>
  <c r="W5809" i="3" s="1"/>
  <c r="W5810" i="3" a="1"/>
  <c r="W5810" i="3" s="1"/>
  <c r="W5811" i="3" a="1"/>
  <c r="W5811" i="3" s="1"/>
  <c r="W5812" i="3" a="1"/>
  <c r="W5812" i="3" s="1"/>
  <c r="W5813" i="3" a="1"/>
  <c r="W5813" i="3" s="1"/>
  <c r="W5814" i="3" a="1"/>
  <c r="W5814" i="3" s="1"/>
  <c r="W5815" i="3" a="1"/>
  <c r="W5815" i="3" s="1"/>
  <c r="W5816" i="3" a="1"/>
  <c r="W5816" i="3" s="1"/>
  <c r="W5817" i="3" a="1"/>
  <c r="W5817" i="3" s="1"/>
  <c r="W5818" i="3" a="1"/>
  <c r="W5818" i="3" s="1"/>
  <c r="W5819" i="3" a="1"/>
  <c r="W5819" i="3" s="1"/>
  <c r="W5820" i="3" a="1"/>
  <c r="W5820" i="3" s="1"/>
  <c r="W5821" i="3" a="1"/>
  <c r="W5821" i="3" s="1"/>
  <c r="W5822" i="3" a="1"/>
  <c r="W5822" i="3" s="1"/>
  <c r="W5823" i="3" a="1"/>
  <c r="W5823" i="3" s="1"/>
  <c r="W5824" i="3" a="1"/>
  <c r="W5824" i="3" s="1"/>
  <c r="W5825" i="3" a="1"/>
  <c r="W5825" i="3" s="1"/>
  <c r="W5826" i="3" a="1"/>
  <c r="W5826" i="3" s="1"/>
  <c r="W5827" i="3" a="1"/>
  <c r="W5827" i="3" s="1"/>
  <c r="W5828" i="3" a="1"/>
  <c r="W5828" i="3" s="1"/>
  <c r="W5829" i="3" a="1"/>
  <c r="W5829" i="3" s="1"/>
  <c r="W5830" i="3" a="1"/>
  <c r="W5830" i="3" s="1"/>
  <c r="W5831" i="3" a="1"/>
  <c r="W5831" i="3" s="1"/>
  <c r="W5832" i="3" a="1"/>
  <c r="W5832" i="3" s="1"/>
  <c r="W5833" i="3" a="1"/>
  <c r="W5833" i="3" s="1"/>
  <c r="W5834" i="3" a="1"/>
  <c r="W5834" i="3" s="1"/>
  <c r="W5835" i="3" a="1"/>
  <c r="W5835" i="3" s="1"/>
  <c r="W5836" i="3" a="1"/>
  <c r="W5836" i="3" s="1"/>
  <c r="W5837" i="3" a="1"/>
  <c r="W5837" i="3" s="1"/>
  <c r="W5838" i="3" a="1"/>
  <c r="W5838" i="3" s="1"/>
  <c r="W5839" i="3" a="1"/>
  <c r="W5839" i="3" s="1"/>
  <c r="W5840" i="3" a="1"/>
  <c r="W5840" i="3" s="1"/>
  <c r="W5841" i="3" a="1"/>
  <c r="W5841" i="3" s="1"/>
  <c r="W5842" i="3" a="1"/>
  <c r="W5842" i="3" s="1"/>
  <c r="W5843" i="3" a="1"/>
  <c r="W5843" i="3" s="1"/>
  <c r="W5844" i="3" a="1"/>
  <c r="W5844" i="3" s="1"/>
  <c r="W5845" i="3" a="1"/>
  <c r="W5845" i="3" s="1"/>
  <c r="W5846" i="3" a="1"/>
  <c r="W5846" i="3" s="1"/>
  <c r="W5847" i="3" a="1"/>
  <c r="W5847" i="3" s="1"/>
  <c r="W5848" i="3" a="1"/>
  <c r="W5848" i="3" s="1"/>
  <c r="W5849" i="3" a="1"/>
  <c r="W5849" i="3" s="1"/>
  <c r="W5850" i="3" a="1"/>
  <c r="W5850" i="3" s="1"/>
  <c r="W5851" i="3" a="1"/>
  <c r="W5851" i="3" s="1"/>
  <c r="W5852" i="3" a="1"/>
  <c r="W5852" i="3" s="1"/>
  <c r="W5853" i="3" a="1"/>
  <c r="W5853" i="3" s="1"/>
  <c r="W5854" i="3" a="1"/>
  <c r="W5854" i="3" s="1"/>
  <c r="W5855" i="3" a="1"/>
  <c r="W5855" i="3" s="1"/>
  <c r="W5856" i="3" a="1"/>
  <c r="W5856" i="3" s="1"/>
  <c r="W5857" i="3" a="1"/>
  <c r="W5857" i="3" s="1"/>
  <c r="W5858" i="3" a="1"/>
  <c r="W5858" i="3" s="1"/>
  <c r="W5859" i="3" a="1"/>
  <c r="W5859" i="3" s="1"/>
  <c r="W5860" i="3" a="1"/>
  <c r="W5860" i="3" s="1"/>
  <c r="W5861" i="3" a="1"/>
  <c r="W5861" i="3" s="1"/>
  <c r="W5862" i="3" a="1"/>
  <c r="W5862" i="3" s="1"/>
  <c r="W5863" i="3" a="1"/>
  <c r="W5863" i="3" s="1"/>
  <c r="W5864" i="3" a="1"/>
  <c r="W5864" i="3" s="1"/>
  <c r="W5865" i="3" a="1"/>
  <c r="W5865" i="3" s="1"/>
  <c r="W5866" i="3" a="1"/>
  <c r="W5866" i="3" s="1"/>
  <c r="W5867" i="3" a="1"/>
  <c r="W5867" i="3" s="1"/>
  <c r="W5868" i="3" a="1"/>
  <c r="W5868" i="3" s="1"/>
  <c r="W5869" i="3" a="1"/>
  <c r="W5869" i="3" s="1"/>
  <c r="W5870" i="3" a="1"/>
  <c r="W5870" i="3" s="1"/>
  <c r="W5871" i="3" a="1"/>
  <c r="W5871" i="3" s="1"/>
  <c r="W5872" i="3" a="1"/>
  <c r="W5872" i="3" s="1"/>
  <c r="W5873" i="3" a="1"/>
  <c r="W5873" i="3" s="1"/>
  <c r="W5874" i="3" a="1"/>
  <c r="W5874" i="3" s="1"/>
  <c r="W5875" i="3" a="1"/>
  <c r="W5875" i="3" s="1"/>
  <c r="W5876" i="3" a="1"/>
  <c r="W5876" i="3" s="1"/>
  <c r="W5877" i="3" a="1"/>
  <c r="W5877" i="3" s="1"/>
  <c r="W5878" i="3" a="1"/>
  <c r="W5878" i="3" s="1"/>
  <c r="W5879" i="3" a="1"/>
  <c r="W5879" i="3" s="1"/>
  <c r="W5880" i="3" a="1"/>
  <c r="W5880" i="3" s="1"/>
  <c r="W5881" i="3" a="1"/>
  <c r="W5881" i="3" s="1"/>
  <c r="W5882" i="3" a="1"/>
  <c r="W5882" i="3" s="1"/>
  <c r="W5883" i="3" a="1"/>
  <c r="W5883" i="3" s="1"/>
  <c r="W5884" i="3" a="1"/>
  <c r="W5884" i="3" s="1"/>
  <c r="W5885" i="3" a="1"/>
  <c r="W5885" i="3" s="1"/>
  <c r="W5886" i="3" a="1"/>
  <c r="W5886" i="3" s="1"/>
  <c r="W5887" i="3" a="1"/>
  <c r="W5887" i="3" s="1"/>
  <c r="W5888" i="3" a="1"/>
  <c r="W5888" i="3" s="1"/>
  <c r="W5889" i="3" a="1"/>
  <c r="W5889" i="3" s="1"/>
  <c r="W5890" i="3" a="1"/>
  <c r="W5890" i="3" s="1"/>
  <c r="W5891" i="3" a="1"/>
  <c r="W5891" i="3" s="1"/>
  <c r="W5892" i="3" a="1"/>
  <c r="W5892" i="3" s="1"/>
  <c r="W5893" i="3" a="1"/>
  <c r="W5893" i="3" s="1"/>
  <c r="W5894" i="3" a="1"/>
  <c r="W5894" i="3" s="1"/>
  <c r="W5895" i="3" a="1"/>
  <c r="W5895" i="3" s="1"/>
  <c r="W5896" i="3" a="1"/>
  <c r="W5896" i="3" s="1"/>
  <c r="W5897" i="3" a="1"/>
  <c r="W5897" i="3" s="1"/>
  <c r="W5898" i="3" a="1"/>
  <c r="W5898" i="3" s="1"/>
  <c r="W5899" i="3" a="1"/>
  <c r="W5899" i="3" s="1"/>
  <c r="W5900" i="3" a="1"/>
  <c r="W5900" i="3" s="1"/>
  <c r="W5901" i="3" a="1"/>
  <c r="W5901" i="3" s="1"/>
  <c r="W5902" i="3" a="1"/>
  <c r="W5902" i="3" s="1"/>
  <c r="W5903" i="3" a="1"/>
  <c r="W5903" i="3" s="1"/>
  <c r="W5904" i="3" a="1"/>
  <c r="W5904" i="3" s="1"/>
  <c r="W5905" i="3" a="1"/>
  <c r="W5905" i="3" s="1"/>
  <c r="W5906" i="3" a="1"/>
  <c r="W5906" i="3" s="1"/>
  <c r="W5907" i="3" a="1"/>
  <c r="W5907" i="3" s="1"/>
  <c r="W5908" i="3" a="1"/>
  <c r="W5908" i="3" s="1"/>
  <c r="W5909" i="3" a="1"/>
  <c r="W5909" i="3" s="1"/>
  <c r="W5910" i="3" a="1"/>
  <c r="W5910" i="3" s="1"/>
  <c r="W5911" i="3" a="1"/>
  <c r="W5911" i="3" s="1"/>
  <c r="W5912" i="3" a="1"/>
  <c r="W5912" i="3" s="1"/>
  <c r="W5913" i="3" a="1"/>
  <c r="W5913" i="3" s="1"/>
  <c r="W5914" i="3" a="1"/>
  <c r="W5914" i="3" s="1"/>
  <c r="W5915" i="3" a="1"/>
  <c r="W5915" i="3" s="1"/>
  <c r="W5916" i="3" a="1"/>
  <c r="W5916" i="3" s="1"/>
  <c r="W5917" i="3" a="1"/>
  <c r="W5917" i="3" s="1"/>
  <c r="W5918" i="3" a="1"/>
  <c r="W5918" i="3" s="1"/>
  <c r="W5919" i="3" a="1"/>
  <c r="W5919" i="3" s="1"/>
  <c r="W5920" i="3" a="1"/>
  <c r="W5920" i="3" s="1"/>
  <c r="W5921" i="3" a="1"/>
  <c r="W5921" i="3" s="1"/>
  <c r="W5922" i="3" a="1"/>
  <c r="W5922" i="3" s="1"/>
  <c r="W5923" i="3" a="1"/>
  <c r="W5923" i="3" s="1"/>
  <c r="W5924" i="3" a="1"/>
  <c r="W5924" i="3" s="1"/>
  <c r="W5925" i="3" a="1"/>
  <c r="W5925" i="3" s="1"/>
  <c r="W5926" i="3" a="1"/>
  <c r="W5926" i="3" s="1"/>
  <c r="W5927" i="3" a="1"/>
  <c r="W5927" i="3" s="1"/>
  <c r="W5928" i="3" a="1"/>
  <c r="W5928" i="3" s="1"/>
  <c r="W5929" i="3" a="1"/>
  <c r="W5929" i="3" s="1"/>
  <c r="W5930" i="3" a="1"/>
  <c r="W5930" i="3" s="1"/>
  <c r="W5931" i="3" a="1"/>
  <c r="W5931" i="3" s="1"/>
  <c r="W5932" i="3" a="1"/>
  <c r="W5932" i="3" s="1"/>
  <c r="W5933" i="3" a="1"/>
  <c r="W5933" i="3" s="1"/>
  <c r="W5934" i="3" a="1"/>
  <c r="W5934" i="3" s="1"/>
  <c r="W5935" i="3" a="1"/>
  <c r="W5935" i="3" s="1"/>
  <c r="W5936" i="3" a="1"/>
  <c r="W5936" i="3" s="1"/>
  <c r="W5937" i="3" a="1"/>
  <c r="W5937" i="3" s="1"/>
  <c r="W5938" i="3" a="1"/>
  <c r="W5938" i="3" s="1"/>
  <c r="W5939" i="3" a="1"/>
  <c r="W5939" i="3" s="1"/>
  <c r="W5940" i="3" a="1"/>
  <c r="W5940" i="3" s="1"/>
  <c r="W5941" i="3" a="1"/>
  <c r="W5941" i="3" s="1"/>
  <c r="W5942" i="3" a="1"/>
  <c r="W5942" i="3" s="1"/>
  <c r="W5943" i="3" a="1"/>
  <c r="W5943" i="3" s="1"/>
  <c r="W5944" i="3" a="1"/>
  <c r="W5944" i="3" s="1"/>
  <c r="W5945" i="3" a="1"/>
  <c r="W5945" i="3" s="1"/>
  <c r="W5946" i="3" a="1"/>
  <c r="W5946" i="3" s="1"/>
  <c r="W5947" i="3" a="1"/>
  <c r="W5947" i="3" s="1"/>
  <c r="W5948" i="3" a="1"/>
  <c r="W5948" i="3" s="1"/>
  <c r="W5949" i="3" a="1"/>
  <c r="W5949" i="3" s="1"/>
  <c r="W5950" i="3" a="1"/>
  <c r="W5950" i="3" s="1"/>
  <c r="W5951" i="3" a="1"/>
  <c r="W5951" i="3" s="1"/>
  <c r="W5952" i="3" a="1"/>
  <c r="W5952" i="3" s="1"/>
  <c r="W5953" i="3" a="1"/>
  <c r="W5953" i="3" s="1"/>
  <c r="W5954" i="3" a="1"/>
  <c r="W5954" i="3" s="1"/>
  <c r="W5955" i="3" a="1"/>
  <c r="W5955" i="3" s="1"/>
  <c r="W5956" i="3" a="1"/>
  <c r="W5956" i="3" s="1"/>
  <c r="W5957" i="3" a="1"/>
  <c r="W5957" i="3" s="1"/>
  <c r="W5958" i="3" a="1"/>
  <c r="W5958" i="3" s="1"/>
  <c r="W5959" i="3" a="1"/>
  <c r="W5959" i="3" s="1"/>
  <c r="W5960" i="3" a="1"/>
  <c r="W5960" i="3" s="1"/>
  <c r="W5961" i="3" a="1"/>
  <c r="W5961" i="3" s="1"/>
  <c r="W5962" i="3" a="1"/>
  <c r="W5962" i="3" s="1"/>
  <c r="W5963" i="3" a="1"/>
  <c r="W5963" i="3" s="1"/>
  <c r="W5964" i="3" a="1"/>
  <c r="W5964" i="3" s="1"/>
  <c r="W5965" i="3" a="1"/>
  <c r="W5965" i="3" s="1"/>
  <c r="W5966" i="3" a="1"/>
  <c r="W5966" i="3" s="1"/>
  <c r="W5967" i="3" a="1"/>
  <c r="W5967" i="3" s="1"/>
  <c r="W5968" i="3" a="1"/>
  <c r="W5968" i="3" s="1"/>
  <c r="W5969" i="3" a="1"/>
  <c r="W5969" i="3" s="1"/>
  <c r="W5970" i="3" a="1"/>
  <c r="W5970" i="3" s="1"/>
  <c r="W5971" i="3" a="1"/>
  <c r="W5971" i="3" s="1"/>
  <c r="W5972" i="3" a="1"/>
  <c r="W5972" i="3" s="1"/>
  <c r="W5973" i="3" a="1"/>
  <c r="W5973" i="3" s="1"/>
  <c r="W5974" i="3" a="1"/>
  <c r="W5974" i="3" s="1"/>
  <c r="W5975" i="3" a="1"/>
  <c r="W5975" i="3" s="1"/>
  <c r="W5976" i="3" a="1"/>
  <c r="W5976" i="3" s="1"/>
  <c r="W5977" i="3" a="1"/>
  <c r="W5977" i="3" s="1"/>
  <c r="W5978" i="3" a="1"/>
  <c r="W5978" i="3" s="1"/>
  <c r="W5979" i="3" a="1"/>
  <c r="W5979" i="3" s="1"/>
  <c r="W5980" i="3" a="1"/>
  <c r="W5980" i="3" s="1"/>
  <c r="W5981" i="3" a="1"/>
  <c r="W5981" i="3" s="1"/>
  <c r="W5982" i="3" a="1"/>
  <c r="W5982" i="3" s="1"/>
  <c r="W5983" i="3" a="1"/>
  <c r="W5983" i="3" s="1"/>
  <c r="W5984" i="3" a="1"/>
  <c r="W5984" i="3" s="1"/>
  <c r="W5985" i="3" a="1"/>
  <c r="W5985" i="3" s="1"/>
  <c r="W5986" i="3" a="1"/>
  <c r="W5986" i="3" s="1"/>
  <c r="W5987" i="3" a="1"/>
  <c r="W5987" i="3" s="1"/>
  <c r="W5988" i="3" a="1"/>
  <c r="W5988" i="3" s="1"/>
  <c r="W5989" i="3" a="1"/>
  <c r="W5989" i="3" s="1"/>
  <c r="W5990" i="3" a="1"/>
  <c r="W5990" i="3" s="1"/>
  <c r="W5991" i="3" a="1"/>
  <c r="W5991" i="3" s="1"/>
  <c r="W5992" i="3" a="1"/>
  <c r="W5992" i="3" s="1"/>
  <c r="W5993" i="3" a="1"/>
  <c r="W5993" i="3" s="1"/>
  <c r="W5994" i="3" a="1"/>
  <c r="W5994" i="3" s="1"/>
  <c r="W5995" i="3" a="1"/>
  <c r="W5995" i="3" s="1"/>
  <c r="W5996" i="3" a="1"/>
  <c r="W5996" i="3" s="1"/>
  <c r="W5997" i="3" a="1"/>
  <c r="W5997" i="3" s="1"/>
  <c r="W5998" i="3" a="1"/>
  <c r="W5998" i="3" s="1"/>
  <c r="W5999" i="3" a="1"/>
  <c r="W5999" i="3" s="1"/>
  <c r="W6000" i="3" a="1"/>
  <c r="W6000" i="3" s="1"/>
  <c r="W6001" i="3" a="1"/>
  <c r="W6001" i="3" s="1"/>
  <c r="W6002" i="3" a="1"/>
  <c r="W6002" i="3" s="1"/>
  <c r="W6003" i="3" a="1"/>
  <c r="W6003" i="3" s="1"/>
  <c r="W6004" i="3" a="1"/>
  <c r="W6004" i="3" s="1"/>
  <c r="W6005" i="3" a="1"/>
  <c r="W6005" i="3" s="1"/>
  <c r="W6006" i="3" a="1"/>
  <c r="W6006" i="3" s="1"/>
  <c r="W6007" i="3" a="1"/>
  <c r="W6007" i="3" s="1"/>
  <c r="W6008" i="3" a="1"/>
  <c r="W6008" i="3" s="1"/>
  <c r="W6009" i="3" a="1"/>
  <c r="W6009" i="3" s="1"/>
  <c r="W6010" i="3" a="1"/>
  <c r="W6010" i="3" s="1"/>
  <c r="W6011" i="3" a="1"/>
  <c r="W6011" i="3" s="1"/>
  <c r="W6012" i="3" a="1"/>
  <c r="W6012" i="3" s="1"/>
  <c r="W6013" i="3" a="1"/>
  <c r="W6013" i="3" s="1"/>
  <c r="W6014" i="3" a="1"/>
  <c r="W6014" i="3" s="1"/>
  <c r="W6015" i="3" a="1"/>
  <c r="W6015" i="3" s="1"/>
  <c r="W6016" i="3" a="1"/>
  <c r="W6016" i="3" s="1"/>
  <c r="W6017" i="3" a="1"/>
  <c r="W6017" i="3" s="1"/>
  <c r="W6018" i="3" a="1"/>
  <c r="W6018" i="3" s="1"/>
  <c r="W6019" i="3" a="1"/>
  <c r="W6019" i="3" s="1"/>
  <c r="W6020" i="3" a="1"/>
  <c r="W6020" i="3" s="1"/>
  <c r="W6021" i="3" a="1"/>
  <c r="W6021" i="3" s="1"/>
  <c r="W6022" i="3" a="1"/>
  <c r="W6022" i="3" s="1"/>
  <c r="W6023" i="3" a="1"/>
  <c r="W6023" i="3" s="1"/>
  <c r="W6024" i="3" a="1"/>
  <c r="W6024" i="3" s="1"/>
  <c r="W6025" i="3" a="1"/>
  <c r="W6025" i="3" s="1"/>
  <c r="W6026" i="3" a="1"/>
  <c r="W6026" i="3" s="1"/>
  <c r="W6027" i="3" a="1"/>
  <c r="W6027" i="3" s="1"/>
  <c r="W6028" i="3" a="1"/>
  <c r="W6028" i="3" s="1"/>
  <c r="W6029" i="3" a="1"/>
  <c r="W6029" i="3" s="1"/>
  <c r="W6030" i="3" a="1"/>
  <c r="W6030" i="3" s="1"/>
  <c r="W6031" i="3" a="1"/>
  <c r="W6031" i="3" s="1"/>
  <c r="W6032" i="3" a="1"/>
  <c r="W6032" i="3" s="1"/>
  <c r="W6033" i="3" a="1"/>
  <c r="W6033" i="3" s="1"/>
  <c r="W6034" i="3" a="1"/>
  <c r="W6034" i="3" s="1"/>
  <c r="W6035" i="3" a="1"/>
  <c r="W6035" i="3" s="1"/>
  <c r="W6036" i="3" a="1"/>
  <c r="W6036" i="3" s="1"/>
  <c r="W6037" i="3" a="1"/>
  <c r="W6037" i="3" s="1"/>
  <c r="W6038" i="3" a="1"/>
  <c r="W6038" i="3" s="1"/>
  <c r="W6039" i="3" a="1"/>
  <c r="W6039" i="3" s="1"/>
  <c r="W6040" i="3" a="1"/>
  <c r="W6040" i="3" s="1"/>
  <c r="W6041" i="3" a="1"/>
  <c r="W6041" i="3" s="1"/>
  <c r="W6042" i="3" a="1"/>
  <c r="W6042" i="3" s="1"/>
  <c r="W6043" i="3" a="1"/>
  <c r="W6043" i="3" s="1"/>
  <c r="W6044" i="3" a="1"/>
  <c r="W6044" i="3" s="1"/>
  <c r="W6045" i="3" a="1"/>
  <c r="W6045" i="3" s="1"/>
  <c r="W6046" i="3" a="1"/>
  <c r="W6046" i="3" s="1"/>
  <c r="W6047" i="3" a="1"/>
  <c r="W6047" i="3" s="1"/>
  <c r="W6048" i="3" a="1"/>
  <c r="W6048" i="3" s="1"/>
  <c r="W6049" i="3" a="1"/>
  <c r="W6049" i="3" s="1"/>
  <c r="W6050" i="3" a="1"/>
  <c r="W6050" i="3" s="1"/>
  <c r="W6051" i="3" a="1"/>
  <c r="W6051" i="3" s="1"/>
  <c r="W6052" i="3" a="1"/>
  <c r="W6052" i="3" s="1"/>
  <c r="W6053" i="3" a="1"/>
  <c r="W6053" i="3" s="1"/>
  <c r="W6054" i="3" a="1"/>
  <c r="W6054" i="3" s="1"/>
  <c r="W6055" i="3" a="1"/>
  <c r="W6055" i="3" s="1"/>
  <c r="W6056" i="3" a="1"/>
  <c r="W6056" i="3" s="1"/>
  <c r="W6057" i="3" a="1"/>
  <c r="W6057" i="3" s="1"/>
  <c r="W6058" i="3" a="1"/>
  <c r="W6058" i="3" s="1"/>
  <c r="W6059" i="3" a="1"/>
  <c r="W6059" i="3" s="1"/>
  <c r="W6060" i="3" a="1"/>
  <c r="W6060" i="3" s="1"/>
  <c r="W6061" i="3" a="1"/>
  <c r="W6061" i="3" s="1"/>
  <c r="W6062" i="3" a="1"/>
  <c r="W6062" i="3" s="1"/>
  <c r="W6063" i="3" a="1"/>
  <c r="W6063" i="3" s="1"/>
  <c r="W6064" i="3" a="1"/>
  <c r="W6064" i="3" s="1"/>
  <c r="W6065" i="3" a="1"/>
  <c r="W6065" i="3" s="1"/>
  <c r="W6066" i="3" a="1"/>
  <c r="W6066" i="3" s="1"/>
  <c r="W6067" i="3" a="1"/>
  <c r="W6067" i="3" s="1"/>
  <c r="W6068" i="3" a="1"/>
  <c r="W6068" i="3" s="1"/>
  <c r="W6069" i="3" a="1"/>
  <c r="W6069" i="3" s="1"/>
  <c r="W6070" i="3" a="1"/>
  <c r="W6070" i="3" s="1"/>
  <c r="W6071" i="3" a="1"/>
  <c r="W6071" i="3" s="1"/>
  <c r="W6072" i="3" a="1"/>
  <c r="W6072" i="3" s="1"/>
  <c r="W6073" i="3" a="1"/>
  <c r="W6073" i="3" s="1"/>
  <c r="W6074" i="3" a="1"/>
  <c r="W6074" i="3" s="1"/>
  <c r="W6075" i="3" a="1"/>
  <c r="W6075" i="3" s="1"/>
  <c r="W6076" i="3" a="1"/>
  <c r="W6076" i="3" s="1"/>
  <c r="W6077" i="3" a="1"/>
  <c r="W6077" i="3" s="1"/>
  <c r="W6078" i="3" a="1"/>
  <c r="W6078" i="3" s="1"/>
  <c r="W6079" i="3" a="1"/>
  <c r="W6079" i="3" s="1"/>
  <c r="W6080" i="3" a="1"/>
  <c r="W6080" i="3" s="1"/>
  <c r="W6081" i="3" a="1"/>
  <c r="W6081" i="3" s="1"/>
  <c r="W6082" i="3" a="1"/>
  <c r="W6082" i="3" s="1"/>
  <c r="W6083" i="3" a="1"/>
  <c r="W6083" i="3" s="1"/>
  <c r="W6084" i="3" a="1"/>
  <c r="W6084" i="3" s="1"/>
  <c r="W6085" i="3" a="1"/>
  <c r="W6085" i="3" s="1"/>
  <c r="W6086" i="3" a="1"/>
  <c r="W6086" i="3" s="1"/>
  <c r="W6087" i="3" a="1"/>
  <c r="W6087" i="3" s="1"/>
  <c r="W6088" i="3" a="1"/>
  <c r="W6088" i="3" s="1"/>
  <c r="W6089" i="3" a="1"/>
  <c r="W6089" i="3" s="1"/>
  <c r="W6090" i="3" a="1"/>
  <c r="W6090" i="3" s="1"/>
  <c r="W6091" i="3" a="1"/>
  <c r="W6091" i="3" s="1"/>
  <c r="W6092" i="3" a="1"/>
  <c r="W6092" i="3" s="1"/>
  <c r="W6093" i="3" a="1"/>
  <c r="W6093" i="3" s="1"/>
  <c r="W6094" i="3" a="1"/>
  <c r="W6094" i="3" s="1"/>
  <c r="W6095" i="3" a="1"/>
  <c r="W6095" i="3" s="1"/>
  <c r="W6096" i="3" a="1"/>
  <c r="W6096" i="3" s="1"/>
  <c r="W6097" i="3" a="1"/>
  <c r="W6097" i="3" s="1"/>
  <c r="W6098" i="3" a="1"/>
  <c r="W6098" i="3" s="1"/>
  <c r="W6099" i="3" a="1"/>
  <c r="W6099" i="3" s="1"/>
  <c r="W6100" i="3" a="1"/>
  <c r="W6100" i="3" s="1"/>
  <c r="W6101" i="3" a="1"/>
  <c r="W6101" i="3" s="1"/>
  <c r="W6102" i="3" a="1"/>
  <c r="W6102" i="3" s="1"/>
  <c r="W6103" i="3" a="1"/>
  <c r="W6103" i="3" s="1"/>
  <c r="W6104" i="3" a="1"/>
  <c r="W6104" i="3" s="1"/>
  <c r="W6105" i="3" a="1"/>
  <c r="W6105" i="3" s="1"/>
  <c r="W6106" i="3" a="1"/>
  <c r="W6106" i="3" s="1"/>
  <c r="W6107" i="3" a="1"/>
  <c r="W6107" i="3" s="1"/>
  <c r="W6108" i="3" a="1"/>
  <c r="W6108" i="3" s="1"/>
  <c r="W6109" i="3" a="1"/>
  <c r="W6109" i="3" s="1"/>
  <c r="W6110" i="3" a="1"/>
  <c r="W6110" i="3" s="1"/>
  <c r="W6111" i="3" a="1"/>
  <c r="W6111" i="3" s="1"/>
  <c r="W6112" i="3" a="1"/>
  <c r="W6112" i="3" s="1"/>
  <c r="W6113" i="3" a="1"/>
  <c r="W6113" i="3" s="1"/>
  <c r="W6114" i="3" a="1"/>
  <c r="W6114" i="3" s="1"/>
  <c r="W6115" i="3" a="1"/>
  <c r="W6115" i="3" s="1"/>
  <c r="W6116" i="3" a="1"/>
  <c r="W6116" i="3" s="1"/>
  <c r="W6117" i="3" a="1"/>
  <c r="W6117" i="3" s="1"/>
  <c r="W6118" i="3" a="1"/>
  <c r="W6118" i="3" s="1"/>
  <c r="W6119" i="3" a="1"/>
  <c r="W6119" i="3" s="1"/>
  <c r="W6120" i="3" a="1"/>
  <c r="W6120" i="3" s="1"/>
  <c r="W6121" i="3" a="1"/>
  <c r="W6121" i="3" s="1"/>
  <c r="W6122" i="3" a="1"/>
  <c r="W6122" i="3" s="1"/>
  <c r="W6123" i="3" a="1"/>
  <c r="W6123" i="3" s="1"/>
  <c r="W6124" i="3" a="1"/>
  <c r="W6124" i="3" s="1"/>
  <c r="W6125" i="3" a="1"/>
  <c r="W6125" i="3" s="1"/>
  <c r="W6126" i="3" a="1"/>
  <c r="W6126" i="3" s="1"/>
  <c r="W6127" i="3" a="1"/>
  <c r="W6127" i="3" s="1"/>
  <c r="W6128" i="3" a="1"/>
  <c r="W6128" i="3" s="1"/>
  <c r="W6129" i="3" a="1"/>
  <c r="W6129" i="3" s="1"/>
  <c r="W6130" i="3" a="1"/>
  <c r="W6130" i="3" s="1"/>
  <c r="W6131" i="3" a="1"/>
  <c r="W6131" i="3" s="1"/>
  <c r="W6132" i="3" a="1"/>
  <c r="W6132" i="3" s="1"/>
  <c r="W6133" i="3" a="1"/>
  <c r="W6133" i="3" s="1"/>
  <c r="W6134" i="3" a="1"/>
  <c r="W6134" i="3" s="1"/>
  <c r="W6135" i="3" a="1"/>
  <c r="W6135" i="3" s="1"/>
  <c r="W6136" i="3" a="1"/>
  <c r="W6136" i="3" s="1"/>
  <c r="W6137" i="3" a="1"/>
  <c r="W6137" i="3" s="1"/>
  <c r="W6138" i="3" a="1"/>
  <c r="W6138" i="3" s="1"/>
  <c r="W6139" i="3" a="1"/>
  <c r="W6139" i="3" s="1"/>
  <c r="W6140" i="3" a="1"/>
  <c r="W6140" i="3" s="1"/>
  <c r="W6141" i="3" a="1"/>
  <c r="W6141" i="3" s="1"/>
  <c r="W6142" i="3" a="1"/>
  <c r="W6142" i="3" s="1"/>
  <c r="W6143" i="3" a="1"/>
  <c r="W6143" i="3" s="1"/>
  <c r="W6144" i="3" a="1"/>
  <c r="W6144" i="3" s="1"/>
  <c r="W6145" i="3" a="1"/>
  <c r="W6145" i="3" s="1"/>
  <c r="W6146" i="3" a="1"/>
  <c r="W6146" i="3" s="1"/>
  <c r="W6147" i="3" a="1"/>
  <c r="W6147" i="3" s="1"/>
  <c r="W6148" i="3" a="1"/>
  <c r="W6148" i="3" s="1"/>
  <c r="W6149" i="3" a="1"/>
  <c r="W6149" i="3" s="1"/>
  <c r="W6150" i="3" a="1"/>
  <c r="W6150" i="3" s="1"/>
  <c r="W6151" i="3" a="1"/>
  <c r="W6151" i="3" s="1"/>
  <c r="W6152" i="3" a="1"/>
  <c r="W6152" i="3" s="1"/>
  <c r="W6153" i="3" a="1"/>
  <c r="W6153" i="3" s="1"/>
  <c r="W6154" i="3" a="1"/>
  <c r="W6154" i="3" s="1"/>
  <c r="W6155" i="3" a="1"/>
  <c r="W6155" i="3" s="1"/>
  <c r="W6156" i="3" a="1"/>
  <c r="W6156" i="3" s="1"/>
  <c r="W6157" i="3" a="1"/>
  <c r="W6157" i="3" s="1"/>
  <c r="W6158" i="3" a="1"/>
  <c r="W6158" i="3" s="1"/>
  <c r="W6159" i="3" a="1"/>
  <c r="W6159" i="3" s="1"/>
  <c r="W6160" i="3" a="1"/>
  <c r="W6160" i="3" s="1"/>
  <c r="W6161" i="3" a="1"/>
  <c r="W6161" i="3" s="1"/>
  <c r="W6162" i="3" a="1"/>
  <c r="W6162" i="3" s="1"/>
  <c r="W6163" i="3" a="1"/>
  <c r="W6163" i="3" s="1"/>
  <c r="W6164" i="3" a="1"/>
  <c r="W6164" i="3" s="1"/>
  <c r="W6165" i="3" a="1"/>
  <c r="W6165" i="3" s="1"/>
  <c r="W6166" i="3" a="1"/>
  <c r="W6166" i="3" s="1"/>
  <c r="W6167" i="3" a="1"/>
  <c r="W6167" i="3" s="1"/>
  <c r="W6168" i="3" a="1"/>
  <c r="W6168" i="3" s="1"/>
  <c r="W6169" i="3" a="1"/>
  <c r="W6169" i="3" s="1"/>
  <c r="W6170" i="3" a="1"/>
  <c r="W6170" i="3" s="1"/>
  <c r="W6171" i="3" a="1"/>
  <c r="W6171" i="3" s="1"/>
  <c r="W6172" i="3" a="1"/>
  <c r="W6172" i="3" s="1"/>
  <c r="W6173" i="3" a="1"/>
  <c r="W6173" i="3" s="1"/>
  <c r="W6174" i="3" a="1"/>
  <c r="W6174" i="3" s="1"/>
  <c r="W6175" i="3" a="1"/>
  <c r="W6175" i="3" s="1"/>
  <c r="W6176" i="3" a="1"/>
  <c r="W6176" i="3" s="1"/>
  <c r="W6177" i="3" a="1"/>
  <c r="W6177" i="3" s="1"/>
  <c r="W6178" i="3" a="1"/>
  <c r="W6178" i="3" s="1"/>
  <c r="W6179" i="3" a="1"/>
  <c r="W6179" i="3" s="1"/>
  <c r="W6180" i="3" a="1"/>
  <c r="W6180" i="3" s="1"/>
  <c r="W6181" i="3" a="1"/>
  <c r="W6181" i="3" s="1"/>
  <c r="W6182" i="3" a="1"/>
  <c r="W6182" i="3" s="1"/>
  <c r="W6183" i="3" a="1"/>
  <c r="W6183" i="3" s="1"/>
  <c r="W6184" i="3" a="1"/>
  <c r="W6184" i="3" s="1"/>
  <c r="W6185" i="3" a="1"/>
  <c r="W6185" i="3" s="1"/>
  <c r="W6186" i="3" a="1"/>
  <c r="W6186" i="3" s="1"/>
  <c r="W6187" i="3" a="1"/>
  <c r="W6187" i="3" s="1"/>
  <c r="W6188" i="3" a="1"/>
  <c r="W6188" i="3" s="1"/>
  <c r="W6189" i="3" a="1"/>
  <c r="W6189" i="3" s="1"/>
  <c r="W6190" i="3" a="1"/>
  <c r="W6190" i="3" s="1"/>
  <c r="W6191" i="3" a="1"/>
  <c r="W6191" i="3" s="1"/>
  <c r="W6192" i="3" a="1"/>
  <c r="W6192" i="3" s="1"/>
  <c r="W6193" i="3" a="1"/>
  <c r="W6193" i="3" s="1"/>
  <c r="W6194" i="3" a="1"/>
  <c r="W6194" i="3" s="1"/>
  <c r="W6195" i="3" a="1"/>
  <c r="W6195" i="3" s="1"/>
  <c r="W6196" i="3" a="1"/>
  <c r="W6196" i="3" s="1"/>
  <c r="W6197" i="3" a="1"/>
  <c r="W6197" i="3" s="1"/>
  <c r="W6198" i="3" a="1"/>
  <c r="W6198" i="3" s="1"/>
  <c r="W6199" i="3" a="1"/>
  <c r="W6199" i="3" s="1"/>
  <c r="W6200" i="3" a="1"/>
  <c r="W6200" i="3" s="1"/>
  <c r="W6201" i="3" a="1"/>
  <c r="W6201" i="3" s="1"/>
  <c r="W6202" i="3" a="1"/>
  <c r="W6202" i="3" s="1"/>
  <c r="W6203" i="3" a="1"/>
  <c r="W6203" i="3" s="1"/>
  <c r="W6204" i="3" a="1"/>
  <c r="W6204" i="3" s="1"/>
  <c r="W6205" i="3" a="1"/>
  <c r="W6205" i="3" s="1"/>
  <c r="W6206" i="3" a="1"/>
  <c r="W6206" i="3" s="1"/>
  <c r="W6207" i="3" a="1"/>
  <c r="W6207" i="3" s="1"/>
  <c r="W6208" i="3" a="1"/>
  <c r="W6208" i="3" s="1"/>
  <c r="W6209" i="3" a="1"/>
  <c r="W6209" i="3" s="1"/>
  <c r="W6210" i="3" a="1"/>
  <c r="W6210" i="3" s="1"/>
  <c r="W6211" i="3" a="1"/>
  <c r="W6211" i="3" s="1"/>
  <c r="W6212" i="3" a="1"/>
  <c r="W6212" i="3" s="1"/>
  <c r="W6213" i="3" a="1"/>
  <c r="W6213" i="3" s="1"/>
  <c r="W6214" i="3" a="1"/>
  <c r="W6214" i="3" s="1"/>
  <c r="W6215" i="3" a="1"/>
  <c r="W6215" i="3" s="1"/>
  <c r="W6216" i="3" a="1"/>
  <c r="W6216" i="3" s="1"/>
  <c r="W6217" i="3" a="1"/>
  <c r="W6217" i="3" s="1"/>
  <c r="W6218" i="3" a="1"/>
  <c r="W6218" i="3" s="1"/>
  <c r="W6219" i="3" a="1"/>
  <c r="W6219" i="3" s="1"/>
  <c r="W6220" i="3" a="1"/>
  <c r="W6220" i="3" s="1"/>
  <c r="W6221" i="3" a="1"/>
  <c r="W6221" i="3" s="1"/>
  <c r="W6222" i="3" a="1"/>
  <c r="W6222" i="3" s="1"/>
  <c r="W6223" i="3" a="1"/>
  <c r="W6223" i="3" s="1"/>
  <c r="W6224" i="3" a="1"/>
  <c r="W6224" i="3" s="1"/>
  <c r="W6225" i="3" a="1"/>
  <c r="W6225" i="3" s="1"/>
  <c r="W6226" i="3" a="1"/>
  <c r="W6226" i="3" s="1"/>
  <c r="W6227" i="3" a="1"/>
  <c r="W6227" i="3" s="1"/>
  <c r="W6228" i="3" a="1"/>
  <c r="W6228" i="3" s="1"/>
  <c r="W6229" i="3" a="1"/>
  <c r="W6229" i="3" s="1"/>
  <c r="W6230" i="3" a="1"/>
  <c r="W6230" i="3" s="1"/>
  <c r="W6231" i="3" a="1"/>
  <c r="W6231" i="3" s="1"/>
  <c r="W6232" i="3" a="1"/>
  <c r="W6232" i="3" s="1"/>
  <c r="W6233" i="3" a="1"/>
  <c r="W6233" i="3" s="1"/>
  <c r="W6234" i="3" a="1"/>
  <c r="W6234" i="3" s="1"/>
  <c r="W6235" i="3" a="1"/>
  <c r="W6235" i="3" s="1"/>
  <c r="W6236" i="3" a="1"/>
  <c r="W6236" i="3" s="1"/>
  <c r="W6237" i="3" a="1"/>
  <c r="W6237" i="3" s="1"/>
  <c r="W6238" i="3" a="1"/>
  <c r="W6238" i="3" s="1"/>
  <c r="W6239" i="3" a="1"/>
  <c r="W6239" i="3" s="1"/>
  <c r="W6240" i="3" a="1"/>
  <c r="W6240" i="3" s="1"/>
  <c r="W6241" i="3" a="1"/>
  <c r="W6241" i="3" s="1"/>
  <c r="W6242" i="3" a="1"/>
  <c r="W6242" i="3" s="1"/>
  <c r="W6243" i="3" a="1"/>
  <c r="W6243" i="3" s="1"/>
  <c r="W6244" i="3" a="1"/>
  <c r="W6244" i="3" s="1"/>
  <c r="W6245" i="3" a="1"/>
  <c r="W6245" i="3" s="1"/>
  <c r="W6246" i="3" a="1"/>
  <c r="W6246" i="3" s="1"/>
  <c r="W6247" i="3" a="1"/>
  <c r="W6247" i="3" s="1"/>
  <c r="W6248" i="3" a="1"/>
  <c r="W6248" i="3" s="1"/>
  <c r="W6249" i="3" a="1"/>
  <c r="W6249" i="3" s="1"/>
  <c r="W6250" i="3" a="1"/>
  <c r="W6250" i="3" s="1"/>
  <c r="W6251" i="3" a="1"/>
  <c r="W6251" i="3" s="1"/>
  <c r="W6252" i="3" a="1"/>
  <c r="W6252" i="3" s="1"/>
  <c r="W6253" i="3" a="1"/>
  <c r="W6253" i="3" s="1"/>
  <c r="W6254" i="3" a="1"/>
  <c r="W6254" i="3" s="1"/>
  <c r="W6255" i="3" a="1"/>
  <c r="W6255" i="3" s="1"/>
  <c r="W6256" i="3" a="1"/>
  <c r="W6256" i="3" s="1"/>
  <c r="W6257" i="3" a="1"/>
  <c r="W6257" i="3" s="1"/>
  <c r="W6258" i="3" a="1"/>
  <c r="W6258" i="3" s="1"/>
  <c r="W6259" i="3" a="1"/>
  <c r="W6259" i="3" s="1"/>
  <c r="W6260" i="3" a="1"/>
  <c r="W6260" i="3" s="1"/>
  <c r="W6261" i="3" a="1"/>
  <c r="W6261" i="3" s="1"/>
  <c r="W6262" i="3" a="1"/>
  <c r="W6262" i="3" s="1"/>
  <c r="W6263" i="3" a="1"/>
  <c r="W6263" i="3" s="1"/>
  <c r="W6264" i="3" a="1"/>
  <c r="W6264" i="3" s="1"/>
  <c r="W6265" i="3" a="1"/>
  <c r="W6265" i="3" s="1"/>
  <c r="W6266" i="3" a="1"/>
  <c r="W6266" i="3" s="1"/>
  <c r="W6267" i="3" a="1"/>
  <c r="W6267" i="3" s="1"/>
  <c r="W6268" i="3" a="1"/>
  <c r="W6268" i="3" s="1"/>
  <c r="W6269" i="3" a="1"/>
  <c r="W6269" i="3" s="1"/>
  <c r="W6270" i="3" a="1"/>
  <c r="W6270" i="3" s="1"/>
  <c r="W6271" i="3" a="1"/>
  <c r="W6271" i="3" s="1"/>
  <c r="W6272" i="3" a="1"/>
  <c r="W6272" i="3" s="1"/>
  <c r="W6273" i="3" a="1"/>
  <c r="W6273" i="3" s="1"/>
  <c r="W6274" i="3" a="1"/>
  <c r="W6274" i="3" s="1"/>
  <c r="W6275" i="3" a="1"/>
  <c r="W6275" i="3" s="1"/>
  <c r="W6276" i="3" a="1"/>
  <c r="W6276" i="3" s="1"/>
  <c r="W6277" i="3" a="1"/>
  <c r="W6277" i="3" s="1"/>
  <c r="W6278" i="3" a="1"/>
  <c r="W6278" i="3" s="1"/>
  <c r="W6279" i="3" a="1"/>
  <c r="W6279" i="3" s="1"/>
  <c r="W6280" i="3" a="1"/>
  <c r="W6280" i="3" s="1"/>
  <c r="W6281" i="3" a="1"/>
  <c r="W6281" i="3" s="1"/>
  <c r="W6282" i="3" a="1"/>
  <c r="W6282" i="3" s="1"/>
  <c r="W6283" i="3" a="1"/>
  <c r="W6283" i="3" s="1"/>
  <c r="W6284" i="3" a="1"/>
  <c r="W6284" i="3" s="1"/>
  <c r="W6285" i="3" a="1"/>
  <c r="W6285" i="3" s="1"/>
  <c r="W6286" i="3" a="1"/>
  <c r="W6286" i="3" s="1"/>
  <c r="W6287" i="3" a="1"/>
  <c r="W6287" i="3" s="1"/>
  <c r="W6288" i="3" a="1"/>
  <c r="W6288" i="3" s="1"/>
  <c r="W6289" i="3" a="1"/>
  <c r="W6289" i="3" s="1"/>
  <c r="W6290" i="3" a="1"/>
  <c r="W6290" i="3" s="1"/>
  <c r="W6291" i="3" a="1"/>
  <c r="W6291" i="3" s="1"/>
  <c r="W6292" i="3" a="1"/>
  <c r="W6292" i="3" s="1"/>
  <c r="W6293" i="3" a="1"/>
  <c r="W6293" i="3" s="1"/>
  <c r="W6294" i="3" a="1"/>
  <c r="W6294" i="3" s="1"/>
  <c r="W6295" i="3" a="1"/>
  <c r="W6295" i="3" s="1"/>
  <c r="W6296" i="3" a="1"/>
  <c r="W6296" i="3" s="1"/>
  <c r="W6297" i="3" a="1"/>
  <c r="W6297" i="3" s="1"/>
  <c r="W6298" i="3" a="1"/>
  <c r="W6298" i="3" s="1"/>
  <c r="W6299" i="3" a="1"/>
  <c r="W6299" i="3" s="1"/>
  <c r="W6300" i="3" a="1"/>
  <c r="W6300" i="3" s="1"/>
  <c r="W6301" i="3" a="1"/>
  <c r="W6301" i="3" s="1"/>
  <c r="W6302" i="3" a="1"/>
  <c r="W6302" i="3" s="1"/>
  <c r="W6303" i="3" a="1"/>
  <c r="W6303" i="3" s="1"/>
  <c r="W6304" i="3" a="1"/>
  <c r="W6304" i="3" s="1"/>
  <c r="W6305" i="3" a="1"/>
  <c r="W6305" i="3" s="1"/>
  <c r="W6306" i="3" a="1"/>
  <c r="W6306" i="3" s="1"/>
  <c r="W6307" i="3" a="1"/>
  <c r="W6307" i="3" s="1"/>
  <c r="W6308" i="3" a="1"/>
  <c r="W6308" i="3" s="1"/>
  <c r="W6309" i="3" a="1"/>
  <c r="W6309" i="3" s="1"/>
  <c r="W6310" i="3" a="1"/>
  <c r="W6310" i="3" s="1"/>
  <c r="W6311" i="3" a="1"/>
  <c r="W6311" i="3" s="1"/>
  <c r="W6312" i="3" a="1"/>
  <c r="W6312" i="3" s="1"/>
  <c r="W6313" i="3" a="1"/>
  <c r="W6313" i="3" s="1"/>
  <c r="W6314" i="3" a="1"/>
  <c r="W6314" i="3" s="1"/>
  <c r="W6315" i="3" a="1"/>
  <c r="W6315" i="3" s="1"/>
  <c r="W6316" i="3" a="1"/>
  <c r="W6316" i="3" s="1"/>
  <c r="W6317" i="3" a="1"/>
  <c r="W6317" i="3" s="1"/>
  <c r="W6318" i="3" a="1"/>
  <c r="W6318" i="3" s="1"/>
  <c r="W6319" i="3" a="1"/>
  <c r="W6319" i="3" s="1"/>
  <c r="W6320" i="3" a="1"/>
  <c r="W6320" i="3" s="1"/>
  <c r="W6321" i="3" a="1"/>
  <c r="W6321" i="3" s="1"/>
  <c r="W6322" i="3" a="1"/>
  <c r="W6322" i="3" s="1"/>
  <c r="W6323" i="3" a="1"/>
  <c r="W6323" i="3" s="1"/>
  <c r="W6324" i="3" a="1"/>
  <c r="W6324" i="3" s="1"/>
  <c r="W6325" i="3" a="1"/>
  <c r="W6325" i="3" s="1"/>
  <c r="W6326" i="3" a="1"/>
  <c r="W6326" i="3" s="1"/>
  <c r="W6327" i="3" a="1"/>
  <c r="W6327" i="3" s="1"/>
  <c r="W6328" i="3" a="1"/>
  <c r="W6328" i="3" s="1"/>
  <c r="W6329" i="3" a="1"/>
  <c r="W6329" i="3" s="1"/>
  <c r="W6330" i="3" a="1"/>
  <c r="W6330" i="3" s="1"/>
  <c r="W6331" i="3" a="1"/>
  <c r="W6331" i="3" s="1"/>
  <c r="W6332" i="3" a="1"/>
  <c r="W6332" i="3" s="1"/>
  <c r="W6333" i="3" a="1"/>
  <c r="W6333" i="3" s="1"/>
  <c r="W6334" i="3" a="1"/>
  <c r="W6334" i="3" s="1"/>
  <c r="W6335" i="3" a="1"/>
  <c r="W6335" i="3" s="1"/>
  <c r="W6336" i="3" a="1"/>
  <c r="W6336" i="3" s="1"/>
  <c r="W6337" i="3" a="1"/>
  <c r="W6337" i="3" s="1"/>
  <c r="W6338" i="3" a="1"/>
  <c r="W6338" i="3" s="1"/>
  <c r="W6339" i="3" a="1"/>
  <c r="W6339" i="3" s="1"/>
  <c r="W6340" i="3" a="1"/>
  <c r="W6340" i="3" s="1"/>
  <c r="W6341" i="3" a="1"/>
  <c r="W6341" i="3" s="1"/>
  <c r="W6342" i="3" a="1"/>
  <c r="W6342" i="3" s="1"/>
  <c r="W6343" i="3" a="1"/>
  <c r="W6343" i="3" s="1"/>
  <c r="W6344" i="3" a="1"/>
  <c r="W6344" i="3" s="1"/>
  <c r="W6345" i="3" a="1"/>
  <c r="W6345" i="3" s="1"/>
  <c r="W6346" i="3" a="1"/>
  <c r="W6346" i="3" s="1"/>
  <c r="W6347" i="3" a="1"/>
  <c r="W6347" i="3" s="1"/>
  <c r="W6348" i="3" a="1"/>
  <c r="W6348" i="3" s="1"/>
  <c r="W6349" i="3" a="1"/>
  <c r="W6349" i="3" s="1"/>
  <c r="W6350" i="3" a="1"/>
  <c r="W6350" i="3" s="1"/>
  <c r="W6351" i="3" a="1"/>
  <c r="W6351" i="3" s="1"/>
  <c r="W6352" i="3" a="1"/>
  <c r="W6352" i="3" s="1"/>
  <c r="W6353" i="3" a="1"/>
  <c r="W6353" i="3" s="1"/>
  <c r="W6354" i="3" a="1"/>
  <c r="W6354" i="3" s="1"/>
  <c r="W6355" i="3" a="1"/>
  <c r="W6355" i="3" s="1"/>
  <c r="W6356" i="3" a="1"/>
  <c r="W6356" i="3" s="1"/>
  <c r="W6357" i="3" a="1"/>
  <c r="W6357" i="3" s="1"/>
  <c r="W6358" i="3" a="1"/>
  <c r="W6358" i="3" s="1"/>
  <c r="W6359" i="3" a="1"/>
  <c r="W6359" i="3" s="1"/>
  <c r="W6360" i="3" a="1"/>
  <c r="W6360" i="3" s="1"/>
  <c r="W6361" i="3" a="1"/>
  <c r="W6361" i="3" s="1"/>
  <c r="W6362" i="3" a="1"/>
  <c r="W6362" i="3" s="1"/>
  <c r="W6363" i="3" a="1"/>
  <c r="W6363" i="3" s="1"/>
  <c r="W6364" i="3" a="1"/>
  <c r="W6364" i="3" s="1"/>
  <c r="W6365" i="3" a="1"/>
  <c r="W6365" i="3" s="1"/>
  <c r="W6366" i="3" a="1"/>
  <c r="W6366" i="3" s="1"/>
  <c r="W6367" i="3" a="1"/>
  <c r="W6367" i="3" s="1"/>
  <c r="W6368" i="3" a="1"/>
  <c r="W6368" i="3" s="1"/>
  <c r="W6369" i="3" a="1"/>
  <c r="W6369" i="3" s="1"/>
  <c r="W6370" i="3" a="1"/>
  <c r="W6370" i="3" s="1"/>
  <c r="W6371" i="3" a="1"/>
  <c r="W6371" i="3" s="1"/>
  <c r="W6372" i="3" a="1"/>
  <c r="W6372" i="3" s="1"/>
  <c r="W6373" i="3" a="1"/>
  <c r="W6373" i="3" s="1"/>
  <c r="W6374" i="3" a="1"/>
  <c r="W6374" i="3" s="1"/>
  <c r="W6375" i="3" a="1"/>
  <c r="W6375" i="3" s="1"/>
  <c r="W6376" i="3" a="1"/>
  <c r="W6376" i="3" s="1"/>
  <c r="W6377" i="3" a="1"/>
  <c r="W6377" i="3" s="1"/>
  <c r="W6378" i="3" a="1"/>
  <c r="W6378" i="3" s="1"/>
  <c r="W6379" i="3" a="1"/>
  <c r="W6379" i="3" s="1"/>
  <c r="W6380" i="3" a="1"/>
  <c r="W6380" i="3" s="1"/>
  <c r="W6381" i="3" a="1"/>
  <c r="W6381" i="3" s="1"/>
  <c r="W6382" i="3" a="1"/>
  <c r="W6382" i="3" s="1"/>
  <c r="W6383" i="3" a="1"/>
  <c r="W6383" i="3" s="1"/>
  <c r="W6384" i="3" a="1"/>
  <c r="W6384" i="3" s="1"/>
  <c r="W6385" i="3" a="1"/>
  <c r="W6385" i="3" s="1"/>
  <c r="W6386" i="3" a="1"/>
  <c r="W6386" i="3" s="1"/>
  <c r="W6387" i="3" a="1"/>
  <c r="W6387" i="3" s="1"/>
  <c r="W6388" i="3" a="1"/>
  <c r="W6388" i="3" s="1"/>
  <c r="W6389" i="3" a="1"/>
  <c r="W6389" i="3" s="1"/>
  <c r="W6390" i="3" a="1"/>
  <c r="W6390" i="3" s="1"/>
  <c r="W6391" i="3" a="1"/>
  <c r="W6391" i="3" s="1"/>
  <c r="W6392" i="3" a="1"/>
  <c r="W6392" i="3" s="1"/>
  <c r="W6393" i="3" a="1"/>
  <c r="W6393" i="3" s="1"/>
  <c r="W6394" i="3" a="1"/>
  <c r="W6394" i="3" s="1"/>
  <c r="W6395" i="3" a="1"/>
  <c r="W6395" i="3" s="1"/>
  <c r="W6396" i="3" a="1"/>
  <c r="W6396" i="3" s="1"/>
  <c r="W6397" i="3" a="1"/>
  <c r="W6397" i="3" s="1"/>
  <c r="W6398" i="3" a="1"/>
  <c r="W6398" i="3" s="1"/>
  <c r="W6399" i="3" a="1"/>
  <c r="W6399" i="3" s="1"/>
  <c r="W6400" i="3" a="1"/>
  <c r="W6400" i="3" s="1"/>
  <c r="W6401" i="3" a="1"/>
  <c r="W6401" i="3" s="1"/>
  <c r="W6402" i="3" a="1"/>
  <c r="W6402" i="3" s="1"/>
  <c r="W6403" i="3" a="1"/>
  <c r="W6403" i="3" s="1"/>
  <c r="W6404" i="3" a="1"/>
  <c r="W6404" i="3" s="1"/>
  <c r="W6405" i="3" a="1"/>
  <c r="W6405" i="3" s="1"/>
  <c r="W6406" i="3" a="1"/>
  <c r="W6406" i="3" s="1"/>
  <c r="W6407" i="3" a="1"/>
  <c r="W6407" i="3" s="1"/>
  <c r="W6408" i="3" a="1"/>
  <c r="W6408" i="3" s="1"/>
  <c r="W6409" i="3" a="1"/>
  <c r="W6409" i="3" s="1"/>
  <c r="W6410" i="3" a="1"/>
  <c r="W6410" i="3" s="1"/>
  <c r="W6411" i="3" a="1"/>
  <c r="W6411" i="3" s="1"/>
  <c r="W6412" i="3" a="1"/>
  <c r="W6412" i="3" s="1"/>
  <c r="W6413" i="3" a="1"/>
  <c r="W6413" i="3" s="1"/>
  <c r="W6414" i="3" a="1"/>
  <c r="W6414" i="3" s="1"/>
  <c r="W6415" i="3" a="1"/>
  <c r="W6415" i="3" s="1"/>
  <c r="W6416" i="3" a="1"/>
  <c r="W6416" i="3" s="1"/>
  <c r="W6417" i="3" a="1"/>
  <c r="W6417" i="3" s="1"/>
  <c r="W6418" i="3" a="1"/>
  <c r="W6418" i="3" s="1"/>
  <c r="W6419" i="3" a="1"/>
  <c r="W6419" i="3" s="1"/>
  <c r="W6420" i="3" a="1"/>
  <c r="W6420" i="3" s="1"/>
  <c r="W6421" i="3" a="1"/>
  <c r="W6421" i="3" s="1"/>
  <c r="W6422" i="3" a="1"/>
  <c r="W6422" i="3" s="1"/>
  <c r="W6423" i="3" a="1"/>
  <c r="W6423" i="3" s="1"/>
  <c r="W6424" i="3" a="1"/>
  <c r="W6424" i="3" s="1"/>
  <c r="W6425" i="3" a="1"/>
  <c r="W6425" i="3" s="1"/>
  <c r="W6426" i="3" a="1"/>
  <c r="W6426" i="3" s="1"/>
  <c r="W6427" i="3" a="1"/>
  <c r="W6427" i="3" s="1"/>
  <c r="W6428" i="3" a="1"/>
  <c r="W6428" i="3" s="1"/>
  <c r="W6429" i="3" a="1"/>
  <c r="W6429" i="3" s="1"/>
  <c r="W6430" i="3" a="1"/>
  <c r="W6430" i="3" s="1"/>
  <c r="W6431" i="3" a="1"/>
  <c r="W6431" i="3" s="1"/>
  <c r="W6432" i="3" a="1"/>
  <c r="W6432" i="3" s="1"/>
  <c r="W6433" i="3" a="1"/>
  <c r="W6433" i="3" s="1"/>
  <c r="W6434" i="3" a="1"/>
  <c r="W6434" i="3" s="1"/>
  <c r="W6435" i="3" a="1"/>
  <c r="W6435" i="3" s="1"/>
  <c r="W6436" i="3" a="1"/>
  <c r="W6436" i="3" s="1"/>
  <c r="W6437" i="3" a="1"/>
  <c r="W6437" i="3" s="1"/>
  <c r="W6438" i="3" a="1"/>
  <c r="W6438" i="3" s="1"/>
  <c r="W6439" i="3" a="1"/>
  <c r="W6439" i="3" s="1"/>
  <c r="W6440" i="3" a="1"/>
  <c r="W6440" i="3" s="1"/>
  <c r="W6441" i="3" a="1"/>
  <c r="W6441" i="3" s="1"/>
  <c r="W6442" i="3" a="1"/>
  <c r="W6442" i="3" s="1"/>
  <c r="W6443" i="3" a="1"/>
  <c r="W6443" i="3" s="1"/>
  <c r="W6444" i="3" a="1"/>
  <c r="W6444" i="3" s="1"/>
  <c r="W6445" i="3" a="1"/>
  <c r="W6445" i="3" s="1"/>
  <c r="W6446" i="3" a="1"/>
  <c r="W6446" i="3" s="1"/>
  <c r="W6447" i="3" a="1"/>
  <c r="W6447" i="3" s="1"/>
  <c r="W6448" i="3" a="1"/>
  <c r="W6448" i="3" s="1"/>
  <c r="W6449" i="3" a="1"/>
  <c r="W6449" i="3" s="1"/>
  <c r="W6450" i="3" a="1"/>
  <c r="W6450" i="3" s="1"/>
  <c r="W6451" i="3" a="1"/>
  <c r="W6451" i="3" s="1"/>
  <c r="W6452" i="3" a="1"/>
  <c r="W6452" i="3" s="1"/>
  <c r="W6453" i="3" a="1"/>
  <c r="W6453" i="3" s="1"/>
  <c r="W6454" i="3" a="1"/>
  <c r="W6454" i="3" s="1"/>
  <c r="W6455" i="3" a="1"/>
  <c r="W6455" i="3" s="1"/>
  <c r="W6456" i="3" a="1"/>
  <c r="W6456" i="3" s="1"/>
  <c r="W6457" i="3" a="1"/>
  <c r="W6457" i="3" s="1"/>
  <c r="W6458" i="3" a="1"/>
  <c r="W6458" i="3" s="1"/>
  <c r="W6459" i="3" a="1"/>
  <c r="W6459" i="3" s="1"/>
  <c r="W6460" i="3" a="1"/>
  <c r="W6460" i="3" s="1"/>
  <c r="W6461" i="3" a="1"/>
  <c r="W6461" i="3" s="1"/>
  <c r="W6462" i="3" a="1"/>
  <c r="W6462" i="3" s="1"/>
  <c r="W6463" i="3" a="1"/>
  <c r="W6463" i="3" s="1"/>
  <c r="W6464" i="3" a="1"/>
  <c r="W6464" i="3" s="1"/>
  <c r="W6465" i="3" a="1"/>
  <c r="W6465" i="3" s="1"/>
  <c r="W6466" i="3" a="1"/>
  <c r="W6466" i="3" s="1"/>
  <c r="W6467" i="3" a="1"/>
  <c r="W6467" i="3" s="1"/>
  <c r="W6468" i="3" a="1"/>
  <c r="W6468" i="3" s="1"/>
  <c r="W6469" i="3" a="1"/>
  <c r="W6469" i="3" s="1"/>
  <c r="W6470" i="3" a="1"/>
  <c r="W6470" i="3" s="1"/>
  <c r="W6471" i="3" a="1"/>
  <c r="W6471" i="3" s="1"/>
  <c r="W6472" i="3" a="1"/>
  <c r="W6472" i="3" s="1"/>
  <c r="W6473" i="3" a="1"/>
  <c r="W6473" i="3" s="1"/>
  <c r="W6474" i="3" a="1"/>
  <c r="W6474" i="3" s="1"/>
  <c r="W6475" i="3" a="1"/>
  <c r="W6475" i="3" s="1"/>
  <c r="W6476" i="3" a="1"/>
  <c r="W6476" i="3" s="1"/>
  <c r="W6477" i="3" a="1"/>
  <c r="W6477" i="3" s="1"/>
  <c r="W6478" i="3" a="1"/>
  <c r="W6478" i="3" s="1"/>
  <c r="W6479" i="3" a="1"/>
  <c r="W6479" i="3" s="1"/>
  <c r="W6480" i="3" a="1"/>
  <c r="W6480" i="3" s="1"/>
  <c r="W6481" i="3" a="1"/>
  <c r="W6481" i="3" s="1"/>
  <c r="W6482" i="3" a="1"/>
  <c r="W6482" i="3" s="1"/>
  <c r="W6483" i="3" a="1"/>
  <c r="W6483" i="3" s="1"/>
  <c r="W6484" i="3" a="1"/>
  <c r="W6484" i="3" s="1"/>
  <c r="W6485" i="3" a="1"/>
  <c r="W6485" i="3" s="1"/>
  <c r="W6486" i="3" a="1"/>
  <c r="W6486" i="3" s="1"/>
  <c r="W6487" i="3" a="1"/>
  <c r="W6487" i="3" s="1"/>
  <c r="W6488" i="3" a="1"/>
  <c r="W6488" i="3" s="1"/>
  <c r="W6489" i="3" a="1"/>
  <c r="W6489" i="3" s="1"/>
  <c r="W6490" i="3" a="1"/>
  <c r="W6490" i="3" s="1"/>
  <c r="W6491" i="3" a="1"/>
  <c r="W6491" i="3" s="1"/>
  <c r="W6492" i="3" a="1"/>
  <c r="W6492" i="3" s="1"/>
  <c r="W6493" i="3" a="1"/>
  <c r="W6493" i="3" s="1"/>
  <c r="W6494" i="3" a="1"/>
  <c r="W6494" i="3" s="1"/>
  <c r="W6495" i="3" a="1"/>
  <c r="W6495" i="3" s="1"/>
  <c r="W6496" i="3" a="1"/>
  <c r="W6496" i="3" s="1"/>
  <c r="W6497" i="3" a="1"/>
  <c r="W6497" i="3" s="1"/>
  <c r="W6498" i="3" a="1"/>
  <c r="W6498" i="3" s="1"/>
  <c r="W6499" i="3" a="1"/>
  <c r="W6499" i="3" s="1"/>
  <c r="W6500" i="3" a="1"/>
  <c r="W6500" i="3" s="1"/>
  <c r="W6501" i="3" a="1"/>
  <c r="W6501" i="3" s="1"/>
  <c r="W6502" i="3" a="1"/>
  <c r="W6502" i="3" s="1"/>
  <c r="W6503" i="3" a="1"/>
  <c r="W6503" i="3" s="1"/>
  <c r="W6504" i="3" a="1"/>
  <c r="W6504" i="3" s="1"/>
  <c r="W6505" i="3" a="1"/>
  <c r="W6505" i="3" s="1"/>
  <c r="W6506" i="3" a="1"/>
  <c r="W6506" i="3" s="1"/>
  <c r="W6507" i="3" a="1"/>
  <c r="W6507" i="3" s="1"/>
  <c r="W6508" i="3" a="1"/>
  <c r="W6508" i="3" s="1"/>
  <c r="W6509" i="3" a="1"/>
  <c r="W6509" i="3" s="1"/>
  <c r="W6510" i="3" a="1"/>
  <c r="W6510" i="3" s="1"/>
  <c r="W6511" i="3" a="1"/>
  <c r="W6511" i="3" s="1"/>
  <c r="W6512" i="3" a="1"/>
  <c r="W6512" i="3" s="1"/>
  <c r="W6513" i="3" a="1"/>
  <c r="W6513" i="3" s="1"/>
  <c r="W6514" i="3" a="1"/>
  <c r="W6514" i="3" s="1"/>
  <c r="W6515" i="3" a="1"/>
  <c r="W6515" i="3" s="1"/>
  <c r="W6516" i="3" a="1"/>
  <c r="W6516" i="3" s="1"/>
  <c r="W6517" i="3" a="1"/>
  <c r="W6517" i="3" s="1"/>
  <c r="W6518" i="3" a="1"/>
  <c r="W6518" i="3" s="1"/>
  <c r="W6519" i="3" a="1"/>
  <c r="W6519" i="3" s="1"/>
  <c r="W6520" i="3" a="1"/>
  <c r="W6520" i="3" s="1"/>
  <c r="W6521" i="3" a="1"/>
  <c r="W6521" i="3" s="1"/>
  <c r="W6522" i="3" a="1"/>
  <c r="W6522" i="3" s="1"/>
  <c r="W6523" i="3" a="1"/>
  <c r="W6523" i="3" s="1"/>
  <c r="W6524" i="3" a="1"/>
  <c r="W6524" i="3" s="1"/>
  <c r="W6525" i="3" a="1"/>
  <c r="W6525" i="3" s="1"/>
  <c r="W6526" i="3" a="1"/>
  <c r="W6526" i="3" s="1"/>
  <c r="W6527" i="3" a="1"/>
  <c r="W6527" i="3" s="1"/>
  <c r="W6528" i="3" a="1"/>
  <c r="W6528" i="3" s="1"/>
  <c r="W6529" i="3" a="1"/>
  <c r="W6529" i="3" s="1"/>
  <c r="W6530" i="3" a="1"/>
  <c r="W6530" i="3" s="1"/>
  <c r="W6531" i="3" a="1"/>
  <c r="W6531" i="3" s="1"/>
  <c r="W6532" i="3" a="1"/>
  <c r="W6532" i="3" s="1"/>
  <c r="W6533" i="3" a="1"/>
  <c r="W6533" i="3" s="1"/>
  <c r="W6534" i="3" a="1"/>
  <c r="W6534" i="3" s="1"/>
  <c r="W6535" i="3" a="1"/>
  <c r="W6535" i="3" s="1"/>
  <c r="W6536" i="3" a="1"/>
  <c r="W6536" i="3" s="1"/>
  <c r="W6537" i="3" a="1"/>
  <c r="W6537" i="3" s="1"/>
  <c r="W6538" i="3" a="1"/>
  <c r="W6538" i="3" s="1"/>
  <c r="W6539" i="3" a="1"/>
  <c r="W6539" i="3" s="1"/>
  <c r="W6540" i="3" a="1"/>
  <c r="W6540" i="3" s="1"/>
  <c r="W6541" i="3" a="1"/>
  <c r="W6541" i="3" s="1"/>
  <c r="W6542" i="3" a="1"/>
  <c r="W6542" i="3" s="1"/>
  <c r="W6543" i="3" a="1"/>
  <c r="W6543" i="3" s="1"/>
  <c r="W6544" i="3" a="1"/>
  <c r="W6544" i="3" s="1"/>
  <c r="W6545" i="3" a="1"/>
  <c r="W6545" i="3" s="1"/>
  <c r="W6546" i="3" a="1"/>
  <c r="W6546" i="3" s="1"/>
  <c r="W6547" i="3" a="1"/>
  <c r="W6547" i="3" s="1"/>
  <c r="W6548" i="3" a="1"/>
  <c r="W6548" i="3" s="1"/>
  <c r="W6549" i="3" a="1"/>
  <c r="W6549" i="3" s="1"/>
  <c r="W6550" i="3" a="1"/>
  <c r="W6550" i="3" s="1"/>
  <c r="W6551" i="3" a="1"/>
  <c r="W6551" i="3" s="1"/>
  <c r="W6552" i="3" a="1"/>
  <c r="W6552" i="3" s="1"/>
  <c r="W6553" i="3" a="1"/>
  <c r="W6553" i="3" s="1"/>
  <c r="W6554" i="3" a="1"/>
  <c r="W6554" i="3" s="1"/>
  <c r="W6555" i="3" a="1"/>
  <c r="W6555" i="3" s="1"/>
  <c r="W6556" i="3" a="1"/>
  <c r="W6556" i="3" s="1"/>
  <c r="W6557" i="3" a="1"/>
  <c r="W6557" i="3" s="1"/>
  <c r="W6558" i="3" a="1"/>
  <c r="W6558" i="3" s="1"/>
  <c r="W6559" i="3" a="1"/>
  <c r="W6559" i="3" s="1"/>
  <c r="W6560" i="3" a="1"/>
  <c r="W6560" i="3" s="1"/>
  <c r="W6561" i="3" a="1"/>
  <c r="W6561" i="3" s="1"/>
  <c r="W6562" i="3" a="1"/>
  <c r="W6562" i="3" s="1"/>
  <c r="W6563" i="3" a="1"/>
  <c r="W6563" i="3" s="1"/>
  <c r="W6564" i="3" a="1"/>
  <c r="W6564" i="3" s="1"/>
  <c r="W6565" i="3" a="1"/>
  <c r="W6565" i="3" s="1"/>
  <c r="W6566" i="3" a="1"/>
  <c r="W6566" i="3" s="1"/>
  <c r="W6567" i="3" a="1"/>
  <c r="W6567" i="3" s="1"/>
  <c r="W6568" i="3" a="1"/>
  <c r="W6568" i="3" s="1"/>
  <c r="W6569" i="3" a="1"/>
  <c r="W6569" i="3" s="1"/>
  <c r="W6570" i="3" a="1"/>
  <c r="W6570" i="3" s="1"/>
  <c r="W6571" i="3" a="1"/>
  <c r="W6571" i="3" s="1"/>
  <c r="W6572" i="3" a="1"/>
  <c r="W6572" i="3" s="1"/>
  <c r="W6573" i="3" a="1"/>
  <c r="W6573" i="3" s="1"/>
  <c r="W6574" i="3" a="1"/>
  <c r="W6574" i="3" s="1"/>
  <c r="W6575" i="3" a="1"/>
  <c r="W6575" i="3" s="1"/>
  <c r="W6576" i="3" a="1"/>
  <c r="W6576" i="3" s="1"/>
  <c r="W6577" i="3" a="1"/>
  <c r="W6577" i="3" s="1"/>
  <c r="W6578" i="3" a="1"/>
  <c r="W6578" i="3" s="1"/>
  <c r="W6579" i="3" a="1"/>
  <c r="W6579" i="3" s="1"/>
  <c r="W6580" i="3" a="1"/>
  <c r="W6580" i="3" s="1"/>
  <c r="W6581" i="3" a="1"/>
  <c r="W6581" i="3" s="1"/>
  <c r="W6582" i="3" a="1"/>
  <c r="W6582" i="3" s="1"/>
  <c r="W6583" i="3" a="1"/>
  <c r="W6583" i="3" s="1"/>
  <c r="W6584" i="3" a="1"/>
  <c r="W6584" i="3" s="1"/>
  <c r="W6585" i="3" a="1"/>
  <c r="W6585" i="3" s="1"/>
  <c r="W6586" i="3" a="1"/>
  <c r="W6586" i="3" s="1"/>
  <c r="W6587" i="3" a="1"/>
  <c r="W6587" i="3" s="1"/>
  <c r="W6588" i="3" a="1"/>
  <c r="W6588" i="3" s="1"/>
  <c r="W6589" i="3" a="1"/>
  <c r="W6589" i="3" s="1"/>
  <c r="W6590" i="3" a="1"/>
  <c r="W6590" i="3" s="1"/>
  <c r="W6591" i="3" a="1"/>
  <c r="W6591" i="3" s="1"/>
  <c r="W6592" i="3" a="1"/>
  <c r="W6592" i="3" s="1"/>
  <c r="W6593" i="3" a="1"/>
  <c r="W6593" i="3" s="1"/>
  <c r="W6594" i="3" a="1"/>
  <c r="W6594" i="3" s="1"/>
  <c r="W6595" i="3" a="1"/>
  <c r="W6595" i="3" s="1"/>
  <c r="W6596" i="3" a="1"/>
  <c r="W6596" i="3" s="1"/>
  <c r="W6597" i="3" a="1"/>
  <c r="W6597" i="3" s="1"/>
  <c r="W6598" i="3" a="1"/>
  <c r="W6598" i="3" s="1"/>
  <c r="W6599" i="3" a="1"/>
  <c r="W6599" i="3" s="1"/>
  <c r="W6600" i="3" a="1"/>
  <c r="W6600" i="3" s="1"/>
  <c r="W6601" i="3" a="1"/>
  <c r="W6601" i="3" s="1"/>
  <c r="W6602" i="3" a="1"/>
  <c r="W6602" i="3" s="1"/>
  <c r="W6603" i="3" a="1"/>
  <c r="W6603" i="3" s="1"/>
  <c r="W6604" i="3" a="1"/>
  <c r="W6604" i="3" s="1"/>
  <c r="W6605" i="3" a="1"/>
  <c r="W6605" i="3" s="1"/>
  <c r="W6606" i="3" a="1"/>
  <c r="W6606" i="3" s="1"/>
  <c r="W6607" i="3" a="1"/>
  <c r="W6607" i="3" s="1"/>
  <c r="W6608" i="3" a="1"/>
  <c r="W6608" i="3" s="1"/>
  <c r="W6609" i="3" a="1"/>
  <c r="W6609" i="3" s="1"/>
  <c r="W6610" i="3" a="1"/>
  <c r="W6610" i="3" s="1"/>
  <c r="W6611" i="3" a="1"/>
  <c r="W6611" i="3" s="1"/>
  <c r="W6612" i="3" a="1"/>
  <c r="W6612" i="3" s="1"/>
  <c r="W6613" i="3" a="1"/>
  <c r="W6613" i="3" s="1"/>
  <c r="W6614" i="3" a="1"/>
  <c r="W6614" i="3" s="1"/>
  <c r="W6615" i="3" a="1"/>
  <c r="W6615" i="3" s="1"/>
  <c r="W6616" i="3" a="1"/>
  <c r="W6616" i="3" s="1"/>
  <c r="W6617" i="3" a="1"/>
  <c r="W6617" i="3" s="1"/>
  <c r="W6618" i="3" a="1"/>
  <c r="W6618" i="3" s="1"/>
  <c r="W6619" i="3" a="1"/>
  <c r="W6619" i="3" s="1"/>
  <c r="W6620" i="3" a="1"/>
  <c r="W6620" i="3" s="1"/>
  <c r="W6621" i="3" a="1"/>
  <c r="W6621" i="3" s="1"/>
  <c r="W6622" i="3" a="1"/>
  <c r="W6622" i="3" s="1"/>
  <c r="W6623" i="3" a="1"/>
  <c r="W6623" i="3" s="1"/>
  <c r="W6624" i="3" a="1"/>
  <c r="W6624" i="3" s="1"/>
  <c r="W6625" i="3" a="1"/>
  <c r="W6625" i="3" s="1"/>
  <c r="W6626" i="3" a="1"/>
  <c r="W6626" i="3" s="1"/>
  <c r="W6627" i="3" a="1"/>
  <c r="W6627" i="3" s="1"/>
  <c r="W6628" i="3" a="1"/>
  <c r="W6628" i="3" s="1"/>
  <c r="W6629" i="3" a="1"/>
  <c r="W6629" i="3" s="1"/>
  <c r="W6630" i="3" a="1"/>
  <c r="W6630" i="3" s="1"/>
  <c r="W6631" i="3" a="1"/>
  <c r="W6631" i="3" s="1"/>
  <c r="W6632" i="3" a="1"/>
  <c r="W6632" i="3" s="1"/>
  <c r="W6633" i="3" a="1"/>
  <c r="W6633" i="3" s="1"/>
  <c r="W6634" i="3" a="1"/>
  <c r="W6634" i="3" s="1"/>
  <c r="W6635" i="3" a="1"/>
  <c r="W6635" i="3" s="1"/>
  <c r="W6636" i="3" a="1"/>
  <c r="W6636" i="3" s="1"/>
  <c r="W6637" i="3" a="1"/>
  <c r="W6637" i="3" s="1"/>
  <c r="W6638" i="3" a="1"/>
  <c r="W6638" i="3" s="1"/>
  <c r="W6639" i="3" a="1"/>
  <c r="W6639" i="3" s="1"/>
  <c r="W6640" i="3" a="1"/>
  <c r="W6640" i="3" s="1"/>
  <c r="W6641" i="3" a="1"/>
  <c r="W6641" i="3" s="1"/>
  <c r="W6642" i="3" a="1"/>
  <c r="W6642" i="3" s="1"/>
  <c r="W6643" i="3" a="1"/>
  <c r="W6643" i="3" s="1"/>
  <c r="W6644" i="3" a="1"/>
  <c r="W6644" i="3" s="1"/>
  <c r="W6645" i="3" a="1"/>
  <c r="W6645" i="3" s="1"/>
  <c r="W6646" i="3" a="1"/>
  <c r="W6646" i="3" s="1"/>
  <c r="W6647" i="3" a="1"/>
  <c r="W6647" i="3" s="1"/>
  <c r="W6648" i="3" a="1"/>
  <c r="W6648" i="3" s="1"/>
  <c r="W6649" i="3" a="1"/>
  <c r="W6649" i="3" s="1"/>
  <c r="W6650" i="3" a="1"/>
  <c r="W6650" i="3" s="1"/>
  <c r="W6651" i="3" a="1"/>
  <c r="W6651" i="3" s="1"/>
  <c r="W6652" i="3" a="1"/>
  <c r="W6652" i="3" s="1"/>
  <c r="W6653" i="3" a="1"/>
  <c r="W6653" i="3" s="1"/>
  <c r="W6654" i="3" a="1"/>
  <c r="W6654" i="3" s="1"/>
  <c r="W6655" i="3" a="1"/>
  <c r="W6655" i="3" s="1"/>
  <c r="W6656" i="3" a="1"/>
  <c r="W6656" i="3" s="1"/>
  <c r="W6657" i="3" a="1"/>
  <c r="W6657" i="3" s="1"/>
  <c r="W6658" i="3" a="1"/>
  <c r="W6658" i="3" s="1"/>
  <c r="W6659" i="3" a="1"/>
  <c r="W6659" i="3" s="1"/>
  <c r="W6660" i="3" a="1"/>
  <c r="W6660" i="3" s="1"/>
  <c r="W6661" i="3" a="1"/>
  <c r="W6661" i="3" s="1"/>
  <c r="W6662" i="3" a="1"/>
  <c r="W6662" i="3" s="1"/>
  <c r="W6663" i="3" a="1"/>
  <c r="W6663" i="3" s="1"/>
  <c r="W6664" i="3" a="1"/>
  <c r="W6664" i="3" s="1"/>
  <c r="W6665" i="3" a="1"/>
  <c r="W6665" i="3" s="1"/>
  <c r="W6666" i="3" a="1"/>
  <c r="W6666" i="3" s="1"/>
  <c r="W6667" i="3" a="1"/>
  <c r="W6667" i="3" s="1"/>
  <c r="W6668" i="3" a="1"/>
  <c r="W6668" i="3" s="1"/>
  <c r="W6669" i="3" a="1"/>
  <c r="W6669" i="3" s="1"/>
  <c r="W6670" i="3" a="1"/>
  <c r="W6670" i="3" s="1"/>
  <c r="W6671" i="3" a="1"/>
  <c r="W6671" i="3" s="1"/>
  <c r="W6672" i="3" a="1"/>
  <c r="W6672" i="3" s="1"/>
  <c r="W6673" i="3" a="1"/>
  <c r="W6673" i="3" s="1"/>
  <c r="W6674" i="3" a="1"/>
  <c r="W6674" i="3" s="1"/>
  <c r="W6675" i="3" a="1"/>
  <c r="W6675" i="3" s="1"/>
  <c r="W6676" i="3" a="1"/>
  <c r="W6676" i="3" s="1"/>
  <c r="W6677" i="3" a="1"/>
  <c r="W6677" i="3" s="1"/>
  <c r="W6678" i="3" a="1"/>
  <c r="W6678" i="3" s="1"/>
  <c r="W6679" i="3" a="1"/>
  <c r="W6679" i="3" s="1"/>
  <c r="W6680" i="3" a="1"/>
  <c r="W6680" i="3" s="1"/>
  <c r="W6681" i="3" a="1"/>
  <c r="W6681" i="3" s="1"/>
  <c r="W6682" i="3" a="1"/>
  <c r="W6682" i="3" s="1"/>
  <c r="W6683" i="3" a="1"/>
  <c r="W6683" i="3" s="1"/>
  <c r="W6684" i="3" a="1"/>
  <c r="W6684" i="3" s="1"/>
  <c r="W6685" i="3" a="1"/>
  <c r="W6685" i="3" s="1"/>
  <c r="W6686" i="3" a="1"/>
  <c r="W6686" i="3" s="1"/>
  <c r="W6687" i="3" a="1"/>
  <c r="W6687" i="3" s="1"/>
  <c r="W6688" i="3" a="1"/>
  <c r="W6688" i="3" s="1"/>
  <c r="W6689" i="3" a="1"/>
  <c r="W6689" i="3" s="1"/>
  <c r="W6690" i="3" a="1"/>
  <c r="W6690" i="3" s="1"/>
  <c r="W6691" i="3" a="1"/>
  <c r="W6691" i="3" s="1"/>
  <c r="W6692" i="3" a="1"/>
  <c r="W6692" i="3" s="1"/>
  <c r="W6693" i="3" a="1"/>
  <c r="W6693" i="3" s="1"/>
  <c r="W6694" i="3" a="1"/>
  <c r="W6694" i="3" s="1"/>
  <c r="W6695" i="3" a="1"/>
  <c r="W6695" i="3" s="1"/>
  <c r="W6696" i="3" a="1"/>
  <c r="W6696" i="3" s="1"/>
  <c r="W6697" i="3" a="1"/>
  <c r="W6697" i="3" s="1"/>
  <c r="W6698" i="3" a="1"/>
  <c r="W6698" i="3" s="1"/>
  <c r="W6699" i="3" a="1"/>
  <c r="W6699" i="3" s="1"/>
  <c r="W6700" i="3" a="1"/>
  <c r="W6700" i="3" s="1"/>
  <c r="W6701" i="3" a="1"/>
  <c r="W6701" i="3" s="1"/>
  <c r="W6702" i="3" a="1"/>
  <c r="W6702" i="3" s="1"/>
  <c r="W6703" i="3" a="1"/>
  <c r="W6703" i="3" s="1"/>
  <c r="W6704" i="3" a="1"/>
  <c r="W6704" i="3" s="1"/>
  <c r="W6705" i="3" a="1"/>
  <c r="W6705" i="3" s="1"/>
  <c r="W6706" i="3" a="1"/>
  <c r="W6706" i="3" s="1"/>
  <c r="W6707" i="3" a="1"/>
  <c r="W6707" i="3" s="1"/>
  <c r="W6708" i="3" a="1"/>
  <c r="W6708" i="3" s="1"/>
  <c r="W6709" i="3" a="1"/>
  <c r="W6709" i="3" s="1"/>
  <c r="W6710" i="3" a="1"/>
  <c r="W6710" i="3" s="1"/>
  <c r="W6711" i="3" a="1"/>
  <c r="W6711" i="3" s="1"/>
  <c r="W6712" i="3" a="1"/>
  <c r="W6712" i="3" s="1"/>
  <c r="W6713" i="3" a="1"/>
  <c r="W6713" i="3" s="1"/>
  <c r="W6714" i="3" a="1"/>
  <c r="W6714" i="3" s="1"/>
  <c r="W6715" i="3" a="1"/>
  <c r="W6715" i="3" s="1"/>
  <c r="W6716" i="3" a="1"/>
  <c r="W6716" i="3" s="1"/>
  <c r="W6717" i="3" a="1"/>
  <c r="W6717" i="3" s="1"/>
  <c r="W6718" i="3" a="1"/>
  <c r="W6718" i="3" s="1"/>
  <c r="W6719" i="3" a="1"/>
  <c r="W6719" i="3" s="1"/>
  <c r="W6720" i="3" a="1"/>
  <c r="W6720" i="3" s="1"/>
  <c r="W6721" i="3" a="1"/>
  <c r="W6721" i="3" s="1"/>
  <c r="W6722" i="3" a="1"/>
  <c r="W6722" i="3" s="1"/>
  <c r="W6723" i="3" a="1"/>
  <c r="W6723" i="3" s="1"/>
  <c r="W6724" i="3" a="1"/>
  <c r="W6724" i="3" s="1"/>
  <c r="W6725" i="3" a="1"/>
  <c r="W6725" i="3" s="1"/>
  <c r="W6726" i="3" a="1"/>
  <c r="W6726" i="3" s="1"/>
  <c r="W6727" i="3" a="1"/>
  <c r="W6727" i="3" s="1"/>
  <c r="W6728" i="3" a="1"/>
  <c r="W6728" i="3" s="1"/>
  <c r="W6729" i="3" a="1"/>
  <c r="W6729" i="3" s="1"/>
  <c r="W6730" i="3" a="1"/>
  <c r="W6730" i="3" s="1"/>
  <c r="W6731" i="3" a="1"/>
  <c r="W6731" i="3" s="1"/>
  <c r="W6732" i="3" a="1"/>
  <c r="W6732" i="3" s="1"/>
  <c r="W6733" i="3" a="1"/>
  <c r="W6733" i="3" s="1"/>
  <c r="W6734" i="3" a="1"/>
  <c r="W6734" i="3" s="1"/>
  <c r="W6735" i="3" a="1"/>
  <c r="W6735" i="3" s="1"/>
  <c r="W6736" i="3" a="1"/>
  <c r="W6736" i="3" s="1"/>
  <c r="W6737" i="3" a="1"/>
  <c r="W6737" i="3" s="1"/>
  <c r="W6738" i="3" a="1"/>
  <c r="W6738" i="3" s="1"/>
  <c r="W6739" i="3" a="1"/>
  <c r="W6739" i="3" s="1"/>
  <c r="W6740" i="3" a="1"/>
  <c r="W6740" i="3" s="1"/>
  <c r="W6741" i="3" a="1"/>
  <c r="W6741" i="3" s="1"/>
  <c r="W6742" i="3" a="1"/>
  <c r="W6742" i="3" s="1"/>
  <c r="W6743" i="3" a="1"/>
  <c r="W6743" i="3" s="1"/>
  <c r="W6744" i="3" a="1"/>
  <c r="W6744" i="3" s="1"/>
  <c r="W6745" i="3" a="1"/>
  <c r="W6745" i="3" s="1"/>
  <c r="W6746" i="3" a="1"/>
  <c r="W6746" i="3" s="1"/>
  <c r="W6747" i="3" a="1"/>
  <c r="W6747" i="3" s="1"/>
  <c r="W6748" i="3" a="1"/>
  <c r="W6748" i="3" s="1"/>
  <c r="W6749" i="3" a="1"/>
  <c r="W6749" i="3" s="1"/>
  <c r="W6750" i="3" a="1"/>
  <c r="W6750" i="3" s="1"/>
  <c r="W6751" i="3" a="1"/>
  <c r="W6751" i="3" s="1"/>
  <c r="W6752" i="3" a="1"/>
  <c r="W6752" i="3" s="1"/>
  <c r="W6753" i="3" a="1"/>
  <c r="W6753" i="3" s="1"/>
  <c r="W6754" i="3" a="1"/>
  <c r="W6754" i="3" s="1"/>
  <c r="W6755" i="3" a="1"/>
  <c r="W6755" i="3" s="1"/>
  <c r="W6756" i="3" a="1"/>
  <c r="W6756" i="3" s="1"/>
  <c r="W6757" i="3" a="1"/>
  <c r="W6757" i="3" s="1"/>
  <c r="W6758" i="3" a="1"/>
  <c r="W6758" i="3" s="1"/>
  <c r="W6759" i="3" a="1"/>
  <c r="W6759" i="3" s="1"/>
  <c r="W6760" i="3" a="1"/>
  <c r="W6760" i="3" s="1"/>
  <c r="W6761" i="3" a="1"/>
  <c r="W6761" i="3" s="1"/>
  <c r="W6762" i="3" a="1"/>
  <c r="W6762" i="3" s="1"/>
  <c r="W6763" i="3" a="1"/>
  <c r="W6763" i="3" s="1"/>
  <c r="W6764" i="3" a="1"/>
  <c r="W6764" i="3" s="1"/>
  <c r="W6765" i="3" a="1"/>
  <c r="W6765" i="3" s="1"/>
  <c r="W6766" i="3" a="1"/>
  <c r="W6766" i="3" s="1"/>
  <c r="W6767" i="3" a="1"/>
  <c r="W6767" i="3" s="1"/>
  <c r="W6768" i="3" a="1"/>
  <c r="W6768" i="3" s="1"/>
  <c r="W6769" i="3" a="1"/>
  <c r="W6769" i="3" s="1"/>
  <c r="W6770" i="3" a="1"/>
  <c r="W6770" i="3" s="1"/>
  <c r="W6771" i="3" a="1"/>
  <c r="W6771" i="3" s="1"/>
  <c r="W6772" i="3" a="1"/>
  <c r="W6772" i="3" s="1"/>
  <c r="W6773" i="3" a="1"/>
  <c r="W6773" i="3" s="1"/>
  <c r="W6774" i="3" a="1"/>
  <c r="W6774" i="3" s="1"/>
  <c r="W6775" i="3" a="1"/>
  <c r="W6775" i="3" s="1"/>
  <c r="W6776" i="3" a="1"/>
  <c r="W6776" i="3" s="1"/>
  <c r="W6777" i="3" a="1"/>
  <c r="W6777" i="3" s="1"/>
  <c r="W6778" i="3" a="1"/>
  <c r="W6778" i="3" s="1"/>
  <c r="W6779" i="3" a="1"/>
  <c r="W6779" i="3" s="1"/>
  <c r="W6780" i="3" a="1"/>
  <c r="W6780" i="3" s="1"/>
  <c r="W6781" i="3" a="1"/>
  <c r="W6781" i="3" s="1"/>
  <c r="W6782" i="3" a="1"/>
  <c r="W6782" i="3" s="1"/>
  <c r="W6783" i="3" a="1"/>
  <c r="W6783" i="3" s="1"/>
  <c r="W6784" i="3" a="1"/>
  <c r="W6784" i="3" s="1"/>
  <c r="W6785" i="3" a="1"/>
  <c r="W6785" i="3" s="1"/>
  <c r="W6786" i="3" a="1"/>
  <c r="W6786" i="3" s="1"/>
  <c r="W6787" i="3" a="1"/>
  <c r="W6787" i="3" s="1"/>
  <c r="W6788" i="3" a="1"/>
  <c r="W6788" i="3" s="1"/>
  <c r="W6789" i="3" a="1"/>
  <c r="W6789" i="3" s="1"/>
  <c r="W6790" i="3" a="1"/>
  <c r="W6790" i="3" s="1"/>
  <c r="W6791" i="3" a="1"/>
  <c r="W6791" i="3" s="1"/>
  <c r="W6792" i="3" a="1"/>
  <c r="W6792" i="3" s="1"/>
  <c r="W6793" i="3" a="1"/>
  <c r="W6793" i="3" s="1"/>
  <c r="W6794" i="3" a="1"/>
  <c r="W6794" i="3" s="1"/>
  <c r="W6795" i="3" a="1"/>
  <c r="W6795" i="3" s="1"/>
  <c r="W6796" i="3" a="1"/>
  <c r="W6796" i="3" s="1"/>
  <c r="W6797" i="3" a="1"/>
  <c r="W6797" i="3" s="1"/>
  <c r="W6798" i="3" a="1"/>
  <c r="W6798" i="3" s="1"/>
  <c r="W6799" i="3" a="1"/>
  <c r="W6799" i="3" s="1"/>
  <c r="W6800" i="3" a="1"/>
  <c r="W6800" i="3" s="1"/>
  <c r="W6801" i="3" a="1"/>
  <c r="W6801" i="3" s="1"/>
  <c r="W6802" i="3" a="1"/>
  <c r="W6802" i="3" s="1"/>
  <c r="W6803" i="3" a="1"/>
  <c r="W6803" i="3" s="1"/>
  <c r="W6804" i="3" a="1"/>
  <c r="W6804" i="3" s="1"/>
  <c r="W6805" i="3" a="1"/>
  <c r="W6805" i="3" s="1"/>
  <c r="W6806" i="3" a="1"/>
  <c r="W6806" i="3" s="1"/>
  <c r="W6807" i="3" a="1"/>
  <c r="W6807" i="3" s="1"/>
  <c r="W6808" i="3" a="1"/>
  <c r="W6808" i="3" s="1"/>
  <c r="W6809" i="3" a="1"/>
  <c r="W6809" i="3" s="1"/>
  <c r="W6810" i="3" a="1"/>
  <c r="W6810" i="3" s="1"/>
  <c r="W6811" i="3" a="1"/>
  <c r="W6811" i="3" s="1"/>
  <c r="W6812" i="3" a="1"/>
  <c r="W6812" i="3" s="1"/>
  <c r="W6813" i="3" a="1"/>
  <c r="W6813" i="3" s="1"/>
  <c r="W6814" i="3" a="1"/>
  <c r="W6814" i="3" s="1"/>
  <c r="W6815" i="3" a="1"/>
  <c r="W6815" i="3" s="1"/>
  <c r="W6816" i="3" a="1"/>
  <c r="W6816" i="3" s="1"/>
  <c r="W6817" i="3" a="1"/>
  <c r="W6817" i="3" s="1"/>
  <c r="W6818" i="3" a="1"/>
  <c r="W6818" i="3" s="1"/>
  <c r="W6819" i="3" a="1"/>
  <c r="W6819" i="3" s="1"/>
  <c r="W6820" i="3" a="1"/>
  <c r="W6820" i="3" s="1"/>
  <c r="W6821" i="3" a="1"/>
  <c r="W6821" i="3" s="1"/>
  <c r="W6822" i="3" a="1"/>
  <c r="W6822" i="3" s="1"/>
  <c r="W6823" i="3" a="1"/>
  <c r="W6823" i="3" s="1"/>
  <c r="W6824" i="3" a="1"/>
  <c r="W6824" i="3" s="1"/>
  <c r="W6825" i="3" a="1"/>
  <c r="W6825" i="3" s="1"/>
  <c r="W6826" i="3" a="1"/>
  <c r="W6826" i="3" s="1"/>
  <c r="W6827" i="3" a="1"/>
  <c r="W6827" i="3" s="1"/>
  <c r="W6828" i="3" a="1"/>
  <c r="W6828" i="3" s="1"/>
  <c r="W6829" i="3" a="1"/>
  <c r="W6829" i="3" s="1"/>
  <c r="W6830" i="3" a="1"/>
  <c r="W6830" i="3" s="1"/>
  <c r="W6831" i="3" a="1"/>
  <c r="W6831" i="3" s="1"/>
  <c r="W6832" i="3" a="1"/>
  <c r="W6832" i="3" s="1"/>
  <c r="W6833" i="3" a="1"/>
  <c r="W6833" i="3" s="1"/>
  <c r="W6834" i="3" a="1"/>
  <c r="W6834" i="3" s="1"/>
  <c r="W6835" i="3" a="1"/>
  <c r="W6835" i="3" s="1"/>
  <c r="W6836" i="3" a="1"/>
  <c r="W6836" i="3" s="1"/>
  <c r="W6837" i="3" a="1"/>
  <c r="W6837" i="3" s="1"/>
  <c r="W6838" i="3" a="1"/>
  <c r="W6838" i="3" s="1"/>
  <c r="W6839" i="3" a="1"/>
  <c r="W6839" i="3" s="1"/>
  <c r="W6840" i="3" a="1"/>
  <c r="W6840" i="3" s="1"/>
  <c r="W6841" i="3" a="1"/>
  <c r="W6841" i="3" s="1"/>
  <c r="W6842" i="3" a="1"/>
  <c r="W6842" i="3" s="1"/>
  <c r="W6843" i="3" a="1"/>
  <c r="W6843" i="3" s="1"/>
  <c r="W6844" i="3" a="1"/>
  <c r="W6844" i="3" s="1"/>
  <c r="W6845" i="3" a="1"/>
  <c r="W6845" i="3" s="1"/>
  <c r="W6846" i="3" a="1"/>
  <c r="W6846" i="3" s="1"/>
  <c r="W6847" i="3" a="1"/>
  <c r="W6847" i="3" s="1"/>
  <c r="W6848" i="3" a="1"/>
  <c r="W6848" i="3" s="1"/>
  <c r="W6849" i="3" a="1"/>
  <c r="W6849" i="3" s="1"/>
  <c r="W6850" i="3" a="1"/>
  <c r="W6850" i="3" s="1"/>
  <c r="W6851" i="3" a="1"/>
  <c r="W6851" i="3" s="1"/>
  <c r="W6852" i="3" a="1"/>
  <c r="W6852" i="3" s="1"/>
  <c r="W6853" i="3" a="1"/>
  <c r="W6853" i="3" s="1"/>
  <c r="W6854" i="3" a="1"/>
  <c r="W6854" i="3" s="1"/>
  <c r="W6855" i="3" a="1"/>
  <c r="W6855" i="3" s="1"/>
  <c r="W6856" i="3" a="1"/>
  <c r="W6856" i="3" s="1"/>
  <c r="W6857" i="3" a="1"/>
  <c r="W6857" i="3" s="1"/>
  <c r="W6858" i="3" a="1"/>
  <c r="W6858" i="3" s="1"/>
  <c r="W6859" i="3" a="1"/>
  <c r="W6859" i="3" s="1"/>
  <c r="W6860" i="3" a="1"/>
  <c r="W6860" i="3" s="1"/>
  <c r="W6861" i="3" a="1"/>
  <c r="W6861" i="3" s="1"/>
  <c r="W6862" i="3" a="1"/>
  <c r="W6862" i="3" s="1"/>
  <c r="W6863" i="3" a="1"/>
  <c r="W6863" i="3" s="1"/>
  <c r="W6864" i="3" a="1"/>
  <c r="W6864" i="3" s="1"/>
  <c r="W6865" i="3" a="1"/>
  <c r="W6865" i="3" s="1"/>
  <c r="W6866" i="3" a="1"/>
  <c r="W6866" i="3" s="1"/>
  <c r="W6867" i="3" a="1"/>
  <c r="W6867" i="3" s="1"/>
  <c r="W6868" i="3" a="1"/>
  <c r="W6868" i="3" s="1"/>
  <c r="W6869" i="3" a="1"/>
  <c r="W6869" i="3" s="1"/>
  <c r="W6870" i="3" a="1"/>
  <c r="W6870" i="3" s="1"/>
  <c r="W6871" i="3" a="1"/>
  <c r="W6871" i="3" s="1"/>
  <c r="W6872" i="3" a="1"/>
  <c r="W6872" i="3" s="1"/>
  <c r="W6873" i="3" a="1"/>
  <c r="W6873" i="3" s="1"/>
  <c r="W6874" i="3" a="1"/>
  <c r="W6874" i="3" s="1"/>
  <c r="W6875" i="3" a="1"/>
  <c r="W6875" i="3" s="1"/>
  <c r="W6876" i="3" a="1"/>
  <c r="W6876" i="3" s="1"/>
  <c r="W6877" i="3" a="1"/>
  <c r="W6877" i="3" s="1"/>
  <c r="W6878" i="3" a="1"/>
  <c r="W6878" i="3" s="1"/>
  <c r="W6879" i="3" a="1"/>
  <c r="W6879" i="3" s="1"/>
  <c r="W6880" i="3" a="1"/>
  <c r="W6880" i="3" s="1"/>
  <c r="W6881" i="3" a="1"/>
  <c r="W6881" i="3" s="1"/>
  <c r="W6882" i="3" a="1"/>
  <c r="W6882" i="3" s="1"/>
  <c r="W6883" i="3" a="1"/>
  <c r="W6883" i="3" s="1"/>
  <c r="W6884" i="3" a="1"/>
  <c r="W6884" i="3" s="1"/>
  <c r="W6885" i="3" a="1"/>
  <c r="W6885" i="3" s="1"/>
  <c r="W6886" i="3" a="1"/>
  <c r="W6886" i="3" s="1"/>
  <c r="W6887" i="3" a="1"/>
  <c r="W6887" i="3" s="1"/>
  <c r="W6888" i="3" a="1"/>
  <c r="W6888" i="3" s="1"/>
  <c r="W6889" i="3" a="1"/>
  <c r="W6889" i="3" s="1"/>
  <c r="W6890" i="3" a="1"/>
  <c r="W6890" i="3" s="1"/>
  <c r="W6891" i="3" a="1"/>
  <c r="W6891" i="3" s="1"/>
  <c r="W6892" i="3" a="1"/>
  <c r="W6892" i="3" s="1"/>
  <c r="W6893" i="3" a="1"/>
  <c r="W6893" i="3" s="1"/>
  <c r="W6894" i="3" a="1"/>
  <c r="W6894" i="3" s="1"/>
  <c r="W6895" i="3" a="1"/>
  <c r="W6895" i="3" s="1"/>
  <c r="W6896" i="3" a="1"/>
  <c r="W6896" i="3" s="1"/>
  <c r="W6897" i="3" a="1"/>
  <c r="W6897" i="3" s="1"/>
  <c r="W6898" i="3" a="1"/>
  <c r="W6898" i="3" s="1"/>
  <c r="W6899" i="3" a="1"/>
  <c r="W6899" i="3" s="1"/>
  <c r="W6900" i="3" a="1"/>
  <c r="W6900" i="3" s="1"/>
  <c r="W6901" i="3" a="1"/>
  <c r="W6901" i="3" s="1"/>
  <c r="W6902" i="3" a="1"/>
  <c r="W6902" i="3" s="1"/>
  <c r="W6903" i="3" a="1"/>
  <c r="W6903" i="3" s="1"/>
  <c r="W6904" i="3" a="1"/>
  <c r="W6904" i="3" s="1"/>
  <c r="W6905" i="3" a="1"/>
  <c r="W6905" i="3" s="1"/>
  <c r="W6906" i="3" a="1"/>
  <c r="W6906" i="3" s="1"/>
  <c r="W6907" i="3" a="1"/>
  <c r="W6907" i="3" s="1"/>
  <c r="W6908" i="3" a="1"/>
  <c r="W6908" i="3" s="1"/>
  <c r="W6909" i="3" a="1"/>
  <c r="W6909" i="3" s="1"/>
  <c r="W6910" i="3" a="1"/>
  <c r="W6910" i="3" s="1"/>
  <c r="W6911" i="3" a="1"/>
  <c r="W6911" i="3" s="1"/>
  <c r="W6912" i="3" a="1"/>
  <c r="W6912" i="3" s="1"/>
  <c r="W6913" i="3" a="1"/>
  <c r="W6913" i="3" s="1"/>
  <c r="W6914" i="3" a="1"/>
  <c r="W6914" i="3" s="1"/>
  <c r="W6915" i="3" a="1"/>
  <c r="W6915" i="3" s="1"/>
  <c r="W6916" i="3" a="1"/>
  <c r="W6916" i="3" s="1"/>
  <c r="W6917" i="3" a="1"/>
  <c r="W6917" i="3" s="1"/>
  <c r="W6918" i="3" a="1"/>
  <c r="W6918" i="3" s="1"/>
  <c r="W6919" i="3" a="1"/>
  <c r="W6919" i="3" s="1"/>
  <c r="W6920" i="3" a="1"/>
  <c r="W6920" i="3" s="1"/>
  <c r="W6921" i="3" a="1"/>
  <c r="W6921" i="3" s="1"/>
  <c r="W6922" i="3" a="1"/>
  <c r="W6922" i="3" s="1"/>
  <c r="W6923" i="3" a="1"/>
  <c r="W6923" i="3" s="1"/>
  <c r="W6924" i="3" a="1"/>
  <c r="W6924" i="3" s="1"/>
  <c r="W6925" i="3" a="1"/>
  <c r="W6925" i="3" s="1"/>
  <c r="W6926" i="3" a="1"/>
  <c r="W6926" i="3" s="1"/>
  <c r="W6927" i="3" a="1"/>
  <c r="W6927" i="3" s="1"/>
  <c r="W6928" i="3" a="1"/>
  <c r="W6928" i="3" s="1"/>
  <c r="W6929" i="3" a="1"/>
  <c r="W6929" i="3" s="1"/>
  <c r="W6930" i="3" a="1"/>
  <c r="W6930" i="3" s="1"/>
  <c r="W6931" i="3" a="1"/>
  <c r="W6931" i="3" s="1"/>
  <c r="W6932" i="3" a="1"/>
  <c r="W6932" i="3" s="1"/>
  <c r="W6933" i="3" a="1"/>
  <c r="W6933" i="3" s="1"/>
  <c r="W6934" i="3" a="1"/>
  <c r="W6934" i="3" s="1"/>
  <c r="W6935" i="3" a="1"/>
  <c r="W6935" i="3" s="1"/>
  <c r="W6936" i="3" a="1"/>
  <c r="W6936" i="3" s="1"/>
  <c r="W6937" i="3" a="1"/>
  <c r="W6937" i="3" s="1"/>
  <c r="W6938" i="3" a="1"/>
  <c r="W6938" i="3" s="1"/>
  <c r="W6939" i="3" a="1"/>
  <c r="W6939" i="3" s="1"/>
  <c r="W6940" i="3" a="1"/>
  <c r="W6940" i="3" s="1"/>
  <c r="W6941" i="3" a="1"/>
  <c r="W6941" i="3" s="1"/>
  <c r="W6942" i="3" a="1"/>
  <c r="W6942" i="3" s="1"/>
  <c r="W6943" i="3" a="1"/>
  <c r="W6943" i="3" s="1"/>
  <c r="W6944" i="3" a="1"/>
  <c r="W6944" i="3" s="1"/>
  <c r="W6945" i="3" a="1"/>
  <c r="W6945" i="3" s="1"/>
  <c r="W6946" i="3" a="1"/>
  <c r="W6946" i="3" s="1"/>
  <c r="W6947" i="3" a="1"/>
  <c r="W6947" i="3" s="1"/>
  <c r="W6948" i="3" a="1"/>
  <c r="W6948" i="3" s="1"/>
  <c r="W6949" i="3" a="1"/>
  <c r="W6949" i="3" s="1"/>
  <c r="W6950" i="3" a="1"/>
  <c r="W6950" i="3" s="1"/>
  <c r="W6951" i="3" a="1"/>
  <c r="W6951" i="3" s="1"/>
  <c r="W6952" i="3" a="1"/>
  <c r="W6952" i="3" s="1"/>
  <c r="W6953" i="3" a="1"/>
  <c r="W6953" i="3" s="1"/>
  <c r="W6954" i="3" a="1"/>
  <c r="W6954" i="3" s="1"/>
  <c r="W6955" i="3" a="1"/>
  <c r="W6955" i="3" s="1"/>
  <c r="W6956" i="3" a="1"/>
  <c r="W6956" i="3" s="1"/>
  <c r="W6957" i="3" a="1"/>
  <c r="W6957" i="3" s="1"/>
  <c r="W6958" i="3" a="1"/>
  <c r="W6958" i="3" s="1"/>
  <c r="W6959" i="3" a="1"/>
  <c r="W6959" i="3" s="1"/>
  <c r="W6960" i="3" a="1"/>
  <c r="W6960" i="3" s="1"/>
  <c r="W6961" i="3" a="1"/>
  <c r="W6961" i="3" s="1"/>
  <c r="W6962" i="3" a="1"/>
  <c r="W6962" i="3" s="1"/>
  <c r="W6963" i="3" a="1"/>
  <c r="W6963" i="3" s="1"/>
  <c r="W6964" i="3" a="1"/>
  <c r="W6964" i="3" s="1"/>
  <c r="W6965" i="3" a="1"/>
  <c r="W6965" i="3" s="1"/>
  <c r="W6966" i="3" a="1"/>
  <c r="W6966" i="3" s="1"/>
  <c r="W6967" i="3" a="1"/>
  <c r="W6967" i="3" s="1"/>
  <c r="W6968" i="3" a="1"/>
  <c r="W6968" i="3" s="1"/>
  <c r="W6969" i="3" a="1"/>
  <c r="W6969" i="3" s="1"/>
  <c r="W6970" i="3" a="1"/>
  <c r="W6970" i="3" s="1"/>
  <c r="W6971" i="3" a="1"/>
  <c r="W6971" i="3" s="1"/>
  <c r="W6972" i="3" a="1"/>
  <c r="W6972" i="3" s="1"/>
  <c r="W6973" i="3" a="1"/>
  <c r="W6973" i="3" s="1"/>
  <c r="W6974" i="3" a="1"/>
  <c r="W6974" i="3" s="1"/>
  <c r="W6975" i="3" a="1"/>
  <c r="W6975" i="3" s="1"/>
  <c r="W6976" i="3" a="1"/>
  <c r="W6976" i="3" s="1"/>
  <c r="W6977" i="3" a="1"/>
  <c r="W6977" i="3" s="1"/>
  <c r="W6978" i="3" a="1"/>
  <c r="W6978" i="3" s="1"/>
  <c r="W6979" i="3" a="1"/>
  <c r="W6979" i="3" s="1"/>
  <c r="W6980" i="3" a="1"/>
  <c r="W6980" i="3" s="1"/>
  <c r="W6981" i="3" a="1"/>
  <c r="W6981" i="3" s="1"/>
  <c r="W6982" i="3" a="1"/>
  <c r="W6982" i="3" s="1"/>
  <c r="W6983" i="3" a="1"/>
  <c r="W6983" i="3" s="1"/>
  <c r="W6984" i="3" a="1"/>
  <c r="W6984" i="3" s="1"/>
  <c r="W6985" i="3" a="1"/>
  <c r="W6985" i="3" s="1"/>
  <c r="W6986" i="3" a="1"/>
  <c r="W6986" i="3" s="1"/>
  <c r="W6987" i="3" a="1"/>
  <c r="W6987" i="3" s="1"/>
  <c r="W6988" i="3" a="1"/>
  <c r="W6988" i="3" s="1"/>
  <c r="W6989" i="3" a="1"/>
  <c r="W6989" i="3" s="1"/>
  <c r="W6990" i="3" a="1"/>
  <c r="W6990" i="3" s="1"/>
  <c r="W6991" i="3" a="1"/>
  <c r="W6991" i="3" s="1"/>
  <c r="W6992" i="3" a="1"/>
  <c r="W6992" i="3" s="1"/>
  <c r="W6993" i="3" a="1"/>
  <c r="W6993" i="3" s="1"/>
  <c r="W6994" i="3" a="1"/>
  <c r="W6994" i="3" s="1"/>
  <c r="W6995" i="3" a="1"/>
  <c r="W6995" i="3" s="1"/>
  <c r="W6996" i="3" a="1"/>
  <c r="W6996" i="3" s="1"/>
  <c r="W6997" i="3" a="1"/>
  <c r="W6997" i="3" s="1"/>
  <c r="W6998" i="3" a="1"/>
  <c r="W6998" i="3" s="1"/>
  <c r="W6999" i="3" a="1"/>
  <c r="W6999" i="3" s="1"/>
  <c r="W7000" i="3" a="1"/>
  <c r="W7000" i="3" s="1"/>
  <c r="W7001" i="3" a="1"/>
  <c r="W7001" i="3" s="1"/>
  <c r="W7002" i="3" a="1"/>
  <c r="W7002" i="3" s="1"/>
  <c r="W7003" i="3" a="1"/>
  <c r="W7003" i="3" s="1"/>
  <c r="W7004" i="3" a="1"/>
  <c r="W7004" i="3" s="1"/>
  <c r="W7005" i="3" a="1"/>
  <c r="W7005" i="3" s="1"/>
  <c r="W7006" i="3" a="1"/>
  <c r="W7006" i="3" s="1"/>
  <c r="W7007" i="3" a="1"/>
  <c r="W7007" i="3" s="1"/>
  <c r="W7008" i="3" a="1"/>
  <c r="W7008" i="3" s="1"/>
  <c r="W7009" i="3" a="1"/>
  <c r="W7009" i="3" s="1"/>
  <c r="W7010" i="3" a="1"/>
  <c r="W7010" i="3" s="1"/>
  <c r="W7011" i="3" a="1"/>
  <c r="W7011" i="3" s="1"/>
  <c r="W7012" i="3" a="1"/>
  <c r="W7012" i="3" s="1"/>
  <c r="W7013" i="3" a="1"/>
  <c r="W7013" i="3" s="1"/>
  <c r="W7014" i="3" a="1"/>
  <c r="W7014" i="3" s="1"/>
  <c r="W7015" i="3" a="1"/>
  <c r="W7015" i="3" s="1"/>
  <c r="W7016" i="3" a="1"/>
  <c r="W7016" i="3" s="1"/>
  <c r="W7017" i="3" a="1"/>
  <c r="W7017" i="3" s="1"/>
  <c r="W7018" i="3" a="1"/>
  <c r="W7018" i="3" s="1"/>
  <c r="W7019" i="3" a="1"/>
  <c r="W7019" i="3" s="1"/>
  <c r="W7020" i="3" a="1"/>
  <c r="W7020" i="3" s="1"/>
  <c r="W7021" i="3" a="1"/>
  <c r="W7021" i="3" s="1"/>
  <c r="W7022" i="3" a="1"/>
  <c r="W7022" i="3" s="1"/>
  <c r="W7023" i="3" a="1"/>
  <c r="W7023" i="3" s="1"/>
  <c r="W7024" i="3" a="1"/>
  <c r="W7024" i="3" s="1"/>
  <c r="W7025" i="3" a="1"/>
  <c r="W7025" i="3" s="1"/>
  <c r="W7026" i="3" a="1"/>
  <c r="W7026" i="3" s="1"/>
  <c r="W7027" i="3" a="1"/>
  <c r="W7027" i="3" s="1"/>
  <c r="W7028" i="3" a="1"/>
  <c r="W7028" i="3" s="1"/>
  <c r="W7029" i="3" a="1"/>
  <c r="W7029" i="3" s="1"/>
  <c r="W7030" i="3" a="1"/>
  <c r="W7030" i="3" s="1"/>
  <c r="W7031" i="3" a="1"/>
  <c r="W7031" i="3" s="1"/>
  <c r="W7032" i="3" a="1"/>
  <c r="W7032" i="3" s="1"/>
  <c r="W7033" i="3" a="1"/>
  <c r="W7033" i="3" s="1"/>
  <c r="W7034" i="3" a="1"/>
  <c r="W7034" i="3" s="1"/>
  <c r="W7035" i="3" a="1"/>
  <c r="W7035" i="3" s="1"/>
  <c r="W7036" i="3" a="1"/>
  <c r="W7036" i="3" s="1"/>
  <c r="W7037" i="3" a="1"/>
  <c r="W7037" i="3" s="1"/>
  <c r="W7038" i="3" a="1"/>
  <c r="W7038" i="3" s="1"/>
  <c r="W7039" i="3" a="1"/>
  <c r="W7039" i="3" s="1"/>
  <c r="W7040" i="3" a="1"/>
  <c r="W7040" i="3" s="1"/>
  <c r="W7041" i="3" a="1"/>
  <c r="W7041" i="3" s="1"/>
  <c r="W7042" i="3" a="1"/>
  <c r="W7042" i="3" s="1"/>
  <c r="W7043" i="3" a="1"/>
  <c r="W7043" i="3" s="1"/>
  <c r="W7044" i="3" a="1"/>
  <c r="W7044" i="3" s="1"/>
  <c r="W7045" i="3" a="1"/>
  <c r="W7045" i="3" s="1"/>
  <c r="W7046" i="3" a="1"/>
  <c r="W7046" i="3" s="1"/>
  <c r="W7047" i="3" a="1"/>
  <c r="W7047" i="3" s="1"/>
  <c r="W7048" i="3" a="1"/>
  <c r="W7048" i="3" s="1"/>
  <c r="W7049" i="3" a="1"/>
  <c r="W7049" i="3" s="1"/>
  <c r="W7050" i="3" a="1"/>
  <c r="W7050" i="3" s="1"/>
  <c r="W7051" i="3" a="1"/>
  <c r="W7051" i="3" s="1"/>
  <c r="W7052" i="3" a="1"/>
  <c r="W7052" i="3" s="1"/>
  <c r="W7053" i="3" a="1"/>
  <c r="W7053" i="3" s="1"/>
  <c r="W7054" i="3" a="1"/>
  <c r="W7054" i="3" s="1"/>
  <c r="W7055" i="3" a="1"/>
  <c r="W7055" i="3" s="1"/>
  <c r="W7056" i="3" a="1"/>
  <c r="W7056" i="3" s="1"/>
  <c r="W7057" i="3" a="1"/>
  <c r="W7057" i="3" s="1"/>
  <c r="W7058" i="3" a="1"/>
  <c r="W7058" i="3" s="1"/>
  <c r="W7059" i="3" a="1"/>
  <c r="W7059" i="3" s="1"/>
  <c r="W7060" i="3" a="1"/>
  <c r="W7060" i="3" s="1"/>
  <c r="W7061" i="3" a="1"/>
  <c r="W7061" i="3" s="1"/>
  <c r="W7062" i="3" a="1"/>
  <c r="W7062" i="3" s="1"/>
  <c r="W7063" i="3" a="1"/>
  <c r="W7063" i="3" s="1"/>
  <c r="W7064" i="3" a="1"/>
  <c r="W7064" i="3" s="1"/>
  <c r="W7065" i="3" a="1"/>
  <c r="W7065" i="3" s="1"/>
  <c r="W7066" i="3" a="1"/>
  <c r="W7066" i="3" s="1"/>
  <c r="W7067" i="3" a="1"/>
  <c r="W7067" i="3" s="1"/>
  <c r="W7068" i="3" a="1"/>
  <c r="W7068" i="3" s="1"/>
  <c r="W7069" i="3" a="1"/>
  <c r="W7069" i="3" s="1"/>
  <c r="W7070" i="3" a="1"/>
  <c r="W7070" i="3" s="1"/>
  <c r="W7071" i="3" a="1"/>
  <c r="W7071" i="3" s="1"/>
  <c r="W7072" i="3" a="1"/>
  <c r="W7072" i="3" s="1"/>
  <c r="W7073" i="3" a="1"/>
  <c r="W7073" i="3" s="1"/>
  <c r="W7074" i="3" a="1"/>
  <c r="W7074" i="3" s="1"/>
  <c r="W7075" i="3" a="1"/>
  <c r="W7075" i="3" s="1"/>
  <c r="W7076" i="3" a="1"/>
  <c r="W7076" i="3" s="1"/>
  <c r="W7077" i="3" a="1"/>
  <c r="W7077" i="3" s="1"/>
  <c r="W7078" i="3" a="1"/>
  <c r="W7078" i="3" s="1"/>
  <c r="W7079" i="3" a="1"/>
  <c r="W7079" i="3" s="1"/>
  <c r="W7080" i="3" a="1"/>
  <c r="W7080" i="3" s="1"/>
  <c r="W7081" i="3" a="1"/>
  <c r="W7081" i="3" s="1"/>
  <c r="W7082" i="3" a="1"/>
  <c r="W7082" i="3" s="1"/>
  <c r="W7083" i="3" a="1"/>
  <c r="W7083" i="3" s="1"/>
  <c r="W7084" i="3" a="1"/>
  <c r="W7084" i="3" s="1"/>
  <c r="W7085" i="3" a="1"/>
  <c r="W7085" i="3" s="1"/>
  <c r="W7086" i="3" a="1"/>
  <c r="W7086" i="3" s="1"/>
  <c r="W7087" i="3" a="1"/>
  <c r="W7087" i="3" s="1"/>
  <c r="W7088" i="3" a="1"/>
  <c r="W7088" i="3" s="1"/>
  <c r="W7089" i="3" a="1"/>
  <c r="W7089" i="3" s="1"/>
  <c r="W7090" i="3" a="1"/>
  <c r="W7090" i="3" s="1"/>
  <c r="W7091" i="3" a="1"/>
  <c r="W7091" i="3" s="1"/>
  <c r="W7092" i="3" a="1"/>
  <c r="W7092" i="3" s="1"/>
  <c r="W7093" i="3" a="1"/>
  <c r="W7093" i="3" s="1"/>
  <c r="W7094" i="3" a="1"/>
  <c r="W7094" i="3" s="1"/>
  <c r="W7095" i="3" a="1"/>
  <c r="W7095" i="3" s="1"/>
  <c r="W7096" i="3" a="1"/>
  <c r="W7096" i="3" s="1"/>
  <c r="W7097" i="3" a="1"/>
  <c r="W7097" i="3" s="1"/>
  <c r="W7098" i="3" a="1"/>
  <c r="W7098" i="3" s="1"/>
  <c r="W7099" i="3" a="1"/>
  <c r="W7099" i="3" s="1"/>
  <c r="W7100" i="3" a="1"/>
  <c r="W7100" i="3" s="1"/>
  <c r="W7101" i="3" a="1"/>
  <c r="W7101" i="3" s="1"/>
  <c r="W7102" i="3" a="1"/>
  <c r="W7102" i="3" s="1"/>
  <c r="W7103" i="3" a="1"/>
  <c r="W7103" i="3" s="1"/>
  <c r="W7104" i="3" a="1"/>
  <c r="W7104" i="3" s="1"/>
  <c r="W7105" i="3" a="1"/>
  <c r="W7105" i="3" s="1"/>
  <c r="W7106" i="3" a="1"/>
  <c r="W7106" i="3" s="1"/>
  <c r="W7107" i="3" a="1"/>
  <c r="W7107" i="3" s="1"/>
  <c r="W7108" i="3" a="1"/>
  <c r="W7108" i="3" s="1"/>
  <c r="W7109" i="3" a="1"/>
  <c r="W7109" i="3" s="1"/>
  <c r="W7110" i="3" a="1"/>
  <c r="W7110" i="3" s="1"/>
  <c r="W7111" i="3" a="1"/>
  <c r="W7111" i="3" s="1"/>
  <c r="W7112" i="3" a="1"/>
  <c r="W7112" i="3" s="1"/>
  <c r="W7113" i="3" a="1"/>
  <c r="W7113" i="3" s="1"/>
  <c r="W7114" i="3" a="1"/>
  <c r="W7114" i="3" s="1"/>
  <c r="W7115" i="3" a="1"/>
  <c r="W7115" i="3" s="1"/>
  <c r="W7116" i="3" a="1"/>
  <c r="W7116" i="3" s="1"/>
  <c r="W7117" i="3" a="1"/>
  <c r="W7117" i="3" s="1"/>
  <c r="W7118" i="3" a="1"/>
  <c r="W7118" i="3" s="1"/>
  <c r="W7119" i="3" a="1"/>
  <c r="W7119" i="3" s="1"/>
  <c r="W7120" i="3" a="1"/>
  <c r="W7120" i="3" s="1"/>
  <c r="W7121" i="3" a="1"/>
  <c r="W7121" i="3" s="1"/>
  <c r="W7122" i="3" a="1"/>
  <c r="W7122" i="3" s="1"/>
  <c r="W7123" i="3" a="1"/>
  <c r="W7123" i="3" s="1"/>
  <c r="W7124" i="3" a="1"/>
  <c r="W7124" i="3" s="1"/>
  <c r="W7125" i="3" a="1"/>
  <c r="W7125" i="3" s="1"/>
  <c r="W7126" i="3" a="1"/>
  <c r="W7126" i="3" s="1"/>
  <c r="W7127" i="3" a="1"/>
  <c r="W7127" i="3" s="1"/>
  <c r="W7128" i="3" a="1"/>
  <c r="W7128" i="3" s="1"/>
  <c r="W7129" i="3" a="1"/>
  <c r="W7129" i="3" s="1"/>
  <c r="W7130" i="3" a="1"/>
  <c r="W7130" i="3" s="1"/>
  <c r="W7131" i="3" a="1"/>
  <c r="W7131" i="3" s="1"/>
  <c r="W7132" i="3" a="1"/>
  <c r="W7132" i="3" s="1"/>
  <c r="W7133" i="3" a="1"/>
  <c r="W7133" i="3" s="1"/>
  <c r="W7134" i="3" a="1"/>
  <c r="W7134" i="3" s="1"/>
  <c r="W7135" i="3" a="1"/>
  <c r="W7135" i="3" s="1"/>
  <c r="W7136" i="3" a="1"/>
  <c r="W7136" i="3" s="1"/>
  <c r="W7137" i="3" a="1"/>
  <c r="W7137" i="3" s="1"/>
  <c r="W7138" i="3" a="1"/>
  <c r="W7138" i="3" s="1"/>
  <c r="W7139" i="3" a="1"/>
  <c r="W7139" i="3" s="1"/>
  <c r="W7140" i="3" a="1"/>
  <c r="W7140" i="3" s="1"/>
  <c r="W7141" i="3" a="1"/>
  <c r="W7141" i="3" s="1"/>
  <c r="W7142" i="3" a="1"/>
  <c r="W7142" i="3" s="1"/>
  <c r="W7143" i="3" a="1"/>
  <c r="W7143" i="3" s="1"/>
  <c r="W7144" i="3" a="1"/>
  <c r="W7144" i="3" s="1"/>
  <c r="W7145" i="3" a="1"/>
  <c r="W7145" i="3" s="1"/>
  <c r="W7146" i="3" a="1"/>
  <c r="W7146" i="3" s="1"/>
  <c r="W7147" i="3" a="1"/>
  <c r="W7147" i="3" s="1"/>
  <c r="W7148" i="3" a="1"/>
  <c r="W7148" i="3" s="1"/>
  <c r="W7149" i="3" a="1"/>
  <c r="W7149" i="3" s="1"/>
  <c r="W7150" i="3" a="1"/>
  <c r="W7150" i="3" s="1"/>
  <c r="W7151" i="3" a="1"/>
  <c r="W7151" i="3" s="1"/>
  <c r="W7152" i="3" a="1"/>
  <c r="W7152" i="3" s="1"/>
  <c r="W7153" i="3" a="1"/>
  <c r="W7153" i="3" s="1"/>
  <c r="W7154" i="3" a="1"/>
  <c r="W7154" i="3" s="1"/>
  <c r="W7155" i="3" a="1"/>
  <c r="W7155" i="3" s="1"/>
  <c r="W7156" i="3" a="1"/>
  <c r="W7156" i="3" s="1"/>
  <c r="W7157" i="3" a="1"/>
  <c r="W7157" i="3" s="1"/>
  <c r="W7158" i="3" a="1"/>
  <c r="W7158" i="3" s="1"/>
  <c r="W7159" i="3" a="1"/>
  <c r="W7159" i="3" s="1"/>
  <c r="W7160" i="3" a="1"/>
  <c r="W7160" i="3" s="1"/>
  <c r="W7161" i="3" a="1"/>
  <c r="W7161" i="3" s="1"/>
  <c r="W7162" i="3" a="1"/>
  <c r="W7162" i="3" s="1"/>
  <c r="W7163" i="3" a="1"/>
  <c r="W7163" i="3" s="1"/>
  <c r="W7164" i="3" a="1"/>
  <c r="W7164" i="3" s="1"/>
  <c r="W7165" i="3" a="1"/>
  <c r="W7165" i="3" s="1"/>
  <c r="W7166" i="3" a="1"/>
  <c r="W7166" i="3" s="1"/>
  <c r="W7167" i="3" a="1"/>
  <c r="W7167" i="3" s="1"/>
  <c r="W7168" i="3" a="1"/>
  <c r="W7168" i="3" s="1"/>
  <c r="W7169" i="3" a="1"/>
  <c r="W7169" i="3" s="1"/>
  <c r="W7170" i="3" a="1"/>
  <c r="W7170" i="3" s="1"/>
  <c r="W7171" i="3" a="1"/>
  <c r="W7171" i="3" s="1"/>
  <c r="W7172" i="3" a="1"/>
  <c r="W7172" i="3" s="1"/>
  <c r="W7173" i="3" a="1"/>
  <c r="W7173" i="3" s="1"/>
  <c r="W7174" i="3" a="1"/>
  <c r="W7174" i="3" s="1"/>
  <c r="W7175" i="3" a="1"/>
  <c r="W7175" i="3" s="1"/>
  <c r="W7176" i="3" a="1"/>
  <c r="W7176" i="3" s="1"/>
  <c r="W7177" i="3" a="1"/>
  <c r="W7177" i="3" s="1"/>
  <c r="W7178" i="3" a="1"/>
  <c r="W7178" i="3" s="1"/>
  <c r="W7179" i="3" a="1"/>
  <c r="W7179" i="3" s="1"/>
  <c r="W7180" i="3" a="1"/>
  <c r="W7180" i="3" s="1"/>
  <c r="W7181" i="3" a="1"/>
  <c r="W7181" i="3" s="1"/>
  <c r="W7182" i="3" a="1"/>
  <c r="W7182" i="3" s="1"/>
  <c r="W7183" i="3" a="1"/>
  <c r="W7183" i="3" s="1"/>
  <c r="W7184" i="3" a="1"/>
  <c r="W7184" i="3" s="1"/>
  <c r="W7185" i="3" a="1"/>
  <c r="W7185" i="3" s="1"/>
  <c r="W7186" i="3" a="1"/>
  <c r="W7186" i="3" s="1"/>
  <c r="W7187" i="3" a="1"/>
  <c r="W7187" i="3" s="1"/>
  <c r="W7188" i="3" a="1"/>
  <c r="W7188" i="3" s="1"/>
  <c r="W7189" i="3" a="1"/>
  <c r="W7189" i="3" s="1"/>
  <c r="W7190" i="3" a="1"/>
  <c r="W7190" i="3" s="1"/>
  <c r="W7191" i="3" a="1"/>
  <c r="W7191" i="3" s="1"/>
  <c r="W7192" i="3" a="1"/>
  <c r="W7192" i="3" s="1"/>
  <c r="W7193" i="3" a="1"/>
  <c r="W7193" i="3" s="1"/>
  <c r="W7194" i="3" a="1"/>
  <c r="W7194" i="3" s="1"/>
  <c r="W7195" i="3" a="1"/>
  <c r="W7195" i="3" s="1"/>
  <c r="W7196" i="3" a="1"/>
  <c r="W7196" i="3" s="1"/>
  <c r="W7197" i="3" a="1"/>
  <c r="W7197" i="3" s="1"/>
  <c r="W7198" i="3" a="1"/>
  <c r="W7198" i="3" s="1"/>
  <c r="W7199" i="3" a="1"/>
  <c r="W7199" i="3" s="1"/>
  <c r="W7200" i="3" a="1"/>
  <c r="W7200" i="3" s="1"/>
  <c r="W7201" i="3" a="1"/>
  <c r="W7201" i="3" s="1"/>
  <c r="W7202" i="3" a="1"/>
  <c r="W7202" i="3" s="1"/>
  <c r="W7203" i="3" a="1"/>
  <c r="W7203" i="3" s="1"/>
  <c r="W7204" i="3" a="1"/>
  <c r="W7204" i="3" s="1"/>
  <c r="W7205" i="3" a="1"/>
  <c r="W7205" i="3" s="1"/>
  <c r="W7206" i="3" a="1"/>
  <c r="W7206" i="3" s="1"/>
  <c r="W7207" i="3" a="1"/>
  <c r="W7207" i="3" s="1"/>
  <c r="W7208" i="3" a="1"/>
  <c r="W7208" i="3" s="1"/>
  <c r="W7209" i="3" a="1"/>
  <c r="W7209" i="3" s="1"/>
  <c r="W7210" i="3" a="1"/>
  <c r="W7210" i="3" s="1"/>
  <c r="W7211" i="3" a="1"/>
  <c r="W7211" i="3" s="1"/>
  <c r="W7212" i="3" a="1"/>
  <c r="W7212" i="3" s="1"/>
  <c r="W7213" i="3" a="1"/>
  <c r="W7213" i="3" s="1"/>
  <c r="W7214" i="3" a="1"/>
  <c r="W7214" i="3" s="1"/>
  <c r="W7215" i="3" a="1"/>
  <c r="W7215" i="3" s="1"/>
  <c r="W7216" i="3" a="1"/>
  <c r="W7216" i="3" s="1"/>
  <c r="W7217" i="3" a="1"/>
  <c r="W7217" i="3" s="1"/>
  <c r="W7218" i="3" a="1"/>
  <c r="W7218" i="3" s="1"/>
  <c r="W7219" i="3" a="1"/>
  <c r="W7219" i="3" s="1"/>
  <c r="W7220" i="3" a="1"/>
  <c r="W7220" i="3" s="1"/>
  <c r="W7221" i="3" a="1"/>
  <c r="W7221" i="3" s="1"/>
  <c r="W7222" i="3" a="1"/>
  <c r="W7222" i="3" s="1"/>
  <c r="W7223" i="3" a="1"/>
  <c r="W7223" i="3" s="1"/>
  <c r="W7224" i="3" a="1"/>
  <c r="W7224" i="3" s="1"/>
  <c r="W7225" i="3" a="1"/>
  <c r="W7225" i="3" s="1"/>
  <c r="W7226" i="3" a="1"/>
  <c r="W7226" i="3" s="1"/>
  <c r="W7227" i="3" a="1"/>
  <c r="W7227" i="3" s="1"/>
  <c r="W7228" i="3" a="1"/>
  <c r="W7228" i="3" s="1"/>
  <c r="W7229" i="3" a="1"/>
  <c r="W7229" i="3" s="1"/>
  <c r="W7230" i="3" a="1"/>
  <c r="W7230" i="3" s="1"/>
  <c r="W7231" i="3" a="1"/>
  <c r="W7231" i="3" s="1"/>
  <c r="W7232" i="3" a="1"/>
  <c r="W7232" i="3" s="1"/>
  <c r="W7233" i="3" a="1"/>
  <c r="W7233" i="3" s="1"/>
  <c r="W7234" i="3" a="1"/>
  <c r="W7234" i="3" s="1"/>
  <c r="W7235" i="3" a="1"/>
  <c r="W7235" i="3" s="1"/>
  <c r="W7236" i="3" a="1"/>
  <c r="W7236" i="3" s="1"/>
  <c r="W7237" i="3" a="1"/>
  <c r="W7237" i="3" s="1"/>
  <c r="W7238" i="3" a="1"/>
  <c r="W7238" i="3" s="1"/>
  <c r="W7239" i="3" a="1"/>
  <c r="W7239" i="3" s="1"/>
  <c r="W7240" i="3" a="1"/>
  <c r="W7240" i="3" s="1"/>
  <c r="W7241" i="3" a="1"/>
  <c r="W7241" i="3" s="1"/>
  <c r="W7242" i="3" a="1"/>
  <c r="W7242" i="3" s="1"/>
  <c r="W7243" i="3" a="1"/>
  <c r="W7243" i="3" s="1"/>
  <c r="W7244" i="3" a="1"/>
  <c r="W7244" i="3" s="1"/>
  <c r="W7245" i="3" a="1"/>
  <c r="W7245" i="3" s="1"/>
  <c r="W7246" i="3" a="1"/>
  <c r="W7246" i="3" s="1"/>
  <c r="W7247" i="3" a="1"/>
  <c r="W7247" i="3" s="1"/>
  <c r="W7248" i="3" a="1"/>
  <c r="W7248" i="3" s="1"/>
  <c r="W7249" i="3" a="1"/>
  <c r="W7249" i="3" s="1"/>
  <c r="W7250" i="3" a="1"/>
  <c r="W7250" i="3" s="1"/>
  <c r="W7251" i="3" a="1"/>
  <c r="W7251" i="3" s="1"/>
  <c r="W7252" i="3" a="1"/>
  <c r="W7252" i="3" s="1"/>
  <c r="W7253" i="3" a="1"/>
  <c r="W7253" i="3" s="1"/>
  <c r="W7254" i="3" a="1"/>
  <c r="W7254" i="3" s="1"/>
  <c r="W7255" i="3" a="1"/>
  <c r="W7255" i="3" s="1"/>
  <c r="W7256" i="3" a="1"/>
  <c r="W7256" i="3" s="1"/>
  <c r="W7257" i="3" a="1"/>
  <c r="W7257" i="3" s="1"/>
  <c r="W7258" i="3" a="1"/>
  <c r="W7258" i="3" s="1"/>
  <c r="W7259" i="3" a="1"/>
  <c r="W7259" i="3" s="1"/>
  <c r="W7260" i="3" a="1"/>
  <c r="W7260" i="3" s="1"/>
  <c r="W7261" i="3" a="1"/>
  <c r="W7261" i="3" s="1"/>
  <c r="W7262" i="3" a="1"/>
  <c r="W7262" i="3" s="1"/>
  <c r="W7263" i="3" a="1"/>
  <c r="W7263" i="3" s="1"/>
  <c r="W7264" i="3" a="1"/>
  <c r="W7264" i="3" s="1"/>
  <c r="W7265" i="3" a="1"/>
  <c r="W7265" i="3" s="1"/>
  <c r="W7266" i="3" a="1"/>
  <c r="W7266" i="3" s="1"/>
  <c r="W7267" i="3" a="1"/>
  <c r="W7267" i="3" s="1"/>
  <c r="W7268" i="3" a="1"/>
  <c r="W7268" i="3" s="1"/>
  <c r="W7269" i="3" a="1"/>
  <c r="W7269" i="3" s="1"/>
  <c r="W7270" i="3" a="1"/>
  <c r="W7270" i="3" s="1"/>
  <c r="W7271" i="3" a="1"/>
  <c r="W7271" i="3" s="1"/>
  <c r="W7272" i="3" a="1"/>
  <c r="W7272" i="3" s="1"/>
  <c r="W7273" i="3" a="1"/>
  <c r="W7273" i="3" s="1"/>
  <c r="W7274" i="3" a="1"/>
  <c r="W7274" i="3" s="1"/>
  <c r="W7275" i="3" a="1"/>
  <c r="W7275" i="3" s="1"/>
  <c r="W7276" i="3" a="1"/>
  <c r="W7276" i="3" s="1"/>
  <c r="W7277" i="3" a="1"/>
  <c r="W7277" i="3" s="1"/>
  <c r="W7278" i="3" a="1"/>
  <c r="W7278" i="3" s="1"/>
  <c r="W7279" i="3" a="1"/>
  <c r="W7279" i="3" s="1"/>
  <c r="W7280" i="3" a="1"/>
  <c r="W7280" i="3" s="1"/>
  <c r="W7281" i="3" a="1"/>
  <c r="W7281" i="3" s="1"/>
  <c r="W7282" i="3" a="1"/>
  <c r="W7282" i="3" s="1"/>
  <c r="W7283" i="3" a="1"/>
  <c r="W7283" i="3" s="1"/>
  <c r="W7284" i="3" a="1"/>
  <c r="W7284" i="3" s="1"/>
  <c r="W7285" i="3" a="1"/>
  <c r="W7285" i="3" s="1"/>
  <c r="W7286" i="3" a="1"/>
  <c r="W7286" i="3" s="1"/>
  <c r="W7287" i="3" a="1"/>
  <c r="W7287" i="3" s="1"/>
  <c r="W7288" i="3" a="1"/>
  <c r="W7288" i="3" s="1"/>
  <c r="W7289" i="3" a="1"/>
  <c r="W7289" i="3" s="1"/>
  <c r="W7290" i="3" a="1"/>
  <c r="W7290" i="3" s="1"/>
  <c r="W7291" i="3" a="1"/>
  <c r="W7291" i="3" s="1"/>
  <c r="W7292" i="3" a="1"/>
  <c r="W7292" i="3" s="1"/>
  <c r="W7293" i="3" a="1"/>
  <c r="W7293" i="3" s="1"/>
  <c r="W7294" i="3" a="1"/>
  <c r="W7294" i="3" s="1"/>
  <c r="W7295" i="3" a="1"/>
  <c r="W7295" i="3" s="1"/>
  <c r="W7296" i="3" a="1"/>
  <c r="W7296" i="3" s="1"/>
  <c r="W7297" i="3" a="1"/>
  <c r="W7297" i="3" s="1"/>
  <c r="W7298" i="3" a="1"/>
  <c r="W7298" i="3" s="1"/>
  <c r="W7299" i="3" a="1"/>
  <c r="W7299" i="3" s="1"/>
  <c r="W7300" i="3" a="1"/>
  <c r="W7300" i="3" s="1"/>
  <c r="W7301" i="3" a="1"/>
  <c r="W7301" i="3" s="1"/>
  <c r="W7302" i="3" a="1"/>
  <c r="W7302" i="3" s="1"/>
  <c r="W7303" i="3" a="1"/>
  <c r="W7303" i="3" s="1"/>
  <c r="W7304" i="3" a="1"/>
  <c r="W7304" i="3" s="1"/>
  <c r="W7305" i="3" a="1"/>
  <c r="W7305" i="3" s="1"/>
  <c r="W7306" i="3" a="1"/>
  <c r="W7306" i="3" s="1"/>
  <c r="W7307" i="3" a="1"/>
  <c r="W7307" i="3" s="1"/>
  <c r="W7308" i="3" a="1"/>
  <c r="W7308" i="3" s="1"/>
  <c r="W7309" i="3" a="1"/>
  <c r="W7309" i="3" s="1"/>
  <c r="W7310" i="3" a="1"/>
  <c r="W7310" i="3" s="1"/>
  <c r="W7311" i="3" a="1"/>
  <c r="W7311" i="3" s="1"/>
  <c r="W7312" i="3" a="1"/>
  <c r="W7312" i="3" s="1"/>
  <c r="W7313" i="3" a="1"/>
  <c r="W7313" i="3" s="1"/>
  <c r="W7314" i="3" a="1"/>
  <c r="W7314" i="3" s="1"/>
  <c r="W7315" i="3" a="1"/>
  <c r="W7315" i="3" s="1"/>
  <c r="W7316" i="3" a="1"/>
  <c r="W7316" i="3" s="1"/>
  <c r="W7317" i="3" a="1"/>
  <c r="W7317" i="3" s="1"/>
  <c r="W7318" i="3" a="1"/>
  <c r="W7318" i="3" s="1"/>
  <c r="W7319" i="3" a="1"/>
  <c r="W7319" i="3" s="1"/>
  <c r="W7320" i="3" a="1"/>
  <c r="W7320" i="3" s="1"/>
  <c r="W7321" i="3" a="1"/>
  <c r="W7321" i="3" s="1"/>
  <c r="W7322" i="3" a="1"/>
  <c r="W7322" i="3" s="1"/>
  <c r="W7323" i="3" a="1"/>
  <c r="W7323" i="3" s="1"/>
  <c r="W7324" i="3" a="1"/>
  <c r="W7324" i="3" s="1"/>
  <c r="W7325" i="3" a="1"/>
  <c r="W7325" i="3" s="1"/>
  <c r="W7326" i="3" a="1"/>
  <c r="W7326" i="3" s="1"/>
  <c r="W7327" i="3" a="1"/>
  <c r="W7327" i="3" s="1"/>
  <c r="W7328" i="3" a="1"/>
  <c r="W7328" i="3" s="1"/>
  <c r="W7329" i="3" a="1"/>
  <c r="W7329" i="3" s="1"/>
  <c r="W7330" i="3" a="1"/>
  <c r="W7330" i="3" s="1"/>
  <c r="W7331" i="3" a="1"/>
  <c r="W7331" i="3" s="1"/>
  <c r="W7332" i="3" a="1"/>
  <c r="W7332" i="3" s="1"/>
  <c r="W7333" i="3" a="1"/>
  <c r="W7333" i="3" s="1"/>
  <c r="W7334" i="3" a="1"/>
  <c r="W7334" i="3" s="1"/>
  <c r="W7335" i="3" a="1"/>
  <c r="W7335" i="3" s="1"/>
  <c r="W7336" i="3" a="1"/>
  <c r="W7336" i="3" s="1"/>
  <c r="W7337" i="3" a="1"/>
  <c r="W7337" i="3" s="1"/>
  <c r="W7338" i="3" a="1"/>
  <c r="W7338" i="3" s="1"/>
  <c r="W7339" i="3" a="1"/>
  <c r="W7339" i="3" s="1"/>
  <c r="W7340" i="3" a="1"/>
  <c r="W7340" i="3" s="1"/>
  <c r="W7341" i="3" a="1"/>
  <c r="W7341" i="3" s="1"/>
  <c r="W7342" i="3" a="1"/>
  <c r="W7342" i="3" s="1"/>
  <c r="W7343" i="3" a="1"/>
  <c r="W7343" i="3" s="1"/>
  <c r="W7344" i="3" a="1"/>
  <c r="W7344" i="3" s="1"/>
  <c r="W7345" i="3" a="1"/>
  <c r="W7345" i="3" s="1"/>
  <c r="W7346" i="3" a="1"/>
  <c r="W7346" i="3" s="1"/>
  <c r="W7347" i="3" a="1"/>
  <c r="W7347" i="3" s="1"/>
  <c r="W7348" i="3" a="1"/>
  <c r="W7348" i="3" s="1"/>
  <c r="W7349" i="3" a="1"/>
  <c r="W7349" i="3" s="1"/>
  <c r="W7350" i="3" a="1"/>
  <c r="W7350" i="3" s="1"/>
  <c r="W7351" i="3" a="1"/>
  <c r="W7351" i="3" s="1"/>
  <c r="W7352" i="3" a="1"/>
  <c r="W7352" i="3" s="1"/>
  <c r="W7353" i="3" a="1"/>
  <c r="W7353" i="3" s="1"/>
  <c r="W7354" i="3" a="1"/>
  <c r="W7354" i="3" s="1"/>
  <c r="W7355" i="3" a="1"/>
  <c r="W7355" i="3" s="1"/>
  <c r="W7356" i="3" a="1"/>
  <c r="W7356" i="3" s="1"/>
  <c r="W7357" i="3" a="1"/>
  <c r="W7357" i="3" s="1"/>
  <c r="W7358" i="3" a="1"/>
  <c r="W7358" i="3" s="1"/>
  <c r="W7359" i="3" a="1"/>
  <c r="W7359" i="3" s="1"/>
  <c r="W7360" i="3" a="1"/>
  <c r="W7360" i="3" s="1"/>
  <c r="W7361" i="3" a="1"/>
  <c r="W7361" i="3" s="1"/>
  <c r="W7362" i="3" a="1"/>
  <c r="W7362" i="3" s="1"/>
  <c r="W7363" i="3" a="1"/>
  <c r="W7363" i="3" s="1"/>
  <c r="W7364" i="3" a="1"/>
  <c r="W7364" i="3" s="1"/>
  <c r="W7365" i="3" a="1"/>
  <c r="W7365" i="3" s="1"/>
  <c r="W7366" i="3" a="1"/>
  <c r="W7366" i="3" s="1"/>
  <c r="W7367" i="3" a="1"/>
  <c r="W7367" i="3" s="1"/>
  <c r="W7368" i="3" a="1"/>
  <c r="W7368" i="3" s="1"/>
  <c r="W7369" i="3" a="1"/>
  <c r="W7369" i="3" s="1"/>
  <c r="W7370" i="3" a="1"/>
  <c r="W7370" i="3" s="1"/>
  <c r="W7371" i="3" a="1"/>
  <c r="W7371" i="3" s="1"/>
  <c r="W7372" i="3" a="1"/>
  <c r="W7372" i="3" s="1"/>
  <c r="W7373" i="3" a="1"/>
  <c r="W7373" i="3" s="1"/>
  <c r="W7374" i="3" a="1"/>
  <c r="W7374" i="3" s="1"/>
  <c r="W7375" i="3" a="1"/>
  <c r="W7375" i="3" s="1"/>
  <c r="W7376" i="3" a="1"/>
  <c r="W7376" i="3" s="1"/>
  <c r="W7377" i="3" a="1"/>
  <c r="W7377" i="3" s="1"/>
  <c r="W7378" i="3" a="1"/>
  <c r="W7378" i="3" s="1"/>
  <c r="W7379" i="3" a="1"/>
  <c r="W7379" i="3" s="1"/>
  <c r="W7380" i="3" a="1"/>
  <c r="W7380" i="3" s="1"/>
  <c r="W7381" i="3" a="1"/>
  <c r="W7381" i="3" s="1"/>
  <c r="W7382" i="3" a="1"/>
  <c r="W7382" i="3" s="1"/>
  <c r="W7383" i="3" a="1"/>
  <c r="W7383" i="3" s="1"/>
  <c r="W7384" i="3" a="1"/>
  <c r="W7384" i="3" s="1"/>
  <c r="W7385" i="3" a="1"/>
  <c r="W7385" i="3" s="1"/>
  <c r="W7386" i="3" a="1"/>
  <c r="W7386" i="3" s="1"/>
  <c r="W7387" i="3" a="1"/>
  <c r="W7387" i="3" s="1"/>
  <c r="W7388" i="3" a="1"/>
  <c r="W7388" i="3" s="1"/>
  <c r="W7389" i="3" a="1"/>
  <c r="W7389" i="3" s="1"/>
  <c r="W7390" i="3" a="1"/>
  <c r="W7390" i="3" s="1"/>
  <c r="W7391" i="3" a="1"/>
  <c r="W7391" i="3" s="1"/>
  <c r="W7392" i="3" a="1"/>
  <c r="W7392" i="3" s="1"/>
  <c r="W7393" i="3" a="1"/>
  <c r="W7393" i="3" s="1"/>
  <c r="W7394" i="3" a="1"/>
  <c r="W7394" i="3" s="1"/>
  <c r="W7395" i="3" a="1"/>
  <c r="W7395" i="3" s="1"/>
  <c r="W7396" i="3" a="1"/>
  <c r="W7396" i="3" s="1"/>
  <c r="W7397" i="3" a="1"/>
  <c r="W7397" i="3" s="1"/>
  <c r="W7398" i="3" a="1"/>
  <c r="W7398" i="3" s="1"/>
  <c r="W7399" i="3" a="1"/>
  <c r="W7399" i="3" s="1"/>
  <c r="W7400" i="3" a="1"/>
  <c r="W7400" i="3" s="1"/>
  <c r="W7401" i="3" a="1"/>
  <c r="W7401" i="3" s="1"/>
  <c r="W7402" i="3" a="1"/>
  <c r="W7402" i="3" s="1"/>
  <c r="W7403" i="3" a="1"/>
  <c r="W7403" i="3" s="1"/>
  <c r="W7404" i="3" a="1"/>
  <c r="W7404" i="3" s="1"/>
  <c r="W7405" i="3" a="1"/>
  <c r="W7405" i="3" s="1"/>
  <c r="W7406" i="3" a="1"/>
  <c r="W7406" i="3" s="1"/>
  <c r="W7407" i="3" a="1"/>
  <c r="W7407" i="3" s="1"/>
  <c r="W7408" i="3" a="1"/>
  <c r="W7408" i="3" s="1"/>
  <c r="W7409" i="3" a="1"/>
  <c r="W7409" i="3" s="1"/>
  <c r="W7410" i="3" a="1"/>
  <c r="W7410" i="3" s="1"/>
  <c r="W7411" i="3" a="1"/>
  <c r="W7411" i="3" s="1"/>
  <c r="W7412" i="3" a="1"/>
  <c r="W7412" i="3" s="1"/>
  <c r="W7413" i="3" a="1"/>
  <c r="W7413" i="3" s="1"/>
  <c r="W7414" i="3" a="1"/>
  <c r="W7414" i="3" s="1"/>
  <c r="W7415" i="3" a="1"/>
  <c r="W7415" i="3" s="1"/>
  <c r="W7416" i="3" a="1"/>
  <c r="W7416" i="3" s="1"/>
  <c r="W7417" i="3" a="1"/>
  <c r="W7417" i="3" s="1"/>
  <c r="W7418" i="3" a="1"/>
  <c r="W7418" i="3" s="1"/>
  <c r="W7419" i="3" a="1"/>
  <c r="W7419" i="3" s="1"/>
  <c r="W7420" i="3" a="1"/>
  <c r="W7420" i="3" s="1"/>
  <c r="W7421" i="3" a="1"/>
  <c r="W7421" i="3" s="1"/>
  <c r="W7422" i="3" a="1"/>
  <c r="W7422" i="3" s="1"/>
  <c r="W7423" i="3" a="1"/>
  <c r="W7423" i="3" s="1"/>
  <c r="W7424" i="3" a="1"/>
  <c r="W7424" i="3" s="1"/>
  <c r="W7425" i="3" a="1"/>
  <c r="W7425" i="3" s="1"/>
  <c r="W7426" i="3" a="1"/>
  <c r="W7426" i="3" s="1"/>
  <c r="W7427" i="3" a="1"/>
  <c r="W7427" i="3" s="1"/>
  <c r="W7428" i="3" a="1"/>
  <c r="W7428" i="3" s="1"/>
  <c r="W7429" i="3" a="1"/>
  <c r="W7429" i="3" s="1"/>
  <c r="W7430" i="3" a="1"/>
  <c r="W7430" i="3" s="1"/>
  <c r="W7431" i="3" a="1"/>
  <c r="W7431" i="3" s="1"/>
  <c r="W7432" i="3" a="1"/>
  <c r="W7432" i="3" s="1"/>
  <c r="W7433" i="3" a="1"/>
  <c r="W7433" i="3" s="1"/>
  <c r="W7434" i="3" a="1"/>
  <c r="W7434" i="3" s="1"/>
  <c r="W7435" i="3" a="1"/>
  <c r="W7435" i="3" s="1"/>
  <c r="W7436" i="3" a="1"/>
  <c r="W7436" i="3" s="1"/>
  <c r="W7437" i="3" a="1"/>
  <c r="W7437" i="3" s="1"/>
  <c r="W7438" i="3" a="1"/>
  <c r="W7438" i="3" s="1"/>
  <c r="W7439" i="3" a="1"/>
  <c r="W7439" i="3" s="1"/>
  <c r="W7440" i="3" a="1"/>
  <c r="W7440" i="3" s="1"/>
  <c r="W7441" i="3" a="1"/>
  <c r="W7441" i="3" s="1"/>
  <c r="W7442" i="3" a="1"/>
  <c r="W7442" i="3" s="1"/>
  <c r="W7443" i="3" a="1"/>
  <c r="W7443" i="3" s="1"/>
  <c r="W7444" i="3" a="1"/>
  <c r="W7444" i="3" s="1"/>
  <c r="W7445" i="3" a="1"/>
  <c r="W7445" i="3" s="1"/>
  <c r="W7446" i="3" a="1"/>
  <c r="W7446" i="3" s="1"/>
  <c r="W7447" i="3" a="1"/>
  <c r="W7447" i="3" s="1"/>
  <c r="W7448" i="3" a="1"/>
  <c r="W7448" i="3" s="1"/>
  <c r="W7449" i="3" a="1"/>
  <c r="W7449" i="3" s="1"/>
  <c r="W7450" i="3" a="1"/>
  <c r="W7450" i="3" s="1"/>
  <c r="W7451" i="3" a="1"/>
  <c r="W7451" i="3" s="1"/>
  <c r="W7452" i="3" a="1"/>
  <c r="W7452" i="3" s="1"/>
  <c r="W7453" i="3" a="1"/>
  <c r="W7453" i="3" s="1"/>
  <c r="W7454" i="3" a="1"/>
  <c r="W7454" i="3" s="1"/>
  <c r="W7455" i="3" a="1"/>
  <c r="W7455" i="3" s="1"/>
  <c r="W7456" i="3" a="1"/>
  <c r="W7456" i="3" s="1"/>
  <c r="W7457" i="3" a="1"/>
  <c r="W7457" i="3" s="1"/>
  <c r="W7458" i="3" a="1"/>
  <c r="W7458" i="3" s="1"/>
  <c r="W7459" i="3" a="1"/>
  <c r="W7459" i="3" s="1"/>
  <c r="W7460" i="3" a="1"/>
  <c r="W7460" i="3" s="1"/>
  <c r="W7461" i="3" a="1"/>
  <c r="W7461" i="3" s="1"/>
  <c r="W7462" i="3" a="1"/>
  <c r="W7462" i="3" s="1"/>
  <c r="W7463" i="3" a="1"/>
  <c r="W7463" i="3" s="1"/>
  <c r="W7464" i="3" a="1"/>
  <c r="W7464" i="3" s="1"/>
  <c r="W7465" i="3" a="1"/>
  <c r="W7465" i="3" s="1"/>
  <c r="W7466" i="3" a="1"/>
  <c r="W7466" i="3" s="1"/>
  <c r="W7467" i="3" a="1"/>
  <c r="W7467" i="3" s="1"/>
  <c r="W7468" i="3" a="1"/>
  <c r="W7468" i="3" s="1"/>
  <c r="W7469" i="3" a="1"/>
  <c r="W7469" i="3" s="1"/>
  <c r="W7470" i="3" a="1"/>
  <c r="W7470" i="3" s="1"/>
  <c r="W7471" i="3" a="1"/>
  <c r="W7471" i="3" s="1"/>
  <c r="W7472" i="3" a="1"/>
  <c r="W7472" i="3" s="1"/>
  <c r="W7473" i="3" a="1"/>
  <c r="W7473" i="3" s="1"/>
  <c r="W7474" i="3" a="1"/>
  <c r="W7474" i="3" s="1"/>
  <c r="W7475" i="3" a="1"/>
  <c r="W7475" i="3" s="1"/>
  <c r="W7476" i="3" a="1"/>
  <c r="W7476" i="3" s="1"/>
  <c r="W7477" i="3" a="1"/>
  <c r="W7477" i="3" s="1"/>
  <c r="W7478" i="3" a="1"/>
  <c r="W7478" i="3" s="1"/>
  <c r="W7479" i="3" a="1"/>
  <c r="W7479" i="3" s="1"/>
  <c r="W7480" i="3" a="1"/>
  <c r="W7480" i="3" s="1"/>
  <c r="W7481" i="3" a="1"/>
  <c r="W7481" i="3" s="1"/>
  <c r="W7482" i="3" a="1"/>
  <c r="W7482" i="3" s="1"/>
  <c r="W7483" i="3" a="1"/>
  <c r="W7483" i="3" s="1"/>
  <c r="W7484" i="3" a="1"/>
  <c r="W7484" i="3" s="1"/>
  <c r="W7485" i="3" a="1"/>
  <c r="W7485" i="3" s="1"/>
  <c r="W7486" i="3" a="1"/>
  <c r="W7486" i="3" s="1"/>
  <c r="W7487" i="3" a="1"/>
  <c r="W7487" i="3" s="1"/>
  <c r="W7488" i="3" a="1"/>
  <c r="W7488" i="3" s="1"/>
  <c r="W7489" i="3" a="1"/>
  <c r="W7489" i="3" s="1"/>
  <c r="W7490" i="3" a="1"/>
  <c r="W7490" i="3" s="1"/>
  <c r="W7491" i="3" a="1"/>
  <c r="W7491" i="3" s="1"/>
  <c r="W7492" i="3" a="1"/>
  <c r="W7492" i="3" s="1"/>
  <c r="W7493" i="3" a="1"/>
  <c r="W7493" i="3" s="1"/>
  <c r="W7494" i="3" a="1"/>
  <c r="W7494" i="3" s="1"/>
  <c r="W7495" i="3" a="1"/>
  <c r="W7495" i="3" s="1"/>
  <c r="W7496" i="3" a="1"/>
  <c r="W7496" i="3" s="1"/>
  <c r="W7497" i="3" a="1"/>
  <c r="W7497" i="3" s="1"/>
  <c r="W7498" i="3" a="1"/>
  <c r="W7498" i="3" s="1"/>
  <c r="W7499" i="3" a="1"/>
  <c r="W7499" i="3" s="1"/>
  <c r="W7500" i="3" a="1"/>
  <c r="W7500" i="3" s="1"/>
  <c r="W7501" i="3" a="1"/>
  <c r="W7501" i="3" s="1"/>
  <c r="W7502" i="3" a="1"/>
  <c r="W7502" i="3" s="1"/>
  <c r="W7503" i="3" a="1"/>
  <c r="W7503" i="3" s="1"/>
  <c r="W7504" i="3" a="1"/>
  <c r="W7504" i="3" s="1"/>
  <c r="W7505" i="3" a="1"/>
  <c r="W7505" i="3" s="1"/>
  <c r="W7506" i="3" a="1"/>
  <c r="W7506" i="3" s="1"/>
  <c r="W7507" i="3" a="1"/>
  <c r="W7507" i="3" s="1"/>
  <c r="W7508" i="3" a="1"/>
  <c r="W7508" i="3" s="1"/>
  <c r="W7509" i="3" a="1"/>
  <c r="W7509" i="3" s="1"/>
  <c r="W7510" i="3" a="1"/>
  <c r="W7510" i="3" s="1"/>
  <c r="W7511" i="3" a="1"/>
  <c r="W7511" i="3" s="1"/>
  <c r="W7512" i="3" a="1"/>
  <c r="W7512" i="3" s="1"/>
  <c r="W7513" i="3" a="1"/>
  <c r="W7513" i="3" s="1"/>
  <c r="W7514" i="3" a="1"/>
  <c r="W7514" i="3" s="1"/>
  <c r="W7515" i="3" a="1"/>
  <c r="W7515" i="3" s="1"/>
  <c r="W7516" i="3" a="1"/>
  <c r="W7516" i="3" s="1"/>
  <c r="W7517" i="3" a="1"/>
  <c r="W7517" i="3" s="1"/>
  <c r="W7518" i="3" a="1"/>
  <c r="W7518" i="3" s="1"/>
  <c r="W7519" i="3" a="1"/>
  <c r="W7519" i="3" s="1"/>
  <c r="W7520" i="3" a="1"/>
  <c r="W7520" i="3" s="1"/>
  <c r="W7521" i="3" a="1"/>
  <c r="W7521" i="3" s="1"/>
  <c r="W7522" i="3" a="1"/>
  <c r="W7522" i="3" s="1"/>
  <c r="W7523" i="3" a="1"/>
  <c r="W7523" i="3" s="1"/>
  <c r="W7524" i="3" a="1"/>
  <c r="W7524" i="3" s="1"/>
  <c r="W7525" i="3" a="1"/>
  <c r="W7525" i="3" s="1"/>
  <c r="W7526" i="3" a="1"/>
  <c r="W7526" i="3" s="1"/>
  <c r="W7527" i="3" a="1"/>
  <c r="W7527" i="3" s="1"/>
  <c r="W7528" i="3" a="1"/>
  <c r="W7528" i="3" s="1"/>
  <c r="W7529" i="3" a="1"/>
  <c r="W7529" i="3" s="1"/>
  <c r="W7530" i="3" a="1"/>
  <c r="W7530" i="3" s="1"/>
  <c r="W7531" i="3" a="1"/>
  <c r="W7531" i="3" s="1"/>
  <c r="W7532" i="3" a="1"/>
  <c r="W7532" i="3" s="1"/>
  <c r="W7533" i="3" a="1"/>
  <c r="W7533" i="3" s="1"/>
  <c r="W7534" i="3" a="1"/>
  <c r="W7534" i="3" s="1"/>
  <c r="W7535" i="3" a="1"/>
  <c r="W7535" i="3" s="1"/>
  <c r="W7536" i="3" a="1"/>
  <c r="W7536" i="3" s="1"/>
  <c r="W7537" i="3" a="1"/>
  <c r="W7537" i="3" s="1"/>
  <c r="W7538" i="3" a="1"/>
  <c r="W7538" i="3" s="1"/>
  <c r="W7539" i="3" a="1"/>
  <c r="W7539" i="3" s="1"/>
  <c r="W7540" i="3" a="1"/>
  <c r="W7540" i="3" s="1"/>
  <c r="W7541" i="3" a="1"/>
  <c r="W7541" i="3" s="1"/>
  <c r="W7542" i="3" a="1"/>
  <c r="W7542" i="3" s="1"/>
  <c r="W7543" i="3" a="1"/>
  <c r="W7543" i="3" s="1"/>
  <c r="W7544" i="3" a="1"/>
  <c r="W7544" i="3" s="1"/>
  <c r="W7545" i="3" a="1"/>
  <c r="W7545" i="3" s="1"/>
  <c r="W7546" i="3" a="1"/>
  <c r="W7546" i="3" s="1"/>
  <c r="W7547" i="3" a="1"/>
  <c r="W7547" i="3" s="1"/>
  <c r="W7548" i="3" a="1"/>
  <c r="W7548" i="3" s="1"/>
  <c r="W7549" i="3" a="1"/>
  <c r="W7549" i="3" s="1"/>
  <c r="W7550" i="3" a="1"/>
  <c r="W7550" i="3" s="1"/>
  <c r="W7551" i="3" a="1"/>
  <c r="W7551" i="3" s="1"/>
  <c r="W7552" i="3" a="1"/>
  <c r="W7552" i="3" s="1"/>
  <c r="W7553" i="3" a="1"/>
  <c r="W7553" i="3" s="1"/>
  <c r="W7554" i="3" a="1"/>
  <c r="W7554" i="3" s="1"/>
  <c r="W7555" i="3" a="1"/>
  <c r="W7555" i="3" s="1"/>
  <c r="W7556" i="3" a="1"/>
  <c r="W7556" i="3" s="1"/>
  <c r="W7557" i="3" a="1"/>
  <c r="W7557" i="3" s="1"/>
  <c r="W7558" i="3" a="1"/>
  <c r="W7558" i="3" s="1"/>
  <c r="W7559" i="3" a="1"/>
  <c r="W7559" i="3" s="1"/>
  <c r="W7560" i="3" a="1"/>
  <c r="W7560" i="3" s="1"/>
  <c r="W7561" i="3" a="1"/>
  <c r="W7561" i="3" s="1"/>
  <c r="W7562" i="3" a="1"/>
  <c r="W7562" i="3" s="1"/>
  <c r="W7563" i="3" a="1"/>
  <c r="W7563" i="3" s="1"/>
  <c r="W7564" i="3" a="1"/>
  <c r="W7564" i="3" s="1"/>
  <c r="W7565" i="3" a="1"/>
  <c r="W7565" i="3" s="1"/>
  <c r="W7566" i="3" a="1"/>
  <c r="W7566" i="3" s="1"/>
  <c r="W7567" i="3" a="1"/>
  <c r="W7567" i="3" s="1"/>
  <c r="W7568" i="3" a="1"/>
  <c r="W7568" i="3" s="1"/>
  <c r="W7569" i="3" a="1"/>
  <c r="W7569" i="3" s="1"/>
  <c r="W7570" i="3" a="1"/>
  <c r="W7570" i="3" s="1"/>
  <c r="W7571" i="3" a="1"/>
  <c r="W7571" i="3" s="1"/>
  <c r="W7572" i="3" a="1"/>
  <c r="W7572" i="3" s="1"/>
  <c r="W7573" i="3" a="1"/>
  <c r="W7573" i="3" s="1"/>
  <c r="W7574" i="3" a="1"/>
  <c r="W7574" i="3" s="1"/>
  <c r="W7575" i="3" a="1"/>
  <c r="W7575" i="3" s="1"/>
  <c r="W7576" i="3" a="1"/>
  <c r="W7576" i="3" s="1"/>
  <c r="W7577" i="3" a="1"/>
  <c r="W7577" i="3" s="1"/>
  <c r="W7578" i="3" a="1"/>
  <c r="W7578" i="3" s="1"/>
  <c r="W7579" i="3" a="1"/>
  <c r="W7579" i="3" s="1"/>
  <c r="W7580" i="3" a="1"/>
  <c r="W7580" i="3" s="1"/>
  <c r="W7581" i="3" a="1"/>
  <c r="W7581" i="3" s="1"/>
  <c r="W7582" i="3" a="1"/>
  <c r="W7582" i="3" s="1"/>
  <c r="W7583" i="3" a="1"/>
  <c r="W7583" i="3" s="1"/>
  <c r="W7584" i="3" a="1"/>
  <c r="W7584" i="3" s="1"/>
  <c r="W7585" i="3" a="1"/>
  <c r="W7585" i="3" s="1"/>
  <c r="W7586" i="3" a="1"/>
  <c r="W7586" i="3" s="1"/>
  <c r="W7587" i="3" a="1"/>
  <c r="W7587" i="3" s="1"/>
  <c r="W7588" i="3" a="1"/>
  <c r="W7588" i="3" s="1"/>
  <c r="W7589" i="3" a="1"/>
  <c r="W7589" i="3" s="1"/>
  <c r="W7590" i="3" a="1"/>
  <c r="W7590" i="3" s="1"/>
  <c r="W7591" i="3" a="1"/>
  <c r="W7591" i="3" s="1"/>
  <c r="W7592" i="3" a="1"/>
  <c r="W7592" i="3" s="1"/>
  <c r="W7593" i="3" a="1"/>
  <c r="W7593" i="3" s="1"/>
  <c r="W7594" i="3" a="1"/>
  <c r="W7594" i="3" s="1"/>
  <c r="W7595" i="3" a="1"/>
  <c r="W7595" i="3" s="1"/>
  <c r="W7596" i="3" a="1"/>
  <c r="W7596" i="3" s="1"/>
  <c r="W7597" i="3" a="1"/>
  <c r="W7597" i="3" s="1"/>
  <c r="W7598" i="3" a="1"/>
  <c r="W7598" i="3" s="1"/>
  <c r="W7599" i="3" a="1"/>
  <c r="W7599" i="3" s="1"/>
  <c r="W7600" i="3" a="1"/>
  <c r="W7600" i="3" s="1"/>
  <c r="W7601" i="3" a="1"/>
  <c r="W7601" i="3" s="1"/>
  <c r="W7602" i="3" a="1"/>
  <c r="W7602" i="3" s="1"/>
  <c r="W7603" i="3" a="1"/>
  <c r="W7603" i="3" s="1"/>
  <c r="W7604" i="3" a="1"/>
  <c r="W7604" i="3" s="1"/>
  <c r="W7605" i="3" a="1"/>
  <c r="W7605" i="3" s="1"/>
  <c r="W7606" i="3" a="1"/>
  <c r="W7606" i="3" s="1"/>
  <c r="W7607" i="3" a="1"/>
  <c r="W7607" i="3" s="1"/>
  <c r="W7608" i="3" a="1"/>
  <c r="W7608" i="3" s="1"/>
  <c r="W7609" i="3" a="1"/>
  <c r="W7609" i="3" s="1"/>
  <c r="W7610" i="3" a="1"/>
  <c r="W7610" i="3" s="1"/>
  <c r="W7611" i="3" a="1"/>
  <c r="W7611" i="3" s="1"/>
  <c r="W7612" i="3" a="1"/>
  <c r="W7612" i="3" s="1"/>
  <c r="W7613" i="3" a="1"/>
  <c r="W7613" i="3" s="1"/>
  <c r="W7614" i="3" a="1"/>
  <c r="W7614" i="3" s="1"/>
  <c r="W7615" i="3" a="1"/>
  <c r="W7615" i="3" s="1"/>
  <c r="W7616" i="3" a="1"/>
  <c r="W7616" i="3" s="1"/>
  <c r="W7617" i="3" a="1"/>
  <c r="W7617" i="3" s="1"/>
  <c r="W7618" i="3" a="1"/>
  <c r="W7618" i="3" s="1"/>
  <c r="W7619" i="3" a="1"/>
  <c r="W7619" i="3" s="1"/>
  <c r="W7620" i="3" a="1"/>
  <c r="W7620" i="3" s="1"/>
  <c r="W7621" i="3" a="1"/>
  <c r="W7621" i="3" s="1"/>
  <c r="W7622" i="3" a="1"/>
  <c r="W7622" i="3" s="1"/>
  <c r="W7623" i="3" a="1"/>
  <c r="W7623" i="3" s="1"/>
  <c r="W7624" i="3" a="1"/>
  <c r="W7624" i="3" s="1"/>
  <c r="W7625" i="3" a="1"/>
  <c r="W7625" i="3" s="1"/>
  <c r="W7626" i="3" a="1"/>
  <c r="W7626" i="3" s="1"/>
  <c r="W7627" i="3" a="1"/>
  <c r="W7627" i="3" s="1"/>
  <c r="W7628" i="3" a="1"/>
  <c r="W7628" i="3" s="1"/>
  <c r="W7629" i="3" a="1"/>
  <c r="W7629" i="3" s="1"/>
  <c r="W7630" i="3" a="1"/>
  <c r="W7630" i="3" s="1"/>
  <c r="W7631" i="3" a="1"/>
  <c r="W7631" i="3" s="1"/>
  <c r="W7632" i="3" a="1"/>
  <c r="W7632" i="3" s="1"/>
  <c r="W7633" i="3" a="1"/>
  <c r="W7633" i="3" s="1"/>
  <c r="W7634" i="3" a="1"/>
  <c r="W7634" i="3" s="1"/>
  <c r="W7635" i="3" a="1"/>
  <c r="W7635" i="3" s="1"/>
  <c r="W7636" i="3" a="1"/>
  <c r="W7636" i="3" s="1"/>
  <c r="W7637" i="3" a="1"/>
  <c r="W7637" i="3" s="1"/>
  <c r="W7638" i="3" a="1"/>
  <c r="W7638" i="3" s="1"/>
  <c r="W7639" i="3" a="1"/>
  <c r="W7639" i="3" s="1"/>
  <c r="W7640" i="3" a="1"/>
  <c r="W7640" i="3" s="1"/>
  <c r="W7641" i="3" a="1"/>
  <c r="W7641" i="3" s="1"/>
  <c r="W7642" i="3" a="1"/>
  <c r="W7642" i="3" s="1"/>
  <c r="W7643" i="3" a="1"/>
  <c r="W7643" i="3" s="1"/>
  <c r="W7644" i="3" a="1"/>
  <c r="W7644" i="3" s="1"/>
  <c r="W7645" i="3" a="1"/>
  <c r="W7645" i="3" s="1"/>
  <c r="W7646" i="3" a="1"/>
  <c r="W7646" i="3" s="1"/>
  <c r="W7647" i="3" a="1"/>
  <c r="W7647" i="3" s="1"/>
  <c r="W7648" i="3" a="1"/>
  <c r="W7648" i="3" s="1"/>
  <c r="W7649" i="3" a="1"/>
  <c r="W7649" i="3" s="1"/>
  <c r="W7650" i="3" a="1"/>
  <c r="W7650" i="3" s="1"/>
  <c r="W7651" i="3" a="1"/>
  <c r="W7651" i="3" s="1"/>
  <c r="W7652" i="3" a="1"/>
  <c r="W7652" i="3" s="1"/>
  <c r="W7653" i="3" a="1"/>
  <c r="W7653" i="3" s="1"/>
  <c r="W7654" i="3" a="1"/>
  <c r="W7654" i="3" s="1"/>
  <c r="W7655" i="3" a="1"/>
  <c r="W7655" i="3" s="1"/>
  <c r="W7656" i="3" a="1"/>
  <c r="W7656" i="3" s="1"/>
  <c r="W7657" i="3" a="1"/>
  <c r="W7657" i="3" s="1"/>
  <c r="W7658" i="3" a="1"/>
  <c r="W7658" i="3" s="1"/>
  <c r="W7659" i="3" a="1"/>
  <c r="W7659" i="3" s="1"/>
  <c r="W7660" i="3" a="1"/>
  <c r="W7660" i="3" s="1"/>
  <c r="W7661" i="3" a="1"/>
  <c r="W7661" i="3" s="1"/>
  <c r="W7662" i="3" a="1"/>
  <c r="W7662" i="3" s="1"/>
  <c r="W7663" i="3" a="1"/>
  <c r="W7663" i="3" s="1"/>
  <c r="W7664" i="3" a="1"/>
  <c r="W7664" i="3" s="1"/>
  <c r="W7665" i="3" a="1"/>
  <c r="W7665" i="3" s="1"/>
  <c r="W7666" i="3" a="1"/>
  <c r="W7666" i="3" s="1"/>
  <c r="W7667" i="3" a="1"/>
  <c r="W7667" i="3" s="1"/>
  <c r="W7668" i="3" a="1"/>
  <c r="W7668" i="3" s="1"/>
  <c r="W7669" i="3" a="1"/>
  <c r="W7669" i="3" s="1"/>
  <c r="W7670" i="3" a="1"/>
  <c r="W7670" i="3" s="1"/>
  <c r="W7671" i="3" a="1"/>
  <c r="W7671" i="3" s="1"/>
  <c r="W7672" i="3" a="1"/>
  <c r="W7672" i="3" s="1"/>
  <c r="W7673" i="3" a="1"/>
  <c r="W7673" i="3" s="1"/>
  <c r="W7674" i="3" a="1"/>
  <c r="W7674" i="3" s="1"/>
  <c r="W7675" i="3" a="1"/>
  <c r="W7675" i="3" s="1"/>
  <c r="W7676" i="3" a="1"/>
  <c r="W7676" i="3" s="1"/>
  <c r="W7677" i="3" a="1"/>
  <c r="W7677" i="3" s="1"/>
  <c r="W7678" i="3" a="1"/>
  <c r="W7678" i="3" s="1"/>
  <c r="W7679" i="3" a="1"/>
  <c r="W7679" i="3" s="1"/>
  <c r="W7680" i="3" a="1"/>
  <c r="W7680" i="3" s="1"/>
  <c r="W7681" i="3" a="1"/>
  <c r="W7681" i="3" s="1"/>
  <c r="W7682" i="3" a="1"/>
  <c r="W7682" i="3" s="1"/>
  <c r="W7683" i="3" a="1"/>
  <c r="W7683" i="3" s="1"/>
  <c r="W7684" i="3" a="1"/>
  <c r="W7684" i="3" s="1"/>
  <c r="W7685" i="3" a="1"/>
  <c r="W7685" i="3" s="1"/>
  <c r="W7686" i="3" a="1"/>
  <c r="W7686" i="3" s="1"/>
  <c r="W7687" i="3" a="1"/>
  <c r="W7687" i="3" s="1"/>
  <c r="W7688" i="3" a="1"/>
  <c r="W7688" i="3" s="1"/>
  <c r="W7689" i="3" a="1"/>
  <c r="W7689" i="3" s="1"/>
  <c r="W7690" i="3" a="1"/>
  <c r="W7690" i="3" s="1"/>
  <c r="W7691" i="3" a="1"/>
  <c r="W7691" i="3" s="1"/>
  <c r="W7692" i="3" a="1"/>
  <c r="W7692" i="3" s="1"/>
  <c r="W7693" i="3" a="1"/>
  <c r="W7693" i="3" s="1"/>
  <c r="W7694" i="3" a="1"/>
  <c r="W7694" i="3" s="1"/>
  <c r="W7695" i="3" a="1"/>
  <c r="W7695" i="3" s="1"/>
  <c r="W7696" i="3" a="1"/>
  <c r="W7696" i="3" s="1"/>
  <c r="W7697" i="3" a="1"/>
  <c r="W7697" i="3" s="1"/>
  <c r="W7698" i="3" a="1"/>
  <c r="W7698" i="3" s="1"/>
  <c r="W7699" i="3" a="1"/>
  <c r="W7699" i="3" s="1"/>
  <c r="W7700" i="3" a="1"/>
  <c r="W7700" i="3" s="1"/>
  <c r="W7701" i="3" a="1"/>
  <c r="W7701" i="3" s="1"/>
  <c r="W7702" i="3" a="1"/>
  <c r="W7702" i="3" s="1"/>
  <c r="W7703" i="3" a="1"/>
  <c r="W7703" i="3" s="1"/>
  <c r="W7704" i="3" a="1"/>
  <c r="W7704" i="3" s="1"/>
  <c r="W7705" i="3" a="1"/>
  <c r="W7705" i="3" s="1"/>
  <c r="W7706" i="3" a="1"/>
  <c r="W7706" i="3" s="1"/>
  <c r="W7707" i="3" a="1"/>
  <c r="W7707" i="3" s="1"/>
  <c r="W7708" i="3" a="1"/>
  <c r="W7708" i="3" s="1"/>
  <c r="W7709" i="3" a="1"/>
  <c r="W7709" i="3" s="1"/>
  <c r="W7710" i="3" a="1"/>
  <c r="W7710" i="3" s="1"/>
  <c r="W7711" i="3" a="1"/>
  <c r="W7711" i="3" s="1"/>
  <c r="W7712" i="3" a="1"/>
  <c r="W7712" i="3" s="1"/>
  <c r="W7713" i="3" a="1"/>
  <c r="W7713" i="3" s="1"/>
  <c r="W7714" i="3" a="1"/>
  <c r="W7714" i="3" s="1"/>
  <c r="W7715" i="3" a="1"/>
  <c r="W7715" i="3" s="1"/>
  <c r="W7716" i="3" a="1"/>
  <c r="W7716" i="3" s="1"/>
  <c r="W7717" i="3" a="1"/>
  <c r="W7717" i="3" s="1"/>
  <c r="W7718" i="3" a="1"/>
  <c r="W7718" i="3" s="1"/>
  <c r="W7719" i="3" a="1"/>
  <c r="W7719" i="3" s="1"/>
  <c r="W7720" i="3" a="1"/>
  <c r="W7720" i="3" s="1"/>
  <c r="W7721" i="3" a="1"/>
  <c r="W7721" i="3" s="1"/>
  <c r="W7722" i="3" a="1"/>
  <c r="W7722" i="3" s="1"/>
  <c r="W7723" i="3" a="1"/>
  <c r="W7723" i="3" s="1"/>
  <c r="W7724" i="3" a="1"/>
  <c r="W7724" i="3" s="1"/>
  <c r="W7725" i="3" a="1"/>
  <c r="W7725" i="3" s="1"/>
  <c r="W7726" i="3" a="1"/>
  <c r="W7726" i="3" s="1"/>
  <c r="W7727" i="3" a="1"/>
  <c r="W7727" i="3" s="1"/>
  <c r="W7728" i="3" a="1"/>
  <c r="W7728" i="3" s="1"/>
  <c r="W7729" i="3" a="1"/>
  <c r="W7729" i="3" s="1"/>
  <c r="W7730" i="3" a="1"/>
  <c r="W7730" i="3" s="1"/>
  <c r="W7731" i="3" a="1"/>
  <c r="W7731" i="3" s="1"/>
  <c r="W7732" i="3" a="1"/>
  <c r="W7732" i="3" s="1"/>
  <c r="W7733" i="3" a="1"/>
  <c r="W7733" i="3" s="1"/>
  <c r="W7734" i="3" a="1"/>
  <c r="W7734" i="3" s="1"/>
  <c r="W7735" i="3" a="1"/>
  <c r="W7735" i="3" s="1"/>
  <c r="W7736" i="3" a="1"/>
  <c r="W7736" i="3" s="1"/>
  <c r="W7737" i="3" a="1"/>
  <c r="W7737" i="3" s="1"/>
  <c r="W7738" i="3" a="1"/>
  <c r="W7738" i="3" s="1"/>
  <c r="W7739" i="3" a="1"/>
  <c r="W7739" i="3" s="1"/>
  <c r="W7740" i="3" a="1"/>
  <c r="W7740" i="3" s="1"/>
  <c r="W7741" i="3" a="1"/>
  <c r="W7741" i="3" s="1"/>
  <c r="W7742" i="3" a="1"/>
  <c r="W7742" i="3" s="1"/>
  <c r="W7743" i="3" a="1"/>
  <c r="W7743" i="3" s="1"/>
  <c r="W7744" i="3" a="1"/>
  <c r="W7744" i="3" s="1"/>
  <c r="W7745" i="3" a="1"/>
  <c r="W7745" i="3" s="1"/>
  <c r="W7746" i="3" a="1"/>
  <c r="W7746" i="3" s="1"/>
  <c r="W7747" i="3" a="1"/>
  <c r="W7747" i="3" s="1"/>
  <c r="W7748" i="3" a="1"/>
  <c r="W7748" i="3" s="1"/>
  <c r="W7749" i="3" a="1"/>
  <c r="W7749" i="3" s="1"/>
  <c r="W7750" i="3" a="1"/>
  <c r="W7750" i="3" s="1"/>
  <c r="W7751" i="3" a="1"/>
  <c r="W7751" i="3" s="1"/>
  <c r="W7752" i="3" a="1"/>
  <c r="W7752" i="3" s="1"/>
  <c r="W7753" i="3" a="1"/>
  <c r="W7753" i="3" s="1"/>
  <c r="W7754" i="3" a="1"/>
  <c r="W7754" i="3" s="1"/>
  <c r="W7755" i="3" a="1"/>
  <c r="W7755" i="3" s="1"/>
  <c r="W7756" i="3" a="1"/>
  <c r="W7756" i="3" s="1"/>
  <c r="W7757" i="3" a="1"/>
  <c r="W7757" i="3" s="1"/>
  <c r="W7758" i="3" a="1"/>
  <c r="W7758" i="3" s="1"/>
  <c r="W7759" i="3" a="1"/>
  <c r="W7759" i="3" s="1"/>
  <c r="W7760" i="3" a="1"/>
  <c r="W7760" i="3" s="1"/>
  <c r="W7761" i="3" a="1"/>
  <c r="W7761" i="3" s="1"/>
  <c r="W7762" i="3" a="1"/>
  <c r="W7762" i="3" s="1"/>
  <c r="W7763" i="3" a="1"/>
  <c r="W7763" i="3" s="1"/>
  <c r="W7764" i="3" a="1"/>
  <c r="W7764" i="3" s="1"/>
  <c r="W7765" i="3" a="1"/>
  <c r="W7765" i="3" s="1"/>
  <c r="W7766" i="3" a="1"/>
  <c r="W7766" i="3" s="1"/>
  <c r="W7767" i="3" a="1"/>
  <c r="W7767" i="3" s="1"/>
  <c r="W7768" i="3" a="1"/>
  <c r="W7768" i="3" s="1"/>
  <c r="W7769" i="3" a="1"/>
  <c r="W7769" i="3" s="1"/>
  <c r="W7770" i="3" a="1"/>
  <c r="W7770" i="3" s="1"/>
  <c r="W7771" i="3" a="1"/>
  <c r="W7771" i="3" s="1"/>
  <c r="W7772" i="3" a="1"/>
  <c r="W7772" i="3" s="1"/>
  <c r="W7773" i="3" a="1"/>
  <c r="W7773" i="3" s="1"/>
  <c r="W7774" i="3" a="1"/>
  <c r="W7774" i="3" s="1"/>
  <c r="W7775" i="3" a="1"/>
  <c r="W7775" i="3" s="1"/>
  <c r="W7776" i="3" a="1"/>
  <c r="W7776" i="3" s="1"/>
  <c r="W7777" i="3" a="1"/>
  <c r="W7777" i="3" s="1"/>
  <c r="W7778" i="3" a="1"/>
  <c r="W7778" i="3" s="1"/>
  <c r="W7779" i="3" a="1"/>
  <c r="W7779" i="3" s="1"/>
  <c r="W7780" i="3" a="1"/>
  <c r="W7780" i="3" s="1"/>
  <c r="W7781" i="3" a="1"/>
  <c r="W7781" i="3" s="1"/>
  <c r="W7782" i="3" a="1"/>
  <c r="W7782" i="3" s="1"/>
  <c r="W7783" i="3" a="1"/>
  <c r="W7783" i="3" s="1"/>
  <c r="W7784" i="3" a="1"/>
  <c r="W7784" i="3" s="1"/>
  <c r="W7785" i="3" a="1"/>
  <c r="W7785" i="3" s="1"/>
  <c r="W7786" i="3" a="1"/>
  <c r="W7786" i="3" s="1"/>
  <c r="W7787" i="3" a="1"/>
  <c r="W7787" i="3" s="1"/>
  <c r="W7788" i="3" a="1"/>
  <c r="W7788" i="3" s="1"/>
  <c r="W7789" i="3" a="1"/>
  <c r="W7789" i="3" s="1"/>
  <c r="W7790" i="3" a="1"/>
  <c r="W7790" i="3" s="1"/>
  <c r="W7791" i="3" a="1"/>
  <c r="W7791" i="3" s="1"/>
  <c r="W7792" i="3" a="1"/>
  <c r="W7792" i="3" s="1"/>
  <c r="W7793" i="3" a="1"/>
  <c r="W7793" i="3" s="1"/>
  <c r="W7794" i="3" a="1"/>
  <c r="W7794" i="3" s="1"/>
  <c r="W7795" i="3" a="1"/>
  <c r="W7795" i="3" s="1"/>
  <c r="W7796" i="3" a="1"/>
  <c r="W7796" i="3" s="1"/>
  <c r="W7797" i="3" a="1"/>
  <c r="W7797" i="3" s="1"/>
  <c r="W7798" i="3" a="1"/>
  <c r="W7798" i="3" s="1"/>
  <c r="W7799" i="3" a="1"/>
  <c r="W7799" i="3" s="1"/>
  <c r="W7800" i="3" a="1"/>
  <c r="W7800" i="3" s="1"/>
  <c r="W7801" i="3" a="1"/>
  <c r="W7801" i="3" s="1"/>
  <c r="W7802" i="3" a="1"/>
  <c r="W7802" i="3" s="1"/>
  <c r="W7803" i="3" a="1"/>
  <c r="W7803" i="3" s="1"/>
  <c r="W7804" i="3" a="1"/>
  <c r="W7804" i="3" s="1"/>
  <c r="W7805" i="3" a="1"/>
  <c r="W7805" i="3" s="1"/>
  <c r="W7806" i="3" a="1"/>
  <c r="W7806" i="3" s="1"/>
  <c r="W7807" i="3" a="1"/>
  <c r="W7807" i="3" s="1"/>
  <c r="W7808" i="3" a="1"/>
  <c r="W7808" i="3" s="1"/>
  <c r="W7809" i="3" a="1"/>
  <c r="W7809" i="3" s="1"/>
  <c r="W7810" i="3" a="1"/>
  <c r="W7810" i="3" s="1"/>
  <c r="W7811" i="3" a="1"/>
  <c r="W7811" i="3" s="1"/>
  <c r="W7812" i="3" a="1"/>
  <c r="W7812" i="3" s="1"/>
  <c r="W7813" i="3" a="1"/>
  <c r="W7813" i="3" s="1"/>
  <c r="W7814" i="3" a="1"/>
  <c r="W7814" i="3" s="1"/>
  <c r="W7815" i="3" a="1"/>
  <c r="W7815" i="3" s="1"/>
  <c r="W7816" i="3" a="1"/>
  <c r="W7816" i="3" s="1"/>
  <c r="W7817" i="3" a="1"/>
  <c r="W7817" i="3" s="1"/>
  <c r="W7818" i="3" a="1"/>
  <c r="W7818" i="3" s="1"/>
  <c r="W7819" i="3" a="1"/>
  <c r="W7819" i="3" s="1"/>
  <c r="W7820" i="3" a="1"/>
  <c r="W7820" i="3" s="1"/>
  <c r="W7821" i="3" a="1"/>
  <c r="W7821" i="3" s="1"/>
  <c r="W7822" i="3" a="1"/>
  <c r="W7822" i="3" s="1"/>
  <c r="W7823" i="3" a="1"/>
  <c r="W7823" i="3" s="1"/>
  <c r="W7824" i="3" a="1"/>
  <c r="W7824" i="3" s="1"/>
  <c r="W7825" i="3" a="1"/>
  <c r="W7825" i="3" s="1"/>
  <c r="W7826" i="3" a="1"/>
  <c r="W7826" i="3" s="1"/>
  <c r="W7827" i="3" a="1"/>
  <c r="W7827" i="3" s="1"/>
  <c r="W7828" i="3" a="1"/>
  <c r="W7828" i="3" s="1"/>
  <c r="W7829" i="3" a="1"/>
  <c r="W7829" i="3" s="1"/>
  <c r="W7830" i="3" a="1"/>
  <c r="W7830" i="3" s="1"/>
  <c r="W7831" i="3" a="1"/>
  <c r="W7831" i="3" s="1"/>
  <c r="W7832" i="3" a="1"/>
  <c r="W7832" i="3" s="1"/>
  <c r="W7833" i="3" a="1"/>
  <c r="W7833" i="3" s="1"/>
  <c r="W7834" i="3" a="1"/>
  <c r="W7834" i="3" s="1"/>
  <c r="W7835" i="3" a="1"/>
  <c r="W7835" i="3" s="1"/>
  <c r="W7836" i="3" a="1"/>
  <c r="W7836" i="3" s="1"/>
  <c r="W7837" i="3" a="1"/>
  <c r="W7837" i="3" s="1"/>
  <c r="W7838" i="3" a="1"/>
  <c r="W7838" i="3" s="1"/>
  <c r="W7839" i="3" a="1"/>
  <c r="W7839" i="3" s="1"/>
  <c r="W7840" i="3" a="1"/>
  <c r="W7840" i="3" s="1"/>
  <c r="W7841" i="3" a="1"/>
  <c r="W7841" i="3" s="1"/>
  <c r="W7842" i="3" a="1"/>
  <c r="W7842" i="3" s="1"/>
  <c r="W7843" i="3" a="1"/>
  <c r="W7843" i="3" s="1"/>
  <c r="W7844" i="3" a="1"/>
  <c r="W7844" i="3" s="1"/>
  <c r="W7845" i="3" a="1"/>
  <c r="W7845" i="3" s="1"/>
  <c r="W7846" i="3" a="1"/>
  <c r="W7846" i="3" s="1"/>
  <c r="W7847" i="3" a="1"/>
  <c r="W7847" i="3" s="1"/>
  <c r="W7848" i="3" a="1"/>
  <c r="W7848" i="3" s="1"/>
  <c r="W7849" i="3" a="1"/>
  <c r="W7849" i="3" s="1"/>
  <c r="W7850" i="3" a="1"/>
  <c r="W7850" i="3" s="1"/>
  <c r="W7851" i="3" a="1"/>
  <c r="W7851" i="3" s="1"/>
  <c r="W7852" i="3" a="1"/>
  <c r="W7852" i="3" s="1"/>
  <c r="W7853" i="3" a="1"/>
  <c r="W7853" i="3" s="1"/>
  <c r="W7854" i="3" a="1"/>
  <c r="W7854" i="3" s="1"/>
  <c r="W7855" i="3" a="1"/>
  <c r="W7855" i="3" s="1"/>
  <c r="W7856" i="3" a="1"/>
  <c r="W7856" i="3" s="1"/>
  <c r="W7857" i="3" a="1"/>
  <c r="W7857" i="3" s="1"/>
  <c r="W7858" i="3" a="1"/>
  <c r="W7858" i="3" s="1"/>
  <c r="W7859" i="3" a="1"/>
  <c r="W7859" i="3" s="1"/>
  <c r="W7860" i="3" a="1"/>
  <c r="W7860" i="3" s="1"/>
  <c r="W7861" i="3" a="1"/>
  <c r="W7861" i="3" s="1"/>
  <c r="W7862" i="3" a="1"/>
  <c r="W7862" i="3" s="1"/>
  <c r="W7863" i="3" a="1"/>
  <c r="W7863" i="3" s="1"/>
  <c r="W7864" i="3" a="1"/>
  <c r="W7864" i="3" s="1"/>
  <c r="W7865" i="3" a="1"/>
  <c r="W7865" i="3" s="1"/>
  <c r="W7866" i="3" a="1"/>
  <c r="W7866" i="3" s="1"/>
  <c r="W7867" i="3" a="1"/>
  <c r="W7867" i="3" s="1"/>
  <c r="W7868" i="3" a="1"/>
  <c r="W7868" i="3" s="1"/>
  <c r="W7869" i="3" a="1"/>
  <c r="W7869" i="3" s="1"/>
  <c r="W7870" i="3" a="1"/>
  <c r="W7870" i="3" s="1"/>
  <c r="W7871" i="3" a="1"/>
  <c r="W7871" i="3" s="1"/>
  <c r="W7872" i="3" a="1"/>
  <c r="W7872" i="3" s="1"/>
  <c r="W7873" i="3" a="1"/>
  <c r="W7873" i="3" s="1"/>
  <c r="W7874" i="3" a="1"/>
  <c r="W7874" i="3" s="1"/>
  <c r="W7875" i="3" a="1"/>
  <c r="W7875" i="3" s="1"/>
  <c r="W7876" i="3" a="1"/>
  <c r="W7876" i="3" s="1"/>
  <c r="W7877" i="3" a="1"/>
  <c r="W7877" i="3" s="1"/>
  <c r="W7878" i="3" a="1"/>
  <c r="W7878" i="3" s="1"/>
  <c r="W7879" i="3" a="1"/>
  <c r="W7879" i="3" s="1"/>
  <c r="W7880" i="3" a="1"/>
  <c r="W7880" i="3" s="1"/>
  <c r="W7881" i="3" a="1"/>
  <c r="W7881" i="3" s="1"/>
  <c r="W7882" i="3" a="1"/>
  <c r="W7882" i="3" s="1"/>
  <c r="W7883" i="3" a="1"/>
  <c r="W7883" i="3" s="1"/>
  <c r="W7884" i="3" a="1"/>
  <c r="W7884" i="3" s="1"/>
  <c r="W7885" i="3" a="1"/>
  <c r="W7885" i="3" s="1"/>
  <c r="W7886" i="3" a="1"/>
  <c r="W7886" i="3" s="1"/>
  <c r="W7887" i="3" a="1"/>
  <c r="W7887" i="3" s="1"/>
  <c r="W7888" i="3" a="1"/>
  <c r="W7888" i="3" s="1"/>
  <c r="W7889" i="3" a="1"/>
  <c r="W7889" i="3" s="1"/>
  <c r="W7890" i="3" a="1"/>
  <c r="W7890" i="3" s="1"/>
  <c r="W7891" i="3" a="1"/>
  <c r="W7891" i="3" s="1"/>
  <c r="W7892" i="3" a="1"/>
  <c r="W7892" i="3" s="1"/>
  <c r="W7893" i="3" a="1"/>
  <c r="W7893" i="3" s="1"/>
  <c r="W7894" i="3" a="1"/>
  <c r="W7894" i="3" s="1"/>
  <c r="W7895" i="3" a="1"/>
  <c r="W7895" i="3" s="1"/>
  <c r="W7896" i="3" a="1"/>
  <c r="W7896" i="3" s="1"/>
  <c r="W7897" i="3" a="1"/>
  <c r="W7897" i="3" s="1"/>
  <c r="W7898" i="3" a="1"/>
  <c r="W7898" i="3" s="1"/>
  <c r="W7899" i="3" a="1"/>
  <c r="W7899" i="3" s="1"/>
  <c r="W7900" i="3" a="1"/>
  <c r="W7900" i="3" s="1"/>
  <c r="W7901" i="3" a="1"/>
  <c r="W7901" i="3" s="1"/>
  <c r="W7902" i="3" a="1"/>
  <c r="W7902" i="3" s="1"/>
  <c r="W7903" i="3" a="1"/>
  <c r="W7903" i="3" s="1"/>
  <c r="W7904" i="3" a="1"/>
  <c r="W7904" i="3" s="1"/>
  <c r="W7905" i="3" a="1"/>
  <c r="W7905" i="3" s="1"/>
  <c r="W7906" i="3" a="1"/>
  <c r="W7906" i="3" s="1"/>
  <c r="W7907" i="3" a="1"/>
  <c r="W7907" i="3" s="1"/>
  <c r="W7908" i="3" a="1"/>
  <c r="W7908" i="3" s="1"/>
  <c r="W7909" i="3" a="1"/>
  <c r="W7909" i="3" s="1"/>
  <c r="W7910" i="3" a="1"/>
  <c r="W7910" i="3" s="1"/>
  <c r="W7911" i="3" a="1"/>
  <c r="W7911" i="3" s="1"/>
  <c r="W7912" i="3" a="1"/>
  <c r="W7912" i="3" s="1"/>
  <c r="W7913" i="3" a="1"/>
  <c r="W7913" i="3" s="1"/>
  <c r="W7914" i="3" a="1"/>
  <c r="W7914" i="3" s="1"/>
  <c r="W7915" i="3" a="1"/>
  <c r="W7915" i="3" s="1"/>
  <c r="W7916" i="3" a="1"/>
  <c r="W7916" i="3" s="1"/>
  <c r="W7917" i="3" a="1"/>
  <c r="W7917" i="3" s="1"/>
  <c r="W7918" i="3" a="1"/>
  <c r="W7918" i="3" s="1"/>
  <c r="W7919" i="3" a="1"/>
  <c r="W7919" i="3" s="1"/>
  <c r="W7920" i="3" a="1"/>
  <c r="W7920" i="3" s="1"/>
  <c r="W7921" i="3" a="1"/>
  <c r="W7921" i="3" s="1"/>
  <c r="W7922" i="3" a="1"/>
  <c r="W7922" i="3" s="1"/>
  <c r="W7923" i="3" a="1"/>
  <c r="W7923" i="3" s="1"/>
  <c r="W7924" i="3" a="1"/>
  <c r="W7924" i="3" s="1"/>
  <c r="W7925" i="3" a="1"/>
  <c r="W7925" i="3" s="1"/>
  <c r="W7926" i="3" a="1"/>
  <c r="W7926" i="3" s="1"/>
  <c r="W7927" i="3" a="1"/>
  <c r="W7927" i="3" s="1"/>
  <c r="W7928" i="3" a="1"/>
  <c r="W7928" i="3" s="1"/>
  <c r="W7929" i="3" a="1"/>
  <c r="W7929" i="3" s="1"/>
  <c r="W7930" i="3" a="1"/>
  <c r="W7930" i="3" s="1"/>
  <c r="W7931" i="3" a="1"/>
  <c r="W7931" i="3" s="1"/>
  <c r="W7932" i="3" a="1"/>
  <c r="W7932" i="3" s="1"/>
  <c r="W7933" i="3" a="1"/>
  <c r="W7933" i="3" s="1"/>
  <c r="W7934" i="3" a="1"/>
  <c r="W7934" i="3" s="1"/>
  <c r="W7935" i="3" a="1"/>
  <c r="W7935" i="3" s="1"/>
  <c r="W7936" i="3" a="1"/>
  <c r="W7936" i="3" s="1"/>
  <c r="W7937" i="3" a="1"/>
  <c r="W7937" i="3" s="1"/>
  <c r="W7938" i="3" a="1"/>
  <c r="W7938" i="3" s="1"/>
  <c r="W7939" i="3" a="1"/>
  <c r="W7939" i="3" s="1"/>
  <c r="W7940" i="3" a="1"/>
  <c r="W7940" i="3" s="1"/>
  <c r="W7941" i="3" a="1"/>
  <c r="W7941" i="3" s="1"/>
  <c r="W7942" i="3" a="1"/>
  <c r="W7942" i="3" s="1"/>
  <c r="W7943" i="3" a="1"/>
  <c r="W7943" i="3" s="1"/>
  <c r="W7944" i="3" a="1"/>
  <c r="W7944" i="3" s="1"/>
  <c r="W7945" i="3" a="1"/>
  <c r="W7945" i="3" s="1"/>
  <c r="W7946" i="3" a="1"/>
  <c r="W7946" i="3" s="1"/>
  <c r="W7947" i="3" a="1"/>
  <c r="W7947" i="3" s="1"/>
  <c r="W7948" i="3" a="1"/>
  <c r="W7948" i="3" s="1"/>
  <c r="W7949" i="3" a="1"/>
  <c r="W7949" i="3" s="1"/>
  <c r="W7950" i="3" a="1"/>
  <c r="W7950" i="3" s="1"/>
  <c r="W7951" i="3" a="1"/>
  <c r="W7951" i="3" s="1"/>
  <c r="W7952" i="3" a="1"/>
  <c r="W7952" i="3" s="1"/>
  <c r="W7953" i="3" a="1"/>
  <c r="W7953" i="3" s="1"/>
  <c r="W7954" i="3" a="1"/>
  <c r="W7954" i="3" s="1"/>
  <c r="W7955" i="3" a="1"/>
  <c r="W7955" i="3" s="1"/>
  <c r="W7956" i="3" a="1"/>
  <c r="W7956" i="3" s="1"/>
  <c r="W7957" i="3" a="1"/>
  <c r="W7957" i="3" s="1"/>
  <c r="W7958" i="3" a="1"/>
  <c r="W7958" i="3" s="1"/>
  <c r="W7959" i="3" a="1"/>
  <c r="W7959" i="3" s="1"/>
  <c r="W7960" i="3" a="1"/>
  <c r="W7960" i="3" s="1"/>
  <c r="W7961" i="3" a="1"/>
  <c r="W7961" i="3" s="1"/>
  <c r="W7962" i="3" a="1"/>
  <c r="W7962" i="3" s="1"/>
  <c r="W7963" i="3" a="1"/>
  <c r="W7963" i="3" s="1"/>
  <c r="W7964" i="3" a="1"/>
  <c r="W7964" i="3" s="1"/>
  <c r="W7965" i="3" a="1"/>
  <c r="W7965" i="3" s="1"/>
  <c r="W7966" i="3" a="1"/>
  <c r="W7966" i="3" s="1"/>
  <c r="W7967" i="3" a="1"/>
  <c r="W7967" i="3" s="1"/>
  <c r="W7968" i="3" a="1"/>
  <c r="W7968" i="3" s="1"/>
  <c r="W7969" i="3" a="1"/>
  <c r="W7969" i="3" s="1"/>
  <c r="W7970" i="3" a="1"/>
  <c r="W7970" i="3" s="1"/>
  <c r="W7971" i="3" a="1"/>
  <c r="W7971" i="3" s="1"/>
  <c r="W7972" i="3" a="1"/>
  <c r="W7972" i="3" s="1"/>
  <c r="W7973" i="3" a="1"/>
  <c r="W7973" i="3" s="1"/>
  <c r="W7974" i="3" a="1"/>
  <c r="W7974" i="3" s="1"/>
  <c r="W7975" i="3" a="1"/>
  <c r="W7975" i="3" s="1"/>
  <c r="W7976" i="3" a="1"/>
  <c r="W7976" i="3" s="1"/>
  <c r="W7977" i="3" a="1"/>
  <c r="W7977" i="3" s="1"/>
  <c r="W7978" i="3" a="1"/>
  <c r="W7978" i="3" s="1"/>
  <c r="W7979" i="3" a="1"/>
  <c r="W7979" i="3" s="1"/>
  <c r="W7980" i="3" a="1"/>
  <c r="W7980" i="3" s="1"/>
  <c r="W7981" i="3" a="1"/>
  <c r="W7981" i="3" s="1"/>
  <c r="W7982" i="3" a="1"/>
  <c r="W7982" i="3" s="1"/>
  <c r="W7983" i="3" a="1"/>
  <c r="W7983" i="3" s="1"/>
  <c r="W7984" i="3" a="1"/>
  <c r="W7984" i="3" s="1"/>
  <c r="W7985" i="3" a="1"/>
  <c r="W7985" i="3" s="1"/>
  <c r="W7986" i="3" a="1"/>
  <c r="W7986" i="3" s="1"/>
  <c r="W7987" i="3" a="1"/>
  <c r="W7987" i="3" s="1"/>
  <c r="W7988" i="3" a="1"/>
  <c r="W7988" i="3" s="1"/>
  <c r="W7989" i="3" a="1"/>
  <c r="W7989" i="3" s="1"/>
  <c r="W7990" i="3" a="1"/>
  <c r="W7990" i="3" s="1"/>
  <c r="W7991" i="3" a="1"/>
  <c r="W7991" i="3" s="1"/>
  <c r="W7992" i="3" a="1"/>
  <c r="W7992" i="3" s="1"/>
  <c r="W7993" i="3" a="1"/>
  <c r="W7993" i="3" s="1"/>
  <c r="W7994" i="3" a="1"/>
  <c r="W7994" i="3" s="1"/>
  <c r="W7995" i="3" a="1"/>
  <c r="W7995" i="3" s="1"/>
  <c r="W7996" i="3" a="1"/>
  <c r="W7996" i="3" s="1"/>
  <c r="W7997" i="3" a="1"/>
  <c r="W7997" i="3" s="1"/>
  <c r="W7998" i="3" a="1"/>
  <c r="W7998" i="3" s="1"/>
  <c r="W7999" i="3" a="1"/>
  <c r="W7999" i="3" s="1"/>
  <c r="W8000" i="3" a="1"/>
  <c r="W8000" i="3" s="1"/>
  <c r="W8001" i="3" a="1"/>
  <c r="W8001" i="3" s="1"/>
  <c r="W8002" i="3" a="1"/>
  <c r="W8002" i="3" s="1"/>
  <c r="W8003" i="3" a="1"/>
  <c r="W8003" i="3" s="1"/>
  <c r="W8004" i="3" a="1"/>
  <c r="W8004" i="3" s="1"/>
  <c r="W8005" i="3" a="1"/>
  <c r="W8005" i="3" s="1"/>
  <c r="W8006" i="3" a="1"/>
  <c r="W8006" i="3" s="1"/>
  <c r="W8007" i="3" a="1"/>
  <c r="W8007" i="3" s="1"/>
  <c r="W8008" i="3" a="1"/>
  <c r="W8008" i="3" s="1"/>
  <c r="W8009" i="3" a="1"/>
  <c r="W8009" i="3" s="1"/>
  <c r="W8010" i="3" a="1"/>
  <c r="W8010" i="3" s="1"/>
  <c r="W8011" i="3" a="1"/>
  <c r="W8011" i="3" s="1"/>
  <c r="W8012" i="3" a="1"/>
  <c r="W8012" i="3" s="1"/>
  <c r="W8013" i="3" a="1"/>
  <c r="W8013" i="3" s="1"/>
  <c r="W8014" i="3" a="1"/>
  <c r="W8014" i="3" s="1"/>
  <c r="W8015" i="3" a="1"/>
  <c r="W8015" i="3" s="1"/>
  <c r="W8016" i="3" a="1"/>
  <c r="W8016" i="3" s="1"/>
  <c r="W8017" i="3" a="1"/>
  <c r="W8017" i="3" s="1"/>
  <c r="W8018" i="3" a="1"/>
  <c r="W8018" i="3" s="1"/>
  <c r="W8019" i="3" a="1"/>
  <c r="W8019" i="3" s="1"/>
  <c r="W8020" i="3" a="1"/>
  <c r="W8020" i="3" s="1"/>
  <c r="W8021" i="3" a="1"/>
  <c r="W8021" i="3" s="1"/>
  <c r="W8022" i="3" a="1"/>
  <c r="W8022" i="3" s="1"/>
  <c r="W8023" i="3" a="1"/>
  <c r="W8023" i="3" s="1"/>
  <c r="W8024" i="3" a="1"/>
  <c r="W8024" i="3" s="1"/>
  <c r="W8025" i="3" a="1"/>
  <c r="W8025" i="3" s="1"/>
  <c r="W8026" i="3" a="1"/>
  <c r="W8026" i="3" s="1"/>
  <c r="W8027" i="3" a="1"/>
  <c r="W8027" i="3" s="1"/>
  <c r="W8028" i="3" a="1"/>
  <c r="W8028" i="3" s="1"/>
  <c r="W8029" i="3" a="1"/>
  <c r="W8029" i="3" s="1"/>
  <c r="W8030" i="3" a="1"/>
  <c r="W8030" i="3" s="1"/>
  <c r="W8031" i="3" a="1"/>
  <c r="W8031" i="3" s="1"/>
  <c r="W8032" i="3" a="1"/>
  <c r="W8032" i="3" s="1"/>
  <c r="W8033" i="3" a="1"/>
  <c r="W8033" i="3" s="1"/>
  <c r="W8034" i="3" a="1"/>
  <c r="W8034" i="3" s="1"/>
  <c r="W8035" i="3" a="1"/>
  <c r="W8035" i="3" s="1"/>
  <c r="W8036" i="3" a="1"/>
  <c r="W8036" i="3" s="1"/>
  <c r="W8037" i="3" a="1"/>
  <c r="W8037" i="3" s="1"/>
  <c r="W8038" i="3" a="1"/>
  <c r="W8038" i="3" s="1"/>
  <c r="W8039" i="3" a="1"/>
  <c r="W8039" i="3" s="1"/>
  <c r="W8040" i="3" a="1"/>
  <c r="W8040" i="3" s="1"/>
  <c r="W8041" i="3" a="1"/>
  <c r="W8041" i="3" s="1"/>
  <c r="W8042" i="3" a="1"/>
  <c r="W8042" i="3" s="1"/>
  <c r="W8043" i="3" a="1"/>
  <c r="W8043" i="3" s="1"/>
  <c r="W8044" i="3" a="1"/>
  <c r="W8044" i="3" s="1"/>
  <c r="W8045" i="3" a="1"/>
  <c r="W8045" i="3" s="1"/>
  <c r="W8046" i="3" a="1"/>
  <c r="W8046" i="3" s="1"/>
  <c r="W8047" i="3" a="1"/>
  <c r="W8047" i="3" s="1"/>
  <c r="W8048" i="3" a="1"/>
  <c r="W8048" i="3" s="1"/>
  <c r="W8049" i="3" a="1"/>
  <c r="W8049" i="3" s="1"/>
  <c r="W8050" i="3" a="1"/>
  <c r="W8050" i="3" s="1"/>
  <c r="W8051" i="3" a="1"/>
  <c r="W8051" i="3" s="1"/>
  <c r="W8052" i="3" a="1"/>
  <c r="W8052" i="3" s="1"/>
  <c r="W8053" i="3" a="1"/>
  <c r="W8053" i="3" s="1"/>
  <c r="W8054" i="3" a="1"/>
  <c r="W8054" i="3" s="1"/>
  <c r="W8055" i="3" a="1"/>
  <c r="W8055" i="3" s="1"/>
  <c r="W8056" i="3" a="1"/>
  <c r="W8056" i="3" s="1"/>
  <c r="W8057" i="3" a="1"/>
  <c r="W8057" i="3" s="1"/>
  <c r="W8058" i="3" a="1"/>
  <c r="W8058" i="3" s="1"/>
  <c r="W8059" i="3" a="1"/>
  <c r="W8059" i="3" s="1"/>
  <c r="W8060" i="3" a="1"/>
  <c r="W8060" i="3" s="1"/>
  <c r="W8061" i="3" a="1"/>
  <c r="W8061" i="3" s="1"/>
  <c r="W8062" i="3" a="1"/>
  <c r="W8062" i="3" s="1"/>
  <c r="W8063" i="3" a="1"/>
  <c r="W8063" i="3" s="1"/>
  <c r="W8064" i="3" a="1"/>
  <c r="W8064" i="3" s="1"/>
  <c r="W8065" i="3" a="1"/>
  <c r="W8065" i="3" s="1"/>
  <c r="W8066" i="3" a="1"/>
  <c r="W8066" i="3" s="1"/>
  <c r="W8067" i="3" a="1"/>
  <c r="W8067" i="3" s="1"/>
  <c r="W8068" i="3" a="1"/>
  <c r="W8068" i="3" s="1"/>
  <c r="W8069" i="3" a="1"/>
  <c r="W8069" i="3" s="1"/>
  <c r="W8070" i="3" a="1"/>
  <c r="W8070" i="3" s="1"/>
  <c r="W8071" i="3" a="1"/>
  <c r="W8071" i="3" s="1"/>
  <c r="W8072" i="3" a="1"/>
  <c r="W8072" i="3" s="1"/>
  <c r="W8073" i="3" a="1"/>
  <c r="W8073" i="3" s="1"/>
  <c r="W8074" i="3" a="1"/>
  <c r="W8074" i="3" s="1"/>
  <c r="W8075" i="3" a="1"/>
  <c r="W8075" i="3" s="1"/>
  <c r="W8076" i="3" a="1"/>
  <c r="W8076" i="3" s="1"/>
  <c r="W8077" i="3" a="1"/>
  <c r="W8077" i="3" s="1"/>
  <c r="W8078" i="3" a="1"/>
  <c r="W8078" i="3" s="1"/>
  <c r="W8079" i="3" a="1"/>
  <c r="W8079" i="3" s="1"/>
  <c r="W8080" i="3" a="1"/>
  <c r="W8080" i="3" s="1"/>
  <c r="W8081" i="3" a="1"/>
  <c r="W8081" i="3" s="1"/>
  <c r="W8082" i="3" a="1"/>
  <c r="W8082" i="3" s="1"/>
  <c r="W8083" i="3" a="1"/>
  <c r="W8083" i="3" s="1"/>
  <c r="W8084" i="3" a="1"/>
  <c r="W8084" i="3" s="1"/>
  <c r="W8085" i="3" a="1"/>
  <c r="W8085" i="3" s="1"/>
  <c r="W8086" i="3" a="1"/>
  <c r="W8086" i="3" s="1"/>
  <c r="W8087" i="3" a="1"/>
  <c r="W8087" i="3" s="1"/>
  <c r="W8088" i="3" a="1"/>
  <c r="W8088" i="3" s="1"/>
  <c r="W8089" i="3" a="1"/>
  <c r="W8089" i="3" s="1"/>
  <c r="W8090" i="3" a="1"/>
  <c r="W8090" i="3" s="1"/>
  <c r="W8091" i="3" a="1"/>
  <c r="W8091" i="3" s="1"/>
  <c r="W8092" i="3" a="1"/>
  <c r="W8092" i="3" s="1"/>
  <c r="W8093" i="3" a="1"/>
  <c r="W8093" i="3" s="1"/>
  <c r="W8094" i="3" a="1"/>
  <c r="W8094" i="3" s="1"/>
  <c r="W8095" i="3" a="1"/>
  <c r="W8095" i="3" s="1"/>
  <c r="W8096" i="3" a="1"/>
  <c r="W8096" i="3" s="1"/>
  <c r="W8097" i="3" a="1"/>
  <c r="W8097" i="3" s="1"/>
  <c r="W8098" i="3" a="1"/>
  <c r="W8098" i="3" s="1"/>
  <c r="W8099" i="3" a="1"/>
  <c r="W8099" i="3" s="1"/>
  <c r="W8100" i="3" a="1"/>
  <c r="W8100" i="3" s="1"/>
  <c r="W8101" i="3" a="1"/>
  <c r="W8101" i="3" s="1"/>
  <c r="W8102" i="3" a="1"/>
  <c r="W8102" i="3" s="1"/>
  <c r="W8103" i="3" a="1"/>
  <c r="W8103" i="3" s="1"/>
  <c r="W8104" i="3" a="1"/>
  <c r="W8104" i="3" s="1"/>
  <c r="W8105" i="3" a="1"/>
  <c r="W8105" i="3" s="1"/>
  <c r="W8106" i="3" a="1"/>
  <c r="W8106" i="3" s="1"/>
  <c r="W8107" i="3" a="1"/>
  <c r="W8107" i="3" s="1"/>
  <c r="W8108" i="3" a="1"/>
  <c r="W8108" i="3" s="1"/>
  <c r="W8109" i="3" a="1"/>
  <c r="W8109" i="3" s="1"/>
  <c r="W8110" i="3" a="1"/>
  <c r="W8110" i="3" s="1"/>
  <c r="W8111" i="3" a="1"/>
  <c r="W8111" i="3" s="1"/>
  <c r="W8112" i="3" a="1"/>
  <c r="W8112" i="3" s="1"/>
  <c r="W8113" i="3" a="1"/>
  <c r="W8113" i="3" s="1"/>
  <c r="W8114" i="3" a="1"/>
  <c r="W8114" i="3" s="1"/>
  <c r="W8115" i="3" a="1"/>
  <c r="W8115" i="3" s="1"/>
  <c r="W8116" i="3" a="1"/>
  <c r="W8116" i="3" s="1"/>
  <c r="W8117" i="3" a="1"/>
  <c r="W8117" i="3" s="1"/>
  <c r="W8118" i="3" a="1"/>
  <c r="W8118" i="3" s="1"/>
  <c r="W8119" i="3" a="1"/>
  <c r="W8119" i="3" s="1"/>
  <c r="W8120" i="3" a="1"/>
  <c r="W8120" i="3" s="1"/>
  <c r="W8121" i="3" a="1"/>
  <c r="W8121" i="3" s="1"/>
  <c r="W8122" i="3" a="1"/>
  <c r="W8122" i="3" s="1"/>
  <c r="W8123" i="3" a="1"/>
  <c r="W8123" i="3" s="1"/>
  <c r="W8124" i="3" a="1"/>
  <c r="W8124" i="3" s="1"/>
  <c r="W8125" i="3" a="1"/>
  <c r="W8125" i="3" s="1"/>
  <c r="W8126" i="3" a="1"/>
  <c r="W8126" i="3" s="1"/>
  <c r="W8127" i="3" a="1"/>
  <c r="W8127" i="3" s="1"/>
  <c r="W8128" i="3" a="1"/>
  <c r="W8128" i="3" s="1"/>
  <c r="W8129" i="3" a="1"/>
  <c r="W8129" i="3" s="1"/>
  <c r="W8130" i="3" a="1"/>
  <c r="W8130" i="3" s="1"/>
  <c r="W8131" i="3" a="1"/>
  <c r="W8131" i="3" s="1"/>
  <c r="W8132" i="3" a="1"/>
  <c r="W8132" i="3" s="1"/>
  <c r="W8133" i="3" a="1"/>
  <c r="W8133" i="3" s="1"/>
  <c r="W8134" i="3" a="1"/>
  <c r="W8134" i="3" s="1"/>
  <c r="W8135" i="3" a="1"/>
  <c r="W8135" i="3" s="1"/>
  <c r="W8136" i="3" a="1"/>
  <c r="W8136" i="3" s="1"/>
  <c r="W8137" i="3" a="1"/>
  <c r="W8137" i="3" s="1"/>
  <c r="W8138" i="3" a="1"/>
  <c r="W8138" i="3" s="1"/>
  <c r="W8139" i="3" a="1"/>
  <c r="W8139" i="3" s="1"/>
  <c r="W8140" i="3" a="1"/>
  <c r="W8140" i="3" s="1"/>
  <c r="W8141" i="3" a="1"/>
  <c r="W8141" i="3" s="1"/>
  <c r="W8142" i="3" a="1"/>
  <c r="W8142" i="3" s="1"/>
  <c r="W8143" i="3" a="1"/>
  <c r="W8143" i="3" s="1"/>
  <c r="W8144" i="3" a="1"/>
  <c r="W8144" i="3" s="1"/>
  <c r="W8145" i="3" a="1"/>
  <c r="W8145" i="3" s="1"/>
  <c r="W8146" i="3" a="1"/>
  <c r="W8146" i="3" s="1"/>
  <c r="W8147" i="3" a="1"/>
  <c r="W8147" i="3" s="1"/>
  <c r="W8148" i="3" a="1"/>
  <c r="W8148" i="3" s="1"/>
  <c r="W8149" i="3" a="1"/>
  <c r="W8149" i="3" s="1"/>
  <c r="W8150" i="3" a="1"/>
  <c r="W8150" i="3" s="1"/>
  <c r="W8151" i="3" a="1"/>
  <c r="W8151" i="3" s="1"/>
  <c r="W8152" i="3" a="1"/>
  <c r="W8152" i="3" s="1"/>
  <c r="W8153" i="3" a="1"/>
  <c r="W8153" i="3" s="1"/>
  <c r="W8154" i="3" a="1"/>
  <c r="W8154" i="3" s="1"/>
  <c r="W8155" i="3" a="1"/>
  <c r="W8155" i="3" s="1"/>
  <c r="W8156" i="3" a="1"/>
  <c r="W8156" i="3" s="1"/>
  <c r="W8157" i="3" a="1"/>
  <c r="W8157" i="3" s="1"/>
  <c r="W8158" i="3" a="1"/>
  <c r="W8158" i="3" s="1"/>
  <c r="W8159" i="3" a="1"/>
  <c r="W8159" i="3" s="1"/>
  <c r="W8160" i="3" a="1"/>
  <c r="W8160" i="3" s="1"/>
  <c r="W8161" i="3" a="1"/>
  <c r="W8161" i="3" s="1"/>
  <c r="W8162" i="3" a="1"/>
  <c r="W8162" i="3" s="1"/>
  <c r="W8163" i="3" a="1"/>
  <c r="W8163" i="3" s="1"/>
  <c r="W8164" i="3" a="1"/>
  <c r="W8164" i="3" s="1"/>
  <c r="W8165" i="3" a="1"/>
  <c r="W8165" i="3" s="1"/>
  <c r="W8166" i="3" a="1"/>
  <c r="W8166" i="3" s="1"/>
  <c r="W8167" i="3" a="1"/>
  <c r="W8167" i="3" s="1"/>
  <c r="W8168" i="3" a="1"/>
  <c r="W8168" i="3" s="1"/>
  <c r="W8169" i="3" a="1"/>
  <c r="W8169" i="3" s="1"/>
  <c r="W8170" i="3" a="1"/>
  <c r="W8170" i="3" s="1"/>
  <c r="W8171" i="3" a="1"/>
  <c r="W8171" i="3" s="1"/>
  <c r="W8172" i="3" a="1"/>
  <c r="W8172" i="3" s="1"/>
  <c r="W8173" i="3" a="1"/>
  <c r="W8173" i="3" s="1"/>
  <c r="W8174" i="3" a="1"/>
  <c r="W8174" i="3" s="1"/>
  <c r="W8175" i="3" a="1"/>
  <c r="W8175" i="3" s="1"/>
  <c r="W8176" i="3" a="1"/>
  <c r="W8176" i="3" s="1"/>
  <c r="W8177" i="3" a="1"/>
  <c r="W8177" i="3" s="1"/>
  <c r="W8178" i="3" a="1"/>
  <c r="W8178" i="3" s="1"/>
  <c r="W8179" i="3" a="1"/>
  <c r="W8179" i="3" s="1"/>
  <c r="W8180" i="3" a="1"/>
  <c r="W8180" i="3" s="1"/>
  <c r="W8181" i="3" a="1"/>
  <c r="W8181" i="3" s="1"/>
  <c r="W8182" i="3" a="1"/>
  <c r="W8182" i="3" s="1"/>
  <c r="W8183" i="3" a="1"/>
  <c r="W8183" i="3" s="1"/>
  <c r="W8184" i="3" a="1"/>
  <c r="W8184" i="3" s="1"/>
  <c r="W8185" i="3" a="1"/>
  <c r="W8185" i="3" s="1"/>
  <c r="W8186" i="3" a="1"/>
  <c r="W8186" i="3" s="1"/>
  <c r="W8187" i="3" a="1"/>
  <c r="W8187" i="3" s="1"/>
  <c r="W8188" i="3" a="1"/>
  <c r="W8188" i="3" s="1"/>
  <c r="W8189" i="3" a="1"/>
  <c r="W8189" i="3" s="1"/>
  <c r="W8190" i="3" a="1"/>
  <c r="W8190" i="3" s="1"/>
  <c r="W8191" i="3" a="1"/>
  <c r="W8191" i="3" s="1"/>
  <c r="W8192" i="3" a="1"/>
  <c r="W8192" i="3" s="1"/>
  <c r="W8193" i="3" a="1"/>
  <c r="W8193" i="3" s="1"/>
  <c r="W8194" i="3" a="1"/>
  <c r="W8194" i="3" s="1"/>
  <c r="W8195" i="3" a="1"/>
  <c r="W8195" i="3" s="1"/>
  <c r="W8196" i="3" a="1"/>
  <c r="W8196" i="3" s="1"/>
  <c r="W8197" i="3" a="1"/>
  <c r="W8197" i="3" s="1"/>
  <c r="W8198" i="3" a="1"/>
  <c r="W8198" i="3" s="1"/>
  <c r="W8199" i="3" a="1"/>
  <c r="W8199" i="3" s="1"/>
  <c r="W8200" i="3" a="1"/>
  <c r="W8200" i="3" s="1"/>
  <c r="W8201" i="3" a="1"/>
  <c r="W8201" i="3" s="1"/>
  <c r="W8202" i="3" a="1"/>
  <c r="W8202" i="3" s="1"/>
  <c r="W8203" i="3" a="1"/>
  <c r="W8203" i="3" s="1"/>
  <c r="W8204" i="3" a="1"/>
  <c r="W8204" i="3" s="1"/>
  <c r="W8205" i="3" a="1"/>
  <c r="W8205" i="3" s="1"/>
  <c r="W8206" i="3" a="1"/>
  <c r="W8206" i="3" s="1"/>
  <c r="W8207" i="3" a="1"/>
  <c r="W8207" i="3" s="1"/>
  <c r="W8208" i="3" a="1"/>
  <c r="W8208" i="3" s="1"/>
  <c r="W8209" i="3" a="1"/>
  <c r="W8209" i="3" s="1"/>
  <c r="W8210" i="3" a="1"/>
  <c r="W8210" i="3" s="1"/>
  <c r="W8211" i="3" a="1"/>
  <c r="W8211" i="3" s="1"/>
  <c r="W8212" i="3" a="1"/>
  <c r="W8212" i="3" s="1"/>
  <c r="W8213" i="3" a="1"/>
  <c r="W8213" i="3" s="1"/>
  <c r="W8214" i="3" a="1"/>
  <c r="W8214" i="3" s="1"/>
  <c r="W8215" i="3" a="1"/>
  <c r="W8215" i="3" s="1"/>
  <c r="W8216" i="3" a="1"/>
  <c r="W8216" i="3" s="1"/>
  <c r="W8217" i="3" a="1"/>
  <c r="W8217" i="3" s="1"/>
  <c r="W8218" i="3" a="1"/>
  <c r="W8218" i="3" s="1"/>
  <c r="W8219" i="3" a="1"/>
  <c r="W8219" i="3" s="1"/>
  <c r="W8220" i="3" a="1"/>
  <c r="W8220" i="3" s="1"/>
  <c r="W8221" i="3" a="1"/>
  <c r="W8221" i="3" s="1"/>
  <c r="W8222" i="3" a="1"/>
  <c r="W8222" i="3" s="1"/>
  <c r="W8223" i="3" a="1"/>
  <c r="W8223" i="3" s="1"/>
  <c r="W8224" i="3" a="1"/>
  <c r="W8224" i="3" s="1"/>
  <c r="W8225" i="3" a="1"/>
  <c r="W8225" i="3" s="1"/>
  <c r="W8226" i="3" a="1"/>
  <c r="W8226" i="3" s="1"/>
  <c r="W8227" i="3" a="1"/>
  <c r="W8227" i="3" s="1"/>
  <c r="W8228" i="3" a="1"/>
  <c r="W8228" i="3" s="1"/>
  <c r="W8229" i="3" a="1"/>
  <c r="W8229" i="3" s="1"/>
  <c r="W8230" i="3" a="1"/>
  <c r="W8230" i="3" s="1"/>
  <c r="W8231" i="3" a="1"/>
  <c r="W8231" i="3" s="1"/>
  <c r="W8232" i="3" a="1"/>
  <c r="W8232" i="3" s="1"/>
  <c r="W8233" i="3" a="1"/>
  <c r="W8233" i="3" s="1"/>
  <c r="W8234" i="3" a="1"/>
  <c r="W8234" i="3" s="1"/>
  <c r="W8235" i="3" a="1"/>
  <c r="W8235" i="3" s="1"/>
  <c r="W8236" i="3" a="1"/>
  <c r="W8236" i="3" s="1"/>
  <c r="W8237" i="3" a="1"/>
  <c r="W8237" i="3" s="1"/>
  <c r="W8238" i="3" a="1"/>
  <c r="W8238" i="3" s="1"/>
  <c r="W8239" i="3" a="1"/>
  <c r="W8239" i="3" s="1"/>
  <c r="W8240" i="3" a="1"/>
  <c r="W8240" i="3" s="1"/>
  <c r="W8241" i="3" a="1"/>
  <c r="W8241" i="3" s="1"/>
  <c r="W8242" i="3" a="1"/>
  <c r="W8242" i="3" s="1"/>
  <c r="W8243" i="3" a="1"/>
  <c r="W8243" i="3" s="1"/>
  <c r="W8244" i="3" a="1"/>
  <c r="W8244" i="3" s="1"/>
  <c r="W8245" i="3" a="1"/>
  <c r="W8245" i="3" s="1"/>
  <c r="W8246" i="3" a="1"/>
  <c r="W8246" i="3" s="1"/>
  <c r="W8247" i="3" a="1"/>
  <c r="W8247" i="3" s="1"/>
  <c r="W8248" i="3" a="1"/>
  <c r="W8248" i="3" s="1"/>
  <c r="W8249" i="3" a="1"/>
  <c r="W8249" i="3" s="1"/>
  <c r="W8250" i="3" a="1"/>
  <c r="W8250" i="3" s="1"/>
  <c r="W8251" i="3" a="1"/>
  <c r="W8251" i="3" s="1"/>
  <c r="W8252" i="3" a="1"/>
  <c r="W8252" i="3" s="1"/>
  <c r="W8253" i="3" a="1"/>
  <c r="W8253" i="3" s="1"/>
  <c r="W8254" i="3" a="1"/>
  <c r="W8254" i="3" s="1"/>
  <c r="W8255" i="3" a="1"/>
  <c r="W8255" i="3" s="1"/>
  <c r="W8256" i="3" a="1"/>
  <c r="W8256" i="3" s="1"/>
  <c r="W8257" i="3" a="1"/>
  <c r="W8257" i="3" s="1"/>
  <c r="W8258" i="3" a="1"/>
  <c r="W8258" i="3" s="1"/>
  <c r="W8259" i="3" a="1"/>
  <c r="W8259" i="3" s="1"/>
  <c r="W8260" i="3" a="1"/>
  <c r="W8260" i="3" s="1"/>
  <c r="W8261" i="3" a="1"/>
  <c r="W8261" i="3" s="1"/>
  <c r="W8262" i="3" a="1"/>
  <c r="W8262" i="3" s="1"/>
  <c r="W8263" i="3" a="1"/>
  <c r="W8263" i="3" s="1"/>
  <c r="W8264" i="3" a="1"/>
  <c r="W8264" i="3" s="1"/>
  <c r="W8265" i="3" a="1"/>
  <c r="W8265" i="3" s="1"/>
  <c r="W8266" i="3" a="1"/>
  <c r="W8266" i="3" s="1"/>
  <c r="W8267" i="3" a="1"/>
  <c r="W8267" i="3" s="1"/>
  <c r="W8268" i="3" a="1"/>
  <c r="W8268" i="3" s="1"/>
  <c r="W8269" i="3" a="1"/>
  <c r="W8269" i="3" s="1"/>
  <c r="W8270" i="3" a="1"/>
  <c r="W8270" i="3" s="1"/>
  <c r="W8271" i="3" a="1"/>
  <c r="W8271" i="3" s="1"/>
  <c r="W8272" i="3" a="1"/>
  <c r="W8272" i="3" s="1"/>
  <c r="W8273" i="3" a="1"/>
  <c r="W8273" i="3" s="1"/>
  <c r="W8274" i="3" a="1"/>
  <c r="W8274" i="3" s="1"/>
  <c r="W8275" i="3" a="1"/>
  <c r="W8275" i="3" s="1"/>
  <c r="W8276" i="3" a="1"/>
  <c r="W8276" i="3" s="1"/>
  <c r="W8277" i="3" a="1"/>
  <c r="W8277" i="3" s="1"/>
  <c r="W8278" i="3" a="1"/>
  <c r="W8278" i="3" s="1"/>
  <c r="W8279" i="3" a="1"/>
  <c r="W8279" i="3" s="1"/>
  <c r="W8280" i="3" a="1"/>
  <c r="W8280" i="3" s="1"/>
  <c r="W8281" i="3" a="1"/>
  <c r="W8281" i="3" s="1"/>
  <c r="W8282" i="3" a="1"/>
  <c r="W8282" i="3" s="1"/>
  <c r="W8283" i="3" a="1"/>
  <c r="W8283" i="3" s="1"/>
  <c r="W8284" i="3" a="1"/>
  <c r="W8284" i="3" s="1"/>
  <c r="W8285" i="3" a="1"/>
  <c r="W8285" i="3" s="1"/>
  <c r="W8286" i="3" a="1"/>
  <c r="W8286" i="3" s="1"/>
  <c r="W8287" i="3" a="1"/>
  <c r="W8287" i="3" s="1"/>
  <c r="W8288" i="3" a="1"/>
  <c r="W8288" i="3" s="1"/>
  <c r="W8289" i="3" a="1"/>
  <c r="W8289" i="3" s="1"/>
  <c r="W8290" i="3" a="1"/>
  <c r="W8290" i="3" s="1"/>
  <c r="W8291" i="3" a="1"/>
  <c r="W8291" i="3" s="1"/>
  <c r="W8292" i="3" a="1"/>
  <c r="W8292" i="3" s="1"/>
  <c r="W8293" i="3" a="1"/>
  <c r="W8293" i="3" s="1"/>
  <c r="W8294" i="3" a="1"/>
  <c r="W8294" i="3" s="1"/>
  <c r="W8295" i="3" a="1"/>
  <c r="W8295" i="3" s="1"/>
  <c r="W8296" i="3" a="1"/>
  <c r="W8296" i="3" s="1"/>
  <c r="W8297" i="3" a="1"/>
  <c r="W8297" i="3" s="1"/>
  <c r="W8298" i="3" a="1"/>
  <c r="W8298" i="3" s="1"/>
  <c r="W8299" i="3" a="1"/>
  <c r="W8299" i="3" s="1"/>
  <c r="W8300" i="3" a="1"/>
  <c r="W8300" i="3" s="1"/>
  <c r="W8301" i="3" a="1"/>
  <c r="W8301" i="3" s="1"/>
  <c r="W8302" i="3" a="1"/>
  <c r="W8302" i="3" s="1"/>
  <c r="W8303" i="3" a="1"/>
  <c r="W8303" i="3" s="1"/>
  <c r="W8304" i="3" a="1"/>
  <c r="W8304" i="3" s="1"/>
  <c r="W8305" i="3" a="1"/>
  <c r="W8305" i="3" s="1"/>
  <c r="W8306" i="3" a="1"/>
  <c r="W8306" i="3" s="1"/>
  <c r="W8307" i="3" a="1"/>
  <c r="W8307" i="3" s="1"/>
  <c r="W8308" i="3" a="1"/>
  <c r="W8308" i="3" s="1"/>
  <c r="W8309" i="3" a="1"/>
  <c r="W8309" i="3" s="1"/>
  <c r="W8310" i="3" a="1"/>
  <c r="W8310" i="3" s="1"/>
  <c r="W8311" i="3" a="1"/>
  <c r="W8311" i="3" s="1"/>
  <c r="W8312" i="3" a="1"/>
  <c r="W8312" i="3" s="1"/>
  <c r="W8313" i="3" a="1"/>
  <c r="W8313" i="3" s="1"/>
  <c r="W8314" i="3" a="1"/>
  <c r="W8314" i="3" s="1"/>
  <c r="W8315" i="3" a="1"/>
  <c r="W8315" i="3" s="1"/>
  <c r="W8316" i="3" a="1"/>
  <c r="W8316" i="3" s="1"/>
  <c r="W8317" i="3" a="1"/>
  <c r="W8317" i="3" s="1"/>
  <c r="W8318" i="3" a="1"/>
  <c r="W8318" i="3" s="1"/>
  <c r="W8319" i="3" a="1"/>
  <c r="W8319" i="3" s="1"/>
  <c r="W8320" i="3" a="1"/>
  <c r="W8320" i="3" s="1"/>
  <c r="W8321" i="3" a="1"/>
  <c r="W8321" i="3" s="1"/>
  <c r="W8322" i="3" a="1"/>
  <c r="W8322" i="3" s="1"/>
  <c r="W8323" i="3" a="1"/>
  <c r="W8323" i="3" s="1"/>
  <c r="W8324" i="3" a="1"/>
  <c r="W8324" i="3" s="1"/>
  <c r="W8325" i="3" a="1"/>
  <c r="W8325" i="3" s="1"/>
  <c r="W8326" i="3" a="1"/>
  <c r="W8326" i="3" s="1"/>
  <c r="W8327" i="3" a="1"/>
  <c r="W8327" i="3" s="1"/>
  <c r="W8328" i="3" a="1"/>
  <c r="W8328" i="3" s="1"/>
  <c r="W8329" i="3" a="1"/>
  <c r="W8329" i="3" s="1"/>
  <c r="W8330" i="3" a="1"/>
  <c r="W8330" i="3" s="1"/>
  <c r="W8331" i="3" a="1"/>
  <c r="W8331" i="3" s="1"/>
  <c r="W8332" i="3" a="1"/>
  <c r="W8332" i="3" s="1"/>
  <c r="W8333" i="3" a="1"/>
  <c r="W8333" i="3" s="1"/>
  <c r="W8334" i="3" a="1"/>
  <c r="W8334" i="3" s="1"/>
  <c r="W8335" i="3" a="1"/>
  <c r="W8335" i="3" s="1"/>
  <c r="W8336" i="3" a="1"/>
  <c r="W8336" i="3" s="1"/>
  <c r="W8337" i="3" a="1"/>
  <c r="W8337" i="3" s="1"/>
  <c r="W8338" i="3" a="1"/>
  <c r="W8338" i="3" s="1"/>
  <c r="W8339" i="3" a="1"/>
  <c r="W8339" i="3" s="1"/>
  <c r="W8340" i="3" a="1"/>
  <c r="W8340" i="3" s="1"/>
  <c r="W8341" i="3" a="1"/>
  <c r="W8341" i="3" s="1"/>
  <c r="W8342" i="3" a="1"/>
  <c r="W8342" i="3" s="1"/>
  <c r="W8343" i="3" a="1"/>
  <c r="W8343" i="3" s="1"/>
  <c r="W8344" i="3" a="1"/>
  <c r="W8344" i="3" s="1"/>
  <c r="W8345" i="3" a="1"/>
  <c r="W8345" i="3" s="1"/>
  <c r="W8346" i="3" a="1"/>
  <c r="W8346" i="3" s="1"/>
  <c r="W8347" i="3" a="1"/>
  <c r="W8347" i="3" s="1"/>
  <c r="W8348" i="3" a="1"/>
  <c r="W8348" i="3" s="1"/>
  <c r="W8349" i="3" a="1"/>
  <c r="W8349" i="3" s="1"/>
  <c r="W8350" i="3" a="1"/>
  <c r="W8350" i="3" s="1"/>
  <c r="W8351" i="3" a="1"/>
  <c r="W8351" i="3" s="1"/>
  <c r="W8352" i="3" a="1"/>
  <c r="W8352" i="3" s="1"/>
  <c r="W8353" i="3" a="1"/>
  <c r="W8353" i="3" s="1"/>
  <c r="W8354" i="3" a="1"/>
  <c r="W8354" i="3" s="1"/>
  <c r="W8355" i="3" a="1"/>
  <c r="W8355" i="3" s="1"/>
  <c r="W8356" i="3" a="1"/>
  <c r="W8356" i="3" s="1"/>
  <c r="W8357" i="3" a="1"/>
  <c r="W8357" i="3" s="1"/>
  <c r="W8358" i="3" a="1"/>
  <c r="W8358" i="3" s="1"/>
  <c r="W8359" i="3" a="1"/>
  <c r="W8359" i="3" s="1"/>
  <c r="W8360" i="3" a="1"/>
  <c r="W8360" i="3" s="1"/>
  <c r="W8361" i="3" a="1"/>
  <c r="W8361" i="3" s="1"/>
  <c r="W8362" i="3" a="1"/>
  <c r="W8362" i="3" s="1"/>
  <c r="W8363" i="3" a="1"/>
  <c r="W8363" i="3" s="1"/>
  <c r="W8364" i="3" a="1"/>
  <c r="W8364" i="3" s="1"/>
  <c r="W8365" i="3" a="1"/>
  <c r="W8365" i="3" s="1"/>
  <c r="W8366" i="3" a="1"/>
  <c r="W8366" i="3" s="1"/>
  <c r="W8367" i="3" a="1"/>
  <c r="W8367" i="3" s="1"/>
  <c r="W8368" i="3" a="1"/>
  <c r="W8368" i="3" s="1"/>
  <c r="W8369" i="3" a="1"/>
  <c r="W8369" i="3" s="1"/>
  <c r="W8370" i="3" a="1"/>
  <c r="W8370" i="3" s="1"/>
  <c r="W8371" i="3" a="1"/>
  <c r="W8371" i="3" s="1"/>
  <c r="W8372" i="3" a="1"/>
  <c r="W8372" i="3" s="1"/>
  <c r="W8373" i="3" a="1"/>
  <c r="W8373" i="3" s="1"/>
  <c r="W8374" i="3" a="1"/>
  <c r="W8374" i="3" s="1"/>
  <c r="W8375" i="3" a="1"/>
  <c r="W8375" i="3" s="1"/>
  <c r="W8376" i="3" a="1"/>
  <c r="W8376" i="3" s="1"/>
  <c r="W8377" i="3" a="1"/>
  <c r="W8377" i="3" s="1"/>
  <c r="W8378" i="3" a="1"/>
  <c r="W8378" i="3" s="1"/>
  <c r="W8379" i="3" a="1"/>
  <c r="W8379" i="3" s="1"/>
  <c r="W8380" i="3" a="1"/>
  <c r="W8380" i="3" s="1"/>
  <c r="W8381" i="3" a="1"/>
  <c r="W8381" i="3" s="1"/>
  <c r="W8382" i="3" a="1"/>
  <c r="W8382" i="3" s="1"/>
  <c r="W8383" i="3" a="1"/>
  <c r="W8383" i="3" s="1"/>
  <c r="W8384" i="3" a="1"/>
  <c r="W8384" i="3" s="1"/>
  <c r="W8385" i="3" a="1"/>
  <c r="W8385" i="3" s="1"/>
  <c r="W8386" i="3" a="1"/>
  <c r="W8386" i="3" s="1"/>
  <c r="W8387" i="3" a="1"/>
  <c r="W8387" i="3" s="1"/>
  <c r="W8388" i="3" a="1"/>
  <c r="W8388" i="3" s="1"/>
  <c r="W8389" i="3" a="1"/>
  <c r="W8389" i="3" s="1"/>
  <c r="W8390" i="3" a="1"/>
  <c r="W8390" i="3" s="1"/>
  <c r="W8391" i="3" a="1"/>
  <c r="W8391" i="3" s="1"/>
  <c r="W8392" i="3" a="1"/>
  <c r="W8392" i="3" s="1"/>
  <c r="W8393" i="3" a="1"/>
  <c r="W8393" i="3" s="1"/>
  <c r="W8394" i="3" a="1"/>
  <c r="W8394" i="3" s="1"/>
  <c r="W8395" i="3" a="1"/>
  <c r="W8395" i="3" s="1"/>
  <c r="W8396" i="3" a="1"/>
  <c r="W8396" i="3" s="1"/>
  <c r="W8397" i="3" a="1"/>
  <c r="W8397" i="3" s="1"/>
  <c r="W8398" i="3" a="1"/>
  <c r="W8398" i="3" s="1"/>
  <c r="W8399" i="3" a="1"/>
  <c r="W8399" i="3" s="1"/>
  <c r="W8400" i="3" a="1"/>
  <c r="W8400" i="3" s="1"/>
  <c r="W8401" i="3" a="1"/>
  <c r="W8401" i="3" s="1"/>
  <c r="W8402" i="3" a="1"/>
  <c r="W8402" i="3" s="1"/>
  <c r="W8403" i="3" a="1"/>
  <c r="W8403" i="3" s="1"/>
  <c r="W8404" i="3" a="1"/>
  <c r="W8404" i="3" s="1"/>
  <c r="W8405" i="3" a="1"/>
  <c r="W8405" i="3" s="1"/>
  <c r="W8406" i="3" a="1"/>
  <c r="W8406" i="3" s="1"/>
  <c r="W8407" i="3" a="1"/>
  <c r="W8407" i="3" s="1"/>
  <c r="W8408" i="3" a="1"/>
  <c r="W8408" i="3" s="1"/>
  <c r="W8409" i="3" a="1"/>
  <c r="W8409" i="3" s="1"/>
  <c r="W8410" i="3" a="1"/>
  <c r="W8410" i="3" s="1"/>
  <c r="W8411" i="3" a="1"/>
  <c r="W8411" i="3" s="1"/>
  <c r="W8412" i="3" a="1"/>
  <c r="W8412" i="3" s="1"/>
  <c r="W8413" i="3" a="1"/>
  <c r="W8413" i="3" s="1"/>
  <c r="W8414" i="3" a="1"/>
  <c r="W8414" i="3" s="1"/>
  <c r="W8415" i="3" a="1"/>
  <c r="W8415" i="3" s="1"/>
  <c r="W8416" i="3" a="1"/>
  <c r="W8416" i="3" s="1"/>
  <c r="W8417" i="3" a="1"/>
  <c r="W8417" i="3" s="1"/>
  <c r="W8418" i="3" a="1"/>
  <c r="W8418" i="3" s="1"/>
  <c r="W8419" i="3" a="1"/>
  <c r="W8419" i="3" s="1"/>
  <c r="W8420" i="3" a="1"/>
  <c r="W8420" i="3" s="1"/>
  <c r="W8421" i="3" a="1"/>
  <c r="W8421" i="3" s="1"/>
  <c r="W8422" i="3" a="1"/>
  <c r="W8422" i="3" s="1"/>
  <c r="W8423" i="3" a="1"/>
  <c r="W8423" i="3" s="1"/>
  <c r="W8424" i="3" a="1"/>
  <c r="W8424" i="3" s="1"/>
  <c r="W8425" i="3" a="1"/>
  <c r="W8425" i="3" s="1"/>
  <c r="W8426" i="3" a="1"/>
  <c r="W8426" i="3" s="1"/>
  <c r="W8427" i="3" a="1"/>
  <c r="W8427" i="3" s="1"/>
  <c r="W8428" i="3" a="1"/>
  <c r="W8428" i="3" s="1"/>
  <c r="W8429" i="3" a="1"/>
  <c r="W8429" i="3" s="1"/>
  <c r="W8430" i="3" a="1"/>
  <c r="W8430" i="3" s="1"/>
  <c r="W8431" i="3" a="1"/>
  <c r="W8431" i="3" s="1"/>
  <c r="W8432" i="3" a="1"/>
  <c r="W8432" i="3" s="1"/>
  <c r="W8433" i="3" a="1"/>
  <c r="W8433" i="3" s="1"/>
  <c r="W8434" i="3" a="1"/>
  <c r="W8434" i="3" s="1"/>
  <c r="W8435" i="3" a="1"/>
  <c r="W8435" i="3" s="1"/>
  <c r="W8436" i="3" a="1"/>
  <c r="W8436" i="3" s="1"/>
  <c r="W8437" i="3" a="1"/>
  <c r="W8437" i="3" s="1"/>
  <c r="W8438" i="3" a="1"/>
  <c r="W8438" i="3" s="1"/>
  <c r="W8439" i="3" a="1"/>
  <c r="W8439" i="3" s="1"/>
  <c r="W8440" i="3" a="1"/>
  <c r="W8440" i="3" s="1"/>
  <c r="W8441" i="3" a="1"/>
  <c r="W8441" i="3" s="1"/>
  <c r="W8442" i="3" a="1"/>
  <c r="W8442" i="3" s="1"/>
  <c r="W8443" i="3" a="1"/>
  <c r="W8443" i="3" s="1"/>
  <c r="W8444" i="3" a="1"/>
  <c r="W8444" i="3" s="1"/>
  <c r="W8445" i="3" a="1"/>
  <c r="W8445" i="3" s="1"/>
  <c r="W8446" i="3" a="1"/>
  <c r="W8446" i="3" s="1"/>
  <c r="W8447" i="3" a="1"/>
  <c r="W8447" i="3" s="1"/>
  <c r="W8448" i="3" a="1"/>
  <c r="W8448" i="3" s="1"/>
  <c r="W8449" i="3" a="1"/>
  <c r="W8449" i="3" s="1"/>
  <c r="W8450" i="3" a="1"/>
  <c r="W8450" i="3" s="1"/>
  <c r="W8451" i="3" a="1"/>
  <c r="W8451" i="3" s="1"/>
  <c r="W8452" i="3" a="1"/>
  <c r="W8452" i="3" s="1"/>
  <c r="W8453" i="3" a="1"/>
  <c r="W8453" i="3" s="1"/>
  <c r="W8454" i="3" a="1"/>
  <c r="W8454" i="3" s="1"/>
  <c r="W8455" i="3" a="1"/>
  <c r="W8455" i="3" s="1"/>
  <c r="W8456" i="3" a="1"/>
  <c r="W8456" i="3" s="1"/>
  <c r="W8457" i="3" a="1"/>
  <c r="W8457" i="3" s="1"/>
  <c r="W8458" i="3" a="1"/>
  <c r="W8458" i="3" s="1"/>
  <c r="W8459" i="3" a="1"/>
  <c r="W8459" i="3" s="1"/>
  <c r="W8460" i="3" a="1"/>
  <c r="W8460" i="3" s="1"/>
  <c r="W8461" i="3" a="1"/>
  <c r="W8461" i="3" s="1"/>
  <c r="W8462" i="3" a="1"/>
  <c r="W8462" i="3" s="1"/>
  <c r="W8463" i="3" a="1"/>
  <c r="W8463" i="3" s="1"/>
  <c r="W8464" i="3" a="1"/>
  <c r="W8464" i="3" s="1"/>
  <c r="W8465" i="3" a="1"/>
  <c r="W8465" i="3" s="1"/>
  <c r="W8466" i="3" a="1"/>
  <c r="W8466" i="3" s="1"/>
  <c r="W8467" i="3" a="1"/>
  <c r="W8467" i="3" s="1"/>
  <c r="W8468" i="3" a="1"/>
  <c r="W8468" i="3" s="1"/>
  <c r="W8469" i="3" a="1"/>
  <c r="W8469" i="3" s="1"/>
  <c r="W8470" i="3" a="1"/>
  <c r="W8470" i="3" s="1"/>
  <c r="W8471" i="3" a="1"/>
  <c r="W8471" i="3" s="1"/>
  <c r="W8472" i="3" a="1"/>
  <c r="W8472" i="3" s="1"/>
  <c r="W8473" i="3" a="1"/>
  <c r="W8473" i="3" s="1"/>
  <c r="W8474" i="3" a="1"/>
  <c r="W8474" i="3" s="1"/>
  <c r="W8475" i="3" a="1"/>
  <c r="W8475" i="3" s="1"/>
  <c r="W8476" i="3" a="1"/>
  <c r="W8476" i="3" s="1"/>
  <c r="W8477" i="3" a="1"/>
  <c r="W8477" i="3" s="1"/>
  <c r="W8478" i="3" a="1"/>
  <c r="W8478" i="3" s="1"/>
  <c r="W8479" i="3" a="1"/>
  <c r="W8479" i="3" s="1"/>
  <c r="W8480" i="3" a="1"/>
  <c r="W8480" i="3" s="1"/>
  <c r="W8481" i="3" a="1"/>
  <c r="W8481" i="3" s="1"/>
  <c r="W8482" i="3" a="1"/>
  <c r="W8482" i="3" s="1"/>
  <c r="W8483" i="3" a="1"/>
  <c r="W8483" i="3" s="1"/>
  <c r="W8484" i="3" a="1"/>
  <c r="W8484" i="3" s="1"/>
  <c r="W8485" i="3" a="1"/>
  <c r="W8485" i="3" s="1"/>
  <c r="W8486" i="3" a="1"/>
  <c r="W8486" i="3" s="1"/>
  <c r="W8487" i="3" a="1"/>
  <c r="W8487" i="3" s="1"/>
  <c r="W8488" i="3" a="1"/>
  <c r="W8488" i="3" s="1"/>
  <c r="W8489" i="3" a="1"/>
  <c r="W8489" i="3" s="1"/>
  <c r="W8490" i="3" a="1"/>
  <c r="W8490" i="3" s="1"/>
  <c r="W8491" i="3" a="1"/>
  <c r="W8491" i="3" s="1"/>
  <c r="W8492" i="3" a="1"/>
  <c r="W8492" i="3" s="1"/>
  <c r="W8493" i="3" a="1"/>
  <c r="W8493" i="3" s="1"/>
  <c r="W8494" i="3" a="1"/>
  <c r="W8494" i="3" s="1"/>
  <c r="W8495" i="3" a="1"/>
  <c r="W8495" i="3" s="1"/>
  <c r="W8496" i="3" a="1"/>
  <c r="W8496" i="3" s="1"/>
  <c r="W8497" i="3" a="1"/>
  <c r="W8497" i="3" s="1"/>
  <c r="W8498" i="3" a="1"/>
  <c r="W8498" i="3" s="1"/>
  <c r="W8499" i="3" a="1"/>
  <c r="W8499" i="3" s="1"/>
  <c r="W8500" i="3" a="1"/>
  <c r="W8500" i="3" s="1"/>
  <c r="W8501" i="3" a="1"/>
  <c r="W8501" i="3" s="1"/>
  <c r="W8502" i="3" a="1"/>
  <c r="W8502" i="3" s="1"/>
  <c r="W8503" i="3" a="1"/>
  <c r="W8503" i="3" s="1"/>
  <c r="W8504" i="3" a="1"/>
  <c r="W8504" i="3" s="1"/>
  <c r="W8505" i="3" a="1"/>
  <c r="W8505" i="3" s="1"/>
  <c r="W8506" i="3" a="1"/>
  <c r="W8506" i="3" s="1"/>
  <c r="W8507" i="3" a="1"/>
  <c r="W8507" i="3" s="1"/>
  <c r="W8508" i="3" a="1"/>
  <c r="W8508" i="3" s="1"/>
  <c r="W8509" i="3" a="1"/>
  <c r="W8509" i="3" s="1"/>
  <c r="W8510" i="3" a="1"/>
  <c r="W8510" i="3" s="1"/>
  <c r="W8511" i="3" a="1"/>
  <c r="W8511" i="3" s="1"/>
  <c r="W8512" i="3" a="1"/>
  <c r="W8512" i="3" s="1"/>
  <c r="W8513" i="3" a="1"/>
  <c r="W8513" i="3" s="1"/>
  <c r="W8514" i="3" a="1"/>
  <c r="W8514" i="3" s="1"/>
  <c r="W8515" i="3" a="1"/>
  <c r="W8515" i="3" s="1"/>
  <c r="W8516" i="3" a="1"/>
  <c r="W8516" i="3" s="1"/>
  <c r="W8517" i="3" a="1"/>
  <c r="W8517" i="3" s="1"/>
  <c r="W8518" i="3" a="1"/>
  <c r="W8518" i="3" s="1"/>
  <c r="W8519" i="3" a="1"/>
  <c r="W8519" i="3" s="1"/>
  <c r="W8520" i="3" a="1"/>
  <c r="W8520" i="3" s="1"/>
  <c r="W8521" i="3" a="1"/>
  <c r="W8521" i="3" s="1"/>
  <c r="W8522" i="3" a="1"/>
  <c r="W8522" i="3" s="1"/>
  <c r="W8523" i="3" a="1"/>
  <c r="W8523" i="3" s="1"/>
  <c r="W8524" i="3" a="1"/>
  <c r="W8524" i="3" s="1"/>
  <c r="W8525" i="3" a="1"/>
  <c r="W8525" i="3" s="1"/>
  <c r="W8526" i="3" a="1"/>
  <c r="W8526" i="3" s="1"/>
  <c r="W8527" i="3" a="1"/>
  <c r="W8527" i="3" s="1"/>
  <c r="W8528" i="3" a="1"/>
  <c r="W8528" i="3" s="1"/>
  <c r="W8529" i="3" a="1"/>
  <c r="W8529" i="3" s="1"/>
  <c r="W8530" i="3" a="1"/>
  <c r="W8530" i="3" s="1"/>
  <c r="W8531" i="3" a="1"/>
  <c r="W8531" i="3" s="1"/>
  <c r="W8532" i="3" a="1"/>
  <c r="W8532" i="3" s="1"/>
  <c r="W8533" i="3" a="1"/>
  <c r="W8533" i="3" s="1"/>
  <c r="W8534" i="3" a="1"/>
  <c r="W8534" i="3" s="1"/>
  <c r="W8535" i="3" a="1"/>
  <c r="W8535" i="3" s="1"/>
  <c r="W8536" i="3" a="1"/>
  <c r="W8536" i="3" s="1"/>
  <c r="W8537" i="3" a="1"/>
  <c r="W8537" i="3" s="1"/>
  <c r="W8538" i="3" a="1"/>
  <c r="W8538" i="3" s="1"/>
  <c r="W8539" i="3" a="1"/>
  <c r="W8539" i="3" s="1"/>
  <c r="W8540" i="3" a="1"/>
  <c r="W8540" i="3" s="1"/>
  <c r="W8541" i="3" a="1"/>
  <c r="W8541" i="3" s="1"/>
  <c r="W8542" i="3" a="1"/>
  <c r="W8542" i="3" s="1"/>
  <c r="W8543" i="3" a="1"/>
  <c r="W8543" i="3" s="1"/>
  <c r="W8544" i="3" a="1"/>
  <c r="W8544" i="3" s="1"/>
  <c r="W8545" i="3" a="1"/>
  <c r="W8545" i="3" s="1"/>
  <c r="W8546" i="3" a="1"/>
  <c r="W8546" i="3" s="1"/>
  <c r="W8547" i="3" a="1"/>
  <c r="W8547" i="3" s="1"/>
  <c r="W8548" i="3" a="1"/>
  <c r="W8548" i="3" s="1"/>
  <c r="W8549" i="3" a="1"/>
  <c r="W8549" i="3" s="1"/>
  <c r="W8550" i="3" a="1"/>
  <c r="W8550" i="3" s="1"/>
  <c r="W8551" i="3" a="1"/>
  <c r="W8551" i="3" s="1"/>
  <c r="W8552" i="3" a="1"/>
  <c r="W8552" i="3" s="1"/>
  <c r="W8553" i="3" a="1"/>
  <c r="W8553" i="3" s="1"/>
  <c r="W8554" i="3" a="1"/>
  <c r="W8554" i="3" s="1"/>
  <c r="W8555" i="3" a="1"/>
  <c r="W8555" i="3" s="1"/>
  <c r="W8556" i="3" a="1"/>
  <c r="W8556" i="3" s="1"/>
  <c r="W8557" i="3" a="1"/>
  <c r="W8557" i="3" s="1"/>
  <c r="W8558" i="3" a="1"/>
  <c r="W8558" i="3" s="1"/>
  <c r="W8559" i="3" a="1"/>
  <c r="W8559" i="3" s="1"/>
  <c r="W8560" i="3" a="1"/>
  <c r="W8560" i="3" s="1"/>
  <c r="W8561" i="3" a="1"/>
  <c r="W8561" i="3" s="1"/>
  <c r="W8562" i="3" a="1"/>
  <c r="W8562" i="3" s="1"/>
  <c r="W8563" i="3" a="1"/>
  <c r="W8563" i="3" s="1"/>
  <c r="W8564" i="3" a="1"/>
  <c r="W8564" i="3" s="1"/>
  <c r="W8565" i="3" a="1"/>
  <c r="W8565" i="3" s="1"/>
  <c r="W8566" i="3" a="1"/>
  <c r="W8566" i="3" s="1"/>
  <c r="W8567" i="3" a="1"/>
  <c r="W8567" i="3" s="1"/>
  <c r="W8568" i="3" a="1"/>
  <c r="W8568" i="3" s="1"/>
  <c r="W8569" i="3" a="1"/>
  <c r="W8569" i="3" s="1"/>
  <c r="W8570" i="3" a="1"/>
  <c r="W8570" i="3" s="1"/>
  <c r="W8571" i="3" a="1"/>
  <c r="W8571" i="3" s="1"/>
  <c r="W8572" i="3" a="1"/>
  <c r="W8572" i="3" s="1"/>
  <c r="W8573" i="3" a="1"/>
  <c r="W8573" i="3" s="1"/>
  <c r="W8574" i="3" a="1"/>
  <c r="W8574" i="3" s="1"/>
  <c r="W8575" i="3" a="1"/>
  <c r="W8575" i="3" s="1"/>
  <c r="W8576" i="3" a="1"/>
  <c r="W8576" i="3" s="1"/>
  <c r="W8577" i="3" a="1"/>
  <c r="W8577" i="3" s="1"/>
  <c r="W8578" i="3" a="1"/>
  <c r="W8578" i="3" s="1"/>
  <c r="W8579" i="3" a="1"/>
  <c r="W8579" i="3" s="1"/>
  <c r="W8580" i="3" a="1"/>
  <c r="W8580" i="3" s="1"/>
  <c r="W8581" i="3" a="1"/>
  <c r="W8581" i="3" s="1"/>
  <c r="W8582" i="3" a="1"/>
  <c r="W8582" i="3" s="1"/>
  <c r="W8583" i="3" a="1"/>
  <c r="W8583" i="3" s="1"/>
  <c r="W8584" i="3" a="1"/>
  <c r="W8584" i="3" s="1"/>
  <c r="W8585" i="3" a="1"/>
  <c r="W8585" i="3" s="1"/>
  <c r="W8586" i="3" a="1"/>
  <c r="W8586" i="3" s="1"/>
  <c r="W8587" i="3" a="1"/>
  <c r="W8587" i="3" s="1"/>
  <c r="W8588" i="3" a="1"/>
  <c r="W8588" i="3" s="1"/>
  <c r="W8589" i="3" a="1"/>
  <c r="W8589" i="3" s="1"/>
  <c r="W8590" i="3" a="1"/>
  <c r="W8590" i="3" s="1"/>
  <c r="W8591" i="3" a="1"/>
  <c r="W8591" i="3" s="1"/>
  <c r="W8592" i="3" a="1"/>
  <c r="W8592" i="3" s="1"/>
  <c r="W8593" i="3" a="1"/>
  <c r="W8593" i="3" s="1"/>
  <c r="W8594" i="3" a="1"/>
  <c r="W8594" i="3" s="1"/>
  <c r="W8595" i="3" a="1"/>
  <c r="W8595" i="3" s="1"/>
  <c r="W8596" i="3" a="1"/>
  <c r="W8596" i="3" s="1"/>
  <c r="W8597" i="3" a="1"/>
  <c r="W8597" i="3" s="1"/>
  <c r="W8598" i="3" a="1"/>
  <c r="W8598" i="3" s="1"/>
  <c r="W8599" i="3" a="1"/>
  <c r="W8599" i="3" s="1"/>
  <c r="W8600" i="3" a="1"/>
  <c r="W8600" i="3" s="1"/>
  <c r="W8601" i="3" a="1"/>
  <c r="W8601" i="3" s="1"/>
  <c r="W8602" i="3" a="1"/>
  <c r="W8602" i="3" s="1"/>
  <c r="W8603" i="3" a="1"/>
  <c r="W8603" i="3" s="1"/>
  <c r="W8604" i="3" a="1"/>
  <c r="W8604" i="3" s="1"/>
  <c r="W8605" i="3" a="1"/>
  <c r="W8605" i="3" s="1"/>
  <c r="W8606" i="3" a="1"/>
  <c r="W8606" i="3" s="1"/>
  <c r="W8607" i="3" a="1"/>
  <c r="W8607" i="3" s="1"/>
  <c r="W8608" i="3" a="1"/>
  <c r="W8608" i="3" s="1"/>
  <c r="W8609" i="3" a="1"/>
  <c r="W8609" i="3" s="1"/>
  <c r="W8610" i="3" a="1"/>
  <c r="W8610" i="3" s="1"/>
  <c r="W8611" i="3" a="1"/>
  <c r="W8611" i="3" s="1"/>
  <c r="W8612" i="3" a="1"/>
  <c r="W8612" i="3" s="1"/>
  <c r="W8613" i="3" a="1"/>
  <c r="W8613" i="3" s="1"/>
  <c r="W8614" i="3" a="1"/>
  <c r="W8614" i="3" s="1"/>
  <c r="W8615" i="3" a="1"/>
  <c r="W8615" i="3" s="1"/>
  <c r="W8616" i="3" a="1"/>
  <c r="W8616" i="3" s="1"/>
  <c r="W8617" i="3" a="1"/>
  <c r="W8617" i="3" s="1"/>
  <c r="W8618" i="3" a="1"/>
  <c r="W8618" i="3" s="1"/>
  <c r="W8619" i="3" a="1"/>
  <c r="W8619" i="3" s="1"/>
  <c r="W8620" i="3" a="1"/>
  <c r="W8620" i="3" s="1"/>
  <c r="W8621" i="3" a="1"/>
  <c r="W8621" i="3" s="1"/>
  <c r="W8622" i="3" a="1"/>
  <c r="W8622" i="3" s="1"/>
  <c r="W8623" i="3" a="1"/>
  <c r="W8623" i="3" s="1"/>
  <c r="W8624" i="3" a="1"/>
  <c r="W8624" i="3" s="1"/>
  <c r="W8625" i="3" a="1"/>
  <c r="W8625" i="3" s="1"/>
  <c r="W8626" i="3" a="1"/>
  <c r="W8626" i="3" s="1"/>
  <c r="W8627" i="3" a="1"/>
  <c r="W8627" i="3" s="1"/>
  <c r="W8628" i="3" a="1"/>
  <c r="W8628" i="3" s="1"/>
  <c r="W8629" i="3" a="1"/>
  <c r="W8629" i="3" s="1"/>
  <c r="W8630" i="3" a="1"/>
  <c r="W8630" i="3" s="1"/>
  <c r="W8631" i="3" a="1"/>
  <c r="W8631" i="3" s="1"/>
  <c r="W8632" i="3" a="1"/>
  <c r="W8632" i="3" s="1"/>
  <c r="W8633" i="3" a="1"/>
  <c r="W8633" i="3" s="1"/>
  <c r="W8634" i="3" a="1"/>
  <c r="W8634" i="3" s="1"/>
  <c r="W8635" i="3" a="1"/>
  <c r="W8635" i="3" s="1"/>
  <c r="W8636" i="3" a="1"/>
  <c r="W8636" i="3" s="1"/>
  <c r="W8637" i="3" a="1"/>
  <c r="W8637" i="3" s="1"/>
  <c r="W8638" i="3" a="1"/>
  <c r="W8638" i="3" s="1"/>
  <c r="W8639" i="3" a="1"/>
  <c r="W8639" i="3" s="1"/>
  <c r="W8640" i="3" a="1"/>
  <c r="W8640" i="3" s="1"/>
  <c r="W8641" i="3" a="1"/>
  <c r="W8641" i="3" s="1"/>
  <c r="W8642" i="3" a="1"/>
  <c r="W8642" i="3" s="1"/>
  <c r="W8643" i="3" a="1"/>
  <c r="W8643" i="3" s="1"/>
  <c r="W8644" i="3" a="1"/>
  <c r="W8644" i="3" s="1"/>
  <c r="W8645" i="3" a="1"/>
  <c r="W8645" i="3" s="1"/>
  <c r="W8646" i="3" a="1"/>
  <c r="W8646" i="3" s="1"/>
  <c r="W8647" i="3" a="1"/>
  <c r="W8647" i="3" s="1"/>
  <c r="W8648" i="3" a="1"/>
  <c r="W8648" i="3" s="1"/>
  <c r="W8649" i="3" a="1"/>
  <c r="W8649" i="3" s="1"/>
  <c r="W8650" i="3" a="1"/>
  <c r="W8650" i="3" s="1"/>
  <c r="W8651" i="3" a="1"/>
  <c r="W8651" i="3" s="1"/>
  <c r="W8652" i="3" a="1"/>
  <c r="W8652" i="3" s="1"/>
  <c r="W8653" i="3" a="1"/>
  <c r="W8653" i="3" s="1"/>
  <c r="W8654" i="3" a="1"/>
  <c r="W8654" i="3" s="1"/>
  <c r="W8655" i="3" a="1"/>
  <c r="W8655" i="3" s="1"/>
  <c r="W8656" i="3" a="1"/>
  <c r="W8656" i="3" s="1"/>
  <c r="W8657" i="3" a="1"/>
  <c r="W8657" i="3" s="1"/>
  <c r="W8658" i="3" a="1"/>
  <c r="W8658" i="3" s="1"/>
  <c r="W8659" i="3" a="1"/>
  <c r="W8659" i="3" s="1"/>
  <c r="W8660" i="3" a="1"/>
  <c r="W8660" i="3" s="1"/>
  <c r="W8661" i="3" a="1"/>
  <c r="W8661" i="3" s="1"/>
  <c r="W8662" i="3" a="1"/>
  <c r="W8662" i="3" s="1"/>
  <c r="W8663" i="3" a="1"/>
  <c r="W8663" i="3" s="1"/>
  <c r="W8664" i="3" a="1"/>
  <c r="W8664" i="3" s="1"/>
  <c r="W8665" i="3" a="1"/>
  <c r="W8665" i="3" s="1"/>
  <c r="W8666" i="3" a="1"/>
  <c r="W8666" i="3" s="1"/>
  <c r="W8667" i="3" a="1"/>
  <c r="W8667" i="3" s="1"/>
  <c r="W8668" i="3" a="1"/>
  <c r="W8668" i="3" s="1"/>
  <c r="W8669" i="3" a="1"/>
  <c r="W8669" i="3" s="1"/>
  <c r="W8670" i="3" a="1"/>
  <c r="W8670" i="3" s="1"/>
  <c r="W8671" i="3" a="1"/>
  <c r="W8671" i="3" s="1"/>
  <c r="W8672" i="3" a="1"/>
  <c r="W8672" i="3" s="1"/>
  <c r="W8673" i="3" a="1"/>
  <c r="W8673" i="3" s="1"/>
  <c r="W8674" i="3" a="1"/>
  <c r="W8674" i="3" s="1"/>
  <c r="W8675" i="3" a="1"/>
  <c r="W8675" i="3" s="1"/>
  <c r="W8676" i="3" a="1"/>
  <c r="W8676" i="3" s="1"/>
  <c r="W8677" i="3" a="1"/>
  <c r="W8677" i="3" s="1"/>
  <c r="W8678" i="3" a="1"/>
  <c r="W8678" i="3" s="1"/>
  <c r="W8679" i="3" a="1"/>
  <c r="W8679" i="3" s="1"/>
  <c r="W8680" i="3" a="1"/>
  <c r="W8680" i="3" s="1"/>
  <c r="W8681" i="3" a="1"/>
  <c r="W8681" i="3" s="1"/>
  <c r="W8682" i="3" a="1"/>
  <c r="W8682" i="3" s="1"/>
  <c r="W8683" i="3" a="1"/>
  <c r="W8683" i="3" s="1"/>
  <c r="W8684" i="3" a="1"/>
  <c r="W8684" i="3" s="1"/>
  <c r="W8685" i="3" a="1"/>
  <c r="W8685" i="3" s="1"/>
  <c r="W8686" i="3" a="1"/>
  <c r="W8686" i="3" s="1"/>
  <c r="W8687" i="3" a="1"/>
  <c r="W8687" i="3" s="1"/>
  <c r="W8688" i="3" a="1"/>
  <c r="W8688" i="3" s="1"/>
  <c r="W8689" i="3" a="1"/>
  <c r="W8689" i="3" s="1"/>
  <c r="W8690" i="3" a="1"/>
  <c r="W8690" i="3" s="1"/>
  <c r="W8691" i="3" a="1"/>
  <c r="W8691" i="3" s="1"/>
  <c r="W8692" i="3" a="1"/>
  <c r="W8692" i="3" s="1"/>
  <c r="W8693" i="3" a="1"/>
  <c r="W8693" i="3" s="1"/>
  <c r="W8694" i="3" a="1"/>
  <c r="W8694" i="3" s="1"/>
  <c r="W8695" i="3" a="1"/>
  <c r="W8695" i="3" s="1"/>
  <c r="W8696" i="3" a="1"/>
  <c r="W8696" i="3" s="1"/>
  <c r="W8697" i="3" a="1"/>
  <c r="W8697" i="3" s="1"/>
  <c r="W8698" i="3" a="1"/>
  <c r="W8698" i="3" s="1"/>
  <c r="W8699" i="3" a="1"/>
  <c r="W8699" i="3" s="1"/>
  <c r="W8700" i="3" a="1"/>
  <c r="W8700" i="3" s="1"/>
  <c r="W8701" i="3" a="1"/>
  <c r="W8701" i="3" s="1"/>
  <c r="W8702" i="3" a="1"/>
  <c r="W8702" i="3" s="1"/>
  <c r="W8703" i="3" a="1"/>
  <c r="W8703" i="3" s="1"/>
  <c r="W8704" i="3" a="1"/>
  <c r="W8704" i="3" s="1"/>
  <c r="W8705" i="3" a="1"/>
  <c r="W8705" i="3" s="1"/>
  <c r="W8706" i="3" a="1"/>
  <c r="W8706" i="3" s="1"/>
  <c r="W8707" i="3" a="1"/>
  <c r="W8707" i="3" s="1"/>
  <c r="W8708" i="3" a="1"/>
  <c r="W8708" i="3" s="1"/>
  <c r="W8709" i="3" a="1"/>
  <c r="W8709" i="3" s="1"/>
  <c r="W8710" i="3" a="1"/>
  <c r="W8710" i="3" s="1"/>
  <c r="W8711" i="3" a="1"/>
  <c r="W8711" i="3" s="1"/>
  <c r="W8712" i="3" a="1"/>
  <c r="W8712" i="3" s="1"/>
  <c r="W8713" i="3" a="1"/>
  <c r="W8713" i="3" s="1"/>
  <c r="W8714" i="3" a="1"/>
  <c r="W8714" i="3" s="1"/>
  <c r="W8715" i="3" a="1"/>
  <c r="W8715" i="3" s="1"/>
  <c r="W8716" i="3" a="1"/>
  <c r="W8716" i="3" s="1"/>
  <c r="W8717" i="3" a="1"/>
  <c r="W8717" i="3" s="1"/>
  <c r="W8718" i="3" a="1"/>
  <c r="W8718" i="3" s="1"/>
  <c r="W8719" i="3" a="1"/>
  <c r="W8719" i="3" s="1"/>
  <c r="W8720" i="3" a="1"/>
  <c r="W8720" i="3" s="1"/>
  <c r="W8721" i="3" a="1"/>
  <c r="W8721" i="3" s="1"/>
  <c r="W8722" i="3" a="1"/>
  <c r="W8722" i="3" s="1"/>
  <c r="W8723" i="3" a="1"/>
  <c r="W8723" i="3" s="1"/>
  <c r="W8724" i="3" a="1"/>
  <c r="W8724" i="3" s="1"/>
  <c r="W8725" i="3" a="1"/>
  <c r="W8725" i="3" s="1"/>
  <c r="W8726" i="3" a="1"/>
  <c r="W8726" i="3" s="1"/>
  <c r="W8727" i="3" a="1"/>
  <c r="W8727" i="3" s="1"/>
  <c r="W8728" i="3" a="1"/>
  <c r="W8728" i="3" s="1"/>
  <c r="W8729" i="3" a="1"/>
  <c r="W8729" i="3" s="1"/>
  <c r="W8730" i="3" a="1"/>
  <c r="W8730" i="3" s="1"/>
  <c r="W8731" i="3" a="1"/>
  <c r="W8731" i="3" s="1"/>
  <c r="W8732" i="3" a="1"/>
  <c r="W8732" i="3" s="1"/>
  <c r="W8733" i="3" a="1"/>
  <c r="W8733" i="3" s="1"/>
  <c r="W8734" i="3" a="1"/>
  <c r="W8734" i="3" s="1"/>
  <c r="W8735" i="3" a="1"/>
  <c r="W8735" i="3" s="1"/>
  <c r="W8736" i="3" a="1"/>
  <c r="W8736" i="3" s="1"/>
  <c r="W8737" i="3" a="1"/>
  <c r="W8737" i="3" s="1"/>
  <c r="W8738" i="3" a="1"/>
  <c r="W8738" i="3" s="1"/>
  <c r="W8739" i="3" a="1"/>
  <c r="W8739" i="3" s="1"/>
  <c r="W8740" i="3" a="1"/>
  <c r="W8740" i="3" s="1"/>
  <c r="W8741" i="3" a="1"/>
  <c r="W8741" i="3" s="1"/>
  <c r="W8742" i="3" a="1"/>
  <c r="W8742" i="3" s="1"/>
  <c r="W8743" i="3" a="1"/>
  <c r="W8743" i="3" s="1"/>
  <c r="W8744" i="3" a="1"/>
  <c r="W8744" i="3" s="1"/>
  <c r="W8745" i="3" a="1"/>
  <c r="W8745" i="3" s="1"/>
  <c r="W8746" i="3" a="1"/>
  <c r="W8746" i="3" s="1"/>
  <c r="W8747" i="3" a="1"/>
  <c r="W8747" i="3" s="1"/>
  <c r="W8748" i="3" a="1"/>
  <c r="W8748" i="3" s="1"/>
  <c r="W8749" i="3" a="1"/>
  <c r="W8749" i="3" s="1"/>
  <c r="W8750" i="3" a="1"/>
  <c r="W8750" i="3" s="1"/>
  <c r="W8751" i="3" a="1"/>
  <c r="W8751" i="3" s="1"/>
  <c r="W8752" i="3" a="1"/>
  <c r="W8752" i="3" s="1"/>
  <c r="W8753" i="3" a="1"/>
  <c r="W8753" i="3" s="1"/>
  <c r="W8754" i="3" a="1"/>
  <c r="W8754" i="3" s="1"/>
  <c r="W8755" i="3" a="1"/>
  <c r="W8755" i="3" s="1"/>
  <c r="W8756" i="3" a="1"/>
  <c r="W8756" i="3" s="1"/>
  <c r="W8757" i="3" a="1"/>
  <c r="W8757" i="3" s="1"/>
  <c r="W8758" i="3" a="1"/>
  <c r="W8758" i="3" s="1"/>
  <c r="W8759" i="3" a="1"/>
  <c r="W8759" i="3" s="1"/>
  <c r="W8760" i="3" a="1"/>
  <c r="W8760" i="3" s="1"/>
  <c r="W8761" i="3" a="1"/>
  <c r="W8761" i="3" s="1"/>
  <c r="W8762" i="3" a="1"/>
  <c r="W8762" i="3" s="1"/>
  <c r="W8763" i="3" a="1"/>
  <c r="W8763" i="3" s="1"/>
  <c r="W8764" i="3" a="1"/>
  <c r="W8764" i="3" s="1"/>
  <c r="W8765" i="3" a="1"/>
  <c r="W8765" i="3" s="1"/>
  <c r="W8766" i="3" a="1"/>
  <c r="W8766" i="3" s="1"/>
  <c r="W8767" i="3" a="1"/>
  <c r="W8767" i="3" s="1"/>
  <c r="W8768" i="3" a="1"/>
  <c r="W8768" i="3" s="1"/>
  <c r="W8769" i="3" a="1"/>
  <c r="W8769" i="3" s="1"/>
  <c r="W8770" i="3" a="1"/>
  <c r="W8770" i="3" s="1"/>
  <c r="W8771" i="3" a="1"/>
  <c r="W8771" i="3" s="1"/>
  <c r="W8772" i="3" a="1"/>
  <c r="W8772" i="3" s="1"/>
  <c r="W8773" i="3" a="1"/>
  <c r="W8773" i="3" s="1"/>
  <c r="W8774" i="3" a="1"/>
  <c r="W8774" i="3" s="1"/>
  <c r="W8775" i="3" a="1"/>
  <c r="W8775" i="3" s="1"/>
  <c r="W8776" i="3" a="1"/>
  <c r="W8776" i="3" s="1"/>
  <c r="W8777" i="3" a="1"/>
  <c r="W8777" i="3" s="1"/>
  <c r="W8778" i="3" a="1"/>
  <c r="W8778" i="3" s="1"/>
  <c r="W8779" i="3" a="1"/>
  <c r="W8779" i="3" s="1"/>
  <c r="W8780" i="3" a="1"/>
  <c r="W8780" i="3" s="1"/>
  <c r="W8781" i="3" a="1"/>
  <c r="W8781" i="3" s="1"/>
  <c r="W8782" i="3" a="1"/>
  <c r="W8782" i="3" s="1"/>
  <c r="W8783" i="3" a="1"/>
  <c r="W8783" i="3" s="1"/>
  <c r="W8784" i="3" a="1"/>
  <c r="W8784" i="3" s="1"/>
  <c r="W8785" i="3" a="1"/>
  <c r="W8785" i="3" s="1"/>
  <c r="W8786" i="3" a="1"/>
  <c r="W8786" i="3" s="1"/>
  <c r="W8787" i="3" a="1"/>
  <c r="W8787" i="3" s="1"/>
  <c r="W8788" i="3" a="1"/>
  <c r="W8788" i="3" s="1"/>
  <c r="W8789" i="3" a="1"/>
  <c r="W8789" i="3" s="1"/>
  <c r="W8790" i="3" a="1"/>
  <c r="W8790" i="3" s="1"/>
  <c r="W8791" i="3" a="1"/>
  <c r="W8791" i="3" s="1"/>
  <c r="W8792" i="3" a="1"/>
  <c r="W8792" i="3" s="1"/>
  <c r="W8793" i="3" a="1"/>
  <c r="W8793" i="3" s="1"/>
  <c r="W8794" i="3" a="1"/>
  <c r="W8794" i="3" s="1"/>
  <c r="W8795" i="3" a="1"/>
  <c r="W8795" i="3" s="1"/>
  <c r="W8796" i="3" a="1"/>
  <c r="W8796" i="3" s="1"/>
  <c r="W8797" i="3" a="1"/>
  <c r="W8797" i="3" s="1"/>
  <c r="W8798" i="3" a="1"/>
  <c r="W8798" i="3" s="1"/>
  <c r="W8799" i="3" a="1"/>
  <c r="W8799" i="3" s="1"/>
  <c r="W8800" i="3" a="1"/>
  <c r="W8800" i="3" s="1"/>
  <c r="W8801" i="3" a="1"/>
  <c r="W8801" i="3" s="1"/>
  <c r="W8802" i="3" a="1"/>
  <c r="W8802" i="3" s="1"/>
  <c r="W8803" i="3" a="1"/>
  <c r="W8803" i="3" s="1"/>
  <c r="W8804" i="3" a="1"/>
  <c r="W8804" i="3" s="1"/>
  <c r="W8805" i="3" a="1"/>
  <c r="W8805" i="3" s="1"/>
  <c r="W8806" i="3" a="1"/>
  <c r="W8806" i="3" s="1"/>
  <c r="W8807" i="3" a="1"/>
  <c r="W8807" i="3" s="1"/>
  <c r="W8808" i="3" a="1"/>
  <c r="W8808" i="3" s="1"/>
  <c r="W8809" i="3" a="1"/>
  <c r="W8809" i="3" s="1"/>
  <c r="W8810" i="3" a="1"/>
  <c r="W8810" i="3" s="1"/>
  <c r="W8811" i="3" a="1"/>
  <c r="W8811" i="3" s="1"/>
  <c r="W8812" i="3" a="1"/>
  <c r="W8812" i="3" s="1"/>
  <c r="W8813" i="3" a="1"/>
  <c r="W8813" i="3" s="1"/>
  <c r="W8814" i="3" a="1"/>
  <c r="W8814" i="3" s="1"/>
  <c r="W8815" i="3" a="1"/>
  <c r="W8815" i="3" s="1"/>
  <c r="W8816" i="3" a="1"/>
  <c r="W8816" i="3" s="1"/>
  <c r="W8817" i="3" a="1"/>
  <c r="W8817" i="3" s="1"/>
  <c r="W8818" i="3" a="1"/>
  <c r="W8818" i="3" s="1"/>
  <c r="W8819" i="3" a="1"/>
  <c r="W8819" i="3" s="1"/>
  <c r="W8820" i="3" a="1"/>
  <c r="W8820" i="3" s="1"/>
  <c r="W8821" i="3" a="1"/>
  <c r="W8821" i="3" s="1"/>
  <c r="W8822" i="3" a="1"/>
  <c r="W8822" i="3" s="1"/>
  <c r="W8823" i="3" a="1"/>
  <c r="W8823" i="3" s="1"/>
  <c r="W8824" i="3" a="1"/>
  <c r="W8824" i="3" s="1"/>
  <c r="W8825" i="3" a="1"/>
  <c r="W8825" i="3" s="1"/>
  <c r="W8826" i="3" a="1"/>
  <c r="W8826" i="3" s="1"/>
  <c r="W8827" i="3" a="1"/>
  <c r="W8827" i="3" s="1"/>
  <c r="W8828" i="3" a="1"/>
  <c r="W8828" i="3" s="1"/>
  <c r="W8829" i="3" a="1"/>
  <c r="W8829" i="3" s="1"/>
  <c r="W8830" i="3" a="1"/>
  <c r="W8830" i="3" s="1"/>
  <c r="W8831" i="3" a="1"/>
  <c r="W8831" i="3" s="1"/>
  <c r="W8832" i="3" a="1"/>
  <c r="W8832" i="3" s="1"/>
  <c r="W8833" i="3" a="1"/>
  <c r="W8833" i="3" s="1"/>
  <c r="W8834" i="3" a="1"/>
  <c r="W8834" i="3" s="1"/>
  <c r="W8835" i="3" a="1"/>
  <c r="W8835" i="3" s="1"/>
  <c r="W8836" i="3" a="1"/>
  <c r="W8836" i="3" s="1"/>
  <c r="W8837" i="3" a="1"/>
  <c r="W8837" i="3" s="1"/>
  <c r="W8838" i="3" a="1"/>
  <c r="W8838" i="3" s="1"/>
  <c r="W8839" i="3" a="1"/>
  <c r="W8839" i="3" s="1"/>
  <c r="W8840" i="3" a="1"/>
  <c r="W8840" i="3" s="1"/>
  <c r="W8841" i="3" a="1"/>
  <c r="W8841" i="3" s="1"/>
  <c r="W8842" i="3" a="1"/>
  <c r="W8842" i="3" s="1"/>
  <c r="W8843" i="3" a="1"/>
  <c r="W8843" i="3" s="1"/>
  <c r="W8844" i="3" a="1"/>
  <c r="W8844" i="3" s="1"/>
  <c r="W8845" i="3" a="1"/>
  <c r="W8845" i="3" s="1"/>
  <c r="W8846" i="3" a="1"/>
  <c r="W8846" i="3" s="1"/>
  <c r="W8847" i="3" a="1"/>
  <c r="W8847" i="3" s="1"/>
  <c r="W8848" i="3" a="1"/>
  <c r="W8848" i="3" s="1"/>
  <c r="W8849" i="3" a="1"/>
  <c r="W8849" i="3" s="1"/>
  <c r="W8850" i="3" a="1"/>
  <c r="W8850" i="3" s="1"/>
  <c r="W8851" i="3" a="1"/>
  <c r="W8851" i="3" s="1"/>
  <c r="W8852" i="3" a="1"/>
  <c r="W8852" i="3" s="1"/>
  <c r="W8853" i="3" a="1"/>
  <c r="W8853" i="3" s="1"/>
  <c r="W8854" i="3" a="1"/>
  <c r="W8854" i="3" s="1"/>
  <c r="W8855" i="3" a="1"/>
  <c r="W8855" i="3" s="1"/>
  <c r="W8856" i="3" a="1"/>
  <c r="W8856" i="3" s="1"/>
  <c r="W8857" i="3" a="1"/>
  <c r="W8857" i="3" s="1"/>
  <c r="W8858" i="3" a="1"/>
  <c r="W8858" i="3" s="1"/>
  <c r="W8859" i="3" a="1"/>
  <c r="W8859" i="3" s="1"/>
  <c r="W8860" i="3" a="1"/>
  <c r="W8860" i="3" s="1"/>
  <c r="W8861" i="3" a="1"/>
  <c r="W8861" i="3" s="1"/>
  <c r="W8862" i="3" a="1"/>
  <c r="W8862" i="3" s="1"/>
  <c r="W8863" i="3" a="1"/>
  <c r="W8863" i="3" s="1"/>
  <c r="W8864" i="3" a="1"/>
  <c r="W8864" i="3" s="1"/>
  <c r="W8865" i="3" a="1"/>
  <c r="W8865" i="3" s="1"/>
  <c r="W8866" i="3" a="1"/>
  <c r="W8866" i="3" s="1"/>
  <c r="W8867" i="3" a="1"/>
  <c r="W8867" i="3" s="1"/>
  <c r="W8868" i="3" a="1"/>
  <c r="W8868" i="3" s="1"/>
  <c r="W8869" i="3" a="1"/>
  <c r="W8869" i="3" s="1"/>
  <c r="W8870" i="3" a="1"/>
  <c r="W8870" i="3" s="1"/>
  <c r="W8871" i="3" a="1"/>
  <c r="W8871" i="3" s="1"/>
  <c r="W8872" i="3" a="1"/>
  <c r="W8872" i="3" s="1"/>
  <c r="W8873" i="3" a="1"/>
  <c r="W8873" i="3" s="1"/>
  <c r="W8874" i="3" a="1"/>
  <c r="W8874" i="3" s="1"/>
  <c r="W8875" i="3" a="1"/>
  <c r="W8875" i="3" s="1"/>
  <c r="W8876" i="3" a="1"/>
  <c r="W8876" i="3" s="1"/>
  <c r="W8877" i="3" a="1"/>
  <c r="W8877" i="3" s="1"/>
  <c r="W8878" i="3" a="1"/>
  <c r="W8878" i="3" s="1"/>
  <c r="W8879" i="3" a="1"/>
  <c r="W8879" i="3" s="1"/>
  <c r="W8880" i="3" a="1"/>
  <c r="W8880" i="3" s="1"/>
  <c r="W8881" i="3" a="1"/>
  <c r="W8881" i="3" s="1"/>
  <c r="W8882" i="3" a="1"/>
  <c r="W8882" i="3" s="1"/>
  <c r="W8883" i="3" a="1"/>
  <c r="W8883" i="3" s="1"/>
  <c r="W8884" i="3" a="1"/>
  <c r="W8884" i="3" s="1"/>
  <c r="W8885" i="3" a="1"/>
  <c r="W8885" i="3" s="1"/>
  <c r="W8886" i="3" a="1"/>
  <c r="W8886" i="3" s="1"/>
  <c r="W8887" i="3" a="1"/>
  <c r="W8887" i="3" s="1"/>
  <c r="W8888" i="3" a="1"/>
  <c r="W8888" i="3" s="1"/>
  <c r="W8889" i="3" a="1"/>
  <c r="W8889" i="3" s="1"/>
  <c r="W8890" i="3" a="1"/>
  <c r="W8890" i="3" s="1"/>
  <c r="W8891" i="3" a="1"/>
  <c r="W8891" i="3" s="1"/>
  <c r="W8892" i="3" a="1"/>
  <c r="W8892" i="3" s="1"/>
  <c r="W8893" i="3" a="1"/>
  <c r="W8893" i="3" s="1"/>
  <c r="W8894" i="3" a="1"/>
  <c r="W8894" i="3" s="1"/>
  <c r="W8895" i="3" a="1"/>
  <c r="W8895" i="3" s="1"/>
  <c r="W8896" i="3" a="1"/>
  <c r="W8896" i="3" s="1"/>
  <c r="W8897" i="3" a="1"/>
  <c r="W8897" i="3" s="1"/>
  <c r="W8898" i="3" a="1"/>
  <c r="W8898" i="3" s="1"/>
  <c r="W8899" i="3" a="1"/>
  <c r="W8899" i="3" s="1"/>
  <c r="W8900" i="3" a="1"/>
  <c r="W8900" i="3" s="1"/>
  <c r="W8901" i="3" a="1"/>
  <c r="W8901" i="3" s="1"/>
  <c r="W8902" i="3" a="1"/>
  <c r="W8902" i="3" s="1"/>
  <c r="W8903" i="3" a="1"/>
  <c r="W8903" i="3" s="1"/>
  <c r="W8904" i="3" a="1"/>
  <c r="W8904" i="3" s="1"/>
  <c r="W8905" i="3" a="1"/>
  <c r="W8905" i="3" s="1"/>
  <c r="W8906" i="3" a="1"/>
  <c r="W8906" i="3" s="1"/>
  <c r="W8907" i="3" a="1"/>
  <c r="W8907" i="3" s="1"/>
  <c r="W8908" i="3" a="1"/>
  <c r="W8908" i="3" s="1"/>
  <c r="W8909" i="3" a="1"/>
  <c r="W8909" i="3" s="1"/>
  <c r="W8910" i="3" a="1"/>
  <c r="W8910" i="3" s="1"/>
  <c r="W8911" i="3" a="1"/>
  <c r="W8911" i="3" s="1"/>
  <c r="W8912" i="3" a="1"/>
  <c r="W8912" i="3" s="1"/>
  <c r="W8913" i="3" a="1"/>
  <c r="W8913" i="3" s="1"/>
  <c r="W8914" i="3" a="1"/>
  <c r="W8914" i="3" s="1"/>
  <c r="W8915" i="3" a="1"/>
  <c r="W8915" i="3" s="1"/>
  <c r="W8916" i="3" a="1"/>
  <c r="W8916" i="3" s="1"/>
  <c r="W8917" i="3" a="1"/>
  <c r="W8917" i="3" s="1"/>
  <c r="W8918" i="3" a="1"/>
  <c r="W8918" i="3" s="1"/>
  <c r="W8919" i="3" a="1"/>
  <c r="W8919" i="3" s="1"/>
  <c r="W8920" i="3" a="1"/>
  <c r="W8920" i="3" s="1"/>
  <c r="W8921" i="3" a="1"/>
  <c r="W8921" i="3" s="1"/>
  <c r="W8922" i="3" a="1"/>
  <c r="W8922" i="3" s="1"/>
  <c r="W8923" i="3" a="1"/>
  <c r="W8923" i="3" s="1"/>
  <c r="W8924" i="3" a="1"/>
  <c r="W8924" i="3" s="1"/>
  <c r="W8925" i="3" a="1"/>
  <c r="W8925" i="3" s="1"/>
  <c r="W8926" i="3" a="1"/>
  <c r="W8926" i="3" s="1"/>
  <c r="W8927" i="3" a="1"/>
  <c r="W8927" i="3" s="1"/>
  <c r="W8928" i="3" a="1"/>
  <c r="W8928" i="3" s="1"/>
  <c r="W8929" i="3" a="1"/>
  <c r="W8929" i="3" s="1"/>
  <c r="W8930" i="3" a="1"/>
  <c r="W8930" i="3" s="1"/>
  <c r="W8931" i="3" a="1"/>
  <c r="W8931" i="3" s="1"/>
  <c r="W8932" i="3" a="1"/>
  <c r="W8932" i="3" s="1"/>
  <c r="W8933" i="3" a="1"/>
  <c r="W8933" i="3" s="1"/>
  <c r="W8934" i="3" a="1"/>
  <c r="W8934" i="3" s="1"/>
  <c r="W8935" i="3" a="1"/>
  <c r="W8935" i="3" s="1"/>
  <c r="W8936" i="3" a="1"/>
  <c r="W8936" i="3" s="1"/>
  <c r="W8937" i="3" a="1"/>
  <c r="W8937" i="3" s="1"/>
  <c r="W8938" i="3" a="1"/>
  <c r="W8938" i="3" s="1"/>
  <c r="W8939" i="3" a="1"/>
  <c r="W8939" i="3" s="1"/>
  <c r="W8940" i="3" a="1"/>
  <c r="W8940" i="3" s="1"/>
  <c r="W8941" i="3" a="1"/>
  <c r="W8941" i="3" s="1"/>
  <c r="W8942" i="3" a="1"/>
  <c r="W8942" i="3" s="1"/>
  <c r="W8943" i="3" a="1"/>
  <c r="W8943" i="3" s="1"/>
  <c r="W8944" i="3" a="1"/>
  <c r="W8944" i="3" s="1"/>
  <c r="W8945" i="3" a="1"/>
  <c r="W8945" i="3" s="1"/>
  <c r="W8946" i="3" a="1"/>
  <c r="W8946" i="3" s="1"/>
  <c r="W8947" i="3" a="1"/>
  <c r="W8947" i="3" s="1"/>
  <c r="W8948" i="3" a="1"/>
  <c r="W8948" i="3" s="1"/>
  <c r="W8949" i="3" a="1"/>
  <c r="W8949" i="3" s="1"/>
  <c r="W8950" i="3" a="1"/>
  <c r="W8950" i="3" s="1"/>
  <c r="W8951" i="3" a="1"/>
  <c r="W8951" i="3" s="1"/>
  <c r="W8952" i="3" a="1"/>
  <c r="W8952" i="3" s="1"/>
  <c r="W8953" i="3" a="1"/>
  <c r="W8953" i="3" s="1"/>
  <c r="W8954" i="3" a="1"/>
  <c r="W8954" i="3" s="1"/>
  <c r="W8955" i="3" a="1"/>
  <c r="W8955" i="3" s="1"/>
  <c r="W8956" i="3" a="1"/>
  <c r="W8956" i="3" s="1"/>
  <c r="W8957" i="3" a="1"/>
  <c r="W8957" i="3" s="1"/>
  <c r="W8958" i="3" a="1"/>
  <c r="W8958" i="3" s="1"/>
  <c r="W8959" i="3" a="1"/>
  <c r="W8959" i="3" s="1"/>
  <c r="W8960" i="3" a="1"/>
  <c r="W8960" i="3" s="1"/>
  <c r="W8961" i="3" a="1"/>
  <c r="W8961" i="3" s="1"/>
  <c r="W8962" i="3" a="1"/>
  <c r="W8962" i="3" s="1"/>
  <c r="W8963" i="3" a="1"/>
  <c r="W8963" i="3" s="1"/>
  <c r="W8964" i="3" a="1"/>
  <c r="W8964" i="3" s="1"/>
  <c r="W8965" i="3" a="1"/>
  <c r="W8965" i="3" s="1"/>
  <c r="W8966" i="3" a="1"/>
  <c r="W8966" i="3" s="1"/>
  <c r="W8967" i="3" a="1"/>
  <c r="W8967" i="3" s="1"/>
  <c r="W8968" i="3" a="1"/>
  <c r="W8968" i="3" s="1"/>
  <c r="W8969" i="3" a="1"/>
  <c r="W8969" i="3" s="1"/>
  <c r="W8970" i="3" a="1"/>
  <c r="W8970" i="3" s="1"/>
  <c r="W8971" i="3" a="1"/>
  <c r="W8971" i="3" s="1"/>
  <c r="W8972" i="3" a="1"/>
  <c r="W8972" i="3" s="1"/>
  <c r="W8973" i="3" a="1"/>
  <c r="W8973" i="3" s="1"/>
  <c r="W8974" i="3" a="1"/>
  <c r="W8974" i="3" s="1"/>
  <c r="W8975" i="3" a="1"/>
  <c r="W8975" i="3" s="1"/>
  <c r="W8976" i="3" a="1"/>
  <c r="W8976" i="3" s="1"/>
  <c r="W8977" i="3" a="1"/>
  <c r="W8977" i="3" s="1"/>
  <c r="W8978" i="3" a="1"/>
  <c r="W8978" i="3" s="1"/>
  <c r="W8979" i="3" a="1"/>
  <c r="W8979" i="3" s="1"/>
  <c r="W8980" i="3" a="1"/>
  <c r="W8980" i="3" s="1"/>
  <c r="W8981" i="3" a="1"/>
  <c r="W8981" i="3" s="1"/>
  <c r="W8982" i="3" a="1"/>
  <c r="W8982" i="3" s="1"/>
  <c r="W8983" i="3" a="1"/>
  <c r="W8983" i="3" s="1"/>
  <c r="W8984" i="3" a="1"/>
  <c r="W8984" i="3" s="1"/>
  <c r="W8985" i="3" a="1"/>
  <c r="W8985" i="3" s="1"/>
  <c r="W8986" i="3" a="1"/>
  <c r="W8986" i="3" s="1"/>
  <c r="W8987" i="3" a="1"/>
  <c r="W8987" i="3" s="1"/>
  <c r="W8988" i="3" a="1"/>
  <c r="W8988" i="3" s="1"/>
  <c r="W8989" i="3" a="1"/>
  <c r="W8989" i="3" s="1"/>
  <c r="W8990" i="3" a="1"/>
  <c r="W8990" i="3" s="1"/>
  <c r="W8991" i="3" a="1"/>
  <c r="W8991" i="3" s="1"/>
  <c r="W8992" i="3" a="1"/>
  <c r="W8992" i="3" s="1"/>
  <c r="W8993" i="3" a="1"/>
  <c r="W8993" i="3" s="1"/>
  <c r="W8994" i="3" a="1"/>
  <c r="W8994" i="3" s="1"/>
  <c r="W8995" i="3" a="1"/>
  <c r="W8995" i="3" s="1"/>
  <c r="W8996" i="3" a="1"/>
  <c r="W8996" i="3" s="1"/>
  <c r="W8997" i="3" a="1"/>
  <c r="W8997" i="3" s="1"/>
  <c r="W8998" i="3" a="1"/>
  <c r="W8998" i="3" s="1"/>
  <c r="W8999" i="3" a="1"/>
  <c r="W8999" i="3" s="1"/>
  <c r="W9000" i="3" a="1"/>
  <c r="W9000" i="3" s="1"/>
  <c r="W9001" i="3" a="1"/>
  <c r="W9001" i="3" s="1"/>
  <c r="W9002" i="3" a="1"/>
  <c r="W9002" i="3" s="1"/>
  <c r="W9003" i="3" a="1"/>
  <c r="W9003" i="3" s="1"/>
  <c r="W9004" i="3" a="1"/>
  <c r="W9004" i="3" s="1"/>
  <c r="W9005" i="3" a="1"/>
  <c r="W9005" i="3" s="1"/>
  <c r="W9006" i="3" a="1"/>
  <c r="W9006" i="3" s="1"/>
  <c r="W9007" i="3" a="1"/>
  <c r="W9007" i="3" s="1"/>
  <c r="W9008" i="3" a="1"/>
  <c r="W9008" i="3" s="1"/>
  <c r="W9009" i="3" a="1"/>
  <c r="W9009" i="3" s="1"/>
  <c r="W9010" i="3" a="1"/>
  <c r="W9010" i="3" s="1"/>
  <c r="W9011" i="3" a="1"/>
  <c r="W9011" i="3" s="1"/>
  <c r="W9012" i="3" a="1"/>
  <c r="W9012" i="3" s="1"/>
  <c r="W9013" i="3" a="1"/>
  <c r="W9013" i="3" s="1"/>
  <c r="W9014" i="3" a="1"/>
  <c r="W9014" i="3" s="1"/>
  <c r="W9015" i="3" a="1"/>
  <c r="W9015" i="3" s="1"/>
  <c r="W9016" i="3" a="1"/>
  <c r="W9016" i="3" s="1"/>
  <c r="W9017" i="3" a="1"/>
  <c r="W9017" i="3" s="1"/>
  <c r="W9018" i="3" a="1"/>
  <c r="W9018" i="3" s="1"/>
  <c r="W9019" i="3" a="1"/>
  <c r="W9019" i="3" s="1"/>
  <c r="W9020" i="3" a="1"/>
  <c r="W9020" i="3" s="1"/>
  <c r="W9021" i="3" a="1"/>
  <c r="W9021" i="3" s="1"/>
  <c r="W9022" i="3" a="1"/>
  <c r="W9022" i="3" s="1"/>
  <c r="W9023" i="3" a="1"/>
  <c r="W9023" i="3" s="1"/>
  <c r="W9024" i="3" a="1"/>
  <c r="W9024" i="3" s="1"/>
  <c r="W9025" i="3" a="1"/>
  <c r="W9025" i="3" s="1"/>
  <c r="W9026" i="3" a="1"/>
  <c r="W9026" i="3" s="1"/>
  <c r="W9027" i="3" a="1"/>
  <c r="W9027" i="3" s="1"/>
  <c r="W9028" i="3" a="1"/>
  <c r="W9028" i="3" s="1"/>
  <c r="W9029" i="3" a="1"/>
  <c r="W9029" i="3" s="1"/>
  <c r="W9030" i="3" a="1"/>
  <c r="W9030" i="3" s="1"/>
  <c r="W9031" i="3" a="1"/>
  <c r="W9031" i="3" s="1"/>
  <c r="W9032" i="3" a="1"/>
  <c r="W9032" i="3" s="1"/>
  <c r="W9033" i="3" a="1"/>
  <c r="W9033" i="3" s="1"/>
  <c r="W9034" i="3" a="1"/>
  <c r="W9034" i="3" s="1"/>
  <c r="W9035" i="3" a="1"/>
  <c r="W9035" i="3" s="1"/>
  <c r="W9036" i="3" a="1"/>
  <c r="W9036" i="3" s="1"/>
  <c r="W9037" i="3" a="1"/>
  <c r="W9037" i="3" s="1"/>
  <c r="W9038" i="3" a="1"/>
  <c r="W9038" i="3" s="1"/>
  <c r="W9039" i="3" a="1"/>
  <c r="W9039" i="3" s="1"/>
  <c r="W9040" i="3" a="1"/>
  <c r="W9040" i="3" s="1"/>
  <c r="W9041" i="3" a="1"/>
  <c r="W9041" i="3" s="1"/>
  <c r="W9042" i="3" a="1"/>
  <c r="W9042" i="3" s="1"/>
  <c r="W9043" i="3" a="1"/>
  <c r="W9043" i="3" s="1"/>
  <c r="W9044" i="3" a="1"/>
  <c r="W9044" i="3" s="1"/>
  <c r="W9045" i="3" a="1"/>
  <c r="W9045" i="3" s="1"/>
  <c r="W9046" i="3" a="1"/>
  <c r="W9046" i="3" s="1"/>
  <c r="W9047" i="3" a="1"/>
  <c r="W9047" i="3" s="1"/>
  <c r="W9048" i="3" a="1"/>
  <c r="W9048" i="3" s="1"/>
  <c r="W9049" i="3" a="1"/>
  <c r="W9049" i="3" s="1"/>
  <c r="W9050" i="3" a="1"/>
  <c r="W9050" i="3" s="1"/>
  <c r="W9051" i="3" a="1"/>
  <c r="W9051" i="3" s="1"/>
  <c r="W9052" i="3" a="1"/>
  <c r="W9052" i="3" s="1"/>
  <c r="W9053" i="3" a="1"/>
  <c r="W9053" i="3" s="1"/>
  <c r="W9054" i="3" a="1"/>
  <c r="W9054" i="3" s="1"/>
  <c r="W9055" i="3" a="1"/>
  <c r="W9055" i="3" s="1"/>
  <c r="W9056" i="3" a="1"/>
  <c r="W9056" i="3" s="1"/>
  <c r="W9057" i="3" a="1"/>
  <c r="W9057" i="3" s="1"/>
  <c r="W9058" i="3" a="1"/>
  <c r="W9058" i="3" s="1"/>
  <c r="W9059" i="3" a="1"/>
  <c r="W9059" i="3" s="1"/>
  <c r="W9060" i="3" a="1"/>
  <c r="W9060" i="3" s="1"/>
  <c r="W9061" i="3" a="1"/>
  <c r="W9061" i="3" s="1"/>
  <c r="W9062" i="3" a="1"/>
  <c r="W9062" i="3" s="1"/>
  <c r="W9063" i="3" a="1"/>
  <c r="W9063" i="3" s="1"/>
  <c r="W9064" i="3" a="1"/>
  <c r="W9064" i="3" s="1"/>
  <c r="W9065" i="3" a="1"/>
  <c r="W9065" i="3" s="1"/>
  <c r="W9066" i="3" a="1"/>
  <c r="W9066" i="3" s="1"/>
  <c r="W9067" i="3" a="1"/>
  <c r="W9067" i="3" s="1"/>
  <c r="W9068" i="3" a="1"/>
  <c r="W9068" i="3" s="1"/>
  <c r="W9069" i="3" a="1"/>
  <c r="W9069" i="3" s="1"/>
  <c r="W9070" i="3" a="1"/>
  <c r="W9070" i="3" s="1"/>
  <c r="W9071" i="3" a="1"/>
  <c r="W9071" i="3" s="1"/>
  <c r="W9072" i="3" a="1"/>
  <c r="W9072" i="3" s="1"/>
  <c r="W9073" i="3" a="1"/>
  <c r="W9073" i="3" s="1"/>
  <c r="W9074" i="3" a="1"/>
  <c r="W9074" i="3" s="1"/>
  <c r="W9075" i="3" a="1"/>
  <c r="W9075" i="3" s="1"/>
  <c r="W9076" i="3" a="1"/>
  <c r="W9076" i="3" s="1"/>
  <c r="W9077" i="3" a="1"/>
  <c r="W9077" i="3" s="1"/>
  <c r="W9078" i="3" a="1"/>
  <c r="W9078" i="3" s="1"/>
  <c r="W9079" i="3" a="1"/>
  <c r="W9079" i="3" s="1"/>
  <c r="W9080" i="3" a="1"/>
  <c r="W9080" i="3" s="1"/>
  <c r="W9081" i="3" a="1"/>
  <c r="W9081" i="3" s="1"/>
  <c r="W9082" i="3" a="1"/>
  <c r="W9082" i="3" s="1"/>
  <c r="W9083" i="3" a="1"/>
  <c r="W9083" i="3" s="1"/>
  <c r="W9084" i="3" a="1"/>
  <c r="W9084" i="3" s="1"/>
  <c r="W9085" i="3" a="1"/>
  <c r="W9085" i="3" s="1"/>
  <c r="W9086" i="3" a="1"/>
  <c r="W9086" i="3" s="1"/>
  <c r="W9087" i="3" a="1"/>
  <c r="W9087" i="3" s="1"/>
  <c r="W9088" i="3" a="1"/>
  <c r="W9088" i="3" s="1"/>
  <c r="W9089" i="3" a="1"/>
  <c r="W9089" i="3" s="1"/>
  <c r="W9090" i="3" a="1"/>
  <c r="W9090" i="3" s="1"/>
  <c r="W9091" i="3" a="1"/>
  <c r="W9091" i="3" s="1"/>
  <c r="W9092" i="3" a="1"/>
  <c r="W9092" i="3" s="1"/>
  <c r="W9093" i="3" a="1"/>
  <c r="W9093" i="3" s="1"/>
  <c r="W9094" i="3" a="1"/>
  <c r="W9094" i="3" s="1"/>
  <c r="W9095" i="3" a="1"/>
  <c r="W9095" i="3" s="1"/>
  <c r="W9096" i="3" a="1"/>
  <c r="W9096" i="3" s="1"/>
  <c r="W9097" i="3" a="1"/>
  <c r="W9097" i="3" s="1"/>
  <c r="W9098" i="3" a="1"/>
  <c r="W9098" i="3" s="1"/>
  <c r="W9099" i="3" a="1"/>
  <c r="W9099" i="3" s="1"/>
  <c r="W9100" i="3" a="1"/>
  <c r="W9100" i="3" s="1"/>
  <c r="W9101" i="3" a="1"/>
  <c r="W9101" i="3" s="1"/>
  <c r="W9102" i="3" a="1"/>
  <c r="W9102" i="3" s="1"/>
  <c r="W9103" i="3" a="1"/>
  <c r="W9103" i="3" s="1"/>
  <c r="W9104" i="3" a="1"/>
  <c r="W9104" i="3" s="1"/>
  <c r="W9105" i="3" a="1"/>
  <c r="W9105" i="3" s="1"/>
  <c r="W9106" i="3" a="1"/>
  <c r="W9106" i="3" s="1"/>
  <c r="W9107" i="3" a="1"/>
  <c r="W9107" i="3" s="1"/>
  <c r="W9108" i="3" a="1"/>
  <c r="W9108" i="3" s="1"/>
  <c r="W9109" i="3" a="1"/>
  <c r="W9109" i="3" s="1"/>
  <c r="W9110" i="3" a="1"/>
  <c r="W9110" i="3" s="1"/>
  <c r="W9111" i="3" a="1"/>
  <c r="W9111" i="3" s="1"/>
  <c r="W9112" i="3" a="1"/>
  <c r="W9112" i="3" s="1"/>
  <c r="W9113" i="3" a="1"/>
  <c r="W9113" i="3" s="1"/>
  <c r="W9114" i="3" a="1"/>
  <c r="W9114" i="3" s="1"/>
  <c r="W9115" i="3" a="1"/>
  <c r="W9115" i="3" s="1"/>
  <c r="W9116" i="3" a="1"/>
  <c r="W9116" i="3" s="1"/>
  <c r="W9117" i="3" a="1"/>
  <c r="W9117" i="3" s="1"/>
  <c r="W9118" i="3" a="1"/>
  <c r="W9118" i="3" s="1"/>
  <c r="W9119" i="3" a="1"/>
  <c r="W9119" i="3" s="1"/>
  <c r="W9120" i="3" a="1"/>
  <c r="W9120" i="3" s="1"/>
  <c r="W9121" i="3" a="1"/>
  <c r="W9121" i="3" s="1"/>
  <c r="W9122" i="3" a="1"/>
  <c r="W9122" i="3" s="1"/>
  <c r="W9123" i="3" a="1"/>
  <c r="W9123" i="3" s="1"/>
  <c r="W9124" i="3" a="1"/>
  <c r="W9124" i="3" s="1"/>
  <c r="W9125" i="3" a="1"/>
  <c r="W9125" i="3" s="1"/>
  <c r="W9126" i="3" a="1"/>
  <c r="W9126" i="3" s="1"/>
  <c r="W9127" i="3" a="1"/>
  <c r="W9127" i="3" s="1"/>
  <c r="W9128" i="3" a="1"/>
  <c r="W9128" i="3" s="1"/>
  <c r="W9129" i="3" a="1"/>
  <c r="W9129" i="3" s="1"/>
  <c r="W9130" i="3" a="1"/>
  <c r="W9130" i="3" s="1"/>
  <c r="W9131" i="3" a="1"/>
  <c r="W9131" i="3" s="1"/>
  <c r="W9132" i="3" a="1"/>
  <c r="W9132" i="3" s="1"/>
  <c r="W9133" i="3" a="1"/>
  <c r="W9133" i="3" s="1"/>
  <c r="W9134" i="3" a="1"/>
  <c r="W9134" i="3" s="1"/>
  <c r="W9135" i="3" a="1"/>
  <c r="W9135" i="3" s="1"/>
  <c r="W9136" i="3" a="1"/>
  <c r="W9136" i="3" s="1"/>
  <c r="W9137" i="3" a="1"/>
  <c r="W9137" i="3" s="1"/>
  <c r="W9138" i="3" a="1"/>
  <c r="W9138" i="3" s="1"/>
  <c r="W9139" i="3" a="1"/>
  <c r="W9139" i="3" s="1"/>
  <c r="W9140" i="3" a="1"/>
  <c r="W9140" i="3" s="1"/>
  <c r="W9141" i="3" a="1"/>
  <c r="W9141" i="3" s="1"/>
  <c r="W9142" i="3" a="1"/>
  <c r="W9142" i="3" s="1"/>
  <c r="W9143" i="3" a="1"/>
  <c r="W9143" i="3" s="1"/>
  <c r="W9144" i="3" a="1"/>
  <c r="W9144" i="3" s="1"/>
  <c r="W9145" i="3" a="1"/>
  <c r="W9145" i="3" s="1"/>
  <c r="W9146" i="3" a="1"/>
  <c r="W9146" i="3" s="1"/>
  <c r="W9147" i="3" a="1"/>
  <c r="W9147" i="3" s="1"/>
  <c r="W9148" i="3" a="1"/>
  <c r="W9148" i="3" s="1"/>
  <c r="W9149" i="3" a="1"/>
  <c r="W9149" i="3" s="1"/>
  <c r="W9150" i="3" a="1"/>
  <c r="W9150" i="3" s="1"/>
  <c r="W9151" i="3" a="1"/>
  <c r="W9151" i="3" s="1"/>
  <c r="W9152" i="3" a="1"/>
  <c r="W9152" i="3" s="1"/>
  <c r="W9153" i="3" a="1"/>
  <c r="W9153" i="3" s="1"/>
  <c r="W9154" i="3" a="1"/>
  <c r="W9154" i="3" s="1"/>
  <c r="W9155" i="3" a="1"/>
  <c r="W9155" i="3" s="1"/>
  <c r="W9156" i="3" a="1"/>
  <c r="W9156" i="3" s="1"/>
  <c r="W9157" i="3" a="1"/>
  <c r="W9157" i="3" s="1"/>
  <c r="W9158" i="3" a="1"/>
  <c r="W9158" i="3" s="1"/>
  <c r="W9159" i="3" a="1"/>
  <c r="W9159" i="3" s="1"/>
  <c r="W9160" i="3" a="1"/>
  <c r="W9160" i="3" s="1"/>
  <c r="W9161" i="3" a="1"/>
  <c r="W9161" i="3" s="1"/>
  <c r="W9162" i="3" a="1"/>
  <c r="W9162" i="3" s="1"/>
  <c r="W9163" i="3" a="1"/>
  <c r="W9163" i="3" s="1"/>
  <c r="W9164" i="3" a="1"/>
  <c r="W9164" i="3" s="1"/>
  <c r="W9165" i="3" a="1"/>
  <c r="W9165" i="3" s="1"/>
  <c r="W9166" i="3" a="1"/>
  <c r="W9166" i="3" s="1"/>
  <c r="W9167" i="3" a="1"/>
  <c r="W9167" i="3" s="1"/>
  <c r="W9168" i="3" a="1"/>
  <c r="W9168" i="3" s="1"/>
  <c r="W9169" i="3" a="1"/>
  <c r="W9169" i="3" s="1"/>
  <c r="W9170" i="3" a="1"/>
  <c r="W9170" i="3" s="1"/>
  <c r="W9171" i="3" a="1"/>
  <c r="W9171" i="3" s="1"/>
  <c r="W9172" i="3" a="1"/>
  <c r="W9172" i="3" s="1"/>
  <c r="W9173" i="3" a="1"/>
  <c r="W9173" i="3" s="1"/>
  <c r="W9174" i="3" a="1"/>
  <c r="W9174" i="3" s="1"/>
  <c r="W9175" i="3" a="1"/>
  <c r="W9175" i="3" s="1"/>
  <c r="W9176" i="3" a="1"/>
  <c r="W9176" i="3" s="1"/>
  <c r="W9177" i="3" a="1"/>
  <c r="W9177" i="3" s="1"/>
  <c r="W9178" i="3" a="1"/>
  <c r="W9178" i="3" s="1"/>
  <c r="W9179" i="3" a="1"/>
  <c r="W9179" i="3" s="1"/>
  <c r="W9180" i="3" a="1"/>
  <c r="W9180" i="3" s="1"/>
  <c r="W9181" i="3" a="1"/>
  <c r="W9181" i="3" s="1"/>
  <c r="W9182" i="3" a="1"/>
  <c r="W9182" i="3" s="1"/>
  <c r="W9183" i="3" a="1"/>
  <c r="W9183" i="3" s="1"/>
  <c r="W9184" i="3" a="1"/>
  <c r="W9184" i="3" s="1"/>
  <c r="W9185" i="3" a="1"/>
  <c r="W9185" i="3" s="1"/>
  <c r="W9186" i="3" a="1"/>
  <c r="W9186" i="3" s="1"/>
  <c r="W9187" i="3" a="1"/>
  <c r="W9187" i="3" s="1"/>
  <c r="W9188" i="3" a="1"/>
  <c r="W9188" i="3" s="1"/>
  <c r="W9189" i="3" a="1"/>
  <c r="W9189" i="3" s="1"/>
  <c r="W9190" i="3" a="1"/>
  <c r="W9190" i="3" s="1"/>
  <c r="W9191" i="3" a="1"/>
  <c r="W9191" i="3" s="1"/>
  <c r="W9192" i="3" a="1"/>
  <c r="W9192" i="3" s="1"/>
  <c r="W9193" i="3" a="1"/>
  <c r="W9193" i="3" s="1"/>
  <c r="W9194" i="3" a="1"/>
  <c r="W9194" i="3" s="1"/>
  <c r="W9195" i="3" a="1"/>
  <c r="W9195" i="3" s="1"/>
  <c r="W9196" i="3" a="1"/>
  <c r="W9196" i="3" s="1"/>
  <c r="W9197" i="3" a="1"/>
  <c r="W9197" i="3" s="1"/>
  <c r="W9198" i="3" a="1"/>
  <c r="W9198" i="3" s="1"/>
  <c r="W9199" i="3" a="1"/>
  <c r="W9199" i="3" s="1"/>
  <c r="W9200" i="3" a="1"/>
  <c r="W9200" i="3" s="1"/>
  <c r="W9201" i="3" a="1"/>
  <c r="W9201" i="3" s="1"/>
  <c r="W9202" i="3" a="1"/>
  <c r="W9202" i="3" s="1"/>
  <c r="W9203" i="3" a="1"/>
  <c r="W9203" i="3" s="1"/>
  <c r="W9204" i="3" a="1"/>
  <c r="W9204" i="3" s="1"/>
  <c r="W9205" i="3" a="1"/>
  <c r="W9205" i="3" s="1"/>
  <c r="W9206" i="3" a="1"/>
  <c r="W9206" i="3" s="1"/>
  <c r="W9207" i="3" a="1"/>
  <c r="W9207" i="3" s="1"/>
  <c r="W9208" i="3" a="1"/>
  <c r="W9208" i="3" s="1"/>
  <c r="W9209" i="3" a="1"/>
  <c r="W9209" i="3" s="1"/>
  <c r="W9210" i="3" a="1"/>
  <c r="W9210" i="3" s="1"/>
  <c r="W9211" i="3" a="1"/>
  <c r="W9211" i="3" s="1"/>
  <c r="W9212" i="3" a="1"/>
  <c r="W9212" i="3" s="1"/>
  <c r="W9213" i="3" a="1"/>
  <c r="W9213" i="3" s="1"/>
  <c r="W9214" i="3" a="1"/>
  <c r="W9214" i="3" s="1"/>
  <c r="W9215" i="3" a="1"/>
  <c r="W9215" i="3" s="1"/>
  <c r="W9216" i="3" a="1"/>
  <c r="W9216" i="3" s="1"/>
  <c r="W9217" i="3" a="1"/>
  <c r="W9217" i="3" s="1"/>
  <c r="W9218" i="3" a="1"/>
  <c r="W9218" i="3" s="1"/>
  <c r="W9219" i="3" a="1"/>
  <c r="W9219" i="3" s="1"/>
  <c r="W9220" i="3" a="1"/>
  <c r="W9220" i="3" s="1"/>
  <c r="W9221" i="3" a="1"/>
  <c r="W9221" i="3" s="1"/>
  <c r="W9222" i="3" a="1"/>
  <c r="W9222" i="3" s="1"/>
  <c r="W9223" i="3" a="1"/>
  <c r="W9223" i="3" s="1"/>
  <c r="W9224" i="3" a="1"/>
  <c r="W9224" i="3" s="1"/>
  <c r="W9225" i="3" a="1"/>
  <c r="W9225" i="3" s="1"/>
  <c r="W9226" i="3" a="1"/>
  <c r="W9226" i="3" s="1"/>
  <c r="W9227" i="3" a="1"/>
  <c r="W9227" i="3" s="1"/>
  <c r="W9228" i="3" a="1"/>
  <c r="W9228" i="3" s="1"/>
  <c r="W9229" i="3" a="1"/>
  <c r="W9229" i="3" s="1"/>
  <c r="W9230" i="3" a="1"/>
  <c r="W9230" i="3" s="1"/>
  <c r="W9231" i="3" a="1"/>
  <c r="W9231" i="3" s="1"/>
  <c r="W9232" i="3" a="1"/>
  <c r="W9232" i="3" s="1"/>
  <c r="W9233" i="3" a="1"/>
  <c r="W9233" i="3" s="1"/>
  <c r="W9234" i="3" a="1"/>
  <c r="W9234" i="3" s="1"/>
  <c r="W9235" i="3" a="1"/>
  <c r="W9235" i="3" s="1"/>
  <c r="W9236" i="3" a="1"/>
  <c r="W9236" i="3" s="1"/>
  <c r="W9237" i="3" a="1"/>
  <c r="W9237" i="3" s="1"/>
  <c r="W9238" i="3" a="1"/>
  <c r="W9238" i="3" s="1"/>
  <c r="W9239" i="3" a="1"/>
  <c r="W9239" i="3" s="1"/>
  <c r="W9240" i="3" a="1"/>
  <c r="W9240" i="3" s="1"/>
  <c r="W9241" i="3" a="1"/>
  <c r="W9241" i="3" s="1"/>
  <c r="W9242" i="3" a="1"/>
  <c r="W9242" i="3" s="1"/>
  <c r="W9243" i="3" a="1"/>
  <c r="W9243" i="3" s="1"/>
  <c r="W9244" i="3" a="1"/>
  <c r="W9244" i="3" s="1"/>
  <c r="W9245" i="3" a="1"/>
  <c r="W9245" i="3" s="1"/>
  <c r="W9246" i="3" a="1"/>
  <c r="W9246" i="3" s="1"/>
  <c r="W9247" i="3" a="1"/>
  <c r="W9247" i="3" s="1"/>
  <c r="W9248" i="3" a="1"/>
  <c r="W9248" i="3" s="1"/>
  <c r="W9249" i="3" a="1"/>
  <c r="W9249" i="3" s="1"/>
  <c r="W9250" i="3" a="1"/>
  <c r="W9250" i="3" s="1"/>
  <c r="W9251" i="3" a="1"/>
  <c r="W9251" i="3" s="1"/>
  <c r="W9252" i="3" a="1"/>
  <c r="W9252" i="3" s="1"/>
  <c r="W9253" i="3" a="1"/>
  <c r="W9253" i="3" s="1"/>
  <c r="W9254" i="3" a="1"/>
  <c r="W9254" i="3" s="1"/>
  <c r="W9255" i="3" a="1"/>
  <c r="W9255" i="3" s="1"/>
  <c r="W9256" i="3" a="1"/>
  <c r="W9256" i="3" s="1"/>
  <c r="W9257" i="3" a="1"/>
  <c r="W9257" i="3" s="1"/>
  <c r="W9258" i="3" a="1"/>
  <c r="W9258" i="3" s="1"/>
  <c r="W9259" i="3" a="1"/>
  <c r="W9259" i="3" s="1"/>
  <c r="W9260" i="3" a="1"/>
  <c r="W9260" i="3" s="1"/>
  <c r="W9261" i="3" a="1"/>
  <c r="W9261" i="3" s="1"/>
  <c r="W9262" i="3" a="1"/>
  <c r="W9262" i="3" s="1"/>
  <c r="W9263" i="3" a="1"/>
  <c r="W9263" i="3" s="1"/>
  <c r="W9264" i="3" a="1"/>
  <c r="W9264" i="3" s="1"/>
  <c r="W9265" i="3" a="1"/>
  <c r="W9265" i="3" s="1"/>
  <c r="W9266" i="3" a="1"/>
  <c r="W9266" i="3" s="1"/>
  <c r="W9267" i="3" a="1"/>
  <c r="W9267" i="3" s="1"/>
  <c r="W9268" i="3" a="1"/>
  <c r="W9268" i="3" s="1"/>
  <c r="W9269" i="3" a="1"/>
  <c r="W9269" i="3" s="1"/>
  <c r="W9270" i="3" a="1"/>
  <c r="W9270" i="3" s="1"/>
  <c r="W9271" i="3" a="1"/>
  <c r="W9271" i="3" s="1"/>
  <c r="W9272" i="3" a="1"/>
  <c r="W9272" i="3" s="1"/>
  <c r="W9273" i="3" a="1"/>
  <c r="W9273" i="3" s="1"/>
  <c r="W9274" i="3" a="1"/>
  <c r="W9274" i="3" s="1"/>
  <c r="W9275" i="3" a="1"/>
  <c r="W9275" i="3" s="1"/>
  <c r="W9276" i="3" a="1"/>
  <c r="W9276" i="3" s="1"/>
  <c r="W9277" i="3" a="1"/>
  <c r="W9277" i="3" s="1"/>
  <c r="W9278" i="3" a="1"/>
  <c r="W9278" i="3" s="1"/>
  <c r="W9279" i="3" a="1"/>
  <c r="W9279" i="3" s="1"/>
  <c r="W9280" i="3" a="1"/>
  <c r="W9280" i="3" s="1"/>
  <c r="W9281" i="3" a="1"/>
  <c r="W9281" i="3" s="1"/>
  <c r="W9282" i="3" a="1"/>
  <c r="W9282" i="3" s="1"/>
  <c r="W9283" i="3" a="1"/>
  <c r="W9283" i="3" s="1"/>
  <c r="W9284" i="3" a="1"/>
  <c r="W9284" i="3" s="1"/>
  <c r="W9285" i="3" a="1"/>
  <c r="W9285" i="3" s="1"/>
  <c r="W9286" i="3" a="1"/>
  <c r="W9286" i="3" s="1"/>
  <c r="W9287" i="3" a="1"/>
  <c r="W9287" i="3" s="1"/>
  <c r="W9288" i="3" a="1"/>
  <c r="W9288" i="3" s="1"/>
  <c r="W9289" i="3" a="1"/>
  <c r="W9289" i="3" s="1"/>
  <c r="W9290" i="3" a="1"/>
  <c r="W9290" i="3" s="1"/>
  <c r="W9291" i="3" a="1"/>
  <c r="W9291" i="3" s="1"/>
  <c r="W9292" i="3" a="1"/>
  <c r="W9292" i="3" s="1"/>
  <c r="W9293" i="3" a="1"/>
  <c r="W9293" i="3" s="1"/>
  <c r="W9294" i="3" a="1"/>
  <c r="W9294" i="3" s="1"/>
  <c r="W9295" i="3" a="1"/>
  <c r="W9295" i="3" s="1"/>
  <c r="W9296" i="3" a="1"/>
  <c r="W9296" i="3" s="1"/>
  <c r="W9297" i="3" a="1"/>
  <c r="W9297" i="3" s="1"/>
  <c r="W9298" i="3" a="1"/>
  <c r="W9298" i="3" s="1"/>
  <c r="W9299" i="3" a="1"/>
  <c r="W9299" i="3" s="1"/>
  <c r="W9300" i="3" a="1"/>
  <c r="W9300" i="3" s="1"/>
  <c r="W9301" i="3" a="1"/>
  <c r="W9301" i="3" s="1"/>
  <c r="W9302" i="3" a="1"/>
  <c r="W9302" i="3" s="1"/>
  <c r="W9303" i="3" a="1"/>
  <c r="W9303" i="3" s="1"/>
  <c r="W9304" i="3" a="1"/>
  <c r="W9304" i="3" s="1"/>
  <c r="W9305" i="3" a="1"/>
  <c r="W9305" i="3" s="1"/>
  <c r="W9306" i="3" a="1"/>
  <c r="W9306" i="3" s="1"/>
  <c r="W9307" i="3" a="1"/>
  <c r="W9307" i="3" s="1"/>
  <c r="W9308" i="3" a="1"/>
  <c r="W9308" i="3" s="1"/>
  <c r="W9309" i="3" a="1"/>
  <c r="W9309" i="3" s="1"/>
  <c r="W9310" i="3" a="1"/>
  <c r="W9310" i="3" s="1"/>
  <c r="W9311" i="3" a="1"/>
  <c r="W9311" i="3" s="1"/>
  <c r="W9312" i="3" a="1"/>
  <c r="W9312" i="3" s="1"/>
  <c r="W9313" i="3" a="1"/>
  <c r="W9313" i="3" s="1"/>
  <c r="W9314" i="3" a="1"/>
  <c r="W9314" i="3" s="1"/>
  <c r="W9315" i="3" a="1"/>
  <c r="W9315" i="3" s="1"/>
  <c r="W9316" i="3" a="1"/>
  <c r="W9316" i="3" s="1"/>
  <c r="W9317" i="3" a="1"/>
  <c r="W9317" i="3" s="1"/>
  <c r="W9318" i="3" a="1"/>
  <c r="W9318" i="3" s="1"/>
  <c r="W9319" i="3" a="1"/>
  <c r="W9319" i="3" s="1"/>
  <c r="W9320" i="3" a="1"/>
  <c r="W9320" i="3" s="1"/>
  <c r="W9321" i="3" a="1"/>
  <c r="W9321" i="3" s="1"/>
  <c r="W9322" i="3" a="1"/>
  <c r="W9322" i="3" s="1"/>
  <c r="W9323" i="3" a="1"/>
  <c r="W9323" i="3" s="1"/>
  <c r="W9324" i="3" a="1"/>
  <c r="W9324" i="3" s="1"/>
  <c r="W9325" i="3" a="1"/>
  <c r="W9325" i="3" s="1"/>
  <c r="W9326" i="3" a="1"/>
  <c r="W9326" i="3" s="1"/>
  <c r="W9327" i="3" a="1"/>
  <c r="W9327" i="3" s="1"/>
  <c r="W9328" i="3" a="1"/>
  <c r="W9328" i="3" s="1"/>
  <c r="W9329" i="3" a="1"/>
  <c r="W9329" i="3" s="1"/>
  <c r="W9330" i="3" a="1"/>
  <c r="W9330" i="3" s="1"/>
  <c r="W9331" i="3" a="1"/>
  <c r="W9331" i="3" s="1"/>
  <c r="W9332" i="3" a="1"/>
  <c r="W9332" i="3" s="1"/>
  <c r="W9333" i="3" a="1"/>
  <c r="W9333" i="3" s="1"/>
  <c r="W9334" i="3" a="1"/>
  <c r="W9334" i="3" s="1"/>
  <c r="W9335" i="3" a="1"/>
  <c r="W9335" i="3" s="1"/>
  <c r="W9336" i="3" a="1"/>
  <c r="W9336" i="3" s="1"/>
  <c r="W9337" i="3" a="1"/>
  <c r="W9337" i="3" s="1"/>
  <c r="W9338" i="3" a="1"/>
  <c r="W9338" i="3" s="1"/>
  <c r="W9339" i="3" a="1"/>
  <c r="W9339" i="3" s="1"/>
  <c r="W9340" i="3" a="1"/>
  <c r="W9340" i="3" s="1"/>
  <c r="W9341" i="3" a="1"/>
  <c r="W9341" i="3" s="1"/>
  <c r="W9342" i="3" a="1"/>
  <c r="W9342" i="3" s="1"/>
  <c r="W9343" i="3" a="1"/>
  <c r="W9343" i="3" s="1"/>
  <c r="W9344" i="3" a="1"/>
  <c r="W9344" i="3" s="1"/>
  <c r="W9345" i="3" a="1"/>
  <c r="W9345" i="3" s="1"/>
  <c r="W9346" i="3" a="1"/>
  <c r="W9346" i="3" s="1"/>
  <c r="W9347" i="3" a="1"/>
  <c r="W9347" i="3" s="1"/>
  <c r="W9348" i="3" a="1"/>
  <c r="W9348" i="3" s="1"/>
  <c r="W9349" i="3" a="1"/>
  <c r="W9349" i="3" s="1"/>
  <c r="W9350" i="3" a="1"/>
  <c r="W9350" i="3" s="1"/>
  <c r="W9351" i="3" a="1"/>
  <c r="W9351" i="3" s="1"/>
  <c r="W9352" i="3" a="1"/>
  <c r="W9352" i="3" s="1"/>
  <c r="W9353" i="3" a="1"/>
  <c r="W9353" i="3" s="1"/>
  <c r="W9354" i="3" a="1"/>
  <c r="W9354" i="3" s="1"/>
  <c r="W9355" i="3" a="1"/>
  <c r="W9355" i="3" s="1"/>
  <c r="W9356" i="3" a="1"/>
  <c r="W9356" i="3" s="1"/>
  <c r="W9357" i="3" a="1"/>
  <c r="W9357" i="3" s="1"/>
  <c r="W9358" i="3" a="1"/>
  <c r="W9358" i="3" s="1"/>
  <c r="W9359" i="3" a="1"/>
  <c r="W9359" i="3" s="1"/>
  <c r="W9360" i="3" a="1"/>
  <c r="W9360" i="3" s="1"/>
  <c r="W9361" i="3" a="1"/>
  <c r="W9361" i="3" s="1"/>
  <c r="W9362" i="3" a="1"/>
  <c r="W9362" i="3" s="1"/>
  <c r="W9363" i="3" a="1"/>
  <c r="W9363" i="3" s="1"/>
  <c r="W9364" i="3" a="1"/>
  <c r="W9364" i="3" s="1"/>
  <c r="W9365" i="3" a="1"/>
  <c r="W9365" i="3" s="1"/>
  <c r="W9366" i="3" a="1"/>
  <c r="W9366" i="3" s="1"/>
  <c r="W9367" i="3" a="1"/>
  <c r="W9367" i="3" s="1"/>
  <c r="W9368" i="3" a="1"/>
  <c r="W9368" i="3" s="1"/>
  <c r="W9369" i="3" a="1"/>
  <c r="W9369" i="3" s="1"/>
  <c r="W9370" i="3" a="1"/>
  <c r="W9370" i="3" s="1"/>
  <c r="W9371" i="3" a="1"/>
  <c r="W9371" i="3" s="1"/>
  <c r="W9372" i="3" a="1"/>
  <c r="W9372" i="3" s="1"/>
  <c r="W9373" i="3" a="1"/>
  <c r="W9373" i="3" s="1"/>
  <c r="W9374" i="3" a="1"/>
  <c r="W9374" i="3" s="1"/>
  <c r="W9375" i="3" a="1"/>
  <c r="W9375" i="3" s="1"/>
  <c r="W9376" i="3" a="1"/>
  <c r="W9376" i="3" s="1"/>
  <c r="W9377" i="3" a="1"/>
  <c r="W9377" i="3" s="1"/>
  <c r="W9378" i="3" a="1"/>
  <c r="W9378" i="3" s="1"/>
  <c r="W9379" i="3" a="1"/>
  <c r="W9379" i="3" s="1"/>
  <c r="W9380" i="3" a="1"/>
  <c r="W9380" i="3" s="1"/>
  <c r="W9381" i="3" a="1"/>
  <c r="W9381" i="3" s="1"/>
  <c r="W9382" i="3" a="1"/>
  <c r="W9382" i="3" s="1"/>
  <c r="W9383" i="3" a="1"/>
  <c r="W9383" i="3" s="1"/>
  <c r="W9384" i="3" a="1"/>
  <c r="W9384" i="3" s="1"/>
  <c r="W9385" i="3" a="1"/>
  <c r="W9385" i="3" s="1"/>
  <c r="W9386" i="3" a="1"/>
  <c r="W9386" i="3" s="1"/>
  <c r="W9387" i="3" a="1"/>
  <c r="W9387" i="3" s="1"/>
  <c r="W9388" i="3" a="1"/>
  <c r="W9388" i="3" s="1"/>
  <c r="W9389" i="3" a="1"/>
  <c r="W9389" i="3" s="1"/>
  <c r="W9390" i="3" a="1"/>
  <c r="W9390" i="3" s="1"/>
  <c r="W9391" i="3" a="1"/>
  <c r="W9391" i="3" s="1"/>
  <c r="W9392" i="3" a="1"/>
  <c r="W9392" i="3" s="1"/>
  <c r="W9393" i="3" a="1"/>
  <c r="W9393" i="3" s="1"/>
  <c r="W9394" i="3" a="1"/>
  <c r="W9394" i="3" s="1"/>
  <c r="W9395" i="3" a="1"/>
  <c r="W9395" i="3" s="1"/>
  <c r="W9396" i="3" a="1"/>
  <c r="W9396" i="3" s="1"/>
  <c r="W9397" i="3" a="1"/>
  <c r="W9397" i="3" s="1"/>
  <c r="W9398" i="3" a="1"/>
  <c r="W9398" i="3" s="1"/>
  <c r="W9399" i="3" a="1"/>
  <c r="W9399" i="3" s="1"/>
  <c r="W9400" i="3" a="1"/>
  <c r="W9400" i="3" s="1"/>
  <c r="W9401" i="3" a="1"/>
  <c r="W9401" i="3" s="1"/>
  <c r="W9402" i="3" a="1"/>
  <c r="W9402" i="3" s="1"/>
  <c r="W9403" i="3" a="1"/>
  <c r="W9403" i="3" s="1"/>
  <c r="W9404" i="3" a="1"/>
  <c r="W9404" i="3" s="1"/>
  <c r="W9405" i="3" a="1"/>
  <c r="W9405" i="3" s="1"/>
  <c r="W9406" i="3" a="1"/>
  <c r="W9406" i="3" s="1"/>
  <c r="W9407" i="3" a="1"/>
  <c r="W9407" i="3" s="1"/>
  <c r="W9408" i="3" a="1"/>
  <c r="W9408" i="3" s="1"/>
  <c r="W9409" i="3" a="1"/>
  <c r="W9409" i="3" s="1"/>
  <c r="W9410" i="3" a="1"/>
  <c r="W9410" i="3" s="1"/>
  <c r="W9411" i="3" a="1"/>
  <c r="W9411" i="3" s="1"/>
  <c r="W9412" i="3" a="1"/>
  <c r="W9412" i="3" s="1"/>
  <c r="W9413" i="3" a="1"/>
  <c r="W9413" i="3" s="1"/>
  <c r="W9414" i="3" a="1"/>
  <c r="W9414" i="3" s="1"/>
  <c r="W9415" i="3" a="1"/>
  <c r="W9415" i="3" s="1"/>
  <c r="W9416" i="3" a="1"/>
  <c r="W9416" i="3" s="1"/>
  <c r="W9417" i="3" a="1"/>
  <c r="W9417" i="3" s="1"/>
  <c r="W9418" i="3" a="1"/>
  <c r="W9418" i="3" s="1"/>
  <c r="W9419" i="3" a="1"/>
  <c r="W9419" i="3" s="1"/>
  <c r="W9420" i="3" a="1"/>
  <c r="W9420" i="3" s="1"/>
  <c r="W9421" i="3" a="1"/>
  <c r="W9421" i="3" s="1"/>
  <c r="W9422" i="3" a="1"/>
  <c r="W9422" i="3" s="1"/>
  <c r="W9423" i="3" a="1"/>
  <c r="W9423" i="3" s="1"/>
  <c r="W9424" i="3" a="1"/>
  <c r="W9424" i="3" s="1"/>
  <c r="W9425" i="3" a="1"/>
  <c r="W9425" i="3" s="1"/>
  <c r="W9426" i="3" a="1"/>
  <c r="W9426" i="3" s="1"/>
  <c r="W9427" i="3" a="1"/>
  <c r="W9427" i="3" s="1"/>
  <c r="W9428" i="3" a="1"/>
  <c r="W9428" i="3" s="1"/>
  <c r="W9429" i="3" a="1"/>
  <c r="W9429" i="3" s="1"/>
  <c r="W9430" i="3" a="1"/>
  <c r="W9430" i="3" s="1"/>
  <c r="W9431" i="3" a="1"/>
  <c r="W9431" i="3" s="1"/>
  <c r="W9432" i="3" a="1"/>
  <c r="W9432" i="3" s="1"/>
  <c r="W9433" i="3" a="1"/>
  <c r="W9433" i="3" s="1"/>
  <c r="W9434" i="3" a="1"/>
  <c r="W9434" i="3" s="1"/>
  <c r="W9435" i="3" a="1"/>
  <c r="W9435" i="3" s="1"/>
  <c r="W9436" i="3" a="1"/>
  <c r="W9436" i="3" s="1"/>
  <c r="W9437" i="3" a="1"/>
  <c r="W9437" i="3" s="1"/>
  <c r="W9438" i="3" a="1"/>
  <c r="W9438" i="3" s="1"/>
  <c r="W9439" i="3" a="1"/>
  <c r="W9439" i="3" s="1"/>
  <c r="W9440" i="3" a="1"/>
  <c r="W9440" i="3" s="1"/>
  <c r="W9441" i="3" a="1"/>
  <c r="W9441" i="3" s="1"/>
  <c r="W9442" i="3" a="1"/>
  <c r="W9442" i="3" s="1"/>
  <c r="W9443" i="3" a="1"/>
  <c r="W9443" i="3" s="1"/>
  <c r="W9444" i="3" a="1"/>
  <c r="W9444" i="3" s="1"/>
  <c r="W9445" i="3" a="1"/>
  <c r="W9445" i="3" s="1"/>
  <c r="W9446" i="3" a="1"/>
  <c r="W9446" i="3" s="1"/>
  <c r="W9447" i="3" a="1"/>
  <c r="W9447" i="3" s="1"/>
  <c r="W9448" i="3" a="1"/>
  <c r="W9448" i="3" s="1"/>
  <c r="W9449" i="3" a="1"/>
  <c r="W9449" i="3" s="1"/>
  <c r="W9450" i="3" a="1"/>
  <c r="W9450" i="3" s="1"/>
  <c r="W9451" i="3" a="1"/>
  <c r="W9451" i="3" s="1"/>
  <c r="W9452" i="3" a="1"/>
  <c r="W9452" i="3" s="1"/>
  <c r="W9453" i="3" a="1"/>
  <c r="W9453" i="3" s="1"/>
  <c r="W9454" i="3" a="1"/>
  <c r="W9454" i="3" s="1"/>
  <c r="W9455" i="3" a="1"/>
  <c r="W9455" i="3" s="1"/>
  <c r="W9456" i="3" a="1"/>
  <c r="W9456" i="3" s="1"/>
  <c r="W9457" i="3" a="1"/>
  <c r="W9457" i="3" s="1"/>
  <c r="W9458" i="3" a="1"/>
  <c r="W9458" i="3" s="1"/>
  <c r="W9459" i="3" a="1"/>
  <c r="W9459" i="3" s="1"/>
  <c r="W9460" i="3" a="1"/>
  <c r="W9460" i="3" s="1"/>
  <c r="W9461" i="3" a="1"/>
  <c r="W9461" i="3" s="1"/>
  <c r="W9462" i="3" a="1"/>
  <c r="W9462" i="3" s="1"/>
  <c r="W9463" i="3" a="1"/>
  <c r="W9463" i="3" s="1"/>
  <c r="W9464" i="3" a="1"/>
  <c r="W9464" i="3" s="1"/>
  <c r="W9465" i="3" a="1"/>
  <c r="W9465" i="3" s="1"/>
  <c r="W9466" i="3" a="1"/>
  <c r="W9466" i="3" s="1"/>
  <c r="W9467" i="3" a="1"/>
  <c r="W9467" i="3" s="1"/>
  <c r="W9468" i="3" a="1"/>
  <c r="W9468" i="3" s="1"/>
  <c r="W9469" i="3" a="1"/>
  <c r="W9469" i="3" s="1"/>
  <c r="W9470" i="3" a="1"/>
  <c r="W9470" i="3" s="1"/>
  <c r="W9471" i="3" a="1"/>
  <c r="W9471" i="3" s="1"/>
  <c r="W9472" i="3" a="1"/>
  <c r="W9472" i="3" s="1"/>
  <c r="W9473" i="3" a="1"/>
  <c r="W9473" i="3" s="1"/>
  <c r="W9474" i="3" a="1"/>
  <c r="W9474" i="3" s="1"/>
  <c r="W9475" i="3" a="1"/>
  <c r="W9475" i="3" s="1"/>
  <c r="W9476" i="3" a="1"/>
  <c r="W9476" i="3" s="1"/>
  <c r="W9477" i="3" a="1"/>
  <c r="W9477" i="3" s="1"/>
  <c r="W9478" i="3" a="1"/>
  <c r="W9478" i="3" s="1"/>
  <c r="W9479" i="3" a="1"/>
  <c r="W9479" i="3" s="1"/>
  <c r="W9480" i="3" a="1"/>
  <c r="W9480" i="3" s="1"/>
  <c r="W9481" i="3" a="1"/>
  <c r="W9481" i="3" s="1"/>
  <c r="W9482" i="3" a="1"/>
  <c r="W9482" i="3" s="1"/>
  <c r="W9483" i="3" a="1"/>
  <c r="W9483" i="3" s="1"/>
  <c r="W9484" i="3" a="1"/>
  <c r="W9484" i="3" s="1"/>
  <c r="W9485" i="3" a="1"/>
  <c r="W9485" i="3" s="1"/>
  <c r="W9486" i="3" a="1"/>
  <c r="W9486" i="3" s="1"/>
  <c r="W9487" i="3" a="1"/>
  <c r="W9487" i="3" s="1"/>
  <c r="W9488" i="3" a="1"/>
  <c r="W9488" i="3" s="1"/>
  <c r="W9489" i="3" a="1"/>
  <c r="W9489" i="3" s="1"/>
  <c r="W9490" i="3" a="1"/>
  <c r="W9490" i="3" s="1"/>
  <c r="W9491" i="3" a="1"/>
  <c r="W9491" i="3" s="1"/>
  <c r="W9492" i="3" a="1"/>
  <c r="W9492" i="3" s="1"/>
  <c r="W9493" i="3" a="1"/>
  <c r="W9493" i="3" s="1"/>
  <c r="W9494" i="3" a="1"/>
  <c r="W9494" i="3" s="1"/>
  <c r="W9495" i="3" a="1"/>
  <c r="W9495" i="3" s="1"/>
  <c r="W9496" i="3" a="1"/>
  <c r="W9496" i="3" s="1"/>
  <c r="W9497" i="3" a="1"/>
  <c r="W9497" i="3" s="1"/>
  <c r="W9498" i="3" a="1"/>
  <c r="W9498" i="3" s="1"/>
  <c r="W9499" i="3" a="1"/>
  <c r="W9499" i="3" s="1"/>
  <c r="W9500" i="3" a="1"/>
  <c r="W9500" i="3" s="1"/>
  <c r="W9501" i="3" a="1"/>
  <c r="W9501" i="3" s="1"/>
  <c r="W9502" i="3" a="1"/>
  <c r="W9502" i="3" s="1"/>
  <c r="W9503" i="3" a="1"/>
  <c r="W9503" i="3" s="1"/>
  <c r="W9504" i="3" a="1"/>
  <c r="W9504" i="3" s="1"/>
  <c r="W9505" i="3" a="1"/>
  <c r="W9505" i="3" s="1"/>
  <c r="W9506" i="3" a="1"/>
  <c r="W9506" i="3" s="1"/>
  <c r="W9507" i="3" a="1"/>
  <c r="W9507" i="3" s="1"/>
  <c r="W9508" i="3" a="1"/>
  <c r="W9508" i="3" s="1"/>
  <c r="W9509" i="3" a="1"/>
  <c r="W9509" i="3" s="1"/>
  <c r="W9510" i="3" a="1"/>
  <c r="W9510" i="3" s="1"/>
  <c r="W9511" i="3" a="1"/>
  <c r="W9511" i="3" s="1"/>
  <c r="W9512" i="3" a="1"/>
  <c r="W9512" i="3" s="1"/>
  <c r="W9513" i="3" a="1"/>
  <c r="W9513" i="3" s="1"/>
  <c r="W9514" i="3" a="1"/>
  <c r="W9514" i="3" s="1"/>
  <c r="W9515" i="3" a="1"/>
  <c r="W9515" i="3" s="1"/>
  <c r="W9516" i="3" a="1"/>
  <c r="W9516" i="3" s="1"/>
  <c r="W9517" i="3" a="1"/>
  <c r="W9517" i="3" s="1"/>
  <c r="W9518" i="3" a="1"/>
  <c r="W9518" i="3" s="1"/>
  <c r="W9519" i="3" a="1"/>
  <c r="W9519" i="3" s="1"/>
  <c r="W9520" i="3" a="1"/>
  <c r="W9520" i="3" s="1"/>
  <c r="W9521" i="3" a="1"/>
  <c r="W9521" i="3" s="1"/>
  <c r="W9522" i="3" a="1"/>
  <c r="W9522" i="3" s="1"/>
  <c r="W9523" i="3" a="1"/>
  <c r="W9523" i="3" s="1"/>
  <c r="W9524" i="3" a="1"/>
  <c r="W9524" i="3" s="1"/>
  <c r="W9525" i="3" a="1"/>
  <c r="W9525" i="3" s="1"/>
  <c r="W9526" i="3" a="1"/>
  <c r="W9526" i="3" s="1"/>
  <c r="W9527" i="3" a="1"/>
  <c r="W9527" i="3" s="1"/>
  <c r="W9528" i="3" a="1"/>
  <c r="W9528" i="3" s="1"/>
  <c r="W9529" i="3" a="1"/>
  <c r="W9529" i="3" s="1"/>
  <c r="W9530" i="3" a="1"/>
  <c r="W9530" i="3" s="1"/>
  <c r="W9531" i="3" a="1"/>
  <c r="W9531" i="3" s="1"/>
  <c r="W9532" i="3" a="1"/>
  <c r="W9532" i="3" s="1"/>
  <c r="W9533" i="3" a="1"/>
  <c r="W9533" i="3" s="1"/>
  <c r="W9534" i="3" a="1"/>
  <c r="W9534" i="3" s="1"/>
  <c r="W9535" i="3" a="1"/>
  <c r="W9535" i="3" s="1"/>
  <c r="W9536" i="3" a="1"/>
  <c r="W9536" i="3" s="1"/>
  <c r="W9537" i="3" a="1"/>
  <c r="W9537" i="3" s="1"/>
  <c r="W9538" i="3" a="1"/>
  <c r="W9538" i="3" s="1"/>
  <c r="W9539" i="3" a="1"/>
  <c r="W9539" i="3" s="1"/>
  <c r="W9540" i="3" a="1"/>
  <c r="W9540" i="3" s="1"/>
  <c r="W9541" i="3" a="1"/>
  <c r="W9541" i="3" s="1"/>
  <c r="W9542" i="3" a="1"/>
  <c r="W9542" i="3" s="1"/>
  <c r="W9543" i="3" a="1"/>
  <c r="W9543" i="3" s="1"/>
  <c r="W9544" i="3" a="1"/>
  <c r="W9544" i="3" s="1"/>
  <c r="W9545" i="3" a="1"/>
  <c r="W9545" i="3" s="1"/>
  <c r="W9546" i="3" a="1"/>
  <c r="W9546" i="3" s="1"/>
  <c r="W9547" i="3" a="1"/>
  <c r="W9547" i="3" s="1"/>
  <c r="W9548" i="3" a="1"/>
  <c r="W9548" i="3" s="1"/>
  <c r="W9549" i="3" a="1"/>
  <c r="W9549" i="3" s="1"/>
  <c r="W9550" i="3" a="1"/>
  <c r="W9550" i="3" s="1"/>
  <c r="W9551" i="3" a="1"/>
  <c r="W9551" i="3" s="1"/>
  <c r="W9552" i="3" a="1"/>
  <c r="W9552" i="3" s="1"/>
  <c r="W9553" i="3" a="1"/>
  <c r="W9553" i="3" s="1"/>
  <c r="W9554" i="3" a="1"/>
  <c r="W9554" i="3" s="1"/>
  <c r="W9555" i="3" a="1"/>
  <c r="W9555" i="3" s="1"/>
  <c r="W9556" i="3" a="1"/>
  <c r="W9556" i="3" s="1"/>
  <c r="W9557" i="3" a="1"/>
  <c r="W9557" i="3" s="1"/>
  <c r="W9558" i="3" a="1"/>
  <c r="W9558" i="3" s="1"/>
  <c r="W9559" i="3" a="1"/>
  <c r="W9559" i="3" s="1"/>
  <c r="W9560" i="3" a="1"/>
  <c r="W9560" i="3" s="1"/>
  <c r="W9561" i="3" a="1"/>
  <c r="W9561" i="3" s="1"/>
  <c r="W9562" i="3" a="1"/>
  <c r="W9562" i="3" s="1"/>
  <c r="W9563" i="3" a="1"/>
  <c r="W9563" i="3" s="1"/>
  <c r="W9564" i="3" a="1"/>
  <c r="W9564" i="3" s="1"/>
  <c r="W9565" i="3" a="1"/>
  <c r="W9565" i="3" s="1"/>
  <c r="W9566" i="3" a="1"/>
  <c r="W9566" i="3" s="1"/>
  <c r="W9567" i="3" a="1"/>
  <c r="W9567" i="3" s="1"/>
  <c r="W9568" i="3" a="1"/>
  <c r="W9568" i="3" s="1"/>
  <c r="W9569" i="3" a="1"/>
  <c r="W9569" i="3" s="1"/>
  <c r="W9570" i="3" a="1"/>
  <c r="W9570" i="3" s="1"/>
  <c r="W9571" i="3" a="1"/>
  <c r="W9571" i="3" s="1"/>
  <c r="W9572" i="3" a="1"/>
  <c r="W9572" i="3" s="1"/>
  <c r="W9573" i="3" a="1"/>
  <c r="W9573" i="3" s="1"/>
  <c r="W9574" i="3" a="1"/>
  <c r="W9574" i="3" s="1"/>
  <c r="W9575" i="3" a="1"/>
  <c r="W9575" i="3" s="1"/>
  <c r="W9576" i="3" a="1"/>
  <c r="W9576" i="3" s="1"/>
  <c r="W9577" i="3" a="1"/>
  <c r="W9577" i="3" s="1"/>
  <c r="W9578" i="3" a="1"/>
  <c r="W9578" i="3" s="1"/>
  <c r="W9579" i="3" a="1"/>
  <c r="W9579" i="3" s="1"/>
  <c r="W9580" i="3" a="1"/>
  <c r="W9580" i="3" s="1"/>
  <c r="W9581" i="3" a="1"/>
  <c r="W9581" i="3" s="1"/>
  <c r="W9582" i="3" a="1"/>
  <c r="W9582" i="3" s="1"/>
  <c r="W9583" i="3" a="1"/>
  <c r="W9583" i="3" s="1"/>
  <c r="W9584" i="3" a="1"/>
  <c r="W9584" i="3" s="1"/>
  <c r="W9585" i="3" a="1"/>
  <c r="W9585" i="3" s="1"/>
  <c r="W9586" i="3" a="1"/>
  <c r="W9586" i="3" s="1"/>
  <c r="W9587" i="3" a="1"/>
  <c r="W9587" i="3" s="1"/>
  <c r="W9588" i="3" a="1"/>
  <c r="W9588" i="3" s="1"/>
  <c r="W9589" i="3" a="1"/>
  <c r="W9589" i="3" s="1"/>
  <c r="W9590" i="3" a="1"/>
  <c r="W9590" i="3" s="1"/>
  <c r="W9591" i="3" a="1"/>
  <c r="W9591" i="3" s="1"/>
  <c r="W9592" i="3" a="1"/>
  <c r="W9592" i="3" s="1"/>
  <c r="W9593" i="3" a="1"/>
  <c r="W9593" i="3" s="1"/>
  <c r="W9594" i="3" a="1"/>
  <c r="W9594" i="3" s="1"/>
  <c r="W9595" i="3" a="1"/>
  <c r="W9595" i="3" s="1"/>
  <c r="W9596" i="3" a="1"/>
  <c r="W9596" i="3" s="1"/>
  <c r="W9597" i="3" a="1"/>
  <c r="W9597" i="3" s="1"/>
  <c r="W9598" i="3" a="1"/>
  <c r="W9598" i="3" s="1"/>
  <c r="W9599" i="3" a="1"/>
  <c r="W9599" i="3" s="1"/>
  <c r="W9600" i="3" a="1"/>
  <c r="W9600" i="3" s="1"/>
  <c r="W9601" i="3" a="1"/>
  <c r="W9601" i="3" s="1"/>
  <c r="W9602" i="3" a="1"/>
  <c r="W9602" i="3" s="1"/>
  <c r="W9603" i="3" a="1"/>
  <c r="W9603" i="3" s="1"/>
  <c r="W9604" i="3" a="1"/>
  <c r="W9604" i="3" s="1"/>
  <c r="W9605" i="3" a="1"/>
  <c r="W9605" i="3" s="1"/>
  <c r="W9606" i="3" a="1"/>
  <c r="W9606" i="3" s="1"/>
  <c r="W9607" i="3" a="1"/>
  <c r="W9607" i="3" s="1"/>
  <c r="W9608" i="3" a="1"/>
  <c r="W9608" i="3" s="1"/>
  <c r="W9609" i="3" a="1"/>
  <c r="W9609" i="3" s="1"/>
  <c r="W9610" i="3" a="1"/>
  <c r="W9610" i="3" s="1"/>
  <c r="W9611" i="3" a="1"/>
  <c r="W9611" i="3" s="1"/>
  <c r="W9612" i="3" a="1"/>
  <c r="W9612" i="3" s="1"/>
  <c r="W9613" i="3" a="1"/>
  <c r="W9613" i="3" s="1"/>
  <c r="W9614" i="3" a="1"/>
  <c r="W9614" i="3" s="1"/>
  <c r="W9615" i="3" a="1"/>
  <c r="W9615" i="3" s="1"/>
  <c r="W9616" i="3" a="1"/>
  <c r="W9616" i="3" s="1"/>
  <c r="W9617" i="3" a="1"/>
  <c r="W9617" i="3" s="1"/>
  <c r="W9618" i="3" a="1"/>
  <c r="W9618" i="3" s="1"/>
  <c r="W9619" i="3" a="1"/>
  <c r="W9619" i="3" s="1"/>
  <c r="W9620" i="3" a="1"/>
  <c r="W9620" i="3" s="1"/>
  <c r="W9621" i="3" a="1"/>
  <c r="W9621" i="3" s="1"/>
  <c r="W9622" i="3" a="1"/>
  <c r="W9622" i="3" s="1"/>
  <c r="W9623" i="3" a="1"/>
  <c r="W9623" i="3" s="1"/>
  <c r="W9624" i="3" a="1"/>
  <c r="W9624" i="3" s="1"/>
  <c r="W9625" i="3" a="1"/>
  <c r="W9625" i="3" s="1"/>
  <c r="W9626" i="3" a="1"/>
  <c r="W9626" i="3" s="1"/>
  <c r="W9627" i="3" a="1"/>
  <c r="W9627" i="3" s="1"/>
  <c r="W9628" i="3" a="1"/>
  <c r="W9628" i="3" s="1"/>
  <c r="W9629" i="3" a="1"/>
  <c r="W9629" i="3" s="1"/>
  <c r="W9630" i="3" a="1"/>
  <c r="W9630" i="3" s="1"/>
  <c r="W9631" i="3" a="1"/>
  <c r="W9631" i="3" s="1"/>
  <c r="W9632" i="3" a="1"/>
  <c r="W9632" i="3" s="1"/>
  <c r="W9633" i="3" a="1"/>
  <c r="W9633" i="3" s="1"/>
  <c r="W9634" i="3" a="1"/>
  <c r="W9634" i="3" s="1"/>
  <c r="W9635" i="3" a="1"/>
  <c r="W9635" i="3" s="1"/>
  <c r="W9636" i="3" a="1"/>
  <c r="W9636" i="3" s="1"/>
  <c r="W9637" i="3" a="1"/>
  <c r="W9637" i="3" s="1"/>
  <c r="W9638" i="3" a="1"/>
  <c r="W9638" i="3" s="1"/>
  <c r="W9639" i="3" a="1"/>
  <c r="W9639" i="3" s="1"/>
  <c r="W9640" i="3" a="1"/>
  <c r="W9640" i="3" s="1"/>
  <c r="W9641" i="3" a="1"/>
  <c r="W9641" i="3" s="1"/>
  <c r="W9642" i="3" a="1"/>
  <c r="W9642" i="3" s="1"/>
  <c r="W9643" i="3" a="1"/>
  <c r="W9643" i="3" s="1"/>
  <c r="W9644" i="3" a="1"/>
  <c r="W9644" i="3" s="1"/>
  <c r="W9645" i="3" a="1"/>
  <c r="W9645" i="3" s="1"/>
  <c r="W9646" i="3" a="1"/>
  <c r="W9646" i="3" s="1"/>
  <c r="W9647" i="3" a="1"/>
  <c r="W9647" i="3" s="1"/>
  <c r="W9648" i="3" a="1"/>
  <c r="W9648" i="3" s="1"/>
  <c r="W9649" i="3" a="1"/>
  <c r="W9649" i="3" s="1"/>
  <c r="W9650" i="3" a="1"/>
  <c r="W9650" i="3" s="1"/>
  <c r="W9651" i="3" a="1"/>
  <c r="W9651" i="3" s="1"/>
  <c r="W9652" i="3" a="1"/>
  <c r="W9652" i="3" s="1"/>
  <c r="W9653" i="3" a="1"/>
  <c r="W9653" i="3" s="1"/>
  <c r="W9654" i="3" a="1"/>
  <c r="W9654" i="3" s="1"/>
  <c r="W9655" i="3" a="1"/>
  <c r="W9655" i="3" s="1"/>
  <c r="W9656" i="3" a="1"/>
  <c r="W9656" i="3" s="1"/>
  <c r="W9657" i="3" a="1"/>
  <c r="W9657" i="3" s="1"/>
  <c r="W9658" i="3" a="1"/>
  <c r="W9658" i="3" s="1"/>
  <c r="W9659" i="3" a="1"/>
  <c r="W9659" i="3" s="1"/>
  <c r="W9660" i="3" a="1"/>
  <c r="W9660" i="3" s="1"/>
  <c r="W9661" i="3" a="1"/>
  <c r="W9661" i="3" s="1"/>
  <c r="W9662" i="3" a="1"/>
  <c r="W9662" i="3" s="1"/>
  <c r="W9663" i="3" a="1"/>
  <c r="W9663" i="3" s="1"/>
  <c r="W9664" i="3" a="1"/>
  <c r="W9664" i="3" s="1"/>
  <c r="W9665" i="3" a="1"/>
  <c r="W9665" i="3" s="1"/>
  <c r="W9666" i="3" a="1"/>
  <c r="W9666" i="3" s="1"/>
  <c r="W9667" i="3" a="1"/>
  <c r="W9667" i="3" s="1"/>
  <c r="W9668" i="3" a="1"/>
  <c r="W9668" i="3" s="1"/>
  <c r="W9669" i="3" a="1"/>
  <c r="W9669" i="3" s="1"/>
  <c r="W9670" i="3" a="1"/>
  <c r="W9670" i="3" s="1"/>
  <c r="W9671" i="3" a="1"/>
  <c r="W9671" i="3" s="1"/>
  <c r="W9672" i="3" a="1"/>
  <c r="W9672" i="3" s="1"/>
  <c r="W9673" i="3" a="1"/>
  <c r="W9673" i="3" s="1"/>
  <c r="W9674" i="3" a="1"/>
  <c r="W9674" i="3" s="1"/>
  <c r="W9675" i="3" a="1"/>
  <c r="W9675" i="3" s="1"/>
  <c r="W9676" i="3" a="1"/>
  <c r="W9676" i="3" s="1"/>
  <c r="W9677" i="3" a="1"/>
  <c r="W9677" i="3" s="1"/>
  <c r="W9678" i="3" a="1"/>
  <c r="W9678" i="3" s="1"/>
  <c r="W9679" i="3" a="1"/>
  <c r="W9679" i="3" s="1"/>
  <c r="W9680" i="3" a="1"/>
  <c r="W9680" i="3" s="1"/>
  <c r="W9681" i="3" a="1"/>
  <c r="W9681" i="3" s="1"/>
  <c r="W9682" i="3" a="1"/>
  <c r="W9682" i="3" s="1"/>
  <c r="W9683" i="3" a="1"/>
  <c r="W9683" i="3" s="1"/>
  <c r="W9684" i="3" a="1"/>
  <c r="W9684" i="3" s="1"/>
  <c r="W9685" i="3" a="1"/>
  <c r="W9685" i="3" s="1"/>
  <c r="W9686" i="3" a="1"/>
  <c r="W9686" i="3" s="1"/>
  <c r="W9687" i="3" a="1"/>
  <c r="W9687" i="3" s="1"/>
  <c r="W9688" i="3" a="1"/>
  <c r="W9688" i="3" s="1"/>
  <c r="W9689" i="3" a="1"/>
  <c r="W9689" i="3" s="1"/>
  <c r="W9690" i="3" a="1"/>
  <c r="W9690" i="3" s="1"/>
  <c r="W9691" i="3" a="1"/>
  <c r="W9691" i="3" s="1"/>
  <c r="W9692" i="3" a="1"/>
  <c r="W9692" i="3" s="1"/>
  <c r="W9693" i="3" a="1"/>
  <c r="W9693" i="3" s="1"/>
  <c r="W9694" i="3" a="1"/>
  <c r="W9694" i="3" s="1"/>
  <c r="W9695" i="3" a="1"/>
  <c r="W9695" i="3" s="1"/>
  <c r="W9696" i="3" a="1"/>
  <c r="W9696" i="3" s="1"/>
  <c r="W9697" i="3" a="1"/>
  <c r="W9697" i="3" s="1"/>
  <c r="W9698" i="3" a="1"/>
  <c r="W9698" i="3" s="1"/>
  <c r="W9699" i="3" a="1"/>
  <c r="W9699" i="3" s="1"/>
  <c r="W9700" i="3" a="1"/>
  <c r="W9700" i="3" s="1"/>
  <c r="W9701" i="3" a="1"/>
  <c r="W9701" i="3" s="1"/>
  <c r="W9702" i="3" a="1"/>
  <c r="W9702" i="3" s="1"/>
  <c r="W9703" i="3" a="1"/>
  <c r="W9703" i="3" s="1"/>
  <c r="W9704" i="3" a="1"/>
  <c r="W9704" i="3" s="1"/>
  <c r="W9705" i="3" a="1"/>
  <c r="W9705" i="3" s="1"/>
  <c r="W9706" i="3" a="1"/>
  <c r="W9706" i="3" s="1"/>
  <c r="W9707" i="3" a="1"/>
  <c r="W9707" i="3" s="1"/>
  <c r="W9708" i="3" a="1"/>
  <c r="W9708" i="3" s="1"/>
  <c r="W9709" i="3" a="1"/>
  <c r="W9709" i="3" s="1"/>
  <c r="W9710" i="3" a="1"/>
  <c r="W9710" i="3" s="1"/>
  <c r="W9711" i="3" a="1"/>
  <c r="W9711" i="3" s="1"/>
  <c r="W9712" i="3" a="1"/>
  <c r="W9712" i="3" s="1"/>
  <c r="W9713" i="3" a="1"/>
  <c r="W9713" i="3" s="1"/>
  <c r="W9714" i="3" a="1"/>
  <c r="W9714" i="3" s="1"/>
  <c r="W9715" i="3" a="1"/>
  <c r="W9715" i="3" s="1"/>
  <c r="W9716" i="3" a="1"/>
  <c r="W9716" i="3" s="1"/>
  <c r="W9717" i="3" a="1"/>
  <c r="W9717" i="3" s="1"/>
  <c r="W9718" i="3" a="1"/>
  <c r="W9718" i="3" s="1"/>
  <c r="W9719" i="3" a="1"/>
  <c r="W9719" i="3" s="1"/>
  <c r="W9720" i="3" a="1"/>
  <c r="W9720" i="3" s="1"/>
  <c r="W9721" i="3" a="1"/>
  <c r="W9721" i="3" s="1"/>
  <c r="W9722" i="3" a="1"/>
  <c r="W9722" i="3" s="1"/>
  <c r="W9723" i="3" a="1"/>
  <c r="W9723" i="3" s="1"/>
  <c r="W9724" i="3" a="1"/>
  <c r="W9724" i="3" s="1"/>
  <c r="W9725" i="3" a="1"/>
  <c r="W9725" i="3" s="1"/>
  <c r="W9726" i="3" a="1"/>
  <c r="W9726" i="3" s="1"/>
  <c r="W9727" i="3" a="1"/>
  <c r="W9727" i="3" s="1"/>
  <c r="W9728" i="3" a="1"/>
  <c r="W9728" i="3" s="1"/>
  <c r="W9729" i="3" a="1"/>
  <c r="W9729" i="3" s="1"/>
  <c r="W9730" i="3" a="1"/>
  <c r="W9730" i="3" s="1"/>
  <c r="W9731" i="3" a="1"/>
  <c r="W9731" i="3" s="1"/>
  <c r="W9732" i="3" a="1"/>
  <c r="W9732" i="3" s="1"/>
  <c r="W9733" i="3" a="1"/>
  <c r="W9733" i="3" s="1"/>
  <c r="W9734" i="3" a="1"/>
  <c r="W9734" i="3" s="1"/>
  <c r="W9735" i="3" a="1"/>
  <c r="W9735" i="3" s="1"/>
  <c r="W9736" i="3" a="1"/>
  <c r="W9736" i="3" s="1"/>
  <c r="W9737" i="3" a="1"/>
  <c r="W9737" i="3" s="1"/>
  <c r="W9738" i="3" a="1"/>
  <c r="W9738" i="3" s="1"/>
  <c r="W9739" i="3" a="1"/>
  <c r="W9739" i="3" s="1"/>
  <c r="W9740" i="3" a="1"/>
  <c r="W9740" i="3" s="1"/>
  <c r="W9741" i="3" a="1"/>
  <c r="W9741" i="3" s="1"/>
  <c r="W9742" i="3" a="1"/>
  <c r="W9742" i="3" s="1"/>
  <c r="W9743" i="3" a="1"/>
  <c r="W9743" i="3" s="1"/>
  <c r="W9744" i="3" a="1"/>
  <c r="W9744" i="3" s="1"/>
  <c r="W9745" i="3" a="1"/>
  <c r="W9745" i="3" s="1"/>
  <c r="W9746" i="3" a="1"/>
  <c r="W9746" i="3" s="1"/>
  <c r="W9747" i="3" a="1"/>
  <c r="W9747" i="3" s="1"/>
  <c r="W9748" i="3" a="1"/>
  <c r="W9748" i="3" s="1"/>
  <c r="W9749" i="3" a="1"/>
  <c r="W9749" i="3" s="1"/>
  <c r="W9750" i="3" a="1"/>
  <c r="W9750" i="3" s="1"/>
  <c r="W9751" i="3" a="1"/>
  <c r="W9751" i="3" s="1"/>
  <c r="W9752" i="3" a="1"/>
  <c r="W9752" i="3" s="1"/>
  <c r="W9753" i="3" a="1"/>
  <c r="W9753" i="3" s="1"/>
  <c r="W9754" i="3" a="1"/>
  <c r="W9754" i="3" s="1"/>
  <c r="W9755" i="3" a="1"/>
  <c r="W9755" i="3" s="1"/>
  <c r="W9756" i="3" a="1"/>
  <c r="W9756" i="3" s="1"/>
  <c r="W9757" i="3" a="1"/>
  <c r="W9757" i="3" s="1"/>
  <c r="W9758" i="3" a="1"/>
  <c r="W9758" i="3" s="1"/>
  <c r="W9759" i="3" a="1"/>
  <c r="W9759" i="3" s="1"/>
  <c r="W9760" i="3" a="1"/>
  <c r="W9760" i="3" s="1"/>
  <c r="W9761" i="3" a="1"/>
  <c r="W9761" i="3" s="1"/>
  <c r="W9762" i="3" a="1"/>
  <c r="W9762" i="3" s="1"/>
  <c r="W9763" i="3" a="1"/>
  <c r="W9763" i="3" s="1"/>
  <c r="W9764" i="3" a="1"/>
  <c r="W9764" i="3" s="1"/>
  <c r="W9765" i="3" a="1"/>
  <c r="W9765" i="3" s="1"/>
  <c r="W9766" i="3" a="1"/>
  <c r="W9766" i="3" s="1"/>
  <c r="W9767" i="3" a="1"/>
  <c r="W9767" i="3" s="1"/>
  <c r="W9768" i="3" a="1"/>
  <c r="W9768" i="3" s="1"/>
  <c r="W9769" i="3" a="1"/>
  <c r="W9769" i="3" s="1"/>
  <c r="W9770" i="3" a="1"/>
  <c r="W9770" i="3" s="1"/>
  <c r="W9771" i="3" a="1"/>
  <c r="W9771" i="3" s="1"/>
  <c r="W9772" i="3" a="1"/>
  <c r="W9772" i="3" s="1"/>
  <c r="W9773" i="3" a="1"/>
  <c r="W9773" i="3" s="1"/>
  <c r="W9774" i="3" a="1"/>
  <c r="W9774" i="3" s="1"/>
  <c r="W9775" i="3" a="1"/>
  <c r="W9775" i="3" s="1"/>
  <c r="W9776" i="3" a="1"/>
  <c r="W9776" i="3" s="1"/>
  <c r="W9777" i="3" a="1"/>
  <c r="W9777" i="3" s="1"/>
  <c r="W9778" i="3" a="1"/>
  <c r="W9778" i="3" s="1"/>
  <c r="W9779" i="3" a="1"/>
  <c r="W9779" i="3" s="1"/>
  <c r="W9780" i="3" a="1"/>
  <c r="W9780" i="3" s="1"/>
  <c r="W9781" i="3" a="1"/>
  <c r="W9781" i="3" s="1"/>
  <c r="W9782" i="3" a="1"/>
  <c r="W9782" i="3" s="1"/>
  <c r="W9783" i="3" a="1"/>
  <c r="W9783" i="3" s="1"/>
  <c r="W9784" i="3" a="1"/>
  <c r="W9784" i="3" s="1"/>
  <c r="W9785" i="3" a="1"/>
  <c r="W9785" i="3" s="1"/>
  <c r="W9786" i="3" a="1"/>
  <c r="W9786" i="3" s="1"/>
  <c r="W9787" i="3" a="1"/>
  <c r="W9787" i="3" s="1"/>
  <c r="W9788" i="3" a="1"/>
  <c r="W9788" i="3" s="1"/>
  <c r="W9789" i="3" a="1"/>
  <c r="W9789" i="3" s="1"/>
  <c r="W9790" i="3" a="1"/>
  <c r="W9790" i="3" s="1"/>
  <c r="W9791" i="3" a="1"/>
  <c r="W9791" i="3" s="1"/>
  <c r="W9792" i="3" a="1"/>
  <c r="W9792" i="3" s="1"/>
  <c r="W9793" i="3" a="1"/>
  <c r="W9793" i="3" s="1"/>
  <c r="W9794" i="3" a="1"/>
  <c r="W9794" i="3" s="1"/>
  <c r="W9795" i="3" a="1"/>
  <c r="W9795" i="3" s="1"/>
  <c r="W9796" i="3" a="1"/>
  <c r="W9796" i="3" s="1"/>
  <c r="W9797" i="3" a="1"/>
  <c r="W9797" i="3" s="1"/>
  <c r="W9798" i="3" a="1"/>
  <c r="W9798" i="3" s="1"/>
  <c r="W9799" i="3" a="1"/>
  <c r="W9799" i="3" s="1"/>
  <c r="W9800" i="3" a="1"/>
  <c r="W9800" i="3" s="1"/>
  <c r="W9801" i="3" a="1"/>
  <c r="W9801" i="3" s="1"/>
  <c r="W9802" i="3" a="1"/>
  <c r="W9802" i="3" s="1"/>
  <c r="W9803" i="3" a="1"/>
  <c r="W9803" i="3" s="1"/>
  <c r="W9804" i="3" a="1"/>
  <c r="W9804" i="3" s="1"/>
  <c r="W9805" i="3" a="1"/>
  <c r="W9805" i="3" s="1"/>
  <c r="W9806" i="3" a="1"/>
  <c r="W9806" i="3" s="1"/>
  <c r="W9807" i="3" a="1"/>
  <c r="W9807" i="3" s="1"/>
  <c r="W9808" i="3" a="1"/>
  <c r="W9808" i="3" s="1"/>
  <c r="W9809" i="3" a="1"/>
  <c r="W9809" i="3" s="1"/>
  <c r="W9810" i="3" a="1"/>
  <c r="W9810" i="3" s="1"/>
  <c r="W9811" i="3" a="1"/>
  <c r="W9811" i="3" s="1"/>
  <c r="W9812" i="3" a="1"/>
  <c r="W9812" i="3" s="1"/>
  <c r="W9813" i="3" a="1"/>
  <c r="W9813" i="3" s="1"/>
  <c r="W9814" i="3" a="1"/>
  <c r="W9814" i="3" s="1"/>
  <c r="W9815" i="3" a="1"/>
  <c r="W9815" i="3" s="1"/>
  <c r="W9816" i="3" a="1"/>
  <c r="W9816" i="3" s="1"/>
  <c r="W9817" i="3" a="1"/>
  <c r="W9817" i="3" s="1"/>
  <c r="W9818" i="3" a="1"/>
  <c r="W9818" i="3" s="1"/>
  <c r="W9819" i="3" a="1"/>
  <c r="W9819" i="3" s="1"/>
  <c r="W9820" i="3" a="1"/>
  <c r="W9820" i="3" s="1"/>
  <c r="W9821" i="3" a="1"/>
  <c r="W9821" i="3" s="1"/>
  <c r="W9822" i="3" a="1"/>
  <c r="W9822" i="3" s="1"/>
  <c r="W9823" i="3" a="1"/>
  <c r="W9823" i="3" s="1"/>
  <c r="W9824" i="3" a="1"/>
  <c r="W9824" i="3" s="1"/>
  <c r="W9825" i="3" a="1"/>
  <c r="W9825" i="3" s="1"/>
  <c r="W9826" i="3" a="1"/>
  <c r="W9826" i="3" s="1"/>
  <c r="W9827" i="3" a="1"/>
  <c r="W9827" i="3" s="1"/>
  <c r="W9828" i="3" a="1"/>
  <c r="W9828" i="3" s="1"/>
  <c r="W9829" i="3" a="1"/>
  <c r="W9829" i="3" s="1"/>
  <c r="W9830" i="3" a="1"/>
  <c r="W9830" i="3" s="1"/>
  <c r="W9831" i="3" a="1"/>
  <c r="W9831" i="3" s="1"/>
  <c r="W9832" i="3" a="1"/>
  <c r="W9832" i="3" s="1"/>
  <c r="W9833" i="3" a="1"/>
  <c r="W9833" i="3" s="1"/>
  <c r="W9834" i="3" a="1"/>
  <c r="W9834" i="3" s="1"/>
  <c r="W9835" i="3" a="1"/>
  <c r="W9835" i="3" s="1"/>
  <c r="W9836" i="3" a="1"/>
  <c r="W9836" i="3" s="1"/>
  <c r="W9837" i="3" a="1"/>
  <c r="W9837" i="3" s="1"/>
  <c r="W9838" i="3" a="1"/>
  <c r="W9838" i="3" s="1"/>
  <c r="W9839" i="3" a="1"/>
  <c r="W9839" i="3" s="1"/>
  <c r="W9840" i="3" a="1"/>
  <c r="W9840" i="3" s="1"/>
  <c r="W9841" i="3" a="1"/>
  <c r="W9841" i="3" s="1"/>
  <c r="W9842" i="3" a="1"/>
  <c r="W9842" i="3" s="1"/>
  <c r="W9843" i="3" a="1"/>
  <c r="W9843" i="3" s="1"/>
  <c r="W9844" i="3" a="1"/>
  <c r="W9844" i="3" s="1"/>
  <c r="W9845" i="3" a="1"/>
  <c r="W9845" i="3" s="1"/>
  <c r="W9846" i="3" a="1"/>
  <c r="W9846" i="3" s="1"/>
  <c r="W9847" i="3" a="1"/>
  <c r="W9847" i="3" s="1"/>
  <c r="W9848" i="3" a="1"/>
  <c r="W9848" i="3" s="1"/>
  <c r="W9849" i="3" a="1"/>
  <c r="W9849" i="3" s="1"/>
  <c r="W9850" i="3" a="1"/>
  <c r="W9850" i="3" s="1"/>
  <c r="W9851" i="3" a="1"/>
  <c r="W9851" i="3" s="1"/>
  <c r="W9852" i="3" a="1"/>
  <c r="W9852" i="3" s="1"/>
  <c r="W9853" i="3" a="1"/>
  <c r="W9853" i="3" s="1"/>
  <c r="W9854" i="3" a="1"/>
  <c r="W9854" i="3" s="1"/>
  <c r="W9855" i="3" a="1"/>
  <c r="W9855" i="3" s="1"/>
  <c r="W9856" i="3" a="1"/>
  <c r="W9856" i="3" s="1"/>
  <c r="W9857" i="3" a="1"/>
  <c r="W9857" i="3" s="1"/>
  <c r="W9858" i="3" a="1"/>
  <c r="W9858" i="3" s="1"/>
  <c r="W9859" i="3" a="1"/>
  <c r="W9859" i="3" s="1"/>
  <c r="W9860" i="3" a="1"/>
  <c r="W9860" i="3" s="1"/>
  <c r="W9861" i="3" a="1"/>
  <c r="W9861" i="3" s="1"/>
  <c r="W9862" i="3" a="1"/>
  <c r="W9862" i="3" s="1"/>
  <c r="W9863" i="3" a="1"/>
  <c r="W9863" i="3" s="1"/>
  <c r="W9864" i="3" a="1"/>
  <c r="W9864" i="3" s="1"/>
  <c r="W9865" i="3" a="1"/>
  <c r="W9865" i="3" s="1"/>
  <c r="W9866" i="3" a="1"/>
  <c r="W9866" i="3" s="1"/>
  <c r="W9867" i="3" a="1"/>
  <c r="W9867" i="3" s="1"/>
  <c r="W9868" i="3" a="1"/>
  <c r="W9868" i="3" s="1"/>
  <c r="W9869" i="3" a="1"/>
  <c r="W9869" i="3" s="1"/>
  <c r="W9870" i="3" a="1"/>
  <c r="W9870" i="3" s="1"/>
  <c r="W9871" i="3" a="1"/>
  <c r="W9871" i="3" s="1"/>
  <c r="W9872" i="3" a="1"/>
  <c r="W9872" i="3" s="1"/>
  <c r="W9873" i="3" a="1"/>
  <c r="W9873" i="3" s="1"/>
  <c r="W9874" i="3" a="1"/>
  <c r="W9874" i="3" s="1"/>
  <c r="W9875" i="3" a="1"/>
  <c r="W9875" i="3" s="1"/>
  <c r="W9876" i="3" a="1"/>
  <c r="W9876" i="3" s="1"/>
  <c r="W9877" i="3" a="1"/>
  <c r="W9877" i="3" s="1"/>
  <c r="W9878" i="3" a="1"/>
  <c r="W9878" i="3" s="1"/>
  <c r="W9879" i="3" a="1"/>
  <c r="W9879" i="3" s="1"/>
  <c r="W9880" i="3" a="1"/>
  <c r="W9880" i="3" s="1"/>
  <c r="W9881" i="3" a="1"/>
  <c r="W9881" i="3" s="1"/>
  <c r="W9882" i="3" a="1"/>
  <c r="W9882" i="3" s="1"/>
  <c r="W9883" i="3" a="1"/>
  <c r="W9883" i="3" s="1"/>
  <c r="W9884" i="3" a="1"/>
  <c r="W9884" i="3" s="1"/>
  <c r="W9885" i="3" a="1"/>
  <c r="W9885" i="3" s="1"/>
  <c r="W9886" i="3" a="1"/>
  <c r="W9886" i="3" s="1"/>
  <c r="W9887" i="3" a="1"/>
  <c r="W9887" i="3" s="1"/>
  <c r="W9888" i="3" a="1"/>
  <c r="W9888" i="3" s="1"/>
  <c r="W9889" i="3" a="1"/>
  <c r="W9889" i="3" s="1"/>
  <c r="W9890" i="3" a="1"/>
  <c r="W9890" i="3" s="1"/>
  <c r="W9891" i="3" a="1"/>
  <c r="W9891" i="3" s="1"/>
  <c r="W9892" i="3" a="1"/>
  <c r="W9892" i="3" s="1"/>
  <c r="W9893" i="3" a="1"/>
  <c r="W9893" i="3" s="1"/>
  <c r="W9894" i="3" a="1"/>
  <c r="W9894" i="3" s="1"/>
  <c r="W9895" i="3" a="1"/>
  <c r="W9895" i="3" s="1"/>
  <c r="W9896" i="3" a="1"/>
  <c r="W9896" i="3" s="1"/>
  <c r="W9897" i="3" a="1"/>
  <c r="W9897" i="3" s="1"/>
  <c r="W9898" i="3" a="1"/>
  <c r="W9898" i="3" s="1"/>
  <c r="W9899" i="3" a="1"/>
  <c r="W9899" i="3" s="1"/>
  <c r="W9900" i="3" a="1"/>
  <c r="W9900" i="3" s="1"/>
  <c r="W9901" i="3" a="1"/>
  <c r="W9901" i="3" s="1"/>
  <c r="W9902" i="3" a="1"/>
  <c r="W9902" i="3" s="1"/>
  <c r="W9903" i="3" a="1"/>
  <c r="W9903" i="3" s="1"/>
  <c r="W9904" i="3" a="1"/>
  <c r="W9904" i="3" s="1"/>
  <c r="W9905" i="3" a="1"/>
  <c r="W9905" i="3" s="1"/>
  <c r="W9906" i="3" a="1"/>
  <c r="W9906" i="3" s="1"/>
  <c r="W9907" i="3" a="1"/>
  <c r="W9907" i="3" s="1"/>
  <c r="W9908" i="3" a="1"/>
  <c r="W9908" i="3" s="1"/>
  <c r="W9909" i="3" a="1"/>
  <c r="W9909" i="3" s="1"/>
  <c r="W9910" i="3" a="1"/>
  <c r="W9910" i="3" s="1"/>
  <c r="W9911" i="3" a="1"/>
  <c r="W9911" i="3" s="1"/>
  <c r="W9912" i="3" a="1"/>
  <c r="W9912" i="3" s="1"/>
  <c r="W9913" i="3" a="1"/>
  <c r="W9913" i="3" s="1"/>
  <c r="W9914" i="3" a="1"/>
  <c r="W9914" i="3" s="1"/>
  <c r="W9915" i="3" a="1"/>
  <c r="W9915" i="3" s="1"/>
  <c r="W9916" i="3" a="1"/>
  <c r="W9916" i="3" s="1"/>
  <c r="W9917" i="3" a="1"/>
  <c r="W9917" i="3" s="1"/>
  <c r="W9918" i="3" a="1"/>
  <c r="W9918" i="3" s="1"/>
  <c r="W9919" i="3" a="1"/>
  <c r="W9919" i="3" s="1"/>
  <c r="W9920" i="3" a="1"/>
  <c r="W9920" i="3" s="1"/>
  <c r="W9921" i="3" a="1"/>
  <c r="W9921" i="3" s="1"/>
  <c r="W9922" i="3" a="1"/>
  <c r="W9922" i="3" s="1"/>
  <c r="W9923" i="3" a="1"/>
  <c r="W9923" i="3" s="1"/>
  <c r="W9924" i="3" a="1"/>
  <c r="W9924" i="3" s="1"/>
  <c r="W9925" i="3" a="1"/>
  <c r="W9925" i="3" s="1"/>
  <c r="W9926" i="3" a="1"/>
  <c r="W9926" i="3" s="1"/>
  <c r="W9927" i="3" a="1"/>
  <c r="W9927" i="3" s="1"/>
  <c r="W9928" i="3" a="1"/>
  <c r="W9928" i="3" s="1"/>
  <c r="W9929" i="3" a="1"/>
  <c r="W9929" i="3" s="1"/>
  <c r="W9930" i="3" a="1"/>
  <c r="W9930" i="3" s="1"/>
  <c r="W9931" i="3" a="1"/>
  <c r="W9931" i="3" s="1"/>
  <c r="W9932" i="3" a="1"/>
  <c r="W9932" i="3" s="1"/>
  <c r="W9933" i="3" a="1"/>
  <c r="W9933" i="3" s="1"/>
  <c r="W9934" i="3" a="1"/>
  <c r="W9934" i="3" s="1"/>
  <c r="W9935" i="3" a="1"/>
  <c r="W9935" i="3" s="1"/>
  <c r="W9936" i="3" a="1"/>
  <c r="W9936" i="3" s="1"/>
  <c r="W9937" i="3" a="1"/>
  <c r="W9937" i="3" s="1"/>
  <c r="W9938" i="3" a="1"/>
  <c r="W9938" i="3" s="1"/>
  <c r="W9939" i="3" a="1"/>
  <c r="W9939" i="3" s="1"/>
  <c r="W9940" i="3" a="1"/>
  <c r="W9940" i="3" s="1"/>
  <c r="W9941" i="3" a="1"/>
  <c r="W9941" i="3" s="1"/>
  <c r="W9942" i="3" a="1"/>
  <c r="W9942" i="3" s="1"/>
  <c r="W9943" i="3" a="1"/>
  <c r="W9943" i="3" s="1"/>
  <c r="W9944" i="3" a="1"/>
  <c r="W9944" i="3" s="1"/>
  <c r="W9945" i="3" a="1"/>
  <c r="W9945" i="3" s="1"/>
  <c r="W9946" i="3" a="1"/>
  <c r="W9946" i="3" s="1"/>
  <c r="W9947" i="3" a="1"/>
  <c r="W9947" i="3" s="1"/>
  <c r="W9948" i="3" a="1"/>
  <c r="W9948" i="3" s="1"/>
  <c r="W9949" i="3" a="1"/>
  <c r="W9949" i="3" s="1"/>
  <c r="W9950" i="3" a="1"/>
  <c r="W9950" i="3" s="1"/>
  <c r="W9951" i="3" a="1"/>
  <c r="W9951" i="3" s="1"/>
  <c r="W9952" i="3" a="1"/>
  <c r="W9952" i="3" s="1"/>
  <c r="W9953" i="3" a="1"/>
  <c r="W9953" i="3" s="1"/>
  <c r="W9954" i="3" a="1"/>
  <c r="W9954" i="3" s="1"/>
  <c r="W9955" i="3" a="1"/>
  <c r="W9955" i="3" s="1"/>
  <c r="W9956" i="3" a="1"/>
  <c r="W9956" i="3" s="1"/>
  <c r="W9957" i="3" a="1"/>
  <c r="W9957" i="3" s="1"/>
  <c r="W9958" i="3" a="1"/>
  <c r="W9958" i="3" s="1"/>
  <c r="W9959" i="3" a="1"/>
  <c r="W9959" i="3" s="1"/>
  <c r="W9960" i="3" a="1"/>
  <c r="W9960" i="3" s="1"/>
  <c r="W9961" i="3" a="1"/>
  <c r="W9961" i="3" s="1"/>
  <c r="W9962" i="3" a="1"/>
  <c r="W9962" i="3" s="1"/>
  <c r="W9963" i="3" a="1"/>
  <c r="W9963" i="3" s="1"/>
  <c r="W9964" i="3" a="1"/>
  <c r="W9964" i="3" s="1"/>
  <c r="W9965" i="3" a="1"/>
  <c r="W9965" i="3" s="1"/>
  <c r="W9966" i="3" a="1"/>
  <c r="W9966" i="3" s="1"/>
  <c r="W9967" i="3" a="1"/>
  <c r="W9967" i="3" s="1"/>
  <c r="W9968" i="3" a="1"/>
  <c r="W9968" i="3" s="1"/>
  <c r="W9969" i="3" a="1"/>
  <c r="W9969" i="3" s="1"/>
  <c r="W9970" i="3" a="1"/>
  <c r="W9970" i="3" s="1"/>
  <c r="W9971" i="3" a="1"/>
  <c r="W9971" i="3" s="1"/>
  <c r="W9972" i="3" a="1"/>
  <c r="W9972" i="3" s="1"/>
  <c r="W9973" i="3" a="1"/>
  <c r="W9973" i="3" s="1"/>
  <c r="W9974" i="3" a="1"/>
  <c r="W9974" i="3" s="1"/>
  <c r="W9975" i="3" a="1"/>
  <c r="W9975" i="3" s="1"/>
  <c r="W9976" i="3" a="1"/>
  <c r="W9976" i="3" s="1"/>
  <c r="W9977" i="3" a="1"/>
  <c r="W9977" i="3" s="1"/>
  <c r="W9978" i="3" a="1"/>
  <c r="W9978" i="3" s="1"/>
  <c r="W9979" i="3" a="1"/>
  <c r="W9979" i="3" s="1"/>
  <c r="W9980" i="3" a="1"/>
  <c r="W9980" i="3" s="1"/>
  <c r="W9981" i="3" a="1"/>
  <c r="W9981" i="3" s="1"/>
  <c r="W9982" i="3" a="1"/>
  <c r="W9982" i="3" s="1"/>
  <c r="W9983" i="3" a="1"/>
  <c r="W9983" i="3" s="1"/>
  <c r="W9984" i="3" a="1"/>
  <c r="W9984" i="3" s="1"/>
  <c r="W9985" i="3" a="1"/>
  <c r="W9985" i="3" s="1"/>
  <c r="W9986" i="3" a="1"/>
  <c r="W9986" i="3" s="1"/>
  <c r="W9987" i="3" a="1"/>
  <c r="W9987" i="3" s="1"/>
  <c r="W9988" i="3" a="1"/>
  <c r="W9988" i="3" s="1"/>
  <c r="W9989" i="3" a="1"/>
  <c r="W9989" i="3" s="1"/>
  <c r="W9990" i="3" a="1"/>
  <c r="W9990" i="3" s="1"/>
  <c r="W9991" i="3" a="1"/>
  <c r="W9991" i="3" s="1"/>
  <c r="W9992" i="3" a="1"/>
  <c r="W9992" i="3" s="1"/>
  <c r="W9993" i="3" a="1"/>
  <c r="W9993" i="3" s="1"/>
  <c r="W9994" i="3" a="1"/>
  <c r="W9994" i="3" s="1"/>
  <c r="W9995" i="3" a="1"/>
  <c r="W9995" i="3" s="1"/>
  <c r="W9996" i="3" a="1"/>
  <c r="W9996" i="3" s="1"/>
  <c r="W9997" i="3" a="1"/>
  <c r="W9997" i="3" s="1"/>
  <c r="W9998" i="3" a="1"/>
  <c r="W9998" i="3" s="1"/>
  <c r="W9999" i="3" a="1"/>
  <c r="W9999" i="3" s="1"/>
  <c r="W10000" i="3" a="1"/>
  <c r="W10000" i="3" s="1"/>
  <c r="W10001" i="3" a="1"/>
  <c r="W10001" i="3" s="1"/>
  <c r="W10002" i="3" a="1"/>
  <c r="W10002" i="3" s="1"/>
  <c r="W10003" i="3" a="1"/>
  <c r="W10003" i="3" s="1"/>
  <c r="W10004" i="3" a="1"/>
  <c r="W10004" i="3" s="1"/>
  <c r="W10005" i="3" a="1"/>
  <c r="W10005" i="3" s="1"/>
  <c r="W10006" i="3" a="1"/>
  <c r="W10006" i="3" s="1"/>
  <c r="W10007" i="3" a="1"/>
  <c r="W10007" i="3" s="1"/>
  <c r="W10008" i="3" a="1"/>
  <c r="W10008" i="3" s="1"/>
  <c r="W10009" i="3" a="1"/>
  <c r="W10009" i="3" s="1"/>
  <c r="W10010" i="3" a="1"/>
  <c r="W10010" i="3" s="1"/>
  <c r="W10011" i="3" a="1"/>
  <c r="W10011" i="3" s="1"/>
  <c r="W10012" i="3" a="1"/>
  <c r="W10012" i="3" s="1"/>
  <c r="W10013" i="3" a="1"/>
  <c r="W10013" i="3" s="1"/>
  <c r="W10014" i="3" a="1"/>
  <c r="W10014" i="3" s="1"/>
  <c r="W10015" i="3" a="1"/>
  <c r="W10015" i="3" s="1"/>
  <c r="W10016" i="3" a="1"/>
  <c r="W10016" i="3" s="1"/>
  <c r="W10017" i="3" a="1"/>
  <c r="W10017" i="3" s="1"/>
  <c r="W10018" i="3" a="1"/>
  <c r="W10018" i="3" s="1"/>
  <c r="W10019" i="3" a="1"/>
  <c r="W10019" i="3" s="1"/>
  <c r="W10020" i="3" a="1"/>
  <c r="W10020" i="3" s="1"/>
  <c r="W10021" i="3" a="1"/>
  <c r="W10021" i="3" s="1"/>
  <c r="W10022" i="3" a="1"/>
  <c r="W10022" i="3" s="1"/>
  <c r="W10023" i="3" a="1"/>
  <c r="W10023" i="3" s="1"/>
  <c r="W10024" i="3" a="1"/>
  <c r="W10024" i="3" s="1"/>
  <c r="W10025" i="3" a="1"/>
  <c r="W10025" i="3" s="1"/>
  <c r="W10026" i="3" a="1"/>
  <c r="W10026" i="3" s="1"/>
  <c r="W10027" i="3" a="1"/>
  <c r="W10027" i="3" s="1"/>
  <c r="W10028" i="3" a="1"/>
  <c r="W10028" i="3" s="1"/>
  <c r="W10029" i="3" a="1"/>
  <c r="W10029" i="3" s="1"/>
  <c r="W10030" i="3" a="1"/>
  <c r="W10030" i="3" s="1"/>
  <c r="W10031" i="3" a="1"/>
  <c r="W10031" i="3" s="1"/>
  <c r="W10032" i="3" a="1"/>
  <c r="W10032" i="3" s="1"/>
  <c r="W10033" i="3" a="1"/>
  <c r="W10033" i="3" s="1"/>
  <c r="W10034" i="3" a="1"/>
  <c r="W10034" i="3" s="1"/>
  <c r="W10035" i="3" a="1"/>
  <c r="W10035" i="3" s="1"/>
  <c r="W10036" i="3" a="1"/>
  <c r="W10036" i="3" s="1"/>
  <c r="W10037" i="3" a="1"/>
  <c r="W10037" i="3" s="1"/>
  <c r="W10038" i="3" a="1"/>
  <c r="W10038" i="3" s="1"/>
  <c r="W10039" i="3" a="1"/>
  <c r="W10039" i="3" s="1"/>
  <c r="W10040" i="3" a="1"/>
  <c r="W10040" i="3" s="1"/>
  <c r="W10041" i="3" a="1"/>
  <c r="W10041" i="3" s="1"/>
  <c r="W10042" i="3" a="1"/>
  <c r="W10042" i="3" s="1"/>
  <c r="W10043" i="3" a="1"/>
  <c r="W10043" i="3" s="1"/>
  <c r="W10044" i="3" a="1"/>
  <c r="W10044" i="3" s="1"/>
  <c r="W10045" i="3" a="1"/>
  <c r="W10045" i="3" s="1"/>
  <c r="W10046" i="3" a="1"/>
  <c r="W10046" i="3" s="1"/>
  <c r="W10047" i="3" a="1"/>
  <c r="W10047" i="3" s="1"/>
  <c r="W10048" i="3" a="1"/>
  <c r="W10048" i="3" s="1"/>
  <c r="W10049" i="3" a="1"/>
  <c r="W10049" i="3" s="1"/>
  <c r="W10050" i="3" a="1"/>
  <c r="W10050" i="3" s="1"/>
  <c r="W10051" i="3" a="1"/>
  <c r="W10051" i="3" s="1"/>
  <c r="W10052" i="3" a="1"/>
  <c r="W10052" i="3" s="1"/>
  <c r="W10053" i="3" a="1"/>
  <c r="W10053" i="3" s="1"/>
  <c r="W10054" i="3" a="1"/>
  <c r="W10054" i="3" s="1"/>
  <c r="W10055" i="3" a="1"/>
  <c r="W10055" i="3" s="1"/>
  <c r="W10056" i="3" a="1"/>
  <c r="W10056" i="3" s="1"/>
  <c r="W10057" i="3" a="1"/>
  <c r="W10057" i="3" s="1"/>
  <c r="W10058" i="3" a="1"/>
  <c r="W10058" i="3" s="1"/>
  <c r="W10059" i="3" a="1"/>
  <c r="W10059" i="3" s="1"/>
  <c r="W10060" i="3" a="1"/>
  <c r="W10060" i="3" s="1"/>
  <c r="W10061" i="3" a="1"/>
  <c r="W10061" i="3" s="1"/>
  <c r="W10062" i="3" a="1"/>
  <c r="W10062" i="3" s="1"/>
  <c r="W10063" i="3" a="1"/>
  <c r="W10063" i="3" s="1"/>
  <c r="W10064" i="3" a="1"/>
  <c r="W10064" i="3" s="1"/>
  <c r="W10065" i="3" a="1"/>
  <c r="W10065" i="3" s="1"/>
  <c r="W10066" i="3" a="1"/>
  <c r="W10066" i="3" s="1"/>
  <c r="W10067" i="3" a="1"/>
  <c r="W10067" i="3" s="1"/>
  <c r="W10068" i="3" a="1"/>
  <c r="W10068" i="3" s="1"/>
  <c r="W10069" i="3" a="1"/>
  <c r="W10069" i="3" s="1"/>
  <c r="W10070" i="3" a="1"/>
  <c r="W10070" i="3" s="1"/>
  <c r="W10071" i="3" a="1"/>
  <c r="W10071" i="3" s="1"/>
  <c r="W10072" i="3" a="1"/>
  <c r="W10072" i="3" s="1"/>
  <c r="W10073" i="3" a="1"/>
  <c r="W10073" i="3" s="1"/>
  <c r="W10074" i="3" a="1"/>
  <c r="W10074" i="3" s="1"/>
  <c r="W10075" i="3" a="1"/>
  <c r="W10075" i="3" s="1"/>
  <c r="W10076" i="3" a="1"/>
  <c r="W10076" i="3" s="1"/>
  <c r="W10077" i="3" a="1"/>
  <c r="W10077" i="3" s="1"/>
  <c r="W10078" i="3" a="1"/>
  <c r="W10078" i="3" s="1"/>
  <c r="W10079" i="3" a="1"/>
  <c r="W10079" i="3" s="1"/>
  <c r="W10080" i="3" a="1"/>
  <c r="W10080" i="3" s="1"/>
  <c r="W10081" i="3" a="1"/>
  <c r="W10081" i="3" s="1"/>
  <c r="W10082" i="3" a="1"/>
  <c r="W10082" i="3" s="1"/>
  <c r="W10083" i="3" a="1"/>
  <c r="W10083" i="3" s="1"/>
  <c r="W10084" i="3" a="1"/>
  <c r="W10084" i="3" s="1"/>
  <c r="W10085" i="3" a="1"/>
  <c r="W10085" i="3" s="1"/>
  <c r="W10086" i="3" a="1"/>
  <c r="W10086" i="3" s="1"/>
  <c r="W10087" i="3" a="1"/>
  <c r="W10087" i="3" s="1"/>
  <c r="W10088" i="3" a="1"/>
  <c r="W10088" i="3" s="1"/>
  <c r="W10089" i="3" a="1"/>
  <c r="W10089" i="3" s="1"/>
  <c r="W10090" i="3" a="1"/>
  <c r="W10090" i="3" s="1"/>
  <c r="W10091" i="3" a="1"/>
  <c r="W10091" i="3" s="1"/>
  <c r="W10092" i="3" a="1"/>
  <c r="W10092" i="3" s="1"/>
  <c r="W10093" i="3" a="1"/>
  <c r="W10093" i="3" s="1"/>
  <c r="W10094" i="3" a="1"/>
  <c r="W10094" i="3" s="1"/>
  <c r="W10095" i="3" a="1"/>
  <c r="W10095" i="3" s="1"/>
  <c r="W10096" i="3" a="1"/>
  <c r="W10096" i="3" s="1"/>
  <c r="W10097" i="3" a="1"/>
  <c r="W10097" i="3" s="1"/>
  <c r="W10098" i="3" a="1"/>
  <c r="W10098" i="3" s="1"/>
  <c r="W10099" i="3" a="1"/>
  <c r="W10099" i="3" s="1"/>
  <c r="W10100" i="3" a="1"/>
  <c r="W10100" i="3" s="1"/>
  <c r="W10101" i="3" a="1"/>
  <c r="W10101" i="3" s="1"/>
  <c r="W10102" i="3" a="1"/>
  <c r="W10102" i="3" s="1"/>
  <c r="W10103" i="3" a="1"/>
  <c r="W10103" i="3" s="1"/>
  <c r="W10104" i="3" a="1"/>
  <c r="W10104" i="3" s="1"/>
  <c r="W10105" i="3" a="1"/>
  <c r="W10105" i="3" s="1"/>
  <c r="W10106" i="3" a="1"/>
  <c r="W10106" i="3" s="1"/>
  <c r="W10107" i="3" a="1"/>
  <c r="W10107" i="3" s="1"/>
  <c r="W10108" i="3" a="1"/>
  <c r="W10108" i="3" s="1"/>
  <c r="W10109" i="3" a="1"/>
  <c r="W10109" i="3" s="1"/>
  <c r="W10110" i="3" a="1"/>
  <c r="W10110" i="3" s="1"/>
  <c r="W10111" i="3" a="1"/>
  <c r="W10111" i="3" s="1"/>
  <c r="W10112" i="3" a="1"/>
  <c r="W10112" i="3" s="1"/>
  <c r="W10113" i="3" a="1"/>
  <c r="W10113" i="3" s="1"/>
  <c r="W10114" i="3" a="1"/>
  <c r="W10114" i="3" s="1"/>
  <c r="W10115" i="3" a="1"/>
  <c r="W10115" i="3" s="1"/>
  <c r="W10116" i="3" a="1"/>
  <c r="W10116" i="3" s="1"/>
  <c r="W10117" i="3" a="1"/>
  <c r="W10117" i="3" s="1"/>
  <c r="W10118" i="3" a="1"/>
  <c r="W10118" i="3" s="1"/>
  <c r="W10119" i="3" a="1"/>
  <c r="W10119" i="3" s="1"/>
  <c r="W10120" i="3" a="1"/>
  <c r="W10120" i="3" s="1"/>
  <c r="W10121" i="3" a="1"/>
  <c r="W10121" i="3" s="1"/>
  <c r="W10122" i="3" a="1"/>
  <c r="W10122" i="3" s="1"/>
  <c r="W10123" i="3" a="1"/>
  <c r="W10123" i="3" s="1"/>
  <c r="W10124" i="3" a="1"/>
  <c r="W10124" i="3" s="1"/>
  <c r="W10125" i="3" a="1"/>
  <c r="W10125" i="3" s="1"/>
  <c r="W10126" i="3" a="1"/>
  <c r="W10126" i="3" s="1"/>
  <c r="W10127" i="3" a="1"/>
  <c r="W10127" i="3" s="1"/>
  <c r="W10128" i="3" a="1"/>
  <c r="W10128" i="3" s="1"/>
  <c r="W10129" i="3" a="1"/>
  <c r="W10129" i="3" s="1"/>
  <c r="W10130" i="3" a="1"/>
  <c r="W10130" i="3" s="1"/>
  <c r="W10131" i="3" a="1"/>
  <c r="W10131" i="3" s="1"/>
  <c r="W10132" i="3" a="1"/>
  <c r="W10132" i="3" s="1"/>
  <c r="W10133" i="3" a="1"/>
  <c r="W10133" i="3" s="1"/>
  <c r="W10134" i="3" a="1"/>
  <c r="W10134" i="3" s="1"/>
  <c r="W10135" i="3" a="1"/>
  <c r="W10135" i="3" s="1"/>
  <c r="W10136" i="3" a="1"/>
  <c r="W10136" i="3" s="1"/>
  <c r="W10137" i="3" a="1"/>
  <c r="W10137" i="3" s="1"/>
  <c r="W10138" i="3" a="1"/>
  <c r="W10138" i="3" s="1"/>
  <c r="W10139" i="3" a="1"/>
  <c r="W10139" i="3" s="1"/>
  <c r="W10140" i="3" a="1"/>
  <c r="W10140" i="3" s="1"/>
  <c r="W10141" i="3" a="1"/>
  <c r="W10141" i="3" s="1"/>
  <c r="W10142" i="3" a="1"/>
  <c r="W10142" i="3" s="1"/>
  <c r="W10143" i="3" a="1"/>
  <c r="W10143" i="3" s="1"/>
  <c r="W10144" i="3" a="1"/>
  <c r="W10144" i="3" s="1"/>
  <c r="W10145" i="3" a="1"/>
  <c r="W10145" i="3" s="1"/>
  <c r="W10146" i="3" a="1"/>
  <c r="W10146" i="3" s="1"/>
  <c r="W10147" i="3" a="1"/>
  <c r="W10147" i="3" s="1"/>
  <c r="W10148" i="3" a="1"/>
  <c r="W10148" i="3" s="1"/>
  <c r="W10149" i="3" a="1"/>
  <c r="W10149" i="3" s="1"/>
  <c r="W10150" i="3" a="1"/>
  <c r="W10150" i="3" s="1"/>
  <c r="W10151" i="3" a="1"/>
  <c r="W10151" i="3" s="1"/>
  <c r="W10152" i="3" a="1"/>
  <c r="W10152" i="3" s="1"/>
  <c r="W10153" i="3" a="1"/>
  <c r="W10153" i="3" s="1"/>
  <c r="W10154" i="3" a="1"/>
  <c r="W10154" i="3" s="1"/>
  <c r="W10155" i="3" a="1"/>
  <c r="W10155" i="3" s="1"/>
  <c r="W10156" i="3" a="1"/>
  <c r="W10156" i="3" s="1"/>
  <c r="W10157" i="3" a="1"/>
  <c r="W10157" i="3" s="1"/>
  <c r="W10158" i="3" a="1"/>
  <c r="W10158" i="3" s="1"/>
  <c r="W10159" i="3" a="1"/>
  <c r="W10159" i="3" s="1"/>
  <c r="W10160" i="3" a="1"/>
  <c r="W10160" i="3" s="1"/>
  <c r="W10161" i="3" a="1"/>
  <c r="W10161" i="3" s="1"/>
  <c r="W10162" i="3" a="1"/>
  <c r="W10162" i="3" s="1"/>
  <c r="W10163" i="3" a="1"/>
  <c r="W10163" i="3" s="1"/>
  <c r="W10164" i="3" a="1"/>
  <c r="W10164" i="3" s="1"/>
  <c r="W10165" i="3" a="1"/>
  <c r="W10165" i="3" s="1"/>
  <c r="W10166" i="3" a="1"/>
  <c r="W10166" i="3" s="1"/>
  <c r="W10167" i="3" a="1"/>
  <c r="W10167" i="3" s="1"/>
  <c r="W10168" i="3" a="1"/>
  <c r="W10168" i="3" s="1"/>
  <c r="W10169" i="3" a="1"/>
  <c r="W10169" i="3" s="1"/>
  <c r="W10170" i="3" a="1"/>
  <c r="W10170" i="3" s="1"/>
  <c r="W10171" i="3" a="1"/>
  <c r="W10171" i="3" s="1"/>
  <c r="W10172" i="3" a="1"/>
  <c r="W10172" i="3" s="1"/>
  <c r="W10173" i="3" a="1"/>
  <c r="W10173" i="3" s="1"/>
  <c r="W10174" i="3" a="1"/>
  <c r="W10174" i="3" s="1"/>
  <c r="W10175" i="3" a="1"/>
  <c r="W10175" i="3" s="1"/>
  <c r="W10176" i="3" a="1"/>
  <c r="W10176" i="3" s="1"/>
  <c r="W10177" i="3" a="1"/>
  <c r="W10177" i="3" s="1"/>
  <c r="W10178" i="3" a="1"/>
  <c r="W10178" i="3" s="1"/>
  <c r="W10179" i="3" a="1"/>
  <c r="W10179" i="3" s="1"/>
  <c r="W10180" i="3" a="1"/>
  <c r="W10180" i="3" s="1"/>
  <c r="W10181" i="3" a="1"/>
  <c r="W10181" i="3" s="1"/>
  <c r="W10182" i="3" a="1"/>
  <c r="W10182" i="3" s="1"/>
  <c r="W10183" i="3" a="1"/>
  <c r="W10183" i="3" s="1"/>
  <c r="W10184" i="3" a="1"/>
  <c r="W10184" i="3" s="1"/>
  <c r="W10185" i="3" a="1"/>
  <c r="W10185" i="3" s="1"/>
  <c r="W10186" i="3" a="1"/>
  <c r="W10186" i="3" s="1"/>
  <c r="W10187" i="3" a="1"/>
  <c r="W10187" i="3" s="1"/>
  <c r="W10188" i="3" a="1"/>
  <c r="W10188" i="3" s="1"/>
  <c r="W10189" i="3" a="1"/>
  <c r="W10189" i="3" s="1"/>
  <c r="W10190" i="3" a="1"/>
  <c r="W10190" i="3" s="1"/>
  <c r="W10191" i="3" a="1"/>
  <c r="W10191" i="3" s="1"/>
  <c r="W10192" i="3" a="1"/>
  <c r="W10192" i="3" s="1"/>
  <c r="W10193" i="3" a="1"/>
  <c r="W10193" i="3" s="1"/>
  <c r="W10194" i="3" a="1"/>
  <c r="W10194" i="3" s="1"/>
  <c r="W10195" i="3" a="1"/>
  <c r="W10195" i="3" s="1"/>
  <c r="W10196" i="3" a="1"/>
  <c r="W10196" i="3" s="1"/>
  <c r="W10197" i="3" a="1"/>
  <c r="W10197" i="3" s="1"/>
  <c r="W10198" i="3" a="1"/>
  <c r="W10198" i="3" s="1"/>
  <c r="W10199" i="3" a="1"/>
  <c r="W10199" i="3" s="1"/>
  <c r="W10200" i="3" a="1"/>
  <c r="W10200" i="3" s="1"/>
  <c r="W10201" i="3" a="1"/>
  <c r="W10201" i="3" s="1"/>
  <c r="W10202" i="3" a="1"/>
  <c r="W10202" i="3" s="1"/>
  <c r="W10203" i="3" a="1"/>
  <c r="W10203" i="3" s="1"/>
  <c r="W10204" i="3" a="1"/>
  <c r="W10204" i="3" s="1"/>
  <c r="W10205" i="3" a="1"/>
  <c r="W10205" i="3" s="1"/>
  <c r="W10206" i="3" a="1"/>
  <c r="W10206" i="3" s="1"/>
  <c r="W10207" i="3" a="1"/>
  <c r="W10207" i="3" s="1"/>
  <c r="W10208" i="3" a="1"/>
  <c r="W10208" i="3" s="1"/>
  <c r="W10209" i="3" a="1"/>
  <c r="W10209" i="3" s="1"/>
  <c r="W10210" i="3" a="1"/>
  <c r="W10210" i="3" s="1"/>
  <c r="W10211" i="3" a="1"/>
  <c r="W10211" i="3" s="1"/>
  <c r="W10212" i="3" a="1"/>
  <c r="W10212" i="3" s="1"/>
  <c r="W10213" i="3" a="1"/>
  <c r="W10213" i="3" s="1"/>
  <c r="W10214" i="3" a="1"/>
  <c r="W10214" i="3" s="1"/>
  <c r="W10215" i="3" a="1"/>
  <c r="W10215" i="3" s="1"/>
  <c r="W10216" i="3" a="1"/>
  <c r="W10216" i="3" s="1"/>
  <c r="W10217" i="3" a="1"/>
  <c r="W10217" i="3" s="1"/>
  <c r="W10218" i="3" a="1"/>
  <c r="W10218" i="3" s="1"/>
  <c r="W10219" i="3" a="1"/>
  <c r="W10219" i="3" s="1"/>
  <c r="W10220" i="3" a="1"/>
  <c r="W10220" i="3" s="1"/>
  <c r="W10221" i="3" a="1"/>
  <c r="W10221" i="3" s="1"/>
  <c r="W10222" i="3" a="1"/>
  <c r="W10222" i="3" s="1"/>
  <c r="W10223" i="3" a="1"/>
  <c r="W10223" i="3" s="1"/>
  <c r="W10224" i="3" a="1"/>
  <c r="W10224" i="3" s="1"/>
  <c r="W10225" i="3" a="1"/>
  <c r="W10225" i="3" s="1"/>
  <c r="W10226" i="3" a="1"/>
  <c r="W10226" i="3" s="1"/>
  <c r="W10227" i="3" a="1"/>
  <c r="W10227" i="3" s="1"/>
  <c r="W10228" i="3" a="1"/>
  <c r="W10228" i="3" s="1"/>
  <c r="W10229" i="3" a="1"/>
  <c r="W10229" i="3" s="1"/>
  <c r="W10230" i="3" a="1"/>
  <c r="W10230" i="3" s="1"/>
  <c r="W10231" i="3" a="1"/>
  <c r="W10231" i="3" s="1"/>
  <c r="W10232" i="3" a="1"/>
  <c r="W10232" i="3" s="1"/>
  <c r="W10233" i="3" a="1"/>
  <c r="W10233" i="3" s="1"/>
  <c r="W10234" i="3" a="1"/>
  <c r="W10234" i="3" s="1"/>
  <c r="W10235" i="3" a="1"/>
  <c r="W10235" i="3" s="1"/>
  <c r="W10236" i="3" a="1"/>
  <c r="W10236" i="3" s="1"/>
  <c r="W10237" i="3" a="1"/>
  <c r="W10237" i="3" s="1"/>
  <c r="W10238" i="3" a="1"/>
  <c r="W10238" i="3" s="1"/>
  <c r="W10239" i="3" a="1"/>
  <c r="W10239" i="3" s="1"/>
  <c r="W10240" i="3" a="1"/>
  <c r="W10240" i="3" s="1"/>
  <c r="W10241" i="3" a="1"/>
  <c r="W10241" i="3" s="1"/>
  <c r="W10242" i="3" a="1"/>
  <c r="W10242" i="3" s="1"/>
  <c r="W10243" i="3" a="1"/>
  <c r="W10243" i="3" s="1"/>
  <c r="W10244" i="3" a="1"/>
  <c r="W10244" i="3" s="1"/>
  <c r="W10245" i="3" a="1"/>
  <c r="W10245" i="3" s="1"/>
  <c r="W10246" i="3" a="1"/>
  <c r="W10246" i="3" s="1"/>
  <c r="W10247" i="3" a="1"/>
  <c r="W10247" i="3" s="1"/>
  <c r="W10248" i="3" a="1"/>
  <c r="W10248" i="3" s="1"/>
  <c r="W10249" i="3" a="1"/>
  <c r="W10249" i="3" s="1"/>
  <c r="W10250" i="3" a="1"/>
  <c r="W10250" i="3" s="1"/>
  <c r="W10251" i="3" a="1"/>
  <c r="W10251" i="3" s="1"/>
  <c r="W10252" i="3" a="1"/>
  <c r="W10252" i="3" s="1"/>
  <c r="W10253" i="3" a="1"/>
  <c r="W10253" i="3" s="1"/>
  <c r="W10254" i="3" a="1"/>
  <c r="W10254" i="3" s="1"/>
  <c r="W10255" i="3" a="1"/>
  <c r="W10255" i="3" s="1"/>
  <c r="W10256" i="3" a="1"/>
  <c r="W10256" i="3" s="1"/>
  <c r="W10257" i="3" a="1"/>
  <c r="W10257" i="3" s="1"/>
  <c r="W10258" i="3" a="1"/>
  <c r="W10258" i="3" s="1"/>
  <c r="W10259" i="3" a="1"/>
  <c r="W10259" i="3" s="1"/>
  <c r="W10260" i="3" a="1"/>
  <c r="W10260" i="3" s="1"/>
  <c r="W10261" i="3" a="1"/>
  <c r="W10261" i="3" s="1"/>
  <c r="W10262" i="3" a="1"/>
  <c r="W10262" i="3" s="1"/>
  <c r="W10263" i="3" a="1"/>
  <c r="W10263" i="3" s="1"/>
  <c r="W10264" i="3" a="1"/>
  <c r="W10264" i="3" s="1"/>
  <c r="W10265" i="3" a="1"/>
  <c r="W10265" i="3" s="1"/>
  <c r="W10266" i="3" a="1"/>
  <c r="W10266" i="3" s="1"/>
  <c r="W10267" i="3" a="1"/>
  <c r="W10267" i="3" s="1"/>
  <c r="W10268" i="3" a="1"/>
  <c r="W10268" i="3" s="1"/>
  <c r="W10269" i="3" a="1"/>
  <c r="W10269" i="3" s="1"/>
  <c r="W10270" i="3" a="1"/>
  <c r="W10270" i="3" s="1"/>
  <c r="W10271" i="3" a="1"/>
  <c r="W10271" i="3" s="1"/>
  <c r="W10272" i="3" a="1"/>
  <c r="W10272" i="3" s="1"/>
  <c r="W10273" i="3" a="1"/>
  <c r="W10273" i="3" s="1"/>
  <c r="W10274" i="3" a="1"/>
  <c r="W10274" i="3" s="1"/>
  <c r="W10275" i="3" a="1"/>
  <c r="W10275" i="3" s="1"/>
  <c r="W10276" i="3" a="1"/>
  <c r="W10276" i="3" s="1"/>
  <c r="W10277" i="3" a="1"/>
  <c r="W10277" i="3" s="1"/>
  <c r="W10278" i="3" a="1"/>
  <c r="W10278" i="3" s="1"/>
  <c r="W10279" i="3" a="1"/>
  <c r="W10279" i="3" s="1"/>
  <c r="W10280" i="3" a="1"/>
  <c r="W10280" i="3" s="1"/>
  <c r="W10281" i="3" a="1"/>
  <c r="W10281" i="3" s="1"/>
  <c r="W10282" i="3" a="1"/>
  <c r="W10282" i="3" s="1"/>
  <c r="W10283" i="3" a="1"/>
  <c r="W10283" i="3" s="1"/>
  <c r="W10284" i="3" a="1"/>
  <c r="W10284" i="3" s="1"/>
  <c r="W10285" i="3" a="1"/>
  <c r="W10285" i="3" s="1"/>
  <c r="W10286" i="3" a="1"/>
  <c r="W10286" i="3" s="1"/>
  <c r="W10287" i="3" a="1"/>
  <c r="W10287" i="3" s="1"/>
  <c r="W10288" i="3" a="1"/>
  <c r="W10288" i="3" s="1"/>
  <c r="W10289" i="3" a="1"/>
  <c r="W10289" i="3" s="1"/>
  <c r="W10290" i="3" a="1"/>
  <c r="W10290" i="3" s="1"/>
  <c r="W10291" i="3" a="1"/>
  <c r="W10291" i="3" s="1"/>
  <c r="W10292" i="3" a="1"/>
  <c r="W10292" i="3" s="1"/>
  <c r="W10293" i="3" a="1"/>
  <c r="W10293" i="3" s="1"/>
  <c r="W10294" i="3" a="1"/>
  <c r="W10294" i="3" s="1"/>
  <c r="W10295" i="3" a="1"/>
  <c r="W10295" i="3" s="1"/>
  <c r="W10296" i="3" a="1"/>
  <c r="W10296" i="3" s="1"/>
  <c r="W10297" i="3" a="1"/>
  <c r="W10297" i="3" s="1"/>
  <c r="W10298" i="3" a="1"/>
  <c r="W10298" i="3" s="1"/>
  <c r="W10299" i="3" a="1"/>
  <c r="W10299" i="3" s="1"/>
  <c r="W10300" i="3" a="1"/>
  <c r="W10300" i="3" s="1"/>
  <c r="W10301" i="3" a="1"/>
  <c r="W10301" i="3" s="1"/>
  <c r="W10302" i="3" a="1"/>
  <c r="W10302" i="3" s="1"/>
  <c r="W10303" i="3" a="1"/>
  <c r="W10303" i="3" s="1"/>
  <c r="W10304" i="3" a="1"/>
  <c r="W10304" i="3" s="1"/>
  <c r="W10305" i="3" a="1"/>
  <c r="W10305" i="3" s="1"/>
  <c r="W10306" i="3" a="1"/>
  <c r="W10306" i="3" s="1"/>
  <c r="W10307" i="3" a="1"/>
  <c r="W10307" i="3" s="1"/>
  <c r="W10308" i="3" a="1"/>
  <c r="W10308" i="3" s="1"/>
  <c r="W10309" i="3" a="1"/>
  <c r="W10309" i="3" s="1"/>
  <c r="W10310" i="3" a="1"/>
  <c r="W10310" i="3" s="1"/>
  <c r="W10311" i="3" a="1"/>
  <c r="W10311" i="3" s="1"/>
  <c r="W10312" i="3" a="1"/>
  <c r="W10312" i="3" s="1"/>
  <c r="W10313" i="3" a="1"/>
  <c r="W10313" i="3" s="1"/>
  <c r="W10314" i="3" a="1"/>
  <c r="W10314" i="3" s="1"/>
  <c r="W10315" i="3" a="1"/>
  <c r="W10315" i="3" s="1"/>
  <c r="W10316" i="3" a="1"/>
  <c r="W10316" i="3" s="1"/>
  <c r="W10317" i="3" a="1"/>
  <c r="W10317" i="3" s="1"/>
  <c r="W10318" i="3" a="1"/>
  <c r="W10318" i="3" s="1"/>
  <c r="W10319" i="3" a="1"/>
  <c r="W10319" i="3" s="1"/>
  <c r="W10320" i="3" a="1"/>
  <c r="W10320" i="3" s="1"/>
  <c r="W10321" i="3" a="1"/>
  <c r="W10321" i="3" s="1"/>
  <c r="W10322" i="3" a="1"/>
  <c r="W10322" i="3" s="1"/>
  <c r="W10323" i="3" a="1"/>
  <c r="W10323" i="3" s="1"/>
  <c r="W10324" i="3" a="1"/>
  <c r="W10324" i="3" s="1"/>
  <c r="W10325" i="3" a="1"/>
  <c r="W10325" i="3" s="1"/>
  <c r="W10326" i="3" a="1"/>
  <c r="W10326" i="3" s="1"/>
  <c r="W10327" i="3" a="1"/>
  <c r="W10327" i="3" s="1"/>
  <c r="W10328" i="3" a="1"/>
  <c r="W10328" i="3" s="1"/>
  <c r="W10329" i="3" a="1"/>
  <c r="W10329" i="3" s="1"/>
  <c r="W10330" i="3" a="1"/>
  <c r="W10330" i="3" s="1"/>
  <c r="W10331" i="3" a="1"/>
  <c r="W10331" i="3" s="1"/>
  <c r="W10332" i="3" a="1"/>
  <c r="W10332" i="3" s="1"/>
  <c r="W10333" i="3" a="1"/>
  <c r="W10333" i="3" s="1"/>
  <c r="W10334" i="3" a="1"/>
  <c r="W10334" i="3" s="1"/>
  <c r="W10335" i="3" a="1"/>
  <c r="W10335" i="3" s="1"/>
  <c r="W10336" i="3" a="1"/>
  <c r="W10336" i="3" s="1"/>
  <c r="W10337" i="3" a="1"/>
  <c r="W10337" i="3" s="1"/>
  <c r="W10338" i="3" a="1"/>
  <c r="W10338" i="3" s="1"/>
  <c r="W10339" i="3" a="1"/>
  <c r="W10339" i="3" s="1"/>
  <c r="W10340" i="3" a="1"/>
  <c r="W10340" i="3" s="1"/>
  <c r="W10341" i="3" a="1"/>
  <c r="W10341" i="3" s="1"/>
  <c r="W10342" i="3" a="1"/>
  <c r="W10342" i="3" s="1"/>
  <c r="W10343" i="3" a="1"/>
  <c r="W10343" i="3" s="1"/>
  <c r="W10344" i="3" a="1"/>
  <c r="W10344" i="3" s="1"/>
  <c r="W10345" i="3" a="1"/>
  <c r="W10345" i="3" s="1"/>
  <c r="W10346" i="3" a="1"/>
  <c r="W10346" i="3" s="1"/>
  <c r="W10347" i="3" a="1"/>
  <c r="W10347" i="3" s="1"/>
  <c r="W10348" i="3" a="1"/>
  <c r="W10348" i="3" s="1"/>
  <c r="W10349" i="3" a="1"/>
  <c r="W10349" i="3" s="1"/>
  <c r="W10350" i="3" a="1"/>
  <c r="W10350" i="3" s="1"/>
  <c r="W10351" i="3" a="1"/>
  <c r="W10351" i="3" s="1"/>
  <c r="W10352" i="3" a="1"/>
  <c r="W10352" i="3" s="1"/>
  <c r="W10353" i="3" a="1"/>
  <c r="W10353" i="3" s="1"/>
  <c r="W10354" i="3" a="1"/>
  <c r="W10354" i="3" s="1"/>
  <c r="W10355" i="3" a="1"/>
  <c r="W10355" i="3" s="1"/>
  <c r="W10356" i="3" a="1"/>
  <c r="W10356" i="3" s="1"/>
  <c r="W10357" i="3" a="1"/>
  <c r="W10357" i="3" s="1"/>
  <c r="W10358" i="3" a="1"/>
  <c r="W10358" i="3" s="1"/>
  <c r="W10359" i="3" a="1"/>
  <c r="W10359" i="3" s="1"/>
  <c r="W10360" i="3" a="1"/>
  <c r="W10360" i="3" s="1"/>
  <c r="W10361" i="3" a="1"/>
  <c r="W10361" i="3" s="1"/>
  <c r="W10362" i="3" a="1"/>
  <c r="W10362" i="3" s="1"/>
  <c r="W10363" i="3" a="1"/>
  <c r="W10363" i="3" s="1"/>
  <c r="W10364" i="3" a="1"/>
  <c r="W10364" i="3" s="1"/>
  <c r="W10365" i="3" a="1"/>
  <c r="W10365" i="3" s="1"/>
  <c r="W10366" i="3" a="1"/>
  <c r="W10366" i="3" s="1"/>
  <c r="W10367" i="3" a="1"/>
  <c r="W10367" i="3" s="1"/>
  <c r="W10368" i="3" a="1"/>
  <c r="W10368" i="3" s="1"/>
  <c r="W10369" i="3" a="1"/>
  <c r="W10369" i="3" s="1"/>
  <c r="W10370" i="3" a="1"/>
  <c r="W10370" i="3" s="1"/>
  <c r="W10371" i="3" a="1"/>
  <c r="W10371" i="3" s="1"/>
  <c r="W10372" i="3" a="1"/>
  <c r="W10372" i="3" s="1"/>
  <c r="W10373" i="3" a="1"/>
  <c r="W10373" i="3" s="1"/>
  <c r="W10374" i="3" a="1"/>
  <c r="W10374" i="3" s="1"/>
  <c r="W10375" i="3" a="1"/>
  <c r="W10375" i="3" s="1"/>
  <c r="W10376" i="3" a="1"/>
  <c r="W10376" i="3" s="1"/>
  <c r="W10377" i="3" a="1"/>
  <c r="W10377" i="3" s="1"/>
  <c r="W10378" i="3" a="1"/>
  <c r="W10378" i="3" s="1"/>
  <c r="W10379" i="3" a="1"/>
  <c r="W10379" i="3" s="1"/>
  <c r="W10380" i="3" a="1"/>
  <c r="W10380" i="3" s="1"/>
  <c r="W10381" i="3" a="1"/>
  <c r="W10381" i="3" s="1"/>
  <c r="W10382" i="3" a="1"/>
  <c r="W10382" i="3" s="1"/>
  <c r="W10383" i="3" a="1"/>
  <c r="W10383" i="3" s="1"/>
  <c r="W10384" i="3" a="1"/>
  <c r="W10384" i="3" s="1"/>
  <c r="W10385" i="3" a="1"/>
  <c r="W10385" i="3" s="1"/>
  <c r="W10386" i="3" a="1"/>
  <c r="W10386" i="3" s="1"/>
  <c r="W10387" i="3" a="1"/>
  <c r="W10387" i="3" s="1"/>
  <c r="W10388" i="3" a="1"/>
  <c r="W10388" i="3" s="1"/>
  <c r="W10389" i="3" a="1"/>
  <c r="W10389" i="3" s="1"/>
  <c r="W10390" i="3" a="1"/>
  <c r="W10390" i="3" s="1"/>
  <c r="W10391" i="3" a="1"/>
  <c r="W10391" i="3" s="1"/>
  <c r="W10392" i="3" a="1"/>
  <c r="W10392" i="3" s="1"/>
  <c r="W10393" i="3" a="1"/>
  <c r="W10393" i="3" s="1"/>
  <c r="W10394" i="3" a="1"/>
  <c r="W10394" i="3" s="1"/>
  <c r="W10395" i="3" a="1"/>
  <c r="W10395" i="3" s="1"/>
  <c r="W10396" i="3" a="1"/>
  <c r="W10396" i="3" s="1"/>
  <c r="W10397" i="3" a="1"/>
  <c r="W10397" i="3" s="1"/>
  <c r="W10398" i="3" a="1"/>
  <c r="W10398" i="3" s="1"/>
  <c r="W10399" i="3" a="1"/>
  <c r="W10399" i="3" s="1"/>
  <c r="W10400" i="3" a="1"/>
  <c r="W10400" i="3" s="1"/>
  <c r="W10401" i="3" a="1"/>
  <c r="W10401" i="3" s="1"/>
  <c r="W10402" i="3" a="1"/>
  <c r="W10402" i="3" s="1"/>
  <c r="W10403" i="3" a="1"/>
  <c r="W10403" i="3" s="1"/>
  <c r="W10404" i="3" a="1"/>
  <c r="W10404" i="3" s="1"/>
  <c r="W10405" i="3" a="1"/>
  <c r="W10405" i="3" s="1"/>
  <c r="W10406" i="3" a="1"/>
  <c r="W10406" i="3" s="1"/>
  <c r="W10407" i="3" a="1"/>
  <c r="W10407" i="3" s="1"/>
  <c r="W10408" i="3" a="1"/>
  <c r="W10408" i="3" s="1"/>
  <c r="W10409" i="3" a="1"/>
  <c r="W10409" i="3" s="1"/>
  <c r="W10410" i="3" a="1"/>
  <c r="W10410" i="3" s="1"/>
  <c r="W10411" i="3" a="1"/>
  <c r="W10411" i="3" s="1"/>
  <c r="W10412" i="3" a="1"/>
  <c r="W10412" i="3" s="1"/>
  <c r="W10413" i="3" a="1"/>
  <c r="W10413" i="3" s="1"/>
  <c r="W10414" i="3" a="1"/>
  <c r="W10414" i="3" s="1"/>
  <c r="W10415" i="3" a="1"/>
  <c r="W10415" i="3" s="1"/>
  <c r="W10416" i="3" a="1"/>
  <c r="W10416" i="3" s="1"/>
  <c r="W10417" i="3" a="1"/>
  <c r="W10417" i="3" s="1"/>
  <c r="W10418" i="3" a="1"/>
  <c r="W10418" i="3" s="1"/>
  <c r="W10419" i="3" a="1"/>
  <c r="W10419" i="3" s="1"/>
  <c r="W10420" i="3" a="1"/>
  <c r="W10420" i="3" s="1"/>
  <c r="W10421" i="3" a="1"/>
  <c r="W10421" i="3" s="1"/>
  <c r="W10422" i="3" a="1"/>
  <c r="W10422" i="3" s="1"/>
  <c r="W10423" i="3" a="1"/>
  <c r="W10423" i="3" s="1"/>
  <c r="W10424" i="3" a="1"/>
  <c r="W10424" i="3" s="1"/>
  <c r="W10425" i="3" a="1"/>
  <c r="W10425" i="3" s="1"/>
  <c r="W10426" i="3" a="1"/>
  <c r="W10426" i="3" s="1"/>
  <c r="W10427" i="3" a="1"/>
  <c r="W10427" i="3" s="1"/>
  <c r="W10428" i="3" a="1"/>
  <c r="W10428" i="3" s="1"/>
  <c r="W10429" i="3" a="1"/>
  <c r="W10429" i="3" s="1"/>
  <c r="W10430" i="3" a="1"/>
  <c r="W10430" i="3" s="1"/>
  <c r="W10431" i="3" a="1"/>
  <c r="W10431" i="3" s="1"/>
  <c r="W10432" i="3" a="1"/>
  <c r="W10432" i="3" s="1"/>
  <c r="W10433" i="3" a="1"/>
  <c r="W10433" i="3" s="1"/>
  <c r="W10434" i="3" a="1"/>
  <c r="W10434" i="3" s="1"/>
  <c r="W10435" i="3" a="1"/>
  <c r="W10435" i="3" s="1"/>
  <c r="W10436" i="3" a="1"/>
  <c r="W10436" i="3" s="1"/>
  <c r="W10437" i="3" a="1"/>
  <c r="W10437" i="3" s="1"/>
  <c r="W10438" i="3" a="1"/>
  <c r="W10438" i="3" s="1"/>
  <c r="W10439" i="3" a="1"/>
  <c r="W10439" i="3" s="1"/>
  <c r="W10440" i="3" a="1"/>
  <c r="W10440" i="3" s="1"/>
  <c r="W10441" i="3" a="1"/>
  <c r="W10441" i="3" s="1"/>
  <c r="W10442" i="3" a="1"/>
  <c r="W10442" i="3" s="1"/>
  <c r="W10443" i="3" a="1"/>
  <c r="W10443" i="3" s="1"/>
  <c r="W10444" i="3" a="1"/>
  <c r="W10444" i="3" s="1"/>
  <c r="W10445" i="3" a="1"/>
  <c r="W10445" i="3" s="1"/>
  <c r="W10446" i="3" a="1"/>
  <c r="W10446" i="3" s="1"/>
  <c r="W10447" i="3" a="1"/>
  <c r="W10447" i="3" s="1"/>
  <c r="W10448" i="3" a="1"/>
  <c r="W10448" i="3" s="1"/>
  <c r="W10449" i="3" a="1"/>
  <c r="W10449" i="3" s="1"/>
  <c r="W10450" i="3" a="1"/>
  <c r="W10450" i="3" s="1"/>
  <c r="W10451" i="3" a="1"/>
  <c r="W10451" i="3" s="1"/>
  <c r="W10452" i="3" a="1"/>
  <c r="W10452" i="3" s="1"/>
  <c r="W10453" i="3" a="1"/>
  <c r="W10453" i="3" s="1"/>
  <c r="W10454" i="3" a="1"/>
  <c r="W10454" i="3" s="1"/>
  <c r="W10455" i="3" a="1"/>
  <c r="W10455" i="3" s="1"/>
  <c r="W10456" i="3" a="1"/>
  <c r="W10456" i="3" s="1"/>
  <c r="W10457" i="3" a="1"/>
  <c r="W10457" i="3" s="1"/>
  <c r="W10458" i="3" a="1"/>
  <c r="W10458" i="3" s="1"/>
  <c r="W10459" i="3" a="1"/>
  <c r="W10459" i="3" s="1"/>
  <c r="W10460" i="3" a="1"/>
  <c r="W10460" i="3" s="1"/>
  <c r="W10461" i="3" a="1"/>
  <c r="W10461" i="3" s="1"/>
  <c r="W10462" i="3" a="1"/>
  <c r="W10462" i="3" s="1"/>
  <c r="W10463" i="3" a="1"/>
  <c r="W10463" i="3" s="1"/>
  <c r="W10464" i="3" a="1"/>
  <c r="W10464" i="3" s="1"/>
  <c r="W10465" i="3" a="1"/>
  <c r="W10465" i="3" s="1"/>
  <c r="W10466" i="3" a="1"/>
  <c r="W10466" i="3" s="1"/>
  <c r="W10467" i="3" a="1"/>
  <c r="W10467" i="3" s="1"/>
  <c r="W10468" i="3" a="1"/>
  <c r="W10468" i="3" s="1"/>
  <c r="W10469" i="3" a="1"/>
  <c r="W10469" i="3" s="1"/>
  <c r="W10470" i="3" a="1"/>
  <c r="W10470" i="3" s="1"/>
  <c r="W10471" i="3" a="1"/>
  <c r="W10471" i="3" s="1"/>
  <c r="W10472" i="3" a="1"/>
  <c r="W10472" i="3" s="1"/>
  <c r="W10473" i="3" a="1"/>
  <c r="W10473" i="3" s="1"/>
  <c r="W10474" i="3" a="1"/>
  <c r="W10474" i="3" s="1"/>
  <c r="W10475" i="3" a="1"/>
  <c r="W10475" i="3" s="1"/>
  <c r="W10476" i="3" a="1"/>
  <c r="W10476" i="3" s="1"/>
  <c r="W10477" i="3" a="1"/>
  <c r="W10477" i="3" s="1"/>
  <c r="W10478" i="3" a="1"/>
  <c r="W10478" i="3" s="1"/>
  <c r="W10479" i="3" a="1"/>
  <c r="W10479" i="3" s="1"/>
  <c r="W10480" i="3" a="1"/>
  <c r="W10480" i="3" s="1"/>
  <c r="W10481" i="3" a="1"/>
  <c r="W10481" i="3" s="1"/>
  <c r="W10482" i="3" a="1"/>
  <c r="W10482" i="3" s="1"/>
  <c r="W10483" i="3" a="1"/>
  <c r="W10483" i="3" s="1"/>
  <c r="W10484" i="3" a="1"/>
  <c r="W10484" i="3" s="1"/>
  <c r="W10485" i="3" a="1"/>
  <c r="W10485" i="3" s="1"/>
  <c r="W10486" i="3" a="1"/>
  <c r="W10486" i="3" s="1"/>
  <c r="W10487" i="3" a="1"/>
  <c r="W10487" i="3" s="1"/>
  <c r="W10488" i="3" a="1"/>
  <c r="W10488" i="3" s="1"/>
  <c r="W10489" i="3" a="1"/>
  <c r="W10489" i="3" s="1"/>
  <c r="W10490" i="3" a="1"/>
  <c r="W10490" i="3" s="1"/>
  <c r="W10491" i="3" a="1"/>
  <c r="W10491" i="3" s="1"/>
  <c r="W10492" i="3" a="1"/>
  <c r="W10492" i="3" s="1"/>
  <c r="W10493" i="3" a="1"/>
  <c r="W10493" i="3" s="1"/>
  <c r="W10494" i="3" a="1"/>
  <c r="W10494" i="3" s="1"/>
  <c r="W10495" i="3" a="1"/>
  <c r="W10495" i="3" s="1"/>
  <c r="W10496" i="3" a="1"/>
  <c r="W10496" i="3" s="1"/>
  <c r="W10497" i="3" a="1"/>
  <c r="W10497" i="3" s="1"/>
  <c r="W10498" i="3" a="1"/>
  <c r="W10498" i="3" s="1"/>
  <c r="W10499" i="3" a="1"/>
  <c r="W10499" i="3" s="1"/>
  <c r="W10500" i="3" a="1"/>
  <c r="W10500" i="3" s="1"/>
  <c r="W10501" i="3" a="1"/>
  <c r="W10501" i="3" s="1"/>
  <c r="W10502" i="3" a="1"/>
  <c r="W10502" i="3" s="1"/>
  <c r="W10503" i="3" a="1"/>
  <c r="W10503" i="3" s="1"/>
  <c r="W10504" i="3" a="1"/>
  <c r="W10504" i="3" s="1"/>
  <c r="W10505" i="3" a="1"/>
  <c r="W10505" i="3" s="1"/>
  <c r="W10506" i="3" a="1"/>
  <c r="W10506" i="3" s="1"/>
  <c r="W10507" i="3" a="1"/>
  <c r="W10507" i="3" s="1"/>
  <c r="W10508" i="3" a="1"/>
  <c r="W10508" i="3" s="1"/>
  <c r="W10509" i="3" a="1"/>
  <c r="W10509" i="3" s="1"/>
  <c r="W10510" i="3" a="1"/>
  <c r="W10510" i="3" s="1"/>
  <c r="W10511" i="3" a="1"/>
  <c r="W10511" i="3" s="1"/>
  <c r="W10512" i="3" a="1"/>
  <c r="W10512" i="3" s="1"/>
  <c r="W10513" i="3" a="1"/>
  <c r="W10513" i="3" s="1"/>
  <c r="W10514" i="3" a="1"/>
  <c r="W10514" i="3" s="1"/>
  <c r="W10515" i="3" a="1"/>
  <c r="W10515" i="3" s="1"/>
  <c r="W10516" i="3" a="1"/>
  <c r="W10516" i="3" s="1"/>
  <c r="W10517" i="3" a="1"/>
  <c r="W10517" i="3" s="1"/>
  <c r="W10518" i="3" a="1"/>
  <c r="W10518" i="3" s="1"/>
  <c r="W10519" i="3" a="1"/>
  <c r="W10519" i="3" s="1"/>
  <c r="W10520" i="3" a="1"/>
  <c r="W10520" i="3" s="1"/>
  <c r="W10521" i="3" a="1"/>
  <c r="W10521" i="3" s="1"/>
  <c r="W10522" i="3" a="1"/>
  <c r="W10522" i="3" s="1"/>
  <c r="W10523" i="3" a="1"/>
  <c r="W10523" i="3" s="1"/>
  <c r="W10524" i="3" a="1"/>
  <c r="W10524" i="3" s="1"/>
  <c r="W10525" i="3" a="1"/>
  <c r="W10525" i="3" s="1"/>
  <c r="W10526" i="3" a="1"/>
  <c r="W10526" i="3" s="1"/>
  <c r="W10527" i="3" a="1"/>
  <c r="W10527" i="3" s="1"/>
  <c r="W10528" i="3" a="1"/>
  <c r="W10528" i="3" s="1"/>
  <c r="W10529" i="3" a="1"/>
  <c r="W10529" i="3" s="1"/>
  <c r="W10530" i="3" a="1"/>
  <c r="W10530" i="3" s="1"/>
  <c r="W10531" i="3" a="1"/>
  <c r="W10531" i="3" s="1"/>
  <c r="W10532" i="3" a="1"/>
  <c r="W10532" i="3" s="1"/>
  <c r="W10533" i="3" a="1"/>
  <c r="W10533" i="3" s="1"/>
  <c r="W10534" i="3" a="1"/>
  <c r="W10534" i="3" s="1"/>
  <c r="W10535" i="3" a="1"/>
  <c r="W10535" i="3" s="1"/>
  <c r="W10536" i="3" a="1"/>
  <c r="W10536" i="3" s="1"/>
  <c r="W10537" i="3" a="1"/>
  <c r="W10537" i="3" s="1"/>
  <c r="W10538" i="3" a="1"/>
  <c r="W10538" i="3" s="1"/>
  <c r="W10539" i="3" a="1"/>
  <c r="W10539" i="3" s="1"/>
  <c r="W10540" i="3" a="1"/>
  <c r="W10540" i="3" s="1"/>
  <c r="W10541" i="3" a="1"/>
  <c r="W10541" i="3" s="1"/>
  <c r="W10542" i="3" a="1"/>
  <c r="W10542" i="3" s="1"/>
  <c r="W10543" i="3" a="1"/>
  <c r="W10543" i="3" s="1"/>
  <c r="W10544" i="3" a="1"/>
  <c r="W10544" i="3" s="1"/>
  <c r="W10545" i="3" a="1"/>
  <c r="W10545" i="3" s="1"/>
  <c r="W10546" i="3" a="1"/>
  <c r="W10546" i="3" s="1"/>
  <c r="W10547" i="3" a="1"/>
  <c r="W10547" i="3" s="1"/>
  <c r="W10548" i="3" a="1"/>
  <c r="W10548" i="3" s="1"/>
  <c r="W10549" i="3" a="1"/>
  <c r="W10549" i="3" s="1"/>
  <c r="W10550" i="3" a="1"/>
  <c r="W10550" i="3" s="1"/>
  <c r="W10551" i="3" a="1"/>
  <c r="W10551" i="3" s="1"/>
  <c r="W10552" i="3" a="1"/>
  <c r="W10552" i="3" s="1"/>
  <c r="W10553" i="3" a="1"/>
  <c r="W10553" i="3" s="1"/>
  <c r="W10554" i="3" a="1"/>
  <c r="W10554" i="3" s="1"/>
  <c r="W10555" i="3" a="1"/>
  <c r="W10555" i="3" s="1"/>
  <c r="W10556" i="3" a="1"/>
  <c r="W10556" i="3" s="1"/>
  <c r="W10557" i="3" a="1"/>
  <c r="W10557" i="3" s="1"/>
  <c r="W10558" i="3" a="1"/>
  <c r="W10558" i="3" s="1"/>
  <c r="W10559" i="3" a="1"/>
  <c r="W10559" i="3" s="1"/>
  <c r="W10560" i="3" a="1"/>
  <c r="W10560" i="3" s="1"/>
  <c r="W10561" i="3" a="1"/>
  <c r="W10561" i="3" s="1"/>
  <c r="W10562" i="3" a="1"/>
  <c r="W10562" i="3" s="1"/>
  <c r="W10563" i="3" a="1"/>
  <c r="W10563" i="3" s="1"/>
  <c r="W10564" i="3" a="1"/>
  <c r="W10564" i="3" s="1"/>
  <c r="W10565" i="3" a="1"/>
  <c r="W10565" i="3" s="1"/>
  <c r="W10566" i="3" a="1"/>
  <c r="W10566" i="3" s="1"/>
  <c r="W10567" i="3" a="1"/>
  <c r="W10567" i="3" s="1"/>
  <c r="W10568" i="3" a="1"/>
  <c r="W10568" i="3" s="1"/>
  <c r="W10569" i="3" a="1"/>
  <c r="W10569" i="3" s="1"/>
  <c r="W10570" i="3" a="1"/>
  <c r="W10570" i="3" s="1"/>
  <c r="W10571" i="3" a="1"/>
  <c r="W10571" i="3" s="1"/>
  <c r="W10572" i="3" a="1"/>
  <c r="W10572" i="3" s="1"/>
  <c r="W10573" i="3" a="1"/>
  <c r="W10573" i="3" s="1"/>
  <c r="W10574" i="3" a="1"/>
  <c r="W10574" i="3" s="1"/>
  <c r="W10575" i="3" a="1"/>
  <c r="W10575" i="3" s="1"/>
  <c r="W10576" i="3" a="1"/>
  <c r="W10576" i="3" s="1"/>
  <c r="W10577" i="3" a="1"/>
  <c r="W10577" i="3" s="1"/>
  <c r="W10578" i="3" a="1"/>
  <c r="W10578" i="3" s="1"/>
  <c r="W10579" i="3" a="1"/>
  <c r="W10579" i="3" s="1"/>
  <c r="W10580" i="3" a="1"/>
  <c r="W10580" i="3" s="1"/>
  <c r="W10581" i="3" a="1"/>
  <c r="W10581" i="3" s="1"/>
  <c r="W10582" i="3" a="1"/>
  <c r="W10582" i="3" s="1"/>
  <c r="W10583" i="3" a="1"/>
  <c r="W10583" i="3" s="1"/>
  <c r="W10584" i="3" a="1"/>
  <c r="W10584" i="3" s="1"/>
  <c r="W10585" i="3" a="1"/>
  <c r="W10585" i="3" s="1"/>
  <c r="W10586" i="3" a="1"/>
  <c r="W10586" i="3" s="1"/>
  <c r="W10587" i="3" a="1"/>
  <c r="W10587" i="3" s="1"/>
  <c r="W10588" i="3" a="1"/>
  <c r="W10588" i="3" s="1"/>
  <c r="W10589" i="3" a="1"/>
  <c r="W10589" i="3" s="1"/>
  <c r="W10590" i="3" a="1"/>
  <c r="W10590" i="3" s="1"/>
  <c r="W10591" i="3" a="1"/>
  <c r="W10591" i="3" s="1"/>
  <c r="W10592" i="3" a="1"/>
  <c r="W10592" i="3" s="1"/>
  <c r="W10593" i="3" a="1"/>
  <c r="W10593" i="3" s="1"/>
  <c r="W10594" i="3" a="1"/>
  <c r="W10594" i="3" s="1"/>
  <c r="W10595" i="3" a="1"/>
  <c r="W10595" i="3" s="1"/>
  <c r="W10596" i="3" a="1"/>
  <c r="W10596" i="3" s="1"/>
  <c r="W10597" i="3" a="1"/>
  <c r="W10597" i="3" s="1"/>
  <c r="W10598" i="3" a="1"/>
  <c r="W10598" i="3" s="1"/>
  <c r="W10599" i="3" a="1"/>
  <c r="W10599" i="3" s="1"/>
  <c r="W10600" i="3" a="1"/>
  <c r="W10600" i="3" s="1"/>
  <c r="W10601" i="3" a="1"/>
  <c r="W10601" i="3" s="1"/>
  <c r="W10602" i="3" a="1"/>
  <c r="W10602" i="3" s="1"/>
  <c r="W10603" i="3" a="1"/>
  <c r="W10603" i="3" s="1"/>
  <c r="W10604" i="3" a="1"/>
  <c r="W10604" i="3" s="1"/>
  <c r="W10605" i="3" a="1"/>
  <c r="W10605" i="3" s="1"/>
  <c r="W10606" i="3" a="1"/>
  <c r="W10606" i="3" s="1"/>
  <c r="W10607" i="3" a="1"/>
  <c r="W10607" i="3" s="1"/>
  <c r="W10608" i="3" a="1"/>
  <c r="W10608" i="3" s="1"/>
  <c r="W10609" i="3" a="1"/>
  <c r="W10609" i="3" s="1"/>
  <c r="W10610" i="3" a="1"/>
  <c r="W10610" i="3" s="1"/>
  <c r="W10611" i="3" a="1"/>
  <c r="W10611" i="3" s="1"/>
  <c r="W10612" i="3" a="1"/>
  <c r="W10612" i="3" s="1"/>
  <c r="W10613" i="3" a="1"/>
  <c r="W10613" i="3" s="1"/>
  <c r="W10614" i="3" a="1"/>
  <c r="W10614" i="3" s="1"/>
  <c r="W10615" i="3" a="1"/>
  <c r="W10615" i="3" s="1"/>
  <c r="W10616" i="3" a="1"/>
  <c r="W10616" i="3" s="1"/>
  <c r="W10617" i="3" a="1"/>
  <c r="W10617" i="3" s="1"/>
  <c r="W10618" i="3" a="1"/>
  <c r="W10618" i="3" s="1"/>
  <c r="W10619" i="3" a="1"/>
  <c r="W10619" i="3" s="1"/>
  <c r="W10620" i="3" a="1"/>
  <c r="W10620" i="3" s="1"/>
  <c r="W10621" i="3" a="1"/>
  <c r="W10621" i="3" s="1"/>
  <c r="W10622" i="3" a="1"/>
  <c r="W10622" i="3" s="1"/>
  <c r="W10623" i="3" a="1"/>
  <c r="W10623" i="3" s="1"/>
  <c r="W10624" i="3" a="1"/>
  <c r="W10624" i="3" s="1"/>
  <c r="W10625" i="3" a="1"/>
  <c r="W10625" i="3" s="1"/>
  <c r="W10626" i="3" a="1"/>
  <c r="W10626" i="3" s="1"/>
  <c r="W10627" i="3" a="1"/>
  <c r="W10627" i="3" s="1"/>
  <c r="W10628" i="3" a="1"/>
  <c r="W10628" i="3" s="1"/>
  <c r="W10629" i="3" a="1"/>
  <c r="W10629" i="3" s="1"/>
  <c r="W10630" i="3" a="1"/>
  <c r="W10630" i="3" s="1"/>
  <c r="W10631" i="3" a="1"/>
  <c r="W10631" i="3" s="1"/>
  <c r="W10632" i="3" a="1"/>
  <c r="W10632" i="3" s="1"/>
  <c r="W10633" i="3" a="1"/>
  <c r="W10633" i="3" s="1"/>
  <c r="W10634" i="3" a="1"/>
  <c r="W10634" i="3" s="1"/>
  <c r="W10635" i="3" a="1"/>
  <c r="W10635" i="3" s="1"/>
  <c r="W10636" i="3" a="1"/>
  <c r="W10636" i="3" s="1"/>
  <c r="W10637" i="3" a="1"/>
  <c r="W10637" i="3" s="1"/>
  <c r="W10638" i="3" a="1"/>
  <c r="W10638" i="3" s="1"/>
  <c r="W10639" i="3" a="1"/>
  <c r="W10639" i="3" s="1"/>
  <c r="W10640" i="3" a="1"/>
  <c r="W10640" i="3" s="1"/>
  <c r="W10641" i="3" a="1"/>
  <c r="W10641" i="3" s="1"/>
  <c r="W10642" i="3" a="1"/>
  <c r="W10642" i="3" s="1"/>
  <c r="W10643" i="3" a="1"/>
  <c r="W10643" i="3" s="1"/>
  <c r="W10644" i="3" a="1"/>
  <c r="W10644" i="3" s="1"/>
  <c r="W10645" i="3" a="1"/>
  <c r="W10645" i="3" s="1"/>
  <c r="W10646" i="3" a="1"/>
  <c r="W10646" i="3" s="1"/>
  <c r="W10647" i="3" a="1"/>
  <c r="W10647" i="3" s="1"/>
  <c r="W10648" i="3" a="1"/>
  <c r="W10648" i="3" s="1"/>
  <c r="W10649" i="3" a="1"/>
  <c r="W10649" i="3" s="1"/>
  <c r="W10650" i="3" a="1"/>
  <c r="W10650" i="3" s="1"/>
  <c r="W10651" i="3" a="1"/>
  <c r="W10651" i="3" s="1"/>
  <c r="W10652" i="3" a="1"/>
  <c r="W10652" i="3" s="1"/>
  <c r="W10653" i="3" a="1"/>
  <c r="W10653" i="3" s="1"/>
  <c r="W10654" i="3" a="1"/>
  <c r="W10654" i="3" s="1"/>
  <c r="W10655" i="3" a="1"/>
  <c r="W10655" i="3" s="1"/>
  <c r="W10656" i="3" a="1"/>
  <c r="W10656" i="3" s="1"/>
  <c r="W10657" i="3" a="1"/>
  <c r="W10657" i="3" s="1"/>
  <c r="W10658" i="3" a="1"/>
  <c r="W10658" i="3" s="1"/>
  <c r="W10659" i="3" a="1"/>
  <c r="W10659" i="3" s="1"/>
  <c r="W10660" i="3" a="1"/>
  <c r="W10660" i="3" s="1"/>
  <c r="W10661" i="3" a="1"/>
  <c r="W10661" i="3" s="1"/>
  <c r="W10662" i="3" a="1"/>
  <c r="W10662" i="3" s="1"/>
  <c r="W10663" i="3" a="1"/>
  <c r="W10663" i="3" s="1"/>
  <c r="W10664" i="3" a="1"/>
  <c r="W10664" i="3" s="1"/>
  <c r="W10665" i="3" a="1"/>
  <c r="W10665" i="3" s="1"/>
  <c r="W10666" i="3" a="1"/>
  <c r="W10666" i="3" s="1"/>
  <c r="W10667" i="3" a="1"/>
  <c r="W10667" i="3" s="1"/>
  <c r="W10668" i="3" a="1"/>
  <c r="W10668" i="3" s="1"/>
  <c r="W10669" i="3" a="1"/>
  <c r="W10669" i="3" s="1"/>
  <c r="W10670" i="3" a="1"/>
  <c r="W10670" i="3" s="1"/>
  <c r="W10671" i="3" a="1"/>
  <c r="W10671" i="3" s="1"/>
  <c r="W10672" i="3" a="1"/>
  <c r="W10672" i="3" s="1"/>
  <c r="W10673" i="3" a="1"/>
  <c r="W10673" i="3" s="1"/>
  <c r="W10674" i="3" a="1"/>
  <c r="W10674" i="3" s="1"/>
  <c r="W10675" i="3" a="1"/>
  <c r="W10675" i="3" s="1"/>
  <c r="W10676" i="3" a="1"/>
  <c r="W10676" i="3" s="1"/>
  <c r="W10677" i="3" a="1"/>
  <c r="W10677" i="3" s="1"/>
  <c r="W10678" i="3" a="1"/>
  <c r="W10678" i="3" s="1"/>
  <c r="W10679" i="3" a="1"/>
  <c r="W10679" i="3" s="1"/>
  <c r="W10680" i="3" a="1"/>
  <c r="W10680" i="3" s="1"/>
  <c r="W10681" i="3" a="1"/>
  <c r="W10681" i="3" s="1"/>
  <c r="W10682" i="3" a="1"/>
  <c r="W10682" i="3" s="1"/>
  <c r="W10683" i="3" a="1"/>
  <c r="W10683" i="3" s="1"/>
  <c r="W10684" i="3" a="1"/>
  <c r="W10684" i="3" s="1"/>
  <c r="W10685" i="3" a="1"/>
  <c r="W10685" i="3" s="1"/>
  <c r="W10686" i="3" a="1"/>
  <c r="W10686" i="3" s="1"/>
  <c r="W10687" i="3" a="1"/>
  <c r="W10687" i="3" s="1"/>
  <c r="W10688" i="3" a="1"/>
  <c r="W10688" i="3" s="1"/>
  <c r="W10689" i="3" a="1"/>
  <c r="W10689" i="3" s="1"/>
  <c r="W10690" i="3" a="1"/>
  <c r="W10690" i="3" s="1"/>
  <c r="W10691" i="3" a="1"/>
  <c r="W10691" i="3" s="1"/>
  <c r="W10692" i="3" a="1"/>
  <c r="W10692" i="3" s="1"/>
  <c r="W10693" i="3" a="1"/>
  <c r="W10693" i="3" s="1"/>
  <c r="W10694" i="3" a="1"/>
  <c r="W10694" i="3" s="1"/>
  <c r="W10695" i="3" a="1"/>
  <c r="W10695" i="3" s="1"/>
  <c r="W10696" i="3" a="1"/>
  <c r="W10696" i="3" s="1"/>
  <c r="W10697" i="3" a="1"/>
  <c r="W10697" i="3" s="1"/>
  <c r="W10698" i="3" a="1"/>
  <c r="W10698" i="3" s="1"/>
  <c r="W10699" i="3" a="1"/>
  <c r="W10699" i="3" s="1"/>
  <c r="W10700" i="3" a="1"/>
  <c r="W10700" i="3" s="1"/>
  <c r="W10701" i="3" a="1"/>
  <c r="W10701" i="3" s="1"/>
  <c r="W10702" i="3" a="1"/>
  <c r="W10702" i="3" s="1"/>
  <c r="W10703" i="3" a="1"/>
  <c r="W10703" i="3" s="1"/>
  <c r="W10704" i="3" a="1"/>
  <c r="W10704" i="3" s="1"/>
  <c r="W10705" i="3" a="1"/>
  <c r="W10705" i="3" s="1"/>
  <c r="W10706" i="3" a="1"/>
  <c r="W10706" i="3" s="1"/>
  <c r="W10707" i="3" a="1"/>
  <c r="W10707" i="3" s="1"/>
  <c r="W10708" i="3" a="1"/>
  <c r="W10708" i="3" s="1"/>
  <c r="W10709" i="3" a="1"/>
  <c r="W10709" i="3" s="1"/>
  <c r="W10710" i="3" a="1"/>
  <c r="W10710" i="3" s="1"/>
  <c r="W10711" i="3" a="1"/>
  <c r="W10711" i="3" s="1"/>
  <c r="W10712" i="3" a="1"/>
  <c r="W10712" i="3" s="1"/>
  <c r="W10713" i="3" a="1"/>
  <c r="W10713" i="3" s="1"/>
  <c r="W10714" i="3" a="1"/>
  <c r="W10714" i="3" s="1"/>
  <c r="W10715" i="3" a="1"/>
  <c r="W10715" i="3" s="1"/>
  <c r="W10716" i="3" a="1"/>
  <c r="W10716" i="3" s="1"/>
  <c r="W10717" i="3" a="1"/>
  <c r="W10717" i="3" s="1"/>
  <c r="W10718" i="3" a="1"/>
  <c r="W10718" i="3" s="1"/>
  <c r="W10719" i="3" a="1"/>
  <c r="W10719" i="3" s="1"/>
  <c r="W10720" i="3" a="1"/>
  <c r="W10720" i="3" s="1"/>
  <c r="W10721" i="3" a="1"/>
  <c r="W10721" i="3" s="1"/>
  <c r="W10722" i="3" a="1"/>
  <c r="W10722" i="3" s="1"/>
  <c r="W10723" i="3" a="1"/>
  <c r="W10723" i="3" s="1"/>
  <c r="W10724" i="3" a="1"/>
  <c r="W10724" i="3" s="1"/>
  <c r="W10725" i="3" a="1"/>
  <c r="W10725" i="3" s="1"/>
  <c r="W10726" i="3" a="1"/>
  <c r="W10726" i="3" s="1"/>
  <c r="W10727" i="3" a="1"/>
  <c r="W10727" i="3" s="1"/>
  <c r="W10728" i="3" a="1"/>
  <c r="W10728" i="3" s="1"/>
  <c r="W10729" i="3" a="1"/>
  <c r="W10729" i="3" s="1"/>
  <c r="W10730" i="3" a="1"/>
  <c r="W10730" i="3" s="1"/>
  <c r="W10731" i="3" a="1"/>
  <c r="W10731" i="3" s="1"/>
  <c r="W10732" i="3" a="1"/>
  <c r="W10732" i="3" s="1"/>
  <c r="W10733" i="3" a="1"/>
  <c r="W10733" i="3" s="1"/>
  <c r="W10734" i="3" a="1"/>
  <c r="W10734" i="3" s="1"/>
  <c r="W10735" i="3" a="1"/>
  <c r="W10735" i="3" s="1"/>
  <c r="W10736" i="3" a="1"/>
  <c r="W10736" i="3" s="1"/>
  <c r="W10737" i="3" a="1"/>
  <c r="W10737" i="3" s="1"/>
  <c r="W10738" i="3" a="1"/>
  <c r="W10738" i="3" s="1"/>
  <c r="W10739" i="3" a="1"/>
  <c r="W10739" i="3" s="1"/>
  <c r="W10740" i="3" a="1"/>
  <c r="W10740" i="3" s="1"/>
  <c r="W10741" i="3" a="1"/>
  <c r="W10741" i="3" s="1"/>
  <c r="W10742" i="3" a="1"/>
  <c r="W10742" i="3" s="1"/>
  <c r="W10743" i="3" a="1"/>
  <c r="W10743" i="3" s="1"/>
  <c r="W10744" i="3" a="1"/>
  <c r="W10744" i="3" s="1"/>
  <c r="W10745" i="3" a="1"/>
  <c r="W10745" i="3" s="1"/>
  <c r="W10746" i="3" a="1"/>
  <c r="W10746" i="3" s="1"/>
  <c r="W10747" i="3" a="1"/>
  <c r="W10747" i="3" s="1"/>
  <c r="W10748" i="3" a="1"/>
  <c r="W10748" i="3" s="1"/>
  <c r="W10749" i="3" a="1"/>
  <c r="W10749" i="3" s="1"/>
  <c r="W10750" i="3" a="1"/>
  <c r="W10750" i="3" s="1"/>
  <c r="W10751" i="3" a="1"/>
  <c r="W10751" i="3" s="1"/>
  <c r="W10752" i="3" a="1"/>
  <c r="W10752" i="3" s="1"/>
  <c r="W10753" i="3" a="1"/>
  <c r="W10753" i="3" s="1"/>
  <c r="W10754" i="3" a="1"/>
  <c r="W10754" i="3" s="1"/>
  <c r="W10755" i="3" a="1"/>
  <c r="W10755" i="3" s="1"/>
  <c r="W10756" i="3" a="1"/>
  <c r="W10756" i="3" s="1"/>
  <c r="W10757" i="3" a="1"/>
  <c r="W10757" i="3" s="1"/>
  <c r="W10758" i="3" a="1"/>
  <c r="W10758" i="3" s="1"/>
  <c r="W10759" i="3" a="1"/>
  <c r="W10759" i="3" s="1"/>
  <c r="W10760" i="3" a="1"/>
  <c r="W10760" i="3" s="1"/>
  <c r="W10761" i="3" a="1"/>
  <c r="W10761" i="3" s="1"/>
  <c r="W10762" i="3" a="1"/>
  <c r="W10762" i="3" s="1"/>
  <c r="W10763" i="3" a="1"/>
  <c r="W10763" i="3" s="1"/>
  <c r="W10764" i="3" a="1"/>
  <c r="W10764" i="3" s="1"/>
  <c r="W10765" i="3" a="1"/>
  <c r="W10765" i="3" s="1"/>
  <c r="W10766" i="3" a="1"/>
  <c r="W10766" i="3" s="1"/>
  <c r="W10767" i="3" a="1"/>
  <c r="W10767" i="3" s="1"/>
  <c r="W10768" i="3" a="1"/>
  <c r="W10768" i="3" s="1"/>
  <c r="W10769" i="3" a="1"/>
  <c r="W10769" i="3" s="1"/>
  <c r="W10770" i="3" a="1"/>
  <c r="W10770" i="3" s="1"/>
  <c r="W10771" i="3" a="1"/>
  <c r="W10771" i="3" s="1"/>
  <c r="W10772" i="3" a="1"/>
  <c r="W10772" i="3" s="1"/>
  <c r="W10773" i="3" a="1"/>
  <c r="W10773" i="3" s="1"/>
  <c r="W10774" i="3" a="1"/>
  <c r="W10774" i="3" s="1"/>
  <c r="W10775" i="3" a="1"/>
  <c r="W10775" i="3" s="1"/>
  <c r="W10776" i="3" a="1"/>
  <c r="W10776" i="3" s="1"/>
  <c r="W10777" i="3" a="1"/>
  <c r="W10777" i="3" s="1"/>
  <c r="W10778" i="3" a="1"/>
  <c r="W10778" i="3" s="1"/>
  <c r="W10779" i="3" a="1"/>
  <c r="W10779" i="3" s="1"/>
  <c r="W10780" i="3" a="1"/>
  <c r="W10780" i="3" s="1"/>
  <c r="W10781" i="3" a="1"/>
  <c r="W10781" i="3" s="1"/>
  <c r="W10782" i="3" a="1"/>
  <c r="W10782" i="3" s="1"/>
  <c r="W10783" i="3" a="1"/>
  <c r="W10783" i="3" s="1"/>
  <c r="W10784" i="3" a="1"/>
  <c r="W10784" i="3" s="1"/>
  <c r="W10785" i="3" a="1"/>
  <c r="W10785" i="3" s="1"/>
  <c r="W10786" i="3" a="1"/>
  <c r="W10786" i="3" s="1"/>
  <c r="W10787" i="3" a="1"/>
  <c r="W10787" i="3" s="1"/>
  <c r="W10788" i="3" a="1"/>
  <c r="W10788" i="3" s="1"/>
  <c r="W10789" i="3" a="1"/>
  <c r="W10789" i="3" s="1"/>
  <c r="W10790" i="3" a="1"/>
  <c r="W10790" i="3" s="1"/>
  <c r="W10791" i="3" a="1"/>
  <c r="W10791" i="3" s="1"/>
  <c r="W10792" i="3" a="1"/>
  <c r="W10792" i="3" s="1"/>
  <c r="W10793" i="3" a="1"/>
  <c r="W10793" i="3" s="1"/>
  <c r="W10794" i="3" a="1"/>
  <c r="W10794" i="3" s="1"/>
  <c r="W10795" i="3" a="1"/>
  <c r="W10795" i="3" s="1"/>
  <c r="W10796" i="3" a="1"/>
  <c r="W10796" i="3" s="1"/>
  <c r="W10797" i="3" a="1"/>
  <c r="W10797" i="3" s="1"/>
  <c r="W10798" i="3" a="1"/>
  <c r="W10798" i="3" s="1"/>
  <c r="W10799" i="3" a="1"/>
  <c r="W10799" i="3" s="1"/>
  <c r="W10800" i="3" a="1"/>
  <c r="W10800" i="3" s="1"/>
  <c r="W10801" i="3" a="1"/>
  <c r="W10801" i="3" s="1"/>
  <c r="W10802" i="3" a="1"/>
  <c r="W10802" i="3" s="1"/>
  <c r="W10803" i="3" a="1"/>
  <c r="W10803" i="3" s="1"/>
  <c r="W10804" i="3" a="1"/>
  <c r="W10804" i="3" s="1"/>
  <c r="W10805" i="3" a="1"/>
  <c r="W10805" i="3" s="1"/>
  <c r="W10806" i="3" a="1"/>
  <c r="W10806" i="3" s="1"/>
  <c r="W10807" i="3" a="1"/>
  <c r="W10807" i="3" s="1"/>
  <c r="W10808" i="3" a="1"/>
  <c r="W10808" i="3" s="1"/>
  <c r="W10809" i="3" a="1"/>
  <c r="W10809" i="3" s="1"/>
  <c r="W10810" i="3" a="1"/>
  <c r="W10810" i="3" s="1"/>
  <c r="W10811" i="3" a="1"/>
  <c r="W10811" i="3" s="1"/>
  <c r="W10812" i="3" a="1"/>
  <c r="W10812" i="3" s="1"/>
  <c r="W10813" i="3" a="1"/>
  <c r="W10813" i="3" s="1"/>
  <c r="W10814" i="3" a="1"/>
  <c r="W10814" i="3" s="1"/>
  <c r="W10815" i="3" a="1"/>
  <c r="W10815" i="3" s="1"/>
  <c r="W10816" i="3" a="1"/>
  <c r="W10816" i="3" s="1"/>
  <c r="W10817" i="3" a="1"/>
  <c r="W10817" i="3" s="1"/>
  <c r="W10818" i="3" a="1"/>
  <c r="W10818" i="3" s="1"/>
  <c r="W10819" i="3" a="1"/>
  <c r="W10819" i="3" s="1"/>
  <c r="W10820" i="3" a="1"/>
  <c r="W10820" i="3" s="1"/>
  <c r="W10821" i="3" a="1"/>
  <c r="W10821" i="3" s="1"/>
  <c r="W10822" i="3" a="1"/>
  <c r="W10822" i="3" s="1"/>
  <c r="W10823" i="3" a="1"/>
  <c r="W10823" i="3" s="1"/>
  <c r="W10824" i="3" a="1"/>
  <c r="W10824" i="3" s="1"/>
  <c r="W10825" i="3" a="1"/>
  <c r="W10825" i="3" s="1"/>
  <c r="W10826" i="3" a="1"/>
  <c r="W10826" i="3" s="1"/>
  <c r="W10827" i="3" a="1"/>
  <c r="W10827" i="3" s="1"/>
  <c r="W10828" i="3" a="1"/>
  <c r="W10828" i="3" s="1"/>
  <c r="W10829" i="3" a="1"/>
  <c r="W10829" i="3" s="1"/>
  <c r="W10830" i="3" a="1"/>
  <c r="W10830" i="3" s="1"/>
  <c r="W10831" i="3" a="1"/>
  <c r="W10831" i="3" s="1"/>
  <c r="W10832" i="3" a="1"/>
  <c r="W10832" i="3" s="1"/>
  <c r="W10833" i="3" a="1"/>
  <c r="W10833" i="3" s="1"/>
  <c r="W10834" i="3" a="1"/>
  <c r="W10834" i="3" s="1"/>
  <c r="W10835" i="3" a="1"/>
  <c r="W10835" i="3" s="1"/>
  <c r="W10836" i="3" a="1"/>
  <c r="W10836" i="3" s="1"/>
  <c r="W10837" i="3" a="1"/>
  <c r="W10837" i="3" s="1"/>
  <c r="W10838" i="3" a="1"/>
  <c r="W10838" i="3" s="1"/>
  <c r="W10839" i="3" a="1"/>
  <c r="W10839" i="3" s="1"/>
  <c r="W10840" i="3" a="1"/>
  <c r="W10840" i="3" s="1"/>
  <c r="W10841" i="3" a="1"/>
  <c r="W10841" i="3" s="1"/>
  <c r="W10842" i="3" a="1"/>
  <c r="W10842" i="3" s="1"/>
  <c r="W10843" i="3" a="1"/>
  <c r="W10843" i="3" s="1"/>
  <c r="W10844" i="3" a="1"/>
  <c r="W10844" i="3" s="1"/>
  <c r="W10845" i="3" a="1"/>
  <c r="W10845" i="3" s="1"/>
  <c r="W10846" i="3" a="1"/>
  <c r="W10846" i="3" s="1"/>
  <c r="W10847" i="3" a="1"/>
  <c r="W10847" i="3" s="1"/>
  <c r="W10848" i="3" a="1"/>
  <c r="W10848" i="3" s="1"/>
  <c r="W10849" i="3" a="1"/>
  <c r="W10849" i="3" s="1"/>
  <c r="W10850" i="3" a="1"/>
  <c r="W10850" i="3" s="1"/>
  <c r="W10851" i="3" a="1"/>
  <c r="W10851" i="3" s="1"/>
  <c r="W10852" i="3" a="1"/>
  <c r="W10852" i="3" s="1"/>
  <c r="W10853" i="3" a="1"/>
  <c r="W10853" i="3" s="1"/>
  <c r="W10854" i="3" a="1"/>
  <c r="W10854" i="3" s="1"/>
  <c r="W10855" i="3" a="1"/>
  <c r="W10855" i="3" s="1"/>
  <c r="W10856" i="3" a="1"/>
  <c r="W10856" i="3" s="1"/>
  <c r="W10857" i="3" a="1"/>
  <c r="W10857" i="3" s="1"/>
  <c r="W10858" i="3" a="1"/>
  <c r="W10858" i="3" s="1"/>
  <c r="W10859" i="3" a="1"/>
  <c r="W10859" i="3" s="1"/>
  <c r="W10860" i="3" a="1"/>
  <c r="W10860" i="3" s="1"/>
  <c r="W10861" i="3" a="1"/>
  <c r="W10861" i="3" s="1"/>
  <c r="W10862" i="3" a="1"/>
  <c r="W10862" i="3" s="1"/>
  <c r="W10863" i="3" a="1"/>
  <c r="W10863" i="3" s="1"/>
  <c r="W10864" i="3" a="1"/>
  <c r="W10864" i="3" s="1"/>
  <c r="W10865" i="3" a="1"/>
  <c r="W10865" i="3" s="1"/>
  <c r="W10866" i="3" a="1"/>
  <c r="W10866" i="3" s="1"/>
  <c r="W10867" i="3" a="1"/>
  <c r="W10867" i="3" s="1"/>
  <c r="W10868" i="3" a="1"/>
  <c r="W10868" i="3" s="1"/>
  <c r="W10869" i="3" a="1"/>
  <c r="W10869" i="3" s="1"/>
  <c r="W10870" i="3" a="1"/>
  <c r="W10870" i="3" s="1"/>
  <c r="W10871" i="3" a="1"/>
  <c r="W10871" i="3" s="1"/>
  <c r="W10872" i="3" a="1"/>
  <c r="W10872" i="3" s="1"/>
  <c r="W10873" i="3" a="1"/>
  <c r="W10873" i="3" s="1"/>
  <c r="W10874" i="3" a="1"/>
  <c r="W10874" i="3" s="1"/>
  <c r="W10875" i="3" a="1"/>
  <c r="W10875" i="3" s="1"/>
  <c r="W10876" i="3" a="1"/>
  <c r="W10876" i="3" s="1"/>
  <c r="W10877" i="3" a="1"/>
  <c r="W10877" i="3" s="1"/>
  <c r="W10878" i="3" a="1"/>
  <c r="W10878" i="3" s="1"/>
  <c r="W10879" i="3" a="1"/>
  <c r="W10879" i="3" s="1"/>
  <c r="W10880" i="3" a="1"/>
  <c r="W10880" i="3" s="1"/>
  <c r="W10881" i="3" a="1"/>
  <c r="W10881" i="3" s="1"/>
  <c r="W10882" i="3" a="1"/>
  <c r="W10882" i="3" s="1"/>
  <c r="W10883" i="3" a="1"/>
  <c r="W10883" i="3" s="1"/>
  <c r="W10884" i="3" a="1"/>
  <c r="W10884" i="3" s="1"/>
  <c r="W10885" i="3" a="1"/>
  <c r="W10885" i="3" s="1"/>
  <c r="W10886" i="3" a="1"/>
  <c r="W10886" i="3" s="1"/>
  <c r="W10887" i="3" a="1"/>
  <c r="W10887" i="3" s="1"/>
  <c r="W10888" i="3" a="1"/>
  <c r="W10888" i="3" s="1"/>
  <c r="W10889" i="3" a="1"/>
  <c r="W10889" i="3" s="1"/>
  <c r="W10890" i="3" a="1"/>
  <c r="W10890" i="3" s="1"/>
  <c r="W10891" i="3" a="1"/>
  <c r="W10891" i="3" s="1"/>
  <c r="W10892" i="3" a="1"/>
  <c r="W10892" i="3" s="1"/>
  <c r="W10893" i="3" a="1"/>
  <c r="W10893" i="3" s="1"/>
  <c r="W10894" i="3" a="1"/>
  <c r="W10894" i="3" s="1"/>
  <c r="W10895" i="3" a="1"/>
  <c r="W10895" i="3" s="1"/>
  <c r="W10896" i="3" a="1"/>
  <c r="W10896" i="3" s="1"/>
  <c r="W10897" i="3" a="1"/>
  <c r="W10897" i="3" s="1"/>
  <c r="W10898" i="3" a="1"/>
  <c r="W10898" i="3" s="1"/>
  <c r="W10899" i="3" a="1"/>
  <c r="W10899" i="3" s="1"/>
  <c r="W10900" i="3" a="1"/>
  <c r="W10900" i="3" s="1"/>
  <c r="W10901" i="3" a="1"/>
  <c r="W10901" i="3" s="1"/>
  <c r="W10902" i="3" a="1"/>
  <c r="W10902" i="3" s="1"/>
  <c r="W10903" i="3" a="1"/>
  <c r="W10903" i="3" s="1"/>
  <c r="W10904" i="3" a="1"/>
  <c r="W10904" i="3" s="1"/>
  <c r="W10905" i="3" a="1"/>
  <c r="W10905" i="3" s="1"/>
  <c r="W10906" i="3" a="1"/>
  <c r="W10906" i="3" s="1"/>
  <c r="W10907" i="3" a="1"/>
  <c r="W10907" i="3" s="1"/>
  <c r="W10908" i="3" a="1"/>
  <c r="W10908" i="3" s="1"/>
  <c r="W10909" i="3" a="1"/>
  <c r="W10909" i="3" s="1"/>
  <c r="W10910" i="3" a="1"/>
  <c r="W10910" i="3" s="1"/>
  <c r="W10911" i="3" a="1"/>
  <c r="W10911" i="3" s="1"/>
  <c r="W10912" i="3" a="1"/>
  <c r="W10912" i="3" s="1"/>
  <c r="W10913" i="3" a="1"/>
  <c r="W10913" i="3" s="1"/>
  <c r="W10914" i="3" a="1"/>
  <c r="W10914" i="3" s="1"/>
  <c r="W10915" i="3" a="1"/>
  <c r="W10915" i="3" s="1"/>
  <c r="W10916" i="3" a="1"/>
  <c r="W10916" i="3" s="1"/>
  <c r="W10917" i="3" a="1"/>
  <c r="W10917" i="3" s="1"/>
  <c r="W10918" i="3" a="1"/>
  <c r="W10918" i="3" s="1"/>
  <c r="W10919" i="3" a="1"/>
  <c r="W10919" i="3" s="1"/>
  <c r="W10920" i="3" a="1"/>
  <c r="W10920" i="3" s="1"/>
  <c r="W10921" i="3" a="1"/>
  <c r="W10921" i="3" s="1"/>
  <c r="W10922" i="3" a="1"/>
  <c r="W10922" i="3" s="1"/>
  <c r="W10923" i="3" a="1"/>
  <c r="W10923" i="3" s="1"/>
  <c r="W10924" i="3" a="1"/>
  <c r="W10924" i="3" s="1"/>
  <c r="W10925" i="3" a="1"/>
  <c r="W10925" i="3" s="1"/>
  <c r="W10926" i="3" a="1"/>
  <c r="W10926" i="3" s="1"/>
  <c r="W10927" i="3" a="1"/>
  <c r="W10927" i="3" s="1"/>
  <c r="W10928" i="3" a="1"/>
  <c r="W10928" i="3" s="1"/>
  <c r="W10929" i="3" a="1"/>
  <c r="W10929" i="3" s="1"/>
  <c r="W10930" i="3" a="1"/>
  <c r="W10930" i="3" s="1"/>
  <c r="W10931" i="3" a="1"/>
  <c r="W10931" i="3" s="1"/>
  <c r="W10932" i="3" a="1"/>
  <c r="W10932" i="3" s="1"/>
  <c r="W10933" i="3" a="1"/>
  <c r="W10933" i="3" s="1"/>
  <c r="W10934" i="3" a="1"/>
  <c r="W10934" i="3" s="1"/>
  <c r="W10935" i="3" a="1"/>
  <c r="W10935" i="3" s="1"/>
  <c r="W10936" i="3" a="1"/>
  <c r="W10936" i="3" s="1"/>
  <c r="W10937" i="3" a="1"/>
  <c r="W10937" i="3" s="1"/>
  <c r="W10938" i="3" a="1"/>
  <c r="W10938" i="3" s="1"/>
  <c r="W10939" i="3" a="1"/>
  <c r="W10939" i="3" s="1"/>
  <c r="W10940" i="3" a="1"/>
  <c r="W10940" i="3" s="1"/>
  <c r="W10941" i="3" a="1"/>
  <c r="W10941" i="3" s="1"/>
  <c r="W10942" i="3" a="1"/>
  <c r="W10942" i="3" s="1"/>
  <c r="W10943" i="3" a="1"/>
  <c r="W10943" i="3" s="1"/>
  <c r="W10944" i="3" a="1"/>
  <c r="W10944" i="3" s="1"/>
  <c r="W10945" i="3" a="1"/>
  <c r="W10945" i="3" s="1"/>
  <c r="W10946" i="3" a="1"/>
  <c r="W10946" i="3" s="1"/>
  <c r="W10947" i="3" a="1"/>
  <c r="W10947" i="3" s="1"/>
  <c r="W10948" i="3" a="1"/>
  <c r="W10948" i="3" s="1"/>
  <c r="W10949" i="3" a="1"/>
  <c r="W10949" i="3" s="1"/>
  <c r="W10950" i="3" a="1"/>
  <c r="W10950" i="3" s="1"/>
  <c r="W10951" i="3" a="1"/>
  <c r="W10951" i="3" s="1"/>
  <c r="W10952" i="3" a="1"/>
  <c r="W10952" i="3" s="1"/>
  <c r="W10953" i="3" a="1"/>
  <c r="W10953" i="3" s="1"/>
  <c r="W10954" i="3" a="1"/>
  <c r="W10954" i="3" s="1"/>
  <c r="W10955" i="3" a="1"/>
  <c r="W10955" i="3" s="1"/>
  <c r="W10956" i="3" a="1"/>
  <c r="W10956" i="3" s="1"/>
  <c r="W10957" i="3" a="1"/>
  <c r="W10957" i="3" s="1"/>
  <c r="W10958" i="3" a="1"/>
  <c r="W10958" i="3" s="1"/>
  <c r="W10959" i="3" a="1"/>
  <c r="W10959" i="3" s="1"/>
  <c r="W10960" i="3" a="1"/>
  <c r="W10960" i="3" s="1"/>
  <c r="W10961" i="3" a="1"/>
  <c r="W10961" i="3" s="1"/>
  <c r="W10962" i="3" a="1"/>
  <c r="W10962" i="3" s="1"/>
  <c r="W10963" i="3" a="1"/>
  <c r="W10963" i="3" s="1"/>
  <c r="W10964" i="3" a="1"/>
  <c r="W10964" i="3" s="1"/>
  <c r="W10965" i="3" a="1"/>
  <c r="W10965" i="3" s="1"/>
  <c r="W10966" i="3" a="1"/>
  <c r="W10966" i="3" s="1"/>
  <c r="W10967" i="3" a="1"/>
  <c r="W10967" i="3" s="1"/>
  <c r="W10968" i="3" a="1"/>
  <c r="W10968" i="3" s="1"/>
  <c r="W10969" i="3" a="1"/>
  <c r="W10969" i="3" s="1"/>
  <c r="W10970" i="3" a="1"/>
  <c r="W10970" i="3" s="1"/>
  <c r="W10971" i="3" a="1"/>
  <c r="W10971" i="3" s="1"/>
  <c r="W10972" i="3" a="1"/>
  <c r="W10972" i="3" s="1"/>
  <c r="W10973" i="3" a="1"/>
  <c r="W10973" i="3" s="1"/>
  <c r="W10974" i="3" a="1"/>
  <c r="W10974" i="3" s="1"/>
  <c r="W10975" i="3" a="1"/>
  <c r="W10975" i="3" s="1"/>
  <c r="W10976" i="3" a="1"/>
  <c r="W10976" i="3" s="1"/>
  <c r="W10977" i="3" a="1"/>
  <c r="W10977" i="3" s="1"/>
  <c r="W10978" i="3" a="1"/>
  <c r="W10978" i="3" s="1"/>
  <c r="W10979" i="3" a="1"/>
  <c r="W10979" i="3" s="1"/>
  <c r="W10980" i="3" a="1"/>
  <c r="W10980" i="3" s="1"/>
  <c r="W10981" i="3" a="1"/>
  <c r="W10981" i="3" s="1"/>
  <c r="W10982" i="3" a="1"/>
  <c r="W10982" i="3" s="1"/>
  <c r="W10983" i="3" a="1"/>
  <c r="W10983" i="3" s="1"/>
  <c r="W10984" i="3" a="1"/>
  <c r="W10984" i="3" s="1"/>
  <c r="W10985" i="3" a="1"/>
  <c r="W10985" i="3" s="1"/>
  <c r="W10986" i="3" a="1"/>
  <c r="W10986" i="3" s="1"/>
  <c r="W10987" i="3" a="1"/>
  <c r="W10987" i="3" s="1"/>
  <c r="W10988" i="3" a="1"/>
  <c r="W10988" i="3" s="1"/>
  <c r="W10989" i="3" a="1"/>
  <c r="W10989" i="3" s="1"/>
  <c r="W10990" i="3" a="1"/>
  <c r="W10990" i="3" s="1"/>
  <c r="W10991" i="3" a="1"/>
  <c r="W10991" i="3" s="1"/>
  <c r="W10992" i="3" a="1"/>
  <c r="W10992" i="3" s="1"/>
  <c r="W10993" i="3" a="1"/>
  <c r="W10993" i="3" s="1"/>
  <c r="W10994" i="3" a="1"/>
  <c r="W10994" i="3" s="1"/>
  <c r="W10995" i="3" a="1"/>
  <c r="W10995" i="3" s="1"/>
  <c r="W10996" i="3" a="1"/>
  <c r="W10996" i="3" s="1"/>
  <c r="W10997" i="3" a="1"/>
  <c r="W10997" i="3" s="1"/>
  <c r="W10998" i="3" a="1"/>
  <c r="W10998" i="3" s="1"/>
  <c r="W10999" i="3" a="1"/>
  <c r="W10999" i="3" s="1"/>
  <c r="W11000" i="3" a="1"/>
  <c r="W11000" i="3" s="1"/>
  <c r="W11001" i="3" a="1"/>
  <c r="W11001" i="3" s="1"/>
  <c r="W11002" i="3" a="1"/>
  <c r="W11002" i="3" s="1"/>
  <c r="W11003" i="3" a="1"/>
  <c r="W11003" i="3" s="1"/>
  <c r="W11004" i="3" a="1"/>
  <c r="W11004" i="3" s="1"/>
  <c r="W11005" i="3" a="1"/>
  <c r="W11005" i="3" s="1"/>
  <c r="W11006" i="3" a="1"/>
  <c r="W11006" i="3" s="1"/>
  <c r="W11007" i="3" a="1"/>
  <c r="W11007" i="3" s="1"/>
  <c r="W11008" i="3" a="1"/>
  <c r="W11008" i="3" s="1"/>
  <c r="W11009" i="3" a="1"/>
  <c r="W11009" i="3" s="1"/>
  <c r="W11010" i="3" a="1"/>
  <c r="W11010" i="3" s="1"/>
  <c r="W11011" i="3" a="1"/>
  <c r="W11011" i="3" s="1"/>
  <c r="W11012" i="3" a="1"/>
  <c r="W11012" i="3" s="1"/>
  <c r="W11013" i="3" a="1"/>
  <c r="W11013" i="3" s="1"/>
  <c r="W11014" i="3" a="1"/>
  <c r="W11014" i="3" s="1"/>
  <c r="W11015" i="3" a="1"/>
  <c r="W11015" i="3" s="1"/>
  <c r="W11016" i="3" a="1"/>
  <c r="W11016" i="3" s="1"/>
  <c r="W11017" i="3" a="1"/>
  <c r="W11017" i="3" s="1"/>
  <c r="W11018" i="3" a="1"/>
  <c r="W11018" i="3" s="1"/>
  <c r="W11019" i="3" a="1"/>
  <c r="W11019" i="3" s="1"/>
  <c r="W11020" i="3" a="1"/>
  <c r="W11020" i="3" s="1"/>
  <c r="W11021" i="3" a="1"/>
  <c r="W11021" i="3" s="1"/>
  <c r="W11022" i="3" a="1"/>
  <c r="W11022" i="3" s="1"/>
  <c r="W11023" i="3" a="1"/>
  <c r="W11023" i="3" s="1"/>
  <c r="W11024" i="3" a="1"/>
  <c r="W11024" i="3" s="1"/>
  <c r="W11025" i="3" a="1"/>
  <c r="W11025" i="3" s="1"/>
  <c r="W11026" i="3" a="1"/>
  <c r="W11026" i="3" s="1"/>
  <c r="W11027" i="3" a="1"/>
  <c r="W11027" i="3" s="1"/>
  <c r="W11028" i="3" a="1"/>
  <c r="W11028" i="3" s="1"/>
  <c r="W11029" i="3" a="1"/>
  <c r="W11029" i="3" s="1"/>
  <c r="W11030" i="3" a="1"/>
  <c r="W11030" i="3" s="1"/>
  <c r="W11031" i="3" a="1"/>
  <c r="W11031" i="3" s="1"/>
  <c r="W11032" i="3" a="1"/>
  <c r="W11032" i="3" s="1"/>
  <c r="W11033" i="3" a="1"/>
  <c r="W11033" i="3" s="1"/>
  <c r="W11034" i="3" a="1"/>
  <c r="W11034" i="3" s="1"/>
  <c r="W11035" i="3" a="1"/>
  <c r="W11035" i="3" s="1"/>
  <c r="W11036" i="3" a="1"/>
  <c r="W11036" i="3" s="1"/>
  <c r="W11037" i="3" a="1"/>
  <c r="W11037" i="3" s="1"/>
  <c r="W11038" i="3" a="1"/>
  <c r="W11038" i="3" s="1"/>
  <c r="W11039" i="3" a="1"/>
  <c r="W11039" i="3" s="1"/>
  <c r="W11040" i="3" a="1"/>
  <c r="W11040" i="3" s="1"/>
  <c r="W11041" i="3" a="1"/>
  <c r="W11041" i="3" s="1"/>
  <c r="W11042" i="3" a="1"/>
  <c r="W11042" i="3" s="1"/>
  <c r="W11043" i="3" a="1"/>
  <c r="W11043" i="3" s="1"/>
  <c r="W11044" i="3" a="1"/>
  <c r="W11044" i="3" s="1"/>
  <c r="W11045" i="3" a="1"/>
  <c r="W11045" i="3" s="1"/>
  <c r="W11046" i="3" a="1"/>
  <c r="W11046" i="3" s="1"/>
  <c r="W11047" i="3" a="1"/>
  <c r="W11047" i="3" s="1"/>
  <c r="W11048" i="3" a="1"/>
  <c r="W11048" i="3" s="1"/>
  <c r="W11049" i="3" a="1"/>
  <c r="W11049" i="3" s="1"/>
  <c r="W11050" i="3" a="1"/>
  <c r="W11050" i="3" s="1"/>
  <c r="W11051" i="3" a="1"/>
  <c r="W11051" i="3" s="1"/>
  <c r="W11052" i="3" a="1"/>
  <c r="W11052" i="3" s="1"/>
  <c r="W11053" i="3" a="1"/>
  <c r="W11053" i="3" s="1"/>
  <c r="W11054" i="3" a="1"/>
  <c r="W11054" i="3" s="1"/>
  <c r="W11055" i="3" a="1"/>
  <c r="W11055" i="3" s="1"/>
  <c r="W11056" i="3" a="1"/>
  <c r="W11056" i="3" s="1"/>
  <c r="W11057" i="3" a="1"/>
  <c r="W11057" i="3" s="1"/>
  <c r="W11058" i="3" a="1"/>
  <c r="W11058" i="3" s="1"/>
  <c r="W11059" i="3" a="1"/>
  <c r="W11059" i="3" s="1"/>
  <c r="W11060" i="3" a="1"/>
  <c r="W11060" i="3" s="1"/>
  <c r="W11061" i="3" a="1"/>
  <c r="W11061" i="3" s="1"/>
  <c r="W11062" i="3" a="1"/>
  <c r="W11062" i="3" s="1"/>
  <c r="W11063" i="3" a="1"/>
  <c r="W11063" i="3" s="1"/>
  <c r="W11064" i="3" a="1"/>
  <c r="W11064" i="3" s="1"/>
  <c r="W11065" i="3" a="1"/>
  <c r="W11065" i="3" s="1"/>
  <c r="W11066" i="3" a="1"/>
  <c r="W11066" i="3" s="1"/>
  <c r="W11067" i="3" a="1"/>
  <c r="W11067" i="3" s="1"/>
  <c r="W11068" i="3" a="1"/>
  <c r="W11068" i="3" s="1"/>
  <c r="W11069" i="3" a="1"/>
  <c r="W11069" i="3" s="1"/>
  <c r="W11070" i="3" a="1"/>
  <c r="W11070" i="3" s="1"/>
  <c r="W11071" i="3" a="1"/>
  <c r="W11071" i="3" s="1"/>
  <c r="W11072" i="3" a="1"/>
  <c r="W11072" i="3" s="1"/>
  <c r="W11073" i="3" a="1"/>
  <c r="W11073" i="3" s="1"/>
  <c r="W11074" i="3" a="1"/>
  <c r="W11074" i="3" s="1"/>
  <c r="W11075" i="3" a="1"/>
  <c r="W11075" i="3" s="1"/>
  <c r="W11076" i="3" a="1"/>
  <c r="W11076" i="3" s="1"/>
  <c r="W11077" i="3" a="1"/>
  <c r="W11077" i="3" s="1"/>
  <c r="W11078" i="3" a="1"/>
  <c r="W11078" i="3" s="1"/>
  <c r="W11079" i="3" a="1"/>
  <c r="W11079" i="3" s="1"/>
  <c r="W11080" i="3" a="1"/>
  <c r="W11080" i="3" s="1"/>
  <c r="W11081" i="3" a="1"/>
  <c r="W11081" i="3" s="1"/>
  <c r="W11082" i="3" a="1"/>
  <c r="W11082" i="3" s="1"/>
  <c r="W11083" i="3" a="1"/>
  <c r="W11083" i="3" s="1"/>
  <c r="W11084" i="3" a="1"/>
  <c r="W11084" i="3" s="1"/>
  <c r="W11085" i="3" a="1"/>
  <c r="W11085" i="3" s="1"/>
  <c r="W11086" i="3" a="1"/>
  <c r="W11086" i="3" s="1"/>
  <c r="W11087" i="3" a="1"/>
  <c r="W11087" i="3" s="1"/>
  <c r="W11088" i="3" a="1"/>
  <c r="W11088" i="3" s="1"/>
  <c r="W11089" i="3" a="1"/>
  <c r="W11089" i="3" s="1"/>
  <c r="W11090" i="3" a="1"/>
  <c r="W11090" i="3" s="1"/>
  <c r="W11091" i="3" a="1"/>
  <c r="W11091" i="3" s="1"/>
  <c r="W11092" i="3" a="1"/>
  <c r="W11092" i="3" s="1"/>
  <c r="W11093" i="3" a="1"/>
  <c r="W11093" i="3" s="1"/>
  <c r="W11094" i="3" a="1"/>
  <c r="W11094" i="3" s="1"/>
  <c r="W11095" i="3" a="1"/>
  <c r="W11095" i="3" s="1"/>
  <c r="W11096" i="3" a="1"/>
  <c r="W11096" i="3" s="1"/>
  <c r="W11097" i="3" a="1"/>
  <c r="W11097" i="3" s="1"/>
  <c r="W11098" i="3" a="1"/>
  <c r="W11098" i="3" s="1"/>
  <c r="W11099" i="3" a="1"/>
  <c r="W11099" i="3" s="1"/>
  <c r="W11100" i="3" a="1"/>
  <c r="W11100" i="3" s="1"/>
  <c r="W11101" i="3" a="1"/>
  <c r="W11101" i="3" s="1"/>
  <c r="W11102" i="3" a="1"/>
  <c r="W11102" i="3" s="1"/>
  <c r="W11103" i="3" a="1"/>
  <c r="W11103" i="3" s="1"/>
  <c r="W11104" i="3" a="1"/>
  <c r="W11104" i="3" s="1"/>
  <c r="W11105" i="3" a="1"/>
  <c r="W11105" i="3" s="1"/>
  <c r="W11106" i="3" a="1"/>
  <c r="W11106" i="3" s="1"/>
  <c r="W11107" i="3" a="1"/>
  <c r="W11107" i="3" s="1"/>
  <c r="W11108" i="3" a="1"/>
  <c r="W11108" i="3" s="1"/>
  <c r="W11109" i="3" a="1"/>
  <c r="W11109" i="3" s="1"/>
  <c r="W11110" i="3" a="1"/>
  <c r="W11110" i="3" s="1"/>
  <c r="W11111" i="3" a="1"/>
  <c r="W11111" i="3" s="1"/>
  <c r="W11112" i="3" a="1"/>
  <c r="W11112" i="3" s="1"/>
  <c r="W11113" i="3" a="1"/>
  <c r="W11113" i="3" s="1"/>
  <c r="W11114" i="3" a="1"/>
  <c r="W11114" i="3" s="1"/>
  <c r="W11115" i="3" a="1"/>
  <c r="W11115" i="3" s="1"/>
  <c r="W11116" i="3" a="1"/>
  <c r="W11116" i="3" s="1"/>
  <c r="W11117" i="3" a="1"/>
  <c r="W11117" i="3" s="1"/>
  <c r="W11118" i="3" a="1"/>
  <c r="W11118" i="3" s="1"/>
  <c r="W11119" i="3" a="1"/>
  <c r="W11119" i="3" s="1"/>
  <c r="W11120" i="3" a="1"/>
  <c r="W11120" i="3" s="1"/>
  <c r="W11121" i="3" a="1"/>
  <c r="W11121" i="3" s="1"/>
  <c r="W11122" i="3" a="1"/>
  <c r="W11122" i="3" s="1"/>
  <c r="W11123" i="3" a="1"/>
  <c r="W11123" i="3" s="1"/>
  <c r="W11124" i="3" a="1"/>
  <c r="W11124" i="3" s="1"/>
  <c r="W11125" i="3" a="1"/>
  <c r="W11125" i="3" s="1"/>
  <c r="W11126" i="3" a="1"/>
  <c r="W11126" i="3" s="1"/>
  <c r="W11127" i="3" a="1"/>
  <c r="W11127" i="3" s="1"/>
  <c r="W11128" i="3" a="1"/>
  <c r="W11128" i="3" s="1"/>
  <c r="W11129" i="3" a="1"/>
  <c r="W11129" i="3" s="1"/>
  <c r="W11130" i="3" a="1"/>
  <c r="W11130" i="3" s="1"/>
  <c r="W11131" i="3" a="1"/>
  <c r="W11131" i="3" s="1"/>
  <c r="W11132" i="3" a="1"/>
  <c r="W11132" i="3" s="1"/>
  <c r="W11133" i="3" a="1"/>
  <c r="W11133" i="3" s="1"/>
  <c r="W11134" i="3" a="1"/>
  <c r="W11134" i="3" s="1"/>
  <c r="W11135" i="3" a="1"/>
  <c r="W11135" i="3" s="1"/>
  <c r="W11136" i="3" a="1"/>
  <c r="W11136" i="3" s="1"/>
  <c r="W11137" i="3" a="1"/>
  <c r="W11137" i="3" s="1"/>
  <c r="W11138" i="3" a="1"/>
  <c r="W11138" i="3" s="1"/>
  <c r="W11139" i="3" a="1"/>
  <c r="W11139" i="3" s="1"/>
  <c r="W11140" i="3" a="1"/>
  <c r="W11140" i="3" s="1"/>
  <c r="W11141" i="3" a="1"/>
  <c r="W11141" i="3" s="1"/>
  <c r="W11142" i="3" a="1"/>
  <c r="W11142" i="3" s="1"/>
  <c r="W11143" i="3" a="1"/>
  <c r="W11143" i="3" s="1"/>
  <c r="W11144" i="3" a="1"/>
  <c r="W11144" i="3" s="1"/>
  <c r="W11145" i="3" a="1"/>
  <c r="W11145" i="3" s="1"/>
  <c r="W11146" i="3" a="1"/>
  <c r="W11146" i="3" s="1"/>
  <c r="W11147" i="3" a="1"/>
  <c r="W11147" i="3" s="1"/>
  <c r="W11148" i="3" a="1"/>
  <c r="W11148" i="3" s="1"/>
  <c r="W11149" i="3" a="1"/>
  <c r="W11149" i="3" s="1"/>
  <c r="W11150" i="3" a="1"/>
  <c r="W11150" i="3" s="1"/>
  <c r="W11151" i="3" a="1"/>
  <c r="W11151" i="3" s="1"/>
  <c r="W11152" i="3" a="1"/>
  <c r="W11152" i="3" s="1"/>
  <c r="W11153" i="3" a="1"/>
  <c r="W11153" i="3" s="1"/>
  <c r="W11154" i="3" a="1"/>
  <c r="W11154" i="3" s="1"/>
  <c r="W11155" i="3" a="1"/>
  <c r="W11155" i="3" s="1"/>
  <c r="W11156" i="3" a="1"/>
  <c r="W11156" i="3" s="1"/>
  <c r="W11157" i="3" a="1"/>
  <c r="W11157" i="3" s="1"/>
  <c r="W11158" i="3" a="1"/>
  <c r="W11158" i="3" s="1"/>
  <c r="W11159" i="3" a="1"/>
  <c r="W11159" i="3" s="1"/>
  <c r="W11160" i="3" a="1"/>
  <c r="W11160" i="3" s="1"/>
  <c r="W11161" i="3" a="1"/>
  <c r="W11161" i="3" s="1"/>
  <c r="W11162" i="3" a="1"/>
  <c r="W11162" i="3" s="1"/>
  <c r="W11163" i="3" a="1"/>
  <c r="W11163" i="3" s="1"/>
  <c r="W11164" i="3" a="1"/>
  <c r="W11164" i="3" s="1"/>
  <c r="W11165" i="3" a="1"/>
  <c r="W11165" i="3" s="1"/>
  <c r="W11166" i="3" a="1"/>
  <c r="W11166" i="3" s="1"/>
  <c r="W11167" i="3" a="1"/>
  <c r="W11167" i="3" s="1"/>
  <c r="W11168" i="3" a="1"/>
  <c r="W11168" i="3" s="1"/>
  <c r="W11169" i="3" a="1"/>
  <c r="W11169" i="3" s="1"/>
  <c r="W11170" i="3" a="1"/>
  <c r="W11170" i="3" s="1"/>
  <c r="W11171" i="3" a="1"/>
  <c r="W11171" i="3" s="1"/>
  <c r="W11172" i="3" a="1"/>
  <c r="W11172" i="3" s="1"/>
  <c r="W11173" i="3" a="1"/>
  <c r="W11173" i="3" s="1"/>
  <c r="W11174" i="3" a="1"/>
  <c r="W11174" i="3" s="1"/>
  <c r="W11175" i="3" a="1"/>
  <c r="W11175" i="3" s="1"/>
  <c r="W11176" i="3" a="1"/>
  <c r="W11176" i="3" s="1"/>
  <c r="W11177" i="3" a="1"/>
  <c r="W11177" i="3" s="1"/>
  <c r="W11178" i="3" a="1"/>
  <c r="W11178" i="3" s="1"/>
  <c r="W11179" i="3" a="1"/>
  <c r="W11179" i="3" s="1"/>
  <c r="W11180" i="3" a="1"/>
  <c r="W11180" i="3" s="1"/>
  <c r="W11181" i="3" a="1"/>
  <c r="W11181" i="3" s="1"/>
  <c r="W11182" i="3" a="1"/>
  <c r="W11182" i="3" s="1"/>
  <c r="W11183" i="3" a="1"/>
  <c r="W11183" i="3" s="1"/>
  <c r="W11184" i="3" a="1"/>
  <c r="W11184" i="3" s="1"/>
  <c r="W11185" i="3" a="1"/>
  <c r="W11185" i="3" s="1"/>
  <c r="W11186" i="3" a="1"/>
  <c r="W11186" i="3" s="1"/>
  <c r="W11187" i="3" a="1"/>
  <c r="W11187" i="3" s="1"/>
  <c r="W11188" i="3" a="1"/>
  <c r="W11188" i="3" s="1"/>
  <c r="W11189" i="3" a="1"/>
  <c r="W11189" i="3" s="1"/>
  <c r="W11190" i="3" a="1"/>
  <c r="W11190" i="3" s="1"/>
  <c r="W11191" i="3" a="1"/>
  <c r="W11191" i="3" s="1"/>
  <c r="W11192" i="3" a="1"/>
  <c r="W11192" i="3" s="1"/>
  <c r="W11193" i="3" a="1"/>
  <c r="W11193" i="3" s="1"/>
  <c r="W11194" i="3" a="1"/>
  <c r="W11194" i="3" s="1"/>
  <c r="W11195" i="3" a="1"/>
  <c r="W11195" i="3" s="1"/>
  <c r="W11196" i="3" a="1"/>
  <c r="W11196" i="3" s="1"/>
  <c r="W11197" i="3" a="1"/>
  <c r="W11197" i="3" s="1"/>
  <c r="W11198" i="3" a="1"/>
  <c r="W11198" i="3" s="1"/>
  <c r="W11199" i="3" a="1"/>
  <c r="W11199" i="3" s="1"/>
  <c r="W11200" i="3" a="1"/>
  <c r="W11200" i="3" s="1"/>
  <c r="W11201" i="3" a="1"/>
  <c r="W11201" i="3" s="1"/>
  <c r="W11202" i="3" a="1"/>
  <c r="W11202" i="3" s="1"/>
  <c r="W11203" i="3" a="1"/>
  <c r="W11203" i="3" s="1"/>
  <c r="W11204" i="3" a="1"/>
  <c r="W11204" i="3" s="1"/>
  <c r="W11205" i="3" a="1"/>
  <c r="W11205" i="3" s="1"/>
  <c r="W11206" i="3" a="1"/>
  <c r="W11206" i="3" s="1"/>
  <c r="W11207" i="3" a="1"/>
  <c r="W11207" i="3" s="1"/>
  <c r="W11208" i="3" a="1"/>
  <c r="W11208" i="3" s="1"/>
  <c r="W11209" i="3" a="1"/>
  <c r="W11209" i="3" s="1"/>
  <c r="W11210" i="3" a="1"/>
  <c r="W11210" i="3" s="1"/>
  <c r="W11211" i="3" a="1"/>
  <c r="W11211" i="3" s="1"/>
  <c r="W11212" i="3" a="1"/>
  <c r="W11212" i="3" s="1"/>
  <c r="W11213" i="3" a="1"/>
  <c r="W11213" i="3" s="1"/>
  <c r="W11214" i="3" a="1"/>
  <c r="W11214" i="3" s="1"/>
  <c r="W11215" i="3" a="1"/>
  <c r="W11215" i="3" s="1"/>
  <c r="W11216" i="3" a="1"/>
  <c r="W11216" i="3" s="1"/>
  <c r="W11217" i="3" a="1"/>
  <c r="W11217" i="3" s="1"/>
  <c r="W11218" i="3" a="1"/>
  <c r="W11218" i="3" s="1"/>
  <c r="W11219" i="3" a="1"/>
  <c r="W11219" i="3" s="1"/>
  <c r="W11220" i="3" a="1"/>
  <c r="W11220" i="3" s="1"/>
  <c r="W11221" i="3" a="1"/>
  <c r="W11221" i="3" s="1"/>
  <c r="W11222" i="3" a="1"/>
  <c r="W11222" i="3" s="1"/>
  <c r="W11223" i="3" a="1"/>
  <c r="W11223" i="3" s="1"/>
  <c r="W11224" i="3" a="1"/>
  <c r="W11224" i="3" s="1"/>
  <c r="W11225" i="3" a="1"/>
  <c r="W11225" i="3" s="1"/>
  <c r="W11226" i="3" a="1"/>
  <c r="W11226" i="3" s="1"/>
  <c r="W11227" i="3" a="1"/>
  <c r="W11227" i="3" s="1"/>
  <c r="W11228" i="3" a="1"/>
  <c r="W11228" i="3" s="1"/>
  <c r="W11229" i="3" a="1"/>
  <c r="W11229" i="3" s="1"/>
  <c r="W11230" i="3" a="1"/>
  <c r="W11230" i="3" s="1"/>
  <c r="W11231" i="3" a="1"/>
  <c r="W11231" i="3" s="1"/>
  <c r="W11232" i="3" a="1"/>
  <c r="W11232" i="3" s="1"/>
  <c r="W11233" i="3" a="1"/>
  <c r="W11233" i="3" s="1"/>
  <c r="W11234" i="3" a="1"/>
  <c r="W11234" i="3" s="1"/>
  <c r="W11235" i="3" a="1"/>
  <c r="W11235" i="3" s="1"/>
  <c r="W11236" i="3" a="1"/>
  <c r="W11236" i="3" s="1"/>
  <c r="W11237" i="3" a="1"/>
  <c r="W11237" i="3" s="1"/>
  <c r="W11238" i="3" a="1"/>
  <c r="W11238" i="3" s="1"/>
  <c r="W11239" i="3" a="1"/>
  <c r="W11239" i="3" s="1"/>
  <c r="W11240" i="3" a="1"/>
  <c r="W11240" i="3" s="1"/>
  <c r="W11241" i="3" a="1"/>
  <c r="W11241" i="3" s="1"/>
  <c r="W11242" i="3" a="1"/>
  <c r="W11242" i="3" s="1"/>
  <c r="W11243" i="3" a="1"/>
  <c r="W11243" i="3" s="1"/>
  <c r="W11244" i="3" a="1"/>
  <c r="W11244" i="3" s="1"/>
  <c r="W11245" i="3" a="1"/>
  <c r="W11245" i="3" s="1"/>
  <c r="W11246" i="3" a="1"/>
  <c r="W11246" i="3" s="1"/>
  <c r="W11247" i="3" a="1"/>
  <c r="W11247" i="3" s="1"/>
  <c r="W11248" i="3" a="1"/>
  <c r="W11248" i="3" s="1"/>
  <c r="W11249" i="3" a="1"/>
  <c r="W11249" i="3" s="1"/>
  <c r="W11250" i="3" a="1"/>
  <c r="W11250" i="3" s="1"/>
  <c r="W11251" i="3" a="1"/>
  <c r="W11251" i="3" s="1"/>
  <c r="W11252" i="3" a="1"/>
  <c r="W11252" i="3" s="1"/>
  <c r="W11253" i="3" a="1"/>
  <c r="W11253" i="3" s="1"/>
  <c r="W11254" i="3" a="1"/>
  <c r="W11254" i="3" s="1"/>
  <c r="W11255" i="3" a="1"/>
  <c r="W11255" i="3" s="1"/>
  <c r="W11256" i="3" a="1"/>
  <c r="W11256" i="3" s="1"/>
  <c r="W11257" i="3" a="1"/>
  <c r="W11257" i="3" s="1"/>
  <c r="W11258" i="3" a="1"/>
  <c r="W11258" i="3" s="1"/>
  <c r="W11259" i="3" a="1"/>
  <c r="W11259" i="3" s="1"/>
  <c r="W11260" i="3" a="1"/>
  <c r="W11260" i="3" s="1"/>
  <c r="W11261" i="3" a="1"/>
  <c r="W11261" i="3" s="1"/>
  <c r="W11262" i="3" a="1"/>
  <c r="W11262" i="3" s="1"/>
  <c r="W11263" i="3" a="1"/>
  <c r="W11263" i="3" s="1"/>
  <c r="W11264" i="3" a="1"/>
  <c r="W11264" i="3" s="1"/>
  <c r="W11265" i="3" a="1"/>
  <c r="W11265" i="3" s="1"/>
  <c r="W11266" i="3" a="1"/>
  <c r="W11266" i="3" s="1"/>
  <c r="W11267" i="3" a="1"/>
  <c r="W11267" i="3" s="1"/>
  <c r="W11268" i="3" a="1"/>
  <c r="W11268" i="3" s="1"/>
  <c r="W11269" i="3" a="1"/>
  <c r="W11269" i="3" s="1"/>
  <c r="W11270" i="3" a="1"/>
  <c r="W11270" i="3" s="1"/>
  <c r="W11271" i="3" a="1"/>
  <c r="W11271" i="3" s="1"/>
  <c r="W11272" i="3" a="1"/>
  <c r="W11272" i="3" s="1"/>
  <c r="W11273" i="3" a="1"/>
  <c r="W11273" i="3" s="1"/>
  <c r="W11274" i="3" a="1"/>
  <c r="W11274" i="3" s="1"/>
  <c r="W11275" i="3" a="1"/>
  <c r="W11275" i="3" s="1"/>
  <c r="W11276" i="3" a="1"/>
  <c r="W11276" i="3" s="1"/>
  <c r="W11277" i="3" a="1"/>
  <c r="W11277" i="3" s="1"/>
  <c r="W11278" i="3" a="1"/>
  <c r="W11278" i="3" s="1"/>
  <c r="W11279" i="3" a="1"/>
  <c r="W11279" i="3" s="1"/>
  <c r="W11280" i="3" a="1"/>
  <c r="W11280" i="3" s="1"/>
  <c r="W11281" i="3" a="1"/>
  <c r="W11281" i="3" s="1"/>
  <c r="W11282" i="3" a="1"/>
  <c r="W11282" i="3" s="1"/>
  <c r="W11283" i="3" a="1"/>
  <c r="W11283" i="3" s="1"/>
  <c r="W11284" i="3" a="1"/>
  <c r="W11284" i="3" s="1"/>
  <c r="W11285" i="3" a="1"/>
  <c r="W11285" i="3" s="1"/>
  <c r="W11286" i="3" a="1"/>
  <c r="W11286" i="3" s="1"/>
  <c r="W11287" i="3" a="1"/>
  <c r="W11287" i="3" s="1"/>
  <c r="W11288" i="3" a="1"/>
  <c r="W11288" i="3" s="1"/>
  <c r="W11289" i="3" a="1"/>
  <c r="W11289" i="3" s="1"/>
  <c r="W11290" i="3" a="1"/>
  <c r="W11290" i="3" s="1"/>
  <c r="W11291" i="3" a="1"/>
  <c r="W11291" i="3" s="1"/>
  <c r="W11292" i="3" a="1"/>
  <c r="W11292" i="3" s="1"/>
  <c r="W11293" i="3" a="1"/>
  <c r="W11293" i="3" s="1"/>
  <c r="W11294" i="3" a="1"/>
  <c r="W11294" i="3" s="1"/>
  <c r="W11295" i="3" a="1"/>
  <c r="W11295" i="3" s="1"/>
  <c r="W11296" i="3" a="1"/>
  <c r="W11296" i="3" s="1"/>
  <c r="W11297" i="3" a="1"/>
  <c r="W11297" i="3" s="1"/>
  <c r="W11298" i="3" a="1"/>
  <c r="W11298" i="3" s="1"/>
  <c r="W11299" i="3" a="1"/>
  <c r="W11299" i="3" s="1"/>
  <c r="W11300" i="3" a="1"/>
  <c r="W11300" i="3" s="1"/>
  <c r="W11301" i="3" a="1"/>
  <c r="W11301" i="3" s="1"/>
  <c r="W11302" i="3" a="1"/>
  <c r="W11302" i="3" s="1"/>
  <c r="W11303" i="3" a="1"/>
  <c r="W11303" i="3" s="1"/>
  <c r="W11304" i="3" a="1"/>
  <c r="W11304" i="3" s="1"/>
  <c r="W11305" i="3" a="1"/>
  <c r="W11305" i="3" s="1"/>
  <c r="W11306" i="3" a="1"/>
  <c r="W11306" i="3" s="1"/>
  <c r="W11307" i="3" a="1"/>
  <c r="W11307" i="3" s="1"/>
  <c r="W11308" i="3" a="1"/>
  <c r="W11308" i="3" s="1"/>
  <c r="W11309" i="3" a="1"/>
  <c r="W11309" i="3" s="1"/>
  <c r="W11310" i="3" a="1"/>
  <c r="W11310" i="3" s="1"/>
  <c r="W11311" i="3" a="1"/>
  <c r="W11311" i="3" s="1"/>
  <c r="W11312" i="3" a="1"/>
  <c r="W11312" i="3" s="1"/>
  <c r="W11313" i="3" a="1"/>
  <c r="W11313" i="3" s="1"/>
  <c r="W11314" i="3" a="1"/>
  <c r="W11314" i="3" s="1"/>
  <c r="W11315" i="3" a="1"/>
  <c r="W11315" i="3" s="1"/>
  <c r="W11316" i="3" a="1"/>
  <c r="W11316" i="3" s="1"/>
  <c r="W11317" i="3" a="1"/>
  <c r="W11317" i="3" s="1"/>
  <c r="W11318" i="3" a="1"/>
  <c r="W11318" i="3" s="1"/>
  <c r="W11319" i="3" a="1"/>
  <c r="W11319" i="3" s="1"/>
  <c r="W11320" i="3" a="1"/>
  <c r="W11320" i="3" s="1"/>
  <c r="W11321" i="3" a="1"/>
  <c r="W11321" i="3" s="1"/>
  <c r="W11322" i="3" a="1"/>
  <c r="W11322" i="3" s="1"/>
  <c r="W11323" i="3" a="1"/>
  <c r="W11323" i="3" s="1"/>
  <c r="W11324" i="3" a="1"/>
  <c r="W11324" i="3" s="1"/>
  <c r="W11325" i="3" a="1"/>
  <c r="W11325" i="3" s="1"/>
  <c r="W11326" i="3" a="1"/>
  <c r="W11326" i="3" s="1"/>
  <c r="W11327" i="3" a="1"/>
  <c r="W11327" i="3" s="1"/>
  <c r="W11328" i="3" a="1"/>
  <c r="W11328" i="3" s="1"/>
  <c r="W11329" i="3" a="1"/>
  <c r="W11329" i="3" s="1"/>
  <c r="W11330" i="3" a="1"/>
  <c r="W11330" i="3" s="1"/>
  <c r="W11331" i="3" a="1"/>
  <c r="W11331" i="3" s="1"/>
  <c r="W11332" i="3" a="1"/>
  <c r="W11332" i="3" s="1"/>
  <c r="W11333" i="3" a="1"/>
  <c r="W11333" i="3" s="1"/>
  <c r="W11334" i="3" a="1"/>
  <c r="W11334" i="3" s="1"/>
  <c r="W11335" i="3" a="1"/>
  <c r="W11335" i="3" s="1"/>
  <c r="W11336" i="3" a="1"/>
  <c r="W11336" i="3" s="1"/>
  <c r="W11337" i="3" a="1"/>
  <c r="W11337" i="3" s="1"/>
  <c r="W11338" i="3" a="1"/>
  <c r="W11338" i="3" s="1"/>
  <c r="W11339" i="3" a="1"/>
  <c r="W11339" i="3" s="1"/>
  <c r="W11340" i="3" a="1"/>
  <c r="W11340" i="3" s="1"/>
  <c r="W11341" i="3" a="1"/>
  <c r="W11341" i="3" s="1"/>
  <c r="W11342" i="3" a="1"/>
  <c r="W11342" i="3" s="1"/>
  <c r="W11343" i="3" a="1"/>
  <c r="W11343" i="3" s="1"/>
  <c r="W11344" i="3" a="1"/>
  <c r="W11344" i="3" s="1"/>
  <c r="W11345" i="3" a="1"/>
  <c r="W11345" i="3" s="1"/>
  <c r="W11346" i="3" a="1"/>
  <c r="W11346" i="3" s="1"/>
  <c r="W11347" i="3" a="1"/>
  <c r="W11347" i="3" s="1"/>
  <c r="W11348" i="3" a="1"/>
  <c r="W11348" i="3" s="1"/>
  <c r="W11349" i="3" a="1"/>
  <c r="W11349" i="3" s="1"/>
  <c r="W11350" i="3" a="1"/>
  <c r="W11350" i="3" s="1"/>
  <c r="W11351" i="3" a="1"/>
  <c r="W11351" i="3" s="1"/>
  <c r="W11352" i="3" a="1"/>
  <c r="W11352" i="3" s="1"/>
  <c r="W11353" i="3" a="1"/>
  <c r="W11353" i="3" s="1"/>
  <c r="W11354" i="3" a="1"/>
  <c r="W11354" i="3" s="1"/>
  <c r="W11355" i="3" a="1"/>
  <c r="W11355" i="3" s="1"/>
  <c r="W11356" i="3" a="1"/>
  <c r="W11356" i="3" s="1"/>
  <c r="W11357" i="3" a="1"/>
  <c r="W11357" i="3" s="1"/>
  <c r="W11358" i="3" a="1"/>
  <c r="W11358" i="3" s="1"/>
  <c r="W11359" i="3" a="1"/>
  <c r="W11359" i="3" s="1"/>
  <c r="W11360" i="3" a="1"/>
  <c r="W11360" i="3" s="1"/>
  <c r="W11361" i="3" a="1"/>
  <c r="W11361" i="3" s="1"/>
  <c r="W11362" i="3" a="1"/>
  <c r="W11362" i="3" s="1"/>
  <c r="W11363" i="3" a="1"/>
  <c r="W11363" i="3" s="1"/>
  <c r="W11364" i="3" a="1"/>
  <c r="W11364" i="3" s="1"/>
  <c r="W11365" i="3" a="1"/>
  <c r="W11365" i="3" s="1"/>
  <c r="W11366" i="3" a="1"/>
  <c r="W11366" i="3" s="1"/>
  <c r="W11367" i="3" a="1"/>
  <c r="W11367" i="3" s="1"/>
  <c r="W11368" i="3" a="1"/>
  <c r="W11368" i="3" s="1"/>
  <c r="W11369" i="3" a="1"/>
  <c r="W11369" i="3" s="1"/>
  <c r="W11370" i="3" a="1"/>
  <c r="W11370" i="3" s="1"/>
  <c r="W11371" i="3" a="1"/>
  <c r="W11371" i="3" s="1"/>
  <c r="W11372" i="3" a="1"/>
  <c r="W11372" i="3" s="1"/>
  <c r="W11373" i="3" a="1"/>
  <c r="W11373" i="3" s="1"/>
  <c r="W11374" i="3" a="1"/>
  <c r="W11374" i="3" s="1"/>
  <c r="W11375" i="3" a="1"/>
  <c r="W11375" i="3" s="1"/>
  <c r="W11376" i="3" a="1"/>
  <c r="W11376" i="3" s="1"/>
  <c r="W11377" i="3" a="1"/>
  <c r="W11377" i="3" s="1"/>
  <c r="W11378" i="3" a="1"/>
  <c r="W11378" i="3" s="1"/>
  <c r="W11379" i="3" a="1"/>
  <c r="W11379" i="3" s="1"/>
  <c r="W11380" i="3" a="1"/>
  <c r="W11380" i="3" s="1"/>
  <c r="W11381" i="3" a="1"/>
  <c r="W11381" i="3" s="1"/>
  <c r="W11382" i="3" a="1"/>
  <c r="W11382" i="3" s="1"/>
  <c r="W11383" i="3" a="1"/>
  <c r="W11383" i="3" s="1"/>
  <c r="W11384" i="3" a="1"/>
  <c r="W11384" i="3" s="1"/>
  <c r="W11385" i="3" a="1"/>
  <c r="W11385" i="3" s="1"/>
  <c r="W11386" i="3" a="1"/>
  <c r="W11386" i="3" s="1"/>
  <c r="W11387" i="3" a="1"/>
  <c r="W11387" i="3" s="1"/>
  <c r="W11388" i="3" a="1"/>
  <c r="W11388" i="3" s="1"/>
  <c r="W11389" i="3" a="1"/>
  <c r="W11389" i="3" s="1"/>
  <c r="W11390" i="3" a="1"/>
  <c r="W11390" i="3" s="1"/>
  <c r="W11391" i="3" a="1"/>
  <c r="W11391" i="3" s="1"/>
  <c r="W11392" i="3" a="1"/>
  <c r="W11392" i="3" s="1"/>
  <c r="W11393" i="3" a="1"/>
  <c r="W11393" i="3" s="1"/>
  <c r="W11394" i="3" a="1"/>
  <c r="W11394" i="3" s="1"/>
  <c r="W11395" i="3" a="1"/>
  <c r="W11395" i="3" s="1"/>
  <c r="W11396" i="3" a="1"/>
  <c r="W11396" i="3" s="1"/>
  <c r="W11397" i="3" a="1"/>
  <c r="W11397" i="3" s="1"/>
  <c r="W11398" i="3" a="1"/>
  <c r="W11398" i="3" s="1"/>
  <c r="W11399" i="3" a="1"/>
  <c r="W11399" i="3" s="1"/>
  <c r="W11400" i="3" a="1"/>
  <c r="W11400" i="3" s="1"/>
  <c r="W11401" i="3" a="1"/>
  <c r="W11401" i="3" s="1"/>
  <c r="W11402" i="3" a="1"/>
  <c r="W11402" i="3" s="1"/>
  <c r="W11403" i="3" a="1"/>
  <c r="W11403" i="3" s="1"/>
  <c r="W11404" i="3" a="1"/>
  <c r="W11404" i="3" s="1"/>
  <c r="W11405" i="3" a="1"/>
  <c r="W11405" i="3" s="1"/>
  <c r="W11406" i="3" a="1"/>
  <c r="W11406" i="3" s="1"/>
  <c r="W11407" i="3" a="1"/>
  <c r="W11407" i="3" s="1"/>
  <c r="W11408" i="3" a="1"/>
  <c r="W11408" i="3" s="1"/>
  <c r="W11409" i="3" a="1"/>
  <c r="W11409" i="3" s="1"/>
  <c r="W11410" i="3" a="1"/>
  <c r="W11410" i="3" s="1"/>
  <c r="W11411" i="3" a="1"/>
  <c r="W11411" i="3" s="1"/>
  <c r="W11412" i="3" a="1"/>
  <c r="W11412" i="3" s="1"/>
  <c r="W11413" i="3" a="1"/>
  <c r="W11413" i="3" s="1"/>
  <c r="W11414" i="3" a="1"/>
  <c r="W11414" i="3" s="1"/>
  <c r="W11415" i="3" a="1"/>
  <c r="W11415" i="3" s="1"/>
  <c r="W11416" i="3" a="1"/>
  <c r="W11416" i="3" s="1"/>
  <c r="W11417" i="3" a="1"/>
  <c r="W11417" i="3" s="1"/>
  <c r="W11418" i="3" a="1"/>
  <c r="W11418" i="3" s="1"/>
  <c r="W11419" i="3" a="1"/>
  <c r="W11419" i="3" s="1"/>
  <c r="W11420" i="3" a="1"/>
  <c r="W11420" i="3" s="1"/>
  <c r="W11421" i="3" a="1"/>
  <c r="W11421" i="3" s="1"/>
  <c r="W11422" i="3" a="1"/>
  <c r="W11422" i="3" s="1"/>
  <c r="W11423" i="3" a="1"/>
  <c r="W11423" i="3" s="1"/>
  <c r="W11424" i="3" a="1"/>
  <c r="W11424" i="3" s="1"/>
  <c r="W11425" i="3" a="1"/>
  <c r="W11425" i="3" s="1"/>
  <c r="W11426" i="3" a="1"/>
  <c r="W11426" i="3" s="1"/>
  <c r="W11427" i="3" a="1"/>
  <c r="W11427" i="3" s="1"/>
  <c r="W11428" i="3" a="1"/>
  <c r="W11428" i="3" s="1"/>
  <c r="W11429" i="3" a="1"/>
  <c r="W11429" i="3" s="1"/>
  <c r="W11430" i="3" a="1"/>
  <c r="W11430" i="3" s="1"/>
  <c r="W11431" i="3" a="1"/>
  <c r="W11431" i="3" s="1"/>
  <c r="W11432" i="3" a="1"/>
  <c r="W11432" i="3" s="1"/>
  <c r="W11433" i="3" a="1"/>
  <c r="W11433" i="3" s="1"/>
  <c r="W11434" i="3" a="1"/>
  <c r="W11434" i="3" s="1"/>
  <c r="W11435" i="3" a="1"/>
  <c r="W11435" i="3" s="1"/>
  <c r="W11436" i="3" a="1"/>
  <c r="W11436" i="3" s="1"/>
  <c r="W11437" i="3" a="1"/>
  <c r="W11437" i="3" s="1"/>
  <c r="W11438" i="3" a="1"/>
  <c r="W11438" i="3" s="1"/>
  <c r="W11439" i="3" a="1"/>
  <c r="W11439" i="3" s="1"/>
  <c r="W11440" i="3" a="1"/>
  <c r="W11440" i="3" s="1"/>
  <c r="W11441" i="3" a="1"/>
  <c r="W11441" i="3" s="1"/>
  <c r="W11442" i="3" a="1"/>
  <c r="W11442" i="3" s="1"/>
  <c r="W11443" i="3" a="1"/>
  <c r="W11443" i="3" s="1"/>
  <c r="W11444" i="3" a="1"/>
  <c r="W11444" i="3" s="1"/>
  <c r="W11445" i="3" a="1"/>
  <c r="W11445" i="3" s="1"/>
  <c r="W11446" i="3" a="1"/>
  <c r="W11446" i="3" s="1"/>
  <c r="W11447" i="3" a="1"/>
  <c r="W11447" i="3" s="1"/>
  <c r="W11448" i="3" a="1"/>
  <c r="W11448" i="3" s="1"/>
  <c r="W11449" i="3" a="1"/>
  <c r="W11449" i="3" s="1"/>
  <c r="W11450" i="3" a="1"/>
  <c r="W11450" i="3" s="1"/>
  <c r="W11451" i="3" a="1"/>
  <c r="W11451" i="3" s="1"/>
  <c r="W11452" i="3" a="1"/>
  <c r="W11452" i="3" s="1"/>
  <c r="W11453" i="3" a="1"/>
  <c r="W11453" i="3" s="1"/>
  <c r="W11454" i="3" a="1"/>
  <c r="W11454" i="3" s="1"/>
  <c r="W11455" i="3" a="1"/>
  <c r="W11455" i="3" s="1"/>
  <c r="W11456" i="3" a="1"/>
  <c r="W11456" i="3" s="1"/>
  <c r="W11457" i="3" a="1"/>
  <c r="W11457" i="3" s="1"/>
  <c r="W11458" i="3" a="1"/>
  <c r="W11458" i="3" s="1"/>
  <c r="W11459" i="3" a="1"/>
  <c r="W11459" i="3" s="1"/>
  <c r="W11460" i="3" a="1"/>
  <c r="W11460" i="3" s="1"/>
  <c r="W11461" i="3" a="1"/>
  <c r="W11461" i="3" s="1"/>
  <c r="W11462" i="3" a="1"/>
  <c r="W11462" i="3" s="1"/>
  <c r="W11463" i="3" a="1"/>
  <c r="W11463" i="3" s="1"/>
  <c r="W11464" i="3" a="1"/>
  <c r="W11464" i="3" s="1"/>
  <c r="W11465" i="3" a="1"/>
  <c r="W11465" i="3" s="1"/>
  <c r="W11466" i="3" a="1"/>
  <c r="W11466" i="3" s="1"/>
  <c r="W11467" i="3" a="1"/>
  <c r="W11467" i="3" s="1"/>
  <c r="W11468" i="3" a="1"/>
  <c r="W11468" i="3" s="1"/>
  <c r="W11469" i="3" a="1"/>
  <c r="W11469" i="3" s="1"/>
  <c r="W11470" i="3" a="1"/>
  <c r="W11470" i="3" s="1"/>
  <c r="W11471" i="3" a="1"/>
  <c r="W11471" i="3" s="1"/>
  <c r="W11472" i="3" a="1"/>
  <c r="W11472" i="3" s="1"/>
  <c r="W11473" i="3" a="1"/>
  <c r="W11473" i="3" s="1"/>
  <c r="W11474" i="3" a="1"/>
  <c r="W11474" i="3" s="1"/>
  <c r="W11475" i="3" a="1"/>
  <c r="W11475" i="3" s="1"/>
  <c r="W11476" i="3" a="1"/>
  <c r="W11476" i="3" s="1"/>
  <c r="W11477" i="3" a="1"/>
  <c r="W11477" i="3" s="1"/>
  <c r="W11478" i="3" a="1"/>
  <c r="W11478" i="3" s="1"/>
  <c r="W11479" i="3" a="1"/>
  <c r="W11479" i="3" s="1"/>
  <c r="W11480" i="3" a="1"/>
  <c r="W11480" i="3" s="1"/>
  <c r="W11481" i="3" a="1"/>
  <c r="W11481" i="3" s="1"/>
  <c r="W11482" i="3" a="1"/>
  <c r="W11482" i="3" s="1"/>
  <c r="W11483" i="3" a="1"/>
  <c r="W11483" i="3" s="1"/>
  <c r="W11484" i="3" a="1"/>
  <c r="W11484" i="3" s="1"/>
  <c r="W11485" i="3" a="1"/>
  <c r="W11485" i="3" s="1"/>
  <c r="W11486" i="3" a="1"/>
  <c r="W11486" i="3" s="1"/>
  <c r="W11487" i="3" a="1"/>
  <c r="W11487" i="3" s="1"/>
  <c r="W11488" i="3" a="1"/>
  <c r="W11488" i="3" s="1"/>
  <c r="W11489" i="3" a="1"/>
  <c r="W11489" i="3" s="1"/>
  <c r="W11490" i="3" a="1"/>
  <c r="W11490" i="3" s="1"/>
  <c r="W11491" i="3" a="1"/>
  <c r="W11491" i="3" s="1"/>
  <c r="W11492" i="3" a="1"/>
  <c r="W11492" i="3" s="1"/>
  <c r="W11493" i="3" a="1"/>
  <c r="W11493" i="3" s="1"/>
  <c r="W11494" i="3" a="1"/>
  <c r="W11494" i="3" s="1"/>
  <c r="W11495" i="3" a="1"/>
  <c r="W11495" i="3" s="1"/>
  <c r="W11496" i="3" a="1"/>
  <c r="W11496" i="3" s="1"/>
  <c r="W11497" i="3" a="1"/>
  <c r="W11497" i="3" s="1"/>
  <c r="W11498" i="3" a="1"/>
  <c r="W11498" i="3" s="1"/>
  <c r="W11499" i="3" a="1"/>
  <c r="W11499" i="3" s="1"/>
  <c r="W11500" i="3" a="1"/>
  <c r="W11500" i="3" s="1"/>
  <c r="W11501" i="3" a="1"/>
  <c r="W11501" i="3" s="1"/>
  <c r="W11502" i="3" a="1"/>
  <c r="W11502" i="3" s="1"/>
  <c r="W11503" i="3" a="1"/>
  <c r="W11503" i="3" s="1"/>
  <c r="W11504" i="3" a="1"/>
  <c r="W11504" i="3" s="1"/>
  <c r="W11505" i="3" a="1"/>
  <c r="W11505" i="3" s="1"/>
  <c r="W11506" i="3" a="1"/>
  <c r="W11506" i="3" s="1"/>
  <c r="W11507" i="3" a="1"/>
  <c r="W11507" i="3" s="1"/>
  <c r="W11508" i="3" a="1"/>
  <c r="W11508" i="3" s="1"/>
  <c r="W11509" i="3" a="1"/>
  <c r="W11509" i="3" s="1"/>
  <c r="W11510" i="3" a="1"/>
  <c r="W11510" i="3" s="1"/>
  <c r="W11511" i="3" a="1"/>
  <c r="W11511" i="3" s="1"/>
  <c r="W11512" i="3" a="1"/>
  <c r="W11512" i="3" s="1"/>
  <c r="W11513" i="3" a="1"/>
  <c r="W11513" i="3" s="1"/>
  <c r="W11514" i="3" a="1"/>
  <c r="W11514" i="3" s="1"/>
  <c r="W11515" i="3" a="1"/>
  <c r="W11515" i="3" s="1"/>
  <c r="W11516" i="3" a="1"/>
  <c r="W11516" i="3" s="1"/>
  <c r="W11517" i="3" a="1"/>
  <c r="W11517" i="3" s="1"/>
  <c r="W11518" i="3" a="1"/>
  <c r="W11518" i="3" s="1"/>
  <c r="W11519" i="3" a="1"/>
  <c r="W11519" i="3" s="1"/>
  <c r="W11520" i="3" a="1"/>
  <c r="W11520" i="3" s="1"/>
  <c r="W11521" i="3" a="1"/>
  <c r="W11521" i="3" s="1"/>
  <c r="W11522" i="3" a="1"/>
  <c r="W11522" i="3" s="1"/>
  <c r="W11523" i="3" a="1"/>
  <c r="W11523" i="3" s="1"/>
  <c r="W11524" i="3" a="1"/>
  <c r="W11524" i="3" s="1"/>
  <c r="W11525" i="3" a="1"/>
  <c r="W11525" i="3" s="1"/>
  <c r="W11526" i="3" a="1"/>
  <c r="W11526" i="3" s="1"/>
  <c r="W11527" i="3" a="1"/>
  <c r="W11527" i="3" s="1"/>
  <c r="W11528" i="3" a="1"/>
  <c r="W11528" i="3" s="1"/>
  <c r="W11529" i="3" a="1"/>
  <c r="W11529" i="3" s="1"/>
  <c r="W11530" i="3" a="1"/>
  <c r="W11530" i="3" s="1"/>
  <c r="W11531" i="3" a="1"/>
  <c r="W11531" i="3" s="1"/>
  <c r="W11532" i="3" a="1"/>
  <c r="W11532" i="3" s="1"/>
  <c r="W11533" i="3" a="1"/>
  <c r="W11533" i="3" s="1"/>
  <c r="W11534" i="3" a="1"/>
  <c r="W11534" i="3" s="1"/>
  <c r="W11535" i="3" a="1"/>
  <c r="W11535" i="3" s="1"/>
  <c r="W11536" i="3" a="1"/>
  <c r="W11536" i="3" s="1"/>
  <c r="W11537" i="3" a="1"/>
  <c r="W11537" i="3" s="1"/>
  <c r="W11538" i="3" a="1"/>
  <c r="W11538" i="3" s="1"/>
  <c r="W11539" i="3" a="1"/>
  <c r="W11539" i="3" s="1"/>
  <c r="W11540" i="3" a="1"/>
  <c r="W11540" i="3" s="1"/>
  <c r="W11541" i="3" a="1"/>
  <c r="W11541" i="3" s="1"/>
  <c r="W11542" i="3" a="1"/>
  <c r="W11542" i="3" s="1"/>
  <c r="W11543" i="3" a="1"/>
  <c r="W11543" i="3" s="1"/>
  <c r="W11544" i="3" a="1"/>
  <c r="W11544" i="3" s="1"/>
  <c r="W11545" i="3" a="1"/>
  <c r="W11545" i="3" s="1"/>
  <c r="W11546" i="3" a="1"/>
  <c r="W11546" i="3" s="1"/>
  <c r="W11547" i="3" a="1"/>
  <c r="W11547" i="3" s="1"/>
  <c r="W11548" i="3" a="1"/>
  <c r="W11548" i="3" s="1"/>
  <c r="W11549" i="3" a="1"/>
  <c r="W11549" i="3" s="1"/>
  <c r="W11550" i="3" a="1"/>
  <c r="W11550" i="3" s="1"/>
  <c r="W11551" i="3" a="1"/>
  <c r="W11551" i="3" s="1"/>
  <c r="W11552" i="3" a="1"/>
  <c r="W11552" i="3" s="1"/>
  <c r="W11553" i="3" a="1"/>
  <c r="W11553" i="3" s="1"/>
  <c r="W11554" i="3" a="1"/>
  <c r="W11554" i="3" s="1"/>
  <c r="W11555" i="3" a="1"/>
  <c r="W11555" i="3" s="1"/>
  <c r="W11556" i="3" a="1"/>
  <c r="W11556" i="3" s="1"/>
  <c r="W11557" i="3" a="1"/>
  <c r="W11557" i="3" s="1"/>
  <c r="W11558" i="3" a="1"/>
  <c r="W11558" i="3" s="1"/>
  <c r="W11559" i="3" a="1"/>
  <c r="W11559" i="3" s="1"/>
  <c r="W11560" i="3" a="1"/>
  <c r="W11560" i="3" s="1"/>
  <c r="W11561" i="3" a="1"/>
  <c r="W11561" i="3" s="1"/>
  <c r="W11562" i="3" a="1"/>
  <c r="W11562" i="3" s="1"/>
  <c r="W11563" i="3" a="1"/>
  <c r="W11563" i="3" s="1"/>
  <c r="W11564" i="3" a="1"/>
  <c r="W11564" i="3" s="1"/>
  <c r="W11565" i="3" a="1"/>
  <c r="W11565" i="3" s="1"/>
  <c r="W11566" i="3" a="1"/>
  <c r="W11566" i="3" s="1"/>
  <c r="W11567" i="3" a="1"/>
  <c r="W11567" i="3" s="1"/>
  <c r="W11568" i="3" a="1"/>
  <c r="W11568" i="3" s="1"/>
  <c r="W11569" i="3" a="1"/>
  <c r="W11569" i="3" s="1"/>
  <c r="W11570" i="3" a="1"/>
  <c r="W11570" i="3" s="1"/>
  <c r="W11571" i="3" a="1"/>
  <c r="W11571" i="3" s="1"/>
  <c r="W11572" i="3" a="1"/>
  <c r="W11572" i="3" s="1"/>
  <c r="W11573" i="3" a="1"/>
  <c r="W11573" i="3" s="1"/>
  <c r="W11574" i="3" a="1"/>
  <c r="W11574" i="3" s="1"/>
  <c r="W11575" i="3" a="1"/>
  <c r="W11575" i="3" s="1"/>
  <c r="W11576" i="3" a="1"/>
  <c r="W11576" i="3" s="1"/>
  <c r="W11577" i="3" a="1"/>
  <c r="W11577" i="3" s="1"/>
  <c r="W11578" i="3" a="1"/>
  <c r="W11578" i="3" s="1"/>
  <c r="W11579" i="3" a="1"/>
  <c r="W11579" i="3" s="1"/>
  <c r="W11580" i="3" a="1"/>
  <c r="W11580" i="3" s="1"/>
  <c r="W11581" i="3" a="1"/>
  <c r="W11581" i="3" s="1"/>
  <c r="W11582" i="3" a="1"/>
  <c r="W11582" i="3" s="1"/>
  <c r="W11583" i="3" a="1"/>
  <c r="W11583" i="3" s="1"/>
  <c r="W11584" i="3" a="1"/>
  <c r="W11584" i="3" s="1"/>
  <c r="W11585" i="3" a="1"/>
  <c r="W11585" i="3" s="1"/>
  <c r="W11586" i="3" a="1"/>
  <c r="W11586" i="3" s="1"/>
  <c r="W11587" i="3" a="1"/>
  <c r="W11587" i="3" s="1"/>
  <c r="W11588" i="3" a="1"/>
  <c r="W11588" i="3" s="1"/>
  <c r="W11589" i="3" a="1"/>
  <c r="W11589" i="3" s="1"/>
  <c r="W11590" i="3" a="1"/>
  <c r="W11590" i="3" s="1"/>
  <c r="W11591" i="3" a="1"/>
  <c r="W11591" i="3" s="1"/>
  <c r="W11592" i="3" a="1"/>
  <c r="W11592" i="3" s="1"/>
  <c r="W11593" i="3" a="1"/>
  <c r="W11593" i="3" s="1"/>
  <c r="W11594" i="3" a="1"/>
  <c r="W11594" i="3" s="1"/>
  <c r="W11595" i="3" a="1"/>
  <c r="W11595" i="3" s="1"/>
  <c r="W11596" i="3" a="1"/>
  <c r="W11596" i="3" s="1"/>
  <c r="W11597" i="3" a="1"/>
  <c r="W11597" i="3" s="1"/>
  <c r="W11598" i="3" a="1"/>
  <c r="W11598" i="3" s="1"/>
  <c r="W11599" i="3" a="1"/>
  <c r="W11599" i="3" s="1"/>
  <c r="W11600" i="3" a="1"/>
  <c r="W11600" i="3" s="1"/>
  <c r="W11601" i="3" a="1"/>
  <c r="W11601" i="3" s="1"/>
  <c r="W11602" i="3" a="1"/>
  <c r="W11602" i="3" s="1"/>
  <c r="W11603" i="3" a="1"/>
  <c r="W11603" i="3" s="1"/>
  <c r="W11604" i="3" a="1"/>
  <c r="W11604" i="3" s="1"/>
  <c r="W11605" i="3" a="1"/>
  <c r="W11605" i="3" s="1"/>
  <c r="W11606" i="3" a="1"/>
  <c r="W11606" i="3" s="1"/>
  <c r="W11607" i="3" a="1"/>
  <c r="W11607" i="3" s="1"/>
  <c r="W11608" i="3" a="1"/>
  <c r="W11608" i="3" s="1"/>
  <c r="W11609" i="3" a="1"/>
  <c r="W11609" i="3" s="1"/>
  <c r="W11610" i="3" a="1"/>
  <c r="W11610" i="3" s="1"/>
  <c r="W11611" i="3" a="1"/>
  <c r="W11611" i="3" s="1"/>
  <c r="W11612" i="3" a="1"/>
  <c r="W11612" i="3" s="1"/>
  <c r="W11613" i="3" a="1"/>
  <c r="W11613" i="3" s="1"/>
  <c r="W11614" i="3" a="1"/>
  <c r="W11614" i="3" s="1"/>
  <c r="W11615" i="3" a="1"/>
  <c r="W11615" i="3" s="1"/>
  <c r="W11616" i="3" a="1"/>
  <c r="W11616" i="3" s="1"/>
  <c r="W11617" i="3" a="1"/>
  <c r="W11617" i="3" s="1"/>
  <c r="W11618" i="3" a="1"/>
  <c r="W11618" i="3" s="1"/>
  <c r="W11619" i="3" a="1"/>
  <c r="W11619" i="3" s="1"/>
  <c r="W11620" i="3" a="1"/>
  <c r="W11620" i="3" s="1"/>
  <c r="W11621" i="3" a="1"/>
  <c r="W11621" i="3" s="1"/>
  <c r="W11622" i="3" a="1"/>
  <c r="W11622" i="3" s="1"/>
  <c r="W11623" i="3" a="1"/>
  <c r="W11623" i="3" s="1"/>
  <c r="W11624" i="3" a="1"/>
  <c r="W11624" i="3" s="1"/>
  <c r="W11625" i="3" a="1"/>
  <c r="W11625" i="3" s="1"/>
  <c r="W11626" i="3" a="1"/>
  <c r="W11626" i="3" s="1"/>
  <c r="W11627" i="3" a="1"/>
  <c r="W11627" i="3" s="1"/>
  <c r="W11628" i="3" a="1"/>
  <c r="W11628" i="3" s="1"/>
  <c r="W11629" i="3" a="1"/>
  <c r="W11629" i="3" s="1"/>
  <c r="W11630" i="3" a="1"/>
  <c r="W11630" i="3" s="1"/>
  <c r="W11631" i="3" a="1"/>
  <c r="W11631" i="3" s="1"/>
  <c r="W11632" i="3" a="1"/>
  <c r="W11632" i="3" s="1"/>
  <c r="W11633" i="3" a="1"/>
  <c r="W11633" i="3" s="1"/>
  <c r="W11634" i="3" a="1"/>
  <c r="W11634" i="3" s="1"/>
  <c r="W11635" i="3" a="1"/>
  <c r="W11635" i="3" s="1"/>
  <c r="W11636" i="3" a="1"/>
  <c r="W11636" i="3" s="1"/>
  <c r="W11637" i="3" a="1"/>
  <c r="W11637" i="3" s="1"/>
  <c r="W11638" i="3" a="1"/>
  <c r="W11638" i="3" s="1"/>
  <c r="W11639" i="3" a="1"/>
  <c r="W11639" i="3" s="1"/>
  <c r="W11640" i="3" a="1"/>
  <c r="W11640" i="3" s="1"/>
  <c r="W11641" i="3" a="1"/>
  <c r="W11641" i="3" s="1"/>
  <c r="W11642" i="3" a="1"/>
  <c r="W11642" i="3" s="1"/>
  <c r="W11643" i="3" a="1"/>
  <c r="W11643" i="3" s="1"/>
  <c r="W11644" i="3" a="1"/>
  <c r="W11644" i="3" s="1"/>
  <c r="W11645" i="3" a="1"/>
  <c r="W11645" i="3" s="1"/>
  <c r="W11646" i="3" a="1"/>
  <c r="W11646" i="3" s="1"/>
  <c r="W11647" i="3" a="1"/>
  <c r="W11647" i="3" s="1"/>
  <c r="W11648" i="3" a="1"/>
  <c r="W11648" i="3" s="1"/>
  <c r="W11649" i="3" a="1"/>
  <c r="W11649" i="3" s="1"/>
  <c r="W11650" i="3" a="1"/>
  <c r="W11650" i="3" s="1"/>
  <c r="W11651" i="3" a="1"/>
  <c r="W11651" i="3" s="1"/>
  <c r="W11652" i="3" a="1"/>
  <c r="W11652" i="3" s="1"/>
  <c r="W11653" i="3" a="1"/>
  <c r="W11653" i="3" s="1"/>
  <c r="W11654" i="3" a="1"/>
  <c r="W11654" i="3" s="1"/>
  <c r="W11655" i="3" a="1"/>
  <c r="W11655" i="3" s="1"/>
  <c r="W11656" i="3" a="1"/>
  <c r="W11656" i="3" s="1"/>
  <c r="W11657" i="3" a="1"/>
  <c r="W11657" i="3" s="1"/>
  <c r="W11658" i="3" a="1"/>
  <c r="W11658" i="3" s="1"/>
  <c r="W11659" i="3" a="1"/>
  <c r="W11659" i="3" s="1"/>
  <c r="W11660" i="3" a="1"/>
  <c r="W11660" i="3" s="1"/>
  <c r="W11661" i="3" a="1"/>
  <c r="W11661" i="3" s="1"/>
  <c r="W11662" i="3" a="1"/>
  <c r="W11662" i="3" s="1"/>
  <c r="W11663" i="3" a="1"/>
  <c r="W11663" i="3" s="1"/>
  <c r="W11664" i="3" a="1"/>
  <c r="W11664" i="3" s="1"/>
  <c r="W11665" i="3" a="1"/>
  <c r="W11665" i="3" s="1"/>
  <c r="W11666" i="3" a="1"/>
  <c r="W11666" i="3" s="1"/>
  <c r="W11667" i="3" a="1"/>
  <c r="W11667" i="3" s="1"/>
  <c r="W11668" i="3" a="1"/>
  <c r="W11668" i="3" s="1"/>
  <c r="W11669" i="3" a="1"/>
  <c r="W11669" i="3" s="1"/>
  <c r="W11670" i="3" a="1"/>
  <c r="W11670" i="3" s="1"/>
  <c r="W11671" i="3" a="1"/>
  <c r="W11671" i="3" s="1"/>
  <c r="W11672" i="3" a="1"/>
  <c r="W11672" i="3" s="1"/>
  <c r="W11673" i="3" a="1"/>
  <c r="W11673" i="3" s="1"/>
  <c r="W11674" i="3" a="1"/>
  <c r="W11674" i="3" s="1"/>
  <c r="W11675" i="3" a="1"/>
  <c r="W11675" i="3" s="1"/>
  <c r="W11676" i="3" a="1"/>
  <c r="W11676" i="3" s="1"/>
  <c r="W11677" i="3" a="1"/>
  <c r="W11677" i="3" s="1"/>
  <c r="W11678" i="3" a="1"/>
  <c r="W11678" i="3" s="1"/>
  <c r="W11679" i="3" a="1"/>
  <c r="W11679" i="3" s="1"/>
  <c r="W11680" i="3" a="1"/>
  <c r="W11680" i="3" s="1"/>
  <c r="W11681" i="3" a="1"/>
  <c r="W11681" i="3" s="1"/>
  <c r="W11682" i="3" a="1"/>
  <c r="W11682" i="3" s="1"/>
  <c r="W11683" i="3" a="1"/>
  <c r="W11683" i="3" s="1"/>
  <c r="W11684" i="3" a="1"/>
  <c r="W11684" i="3" s="1"/>
  <c r="W11685" i="3" a="1"/>
  <c r="W11685" i="3" s="1"/>
  <c r="W11686" i="3" a="1"/>
  <c r="W11686" i="3" s="1"/>
  <c r="W11687" i="3" a="1"/>
  <c r="W11687" i="3" s="1"/>
  <c r="W11688" i="3" a="1"/>
  <c r="W11688" i="3" s="1"/>
  <c r="W11689" i="3" a="1"/>
  <c r="W11689" i="3" s="1"/>
  <c r="W11690" i="3" a="1"/>
  <c r="W11690" i="3" s="1"/>
  <c r="W11691" i="3" a="1"/>
  <c r="W11691" i="3" s="1"/>
  <c r="W11692" i="3" a="1"/>
  <c r="W11692" i="3" s="1"/>
  <c r="W11693" i="3" a="1"/>
  <c r="W11693" i="3" s="1"/>
  <c r="W11694" i="3" a="1"/>
  <c r="W11694" i="3" s="1"/>
  <c r="W11695" i="3" a="1"/>
  <c r="W11695" i="3" s="1"/>
  <c r="W11696" i="3" a="1"/>
  <c r="W11696" i="3" s="1"/>
  <c r="W11697" i="3" a="1"/>
  <c r="W11697" i="3" s="1"/>
  <c r="W11698" i="3" a="1"/>
  <c r="W11698" i="3" s="1"/>
  <c r="W11699" i="3" a="1"/>
  <c r="W11699" i="3" s="1"/>
  <c r="W11700" i="3" a="1"/>
  <c r="W11700" i="3" s="1"/>
  <c r="W11701" i="3" a="1"/>
  <c r="W11701" i="3" s="1"/>
  <c r="W11702" i="3" a="1"/>
  <c r="W11702" i="3" s="1"/>
  <c r="W11703" i="3" a="1"/>
  <c r="W11703" i="3" s="1"/>
  <c r="W11704" i="3" a="1"/>
  <c r="W11704" i="3" s="1"/>
  <c r="W11705" i="3" a="1"/>
  <c r="W11705" i="3" s="1"/>
  <c r="W11706" i="3" a="1"/>
  <c r="W11706" i="3" s="1"/>
  <c r="W11707" i="3" a="1"/>
  <c r="W11707" i="3" s="1"/>
  <c r="W11708" i="3" a="1"/>
  <c r="W11708" i="3" s="1"/>
  <c r="W11709" i="3" a="1"/>
  <c r="W11709" i="3" s="1"/>
  <c r="W11710" i="3" a="1"/>
  <c r="W11710" i="3" s="1"/>
  <c r="W11711" i="3" a="1"/>
  <c r="W11711" i="3" s="1"/>
  <c r="W11712" i="3" a="1"/>
  <c r="W11712" i="3" s="1"/>
  <c r="W11713" i="3" a="1"/>
  <c r="W11713" i="3" s="1"/>
  <c r="W11714" i="3" a="1"/>
  <c r="W11714" i="3" s="1"/>
  <c r="W11715" i="3" a="1"/>
  <c r="W11715" i="3" s="1"/>
  <c r="W11716" i="3" a="1"/>
  <c r="W11716" i="3" s="1"/>
  <c r="W11717" i="3" a="1"/>
  <c r="W11717" i="3" s="1"/>
  <c r="W11718" i="3" a="1"/>
  <c r="W11718" i="3" s="1"/>
  <c r="W11719" i="3" a="1"/>
  <c r="W11719" i="3" s="1"/>
  <c r="W11720" i="3" a="1"/>
  <c r="W11720" i="3" s="1"/>
  <c r="W11721" i="3" a="1"/>
  <c r="W11721" i="3" s="1"/>
  <c r="W11722" i="3" a="1"/>
  <c r="W11722" i="3" s="1"/>
  <c r="W11723" i="3" a="1"/>
  <c r="W11723" i="3" s="1"/>
  <c r="W11724" i="3" a="1"/>
  <c r="W11724" i="3" s="1"/>
  <c r="W11725" i="3" a="1"/>
  <c r="W11725" i="3" s="1"/>
  <c r="W11726" i="3" a="1"/>
  <c r="W11726" i="3" s="1"/>
  <c r="W11727" i="3" a="1"/>
  <c r="W11727" i="3" s="1"/>
  <c r="W11728" i="3" a="1"/>
  <c r="W11728" i="3" s="1"/>
  <c r="W11729" i="3" a="1"/>
  <c r="W11729" i="3" s="1"/>
  <c r="W11730" i="3" a="1"/>
  <c r="W11730" i="3" s="1"/>
  <c r="W11731" i="3" a="1"/>
  <c r="W11731" i="3" s="1"/>
  <c r="W11732" i="3" a="1"/>
  <c r="W11732" i="3" s="1"/>
  <c r="W11733" i="3" a="1"/>
  <c r="W11733" i="3" s="1"/>
  <c r="W11734" i="3" a="1"/>
  <c r="W11734" i="3" s="1"/>
  <c r="W11735" i="3" a="1"/>
  <c r="W11735" i="3" s="1"/>
  <c r="W11736" i="3" a="1"/>
  <c r="W11736" i="3" s="1"/>
  <c r="W11737" i="3" a="1"/>
  <c r="W11737" i="3" s="1"/>
  <c r="W11738" i="3" a="1"/>
  <c r="W11738" i="3" s="1"/>
  <c r="W11739" i="3" a="1"/>
  <c r="W11739" i="3" s="1"/>
  <c r="W11740" i="3" a="1"/>
  <c r="W11740" i="3" s="1"/>
  <c r="W11741" i="3" a="1"/>
  <c r="W11741" i="3" s="1"/>
  <c r="W11742" i="3" a="1"/>
  <c r="W11742" i="3" s="1"/>
  <c r="W11743" i="3" a="1"/>
  <c r="W11743" i="3" s="1"/>
  <c r="W11744" i="3" a="1"/>
  <c r="W11744" i="3" s="1"/>
  <c r="W11745" i="3" a="1"/>
  <c r="W11745" i="3" s="1"/>
  <c r="W11746" i="3" a="1"/>
  <c r="W11746" i="3" s="1"/>
  <c r="W11747" i="3" a="1"/>
  <c r="W11747" i="3" s="1"/>
  <c r="W11748" i="3" a="1"/>
  <c r="W11748" i="3" s="1"/>
  <c r="W11749" i="3" a="1"/>
  <c r="W11749" i="3" s="1"/>
  <c r="W11750" i="3" a="1"/>
  <c r="W11750" i="3" s="1"/>
  <c r="W11751" i="3" a="1"/>
  <c r="W11751" i="3" s="1"/>
  <c r="W11752" i="3" a="1"/>
  <c r="W11752" i="3" s="1"/>
  <c r="W11753" i="3" a="1"/>
  <c r="W11753" i="3" s="1"/>
  <c r="W11754" i="3" a="1"/>
  <c r="W11754" i="3" s="1"/>
  <c r="W11755" i="3" a="1"/>
  <c r="W11755" i="3" s="1"/>
  <c r="W11756" i="3" a="1"/>
  <c r="W11756" i="3" s="1"/>
  <c r="W11757" i="3" a="1"/>
  <c r="W11757" i="3" s="1"/>
  <c r="W11758" i="3" a="1"/>
  <c r="W11758" i="3" s="1"/>
  <c r="W11759" i="3" a="1"/>
  <c r="W11759" i="3" s="1"/>
  <c r="W11760" i="3" a="1"/>
  <c r="W11760" i="3" s="1"/>
  <c r="W11761" i="3" a="1"/>
  <c r="W11761" i="3" s="1"/>
  <c r="W11762" i="3" a="1"/>
  <c r="W11762" i="3" s="1"/>
  <c r="W11763" i="3" a="1"/>
  <c r="W11763" i="3" s="1"/>
  <c r="W11764" i="3" a="1"/>
  <c r="W11764" i="3" s="1"/>
  <c r="W11765" i="3" a="1"/>
  <c r="W11765" i="3" s="1"/>
  <c r="W11766" i="3" a="1"/>
  <c r="W11766" i="3" s="1"/>
  <c r="W11767" i="3" a="1"/>
  <c r="W11767" i="3" s="1"/>
  <c r="W11768" i="3" a="1"/>
  <c r="W11768" i="3" s="1"/>
  <c r="W11769" i="3" a="1"/>
  <c r="W11769" i="3" s="1"/>
  <c r="W11770" i="3" a="1"/>
  <c r="W11770" i="3" s="1"/>
  <c r="W11771" i="3" a="1"/>
  <c r="W11771" i="3" s="1"/>
  <c r="W11772" i="3" a="1"/>
  <c r="W11772" i="3" s="1"/>
  <c r="W11773" i="3" a="1"/>
  <c r="W11773" i="3" s="1"/>
  <c r="W11774" i="3" a="1"/>
  <c r="W11774" i="3" s="1"/>
  <c r="W11775" i="3" a="1"/>
  <c r="W11775" i="3" s="1"/>
  <c r="W11776" i="3" a="1"/>
  <c r="W11776" i="3" s="1"/>
  <c r="W11777" i="3" a="1"/>
  <c r="W11777" i="3" s="1"/>
  <c r="W11778" i="3" a="1"/>
  <c r="W11778" i="3" s="1"/>
  <c r="W11779" i="3" a="1"/>
  <c r="W11779" i="3" s="1"/>
  <c r="W11780" i="3" a="1"/>
  <c r="W11780" i="3" s="1"/>
  <c r="W11781" i="3" a="1"/>
  <c r="W11781" i="3" s="1"/>
  <c r="W11782" i="3" a="1"/>
  <c r="W11782" i="3" s="1"/>
  <c r="W11783" i="3" a="1"/>
  <c r="W11783" i="3" s="1"/>
  <c r="W11784" i="3" a="1"/>
  <c r="W11784" i="3" s="1"/>
  <c r="W11785" i="3" a="1"/>
  <c r="W11785" i="3" s="1"/>
  <c r="W11786" i="3" a="1"/>
  <c r="W11786" i="3" s="1"/>
  <c r="W11787" i="3" a="1"/>
  <c r="W11787" i="3" s="1"/>
  <c r="W11788" i="3" a="1"/>
  <c r="W11788" i="3" s="1"/>
  <c r="W11789" i="3" a="1"/>
  <c r="W11789" i="3" s="1"/>
  <c r="W11790" i="3" a="1"/>
  <c r="W11790" i="3" s="1"/>
  <c r="W11791" i="3" a="1"/>
  <c r="W11791" i="3" s="1"/>
  <c r="W11792" i="3" a="1"/>
  <c r="W11792" i="3" s="1"/>
  <c r="W11793" i="3" a="1"/>
  <c r="W11793" i="3" s="1"/>
  <c r="W11794" i="3" a="1"/>
  <c r="W11794" i="3" s="1"/>
  <c r="W11795" i="3" a="1"/>
  <c r="W11795" i="3" s="1"/>
  <c r="W11796" i="3" a="1"/>
  <c r="W11796" i="3" s="1"/>
  <c r="W11797" i="3" a="1"/>
  <c r="W11797" i="3" s="1"/>
  <c r="W11798" i="3" a="1"/>
  <c r="W11798" i="3" s="1"/>
  <c r="W11799" i="3" a="1"/>
  <c r="W11799" i="3" s="1"/>
  <c r="W11800" i="3" a="1"/>
  <c r="W11800" i="3" s="1"/>
  <c r="W11801" i="3" a="1"/>
  <c r="W11801" i="3" s="1"/>
  <c r="W11802" i="3" a="1"/>
  <c r="W11802" i="3" s="1"/>
  <c r="W11803" i="3" a="1"/>
  <c r="W11803" i="3" s="1"/>
  <c r="W11804" i="3" a="1"/>
  <c r="W11804" i="3" s="1"/>
  <c r="W11805" i="3" a="1"/>
  <c r="W11805" i="3" s="1"/>
  <c r="W11806" i="3" a="1"/>
  <c r="W11806" i="3" s="1"/>
  <c r="W11807" i="3" a="1"/>
  <c r="W11807" i="3" s="1"/>
  <c r="W11808" i="3" a="1"/>
  <c r="W11808" i="3" s="1"/>
  <c r="W11809" i="3" a="1"/>
  <c r="W11809" i="3" s="1"/>
  <c r="W11810" i="3" a="1"/>
  <c r="W11810" i="3" s="1"/>
  <c r="W11811" i="3" a="1"/>
  <c r="W11811" i="3" s="1"/>
  <c r="W11812" i="3" a="1"/>
  <c r="W11812" i="3" s="1"/>
  <c r="W11813" i="3" a="1"/>
  <c r="W11813" i="3" s="1"/>
  <c r="W11814" i="3" a="1"/>
  <c r="W11814" i="3" s="1"/>
  <c r="W11815" i="3" a="1"/>
  <c r="W11815" i="3" s="1"/>
  <c r="W11816" i="3" a="1"/>
  <c r="W11816" i="3" s="1"/>
  <c r="W11817" i="3" a="1"/>
  <c r="W11817" i="3" s="1"/>
  <c r="W11818" i="3" a="1"/>
  <c r="W11818" i="3" s="1"/>
  <c r="W11819" i="3" a="1"/>
  <c r="W11819" i="3" s="1"/>
  <c r="W11820" i="3" a="1"/>
  <c r="W11820" i="3" s="1"/>
  <c r="W11821" i="3" a="1"/>
  <c r="W11821" i="3" s="1"/>
  <c r="W11822" i="3" a="1"/>
  <c r="W11822" i="3" s="1"/>
  <c r="W11823" i="3" a="1"/>
  <c r="W11823" i="3" s="1"/>
  <c r="W11824" i="3" a="1"/>
  <c r="W11824" i="3" s="1"/>
  <c r="W11825" i="3" a="1"/>
  <c r="W11825" i="3" s="1"/>
  <c r="W11826" i="3" a="1"/>
  <c r="W11826" i="3" s="1"/>
  <c r="W11827" i="3" a="1"/>
  <c r="W11827" i="3" s="1"/>
  <c r="W11828" i="3" a="1"/>
  <c r="W11828" i="3" s="1"/>
  <c r="W11829" i="3" a="1"/>
  <c r="W11829" i="3" s="1"/>
  <c r="W11830" i="3" a="1"/>
  <c r="W11830" i="3" s="1"/>
  <c r="W11831" i="3" a="1"/>
  <c r="W11831" i="3" s="1"/>
  <c r="W11832" i="3" a="1"/>
  <c r="W11832" i="3" s="1"/>
  <c r="W11833" i="3" a="1"/>
  <c r="W11833" i="3" s="1"/>
  <c r="W11834" i="3" a="1"/>
  <c r="W11834" i="3" s="1"/>
  <c r="W11835" i="3" a="1"/>
  <c r="W11835" i="3" s="1"/>
  <c r="W11836" i="3" a="1"/>
  <c r="W11836" i="3" s="1"/>
  <c r="W11837" i="3" a="1"/>
  <c r="W11837" i="3" s="1"/>
  <c r="W11838" i="3" a="1"/>
  <c r="W11838" i="3" s="1"/>
  <c r="W11839" i="3" a="1"/>
  <c r="W11839" i="3" s="1"/>
  <c r="W11840" i="3" a="1"/>
  <c r="W11840" i="3" s="1"/>
  <c r="W11841" i="3" a="1"/>
  <c r="W11841" i="3" s="1"/>
  <c r="W11842" i="3" a="1"/>
  <c r="W11842" i="3" s="1"/>
  <c r="W11843" i="3" a="1"/>
  <c r="W11843" i="3" s="1"/>
  <c r="W11844" i="3" a="1"/>
  <c r="W11844" i="3" s="1"/>
  <c r="W11845" i="3" a="1"/>
  <c r="W11845" i="3" s="1"/>
  <c r="W11846" i="3" a="1"/>
  <c r="W11846" i="3" s="1"/>
  <c r="W11847" i="3" a="1"/>
  <c r="W11847" i="3" s="1"/>
  <c r="W11848" i="3" a="1"/>
  <c r="W11848" i="3" s="1"/>
  <c r="W11849" i="3" a="1"/>
  <c r="W11849" i="3" s="1"/>
  <c r="W11850" i="3" a="1"/>
  <c r="W11850" i="3" s="1"/>
  <c r="W11851" i="3" a="1"/>
  <c r="W11851" i="3" s="1"/>
  <c r="W11852" i="3" a="1"/>
  <c r="W11852" i="3" s="1"/>
  <c r="W11853" i="3" a="1"/>
  <c r="W11853" i="3" s="1"/>
  <c r="W11854" i="3" a="1"/>
  <c r="W11854" i="3" s="1"/>
  <c r="W11855" i="3" a="1"/>
  <c r="W11855" i="3" s="1"/>
  <c r="W11856" i="3" a="1"/>
  <c r="W11856" i="3" s="1"/>
  <c r="W11857" i="3" a="1"/>
  <c r="W11857" i="3" s="1"/>
  <c r="W11858" i="3" a="1"/>
  <c r="W11858" i="3" s="1"/>
  <c r="W11859" i="3" a="1"/>
  <c r="W11859" i="3" s="1"/>
  <c r="W11860" i="3" a="1"/>
  <c r="W11860" i="3" s="1"/>
  <c r="W11861" i="3" a="1"/>
  <c r="W11861" i="3" s="1"/>
  <c r="W11862" i="3" a="1"/>
  <c r="W11862" i="3" s="1"/>
  <c r="W11863" i="3" a="1"/>
  <c r="W11863" i="3" s="1"/>
  <c r="W11864" i="3" a="1"/>
  <c r="W11864" i="3" s="1"/>
  <c r="W11865" i="3" a="1"/>
  <c r="W11865" i="3" s="1"/>
  <c r="W11866" i="3" a="1"/>
  <c r="W11866" i="3" s="1"/>
  <c r="W11867" i="3" a="1"/>
  <c r="W11867" i="3" s="1"/>
  <c r="W11868" i="3" a="1"/>
  <c r="W11868" i="3" s="1"/>
  <c r="W11869" i="3" a="1"/>
  <c r="W11869" i="3" s="1"/>
  <c r="W11870" i="3" a="1"/>
  <c r="W11870" i="3" s="1"/>
  <c r="W11871" i="3" a="1"/>
  <c r="W11871" i="3" s="1"/>
  <c r="W11872" i="3" a="1"/>
  <c r="W11872" i="3" s="1"/>
  <c r="W11873" i="3" a="1"/>
  <c r="W11873" i="3" s="1"/>
  <c r="W11874" i="3" a="1"/>
  <c r="W11874" i="3" s="1"/>
  <c r="W11875" i="3" a="1"/>
  <c r="W11875" i="3" s="1"/>
  <c r="W11876" i="3" a="1"/>
  <c r="W11876" i="3" s="1"/>
  <c r="W11877" i="3" a="1"/>
  <c r="W11877" i="3" s="1"/>
  <c r="W11878" i="3" a="1"/>
  <c r="W11878" i="3" s="1"/>
  <c r="W11879" i="3" a="1"/>
  <c r="W11879" i="3" s="1"/>
  <c r="W11880" i="3" a="1"/>
  <c r="W11880" i="3" s="1"/>
  <c r="W11881" i="3" a="1"/>
  <c r="W11881" i="3" s="1"/>
  <c r="W11882" i="3" a="1"/>
  <c r="W11882" i="3" s="1"/>
  <c r="W11883" i="3" a="1"/>
  <c r="W11883" i="3" s="1"/>
  <c r="W11884" i="3" a="1"/>
  <c r="W11884" i="3" s="1"/>
  <c r="W11885" i="3" a="1"/>
  <c r="W11885" i="3" s="1"/>
  <c r="W11886" i="3" a="1"/>
  <c r="W11886" i="3" s="1"/>
  <c r="W11887" i="3" a="1"/>
  <c r="W11887" i="3" s="1"/>
  <c r="W11888" i="3" a="1"/>
  <c r="W11888" i="3" s="1"/>
  <c r="W11889" i="3" a="1"/>
  <c r="W11889" i="3" s="1"/>
  <c r="W11890" i="3" a="1"/>
  <c r="W11890" i="3" s="1"/>
  <c r="W11891" i="3" a="1"/>
  <c r="W11891" i="3" s="1"/>
  <c r="W11892" i="3" a="1"/>
  <c r="W11892" i="3" s="1"/>
  <c r="W11893" i="3" a="1"/>
  <c r="W11893" i="3" s="1"/>
  <c r="W11894" i="3" a="1"/>
  <c r="W11894" i="3" s="1"/>
  <c r="W11895" i="3" a="1"/>
  <c r="W11895" i="3" s="1"/>
  <c r="W11896" i="3" a="1"/>
  <c r="W11896" i="3" s="1"/>
  <c r="W11897" i="3" a="1"/>
  <c r="W11897" i="3" s="1"/>
  <c r="W11898" i="3" a="1"/>
  <c r="W11898" i="3" s="1"/>
  <c r="W11899" i="3" a="1"/>
  <c r="W11899" i="3" s="1"/>
  <c r="W11900" i="3" a="1"/>
  <c r="W11900" i="3" s="1"/>
  <c r="W11901" i="3" a="1"/>
  <c r="W11901" i="3" s="1"/>
  <c r="W11902" i="3" a="1"/>
  <c r="W11902" i="3" s="1"/>
  <c r="W11903" i="3" a="1"/>
  <c r="W11903" i="3" s="1"/>
  <c r="W11904" i="3" a="1"/>
  <c r="W11904" i="3" s="1"/>
  <c r="W11905" i="3" a="1"/>
  <c r="W11905" i="3" s="1"/>
  <c r="W11906" i="3" a="1"/>
  <c r="W11906" i="3" s="1"/>
  <c r="W11907" i="3" a="1"/>
  <c r="W11907" i="3" s="1"/>
  <c r="W11908" i="3" a="1"/>
  <c r="W11908" i="3" s="1"/>
  <c r="W11909" i="3" a="1"/>
  <c r="W11909" i="3" s="1"/>
  <c r="W11910" i="3" a="1"/>
  <c r="W11910" i="3" s="1"/>
  <c r="W11911" i="3" a="1"/>
  <c r="W11911" i="3" s="1"/>
  <c r="W11912" i="3" a="1"/>
  <c r="W11912" i="3" s="1"/>
  <c r="W11913" i="3" a="1"/>
  <c r="W11913" i="3" s="1"/>
  <c r="W11914" i="3" a="1"/>
  <c r="W11914" i="3" s="1"/>
  <c r="W11915" i="3" a="1"/>
  <c r="W11915" i="3" s="1"/>
  <c r="W11916" i="3" a="1"/>
  <c r="W11916" i="3" s="1"/>
  <c r="W11917" i="3" a="1"/>
  <c r="W11917" i="3" s="1"/>
  <c r="W11918" i="3" a="1"/>
  <c r="W11918" i="3" s="1"/>
  <c r="W11919" i="3" a="1"/>
  <c r="W11919" i="3" s="1"/>
  <c r="W11920" i="3" a="1"/>
  <c r="W11920" i="3" s="1"/>
  <c r="W11921" i="3" a="1"/>
  <c r="W11921" i="3" s="1"/>
  <c r="W11922" i="3" a="1"/>
  <c r="W11922" i="3" s="1"/>
  <c r="W11923" i="3" a="1"/>
  <c r="W11923" i="3" s="1"/>
  <c r="W11924" i="3" a="1"/>
  <c r="W11924" i="3" s="1"/>
  <c r="W11925" i="3" a="1"/>
  <c r="W11925" i="3" s="1"/>
  <c r="W11926" i="3" a="1"/>
  <c r="W11926" i="3" s="1"/>
  <c r="W11927" i="3" a="1"/>
  <c r="W11927" i="3" s="1"/>
  <c r="W11928" i="3" a="1"/>
  <c r="W11928" i="3" s="1"/>
  <c r="W11929" i="3" a="1"/>
  <c r="W11929" i="3" s="1"/>
  <c r="W11930" i="3" a="1"/>
  <c r="W11930" i="3" s="1"/>
  <c r="W11931" i="3" a="1"/>
  <c r="W11931" i="3" s="1"/>
  <c r="W11932" i="3" a="1"/>
  <c r="W11932" i="3" s="1"/>
  <c r="W11933" i="3" a="1"/>
  <c r="W11933" i="3" s="1"/>
  <c r="W11934" i="3" a="1"/>
  <c r="W11934" i="3" s="1"/>
  <c r="W11935" i="3" a="1"/>
  <c r="W11935" i="3" s="1"/>
  <c r="W11936" i="3" a="1"/>
  <c r="W11936" i="3" s="1"/>
  <c r="W11937" i="3" a="1"/>
  <c r="W11937" i="3" s="1"/>
  <c r="W11938" i="3" a="1"/>
  <c r="W11938" i="3" s="1"/>
  <c r="W11939" i="3" a="1"/>
  <c r="W11939" i="3" s="1"/>
  <c r="W11940" i="3" a="1"/>
  <c r="W11940" i="3" s="1"/>
  <c r="W11941" i="3" a="1"/>
  <c r="W11941" i="3" s="1"/>
  <c r="W11942" i="3" a="1"/>
  <c r="W11942" i="3" s="1"/>
  <c r="W11943" i="3" a="1"/>
  <c r="W11943" i="3" s="1"/>
  <c r="W11944" i="3" a="1"/>
  <c r="W11944" i="3" s="1"/>
  <c r="W11945" i="3" a="1"/>
  <c r="W11945" i="3" s="1"/>
  <c r="W11946" i="3" a="1"/>
  <c r="W11946" i="3" s="1"/>
  <c r="W11947" i="3" a="1"/>
  <c r="W11947" i="3" s="1"/>
  <c r="W11948" i="3" a="1"/>
  <c r="W11948" i="3" s="1"/>
  <c r="W11949" i="3" a="1"/>
  <c r="W11949" i="3" s="1"/>
  <c r="W11950" i="3" a="1"/>
  <c r="W11950" i="3" s="1"/>
  <c r="W11951" i="3" a="1"/>
  <c r="W11951" i="3" s="1"/>
  <c r="W11952" i="3" a="1"/>
  <c r="W11952" i="3" s="1"/>
  <c r="W11953" i="3" a="1"/>
  <c r="W11953" i="3" s="1"/>
  <c r="W11954" i="3" a="1"/>
  <c r="W11954" i="3" s="1"/>
  <c r="W11955" i="3" a="1"/>
  <c r="W11955" i="3" s="1"/>
  <c r="W11956" i="3" a="1"/>
  <c r="W11956" i="3" s="1"/>
  <c r="W11957" i="3" a="1"/>
  <c r="W11957" i="3" s="1"/>
  <c r="W11958" i="3" a="1"/>
  <c r="W11958" i="3" s="1"/>
  <c r="W11959" i="3" a="1"/>
  <c r="W11959" i="3" s="1"/>
  <c r="W11960" i="3" a="1"/>
  <c r="W11960" i="3" s="1"/>
  <c r="W11961" i="3" a="1"/>
  <c r="W11961" i="3" s="1"/>
  <c r="W11962" i="3" a="1"/>
  <c r="W11962" i="3" s="1"/>
  <c r="W11963" i="3" a="1"/>
  <c r="W11963" i="3" s="1"/>
  <c r="W11964" i="3" a="1"/>
  <c r="W11964" i="3" s="1"/>
  <c r="W11965" i="3" a="1"/>
  <c r="W11965" i="3" s="1"/>
  <c r="W11966" i="3" a="1"/>
  <c r="W11966" i="3" s="1"/>
  <c r="W11967" i="3" a="1"/>
  <c r="W11967" i="3" s="1"/>
  <c r="W11968" i="3" a="1"/>
  <c r="W11968" i="3" s="1"/>
  <c r="W11969" i="3" a="1"/>
  <c r="W11969" i="3" s="1"/>
  <c r="W11970" i="3" a="1"/>
  <c r="W11970" i="3" s="1"/>
  <c r="W11971" i="3" a="1"/>
  <c r="W11971" i="3" s="1"/>
  <c r="W11972" i="3" a="1"/>
  <c r="W11972" i="3" s="1"/>
  <c r="W11973" i="3" a="1"/>
  <c r="W11973" i="3" s="1"/>
  <c r="W11974" i="3" a="1"/>
  <c r="W11974" i="3" s="1"/>
  <c r="W11975" i="3" a="1"/>
  <c r="W11975" i="3" s="1"/>
  <c r="W11976" i="3" a="1"/>
  <c r="W11976" i="3" s="1"/>
  <c r="W11977" i="3" a="1"/>
  <c r="W11977" i="3" s="1"/>
  <c r="W11978" i="3" a="1"/>
  <c r="W11978" i="3" s="1"/>
  <c r="W11979" i="3" a="1"/>
  <c r="W11979" i="3" s="1"/>
  <c r="W11980" i="3" a="1"/>
  <c r="W11980" i="3" s="1"/>
  <c r="W11981" i="3" a="1"/>
  <c r="W11981" i="3" s="1"/>
  <c r="W11982" i="3" a="1"/>
  <c r="W11982" i="3" s="1"/>
  <c r="W11983" i="3" a="1"/>
  <c r="W11983" i="3" s="1"/>
  <c r="W11984" i="3" a="1"/>
  <c r="W11984" i="3" s="1"/>
  <c r="W11985" i="3" a="1"/>
  <c r="W11985" i="3" s="1"/>
  <c r="W11986" i="3" a="1"/>
  <c r="W11986" i="3" s="1"/>
  <c r="W11987" i="3" a="1"/>
  <c r="W11987" i="3" s="1"/>
  <c r="W11988" i="3" a="1"/>
  <c r="W11988" i="3" s="1"/>
  <c r="W11989" i="3" a="1"/>
  <c r="W11989" i="3" s="1"/>
  <c r="W11990" i="3" a="1"/>
  <c r="W11990" i="3" s="1"/>
  <c r="W11991" i="3" a="1"/>
  <c r="W11991" i="3" s="1"/>
  <c r="W11992" i="3" a="1"/>
  <c r="W11992" i="3" s="1"/>
  <c r="W11993" i="3" a="1"/>
  <c r="W11993" i="3" s="1"/>
  <c r="W11994" i="3" a="1"/>
  <c r="W11994" i="3" s="1"/>
  <c r="W11995" i="3" a="1"/>
  <c r="W11995" i="3" s="1"/>
  <c r="W11996" i="3" a="1"/>
  <c r="W11996" i="3" s="1"/>
  <c r="W11997" i="3" a="1"/>
  <c r="W11997" i="3" s="1"/>
  <c r="W11998" i="3" a="1"/>
  <c r="W11998" i="3" s="1"/>
  <c r="W11999" i="3" a="1"/>
  <c r="W11999" i="3" s="1"/>
  <c r="W12000" i="3" a="1"/>
  <c r="W12000" i="3" s="1"/>
  <c r="W12001" i="3" a="1"/>
  <c r="W12001" i="3" s="1"/>
  <c r="W12002" i="3" a="1"/>
  <c r="W12002" i="3" s="1"/>
  <c r="W12003" i="3" a="1"/>
  <c r="W12003" i="3" s="1"/>
  <c r="W12004" i="3" a="1"/>
  <c r="W12004" i="3" s="1"/>
  <c r="X4" i="3" l="1"/>
  <c r="X5" i="3"/>
  <c r="D26" i="1"/>
  <c r="C26" i="1"/>
  <c r="C30" i="1"/>
  <c r="E35" i="1" l="1"/>
  <c r="C29" i="1"/>
  <c r="E38" i="1"/>
  <c r="E36" i="1"/>
  <c r="C25" i="1"/>
  <c r="E39" i="1" l="1"/>
  <c r="D29" i="1"/>
  <c r="D28" i="1"/>
  <c r="D27" i="1"/>
  <c r="D25" i="1"/>
  <c r="D24" i="1"/>
  <c r="C28" i="1"/>
  <c r="C27" i="1"/>
  <c r="C24" i="1"/>
  <c r="E37" i="1"/>
  <c r="E40" i="1" l="1"/>
  <c r="D31" i="1"/>
  <c r="C3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B9A3E6F2-4996-4DC7-ADB7-BD47ECA09D8B}">
      <text>
        <r>
          <rPr>
            <sz val="11"/>
            <color indexed="81"/>
            <rFont val="Calibri"/>
            <family val="2"/>
            <scheme val="minor"/>
          </rPr>
          <t>Enter a street address</t>
        </r>
        <r>
          <rPr>
            <b/>
            <sz val="11"/>
            <color indexed="81"/>
            <rFont val="Calibri"/>
            <family val="2"/>
            <scheme val="minor"/>
          </rPr>
          <t xml:space="preserve"> </t>
        </r>
        <r>
          <rPr>
            <b/>
            <u/>
            <sz val="11"/>
            <color indexed="81"/>
            <rFont val="Calibri"/>
            <family val="2"/>
            <scheme val="minor"/>
          </rPr>
          <t>or</t>
        </r>
        <r>
          <rPr>
            <b/>
            <sz val="11"/>
            <color indexed="81"/>
            <rFont val="Calibri"/>
            <family val="2"/>
            <scheme val="minor"/>
          </rPr>
          <t xml:space="preserve"> </t>
        </r>
        <r>
          <rPr>
            <sz val="11"/>
            <color indexed="81"/>
            <rFont val="Calibri"/>
            <family val="2"/>
            <scheme val="minor"/>
          </rPr>
          <t>another meaningful, non-address locational identifier (e.g., block, intersection, or GPS coordinates) for each service line. 
DDW encourages water systems to use street addresses as their locational identifier where possible, especially for lead and galvanized requiring replacement service lines, and for service lines with lead goosenecks or fittings.</t>
        </r>
      </text>
    </comment>
    <comment ref="H7" authorId="0" shapeId="0" xr:uid="{AA926485-FFF0-4FBB-AB32-E991ECB75AF4}">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I7" authorId="0" shapeId="0" xr:uid="{CB766F47-2EF9-4F19-A88D-A66DF46961E3}">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 ref="O7" authorId="0" shapeId="0" xr:uid="{E5CDCA0B-B1DE-4BFE-B8A9-8C429CBB95B1}">
      <text>
        <r>
          <rPr>
            <sz val="11"/>
            <color indexed="81"/>
            <rFont val="Calibri"/>
            <family val="2"/>
            <scheme val="minor"/>
          </rPr>
          <t xml:space="preserve">If upstream (system-owned portion material) is lead or was previously lead before replaced, label customer-owned portion as </t>
        </r>
        <r>
          <rPr>
            <b/>
            <sz val="11"/>
            <color indexed="81"/>
            <rFont val="Calibri"/>
            <family val="2"/>
            <scheme val="minor"/>
          </rPr>
          <t xml:space="preserve">"galvanized requiring reaplcement." </t>
        </r>
        <r>
          <rPr>
            <b/>
            <sz val="9"/>
            <color indexed="81"/>
            <rFont val="Tahoma"/>
            <family val="2"/>
          </rPr>
          <t xml:space="preserve">
</t>
        </r>
        <r>
          <rPr>
            <sz val="11"/>
            <color indexed="81"/>
            <rFont val="Calibri"/>
            <family val="2"/>
            <scheme val="minor"/>
          </rPr>
          <t>Text will turn red if incorrectly classified.</t>
        </r>
      </text>
    </comment>
    <comment ref="P7" authorId="0" shapeId="0" xr:uid="{128A5E9E-9547-4726-B631-5E09174A9D3C}">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Q7" authorId="0" shapeId="0" xr:uid="{397B5FC9-740B-4A8B-898D-FF308ECB9A67}">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<sst xmlns="http://schemas.openxmlformats.org/spreadsheetml/2006/main" count="33071" uniqueCount="3227">
  <si>
    <t>Inventory Summary</t>
  </si>
  <si>
    <t>Detailed Inventory</t>
  </si>
  <si>
    <t>System-Owned Portion</t>
  </si>
  <si>
    <t>Customer-Owned Portion</t>
  </si>
  <si>
    <t>Lead</t>
  </si>
  <si>
    <t>Galvanized Requiring Replacement</t>
  </si>
  <si>
    <t>Non-Lead</t>
  </si>
  <si>
    <t>Lead Status Unknown</t>
  </si>
  <si>
    <t>N/A</t>
  </si>
  <si>
    <t>Name:</t>
  </si>
  <si>
    <t>Title:</t>
  </si>
  <si>
    <t>Telephone:</t>
  </si>
  <si>
    <t>Email:</t>
  </si>
  <si>
    <t>Enter Date Last Updated:</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</si>
  <si>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</si>
  <si>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</si>
  <si>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Part 2.  Inventory Format</t>
  </si>
  <si>
    <t>Service Line Material Classification</t>
  </si>
  <si>
    <t>Definition</t>
  </si>
  <si>
    <t>Galvanized Requiring Replacement (GRR)</t>
  </si>
  <si>
    <t>All portions of the service line are known NOT to be lead or GRR through an evidence-based record, method, or technique.</t>
  </si>
  <si>
    <t>TOTAL</t>
  </si>
  <si>
    <t>Notes</t>
  </si>
  <si>
    <t>Date Last Updated:</t>
  </si>
  <si>
    <t>Location Information</t>
  </si>
  <si>
    <t>If Non-Lead,
Was Material Ever Previously Lead?</t>
  </si>
  <si>
    <t>Service Line Installation Date</t>
  </si>
  <si>
    <t>Basis of Material Classification</t>
  </si>
  <si>
    <t>Was the Service Line Material Field Verified?</t>
  </si>
  <si>
    <t>Building Type Connected to Service Line</t>
  </si>
  <si>
    <t xml:space="preserve"> Current LCR Sampling Site?</t>
  </si>
  <si>
    <t>Street Address</t>
  </si>
  <si>
    <t>Describe the Field Verification Method</t>
  </si>
  <si>
    <t>Enter the Date of Field Verification</t>
  </si>
  <si>
    <t>No</t>
  </si>
  <si>
    <t>Non-Lead - Plastic</t>
  </si>
  <si>
    <t>Yes</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</si>
  <si>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</si>
  <si>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</si>
  <si>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</si>
  <si>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</si>
  <si>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</si>
  <si>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</si>
  <si>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</si>
  <si>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</si>
  <si>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</si>
  <si>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</si>
  <si>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</si>
  <si>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Field inspection only with no records</t>
  </si>
  <si>
    <t>Yes - Day Care</t>
  </si>
  <si>
    <t>Water Quality Sampling - Sequential</t>
  </si>
  <si>
    <t>Customer self-identification</t>
  </si>
  <si>
    <t>Non-Lead - Other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</si>
  <si>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</si>
  <si>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</si>
  <si>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</si>
  <si>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</si>
  <si>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</si>
  <si>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</si>
  <si>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</si>
  <si>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Yes - School</t>
  </si>
  <si>
    <t>Multiple Family Residence</t>
  </si>
  <si>
    <t>Known</t>
  </si>
  <si>
    <t>CCTV Inspection at Curb Box - Internal</t>
  </si>
  <si>
    <t>Building</t>
  </si>
  <si>
    <t>Yes - Other</t>
  </si>
  <si>
    <t>CCTV inspection at Curb Box - External</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</si>
  <si>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</si>
  <si>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</si>
  <si>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</si>
  <si>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</si>
  <si>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</si>
  <si>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</si>
  <si>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The service line is not made of lead, but a portion is galvanized and the system is unable to demonstrate that the galvanized line was never downstream of a lead service line.</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</si>
  <si>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</si>
  <si>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Select Ownership Type</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</si>
  <si>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</si>
  <si>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</si>
  <si>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</si>
  <si>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</si>
  <si>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</si>
  <si>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</si>
  <si>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</si>
  <si>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</si>
  <si>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</si>
  <si>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</si>
  <si>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</si>
  <si>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</si>
  <si>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</si>
  <si>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4. Do you have lead goosenecks, pigtails or connectors in your system?</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</si>
  <si>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</si>
  <si>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</si>
  <si>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</si>
  <si>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</si>
  <si>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</si>
  <si>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</si>
  <si>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State review of customer notification of service line material</t>
  </si>
  <si>
    <t>Select "Yes", "No", or "N/A"</t>
  </si>
  <si>
    <t>Sensitive subpopulations</t>
  </si>
  <si>
    <t>Yes - Multifamily Home</t>
  </si>
  <si>
    <t>Number of Water System Owned Service Lines</t>
  </si>
  <si>
    <t xml:space="preserve">Number of Customer Owned Service Lines </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</si>
  <si>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</si>
  <si>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3. When were lead service lines banned in your system? Reference the state or local ordinance that banned the use of lead in your system.</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</si>
  <si>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</si>
  <si>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t>Statistical analysis or predictive models</t>
  </si>
  <si>
    <t>Field inspection</t>
  </si>
  <si>
    <t>Water sampling</t>
  </si>
  <si>
    <t>Table 3.1. Inventory Summary by Ownership</t>
  </si>
  <si>
    <t>Table 3.2. Inventory Summary Total</t>
  </si>
  <si>
    <t xml:space="preserve">Non-Lead - Other  </t>
  </si>
  <si>
    <t>Lead Gooseneck/Fitting</t>
  </si>
  <si>
    <t>3. How did you prioritize locations for service line materials investigations? For example, did you consider environmental justice and/or sensitive populations, did you use predictive modeling, and/or did you target areas with high number of unknowns?</t>
  </si>
  <si>
    <t>If "Other", please explain:</t>
  </si>
  <si>
    <t xml:space="preserve">          Water Quality Sampling - Flushed</t>
  </si>
  <si>
    <t xml:space="preserve">          Other</t>
  </si>
  <si>
    <t xml:space="preserve">          Water Quality Sampling - Targeted</t>
  </si>
  <si>
    <t xml:space="preserve">          Customer Self-Identification</t>
  </si>
  <si>
    <t xml:space="preserve">          Water Quality Sampling - Other</t>
  </si>
  <si>
    <t>Part 3:  Service Line Investigations</t>
  </si>
  <si>
    <t xml:space="preserve">    If "Yes", please describe:</t>
  </si>
  <si>
    <t xml:space="preserve">          Service line repair or replacement</t>
  </si>
  <si>
    <t xml:space="preserve">          Backflow prevention device inspection</t>
  </si>
  <si>
    <t xml:space="preserve">          Water meter repair or replacement</t>
  </si>
  <si>
    <t xml:space="preserve">          Water main repair or replacement</t>
  </si>
  <si>
    <t xml:space="preserve">          Water meter reading</t>
  </si>
  <si>
    <t xml:space="preserve">1. During which normal operating activities are you collecting information on service line material? Check all that apply. </t>
  </si>
  <si>
    <t>Part 2: Identifying Service Line Material During Normal Operations</t>
  </si>
  <si>
    <t>Type of Record</t>
  </si>
  <si>
    <t xml:space="preserve">Part 1: Historical Records Review </t>
  </si>
  <si>
    <t>Inventory Methodology</t>
  </si>
  <si>
    <t>If "Other", please describe:</t>
  </si>
  <si>
    <t xml:space="preserve">          Hard copy information available in water system office</t>
  </si>
  <si>
    <t xml:space="preserve">          Information on water utility mailings or newsletter</t>
  </si>
  <si>
    <t xml:space="preserve">          Printed tabular data</t>
  </si>
  <si>
    <t xml:space="preserve">          Printed service line map</t>
  </si>
  <si>
    <t xml:space="preserve">          Online spreadsheet</t>
  </si>
  <si>
    <t xml:space="preserve">          Static online map</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</si>
  <si>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</si>
  <si>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</si>
  <si>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If "No", explain. Remember that location identifiers are required for service lines that are lead and galvanized requiring replacement.</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</si>
  <si>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</si>
  <si>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Other</t>
  </si>
  <si>
    <t xml:space="preserve">            GPS Coordinates</t>
  </si>
  <si>
    <t xml:space="preserve">            Landmark</t>
  </si>
  <si>
    <t xml:space="preserve">            Intersection</t>
  </si>
  <si>
    <t xml:space="preserve">            Block</t>
  </si>
  <si>
    <t xml:space="preserve">            Street</t>
  </si>
  <si>
    <t xml:space="preserve">            Address</t>
  </si>
  <si>
    <t>1. Select the location identifiers that you use for your service line inventory. Check all that apply.</t>
  </si>
  <si>
    <t>Public Accessibility Documentation</t>
  </si>
  <si>
    <t>Describe the Records Reviewed for Your Inventory</t>
  </si>
  <si>
    <t>Basis of Material Classification - System-Owned</t>
  </si>
  <si>
    <t xml:space="preserve">          Interpolation</t>
  </si>
  <si>
    <t xml:space="preserve">          Interviews</t>
  </si>
  <si>
    <t xml:space="preserve">2. If "Predictive Modeling" or "Interpolation," please briefly describe the model and inputs used. </t>
  </si>
  <si>
    <t>Title/Affiliation:</t>
  </si>
  <si>
    <t>Person Who Prepared Inventory (if different from above)</t>
  </si>
  <si>
    <t>System Contact Person</t>
  </si>
  <si>
    <t>Zip Code:</t>
  </si>
  <si>
    <t>State:</t>
  </si>
  <si>
    <t>City or Town:</t>
  </si>
  <si>
    <t>Street or P.O. Box:</t>
  </si>
  <si>
    <t>Mailing Address</t>
  </si>
  <si>
    <t xml:space="preserve">                CWS                    NTNCWS</t>
  </si>
  <si>
    <t>PWS Type:</t>
  </si>
  <si>
    <t>Number of Service Connections:</t>
  </si>
  <si>
    <t>Population Served (number of people):</t>
  </si>
  <si>
    <t>PWSID:</t>
  </si>
  <si>
    <t>Water System Name:</t>
  </si>
  <si>
    <t>Facility Information</t>
  </si>
  <si>
    <t>PWS Information</t>
  </si>
  <si>
    <t xml:space="preserve">1. Identify the service line investigation methods your system used to prepare the inventory (check all that apply). </t>
  </si>
  <si>
    <t>If "Other" or "Emerging Methods," please explain:</t>
  </si>
  <si>
    <t xml:space="preserve">          Visual Inspection</t>
  </si>
  <si>
    <t xml:space="preserve">          Emerging Methods</t>
  </si>
  <si>
    <t xml:space="preserve">          Pipe Diameter</t>
  </si>
  <si>
    <t xml:space="preserve">          Pipe Dating</t>
  </si>
  <si>
    <t xml:space="preserve">          Water Quality Sampling - Sequential</t>
  </si>
  <si>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</si>
  <si>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 xml:space="preserve">Lead Connector Present? </t>
  </si>
  <si>
    <t>The service line material is not known to be lead, GRR, or non-lead line. For the entire service line or a portion of it (in cases of split ownership), there is no evidence to support material classification.</t>
  </si>
  <si>
    <r>
      <t xml:space="preserve">1. Construction Records and Plumbing Codes
</t>
    </r>
    <r>
      <rPr>
        <i/>
        <sz val="11"/>
        <color theme="1"/>
        <rFont val="Calibri"/>
        <family val="2"/>
        <scheme val="minor"/>
      </rPr>
      <t>Examples: Local ordinance adopting an international plumbing code. Permits for replacing lead service lines.</t>
    </r>
  </si>
  <si>
    <r>
      <t xml:space="preserve">2. Water System Records
</t>
    </r>
    <r>
      <rPr>
        <i/>
        <sz val="11"/>
        <color theme="1"/>
        <rFont val="Calibri"/>
        <family val="2"/>
        <scheme val="minor"/>
      </rPr>
      <t>Examples: Capital improvement plans. Standard operating procedures. Engineering standards.</t>
    </r>
  </si>
  <si>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</si>
  <si>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4. Other Records</t>
  </si>
  <si>
    <t>Total Number of Service Lines</t>
  </si>
  <si>
    <t>Service Line Size (inches)</t>
  </si>
  <si>
    <t>Installation date is after state or local lead ban</t>
  </si>
  <si>
    <t>Other Locational Identifier</t>
  </si>
  <si>
    <t>Historical records</t>
  </si>
  <si>
    <r>
      <rPr>
        <b/>
        <sz val="11"/>
        <color theme="1"/>
        <rFont val="Calibri"/>
        <family val="2"/>
        <scheme val="minor"/>
      </rPr>
      <t xml:space="preserve">Purpose of this worksheet:  </t>
    </r>
    <r>
      <rPr>
        <sz val="11"/>
        <color theme="1"/>
        <rFont val="Calibri"/>
        <family val="2"/>
        <scheme val="minor"/>
      </rPr>
      <t>For water systems to document basic system information.</t>
    </r>
  </si>
  <si>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</si>
  <si>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r>
      <rPr>
        <b/>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</si>
  <si>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Any portion of the service line is known to be made of lead.</t>
  </si>
  <si>
    <t>Total</t>
  </si>
  <si>
    <t xml:space="preserve">          Predictive Models or Statistical Analysis</t>
  </si>
  <si>
    <t>2. Did you develop or revise standard operating procedures to collect service line material information during normal operation?</t>
  </si>
  <si>
    <t>A short section of piping, typically not exceeding two feet, which can be bent and used for connections between rigid service piping.</t>
  </si>
  <si>
    <t>Non-lead - Copper</t>
  </si>
  <si>
    <t>Non-lead - Other</t>
  </si>
  <si>
    <t>Non-lead - Plastic</t>
  </si>
  <si>
    <t>Non-lead</t>
  </si>
  <si>
    <t xml:space="preserve">Lead </t>
  </si>
  <si>
    <t>Entire Service Line Classification</t>
  </si>
  <si>
    <t>If Material Anything Other than "Lead" in Column E,
Was Material Ever Previously Lead?</t>
  </si>
  <si>
    <t xml:space="preserve">Non-lead </t>
  </si>
  <si>
    <t>Customer-Owned Service Line Material Classification</t>
  </si>
  <si>
    <t>Test Box (Use Dropdown for columns G, H, and I and column J will autopopulate)</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</si>
  <si>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</si>
  <si>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No, Was Present in the Past</t>
  </si>
  <si>
    <t>Don't Know</t>
  </si>
  <si>
    <t>Error Count:</t>
  </si>
  <si>
    <t>Rows Missing Information:</t>
  </si>
  <si>
    <t>Interpolation</t>
  </si>
  <si>
    <t>Missing Information</t>
  </si>
  <si>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Calibri"/>
        <family val="2"/>
        <scheme val="minor"/>
      </rPr>
      <t>red</t>
    </r>
    <r>
      <rPr>
        <sz val="11"/>
        <rFont val="Calibri"/>
        <family val="2"/>
        <scheme val="minor"/>
      </rPr>
      <t xml:space="preserve"> triangle in the upper corner for additional instructions.</t>
    </r>
  </si>
  <si>
    <t>Service line diameter 4 inches or greater</t>
  </si>
  <si>
    <t>Other (Explain in Notes)</t>
  </si>
  <si>
    <t xml:space="preserve">Unique Service Line ID </t>
  </si>
  <si>
    <t>Unique ID</t>
  </si>
  <si>
    <t>Not Valid</t>
  </si>
  <si>
    <t>If Material Anything Other than "Lead" in Column E,Was Material Ever Previously Lead?</t>
  </si>
  <si>
    <r>
      <t xml:space="preserve">Entire Service Line
Material Classification </t>
    </r>
    <r>
      <rPr>
        <b/>
        <u/>
        <sz val="12"/>
        <rFont val="Calibri"/>
        <family val="2"/>
        <scheme val="minor"/>
      </rPr>
      <t xml:space="preserve">(if error or"Missing Information" appears, ensure all required columns are filled correctly. See instructions) </t>
    </r>
  </si>
  <si>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
Note that water systems may submit their completed LCRR initial inventories before October 16, 2024. Pursuant to 40 CFR 141.85(e), water systems must provide public notification to customers served by lead, galvanized requiring replacement, and/or lead status unknown service lines within 30 days after DDW’s approval of the completed inventory. DDW will notify water systems by email when their inventory submission is approved. </t>
    </r>
  </si>
  <si>
    <t>Bear Valley Community Services District</t>
  </si>
  <si>
    <t>CA 1510038</t>
  </si>
  <si>
    <t>28999 S. Lower Valley Road</t>
  </si>
  <si>
    <t>Tehachapi</t>
  </si>
  <si>
    <t>CA</t>
  </si>
  <si>
    <t>William Parks</t>
  </si>
  <si>
    <t>Water Supervisor</t>
  </si>
  <si>
    <t>(661) 805-1155</t>
  </si>
  <si>
    <t>wparks@bvcsd.org</t>
  </si>
  <si>
    <t>Kern County and State of California Construction Records and Plumbing Codes</t>
  </si>
  <si>
    <t>Sent out violation notice and a handful of residents responding by contacting office and informing us of what their lines are.</t>
  </si>
  <si>
    <t>Relied on property owners knowledge</t>
  </si>
  <si>
    <t>28701 BEAR VALLEY RD</t>
  </si>
  <si>
    <t>25821 CUMBERLAND RD</t>
  </si>
  <si>
    <t>22600 SADDLEBACK</t>
  </si>
  <si>
    <t>24150 SAN JUAN DR.</t>
  </si>
  <si>
    <t>27250 CUMBERLAND RD</t>
  </si>
  <si>
    <t>27551 OAKFLAT</t>
  </si>
  <si>
    <t>25951 PLATEAU</t>
  </si>
  <si>
    <t>24450 BAY COURT</t>
  </si>
  <si>
    <t>28601 BEAR VALLEY RD</t>
  </si>
  <si>
    <t>22650 BUTTERCUP CT</t>
  </si>
  <si>
    <t>26721 COLUMBIA WAY</t>
  </si>
  <si>
    <t>26801 COLUMBIA WAY</t>
  </si>
  <si>
    <t>23880 COYOTE COURT</t>
  </si>
  <si>
    <t>23740 LAKEVIEW DR</t>
  </si>
  <si>
    <t>27540 OAKFLAT</t>
  </si>
  <si>
    <t>24140 RAND</t>
  </si>
  <si>
    <t>23701 SENICA WAY</t>
  </si>
  <si>
    <t>24120 SERRA PLACE</t>
  </si>
  <si>
    <t>24461 STINE</t>
  </si>
  <si>
    <t>23520 TIMBERLINE</t>
  </si>
  <si>
    <t>2 VILLAGE LANE</t>
  </si>
  <si>
    <t>6 VILLAGE LANE</t>
  </si>
  <si>
    <t>10 VILLAGE LANE</t>
  </si>
  <si>
    <t>14 VILLAGE LANE</t>
  </si>
  <si>
    <t>17 VILLAGE LANE</t>
  </si>
  <si>
    <t>18 VILLAGE LANE</t>
  </si>
  <si>
    <t>21 VILLAGE LANE</t>
  </si>
  <si>
    <t>22 VILLAGE LANE</t>
  </si>
  <si>
    <t>26 VILLAGE LANE</t>
  </si>
  <si>
    <t>29 VILLAGE LANE</t>
  </si>
  <si>
    <t>30 VILLAGE LANE</t>
  </si>
  <si>
    <t>33 VILLAGE LANE</t>
  </si>
  <si>
    <t>34 VILLAGE LANE</t>
  </si>
  <si>
    <t>37 VILLAGE LANE</t>
  </si>
  <si>
    <t>38 VILLAGE LANE</t>
  </si>
  <si>
    <t>41 VILLAGE LANE</t>
  </si>
  <si>
    <t>42 VILLAGE LANE</t>
  </si>
  <si>
    <t>27200 BEAR VALLEY RD</t>
  </si>
  <si>
    <t>30061 BRASSIE CT</t>
  </si>
  <si>
    <t>23960 BREECH CT</t>
  </si>
  <si>
    <t>27400 BUCKBOARD CT</t>
  </si>
  <si>
    <t>21900 BUCKTHORNE CT</t>
  </si>
  <si>
    <t>29781 BUTTERFIELD WY</t>
  </si>
  <si>
    <t>26501 COLUMBIA WAY</t>
  </si>
  <si>
    <t>26701 COLUMBIA WAY</t>
  </si>
  <si>
    <t>27000 COLUMBIA WAY</t>
  </si>
  <si>
    <t>24221 DEERTRAIL DR</t>
  </si>
  <si>
    <t>29171 FAWN WAY</t>
  </si>
  <si>
    <t>29381 GREENWATER</t>
  </si>
  <si>
    <t>29840 GREENWATER</t>
  </si>
  <si>
    <t>29930 GREENWATER</t>
  </si>
  <si>
    <t>23941 JACARANDA DR.</t>
  </si>
  <si>
    <t>30201 KNIGHT CT</t>
  </si>
  <si>
    <t>30301 KNIGHT CT</t>
  </si>
  <si>
    <t>23851 MARTINGALE</t>
  </si>
  <si>
    <t>23461 MEADOW VIEW</t>
  </si>
  <si>
    <t>23481 MEADOW VIEW</t>
  </si>
  <si>
    <t>29541 N. LOWER VALLEY RD</t>
  </si>
  <si>
    <t>29561 N. LOWER VALLEY RD</t>
  </si>
  <si>
    <t>29581 N. LOWER VALLEY RD</t>
  </si>
  <si>
    <t>29591 N. LOWER VALLEY RD</t>
  </si>
  <si>
    <t>29761 N. LOWER VALLEY RD</t>
  </si>
  <si>
    <t>26201 OAKFLAT</t>
  </si>
  <si>
    <t>26301 OAKFLAT</t>
  </si>
  <si>
    <t>23961 PARKE CT.</t>
  </si>
  <si>
    <t>24521 PIUTE DRIVE</t>
  </si>
  <si>
    <t>28500 RIDGEVIEW</t>
  </si>
  <si>
    <t>30041 ROLLING OAK</t>
  </si>
  <si>
    <t>24201 ROWEL CT</t>
  </si>
  <si>
    <t>23108 SAN JUAN DR.</t>
  </si>
  <si>
    <t>24351 SILVER CREEK WAY</t>
  </si>
  <si>
    <t>24500 SILVER CREEK WAY</t>
  </si>
  <si>
    <t>24541 SILVER CREEK WAY</t>
  </si>
  <si>
    <t>26800 SKYLINE DR</t>
  </si>
  <si>
    <t>28400 SKYLINE DR</t>
  </si>
  <si>
    <t>24441 STINE</t>
  </si>
  <si>
    <t>24220 ARROYO CT</t>
  </si>
  <si>
    <t>25905 BEAR VALLEY RD</t>
  </si>
  <si>
    <t>26012 BEAR VALLEY RD</t>
  </si>
  <si>
    <t>27721 BEAR VALLEY RD</t>
  </si>
  <si>
    <t>28221 BLACK GOLD WAY</t>
  </si>
  <si>
    <t>28250 BLACK GOLD WAY</t>
  </si>
  <si>
    <t>22630 BUTTERCUP CT</t>
  </si>
  <si>
    <t>24120 CANYON CT</t>
  </si>
  <si>
    <t>23900 CHIA COURT</t>
  </si>
  <si>
    <t>1 CLOVERLEAF CT.</t>
  </si>
  <si>
    <t>5 CLOVERLEAF CT.</t>
  </si>
  <si>
    <t>9 CLOVERLEAF CT.</t>
  </si>
  <si>
    <t>13 CLOVERLEAF CT.</t>
  </si>
  <si>
    <t>17 CLOVERLEAF CT.</t>
  </si>
  <si>
    <t>21 CLOVERLEAF CT.</t>
  </si>
  <si>
    <t>25 CLOVERLEAF CT.</t>
  </si>
  <si>
    <t>26951 COLUMBIA WAY</t>
  </si>
  <si>
    <t>27004 COLUMBIA WAY</t>
  </si>
  <si>
    <t>27350 CUMBERLAND RD</t>
  </si>
  <si>
    <t>28100 CUMBERLAND RD</t>
  </si>
  <si>
    <t>25761 DEERTRAIL DR</t>
  </si>
  <si>
    <t>26780 DEERTRAIL DR</t>
  </si>
  <si>
    <t>26840 ECHO CT</t>
  </si>
  <si>
    <t>29831 GREENWATER</t>
  </si>
  <si>
    <t>29942 GREENWATER</t>
  </si>
  <si>
    <t>29981 GREENWATER</t>
  </si>
  <si>
    <t>23970 JACARANDA DR.</t>
  </si>
  <si>
    <t>1 MEADOW LAKES</t>
  </si>
  <si>
    <t>2 MEADOW LAKES</t>
  </si>
  <si>
    <t>5 MEADOW LAKES</t>
  </si>
  <si>
    <t>9 MEADOW LAKES</t>
  </si>
  <si>
    <t>13 MEADOW LAKES</t>
  </si>
  <si>
    <t>16 MEADOW LAKES</t>
  </si>
  <si>
    <t>17 MEADOW LAKES</t>
  </si>
  <si>
    <t>21 MEADOW LAKES</t>
  </si>
  <si>
    <t>28 MEADOW LAKES</t>
  </si>
  <si>
    <t>32 MEADOW LAKES</t>
  </si>
  <si>
    <t>36 MEADOW LAKES</t>
  </si>
  <si>
    <t>40 MEADOW LAKES</t>
  </si>
  <si>
    <t>41 MEADOW LAKES</t>
  </si>
  <si>
    <t>45 MEADOW LAKES</t>
  </si>
  <si>
    <t>49 MEADOW LAKES</t>
  </si>
  <si>
    <t>53 MEADOW LAKES</t>
  </si>
  <si>
    <t>57 MEADOW LAKES</t>
  </si>
  <si>
    <t>61 MEADOW LAKES</t>
  </si>
  <si>
    <t>65 MEADOW LAKES</t>
  </si>
  <si>
    <t>69 MEADOW LAKES</t>
  </si>
  <si>
    <t>73 MEADOW LAKES</t>
  </si>
  <si>
    <t>77 MEADOW LAKES</t>
  </si>
  <si>
    <t>81 MEADOW LAKES</t>
  </si>
  <si>
    <t>89 MEADOW LAKES</t>
  </si>
  <si>
    <t>90 MEADOW LAKES</t>
  </si>
  <si>
    <t>93 MEADOW LAKES</t>
  </si>
  <si>
    <t>94 MEADOW LAKES</t>
  </si>
  <si>
    <t>97 MEADOW LAKES</t>
  </si>
  <si>
    <t>98 MEADOW LAKES</t>
  </si>
  <si>
    <t>101 MEADOW LAKES</t>
  </si>
  <si>
    <t>102 MEADOW LAKES</t>
  </si>
  <si>
    <t>105 MEADOW LAKES</t>
  </si>
  <si>
    <t>106 MEADOW LAKES</t>
  </si>
  <si>
    <t>109 MEADOW LAKES</t>
  </si>
  <si>
    <t>110 MEADOW LAKES</t>
  </si>
  <si>
    <t>113 MEADOW LAKES</t>
  </si>
  <si>
    <t>114 MEADOW LAKES</t>
  </si>
  <si>
    <t>117 MEADOW LAKES</t>
  </si>
  <si>
    <t>118 MEADOW LAKES</t>
  </si>
  <si>
    <t>122 MEADOW LAKES</t>
  </si>
  <si>
    <t>26940 MEDICINE BOW CT.</t>
  </si>
  <si>
    <t>27101 MEDICINE BOW CT.</t>
  </si>
  <si>
    <t>29551 N. LOWER VALLEY RD</t>
  </si>
  <si>
    <t>29851 N. LOWER VALLEY RD</t>
  </si>
  <si>
    <t>1 OAKAIRE</t>
  </si>
  <si>
    <t>2 OAKAIRE</t>
  </si>
  <si>
    <t>5 OAKAIRE</t>
  </si>
  <si>
    <t>6 OAKAIRE</t>
  </si>
  <si>
    <t>10 OAKAIRE</t>
  </si>
  <si>
    <t>26100 OAKFLAT</t>
  </si>
  <si>
    <t>30420 PINEDALE DR.</t>
  </si>
  <si>
    <t>30800 PINEDALE DR.</t>
  </si>
  <si>
    <t>24401 PUEBLO CT</t>
  </si>
  <si>
    <t>24551 PUEBLO CT</t>
  </si>
  <si>
    <t>24100 RAND</t>
  </si>
  <si>
    <t>24350 SILVER CREEK WAY</t>
  </si>
  <si>
    <t>27981 SKYLINE DR</t>
  </si>
  <si>
    <t>29140 SURREY WAY</t>
  </si>
  <si>
    <t>26721 SUTTER CT</t>
  </si>
  <si>
    <t>24121 TIMBERLINE</t>
  </si>
  <si>
    <t>24540 WILLOW PASS</t>
  </si>
  <si>
    <t>28921 BEAR VALLEY ROAD</t>
  </si>
  <si>
    <t>24981 ARROW CT</t>
  </si>
  <si>
    <t>24301 ARROYO CT</t>
  </si>
  <si>
    <t>25349 BEAR VALLEY RD</t>
  </si>
  <si>
    <t>28420 BEAR VALLEY RD</t>
  </si>
  <si>
    <t>28101 BLACK GOLD WAY</t>
  </si>
  <si>
    <t>29651 BUTTERFIELD WY</t>
  </si>
  <si>
    <t>25921 COLUMBIA WAY</t>
  </si>
  <si>
    <t>26601 COLUMBIA WAY</t>
  </si>
  <si>
    <t>24600 CUB COURT</t>
  </si>
  <si>
    <t>27500 CUMBERLAND RD</t>
  </si>
  <si>
    <t>28060 CUMBERLAND RD</t>
  </si>
  <si>
    <t>24801 DEERTRAIL DR</t>
  </si>
  <si>
    <t>26120 DEERTRAIL DR</t>
  </si>
  <si>
    <t>26300 DEERTRAIL DR</t>
  </si>
  <si>
    <t>22500 FARGO WAY</t>
  </si>
  <si>
    <t>30150 GARCES</t>
  </si>
  <si>
    <t>22981 HOMESTEAD</t>
  </si>
  <si>
    <t>24021 MARTINGALE</t>
  </si>
  <si>
    <t>27001 MEDICINE BOW CT.</t>
  </si>
  <si>
    <t>27040 MEDICINE BOW CT.</t>
  </si>
  <si>
    <t>26751 OAKFLAT</t>
  </si>
  <si>
    <t>30401 PINEDALE DR.</t>
  </si>
  <si>
    <t>22920 SAGELAND</t>
  </si>
  <si>
    <t>23060 SAN JUAN DR.</t>
  </si>
  <si>
    <t>24050 SERRA PLACE</t>
  </si>
  <si>
    <t>26801 SUTTER CT</t>
  </si>
  <si>
    <t>26541 TEAL CT</t>
  </si>
  <si>
    <t>29201 WOODVIEW</t>
  </si>
  <si>
    <t>24280 ARROYO CT</t>
  </si>
  <si>
    <t>27350 BARKES WAY</t>
  </si>
  <si>
    <t>24030 BASIN HARBOR</t>
  </si>
  <si>
    <t>24051 BASIN HARBOR</t>
  </si>
  <si>
    <t>26141 BEAR VALLEY RD</t>
  </si>
  <si>
    <t>29841 BUTTERFIELD WY</t>
  </si>
  <si>
    <t>26701 CEDAR CREEK CT</t>
  </si>
  <si>
    <t>22220 CHUKAR CT</t>
  </si>
  <si>
    <t>26908 COLUMBIA WAY</t>
  </si>
  <si>
    <t>24540 CUB COURT</t>
  </si>
  <si>
    <t>25980 CUMBERLAND RD</t>
  </si>
  <si>
    <t>24941 DEERTRAIL DR</t>
  </si>
  <si>
    <t>25481 DEERTRAIL DR</t>
  </si>
  <si>
    <t>26211 DEERTRAIL DR</t>
  </si>
  <si>
    <t>27130 DEERTRAIL DR</t>
  </si>
  <si>
    <t>27301 DEERTRAIL DR</t>
  </si>
  <si>
    <t>27380 DEERTRAIL DR</t>
  </si>
  <si>
    <t>24721 FLAT IRON CT.</t>
  </si>
  <si>
    <t>29681 GOLDSPIKE</t>
  </si>
  <si>
    <t>29850 GOLDSPIKE</t>
  </si>
  <si>
    <t>29720 GREENWATER</t>
  </si>
  <si>
    <t>21821 HORIZON</t>
  </si>
  <si>
    <t>29517 MARINA</t>
  </si>
  <si>
    <t>24080 MARTINGALE</t>
  </si>
  <si>
    <t>24081 MARTINGALE</t>
  </si>
  <si>
    <t>26881 MEDICINE BOW CT.</t>
  </si>
  <si>
    <t>26221 OAKFLAT</t>
  </si>
  <si>
    <t>27720 OAKFLAT</t>
  </si>
  <si>
    <t>26880 OWL COURT</t>
  </si>
  <si>
    <t>26881 OWL COURT</t>
  </si>
  <si>
    <t>24341 PESO</t>
  </si>
  <si>
    <t>23360 PIONEER</t>
  </si>
  <si>
    <t>30220 ROLLING OAK</t>
  </si>
  <si>
    <t>30580 ROLLING OAK</t>
  </si>
  <si>
    <t>24359 ROSS CT</t>
  </si>
  <si>
    <t>24371 ROSS CT</t>
  </si>
  <si>
    <t>29551 SPRINGWOOD</t>
  </si>
  <si>
    <t>29901 STARLAND</t>
  </si>
  <si>
    <t>30101 STARLAND</t>
  </si>
  <si>
    <t>30151 STARLAND</t>
  </si>
  <si>
    <t>30420 STARLAND</t>
  </si>
  <si>
    <t>29281 SURREY WAY</t>
  </si>
  <si>
    <t>29300 SURREY WAY</t>
  </si>
  <si>
    <t>26510 TEAL CT</t>
  </si>
  <si>
    <t>23560 TIMBERLINE</t>
  </si>
  <si>
    <t>24251 WILLOW PASS</t>
  </si>
  <si>
    <t>24350 WILLOW PASS</t>
  </si>
  <si>
    <t>24451 WILLOW PASS</t>
  </si>
  <si>
    <t>26780 WINTER</t>
  </si>
  <si>
    <t>24270 WOODBINE</t>
  </si>
  <si>
    <t>24050 BASIN HARBOR</t>
  </si>
  <si>
    <t>25901 BEAR VALLEY RD</t>
  </si>
  <si>
    <t>25981 BEAR VALLEY RD</t>
  </si>
  <si>
    <t>28001 BLACK GOLD WAY</t>
  </si>
  <si>
    <t>24300 BOWEN COURT</t>
  </si>
  <si>
    <t>26651 BRIAN PLACE</t>
  </si>
  <si>
    <t>30150 CADDY LANE</t>
  </si>
  <si>
    <t>22000 CODY CT</t>
  </si>
  <si>
    <t>25900 COLUMBIA WAY</t>
  </si>
  <si>
    <t>23971 CORAL SPRINGS</t>
  </si>
  <si>
    <t>27800 CUMBERLAND RD</t>
  </si>
  <si>
    <t>27860 CUMBERLAND RD</t>
  </si>
  <si>
    <t>23101 DART DR</t>
  </si>
  <si>
    <t>23151 DART DR</t>
  </si>
  <si>
    <t>23230 DART DR</t>
  </si>
  <si>
    <t>24440 DEERTRAIL DR</t>
  </si>
  <si>
    <t>24900 DEERTRAIL DR</t>
  </si>
  <si>
    <t>25621 DEERTRAIL DR</t>
  </si>
  <si>
    <t>25860 DEERTRAIL DR</t>
  </si>
  <si>
    <t>26100 DEERTRAIL DR</t>
  </si>
  <si>
    <t>26700 DEERTRAIL DR</t>
  </si>
  <si>
    <t>26710 DEERTRAIL DR</t>
  </si>
  <si>
    <t>26761 DEERTRAIL DR</t>
  </si>
  <si>
    <t>27000 DEERTRAIL DR</t>
  </si>
  <si>
    <t>27021 DEERTRAIL DR</t>
  </si>
  <si>
    <t>27040 DEERTRAIL DR</t>
  </si>
  <si>
    <t>27131 DEERTRAIL DR</t>
  </si>
  <si>
    <t>27540 DEERTRAIL DR</t>
  </si>
  <si>
    <t>28061 DEERTRAIL DR</t>
  </si>
  <si>
    <t>25800 DERRICK CT</t>
  </si>
  <si>
    <t>26940 EL CAMINO</t>
  </si>
  <si>
    <t>29370 FAWN WAY</t>
  </si>
  <si>
    <t>29431 FAWN WAY</t>
  </si>
  <si>
    <t>24400 FIRE CT</t>
  </si>
  <si>
    <t>26701 FRONTIER</t>
  </si>
  <si>
    <t>29361 GREENWATER</t>
  </si>
  <si>
    <t>29480 GREENWATER</t>
  </si>
  <si>
    <t>29741 GREENWATER</t>
  </si>
  <si>
    <t>24520 HART DR</t>
  </si>
  <si>
    <t>29510 JAMAICA DUNES</t>
  </si>
  <si>
    <t>29600 JAMAICA DUNES</t>
  </si>
  <si>
    <t>29641 JAMAICA DUNES</t>
  </si>
  <si>
    <t>29751 JAMAICA DUNES</t>
  </si>
  <si>
    <t>29760 JAMAICA DUNES</t>
  </si>
  <si>
    <t>29941 JAMAICA DUNES</t>
  </si>
  <si>
    <t>30001 JAMAICA DUNES</t>
  </si>
  <si>
    <t>23950 MARTINGALE</t>
  </si>
  <si>
    <t>24041 MARTINGALE</t>
  </si>
  <si>
    <t>24100 MARTINGALE</t>
  </si>
  <si>
    <t>27080 MEDICINE BOW CT.</t>
  </si>
  <si>
    <t>30060 NIBLICK</t>
  </si>
  <si>
    <t>26534 OAKFLAT</t>
  </si>
  <si>
    <t>27000 OWL COURT</t>
  </si>
  <si>
    <t>24800 PARAMOUNT DR</t>
  </si>
  <si>
    <t>24300 PESO</t>
  </si>
  <si>
    <t>22850 PHEASANT CT</t>
  </si>
  <si>
    <t>29435 PINEDALE DR.</t>
  </si>
  <si>
    <t>29461 PINEDALE DR.</t>
  </si>
  <si>
    <t>24661 PIUTE DRIVE</t>
  </si>
  <si>
    <t>30485 S. LOWER VALLEY RD.</t>
  </si>
  <si>
    <t>22400 SADDLEBACK</t>
  </si>
  <si>
    <t>24200 SERRA PLACE</t>
  </si>
  <si>
    <t>27650 SKYLINE DR</t>
  </si>
  <si>
    <t>29720 SKYLINE DR</t>
  </si>
  <si>
    <t>24300 SORREL COURT</t>
  </si>
  <si>
    <t>29451 SPRINGWOOD</t>
  </si>
  <si>
    <t>29601 STARLAND</t>
  </si>
  <si>
    <t>24450 WILLOW PASS</t>
  </si>
  <si>
    <t>24100 WOODBINE</t>
  </si>
  <si>
    <t>24101 WOODBINE</t>
  </si>
  <si>
    <t>24300 WOODBINE</t>
  </si>
  <si>
    <t>24240 ARROYO CT</t>
  </si>
  <si>
    <t>25401 BEAR VALLEY RD</t>
  </si>
  <si>
    <t>26521 BRIAN PLACE</t>
  </si>
  <si>
    <t>30081 CADDY LANE</t>
  </si>
  <si>
    <t>26600 CEDAR CREEK CT</t>
  </si>
  <si>
    <t>26400 CHESTER CT</t>
  </si>
  <si>
    <t>22020 CODY CT</t>
  </si>
  <si>
    <t>23840 COYOTE COURT</t>
  </si>
  <si>
    <t>23861 COYOTE COURT</t>
  </si>
  <si>
    <t>28400 CUMBERLAND RD</t>
  </si>
  <si>
    <t>24940 DEERTRAIL DR</t>
  </si>
  <si>
    <t>25480 DEERTRAIL DR</t>
  </si>
  <si>
    <t>28080 DEERTRAIL DR</t>
  </si>
  <si>
    <t>28220 DEERTRAIL DR</t>
  </si>
  <si>
    <t>28230 DEERTRAIL DR</t>
  </si>
  <si>
    <t>28231 DEERTRAIL DR</t>
  </si>
  <si>
    <t>28421 DEERTRAIL DR</t>
  </si>
  <si>
    <t>28561 DEERTRAIL DR</t>
  </si>
  <si>
    <t>28701 DEERTRAIL DR</t>
  </si>
  <si>
    <t>29418 FAWN WAY</t>
  </si>
  <si>
    <t>29448 FAWN WAY</t>
  </si>
  <si>
    <t>24780 FLAT IRON CT.</t>
  </si>
  <si>
    <t>29921 GOLDSPIKE</t>
  </si>
  <si>
    <t>29681 GREENWATER</t>
  </si>
  <si>
    <t>29960 GREENWATER</t>
  </si>
  <si>
    <t>29984 GREENWATER</t>
  </si>
  <si>
    <t>30001 GREENWATER</t>
  </si>
  <si>
    <t>25631 HIGH ROCK</t>
  </si>
  <si>
    <t>29550 JAMAICA DUNES</t>
  </si>
  <si>
    <t>29681 JAMAICA DUNES</t>
  </si>
  <si>
    <t>23261 LAKEVIEW DR</t>
  </si>
  <si>
    <t>24191 MARTINGALE</t>
  </si>
  <si>
    <t>23481 MASHIE</t>
  </si>
  <si>
    <t>29781 N. LOWER VALLEY RD</t>
  </si>
  <si>
    <t>30090 N. LOWER VALLEY RD</t>
  </si>
  <si>
    <t>24450 OAKTREE</t>
  </si>
  <si>
    <t>24501 PARAMOUNT DR</t>
  </si>
  <si>
    <t>29980 PINEDALE DR.</t>
  </si>
  <si>
    <t>30831 PINEDALE DR.</t>
  </si>
  <si>
    <t>22400 PRAIRIE</t>
  </si>
  <si>
    <t>28951 RIDGEVIEW</t>
  </si>
  <si>
    <t>24261 ROWEL CT</t>
  </si>
  <si>
    <t>24141 SAN JUAN DR.</t>
  </si>
  <si>
    <t>24441 SAN JUAN DR.</t>
  </si>
  <si>
    <t>24420 SERRA PLACE</t>
  </si>
  <si>
    <t>24420 SILVER CREEK WAY</t>
  </si>
  <si>
    <t>24451 SILVER CREEK WAY</t>
  </si>
  <si>
    <t>25701 SKYLINE DR</t>
  </si>
  <si>
    <t>25760 SKYLINE DR</t>
  </si>
  <si>
    <t>26560 SKYLINE DR</t>
  </si>
  <si>
    <t>27150 SKYLINE DR</t>
  </si>
  <si>
    <t>27801 SKYLINE DR</t>
  </si>
  <si>
    <t>24121 SORREL COURT</t>
  </si>
  <si>
    <t>30251 STARLAND</t>
  </si>
  <si>
    <t>29884 STEVENS</t>
  </si>
  <si>
    <t>27000 STIRRUP</t>
  </si>
  <si>
    <t>30151 SUNLAND</t>
  </si>
  <si>
    <t>30161 SUNLAND</t>
  </si>
  <si>
    <t>27701 WAGON WHEEL</t>
  </si>
  <si>
    <t>23920 WIBLE</t>
  </si>
  <si>
    <t>24261 WILLOW PASS</t>
  </si>
  <si>
    <t>24490 WILLOW PASS</t>
  </si>
  <si>
    <t>26781 WINTER</t>
  </si>
  <si>
    <t>22241 AMBERWOOD</t>
  </si>
  <si>
    <t>24801 ARROW CT</t>
  </si>
  <si>
    <t>24060 BASIN HARBOR</t>
  </si>
  <si>
    <t>24081 BASIN HARBOR</t>
  </si>
  <si>
    <t>24401 BAY COURT</t>
  </si>
  <si>
    <t>26451 BEAR VALLEY RD</t>
  </si>
  <si>
    <t>26621 BEAR VALLEY RD</t>
  </si>
  <si>
    <t>26640 BEAR VALLEY RD</t>
  </si>
  <si>
    <t>26701 BEAR VALLEY RD</t>
  </si>
  <si>
    <t>28201 BEAR VALLEY RD</t>
  </si>
  <si>
    <t>28431 BEAR VALLEY RD</t>
  </si>
  <si>
    <t>28290 BLACK GOLD WAY</t>
  </si>
  <si>
    <t>28291 BLACK GOLD WAY</t>
  </si>
  <si>
    <t>30100 BRASSIE CT</t>
  </si>
  <si>
    <t>26600 BRIAN PLACE</t>
  </si>
  <si>
    <t>30020 CADDY LANE</t>
  </si>
  <si>
    <t>24100 CANTLE CT</t>
  </si>
  <si>
    <t>26350 CHESTER CT</t>
  </si>
  <si>
    <t>25920 COLUMBIA WAY</t>
  </si>
  <si>
    <t>26180 COLUMBIA WAY</t>
  </si>
  <si>
    <t>27005 COLUMBIA WAY</t>
  </si>
  <si>
    <t>23461 COOL HAVEN CT</t>
  </si>
  <si>
    <t>23955 CORAL SPRINGS</t>
  </si>
  <si>
    <t>23901 COYOTE COURT</t>
  </si>
  <si>
    <t>23620 CRYSTAL LAKE</t>
  </si>
  <si>
    <t>24741 DEERTRAIL DR</t>
  </si>
  <si>
    <t>26201 DEERTRAIL DR</t>
  </si>
  <si>
    <t>26501 DEERTRAIL DR</t>
  </si>
  <si>
    <t>27231 DEERTRAIL DR</t>
  </si>
  <si>
    <t>23601 EL RANCHO</t>
  </si>
  <si>
    <t>23761 EL RANCHO</t>
  </si>
  <si>
    <t>23960 EL RANCHO</t>
  </si>
  <si>
    <t>29313 FAWN WAY</t>
  </si>
  <si>
    <t>29401 FAWN WAY</t>
  </si>
  <si>
    <t>24760 FLAT IRON CT.</t>
  </si>
  <si>
    <t>24771 FLAT IRON CT.</t>
  </si>
  <si>
    <t>30771 FOX RIDGE</t>
  </si>
  <si>
    <t>30800 FOX RIDGE</t>
  </si>
  <si>
    <t>30061 GARCES</t>
  </si>
  <si>
    <t>29780 GREENWATER</t>
  </si>
  <si>
    <t>29880 GREENWATER</t>
  </si>
  <si>
    <t>27850 HALE COURT</t>
  </si>
  <si>
    <t>25621 HIGH ROCK</t>
  </si>
  <si>
    <t>22451 HILLSIDE</t>
  </si>
  <si>
    <t>22980 HOMESTEAD</t>
  </si>
  <si>
    <t>26000 IRONWOOD</t>
  </si>
  <si>
    <t>24141 JACARANDA DR.</t>
  </si>
  <si>
    <t>24170 JACARANDA DR.</t>
  </si>
  <si>
    <t>24440 JACARANDA DR.</t>
  </si>
  <si>
    <t>24701 JACARANDA DR.</t>
  </si>
  <si>
    <t>25021 JACARANDA DR.</t>
  </si>
  <si>
    <t>25880 JACARANDA DR.</t>
  </si>
  <si>
    <t>25981 JACARANDA DR.</t>
  </si>
  <si>
    <t>23760 LAKEVIEW DR</t>
  </si>
  <si>
    <t>24135 MARTINGALE</t>
  </si>
  <si>
    <t>24400 MC CRAY</t>
  </si>
  <si>
    <t>23440 MEADOW VIEW</t>
  </si>
  <si>
    <t>30000 N. LOWER VALLEY RD</t>
  </si>
  <si>
    <t>27051 OAKFLAT</t>
  </si>
  <si>
    <t>24441 OAKTREE</t>
  </si>
  <si>
    <t>24341 PALOMINO</t>
  </si>
  <si>
    <t>25361 PARAMOUNT DR</t>
  </si>
  <si>
    <t>23881 PARKE CT.</t>
  </si>
  <si>
    <t>23950 PARKE CT.</t>
  </si>
  <si>
    <t>22680 PHEASANT CT</t>
  </si>
  <si>
    <t>29471 PINEDALE DR.</t>
  </si>
  <si>
    <t>29950 PINEDALE DR.</t>
  </si>
  <si>
    <t>29990 PINEDALE DR.</t>
  </si>
  <si>
    <t>30951 PINEDALE DR.</t>
  </si>
  <si>
    <t>24641 PIUTE DRIVE</t>
  </si>
  <si>
    <t>29581 ROLLING OAK</t>
  </si>
  <si>
    <t>30021 ROLLING OAK</t>
  </si>
  <si>
    <t>30460 ROLLING OAK</t>
  </si>
  <si>
    <t>30560 ROLLING OAK</t>
  </si>
  <si>
    <t>29540 RYDER CUP</t>
  </si>
  <si>
    <t>29590 RYDER CUP</t>
  </si>
  <si>
    <t>30631 S. LOWER VALLEY RD.</t>
  </si>
  <si>
    <t>22900 SAGELAND</t>
  </si>
  <si>
    <t>23550 SAN JUAN DR.</t>
  </si>
  <si>
    <t>24100 SAN JUAN DR.</t>
  </si>
  <si>
    <t>24110 SAN JUAN DR.</t>
  </si>
  <si>
    <t>24140 SAN JUAN DR.</t>
  </si>
  <si>
    <t>24661 SANDPIPER CT.</t>
  </si>
  <si>
    <t>24300 SERRA PLACE</t>
  </si>
  <si>
    <t>24441 SERRA PLACE</t>
  </si>
  <si>
    <t>24500 SERRA PLACE</t>
  </si>
  <si>
    <t>24550 SERRA PLACE</t>
  </si>
  <si>
    <t>30671 SHEEPTRAIL CT.</t>
  </si>
  <si>
    <t>23760 SHORELINE CT.</t>
  </si>
  <si>
    <t>24201 SILVER CREEK WAY</t>
  </si>
  <si>
    <t>25910 SKYLINE DR</t>
  </si>
  <si>
    <t>28500 SKYLINE DR</t>
  </si>
  <si>
    <t>28900 SKYLINE DR</t>
  </si>
  <si>
    <t>29701 SKYLINE DR</t>
  </si>
  <si>
    <t>30540 STARLAND</t>
  </si>
  <si>
    <t>30230 SUNLAND</t>
  </si>
  <si>
    <t>30251 SUNLAND</t>
  </si>
  <si>
    <t>23920 TIMBERLINE</t>
  </si>
  <si>
    <t>24401 WILLOW PASS</t>
  </si>
  <si>
    <t>24160 WOODBINE</t>
  </si>
  <si>
    <t>24180 WOODBINE</t>
  </si>
  <si>
    <t>22201 AMBERWOOD</t>
  </si>
  <si>
    <t>23700 AQUA VILLA CT</t>
  </si>
  <si>
    <t>24241 ARROYO CT</t>
  </si>
  <si>
    <t>24000 BASIN HARBOR</t>
  </si>
  <si>
    <t>24021 BASIN HARBOR</t>
  </si>
  <si>
    <t>26101 BEAR VALLEY RD</t>
  </si>
  <si>
    <t>26111 BEAR VALLEY RD</t>
  </si>
  <si>
    <t>26661 BEAR VALLEY RD</t>
  </si>
  <si>
    <t>26851 BEAR VALLEY RD</t>
  </si>
  <si>
    <t>27600 BEAR VALLEY RD</t>
  </si>
  <si>
    <t>27621 BEAR VALLEY RD</t>
  </si>
  <si>
    <t>28100 BEAR VALLEY RD</t>
  </si>
  <si>
    <t>28230 BLACK GOLD WAY</t>
  </si>
  <si>
    <t>24260 BOWEN COURT</t>
  </si>
  <si>
    <t>24281 BOWEN COURT</t>
  </si>
  <si>
    <t>29570 BUTTERFIELD WY</t>
  </si>
  <si>
    <t>30040 CADDY LANE</t>
  </si>
  <si>
    <t>23881 CHIA COURT</t>
  </si>
  <si>
    <t>26600 COLUMBIA WAY</t>
  </si>
  <si>
    <t>26720 COLUMBIA WAY</t>
  </si>
  <si>
    <t>23821 COYOTE COURT</t>
  </si>
  <si>
    <t>24571 CUB COURT</t>
  </si>
  <si>
    <t>28440 CUMBERLAND RD</t>
  </si>
  <si>
    <t>28650 CUMBERLAND RD</t>
  </si>
  <si>
    <t>23580 DART DR</t>
  </si>
  <si>
    <t>23641 DART DR</t>
  </si>
  <si>
    <t>24181 DEERTRAIL DR</t>
  </si>
  <si>
    <t>24701 DEERTRAIL DR</t>
  </si>
  <si>
    <t>24761 DEERTRAIL DR</t>
  </si>
  <si>
    <t>24780 DEERTRAIL DR</t>
  </si>
  <si>
    <t>26801 DEERTRAIL DR</t>
  </si>
  <si>
    <t>27941 DEERTRAIL DR</t>
  </si>
  <si>
    <t>23900 EL RANCHO</t>
  </si>
  <si>
    <t>24581 ELK CT</t>
  </si>
  <si>
    <t>22460 FARGO CT</t>
  </si>
  <si>
    <t>29261 FAWN WAY</t>
  </si>
  <si>
    <t>29561 FAWN WAY</t>
  </si>
  <si>
    <t>29900 GOLDSPIKE</t>
  </si>
  <si>
    <t>29920 GOLDSPIKE</t>
  </si>
  <si>
    <t>29400 GREENWATER</t>
  </si>
  <si>
    <t>29680 GREENWATER</t>
  </si>
  <si>
    <t>29700 GREENWATER</t>
  </si>
  <si>
    <t>29871 GREENWATER</t>
  </si>
  <si>
    <t>29900 GREENWATER</t>
  </si>
  <si>
    <t>27800 HALE COURT</t>
  </si>
  <si>
    <t>22940 HOMESTEAD</t>
  </si>
  <si>
    <t>22941 HOMESTEAD</t>
  </si>
  <si>
    <t>21900 HORIZON</t>
  </si>
  <si>
    <t>24340 JACARANDA DR.</t>
  </si>
  <si>
    <t>24361 JACARANDA DR.</t>
  </si>
  <si>
    <t>24741 JACARANDA DR.</t>
  </si>
  <si>
    <t>25561 JACARANDA DR.</t>
  </si>
  <si>
    <t>25860 JACARANDA DR.</t>
  </si>
  <si>
    <t>29500 JAMAICA DUNES</t>
  </si>
  <si>
    <t>29980 JAMAICA DUNES</t>
  </si>
  <si>
    <t>30100 KNIGHT CT</t>
  </si>
  <si>
    <t>23151 LAKEVIEW DR</t>
  </si>
  <si>
    <t>23580 LAKEVIEW DR</t>
  </si>
  <si>
    <t>23781 LAKEVIEW DR</t>
  </si>
  <si>
    <t>23820 MARTINGALE</t>
  </si>
  <si>
    <t>29361 N. LOWER VALLEY RD</t>
  </si>
  <si>
    <t>30040 N. LOWER VALLEY RD</t>
  </si>
  <si>
    <t>27201 OAKFLAT</t>
  </si>
  <si>
    <t>27300 OAKFLAT</t>
  </si>
  <si>
    <t>27641 OAKFLAT</t>
  </si>
  <si>
    <t>24840 PARAMOUNT DR</t>
  </si>
  <si>
    <t>25001 PARAMOUNT DR</t>
  </si>
  <si>
    <t>25040 PARAMOUNT DR</t>
  </si>
  <si>
    <t>23860 PARKE CT.</t>
  </si>
  <si>
    <t>23831 PEBBLE BEACH</t>
  </si>
  <si>
    <t>29427 PINEDALE DR.</t>
  </si>
  <si>
    <t>29443 PINEDALE DR.</t>
  </si>
  <si>
    <t>30780 PINEDALE DR.</t>
  </si>
  <si>
    <t>26251 PLATEAU</t>
  </si>
  <si>
    <t>24380 PUEBLO CT</t>
  </si>
  <si>
    <t>24501 PUEBLO CT</t>
  </si>
  <si>
    <t>29920 ROLLING OAK</t>
  </si>
  <si>
    <t>30540 ROLLING OAK</t>
  </si>
  <si>
    <t>30581 ROLLING OAK</t>
  </si>
  <si>
    <t>24181 ROWEL CT</t>
  </si>
  <si>
    <t>29300 S. LOWER VALLEY RD.</t>
  </si>
  <si>
    <t>23401 SAN JUAN DR.</t>
  </si>
  <si>
    <t>24080 SAN JUAN DR.</t>
  </si>
  <si>
    <t>24201 SAN JUAN DR.</t>
  </si>
  <si>
    <t>24410 SAN JUAN DR.</t>
  </si>
  <si>
    <t>24450 SAN JUAN DR.</t>
  </si>
  <si>
    <t>24461 SAN JUAN DR.</t>
  </si>
  <si>
    <t>24681 SANDPIPER CT.</t>
  </si>
  <si>
    <t>23781 SHORELINE CT.</t>
  </si>
  <si>
    <t>26850 SKYLINE DR</t>
  </si>
  <si>
    <t>28001 SKYLINE DR</t>
  </si>
  <si>
    <t>29100 SKYLINE DR</t>
  </si>
  <si>
    <t>23550 STACY</t>
  </si>
  <si>
    <t>30131 STARLAND</t>
  </si>
  <si>
    <t>26930 STIRRUP</t>
  </si>
  <si>
    <t>26560 TEAL CT</t>
  </si>
  <si>
    <t>25501 TERRITORY</t>
  </si>
  <si>
    <t>27700 WAGON WHEEL</t>
  </si>
  <si>
    <t>25681 WILDERNESS</t>
  </si>
  <si>
    <t>26000 WILDERNESS</t>
  </si>
  <si>
    <t>24471 WILLOW PASS</t>
  </si>
  <si>
    <t>24880 ARROW CT</t>
  </si>
  <si>
    <t>24900 ARROW CT</t>
  </si>
  <si>
    <t>24941 ARROW CT</t>
  </si>
  <si>
    <t>25160 ARTESIAN CT</t>
  </si>
  <si>
    <t>25271 BEAR VALLEY RD</t>
  </si>
  <si>
    <t>26681 BEAR VALLEY RD</t>
  </si>
  <si>
    <t>26200 BIG SKY CT</t>
  </si>
  <si>
    <t>28201 BLACK GOLD WAY</t>
  </si>
  <si>
    <t>29670 BUTTERFIELD WY</t>
  </si>
  <si>
    <t>29701 BUTTERFIELD WY</t>
  </si>
  <si>
    <t>29930 CADDY LANE</t>
  </si>
  <si>
    <t>29980 CADDY LANE</t>
  </si>
  <si>
    <t>26280 COLUMBIA WAY</t>
  </si>
  <si>
    <t>23800 COYOTE COURT</t>
  </si>
  <si>
    <t>23881 COYOTE COURT</t>
  </si>
  <si>
    <t>26550 CUMBERLAND RD</t>
  </si>
  <si>
    <t>24550 DEERTRAIL DR</t>
  </si>
  <si>
    <t>25051 DEERTRAIL DR</t>
  </si>
  <si>
    <t>25660 DEERTRAIL DR</t>
  </si>
  <si>
    <t>25700 DEERTRAIL DR</t>
  </si>
  <si>
    <t>24660 DIAMOND CT</t>
  </si>
  <si>
    <t>22501 FARGO WAY</t>
  </si>
  <si>
    <t>29307 FAWN WAY</t>
  </si>
  <si>
    <t>29324 FAWN WAY</t>
  </si>
  <si>
    <t>30600 FOX RIDGE</t>
  </si>
  <si>
    <t>30721 FOX RIDGE</t>
  </si>
  <si>
    <t>30101 GARCES</t>
  </si>
  <si>
    <t>29701 GOLDSPIKE</t>
  </si>
  <si>
    <t>24200 GOLFARI</t>
  </si>
  <si>
    <t>29210 GREENWATER</t>
  </si>
  <si>
    <t>29601 GREENWATER</t>
  </si>
  <si>
    <t>22321 HILLSIDE</t>
  </si>
  <si>
    <t>23201 HOMESTEAD</t>
  </si>
  <si>
    <t>26001 IRONWOOD</t>
  </si>
  <si>
    <t>25580 JACARANDA DR.</t>
  </si>
  <si>
    <t>29750 JAMAICA DUNES</t>
  </si>
  <si>
    <t>24861 KEENE</t>
  </si>
  <si>
    <t>23501 LAKEVIEW DR</t>
  </si>
  <si>
    <t>24010 MARTINGALE</t>
  </si>
  <si>
    <t>24101 MARTINGALE</t>
  </si>
  <si>
    <t>24220 MARTINGALE</t>
  </si>
  <si>
    <t>28901 N. LOWER VALLEY RD</t>
  </si>
  <si>
    <t>26701 OAKFLAT</t>
  </si>
  <si>
    <t>27030 OAKFLAT</t>
  </si>
  <si>
    <t>25100 PARAMOUNT DR</t>
  </si>
  <si>
    <t>25681 PARAMOUNT DR</t>
  </si>
  <si>
    <t>25981 PARAMOUNT DR</t>
  </si>
  <si>
    <t>29850 PINEDALE DR.</t>
  </si>
  <si>
    <t>30600 PINEDALE DR.</t>
  </si>
  <si>
    <t>24681 PIUTE DRIVE</t>
  </si>
  <si>
    <t>24121 RAND</t>
  </si>
  <si>
    <t>24141 RAND</t>
  </si>
  <si>
    <t>25740 REMINGTON</t>
  </si>
  <si>
    <t>28780 RIDGEVIEW</t>
  </si>
  <si>
    <t>29691 ROLLING OAK</t>
  </si>
  <si>
    <t>30121 ROLLING OAK</t>
  </si>
  <si>
    <t>24241 ROWEL CT</t>
  </si>
  <si>
    <t>24300 ROWEL CT</t>
  </si>
  <si>
    <t>23116 SAN JUAN DR.</t>
  </si>
  <si>
    <t>23132 SAN JUAN DR.</t>
  </si>
  <si>
    <t>24321 SAN JUAN DR.</t>
  </si>
  <si>
    <t>24409 SAN JUAN DR.</t>
  </si>
  <si>
    <t>23601 SENICA WAY</t>
  </si>
  <si>
    <t>24140 SERRA PLACE</t>
  </si>
  <si>
    <t>24380 SERRA PLACE</t>
  </si>
  <si>
    <t>24440 SERRA PLACE</t>
  </si>
  <si>
    <t>30600 SHEEPTRAIL CT.</t>
  </si>
  <si>
    <t>23761 SHORELINE CT.</t>
  </si>
  <si>
    <t>24540 SILVER CREEK WAY</t>
  </si>
  <si>
    <t>29900 STARLAND</t>
  </si>
  <si>
    <t>29240 SURREY WAY</t>
  </si>
  <si>
    <t>23561 TIMBERLINE</t>
  </si>
  <si>
    <t>23580 TIMBERLINE</t>
  </si>
  <si>
    <t>27681 WAGON WHEEL</t>
  </si>
  <si>
    <t>26081 WILDERNESS</t>
  </si>
  <si>
    <t>24550 WILLOW PASS</t>
  </si>
  <si>
    <t>24581 WILLOW PASS</t>
  </si>
  <si>
    <t>24271 WOODBINE</t>
  </si>
  <si>
    <t>29150 WOODVIEW</t>
  </si>
  <si>
    <t>24350 BAY COURT</t>
  </si>
  <si>
    <t>25470 BEAR VALLEY RD</t>
  </si>
  <si>
    <t>26001 BEAR VALLEY RD</t>
  </si>
  <si>
    <t>26181 BEAR VALLEY RD</t>
  </si>
  <si>
    <t>28051 BEAR VALLEY RD</t>
  </si>
  <si>
    <t>28040 BLACK GOLD WAY</t>
  </si>
  <si>
    <t>24280 BOWEN COURT</t>
  </si>
  <si>
    <t>27451 BUCKBOARD CT</t>
  </si>
  <si>
    <t>21751 BUCKTHORNE CT</t>
  </si>
  <si>
    <t>23604 CORRAL CT</t>
  </si>
  <si>
    <t>23613 CORRAL CT</t>
  </si>
  <si>
    <t>23601 CRYSTAL LAKE</t>
  </si>
  <si>
    <t>24601 CUB COURT</t>
  </si>
  <si>
    <t>26000 CUMBERLAND RD</t>
  </si>
  <si>
    <t>26001 CUMBERLAND RD</t>
  </si>
  <si>
    <t>27750 CUMBERLAND RD</t>
  </si>
  <si>
    <t>23350 DART DR</t>
  </si>
  <si>
    <t>25440 DEERTRAIL DR</t>
  </si>
  <si>
    <t>25721 DEERTRAIL DR</t>
  </si>
  <si>
    <t>25800 DEERTRAIL DR</t>
  </si>
  <si>
    <t>26060 DEERTRAIL DR</t>
  </si>
  <si>
    <t>29342 FAWN WAY</t>
  </si>
  <si>
    <t>29800 GOLDSPIKE</t>
  </si>
  <si>
    <t>29801 GOLDSPIKE</t>
  </si>
  <si>
    <t>24251 GOLFARI</t>
  </si>
  <si>
    <t>29301 GREENWATER</t>
  </si>
  <si>
    <t>29501 GREENWATER</t>
  </si>
  <si>
    <t>30100 GREENWATER</t>
  </si>
  <si>
    <t>24220 JACARANDA DR.</t>
  </si>
  <si>
    <t>23040 LAKEVIEW DR</t>
  </si>
  <si>
    <t>23160 LAKEVIEW DR</t>
  </si>
  <si>
    <t>23641 LAKEVIEW DR</t>
  </si>
  <si>
    <t>23800 MARTINGALE</t>
  </si>
  <si>
    <t>23900 MARTINGALE</t>
  </si>
  <si>
    <t>23920 MARTINGALE</t>
  </si>
  <si>
    <t>29100 N. LOWER VALLEY RD</t>
  </si>
  <si>
    <t>26500 OAKFLAT</t>
  </si>
  <si>
    <t>27351 OAKFLAT</t>
  </si>
  <si>
    <t>27620 OAKFLAT</t>
  </si>
  <si>
    <t>26800 OWL COURT</t>
  </si>
  <si>
    <t>24320 PALOMINO</t>
  </si>
  <si>
    <t>24721 PARAMOUNT DR</t>
  </si>
  <si>
    <t>24771 PARAMOUNT DR</t>
  </si>
  <si>
    <t>24811 PARAMOUNT DR</t>
  </si>
  <si>
    <t>25491 PARAMOUNT DR</t>
  </si>
  <si>
    <t>23860 PEBBLE BEACH</t>
  </si>
  <si>
    <t>30700 PINEDALE DR.</t>
  </si>
  <si>
    <t>27800 PLANTATION</t>
  </si>
  <si>
    <t>22451 PRAIRIE</t>
  </si>
  <si>
    <t>30141 ROLLING OAK</t>
  </si>
  <si>
    <t>30201 ROLLING OAK</t>
  </si>
  <si>
    <t>24140 ROWEL CT</t>
  </si>
  <si>
    <t>29524 RYDER CUP</t>
  </si>
  <si>
    <t>30501 S. LOWER VALLEY RD.</t>
  </si>
  <si>
    <t>22450 SADDLEBACK</t>
  </si>
  <si>
    <t>23841 SAN JUAN DR.</t>
  </si>
  <si>
    <t>24000 SAN JUAN DR.</t>
  </si>
  <si>
    <t>24130 SAN JUAN DR.</t>
  </si>
  <si>
    <t>24320 SAN JUAN DR.</t>
  </si>
  <si>
    <t>24321 SERRA PLACE</t>
  </si>
  <si>
    <t>25780 SKYLINE DR</t>
  </si>
  <si>
    <t>25900 SKYLINE DR</t>
  </si>
  <si>
    <t>29901 SKYLINE DR</t>
  </si>
  <si>
    <t>29600 SPRINGWOOD</t>
  </si>
  <si>
    <t>29850 STARLAND</t>
  </si>
  <si>
    <t>24421 STINE</t>
  </si>
  <si>
    <t>23801 TIMBERLINE</t>
  </si>
  <si>
    <t>23850 TIMBERLINE</t>
  </si>
  <si>
    <t>24000 WILLOW PASS</t>
  </si>
  <si>
    <t>23321 ANGUS CT</t>
  </si>
  <si>
    <t>23341 ANGUS CT</t>
  </si>
  <si>
    <t>25400 BEAR VALLEY RD</t>
  </si>
  <si>
    <t>25471 BEAR VALLEY RD</t>
  </si>
  <si>
    <t>26016 BEAR VALLEY RD</t>
  </si>
  <si>
    <t>29941 CADDY LANE</t>
  </si>
  <si>
    <t>30061 CADDY LANE</t>
  </si>
  <si>
    <t>24050 CANTLE CT</t>
  </si>
  <si>
    <t>26300 COLUMBIA WAY</t>
  </si>
  <si>
    <t>26450 COLUMBIA WAY</t>
  </si>
  <si>
    <t>26750 COLUMBIA WAY</t>
  </si>
  <si>
    <t>26201 CUMBERLAND RD</t>
  </si>
  <si>
    <t>24261 DEERTRAIL DR</t>
  </si>
  <si>
    <t>27300 DEERTRAIL DR</t>
  </si>
  <si>
    <t>23441 EL RANCHO</t>
  </si>
  <si>
    <t>24201 EL RANCHO</t>
  </si>
  <si>
    <t>24500 ELK CT</t>
  </si>
  <si>
    <t>29348 FAWN WAY</t>
  </si>
  <si>
    <t>30300 FOX RIDGE</t>
  </si>
  <si>
    <t>29201 GREENWATER</t>
  </si>
  <si>
    <t>29918 GREENWATER</t>
  </si>
  <si>
    <t>24000 JACARANDA DR.</t>
  </si>
  <si>
    <t>24020 JACARANDA DR.</t>
  </si>
  <si>
    <t>25601 JACARANDA DR.</t>
  </si>
  <si>
    <t>30080 JAMAICA DUNES</t>
  </si>
  <si>
    <t>29601 N. LOWER VALLEY RD</t>
  </si>
  <si>
    <t>25461 PARAMOUNT DR</t>
  </si>
  <si>
    <t>30801 PINEDALE DR.</t>
  </si>
  <si>
    <t>30900 PINEDALE DR.</t>
  </si>
  <si>
    <t>24621 PIUTE DRIVE</t>
  </si>
  <si>
    <t>29530 RYDER CUP</t>
  </si>
  <si>
    <t>30671 S. LOWER VALLEY RD.</t>
  </si>
  <si>
    <t>22801 SADDLEBACK</t>
  </si>
  <si>
    <t>23140 SAN JUAN DR.</t>
  </si>
  <si>
    <t>24001 SAN JUAN DR.</t>
  </si>
  <si>
    <t>24551 SERRA PLACE</t>
  </si>
  <si>
    <t>24301 SILVER CREEK WAY</t>
  </si>
  <si>
    <t>29801 SKYLINE DR</t>
  </si>
  <si>
    <t>29741 STARLAND</t>
  </si>
  <si>
    <t>29981 STARLAND</t>
  </si>
  <si>
    <t>26630 STIRRUP</t>
  </si>
  <si>
    <t>30200 TUTTLE</t>
  </si>
  <si>
    <t>24260 ARROYO CT</t>
  </si>
  <si>
    <t>24300 ARROYO CT</t>
  </si>
  <si>
    <t>24080 BASIN HARBOR</t>
  </si>
  <si>
    <t>25350 BEAR VALLEY RD</t>
  </si>
  <si>
    <t>29681 BUTTERFIELD WY</t>
  </si>
  <si>
    <t>26601 CEDAR CREEK CT</t>
  </si>
  <si>
    <t>23850 CHIA COURT</t>
  </si>
  <si>
    <t>23401 COLUMBIA CT</t>
  </si>
  <si>
    <t>26400 COLUMBIA WAY</t>
  </si>
  <si>
    <t>26860 COLUMBIA WAY</t>
  </si>
  <si>
    <t>23421 COOL HAVEN CT</t>
  </si>
  <si>
    <t>23901 CORAL SPRINGS</t>
  </si>
  <si>
    <t>27940 CUMBERLAND RD</t>
  </si>
  <si>
    <t>24600 DEERTRAIL DR</t>
  </si>
  <si>
    <t>27110 DEERTRAIL DR</t>
  </si>
  <si>
    <t>27241 DEERTRAIL DR</t>
  </si>
  <si>
    <t>29740 GREENWATER</t>
  </si>
  <si>
    <t>29912 GREENWATER</t>
  </si>
  <si>
    <t>23050 HOMESTEAD</t>
  </si>
  <si>
    <t>25060 JACARANDA DR.</t>
  </si>
  <si>
    <t>29761 JAMAICA DUNES</t>
  </si>
  <si>
    <t>24150 MARTINGALE</t>
  </si>
  <si>
    <t>24451 MC CRAY</t>
  </si>
  <si>
    <t>29521 N. LOWER VALLEY RD</t>
  </si>
  <si>
    <t>29771 N. LOWER VALLEY RD</t>
  </si>
  <si>
    <t>26300 OAKFLAT</t>
  </si>
  <si>
    <t>26521 OAKFLAT</t>
  </si>
  <si>
    <t>26551 OAKFLAT</t>
  </si>
  <si>
    <t>27220 OAKFLAT</t>
  </si>
  <si>
    <t>25481 PARAMOUNT DR</t>
  </si>
  <si>
    <t>23901 PARKE CT.</t>
  </si>
  <si>
    <t>23981 PARKE CT.</t>
  </si>
  <si>
    <t>29451 PINEDALE DR.</t>
  </si>
  <si>
    <t>23401 PIONEER</t>
  </si>
  <si>
    <t>24701 PIUTE DRIVE</t>
  </si>
  <si>
    <t>24421 PUEBLO CT</t>
  </si>
  <si>
    <t>24441 PUEBLO CT</t>
  </si>
  <si>
    <t>25880 REMINGTON</t>
  </si>
  <si>
    <t>28461 RIDGEVIEW</t>
  </si>
  <si>
    <t>28601 RIDGEVIEW</t>
  </si>
  <si>
    <t>30360 ROLLING OAK</t>
  </si>
  <si>
    <t>30440 ROLLING OAK</t>
  </si>
  <si>
    <t>24260 ROWEL CT</t>
  </si>
  <si>
    <t>30461 S. LOWER VALLEY RD.</t>
  </si>
  <si>
    <t>22760 SADDLEBACK</t>
  </si>
  <si>
    <t>23100 SAN JUAN DR.</t>
  </si>
  <si>
    <t>23400 SAN JUAN DR.</t>
  </si>
  <si>
    <t>23701 SHORELINE CT.</t>
  </si>
  <si>
    <t>23801 SHORELINE CT.</t>
  </si>
  <si>
    <t>23840 SHORELINE CT.</t>
  </si>
  <si>
    <t>24340 SILVER CREEK WAY</t>
  </si>
  <si>
    <t>24380 SILVER CREEK WAY</t>
  </si>
  <si>
    <t>29670 SKYLINE DR</t>
  </si>
  <si>
    <t>27601 SONORA</t>
  </si>
  <si>
    <t>23741 ST. ELMO COURT</t>
  </si>
  <si>
    <t>29200 SURREY WAY</t>
  </si>
  <si>
    <t>26700 SUTTER CT</t>
  </si>
  <si>
    <t>23941 WIBLE</t>
  </si>
  <si>
    <t>24281 WILLOW PASS</t>
  </si>
  <si>
    <t>24340 WILLOW PASS</t>
  </si>
  <si>
    <t>24370 WILLOW PASS</t>
  </si>
  <si>
    <t>24400 BAY COURT</t>
  </si>
  <si>
    <t>25200 BEAR VALLEY RD</t>
  </si>
  <si>
    <t>26020 BEAR VALLEY RD</t>
  </si>
  <si>
    <t>30101 CADDY LANE</t>
  </si>
  <si>
    <t>26020 COLUMBIA WAY</t>
  </si>
  <si>
    <t>26220 COLUMBIA WAY</t>
  </si>
  <si>
    <t>26281 COLUMBIA WAY</t>
  </si>
  <si>
    <t>26901 COLUMBIA WAY</t>
  </si>
  <si>
    <t>26931 COLUMBIA WAY</t>
  </si>
  <si>
    <t>23881 DART DR</t>
  </si>
  <si>
    <t>24390 DEERTRAIL DR</t>
  </si>
  <si>
    <t>24601 DEERTRAIL DR</t>
  </si>
  <si>
    <t>30000 GARCES</t>
  </si>
  <si>
    <t>29601 GOLDSPIKE</t>
  </si>
  <si>
    <t>29811 GREENWATER</t>
  </si>
  <si>
    <t>27901 HALE COURT</t>
  </si>
  <si>
    <t>21951 HORIZON</t>
  </si>
  <si>
    <t>25980 IRONWOOD</t>
  </si>
  <si>
    <t>24100 JACARANDA DR.</t>
  </si>
  <si>
    <t>24270 JACARANDA DR.</t>
  </si>
  <si>
    <t>29511 JAMAICA DUNES</t>
  </si>
  <si>
    <t>29580 JAMAICA DUNES</t>
  </si>
  <si>
    <t>29781 JAMAICA DUNES</t>
  </si>
  <si>
    <t>29509 MARINA</t>
  </si>
  <si>
    <t>26841 OAKFLAT</t>
  </si>
  <si>
    <t>24331 PALOMINO</t>
  </si>
  <si>
    <t>25521 PARAMOUNT DR</t>
  </si>
  <si>
    <t>25801 REMINGTON</t>
  </si>
  <si>
    <t>24261 SAN JUAN DR.</t>
  </si>
  <si>
    <t>24431 SAN JUAN DR.</t>
  </si>
  <si>
    <t>30500 SHEEPTRAIL CT.</t>
  </si>
  <si>
    <t>24551 SILVER CREEK WAY</t>
  </si>
  <si>
    <t>26520 SKYLINE DR</t>
  </si>
  <si>
    <t>28651 SKYLINE DR</t>
  </si>
  <si>
    <t>29540 STARLAND</t>
  </si>
  <si>
    <t>30021 STARLAND</t>
  </si>
  <si>
    <t>29141 SURREY WAY</t>
  </si>
  <si>
    <t>26660 SUTTER CT</t>
  </si>
  <si>
    <t>24331 WILLOW PASS</t>
  </si>
  <si>
    <t>24020 ALLEN CT</t>
  </si>
  <si>
    <t>24221 ARROYO CT</t>
  </si>
  <si>
    <t>24500 BAY COURT</t>
  </si>
  <si>
    <t>25908 BEAR VALLEY RD</t>
  </si>
  <si>
    <t>26015 BEAR VALLEY RD</t>
  </si>
  <si>
    <t>26121 BEAR VALLEY RD</t>
  </si>
  <si>
    <t>26300 BEAR VALLEY RD</t>
  </si>
  <si>
    <t>28050 BLACK GOLD WAY</t>
  </si>
  <si>
    <t>28100 BLACK GOLD WAY</t>
  </si>
  <si>
    <t>29421 BUTTERFIELD WY</t>
  </si>
  <si>
    <t>29601 BUTTERFIELD WY</t>
  </si>
  <si>
    <t>29621 BUTTERFIELD WY</t>
  </si>
  <si>
    <t>29921 CADDY LANE</t>
  </si>
  <si>
    <t>25001 CANNONERO CT</t>
  </si>
  <si>
    <t>26000 COLUMBIA WAY</t>
  </si>
  <si>
    <t>26001 COLUMBIA WAY</t>
  </si>
  <si>
    <t>26520 COLUMBIA WAY</t>
  </si>
  <si>
    <t>23681 DART DR</t>
  </si>
  <si>
    <t>24161 DEERTRAIL DR</t>
  </si>
  <si>
    <t>25620 DEERTRAIL DR</t>
  </si>
  <si>
    <t>26221 DEERTRAIL DR</t>
  </si>
  <si>
    <t>26640 DEERTRAIL DR</t>
  </si>
  <si>
    <t>26720 DEERTRAIL DR</t>
  </si>
  <si>
    <t>27100 DEERTRAIL DR</t>
  </si>
  <si>
    <t>27541 DEERTRAIL DR</t>
  </si>
  <si>
    <t>29580 FAWN WAY</t>
  </si>
  <si>
    <t>26900 FRONTIER</t>
  </si>
  <si>
    <t>27851 HALE COURT</t>
  </si>
  <si>
    <t>24450 HART DR</t>
  </si>
  <si>
    <t>23070 HOMESTEAD</t>
  </si>
  <si>
    <t>29821 JAMAICA DUNES</t>
  </si>
  <si>
    <t>29861 JAMAICA DUNES</t>
  </si>
  <si>
    <t>29961 JAMAICA DUNES</t>
  </si>
  <si>
    <t>23140 LAKEVIEW DR</t>
  </si>
  <si>
    <t>23881 LAKEVIEW DR</t>
  </si>
  <si>
    <t>29541 MARINA</t>
  </si>
  <si>
    <t>23912 MARTINGALE</t>
  </si>
  <si>
    <t>24180 MARTINGALE</t>
  </si>
  <si>
    <t>24300 MC CRAY</t>
  </si>
  <si>
    <t>29150 N. LOWER VALLEY RD</t>
  </si>
  <si>
    <t>29821 N. LOWER VALLEY RD</t>
  </si>
  <si>
    <t>30060 N. LOWER VALLEY RD</t>
  </si>
  <si>
    <t>24400 OAKTREE</t>
  </si>
  <si>
    <t>24551 PARAMOUNT DR</t>
  </si>
  <si>
    <t>23921 PARKE CT.</t>
  </si>
  <si>
    <t>29781 PINEDALE DR.</t>
  </si>
  <si>
    <t>29841 PINEDALE DR.</t>
  </si>
  <si>
    <t>30461 PINEDALE DR.</t>
  </si>
  <si>
    <t>26001 PLATEAU</t>
  </si>
  <si>
    <t>29981 ROLLING OAK</t>
  </si>
  <si>
    <t>30140 ROLLING OAK</t>
  </si>
  <si>
    <t>30271 ROLLING OAK</t>
  </si>
  <si>
    <t>30300 ROLLING OAK</t>
  </si>
  <si>
    <t>30320 ROLLING OAK</t>
  </si>
  <si>
    <t>29581 RYDER CUP</t>
  </si>
  <si>
    <t>30495 S. LOWER VALLEY RD.</t>
  </si>
  <si>
    <t>30651 S. LOWER VALLEY RD.</t>
  </si>
  <si>
    <t>22901 SADDLEBACK</t>
  </si>
  <si>
    <t>24020 SAN JUAN DR.</t>
  </si>
  <si>
    <t>24411 SAN JUAN DR.</t>
  </si>
  <si>
    <t>24440 SAN JUAN DR.</t>
  </si>
  <si>
    <t>24471 SAN JUAN DR.</t>
  </si>
  <si>
    <t>24241 SERRA PLACE</t>
  </si>
  <si>
    <t>24400 SERRA PLACE</t>
  </si>
  <si>
    <t>23901 SHORELINE CT.</t>
  </si>
  <si>
    <t>28101 SKYLINE DR</t>
  </si>
  <si>
    <t>29861 SKYLINE DR</t>
  </si>
  <si>
    <t>29400 SPRINGWOOD CT</t>
  </si>
  <si>
    <t>23500 STACY</t>
  </si>
  <si>
    <t>23580 STACY</t>
  </si>
  <si>
    <t>30200 STARLAND</t>
  </si>
  <si>
    <t>30101 SUNLAND</t>
  </si>
  <si>
    <t>30220 SUNLAND</t>
  </si>
  <si>
    <t>29101 SURREY WAY</t>
  </si>
  <si>
    <t>29201 SURREY WAY</t>
  </si>
  <si>
    <t>29381 SURREY WAY</t>
  </si>
  <si>
    <t>26701 SUTTER CT</t>
  </si>
  <si>
    <t>24380 WILLOW PASS</t>
  </si>
  <si>
    <t>26701 WINTER</t>
  </si>
  <si>
    <t>23701 AQUA VILLA CT</t>
  </si>
  <si>
    <t>23740 AQUA VILLA CT</t>
  </si>
  <si>
    <t>24840 ARROW CT</t>
  </si>
  <si>
    <t>25100 ARTESIAN CT</t>
  </si>
  <si>
    <t>25921 BEAR VALLEY RD</t>
  </si>
  <si>
    <t>26161 BEAR VALLEY RD</t>
  </si>
  <si>
    <t>26201 BEAR VALLEY RD</t>
  </si>
  <si>
    <t>26741 BEAR VALLEY RD</t>
  </si>
  <si>
    <t>27751 BEAR VALLEY RD</t>
  </si>
  <si>
    <t>28110 BLACK GOLD WAY</t>
  </si>
  <si>
    <t>28251 BLACK GOLD WAY</t>
  </si>
  <si>
    <t>23961 BREECH CT</t>
  </si>
  <si>
    <t>27480 BUCKBOARD CT</t>
  </si>
  <si>
    <t>22601 BUTTERCUP CT</t>
  </si>
  <si>
    <t>29541 BUTTERFIELD WY</t>
  </si>
  <si>
    <t>29700 BUTTERFIELD WY</t>
  </si>
  <si>
    <t>30000 CADDY LANE</t>
  </si>
  <si>
    <t>30001 CADDY LANE</t>
  </si>
  <si>
    <t>26100 COLUMBIA WAY</t>
  </si>
  <si>
    <t>26341 COLUMBIA WAY</t>
  </si>
  <si>
    <t>26451 COLUMBIA WAY</t>
  </si>
  <si>
    <t>26751 COLUMBIA WAY</t>
  </si>
  <si>
    <t>26800 COLUMBIA WAY</t>
  </si>
  <si>
    <t>26916 COLUMBIA WAY</t>
  </si>
  <si>
    <t>26917 COLUMBIA WAY</t>
  </si>
  <si>
    <t>26930 COLUMBIA WAY</t>
  </si>
  <si>
    <t>26950 COLUMBIA WAY</t>
  </si>
  <si>
    <t>23450 COOL HAVEN CT</t>
  </si>
  <si>
    <t>29180 CROCKER CT</t>
  </si>
  <si>
    <t>23740 CRYSTAL LAKE</t>
  </si>
  <si>
    <t>23760 CRYSTAL LAKE</t>
  </si>
  <si>
    <t>23780 CRYSTAL LAKE</t>
  </si>
  <si>
    <t>25751 CUMBERLAND RD</t>
  </si>
  <si>
    <t>25801 CUMBERLAND RD</t>
  </si>
  <si>
    <t>28800 CUMBERLAND RD</t>
  </si>
  <si>
    <t>23361 DART DR</t>
  </si>
  <si>
    <t>24101 DEERTRAIL DR</t>
  </si>
  <si>
    <t>24480 DEERTRAIL DR</t>
  </si>
  <si>
    <t>24520 DEERTRAIL DR</t>
  </si>
  <si>
    <t>24580 DEERTRAIL DR</t>
  </si>
  <si>
    <t>25301 DEERTRAIL DR</t>
  </si>
  <si>
    <t>25580 DEERTRAIL DR</t>
  </si>
  <si>
    <t>25760 DEERTRAIL DR</t>
  </si>
  <si>
    <t>29281 FAWN WAY</t>
  </si>
  <si>
    <t>30400 FOX RIDGE</t>
  </si>
  <si>
    <t>30540 FOX RIDGE</t>
  </si>
  <si>
    <t>26600 FRONTIER</t>
  </si>
  <si>
    <t>30220 GARCES</t>
  </si>
  <si>
    <t>30221 GARCES</t>
  </si>
  <si>
    <t>29511 GOLDSPIKE</t>
  </si>
  <si>
    <t>29340 GREENWATER</t>
  </si>
  <si>
    <t>27920 HALE COURT</t>
  </si>
  <si>
    <t>24501 HART DR</t>
  </si>
  <si>
    <t>23100 HOMESTEAD</t>
  </si>
  <si>
    <t>29531 JAMAICA DUNES</t>
  </si>
  <si>
    <t>29551 JAMAICA DUNES</t>
  </si>
  <si>
    <t>30061 JAMAICA DUNES</t>
  </si>
  <si>
    <t>23240 LAKEVIEW DR</t>
  </si>
  <si>
    <t>23801 LAKEVIEW DR</t>
  </si>
  <si>
    <t>23401 MASHIE</t>
  </si>
  <si>
    <t>23420 MEADOW VIEW</t>
  </si>
  <si>
    <t>29261 N. LOWER VALLEY RD</t>
  </si>
  <si>
    <t>27080 OAKFLAT</t>
  </si>
  <si>
    <t>27140 OAKFLAT</t>
  </si>
  <si>
    <t>27341 OAKFLAT</t>
  </si>
  <si>
    <t>27520 OAKFLAT</t>
  </si>
  <si>
    <t>24200 PALOMINO</t>
  </si>
  <si>
    <t>24300 PALOMINO</t>
  </si>
  <si>
    <t>24355 PALOMINO</t>
  </si>
  <si>
    <t>24930 PARAMOUNT DR</t>
  </si>
  <si>
    <t>25440 PARAMOUNT DR</t>
  </si>
  <si>
    <t>23821 PARKE CT.</t>
  </si>
  <si>
    <t>29600 PINEDALE DR.</t>
  </si>
  <si>
    <t>29880 PINEDALE DR.</t>
  </si>
  <si>
    <t>30441 PINEDALE DR.</t>
  </si>
  <si>
    <t>30750 PINEDALE DR.</t>
  </si>
  <si>
    <t>23700 PORT ROYAL</t>
  </si>
  <si>
    <t>23701 PORT ROYAL</t>
  </si>
  <si>
    <t>25900 REMINGTON</t>
  </si>
  <si>
    <t>29681 ROLLING OAK</t>
  </si>
  <si>
    <t>30480 ROLLING OAK</t>
  </si>
  <si>
    <t>30500 ROLLING OAK</t>
  </si>
  <si>
    <t>30611 ROLLING OAK</t>
  </si>
  <si>
    <t>29570 RYDER CUP</t>
  </si>
  <si>
    <t>22900 SADDLEBACK</t>
  </si>
  <si>
    <t>23280 SAN JUAN DR.</t>
  </si>
  <si>
    <t>24401 SAN JUAN DR.</t>
  </si>
  <si>
    <t>23651 SENICA WAY</t>
  </si>
  <si>
    <t>24150 SERRA PLACE</t>
  </si>
  <si>
    <t>30300 SHEEPTRAIL CT.</t>
  </si>
  <si>
    <t>23800 SHORELINE CT.</t>
  </si>
  <si>
    <t>24080 SORREL COURT</t>
  </si>
  <si>
    <t>23551 STACY</t>
  </si>
  <si>
    <t>23601 STACY</t>
  </si>
  <si>
    <t>26601 STIRRUP</t>
  </si>
  <si>
    <t>26720 STIRRUP</t>
  </si>
  <si>
    <t>26881 STIRRUP</t>
  </si>
  <si>
    <t>30031 SUNLAND</t>
  </si>
  <si>
    <t>29380 SURREY WAY</t>
  </si>
  <si>
    <t>24360 WILLOW PASS</t>
  </si>
  <si>
    <t>24510 WILLOW PASS</t>
  </si>
  <si>
    <t>24530 WILLOW PASS</t>
  </si>
  <si>
    <t>24200 ARROYO CT</t>
  </si>
  <si>
    <t>27420 BARKES WAY</t>
  </si>
  <si>
    <t>23960 BASIN HARBOR</t>
  </si>
  <si>
    <t>24090 BASIN HARBOR</t>
  </si>
  <si>
    <t>24101 BASIN HARBOR</t>
  </si>
  <si>
    <t>26191 BEAR VALLEY RD</t>
  </si>
  <si>
    <t>28041 BLACK GOLD WAY</t>
  </si>
  <si>
    <t>28051 BLACK GOLD WAY</t>
  </si>
  <si>
    <t>28294 BLACK GOLD WAY</t>
  </si>
  <si>
    <t>26501 BRIAN PLACE</t>
  </si>
  <si>
    <t>23381 BUNKER CT</t>
  </si>
  <si>
    <t>29401 BUTTERFIELD WY</t>
  </si>
  <si>
    <t>29680 BUTTERFIELD WY</t>
  </si>
  <si>
    <t>29922 CADDY LANE</t>
  </si>
  <si>
    <t>30071 CADDY LANE</t>
  </si>
  <si>
    <t>30091 CADDY LANE</t>
  </si>
  <si>
    <t>25010 CANNONERO CT</t>
  </si>
  <si>
    <t>23300 COLUMBIA CT</t>
  </si>
  <si>
    <t>25940 COLUMBIA WAY</t>
  </si>
  <si>
    <t>26651 COLUMBIA WAY</t>
  </si>
  <si>
    <t>23400 COOL HAVEN CT</t>
  </si>
  <si>
    <t>23420 COOL HAVEN CT</t>
  </si>
  <si>
    <t>23981 CORAL SPRINGS</t>
  </si>
  <si>
    <t>24500 CUB COURT</t>
  </si>
  <si>
    <t>25701 CUMBERLAND RD</t>
  </si>
  <si>
    <t>27060 CUMBERLAND RD</t>
  </si>
  <si>
    <t>27600 CUMBERLAND RD</t>
  </si>
  <si>
    <t>27820 CUMBERLAND RD</t>
  </si>
  <si>
    <t>28250 CUMBERLAND RD</t>
  </si>
  <si>
    <t>28300 CUMBERLAND RD</t>
  </si>
  <si>
    <t>28780 CUMBERLAND RD</t>
  </si>
  <si>
    <t>23281 DART DR</t>
  </si>
  <si>
    <t>23291 DART DR</t>
  </si>
  <si>
    <t>23440 DART DR</t>
  </si>
  <si>
    <t>24131 DEERTRAIL DR</t>
  </si>
  <si>
    <t>26080 DEERTRAIL DR</t>
  </si>
  <si>
    <t>26701 DEERTRAIL DR</t>
  </si>
  <si>
    <t>23760 EL RANCHO</t>
  </si>
  <si>
    <t>24001 EL RANCHO</t>
  </si>
  <si>
    <t>24081 EL RANCHO</t>
  </si>
  <si>
    <t>29406 FAWN WAY</t>
  </si>
  <si>
    <t>29570 FAWN WAY</t>
  </si>
  <si>
    <t>24401 FIRE CT</t>
  </si>
  <si>
    <t>24750 FLAT IRON CT.</t>
  </si>
  <si>
    <t>30551 FOX RIDGE</t>
  </si>
  <si>
    <t>30620 FOX RIDGE</t>
  </si>
  <si>
    <t>30050 GARCES</t>
  </si>
  <si>
    <t>30100 GARCES</t>
  </si>
  <si>
    <t>30240 GARCES</t>
  </si>
  <si>
    <t>24250 GOLFARI</t>
  </si>
  <si>
    <t>29240 GREENWATER</t>
  </si>
  <si>
    <t>29621 GREENWATER</t>
  </si>
  <si>
    <t>29821 GREENWATER</t>
  </si>
  <si>
    <t>29860 GREENWATER</t>
  </si>
  <si>
    <t>30000 GREENWATER</t>
  </si>
  <si>
    <t>27821 HALE COURT</t>
  </si>
  <si>
    <t>24451 HART DR</t>
  </si>
  <si>
    <t>24501 HEATHER</t>
  </si>
  <si>
    <t>23101 HOMESTEAD</t>
  </si>
  <si>
    <t>24120 JACARANDA DR.</t>
  </si>
  <si>
    <t>24150 JACARANDA DR.</t>
  </si>
  <si>
    <t>29521 JAMAICA DUNES</t>
  </si>
  <si>
    <t>29811 JAMAICA DUNES</t>
  </si>
  <si>
    <t>29820 JAMAICA DUNES</t>
  </si>
  <si>
    <t>29981 JAMAICA DUNES</t>
  </si>
  <si>
    <t>30040 JAMAICA DUNES</t>
  </si>
  <si>
    <t>30041 JAMAICA DUNES</t>
  </si>
  <si>
    <t>30150 JAMAICA DUNES</t>
  </si>
  <si>
    <t>30101 KNIGHT CT</t>
  </si>
  <si>
    <t>30180 KNIGHT CT</t>
  </si>
  <si>
    <t>30200 KNIGHT CT</t>
  </si>
  <si>
    <t>23280 LAKEVIEW DR</t>
  </si>
  <si>
    <t>23801 MARTINGALE</t>
  </si>
  <si>
    <t>23811 MARTINGALE</t>
  </si>
  <si>
    <t>23901 MARTINGALE</t>
  </si>
  <si>
    <t>23420 MASHIE</t>
  </si>
  <si>
    <t>24301 MC CRAY</t>
  </si>
  <si>
    <t>27041 MEDICINE BOW CT.</t>
  </si>
  <si>
    <t>29501 N. LOWER VALLEY RD</t>
  </si>
  <si>
    <t>30061 NIBLICK</t>
  </si>
  <si>
    <t>26150 OAKFLAT</t>
  </si>
  <si>
    <t>26700 OAKFLAT</t>
  </si>
  <si>
    <t>26800 OAKFLAT</t>
  </si>
  <si>
    <t>27400 OAKFLAT</t>
  </si>
  <si>
    <t>27501 OAKFLAT</t>
  </si>
  <si>
    <t>27580 OAKFLAT</t>
  </si>
  <si>
    <t>24420 OAKTREE</t>
  </si>
  <si>
    <t>24201 PALOMINO</t>
  </si>
  <si>
    <t>29680 PINEDALE DR.</t>
  </si>
  <si>
    <t>29800 PINEDALE DR.</t>
  </si>
  <si>
    <t>29901 PINEDALE DR.</t>
  </si>
  <si>
    <t>29960 PINEDALE DR.</t>
  </si>
  <si>
    <t>30160 PINEDALE DR.</t>
  </si>
  <si>
    <t>30201 PINEDALE DR.</t>
  </si>
  <si>
    <t>30341 PINEDALE DR.</t>
  </si>
  <si>
    <t>30501 PINEDALE DR.</t>
  </si>
  <si>
    <t>23301 PIONEER</t>
  </si>
  <si>
    <t>23321 PIONEER</t>
  </si>
  <si>
    <t>26201 PLATEAU</t>
  </si>
  <si>
    <t>23760 PORT ROYAL</t>
  </si>
  <si>
    <t>23761 PORT ROYAL</t>
  </si>
  <si>
    <t>22450 PRAIRIE</t>
  </si>
  <si>
    <t>24420 PUEBLO CT</t>
  </si>
  <si>
    <t>24550 PUEBLO CT</t>
  </si>
  <si>
    <t>29931 ROLLING OAK</t>
  </si>
  <si>
    <t>30381 ROLLING OAK</t>
  </si>
  <si>
    <t>24141 ROWEL CT</t>
  </si>
  <si>
    <t>29518 RYDER CUP</t>
  </si>
  <si>
    <t>22980 SAN JUAN DR.</t>
  </si>
  <si>
    <t>23080 SAN JUAN DR.</t>
  </si>
  <si>
    <t>24180 SAN JUAN DR.</t>
  </si>
  <si>
    <t>24291 SAN JUAN DR.</t>
  </si>
  <si>
    <t>24320 SERRA PLACE</t>
  </si>
  <si>
    <t>23880 SHORELINE CT.</t>
  </si>
  <si>
    <t>24300 SILVER CREEK WAY</t>
  </si>
  <si>
    <t>24360 SILVER CREEK WAY</t>
  </si>
  <si>
    <t>24450 SILVER CREEK WAY</t>
  </si>
  <si>
    <t>29680 SKYLINE DR</t>
  </si>
  <si>
    <t>29700 SKYLINE DR</t>
  </si>
  <si>
    <t>29980 SKYLINE DR</t>
  </si>
  <si>
    <t>27850 SONORA</t>
  </si>
  <si>
    <t>24050 SORREL COURT</t>
  </si>
  <si>
    <t>29780 STARLAND</t>
  </si>
  <si>
    <t>30221 SUNLAND</t>
  </si>
  <si>
    <t>29400 SURREY WAY</t>
  </si>
  <si>
    <t>23500 TIMBERLINE</t>
  </si>
  <si>
    <t>23515 TIMBERLINE</t>
  </si>
  <si>
    <t>27641 WAGON WHEEL</t>
  </si>
  <si>
    <t>25600 WILDERNESS</t>
  </si>
  <si>
    <t>29050 WOODVIEW</t>
  </si>
  <si>
    <t>23360 ANGUS CT</t>
  </si>
  <si>
    <t>27020 BARKES WAY</t>
  </si>
  <si>
    <t>23901 BASIN HARBOR</t>
  </si>
  <si>
    <t>24320 BAY COURT</t>
  </si>
  <si>
    <t>24351 BAY COURT</t>
  </si>
  <si>
    <t>24451 BAY COURT</t>
  </si>
  <si>
    <t>25300 BEAR VALLEY RD</t>
  </si>
  <si>
    <t>25301 BEAR VALLEY RD</t>
  </si>
  <si>
    <t>25369 BEAR VALLEY RD</t>
  </si>
  <si>
    <t>25440 BEAR VALLEY RD</t>
  </si>
  <si>
    <t>25501 BEAR VALLEY RD</t>
  </si>
  <si>
    <t>25920 BEAR VALLEY RD</t>
  </si>
  <si>
    <t>26008 BEAR VALLEY RD</t>
  </si>
  <si>
    <t>26185 BEAR VALLEY RD</t>
  </si>
  <si>
    <t>26471 BEAR VALLEY RD</t>
  </si>
  <si>
    <t>26721 BEAR VALLEY RD</t>
  </si>
  <si>
    <t>28301 BEAR VALLEY RD</t>
  </si>
  <si>
    <t>28501 BEAR VALLEY RD</t>
  </si>
  <si>
    <t>28140 BLACK GOLD WAY</t>
  </si>
  <si>
    <t>24001 BREECH CT</t>
  </si>
  <si>
    <t>26551 BRIAN PLACE</t>
  </si>
  <si>
    <t>26580 BRIAN PLACE</t>
  </si>
  <si>
    <t>26581 BRIAN PLACE</t>
  </si>
  <si>
    <t>22651 BUTTERCUP CT</t>
  </si>
  <si>
    <t>29631 BUTTERFIELD WY</t>
  </si>
  <si>
    <t>29918 CADDY LANE</t>
  </si>
  <si>
    <t>30121 CADDY LANE</t>
  </si>
  <si>
    <t>23801 CHIA COURT</t>
  </si>
  <si>
    <t>23851 CHIA COURT</t>
  </si>
  <si>
    <t>26301 COLUMBIA WAY</t>
  </si>
  <si>
    <t>26700 COLUMBIA WAY</t>
  </si>
  <si>
    <t>26840 COLUMBIA WAY</t>
  </si>
  <si>
    <t>26940 COLUMBIA WAY</t>
  </si>
  <si>
    <t>23480 COOL HAVEN CT</t>
  </si>
  <si>
    <t>23481 COOL HAVEN CT</t>
  </si>
  <si>
    <t>23960 CORAL SPRINGS</t>
  </si>
  <si>
    <t>23605 CORRAL CT</t>
  </si>
  <si>
    <t>23609 CORRAL CT</t>
  </si>
  <si>
    <t>29120 CROCKER CT</t>
  </si>
  <si>
    <t>26101 CUMBERLAND RD</t>
  </si>
  <si>
    <t>26700 CUMBERLAND RD</t>
  </si>
  <si>
    <t>26801 CUMBERLAND RD</t>
  </si>
  <si>
    <t>27150 CUMBERLAND RD</t>
  </si>
  <si>
    <t>27900 CUMBERLAND RD</t>
  </si>
  <si>
    <t>28600 CUMBERLAND RD</t>
  </si>
  <si>
    <t>28740 CUMBERLAND RD</t>
  </si>
  <si>
    <t>23280 DART DR</t>
  </si>
  <si>
    <t>23330 DART DR</t>
  </si>
  <si>
    <t>23550 DART DR</t>
  </si>
  <si>
    <t>24121 DEERTRAIL DR</t>
  </si>
  <si>
    <t>24400 DEERTRAIL DR</t>
  </si>
  <si>
    <t>24500 DEERTRAIL DR</t>
  </si>
  <si>
    <t>26000 DEERTRAIL DR</t>
  </si>
  <si>
    <t>27320 DEERTRAIL DR</t>
  </si>
  <si>
    <t>27340 DEERTRAIL DR</t>
  </si>
  <si>
    <t>27520 DEERTRAIL DR</t>
  </si>
  <si>
    <t>24100 EL RANCHO</t>
  </si>
  <si>
    <t>22409 FARGO WAY</t>
  </si>
  <si>
    <t>29241 FAWN WAY</t>
  </si>
  <si>
    <t>29306 FAWN WAY</t>
  </si>
  <si>
    <t>29318 FAWN WAY</t>
  </si>
  <si>
    <t>29330 FAWN WAY</t>
  </si>
  <si>
    <t>29381 FAWN WAY</t>
  </si>
  <si>
    <t>29390 FAWN WAY</t>
  </si>
  <si>
    <t>29400 FAWN WAY</t>
  </si>
  <si>
    <t>29421 FAWN WAY</t>
  </si>
  <si>
    <t>29436 FAWN WAY</t>
  </si>
  <si>
    <t>29521 FAWN WAY</t>
  </si>
  <si>
    <t>29540 FAWN WAY</t>
  </si>
  <si>
    <t>24701 FLAT IRON CT.</t>
  </si>
  <si>
    <t>30401 FOX RIDGE</t>
  </si>
  <si>
    <t>26700 FRONTIER</t>
  </si>
  <si>
    <t>30151 GARCES</t>
  </si>
  <si>
    <t>29851 GOLDSPIKE</t>
  </si>
  <si>
    <t>29461 GREENWATER</t>
  </si>
  <si>
    <t>29521 GREENWATER</t>
  </si>
  <si>
    <t>29841 GREENWATER</t>
  </si>
  <si>
    <t>29976 GREENWATER</t>
  </si>
  <si>
    <t>27801 HALE COURT</t>
  </si>
  <si>
    <t>23950 JACARANDA DR.</t>
  </si>
  <si>
    <t>23951 JACARANDA DR.</t>
  </si>
  <si>
    <t>23981 JACARANDA DR.</t>
  </si>
  <si>
    <t>25600 JACARANDA DR.</t>
  </si>
  <si>
    <t>29570 JAMAICA DUNES</t>
  </si>
  <si>
    <t>29661 JAMAICA DUNES</t>
  </si>
  <si>
    <t>29901 JAMAICA DUNES</t>
  </si>
  <si>
    <t>29951 JAMAICA DUNES</t>
  </si>
  <si>
    <t>30161 KNIGHT CT</t>
  </si>
  <si>
    <t>23201 LAKEVIEW DR</t>
  </si>
  <si>
    <t>23401 LAKEVIEW DR</t>
  </si>
  <si>
    <t>23461 LAKEVIEW DR</t>
  </si>
  <si>
    <t>24450 MC CRAY</t>
  </si>
  <si>
    <t>23441 MEADOW VIEW</t>
  </si>
  <si>
    <t>27081 MEDICINE BOW CT.</t>
  </si>
  <si>
    <t>28961 N. LOWER VALLEY RD</t>
  </si>
  <si>
    <t>29381 N. LOWER VALLEY RD</t>
  </si>
  <si>
    <t>29741 N. LOWER VALLEY RD</t>
  </si>
  <si>
    <t>29970 N. LOWER VALLEY RD</t>
  </si>
  <si>
    <t>29980 N. LOWER VALLEY RD</t>
  </si>
  <si>
    <t>30070 N. LOWER VALLEY RD</t>
  </si>
  <si>
    <t>30020 NIBLICK</t>
  </si>
  <si>
    <t>26520 OAKFLAT</t>
  </si>
  <si>
    <t>27350 OAKFLAT</t>
  </si>
  <si>
    <t>27420 OAKFLAT</t>
  </si>
  <si>
    <t>27421 OAKFLAT</t>
  </si>
  <si>
    <t>27571 OAKFLAT</t>
  </si>
  <si>
    <t>27601 OAKFLAT</t>
  </si>
  <si>
    <t>27701 OAKFLAT</t>
  </si>
  <si>
    <t>24440 OAKTREE</t>
  </si>
  <si>
    <t>25320 PARAMOUNT DR</t>
  </si>
  <si>
    <t>23861 PEBBLE BEACH</t>
  </si>
  <si>
    <t>23871 PEBBLE BEACH</t>
  </si>
  <si>
    <t>23880 PEBBLE BEACH</t>
  </si>
  <si>
    <t>22751 PHEASANT CT</t>
  </si>
  <si>
    <t>29740 PINEDALE DR.</t>
  </si>
  <si>
    <t>29780 PINEDALE DR.</t>
  </si>
  <si>
    <t>29810 PINEDALE DR.</t>
  </si>
  <si>
    <t>29811 PINEDALE DR.</t>
  </si>
  <si>
    <t>29900 PINEDALE DR.</t>
  </si>
  <si>
    <t>29910 PINEDALE DR.</t>
  </si>
  <si>
    <t>29921 PINEDALE DR.</t>
  </si>
  <si>
    <t>29940 PINEDALE DR.</t>
  </si>
  <si>
    <t>29961 PINEDALE DR.</t>
  </si>
  <si>
    <t>30010 PINEDALE DR.</t>
  </si>
  <si>
    <t>30040 PINEDALE DR.</t>
  </si>
  <si>
    <t>26301 PLATEAU</t>
  </si>
  <si>
    <t>22401 PRAIRIE</t>
  </si>
  <si>
    <t>22550 PRAIRIE</t>
  </si>
  <si>
    <t>24321 PUEBLO CT</t>
  </si>
  <si>
    <t>24381 PUEBLO CT</t>
  </si>
  <si>
    <t>28700 RIDGEVIEW</t>
  </si>
  <si>
    <t>29901 ROLLING OAK</t>
  </si>
  <si>
    <t>30101 ROLLING OAK</t>
  </si>
  <si>
    <t>24301 ROWEL CT</t>
  </si>
  <si>
    <t>29640 S. LOWER VALLEY RD.</t>
  </si>
  <si>
    <t>30451 S. LOWER VALLEY RD.</t>
  </si>
  <si>
    <t>30465 S. LOWER VALLEY RD.</t>
  </si>
  <si>
    <t>30601 S. LOWER VALLEY RD.</t>
  </si>
  <si>
    <t>22921 SAGELAND</t>
  </si>
  <si>
    <t>23420 SAN JUAN DR.</t>
  </si>
  <si>
    <t>23961 SAN JUAN DR.</t>
  </si>
  <si>
    <t>24361 SAN JUAN DR.</t>
  </si>
  <si>
    <t>24451 SAN JUAN DR.</t>
  </si>
  <si>
    <t>24460 SAN JUAN DR.</t>
  </si>
  <si>
    <t>24130 SERRA PLACE</t>
  </si>
  <si>
    <t>30201 SHEEPTRAIL CT.</t>
  </si>
  <si>
    <t>23820 SHORELINE CT.</t>
  </si>
  <si>
    <t>24501 SILVER CREEK WAY</t>
  </si>
  <si>
    <t>25875 SKYLINE DR</t>
  </si>
  <si>
    <t>28600 SKYLINE DR</t>
  </si>
  <si>
    <t>29401 SKYLINE DR</t>
  </si>
  <si>
    <t>27800 SONORA</t>
  </si>
  <si>
    <t>24200 SORREL COURT</t>
  </si>
  <si>
    <t>29700 STARLAND</t>
  </si>
  <si>
    <t>24500 STINE</t>
  </si>
  <si>
    <t>30071 SUNLAND</t>
  </si>
  <si>
    <t>26751 SUTTER CT</t>
  </si>
  <si>
    <t>23591 TIMBERLINE</t>
  </si>
  <si>
    <t>23951 TIMBERLINE</t>
  </si>
  <si>
    <t>25821 WILDERNESS</t>
  </si>
  <si>
    <t>24220 WILLOW PASS</t>
  </si>
  <si>
    <t>24221 WILLOW PASS</t>
  </si>
  <si>
    <t>24421 WILLOW PASS</t>
  </si>
  <si>
    <t>24201 WOODBINE</t>
  </si>
  <si>
    <t>29000 WOODVIEW</t>
  </si>
  <si>
    <t>29680 STARLAND</t>
  </si>
  <si>
    <t>23381 ANGUS CT</t>
  </si>
  <si>
    <t>23400 ANGUS CT</t>
  </si>
  <si>
    <t>24940 ARROW CT</t>
  </si>
  <si>
    <t>23921 BASIN HARBOR</t>
  </si>
  <si>
    <t>24020 BASIN HARBOR</t>
  </si>
  <si>
    <t>24070 BASIN HARBOR</t>
  </si>
  <si>
    <t>24501 BAY COURT</t>
  </si>
  <si>
    <t>24550 BAY COURT</t>
  </si>
  <si>
    <t>27701 BEAR VALLEY RD</t>
  </si>
  <si>
    <t>28125 BEAR VALLEY RD</t>
  </si>
  <si>
    <t>26250 BIG SKY CT</t>
  </si>
  <si>
    <t>28241 BLACK GOLD WAY</t>
  </si>
  <si>
    <t>30125 BRASSIE CT</t>
  </si>
  <si>
    <t>30140 BRASSIE CT</t>
  </si>
  <si>
    <t>30150 BRASSIE CT</t>
  </si>
  <si>
    <t>26460 BRIAN PLACE</t>
  </si>
  <si>
    <t>27450 BUCKBOARD CT</t>
  </si>
  <si>
    <t>23340 BUNKER CT</t>
  </si>
  <si>
    <t>29550 BUTTERFIELD WY</t>
  </si>
  <si>
    <t>29581 BUTTERFIELD WY</t>
  </si>
  <si>
    <t>29800 BUTTERFIELD WY</t>
  </si>
  <si>
    <t>26601 CABRIOLET CT</t>
  </si>
  <si>
    <t>29900 CADDY LANE</t>
  </si>
  <si>
    <t>29906 CADDY LANE</t>
  </si>
  <si>
    <t>29920 CADDY LANE</t>
  </si>
  <si>
    <t>30060 CADDY LANE</t>
  </si>
  <si>
    <t>26660 CEDAR CREEK CT</t>
  </si>
  <si>
    <t>22201 CHUKAR CT</t>
  </si>
  <si>
    <t>26201 COLUMBIA WAY</t>
  </si>
  <si>
    <t>26620 COLUMBIA WAY</t>
  </si>
  <si>
    <t>23941 CORAL SPRINGS</t>
  </si>
  <si>
    <t>23980 CORAL SPRINGS</t>
  </si>
  <si>
    <t>21901 COTTONWOOD CT</t>
  </si>
  <si>
    <t>23750 CRYSTAL LAKE</t>
  </si>
  <si>
    <t>24560 CUB COURT</t>
  </si>
  <si>
    <t>26250 CUMBERLAND RD</t>
  </si>
  <si>
    <t>26580 CUMBERLAND RD</t>
  </si>
  <si>
    <t>27501 CUMBERLAND RD</t>
  </si>
  <si>
    <t>23200 DART DR</t>
  </si>
  <si>
    <t>23520 DART DR</t>
  </si>
  <si>
    <t>23581 DART DR</t>
  </si>
  <si>
    <t>23740 DART DR</t>
  </si>
  <si>
    <t>23781 DART DR</t>
  </si>
  <si>
    <t>24140 DEERTRAIL DR</t>
  </si>
  <si>
    <t>24351 DEERTRAIL DR</t>
  </si>
  <si>
    <t>24551 DEERTRAIL DR</t>
  </si>
  <si>
    <t>25151 DEERTRAIL DR</t>
  </si>
  <si>
    <t>25840 DEERTRAIL DR</t>
  </si>
  <si>
    <t>26500 DEERTRAIL DR</t>
  </si>
  <si>
    <t>27601 DEERTRAIL DR</t>
  </si>
  <si>
    <t>27700 DEERTRAIL DR</t>
  </si>
  <si>
    <t>26860 ECHO CT</t>
  </si>
  <si>
    <t>27040 EL CAMINO</t>
  </si>
  <si>
    <t>27130 EL CAMINO</t>
  </si>
  <si>
    <t>27140 EL CAMINO</t>
  </si>
  <si>
    <t>27181 EL CAMINO</t>
  </si>
  <si>
    <t>23881 EL RANCHO</t>
  </si>
  <si>
    <t>24141 EL RANCHO</t>
  </si>
  <si>
    <t>22450 FARGO CT</t>
  </si>
  <si>
    <t>29101 FAWN WAY</t>
  </si>
  <si>
    <t>29312 FAWN WAY</t>
  </si>
  <si>
    <t>29360 FAWN WAY</t>
  </si>
  <si>
    <t>29361 FAWN WAY</t>
  </si>
  <si>
    <t>29441 FAWN WAY</t>
  </si>
  <si>
    <t>29451 FAWN WAY</t>
  </si>
  <si>
    <t>29520 FAWN WAY</t>
  </si>
  <si>
    <t>24751 FLAT IRON CT.</t>
  </si>
  <si>
    <t>30350 FOX RIDGE</t>
  </si>
  <si>
    <t>30574 FOX RIDGE</t>
  </si>
  <si>
    <t>30750 FOX RIDGE</t>
  </si>
  <si>
    <t>26780 FRONTIER</t>
  </si>
  <si>
    <t>26801 FRONTIER</t>
  </si>
  <si>
    <t>26951 FRONTIER</t>
  </si>
  <si>
    <t>29948 GREENWATER</t>
  </si>
  <si>
    <t>29968 GREENWATER</t>
  </si>
  <si>
    <t>30080 GREENWATER</t>
  </si>
  <si>
    <t>30081 GREENWATER</t>
  </si>
  <si>
    <t>24540 HEATHER</t>
  </si>
  <si>
    <t>22921 HOMESTEAD</t>
  </si>
  <si>
    <t>23001 HOMESTEAD</t>
  </si>
  <si>
    <t>23021 HOMESTEAD</t>
  </si>
  <si>
    <t>23041 HOMESTEAD</t>
  </si>
  <si>
    <t>24070 JACARANDA DR.</t>
  </si>
  <si>
    <t>24171 JACARANDA DR.</t>
  </si>
  <si>
    <t>24230 JACARANDA DR.</t>
  </si>
  <si>
    <t>24240 JACARANDA DR.</t>
  </si>
  <si>
    <t>24250 JACARANDA DR.</t>
  </si>
  <si>
    <t>25640 JACARANDA DR.</t>
  </si>
  <si>
    <t>29701 JAMAICA DUNES</t>
  </si>
  <si>
    <t>29741 JAMAICA DUNES</t>
  </si>
  <si>
    <t>29910 JAMAICA DUNES</t>
  </si>
  <si>
    <t>29960 JAMAICA DUNES</t>
  </si>
  <si>
    <t>30000 JAMAICA DUNES</t>
  </si>
  <si>
    <t>30060 JAMAICA DUNES</t>
  </si>
  <si>
    <t>30130 KNIGHT CT</t>
  </si>
  <si>
    <t>30260 KNIGHT CT</t>
  </si>
  <si>
    <t>23061 LAKEVIEW DR</t>
  </si>
  <si>
    <t>23161 LAKEVIEW DR</t>
  </si>
  <si>
    <t>23371 LAKEVIEW DR</t>
  </si>
  <si>
    <t>23421 LAKEVIEW DR</t>
  </si>
  <si>
    <t>23680 LAKEVIEW DR</t>
  </si>
  <si>
    <t>23921 MARTINGALE</t>
  </si>
  <si>
    <t>24121 MARTINGALE</t>
  </si>
  <si>
    <t>23451 MASHIE</t>
  </si>
  <si>
    <t>23480 MEADOW VIEW</t>
  </si>
  <si>
    <t>26900 MEDICINE BOW CT.</t>
  </si>
  <si>
    <t>29001 N. LOWER VALLEY RD</t>
  </si>
  <si>
    <t>29201 N. LOWER VALLEY RD</t>
  </si>
  <si>
    <t>29770 N. LOWER VALLEY RD</t>
  </si>
  <si>
    <t>29960 N. LOWER VALLEY RD</t>
  </si>
  <si>
    <t>29990 N. LOWER VALLEY RD</t>
  </si>
  <si>
    <t>30020 N. LOWER VALLEY RD</t>
  </si>
  <si>
    <t>30011 NIBLICK</t>
  </si>
  <si>
    <t>30040 NIBLICK</t>
  </si>
  <si>
    <t>26101 OAKFLAT</t>
  </si>
  <si>
    <t>26351 OAKFLAT</t>
  </si>
  <si>
    <t>26581 OAKFLAT</t>
  </si>
  <si>
    <t>27141 OAKFLAT</t>
  </si>
  <si>
    <t>27640 OAKFLAT</t>
  </si>
  <si>
    <t>24451 OAKTREE</t>
  </si>
  <si>
    <t>26950 OWL COURT</t>
  </si>
  <si>
    <t>24931 PARAMOUNT DR</t>
  </si>
  <si>
    <t>25231 PARAMOUNT DR</t>
  </si>
  <si>
    <t>25370 PARAMOUNT DR</t>
  </si>
  <si>
    <t>26261 PARAMOUNT DR</t>
  </si>
  <si>
    <t>23811 PEBBLE BEACH</t>
  </si>
  <si>
    <t>23900 PEBBLE BEACH</t>
  </si>
  <si>
    <t>29801 PINEDALE DR.</t>
  </si>
  <si>
    <t>29861 PINEDALE DR.</t>
  </si>
  <si>
    <t>30120 PINEDALE DR.</t>
  </si>
  <si>
    <t>30141 PINEDALE DR.</t>
  </si>
  <si>
    <t>30381 PINEDALE DR.</t>
  </si>
  <si>
    <t>30460 PINEDALE DR.</t>
  </si>
  <si>
    <t>30550 PINEDALE DR.</t>
  </si>
  <si>
    <t>30880 PINEDALE DR.</t>
  </si>
  <si>
    <t>24700 PIUTE DRIVE</t>
  </si>
  <si>
    <t>23741 PORT ROYAL</t>
  </si>
  <si>
    <t>24350 PUEBLO CT</t>
  </si>
  <si>
    <t>29720 ROLLING OAK</t>
  </si>
  <si>
    <t>29780 ROLLING OAK</t>
  </si>
  <si>
    <t>30100 ROLLING OAK</t>
  </si>
  <si>
    <t>30251 ROLLING OAK</t>
  </si>
  <si>
    <t>30520 ROLLING OAK</t>
  </si>
  <si>
    <t>29580 RYDER CUP</t>
  </si>
  <si>
    <t>30481 S. LOWER VALLEY RD.</t>
  </si>
  <si>
    <t>30611 S. LOWER VALLEY RD.</t>
  </si>
  <si>
    <t>30621 S. LOWER VALLEY RD.</t>
  </si>
  <si>
    <t>22470 SADDLEBACK</t>
  </si>
  <si>
    <t>24405 SAN JUAN DR.</t>
  </si>
  <si>
    <t>24100 SERRA PLACE</t>
  </si>
  <si>
    <t>30601 SHEEPTRAIL CT.</t>
  </si>
  <si>
    <t>30640 SHEEPTRAIL CT.</t>
  </si>
  <si>
    <t>23941 SHORELINE CT.</t>
  </si>
  <si>
    <t>25831 SKYLINE DR</t>
  </si>
  <si>
    <t>25841 SKYLINE DR</t>
  </si>
  <si>
    <t>27000 SKYLINE DR</t>
  </si>
  <si>
    <t>24100 SORREL COURT</t>
  </si>
  <si>
    <t>23720 ST. ELMO COURT</t>
  </si>
  <si>
    <t>29980 STARLAND</t>
  </si>
  <si>
    <t>24400 STINE</t>
  </si>
  <si>
    <t>24450 STINE</t>
  </si>
  <si>
    <t>27080 STIRRUP</t>
  </si>
  <si>
    <t>27260 STIRRUP</t>
  </si>
  <si>
    <t>30350 SUNLAND</t>
  </si>
  <si>
    <t>30370 SUNLAND</t>
  </si>
  <si>
    <t>30401 SUNLAND</t>
  </si>
  <si>
    <t>22600 SUNRISE</t>
  </si>
  <si>
    <t>26511 TEAL CT</t>
  </si>
  <si>
    <t>23531 TIMBERLINE</t>
  </si>
  <si>
    <t>23701 TIMBERLINE</t>
  </si>
  <si>
    <t>23900 WIBLE</t>
  </si>
  <si>
    <t>24181 WILLOW PASS</t>
  </si>
  <si>
    <t>24600 WILLOW PASS</t>
  </si>
  <si>
    <t>24601 WILLOW PASS</t>
  </si>
  <si>
    <t>23380 ANGUS CT</t>
  </si>
  <si>
    <t>24321 BAY COURT</t>
  </si>
  <si>
    <t>26251 BIG SKY CT</t>
  </si>
  <si>
    <t>28220 BLACK GOLD WAY</t>
  </si>
  <si>
    <t>27421 BUCKBOARD CT</t>
  </si>
  <si>
    <t>29641 BUTTERFIELD WY</t>
  </si>
  <si>
    <t>29661 BUTTERFIELD WY</t>
  </si>
  <si>
    <t>26650 CABRIOLET CT</t>
  </si>
  <si>
    <t>29912 CADDY LANE</t>
  </si>
  <si>
    <t>22171 CODY CT</t>
  </si>
  <si>
    <t>25980 COLUMBIA WAY</t>
  </si>
  <si>
    <t>26401 COLUMBIA WAY</t>
  </si>
  <si>
    <t>26650 COLUMBIA WAY</t>
  </si>
  <si>
    <t>26820 COLUMBIA WAY</t>
  </si>
  <si>
    <t>24001 CORAL SPRINGS</t>
  </si>
  <si>
    <t>23820 COYOTE COURT</t>
  </si>
  <si>
    <t>23900 COYOTE COURT</t>
  </si>
  <si>
    <t>29200 CROCKER CT</t>
  </si>
  <si>
    <t>26021 CUMBERLAND RD</t>
  </si>
  <si>
    <t>28900 CUMBERLAND RD</t>
  </si>
  <si>
    <t>28940 CUMBERLAND RD</t>
  </si>
  <si>
    <t>23180 DART DR</t>
  </si>
  <si>
    <t>23460 DART DR</t>
  </si>
  <si>
    <t>24521 DEERTRAIL DR</t>
  </si>
  <si>
    <t>25361 DEERTRAIL DR</t>
  </si>
  <si>
    <t>28221 DEERTRAIL DR</t>
  </si>
  <si>
    <t>24181 EL RANCHO</t>
  </si>
  <si>
    <t>29461 FAWN WAY</t>
  </si>
  <si>
    <t>30371 FOX RIDGE</t>
  </si>
  <si>
    <t>30501 FOX RIDGE</t>
  </si>
  <si>
    <t>24380 GOLFARI</t>
  </si>
  <si>
    <t>29540 GREENWATER</t>
  </si>
  <si>
    <t>29951 GREENWATER</t>
  </si>
  <si>
    <t>24401 HART DR</t>
  </si>
  <si>
    <t>22301 HILLSIDE</t>
  </si>
  <si>
    <t>23020 HOMESTEAD</t>
  </si>
  <si>
    <t>23080 HOMESTEAD</t>
  </si>
  <si>
    <t>24050 JACARANDA DR.</t>
  </si>
  <si>
    <t>24421 JACARANDA DR.</t>
  </si>
  <si>
    <t>25781 JACARANDA DR.</t>
  </si>
  <si>
    <t>25911 JACARANDA DR.</t>
  </si>
  <si>
    <t>30141 KNIGHT CT</t>
  </si>
  <si>
    <t>30220 KNIGHT CT</t>
  </si>
  <si>
    <t>23331 LAKEVIEW DR</t>
  </si>
  <si>
    <t>23440 LAKEVIEW DR</t>
  </si>
  <si>
    <t>23581 LAKEVIEW DR</t>
  </si>
  <si>
    <t>23800 LAKEVIEW DR</t>
  </si>
  <si>
    <t>23850 LAKEVIEW DR</t>
  </si>
  <si>
    <t>24175 MARTINGALE</t>
  </si>
  <si>
    <t>30050 N. LOWER VALLEY RD</t>
  </si>
  <si>
    <t>26321 OAKFLAT</t>
  </si>
  <si>
    <t>26524 OAKFLAT</t>
  </si>
  <si>
    <t>27401 OAKFLAT</t>
  </si>
  <si>
    <t>27605 OAKFLAT</t>
  </si>
  <si>
    <t>24601 PARAMOUNT DR</t>
  </si>
  <si>
    <t>24960 PARAMOUNT DR</t>
  </si>
  <si>
    <t>23821 PEBBLE BEACH</t>
  </si>
  <si>
    <t>23840 PEBBLE BEACH</t>
  </si>
  <si>
    <t>24340 PESO</t>
  </si>
  <si>
    <t>22851 PHEASANT CT</t>
  </si>
  <si>
    <t>29640 PINEDALE DR.</t>
  </si>
  <si>
    <t>30000 PINEDALE DR.</t>
  </si>
  <si>
    <t>24400 PUEBLO CT</t>
  </si>
  <si>
    <t>28900 RIDGEVIEW</t>
  </si>
  <si>
    <t>29750 ROLLING OAK</t>
  </si>
  <si>
    <t>22150 SADDLEBACK</t>
  </si>
  <si>
    <t>23124 SAN JUAN DR.</t>
  </si>
  <si>
    <t>23351 SAN JUAN DR.</t>
  </si>
  <si>
    <t>23620 SAN JUAN DR.</t>
  </si>
  <si>
    <t>24220 SAN JUAN DR.</t>
  </si>
  <si>
    <t>24401 SERRA PLACE</t>
  </si>
  <si>
    <t>30620 SHEEPTRAIL CT.</t>
  </si>
  <si>
    <t>24200 SILVER CREEK WAY</t>
  </si>
  <si>
    <t>24320 SILVER CREEK WAY</t>
  </si>
  <si>
    <t>25740 SKYLINE DR</t>
  </si>
  <si>
    <t>26860 STIRRUP</t>
  </si>
  <si>
    <t>30300 SUNLAND</t>
  </si>
  <si>
    <t>30371 SUNLAND</t>
  </si>
  <si>
    <t>30120 TUTTLE</t>
  </si>
  <si>
    <t>27660 WAGON WHEEL</t>
  </si>
  <si>
    <t>24460 WILLOW PASS</t>
  </si>
  <si>
    <t>26105 BEAR VALLEY RD</t>
  </si>
  <si>
    <t>27700 BEAR VALLEY RD</t>
  </si>
  <si>
    <t>26270 BIG SKY CT</t>
  </si>
  <si>
    <t>28020 BLACK GOLD WAY</t>
  </si>
  <si>
    <t>28271 BLACK GOLD WAY</t>
  </si>
  <si>
    <t>24241 BOWEN COURT</t>
  </si>
  <si>
    <t>21700 BUCKTHORNE CT</t>
  </si>
  <si>
    <t>29600 BUTTERFIELD WY</t>
  </si>
  <si>
    <t>27500 CHATEAU CT</t>
  </si>
  <si>
    <t>26240 COLUMBIA WAY</t>
  </si>
  <si>
    <t>26780 COLUMBIA WAY</t>
  </si>
  <si>
    <t>26051 CUMBERLAND RD</t>
  </si>
  <si>
    <t>23250 DART DR</t>
  </si>
  <si>
    <t>24200 DEERTRAIL DR</t>
  </si>
  <si>
    <t>24391 DEERTRAIL DR</t>
  </si>
  <si>
    <t>25441 DEERTRAIL DR</t>
  </si>
  <si>
    <t>29231 FAWN WAY</t>
  </si>
  <si>
    <t>29319 FAWN WAY</t>
  </si>
  <si>
    <t>30791 FOX RIDGE</t>
  </si>
  <si>
    <t>30081 GARCES</t>
  </si>
  <si>
    <t>29580 GREENWATER</t>
  </si>
  <si>
    <t>24550 HART DR</t>
  </si>
  <si>
    <t>24551 HART DR</t>
  </si>
  <si>
    <t>24480 JACARANDA DR.</t>
  </si>
  <si>
    <t>29601 JAMAICA DUNES</t>
  </si>
  <si>
    <t>30081 JAMAICA DUNES</t>
  </si>
  <si>
    <t>23200 LAKEVIEW DR</t>
  </si>
  <si>
    <t>24140 MARTINGALE</t>
  </si>
  <si>
    <t>26901 MEDICINE BOW CT.</t>
  </si>
  <si>
    <t>29041 N. LOWER VALLEY RD</t>
  </si>
  <si>
    <t>29441 N. LOWER VALLEY RD</t>
  </si>
  <si>
    <t>29481 N. LOWER VALLEY RD</t>
  </si>
  <si>
    <t>30030 N. LOWER VALLEY RD</t>
  </si>
  <si>
    <t>26400 OAKFLAT</t>
  </si>
  <si>
    <t>26540 OAKFLAT</t>
  </si>
  <si>
    <t>26941 OWL COURT</t>
  </si>
  <si>
    <t>24340 PALOMINO</t>
  </si>
  <si>
    <t>29970 PINEDALE DR.</t>
  </si>
  <si>
    <t>29981 PINEDALE DR.</t>
  </si>
  <si>
    <t>26351 PLATEAU</t>
  </si>
  <si>
    <t>28740 RIDGEVIEW</t>
  </si>
  <si>
    <t>29500 S. LOWER VALLEY RD.</t>
  </si>
  <si>
    <t>22841 SADDLEBACK</t>
  </si>
  <si>
    <t>23150 SAN JUAN DR.</t>
  </si>
  <si>
    <t>23610 SAN JUAN DR.</t>
  </si>
  <si>
    <t>23881 SHORELINE CT.</t>
  </si>
  <si>
    <t>23891 SHORELINE CT.</t>
  </si>
  <si>
    <t>24370 SILVER CREEK WAY</t>
  </si>
  <si>
    <t>30101 TUTTLE</t>
  </si>
  <si>
    <t>26041 WILDERNESS</t>
  </si>
  <si>
    <t>24231 WILLOW PASS</t>
  </si>
  <si>
    <t>26741 WINTER</t>
  </si>
  <si>
    <t>24041 ALLEN CT</t>
  </si>
  <si>
    <t>25911 BEAR VALLEY RD</t>
  </si>
  <si>
    <t>26005 BEAR VALLEY RD</t>
  </si>
  <si>
    <t>26140 BEAR VALLEY RD</t>
  </si>
  <si>
    <t>26651 BEAR VALLEY RD</t>
  </si>
  <si>
    <t>26951 BEAR VALLEY RD</t>
  </si>
  <si>
    <t>28021 BLACK GOLD WAY</t>
  </si>
  <si>
    <t>28270 BLACK GOLD WAY</t>
  </si>
  <si>
    <t>21950 BUCKTHORNE CT</t>
  </si>
  <si>
    <t>21951 BUCKTHORNE CT</t>
  </si>
  <si>
    <t>29650 BUTTERFIELD WY</t>
  </si>
  <si>
    <t>21950 CODY CT</t>
  </si>
  <si>
    <t>22041 CODY CT</t>
  </si>
  <si>
    <t>26260 COLUMBIA WAY</t>
  </si>
  <si>
    <t>27001 COLUMBIA WAY</t>
  </si>
  <si>
    <t>23701 CRYSTAL LAKE</t>
  </si>
  <si>
    <t>28221 CUMBERLAND RD</t>
  </si>
  <si>
    <t>23000 DART DR</t>
  </si>
  <si>
    <t>23480 DART DR</t>
  </si>
  <si>
    <t>23801 DART DR</t>
  </si>
  <si>
    <t>24370 DEERTRAIL DR</t>
  </si>
  <si>
    <t>24421 DEERTRAIL DR</t>
  </si>
  <si>
    <t>25360 DEERTRAIL DR</t>
  </si>
  <si>
    <t>25501 DEERTRAIL DR</t>
  </si>
  <si>
    <t>27261 DEERTRAIL DR</t>
  </si>
  <si>
    <t>24741 FLAT IRON CT.</t>
  </si>
  <si>
    <t>30586 FOX RIDGE</t>
  </si>
  <si>
    <t>29200 GREENWATER</t>
  </si>
  <si>
    <t>29924 GREENWATER</t>
  </si>
  <si>
    <t>24600 JACARANDA DR.</t>
  </si>
  <si>
    <t>24651 JACARANDA DR.</t>
  </si>
  <si>
    <t>29560 JAMAICA DUNES</t>
  </si>
  <si>
    <t>24801 KEENE</t>
  </si>
  <si>
    <t>30240 KNIGHT CT</t>
  </si>
  <si>
    <t>23400 LAKEVIEW DR</t>
  </si>
  <si>
    <t>23700 LAKEVIEW DR</t>
  </si>
  <si>
    <t>23821 MARTINGALE</t>
  </si>
  <si>
    <t>24120 MARTINGALE</t>
  </si>
  <si>
    <t>29140 N. LOWER VALLEY RD</t>
  </si>
  <si>
    <t>29180 N. LOWER VALLEY RD</t>
  </si>
  <si>
    <t>29231 N. LOWER VALLEY RD</t>
  </si>
  <si>
    <t>26640 OAKFLAT</t>
  </si>
  <si>
    <t>24345 PALOMINO</t>
  </si>
  <si>
    <t>24861 PARAMOUNT DR</t>
  </si>
  <si>
    <t>25211 PARAMOUNT DR</t>
  </si>
  <si>
    <t>30241 PINEDALE DR.</t>
  </si>
  <si>
    <t>24440 PUEBLO CT</t>
  </si>
  <si>
    <t>27200 REBEL CT</t>
  </si>
  <si>
    <t>27241 REBEL CT</t>
  </si>
  <si>
    <t>30410 ROLLING OAK</t>
  </si>
  <si>
    <t>30621 ROLLING OAK</t>
  </si>
  <si>
    <t>29512 RYDER CUP</t>
  </si>
  <si>
    <t>30300 S. LOWER VALLEY RD.</t>
  </si>
  <si>
    <t>23821 SAN JUAN DR.</t>
  </si>
  <si>
    <t>23721 SENICA WAY</t>
  </si>
  <si>
    <t>24221 SERRA PLACE</t>
  </si>
  <si>
    <t>22600 SHENANDOAH PLACE</t>
  </si>
  <si>
    <t>23841 SHORELINE CT.</t>
  </si>
  <si>
    <t>27801 SONORA</t>
  </si>
  <si>
    <t>29501 SURREY WAY</t>
  </si>
  <si>
    <t>23941 BASIN HARBOR</t>
  </si>
  <si>
    <t>26180 BEAR VALLEY RD</t>
  </si>
  <si>
    <t>26501 BEAR VALLEY RD</t>
  </si>
  <si>
    <t>27801 BEAR VALLEY RD</t>
  </si>
  <si>
    <t>28350 BEAR VALLEY RD</t>
  </si>
  <si>
    <t>28400 BEAR VALLEY RD</t>
  </si>
  <si>
    <t>26151 BIG SKY CT</t>
  </si>
  <si>
    <t>29560 BUTTERFIELD WY</t>
  </si>
  <si>
    <t>30151 CADDY LANE</t>
  </si>
  <si>
    <t>23351 CALICO CT</t>
  </si>
  <si>
    <t>26300 CHESTER CT</t>
  </si>
  <si>
    <t>26600 CHESTER CT</t>
  </si>
  <si>
    <t>23900 CORAL SPRINGS</t>
  </si>
  <si>
    <t>26400 CUMBERLAND RD</t>
  </si>
  <si>
    <t>26701 CUMBERLAND RD</t>
  </si>
  <si>
    <t>23020 DART DR</t>
  </si>
  <si>
    <t>23810 DART DR</t>
  </si>
  <si>
    <t>24141 DEERTRAIL DR</t>
  </si>
  <si>
    <t>25540 DEERTRAIL DR</t>
  </si>
  <si>
    <t>27341 DEERTRAIL DR</t>
  </si>
  <si>
    <t>28351 DEERTRAIL DR</t>
  </si>
  <si>
    <t>29501 GOLDSPIKE</t>
  </si>
  <si>
    <t>29751 GOLDSPIKE</t>
  </si>
  <si>
    <t>29280 GREENWATER</t>
  </si>
  <si>
    <t>29701 GREENWATER</t>
  </si>
  <si>
    <t>30020 GREENWATER</t>
  </si>
  <si>
    <t>23441 LAKEVIEW DR</t>
  </si>
  <si>
    <t>24040 MARTINGALE</t>
  </si>
  <si>
    <t>23460 MEADOW VIEW</t>
  </si>
  <si>
    <t>23500 MEADOW VIEW</t>
  </si>
  <si>
    <t>29160 N. LOWER VALLEY RD</t>
  </si>
  <si>
    <t>29731 N. LOWER VALLEY RD</t>
  </si>
  <si>
    <t>24250 PALOMINO</t>
  </si>
  <si>
    <t>24720 PARAMOUNT DR</t>
  </si>
  <si>
    <t>26181 PARAMOUNT DR</t>
  </si>
  <si>
    <t>30280 PINEDALE DR.</t>
  </si>
  <si>
    <t>26280 PLATEAU</t>
  </si>
  <si>
    <t>23260 SAN JUAN DR.</t>
  </si>
  <si>
    <t>23640 SAN JUAN DR.</t>
  </si>
  <si>
    <t>30400 SHEEPTRAIL CT.</t>
  </si>
  <si>
    <t>30681 SHEEPTRAIL CT.</t>
  </si>
  <si>
    <t>22651 SHENANDOAH PLACE</t>
  </si>
  <si>
    <t>25880 SKYLINE DR</t>
  </si>
  <si>
    <t>25881 SKYLINE DR</t>
  </si>
  <si>
    <t>26251 SKYLINE DR</t>
  </si>
  <si>
    <t>28840 SKYLINE DR</t>
  </si>
  <si>
    <t>29351 SKYLINE DR</t>
  </si>
  <si>
    <t>29550 SKYLINE DR</t>
  </si>
  <si>
    <t>29881 SKYLINE DR</t>
  </si>
  <si>
    <t>23740 ST. ELMO COURT</t>
  </si>
  <si>
    <t>29801 STARLAND</t>
  </si>
  <si>
    <t>24601 TIARA CT</t>
  </si>
  <si>
    <t>23540 TIMBERLINE</t>
  </si>
  <si>
    <t>24440 WILLOW PASS</t>
  </si>
  <si>
    <t>27100 BARKES WAY</t>
  </si>
  <si>
    <t>26000 BEAR VALLEY RD</t>
  </si>
  <si>
    <t>26631 BEAR VALLEY RD</t>
  </si>
  <si>
    <t>28531 BEAR VALLEY RD</t>
  </si>
  <si>
    <t>28000 BLACK GOLD WAY</t>
  </si>
  <si>
    <t>30060 BRASSIE CT</t>
  </si>
  <si>
    <t>25041 CANNONERO CT</t>
  </si>
  <si>
    <t>26641 CEDAR CREEK CT</t>
  </si>
  <si>
    <t>23501 COOL HAVEN CT</t>
  </si>
  <si>
    <t>23951 CORAL SPRINGS</t>
  </si>
  <si>
    <t>23600 CORRAL CT</t>
  </si>
  <si>
    <t>23800 CRYSTAL LAKE</t>
  </si>
  <si>
    <t>25800 CUMBERLAND RD</t>
  </si>
  <si>
    <t>25900 CUMBERLAND RD</t>
  </si>
  <si>
    <t>23270 DART DR</t>
  </si>
  <si>
    <t>24330 DEERTRAIL DR</t>
  </si>
  <si>
    <t>25100 DEERTRAIL DR</t>
  </si>
  <si>
    <t>25500 DEERTRAIL DR</t>
  </si>
  <si>
    <t>23901 EL RANCHO</t>
  </si>
  <si>
    <t>24720 FLAT IRON CT.</t>
  </si>
  <si>
    <t>29861 GREENWATER</t>
  </si>
  <si>
    <t>25580 HIGH ROCK</t>
  </si>
  <si>
    <t>22901 HOMESTEAD</t>
  </si>
  <si>
    <t>21901 HORIZON</t>
  </si>
  <si>
    <t>25901 IRONWOOD</t>
  </si>
  <si>
    <t>24145 JACARANDA DR.</t>
  </si>
  <si>
    <t>25980 JACARANDA DR.</t>
  </si>
  <si>
    <t>30101 JAMAICA DUNES</t>
  </si>
  <si>
    <t>23351 LAKEVIEW DR</t>
  </si>
  <si>
    <t>23500 LAKEVIEW DR</t>
  </si>
  <si>
    <t>23681 LAKEVIEW DR</t>
  </si>
  <si>
    <t>23761 LAKEVIEW DR</t>
  </si>
  <si>
    <t>23421 MEADOW VIEW</t>
  </si>
  <si>
    <t>29301 N. LOWER VALLEY RD</t>
  </si>
  <si>
    <t>27050 OAKFLAT</t>
  </si>
  <si>
    <t>27301 OAKFLAT</t>
  </si>
  <si>
    <t>26961 OWL COURT</t>
  </si>
  <si>
    <t>24351 PALOMINO</t>
  </si>
  <si>
    <t>24500 PARAMOUNT DR</t>
  </si>
  <si>
    <t>24981 PARAMOUNT DR</t>
  </si>
  <si>
    <t>23951 PARKE CT.</t>
  </si>
  <si>
    <t>23901 PEBBLE BEACH</t>
  </si>
  <si>
    <t>22701 PHEASANT CT</t>
  </si>
  <si>
    <t>22901 PHEASANT CT</t>
  </si>
  <si>
    <t>29501 PINEDALE DR.</t>
  </si>
  <si>
    <t>30301 PINEDALE DR.</t>
  </si>
  <si>
    <t>23320 PIONEER</t>
  </si>
  <si>
    <t>24500 PUEBLO CT</t>
  </si>
  <si>
    <t>24120 RAND</t>
  </si>
  <si>
    <t>27240 REBEL CT</t>
  </si>
  <si>
    <t>30340 ROLLING OAK</t>
  </si>
  <si>
    <t>30290 S. LOWER VALLEY RD.</t>
  </si>
  <si>
    <t>30455 S. LOWER VALLEY RD.</t>
  </si>
  <si>
    <t>23030 SAN JUAN DR.</t>
  </si>
  <si>
    <t>23240 SAN JUAN DR.</t>
  </si>
  <si>
    <t>23981 SAN JUAN DR.</t>
  </si>
  <si>
    <t>25820 SKYLINE DR</t>
  </si>
  <si>
    <t>26150 SKYLINE DR</t>
  </si>
  <si>
    <t>26601 SKYLINE DR</t>
  </si>
  <si>
    <t>27980 SKYLINE DR</t>
  </si>
  <si>
    <t>28100 SKYLINE DR</t>
  </si>
  <si>
    <t>30150 STARLAND</t>
  </si>
  <si>
    <t>29340 SURREY WAY</t>
  </si>
  <si>
    <t>26500 TEAL CT</t>
  </si>
  <si>
    <t>26531 WINCHESTER</t>
  </si>
  <si>
    <t>23761 AQUA VILLA CT</t>
  </si>
  <si>
    <t>25441 BEAR VALLEY RD</t>
  </si>
  <si>
    <t>26400 BEAR VALLEY RD</t>
  </si>
  <si>
    <t>28105 BEAR VALLEY RD</t>
  </si>
  <si>
    <t>28401 BEAR VALLEY RD</t>
  </si>
  <si>
    <t>26520 BRIAN PLACE</t>
  </si>
  <si>
    <t>29630 BUTTERFIELD WY</t>
  </si>
  <si>
    <t>29690 BUTTERFIELD WY</t>
  </si>
  <si>
    <t>30021 CADDY LANE</t>
  </si>
  <si>
    <t>23350 COLUMBIA CT</t>
  </si>
  <si>
    <t>26151 COLUMBIA WAY</t>
  </si>
  <si>
    <t>23612 CORRAL CT</t>
  </si>
  <si>
    <t>27931 CUMBERLAND RD</t>
  </si>
  <si>
    <t>28061 CUMBERLAND RD</t>
  </si>
  <si>
    <t>23211 DART DR</t>
  </si>
  <si>
    <t>23290 DART DR</t>
  </si>
  <si>
    <t>23680 DART DR</t>
  </si>
  <si>
    <t>26781 DEERTRAIL DR</t>
  </si>
  <si>
    <t>26861 ECHO CT</t>
  </si>
  <si>
    <t>29240 FAWN WAY</t>
  </si>
  <si>
    <t>29251 FAWN WAY</t>
  </si>
  <si>
    <t>29280 FAWN WAY</t>
  </si>
  <si>
    <t>29220 GREENWATER</t>
  </si>
  <si>
    <t>24600 HART DR</t>
  </si>
  <si>
    <t>23040 HOMESTEAD</t>
  </si>
  <si>
    <t>24400 JACARANDA DR.</t>
  </si>
  <si>
    <t>29530 JAMAICA DUNES</t>
  </si>
  <si>
    <t>30021 JAMAICA DUNES</t>
  </si>
  <si>
    <t>23150 LAKEVIEW DR</t>
  </si>
  <si>
    <t>23300 LAKEVIEW DR</t>
  </si>
  <si>
    <t>23561 LAKEVIEW DR</t>
  </si>
  <si>
    <t>24201 MARTINGALE</t>
  </si>
  <si>
    <t>26861 MEDICINE BOW CT.</t>
  </si>
  <si>
    <t>29421 N. LOWER VALLEY RD</t>
  </si>
  <si>
    <t>26620 OAKFLAT</t>
  </si>
  <si>
    <t>27100 OAKFLAT</t>
  </si>
  <si>
    <t>25401 PARAMOUNT DR</t>
  </si>
  <si>
    <t>29930 PINEDALE DR.</t>
  </si>
  <si>
    <t>24501 PIUTE DRIVE</t>
  </si>
  <si>
    <t>22501 PRAIRIE</t>
  </si>
  <si>
    <t>29751 ROLLING OAK</t>
  </si>
  <si>
    <t>30370 ROLLING OAK</t>
  </si>
  <si>
    <t>24180 ROWEL CT</t>
  </si>
  <si>
    <t>29506 RYDER CUP</t>
  </si>
  <si>
    <t>22751 SADDLEBACK</t>
  </si>
  <si>
    <t>23881 SAN JUAN DR.</t>
  </si>
  <si>
    <t>23921 SAN JUAN DR.</t>
  </si>
  <si>
    <t>24175 SAN JUAN DR.</t>
  </si>
  <si>
    <t>30200 SHEEPTRAIL CT.</t>
  </si>
  <si>
    <t>30680 SHEEPTRAIL CT.</t>
  </si>
  <si>
    <t>25720 SKYLINE DR</t>
  </si>
  <si>
    <t>26000 SKYLINE DR</t>
  </si>
  <si>
    <t>29240 SKYLINE DR</t>
  </si>
  <si>
    <t>30081 STARLAND</t>
  </si>
  <si>
    <t>30380 STARLAND</t>
  </si>
  <si>
    <t>30380 SUNLAND</t>
  </si>
  <si>
    <t>23601 TIMBERLINE</t>
  </si>
  <si>
    <t>24501 WILLOW PASS</t>
  </si>
  <si>
    <t>22240 AMBERWOOD</t>
  </si>
  <si>
    <t>23320 ANGUS CT</t>
  </si>
  <si>
    <t>26981 BEAR VALLEY RD</t>
  </si>
  <si>
    <t>27001 BEAR VALLEY RD</t>
  </si>
  <si>
    <t>26780 CABRIOLET CT</t>
  </si>
  <si>
    <t>29911 CADDY LANE</t>
  </si>
  <si>
    <t>23351 COLUMBIA CT</t>
  </si>
  <si>
    <t>25901 COLUMBIA WAY</t>
  </si>
  <si>
    <t>26150 COLUMBIA WAY</t>
  </si>
  <si>
    <t>26340 COLUMBIA WAY</t>
  </si>
  <si>
    <t>26920 COLUMBIA WAY</t>
  </si>
  <si>
    <t>23940 CORAL SPRINGS</t>
  </si>
  <si>
    <t>23860 CRYSTAL LAKE</t>
  </si>
  <si>
    <t>25781 CUMBERLAND RD</t>
  </si>
  <si>
    <t>25941 CUMBERLAND RD</t>
  </si>
  <si>
    <t>27700 CUMBERLAND RD</t>
  </si>
  <si>
    <t>28540 CUMBERLAND RD</t>
  </si>
  <si>
    <t>24860 DIAMOND CT</t>
  </si>
  <si>
    <t>22401 FARGO WAY</t>
  </si>
  <si>
    <t>30701 FOX RIDGE</t>
  </si>
  <si>
    <t>29921 GREENWATER</t>
  </si>
  <si>
    <t>30041 GREENWATER</t>
  </si>
  <si>
    <t>23000 HOMESTEAD</t>
  </si>
  <si>
    <t>23220 LAKEVIEW DR</t>
  </si>
  <si>
    <t>23260 LAKEVIEW DR</t>
  </si>
  <si>
    <t>24461 MC CRAY</t>
  </si>
  <si>
    <t>28921 N. LOWER VALLEY RD</t>
  </si>
  <si>
    <t>29720 N. LOWER VALLEY RD</t>
  </si>
  <si>
    <t>27250 OAKFLAT</t>
  </si>
  <si>
    <t>24361 PALOMINO</t>
  </si>
  <si>
    <t>25441 PARAMOUNT DR</t>
  </si>
  <si>
    <t>24680 PIUTE DRIVE</t>
  </si>
  <si>
    <t>26401 PLATEAU</t>
  </si>
  <si>
    <t>30100 S. LOWER VALLEY RD.</t>
  </si>
  <si>
    <t>22770 SADDLEBACK</t>
  </si>
  <si>
    <t>23290 SAN JUAN DR.</t>
  </si>
  <si>
    <t>24040 SAN JUAN DR.</t>
  </si>
  <si>
    <t>24151 SERRA PLACE</t>
  </si>
  <si>
    <t>30301 SHEEPTRAIL CT.</t>
  </si>
  <si>
    <t>29950 SKYLINE DR</t>
  </si>
  <si>
    <t>23525 TIMBERLINE</t>
  </si>
  <si>
    <t>26521 WINCHESTER</t>
  </si>
  <si>
    <t>27040 STIRRUP</t>
  </si>
  <si>
    <t>23301 ANGUS CT</t>
  </si>
  <si>
    <t>23361 ANGUS CT</t>
  </si>
  <si>
    <t>24901 ARROW CT</t>
  </si>
  <si>
    <t>27300 BARKES WAY</t>
  </si>
  <si>
    <t>24551 BAY COURT</t>
  </si>
  <si>
    <t>26900 BEAR VALLEY RD</t>
  </si>
  <si>
    <t>28205 BEAR VALLEY RD</t>
  </si>
  <si>
    <t>26500 BRIAN PLACE</t>
  </si>
  <si>
    <t>22631 BUTTERCUP CT</t>
  </si>
  <si>
    <t>29500 BUTTERFIELD WY</t>
  </si>
  <si>
    <t>26801 CABRIOLET CT</t>
  </si>
  <si>
    <t>29940 CADDY LANE</t>
  </si>
  <si>
    <t>25000 CANNONERO CT</t>
  </si>
  <si>
    <t>24100 CANYON CT</t>
  </si>
  <si>
    <t>26380 COLUMBIA WAY</t>
  </si>
  <si>
    <t>26480 COLUMBIA WAY</t>
  </si>
  <si>
    <t>29141 CROCKER CT</t>
  </si>
  <si>
    <t>29181 CROCKER CT</t>
  </si>
  <si>
    <t>23120 DART DR</t>
  </si>
  <si>
    <t>23400 DART DR</t>
  </si>
  <si>
    <t>23500 DART DR</t>
  </si>
  <si>
    <t>24850 DEERTRAIL DR</t>
  </si>
  <si>
    <t>27240 DEERTRAIL DR</t>
  </si>
  <si>
    <t>24441 FIRE CT</t>
  </si>
  <si>
    <t>30601 FOX RIDGE</t>
  </si>
  <si>
    <t>26620 FRONTIER</t>
  </si>
  <si>
    <t>24241 GOLFARI</t>
  </si>
  <si>
    <t>29920 JAMAICA DUNES</t>
  </si>
  <si>
    <t>29921 JAMAICA DUNES</t>
  </si>
  <si>
    <t>30261 KNIGHT CT</t>
  </si>
  <si>
    <t>23081 LAKEVIEW DR</t>
  </si>
  <si>
    <t>23640 LAKEVIEW DR</t>
  </si>
  <si>
    <t>23741 LAKEVIEW DR</t>
  </si>
  <si>
    <t>28941 N. LOWER VALLEY RD</t>
  </si>
  <si>
    <t>27001 OAKFLAT</t>
  </si>
  <si>
    <t>27555 OAKFLAT</t>
  </si>
  <si>
    <t>24301 PALOMINO</t>
  </si>
  <si>
    <t>23881 PEBBLE BEACH</t>
  </si>
  <si>
    <t>29620 PINEDALE DR.</t>
  </si>
  <si>
    <t>29951 PINEDALE DR.</t>
  </si>
  <si>
    <t>30421 PINEDALE DR.</t>
  </si>
  <si>
    <t>30601 PINEDALE DR.</t>
  </si>
  <si>
    <t>23400 PIONEER</t>
  </si>
  <si>
    <t>26000 PLATEAU</t>
  </si>
  <si>
    <t>30000 S. LOWER VALLEY RD.</t>
  </si>
  <si>
    <t>22601 SHENANDOAH PLACE</t>
  </si>
  <si>
    <t>23741 SHORELINE CT.</t>
  </si>
  <si>
    <t>24480 SILVER CREEK WAY</t>
  </si>
  <si>
    <t>29400 SKYLINE DR</t>
  </si>
  <si>
    <t>29500 STARLAND</t>
  </si>
  <si>
    <t>30400 SUNLAND</t>
  </si>
  <si>
    <t>23501 TIMBERLINE</t>
  </si>
  <si>
    <t>24301 WILLOW PASS</t>
  </si>
  <si>
    <t>29541 STARLAND</t>
  </si>
  <si>
    <t>27460 BARKES WAY</t>
  </si>
  <si>
    <t>27500 BARKES WAY</t>
  </si>
  <si>
    <t>23940 BASIN HARBOR</t>
  </si>
  <si>
    <t>25250 BEAR VALLEY RD</t>
  </si>
  <si>
    <t>26350 BEAR VALLEY RD</t>
  </si>
  <si>
    <t>27651 BEAR VALLEY RD</t>
  </si>
  <si>
    <t>28150 BLACK GOLD WAY</t>
  </si>
  <si>
    <t>28200 BLACK GOLD WAY</t>
  </si>
  <si>
    <t>29760 BUTTERFIELD WY</t>
  </si>
  <si>
    <t>24051 CANTLE CT</t>
  </si>
  <si>
    <t>24101 CANTLE CT</t>
  </si>
  <si>
    <t>27520 CHATEAU CT</t>
  </si>
  <si>
    <t>29140 CROCKER CT</t>
  </si>
  <si>
    <t>23840 CRYSTAL LAKE</t>
  </si>
  <si>
    <t>26401 CUMBERLAND RD</t>
  </si>
  <si>
    <t>27300 CUMBERLAND RD</t>
  </si>
  <si>
    <t>27960 CUMBERLAND RD</t>
  </si>
  <si>
    <t>28000 CUMBERLAND RD</t>
  </si>
  <si>
    <t>28200 CUMBERLAND RD</t>
  </si>
  <si>
    <t>23301 DART DR</t>
  </si>
  <si>
    <t>23400 EL RANCHO</t>
  </si>
  <si>
    <t>22400 FARGO WAY</t>
  </si>
  <si>
    <t>29100 FAWN WAY</t>
  </si>
  <si>
    <t>30730 FOX RIDGE</t>
  </si>
  <si>
    <t>29700 GOLDSPIKE</t>
  </si>
  <si>
    <t>27900 HALE COURT</t>
  </si>
  <si>
    <t>24500 HART DR</t>
  </si>
  <si>
    <t>23051 HOMESTEAD</t>
  </si>
  <si>
    <t>24030 JACARANDA DR.</t>
  </si>
  <si>
    <t>24101 JACARANDA DR.</t>
  </si>
  <si>
    <t>25841 JACARANDA DR.</t>
  </si>
  <si>
    <t>29780 JAMAICA DUNES</t>
  </si>
  <si>
    <t>29801 JAMAICA DUNES</t>
  </si>
  <si>
    <t>30221 KNIGHT CT</t>
  </si>
  <si>
    <t>23041 LAKEVIEW DR</t>
  </si>
  <si>
    <t>23541 LAKEVIEW DR</t>
  </si>
  <si>
    <t>24171 MARTINGALE</t>
  </si>
  <si>
    <t>29241 N. LOWER VALLEY RD</t>
  </si>
  <si>
    <t>29401 N. LOWER VALLEY RD</t>
  </si>
  <si>
    <t>26051 OAKFLAT</t>
  </si>
  <si>
    <t>27570 OAKFLAT</t>
  </si>
  <si>
    <t>26990 OWL COURT</t>
  </si>
  <si>
    <t>23841 PEBBLE BEACH</t>
  </si>
  <si>
    <t>29760 PINEDALE DR.</t>
  </si>
  <si>
    <t>29820 PINEDALE DR.</t>
  </si>
  <si>
    <t>30751 PINEDALE DR.</t>
  </si>
  <si>
    <t>24600 PIUTE DRIVE</t>
  </si>
  <si>
    <t>27871 PLANTATION</t>
  </si>
  <si>
    <t>26300 PLATEAU</t>
  </si>
  <si>
    <t>26400 PLATEAU</t>
  </si>
  <si>
    <t>24351 PUEBLO CT</t>
  </si>
  <si>
    <t>29800 ROLLING OAK</t>
  </si>
  <si>
    <t>29840 ROLLING OAK</t>
  </si>
  <si>
    <t>29880 ROLLING OAK</t>
  </si>
  <si>
    <t>29921 ROLLING OAK</t>
  </si>
  <si>
    <t>29951 ROLLING OAK</t>
  </si>
  <si>
    <t>30510 ROLLING OAK</t>
  </si>
  <si>
    <t>24100 ROWEL CT</t>
  </si>
  <si>
    <t>29500 RYDER CUP</t>
  </si>
  <si>
    <t>29521 RYDER CUP</t>
  </si>
  <si>
    <t>29350 S. LOWER VALLEY RD.</t>
  </si>
  <si>
    <t>24021 SAN JUAN DR.</t>
  </si>
  <si>
    <t>23700 SENICA WAY</t>
  </si>
  <si>
    <t>24220 SERRA PLACE</t>
  </si>
  <si>
    <t>24240 SERRA PLACE</t>
  </si>
  <si>
    <t>30450 SHEEPTRAIL CT.</t>
  </si>
  <si>
    <t>27900 SONORA</t>
  </si>
  <si>
    <t>24130 SORREL COURT</t>
  </si>
  <si>
    <t>29880 STEVENS</t>
  </si>
  <si>
    <t>24600 TIARA CT</t>
  </si>
  <si>
    <t>23600 TIMBERLINE</t>
  </si>
  <si>
    <t>26581 WINCHESTER</t>
  </si>
  <si>
    <t>27200 BARKES WAY</t>
  </si>
  <si>
    <t>25321 BEAR VALLEY RD</t>
  </si>
  <si>
    <t>25381 BEAR VALLEY RD</t>
  </si>
  <si>
    <t>28500 BEAR VALLEY RD</t>
  </si>
  <si>
    <t>28550 BEAR VALLEY RD</t>
  </si>
  <si>
    <t>28621 BEAR VALLEY RD</t>
  </si>
  <si>
    <t>28280 BLACK GOLD WAY</t>
  </si>
  <si>
    <t>30081 BRASSIE CT</t>
  </si>
  <si>
    <t>23301 BUNKER CT</t>
  </si>
  <si>
    <t>29580 BUTTERFIELD WY</t>
  </si>
  <si>
    <t>24001 CANTLE CT</t>
  </si>
  <si>
    <t>24150 CANYON CT</t>
  </si>
  <si>
    <t>24201 CANYON CT</t>
  </si>
  <si>
    <t>26640 CEDAR CREEK CT</t>
  </si>
  <si>
    <t>26921 COLUMBIA WAY</t>
  </si>
  <si>
    <t>23600 CRYSTAL LAKE</t>
  </si>
  <si>
    <t>26601 CUMBERLAND RD</t>
  </si>
  <si>
    <t>28301 CUMBERLAND RD</t>
  </si>
  <si>
    <t>23210 DART DR</t>
  </si>
  <si>
    <t>24180 DEERTRAIL DR</t>
  </si>
  <si>
    <t>26680 DEERTRAIL DR</t>
  </si>
  <si>
    <t>29490 FAWN WAY</t>
  </si>
  <si>
    <t>30741 FOX RIDGE</t>
  </si>
  <si>
    <t>29481 GREENWATER</t>
  </si>
  <si>
    <t>24400 HART DR</t>
  </si>
  <si>
    <t>26240 HAZELWOOD</t>
  </si>
  <si>
    <t>30241 KNIGHT CT</t>
  </si>
  <si>
    <t>30300 KNIGHT CT</t>
  </si>
  <si>
    <t>23870 MARTINGALE</t>
  </si>
  <si>
    <t>26900 OAKFLAT</t>
  </si>
  <si>
    <t>27221 OAKFLAT</t>
  </si>
  <si>
    <t>24301 PESO</t>
  </si>
  <si>
    <t>29821 PINEDALE DR.</t>
  </si>
  <si>
    <t>30300 PINEDALE DR.</t>
  </si>
  <si>
    <t>30701 PINEDALE DR.</t>
  </si>
  <si>
    <t>25950 PLATEAU</t>
  </si>
  <si>
    <t>28901 RIDGEVIEW</t>
  </si>
  <si>
    <t>30250 ROLLING OAK</t>
  </si>
  <si>
    <t>29550 RYDER CUP</t>
  </si>
  <si>
    <t>29050 S. LOWER VALLEY RD.</t>
  </si>
  <si>
    <t>23200 SAN JUAN DR.</t>
  </si>
  <si>
    <t>24301 SERRA PLACE</t>
  </si>
  <si>
    <t>24341 SERRA PLACE</t>
  </si>
  <si>
    <t>22501 SHENANDOAH PLACE</t>
  </si>
  <si>
    <t>25821 SKYLINE DR</t>
  </si>
  <si>
    <t>27051 SKYLINE DR</t>
  </si>
  <si>
    <t>29940 SKYLINE DR</t>
  </si>
  <si>
    <t>24120 SORREL COURT</t>
  </si>
  <si>
    <t>24180 SORREL COURT</t>
  </si>
  <si>
    <t>30321 STARLAND</t>
  </si>
  <si>
    <t>30201 SUNLAND</t>
  </si>
  <si>
    <t>23751 TIMBERLINE</t>
  </si>
  <si>
    <t>24580 WILLOW PASS</t>
  </si>
  <si>
    <t>24000 ALLEN CT</t>
  </si>
  <si>
    <t>24061 BASIN HARBOR</t>
  </si>
  <si>
    <t>26961 BEAR VALLEY RD</t>
  </si>
  <si>
    <t>28281 BLACK GOLD WAY</t>
  </si>
  <si>
    <t>28601 CUMBERLAND RD</t>
  </si>
  <si>
    <t>23380 DART DR</t>
  </si>
  <si>
    <t>23381 DART DR</t>
  </si>
  <si>
    <t>23401 DART DR</t>
  </si>
  <si>
    <t>26801 ECHO CT</t>
  </si>
  <si>
    <t>22430 FARGO WAY</t>
  </si>
  <si>
    <t>24420 FIRE CT</t>
  </si>
  <si>
    <t>26800 FRONTIER</t>
  </si>
  <si>
    <t>29581 GREENWATER</t>
  </si>
  <si>
    <t>30140 GREENWATER</t>
  </si>
  <si>
    <t>24580 HART DR</t>
  </si>
  <si>
    <t>23121 HOMESTEAD</t>
  </si>
  <si>
    <t>23780 LAKEVIEW DR</t>
  </si>
  <si>
    <t>23871 LAKEVIEW DR</t>
  </si>
  <si>
    <t>24001 MARTINGALE</t>
  </si>
  <si>
    <t>26980 MEDICINE BOW CT.</t>
  </si>
  <si>
    <t>26840 OWL COURT</t>
  </si>
  <si>
    <t>24321 PALOMINO</t>
  </si>
  <si>
    <t>23740 PORT ROYAL</t>
  </si>
  <si>
    <t>23781 PORT ROYAL</t>
  </si>
  <si>
    <t>29601 ROLLING OAK</t>
  </si>
  <si>
    <t>30200 ROLLING OAK</t>
  </si>
  <si>
    <t>23600 SENICA WAY</t>
  </si>
  <si>
    <t>22550 SHENANDOAH PLACE</t>
  </si>
  <si>
    <t>25755 SKYLINE DR</t>
  </si>
  <si>
    <t>27501 SKYLINE DR</t>
  </si>
  <si>
    <t>23721 ST. ELMO COURT</t>
  </si>
  <si>
    <t>26660 STIRRUP</t>
  </si>
  <si>
    <t>30270 SUNLAND</t>
  </si>
  <si>
    <t>30271 SUNLAND</t>
  </si>
  <si>
    <t>23851 TIMBERLINE</t>
  </si>
  <si>
    <t>27661 WAGON WHEEL</t>
  </si>
  <si>
    <t>24320 WILLOW PASS</t>
  </si>
  <si>
    <t>24480 WILLOW PASS</t>
  </si>
  <si>
    <t>26481 WINCHESTER</t>
  </si>
  <si>
    <t>23900 BASIN HARBOR</t>
  </si>
  <si>
    <t>23910 BASIN HARBOR</t>
  </si>
  <si>
    <t>24041 BASIN HARBOR</t>
  </si>
  <si>
    <t>23941 BREECH CT</t>
  </si>
  <si>
    <t>29780 BUTTERFIELD WY</t>
  </si>
  <si>
    <t>23300 CALICO CT</t>
  </si>
  <si>
    <t>26050 CUMBERLAND RD</t>
  </si>
  <si>
    <t>26450 CUMBERLAND RD</t>
  </si>
  <si>
    <t>23271 DART DR</t>
  </si>
  <si>
    <t>23481 DART DR</t>
  </si>
  <si>
    <t>23851 DART DR</t>
  </si>
  <si>
    <t>24151 DEERTRAIL DR</t>
  </si>
  <si>
    <t>24240 DEERTRAIL DR</t>
  </si>
  <si>
    <t>26250 DEERTRAIL DR</t>
  </si>
  <si>
    <t>28320 DEERTRAIL DR</t>
  </si>
  <si>
    <t>26800 ECHO CT</t>
  </si>
  <si>
    <t>26841 ECHO CT</t>
  </si>
  <si>
    <t>22521 FARGO WAY</t>
  </si>
  <si>
    <t>29121 FAWN WAY</t>
  </si>
  <si>
    <t>29221 FAWN WAY</t>
  </si>
  <si>
    <t>29301 FAWN WAY</t>
  </si>
  <si>
    <t>29442 FAWN WAY</t>
  </si>
  <si>
    <t>24730 FLAT IRON CT.</t>
  </si>
  <si>
    <t>30740 FOX RIDGE</t>
  </si>
  <si>
    <t>26950 FRONTIER</t>
  </si>
  <si>
    <t>29441 GREENWATER</t>
  </si>
  <si>
    <t>29641 GREENWATER</t>
  </si>
  <si>
    <t>30101 GREENWATER</t>
  </si>
  <si>
    <t>24500 HEATHER</t>
  </si>
  <si>
    <t>25821 JACARANDA DR.</t>
  </si>
  <si>
    <t>29571 JAMAICA DUNES</t>
  </si>
  <si>
    <t>23281 LAKEVIEW DR</t>
  </si>
  <si>
    <t>23301 LAKEVIEW DR</t>
  </si>
  <si>
    <t>23600 LAKEVIEW DR</t>
  </si>
  <si>
    <t>23901 LAKEVIEW DR</t>
  </si>
  <si>
    <t>29271 N. LOWER VALLEY RD</t>
  </si>
  <si>
    <t>29281 N. LOWER VALLEY RD</t>
  </si>
  <si>
    <t>27000 OAKFLAT</t>
  </si>
  <si>
    <t>26841 OWL COURT</t>
  </si>
  <si>
    <t>24651 PARAMOUNT DR</t>
  </si>
  <si>
    <t>23870 PEBBLE BEACH</t>
  </si>
  <si>
    <t>22801 PHEASANT CT</t>
  </si>
  <si>
    <t>29450 PINEDALE DR.</t>
  </si>
  <si>
    <t>29481 PINEDALE DR.</t>
  </si>
  <si>
    <t>29491 PINEDALE DR.</t>
  </si>
  <si>
    <t>30100 PINEDALE DR.</t>
  </si>
  <si>
    <t>26301 RIFLE</t>
  </si>
  <si>
    <t>24281 ROWEL CT</t>
  </si>
  <si>
    <t>22800 SADDLEBACK</t>
  </si>
  <si>
    <t>22821 SADDLEBACK</t>
  </si>
  <si>
    <t>22851 SADDLEBACK</t>
  </si>
  <si>
    <t>24281 SAN JUAN DR.</t>
  </si>
  <si>
    <t>22800 SHENANDOAH PLACE</t>
  </si>
  <si>
    <t>24481 STINE</t>
  </si>
  <si>
    <t>26681 STIRRUP</t>
  </si>
  <si>
    <t>29900 SUNLAND</t>
  </si>
  <si>
    <t>29941 SUNLAND</t>
  </si>
  <si>
    <t>30100 SUNLAND</t>
  </si>
  <si>
    <t>30231 SUNLAND</t>
  </si>
  <si>
    <t>22650 SUNRISE</t>
  </si>
  <si>
    <t>29271 SURREY WAY</t>
  </si>
  <si>
    <t>24550 TIARA CT</t>
  </si>
  <si>
    <t>24200 TIMBERLINE</t>
  </si>
  <si>
    <t>24520 WILLOW PASS</t>
  </si>
  <si>
    <t>26440 WINCHESTER</t>
  </si>
  <si>
    <t>24105 WOODBINE</t>
  </si>
  <si>
    <t>24121 WOODBINE</t>
  </si>
  <si>
    <t>29920 PINEDALE DR.</t>
  </si>
  <si>
    <t>23760 AQUA VILLA CT</t>
  </si>
  <si>
    <t>23920 BASIN HARBOR</t>
  </si>
  <si>
    <t>23961 BASIN HARBOR</t>
  </si>
  <si>
    <t>25370 BEAR VALLEY RD</t>
  </si>
  <si>
    <t>27520 BEAR VALLEY RD</t>
  </si>
  <si>
    <t>27650 BEAR VALLEY RD</t>
  </si>
  <si>
    <t>27881 BEAR VALLEY RD</t>
  </si>
  <si>
    <t>26621 BRIAN PLACE</t>
  </si>
  <si>
    <t>22609 BUTTERCUP CT</t>
  </si>
  <si>
    <t>29400 BUTTERFIELD WY</t>
  </si>
  <si>
    <t>29460 BUTTERFIELD WY</t>
  </si>
  <si>
    <t>29620 BUTTERFIELD WY</t>
  </si>
  <si>
    <t>30080 CADDY LANE</t>
  </si>
  <si>
    <t>25020 CANNONERO CT</t>
  </si>
  <si>
    <t>25040 CANNONERO CT</t>
  </si>
  <si>
    <t>23801 COYOTE COURT</t>
  </si>
  <si>
    <t>23880 CRYSTAL LAKE</t>
  </si>
  <si>
    <t>24541 CUB COURT</t>
  </si>
  <si>
    <t>25920 CUMBERLAND RD</t>
  </si>
  <si>
    <t>28251 CUMBERLAND RD</t>
  </si>
  <si>
    <t>23841 DART DR</t>
  </si>
  <si>
    <t>24241 DEERTRAIL DR</t>
  </si>
  <si>
    <t>24350 DEERTRAIL DR</t>
  </si>
  <si>
    <t>27321 DEERTRAIL DR</t>
  </si>
  <si>
    <t>22541 FARGO WAY</t>
  </si>
  <si>
    <t>29161 FAWN WAY</t>
  </si>
  <si>
    <t>29411 FAWN WAY</t>
  </si>
  <si>
    <t>29460 FAWN WAY</t>
  </si>
  <si>
    <t>24460 FIRE CT</t>
  </si>
  <si>
    <t>24740 FLAT IRON CT.</t>
  </si>
  <si>
    <t>30331 FOX RIDGE</t>
  </si>
  <si>
    <t>30370 FOX RIDGE</t>
  </si>
  <si>
    <t>30554 FOX RIDGE</t>
  </si>
  <si>
    <t>30566 FOX RIDGE</t>
  </si>
  <si>
    <t>26740 FRONTIER</t>
  </si>
  <si>
    <t>30021 GARCES</t>
  </si>
  <si>
    <t>29881 GREENWATER</t>
  </si>
  <si>
    <t>23141 HOMESTEAD</t>
  </si>
  <si>
    <t>22001 HORIZON</t>
  </si>
  <si>
    <t>25900 IRONWOOD</t>
  </si>
  <si>
    <t>24061 JACARANDA DR.</t>
  </si>
  <si>
    <t>24960 JACARANDA DR.</t>
  </si>
  <si>
    <t>25381 JACARANDA DR.</t>
  </si>
  <si>
    <t>29721 JAMAICA DUNES</t>
  </si>
  <si>
    <t>29800 JAMAICA DUNES</t>
  </si>
  <si>
    <t>29841 JAMAICA DUNES</t>
  </si>
  <si>
    <t>29851 JAMAICA DUNES</t>
  </si>
  <si>
    <t>23001 LAKEVIEW DR</t>
  </si>
  <si>
    <t>23701 LAKEVIEW DR</t>
  </si>
  <si>
    <t>23906 MARTINGALE</t>
  </si>
  <si>
    <t>29251 N. LOWER VALLEY RD</t>
  </si>
  <si>
    <t>29721 N. LOWER VALLEY RD</t>
  </si>
  <si>
    <t>30080 N. LOWER VALLEY RD</t>
  </si>
  <si>
    <t>30051 NIBLICK</t>
  </si>
  <si>
    <t>26901 OAKFLAT</t>
  </si>
  <si>
    <t>27180 OAKFLAT</t>
  </si>
  <si>
    <t>27451 OAKFLAT</t>
  </si>
  <si>
    <t>26861 OWL COURT</t>
  </si>
  <si>
    <t>24600 PARAMOUNT DR</t>
  </si>
  <si>
    <t>24821 PARAMOUNT DR</t>
  </si>
  <si>
    <t>25380 PARAMOUNT DR</t>
  </si>
  <si>
    <t>29419 PINEDALE DR.</t>
  </si>
  <si>
    <t>29700 PINEDALE DR.</t>
  </si>
  <si>
    <t>29860 PINEDALE DR.</t>
  </si>
  <si>
    <t>25401 RANGER</t>
  </si>
  <si>
    <t>28950 RIDGEVIEW</t>
  </si>
  <si>
    <t>29541 RYDER CUP</t>
  </si>
  <si>
    <t>29450 S. LOWER VALLEY RD.</t>
  </si>
  <si>
    <t>22501 SADDLEBACK</t>
  </si>
  <si>
    <t>22700 SADDLEBACK</t>
  </si>
  <si>
    <t>23000 SAN JUAN DR.</t>
  </si>
  <si>
    <t>23901 SAN JUAN DR.</t>
  </si>
  <si>
    <t>24120 SAN JUAN DR.</t>
  </si>
  <si>
    <t>26750 SKYLINE DR</t>
  </si>
  <si>
    <t>27300 SKYLINE DR</t>
  </si>
  <si>
    <t>28301 SKYLINE DR</t>
  </si>
  <si>
    <t>29930 SKYLINE DR</t>
  </si>
  <si>
    <t>29931 SKYLINE DR</t>
  </si>
  <si>
    <t>24150 SORREL COURT</t>
  </si>
  <si>
    <t>30440 STARLAND</t>
  </si>
  <si>
    <t>29885 STEVENS</t>
  </si>
  <si>
    <t>29888 STEVENS</t>
  </si>
  <si>
    <t>24900 SUNSET</t>
  </si>
  <si>
    <t>24921 SUNSET</t>
  </si>
  <si>
    <t>29120 SURREY WAY</t>
  </si>
  <si>
    <t>26720 SUTTER CT</t>
  </si>
  <si>
    <t>25601 TERRITORY</t>
  </si>
  <si>
    <t>25621 TERRITORY</t>
  </si>
  <si>
    <t>24141 TIMBERLINE</t>
  </si>
  <si>
    <t>24321 WILLOW PASS</t>
  </si>
  <si>
    <t>24420 WILLOW PASS</t>
  </si>
  <si>
    <t>24560 WILLOW PASS</t>
  </si>
  <si>
    <t>23781 AQUA VILLA CT</t>
  </si>
  <si>
    <t>26801 BEAR VALLEY RD</t>
  </si>
  <si>
    <t>27750 BEAR VALLEY RD</t>
  </si>
  <si>
    <t>28380 BEAR VALLEY RD</t>
  </si>
  <si>
    <t>28600 BEAR VALLEY RD</t>
  </si>
  <si>
    <t>30101 BRASSIE CT</t>
  </si>
  <si>
    <t>26550 BRIAN PLACE</t>
  </si>
  <si>
    <t>27401 BUCKBOARD CT</t>
  </si>
  <si>
    <t>29440 BUTTERFIELD WY</t>
  </si>
  <si>
    <t>29931 CADDY LANE</t>
  </si>
  <si>
    <t>29960 CADDY LANE</t>
  </si>
  <si>
    <t>26924 COLUMBIA WAY</t>
  </si>
  <si>
    <t>26941 COLUMBIA WAY</t>
  </si>
  <si>
    <t>23921 CORAL SPRINGS</t>
  </si>
  <si>
    <t>23961 CORAL SPRINGS</t>
  </si>
  <si>
    <t>23780 COYOTE COURT</t>
  </si>
  <si>
    <t>23001 DART DR</t>
  </si>
  <si>
    <t>23640 DART DR</t>
  </si>
  <si>
    <t>23701 DART DR</t>
  </si>
  <si>
    <t>23860 DART DR</t>
  </si>
  <si>
    <t>25250 DEERTRAIL DR</t>
  </si>
  <si>
    <t>25380 DEERTRAIL DR</t>
  </si>
  <si>
    <t>26131 DEERTRAIL DR</t>
  </si>
  <si>
    <t>22441 FARGO CT</t>
  </si>
  <si>
    <t>29331 FAWN WAY</t>
  </si>
  <si>
    <t>29454 FAWN WAY</t>
  </si>
  <si>
    <t>24421 FIRE CT</t>
  </si>
  <si>
    <t>24461 FIRE CT</t>
  </si>
  <si>
    <t>30751 FOX RIDGE</t>
  </si>
  <si>
    <t>30041 GARCES</t>
  </si>
  <si>
    <t>29321 GREENWATER</t>
  </si>
  <si>
    <t>23071 HOMESTEAD</t>
  </si>
  <si>
    <t>25821 IRONWOOD</t>
  </si>
  <si>
    <t>25841 IRONWOOD</t>
  </si>
  <si>
    <t>24010 JACARANDA DR.</t>
  </si>
  <si>
    <t>24165 JACARANDA DR.</t>
  </si>
  <si>
    <t>24181 JACARANDA DR.</t>
  </si>
  <si>
    <t>24330 JACARANDA DR.</t>
  </si>
  <si>
    <t>25891 JACARANDA DR.</t>
  </si>
  <si>
    <t>25931 JACARANDA DR.</t>
  </si>
  <si>
    <t>25951 JACARANDA DR.</t>
  </si>
  <si>
    <t>29881 JAMAICA DUNES</t>
  </si>
  <si>
    <t>23521 LAKEVIEW DR</t>
  </si>
  <si>
    <t>23440 MASHIE</t>
  </si>
  <si>
    <t>29700 N. LOWER VALLEY RD</t>
  </si>
  <si>
    <t>29841 N. LOWER VALLEY RD</t>
  </si>
  <si>
    <t>26940 OWL COURT</t>
  </si>
  <si>
    <t>25140 PARAMOUNT DR</t>
  </si>
  <si>
    <t>29971 PINEDALE DR.</t>
  </si>
  <si>
    <t>23780 PORT ROYAL</t>
  </si>
  <si>
    <t>26251 RIFLE</t>
  </si>
  <si>
    <t>29531 RYDER CUP</t>
  </si>
  <si>
    <t>29801 S. LOWER VALLEY RD.</t>
  </si>
  <si>
    <t>22861 SADDLEBACK</t>
  </si>
  <si>
    <t>24285 SAN JUAN DR.</t>
  </si>
  <si>
    <t>24650 SANDPIPER CT.</t>
  </si>
  <si>
    <t>23501 SENICA WAY</t>
  </si>
  <si>
    <t>22770 SHENANDOAH PLACE</t>
  </si>
  <si>
    <t>24401 SILVER CREEK WAY</t>
  </si>
  <si>
    <t>25851 SKYLINE DR</t>
  </si>
  <si>
    <t>26751 SKYLINE DR</t>
  </si>
  <si>
    <t>27101 SKYLINE DR</t>
  </si>
  <si>
    <t>29751 SKYLINE DR</t>
  </si>
  <si>
    <t>29501 STARLAND</t>
  </si>
  <si>
    <t>29660 STARLAND</t>
  </si>
  <si>
    <t>29851 STARLAND</t>
  </si>
  <si>
    <t>26991 STIRRUP</t>
  </si>
  <si>
    <t>27100 STIRRUP</t>
  </si>
  <si>
    <t>22651 SUNRISE</t>
  </si>
  <si>
    <t>24941 SUNSET</t>
  </si>
  <si>
    <t>26600 TEAL CT</t>
  </si>
  <si>
    <t>24470 WILLOW PASS</t>
  </si>
  <si>
    <t>23340 ANGUS CT</t>
  </si>
  <si>
    <t>24261 ARROYO CT</t>
  </si>
  <si>
    <t>25140 ARTESIAN CT</t>
  </si>
  <si>
    <t>26024 BEAR VALLEY RD</t>
  </si>
  <si>
    <t>26201 BIG SKY CT</t>
  </si>
  <si>
    <t>28080 BLACK GOLD WAY</t>
  </si>
  <si>
    <t>29861 BUTTERFIELD WY</t>
  </si>
  <si>
    <t>22280 CHUKAR CT</t>
  </si>
  <si>
    <t>22081 CODY CT</t>
  </si>
  <si>
    <t>22101 CODY CT</t>
  </si>
  <si>
    <t>23700 CRYSTAL LAKE</t>
  </si>
  <si>
    <t>26651 CUMBERLAND RD</t>
  </si>
  <si>
    <t>26800 CUMBERLAND RD</t>
  </si>
  <si>
    <t>23081 DART DR</t>
  </si>
  <si>
    <t>23150 DART DR</t>
  </si>
  <si>
    <t>23360 DART DR</t>
  </si>
  <si>
    <t>28900 DEERTRAIL DR</t>
  </si>
  <si>
    <t>24701 DIAMOND CT</t>
  </si>
  <si>
    <t>24740 DIAMOND CT</t>
  </si>
  <si>
    <t>24261 EL RANCHO</t>
  </si>
  <si>
    <t>30711 FOX RIDGE</t>
  </si>
  <si>
    <t>29600 GOLDSPIKE</t>
  </si>
  <si>
    <t>29800 GREENWATER</t>
  </si>
  <si>
    <t>24541 HEATHER</t>
  </si>
  <si>
    <t>24155 JACARANDA DR.</t>
  </si>
  <si>
    <t>24191 JACARANDA DR.</t>
  </si>
  <si>
    <t>24311 JACARANDA DR.</t>
  </si>
  <si>
    <t>24381 JACARANDA DR.</t>
  </si>
  <si>
    <t>24481 JACARANDA DR.</t>
  </si>
  <si>
    <t>25161 JACARANDA DR.</t>
  </si>
  <si>
    <t>29501 JAMAICA DUNES</t>
  </si>
  <si>
    <t>29520 JAMAICA DUNES</t>
  </si>
  <si>
    <t>30121 JAMAICA DUNES</t>
  </si>
  <si>
    <t>23481 LAKEVIEW DR</t>
  </si>
  <si>
    <t>23860 MARTINGALE</t>
  </si>
  <si>
    <t>27200 OAKFLAT</t>
  </si>
  <si>
    <t>27320 OAKFLAT</t>
  </si>
  <si>
    <t>25151 PARAMOUNT DR</t>
  </si>
  <si>
    <t>25280 PARAMOUNT DR</t>
  </si>
  <si>
    <t>29941 PINEDALE DR.</t>
  </si>
  <si>
    <t>30140 PINEDALE DR.</t>
  </si>
  <si>
    <t>29950 ROLLING OAK</t>
  </si>
  <si>
    <t>22860 SADDLEBACK</t>
  </si>
  <si>
    <t>22901 SAGELAND</t>
  </si>
  <si>
    <t>23220 SAN JUAN DR.</t>
  </si>
  <si>
    <t>22730 SHENANDOAH PLACE</t>
  </si>
  <si>
    <t>26200 SKYLINE DR</t>
  </si>
  <si>
    <t>26700 SKYLINE DR</t>
  </si>
  <si>
    <t>26701 SKYLINE DR</t>
  </si>
  <si>
    <t>28300 SKYLINE DR</t>
  </si>
  <si>
    <t>28620 SKYLINE DR</t>
  </si>
  <si>
    <t>28621 SKYLINE DR</t>
  </si>
  <si>
    <t>29150 SKYLINE DR</t>
  </si>
  <si>
    <t>29201 SKYLINE DR</t>
  </si>
  <si>
    <t>29500 SPRINGWOOD</t>
  </si>
  <si>
    <t>23701 ST. ELMO COURT</t>
  </si>
  <si>
    <t>23751 ST. ELMO COURT</t>
  </si>
  <si>
    <t>29650 STARLAND</t>
  </si>
  <si>
    <t>27361 STIRRUP</t>
  </si>
  <si>
    <t>29251 SURREY WAY</t>
  </si>
  <si>
    <t>24501 TIARA CT</t>
  </si>
  <si>
    <t>24141 WOODBINE</t>
  </si>
  <si>
    <t>22400 AMBERWOOD</t>
  </si>
  <si>
    <t>26101 BIG SKY CT</t>
  </si>
  <si>
    <t>26701 CABRIOLET CT</t>
  </si>
  <si>
    <t>26560 COLUMBIA WAY</t>
  </si>
  <si>
    <t>23991 CORAL SPRINGS</t>
  </si>
  <si>
    <t>25840 CUMBERLAND RD</t>
  </si>
  <si>
    <t>27577 CUMBERLAND RD</t>
  </si>
  <si>
    <t>28850 CUMBERLAND RD</t>
  </si>
  <si>
    <t>23251 DART DR</t>
  </si>
  <si>
    <t>23461 DART DR</t>
  </si>
  <si>
    <t>23501 DART DR</t>
  </si>
  <si>
    <t>25601 DEERTRAIL DR</t>
  </si>
  <si>
    <t>26130 DEERTRAIL DR</t>
  </si>
  <si>
    <t>28241 DEERTRAIL DR</t>
  </si>
  <si>
    <t>28521 DEERTRAIL DR</t>
  </si>
  <si>
    <t>28901 DEERTRAIL DR</t>
  </si>
  <si>
    <t>24751 DIAMOND CT</t>
  </si>
  <si>
    <t>24861 DIAMOND CT</t>
  </si>
  <si>
    <t>26750 EL CAMINO</t>
  </si>
  <si>
    <t>23550 EL RANCHO</t>
  </si>
  <si>
    <t>23701 EL RANCHO</t>
  </si>
  <si>
    <t>24121 EL RANCHO</t>
  </si>
  <si>
    <t>24560 ELK CT</t>
  </si>
  <si>
    <t>29271 FAWN WAY</t>
  </si>
  <si>
    <t>29380 FAWN WAY</t>
  </si>
  <si>
    <t>29600 FAWN WAY</t>
  </si>
  <si>
    <t>30681 FOX RIDGE</t>
  </si>
  <si>
    <t>30731 FOX RIDGE</t>
  </si>
  <si>
    <t>29901 GOLDSPIKE</t>
  </si>
  <si>
    <t>25600 HIGH ROCK</t>
  </si>
  <si>
    <t>25620 HIGH ROCK</t>
  </si>
  <si>
    <t>23990 JACARANDA DR.</t>
  </si>
  <si>
    <t>24261 JACARANDA DR.</t>
  </si>
  <si>
    <t>24281 JACARANDA DR.</t>
  </si>
  <si>
    <t>24290 JACARANDA DR.</t>
  </si>
  <si>
    <t>24401 JACARANDA DR.</t>
  </si>
  <si>
    <t>24420 JACARANDA DR.</t>
  </si>
  <si>
    <t>24441 JACARANDA DR.</t>
  </si>
  <si>
    <t>24461 JACARANDA DR.</t>
  </si>
  <si>
    <t>24500 JACARANDA DR.</t>
  </si>
  <si>
    <t>24520 JACARANDA DR.</t>
  </si>
  <si>
    <t>24941 JACARANDA DR.</t>
  </si>
  <si>
    <t>25001 JACARANDA DR.</t>
  </si>
  <si>
    <t>25020 JACARANDA DR.</t>
  </si>
  <si>
    <t>25150 JACARANDA DR.</t>
  </si>
  <si>
    <t>25170 JACARANDA DR.</t>
  </si>
  <si>
    <t>25441 JACARANDA DR.</t>
  </si>
  <si>
    <t>25560 JACARANDA DR.</t>
  </si>
  <si>
    <t>25581 JACARANDA DR.</t>
  </si>
  <si>
    <t>25641 JACARANDA DR.</t>
  </si>
  <si>
    <t>25660 JACARANDA DR.</t>
  </si>
  <si>
    <t>25661 JACARANDA DR.</t>
  </si>
  <si>
    <t>25701 JACARANDA DR.</t>
  </si>
  <si>
    <t>25760 JACARANDA DR.</t>
  </si>
  <si>
    <t>25950 JACARANDA DR.</t>
  </si>
  <si>
    <t>24701 KEENE</t>
  </si>
  <si>
    <t>24840 KEENE</t>
  </si>
  <si>
    <t>23350 LAKEVIEW DR</t>
  </si>
  <si>
    <t>24145 MARTINGALE</t>
  </si>
  <si>
    <t>26941 MEDICINE BOW CT.</t>
  </si>
  <si>
    <t>30010 N. LOWER VALLEY RD</t>
  </si>
  <si>
    <t>26181 OAKFLAT</t>
  </si>
  <si>
    <t>26881 OAKFLAT</t>
  </si>
  <si>
    <t>24881 PARAMOUNT DR</t>
  </si>
  <si>
    <t>24951 PARAMOUNT DR</t>
  </si>
  <si>
    <t>25260 PARAMOUNT DR</t>
  </si>
  <si>
    <t>25601 PARAMOUNT DR</t>
  </si>
  <si>
    <t>25801 PARAMOUNT DR</t>
  </si>
  <si>
    <t>23920 PARKE CT.</t>
  </si>
  <si>
    <t>25420 RANGER</t>
  </si>
  <si>
    <t>27201 REBEL CT</t>
  </si>
  <si>
    <t>28741 RIDGEVIEW</t>
  </si>
  <si>
    <t>26200 RIFLE</t>
  </si>
  <si>
    <t>26300 RIFLE</t>
  </si>
  <si>
    <t>30551 ROLLING OAK</t>
  </si>
  <si>
    <t>29900 S. LOWER VALLEY RD.</t>
  </si>
  <si>
    <t>30001 S. LOWER VALLEY RD.</t>
  </si>
  <si>
    <t>22500 SADDLEBACK</t>
  </si>
  <si>
    <t>23001 SAN JUAN DR.</t>
  </si>
  <si>
    <t>24706 SAN JUAN DR.</t>
  </si>
  <si>
    <t>24660 SANDPIPER CT.</t>
  </si>
  <si>
    <t>30660 SHEEPTRAIL CT.</t>
  </si>
  <si>
    <t>25861 SKYLINE DR</t>
  </si>
  <si>
    <t>25901 SKYLINE DR</t>
  </si>
  <si>
    <t>26450 SKYLINE DR</t>
  </si>
  <si>
    <t>27550 SKYLINE DR</t>
  </si>
  <si>
    <t>28550 SKYLINE DR</t>
  </si>
  <si>
    <t>30201 STARLAND</t>
  </si>
  <si>
    <t>30381 STARLAND</t>
  </si>
  <si>
    <t>26600 STIRRUP</t>
  </si>
  <si>
    <t>26821 STIRRUP</t>
  </si>
  <si>
    <t>26880 STIRRUP</t>
  </si>
  <si>
    <t>26900 STIRRUP</t>
  </si>
  <si>
    <t>26941 STIRRUP</t>
  </si>
  <si>
    <t>26980 STIRRUP</t>
  </si>
  <si>
    <t>27360 STIRRUP</t>
  </si>
  <si>
    <t>30001 SUNLAND</t>
  </si>
  <si>
    <t>24840 SUNSET</t>
  </si>
  <si>
    <t>24961 SUNSET</t>
  </si>
  <si>
    <t>24980 SUNSET</t>
  </si>
  <si>
    <t>29550 SURREY WAY</t>
  </si>
  <si>
    <t>25551 TERRITORY</t>
  </si>
  <si>
    <t>25661 TERRITORY</t>
  </si>
  <si>
    <t>24512 TIARA CT</t>
  </si>
  <si>
    <t>30160 TUTTLE</t>
  </si>
  <si>
    <t>24330 WILLOW PASS</t>
  </si>
  <si>
    <t>23793 AQUA VILLA CT</t>
  </si>
  <si>
    <t>27021 BARKES WAY</t>
  </si>
  <si>
    <t>26900 COLUMBIA WAY</t>
  </si>
  <si>
    <t>21800 COTTONWOOD CT</t>
  </si>
  <si>
    <t>26500 CUMBERLAND RD</t>
  </si>
  <si>
    <t>27200 CUMBERLAND RD</t>
  </si>
  <si>
    <t>28001 CUMBERLAND RD</t>
  </si>
  <si>
    <t>28580 CUMBERLAND RD</t>
  </si>
  <si>
    <t>23600 DART DR</t>
  </si>
  <si>
    <t>23741 DART DR</t>
  </si>
  <si>
    <t>27201 DEERTRAIL DR</t>
  </si>
  <si>
    <t>27551 DEERTRAIL DR</t>
  </si>
  <si>
    <t>28081 DEERTRAIL DR</t>
  </si>
  <si>
    <t>23460 EL RANCHO</t>
  </si>
  <si>
    <t>24140 EL RANCHO</t>
  </si>
  <si>
    <t>24561 ELK CT</t>
  </si>
  <si>
    <t>29325 FAWN WAY</t>
  </si>
  <si>
    <t>30330 FOX RIDGE</t>
  </si>
  <si>
    <t>30780 FOX RIDGE</t>
  </si>
  <si>
    <t>30790 FOX RIDGE</t>
  </si>
  <si>
    <t>30241 GARCES</t>
  </si>
  <si>
    <t>25351 JACARANDA DR.</t>
  </si>
  <si>
    <t>25970 JACARANDA DR.</t>
  </si>
  <si>
    <t>23241 LAKEVIEW DR</t>
  </si>
  <si>
    <t>23480 LAKEVIEW DR</t>
  </si>
  <si>
    <t>23831 LAKEVIEW DR</t>
  </si>
  <si>
    <t>24181 MARTINGALE</t>
  </si>
  <si>
    <t>30041 NIBLICK</t>
  </si>
  <si>
    <t>26320 OAKFLAT</t>
  </si>
  <si>
    <t>26951 OAKFLAT</t>
  </si>
  <si>
    <t>25101 PARAMOUNT DR</t>
  </si>
  <si>
    <t>25600 PARAMOUNT DR</t>
  </si>
  <si>
    <t>25640 PARAMOUNT DR</t>
  </si>
  <si>
    <t>25841 REMINGTON</t>
  </si>
  <si>
    <t>29621 ROLLING OAK</t>
  </si>
  <si>
    <t>30020 ROLLING OAK</t>
  </si>
  <si>
    <t>30400 ROLLING OAK</t>
  </si>
  <si>
    <t>29513 RYDER CUP</t>
  </si>
  <si>
    <t>22409 SADDLEBACK</t>
  </si>
  <si>
    <t>23621 SAN JUAN DR.</t>
  </si>
  <si>
    <t>27301 SKYLINE DR</t>
  </si>
  <si>
    <t>28951 SKYLINE DR</t>
  </si>
  <si>
    <t>29620 SKYLINE DR</t>
  </si>
  <si>
    <t>27650 SONORA</t>
  </si>
  <si>
    <t>27901 SONORA</t>
  </si>
  <si>
    <t>26641 STIRRUP</t>
  </si>
  <si>
    <t>24920 SUNSET</t>
  </si>
  <si>
    <t>24960 SUNSET</t>
  </si>
  <si>
    <t>23900 TIMBERLINE</t>
  </si>
  <si>
    <t>27601 WAGON WHEEL</t>
  </si>
  <si>
    <t>24371 WILLOW PASS</t>
  </si>
  <si>
    <t>26600 WINCHESTER</t>
  </si>
  <si>
    <t>26740 WINTER</t>
  </si>
  <si>
    <t>27900 BEAR VALLEY RD</t>
  </si>
  <si>
    <t>24580 CUB COURT</t>
  </si>
  <si>
    <t>26200 CUMBERLAND RD</t>
  </si>
  <si>
    <t>24201 DEERTRAIL DR</t>
  </si>
  <si>
    <t>23480 EL RANCHO</t>
  </si>
  <si>
    <t>22421 FARGO WAY</t>
  </si>
  <si>
    <t>25801 IRONWOOD</t>
  </si>
  <si>
    <t>24231 JACARANDA DR.</t>
  </si>
  <si>
    <t>24850 JACARANDA DR.</t>
  </si>
  <si>
    <t>25180 JACARANDA DR.</t>
  </si>
  <si>
    <t>24700 KEENE</t>
  </si>
  <si>
    <t>23820 LAKEVIEW DR</t>
  </si>
  <si>
    <t>23890 LAKEVIEW DR</t>
  </si>
  <si>
    <t>27621 OAKFLAT</t>
  </si>
  <si>
    <t>25781 PARAMOUNT DR</t>
  </si>
  <si>
    <t>26081 PARAMOUNT DR</t>
  </si>
  <si>
    <t>26100 PARAMOUNT DR</t>
  </si>
  <si>
    <t>26101 PARAMOUNT DR</t>
  </si>
  <si>
    <t>22300 SADDLEBACK</t>
  </si>
  <si>
    <t>24600 SANDPIPER CT.</t>
  </si>
  <si>
    <t>24340 SERRA PLACE</t>
  </si>
  <si>
    <t>23821 SHORELINE CT.</t>
  </si>
  <si>
    <t>29151 SKYLINE DR</t>
  </si>
  <si>
    <t>26440 STIRRUP</t>
  </si>
  <si>
    <t>26801 STIRRUP</t>
  </si>
  <si>
    <t>26820 STIRRUP</t>
  </si>
  <si>
    <t>27180 STIRRUP</t>
  </si>
  <si>
    <t>30241 SUNLAND</t>
  </si>
  <si>
    <t>26340 WINCHESTER</t>
  </si>
  <si>
    <t>26380 WINCHESTER</t>
  </si>
  <si>
    <t>26551 CUMBERLAND RD</t>
  </si>
  <si>
    <t>23941 EL RANCHO</t>
  </si>
  <si>
    <t>24200 EL RANCHO</t>
  </si>
  <si>
    <t>29600 GREENWATER</t>
  </si>
  <si>
    <t>22931 HOMESTEAD</t>
  </si>
  <si>
    <t>24580 JACARANDA DR.</t>
  </si>
  <si>
    <t>26840 MEDICINE BOW CT.</t>
  </si>
  <si>
    <t>26980 OWL COURT</t>
  </si>
  <si>
    <t>26401 RIFLE</t>
  </si>
  <si>
    <t>27700 SONORA</t>
  </si>
  <si>
    <t>22601 SUNRISE</t>
  </si>
  <si>
    <t>29401 SURREY WAY</t>
  </si>
  <si>
    <t>26101 WILDERNESS</t>
  </si>
  <si>
    <t>23300 BUNKER CT</t>
  </si>
  <si>
    <t>29660 BUTTERFIELD WY</t>
  </si>
  <si>
    <t>29160 CROCKER CT</t>
  </si>
  <si>
    <t>24580 ELK CT</t>
  </si>
  <si>
    <t>23101 LAKEVIEW DR</t>
  </si>
  <si>
    <t>23840 MARTINGALE</t>
  </si>
  <si>
    <t>24761 PARAMOUNT DR</t>
  </si>
  <si>
    <t>29301 SKYLINE DR</t>
  </si>
  <si>
    <t>29551 SURREY WAY</t>
  </si>
  <si>
    <t>24400 WILLOW PASS</t>
  </si>
  <si>
    <t>27440 BARKES WAY</t>
  </si>
  <si>
    <t>27701 CUMBERLAND RD</t>
  </si>
  <si>
    <t>27220 DEERTRAIL DR</t>
  </si>
  <si>
    <t>22500 HILLSIDE</t>
  </si>
  <si>
    <t>22201 SADDLEBACK</t>
  </si>
  <si>
    <t>29910 SUNLAND</t>
  </si>
  <si>
    <t>30181 SUNLAND</t>
  </si>
  <si>
    <t>30140 TUTTLE</t>
  </si>
  <si>
    <t>27401 BARKES WAY</t>
  </si>
  <si>
    <t>30120 BRASSIE CT</t>
  </si>
  <si>
    <t>30130 BRASSIE CT</t>
  </si>
  <si>
    <t>26561 COLUMBIA WAY</t>
  </si>
  <si>
    <t>27601 CUMBERLAND RD</t>
  </si>
  <si>
    <t>24808 PARAMOUNT DR</t>
  </si>
  <si>
    <t>28381 BEAR VALLEY RD</t>
  </si>
  <si>
    <t>29840 BUTTERFIELD WY</t>
  </si>
  <si>
    <t>28801 DEERTRAIL DR</t>
  </si>
  <si>
    <t>29424 FAWN WAY</t>
  </si>
  <si>
    <t>23100 LAKEVIEW DR</t>
  </si>
  <si>
    <t>30021 NIBLICK</t>
  </si>
  <si>
    <t>26900 SKYLINE DR</t>
  </si>
  <si>
    <t>30160 SUNLAND</t>
  </si>
  <si>
    <t>23581 TIMBERLINE</t>
  </si>
  <si>
    <t>23350 CALICO CT</t>
  </si>
  <si>
    <t>25901 DEERTRAIL DR</t>
  </si>
  <si>
    <t>29354 FAWN WAY</t>
  </si>
  <si>
    <t>29412 FAWN WAY</t>
  </si>
  <si>
    <t>29430 FAWN WAY</t>
  </si>
  <si>
    <t>29581 JAMAICA DUNES</t>
  </si>
  <si>
    <t>27061 MEDICINE BOW CT.</t>
  </si>
  <si>
    <t>30561 ROLLING OAK</t>
  </si>
  <si>
    <t>30141 SUNLAND</t>
  </si>
  <si>
    <t>30200 SUNLAND</t>
  </si>
  <si>
    <t>29430 SURREY WAY</t>
  </si>
  <si>
    <t>24361 WILLOW PASS</t>
  </si>
  <si>
    <t>26901 BEAR VALLEY RD</t>
  </si>
  <si>
    <t>28801 BEAR VALLEY RD</t>
  </si>
  <si>
    <t>28081 BLACK GOLD WAY</t>
  </si>
  <si>
    <t>28256 BLACK GOLD WAY</t>
  </si>
  <si>
    <t>23608 CORRAL CT</t>
  </si>
  <si>
    <t>27901 CUMBERLAND RD</t>
  </si>
  <si>
    <t>25340 DEERTRAIL DR</t>
  </si>
  <si>
    <t>25400 DEERTRAIL DR</t>
  </si>
  <si>
    <t>28401 SKYLINE DR</t>
  </si>
  <si>
    <t>24531 WILLOW PASS</t>
  </si>
  <si>
    <t>29200 WOODVIEW</t>
  </si>
  <si>
    <t>28260 BLACK GOLD WAY</t>
  </si>
  <si>
    <t>25941 COLUMBIA WAY</t>
  </si>
  <si>
    <t>24780 PARAMOUNT DR</t>
  </si>
  <si>
    <t>29660 PINEDALE DR.</t>
  </si>
  <si>
    <t>22500 PRAIRIE</t>
  </si>
  <si>
    <t>28781 RIDGEVIEW</t>
  </si>
  <si>
    <t>26200 BEAR VALLEY RD</t>
  </si>
  <si>
    <t>28900 BEAR VALLEY RD</t>
  </si>
  <si>
    <t>24901 DIAMOND CT</t>
  </si>
  <si>
    <t>30510 FOX RIDGE</t>
  </si>
  <si>
    <t>29801 GREENWATER</t>
  </si>
  <si>
    <t>24841 PARAMOUNT DR</t>
  </si>
  <si>
    <t>28521 RIDGEVIEW</t>
  </si>
  <si>
    <t>30330 S. LOWER VALLEY RD.</t>
  </si>
  <si>
    <t>24201 SERRA PLACE</t>
  </si>
  <si>
    <t>26870 STIRRUP</t>
  </si>
  <si>
    <t>24351 WILLOW PASS</t>
  </si>
  <si>
    <t>24461 WILLOW PASS</t>
  </si>
  <si>
    <t>23909 WOODBINE</t>
  </si>
  <si>
    <t>28200 BEAR VALLEY RD</t>
  </si>
  <si>
    <t>28240 BLACK GOLD WAY</t>
  </si>
  <si>
    <t>30281 KNIGHT CT</t>
  </si>
  <si>
    <t>30080 ROLLING OAK</t>
  </si>
  <si>
    <t>26501 SKYLINE DR</t>
  </si>
  <si>
    <t>26750 SUTTER CT</t>
  </si>
  <si>
    <t>23800 TIMBERLINE</t>
  </si>
  <si>
    <t>29001 WOODVIEW</t>
  </si>
  <si>
    <t>24301 BOWEN COURT</t>
  </si>
  <si>
    <t>23931 CORAL SPRINGS</t>
  </si>
  <si>
    <t>28700 CUMBERLAND RD</t>
  </si>
  <si>
    <t>25200 DEERTRAIL DR</t>
  </si>
  <si>
    <t>24031 JACARANDA DR.</t>
  </si>
  <si>
    <t>29525 MARINA</t>
  </si>
  <si>
    <t>29101 N. LOWER VALLEY RD</t>
  </si>
  <si>
    <t>30001 ROLLING OAK</t>
  </si>
  <si>
    <t>30301 ROLLING OAK</t>
  </si>
  <si>
    <t>27100 SKYLINE DR</t>
  </si>
  <si>
    <t>28200 SKYLINE DR</t>
  </si>
  <si>
    <t>29940 SUNLAND</t>
  </si>
  <si>
    <t>24841 SUNSET</t>
  </si>
  <si>
    <t>23700 TIMBERLINE</t>
  </si>
  <si>
    <t>26441 WINCHESTER</t>
  </si>
  <si>
    <t>24240 BOWEN COURT</t>
  </si>
  <si>
    <t>29926 CADDY LANE</t>
  </si>
  <si>
    <t>29981 CADDY LANE</t>
  </si>
  <si>
    <t>30141 CADDY LANE</t>
  </si>
  <si>
    <t>30280 KNIGHT CT</t>
  </si>
  <si>
    <t>29720 PINEDALE DR.</t>
  </si>
  <si>
    <t>30081 ROLLING OAK</t>
  </si>
  <si>
    <t>26901 STIRRUP</t>
  </si>
  <si>
    <t>26581 TEAL CT</t>
  </si>
  <si>
    <t>24341 WILLOW PASS</t>
  </si>
  <si>
    <t>28551 BEAR VALLEY RD</t>
  </si>
  <si>
    <t>26200 COLUMBIA WAY</t>
  </si>
  <si>
    <t>27020 CUMBERLAND RD</t>
  </si>
  <si>
    <t>28020 CUMBERLAND RD</t>
  </si>
  <si>
    <t>26900 ECHO CT</t>
  </si>
  <si>
    <t>23861 LAKEVIEW DR</t>
  </si>
  <si>
    <t>30700 SHEEPTRAIL CT.</t>
  </si>
  <si>
    <t>24250 SILVER CREEK WAY</t>
  </si>
  <si>
    <t>25700 SKYLINE DR</t>
  </si>
  <si>
    <t>25920 SKYLINE DR</t>
  </si>
  <si>
    <t>23901 WIBLE</t>
  </si>
  <si>
    <t>27921 BEAR VALLEY RD</t>
  </si>
  <si>
    <t>28681 BEAR VALLEY RD</t>
  </si>
  <si>
    <t>28950 BEAR VALLEY RD</t>
  </si>
  <si>
    <t>23911 CORAL SPRINGS</t>
  </si>
  <si>
    <t>27400 CUMBERLAND RD</t>
  </si>
  <si>
    <t>27920 CUMBERLAND RD</t>
  </si>
  <si>
    <t>23601 DART DR</t>
  </si>
  <si>
    <t>26901 FRONTIER</t>
  </si>
  <si>
    <t>24300 JACARANDA DR.</t>
  </si>
  <si>
    <t>23601 LAKEVIEW DR</t>
  </si>
  <si>
    <t>27251 OAKFLAT</t>
  </si>
  <si>
    <t>28460 RIDGEVIEW</t>
  </si>
  <si>
    <t>29560 RYDER CUP</t>
  </si>
  <si>
    <t>24520 SILVER CREEK WAY</t>
  </si>
  <si>
    <t>23700 ST. ELMO COURT</t>
  </si>
  <si>
    <t>26621 STIRRUP</t>
  </si>
  <si>
    <t>25904 BEAR VALLEY ROAD</t>
  </si>
  <si>
    <t>23781 EL RANCHO</t>
  </si>
  <si>
    <t>24180 JACARANDA DR.</t>
  </si>
  <si>
    <t>25460 JACARANDA DR.</t>
  </si>
  <si>
    <t>30181 KNIGHT</t>
  </si>
  <si>
    <t>24400 SILVER CREEK WAY</t>
  </si>
  <si>
    <t>26201 SKYLINE DR</t>
  </si>
  <si>
    <t>24250 SORREL COURT</t>
  </si>
  <si>
    <t>28120 BLACK GOLD WAY</t>
  </si>
  <si>
    <t>23320 DART DR</t>
  </si>
  <si>
    <t>23841 PARKE CT.</t>
  </si>
  <si>
    <t>26301 SKYLINE DR</t>
  </si>
  <si>
    <t>25901 DERRICK</t>
  </si>
  <si>
    <t>7 MOUNTAIN WAY</t>
  </si>
  <si>
    <t>Lead was never used in community</t>
  </si>
  <si>
    <t>Initial Inventory</t>
  </si>
  <si>
    <t>1986 California Law</t>
  </si>
  <si>
    <t>Detailed Inventory worksheet</t>
  </si>
  <si>
    <t>Original As-Builts for water system infrastructure</t>
  </si>
  <si>
    <t>Distribution As-builts and Meter installation dates</t>
  </si>
  <si>
    <t>We currently have 3,014 Meters installed including irrigation/industrial/commercial and vacant lots.</t>
  </si>
  <si>
    <t>29855 N LOWER VALLEY</t>
  </si>
  <si>
    <t>CSD PROPERTY</t>
  </si>
  <si>
    <t>24022 BASIN HARBOR</t>
  </si>
  <si>
    <t>24220 BEAR VALLEY RD</t>
  </si>
  <si>
    <t>ELEM. SCHOOL</t>
  </si>
  <si>
    <t>WATER</t>
  </si>
  <si>
    <t>WATER CANYON CAMPGROUND</t>
  </si>
  <si>
    <t>29603 BUTTERFIELD</t>
  </si>
  <si>
    <t>29301 N LOWER VALLEY</t>
  </si>
  <si>
    <t>CUB LAKE IRRIGATION</t>
  </si>
  <si>
    <t>IRRIGATION UPDATED IN 2021</t>
  </si>
  <si>
    <t>27001 DEERTRAIL</t>
  </si>
  <si>
    <t>O/A SPRINKLERS</t>
  </si>
  <si>
    <t>IRRIGATION PVC</t>
  </si>
  <si>
    <t>MAINT SHOP</t>
  </si>
  <si>
    <t>25861 JACARANDA</t>
  </si>
  <si>
    <t>29600 S LOWER VALLEY</t>
  </si>
  <si>
    <t>29801 ROLLING OAK</t>
  </si>
  <si>
    <t>30640 FOX RIDGE</t>
  </si>
  <si>
    <t>HOME CURRENTLY UNDER CONSTRUCTION</t>
  </si>
  <si>
    <t>28400 DEERTRAIL</t>
  </si>
  <si>
    <t>23400 CALICO</t>
  </si>
  <si>
    <t>29641 PINEDALE</t>
  </si>
  <si>
    <t>EQUESTRIAN CENTER</t>
  </si>
  <si>
    <t>CUBLAKE RESTROOMS</t>
  </si>
  <si>
    <t>CSD PROPERTY RESTROOMS REDONE IN 2024</t>
  </si>
  <si>
    <t>27400 STIRRUP</t>
  </si>
  <si>
    <t>29041 SKYLINE</t>
  </si>
  <si>
    <t>25640 HIGH ROCK</t>
  </si>
  <si>
    <t>23600 STACY</t>
  </si>
  <si>
    <t>26051 PARAMOUNT</t>
  </si>
  <si>
    <t>30201 GARCES</t>
  </si>
  <si>
    <t>24601 HART</t>
  </si>
  <si>
    <t>29530 FAWN</t>
  </si>
  <si>
    <t>29560 FAWN</t>
  </si>
  <si>
    <t>27001 SKYLINE</t>
  </si>
  <si>
    <t>29651 SKYLINE</t>
  </si>
  <si>
    <t>25148 PARAMOUNT</t>
  </si>
  <si>
    <t>21900 COTTONWOOD</t>
  </si>
  <si>
    <t>29701 N LOWER VALLEY</t>
  </si>
  <si>
    <t>26700 WINTER</t>
  </si>
  <si>
    <t>29650 SKYLINE</t>
  </si>
  <si>
    <t>26400 SKYLINE</t>
  </si>
  <si>
    <t>22431 FARGO WAY</t>
  </si>
  <si>
    <t>21850 HORIZON</t>
  </si>
  <si>
    <t>26780 STIRRUP</t>
  </si>
  <si>
    <t>25681 TERRITORY</t>
  </si>
  <si>
    <t>27180 EL CAMINO</t>
  </si>
  <si>
    <t>26510 OAKFLAT</t>
  </si>
  <si>
    <t>25260 JACARANDA</t>
  </si>
  <si>
    <t>26936 STIRRUP</t>
  </si>
  <si>
    <t>29901 DEERTRAIL</t>
  </si>
  <si>
    <t>27801 DEERTRAIL</t>
  </si>
  <si>
    <t>30051 GARCES</t>
  </si>
  <si>
    <t>25860 IRONWOOD</t>
  </si>
  <si>
    <t>26541 WINCHESTER</t>
  </si>
  <si>
    <t>29936 GREEMWATER</t>
  </si>
  <si>
    <t>26301 HAZELWOOD</t>
  </si>
  <si>
    <t>27111 DEERTRAIL</t>
  </si>
  <si>
    <t>22350 CHUKAR</t>
  </si>
  <si>
    <t>25000 JACARANDA</t>
  </si>
  <si>
    <t>26807 STIRRUP</t>
  </si>
  <si>
    <t>24281 ARROYO</t>
  </si>
  <si>
    <t>25581 PARAMOUNT</t>
  </si>
  <si>
    <t>29450 SURREY</t>
  </si>
  <si>
    <t xml:space="preserve">26641 BEAR VALLEY </t>
  </si>
  <si>
    <t>29451 SURREY</t>
  </si>
  <si>
    <t>27740 DEERTRAIL</t>
  </si>
  <si>
    <t>29840 PINEDALE</t>
  </si>
  <si>
    <t>24801 PARAMOUNT</t>
  </si>
  <si>
    <t>30700 FOX RIDGE</t>
  </si>
  <si>
    <t>27712 MOUNTAIN WAY</t>
  </si>
  <si>
    <t>26515 SKYLINE</t>
  </si>
  <si>
    <t>24801 JACARANDA</t>
  </si>
  <si>
    <t>27251 DEERTRAIL</t>
  </si>
  <si>
    <t>22481 HILLSIDE</t>
  </si>
  <si>
    <t>24080 EL RANCHO</t>
  </si>
  <si>
    <t>24301 JACARANDA</t>
  </si>
  <si>
    <t>30491 S LOWER VALLEY</t>
  </si>
  <si>
    <t>29940 STARLAND</t>
  </si>
  <si>
    <t>22771 SHENANDOAH</t>
  </si>
  <si>
    <t>30301 STARLAND</t>
  </si>
  <si>
    <t>26141 OAKFLAT</t>
  </si>
  <si>
    <t>22400 CHUKAR</t>
  </si>
  <si>
    <t>22300 CHUKAR</t>
  </si>
  <si>
    <t>27745 MOUNTAIN WAY</t>
  </si>
  <si>
    <t>25280 JACARANDA</t>
  </si>
  <si>
    <t>24581 HART</t>
  </si>
  <si>
    <t>27060 EL CAMINO</t>
  </si>
  <si>
    <t>26921 MEDICINE BOW</t>
  </si>
  <si>
    <t>22451 SADDLEBACK</t>
  </si>
  <si>
    <t>28901 CUMBERLAND</t>
  </si>
  <si>
    <t>27301 REBEL</t>
  </si>
  <si>
    <t>29820 BUTTERFIELD</t>
  </si>
  <si>
    <t>22480 AMBERWOOD</t>
  </si>
  <si>
    <t>27851 SKYLINE</t>
  </si>
  <si>
    <t>26211 HAZELWOOD</t>
  </si>
  <si>
    <t>26040 IRONWOOD</t>
  </si>
  <si>
    <t>25640 WILDERNESS</t>
  </si>
  <si>
    <t>29801 DEERTRAIL</t>
  </si>
  <si>
    <t>24131 WOODBINE</t>
  </si>
  <si>
    <t>25201 ARTESIAN</t>
  </si>
  <si>
    <t>29800 SKYLINE</t>
  </si>
  <si>
    <t>30770 FOX RIDGE</t>
  </si>
  <si>
    <t>30760 FOX RIDGE</t>
  </si>
  <si>
    <t>23800 DART</t>
  </si>
  <si>
    <t>27281 REBEL</t>
  </si>
  <si>
    <t>4 MOUNTAIN WAY</t>
  </si>
  <si>
    <t>24910 PARAMOUNT</t>
  </si>
  <si>
    <t>24980 JACARANDA</t>
  </si>
  <si>
    <t>26420 WINCHESTER</t>
  </si>
  <si>
    <t>26451 OAKFLAT</t>
  </si>
  <si>
    <t>24130 JACARANDA</t>
  </si>
  <si>
    <t>29260 SKYLINE</t>
  </si>
  <si>
    <t>26400 DEERTRAIL</t>
  </si>
  <si>
    <t>25421 PARAMOUNT</t>
  </si>
  <si>
    <t>22351 AMBERWOOD</t>
  </si>
  <si>
    <t>26700 CEDAR CREEK</t>
  </si>
  <si>
    <t>27041 DEERTRAIL</t>
  </si>
  <si>
    <t>22301 SADDLEBACK</t>
  </si>
  <si>
    <t>30300 STARLAND</t>
  </si>
  <si>
    <t>25880 IRONWOOD</t>
  </si>
  <si>
    <t>30100 STARLAND</t>
  </si>
  <si>
    <t>24431 JACARANDA</t>
  </si>
  <si>
    <t>26501 CUMBERLAND</t>
  </si>
  <si>
    <t>30860 PINEDALE</t>
  </si>
  <si>
    <t>23700 DART</t>
  </si>
  <si>
    <t>24550 PARAMOUNT</t>
  </si>
  <si>
    <t>29600 SKYLINE</t>
  </si>
  <si>
    <t>24060 JACARANDA</t>
  </si>
  <si>
    <t>30620 ROLLING OAK</t>
  </si>
  <si>
    <t>29500 N LOWER VALLEY</t>
  </si>
  <si>
    <t>SWIMMING POOL</t>
  </si>
  <si>
    <t>30003 S LOWER VALLEY</t>
  </si>
  <si>
    <t>STOCKWATER</t>
  </si>
  <si>
    <t>30122 GREENWATER</t>
  </si>
  <si>
    <t>28902 BEAR VALLEY DOG PARK</t>
  </si>
  <si>
    <t>28902 BEARVALLEY WELL 8 LAKEFILL</t>
  </si>
  <si>
    <t>29853 N LOWER VALLEY</t>
  </si>
  <si>
    <t>OTCC</t>
  </si>
  <si>
    <t>29022 BEAR VALLEY</t>
  </si>
  <si>
    <t>TWN CENTER CAMPGROUND</t>
  </si>
  <si>
    <t>25951 PARAMOUNT</t>
  </si>
  <si>
    <t>GUARD SHACK</t>
  </si>
  <si>
    <t>POLICE DEPT</t>
  </si>
  <si>
    <t>22801 PHEASANT</t>
  </si>
  <si>
    <t>2ND METER FOR LAND</t>
  </si>
  <si>
    <t>22850 PHEASANT</t>
  </si>
  <si>
    <t>WHITING CENTER</t>
  </si>
  <si>
    <t>HOURSE TROUGH</t>
  </si>
  <si>
    <t>EQUESTRIAN CENTER CAMPGROUND</t>
  </si>
  <si>
    <t>WATERWISE GARDEN IRRIGATION</t>
  </si>
  <si>
    <t>23351CALICO</t>
  </si>
  <si>
    <t>23351 CALICO 2ND METER</t>
  </si>
  <si>
    <t>DOG PARK</t>
  </si>
  <si>
    <t xml:space="preserve">HOURSE TROUGH </t>
  </si>
  <si>
    <t>BEAR VALLEY</t>
  </si>
  <si>
    <t>MARINA GRASS</t>
  </si>
  <si>
    <t>MARINA RR&amp;SP</t>
  </si>
  <si>
    <t>IRRIGATION AND PARK RESTROOMS</t>
  </si>
  <si>
    <t>GOLF COURSE RESTROOM</t>
  </si>
  <si>
    <t>29500 RYDER CUP 2ND METER</t>
  </si>
  <si>
    <t>RESTROOMS</t>
  </si>
  <si>
    <t>GOLF PRO SHOP</t>
  </si>
  <si>
    <t xml:space="preserve">       M/L UTIL #7             </t>
  </si>
  <si>
    <t xml:space="preserve">       M/L UTIL #3             </t>
  </si>
  <si>
    <t xml:space="preserve">       V/L UTIL #5             </t>
  </si>
  <si>
    <t xml:space="preserve">23     V/L UTILITY #6          </t>
  </si>
  <si>
    <t xml:space="preserve">10     V/L UTILITY #7          </t>
  </si>
  <si>
    <t xml:space="preserve">21     M/L UTILITY #8          </t>
  </si>
  <si>
    <t xml:space="preserve">43     M/L UTILITY #9          </t>
  </si>
  <si>
    <t xml:space="preserve">93     M/L SPRINKLERS          </t>
  </si>
  <si>
    <t xml:space="preserve">23     C/L UTIL #4             </t>
  </si>
  <si>
    <t>CONDO ASSOC. SPRINKLERS</t>
  </si>
  <si>
    <t>29340 SURREY</t>
  </si>
  <si>
    <t>29340 SURREY 2ND METER</t>
  </si>
  <si>
    <t>29120 SURREY</t>
  </si>
  <si>
    <t>29120 SURREY 2ND METER</t>
  </si>
  <si>
    <t>25361 DEERTRAIL</t>
  </si>
  <si>
    <t>28999 S LOWER VALLEY CSD</t>
  </si>
  <si>
    <t>29501 LOWER VALLEY RD WWTP</t>
  </si>
  <si>
    <t>CSD PROPERTY WWTP UPDATED 1992</t>
  </si>
  <si>
    <t xml:space="preserve">24320 SAN JUAN </t>
  </si>
  <si>
    <t>HARASTA</t>
  </si>
  <si>
    <t>VACACNT LAND. No customer line</t>
  </si>
  <si>
    <t>VACANT LAND. No customer line</t>
  </si>
  <si>
    <t>VACANT LOT. No customer 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</si>
</sst>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theme="1"/>
      <name val="Calibri"/>
      <family val="2"/>
      <scheme val="minor"/>
    </font>
    <font>
      <sz val="11"/>
      <color rgb="FF0070C0"/>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i/>
      <sz val="12"/>
      <name val="Calibri"/>
      <family val="2"/>
      <scheme val="minor"/>
    </font>
    <font>
      <sz val="12"/>
      <name val="Calibri"/>
      <family val="2"/>
      <scheme val="minor"/>
    </font>
    <font>
      <b/>
      <sz val="20"/>
      <color theme="0"/>
      <name val="Calibri"/>
      <family val="2"/>
      <scheme val="minor"/>
    </font>
    <font>
      <b/>
      <sz val="20"/>
      <name val="Calibri"/>
      <family val="2"/>
      <scheme val="minor"/>
    </font>
    <font>
      <sz val="12"/>
      <color theme="1"/>
      <name val="Calibri"/>
      <family val="2"/>
      <scheme val="minor"/>
    </font>
    <font>
      <b/>
      <sz val="12"/>
      <name val="Calibri"/>
      <family val="2"/>
      <scheme val="minor"/>
    </font>
    <font>
      <b/>
      <u/>
      <sz val="12"/>
      <name val="Calibri"/>
      <family val="2"/>
      <scheme val="minor"/>
    </font>
    <font>
      <sz val="11"/>
      <color indexed="81"/>
      <name val="Calibri"/>
      <family val="2"/>
      <scheme val="minor"/>
    </font>
    <font>
      <b/>
      <sz val="11"/>
      <color indexed="81"/>
      <name val="Calibri"/>
      <family val="2"/>
      <scheme val="minor"/>
    </font>
    <font>
      <b/>
      <u/>
      <sz val="11"/>
      <color indexed="81"/>
      <name val="Calibri"/>
      <family val="2"/>
      <scheme val="minor"/>
    </font>
    <font>
      <b/>
      <sz val="9"/>
      <color indexed="81"/>
      <name val="Tahoma"/>
      <family val="2"/>
    </font>
    <font>
      <u/>
      <sz val="11"/>
      <color theme="10"/>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F0F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hair">
        <color indexed="64"/>
      </left>
      <right style="thin">
        <color indexed="64"/>
      </right>
      <top/>
      <bottom style="hair">
        <color auto="1"/>
      </bottom>
      <diagonal/>
    </border>
    <border>
      <left/>
      <right/>
      <top style="thin">
        <color indexed="64"/>
      </top>
      <bottom style="hair">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11" fillId="5" borderId="19">
      <alignment horizontal="center" vertical="center" wrapText="1"/>
    </xf>
    <xf numFmtId="43" fontId="23" fillId="0" borderId="0" applyFont="0" applyFill="0" applyBorder="0" applyAlignment="0" applyProtection="0"/>
    <xf numFmtId="0" fontId="39" fillId="0" borderId="0" applyNumberFormat="0" applyFill="0" applyBorder="0" applyAlignment="0" applyProtection="0"/>
  </cellStyleXfs>
  <cellXfs count="344">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xf numFmtId="0" fontId="9" fillId="2" borderId="0" xfId="0" applyFont="1" applyFill="1" applyAlignment="1">
      <alignment vertical="center"/>
    </xf>
    <xf numFmtId="0" fontId="3" fillId="2" borderId="0" xfId="0" applyFont="1" applyFill="1"/>
    <xf numFmtId="0" fontId="1" fillId="0" borderId="0" xfId="0" applyFont="1"/>
    <xf numFmtId="0" fontId="13"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1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22" xfId="0" applyFont="1" applyBorder="1"/>
    <xf numFmtId="0" fontId="0" fillId="2" borderId="0" xfId="0" applyFill="1" applyAlignment="1">
      <alignment horizontal="left" vertical="center" wrapText="1"/>
    </xf>
    <xf numFmtId="0" fontId="13" fillId="2" borderId="0" xfId="0" applyFont="1" applyFill="1" applyAlignment="1">
      <alignment horizontal="left" vertical="center"/>
    </xf>
    <xf numFmtId="0" fontId="13" fillId="2" borderId="9" xfId="0" applyFont="1" applyFill="1" applyBorder="1" applyAlignment="1">
      <alignment horizontal="left" vertical="center"/>
    </xf>
    <xf numFmtId="0" fontId="11" fillId="6" borderId="0" xfId="0" applyFont="1" applyFill="1"/>
    <xf numFmtId="0" fontId="0" fillId="6" borderId="0" xfId="0" applyFill="1"/>
    <xf numFmtId="0" fontId="11"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6" fillId="0" borderId="0" xfId="0" applyFont="1" applyAlignment="1">
      <alignment vertical="center"/>
    </xf>
    <xf numFmtId="0" fontId="9" fillId="0" borderId="0" xfId="0" applyFont="1"/>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5" fillId="9" borderId="26" xfId="0" applyFont="1" applyFill="1" applyBorder="1" applyAlignment="1" applyProtection="1">
      <alignment horizontal="center" vertical="center" wrapText="1" readingOrder="1"/>
      <protection locked="0"/>
    </xf>
    <xf numFmtId="0" fontId="5" fillId="9" borderId="29" xfId="0" applyFont="1" applyFill="1" applyBorder="1" applyAlignment="1" applyProtection="1">
      <alignment horizontal="center" vertical="center" wrapText="1" readingOrder="1"/>
      <protection locked="0"/>
    </xf>
    <xf numFmtId="0" fontId="5" fillId="9" borderId="30"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0" fillId="0" borderId="0" xfId="0" applyProtection="1">
      <protection locked="0"/>
    </xf>
    <xf numFmtId="0" fontId="7" fillId="0" borderId="0" xfId="0" applyFont="1"/>
    <xf numFmtId="0" fontId="18" fillId="0" borderId="0" xfId="0" applyFont="1"/>
    <xf numFmtId="0" fontId="19" fillId="0" borderId="0" xfId="0" applyFont="1" applyAlignment="1">
      <alignment wrapText="1"/>
    </xf>
    <xf numFmtId="0" fontId="7" fillId="0" borderId="0" xfId="0" applyFont="1" applyAlignment="1">
      <alignment wrapText="1"/>
    </xf>
    <xf numFmtId="0" fontId="0" fillId="0" borderId="0" xfId="0" applyAlignment="1">
      <alignment wrapText="1"/>
    </xf>
    <xf numFmtId="0" fontId="20" fillId="0" borderId="0" xfId="0" applyFont="1"/>
    <xf numFmtId="0" fontId="5" fillId="9" borderId="25" xfId="0" applyFont="1" applyFill="1" applyBorder="1" applyAlignment="1" applyProtection="1">
      <alignment horizontal="center" vertical="center" wrapText="1" readingOrder="1"/>
      <protection locked="0"/>
    </xf>
    <xf numFmtId="0" fontId="5" fillId="9" borderId="28" xfId="0" applyFont="1" applyFill="1" applyBorder="1" applyAlignment="1" applyProtection="1">
      <alignment horizontal="center" vertical="center" wrapText="1" readingOrder="1"/>
      <protection locked="0"/>
    </xf>
    <xf numFmtId="0" fontId="5" fillId="11" borderId="35" xfId="0" applyFont="1" applyFill="1" applyBorder="1" applyAlignment="1" applyProtection="1">
      <alignment horizontal="center" vertical="center" wrapText="1" readingOrder="1"/>
      <protection locked="0"/>
    </xf>
    <xf numFmtId="0" fontId="5" fillId="0" borderId="0" xfId="0" applyFont="1" applyAlignment="1">
      <alignment horizontal="left" vertical="center" wrapText="1"/>
    </xf>
    <xf numFmtId="0" fontId="10" fillId="0" borderId="0" xfId="0" applyFont="1"/>
    <xf numFmtId="0" fontId="14" fillId="0" borderId="0" xfId="0" applyFont="1" applyAlignment="1">
      <alignment vertical="center"/>
    </xf>
    <xf numFmtId="0" fontId="14" fillId="7" borderId="14" xfId="0" applyFont="1" applyFill="1" applyBorder="1" applyAlignment="1">
      <alignment vertical="center"/>
    </xf>
    <xf numFmtId="0" fontId="14"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43" xfId="0" applyFont="1" applyBorder="1" applyAlignment="1">
      <alignment horizontal="left" vertical="center" wrapText="1" indent="1"/>
    </xf>
    <xf numFmtId="0" fontId="2" fillId="0" borderId="44" xfId="0" applyFont="1" applyBorder="1" applyAlignment="1">
      <alignment horizontal="left" vertical="center" wrapText="1" inden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6" fillId="0" borderId="0" xfId="0" applyFont="1"/>
    <xf numFmtId="0" fontId="0" fillId="2" borderId="15" xfId="0" applyFill="1" applyBorder="1" applyAlignment="1">
      <alignment vertical="center" wrapText="1"/>
    </xf>
    <xf numFmtId="0" fontId="9" fillId="2" borderId="15"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3"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6" fillId="0" borderId="0" xfId="0" applyFont="1" applyAlignment="1">
      <alignment vertical="top"/>
    </xf>
    <xf numFmtId="0" fontId="0" fillId="2" borderId="9" xfId="0" applyFill="1" applyBorder="1" applyAlignment="1">
      <alignment horizontal="left" vertical="top" wrapText="1"/>
    </xf>
    <xf numFmtId="0" fontId="13"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11" fillId="8" borderId="1" xfId="0" applyFont="1" applyFill="1" applyBorder="1" applyAlignment="1">
      <alignment horizontal="center" vertical="center"/>
    </xf>
    <xf numFmtId="0" fontId="24" fillId="0" borderId="0" xfId="0" applyFont="1"/>
    <xf numFmtId="0" fontId="0" fillId="2" borderId="46" xfId="0" applyFill="1" applyBorder="1"/>
    <xf numFmtId="0" fontId="0" fillId="0" borderId="0" xfId="0" applyAlignment="1">
      <alignment horizontal="left" vertical="center" wrapText="1" inden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5" xfId="0" applyFill="1" applyBorder="1" applyAlignment="1">
      <alignment horizontal="left" vertical="center" wrapText="1"/>
    </xf>
    <xf numFmtId="0" fontId="13" fillId="3" borderId="7" xfId="0" applyFont="1" applyFill="1" applyBorder="1" applyAlignment="1" applyProtection="1">
      <alignment horizontal="left" vertical="top" wrapText="1"/>
      <protection locked="0"/>
    </xf>
    <xf numFmtId="0" fontId="5" fillId="11" borderId="29" xfId="0" applyFont="1" applyFill="1" applyBorder="1" applyAlignment="1" applyProtection="1">
      <alignment horizontal="center" vertical="center" wrapText="1" readingOrder="1"/>
      <protection locked="0"/>
    </xf>
    <xf numFmtId="0" fontId="9" fillId="2" borderId="0" xfId="0" applyFont="1" applyFill="1" applyAlignment="1">
      <alignment horizontal="left" vertical="center" wrapText="1"/>
    </xf>
    <xf numFmtId="0" fontId="9" fillId="2" borderId="0" xfId="0" applyFont="1" applyFill="1"/>
    <xf numFmtId="0" fontId="2" fillId="2" borderId="15" xfId="0" applyFont="1"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8" fillId="3" borderId="1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9" fillId="2" borderId="7" xfId="0" applyFont="1" applyFill="1" applyBorder="1" applyAlignment="1">
      <alignment vertical="center" wrapText="1"/>
    </xf>
    <xf numFmtId="0" fontId="9" fillId="2" borderId="6" xfId="0" applyFont="1" applyFill="1" applyBorder="1" applyAlignment="1">
      <alignment vertical="center" wrapText="1"/>
    </xf>
    <xf numFmtId="0" fontId="9" fillId="3" borderId="4" xfId="0" applyFont="1" applyFill="1" applyBorder="1" applyAlignment="1" applyProtection="1">
      <alignment vertical="center" wrapText="1"/>
      <protection locked="0"/>
    </xf>
    <xf numFmtId="0" fontId="2" fillId="0" borderId="0" xfId="0" applyFont="1" applyAlignment="1">
      <alignment vertical="center"/>
    </xf>
    <xf numFmtId="0" fontId="10" fillId="0" borderId="0" xfId="0" applyFont="1" applyAlignment="1">
      <alignment vertical="center"/>
    </xf>
    <xf numFmtId="0" fontId="8" fillId="2" borderId="0" xfId="0" applyFont="1" applyFill="1" applyAlignment="1">
      <alignment vertical="center"/>
    </xf>
    <xf numFmtId="0" fontId="0" fillId="2" borderId="6" xfId="0" applyFill="1" applyBorder="1" applyAlignment="1">
      <alignment vertical="center"/>
    </xf>
    <xf numFmtId="0" fontId="0" fillId="0" borderId="6" xfId="0" applyBorder="1" applyAlignment="1">
      <alignment vertical="center"/>
    </xf>
    <xf numFmtId="0" fontId="0" fillId="2" borderId="16" xfId="0" applyFill="1" applyBorder="1" applyAlignment="1">
      <alignment vertical="center" wrapText="1"/>
    </xf>
    <xf numFmtId="0" fontId="0" fillId="2" borderId="16" xfId="0" applyFill="1" applyBorder="1" applyAlignment="1">
      <alignment vertical="center"/>
    </xf>
    <xf numFmtId="0" fontId="25" fillId="0" borderId="0" xfId="0" applyFont="1" applyAlignment="1">
      <alignment vertical="top" wrapText="1"/>
    </xf>
    <xf numFmtId="0" fontId="26" fillId="0" borderId="0" xfId="0" applyFont="1" applyAlignment="1">
      <alignment vertical="top" wrapText="1"/>
    </xf>
    <xf numFmtId="0" fontId="27" fillId="2" borderId="0" xfId="0" applyFont="1" applyFill="1" applyAlignment="1">
      <alignment vertical="top" wrapText="1"/>
    </xf>
    <xf numFmtId="0" fontId="0" fillId="2" borderId="13" xfId="0" applyFill="1" applyBorder="1"/>
    <xf numFmtId="0" fontId="5" fillId="9" borderId="35" xfId="0" applyFont="1" applyFill="1" applyBorder="1" applyAlignment="1" applyProtection="1">
      <alignment horizontal="center" vertical="center" wrapText="1" readingOrder="1"/>
      <protection locked="0"/>
    </xf>
    <xf numFmtId="0" fontId="0" fillId="3" borderId="9" xfId="0" applyFill="1" applyBorder="1"/>
    <xf numFmtId="0" fontId="0" fillId="4" borderId="0" xfId="0" applyFill="1"/>
    <xf numFmtId="0" fontId="0" fillId="4" borderId="50" xfId="0" applyFill="1" applyBorder="1"/>
    <xf numFmtId="0" fontId="0" fillId="4" borderId="13" xfId="0" applyFill="1" applyBorder="1"/>
    <xf numFmtId="0" fontId="0" fillId="4" borderId="9" xfId="0" applyFill="1" applyBorder="1"/>
    <xf numFmtId="0" fontId="9" fillId="13" borderId="15" xfId="0" applyFont="1" applyFill="1" applyBorder="1"/>
    <xf numFmtId="0" fontId="9" fillId="13" borderId="0" xfId="0" applyFont="1" applyFill="1"/>
    <xf numFmtId="0" fontId="9" fillId="13" borderId="14" xfId="0" applyFont="1" applyFill="1" applyBorder="1"/>
    <xf numFmtId="0" fontId="9" fillId="13" borderId="50" xfId="0" applyFont="1" applyFill="1" applyBorder="1"/>
    <xf numFmtId="0" fontId="0" fillId="14" borderId="0" xfId="0" applyFill="1"/>
    <xf numFmtId="0" fontId="0" fillId="14" borderId="50" xfId="0" applyFill="1" applyBorder="1"/>
    <xf numFmtId="0" fontId="0" fillId="14" borderId="51" xfId="0" applyFill="1" applyBorder="1"/>
    <xf numFmtId="0" fontId="2" fillId="0" borderId="24" xfId="0" applyFont="1" applyBorder="1" applyAlignment="1">
      <alignment horizontal="center" vertical="center" wrapText="1"/>
    </xf>
    <xf numFmtId="0" fontId="0" fillId="13" borderId="0" xfId="0" applyFill="1"/>
    <xf numFmtId="0" fontId="0" fillId="13" borderId="13" xfId="0" applyFill="1" applyBorder="1"/>
    <xf numFmtId="0" fontId="0" fillId="13" borderId="11" xfId="0" applyFill="1" applyBorder="1"/>
    <xf numFmtId="0" fontId="0" fillId="13" borderId="14" xfId="0" applyFill="1" applyBorder="1"/>
    <xf numFmtId="0" fontId="0" fillId="13" borderId="9" xfId="0" applyFill="1" applyBorder="1"/>
    <xf numFmtId="0" fontId="0" fillId="13" borderId="8" xfId="0" applyFill="1" applyBorder="1"/>
    <xf numFmtId="0" fontId="0" fillId="13" borderId="12" xfId="0" applyFill="1" applyBorder="1"/>
    <xf numFmtId="0" fontId="0" fillId="13" borderId="15" xfId="0" applyFill="1" applyBorder="1"/>
    <xf numFmtId="0" fontId="0" fillId="13" borderId="7" xfId="0" applyFill="1" applyBorder="1"/>
    <xf numFmtId="0" fontId="0" fillId="14" borderId="13" xfId="0" applyFill="1" applyBorder="1"/>
    <xf numFmtId="0" fontId="9" fillId="4" borderId="0" xfId="0" applyFont="1" applyFill="1"/>
    <xf numFmtId="0" fontId="0" fillId="0" borderId="15" xfId="0" applyBorder="1" applyAlignment="1">
      <alignment vertical="center"/>
    </xf>
    <xf numFmtId="0" fontId="2" fillId="15" borderId="0" xfId="0" applyFont="1" applyFill="1"/>
    <xf numFmtId="0" fontId="0" fillId="15" borderId="0" xfId="0" applyFill="1"/>
    <xf numFmtId="0" fontId="2" fillId="15" borderId="1" xfId="0" applyFont="1" applyFill="1" applyBorder="1" applyAlignment="1">
      <alignment horizontal="center" vertical="center" wrapText="1"/>
    </xf>
    <xf numFmtId="0" fontId="0" fillId="15" borderId="1" xfId="0" applyFill="1" applyBorder="1"/>
    <xf numFmtId="0" fontId="28" fillId="2" borderId="0" xfId="0" applyFont="1" applyFill="1" applyAlignment="1">
      <alignment vertical="top" wrapText="1"/>
    </xf>
    <xf numFmtId="0" fontId="29" fillId="2" borderId="0" xfId="0" applyFont="1" applyFill="1" applyAlignment="1">
      <alignment vertical="top" wrapText="1"/>
    </xf>
    <xf numFmtId="0" fontId="29" fillId="0" borderId="0" xfId="0" applyFont="1" applyAlignment="1">
      <alignment vertical="top" wrapText="1"/>
    </xf>
    <xf numFmtId="0" fontId="9" fillId="0" borderId="16" xfId="0" applyFont="1" applyBorder="1"/>
    <xf numFmtId="0" fontId="9" fillId="11" borderId="0" xfId="0" applyFont="1" applyFill="1"/>
    <xf numFmtId="0" fontId="9" fillId="11" borderId="16" xfId="0" applyFont="1" applyFill="1" applyBorder="1" applyAlignment="1">
      <alignment horizontal="left" vertical="center"/>
    </xf>
    <xf numFmtId="0" fontId="2" fillId="2" borderId="0" xfId="0" applyFont="1" applyFill="1" applyAlignment="1">
      <alignment horizontal="right"/>
    </xf>
    <xf numFmtId="0" fontId="2" fillId="2" borderId="0" xfId="0" applyFont="1" applyFill="1" applyAlignment="1">
      <alignment horizontal="left"/>
    </xf>
    <xf numFmtId="0" fontId="29" fillId="2" borderId="0" xfId="0" applyFont="1" applyFill="1" applyAlignment="1">
      <alignment vertical="top"/>
    </xf>
    <xf numFmtId="0" fontId="5" fillId="9" borderId="32" xfId="0" applyFont="1" applyFill="1" applyBorder="1" applyAlignment="1" applyProtection="1">
      <alignment horizontal="center" vertical="center" wrapText="1" readingOrder="1"/>
      <protection locked="0"/>
    </xf>
    <xf numFmtId="0" fontId="5" fillId="9" borderId="33" xfId="0" applyFont="1" applyFill="1" applyBorder="1" applyAlignment="1" applyProtection="1">
      <alignment horizontal="center" vertical="center" wrapText="1" readingOrder="1"/>
      <protection locked="0"/>
    </xf>
    <xf numFmtId="0" fontId="5" fillId="9" borderId="42" xfId="0" applyFont="1" applyFill="1" applyBorder="1" applyAlignment="1" applyProtection="1">
      <alignment horizontal="center" vertical="center" wrapText="1" readingOrder="1"/>
      <protection locked="0"/>
    </xf>
    <xf numFmtId="0" fontId="5" fillId="9" borderId="27" xfId="0" applyFont="1" applyFill="1" applyBorder="1" applyAlignment="1" applyProtection="1">
      <alignment horizontal="center" vertical="center" wrapText="1" readingOrder="1"/>
      <protection locked="0"/>
    </xf>
    <xf numFmtId="0" fontId="5" fillId="9" borderId="41" xfId="0" applyFont="1" applyFill="1" applyBorder="1" applyAlignment="1" applyProtection="1">
      <alignment horizontal="center" vertical="center" wrapText="1" readingOrder="1"/>
      <protection locked="0"/>
    </xf>
    <xf numFmtId="0" fontId="5" fillId="9" borderId="34" xfId="0" applyFont="1" applyFill="1" applyBorder="1" applyAlignment="1" applyProtection="1">
      <alignment horizontal="center" vertical="center" wrapText="1" readingOrder="1"/>
      <protection locked="0"/>
    </xf>
    <xf numFmtId="0" fontId="9" fillId="2" borderId="0" xfId="0" applyFont="1" applyFill="1" applyAlignment="1">
      <alignment wrapText="1"/>
    </xf>
    <xf numFmtId="0" fontId="9" fillId="0" borderId="0" xfId="0" applyFont="1" applyAlignment="1">
      <alignment wrapText="1"/>
    </xf>
    <xf numFmtId="0" fontId="32" fillId="2" borderId="0" xfId="0" applyFont="1" applyFill="1" applyAlignment="1" applyProtection="1">
      <alignment horizontal="center" vertical="center" wrapText="1" readingOrder="1"/>
      <protection locked="0"/>
    </xf>
    <xf numFmtId="0" fontId="14" fillId="7" borderId="38" xfId="1" applyFont="1" applyFill="1" applyBorder="1">
      <alignment horizontal="center" vertical="center" wrapText="1"/>
    </xf>
    <xf numFmtId="0" fontId="14" fillId="7" borderId="39" xfId="1" applyFont="1" applyFill="1" applyBorder="1">
      <alignment horizontal="center" vertical="center" wrapText="1"/>
    </xf>
    <xf numFmtId="0" fontId="33" fillId="11" borderId="6" xfId="1" applyFont="1" applyFill="1" applyBorder="1">
      <alignment horizontal="center" vertical="center" wrapText="1"/>
    </xf>
    <xf numFmtId="0" fontId="14" fillId="7" borderId="36" xfId="1" applyFont="1" applyFill="1" applyBorder="1">
      <alignment horizontal="center" vertical="center" wrapText="1"/>
    </xf>
    <xf numFmtId="0" fontId="33" fillId="11" borderId="37" xfId="1" applyFont="1" applyFill="1" applyBorder="1">
      <alignment horizontal="center" vertical="center" wrapText="1"/>
    </xf>
    <xf numFmtId="0" fontId="14" fillId="7" borderId="37" xfId="1" applyFont="1" applyFill="1" applyBorder="1">
      <alignment horizontal="center" vertical="center" wrapText="1"/>
    </xf>
    <xf numFmtId="0" fontId="14" fillId="7" borderId="40" xfId="1" applyFont="1" applyFill="1" applyBorder="1">
      <alignment horizontal="center" vertical="center" wrapText="1"/>
    </xf>
    <xf numFmtId="0" fontId="14" fillId="7" borderId="52" xfId="1" applyFont="1" applyFill="1" applyBorder="1">
      <alignment horizontal="center" vertical="center" wrapText="1"/>
    </xf>
    <xf numFmtId="0" fontId="14" fillId="7" borderId="48" xfId="1" applyFont="1" applyFill="1" applyBorder="1">
      <alignment horizontal="center" vertical="center" wrapText="1"/>
    </xf>
    <xf numFmtId="0" fontId="33" fillId="11" borderId="6" xfId="0" applyFont="1" applyFill="1" applyBorder="1" applyAlignment="1">
      <alignment horizontal="center" vertical="center" wrapText="1"/>
    </xf>
    <xf numFmtId="0" fontId="33" fillId="11" borderId="53" xfId="1" applyFont="1" applyFill="1" applyBorder="1">
      <alignment horizontal="center" vertical="center" wrapText="1"/>
    </xf>
    <xf numFmtId="14" fontId="5" fillId="9" borderId="25" xfId="0" applyNumberFormat="1" applyFont="1" applyFill="1" applyBorder="1" applyAlignment="1" applyProtection="1">
      <alignment horizontal="center" vertical="center" wrapText="1" readingOrder="1"/>
      <protection locked="0"/>
    </xf>
    <xf numFmtId="14" fontId="9" fillId="2" borderId="0" xfId="0" applyNumberFormat="1" applyFont="1" applyFill="1"/>
    <xf numFmtId="14" fontId="29" fillId="2" borderId="0" xfId="0" applyNumberFormat="1" applyFont="1" applyFill="1" applyAlignment="1">
      <alignment vertical="top" wrapText="1"/>
    </xf>
    <xf numFmtId="14" fontId="14" fillId="7" borderId="40" xfId="1" applyNumberFormat="1" applyFont="1" applyFill="1" applyBorder="1">
      <alignment horizontal="center" vertical="center" wrapText="1"/>
    </xf>
    <xf numFmtId="14" fontId="5" fillId="9" borderId="29" xfId="0" applyNumberFormat="1" applyFont="1" applyFill="1" applyBorder="1" applyAlignment="1" applyProtection="1">
      <alignment horizontal="center" vertical="center" wrapText="1" readingOrder="1"/>
      <protection locked="0"/>
    </xf>
    <xf numFmtId="14" fontId="9" fillId="0" borderId="0" xfId="0" applyNumberFormat="1" applyFont="1"/>
    <xf numFmtId="14" fontId="9" fillId="2" borderId="0" xfId="0" applyNumberFormat="1" applyFont="1" applyFill="1" applyAlignment="1">
      <alignment horizontal="center"/>
    </xf>
    <xf numFmtId="14" fontId="5" fillId="9" borderId="28" xfId="0" applyNumberFormat="1" applyFont="1" applyFill="1" applyBorder="1" applyAlignment="1" applyProtection="1">
      <alignment horizontal="center" vertical="center" wrapText="1" readingOrder="1"/>
      <protection locked="0"/>
    </xf>
    <xf numFmtId="12" fontId="5" fillId="9" borderId="31" xfId="0" applyNumberFormat="1" applyFont="1" applyFill="1" applyBorder="1" applyAlignment="1" applyProtection="1">
      <alignment horizontal="center" vertical="center" wrapText="1" readingOrder="1"/>
      <protection locked="0"/>
    </xf>
    <xf numFmtId="0" fontId="0" fillId="3" borderId="50" xfId="0" applyFill="1" applyBorder="1"/>
    <xf numFmtId="0" fontId="0" fillId="3" borderId="49" xfId="0" applyFill="1" applyBorder="1"/>
    <xf numFmtId="0" fontId="0" fillId="3" borderId="24" xfId="0" applyFill="1" applyBorder="1"/>
    <xf numFmtId="0" fontId="10" fillId="14" borderId="0" xfId="0" applyFont="1" applyFill="1"/>
    <xf numFmtId="0" fontId="10" fillId="13" borderId="0" xfId="0" applyFont="1" applyFill="1"/>
    <xf numFmtId="0" fontId="10" fillId="4" borderId="0" xfId="0" applyFont="1" applyFill="1"/>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10" fillId="3" borderId="0" xfId="0" applyFont="1" applyFill="1"/>
    <xf numFmtId="1" fontId="0" fillId="0" borderId="0" xfId="0" applyNumberFormat="1" applyAlignment="1">
      <alignment horizontal="center"/>
    </xf>
    <xf numFmtId="1" fontId="2" fillId="0" borderId="56" xfId="0" applyNumberFormat="1" applyFont="1" applyBorder="1" applyAlignment="1">
      <alignment horizontal="center" vertical="center" wrapText="1"/>
    </xf>
    <xf numFmtId="0" fontId="8" fillId="13" borderId="54" xfId="0" applyFont="1" applyFill="1" applyBorder="1"/>
    <xf numFmtId="0" fontId="8" fillId="13" borderId="55" xfId="0" applyFont="1" applyFill="1" applyBorder="1"/>
    <xf numFmtId="1" fontId="8" fillId="0" borderId="56" xfId="0" applyNumberFormat="1" applyFont="1" applyBorder="1" applyAlignment="1">
      <alignment horizontal="center"/>
    </xf>
    <xf numFmtId="49" fontId="5" fillId="9" borderId="26" xfId="0" applyNumberFormat="1" applyFont="1" applyFill="1" applyBorder="1" applyAlignment="1" applyProtection="1">
      <alignment horizontal="center" vertical="center" wrapText="1" readingOrder="1"/>
      <protection locked="0"/>
    </xf>
    <xf numFmtId="49" fontId="5" fillId="9" borderId="29" xfId="0" applyNumberFormat="1" applyFont="1" applyFill="1" applyBorder="1" applyAlignment="1" applyProtection="1">
      <alignment horizontal="center" vertical="center" wrapText="1" readingOrder="1"/>
      <protection locked="0"/>
    </xf>
    <xf numFmtId="14" fontId="13" fillId="9" borderId="29" xfId="0" applyNumberFormat="1" applyFont="1" applyFill="1" applyBorder="1" applyAlignment="1" applyProtection="1">
      <alignment horizontal="center" vertical="center" wrapText="1" readingOrder="1"/>
      <protection locked="0"/>
    </xf>
    <xf numFmtId="14" fontId="13" fillId="9" borderId="28" xfId="0" applyNumberFormat="1" applyFont="1" applyFill="1" applyBorder="1" applyAlignment="1" applyProtection="1">
      <alignment horizontal="center" vertical="center" wrapText="1" readingOrder="1"/>
      <protection locked="0"/>
    </xf>
    <xf numFmtId="37" fontId="8" fillId="3" borderId="12" xfId="2" applyNumberFormat="1" applyFont="1" applyFill="1" applyBorder="1" applyAlignment="1" applyProtection="1">
      <alignment horizontal="center" vertical="center" wrapText="1"/>
      <protection locked="0"/>
    </xf>
    <xf numFmtId="3" fontId="8" fillId="3" borderId="4" xfId="0" applyNumberFormat="1" applyFont="1" applyFill="1" applyBorder="1" applyAlignment="1" applyProtection="1">
      <alignment horizontal="center" vertical="center" wrapText="1"/>
      <protection locked="0"/>
    </xf>
    <xf numFmtId="0" fontId="0" fillId="2" borderId="14" xfId="0" applyFill="1" applyBorder="1" applyAlignment="1" applyProtection="1">
      <alignment horizontal="left" vertical="top" wrapText="1"/>
      <protection locked="0"/>
    </xf>
    <xf numFmtId="0" fontId="0" fillId="0" borderId="0" xfId="0" applyAlignment="1" applyProtection="1">
      <alignment vertical="top"/>
      <protection locked="0"/>
    </xf>
    <xf numFmtId="0" fontId="0" fillId="2" borderId="0" xfId="0" applyFill="1" applyAlignment="1" applyProtection="1">
      <alignment horizontal="left" vertical="top" wrapText="1"/>
      <protection locked="0"/>
    </xf>
    <xf numFmtId="0" fontId="0" fillId="2" borderId="14"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9" borderId="4" xfId="0" applyFill="1" applyBorder="1" applyAlignment="1">
      <alignment horizontal="center" vertical="center" wrapText="1"/>
    </xf>
    <xf numFmtId="0" fontId="0" fillId="2" borderId="14"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indent="1"/>
      <protection locked="0"/>
    </xf>
    <xf numFmtId="0" fontId="9" fillId="2" borderId="14" xfId="0" applyFont="1" applyFill="1" applyBorder="1" applyAlignment="1" applyProtection="1">
      <alignment horizontal="left" vertical="center" wrapText="1" indent="1"/>
      <protection locked="0"/>
    </xf>
    <xf numFmtId="0" fontId="0" fillId="2" borderId="14" xfId="0" applyFill="1" applyBorder="1" applyAlignment="1" applyProtection="1">
      <alignment horizontal="left" vertical="center" indent="1"/>
      <protection locked="0"/>
    </xf>
    <xf numFmtId="0" fontId="0" fillId="9" borderId="1" xfId="0" applyFill="1" applyBorder="1" applyAlignment="1">
      <alignment horizontal="center" vertical="center" wrapText="1"/>
    </xf>
    <xf numFmtId="0" fontId="0" fillId="9" borderId="43" xfId="0" applyFill="1" applyBorder="1" applyAlignment="1">
      <alignment horizontal="center" vertical="center" wrapText="1"/>
    </xf>
    <xf numFmtId="0" fontId="5" fillId="17" borderId="35" xfId="0" applyFont="1" applyFill="1" applyBorder="1" applyAlignment="1" applyProtection="1">
      <alignment horizontal="center" vertical="center" wrapText="1" readingOrder="1"/>
      <protection locked="0"/>
    </xf>
    <xf numFmtId="0" fontId="5" fillId="18" borderId="35" xfId="0" applyFont="1" applyFill="1" applyBorder="1" applyAlignment="1" applyProtection="1">
      <alignment horizontal="center" vertical="center" wrapText="1" readingOrder="1"/>
      <protection locked="0"/>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11" fillId="7" borderId="8" xfId="0" applyFont="1" applyFill="1" applyBorder="1" applyAlignment="1">
      <alignment horizontal="left"/>
    </xf>
    <xf numFmtId="0" fontId="11" fillId="7" borderId="9" xfId="0" applyFont="1" applyFill="1" applyBorder="1" applyAlignment="1">
      <alignment horizontal="left"/>
    </xf>
    <xf numFmtId="0" fontId="11" fillId="7"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39" fillId="3" borderId="11" xfId="3"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11" fillId="7" borderId="2" xfId="0" applyFont="1" applyFill="1" applyBorder="1" applyAlignment="1">
      <alignment horizontal="left"/>
    </xf>
    <xf numFmtId="0" fontId="11" fillId="7" borderId="10" xfId="0" applyFont="1" applyFill="1" applyBorder="1" applyAlignment="1">
      <alignment horizontal="left"/>
    </xf>
    <xf numFmtId="0" fontId="11" fillId="7" borderId="3" xfId="0" applyFont="1" applyFill="1" applyBorder="1" applyAlignment="1">
      <alignment horizontal="left"/>
    </xf>
    <xf numFmtId="0" fontId="12" fillId="8" borderId="8" xfId="0" applyFont="1" applyFill="1" applyBorder="1" applyAlignment="1">
      <alignment horizontal="center"/>
    </xf>
    <xf numFmtId="0" fontId="12" fillId="8" borderId="9" xfId="0" applyFont="1" applyFill="1" applyBorder="1" applyAlignment="1">
      <alignment horizontal="center"/>
    </xf>
    <xf numFmtId="0" fontId="12" fillId="8" borderId="7" xfId="0" applyFont="1" applyFill="1" applyBorder="1" applyAlignment="1">
      <alignment horizontal="center"/>
    </xf>
    <xf numFmtId="0" fontId="0" fillId="12" borderId="0" xfId="0" applyFill="1" applyAlignment="1">
      <alignment horizontal="left"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7" xfId="0" applyFont="1" applyFill="1" applyBorder="1" applyAlignment="1">
      <alignment horizontal="left" vertical="center" wrapText="1"/>
    </xf>
    <xf numFmtId="0" fontId="8" fillId="3" borderId="11"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8" fillId="9" borderId="11" xfId="0" applyFont="1" applyFill="1" applyBorder="1" applyAlignment="1" applyProtection="1">
      <alignment horizontal="left" vertical="center" wrapText="1"/>
      <protection locked="0"/>
    </xf>
    <xf numFmtId="0" fontId="8" fillId="9" borderId="13" xfId="0" applyFont="1" applyFill="1" applyBorder="1" applyAlignment="1" applyProtection="1">
      <alignment horizontal="left" vertical="center" wrapText="1"/>
      <protection locked="0"/>
    </xf>
    <xf numFmtId="0" fontId="8" fillId="9"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9" fillId="0" borderId="6" xfId="0" applyFont="1" applyBorder="1" applyAlignment="1">
      <alignment horizontal="left" vertical="center" wrapText="1"/>
    </xf>
    <xf numFmtId="0" fontId="2" fillId="2" borderId="0" xfId="0" applyFont="1" applyFill="1" applyAlignment="1">
      <alignment horizontal="left" vertical="top" wrapText="1"/>
    </xf>
    <xf numFmtId="0" fontId="14" fillId="7" borderId="14" xfId="0" applyFont="1" applyFill="1" applyBorder="1" applyAlignment="1">
      <alignment horizontal="left" vertical="center"/>
    </xf>
    <xf numFmtId="0" fontId="14" fillId="7" borderId="0" xfId="0" applyFont="1" applyFill="1" applyAlignment="1">
      <alignment horizontal="left" vertical="center"/>
    </xf>
    <xf numFmtId="0" fontId="14" fillId="7" borderId="15" xfId="0" applyFont="1" applyFill="1" applyBorder="1" applyAlignment="1">
      <alignment horizontal="left" vertical="center"/>
    </xf>
    <xf numFmtId="164" fontId="2" fillId="9" borderId="20" xfId="0" applyNumberFormat="1" applyFont="1" applyFill="1" applyBorder="1" applyAlignment="1" applyProtection="1">
      <alignment horizontal="left" vertical="center" wrapText="1"/>
      <protection locked="0"/>
    </xf>
    <xf numFmtId="164" fontId="2" fillId="9" borderId="47"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0" fillId="9" borderId="2" xfId="0" applyFill="1" applyBorder="1" applyAlignment="1" applyProtection="1">
      <alignment horizontal="left" vertical="center" wrapText="1"/>
      <protection locked="0"/>
    </xf>
    <xf numFmtId="0" fontId="0" fillId="9" borderId="3" xfId="0" applyFill="1" applyBorder="1" applyAlignment="1" applyProtection="1">
      <alignment horizontal="left" vertical="center" wrapText="1"/>
      <protection locked="0"/>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0" fillId="4" borderId="0" xfId="0" applyFill="1" applyAlignment="1">
      <alignment horizontal="left"/>
    </xf>
    <xf numFmtId="0" fontId="14" fillId="7" borderId="8" xfId="0" applyFont="1" applyFill="1" applyBorder="1" applyAlignment="1">
      <alignment horizontal="left" vertical="center"/>
    </xf>
    <xf numFmtId="0" fontId="14" fillId="7" borderId="9" xfId="0" applyFont="1" applyFill="1" applyBorder="1" applyAlignment="1">
      <alignment horizontal="left" vertical="center"/>
    </xf>
    <xf numFmtId="0" fontId="14" fillId="7" borderId="7" xfId="0" applyFont="1" applyFill="1" applyBorder="1" applyAlignment="1">
      <alignment horizontal="left" vertical="center"/>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9" fillId="2" borderId="1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164" fontId="9" fillId="2" borderId="0" xfId="0" applyNumberFormat="1" applyFont="1" applyFill="1" applyAlignment="1">
      <alignment horizontal="left"/>
    </xf>
    <xf numFmtId="0" fontId="31" fillId="16" borderId="2" xfId="0" applyFont="1" applyFill="1" applyBorder="1" applyAlignment="1">
      <alignment horizontal="center" vertical="center"/>
    </xf>
    <xf numFmtId="0" fontId="31" fillId="16" borderId="10" xfId="0" applyFont="1" applyFill="1" applyBorder="1" applyAlignment="1">
      <alignment horizontal="center" vertical="center"/>
    </xf>
    <xf numFmtId="0" fontId="31" fillId="16" borderId="3" xfId="0" applyFont="1" applyFill="1" applyBorder="1" applyAlignment="1">
      <alignment horizontal="center" vertical="center"/>
    </xf>
    <xf numFmtId="0" fontId="12" fillId="8" borderId="0" xfId="0" applyFont="1" applyFill="1" applyAlignment="1">
      <alignment horizontal="center"/>
    </xf>
    <xf numFmtId="0" fontId="30" fillId="8" borderId="8" xfId="0" applyFont="1" applyFill="1" applyBorder="1" applyAlignment="1">
      <alignment horizontal="center" vertical="center"/>
    </xf>
    <xf numFmtId="0" fontId="30" fillId="8" borderId="9" xfId="0" applyFont="1" applyFill="1" applyBorder="1" applyAlignment="1">
      <alignment horizontal="center" vertical="center"/>
    </xf>
    <xf numFmtId="0" fontId="30" fillId="8" borderId="7" xfId="0" applyFont="1" applyFill="1" applyBorder="1" applyAlignment="1">
      <alignment horizontal="center" vertical="center"/>
    </xf>
    <xf numFmtId="0" fontId="9" fillId="4" borderId="0" xfId="0" applyFont="1" applyFill="1" applyAlignment="1">
      <alignment horizontal="left" vertical="top" wrapText="1"/>
    </xf>
    <xf numFmtId="14" fontId="8" fillId="3" borderId="10" xfId="0" applyNumberFormat="1" applyFont="1" applyFill="1" applyBorder="1" applyAlignment="1" applyProtection="1">
      <alignment horizontal="left" vertical="center" wrapText="1"/>
      <protection locked="0"/>
    </xf>
    <xf numFmtId="14" fontId="8" fillId="3" borderId="3" xfId="0" applyNumberFormat="1" applyFont="1" applyFill="1" applyBorder="1" applyAlignment="1" applyProtection="1">
      <alignment horizontal="left" vertical="center" wrapText="1"/>
      <protection locked="0"/>
    </xf>
    <xf numFmtId="0" fontId="31" fillId="4" borderId="2" xfId="0" applyFont="1" applyFill="1" applyBorder="1" applyAlignment="1">
      <alignment horizontal="center" vertical="center"/>
    </xf>
    <xf numFmtId="0" fontId="31" fillId="4" borderId="10" xfId="0" applyFont="1" applyFill="1" applyBorder="1" applyAlignment="1">
      <alignment horizontal="center" vertical="center"/>
    </xf>
    <xf numFmtId="0" fontId="31" fillId="4" borderId="3" xfId="0" applyFont="1" applyFill="1" applyBorder="1" applyAlignment="1">
      <alignment horizontal="center" vertical="center"/>
    </xf>
    <xf numFmtId="0" fontId="2" fillId="0" borderId="2" xfId="0" applyFont="1" applyBorder="1" applyAlignment="1">
      <alignment horizontal="left"/>
    </xf>
    <xf numFmtId="0" fontId="2" fillId="0" borderId="10" xfId="0" applyFont="1" applyBorder="1" applyAlignment="1">
      <alignment horizontal="left"/>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3" fontId="0" fillId="9" borderId="44" xfId="0" applyNumberFormat="1" applyFill="1" applyBorder="1" applyAlignment="1">
      <alignment horizontal="center" vertical="center"/>
    </xf>
    <xf numFmtId="3" fontId="0" fillId="9" borderId="45" xfId="0" applyNumberFormat="1" applyFill="1"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4" fillId="7" borderId="23" xfId="0" applyFont="1" applyFill="1" applyBorder="1" applyAlignment="1">
      <alignment horizontal="left" vertical="center"/>
    </xf>
    <xf numFmtId="0" fontId="14"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lignment horizontal="center" vertical="center"/>
    </xf>
    <xf numFmtId="3" fontId="0" fillId="10" borderId="3" xfId="0" applyNumberForma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22" fillId="2" borderId="11" xfId="0" applyFont="1"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9" fillId="4" borderId="0" xfId="0" applyFont="1" applyFill="1" applyAlignment="1">
      <alignment horizontal="left" vertical="center" wrapText="1"/>
    </xf>
    <xf numFmtId="0" fontId="9" fillId="2" borderId="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 xfId="0" applyFont="1" applyFill="1" applyBorder="1" applyAlignment="1">
      <alignment horizontal="left" vertical="center"/>
    </xf>
    <xf numFmtId="0" fontId="9" fillId="2" borderId="10" xfId="0" applyFont="1" applyFill="1" applyBorder="1" applyAlignment="1">
      <alignment horizontal="left" vertical="center"/>
    </xf>
    <xf numFmtId="0" fontId="0" fillId="2" borderId="14" xfId="0" applyFill="1" applyBorder="1" applyAlignment="1">
      <alignment horizontal="left" vertical="top" wrapText="1"/>
    </xf>
    <xf numFmtId="0" fontId="21" fillId="2" borderId="0" xfId="0" applyFont="1" applyFill="1" applyAlignment="1">
      <alignment horizontal="left" vertical="top" wrapText="1"/>
    </xf>
    <xf numFmtId="0" fontId="21" fillId="2" borderId="15" xfId="0" applyFont="1" applyFill="1" applyBorder="1" applyAlignment="1">
      <alignment horizontal="left" vertical="top" wrapText="1"/>
    </xf>
    <xf numFmtId="0" fontId="5" fillId="0" borderId="1" xfId="0" applyFont="1" applyBorder="1" applyAlignment="1">
      <alignment horizontal="left" vertical="center" wrapText="1"/>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5" fillId="9" borderId="10"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13" fillId="9" borderId="9" xfId="0"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top"/>
      <protection locked="0"/>
    </xf>
    <xf numFmtId="0" fontId="13" fillId="9" borderId="3" xfId="0" applyFont="1" applyFill="1" applyBorder="1" applyAlignment="1" applyProtection="1">
      <alignment horizontal="left" vertical="top"/>
      <protection locked="0"/>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12" fillId="8" borderId="6" xfId="0" applyFont="1" applyFill="1" applyBorder="1" applyAlignment="1">
      <alignment horizontal="center"/>
    </xf>
    <xf numFmtId="0" fontId="9" fillId="12" borderId="0" xfId="0" applyFont="1" applyFill="1" applyAlignment="1">
      <alignment horizontal="left"/>
    </xf>
    <xf numFmtId="0" fontId="0" fillId="2" borderId="7" xfId="0" applyFill="1" applyBorder="1" applyAlignment="1">
      <alignment horizontal="left" vertical="center" wrapText="1"/>
    </xf>
    <xf numFmtId="164" fontId="2" fillId="9" borderId="4" xfId="0" applyNumberFormat="1" applyFont="1" applyFill="1" applyBorder="1" applyAlignment="1" applyProtection="1">
      <alignment horizontal="left" wrapText="1"/>
      <protection locked="0"/>
    </xf>
  </cellXfs>
  <cellStyles count="4">
    <cellStyle name="Comma" xfId="2" builtinId="3"/>
    <cellStyle name="Header" xfId="1" xr:uid="{8A7E63A1-FB44-4B53-97F1-0D904394CD31}"/>
    <cellStyle name="Hyperlink" xfId="3" builtinId="8"/>
    <cellStyle name="Normal" xfId="0" builtinId="0"/>
  </cellStyles>
  <dxfs count="27">
    <dxf>
      <font>
        <b/>
        <i val="0"/>
        <color rgb="FFFF0000"/>
      </font>
      <fill>
        <patternFill patternType="none">
          <bgColor auto="1"/>
        </patternFill>
      </fill>
    </dxf>
    <dxf>
      <font>
        <b/>
        <i val="0"/>
        <color rgb="FFFF0000"/>
      </font>
      <fill>
        <patternFill patternType="solid">
          <bgColor rgb="FF97D4E4"/>
        </patternFill>
      </fill>
    </dxf>
    <dxf>
      <font>
        <b/>
        <i val="0"/>
        <color rgb="FFFF0000"/>
      </font>
      <fill>
        <patternFill>
          <bgColor rgb="FF97D4E4"/>
        </patternFill>
      </fill>
    </dxf>
    <dxf>
      <font>
        <b/>
        <i val="0"/>
        <color rgb="FFFF0000"/>
      </font>
      <fill>
        <patternFill>
          <fgColor rgb="FF87CEEB"/>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numFmt numFmtId="1" formatCode="0"/>
      <fill>
        <patternFill patternType="none">
          <fgColor rgb="FF000000"/>
          <bgColor auto="1"/>
        </patternFill>
      </fill>
      <alignment horizontal="center" textRotation="0"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border diagonalUp="0" diagonalDown="0">
        <left style="medium">
          <color indexed="64"/>
        </left>
        <right/>
        <top/>
        <bottom/>
        <vertical/>
        <horizontal/>
      </border>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bottom style="medium">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top/>
        <bottom/>
        <vertical/>
        <horizontal/>
      </border>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87CEEB"/>
      <color rgb="FF97D4EA"/>
      <color rgb="FF162E51"/>
      <color rgb="FFD9E8F6"/>
      <color rgb="FFF8F8F8"/>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64513" name="Check Box 1" descr="Check box for filling out information" hidden="1">
              <a:extLst>
                <a:ext uri="{63B3BB69-23CF-44E3-9099-C40C66FF867C}">
                  <a14:compatExt spid="_x0000_s64513"/>
                </a:ext>
                <a:ext uri="{FF2B5EF4-FFF2-40B4-BE49-F238E27FC236}">
                  <a16:creationId xmlns:a16="http://schemas.microsoft.com/office/drawing/2014/main" id="{00000000-0008-0000-00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64514" name="Check Box 2" descr="Check box for filling out information" hidden="1">
              <a:extLst>
                <a:ext uri="{63B3BB69-23CF-44E3-9099-C40C66FF867C}">
                  <a14:compatExt spid="_x0000_s64514"/>
                </a:ext>
                <a:ext uri="{FF2B5EF4-FFF2-40B4-BE49-F238E27FC236}">
                  <a16:creationId xmlns:a16="http://schemas.microsoft.com/office/drawing/2014/main" id="{00000000-0008-0000-00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64515" name="Check Box 3" descr="Check box for filling out information" hidden="1">
              <a:extLst>
                <a:ext uri="{63B3BB69-23CF-44E3-9099-C40C66FF867C}">
                  <a14:compatExt spid="_x0000_s64515"/>
                </a:ext>
                <a:ext uri="{FF2B5EF4-FFF2-40B4-BE49-F238E27FC236}">
                  <a16:creationId xmlns:a16="http://schemas.microsoft.com/office/drawing/2014/main" id="{00000000-0008-0000-00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64516" name="Check Box 4" descr="Check box for filling out information" hidden="1">
              <a:extLst>
                <a:ext uri="{63B3BB69-23CF-44E3-9099-C40C66FF867C}">
                  <a14:compatExt spid="_x0000_s64516"/>
                </a:ext>
                <a:ext uri="{FF2B5EF4-FFF2-40B4-BE49-F238E27FC236}">
                  <a16:creationId xmlns:a16="http://schemas.microsoft.com/office/drawing/2014/main" id="{00000000-0008-0000-00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1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1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1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1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29</xdr:row>
          <xdr:rowOff>0</xdr:rowOff>
        </xdr:from>
        <xdr:to>
          <xdr:col>2</xdr:col>
          <xdr:colOff>304800</xdr:colOff>
          <xdr:row>30</xdr:row>
          <xdr:rowOff>9525</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1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1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29</xdr:row>
          <xdr:rowOff>0</xdr:rowOff>
        </xdr:from>
        <xdr:to>
          <xdr:col>1</xdr:col>
          <xdr:colOff>304800</xdr:colOff>
          <xdr:row>30</xdr:row>
          <xdr:rowOff>9525</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1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1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100-00000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1</xdr:col>
          <xdr:colOff>304800</xdr:colOff>
          <xdr:row>17</xdr:row>
          <xdr:rowOff>9525</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1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1</xdr:col>
          <xdr:colOff>304800</xdr:colOff>
          <xdr:row>19</xdr:row>
          <xdr:rowOff>9525</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1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0</xdr:rowOff>
        </xdr:from>
        <xdr:to>
          <xdr:col>2</xdr:col>
          <xdr:colOff>304800</xdr:colOff>
          <xdr:row>17</xdr:row>
          <xdr:rowOff>9525</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100-00001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0</xdr:rowOff>
        </xdr:from>
        <xdr:to>
          <xdr:col>2</xdr:col>
          <xdr:colOff>304800</xdr:colOff>
          <xdr:row>18</xdr:row>
          <xdr:rowOff>9525</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1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0</xdr:rowOff>
        </xdr:from>
        <xdr:to>
          <xdr:col>2</xdr:col>
          <xdr:colOff>304800</xdr:colOff>
          <xdr:row>19</xdr:row>
          <xdr:rowOff>9525</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1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100-00001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100-00001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1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1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1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1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1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1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1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1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1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1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1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1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100-00002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100-00002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100-00002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100-00002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100-00003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1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1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1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100-00003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1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1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100-00003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100-00003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100-00003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100-00004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100-00004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100-00004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100-00004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100-00004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100-00004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100-00004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100-00005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100-00005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100-00005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100-00005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100-00005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100-00005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100-00005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100-00005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100-00005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1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100-00005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100-00005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1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100-00005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1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100-00006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1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100-00006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1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100-00006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100-00006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100-00006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100-00006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100-00006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100-00006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100-00006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1</xdr:col>
          <xdr:colOff>304800</xdr:colOff>
          <xdr:row>17</xdr:row>
          <xdr:rowOff>9525</xdr:rowOff>
        </xdr:to>
        <xdr:sp macro="" textlink="">
          <xdr:nvSpPr>
            <xdr:cNvPr id="62571" name="Check Box 107" descr="Check box for filling out information" hidden="1">
              <a:extLst>
                <a:ext uri="{63B3BB69-23CF-44E3-9099-C40C66FF867C}">
                  <a14:compatExt spid="_x0000_s62571"/>
                </a:ext>
                <a:ext uri="{FF2B5EF4-FFF2-40B4-BE49-F238E27FC236}">
                  <a16:creationId xmlns:a16="http://schemas.microsoft.com/office/drawing/2014/main" id="{00000000-0008-0000-0100-00006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xdr:row>
          <xdr:rowOff>0</xdr:rowOff>
        </xdr:from>
        <xdr:to>
          <xdr:col>1</xdr:col>
          <xdr:colOff>304800</xdr:colOff>
          <xdr:row>18</xdr:row>
          <xdr:rowOff>9525</xdr:rowOff>
        </xdr:to>
        <xdr:sp macro="" textlink="">
          <xdr:nvSpPr>
            <xdr:cNvPr id="62572" name="Check Box 108" descr="Check box for filling out information" hidden="1">
              <a:extLst>
                <a:ext uri="{63B3BB69-23CF-44E3-9099-C40C66FF867C}">
                  <a14:compatExt spid="_x0000_s62572"/>
                </a:ext>
                <a:ext uri="{FF2B5EF4-FFF2-40B4-BE49-F238E27FC236}">
                  <a16:creationId xmlns:a16="http://schemas.microsoft.com/office/drawing/2014/main" id="{00000000-0008-0000-0100-00006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1</xdr:col>
          <xdr:colOff>304800</xdr:colOff>
          <xdr:row>19</xdr:row>
          <xdr:rowOff>9525</xdr:rowOff>
        </xdr:to>
        <xdr:sp macro="" textlink="">
          <xdr:nvSpPr>
            <xdr:cNvPr id="62573" name="Check Box 109" descr="Check box for filling out information" hidden="1">
              <a:extLst>
                <a:ext uri="{63B3BB69-23CF-44E3-9099-C40C66FF867C}">
                  <a14:compatExt spid="_x0000_s62573"/>
                </a:ext>
                <a:ext uri="{FF2B5EF4-FFF2-40B4-BE49-F238E27FC236}">
                  <a16:creationId xmlns:a16="http://schemas.microsoft.com/office/drawing/2014/main" id="{00000000-0008-0000-0100-00006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0</xdr:rowOff>
        </xdr:from>
        <xdr:to>
          <xdr:col>2</xdr:col>
          <xdr:colOff>304800</xdr:colOff>
          <xdr:row>17</xdr:row>
          <xdr:rowOff>9525</xdr:rowOff>
        </xdr:to>
        <xdr:sp macro="" textlink="">
          <xdr:nvSpPr>
            <xdr:cNvPr id="62574" name="Check Box 110" descr="Check box for filling out information" hidden="1">
              <a:extLst>
                <a:ext uri="{63B3BB69-23CF-44E3-9099-C40C66FF867C}">
                  <a14:compatExt spid="_x0000_s62574"/>
                </a:ext>
                <a:ext uri="{FF2B5EF4-FFF2-40B4-BE49-F238E27FC236}">
                  <a16:creationId xmlns:a16="http://schemas.microsoft.com/office/drawing/2014/main" id="{00000000-0008-0000-0100-00006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0</xdr:rowOff>
        </xdr:from>
        <xdr:to>
          <xdr:col>2</xdr:col>
          <xdr:colOff>304800</xdr:colOff>
          <xdr:row>18</xdr:row>
          <xdr:rowOff>9525</xdr:rowOff>
        </xdr:to>
        <xdr:sp macro="" textlink="">
          <xdr:nvSpPr>
            <xdr:cNvPr id="62575" name="Check Box 111" descr="Check box for filling out information" hidden="1">
              <a:extLst>
                <a:ext uri="{63B3BB69-23CF-44E3-9099-C40C66FF867C}">
                  <a14:compatExt spid="_x0000_s62575"/>
                </a:ext>
                <a:ext uri="{FF2B5EF4-FFF2-40B4-BE49-F238E27FC236}">
                  <a16:creationId xmlns:a16="http://schemas.microsoft.com/office/drawing/2014/main" id="{00000000-0008-0000-0100-00006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0</xdr:rowOff>
        </xdr:from>
        <xdr:to>
          <xdr:col>2</xdr:col>
          <xdr:colOff>304800</xdr:colOff>
          <xdr:row>19</xdr:row>
          <xdr:rowOff>9525</xdr:rowOff>
        </xdr:to>
        <xdr:sp macro="" textlink="">
          <xdr:nvSpPr>
            <xdr:cNvPr id="62576" name="Check Box 112" descr="Check box for filling out information" hidden="1">
              <a:extLst>
                <a:ext uri="{63B3BB69-23CF-44E3-9099-C40C66FF867C}">
                  <a14:compatExt spid="_x0000_s62576"/>
                </a:ext>
                <a:ext uri="{FF2B5EF4-FFF2-40B4-BE49-F238E27FC236}">
                  <a16:creationId xmlns:a16="http://schemas.microsoft.com/office/drawing/2014/main" id="{00000000-0008-0000-0100-00007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26</xdr:row>
          <xdr:rowOff>9525</xdr:rowOff>
        </xdr:from>
        <xdr:to>
          <xdr:col>1</xdr:col>
          <xdr:colOff>381000</xdr:colOff>
          <xdr:row>27</xdr:row>
          <xdr:rowOff>28575</xdr:rowOff>
        </xdr:to>
        <xdr:sp macro="" textlink="">
          <xdr:nvSpPr>
            <xdr:cNvPr id="63489" name="Check Box 1" descr="Check box for filling out information"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371475</xdr:rowOff>
        </xdr:from>
        <xdr:to>
          <xdr:col>1</xdr:col>
          <xdr:colOff>381000</xdr:colOff>
          <xdr:row>28</xdr:row>
          <xdr:rowOff>28575</xdr:rowOff>
        </xdr:to>
        <xdr:sp macro="" textlink="">
          <xdr:nvSpPr>
            <xdr:cNvPr id="63490" name="Check Box 2" descr="Check box for filling out information" hidden="1">
              <a:extLst>
                <a:ext uri="{63B3BB69-23CF-44E3-9099-C40C66FF867C}">
                  <a14:compatExt spid="_x0000_s63490"/>
                </a:ext>
                <a:ext uri="{FF2B5EF4-FFF2-40B4-BE49-F238E27FC236}">
                  <a16:creationId xmlns:a16="http://schemas.microsoft.com/office/drawing/2014/main" id="{00000000-0008-0000-0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20</xdr:row>
          <xdr:rowOff>0</xdr:rowOff>
        </xdr:from>
        <xdr:to>
          <xdr:col>1</xdr:col>
          <xdr:colOff>381000</xdr:colOff>
          <xdr:row>21</xdr:row>
          <xdr:rowOff>9525</xdr:rowOff>
        </xdr:to>
        <xdr:sp macro="" textlink="">
          <xdr:nvSpPr>
            <xdr:cNvPr id="63491" name="Check Box 3" descr="Check box for filling out information" hidden="1">
              <a:extLst>
                <a:ext uri="{63B3BB69-23CF-44E3-9099-C40C66FF867C}">
                  <a14:compatExt spid="_x0000_s63491"/>
                </a:ext>
                <a:ext uri="{FF2B5EF4-FFF2-40B4-BE49-F238E27FC236}">
                  <a16:creationId xmlns:a16="http://schemas.microsoft.com/office/drawing/2014/main" id="{00000000-0008-0000-0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492" name="Check Box 4" descr="Check box for filling out information" hidden="1">
              <a:extLst>
                <a:ext uri="{63B3BB69-23CF-44E3-9099-C40C66FF867C}">
                  <a14:compatExt spid="_x0000_s63492"/>
                </a:ext>
                <a:ext uri="{FF2B5EF4-FFF2-40B4-BE49-F238E27FC236}">
                  <a16:creationId xmlns:a16="http://schemas.microsoft.com/office/drawing/2014/main" id="{00000000-0008-0000-0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63493" name="Check Box 5" descr="Check box for filling out information" hidden="1">
              <a:extLst>
                <a:ext uri="{63B3BB69-23CF-44E3-9099-C40C66FF867C}">
                  <a14:compatExt spid="_x0000_s63493"/>
                </a:ext>
                <a:ext uri="{FF2B5EF4-FFF2-40B4-BE49-F238E27FC236}">
                  <a16:creationId xmlns:a16="http://schemas.microsoft.com/office/drawing/2014/main" id="{00000000-0008-0000-0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63494" name="Check Box 6" descr="Check box for filling out information" hidden="1">
              <a:extLst>
                <a:ext uri="{63B3BB69-23CF-44E3-9099-C40C66FF867C}">
                  <a14:compatExt spid="_x0000_s63494"/>
                </a:ext>
                <a:ext uri="{FF2B5EF4-FFF2-40B4-BE49-F238E27FC236}">
                  <a16:creationId xmlns:a16="http://schemas.microsoft.com/office/drawing/2014/main" id="{00000000-0008-0000-0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63495" name="Check Box 7" descr="Check box for filling out information" hidden="1">
              <a:extLst>
                <a:ext uri="{63B3BB69-23CF-44E3-9099-C40C66FF867C}">
                  <a14:compatExt spid="_x0000_s63495"/>
                </a:ext>
                <a:ext uri="{FF2B5EF4-FFF2-40B4-BE49-F238E27FC236}">
                  <a16:creationId xmlns:a16="http://schemas.microsoft.com/office/drawing/2014/main" id="{00000000-0008-0000-0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7</xdr:row>
          <xdr:rowOff>0</xdr:rowOff>
        </xdr:from>
        <xdr:to>
          <xdr:col>1</xdr:col>
          <xdr:colOff>381000</xdr:colOff>
          <xdr:row>8</xdr:row>
          <xdr:rowOff>9525</xdr:rowOff>
        </xdr:to>
        <xdr:sp macro="" textlink="">
          <xdr:nvSpPr>
            <xdr:cNvPr id="63496" name="Check Box 8" descr="Check box for filling out information" hidden="1">
              <a:extLst>
                <a:ext uri="{63B3BB69-23CF-44E3-9099-C40C66FF867C}">
                  <a14:compatExt spid="_x0000_s63496"/>
                </a:ext>
                <a:ext uri="{FF2B5EF4-FFF2-40B4-BE49-F238E27FC236}">
                  <a16:creationId xmlns:a16="http://schemas.microsoft.com/office/drawing/2014/main" id="{00000000-0008-0000-04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8</xdr:row>
          <xdr:rowOff>0</xdr:rowOff>
        </xdr:from>
        <xdr:to>
          <xdr:col>1</xdr:col>
          <xdr:colOff>381000</xdr:colOff>
          <xdr:row>9</xdr:row>
          <xdr:rowOff>9525</xdr:rowOff>
        </xdr:to>
        <xdr:sp macro="" textlink="">
          <xdr:nvSpPr>
            <xdr:cNvPr id="63497" name="Check Box 9" descr="Check box for filling out information" hidden="1">
              <a:extLst>
                <a:ext uri="{63B3BB69-23CF-44E3-9099-C40C66FF867C}">
                  <a14:compatExt spid="_x0000_s63497"/>
                </a:ext>
                <a:ext uri="{FF2B5EF4-FFF2-40B4-BE49-F238E27FC236}">
                  <a16:creationId xmlns:a16="http://schemas.microsoft.com/office/drawing/2014/main" id="{00000000-0008-0000-04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63498" name="Check Box 10" descr="Check box for filling out information" hidden="1">
              <a:extLst>
                <a:ext uri="{63B3BB69-23CF-44E3-9099-C40C66FF867C}">
                  <a14:compatExt spid="_x0000_s63498"/>
                </a:ext>
                <a:ext uri="{FF2B5EF4-FFF2-40B4-BE49-F238E27FC236}">
                  <a16:creationId xmlns:a16="http://schemas.microsoft.com/office/drawing/2014/main" id="{00000000-0008-0000-04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63499" name="Check Box 11" descr="Check box for filling out information" hidden="1">
              <a:extLst>
                <a:ext uri="{63B3BB69-23CF-44E3-9099-C40C66FF867C}">
                  <a14:compatExt spid="_x0000_s63499"/>
                </a:ext>
                <a:ext uri="{FF2B5EF4-FFF2-40B4-BE49-F238E27FC236}">
                  <a16:creationId xmlns:a16="http://schemas.microsoft.com/office/drawing/2014/main" id="{00000000-0008-0000-04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63500" name="Check Box 12" descr="Check box for filling out information" hidden="1">
              <a:extLst>
                <a:ext uri="{63B3BB69-23CF-44E3-9099-C40C66FF867C}">
                  <a14:compatExt spid="_x0000_s63500"/>
                </a:ext>
                <a:ext uri="{FF2B5EF4-FFF2-40B4-BE49-F238E27FC236}">
                  <a16:creationId xmlns:a16="http://schemas.microsoft.com/office/drawing/2014/main" id="{00000000-0008-0000-04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63501" name="Check Box 13" descr="Check box for filling out information" hidden="1">
              <a:extLst>
                <a:ext uri="{63B3BB69-23CF-44E3-9099-C40C66FF867C}">
                  <a14:compatExt spid="_x0000_s63501"/>
                </a:ext>
                <a:ext uri="{FF2B5EF4-FFF2-40B4-BE49-F238E27FC236}">
                  <a16:creationId xmlns:a16="http://schemas.microsoft.com/office/drawing/2014/main" id="{00000000-0008-0000-04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63502" name="Check Box 14" descr="Check box for filling out information" hidden="1">
              <a:extLst>
                <a:ext uri="{63B3BB69-23CF-44E3-9099-C40C66FF867C}">
                  <a14:compatExt spid="_x0000_s63502"/>
                </a:ext>
                <a:ext uri="{FF2B5EF4-FFF2-40B4-BE49-F238E27FC236}">
                  <a16:creationId xmlns:a16="http://schemas.microsoft.com/office/drawing/2014/main" id="{00000000-0008-0000-04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503" name="Check Box 15" descr="Check box for filling out information" hidden="1">
              <a:extLst>
                <a:ext uri="{63B3BB69-23CF-44E3-9099-C40C66FF867C}">
                  <a14:compatExt spid="_x0000_s63503"/>
                </a:ext>
                <a:ext uri="{FF2B5EF4-FFF2-40B4-BE49-F238E27FC236}">
                  <a16:creationId xmlns:a16="http://schemas.microsoft.com/office/drawing/2014/main" id="{00000000-0008-0000-04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63504" name="Check Box 16" descr="Check box for filling out information" hidden="1">
              <a:extLst>
                <a:ext uri="{63B3BB69-23CF-44E3-9099-C40C66FF867C}">
                  <a14:compatExt spid="_x0000_s63504"/>
                </a:ext>
                <a:ext uri="{FF2B5EF4-FFF2-40B4-BE49-F238E27FC236}">
                  <a16:creationId xmlns:a16="http://schemas.microsoft.com/office/drawing/2014/main" id="{00000000-0008-0000-04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xdr:col>
      <xdr:colOff>34925</xdr:colOff>
      <xdr:row>5</xdr:row>
      <xdr:rowOff>85725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150350" y="1562100"/>
          <a:ext cx="7733333" cy="4196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waterboards-my.sharepoint.com/DDW/DDW-Public/LCRR/EPA%20LSL%20Guide/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6" dataDxfId="24" headerRowBorderDxfId="25" tableBorderDxfId="23">
  <autoFilter ref="B2:E34" xr:uid="{DAFF6621-77C9-4C30-A8D9-2EE531D7005E}"/>
  <tableColumns count="4">
    <tableColumn id="1" xr3:uid="{6D1B7E33-7421-45B0-80A1-FC1C4F23D971}" name="System-Owned Portion" dataDxfId="22"/>
    <tableColumn id="3" xr3:uid="{91CA4E8A-D23A-4048-B391-DFFEC422AC4E}" name="If Material Anything Other than &quot;Lead&quot; in Column E,_x000a_Was Material Ever Previously Lead?" dataDxfId="21"/>
    <tableColumn id="4" xr3:uid="{0EE9E29C-BF28-4CF1-B11F-2DAF768B58EE}" name="Customer-Owned Portion" dataDxfId="20"/>
    <tableColumn id="5" xr3:uid="{16ABF239-7A26-4DE4-A933-BCFA3F9432E2}" name="Entire Service Line Classification" dataDxfId="1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E170" totalsRowShown="0" headerRowDxfId="18" dataDxfId="16" headerRowBorderDxfId="17" tableBorderDxfId="15">
  <autoFilter ref="A2:E170" xr:uid="{DAFF6621-77C9-4C30-A8D9-2EE531D7005E}"/>
  <tableColumns count="5">
    <tableColumn id="1" xr3:uid="{74E5441A-284E-4987-ABCD-165BE953254B}" name="System-Owned Portion" dataDxfId="14"/>
    <tableColumn id="3" xr3:uid="{6E59AFF6-DAE4-407D-A4C7-266631ACFC67}" name="If Material Anything Other than &quot;Lead&quot; in Column E,Was Material Ever Previously Lead?" dataDxfId="13"/>
    <tableColumn id="4" xr3:uid="{0F7D5A7B-B99D-452C-A4BD-D8DFDBEC62DA}" name="Customer-Owned Portion" dataDxfId="12"/>
    <tableColumn id="5" xr3:uid="{AA5970A4-CF54-4CBE-B7B3-F872A84C4698}" name="Entire Service Line Classification" dataDxfId="11"/>
    <tableColumn id="2" xr3:uid="{8F7C3FBB-7913-4E16-A06B-D8CB973B8CF7}" name="Unique ID" dataDxfId="1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mailto:wparks@bvcsd.org"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7.xml"/><Relationship Id="rId21" Type="http://schemas.openxmlformats.org/officeDocument/2006/relationships/ctrlProp" Target="../ctrlProps/ctrlProp22.xml"/><Relationship Id="rId42" Type="http://schemas.openxmlformats.org/officeDocument/2006/relationships/ctrlProp" Target="../ctrlProps/ctrlProp43.xml"/><Relationship Id="rId47" Type="http://schemas.openxmlformats.org/officeDocument/2006/relationships/ctrlProp" Target="../ctrlProps/ctrlProp48.xml"/><Relationship Id="rId63" Type="http://schemas.openxmlformats.org/officeDocument/2006/relationships/ctrlProp" Target="../ctrlProps/ctrlProp64.xml"/><Relationship Id="rId68" Type="http://schemas.openxmlformats.org/officeDocument/2006/relationships/ctrlProp" Target="../ctrlProps/ctrlProp69.xml"/><Relationship Id="rId84" Type="http://schemas.openxmlformats.org/officeDocument/2006/relationships/ctrlProp" Target="../ctrlProps/ctrlProp85.xml"/><Relationship Id="rId16" Type="http://schemas.openxmlformats.org/officeDocument/2006/relationships/ctrlProp" Target="../ctrlProps/ctrlProp17.xml"/><Relationship Id="rId11" Type="http://schemas.openxmlformats.org/officeDocument/2006/relationships/ctrlProp" Target="../ctrlProps/ctrlProp12.xml"/><Relationship Id="rId32" Type="http://schemas.openxmlformats.org/officeDocument/2006/relationships/ctrlProp" Target="../ctrlProps/ctrlProp33.xml"/><Relationship Id="rId37" Type="http://schemas.openxmlformats.org/officeDocument/2006/relationships/ctrlProp" Target="../ctrlProps/ctrlProp38.xml"/><Relationship Id="rId53" Type="http://schemas.openxmlformats.org/officeDocument/2006/relationships/ctrlProp" Target="../ctrlProps/ctrlProp54.xml"/><Relationship Id="rId58" Type="http://schemas.openxmlformats.org/officeDocument/2006/relationships/ctrlProp" Target="../ctrlProps/ctrlProp59.xml"/><Relationship Id="rId74" Type="http://schemas.openxmlformats.org/officeDocument/2006/relationships/ctrlProp" Target="../ctrlProps/ctrlProp75.xml"/><Relationship Id="rId79" Type="http://schemas.openxmlformats.org/officeDocument/2006/relationships/ctrlProp" Target="../ctrlProps/ctrlProp80.xml"/><Relationship Id="rId5" Type="http://schemas.openxmlformats.org/officeDocument/2006/relationships/ctrlProp" Target="../ctrlProps/ctrlProp6.xml"/><Relationship Id="rId19" Type="http://schemas.openxmlformats.org/officeDocument/2006/relationships/ctrlProp" Target="../ctrlProps/ctrlProp2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ctrlProp" Target="../ctrlProps/ctrlProp31.xml"/><Relationship Id="rId35" Type="http://schemas.openxmlformats.org/officeDocument/2006/relationships/ctrlProp" Target="../ctrlProps/ctrlProp36.xml"/><Relationship Id="rId43" Type="http://schemas.openxmlformats.org/officeDocument/2006/relationships/ctrlProp" Target="../ctrlProps/ctrlProp44.xml"/><Relationship Id="rId48" Type="http://schemas.openxmlformats.org/officeDocument/2006/relationships/ctrlProp" Target="../ctrlProps/ctrlProp49.xml"/><Relationship Id="rId56" Type="http://schemas.openxmlformats.org/officeDocument/2006/relationships/ctrlProp" Target="../ctrlProps/ctrlProp57.xml"/><Relationship Id="rId64" Type="http://schemas.openxmlformats.org/officeDocument/2006/relationships/ctrlProp" Target="../ctrlProps/ctrlProp65.xml"/><Relationship Id="rId69" Type="http://schemas.openxmlformats.org/officeDocument/2006/relationships/ctrlProp" Target="../ctrlProps/ctrlProp70.xml"/><Relationship Id="rId77" Type="http://schemas.openxmlformats.org/officeDocument/2006/relationships/ctrlProp" Target="../ctrlProps/ctrlProp78.xml"/><Relationship Id="rId8" Type="http://schemas.openxmlformats.org/officeDocument/2006/relationships/ctrlProp" Target="../ctrlProps/ctrlProp9.xml"/><Relationship Id="rId51" Type="http://schemas.openxmlformats.org/officeDocument/2006/relationships/ctrlProp" Target="../ctrlProps/ctrlProp52.xml"/><Relationship Id="rId72" Type="http://schemas.openxmlformats.org/officeDocument/2006/relationships/ctrlProp" Target="../ctrlProps/ctrlProp73.xml"/><Relationship Id="rId80" Type="http://schemas.openxmlformats.org/officeDocument/2006/relationships/ctrlProp" Target="../ctrlProps/ctrlProp81.xml"/><Relationship Id="rId85" Type="http://schemas.openxmlformats.org/officeDocument/2006/relationships/ctrlProp" Target="../ctrlProps/ctrlProp86.xml"/><Relationship Id="rId3" Type="http://schemas.openxmlformats.org/officeDocument/2006/relationships/vmlDrawing" Target="../drawings/vmlDrawing2.v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33" Type="http://schemas.openxmlformats.org/officeDocument/2006/relationships/ctrlProp" Target="../ctrlProps/ctrlProp34.xml"/><Relationship Id="rId38" Type="http://schemas.openxmlformats.org/officeDocument/2006/relationships/ctrlProp" Target="../ctrlProps/ctrlProp39.xml"/><Relationship Id="rId46" Type="http://schemas.openxmlformats.org/officeDocument/2006/relationships/ctrlProp" Target="../ctrlProps/ctrlProp47.xml"/><Relationship Id="rId59" Type="http://schemas.openxmlformats.org/officeDocument/2006/relationships/ctrlProp" Target="../ctrlProps/ctrlProp60.xml"/><Relationship Id="rId67" Type="http://schemas.openxmlformats.org/officeDocument/2006/relationships/ctrlProp" Target="../ctrlProps/ctrlProp68.xml"/><Relationship Id="rId20" Type="http://schemas.openxmlformats.org/officeDocument/2006/relationships/ctrlProp" Target="../ctrlProps/ctrlProp21.xml"/><Relationship Id="rId41" Type="http://schemas.openxmlformats.org/officeDocument/2006/relationships/ctrlProp" Target="../ctrlProps/ctrlProp42.xml"/><Relationship Id="rId54" Type="http://schemas.openxmlformats.org/officeDocument/2006/relationships/ctrlProp" Target="../ctrlProps/ctrlProp55.xml"/><Relationship Id="rId62" Type="http://schemas.openxmlformats.org/officeDocument/2006/relationships/ctrlProp" Target="../ctrlProps/ctrlProp63.xml"/><Relationship Id="rId70" Type="http://schemas.openxmlformats.org/officeDocument/2006/relationships/ctrlProp" Target="../ctrlProps/ctrlProp71.xml"/><Relationship Id="rId75" Type="http://schemas.openxmlformats.org/officeDocument/2006/relationships/ctrlProp" Target="../ctrlProps/ctrlProp76.xml"/><Relationship Id="rId83" Type="http://schemas.openxmlformats.org/officeDocument/2006/relationships/ctrlProp" Target="../ctrlProps/ctrlProp84.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ctrlProp" Target="../ctrlProps/ctrlProp29.xml"/><Relationship Id="rId36" Type="http://schemas.openxmlformats.org/officeDocument/2006/relationships/ctrlProp" Target="../ctrlProps/ctrlProp37.xml"/><Relationship Id="rId49" Type="http://schemas.openxmlformats.org/officeDocument/2006/relationships/ctrlProp" Target="../ctrlProps/ctrlProp50.xml"/><Relationship Id="rId57" Type="http://schemas.openxmlformats.org/officeDocument/2006/relationships/ctrlProp" Target="../ctrlProps/ctrlProp58.xml"/><Relationship Id="rId10" Type="http://schemas.openxmlformats.org/officeDocument/2006/relationships/ctrlProp" Target="../ctrlProps/ctrlProp11.xml"/><Relationship Id="rId31" Type="http://schemas.openxmlformats.org/officeDocument/2006/relationships/ctrlProp" Target="../ctrlProps/ctrlProp32.xml"/><Relationship Id="rId44" Type="http://schemas.openxmlformats.org/officeDocument/2006/relationships/ctrlProp" Target="../ctrlProps/ctrlProp45.xml"/><Relationship Id="rId52" Type="http://schemas.openxmlformats.org/officeDocument/2006/relationships/ctrlProp" Target="../ctrlProps/ctrlProp53.xml"/><Relationship Id="rId60" Type="http://schemas.openxmlformats.org/officeDocument/2006/relationships/ctrlProp" Target="../ctrlProps/ctrlProp61.xml"/><Relationship Id="rId65" Type="http://schemas.openxmlformats.org/officeDocument/2006/relationships/ctrlProp" Target="../ctrlProps/ctrlProp66.xml"/><Relationship Id="rId73" Type="http://schemas.openxmlformats.org/officeDocument/2006/relationships/ctrlProp" Target="../ctrlProps/ctrlProp74.xml"/><Relationship Id="rId78" Type="http://schemas.openxmlformats.org/officeDocument/2006/relationships/ctrlProp" Target="../ctrlProps/ctrlProp79.xml"/><Relationship Id="rId81" Type="http://schemas.openxmlformats.org/officeDocument/2006/relationships/ctrlProp" Target="../ctrlProps/ctrlProp82.xml"/><Relationship Id="rId86" Type="http://schemas.openxmlformats.org/officeDocument/2006/relationships/ctrlProp" Target="../ctrlProps/ctrlProp87.xml"/><Relationship Id="rId4" Type="http://schemas.openxmlformats.org/officeDocument/2006/relationships/ctrlProp" Target="../ctrlProps/ctrlProp5.xml"/><Relationship Id="rId9" Type="http://schemas.openxmlformats.org/officeDocument/2006/relationships/ctrlProp" Target="../ctrlProps/ctrlProp10.xml"/><Relationship Id="rId13" Type="http://schemas.openxmlformats.org/officeDocument/2006/relationships/ctrlProp" Target="../ctrlProps/ctrlProp14.xml"/><Relationship Id="rId18" Type="http://schemas.openxmlformats.org/officeDocument/2006/relationships/ctrlProp" Target="../ctrlProps/ctrlProp19.xml"/><Relationship Id="rId39" Type="http://schemas.openxmlformats.org/officeDocument/2006/relationships/ctrlProp" Target="../ctrlProps/ctrlProp40.xml"/><Relationship Id="rId34" Type="http://schemas.openxmlformats.org/officeDocument/2006/relationships/ctrlProp" Target="../ctrlProps/ctrlProp35.xml"/><Relationship Id="rId50" Type="http://schemas.openxmlformats.org/officeDocument/2006/relationships/ctrlProp" Target="../ctrlProps/ctrlProp51.xml"/><Relationship Id="rId55" Type="http://schemas.openxmlformats.org/officeDocument/2006/relationships/ctrlProp" Target="../ctrlProps/ctrlProp56.xml"/><Relationship Id="rId76" Type="http://schemas.openxmlformats.org/officeDocument/2006/relationships/ctrlProp" Target="../ctrlProps/ctrlProp77.xml"/><Relationship Id="rId7" Type="http://schemas.openxmlformats.org/officeDocument/2006/relationships/ctrlProp" Target="../ctrlProps/ctrlProp8.xml"/><Relationship Id="rId71" Type="http://schemas.openxmlformats.org/officeDocument/2006/relationships/ctrlProp" Target="../ctrlProps/ctrlProp72.xml"/><Relationship Id="rId2" Type="http://schemas.openxmlformats.org/officeDocument/2006/relationships/drawing" Target="../drawings/drawing2.xml"/><Relationship Id="rId29" Type="http://schemas.openxmlformats.org/officeDocument/2006/relationships/ctrlProp" Target="../ctrlProps/ctrlProp30.xml"/><Relationship Id="rId24" Type="http://schemas.openxmlformats.org/officeDocument/2006/relationships/ctrlProp" Target="../ctrlProps/ctrlProp25.xml"/><Relationship Id="rId40" Type="http://schemas.openxmlformats.org/officeDocument/2006/relationships/ctrlProp" Target="../ctrlProps/ctrlProp41.xml"/><Relationship Id="rId45" Type="http://schemas.openxmlformats.org/officeDocument/2006/relationships/ctrlProp" Target="../ctrlProps/ctrlProp46.xml"/><Relationship Id="rId66" Type="http://schemas.openxmlformats.org/officeDocument/2006/relationships/ctrlProp" Target="../ctrlProps/ctrlProp67.xml"/><Relationship Id="rId87" Type="http://schemas.openxmlformats.org/officeDocument/2006/relationships/ctrlProp" Target="../ctrlProps/ctrlProp88.xml"/><Relationship Id="rId61" Type="http://schemas.openxmlformats.org/officeDocument/2006/relationships/ctrlProp" Target="../ctrlProps/ctrlProp62.xml"/><Relationship Id="rId82" Type="http://schemas.openxmlformats.org/officeDocument/2006/relationships/ctrlProp" Target="../ctrlProps/ctrlProp8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4.v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xml"/><Relationship Id="rId16" Type="http://schemas.openxmlformats.org/officeDocument/2006/relationships/ctrlProp" Target="../ctrlProps/ctrlProp101.xml"/><Relationship Id="rId1" Type="http://schemas.openxmlformats.org/officeDocument/2006/relationships/printerSettings" Target="../printerSettings/printerSettings5.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FA6A-8412-40D2-8CE1-F46FA52F5008}">
  <sheetPr codeName="Sheet3">
    <pageSetUpPr fitToPage="1"/>
  </sheetPr>
  <dimension ref="A1:K27"/>
  <sheetViews>
    <sheetView zoomScaleNormal="100" zoomScaleSheetLayoutView="87" zoomScalePageLayoutView="68" workbookViewId="0">
      <selection activeCell="B11" sqref="B11:E11"/>
    </sheetView>
  </sheetViews>
  <sheetFormatPr defaultColWidth="0" defaultRowHeight="15" x14ac:dyDescent="0.25"/>
  <cols>
    <col min="1" max="1" width="6.140625" style="3" customWidth="1"/>
    <col min="2" max="5" width="30.85546875" customWidth="1"/>
    <col min="6" max="6" width="6.140625" style="86" customWidth="1"/>
    <col min="7" max="7" width="22.42578125" style="6" hidden="1" customWidth="1"/>
    <col min="8" max="11" width="0" hidden="1" customWidth="1"/>
    <col min="12" max="16384" width="8.85546875" hidden="1"/>
  </cols>
  <sheetData>
    <row r="1" spans="1:11" x14ac:dyDescent="0.25">
      <c r="A1" s="5"/>
      <c r="B1" s="3"/>
      <c r="C1" s="3"/>
      <c r="D1" s="3"/>
      <c r="E1" s="3"/>
    </row>
    <row r="2" spans="1:11" ht="26.25" x14ac:dyDescent="0.4">
      <c r="A2" s="5"/>
      <c r="B2" s="225" t="s">
        <v>171</v>
      </c>
      <c r="C2" s="226"/>
      <c r="D2" s="226"/>
      <c r="E2" s="227"/>
    </row>
    <row r="3" spans="1:11" ht="8.4499999999999993" customHeight="1" x14ac:dyDescent="0.25">
      <c r="A3" s="5"/>
      <c r="B3" s="241"/>
      <c r="C3" s="241"/>
      <c r="D3" s="241"/>
      <c r="E3" s="241"/>
    </row>
    <row r="4" spans="1:11" x14ac:dyDescent="0.25">
      <c r="A4" s="5"/>
      <c r="B4" s="228" t="s">
        <v>191</v>
      </c>
      <c r="C4" s="228"/>
      <c r="D4" s="228"/>
      <c r="E4" s="228"/>
    </row>
    <row r="5" spans="1:11" ht="9.75" customHeight="1" x14ac:dyDescent="0.25">
      <c r="A5" s="5"/>
      <c r="B5" s="105"/>
      <c r="C5" s="3"/>
      <c r="D5" s="3"/>
      <c r="E5" s="3"/>
    </row>
    <row r="6" spans="1:11" x14ac:dyDescent="0.25">
      <c r="A6" s="5"/>
      <c r="B6" s="210" t="s">
        <v>170</v>
      </c>
      <c r="C6" s="211"/>
      <c r="D6" s="211"/>
      <c r="E6" s="212"/>
    </row>
    <row r="7" spans="1:11" ht="18.95" customHeight="1" x14ac:dyDescent="0.25">
      <c r="A7" s="5"/>
      <c r="B7" s="238" t="s">
        <v>169</v>
      </c>
      <c r="C7" s="239"/>
      <c r="D7" s="239"/>
      <c r="E7" s="240"/>
      <c r="F7" s="104"/>
      <c r="G7" s="103"/>
      <c r="H7" s="102"/>
      <c r="I7" s="102"/>
      <c r="J7" s="102"/>
      <c r="K7" s="102"/>
    </row>
    <row r="8" spans="1:11" ht="27.75" customHeight="1" x14ac:dyDescent="0.25">
      <c r="A8" s="5"/>
      <c r="B8" s="235" t="s">
        <v>225</v>
      </c>
      <c r="C8" s="236"/>
      <c r="D8" s="236"/>
      <c r="E8" s="237"/>
      <c r="F8" s="104"/>
      <c r="G8" s="103"/>
      <c r="H8" s="102"/>
      <c r="I8" s="102"/>
      <c r="J8" s="102"/>
      <c r="K8" s="102"/>
    </row>
    <row r="9" spans="1:11" ht="30" x14ac:dyDescent="0.25">
      <c r="A9" s="5"/>
      <c r="B9" s="101" t="s">
        <v>168</v>
      </c>
      <c r="C9" s="100" t="s">
        <v>167</v>
      </c>
      <c r="D9" s="99" t="s">
        <v>166</v>
      </c>
      <c r="E9" s="98" t="s">
        <v>165</v>
      </c>
      <c r="F9" s="97"/>
      <c r="G9" s="96"/>
      <c r="H9" s="95"/>
      <c r="I9" s="95"/>
      <c r="J9" s="95"/>
      <c r="K9" s="95"/>
    </row>
    <row r="10" spans="1:11" ht="30.75" customHeight="1" x14ac:dyDescent="0.25">
      <c r="A10" s="5"/>
      <c r="B10" s="91" t="s">
        <v>226</v>
      </c>
      <c r="C10" s="192">
        <v>5592</v>
      </c>
      <c r="D10" s="193">
        <v>2927</v>
      </c>
      <c r="E10" s="94" t="s">
        <v>164</v>
      </c>
    </row>
    <row r="11" spans="1:11" x14ac:dyDescent="0.25">
      <c r="A11" s="5"/>
      <c r="B11" s="222" t="s">
        <v>163</v>
      </c>
      <c r="C11" s="223"/>
      <c r="D11" s="223"/>
      <c r="E11" s="224"/>
    </row>
    <row r="12" spans="1:11" s="3" customFormat="1" ht="18.75" customHeight="1" x14ac:dyDescent="0.25">
      <c r="A12" s="5"/>
      <c r="B12" s="229" t="s">
        <v>162</v>
      </c>
      <c r="C12" s="230"/>
      <c r="D12" s="230"/>
      <c r="E12" s="231"/>
      <c r="F12" s="86"/>
      <c r="G12" s="10"/>
    </row>
    <row r="13" spans="1:11" ht="18.75" customHeight="1" x14ac:dyDescent="0.25">
      <c r="A13" s="5"/>
      <c r="B13" s="232" t="s">
        <v>227</v>
      </c>
      <c r="C13" s="234"/>
      <c r="D13" s="234"/>
      <c r="E13" s="233"/>
    </row>
    <row r="14" spans="1:11" s="3" customFormat="1" ht="21.75" customHeight="1" x14ac:dyDescent="0.25">
      <c r="A14" s="5"/>
      <c r="B14" s="229" t="s">
        <v>161</v>
      </c>
      <c r="C14" s="231"/>
      <c r="D14" s="93" t="s">
        <v>160</v>
      </c>
      <c r="E14" s="92" t="s">
        <v>159</v>
      </c>
      <c r="F14" s="86"/>
      <c r="G14" s="10"/>
    </row>
    <row r="15" spans="1:11" ht="15.75" customHeight="1" x14ac:dyDescent="0.25">
      <c r="A15" s="5"/>
      <c r="B15" s="232" t="s">
        <v>228</v>
      </c>
      <c r="C15" s="233"/>
      <c r="D15" s="91" t="s">
        <v>229</v>
      </c>
      <c r="E15" s="90">
        <v>93561</v>
      </c>
    </row>
    <row r="16" spans="1:11" x14ac:dyDescent="0.25">
      <c r="A16" s="5"/>
      <c r="B16" s="210" t="s">
        <v>158</v>
      </c>
      <c r="C16" s="211"/>
      <c r="D16" s="211"/>
      <c r="E16" s="212"/>
    </row>
    <row r="17" spans="1:11" x14ac:dyDescent="0.25">
      <c r="A17" s="5"/>
      <c r="B17" s="213" t="s">
        <v>9</v>
      </c>
      <c r="C17" s="214"/>
      <c r="D17" s="88" t="s">
        <v>10</v>
      </c>
      <c r="E17" s="89"/>
      <c r="F17" s="4"/>
      <c r="G17" s="11"/>
      <c r="H17" s="1"/>
      <c r="I17" s="1"/>
      <c r="J17" s="1"/>
      <c r="K17" s="1"/>
    </row>
    <row r="18" spans="1:11" x14ac:dyDescent="0.25">
      <c r="A18" s="5"/>
      <c r="B18" s="218" t="s">
        <v>230</v>
      </c>
      <c r="C18" s="221"/>
      <c r="D18" s="218" t="s">
        <v>231</v>
      </c>
      <c r="E18" s="219"/>
      <c r="F18" s="4"/>
      <c r="G18" s="11"/>
      <c r="H18" s="1"/>
      <c r="I18" s="1"/>
      <c r="J18" s="1"/>
      <c r="K18" s="1"/>
    </row>
    <row r="19" spans="1:11" ht="18" customHeight="1" x14ac:dyDescent="0.25">
      <c r="A19" s="5"/>
      <c r="B19" s="216" t="s">
        <v>11</v>
      </c>
      <c r="C19" s="217"/>
      <c r="D19" s="88" t="s">
        <v>12</v>
      </c>
      <c r="E19" s="87"/>
      <c r="F19" s="4"/>
      <c r="G19" s="11"/>
      <c r="H19" s="1"/>
      <c r="I19" s="1"/>
      <c r="J19" s="1"/>
      <c r="K19" s="1"/>
    </row>
    <row r="20" spans="1:11" x14ac:dyDescent="0.25">
      <c r="A20" s="5"/>
      <c r="B20" s="218" t="s">
        <v>232</v>
      </c>
      <c r="C20" s="219"/>
      <c r="D20" s="220" t="s">
        <v>233</v>
      </c>
      <c r="E20" s="219"/>
      <c r="F20" s="4"/>
      <c r="G20" s="11"/>
      <c r="H20" s="1"/>
      <c r="I20" s="1"/>
      <c r="J20" s="1"/>
      <c r="K20" s="1"/>
    </row>
    <row r="21" spans="1:11" x14ac:dyDescent="0.25">
      <c r="B21" s="210" t="s">
        <v>157</v>
      </c>
      <c r="C21" s="211"/>
      <c r="D21" s="211"/>
      <c r="E21" s="212"/>
    </row>
    <row r="22" spans="1:11" x14ac:dyDescent="0.25">
      <c r="B22" s="213" t="s">
        <v>9</v>
      </c>
      <c r="C22" s="214"/>
      <c r="D22" s="88" t="s">
        <v>156</v>
      </c>
      <c r="E22" s="89"/>
    </row>
    <row r="23" spans="1:11" x14ac:dyDescent="0.25">
      <c r="B23" s="208"/>
      <c r="C23" s="215"/>
      <c r="D23" s="208"/>
      <c r="E23" s="209"/>
    </row>
    <row r="24" spans="1:11" x14ac:dyDescent="0.25">
      <c r="B24" s="216" t="s">
        <v>11</v>
      </c>
      <c r="C24" s="217"/>
      <c r="D24" s="88" t="s">
        <v>12</v>
      </c>
      <c r="E24" s="87"/>
    </row>
    <row r="25" spans="1:11" x14ac:dyDescent="0.25">
      <c r="B25" s="208"/>
      <c r="C25" s="209"/>
      <c r="D25" s="208"/>
      <c r="E25" s="209"/>
    </row>
    <row r="27" spans="1:11" x14ac:dyDescent="0.25">
      <c r="B27" t="s">
        <v>3039</v>
      </c>
    </row>
  </sheetData>
  <mergeCells count="25">
    <mergeCell ref="B11:E11"/>
    <mergeCell ref="B2:E2"/>
    <mergeCell ref="B4:E4"/>
    <mergeCell ref="B12:E12"/>
    <mergeCell ref="B15:C15"/>
    <mergeCell ref="B14:C14"/>
    <mergeCell ref="B13:E13"/>
    <mergeCell ref="B8:E8"/>
    <mergeCell ref="B7:E7"/>
    <mergeCell ref="B3:E3"/>
    <mergeCell ref="B6:E6"/>
    <mergeCell ref="B16:E16"/>
    <mergeCell ref="B20:C20"/>
    <mergeCell ref="D20:E20"/>
    <mergeCell ref="B19:C19"/>
    <mergeCell ref="B18:C18"/>
    <mergeCell ref="B17:C17"/>
    <mergeCell ref="D18:E18"/>
    <mergeCell ref="B25:C25"/>
    <mergeCell ref="D25:E25"/>
    <mergeCell ref="B21:E21"/>
    <mergeCell ref="B22:C22"/>
    <mergeCell ref="B23:C23"/>
    <mergeCell ref="D23:E23"/>
    <mergeCell ref="B24:C24"/>
  </mergeCells>
  <hyperlinks>
    <hyperlink ref="D20" r:id="rId1" xr:uid="{5C76AD4A-BF6E-434A-91BD-5858B2711FF6}"/>
  </hyperlinks>
  <printOptions horizontalCentered="1"/>
  <pageMargins left="0.25" right="0.25" top="0.75" bottom="0.75" header="0.3" footer="0.3"/>
  <pageSetup scale="75"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64513" r:id="rId5" name="Check Box 1">
              <controlPr defaultSize="0" autoFill="0" autoLine="0" autoPict="0" altText="Check box for filling out information">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64514" r:id="rId6" name="Check Box 2">
              <controlPr defaultSize="0" autoFill="0" autoLine="0" autoPict="0" altText="Check box for filling out information">
                <anchor moveWithCells="1">
                  <from>
                    <xdr:col>4</xdr:col>
                    <xdr:colOff>266700</xdr:colOff>
                    <xdr:row>9</xdr:row>
                    <xdr:rowOff>104775</xdr:rowOff>
                  </from>
                  <to>
                    <xdr:col>4</xdr:col>
                    <xdr:colOff>485775</xdr:colOff>
                    <xdr:row>9</xdr:row>
                    <xdr:rowOff>295275</xdr:rowOff>
                  </to>
                </anchor>
              </controlPr>
            </control>
          </mc:Choice>
        </mc:AlternateContent>
        <mc:AlternateContent xmlns:mc="http://schemas.openxmlformats.org/markup-compatibility/2006">
          <mc:Choice Requires="x14">
            <control shapeId="64515" r:id="rId7" name="Check Box 3">
              <controlPr defaultSize="0" autoFill="0" autoLine="0" autoPict="0" altText="Check box for filling out information">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64516" r:id="rId8" name="Check Box 4">
              <controlPr defaultSize="0" autoFill="0" autoLine="0" autoPict="0" altText="Check box for filling out information">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ABF4-7C3E-43FF-B756-32D0C49956E2}">
  <sheetPr codeName="Sheet5">
    <pageSetUpPr fitToPage="1"/>
  </sheetPr>
  <dimension ref="A1:N51"/>
  <sheetViews>
    <sheetView topLeftCell="A33" zoomScale="115" zoomScaleNormal="115" workbookViewId="0">
      <selection activeCell="C12" sqref="C12:D12"/>
    </sheetView>
  </sheetViews>
  <sheetFormatPr defaultColWidth="0" defaultRowHeight="15" x14ac:dyDescent="0.25"/>
  <cols>
    <col min="1" max="1" width="6.140625" style="3" customWidth="1"/>
    <col min="2" max="2" width="41.5703125" customWidth="1"/>
    <col min="3" max="3" width="43.85546875" customWidth="1"/>
    <col min="4" max="4" width="45.85546875" customWidth="1"/>
    <col min="5" max="5" width="6.140625" style="3" customWidth="1"/>
    <col min="6" max="16384" width="8.85546875" hidden="1"/>
  </cols>
  <sheetData>
    <row r="1" spans="1:12" x14ac:dyDescent="0.25">
      <c r="B1" s="3"/>
      <c r="C1" s="3"/>
      <c r="D1" s="3"/>
    </row>
    <row r="2" spans="1:12" ht="26.25" x14ac:dyDescent="0.4">
      <c r="B2" s="225" t="s">
        <v>130</v>
      </c>
      <c r="C2" s="226"/>
      <c r="D2" s="227"/>
      <c r="E2" s="10"/>
      <c r="F2" s="6"/>
    </row>
    <row r="3" spans="1:12" x14ac:dyDescent="0.25">
      <c r="B3" s="16" t="s">
        <v>13</v>
      </c>
      <c r="C3" s="247"/>
      <c r="D3" s="248"/>
    </row>
    <row r="4" spans="1:12" x14ac:dyDescent="0.25">
      <c r="B4" s="77"/>
      <c r="C4" s="3"/>
      <c r="D4" s="3"/>
    </row>
    <row r="5" spans="1:12" x14ac:dyDescent="0.25">
      <c r="B5" s="266" t="s">
        <v>192</v>
      </c>
      <c r="C5" s="266"/>
      <c r="D5" s="266"/>
      <c r="F5" s="76"/>
      <c r="G5" s="76"/>
      <c r="H5" s="76"/>
      <c r="I5" s="76"/>
      <c r="J5" s="76"/>
      <c r="K5" s="76"/>
      <c r="L5" s="76"/>
    </row>
    <row r="6" spans="1:12" x14ac:dyDescent="0.25">
      <c r="B6" s="3"/>
      <c r="C6" s="3"/>
      <c r="D6" s="3"/>
      <c r="F6" s="76"/>
    </row>
    <row r="7" spans="1:12" s="1" customFormat="1" ht="15.75" x14ac:dyDescent="0.25">
      <c r="A7" s="8"/>
      <c r="B7" s="244" t="s">
        <v>129</v>
      </c>
      <c r="C7" s="245"/>
      <c r="D7" s="246"/>
      <c r="E7" s="62"/>
    </row>
    <row r="8" spans="1:12" ht="51.75" customHeight="1" x14ac:dyDescent="0.25">
      <c r="B8" s="75" t="s">
        <v>128</v>
      </c>
      <c r="C8" s="258" t="s">
        <v>151</v>
      </c>
      <c r="D8" s="259"/>
    </row>
    <row r="9" spans="1:12" s="63" customFormat="1" ht="72" customHeight="1" x14ac:dyDescent="0.25">
      <c r="A9" s="64"/>
      <c r="B9" s="74" t="s">
        <v>182</v>
      </c>
      <c r="C9" s="256" t="s">
        <v>234</v>
      </c>
      <c r="D9" s="257"/>
      <c r="E9" s="64"/>
    </row>
    <row r="10" spans="1:12" s="63" customFormat="1" ht="60" x14ac:dyDescent="0.25">
      <c r="A10" s="64"/>
      <c r="B10" s="74" t="s">
        <v>183</v>
      </c>
      <c r="C10" s="256" t="s">
        <v>3037</v>
      </c>
      <c r="D10" s="257"/>
      <c r="E10" s="64"/>
    </row>
    <row r="11" spans="1:12" s="63" customFormat="1" ht="79.5" customHeight="1" x14ac:dyDescent="0.25">
      <c r="A11" s="64"/>
      <c r="B11" s="74" t="s">
        <v>184</v>
      </c>
      <c r="C11" s="256" t="s">
        <v>3038</v>
      </c>
      <c r="D11" s="257"/>
      <c r="E11" s="64"/>
    </row>
    <row r="12" spans="1:12" s="63" customFormat="1" ht="63.75" customHeight="1" x14ac:dyDescent="0.25">
      <c r="A12" s="64"/>
      <c r="B12" s="74" t="s">
        <v>185</v>
      </c>
      <c r="C12" s="256" t="s">
        <v>235</v>
      </c>
      <c r="D12" s="257"/>
      <c r="E12" s="64"/>
    </row>
    <row r="13" spans="1:12" s="63" customFormat="1" x14ac:dyDescent="0.25">
      <c r="A13" s="64"/>
      <c r="B13" s="73"/>
      <c r="C13" s="72"/>
      <c r="D13" s="71"/>
      <c r="E13" s="64"/>
    </row>
    <row r="14" spans="1:12" s="1" customFormat="1" ht="15.75" x14ac:dyDescent="0.25">
      <c r="A14" s="8"/>
      <c r="B14" s="267" t="s">
        <v>127</v>
      </c>
      <c r="C14" s="268"/>
      <c r="D14" s="269"/>
      <c r="E14" s="62"/>
    </row>
    <row r="15" spans="1:12" s="63" customFormat="1" x14ac:dyDescent="0.25">
      <c r="A15" s="64"/>
      <c r="B15" s="249" t="s">
        <v>126</v>
      </c>
      <c r="C15" s="250"/>
      <c r="D15" s="251"/>
      <c r="E15" s="64"/>
      <c r="F15" s="65"/>
    </row>
    <row r="16" spans="1:12" s="63" customFormat="1" ht="11.25" customHeight="1" x14ac:dyDescent="0.25">
      <c r="A16" s="64"/>
      <c r="B16" s="69"/>
      <c r="C16" s="68"/>
      <c r="D16" s="67"/>
      <c r="E16" s="64"/>
      <c r="F16" s="65"/>
    </row>
    <row r="17" spans="1:6" s="63" customFormat="1" x14ac:dyDescent="0.25">
      <c r="A17" s="64"/>
      <c r="B17" s="194" t="s">
        <v>125</v>
      </c>
      <c r="C17" s="195" t="s">
        <v>124</v>
      </c>
      <c r="D17" s="67"/>
      <c r="E17" s="64"/>
      <c r="F17" s="70"/>
    </row>
    <row r="18" spans="1:6" s="63" customFormat="1" x14ac:dyDescent="0.25">
      <c r="A18" s="64"/>
      <c r="B18" s="194" t="s">
        <v>123</v>
      </c>
      <c r="C18" s="196" t="s">
        <v>122</v>
      </c>
      <c r="D18" s="67"/>
      <c r="E18" s="64"/>
      <c r="F18" s="65"/>
    </row>
    <row r="19" spans="1:6" s="63" customFormat="1" x14ac:dyDescent="0.25">
      <c r="A19" s="64"/>
      <c r="B19" s="194" t="s">
        <v>121</v>
      </c>
      <c r="C19" s="196" t="s">
        <v>115</v>
      </c>
      <c r="D19" s="67"/>
      <c r="E19" s="64"/>
      <c r="F19" s="65"/>
    </row>
    <row r="20" spans="1:6" s="63" customFormat="1" ht="11.45" customHeight="1" x14ac:dyDescent="0.25">
      <c r="A20" s="64"/>
      <c r="B20" s="69"/>
      <c r="C20" s="68"/>
      <c r="D20" s="67"/>
      <c r="E20" s="64"/>
      <c r="F20" s="65"/>
    </row>
    <row r="21" spans="1:6" x14ac:dyDescent="0.25">
      <c r="B21" s="252" t="s">
        <v>113</v>
      </c>
      <c r="C21" s="252"/>
      <c r="D21" s="252"/>
    </row>
    <row r="22" spans="1:6" ht="24.75" customHeight="1" x14ac:dyDescent="0.25">
      <c r="B22" s="253" t="s">
        <v>236</v>
      </c>
      <c r="C22" s="254"/>
      <c r="D22" s="255"/>
    </row>
    <row r="23" spans="1:6" s="63" customFormat="1" ht="30.6" customHeight="1" x14ac:dyDescent="0.25">
      <c r="A23" s="64"/>
      <c r="B23" s="249" t="s">
        <v>197</v>
      </c>
      <c r="C23" s="250"/>
      <c r="D23" s="66" t="s">
        <v>34</v>
      </c>
      <c r="E23" s="64"/>
      <c r="F23" s="65"/>
    </row>
    <row r="24" spans="1:6" s="63" customFormat="1" x14ac:dyDescent="0.25">
      <c r="A24" s="64"/>
      <c r="B24" s="260" t="s">
        <v>120</v>
      </c>
      <c r="C24" s="261"/>
      <c r="D24" s="262"/>
      <c r="E24" s="64"/>
      <c r="F24" s="65"/>
    </row>
    <row r="25" spans="1:6" s="63" customFormat="1" x14ac:dyDescent="0.25">
      <c r="A25" s="64"/>
      <c r="B25" s="263"/>
      <c r="C25" s="264"/>
      <c r="D25" s="265"/>
      <c r="E25" s="64"/>
      <c r="F25" s="65"/>
    </row>
    <row r="26" spans="1:6" s="63" customFormat="1" x14ac:dyDescent="0.25">
      <c r="A26" s="64"/>
      <c r="B26" s="243"/>
      <c r="C26" s="243"/>
      <c r="D26" s="243"/>
      <c r="E26" s="64"/>
    </row>
    <row r="27" spans="1:6" s="1" customFormat="1" ht="15.75" x14ac:dyDescent="0.25">
      <c r="A27" s="8"/>
      <c r="B27" s="244" t="s">
        <v>119</v>
      </c>
      <c r="C27" s="245"/>
      <c r="D27" s="246"/>
      <c r="E27" s="62"/>
    </row>
    <row r="28" spans="1:6" x14ac:dyDescent="0.25">
      <c r="B28" s="229" t="s">
        <v>172</v>
      </c>
      <c r="C28" s="230"/>
      <c r="D28" s="231"/>
    </row>
    <row r="29" spans="1:6" ht="11.45" customHeight="1" x14ac:dyDescent="0.25">
      <c r="B29" s="61"/>
      <c r="C29" s="85"/>
      <c r="D29" s="60"/>
    </row>
    <row r="30" spans="1:6" x14ac:dyDescent="0.25">
      <c r="B30" s="197" t="s">
        <v>174</v>
      </c>
      <c r="C30" s="198" t="s">
        <v>118</v>
      </c>
      <c r="D30" s="55"/>
      <c r="F30" s="58"/>
    </row>
    <row r="31" spans="1:6" x14ac:dyDescent="0.25">
      <c r="B31" s="197" t="s">
        <v>117</v>
      </c>
      <c r="C31" s="198" t="s">
        <v>196</v>
      </c>
      <c r="D31" s="55"/>
    </row>
    <row r="32" spans="1:6" x14ac:dyDescent="0.25">
      <c r="B32" s="197" t="s">
        <v>177</v>
      </c>
      <c r="C32" s="198" t="s">
        <v>153</v>
      </c>
      <c r="D32" s="55"/>
    </row>
    <row r="33" spans="2:14" x14ac:dyDescent="0.25">
      <c r="B33" s="197" t="s">
        <v>176</v>
      </c>
      <c r="C33" s="198" t="s">
        <v>154</v>
      </c>
      <c r="D33" s="55"/>
      <c r="F33" s="261"/>
      <c r="G33" s="261"/>
      <c r="H33" s="261"/>
      <c r="I33" s="261"/>
      <c r="J33" s="261"/>
      <c r="K33" s="261"/>
      <c r="L33" s="261"/>
      <c r="M33" s="261"/>
      <c r="N33" s="261"/>
    </row>
    <row r="34" spans="2:14" x14ac:dyDescent="0.25">
      <c r="B34" s="197" t="s">
        <v>116</v>
      </c>
      <c r="C34" s="198" t="s">
        <v>175</v>
      </c>
      <c r="D34" s="55"/>
      <c r="F34" s="261"/>
      <c r="G34" s="261"/>
      <c r="H34" s="261"/>
      <c r="I34" s="261"/>
      <c r="J34" s="261"/>
      <c r="K34" s="261"/>
      <c r="L34" s="261"/>
      <c r="M34" s="261"/>
      <c r="N34" s="261"/>
    </row>
    <row r="35" spans="2:14" x14ac:dyDescent="0.25">
      <c r="B35" s="197" t="s">
        <v>114</v>
      </c>
      <c r="C35" s="198" t="s">
        <v>115</v>
      </c>
      <c r="D35" s="55"/>
    </row>
    <row r="36" spans="2:14" x14ac:dyDescent="0.25">
      <c r="B36" s="197" t="s">
        <v>178</v>
      </c>
      <c r="C36" s="3"/>
      <c r="D36" s="55"/>
    </row>
    <row r="37" spans="2:14" ht="12" customHeight="1" x14ac:dyDescent="0.25">
      <c r="B37" s="56"/>
      <c r="C37" s="3"/>
      <c r="D37" s="55"/>
    </row>
    <row r="38" spans="2:14" x14ac:dyDescent="0.25">
      <c r="B38" s="238" t="s">
        <v>173</v>
      </c>
      <c r="C38" s="239"/>
      <c r="D38" s="240"/>
    </row>
    <row r="39" spans="2:14" ht="28.5" customHeight="1" x14ac:dyDescent="0.25">
      <c r="B39" s="270"/>
      <c r="C39" s="271"/>
      <c r="D39" s="272"/>
    </row>
    <row r="40" spans="2:14" x14ac:dyDescent="0.25">
      <c r="B40" s="274" t="s">
        <v>155</v>
      </c>
      <c r="C40" s="275"/>
      <c r="D40" s="276"/>
    </row>
    <row r="41" spans="2:14" ht="34.5" customHeight="1" x14ac:dyDescent="0.25">
      <c r="B41" s="270"/>
      <c r="C41" s="271"/>
      <c r="D41" s="272"/>
    </row>
    <row r="42" spans="2:14" ht="35.25" customHeight="1" x14ac:dyDescent="0.25">
      <c r="B42" s="242" t="s">
        <v>112</v>
      </c>
      <c r="C42" s="242"/>
      <c r="D42" s="242"/>
    </row>
    <row r="43" spans="2:14" ht="46.5" customHeight="1" x14ac:dyDescent="0.25">
      <c r="B43" s="273"/>
      <c r="C43" s="273"/>
      <c r="D43" s="273"/>
    </row>
    <row r="44" spans="2:14" x14ac:dyDescent="0.25">
      <c r="B44" s="54"/>
      <c r="C44" s="54"/>
      <c r="D44" s="54"/>
    </row>
    <row r="45" spans="2:14" x14ac:dyDescent="0.25">
      <c r="B45" s="54"/>
      <c r="C45" s="54"/>
      <c r="D45" s="54"/>
    </row>
    <row r="46" spans="2:14" x14ac:dyDescent="0.25">
      <c r="B46" s="54"/>
      <c r="C46" s="54"/>
      <c r="D46" s="54"/>
    </row>
    <row r="47" spans="2:14" x14ac:dyDescent="0.25">
      <c r="B47" s="54"/>
      <c r="C47" s="54"/>
      <c r="D47" s="54"/>
    </row>
    <row r="48" spans="2:14" x14ac:dyDescent="0.25">
      <c r="B48" s="54"/>
      <c r="C48" s="54"/>
      <c r="D48" s="54"/>
    </row>
    <row r="49" spans="2:4" x14ac:dyDescent="0.25">
      <c r="B49" s="54"/>
      <c r="C49" s="54"/>
      <c r="D49" s="54"/>
    </row>
    <row r="50" spans="2:4" x14ac:dyDescent="0.25">
      <c r="B50" s="54"/>
      <c r="C50" s="54"/>
      <c r="D50" s="54"/>
    </row>
    <row r="51" spans="2:4" x14ac:dyDescent="0.25">
      <c r="B51" s="54"/>
      <c r="C51" s="54"/>
      <c r="D51" s="54"/>
    </row>
  </sheetData>
  <sheetProtection algorithmName="SHA-512" hashValue="XMzoKvTu8l7WPhXnbpFvrR54N0KLg+5r1i68uQIViXO2GCo+NwGj4Z7c2U3y0GYGFvIq2Kil04Z+WvgHx9dE5A==" saltValue="0CXZtZF83vRaI6uQSh+oBA==" spinCount="100000" sheet="1"/>
  <mergeCells count="26">
    <mergeCell ref="B43:D43"/>
    <mergeCell ref="B28:D28"/>
    <mergeCell ref="B38:D38"/>
    <mergeCell ref="B40:D40"/>
    <mergeCell ref="B41:D41"/>
    <mergeCell ref="F33:N34"/>
    <mergeCell ref="B27:D27"/>
    <mergeCell ref="B39:D39"/>
    <mergeCell ref="C9:D9"/>
    <mergeCell ref="C10:D10"/>
    <mergeCell ref="B2:D2"/>
    <mergeCell ref="B42:D42"/>
    <mergeCell ref="B26:D26"/>
    <mergeCell ref="B7:D7"/>
    <mergeCell ref="C3:D3"/>
    <mergeCell ref="B15:D15"/>
    <mergeCell ref="B21:D21"/>
    <mergeCell ref="B22:D22"/>
    <mergeCell ref="B23:C23"/>
    <mergeCell ref="C12:D12"/>
    <mergeCell ref="C8:D8"/>
    <mergeCell ref="C11:D11"/>
    <mergeCell ref="B24:D24"/>
    <mergeCell ref="B25:D25"/>
    <mergeCell ref="B5:D5"/>
    <mergeCell ref="B14:D14"/>
  </mergeCells>
  <dataValidations count="1">
    <dataValidation type="list" allowBlank="1" showInputMessage="1" showErrorMessage="1" sqref="D23"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70" r:id="rId4" name="Check Box 6">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474" r:id="rId5" name="Check Box 10">
              <controlPr defaultSize="0" autoFill="0" autoLine="0" autoPict="0" altText="Check box for filling out information">
                <anchor moveWithCells="1">
                  <from>
                    <xdr:col>1</xdr:col>
                    <xdr:colOff>85725</xdr:colOff>
                    <xdr:row>29</xdr:row>
                    <xdr:rowOff>0</xdr:rowOff>
                  </from>
                  <to>
                    <xdr:col>1</xdr:col>
                    <xdr:colOff>304800</xdr:colOff>
                    <xdr:row>30</xdr:row>
                    <xdr:rowOff>9525</xdr:rowOff>
                  </to>
                </anchor>
              </controlPr>
            </control>
          </mc:Choice>
        </mc:AlternateContent>
        <mc:AlternateContent xmlns:mc="http://schemas.openxmlformats.org/markup-compatibility/2006">
          <mc:Choice Requires="x14">
            <control shapeId="62477" r:id="rId6" name="Check Box 13">
              <controlPr defaultSize="0" autoFill="0" autoLine="0" autoPict="0" altText="Check box for filling out information">
                <anchor moveWithCells="1">
                  <from>
                    <xdr:col>1</xdr:col>
                    <xdr:colOff>85725</xdr:colOff>
                    <xdr:row>16</xdr:row>
                    <xdr:rowOff>0</xdr:rowOff>
                  </from>
                  <to>
                    <xdr:col>1</xdr:col>
                    <xdr:colOff>304800</xdr:colOff>
                    <xdr:row>17</xdr:row>
                    <xdr:rowOff>9525</xdr:rowOff>
                  </to>
                </anchor>
              </controlPr>
            </control>
          </mc:Choice>
        </mc:AlternateContent>
        <mc:AlternateContent xmlns:mc="http://schemas.openxmlformats.org/markup-compatibility/2006">
          <mc:Choice Requires="x14">
            <control shapeId="62478" r:id="rId7" name="Check Box 14">
              <controlPr defaultSize="0" autoFill="0" autoLine="0" autoPict="0" altText="Check box for filling out information">
                <anchor moveWithCells="1">
                  <from>
                    <xdr:col>1</xdr:col>
                    <xdr:colOff>85725</xdr:colOff>
                    <xdr:row>18</xdr:row>
                    <xdr:rowOff>0</xdr:rowOff>
                  </from>
                  <to>
                    <xdr:col>1</xdr:col>
                    <xdr:colOff>304800</xdr:colOff>
                    <xdr:row>19</xdr:row>
                    <xdr:rowOff>9525</xdr:rowOff>
                  </to>
                </anchor>
              </controlPr>
            </control>
          </mc:Choice>
        </mc:AlternateContent>
        <mc:AlternateContent xmlns:mc="http://schemas.openxmlformats.org/markup-compatibility/2006">
          <mc:Choice Requires="x14">
            <control shapeId="62480" r:id="rId8" name="Check Box 16">
              <controlPr defaultSize="0" autoFill="0" autoLine="0" autoPict="0" altText="Check box for filling out information">
                <anchor moveWithCells="1">
                  <from>
                    <xdr:col>2</xdr:col>
                    <xdr:colOff>85725</xdr:colOff>
                    <xdr:row>16</xdr:row>
                    <xdr:rowOff>0</xdr:rowOff>
                  </from>
                  <to>
                    <xdr:col>2</xdr:col>
                    <xdr:colOff>304800</xdr:colOff>
                    <xdr:row>17</xdr:row>
                    <xdr:rowOff>9525</xdr:rowOff>
                  </to>
                </anchor>
              </controlPr>
            </control>
          </mc:Choice>
        </mc:AlternateContent>
        <mc:AlternateContent xmlns:mc="http://schemas.openxmlformats.org/markup-compatibility/2006">
          <mc:Choice Requires="x14">
            <control shapeId="62481" r:id="rId9" name="Check Box 17">
              <controlPr defaultSize="0" autoFill="0" autoLine="0" autoPict="0" altText="Check box for filling out information">
                <anchor moveWithCells="1">
                  <from>
                    <xdr:col>2</xdr:col>
                    <xdr:colOff>85725</xdr:colOff>
                    <xdr:row>17</xdr:row>
                    <xdr:rowOff>0</xdr:rowOff>
                  </from>
                  <to>
                    <xdr:col>2</xdr:col>
                    <xdr:colOff>304800</xdr:colOff>
                    <xdr:row>18</xdr:row>
                    <xdr:rowOff>9525</xdr:rowOff>
                  </to>
                </anchor>
              </controlPr>
            </control>
          </mc:Choice>
        </mc:AlternateContent>
        <mc:AlternateContent xmlns:mc="http://schemas.openxmlformats.org/markup-compatibility/2006">
          <mc:Choice Requires="x14">
            <control shapeId="62482" r:id="rId10" name="Check Box 18">
              <controlPr defaultSize="0" autoFill="0" autoLine="0" autoPict="0" altText="Check box for filling out information">
                <anchor moveWithCells="1">
                  <from>
                    <xdr:col>2</xdr:col>
                    <xdr:colOff>85725</xdr:colOff>
                    <xdr:row>18</xdr:row>
                    <xdr:rowOff>0</xdr:rowOff>
                  </from>
                  <to>
                    <xdr:col>2</xdr:col>
                    <xdr:colOff>304800</xdr:colOff>
                    <xdr:row>19</xdr:row>
                    <xdr:rowOff>9525</xdr:rowOff>
                  </to>
                </anchor>
              </controlPr>
            </control>
          </mc:Choice>
        </mc:AlternateContent>
        <mc:AlternateContent xmlns:mc="http://schemas.openxmlformats.org/markup-compatibility/2006">
          <mc:Choice Requires="x14">
            <control shapeId="62469" r:id="rId11" name="Check Box 5">
              <controlPr defaultSize="0" autoFill="0" autoLine="0" autoPict="0" altText="Check box for filling out information">
                <anchor moveWithCells="1">
                  <from>
                    <xdr:col>2</xdr:col>
                    <xdr:colOff>85725</xdr:colOff>
                    <xdr:row>29</xdr:row>
                    <xdr:rowOff>0</xdr:rowOff>
                  </from>
                  <to>
                    <xdr:col>2</xdr:col>
                    <xdr:colOff>304800</xdr:colOff>
                    <xdr:row>30</xdr:row>
                    <xdr:rowOff>9525</xdr:rowOff>
                  </to>
                </anchor>
              </controlPr>
            </control>
          </mc:Choice>
        </mc:AlternateContent>
        <mc:AlternateContent xmlns:mc="http://schemas.openxmlformats.org/markup-compatibility/2006">
          <mc:Choice Requires="x14">
            <control shapeId="62467" r:id="rId12" name="Check Box 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68" r:id="rId13" name="Check Box 4">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71" r:id="rId14" name="Check Box 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498" r:id="rId15" name="Check Box 3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72" r:id="rId16" name="Check Box 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99" r:id="rId17" name="Check Box 35">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00" r:id="rId18" name="Check Box 36">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1" r:id="rId19" name="Check Box 3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7" r:id="rId20" name="Check Box 43">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8" r:id="rId21" name="Check Box 44">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9" r:id="rId22" name="Check Box 4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0" r:id="rId23" name="Check Box 4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1" r:id="rId24" name="Check Box 4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2" r:id="rId25" name="Check Box 4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3" r:id="rId26" name="Check Box 4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4" r:id="rId27" name="Check Box 50">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5" r:id="rId28" name="Check Box 51">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7" r:id="rId29" name="Check Box 63">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28" r:id="rId30" name="Check Box 64">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9" r:id="rId31" name="Check Box 6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0" r:id="rId32" name="Check Box 6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1" r:id="rId33" name="Check Box 67">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2" r:id="rId34" name="Check Box 6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3" r:id="rId35" name="Check Box 6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65" r:id="rId36" name="Check Box 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66" r:id="rId37" name="Check Box 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75" r:id="rId38" name="Check Box 11">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76" r:id="rId39" name="Check Box 12">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3" r:id="rId40" name="Check Box 29">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94" r:id="rId41" name="Check Box 30">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5" r:id="rId42" name="Check Box 3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96" r:id="rId43" name="Check Box 3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97" r:id="rId44" name="Check Box 33">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3" r:id="rId45" name="Check Box 79">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4" r:id="rId46" name="Check Box 80">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5" r:id="rId47" name="Check Box 81">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6" r:id="rId48" name="Check Box 82">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7" r:id="rId49" name="Check Box 8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8" r:id="rId50" name="Check Box 8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9" r:id="rId51" name="Check Box 85">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0" r:id="rId52" name="Check Box 86">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51" r:id="rId53" name="Check Box 8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2" r:id="rId54" name="Check Box 88">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3" r:id="rId55" name="Check Box 89">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4" r:id="rId56" name="Check Box 90">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73" r:id="rId57" name="Check Box 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3" r:id="rId58" name="Check Box 1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4" r:id="rId59" name="Check Box 2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5" r:id="rId60" name="Check Box 2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6" r:id="rId61" name="Check Box 2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16" r:id="rId62" name="Check Box 5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7" r:id="rId63" name="Check Box 5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8" r:id="rId64" name="Check Box 5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9" r:id="rId65" name="Check Box 5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20" r:id="rId66" name="Check Box 56">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6" r:id="rId67" name="Check Box 9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57" r:id="rId68" name="Check Box 93">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8" r:id="rId69" name="Check Box 94">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9" r:id="rId70" name="Check Box 9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0" r:id="rId71" name="Check Box 9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1" r:id="rId72" name="Check Box 97">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2" r:id="rId73" name="Check Box 98">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3" r:id="rId74" name="Check Box 99">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4" r:id="rId75" name="Check Box 10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5" r:id="rId76" name="Check Box 10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6" r:id="rId77" name="Check Box 10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7" r:id="rId78" name="Check Box 10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8" r:id="rId79" name="Check Box 10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9" r:id="rId80" name="Check Box 10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70" r:id="rId81" name="Check Box 10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71" r:id="rId82" name="Check Box 107">
              <controlPr defaultSize="0" autoFill="0" autoLine="0" autoPict="0" altText="Check box for filling out information">
                <anchor moveWithCells="1">
                  <from>
                    <xdr:col>1</xdr:col>
                    <xdr:colOff>85725</xdr:colOff>
                    <xdr:row>16</xdr:row>
                    <xdr:rowOff>0</xdr:rowOff>
                  </from>
                  <to>
                    <xdr:col>1</xdr:col>
                    <xdr:colOff>304800</xdr:colOff>
                    <xdr:row>17</xdr:row>
                    <xdr:rowOff>9525</xdr:rowOff>
                  </to>
                </anchor>
              </controlPr>
            </control>
          </mc:Choice>
        </mc:AlternateContent>
        <mc:AlternateContent xmlns:mc="http://schemas.openxmlformats.org/markup-compatibility/2006">
          <mc:Choice Requires="x14">
            <control shapeId="62572" r:id="rId83" name="Check Box 108">
              <controlPr defaultSize="0" autoFill="0" autoLine="0" autoPict="0" altText="Check box for filling out information">
                <anchor moveWithCells="1">
                  <from>
                    <xdr:col>1</xdr:col>
                    <xdr:colOff>85725</xdr:colOff>
                    <xdr:row>17</xdr:row>
                    <xdr:rowOff>0</xdr:rowOff>
                  </from>
                  <to>
                    <xdr:col>1</xdr:col>
                    <xdr:colOff>304800</xdr:colOff>
                    <xdr:row>18</xdr:row>
                    <xdr:rowOff>9525</xdr:rowOff>
                  </to>
                </anchor>
              </controlPr>
            </control>
          </mc:Choice>
        </mc:AlternateContent>
        <mc:AlternateContent xmlns:mc="http://schemas.openxmlformats.org/markup-compatibility/2006">
          <mc:Choice Requires="x14">
            <control shapeId="62573" r:id="rId84" name="Check Box 109">
              <controlPr defaultSize="0" autoFill="0" autoLine="0" autoPict="0" altText="Check box for filling out information">
                <anchor moveWithCells="1">
                  <from>
                    <xdr:col>1</xdr:col>
                    <xdr:colOff>85725</xdr:colOff>
                    <xdr:row>18</xdr:row>
                    <xdr:rowOff>0</xdr:rowOff>
                  </from>
                  <to>
                    <xdr:col>1</xdr:col>
                    <xdr:colOff>304800</xdr:colOff>
                    <xdr:row>19</xdr:row>
                    <xdr:rowOff>9525</xdr:rowOff>
                  </to>
                </anchor>
              </controlPr>
            </control>
          </mc:Choice>
        </mc:AlternateContent>
        <mc:AlternateContent xmlns:mc="http://schemas.openxmlformats.org/markup-compatibility/2006">
          <mc:Choice Requires="x14">
            <control shapeId="62574" r:id="rId85" name="Check Box 110">
              <controlPr defaultSize="0" autoFill="0" autoLine="0" autoPict="0" altText="Check box for filling out information">
                <anchor moveWithCells="1">
                  <from>
                    <xdr:col>2</xdr:col>
                    <xdr:colOff>85725</xdr:colOff>
                    <xdr:row>16</xdr:row>
                    <xdr:rowOff>0</xdr:rowOff>
                  </from>
                  <to>
                    <xdr:col>2</xdr:col>
                    <xdr:colOff>304800</xdr:colOff>
                    <xdr:row>17</xdr:row>
                    <xdr:rowOff>9525</xdr:rowOff>
                  </to>
                </anchor>
              </controlPr>
            </control>
          </mc:Choice>
        </mc:AlternateContent>
        <mc:AlternateContent xmlns:mc="http://schemas.openxmlformats.org/markup-compatibility/2006">
          <mc:Choice Requires="x14">
            <control shapeId="62575" r:id="rId86" name="Check Box 111">
              <controlPr defaultSize="0" autoFill="0" autoLine="0" autoPict="0" altText="Check box for filling out information">
                <anchor moveWithCells="1">
                  <from>
                    <xdr:col>2</xdr:col>
                    <xdr:colOff>85725</xdr:colOff>
                    <xdr:row>17</xdr:row>
                    <xdr:rowOff>0</xdr:rowOff>
                  </from>
                  <to>
                    <xdr:col>2</xdr:col>
                    <xdr:colOff>304800</xdr:colOff>
                    <xdr:row>18</xdr:row>
                    <xdr:rowOff>9525</xdr:rowOff>
                  </to>
                </anchor>
              </controlPr>
            </control>
          </mc:Choice>
        </mc:AlternateContent>
        <mc:AlternateContent xmlns:mc="http://schemas.openxmlformats.org/markup-compatibility/2006">
          <mc:Choice Requires="x14">
            <control shapeId="62576" r:id="rId87" name="Check Box 112">
              <controlPr defaultSize="0" autoFill="0" autoLine="0" autoPict="0" altText="Check box for filling out information">
                <anchor moveWithCells="1">
                  <from>
                    <xdr:col>2</xdr:col>
                    <xdr:colOff>85725</xdr:colOff>
                    <xdr:row>18</xdr:row>
                    <xdr:rowOff>0</xdr:rowOff>
                  </from>
                  <to>
                    <xdr:col>2</xdr:col>
                    <xdr:colOff>304800</xdr:colOff>
                    <xdr:row>19</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theme="4" tint="-0.249977111117893"/>
    <pageSetUpPr fitToPage="1"/>
  </sheetPr>
  <dimension ref="A1:X12004"/>
  <sheetViews>
    <sheetView showGridLines="0" tabSelected="1" topLeftCell="K1" zoomScale="85" zoomScaleNormal="85" workbookViewId="0">
      <selection activeCell="U9" sqref="U9"/>
    </sheetView>
  </sheetViews>
  <sheetFormatPr defaultColWidth="8.85546875" defaultRowHeight="15" zeroHeight="1" x14ac:dyDescent="0.25"/>
  <cols>
    <col min="1" max="1" width="2.5703125" style="3" customWidth="1"/>
    <col min="2" max="2" width="23.140625" style="152" customWidth="1"/>
    <col min="3" max="3" width="39.85546875" style="152" customWidth="1"/>
    <col min="4" max="4" width="40.5703125" style="152" customWidth="1"/>
    <col min="5" max="5" width="31.140625" style="139" customWidth="1"/>
    <col min="6" max="6" width="16" style="27" customWidth="1"/>
    <col min="7" max="7" width="26.42578125" style="140" customWidth="1"/>
    <col min="8" max="8" width="16.140625" style="27" customWidth="1"/>
    <col min="9" max="9" width="14.42578125" style="27" customWidth="1"/>
    <col min="10" max="10" width="25.140625" style="140" customWidth="1"/>
    <col min="11" max="11" width="18.85546875" style="27" customWidth="1"/>
    <col min="12" max="12" width="24.85546875" style="27" customWidth="1"/>
    <col min="13" max="13" width="22.140625" style="170" customWidth="1"/>
    <col min="14" max="14" width="22.5703125" style="27" customWidth="1"/>
    <col min="15" max="15" width="27.42578125" style="139" customWidth="1"/>
    <col min="16" max="16" width="19.42578125" style="27" customWidth="1"/>
    <col min="17" max="17" width="13.5703125" style="27" customWidth="1"/>
    <col min="18" max="18" width="25.140625" style="140" customWidth="1"/>
    <col min="19" max="19" width="18.85546875" style="27" customWidth="1"/>
    <col min="20" max="20" width="24.85546875" style="27" customWidth="1"/>
    <col min="21" max="21" width="22.140625" style="170" customWidth="1"/>
    <col min="22" max="22" width="22.42578125" style="27" customWidth="1"/>
    <col min="23" max="23" width="39.5703125" style="27" customWidth="1"/>
    <col min="24" max="24" width="8.85546875" style="3" customWidth="1"/>
    <col min="25" max="42" width="8.85546875" customWidth="1"/>
  </cols>
  <sheetData>
    <row r="1" spans="1:24" ht="26.25" x14ac:dyDescent="0.4">
      <c r="B1" s="281" t="s">
        <v>1</v>
      </c>
      <c r="C1" s="281"/>
      <c r="D1" s="281"/>
      <c r="E1" s="281"/>
      <c r="F1" s="281"/>
      <c r="G1" s="281"/>
      <c r="H1" s="281"/>
      <c r="I1" s="281"/>
      <c r="J1" s="281"/>
      <c r="K1" s="86"/>
      <c r="L1" s="86"/>
      <c r="M1" s="166"/>
      <c r="N1" s="86"/>
      <c r="O1" s="86"/>
      <c r="P1" s="86"/>
      <c r="Q1" s="86"/>
      <c r="R1" s="86"/>
      <c r="S1" s="86"/>
      <c r="T1" s="86"/>
      <c r="U1" s="166"/>
      <c r="V1" s="86"/>
      <c r="W1" s="86"/>
    </row>
    <row r="2" spans="1:24" x14ac:dyDescent="0.25">
      <c r="B2" s="291" t="s">
        <v>23</v>
      </c>
      <c r="C2" s="292"/>
      <c r="D2" s="292"/>
      <c r="E2" s="286">
        <v>45642</v>
      </c>
      <c r="F2" s="286"/>
      <c r="G2" s="286"/>
      <c r="H2" s="286"/>
      <c r="I2" s="286"/>
      <c r="J2" s="287"/>
      <c r="K2" s="86"/>
      <c r="L2" s="86"/>
      <c r="M2" s="166"/>
      <c r="N2" s="86"/>
      <c r="O2" s="86"/>
      <c r="P2" s="277"/>
      <c r="Q2" s="277"/>
      <c r="R2" s="277"/>
      <c r="S2" s="86"/>
      <c r="T2" s="86"/>
      <c r="U2" s="171"/>
      <c r="V2" s="86"/>
      <c r="W2" s="86"/>
    </row>
    <row r="3" spans="1:24" x14ac:dyDescent="0.25">
      <c r="B3" s="151"/>
      <c r="C3" s="151"/>
      <c r="D3" s="151"/>
      <c r="E3" s="86"/>
      <c r="F3" s="86"/>
      <c r="G3" s="27"/>
      <c r="H3" s="86"/>
      <c r="I3" s="86"/>
      <c r="J3" s="27"/>
      <c r="K3" s="86"/>
      <c r="L3" s="86"/>
      <c r="M3" s="166"/>
      <c r="N3" s="86"/>
      <c r="O3" s="86"/>
      <c r="P3" s="86"/>
      <c r="Q3" s="86"/>
      <c r="R3" s="86"/>
      <c r="S3" s="86"/>
      <c r="T3" s="86"/>
      <c r="U3" s="166"/>
      <c r="V3" s="86"/>
      <c r="W3" s="86"/>
    </row>
    <row r="4" spans="1:24" ht="59.45" customHeight="1" x14ac:dyDescent="0.25">
      <c r="B4" s="285" t="s">
        <v>216</v>
      </c>
      <c r="C4" s="285"/>
      <c r="D4" s="285"/>
      <c r="E4" s="285"/>
      <c r="F4" s="285"/>
      <c r="G4" s="285"/>
      <c r="H4" s="285"/>
      <c r="I4" s="285"/>
      <c r="J4" s="285"/>
      <c r="K4" s="136"/>
      <c r="L4" s="136"/>
      <c r="M4" s="167"/>
      <c r="N4" s="137"/>
      <c r="O4" s="137"/>
      <c r="P4" s="137"/>
      <c r="Q4" s="137"/>
      <c r="R4" s="137"/>
      <c r="S4" s="136"/>
      <c r="T4" s="136"/>
      <c r="U4" s="167"/>
      <c r="W4" s="142" t="s">
        <v>212</v>
      </c>
      <c r="X4" s="143">
        <f>COUNTIF(W7:W12004,"=Not Valid")</f>
        <v>0</v>
      </c>
    </row>
    <row r="5" spans="1:24" s="3" customFormat="1" ht="15.75" x14ac:dyDescent="0.25">
      <c r="B5" s="137"/>
      <c r="C5" s="137"/>
      <c r="D5" s="137"/>
      <c r="E5" s="137"/>
      <c r="F5" s="137"/>
      <c r="G5" s="138"/>
      <c r="H5" s="137"/>
      <c r="I5" s="137"/>
      <c r="J5" s="138"/>
      <c r="K5" s="137"/>
      <c r="L5" s="137"/>
      <c r="M5" s="167"/>
      <c r="N5" s="144"/>
      <c r="O5" s="137"/>
      <c r="P5" s="137"/>
      <c r="Q5" s="137"/>
      <c r="R5" s="137"/>
      <c r="S5" s="137"/>
      <c r="T5" s="137"/>
      <c r="U5" s="167"/>
      <c r="W5" s="142" t="s">
        <v>213</v>
      </c>
      <c r="X5" s="143">
        <f>COUNTIF(W7:W12004,"=Missing Information")</f>
        <v>0</v>
      </c>
    </row>
    <row r="6" spans="1:24" s="1" customFormat="1" ht="30.75" customHeight="1" x14ac:dyDescent="0.25">
      <c r="A6" s="8"/>
      <c r="B6" s="282" t="s">
        <v>24</v>
      </c>
      <c r="C6" s="283"/>
      <c r="D6" s="284"/>
      <c r="E6" s="288" t="s">
        <v>2</v>
      </c>
      <c r="F6" s="289"/>
      <c r="G6" s="289"/>
      <c r="H6" s="289"/>
      <c r="I6" s="289"/>
      <c r="J6" s="289"/>
      <c r="K6" s="289"/>
      <c r="L6" s="289"/>
      <c r="M6" s="289"/>
      <c r="N6" s="290"/>
      <c r="O6" s="278" t="s">
        <v>3</v>
      </c>
      <c r="P6" s="279"/>
      <c r="Q6" s="279"/>
      <c r="R6" s="279"/>
      <c r="S6" s="279"/>
      <c r="T6" s="279"/>
      <c r="U6" s="279"/>
      <c r="V6" s="280"/>
      <c r="W6" s="8"/>
      <c r="X6" s="8"/>
    </row>
    <row r="7" spans="1:24" s="153" customFormat="1" ht="85.5" customHeight="1" x14ac:dyDescent="0.25">
      <c r="B7" s="154" t="s">
        <v>219</v>
      </c>
      <c r="C7" s="155" t="s">
        <v>31</v>
      </c>
      <c r="D7" s="155" t="s">
        <v>189</v>
      </c>
      <c r="E7" s="156" t="s">
        <v>87</v>
      </c>
      <c r="F7" s="157" t="s">
        <v>180</v>
      </c>
      <c r="G7" s="158" t="s">
        <v>205</v>
      </c>
      <c r="H7" s="159" t="s">
        <v>26</v>
      </c>
      <c r="I7" s="159" t="s">
        <v>187</v>
      </c>
      <c r="J7" s="158" t="s">
        <v>27</v>
      </c>
      <c r="K7" s="159" t="s">
        <v>28</v>
      </c>
      <c r="L7" s="160" t="s">
        <v>32</v>
      </c>
      <c r="M7" s="168" t="s">
        <v>33</v>
      </c>
      <c r="N7" s="161" t="s">
        <v>22</v>
      </c>
      <c r="O7" s="156" t="s">
        <v>88</v>
      </c>
      <c r="P7" s="159" t="s">
        <v>26</v>
      </c>
      <c r="Q7" s="159" t="s">
        <v>187</v>
      </c>
      <c r="R7" s="164" t="s">
        <v>27</v>
      </c>
      <c r="S7" s="159" t="s">
        <v>28</v>
      </c>
      <c r="T7" s="160" t="s">
        <v>32</v>
      </c>
      <c r="U7" s="168" t="s">
        <v>33</v>
      </c>
      <c r="V7" s="162" t="s">
        <v>22</v>
      </c>
      <c r="W7" s="163" t="s">
        <v>223</v>
      </c>
    </row>
    <row r="8" spans="1:24" s="12" customFormat="1" ht="30" x14ac:dyDescent="0.25">
      <c r="A8" s="7"/>
      <c r="B8" s="145">
        <v>47731477</v>
      </c>
      <c r="C8" s="30" t="s">
        <v>237</v>
      </c>
      <c r="D8" s="30"/>
      <c r="E8" s="44" t="s">
        <v>35</v>
      </c>
      <c r="F8" s="43" t="s">
        <v>34</v>
      </c>
      <c r="G8" s="84" t="s">
        <v>34</v>
      </c>
      <c r="H8" s="30"/>
      <c r="I8" s="188"/>
      <c r="J8" s="84" t="s">
        <v>190</v>
      </c>
      <c r="K8" s="31" t="s">
        <v>34</v>
      </c>
      <c r="L8" s="31" t="s">
        <v>46</v>
      </c>
      <c r="M8" s="165"/>
      <c r="N8" s="147" t="s">
        <v>3033</v>
      </c>
      <c r="O8" s="44" t="s">
        <v>47</v>
      </c>
      <c r="P8" s="42">
        <v>1905</v>
      </c>
      <c r="Q8" s="173">
        <v>1</v>
      </c>
      <c r="R8" s="84"/>
      <c r="S8" s="31" t="s">
        <v>34</v>
      </c>
      <c r="T8" s="31"/>
      <c r="U8" s="165"/>
      <c r="V8" s="149"/>
      <c r="W8" s="141" t="str" cm="1">
        <f t="array" ref="W8">IF(SUM(LEN(B8:V8))=0,"",IF(OR(OR(ISBLANK(F8),SUM(LEN(C8),LEN(D8))=0),AND(NOT(E8="Unknown"),ISBLANK(J8)),AND(NOT(O8="Unknown"),ISBLANK(R8))),"Missing Information", INDEX(Table15[Entire Service Line Classification], MATCH(SUMIFS(Table15[Unique ID],Table15[System-Owned Portion],E8,Table15[If Material Anything Other than "Lead" in Column E,Was Material Ever Previously Lead?],G8,Table15[Customer-Owned Portion],O8),Table15[Unique ID],0),0)))</f>
        <v>Lead Status Unknown</v>
      </c>
      <c r="X8" s="7"/>
    </row>
    <row r="9" spans="1:24" x14ac:dyDescent="0.25">
      <c r="B9" s="146">
        <v>44731464</v>
      </c>
      <c r="C9" s="31" t="s">
        <v>238</v>
      </c>
      <c r="D9" s="31"/>
      <c r="E9" s="44" t="s">
        <v>35</v>
      </c>
      <c r="F9" s="43" t="s">
        <v>34</v>
      </c>
      <c r="G9" s="84" t="s">
        <v>34</v>
      </c>
      <c r="H9" s="31"/>
      <c r="I9" s="189"/>
      <c r="J9" s="84" t="s">
        <v>190</v>
      </c>
      <c r="K9" s="31" t="s">
        <v>34</v>
      </c>
      <c r="L9" s="31" t="s">
        <v>46</v>
      </c>
      <c r="M9" s="169"/>
      <c r="N9" s="148" t="s">
        <v>3033</v>
      </c>
      <c r="O9" s="44" t="s">
        <v>47</v>
      </c>
      <c r="P9" s="43">
        <v>1970</v>
      </c>
      <c r="Q9" s="31">
        <v>1</v>
      </c>
      <c r="R9" s="84"/>
      <c r="S9" s="31" t="s">
        <v>34</v>
      </c>
      <c r="T9" s="31"/>
      <c r="U9" s="169"/>
      <c r="V9" s="150"/>
      <c r="W9" s="141" t="str" cm="1">
        <f t="array" ref="W9">IF(SUM(LEN(B9:V9))=0,"",IF(OR(OR(ISBLANK(F9),SUM(LEN(C9),LEN(D9))=0),AND(NOT(E9="Unknown"),ISBLANK(J9)),AND(NOT(O9="Unknown"),ISBLANK(R9))),"Missing Information", INDEX(Table15[Entire Service Line Classification], MATCH(SUMIFS(Table15[Unique ID],Table15[System-Owned Portion],E9,Table15[If Material Anything Other than "Lead" in Column E,Was Material Ever Previously Lead?],G9,Table15[Customer-Owned Portion],O9),Table15[Unique ID],0),0)))</f>
        <v>Lead Status Unknown</v>
      </c>
    </row>
    <row r="10" spans="1:24" x14ac:dyDescent="0.25">
      <c r="B10" s="146">
        <v>88078614</v>
      </c>
      <c r="C10" s="31" t="s">
        <v>239</v>
      </c>
      <c r="D10" s="31"/>
      <c r="E10" s="44" t="s">
        <v>35</v>
      </c>
      <c r="F10" s="43" t="s">
        <v>34</v>
      </c>
      <c r="G10" s="84" t="s">
        <v>34</v>
      </c>
      <c r="H10" s="31"/>
      <c r="I10" s="189"/>
      <c r="J10" s="84" t="s">
        <v>190</v>
      </c>
      <c r="K10" s="31" t="s">
        <v>34</v>
      </c>
      <c r="L10" s="31" t="s">
        <v>46</v>
      </c>
      <c r="M10" s="169"/>
      <c r="N10" s="148" t="s">
        <v>3033</v>
      </c>
      <c r="O10" s="44" t="s">
        <v>47</v>
      </c>
      <c r="P10" s="43">
        <v>1970</v>
      </c>
      <c r="Q10" s="31">
        <v>1</v>
      </c>
      <c r="R10" s="84"/>
      <c r="S10" s="31" t="s">
        <v>34</v>
      </c>
      <c r="T10" s="31"/>
      <c r="U10" s="169"/>
      <c r="V10" s="150"/>
      <c r="W10" s="141" t="str" cm="1">
        <f t="array" ref="W10">IF(SUM(LEN(B10:V10))=0,"",IF(OR(OR(ISBLANK(F10),SUM(LEN(C10),LEN(D10))=0),AND(NOT(E10="Unknown"),ISBLANK(J10)),AND(NOT(O10="Unknown"),ISBLANK(R10))),"Missing Information", INDEX(Table15[Entire Service Line Classification], MATCH(SUMIFS(Table15[Unique ID],Table15[System-Owned Portion],E10,Table15[If Material Anything Other than "Lead" in Column E,Was Material Ever Previously Lead?],G10,Table15[Customer-Owned Portion],O10),Table15[Unique ID],0),0)))</f>
        <v>Lead Status Unknown</v>
      </c>
    </row>
    <row r="11" spans="1:24" x14ac:dyDescent="0.25">
      <c r="B11" s="146">
        <v>53671157</v>
      </c>
      <c r="C11" s="31" t="s">
        <v>240</v>
      </c>
      <c r="D11" s="32"/>
      <c r="E11" s="44" t="s">
        <v>35</v>
      </c>
      <c r="F11" s="43" t="s">
        <v>34</v>
      </c>
      <c r="G11" s="84" t="s">
        <v>34</v>
      </c>
      <c r="H11" s="31"/>
      <c r="I11" s="189"/>
      <c r="J11" s="84" t="s">
        <v>190</v>
      </c>
      <c r="K11" s="31" t="s">
        <v>34</v>
      </c>
      <c r="L11" s="31" t="s">
        <v>46</v>
      </c>
      <c r="M11" s="190"/>
      <c r="N11" s="148" t="s">
        <v>3033</v>
      </c>
      <c r="O11" s="44" t="s">
        <v>47</v>
      </c>
      <c r="P11" s="43">
        <v>1970</v>
      </c>
      <c r="Q11" s="31">
        <v>1</v>
      </c>
      <c r="R11" s="84"/>
      <c r="S11" s="31" t="s">
        <v>34</v>
      </c>
      <c r="T11" s="31"/>
      <c r="U11" s="190"/>
      <c r="V11" s="150"/>
      <c r="W11" s="141" t="str" cm="1">
        <f t="array" ref="W11">IF(SUM(LEN(B11:V11))=0,"",IF(OR(OR(ISBLANK(F11),SUM(LEN(C11),LEN(D11))=0),AND(NOT(E11="Unknown"),ISBLANK(J11)),AND(NOT(O11="Unknown"),ISBLANK(R11))),"Missing Information", INDEX(Table15[Entire Service Line Classification], MATCH(SUMIFS(Table15[Unique ID],Table15[System-Owned Portion],E11,Table15[If Material Anything Other than "Lead" in Column E,Was Material Ever Previously Lead?],G11,Table15[Customer-Owned Portion],O11),Table15[Unique ID],0),0)))</f>
        <v>Lead Status Unknown</v>
      </c>
    </row>
    <row r="12" spans="1:24" x14ac:dyDescent="0.25">
      <c r="B12" s="146">
        <v>60806020</v>
      </c>
      <c r="C12" s="31" t="s">
        <v>241</v>
      </c>
      <c r="D12" s="32"/>
      <c r="E12" s="44" t="s">
        <v>35</v>
      </c>
      <c r="F12" s="43" t="s">
        <v>34</v>
      </c>
      <c r="G12" s="84" t="s">
        <v>34</v>
      </c>
      <c r="H12" s="31"/>
      <c r="I12" s="189"/>
      <c r="J12" s="84" t="s">
        <v>190</v>
      </c>
      <c r="K12" s="31" t="s">
        <v>34</v>
      </c>
      <c r="L12" s="31" t="s">
        <v>46</v>
      </c>
      <c r="M12" s="191"/>
      <c r="N12" s="148" t="s">
        <v>3033</v>
      </c>
      <c r="O12" s="44" t="s">
        <v>47</v>
      </c>
      <c r="P12" s="43">
        <v>1971</v>
      </c>
      <c r="Q12" s="31">
        <v>1</v>
      </c>
      <c r="R12" s="84"/>
      <c r="S12" s="31" t="s">
        <v>34</v>
      </c>
      <c r="T12" s="31"/>
      <c r="U12" s="191"/>
      <c r="V12" s="150"/>
      <c r="W12" s="141" t="str" cm="1">
        <f t="array" ref="W12">IF(SUM(LEN(B12:V12))=0,"",IF(OR(OR(ISBLANK(F12),SUM(LEN(C12),LEN(D12))=0),AND(NOT(E12="Unknown"),ISBLANK(J12)),AND(NOT(O12="Unknown"),ISBLANK(R12))),"Missing Information", INDEX(Table15[Entire Service Line Classification], MATCH(SUMIFS(Table15[Unique ID],Table15[System-Owned Portion],E12,Table15[If Material Anything Other than "Lead" in Column E,Was Material Ever Previously Lead?],G12,Table15[Customer-Owned Portion],O12),Table15[Unique ID],0),0)))</f>
        <v>Lead Status Unknown</v>
      </c>
    </row>
    <row r="13" spans="1:24" x14ac:dyDescent="0.25">
      <c r="B13" s="146">
        <v>90004269</v>
      </c>
      <c r="C13" s="31" t="s">
        <v>242</v>
      </c>
      <c r="D13" s="32"/>
      <c r="E13" s="44" t="s">
        <v>35</v>
      </c>
      <c r="F13" s="43" t="s">
        <v>34</v>
      </c>
      <c r="G13" s="84" t="s">
        <v>34</v>
      </c>
      <c r="H13" s="31"/>
      <c r="I13" s="189"/>
      <c r="J13" s="84" t="s">
        <v>190</v>
      </c>
      <c r="K13" s="31" t="s">
        <v>34</v>
      </c>
      <c r="L13" s="31" t="s">
        <v>46</v>
      </c>
      <c r="M13" s="172"/>
      <c r="N13" s="148" t="s">
        <v>3033</v>
      </c>
      <c r="O13" s="44" t="s">
        <v>47</v>
      </c>
      <c r="P13" s="43">
        <v>1971</v>
      </c>
      <c r="Q13" s="31">
        <v>1</v>
      </c>
      <c r="R13" s="84"/>
      <c r="S13" s="31" t="s">
        <v>34</v>
      </c>
      <c r="T13" s="31"/>
      <c r="U13" s="172"/>
      <c r="V13" s="150"/>
      <c r="W13" s="141" t="str" cm="1">
        <f t="array" ref="W13">IF(SUM(LEN(B13:V13))=0,"",IF(OR(OR(ISBLANK(F13),SUM(LEN(C13),LEN(D13))=0),AND(NOT(E13="Unknown"),ISBLANK(J13)),AND(NOT(O13="Unknown"),ISBLANK(R13))),"Missing Information", INDEX(Table15[Entire Service Line Classification], MATCH(SUMIFS(Table15[Unique ID],Table15[System-Owned Portion],E13,Table15[If Material Anything Other than "Lead" in Column E,Was Material Ever Previously Lead?],G13,Table15[Customer-Owned Portion],O13),Table15[Unique ID],0),0)))</f>
        <v>Lead Status Unknown</v>
      </c>
      <c r="X13"/>
    </row>
    <row r="14" spans="1:24" x14ac:dyDescent="0.25">
      <c r="B14" s="146">
        <v>54336381</v>
      </c>
      <c r="C14" s="31" t="s">
        <v>243</v>
      </c>
      <c r="D14" s="32"/>
      <c r="E14" s="44" t="s">
        <v>35</v>
      </c>
      <c r="F14" s="43" t="s">
        <v>34</v>
      </c>
      <c r="G14" s="84" t="s">
        <v>34</v>
      </c>
      <c r="H14" s="31"/>
      <c r="I14" s="189"/>
      <c r="J14" s="84" t="s">
        <v>190</v>
      </c>
      <c r="K14" s="31" t="s">
        <v>34</v>
      </c>
      <c r="L14" s="31" t="s">
        <v>46</v>
      </c>
      <c r="M14" s="190"/>
      <c r="N14" s="148" t="s">
        <v>3033</v>
      </c>
      <c r="O14" s="44" t="s">
        <v>47</v>
      </c>
      <c r="P14" s="43">
        <v>1971</v>
      </c>
      <c r="Q14" s="31">
        <v>1</v>
      </c>
      <c r="R14" s="84"/>
      <c r="S14" s="31" t="s">
        <v>34</v>
      </c>
      <c r="T14" s="31"/>
      <c r="U14" s="190"/>
      <c r="V14" s="150"/>
      <c r="W14" s="141" t="str" cm="1">
        <f t="array" ref="W14">IF(SUM(LEN(B14:V14))=0,"",IF(OR(OR(ISBLANK(F14),SUM(LEN(C14),LEN(D14))=0),AND(NOT(E14="Unknown"),ISBLANK(J14)),AND(NOT(O14="Unknown"),ISBLANK(R14))),"Missing Information", INDEX(Table15[Entire Service Line Classification], MATCH(SUMIFS(Table15[Unique ID],Table15[System-Owned Portion],E14,Table15[If Material Anything Other than "Lead" in Column E,Was Material Ever Previously Lead?],G14,Table15[Customer-Owned Portion],O14),Table15[Unique ID],0),0)))</f>
        <v>Lead Status Unknown</v>
      </c>
      <c r="X14"/>
    </row>
    <row r="15" spans="1:24" x14ac:dyDescent="0.25">
      <c r="B15" s="146">
        <v>60805946</v>
      </c>
      <c r="C15" s="31" t="s">
        <v>244</v>
      </c>
      <c r="D15" s="32"/>
      <c r="E15" s="44" t="s">
        <v>35</v>
      </c>
      <c r="F15" s="43" t="s">
        <v>34</v>
      </c>
      <c r="G15" s="84" t="s">
        <v>34</v>
      </c>
      <c r="H15" s="31"/>
      <c r="I15" s="189"/>
      <c r="J15" s="84" t="s">
        <v>190</v>
      </c>
      <c r="K15" s="31" t="s">
        <v>34</v>
      </c>
      <c r="L15" s="31" t="s">
        <v>46</v>
      </c>
      <c r="M15" s="190"/>
      <c r="N15" s="148" t="s">
        <v>3033</v>
      </c>
      <c r="O15" s="44" t="s">
        <v>47</v>
      </c>
      <c r="P15" s="43">
        <v>1972</v>
      </c>
      <c r="Q15" s="31">
        <v>1</v>
      </c>
      <c r="R15" s="84"/>
      <c r="S15" s="31" t="s">
        <v>34</v>
      </c>
      <c r="T15" s="31"/>
      <c r="U15" s="190"/>
      <c r="V15" s="150"/>
      <c r="W15" s="141" t="str" cm="1">
        <f t="array" ref="W15">IF(SUM(LEN(B15:V15))=0,"",IF(OR(OR(ISBLANK(F15),SUM(LEN(C15),LEN(D15))=0),AND(NOT(E15="Unknown"),ISBLANK(J15)),AND(NOT(O15="Unknown"),ISBLANK(R15))),"Missing Information", INDEX(Table15[Entire Service Line Classification], MATCH(SUMIFS(Table15[Unique ID],Table15[System-Owned Portion],E15,Table15[If Material Anything Other than "Lead" in Column E,Was Material Ever Previously Lead?],G15,Table15[Customer-Owned Portion],O15),Table15[Unique ID],0),0)))</f>
        <v>Lead Status Unknown</v>
      </c>
      <c r="X15"/>
    </row>
    <row r="16" spans="1:24" x14ac:dyDescent="0.25">
      <c r="B16" s="146">
        <v>51145745</v>
      </c>
      <c r="C16" s="31" t="s">
        <v>245</v>
      </c>
      <c r="D16" s="32"/>
      <c r="E16" s="44" t="s">
        <v>35</v>
      </c>
      <c r="F16" s="43" t="s">
        <v>34</v>
      </c>
      <c r="G16" s="84" t="s">
        <v>34</v>
      </c>
      <c r="H16" s="31"/>
      <c r="I16" s="189"/>
      <c r="J16" s="84" t="s">
        <v>190</v>
      </c>
      <c r="K16" s="31" t="s">
        <v>34</v>
      </c>
      <c r="L16" s="31" t="s">
        <v>46</v>
      </c>
      <c r="M16" s="190"/>
      <c r="N16" s="148" t="s">
        <v>3033</v>
      </c>
      <c r="O16" s="44" t="s">
        <v>47</v>
      </c>
      <c r="P16" s="43">
        <v>1972</v>
      </c>
      <c r="Q16" s="31">
        <v>1</v>
      </c>
      <c r="R16" s="84"/>
      <c r="S16" s="31" t="s">
        <v>34</v>
      </c>
      <c r="T16" s="31"/>
      <c r="U16" s="190"/>
      <c r="V16" s="150"/>
      <c r="W16" s="141" t="str" cm="1">
        <f t="array" ref="W16">IF(SUM(LEN(B16:V16))=0,"",IF(OR(OR(ISBLANK(F16),SUM(LEN(C16),LEN(D16))=0),AND(NOT(E16="Unknown"),ISBLANK(J16)),AND(NOT(O16="Unknown"),ISBLANK(R16))),"Missing Information", INDEX(Table15[Entire Service Line Classification], MATCH(SUMIFS(Table15[Unique ID],Table15[System-Owned Portion],E16,Table15[If Material Anything Other than "Lead" in Column E,Was Material Ever Previously Lead?],G16,Table15[Customer-Owned Portion],O16),Table15[Unique ID],0),0)))</f>
        <v>Lead Status Unknown</v>
      </c>
      <c r="X16"/>
    </row>
    <row r="17" spans="2:24" x14ac:dyDescent="0.25">
      <c r="B17" s="146">
        <v>53671246</v>
      </c>
      <c r="C17" s="31" t="s">
        <v>246</v>
      </c>
      <c r="D17" s="32"/>
      <c r="E17" s="44" t="s">
        <v>35</v>
      </c>
      <c r="F17" s="43" t="s">
        <v>34</v>
      </c>
      <c r="G17" s="84" t="s">
        <v>34</v>
      </c>
      <c r="H17" s="31"/>
      <c r="I17" s="189"/>
      <c r="J17" s="84" t="s">
        <v>190</v>
      </c>
      <c r="K17" s="31" t="s">
        <v>34</v>
      </c>
      <c r="L17" s="31" t="s">
        <v>46</v>
      </c>
      <c r="M17" s="190"/>
      <c r="N17" s="148" t="s">
        <v>3033</v>
      </c>
      <c r="O17" s="44" t="s">
        <v>47</v>
      </c>
      <c r="P17" s="43">
        <v>1972</v>
      </c>
      <c r="Q17" s="31">
        <v>1</v>
      </c>
      <c r="R17" s="84"/>
      <c r="S17" s="31" t="s">
        <v>34</v>
      </c>
      <c r="T17" s="31"/>
      <c r="U17" s="190"/>
      <c r="V17" s="150"/>
      <c r="W17" s="141" t="str" cm="1">
        <f t="array" ref="W17">IF(SUM(LEN(B17:V17))=0,"",IF(OR(OR(ISBLANK(F17),SUM(LEN(C17),LEN(D17))=0),AND(NOT(E17="Unknown"),ISBLANK(J17)),AND(NOT(O17="Unknown"),ISBLANK(R17))),"Missing Information", INDEX(Table15[Entire Service Line Classification], MATCH(SUMIFS(Table15[Unique ID],Table15[System-Owned Portion],E17,Table15[If Material Anything Other than "Lead" in Column E,Was Material Ever Previously Lead?],G17,Table15[Customer-Owned Portion],O17),Table15[Unique ID],0),0)))</f>
        <v>Lead Status Unknown</v>
      </c>
      <c r="X17"/>
    </row>
    <row r="18" spans="2:24" x14ac:dyDescent="0.25">
      <c r="B18" s="146">
        <v>51145731</v>
      </c>
      <c r="C18" s="31" t="s">
        <v>247</v>
      </c>
      <c r="D18" s="32"/>
      <c r="E18" s="44" t="s">
        <v>35</v>
      </c>
      <c r="F18" s="43" t="s">
        <v>34</v>
      </c>
      <c r="G18" s="84" t="s">
        <v>34</v>
      </c>
      <c r="H18" s="31"/>
      <c r="I18" s="189"/>
      <c r="J18" s="84" t="s">
        <v>190</v>
      </c>
      <c r="K18" s="31" t="s">
        <v>34</v>
      </c>
      <c r="L18" s="31" t="s">
        <v>46</v>
      </c>
      <c r="M18" s="190"/>
      <c r="N18" s="148" t="s">
        <v>3033</v>
      </c>
      <c r="O18" s="44" t="s">
        <v>47</v>
      </c>
      <c r="P18" s="43">
        <v>1972</v>
      </c>
      <c r="Q18" s="31">
        <v>1</v>
      </c>
      <c r="R18" s="84"/>
      <c r="S18" s="31" t="s">
        <v>34</v>
      </c>
      <c r="T18" s="31"/>
      <c r="U18" s="190"/>
      <c r="V18" s="150"/>
      <c r="W18" s="141" t="str" cm="1">
        <f t="array" ref="W18">IF(SUM(LEN(B18:V18))=0,"",IF(OR(OR(ISBLANK(F18),SUM(LEN(C18),LEN(D18))=0),AND(NOT(E18="Unknown"),ISBLANK(J18)),AND(NOT(O18="Unknown"),ISBLANK(R18))),"Missing Information", INDEX(Table15[Entire Service Line Classification], MATCH(SUMIFS(Table15[Unique ID],Table15[System-Owned Portion],E18,Table15[If Material Anything Other than "Lead" in Column E,Was Material Ever Previously Lead?],G18,Table15[Customer-Owned Portion],O18),Table15[Unique ID],0),0)))</f>
        <v>Lead Status Unknown</v>
      </c>
      <c r="X18"/>
    </row>
    <row r="19" spans="2:24" x14ac:dyDescent="0.25">
      <c r="B19" s="146">
        <v>60805979</v>
      </c>
      <c r="C19" s="31" t="s">
        <v>248</v>
      </c>
      <c r="D19" s="32"/>
      <c r="E19" s="44" t="s">
        <v>35</v>
      </c>
      <c r="F19" s="43" t="s">
        <v>34</v>
      </c>
      <c r="G19" s="84" t="s">
        <v>34</v>
      </c>
      <c r="H19" s="31"/>
      <c r="I19" s="189"/>
      <c r="J19" s="84" t="s">
        <v>190</v>
      </c>
      <c r="K19" s="31" t="s">
        <v>34</v>
      </c>
      <c r="L19" s="31" t="s">
        <v>46</v>
      </c>
      <c r="M19" s="190"/>
      <c r="N19" s="148" t="s">
        <v>3033</v>
      </c>
      <c r="O19" s="44" t="s">
        <v>47</v>
      </c>
      <c r="P19" s="43">
        <v>1972</v>
      </c>
      <c r="Q19" s="31">
        <v>1</v>
      </c>
      <c r="R19" s="84"/>
      <c r="S19" s="31" t="s">
        <v>34</v>
      </c>
      <c r="T19" s="31"/>
      <c r="U19" s="190"/>
      <c r="V19" s="150"/>
      <c r="W19" s="141" t="str" cm="1">
        <f t="array" ref="W19">IF(SUM(LEN(B19:V19))=0,"",IF(OR(OR(ISBLANK(F19),SUM(LEN(C19),LEN(D19))=0),AND(NOT(E19="Unknown"),ISBLANK(J19)),AND(NOT(O19="Unknown"),ISBLANK(R19))),"Missing Information", INDEX(Table15[Entire Service Line Classification], MATCH(SUMIFS(Table15[Unique ID],Table15[System-Owned Portion],E19,Table15[If Material Anything Other than "Lead" in Column E,Was Material Ever Previously Lead?],G19,Table15[Customer-Owned Portion],O19),Table15[Unique ID],0),0)))</f>
        <v>Lead Status Unknown</v>
      </c>
      <c r="X19"/>
    </row>
    <row r="20" spans="2:24" x14ac:dyDescent="0.25">
      <c r="B20" s="146">
        <v>53671245</v>
      </c>
      <c r="C20" s="31" t="s">
        <v>249</v>
      </c>
      <c r="D20" s="32"/>
      <c r="E20" s="44" t="s">
        <v>35</v>
      </c>
      <c r="F20" s="43" t="s">
        <v>34</v>
      </c>
      <c r="G20" s="84" t="s">
        <v>34</v>
      </c>
      <c r="H20" s="31"/>
      <c r="I20" s="189"/>
      <c r="J20" s="84" t="s">
        <v>190</v>
      </c>
      <c r="K20" s="31" t="s">
        <v>34</v>
      </c>
      <c r="L20" s="31" t="s">
        <v>46</v>
      </c>
      <c r="M20" s="190"/>
      <c r="N20" s="148" t="s">
        <v>3033</v>
      </c>
      <c r="O20" s="44" t="s">
        <v>47</v>
      </c>
      <c r="P20" s="43">
        <v>1972</v>
      </c>
      <c r="Q20" s="31">
        <v>1</v>
      </c>
      <c r="R20" s="84"/>
      <c r="S20" s="31" t="s">
        <v>34</v>
      </c>
      <c r="T20" s="31"/>
      <c r="U20" s="190"/>
      <c r="V20" s="150"/>
      <c r="W20" s="141" t="str" cm="1">
        <f t="array" ref="W20">IF(SUM(LEN(B20:V20))=0,"",IF(OR(OR(ISBLANK(F20),SUM(LEN(C20),LEN(D20))=0),AND(NOT(E20="Unknown"),ISBLANK(J20)),AND(NOT(O20="Unknown"),ISBLANK(R20))),"Missing Information", INDEX(Table15[Entire Service Line Classification], MATCH(SUMIFS(Table15[Unique ID],Table15[System-Owned Portion],E20,Table15[If Material Anything Other than "Lead" in Column E,Was Material Ever Previously Lead?],G20,Table15[Customer-Owned Portion],O20),Table15[Unique ID],0),0)))</f>
        <v>Lead Status Unknown</v>
      </c>
      <c r="X20"/>
    </row>
    <row r="21" spans="2:24" x14ac:dyDescent="0.25">
      <c r="B21" s="146">
        <v>49470277</v>
      </c>
      <c r="C21" s="31" t="s">
        <v>250</v>
      </c>
      <c r="D21" s="32"/>
      <c r="E21" s="44" t="s">
        <v>35</v>
      </c>
      <c r="F21" s="43" t="s">
        <v>34</v>
      </c>
      <c r="G21" s="84" t="s">
        <v>34</v>
      </c>
      <c r="H21" s="31"/>
      <c r="I21" s="189"/>
      <c r="J21" s="84" t="s">
        <v>190</v>
      </c>
      <c r="K21" s="31" t="s">
        <v>34</v>
      </c>
      <c r="L21" s="31" t="s">
        <v>46</v>
      </c>
      <c r="M21" s="190"/>
      <c r="N21" s="148" t="s">
        <v>3033</v>
      </c>
      <c r="O21" s="44" t="s">
        <v>47</v>
      </c>
      <c r="P21" s="43">
        <v>1972</v>
      </c>
      <c r="Q21" s="31">
        <v>1</v>
      </c>
      <c r="R21" s="84"/>
      <c r="S21" s="31" t="s">
        <v>34</v>
      </c>
      <c r="T21" s="31"/>
      <c r="U21" s="190"/>
      <c r="V21" s="150"/>
      <c r="W21" s="141" t="str" cm="1">
        <f t="array" ref="W21">IF(SUM(LEN(B21:V21))=0,"",IF(OR(OR(ISBLANK(F21),SUM(LEN(C21),LEN(D21))=0),AND(NOT(E21="Unknown"),ISBLANK(J21)),AND(NOT(O21="Unknown"),ISBLANK(R21))),"Missing Information", INDEX(Table15[Entire Service Line Classification], MATCH(SUMIFS(Table15[Unique ID],Table15[System-Owned Portion],E21,Table15[If Material Anything Other than "Lead" in Column E,Was Material Ever Previously Lead?],G21,Table15[Customer-Owned Portion],O21),Table15[Unique ID],0),0)))</f>
        <v>Lead Status Unknown</v>
      </c>
      <c r="X21"/>
    </row>
    <row r="22" spans="2:24" x14ac:dyDescent="0.25">
      <c r="B22" s="146">
        <v>46941732</v>
      </c>
      <c r="C22" s="31" t="s">
        <v>251</v>
      </c>
      <c r="D22" s="32"/>
      <c r="E22" s="44" t="s">
        <v>35</v>
      </c>
      <c r="F22" s="43" t="s">
        <v>34</v>
      </c>
      <c r="G22" s="84" t="s">
        <v>34</v>
      </c>
      <c r="H22" s="31"/>
      <c r="I22" s="189"/>
      <c r="J22" s="84" t="s">
        <v>190</v>
      </c>
      <c r="K22" s="31" t="s">
        <v>34</v>
      </c>
      <c r="L22" s="31" t="s">
        <v>46</v>
      </c>
      <c r="M22" s="190"/>
      <c r="N22" s="148" t="s">
        <v>3033</v>
      </c>
      <c r="O22" s="44" t="s">
        <v>47</v>
      </c>
      <c r="P22" s="43">
        <v>1972</v>
      </c>
      <c r="Q22" s="31">
        <v>1</v>
      </c>
      <c r="R22" s="84"/>
      <c r="S22" s="31" t="s">
        <v>34</v>
      </c>
      <c r="T22" s="31"/>
      <c r="U22" s="190"/>
      <c r="V22" s="150"/>
      <c r="W22" s="141" t="str" cm="1">
        <f t="array" ref="W22">IF(SUM(LEN(B22:V22))=0,"",IF(OR(OR(ISBLANK(F22),SUM(LEN(C22),LEN(D22))=0),AND(NOT(E22="Unknown"),ISBLANK(J22)),AND(NOT(O22="Unknown"),ISBLANK(R22))),"Missing Information", INDEX(Table15[Entire Service Line Classification], MATCH(SUMIFS(Table15[Unique ID],Table15[System-Owned Portion],E22,Table15[If Material Anything Other than "Lead" in Column E,Was Material Ever Previously Lead?],G22,Table15[Customer-Owned Portion],O22),Table15[Unique ID],0),0)))</f>
        <v>Lead Status Unknown</v>
      </c>
      <c r="X22"/>
    </row>
    <row r="23" spans="2:24" x14ac:dyDescent="0.25">
      <c r="B23" s="146">
        <v>49470236</v>
      </c>
      <c r="C23" s="31" t="s">
        <v>252</v>
      </c>
      <c r="D23" s="32"/>
      <c r="E23" s="44" t="s">
        <v>35</v>
      </c>
      <c r="F23" s="43" t="s">
        <v>34</v>
      </c>
      <c r="G23" s="84" t="s">
        <v>34</v>
      </c>
      <c r="H23" s="31"/>
      <c r="I23" s="189"/>
      <c r="J23" s="84" t="s">
        <v>190</v>
      </c>
      <c r="K23" s="31" t="s">
        <v>34</v>
      </c>
      <c r="L23" s="31" t="s">
        <v>46</v>
      </c>
      <c r="M23" s="190"/>
      <c r="N23" s="148" t="s">
        <v>3033</v>
      </c>
      <c r="O23" s="44" t="s">
        <v>47</v>
      </c>
      <c r="P23" s="43">
        <v>1972</v>
      </c>
      <c r="Q23" s="31">
        <v>1</v>
      </c>
      <c r="R23" s="84"/>
      <c r="S23" s="31" t="s">
        <v>34</v>
      </c>
      <c r="T23" s="31"/>
      <c r="U23" s="190"/>
      <c r="V23" s="150"/>
      <c r="W23" s="141" t="str" cm="1">
        <f t="array" ref="W23">IF(SUM(LEN(B23:V23))=0,"",IF(OR(OR(ISBLANK(F23),SUM(LEN(C23),LEN(D23))=0),AND(NOT(E23="Unknown"),ISBLANK(J23)),AND(NOT(O23="Unknown"),ISBLANK(R23))),"Missing Information", INDEX(Table15[Entire Service Line Classification], MATCH(SUMIFS(Table15[Unique ID],Table15[System-Owned Portion],E23,Table15[If Material Anything Other than "Lead" in Column E,Was Material Ever Previously Lead?],G23,Table15[Customer-Owned Portion],O23),Table15[Unique ID],0),0)))</f>
        <v>Lead Status Unknown</v>
      </c>
      <c r="X23"/>
    </row>
    <row r="24" spans="2:24" x14ac:dyDescent="0.25">
      <c r="B24" s="146">
        <v>50101110</v>
      </c>
      <c r="C24" s="31" t="s">
        <v>253</v>
      </c>
      <c r="D24" s="32"/>
      <c r="E24" s="44" t="s">
        <v>35</v>
      </c>
      <c r="F24" s="43" t="s">
        <v>34</v>
      </c>
      <c r="G24" s="84" t="s">
        <v>34</v>
      </c>
      <c r="H24" s="31"/>
      <c r="I24" s="189"/>
      <c r="J24" s="84" t="s">
        <v>190</v>
      </c>
      <c r="K24" s="31" t="s">
        <v>34</v>
      </c>
      <c r="L24" s="31" t="s">
        <v>46</v>
      </c>
      <c r="M24" s="190"/>
      <c r="N24" s="148" t="s">
        <v>3033</v>
      </c>
      <c r="O24" s="44" t="s">
        <v>47</v>
      </c>
      <c r="P24" s="43">
        <v>1972</v>
      </c>
      <c r="Q24" s="31">
        <v>1</v>
      </c>
      <c r="R24" s="84"/>
      <c r="S24" s="31" t="s">
        <v>34</v>
      </c>
      <c r="T24" s="31"/>
      <c r="U24" s="190"/>
      <c r="V24" s="150"/>
      <c r="W24" s="141" t="str" cm="1">
        <f t="array" ref="W24">IF(SUM(LEN(B24:V24))=0,"",IF(OR(OR(ISBLANK(F24),SUM(LEN(C24),LEN(D24))=0),AND(NOT(E24="Unknown"),ISBLANK(J24)),AND(NOT(O24="Unknown"),ISBLANK(R24))),"Missing Information", INDEX(Table15[Entire Service Line Classification], MATCH(SUMIFS(Table15[Unique ID],Table15[System-Owned Portion],E24,Table15[If Material Anything Other than "Lead" in Column E,Was Material Ever Previously Lead?],G24,Table15[Customer-Owned Portion],O24),Table15[Unique ID],0),0)))</f>
        <v>Lead Status Unknown</v>
      </c>
      <c r="X24"/>
    </row>
    <row r="25" spans="2:24" x14ac:dyDescent="0.25">
      <c r="B25" s="146">
        <v>47731475</v>
      </c>
      <c r="C25" s="31" t="s">
        <v>254</v>
      </c>
      <c r="D25" s="32"/>
      <c r="E25" s="44" t="s">
        <v>35</v>
      </c>
      <c r="F25" s="43" t="s">
        <v>34</v>
      </c>
      <c r="G25" s="84" t="s">
        <v>34</v>
      </c>
      <c r="H25" s="31"/>
      <c r="I25" s="189"/>
      <c r="J25" s="84" t="s">
        <v>190</v>
      </c>
      <c r="K25" s="31" t="s">
        <v>34</v>
      </c>
      <c r="L25" s="31" t="s">
        <v>46</v>
      </c>
      <c r="M25" s="190"/>
      <c r="N25" s="148" t="s">
        <v>3033</v>
      </c>
      <c r="O25" s="44" t="s">
        <v>47</v>
      </c>
      <c r="P25" s="43">
        <v>1972</v>
      </c>
      <c r="Q25" s="31">
        <v>1</v>
      </c>
      <c r="R25" s="84"/>
      <c r="S25" s="31" t="s">
        <v>34</v>
      </c>
      <c r="T25" s="31"/>
      <c r="U25" s="190"/>
      <c r="V25" s="150"/>
      <c r="W25" s="141" t="str" cm="1">
        <f t="array" ref="W25">IF(SUM(LEN(B25:V25))=0,"",IF(OR(OR(ISBLANK(F25),SUM(LEN(C25),LEN(D25))=0),AND(NOT(E25="Unknown"),ISBLANK(J25)),AND(NOT(O25="Unknown"),ISBLANK(R25))),"Missing Information", INDEX(Table15[Entire Service Line Classification], MATCH(SUMIFS(Table15[Unique ID],Table15[System-Owned Portion],E25,Table15[If Material Anything Other than "Lead" in Column E,Was Material Ever Previously Lead?],G25,Table15[Customer-Owned Portion],O25),Table15[Unique ID],0),0)))</f>
        <v>Lead Status Unknown</v>
      </c>
      <c r="X25"/>
    </row>
    <row r="26" spans="2:24" x14ac:dyDescent="0.25">
      <c r="B26" s="146">
        <v>47731508</v>
      </c>
      <c r="C26" s="32" t="s">
        <v>255</v>
      </c>
      <c r="D26" s="32"/>
      <c r="E26" s="44" t="s">
        <v>35</v>
      </c>
      <c r="F26" s="43" t="s">
        <v>34</v>
      </c>
      <c r="G26" s="84" t="s">
        <v>34</v>
      </c>
      <c r="H26" s="31"/>
      <c r="I26" s="31"/>
      <c r="J26" s="84" t="s">
        <v>190</v>
      </c>
      <c r="K26" s="31" t="s">
        <v>34</v>
      </c>
      <c r="L26" s="31" t="s">
        <v>46</v>
      </c>
      <c r="M26" s="169"/>
      <c r="N26" s="148" t="s">
        <v>3033</v>
      </c>
      <c r="O26" s="44" t="s">
        <v>47</v>
      </c>
      <c r="P26" s="43">
        <v>1972</v>
      </c>
      <c r="Q26" s="31">
        <v>1</v>
      </c>
      <c r="R26" s="84"/>
      <c r="S26" s="31" t="s">
        <v>34</v>
      </c>
      <c r="T26" s="31"/>
      <c r="U26" s="169"/>
      <c r="V26" s="150"/>
      <c r="W26" s="141" t="str" cm="1">
        <f t="array" ref="W26">IF(SUM(LEN(B26:V26))=0,"",IF(OR(OR(ISBLANK(F26),SUM(LEN(C26),LEN(D26))=0),AND(NOT(E26="Unknown"),ISBLANK(J26)),AND(NOT(O26="Unknown"),ISBLANK(R26))),"Missing Information", INDEX(Table15[Entire Service Line Classification], MATCH(SUMIFS(Table15[Unique ID],Table15[System-Owned Portion],E26,Table15[If Material Anything Other than "Lead" in Column E,Was Material Ever Previously Lead?],G26,Table15[Customer-Owned Portion],O26),Table15[Unique ID],0),0)))</f>
        <v>Lead Status Unknown</v>
      </c>
      <c r="X26"/>
    </row>
    <row r="27" spans="2:24" ht="30" x14ac:dyDescent="0.25">
      <c r="B27" s="146">
        <v>49470252</v>
      </c>
      <c r="C27" s="32" t="s">
        <v>256</v>
      </c>
      <c r="D27" s="32"/>
      <c r="E27" s="44" t="s">
        <v>35</v>
      </c>
      <c r="F27" s="43" t="s">
        <v>34</v>
      </c>
      <c r="G27" s="84" t="s">
        <v>34</v>
      </c>
      <c r="H27" s="31"/>
      <c r="I27" s="31"/>
      <c r="J27" s="84" t="s">
        <v>190</v>
      </c>
      <c r="K27" s="31" t="s">
        <v>34</v>
      </c>
      <c r="L27" s="31" t="s">
        <v>46</v>
      </c>
      <c r="M27" s="169"/>
      <c r="N27" s="148" t="s">
        <v>3033</v>
      </c>
      <c r="O27" s="44" t="s">
        <v>47</v>
      </c>
      <c r="P27" s="43">
        <v>1972</v>
      </c>
      <c r="Q27" s="31">
        <v>1</v>
      </c>
      <c r="R27" s="84"/>
      <c r="S27" s="31" t="s">
        <v>34</v>
      </c>
      <c r="T27" s="31"/>
      <c r="U27" s="169"/>
      <c r="V27" s="150"/>
      <c r="W27" s="141" t="str" cm="1">
        <f t="array" ref="W27">IF(SUM(LEN(B27:V27))=0,"",IF(OR(OR(ISBLANK(F27),SUM(LEN(C27),LEN(D27))=0),AND(NOT(E27="Unknown"),ISBLANK(J27)),AND(NOT(O27="Unknown"),ISBLANK(R27))),"Missing Information", INDEX(Table15[Entire Service Line Classification], MATCH(SUMIFS(Table15[Unique ID],Table15[System-Owned Portion],E27,Table15[If Material Anything Other than "Lead" in Column E,Was Material Ever Previously Lead?],G27,Table15[Customer-Owned Portion],O27),Table15[Unique ID],0),0)))</f>
        <v>Lead Status Unknown</v>
      </c>
      <c r="X27"/>
    </row>
    <row r="28" spans="2:24" ht="30" x14ac:dyDescent="0.25">
      <c r="B28" s="146">
        <v>49470314</v>
      </c>
      <c r="C28" s="32" t="s">
        <v>257</v>
      </c>
      <c r="D28" s="32"/>
      <c r="E28" s="44" t="s">
        <v>35</v>
      </c>
      <c r="F28" s="43" t="s">
        <v>34</v>
      </c>
      <c r="G28" s="84" t="s">
        <v>34</v>
      </c>
      <c r="H28" s="31"/>
      <c r="I28" s="31"/>
      <c r="J28" s="84" t="s">
        <v>190</v>
      </c>
      <c r="K28" s="31" t="s">
        <v>34</v>
      </c>
      <c r="L28" s="31" t="s">
        <v>46</v>
      </c>
      <c r="M28" s="169"/>
      <c r="N28" s="148" t="s">
        <v>3033</v>
      </c>
      <c r="O28" s="44" t="s">
        <v>47</v>
      </c>
      <c r="P28" s="43">
        <v>1972</v>
      </c>
      <c r="Q28" s="31">
        <v>1</v>
      </c>
      <c r="R28" s="84"/>
      <c r="S28" s="31" t="s">
        <v>34</v>
      </c>
      <c r="T28" s="31"/>
      <c r="U28" s="169"/>
      <c r="V28" s="150"/>
      <c r="W28" s="141" t="str" cm="1">
        <f t="array" ref="W28">IF(SUM(LEN(B28:V28))=0,"",IF(OR(OR(ISBLANK(F28),SUM(LEN(C28),LEN(D28))=0),AND(NOT(E28="Unknown"),ISBLANK(J28)),AND(NOT(O28="Unknown"),ISBLANK(R28))),"Missing Information", INDEX(Table15[Entire Service Line Classification], MATCH(SUMIFS(Table15[Unique ID],Table15[System-Owned Portion],E28,Table15[If Material Anything Other than "Lead" in Column E,Was Material Ever Previously Lead?],G28,Table15[Customer-Owned Portion],O28),Table15[Unique ID],0),0)))</f>
        <v>Lead Status Unknown</v>
      </c>
      <c r="X28"/>
    </row>
    <row r="29" spans="2:24" ht="30" x14ac:dyDescent="0.25">
      <c r="B29" s="146">
        <v>49470313</v>
      </c>
      <c r="C29" s="32" t="s">
        <v>258</v>
      </c>
      <c r="D29" s="32"/>
      <c r="E29" s="44" t="s">
        <v>35</v>
      </c>
      <c r="F29" s="43" t="s">
        <v>34</v>
      </c>
      <c r="G29" s="84" t="s">
        <v>34</v>
      </c>
      <c r="H29" s="31"/>
      <c r="I29" s="31"/>
      <c r="J29" s="84" t="s">
        <v>190</v>
      </c>
      <c r="K29" s="31" t="s">
        <v>34</v>
      </c>
      <c r="L29" s="31" t="s">
        <v>46</v>
      </c>
      <c r="M29" s="169"/>
      <c r="N29" s="148" t="s">
        <v>3033</v>
      </c>
      <c r="O29" s="44" t="s">
        <v>47</v>
      </c>
      <c r="P29" s="43">
        <v>1972</v>
      </c>
      <c r="Q29" s="31">
        <v>1</v>
      </c>
      <c r="R29" s="84"/>
      <c r="S29" s="31" t="s">
        <v>34</v>
      </c>
      <c r="T29" s="31"/>
      <c r="U29" s="169"/>
      <c r="V29" s="150"/>
      <c r="W29" s="141" t="str" cm="1">
        <f t="array" ref="W29">IF(SUM(LEN(B29:V29))=0,"",IF(OR(OR(ISBLANK(F29),SUM(LEN(C29),LEN(D29))=0),AND(NOT(E29="Unknown"),ISBLANK(J29)),AND(NOT(O29="Unknown"),ISBLANK(R29))),"Missing Information", INDEX(Table15[Entire Service Line Classification], MATCH(SUMIFS(Table15[Unique ID],Table15[System-Owned Portion],E29,Table15[If Material Anything Other than "Lead" in Column E,Was Material Ever Previously Lead?],G29,Table15[Customer-Owned Portion],O29),Table15[Unique ID],0),0)))</f>
        <v>Lead Status Unknown</v>
      </c>
      <c r="X29"/>
    </row>
    <row r="30" spans="2:24" ht="30" x14ac:dyDescent="0.25">
      <c r="B30" s="146">
        <v>46250647</v>
      </c>
      <c r="C30" s="32" t="s">
        <v>259</v>
      </c>
      <c r="D30" s="32"/>
      <c r="E30" s="44" t="s">
        <v>35</v>
      </c>
      <c r="F30" s="43" t="s">
        <v>34</v>
      </c>
      <c r="G30" s="84" t="s">
        <v>34</v>
      </c>
      <c r="H30" s="31"/>
      <c r="I30" s="31"/>
      <c r="J30" s="84" t="s">
        <v>190</v>
      </c>
      <c r="K30" s="31" t="s">
        <v>34</v>
      </c>
      <c r="L30" s="31" t="s">
        <v>46</v>
      </c>
      <c r="M30" s="169"/>
      <c r="N30" s="148" t="s">
        <v>3033</v>
      </c>
      <c r="O30" s="44" t="s">
        <v>47</v>
      </c>
      <c r="P30" s="43">
        <v>1972</v>
      </c>
      <c r="Q30" s="31">
        <v>1</v>
      </c>
      <c r="R30" s="84"/>
      <c r="S30" s="31" t="s">
        <v>34</v>
      </c>
      <c r="T30" s="31"/>
      <c r="U30" s="169"/>
      <c r="V30" s="150"/>
      <c r="W30" s="141" t="str" cm="1">
        <f t="array" ref="W30">IF(SUM(LEN(B30:V30))=0,"",IF(OR(OR(ISBLANK(F30),SUM(LEN(C30),LEN(D30))=0),AND(NOT(E30="Unknown"),ISBLANK(J30)),AND(NOT(O30="Unknown"),ISBLANK(R30))),"Missing Information", INDEX(Table15[Entire Service Line Classification], MATCH(SUMIFS(Table15[Unique ID],Table15[System-Owned Portion],E30,Table15[If Material Anything Other than "Lead" in Column E,Was Material Ever Previously Lead?],G30,Table15[Customer-Owned Portion],O30),Table15[Unique ID],0),0)))</f>
        <v>Lead Status Unknown</v>
      </c>
      <c r="X30"/>
    </row>
    <row r="31" spans="2:24" ht="30" x14ac:dyDescent="0.25">
      <c r="B31" s="146">
        <v>49470265</v>
      </c>
      <c r="C31" s="32" t="s">
        <v>260</v>
      </c>
      <c r="D31" s="32"/>
      <c r="E31" s="44" t="s">
        <v>35</v>
      </c>
      <c r="F31" s="43" t="s">
        <v>34</v>
      </c>
      <c r="G31" s="84" t="s">
        <v>34</v>
      </c>
      <c r="H31" s="31"/>
      <c r="I31" s="31"/>
      <c r="J31" s="84" t="s">
        <v>190</v>
      </c>
      <c r="K31" s="31" t="s">
        <v>34</v>
      </c>
      <c r="L31" s="31" t="s">
        <v>46</v>
      </c>
      <c r="M31" s="169"/>
      <c r="N31" s="148" t="s">
        <v>3033</v>
      </c>
      <c r="O31" s="44" t="s">
        <v>47</v>
      </c>
      <c r="P31" s="43">
        <v>1972</v>
      </c>
      <c r="Q31" s="31">
        <v>1</v>
      </c>
      <c r="R31" s="84"/>
      <c r="S31" s="31" t="s">
        <v>34</v>
      </c>
      <c r="T31" s="31"/>
      <c r="U31" s="169"/>
      <c r="V31" s="150"/>
      <c r="W31" s="141" t="str" cm="1">
        <f t="array" ref="W31">IF(SUM(LEN(B31:V31))=0,"",IF(OR(OR(ISBLANK(F31),SUM(LEN(C31),LEN(D31))=0),AND(NOT(E31="Unknown"),ISBLANK(J31)),AND(NOT(O31="Unknown"),ISBLANK(R31))),"Missing Information", INDEX(Table15[Entire Service Line Classification], MATCH(SUMIFS(Table15[Unique ID],Table15[System-Owned Portion],E31,Table15[If Material Anything Other than "Lead" in Column E,Was Material Ever Previously Lead?],G31,Table15[Customer-Owned Portion],O31),Table15[Unique ID],0),0)))</f>
        <v>Lead Status Unknown</v>
      </c>
      <c r="X31"/>
    </row>
    <row r="32" spans="2:24" ht="30" x14ac:dyDescent="0.25">
      <c r="B32" s="146">
        <v>56010719</v>
      </c>
      <c r="C32" s="32" t="s">
        <v>261</v>
      </c>
      <c r="D32" s="32"/>
      <c r="E32" s="44" t="s">
        <v>35</v>
      </c>
      <c r="F32" s="43" t="s">
        <v>34</v>
      </c>
      <c r="G32" s="84" t="s">
        <v>34</v>
      </c>
      <c r="H32" s="31"/>
      <c r="I32" s="31"/>
      <c r="J32" s="84" t="s">
        <v>190</v>
      </c>
      <c r="K32" s="31" t="s">
        <v>34</v>
      </c>
      <c r="L32" s="31" t="s">
        <v>46</v>
      </c>
      <c r="M32" s="169"/>
      <c r="N32" s="148" t="s">
        <v>3033</v>
      </c>
      <c r="O32" s="44" t="s">
        <v>47</v>
      </c>
      <c r="P32" s="43">
        <v>1972</v>
      </c>
      <c r="Q32" s="31">
        <v>1</v>
      </c>
      <c r="R32" s="84"/>
      <c r="S32" s="31" t="s">
        <v>34</v>
      </c>
      <c r="T32" s="31"/>
      <c r="U32" s="169"/>
      <c r="V32" s="150"/>
      <c r="W32" s="141" t="str" cm="1">
        <f t="array" ref="W32">IF(SUM(LEN(B32:V32))=0,"",IF(OR(OR(ISBLANK(F32),SUM(LEN(C32),LEN(D32))=0),AND(NOT(E32="Unknown"),ISBLANK(J32)),AND(NOT(O32="Unknown"),ISBLANK(R32))),"Missing Information", INDEX(Table15[Entire Service Line Classification], MATCH(SUMIFS(Table15[Unique ID],Table15[System-Owned Portion],E32,Table15[If Material Anything Other than "Lead" in Column E,Was Material Ever Previously Lead?],G32,Table15[Customer-Owned Portion],O32),Table15[Unique ID],0),0)))</f>
        <v>Lead Status Unknown</v>
      </c>
      <c r="X32"/>
    </row>
    <row r="33" spans="2:24" ht="30" x14ac:dyDescent="0.25">
      <c r="B33" s="146">
        <v>49470300</v>
      </c>
      <c r="C33" s="32" t="s">
        <v>262</v>
      </c>
      <c r="D33" s="32"/>
      <c r="E33" s="44" t="s">
        <v>35</v>
      </c>
      <c r="F33" s="43" t="s">
        <v>34</v>
      </c>
      <c r="G33" s="84" t="s">
        <v>34</v>
      </c>
      <c r="H33" s="31"/>
      <c r="I33" s="31"/>
      <c r="J33" s="84" t="s">
        <v>190</v>
      </c>
      <c r="K33" s="31" t="s">
        <v>34</v>
      </c>
      <c r="L33" s="31" t="s">
        <v>46</v>
      </c>
      <c r="M33" s="169"/>
      <c r="N33" s="148" t="s">
        <v>3033</v>
      </c>
      <c r="O33" s="44" t="s">
        <v>47</v>
      </c>
      <c r="P33" s="43">
        <v>1972</v>
      </c>
      <c r="Q33" s="31">
        <v>1</v>
      </c>
      <c r="R33" s="84"/>
      <c r="S33" s="31" t="s">
        <v>34</v>
      </c>
      <c r="T33" s="31"/>
      <c r="U33" s="169"/>
      <c r="V33" s="150"/>
      <c r="W33" s="141" t="str" cm="1">
        <f t="array" ref="W33">IF(SUM(LEN(B33:V33))=0,"",IF(OR(OR(ISBLANK(F33),SUM(LEN(C33),LEN(D33))=0),AND(NOT(E33="Unknown"),ISBLANK(J33)),AND(NOT(O33="Unknown"),ISBLANK(R33))),"Missing Information", INDEX(Table15[Entire Service Line Classification], MATCH(SUMIFS(Table15[Unique ID],Table15[System-Owned Portion],E33,Table15[If Material Anything Other than "Lead" in Column E,Was Material Ever Previously Lead?],G33,Table15[Customer-Owned Portion],O33),Table15[Unique ID],0),0)))</f>
        <v>Lead Status Unknown</v>
      </c>
      <c r="X33"/>
    </row>
    <row r="34" spans="2:24" ht="30" x14ac:dyDescent="0.25">
      <c r="B34" s="146">
        <v>87045664</v>
      </c>
      <c r="C34" s="32" t="s">
        <v>263</v>
      </c>
      <c r="D34" s="32"/>
      <c r="E34" s="44" t="s">
        <v>35</v>
      </c>
      <c r="F34" s="43" t="s">
        <v>34</v>
      </c>
      <c r="G34" s="84" t="s">
        <v>34</v>
      </c>
      <c r="H34" s="31"/>
      <c r="I34" s="31"/>
      <c r="J34" s="84" t="s">
        <v>190</v>
      </c>
      <c r="K34" s="31" t="s">
        <v>34</v>
      </c>
      <c r="L34" s="31" t="s">
        <v>46</v>
      </c>
      <c r="M34" s="169"/>
      <c r="N34" s="148" t="s">
        <v>3033</v>
      </c>
      <c r="O34" s="44" t="s">
        <v>47</v>
      </c>
      <c r="P34" s="43">
        <v>1972</v>
      </c>
      <c r="Q34" s="31">
        <v>1</v>
      </c>
      <c r="R34" s="84"/>
      <c r="S34" s="31" t="s">
        <v>34</v>
      </c>
      <c r="T34" s="31"/>
      <c r="U34" s="169"/>
      <c r="V34" s="150"/>
      <c r="W34" s="141" t="str" cm="1">
        <f t="array" ref="W34">IF(SUM(LEN(B34:V34))=0,"",IF(OR(OR(ISBLANK(F34),SUM(LEN(C34),LEN(D34))=0),AND(NOT(E34="Unknown"),ISBLANK(J34)),AND(NOT(O34="Unknown"),ISBLANK(R34))),"Missing Information", INDEX(Table15[Entire Service Line Classification], MATCH(SUMIFS(Table15[Unique ID],Table15[System-Owned Portion],E34,Table15[If Material Anything Other than "Lead" in Column E,Was Material Ever Previously Lead?],G34,Table15[Customer-Owned Portion],O34),Table15[Unique ID],0),0)))</f>
        <v>Lead Status Unknown</v>
      </c>
      <c r="X34"/>
    </row>
    <row r="35" spans="2:24" ht="30" x14ac:dyDescent="0.25">
      <c r="B35" s="146">
        <v>49470299</v>
      </c>
      <c r="C35" s="32" t="s">
        <v>264</v>
      </c>
      <c r="D35" s="32"/>
      <c r="E35" s="44" t="s">
        <v>35</v>
      </c>
      <c r="F35" s="43" t="s">
        <v>34</v>
      </c>
      <c r="G35" s="84" t="s">
        <v>34</v>
      </c>
      <c r="H35" s="31"/>
      <c r="I35" s="31"/>
      <c r="J35" s="84" t="s">
        <v>190</v>
      </c>
      <c r="K35" s="31" t="s">
        <v>34</v>
      </c>
      <c r="L35" s="31" t="s">
        <v>46</v>
      </c>
      <c r="M35" s="169"/>
      <c r="N35" s="148" t="s">
        <v>3033</v>
      </c>
      <c r="O35" s="44" t="s">
        <v>47</v>
      </c>
      <c r="P35" s="43">
        <v>1972</v>
      </c>
      <c r="Q35" s="31">
        <v>1</v>
      </c>
      <c r="R35" s="84"/>
      <c r="S35" s="31" t="s">
        <v>34</v>
      </c>
      <c r="T35" s="31"/>
      <c r="U35" s="169"/>
      <c r="V35" s="150"/>
      <c r="W35" s="141" t="str" cm="1">
        <f t="array" ref="W35">IF(SUM(LEN(B35:V35))=0,"",IF(OR(OR(ISBLANK(F35),SUM(LEN(C35),LEN(D35))=0),AND(NOT(E35="Unknown"),ISBLANK(J35)),AND(NOT(O35="Unknown"),ISBLANK(R35))),"Missing Information", INDEX(Table15[Entire Service Line Classification], MATCH(SUMIFS(Table15[Unique ID],Table15[System-Owned Portion],E35,Table15[If Material Anything Other than "Lead" in Column E,Was Material Ever Previously Lead?],G35,Table15[Customer-Owned Portion],O35),Table15[Unique ID],0),0)))</f>
        <v>Lead Status Unknown</v>
      </c>
      <c r="X35"/>
    </row>
    <row r="36" spans="2:24" ht="30" x14ac:dyDescent="0.25">
      <c r="B36" s="146">
        <v>49470230</v>
      </c>
      <c r="C36" s="32" t="s">
        <v>265</v>
      </c>
      <c r="D36" s="32"/>
      <c r="E36" s="44" t="s">
        <v>35</v>
      </c>
      <c r="F36" s="43" t="s">
        <v>34</v>
      </c>
      <c r="G36" s="84" t="s">
        <v>34</v>
      </c>
      <c r="H36" s="31"/>
      <c r="I36" s="31"/>
      <c r="J36" s="84" t="s">
        <v>190</v>
      </c>
      <c r="K36" s="31" t="s">
        <v>34</v>
      </c>
      <c r="L36" s="31" t="s">
        <v>46</v>
      </c>
      <c r="M36" s="169"/>
      <c r="N36" s="148" t="s">
        <v>3033</v>
      </c>
      <c r="O36" s="44" t="s">
        <v>47</v>
      </c>
      <c r="P36" s="43">
        <v>1972</v>
      </c>
      <c r="Q36" s="31">
        <v>1</v>
      </c>
      <c r="R36" s="84"/>
      <c r="S36" s="31" t="s">
        <v>34</v>
      </c>
      <c r="T36" s="31"/>
      <c r="U36" s="169"/>
      <c r="V36" s="150"/>
      <c r="W36" s="141" t="str" cm="1">
        <f t="array" ref="W36">IF(SUM(LEN(B36:V36))=0,"",IF(OR(OR(ISBLANK(F36),SUM(LEN(C36),LEN(D36))=0),AND(NOT(E36="Unknown"),ISBLANK(J36)),AND(NOT(O36="Unknown"),ISBLANK(R36))),"Missing Information", INDEX(Table15[Entire Service Line Classification], MATCH(SUMIFS(Table15[Unique ID],Table15[System-Owned Portion],E36,Table15[If Material Anything Other than "Lead" in Column E,Was Material Ever Previously Lead?],G36,Table15[Customer-Owned Portion],O36),Table15[Unique ID],0),0)))</f>
        <v>Lead Status Unknown</v>
      </c>
      <c r="X36"/>
    </row>
    <row r="37" spans="2:24" ht="30" x14ac:dyDescent="0.25">
      <c r="B37" s="146">
        <v>51145746</v>
      </c>
      <c r="C37" s="32" t="s">
        <v>266</v>
      </c>
      <c r="D37" s="32"/>
      <c r="E37" s="44" t="s">
        <v>35</v>
      </c>
      <c r="F37" s="43" t="s">
        <v>34</v>
      </c>
      <c r="G37" s="84" t="s">
        <v>34</v>
      </c>
      <c r="H37" s="31"/>
      <c r="I37" s="31"/>
      <c r="J37" s="84" t="s">
        <v>190</v>
      </c>
      <c r="K37" s="31" t="s">
        <v>34</v>
      </c>
      <c r="L37" s="31" t="s">
        <v>46</v>
      </c>
      <c r="M37" s="169"/>
      <c r="N37" s="148" t="s">
        <v>3033</v>
      </c>
      <c r="O37" s="44" t="s">
        <v>47</v>
      </c>
      <c r="P37" s="43">
        <v>1972</v>
      </c>
      <c r="Q37" s="31">
        <v>1</v>
      </c>
      <c r="R37" s="84"/>
      <c r="S37" s="31" t="s">
        <v>34</v>
      </c>
      <c r="T37" s="31"/>
      <c r="U37" s="169"/>
      <c r="V37" s="150"/>
      <c r="W37" s="141" t="str" cm="1">
        <f t="array" ref="W37">IF(SUM(LEN(B37:V37))=0,"",IF(OR(OR(ISBLANK(F37),SUM(LEN(C37),LEN(D37))=0),AND(NOT(E37="Unknown"),ISBLANK(J37)),AND(NOT(O37="Unknown"),ISBLANK(R37))),"Missing Information", INDEX(Table15[Entire Service Line Classification], MATCH(SUMIFS(Table15[Unique ID],Table15[System-Owned Portion],E37,Table15[If Material Anything Other than "Lead" in Column E,Was Material Ever Previously Lead?],G37,Table15[Customer-Owned Portion],O37),Table15[Unique ID],0),0)))</f>
        <v>Lead Status Unknown</v>
      </c>
      <c r="X37"/>
    </row>
    <row r="38" spans="2:24" ht="30" x14ac:dyDescent="0.25">
      <c r="B38" s="146">
        <v>49470316</v>
      </c>
      <c r="C38" s="32" t="s">
        <v>267</v>
      </c>
      <c r="D38" s="32"/>
      <c r="E38" s="44" t="s">
        <v>35</v>
      </c>
      <c r="F38" s="43" t="s">
        <v>34</v>
      </c>
      <c r="G38" s="84" t="s">
        <v>34</v>
      </c>
      <c r="H38" s="31"/>
      <c r="I38" s="31"/>
      <c r="J38" s="84" t="s">
        <v>190</v>
      </c>
      <c r="K38" s="31" t="s">
        <v>34</v>
      </c>
      <c r="L38" s="31" t="s">
        <v>46</v>
      </c>
      <c r="M38" s="169"/>
      <c r="N38" s="148" t="s">
        <v>3033</v>
      </c>
      <c r="O38" s="44" t="s">
        <v>47</v>
      </c>
      <c r="P38" s="43">
        <v>1972</v>
      </c>
      <c r="Q38" s="31">
        <v>1</v>
      </c>
      <c r="R38" s="84"/>
      <c r="S38" s="31" t="s">
        <v>34</v>
      </c>
      <c r="T38" s="31"/>
      <c r="U38" s="169"/>
      <c r="V38" s="150"/>
      <c r="W38" s="141" t="str" cm="1">
        <f t="array" ref="W38">IF(SUM(LEN(B38:V38))=0,"",IF(OR(OR(ISBLANK(F38),SUM(LEN(C38),LEN(D38))=0),AND(NOT(E38="Unknown"),ISBLANK(J38)),AND(NOT(O38="Unknown"),ISBLANK(R38))),"Missing Information", INDEX(Table15[Entire Service Line Classification], MATCH(SUMIFS(Table15[Unique ID],Table15[System-Owned Portion],E38,Table15[If Material Anything Other than "Lead" in Column E,Was Material Ever Previously Lead?],G38,Table15[Customer-Owned Portion],O38),Table15[Unique ID],0),0)))</f>
        <v>Lead Status Unknown</v>
      </c>
      <c r="X38"/>
    </row>
    <row r="39" spans="2:24" ht="30" x14ac:dyDescent="0.25">
      <c r="B39" s="146">
        <v>51145703</v>
      </c>
      <c r="C39" s="32" t="s">
        <v>268</v>
      </c>
      <c r="D39" s="32"/>
      <c r="E39" s="44" t="s">
        <v>35</v>
      </c>
      <c r="F39" s="43" t="s">
        <v>34</v>
      </c>
      <c r="G39" s="84" t="s">
        <v>34</v>
      </c>
      <c r="H39" s="31"/>
      <c r="I39" s="31"/>
      <c r="J39" s="84" t="s">
        <v>190</v>
      </c>
      <c r="K39" s="31" t="s">
        <v>34</v>
      </c>
      <c r="L39" s="31" t="s">
        <v>46</v>
      </c>
      <c r="M39" s="169"/>
      <c r="N39" s="148" t="s">
        <v>3033</v>
      </c>
      <c r="O39" s="44" t="s">
        <v>47</v>
      </c>
      <c r="P39" s="43">
        <v>1972</v>
      </c>
      <c r="Q39" s="31">
        <v>1</v>
      </c>
      <c r="R39" s="84"/>
      <c r="S39" s="31" t="s">
        <v>34</v>
      </c>
      <c r="T39" s="31"/>
      <c r="U39" s="169"/>
      <c r="V39" s="150"/>
      <c r="W39" s="141" t="str" cm="1">
        <f t="array" ref="W39">IF(SUM(LEN(B39:V39))=0,"",IF(OR(OR(ISBLANK(F39),SUM(LEN(C39),LEN(D39))=0),AND(NOT(E39="Unknown"),ISBLANK(J39)),AND(NOT(O39="Unknown"),ISBLANK(R39))),"Missing Information", INDEX(Table15[Entire Service Line Classification], MATCH(SUMIFS(Table15[Unique ID],Table15[System-Owned Portion],E39,Table15[If Material Anything Other than "Lead" in Column E,Was Material Ever Previously Lead?],G39,Table15[Customer-Owned Portion],O39),Table15[Unique ID],0),0)))</f>
        <v>Lead Status Unknown</v>
      </c>
      <c r="X39"/>
    </row>
    <row r="40" spans="2:24" ht="30" x14ac:dyDescent="0.25">
      <c r="B40" s="146">
        <v>51145739</v>
      </c>
      <c r="C40" s="32" t="s">
        <v>269</v>
      </c>
      <c r="D40" s="32"/>
      <c r="E40" s="44" t="s">
        <v>35</v>
      </c>
      <c r="F40" s="43" t="s">
        <v>34</v>
      </c>
      <c r="G40" s="84" t="s">
        <v>34</v>
      </c>
      <c r="H40" s="31"/>
      <c r="I40" s="31"/>
      <c r="J40" s="84" t="s">
        <v>190</v>
      </c>
      <c r="K40" s="31" t="s">
        <v>34</v>
      </c>
      <c r="L40" s="31" t="s">
        <v>46</v>
      </c>
      <c r="M40" s="169"/>
      <c r="N40" s="148" t="s">
        <v>3033</v>
      </c>
      <c r="O40" s="44" t="s">
        <v>47</v>
      </c>
      <c r="P40" s="43">
        <v>1972</v>
      </c>
      <c r="Q40" s="31">
        <v>1</v>
      </c>
      <c r="R40" s="84"/>
      <c r="S40" s="31" t="s">
        <v>34</v>
      </c>
      <c r="T40" s="31"/>
      <c r="U40" s="169"/>
      <c r="V40" s="150"/>
      <c r="W40" s="141" t="str" cm="1">
        <f t="array" ref="W40">IF(SUM(LEN(B40:V40))=0,"",IF(OR(OR(ISBLANK(F40),SUM(LEN(C40),LEN(D40))=0),AND(NOT(E40="Unknown"),ISBLANK(J40)),AND(NOT(O40="Unknown"),ISBLANK(R40))),"Missing Information", INDEX(Table15[Entire Service Line Classification], MATCH(SUMIFS(Table15[Unique ID],Table15[System-Owned Portion],E40,Table15[If Material Anything Other than "Lead" in Column E,Was Material Ever Previously Lead?],G40,Table15[Customer-Owned Portion],O40),Table15[Unique ID],0),0)))</f>
        <v>Lead Status Unknown</v>
      </c>
      <c r="X40"/>
    </row>
    <row r="41" spans="2:24" ht="30" x14ac:dyDescent="0.25">
      <c r="B41" s="146">
        <v>49470317</v>
      </c>
      <c r="C41" s="32" t="s">
        <v>270</v>
      </c>
      <c r="D41" s="32"/>
      <c r="E41" s="44" t="s">
        <v>35</v>
      </c>
      <c r="F41" s="43" t="s">
        <v>34</v>
      </c>
      <c r="G41" s="84" t="s">
        <v>34</v>
      </c>
      <c r="H41" s="31"/>
      <c r="I41" s="31"/>
      <c r="J41" s="84" t="s">
        <v>190</v>
      </c>
      <c r="K41" s="31" t="s">
        <v>34</v>
      </c>
      <c r="L41" s="31" t="s">
        <v>46</v>
      </c>
      <c r="M41" s="169"/>
      <c r="N41" s="148" t="s">
        <v>3033</v>
      </c>
      <c r="O41" s="44" t="s">
        <v>47</v>
      </c>
      <c r="P41" s="43">
        <v>1972</v>
      </c>
      <c r="Q41" s="31">
        <v>1</v>
      </c>
      <c r="R41" s="84"/>
      <c r="S41" s="31" t="s">
        <v>34</v>
      </c>
      <c r="T41" s="31"/>
      <c r="U41" s="169"/>
      <c r="V41" s="150"/>
      <c r="W41" s="141" t="str" cm="1">
        <f t="array" ref="W41">IF(SUM(LEN(B41:V41))=0,"",IF(OR(OR(ISBLANK(F41),SUM(LEN(C41),LEN(D41))=0),AND(NOT(E41="Unknown"),ISBLANK(J41)),AND(NOT(O41="Unknown"),ISBLANK(R41))),"Missing Information", INDEX(Table15[Entire Service Line Classification], MATCH(SUMIFS(Table15[Unique ID],Table15[System-Owned Portion],E41,Table15[If Material Anything Other than "Lead" in Column E,Was Material Ever Previously Lead?],G41,Table15[Customer-Owned Portion],O41),Table15[Unique ID],0),0)))</f>
        <v>Lead Status Unknown</v>
      </c>
      <c r="X41"/>
    </row>
    <row r="42" spans="2:24" ht="30" x14ac:dyDescent="0.25">
      <c r="B42" s="146">
        <v>49470301</v>
      </c>
      <c r="C42" s="32" t="s">
        <v>271</v>
      </c>
      <c r="D42" s="32"/>
      <c r="E42" s="44" t="s">
        <v>35</v>
      </c>
      <c r="F42" s="43" t="s">
        <v>34</v>
      </c>
      <c r="G42" s="84" t="s">
        <v>34</v>
      </c>
      <c r="H42" s="31"/>
      <c r="I42" s="31"/>
      <c r="J42" s="84" t="s">
        <v>190</v>
      </c>
      <c r="K42" s="31" t="s">
        <v>34</v>
      </c>
      <c r="L42" s="31" t="s">
        <v>46</v>
      </c>
      <c r="M42" s="169"/>
      <c r="N42" s="148" t="s">
        <v>3033</v>
      </c>
      <c r="O42" s="44" t="s">
        <v>47</v>
      </c>
      <c r="P42" s="43">
        <v>1972</v>
      </c>
      <c r="Q42" s="31">
        <v>1</v>
      </c>
      <c r="R42" s="84"/>
      <c r="S42" s="31" t="s">
        <v>34</v>
      </c>
      <c r="T42" s="31"/>
      <c r="U42" s="169"/>
      <c r="V42" s="150"/>
      <c r="W42" s="141" t="str" cm="1">
        <f t="array" ref="W42">IF(SUM(LEN(B42:V42))=0,"",IF(OR(OR(ISBLANK(F42),SUM(LEN(C42),LEN(D42))=0),AND(NOT(E42="Unknown"),ISBLANK(J42)),AND(NOT(O42="Unknown"),ISBLANK(R42))),"Missing Information", INDEX(Table15[Entire Service Line Classification], MATCH(SUMIFS(Table15[Unique ID],Table15[System-Owned Portion],E42,Table15[If Material Anything Other than "Lead" in Column E,Was Material Ever Previously Lead?],G42,Table15[Customer-Owned Portion],O42),Table15[Unique ID],0),0)))</f>
        <v>Lead Status Unknown</v>
      </c>
      <c r="X42"/>
    </row>
    <row r="43" spans="2:24" ht="30" x14ac:dyDescent="0.25">
      <c r="B43" s="146">
        <v>49470318</v>
      </c>
      <c r="C43" s="32" t="s">
        <v>272</v>
      </c>
      <c r="D43" s="32"/>
      <c r="E43" s="44" t="s">
        <v>35</v>
      </c>
      <c r="F43" s="43" t="s">
        <v>34</v>
      </c>
      <c r="G43" s="84" t="s">
        <v>34</v>
      </c>
      <c r="H43" s="31"/>
      <c r="I43" s="31"/>
      <c r="J43" s="84" t="s">
        <v>190</v>
      </c>
      <c r="K43" s="31" t="s">
        <v>34</v>
      </c>
      <c r="L43" s="31" t="s">
        <v>46</v>
      </c>
      <c r="M43" s="169"/>
      <c r="N43" s="148" t="s">
        <v>3033</v>
      </c>
      <c r="O43" s="44" t="s">
        <v>47</v>
      </c>
      <c r="P43" s="43">
        <v>1972</v>
      </c>
      <c r="Q43" s="31">
        <v>1</v>
      </c>
      <c r="R43" s="84"/>
      <c r="S43" s="31" t="s">
        <v>34</v>
      </c>
      <c r="T43" s="31"/>
      <c r="U43" s="169"/>
      <c r="V43" s="150"/>
      <c r="W43" s="141" t="str" cm="1">
        <f t="array" ref="W43">IF(SUM(LEN(B43:V43))=0,"",IF(OR(OR(ISBLANK(F43),SUM(LEN(C43),LEN(D43))=0),AND(NOT(E43="Unknown"),ISBLANK(J43)),AND(NOT(O43="Unknown"),ISBLANK(R43))),"Missing Information", INDEX(Table15[Entire Service Line Classification], MATCH(SUMIFS(Table15[Unique ID],Table15[System-Owned Portion],E43,Table15[If Material Anything Other than "Lead" in Column E,Was Material Ever Previously Lead?],G43,Table15[Customer-Owned Portion],O43),Table15[Unique ID],0),0)))</f>
        <v>Lead Status Unknown</v>
      </c>
      <c r="X43"/>
    </row>
    <row r="44" spans="2:24" ht="30" x14ac:dyDescent="0.25">
      <c r="B44" s="146">
        <v>49470302</v>
      </c>
      <c r="C44" s="32" t="s">
        <v>273</v>
      </c>
      <c r="D44" s="32"/>
      <c r="E44" s="44" t="s">
        <v>35</v>
      </c>
      <c r="F44" s="43" t="s">
        <v>34</v>
      </c>
      <c r="G44" s="84" t="s">
        <v>34</v>
      </c>
      <c r="H44" s="31"/>
      <c r="I44" s="31"/>
      <c r="J44" s="84" t="s">
        <v>190</v>
      </c>
      <c r="K44" s="31" t="s">
        <v>34</v>
      </c>
      <c r="L44" s="31" t="s">
        <v>46</v>
      </c>
      <c r="M44" s="169"/>
      <c r="N44" s="148" t="s">
        <v>3033</v>
      </c>
      <c r="O44" s="44" t="s">
        <v>47</v>
      </c>
      <c r="P44" s="43">
        <v>1972</v>
      </c>
      <c r="Q44" s="31">
        <v>1</v>
      </c>
      <c r="R44" s="84"/>
      <c r="S44" s="31" t="s">
        <v>34</v>
      </c>
      <c r="T44" s="31"/>
      <c r="U44" s="169"/>
      <c r="V44" s="150"/>
      <c r="W44" s="141" t="str" cm="1">
        <f t="array" ref="W44">IF(SUM(LEN(B44:V44))=0,"",IF(OR(OR(ISBLANK(F44),SUM(LEN(C44),LEN(D44))=0),AND(NOT(E44="Unknown"),ISBLANK(J44)),AND(NOT(O44="Unknown"),ISBLANK(R44))),"Missing Information", INDEX(Table15[Entire Service Line Classification], MATCH(SUMIFS(Table15[Unique ID],Table15[System-Owned Portion],E44,Table15[If Material Anything Other than "Lead" in Column E,Was Material Ever Previously Lead?],G44,Table15[Customer-Owned Portion],O44),Table15[Unique ID],0),0)))</f>
        <v>Lead Status Unknown</v>
      </c>
      <c r="X44"/>
    </row>
    <row r="45" spans="2:24" ht="30" x14ac:dyDescent="0.25">
      <c r="B45" s="146">
        <v>47731500</v>
      </c>
      <c r="C45" s="32" t="s">
        <v>274</v>
      </c>
      <c r="D45" s="32"/>
      <c r="E45" s="44" t="s">
        <v>35</v>
      </c>
      <c r="F45" s="43" t="s">
        <v>34</v>
      </c>
      <c r="G45" s="84" t="s">
        <v>34</v>
      </c>
      <c r="H45" s="31"/>
      <c r="I45" s="31"/>
      <c r="J45" s="84" t="s">
        <v>190</v>
      </c>
      <c r="K45" s="31" t="s">
        <v>34</v>
      </c>
      <c r="L45" s="31" t="s">
        <v>46</v>
      </c>
      <c r="M45" s="169"/>
      <c r="N45" s="148" t="s">
        <v>3033</v>
      </c>
      <c r="O45" s="44" t="s">
        <v>47</v>
      </c>
      <c r="P45" s="43">
        <v>1973</v>
      </c>
      <c r="Q45" s="31">
        <v>1</v>
      </c>
      <c r="R45" s="84"/>
      <c r="S45" s="31" t="s">
        <v>34</v>
      </c>
      <c r="T45" s="31"/>
      <c r="U45" s="169"/>
      <c r="V45" s="150"/>
      <c r="W45" s="141" t="str" cm="1">
        <f t="array" ref="W45">IF(SUM(LEN(B45:V45))=0,"",IF(OR(OR(ISBLANK(F45),SUM(LEN(C45),LEN(D45))=0),AND(NOT(E45="Unknown"),ISBLANK(J45)),AND(NOT(O45="Unknown"),ISBLANK(R45))),"Missing Information", INDEX(Table15[Entire Service Line Classification], MATCH(SUMIFS(Table15[Unique ID],Table15[System-Owned Portion],E45,Table15[If Material Anything Other than "Lead" in Column E,Was Material Ever Previously Lead?],G45,Table15[Customer-Owned Portion],O45),Table15[Unique ID],0),0)))</f>
        <v>Lead Status Unknown</v>
      </c>
      <c r="X45"/>
    </row>
    <row r="46" spans="2:24" ht="30" x14ac:dyDescent="0.25">
      <c r="B46" s="146">
        <v>46941715</v>
      </c>
      <c r="C46" s="32" t="s">
        <v>275</v>
      </c>
      <c r="D46" s="32"/>
      <c r="E46" s="44" t="s">
        <v>35</v>
      </c>
      <c r="F46" s="43" t="s">
        <v>34</v>
      </c>
      <c r="G46" s="84" t="s">
        <v>34</v>
      </c>
      <c r="H46" s="31"/>
      <c r="I46" s="31"/>
      <c r="J46" s="84" t="s">
        <v>190</v>
      </c>
      <c r="K46" s="31" t="s">
        <v>34</v>
      </c>
      <c r="L46" s="31" t="s">
        <v>46</v>
      </c>
      <c r="M46" s="169"/>
      <c r="N46" s="148" t="s">
        <v>3033</v>
      </c>
      <c r="O46" s="44" t="s">
        <v>47</v>
      </c>
      <c r="P46" s="43">
        <v>1973</v>
      </c>
      <c r="Q46" s="31">
        <v>1</v>
      </c>
      <c r="R46" s="84"/>
      <c r="S46" s="31" t="s">
        <v>34</v>
      </c>
      <c r="T46" s="31"/>
      <c r="U46" s="169"/>
      <c r="V46" s="150"/>
      <c r="W46" s="141" t="str" cm="1">
        <f t="array" ref="W46">IF(SUM(LEN(B46:V46))=0,"",IF(OR(OR(ISBLANK(F46),SUM(LEN(C46),LEN(D46))=0),AND(NOT(E46="Unknown"),ISBLANK(J46)),AND(NOT(O46="Unknown"),ISBLANK(R46))),"Missing Information", INDEX(Table15[Entire Service Line Classification], MATCH(SUMIFS(Table15[Unique ID],Table15[System-Owned Portion],E46,Table15[If Material Anything Other than "Lead" in Column E,Was Material Ever Previously Lead?],G46,Table15[Customer-Owned Portion],O46),Table15[Unique ID],0),0)))</f>
        <v>Lead Status Unknown</v>
      </c>
      <c r="X46"/>
    </row>
    <row r="47" spans="2:24" ht="30" x14ac:dyDescent="0.25">
      <c r="B47" s="146">
        <v>51145742</v>
      </c>
      <c r="C47" s="32" t="s">
        <v>276</v>
      </c>
      <c r="D47" s="32"/>
      <c r="E47" s="44" t="s">
        <v>35</v>
      </c>
      <c r="F47" s="43" t="s">
        <v>34</v>
      </c>
      <c r="G47" s="84" t="s">
        <v>34</v>
      </c>
      <c r="H47" s="31"/>
      <c r="I47" s="31"/>
      <c r="J47" s="84" t="s">
        <v>190</v>
      </c>
      <c r="K47" s="31" t="s">
        <v>34</v>
      </c>
      <c r="L47" s="31" t="s">
        <v>46</v>
      </c>
      <c r="M47" s="169"/>
      <c r="N47" s="148" t="s">
        <v>3033</v>
      </c>
      <c r="O47" s="44" t="s">
        <v>47</v>
      </c>
      <c r="P47" s="43">
        <v>1973</v>
      </c>
      <c r="Q47" s="31">
        <v>1</v>
      </c>
      <c r="R47" s="84"/>
      <c r="S47" s="31" t="s">
        <v>34</v>
      </c>
      <c r="T47" s="31"/>
      <c r="U47" s="169"/>
      <c r="V47" s="150"/>
      <c r="W47" s="141" t="str" cm="1">
        <f t="array" ref="W47">IF(SUM(LEN(B47:V47))=0,"",IF(OR(OR(ISBLANK(F47),SUM(LEN(C47),LEN(D47))=0),AND(NOT(E47="Unknown"),ISBLANK(J47)),AND(NOT(O47="Unknown"),ISBLANK(R47))),"Missing Information", INDEX(Table15[Entire Service Line Classification], MATCH(SUMIFS(Table15[Unique ID],Table15[System-Owned Portion],E47,Table15[If Material Anything Other than "Lead" in Column E,Was Material Ever Previously Lead?],G47,Table15[Customer-Owned Portion],O47),Table15[Unique ID],0),0)))</f>
        <v>Lead Status Unknown</v>
      </c>
      <c r="X47"/>
    </row>
    <row r="48" spans="2:24" ht="30" x14ac:dyDescent="0.25">
      <c r="B48" s="146">
        <v>53671155</v>
      </c>
      <c r="C48" s="32" t="s">
        <v>277</v>
      </c>
      <c r="D48" s="32"/>
      <c r="E48" s="44" t="s">
        <v>35</v>
      </c>
      <c r="F48" s="43" t="s">
        <v>34</v>
      </c>
      <c r="G48" s="84" t="s">
        <v>34</v>
      </c>
      <c r="H48" s="31"/>
      <c r="I48" s="31"/>
      <c r="J48" s="84" t="s">
        <v>190</v>
      </c>
      <c r="K48" s="31" t="s">
        <v>34</v>
      </c>
      <c r="L48" s="31" t="s">
        <v>46</v>
      </c>
      <c r="M48" s="169"/>
      <c r="N48" s="148" t="s">
        <v>3033</v>
      </c>
      <c r="O48" s="44" t="s">
        <v>47</v>
      </c>
      <c r="P48" s="43">
        <v>1973</v>
      </c>
      <c r="Q48" s="31">
        <v>1</v>
      </c>
      <c r="R48" s="84"/>
      <c r="S48" s="31" t="s">
        <v>34</v>
      </c>
      <c r="T48" s="31"/>
      <c r="U48" s="169"/>
      <c r="V48" s="150"/>
      <c r="W48" s="141" t="str" cm="1">
        <f t="array" ref="W48">IF(SUM(LEN(B48:V48))=0,"",IF(OR(OR(ISBLANK(F48),SUM(LEN(C48),LEN(D48))=0),AND(NOT(E48="Unknown"),ISBLANK(J48)),AND(NOT(O48="Unknown"),ISBLANK(R48))),"Missing Information", INDEX(Table15[Entire Service Line Classification], MATCH(SUMIFS(Table15[Unique ID],Table15[System-Owned Portion],E48,Table15[If Material Anything Other than "Lead" in Column E,Was Material Ever Previously Lead?],G48,Table15[Customer-Owned Portion],O48),Table15[Unique ID],0),0)))</f>
        <v>Lead Status Unknown</v>
      </c>
      <c r="X48"/>
    </row>
    <row r="49" spans="2:24" ht="30" x14ac:dyDescent="0.25">
      <c r="B49" s="146">
        <v>55487164</v>
      </c>
      <c r="C49" s="32" t="s">
        <v>278</v>
      </c>
      <c r="D49" s="32"/>
      <c r="E49" s="44" t="s">
        <v>35</v>
      </c>
      <c r="F49" s="43" t="s">
        <v>34</v>
      </c>
      <c r="G49" s="84" t="s">
        <v>34</v>
      </c>
      <c r="H49" s="31"/>
      <c r="I49" s="31"/>
      <c r="J49" s="84" t="s">
        <v>190</v>
      </c>
      <c r="K49" s="31" t="s">
        <v>34</v>
      </c>
      <c r="L49" s="31" t="s">
        <v>46</v>
      </c>
      <c r="M49" s="169"/>
      <c r="N49" s="148" t="s">
        <v>3033</v>
      </c>
      <c r="O49" s="44" t="s">
        <v>47</v>
      </c>
      <c r="P49" s="43">
        <v>1973</v>
      </c>
      <c r="Q49" s="31">
        <v>1</v>
      </c>
      <c r="R49" s="84"/>
      <c r="S49" s="31" t="s">
        <v>34</v>
      </c>
      <c r="T49" s="31"/>
      <c r="U49" s="169"/>
      <c r="V49" s="150"/>
      <c r="W49" s="141" t="str" cm="1">
        <f t="array" ref="W49">IF(SUM(LEN(B49:V49))=0,"",IF(OR(OR(ISBLANK(F49),SUM(LEN(C49),LEN(D49))=0),AND(NOT(E49="Unknown"),ISBLANK(J49)),AND(NOT(O49="Unknown"),ISBLANK(R49))),"Missing Information", INDEX(Table15[Entire Service Line Classification], MATCH(SUMIFS(Table15[Unique ID],Table15[System-Owned Portion],E49,Table15[If Material Anything Other than "Lead" in Column E,Was Material Ever Previously Lead?],G49,Table15[Customer-Owned Portion],O49),Table15[Unique ID],0),0)))</f>
        <v>Lead Status Unknown</v>
      </c>
      <c r="X49"/>
    </row>
    <row r="50" spans="2:24" ht="30" x14ac:dyDescent="0.25">
      <c r="B50" s="146">
        <v>49470278</v>
      </c>
      <c r="C50" s="32" t="s">
        <v>279</v>
      </c>
      <c r="D50" s="32"/>
      <c r="E50" s="44" t="s">
        <v>35</v>
      </c>
      <c r="F50" s="43" t="s">
        <v>34</v>
      </c>
      <c r="G50" s="84" t="s">
        <v>34</v>
      </c>
      <c r="H50" s="31"/>
      <c r="I50" s="31"/>
      <c r="J50" s="84" t="s">
        <v>190</v>
      </c>
      <c r="K50" s="31" t="s">
        <v>34</v>
      </c>
      <c r="L50" s="31" t="s">
        <v>46</v>
      </c>
      <c r="M50" s="169"/>
      <c r="N50" s="148" t="s">
        <v>3033</v>
      </c>
      <c r="O50" s="44" t="s">
        <v>47</v>
      </c>
      <c r="P50" s="43">
        <v>1973</v>
      </c>
      <c r="Q50" s="31">
        <v>1</v>
      </c>
      <c r="R50" s="84"/>
      <c r="S50" s="31" t="s">
        <v>34</v>
      </c>
      <c r="T50" s="31"/>
      <c r="U50" s="169"/>
      <c r="V50" s="150"/>
      <c r="W50" s="141" t="str" cm="1">
        <f t="array" ref="W50">IF(SUM(LEN(B50:V50))=0,"",IF(OR(OR(ISBLANK(F50),SUM(LEN(C50),LEN(D50))=0),AND(NOT(E50="Unknown"),ISBLANK(J50)),AND(NOT(O50="Unknown"),ISBLANK(R50))),"Missing Information", INDEX(Table15[Entire Service Line Classification], MATCH(SUMIFS(Table15[Unique ID],Table15[System-Owned Portion],E50,Table15[If Material Anything Other than "Lead" in Column E,Was Material Ever Previously Lead?],G50,Table15[Customer-Owned Portion],O50),Table15[Unique ID],0),0)))</f>
        <v>Lead Status Unknown</v>
      </c>
      <c r="X50"/>
    </row>
    <row r="51" spans="2:24" ht="30" x14ac:dyDescent="0.25">
      <c r="B51" s="146">
        <v>46250692</v>
      </c>
      <c r="C51" s="32" t="s">
        <v>280</v>
      </c>
      <c r="D51" s="32"/>
      <c r="E51" s="44" t="s">
        <v>35</v>
      </c>
      <c r="F51" s="43" t="s">
        <v>34</v>
      </c>
      <c r="G51" s="84" t="s">
        <v>34</v>
      </c>
      <c r="H51" s="31"/>
      <c r="I51" s="31"/>
      <c r="J51" s="84" t="s">
        <v>190</v>
      </c>
      <c r="K51" s="31" t="s">
        <v>34</v>
      </c>
      <c r="L51" s="31" t="s">
        <v>46</v>
      </c>
      <c r="M51" s="169"/>
      <c r="N51" s="148" t="s">
        <v>3033</v>
      </c>
      <c r="O51" s="44" t="s">
        <v>47</v>
      </c>
      <c r="P51" s="43">
        <v>1973</v>
      </c>
      <c r="Q51" s="31">
        <v>1</v>
      </c>
      <c r="R51" s="84"/>
      <c r="S51" s="31" t="s">
        <v>34</v>
      </c>
      <c r="T51" s="31"/>
      <c r="U51" s="169"/>
      <c r="V51" s="150"/>
      <c r="W51" s="141" t="str" cm="1">
        <f t="array" ref="W51">IF(SUM(LEN(B51:V51))=0,"",IF(OR(OR(ISBLANK(F51),SUM(LEN(C51),LEN(D51))=0),AND(NOT(E51="Unknown"),ISBLANK(J51)),AND(NOT(O51="Unknown"),ISBLANK(R51))),"Missing Information", INDEX(Table15[Entire Service Line Classification], MATCH(SUMIFS(Table15[Unique ID],Table15[System-Owned Portion],E51,Table15[If Material Anything Other than "Lead" in Column E,Was Material Ever Previously Lead?],G51,Table15[Customer-Owned Portion],O51),Table15[Unique ID],0),0)))</f>
        <v>Lead Status Unknown</v>
      </c>
      <c r="X51"/>
    </row>
    <row r="52" spans="2:24" ht="30" x14ac:dyDescent="0.25">
      <c r="B52" s="146">
        <v>49470308</v>
      </c>
      <c r="C52" s="32" t="s">
        <v>281</v>
      </c>
      <c r="D52" s="32"/>
      <c r="E52" s="44" t="s">
        <v>35</v>
      </c>
      <c r="F52" s="43" t="s">
        <v>34</v>
      </c>
      <c r="G52" s="84" t="s">
        <v>34</v>
      </c>
      <c r="H52" s="31"/>
      <c r="I52" s="31"/>
      <c r="J52" s="84" t="s">
        <v>190</v>
      </c>
      <c r="K52" s="31" t="s">
        <v>34</v>
      </c>
      <c r="L52" s="31" t="s">
        <v>46</v>
      </c>
      <c r="M52" s="169"/>
      <c r="N52" s="148" t="s">
        <v>3033</v>
      </c>
      <c r="O52" s="44" t="s">
        <v>47</v>
      </c>
      <c r="P52" s="43">
        <v>1973</v>
      </c>
      <c r="Q52" s="31">
        <v>1</v>
      </c>
      <c r="R52" s="84"/>
      <c r="S52" s="31" t="s">
        <v>34</v>
      </c>
      <c r="T52" s="31"/>
      <c r="U52" s="169"/>
      <c r="V52" s="150"/>
      <c r="W52" s="141" t="str" cm="1">
        <f t="array" ref="W52">IF(SUM(LEN(B52:V52))=0,"",IF(OR(OR(ISBLANK(F52),SUM(LEN(C52),LEN(D52))=0),AND(NOT(E52="Unknown"),ISBLANK(J52)),AND(NOT(O52="Unknown"),ISBLANK(R52))),"Missing Information", INDEX(Table15[Entire Service Line Classification], MATCH(SUMIFS(Table15[Unique ID],Table15[System-Owned Portion],E52,Table15[If Material Anything Other than "Lead" in Column E,Was Material Ever Previously Lead?],G52,Table15[Customer-Owned Portion],O52),Table15[Unique ID],0),0)))</f>
        <v>Lead Status Unknown</v>
      </c>
      <c r="X52"/>
    </row>
    <row r="53" spans="2:24" ht="30" x14ac:dyDescent="0.25">
      <c r="B53" s="146">
        <v>52490095</v>
      </c>
      <c r="C53" s="32" t="s">
        <v>282</v>
      </c>
      <c r="D53" s="32"/>
      <c r="E53" s="44" t="s">
        <v>35</v>
      </c>
      <c r="F53" s="43" t="s">
        <v>34</v>
      </c>
      <c r="G53" s="84" t="s">
        <v>34</v>
      </c>
      <c r="H53" s="31"/>
      <c r="I53" s="31"/>
      <c r="J53" s="84" t="s">
        <v>190</v>
      </c>
      <c r="K53" s="31" t="s">
        <v>34</v>
      </c>
      <c r="L53" s="31" t="s">
        <v>46</v>
      </c>
      <c r="M53" s="169"/>
      <c r="N53" s="148" t="s">
        <v>3033</v>
      </c>
      <c r="O53" s="44" t="s">
        <v>47</v>
      </c>
      <c r="P53" s="43">
        <v>1973</v>
      </c>
      <c r="Q53" s="31">
        <v>1</v>
      </c>
      <c r="R53" s="84"/>
      <c r="S53" s="31" t="s">
        <v>34</v>
      </c>
      <c r="T53" s="31"/>
      <c r="U53" s="169"/>
      <c r="V53" s="150"/>
      <c r="W53" s="141" t="str" cm="1">
        <f t="array" ref="W53">IF(SUM(LEN(B53:V53))=0,"",IF(OR(OR(ISBLANK(F53),SUM(LEN(C53),LEN(D53))=0),AND(NOT(E53="Unknown"),ISBLANK(J53)),AND(NOT(O53="Unknown"),ISBLANK(R53))),"Missing Information", INDEX(Table15[Entire Service Line Classification], MATCH(SUMIFS(Table15[Unique ID],Table15[System-Owned Portion],E53,Table15[If Material Anything Other than "Lead" in Column E,Was Material Ever Previously Lead?],G53,Table15[Customer-Owned Portion],O53),Table15[Unique ID],0),0)))</f>
        <v>Lead Status Unknown</v>
      </c>
      <c r="X53"/>
    </row>
    <row r="54" spans="2:24" ht="30" x14ac:dyDescent="0.25">
      <c r="B54" s="146">
        <v>49470507</v>
      </c>
      <c r="C54" s="32" t="s">
        <v>283</v>
      </c>
      <c r="D54" s="32"/>
      <c r="E54" s="44" t="s">
        <v>35</v>
      </c>
      <c r="F54" s="43" t="s">
        <v>34</v>
      </c>
      <c r="G54" s="84" t="s">
        <v>34</v>
      </c>
      <c r="H54" s="31"/>
      <c r="I54" s="31"/>
      <c r="J54" s="84" t="s">
        <v>190</v>
      </c>
      <c r="K54" s="31" t="s">
        <v>34</v>
      </c>
      <c r="L54" s="31" t="s">
        <v>46</v>
      </c>
      <c r="M54" s="169"/>
      <c r="N54" s="148" t="s">
        <v>3033</v>
      </c>
      <c r="O54" s="44" t="s">
        <v>47</v>
      </c>
      <c r="P54" s="43">
        <v>1973</v>
      </c>
      <c r="Q54" s="31">
        <v>1</v>
      </c>
      <c r="R54" s="84"/>
      <c r="S54" s="31" t="s">
        <v>34</v>
      </c>
      <c r="T54" s="31"/>
      <c r="U54" s="169"/>
      <c r="V54" s="150"/>
      <c r="W54" s="141" t="str" cm="1">
        <f t="array" ref="W54">IF(SUM(LEN(B54:V54))=0,"",IF(OR(OR(ISBLANK(F54),SUM(LEN(C54),LEN(D54))=0),AND(NOT(E54="Unknown"),ISBLANK(J54)),AND(NOT(O54="Unknown"),ISBLANK(R54))),"Missing Information", INDEX(Table15[Entire Service Line Classification], MATCH(SUMIFS(Table15[Unique ID],Table15[System-Owned Portion],E54,Table15[If Material Anything Other than "Lead" in Column E,Was Material Ever Previously Lead?],G54,Table15[Customer-Owned Portion],O54),Table15[Unique ID],0),0)))</f>
        <v>Lead Status Unknown</v>
      </c>
      <c r="X54"/>
    </row>
    <row r="55" spans="2:24" ht="30" x14ac:dyDescent="0.25">
      <c r="B55" s="146">
        <v>51789745</v>
      </c>
      <c r="C55" s="32" t="s">
        <v>284</v>
      </c>
      <c r="D55" s="32"/>
      <c r="E55" s="44" t="s">
        <v>35</v>
      </c>
      <c r="F55" s="43" t="s">
        <v>34</v>
      </c>
      <c r="G55" s="84" t="s">
        <v>34</v>
      </c>
      <c r="H55" s="31"/>
      <c r="I55" s="31"/>
      <c r="J55" s="84" t="s">
        <v>190</v>
      </c>
      <c r="K55" s="31" t="s">
        <v>34</v>
      </c>
      <c r="L55" s="31" t="s">
        <v>46</v>
      </c>
      <c r="M55" s="169"/>
      <c r="N55" s="148" t="s">
        <v>3033</v>
      </c>
      <c r="O55" s="44" t="s">
        <v>47</v>
      </c>
      <c r="P55" s="43">
        <v>1973</v>
      </c>
      <c r="Q55" s="31">
        <v>1</v>
      </c>
      <c r="R55" s="84"/>
      <c r="S55" s="31" t="s">
        <v>34</v>
      </c>
      <c r="T55" s="31"/>
      <c r="U55" s="169"/>
      <c r="V55" s="150"/>
      <c r="W55" s="141" t="str" cm="1">
        <f t="array" ref="W55">IF(SUM(LEN(B55:V55))=0,"",IF(OR(OR(ISBLANK(F55),SUM(LEN(C55),LEN(D55))=0),AND(NOT(E55="Unknown"),ISBLANK(J55)),AND(NOT(O55="Unknown"),ISBLANK(R55))),"Missing Information", INDEX(Table15[Entire Service Line Classification], MATCH(SUMIFS(Table15[Unique ID],Table15[System-Owned Portion],E55,Table15[If Material Anything Other than "Lead" in Column E,Was Material Ever Previously Lead?],G55,Table15[Customer-Owned Portion],O55),Table15[Unique ID],0),0)))</f>
        <v>Lead Status Unknown</v>
      </c>
      <c r="X55"/>
    </row>
    <row r="56" spans="2:24" ht="30" x14ac:dyDescent="0.25">
      <c r="B56" s="146">
        <v>44439805</v>
      </c>
      <c r="C56" s="32" t="s">
        <v>285</v>
      </c>
      <c r="D56" s="32"/>
      <c r="E56" s="44" t="s">
        <v>35</v>
      </c>
      <c r="F56" s="43" t="s">
        <v>34</v>
      </c>
      <c r="G56" s="84" t="s">
        <v>34</v>
      </c>
      <c r="H56" s="31"/>
      <c r="I56" s="31"/>
      <c r="J56" s="84" t="s">
        <v>190</v>
      </c>
      <c r="K56" s="31" t="s">
        <v>34</v>
      </c>
      <c r="L56" s="31" t="s">
        <v>46</v>
      </c>
      <c r="M56" s="169"/>
      <c r="N56" s="148" t="s">
        <v>3033</v>
      </c>
      <c r="O56" s="44" t="s">
        <v>47</v>
      </c>
      <c r="P56" s="43">
        <v>1973</v>
      </c>
      <c r="Q56" s="31">
        <v>1</v>
      </c>
      <c r="R56" s="84"/>
      <c r="S56" s="31" t="s">
        <v>34</v>
      </c>
      <c r="T56" s="31"/>
      <c r="U56" s="169"/>
      <c r="V56" s="150"/>
      <c r="W56" s="141" t="str" cm="1">
        <f t="array" ref="W56">IF(SUM(LEN(B56:V56))=0,"",IF(OR(OR(ISBLANK(F56),SUM(LEN(C56),LEN(D56))=0),AND(NOT(E56="Unknown"),ISBLANK(J56)),AND(NOT(O56="Unknown"),ISBLANK(R56))),"Missing Information", INDEX(Table15[Entire Service Line Classification], MATCH(SUMIFS(Table15[Unique ID],Table15[System-Owned Portion],E56,Table15[If Material Anything Other than "Lead" in Column E,Was Material Ever Previously Lead?],G56,Table15[Customer-Owned Portion],O56),Table15[Unique ID],0),0)))</f>
        <v>Lead Status Unknown</v>
      </c>
      <c r="X56"/>
    </row>
    <row r="57" spans="2:24" ht="30" x14ac:dyDescent="0.25">
      <c r="B57" s="146">
        <v>51145690</v>
      </c>
      <c r="C57" s="32" t="s">
        <v>286</v>
      </c>
      <c r="D57" s="32"/>
      <c r="E57" s="44" t="s">
        <v>35</v>
      </c>
      <c r="F57" s="43" t="s">
        <v>34</v>
      </c>
      <c r="G57" s="84" t="s">
        <v>34</v>
      </c>
      <c r="H57" s="31"/>
      <c r="I57" s="31"/>
      <c r="J57" s="84" t="s">
        <v>190</v>
      </c>
      <c r="K57" s="31" t="s">
        <v>34</v>
      </c>
      <c r="L57" s="31" t="s">
        <v>46</v>
      </c>
      <c r="M57" s="169"/>
      <c r="N57" s="148" t="s">
        <v>3033</v>
      </c>
      <c r="O57" s="44" t="s">
        <v>47</v>
      </c>
      <c r="P57" s="43">
        <v>1973</v>
      </c>
      <c r="Q57" s="31">
        <v>1</v>
      </c>
      <c r="R57" s="84"/>
      <c r="S57" s="31" t="s">
        <v>34</v>
      </c>
      <c r="T57" s="31"/>
      <c r="U57" s="169"/>
      <c r="V57" s="150"/>
      <c r="W57" s="141" t="str" cm="1">
        <f t="array" ref="W57">IF(SUM(LEN(B57:V57))=0,"",IF(OR(OR(ISBLANK(F57),SUM(LEN(C57),LEN(D57))=0),AND(NOT(E57="Unknown"),ISBLANK(J57)),AND(NOT(O57="Unknown"),ISBLANK(R57))),"Missing Information", INDEX(Table15[Entire Service Line Classification], MATCH(SUMIFS(Table15[Unique ID],Table15[System-Owned Portion],E57,Table15[If Material Anything Other than "Lead" in Column E,Was Material Ever Previously Lead?],G57,Table15[Customer-Owned Portion],O57),Table15[Unique ID],0),0)))</f>
        <v>Lead Status Unknown</v>
      </c>
      <c r="X57"/>
    </row>
    <row r="58" spans="2:24" ht="30" x14ac:dyDescent="0.25">
      <c r="B58" s="146">
        <v>49470295</v>
      </c>
      <c r="C58" s="32" t="s">
        <v>287</v>
      </c>
      <c r="D58" s="32"/>
      <c r="E58" s="44" t="s">
        <v>35</v>
      </c>
      <c r="F58" s="43" t="s">
        <v>34</v>
      </c>
      <c r="G58" s="84" t="s">
        <v>34</v>
      </c>
      <c r="H58" s="31"/>
      <c r="I58" s="31"/>
      <c r="J58" s="84" t="s">
        <v>190</v>
      </c>
      <c r="K58" s="31" t="s">
        <v>34</v>
      </c>
      <c r="L58" s="31" t="s">
        <v>46</v>
      </c>
      <c r="M58" s="169"/>
      <c r="N58" s="148" t="s">
        <v>3033</v>
      </c>
      <c r="O58" s="44" t="s">
        <v>47</v>
      </c>
      <c r="P58" s="43">
        <v>1973</v>
      </c>
      <c r="Q58" s="31">
        <v>1</v>
      </c>
      <c r="R58" s="84"/>
      <c r="S58" s="31" t="s">
        <v>34</v>
      </c>
      <c r="T58" s="31"/>
      <c r="U58" s="169"/>
      <c r="V58" s="150"/>
      <c r="W58" s="141" t="str" cm="1">
        <f t="array" ref="W58">IF(SUM(LEN(B58:V58))=0,"",IF(OR(OR(ISBLANK(F58),SUM(LEN(C58),LEN(D58))=0),AND(NOT(E58="Unknown"),ISBLANK(J58)),AND(NOT(O58="Unknown"),ISBLANK(R58))),"Missing Information", INDEX(Table15[Entire Service Line Classification], MATCH(SUMIFS(Table15[Unique ID],Table15[System-Owned Portion],E58,Table15[If Material Anything Other than "Lead" in Column E,Was Material Ever Previously Lead?],G58,Table15[Customer-Owned Portion],O58),Table15[Unique ID],0),0)))</f>
        <v>Lead Status Unknown</v>
      </c>
      <c r="X58"/>
    </row>
    <row r="59" spans="2:24" ht="30" x14ac:dyDescent="0.25">
      <c r="B59" s="146">
        <v>67765112</v>
      </c>
      <c r="C59" s="32" t="s">
        <v>288</v>
      </c>
      <c r="D59" s="32"/>
      <c r="E59" s="44" t="s">
        <v>35</v>
      </c>
      <c r="F59" s="43" t="s">
        <v>34</v>
      </c>
      <c r="G59" s="84" t="s">
        <v>34</v>
      </c>
      <c r="H59" s="31"/>
      <c r="I59" s="31"/>
      <c r="J59" s="84" t="s">
        <v>190</v>
      </c>
      <c r="K59" s="31" t="s">
        <v>34</v>
      </c>
      <c r="L59" s="31" t="s">
        <v>46</v>
      </c>
      <c r="M59" s="169"/>
      <c r="N59" s="148" t="s">
        <v>3033</v>
      </c>
      <c r="O59" s="44" t="s">
        <v>47</v>
      </c>
      <c r="P59" s="43">
        <v>1973</v>
      </c>
      <c r="Q59" s="31">
        <v>1</v>
      </c>
      <c r="R59" s="84"/>
      <c r="S59" s="31" t="s">
        <v>34</v>
      </c>
      <c r="T59" s="31"/>
      <c r="U59" s="169"/>
      <c r="V59" s="150"/>
      <c r="W59" s="141" t="str" cm="1">
        <f t="array" ref="W59">IF(SUM(LEN(B59:V59))=0,"",IF(OR(OR(ISBLANK(F59),SUM(LEN(C59),LEN(D59))=0),AND(NOT(E59="Unknown"),ISBLANK(J59)),AND(NOT(O59="Unknown"),ISBLANK(R59))),"Missing Information", INDEX(Table15[Entire Service Line Classification], MATCH(SUMIFS(Table15[Unique ID],Table15[System-Owned Portion],E59,Table15[If Material Anything Other than "Lead" in Column E,Was Material Ever Previously Lead?],G59,Table15[Customer-Owned Portion],O59),Table15[Unique ID],0),0)))</f>
        <v>Lead Status Unknown</v>
      </c>
      <c r="X59"/>
    </row>
    <row r="60" spans="2:24" ht="30" x14ac:dyDescent="0.25">
      <c r="B60" s="146">
        <v>49470296</v>
      </c>
      <c r="C60" s="32" t="s">
        <v>289</v>
      </c>
      <c r="D60" s="32"/>
      <c r="E60" s="44" t="s">
        <v>35</v>
      </c>
      <c r="F60" s="43" t="s">
        <v>34</v>
      </c>
      <c r="G60" s="84" t="s">
        <v>34</v>
      </c>
      <c r="H60" s="31"/>
      <c r="I60" s="31"/>
      <c r="J60" s="84" t="s">
        <v>190</v>
      </c>
      <c r="K60" s="31" t="s">
        <v>34</v>
      </c>
      <c r="L60" s="31" t="s">
        <v>46</v>
      </c>
      <c r="M60" s="169"/>
      <c r="N60" s="148" t="s">
        <v>3033</v>
      </c>
      <c r="O60" s="44" t="s">
        <v>47</v>
      </c>
      <c r="P60" s="43">
        <v>1973</v>
      </c>
      <c r="Q60" s="31">
        <v>1</v>
      </c>
      <c r="R60" s="84"/>
      <c r="S60" s="31" t="s">
        <v>34</v>
      </c>
      <c r="T60" s="31"/>
      <c r="U60" s="169"/>
      <c r="V60" s="150"/>
      <c r="W60" s="141" t="str" cm="1">
        <f t="array" ref="W60">IF(SUM(LEN(B60:V60))=0,"",IF(OR(OR(ISBLANK(F60),SUM(LEN(C60),LEN(D60))=0),AND(NOT(E60="Unknown"),ISBLANK(J60)),AND(NOT(O60="Unknown"),ISBLANK(R60))),"Missing Information", INDEX(Table15[Entire Service Line Classification], MATCH(SUMIFS(Table15[Unique ID],Table15[System-Owned Portion],E60,Table15[If Material Anything Other than "Lead" in Column E,Was Material Ever Previously Lead?],G60,Table15[Customer-Owned Portion],O60),Table15[Unique ID],0),0)))</f>
        <v>Lead Status Unknown</v>
      </c>
      <c r="X60"/>
    </row>
    <row r="61" spans="2:24" ht="30" x14ac:dyDescent="0.25">
      <c r="B61" s="146">
        <v>53671194</v>
      </c>
      <c r="C61" s="32" t="s">
        <v>290</v>
      </c>
      <c r="D61" s="32"/>
      <c r="E61" s="44" t="s">
        <v>35</v>
      </c>
      <c r="F61" s="43" t="s">
        <v>34</v>
      </c>
      <c r="G61" s="84" t="s">
        <v>34</v>
      </c>
      <c r="H61" s="31"/>
      <c r="I61" s="31"/>
      <c r="J61" s="84" t="s">
        <v>190</v>
      </c>
      <c r="K61" s="31" t="s">
        <v>34</v>
      </c>
      <c r="L61" s="31" t="s">
        <v>46</v>
      </c>
      <c r="M61" s="169"/>
      <c r="N61" s="148" t="s">
        <v>3033</v>
      </c>
      <c r="O61" s="44" t="s">
        <v>47</v>
      </c>
      <c r="P61" s="43">
        <v>1973</v>
      </c>
      <c r="Q61" s="31">
        <v>1</v>
      </c>
      <c r="R61" s="84"/>
      <c r="S61" s="31" t="s">
        <v>34</v>
      </c>
      <c r="T61" s="31"/>
      <c r="U61" s="169"/>
      <c r="V61" s="150"/>
      <c r="W61" s="141" t="str" cm="1">
        <f t="array" ref="W61">IF(SUM(LEN(B61:V61))=0,"",IF(OR(OR(ISBLANK(F61),SUM(LEN(C61),LEN(D61))=0),AND(NOT(E61="Unknown"),ISBLANK(J61)),AND(NOT(O61="Unknown"),ISBLANK(R61))),"Missing Information", INDEX(Table15[Entire Service Line Classification], MATCH(SUMIFS(Table15[Unique ID],Table15[System-Owned Portion],E61,Table15[If Material Anything Other than "Lead" in Column E,Was Material Ever Previously Lead?],G61,Table15[Customer-Owned Portion],O61),Table15[Unique ID],0),0)))</f>
        <v>Lead Status Unknown</v>
      </c>
      <c r="X61"/>
    </row>
    <row r="62" spans="2:24" ht="30" x14ac:dyDescent="0.25">
      <c r="B62" s="146">
        <v>49470307</v>
      </c>
      <c r="C62" s="32" t="s">
        <v>291</v>
      </c>
      <c r="D62" s="32"/>
      <c r="E62" s="44" t="s">
        <v>35</v>
      </c>
      <c r="F62" s="43" t="s">
        <v>34</v>
      </c>
      <c r="G62" s="84" t="s">
        <v>34</v>
      </c>
      <c r="H62" s="31"/>
      <c r="I62" s="31"/>
      <c r="J62" s="84" t="s">
        <v>190</v>
      </c>
      <c r="K62" s="31" t="s">
        <v>34</v>
      </c>
      <c r="L62" s="31" t="s">
        <v>46</v>
      </c>
      <c r="M62" s="169"/>
      <c r="N62" s="148" t="s">
        <v>3033</v>
      </c>
      <c r="O62" s="44" t="s">
        <v>47</v>
      </c>
      <c r="P62" s="43">
        <v>1973</v>
      </c>
      <c r="Q62" s="31">
        <v>1</v>
      </c>
      <c r="R62" s="84"/>
      <c r="S62" s="31" t="s">
        <v>34</v>
      </c>
      <c r="T62" s="31"/>
      <c r="U62" s="169"/>
      <c r="V62" s="150"/>
      <c r="W62" s="141" t="str" cm="1">
        <f t="array" ref="W62">IF(SUM(LEN(B62:V62))=0,"",IF(OR(OR(ISBLANK(F62),SUM(LEN(C62),LEN(D62))=0),AND(NOT(E62="Unknown"),ISBLANK(J62)),AND(NOT(O62="Unknown"),ISBLANK(R62))),"Missing Information", INDEX(Table15[Entire Service Line Classification], MATCH(SUMIFS(Table15[Unique ID],Table15[System-Owned Portion],E62,Table15[If Material Anything Other than "Lead" in Column E,Was Material Ever Previously Lead?],G62,Table15[Customer-Owned Portion],O62),Table15[Unique ID],0),0)))</f>
        <v>Lead Status Unknown</v>
      </c>
      <c r="X62"/>
    </row>
    <row r="63" spans="2:24" ht="30" x14ac:dyDescent="0.25">
      <c r="B63" s="146">
        <v>51145749</v>
      </c>
      <c r="C63" s="32" t="s">
        <v>292</v>
      </c>
      <c r="D63" s="32"/>
      <c r="E63" s="44" t="s">
        <v>35</v>
      </c>
      <c r="F63" s="43" t="s">
        <v>34</v>
      </c>
      <c r="G63" s="84" t="s">
        <v>34</v>
      </c>
      <c r="H63" s="31"/>
      <c r="I63" s="31"/>
      <c r="J63" s="84" t="s">
        <v>190</v>
      </c>
      <c r="K63" s="31" t="s">
        <v>34</v>
      </c>
      <c r="L63" s="31" t="s">
        <v>46</v>
      </c>
      <c r="M63" s="169"/>
      <c r="N63" s="148" t="s">
        <v>3033</v>
      </c>
      <c r="O63" s="44" t="s">
        <v>47</v>
      </c>
      <c r="P63" s="43">
        <v>1973</v>
      </c>
      <c r="Q63" s="31">
        <v>1</v>
      </c>
      <c r="R63" s="84"/>
      <c r="S63" s="31" t="s">
        <v>34</v>
      </c>
      <c r="T63" s="31"/>
      <c r="U63" s="169"/>
      <c r="V63" s="150"/>
      <c r="W63" s="141" t="str" cm="1">
        <f t="array" ref="W63">IF(SUM(LEN(B63:V63))=0,"",IF(OR(OR(ISBLANK(F63),SUM(LEN(C63),LEN(D63))=0),AND(NOT(E63="Unknown"),ISBLANK(J63)),AND(NOT(O63="Unknown"),ISBLANK(R63))),"Missing Information", INDEX(Table15[Entire Service Line Classification], MATCH(SUMIFS(Table15[Unique ID],Table15[System-Owned Portion],E63,Table15[If Material Anything Other than "Lead" in Column E,Was Material Ever Previously Lead?],G63,Table15[Customer-Owned Portion],O63),Table15[Unique ID],0),0)))</f>
        <v>Lead Status Unknown</v>
      </c>
      <c r="X63"/>
    </row>
    <row r="64" spans="2:24" ht="30" x14ac:dyDescent="0.25">
      <c r="B64" s="146">
        <v>49470258</v>
      </c>
      <c r="C64" s="32" t="s">
        <v>293</v>
      </c>
      <c r="D64" s="32"/>
      <c r="E64" s="44" t="s">
        <v>35</v>
      </c>
      <c r="F64" s="43" t="s">
        <v>34</v>
      </c>
      <c r="G64" s="84" t="s">
        <v>34</v>
      </c>
      <c r="H64" s="31"/>
      <c r="I64" s="31"/>
      <c r="J64" s="84" t="s">
        <v>190</v>
      </c>
      <c r="K64" s="31" t="s">
        <v>34</v>
      </c>
      <c r="L64" s="31" t="s">
        <v>46</v>
      </c>
      <c r="M64" s="169"/>
      <c r="N64" s="148" t="s">
        <v>3033</v>
      </c>
      <c r="O64" s="44" t="s">
        <v>47</v>
      </c>
      <c r="P64" s="43">
        <v>1973</v>
      </c>
      <c r="Q64" s="31">
        <v>1</v>
      </c>
      <c r="R64" s="84"/>
      <c r="S64" s="31" t="s">
        <v>34</v>
      </c>
      <c r="T64" s="31"/>
      <c r="U64" s="169"/>
      <c r="V64" s="150"/>
      <c r="W64" s="141" t="str" cm="1">
        <f t="array" ref="W64">IF(SUM(LEN(B64:V64))=0,"",IF(OR(OR(ISBLANK(F64),SUM(LEN(C64),LEN(D64))=0),AND(NOT(E64="Unknown"),ISBLANK(J64)),AND(NOT(O64="Unknown"),ISBLANK(R64))),"Missing Information", INDEX(Table15[Entire Service Line Classification], MATCH(SUMIFS(Table15[Unique ID],Table15[System-Owned Portion],E64,Table15[If Material Anything Other than "Lead" in Column E,Was Material Ever Previously Lead?],G64,Table15[Customer-Owned Portion],O64),Table15[Unique ID],0),0)))</f>
        <v>Lead Status Unknown</v>
      </c>
      <c r="X64"/>
    </row>
    <row r="65" spans="2:24" ht="30" x14ac:dyDescent="0.25">
      <c r="B65" s="146">
        <v>44439788</v>
      </c>
      <c r="C65" s="32" t="s">
        <v>294</v>
      </c>
      <c r="D65" s="32"/>
      <c r="E65" s="44" t="s">
        <v>35</v>
      </c>
      <c r="F65" s="43" t="s">
        <v>34</v>
      </c>
      <c r="G65" s="84" t="s">
        <v>34</v>
      </c>
      <c r="H65" s="31"/>
      <c r="I65" s="31"/>
      <c r="J65" s="84" t="s">
        <v>190</v>
      </c>
      <c r="K65" s="31" t="s">
        <v>34</v>
      </c>
      <c r="L65" s="31" t="s">
        <v>46</v>
      </c>
      <c r="M65" s="169"/>
      <c r="N65" s="148" t="s">
        <v>3033</v>
      </c>
      <c r="O65" s="44" t="s">
        <v>47</v>
      </c>
      <c r="P65" s="43">
        <v>1973</v>
      </c>
      <c r="Q65" s="31">
        <v>1</v>
      </c>
      <c r="R65" s="84"/>
      <c r="S65" s="31" t="s">
        <v>34</v>
      </c>
      <c r="T65" s="31"/>
      <c r="U65" s="169"/>
      <c r="V65" s="150"/>
      <c r="W65" s="141" t="str" cm="1">
        <f t="array" ref="W65">IF(SUM(LEN(B65:V65))=0,"",IF(OR(OR(ISBLANK(F65),SUM(LEN(C65),LEN(D65))=0),AND(NOT(E65="Unknown"),ISBLANK(J65)),AND(NOT(O65="Unknown"),ISBLANK(R65))),"Missing Information", INDEX(Table15[Entire Service Line Classification], MATCH(SUMIFS(Table15[Unique ID],Table15[System-Owned Portion],E65,Table15[If Material Anything Other than "Lead" in Column E,Was Material Ever Previously Lead?],G65,Table15[Customer-Owned Portion],O65),Table15[Unique ID],0),0)))</f>
        <v>Lead Status Unknown</v>
      </c>
      <c r="X65"/>
    </row>
    <row r="66" spans="2:24" ht="30" x14ac:dyDescent="0.25">
      <c r="B66" s="146">
        <v>49470270</v>
      </c>
      <c r="C66" s="32" t="s">
        <v>295</v>
      </c>
      <c r="D66" s="32"/>
      <c r="E66" s="44" t="s">
        <v>35</v>
      </c>
      <c r="F66" s="43" t="s">
        <v>34</v>
      </c>
      <c r="G66" s="84" t="s">
        <v>34</v>
      </c>
      <c r="H66" s="31"/>
      <c r="I66" s="31"/>
      <c r="J66" s="84" t="s">
        <v>190</v>
      </c>
      <c r="K66" s="31" t="s">
        <v>34</v>
      </c>
      <c r="L66" s="31" t="s">
        <v>46</v>
      </c>
      <c r="M66" s="169"/>
      <c r="N66" s="148" t="s">
        <v>3033</v>
      </c>
      <c r="O66" s="44" t="s">
        <v>47</v>
      </c>
      <c r="P66" s="43">
        <v>1973</v>
      </c>
      <c r="Q66" s="31">
        <v>1</v>
      </c>
      <c r="R66" s="84"/>
      <c r="S66" s="31" t="s">
        <v>34</v>
      </c>
      <c r="T66" s="31"/>
      <c r="U66" s="169"/>
      <c r="V66" s="150"/>
      <c r="W66" s="141" t="str" cm="1">
        <f t="array" ref="W66">IF(SUM(LEN(B66:V66))=0,"",IF(OR(OR(ISBLANK(F66),SUM(LEN(C66),LEN(D66))=0),AND(NOT(E66="Unknown"),ISBLANK(J66)),AND(NOT(O66="Unknown"),ISBLANK(R66))),"Missing Information", INDEX(Table15[Entire Service Line Classification], MATCH(SUMIFS(Table15[Unique ID],Table15[System-Owned Portion],E66,Table15[If Material Anything Other than "Lead" in Column E,Was Material Ever Previously Lead?],G66,Table15[Customer-Owned Portion],O66),Table15[Unique ID],0),0)))</f>
        <v>Lead Status Unknown</v>
      </c>
      <c r="X66"/>
    </row>
    <row r="67" spans="2:24" ht="30" x14ac:dyDescent="0.25">
      <c r="B67" s="146">
        <v>54336451</v>
      </c>
      <c r="C67" s="32" t="s">
        <v>296</v>
      </c>
      <c r="D67" s="32"/>
      <c r="E67" s="44" t="s">
        <v>35</v>
      </c>
      <c r="F67" s="43" t="s">
        <v>34</v>
      </c>
      <c r="G67" s="84" t="s">
        <v>34</v>
      </c>
      <c r="H67" s="31"/>
      <c r="I67" s="31"/>
      <c r="J67" s="84" t="s">
        <v>190</v>
      </c>
      <c r="K67" s="31" t="s">
        <v>34</v>
      </c>
      <c r="L67" s="31" t="s">
        <v>46</v>
      </c>
      <c r="M67" s="169"/>
      <c r="N67" s="148" t="s">
        <v>3033</v>
      </c>
      <c r="O67" s="44" t="s">
        <v>47</v>
      </c>
      <c r="P67" s="43">
        <v>1973</v>
      </c>
      <c r="Q67" s="31">
        <v>1</v>
      </c>
      <c r="R67" s="84"/>
      <c r="S67" s="31" t="s">
        <v>34</v>
      </c>
      <c r="T67" s="31"/>
      <c r="U67" s="169"/>
      <c r="V67" s="150"/>
      <c r="W67" s="141" t="str" cm="1">
        <f t="array" ref="W67">IF(SUM(LEN(B67:V67))=0,"",IF(OR(OR(ISBLANK(F67),SUM(LEN(C67),LEN(D67))=0),AND(NOT(E67="Unknown"),ISBLANK(J67)),AND(NOT(O67="Unknown"),ISBLANK(R67))),"Missing Information", INDEX(Table15[Entire Service Line Classification], MATCH(SUMIFS(Table15[Unique ID],Table15[System-Owned Portion],E67,Table15[If Material Anything Other than "Lead" in Column E,Was Material Ever Previously Lead?],G67,Table15[Customer-Owned Portion],O67),Table15[Unique ID],0),0)))</f>
        <v>Lead Status Unknown</v>
      </c>
      <c r="X67"/>
    </row>
    <row r="68" spans="2:24" ht="30" x14ac:dyDescent="0.25">
      <c r="B68" s="146">
        <v>54229709</v>
      </c>
      <c r="C68" s="32" t="s">
        <v>297</v>
      </c>
      <c r="D68" s="32"/>
      <c r="E68" s="44" t="s">
        <v>35</v>
      </c>
      <c r="F68" s="43" t="s">
        <v>34</v>
      </c>
      <c r="G68" s="84" t="s">
        <v>34</v>
      </c>
      <c r="H68" s="31"/>
      <c r="I68" s="31"/>
      <c r="J68" s="84" t="s">
        <v>190</v>
      </c>
      <c r="K68" s="31" t="s">
        <v>34</v>
      </c>
      <c r="L68" s="31" t="s">
        <v>46</v>
      </c>
      <c r="M68" s="169"/>
      <c r="N68" s="148" t="s">
        <v>3033</v>
      </c>
      <c r="O68" s="44" t="s">
        <v>47</v>
      </c>
      <c r="P68" s="43">
        <v>1973</v>
      </c>
      <c r="Q68" s="31">
        <v>1</v>
      </c>
      <c r="R68" s="84"/>
      <c r="S68" s="31" t="s">
        <v>34</v>
      </c>
      <c r="T68" s="31"/>
      <c r="U68" s="169"/>
      <c r="V68" s="150"/>
      <c r="W68" s="141" t="str" cm="1">
        <f t="array" ref="W68">IF(SUM(LEN(B68:V68))=0,"",IF(OR(OR(ISBLANK(F68),SUM(LEN(C68),LEN(D68))=0),AND(NOT(E68="Unknown"),ISBLANK(J68)),AND(NOT(O68="Unknown"),ISBLANK(R68))),"Missing Information", INDEX(Table15[Entire Service Line Classification], MATCH(SUMIFS(Table15[Unique ID],Table15[System-Owned Portion],E68,Table15[If Material Anything Other than "Lead" in Column E,Was Material Ever Previously Lead?],G68,Table15[Customer-Owned Portion],O68),Table15[Unique ID],0),0)))</f>
        <v>Lead Status Unknown</v>
      </c>
      <c r="X68"/>
    </row>
    <row r="69" spans="2:24" ht="30" x14ac:dyDescent="0.25">
      <c r="B69" s="146">
        <v>49470276</v>
      </c>
      <c r="C69" s="32" t="s">
        <v>298</v>
      </c>
      <c r="D69" s="32"/>
      <c r="E69" s="44" t="s">
        <v>35</v>
      </c>
      <c r="F69" s="43" t="s">
        <v>34</v>
      </c>
      <c r="G69" s="84" t="s">
        <v>34</v>
      </c>
      <c r="H69" s="31"/>
      <c r="I69" s="31"/>
      <c r="J69" s="84" t="s">
        <v>190</v>
      </c>
      <c r="K69" s="31" t="s">
        <v>34</v>
      </c>
      <c r="L69" s="31" t="s">
        <v>46</v>
      </c>
      <c r="M69" s="169"/>
      <c r="N69" s="148" t="s">
        <v>3033</v>
      </c>
      <c r="O69" s="44" t="s">
        <v>47</v>
      </c>
      <c r="P69" s="43">
        <v>1973</v>
      </c>
      <c r="Q69" s="31">
        <v>1</v>
      </c>
      <c r="R69" s="84"/>
      <c r="S69" s="31" t="s">
        <v>34</v>
      </c>
      <c r="T69" s="31"/>
      <c r="U69" s="169"/>
      <c r="V69" s="150"/>
      <c r="W69" s="141" t="str" cm="1">
        <f t="array" ref="W69">IF(SUM(LEN(B69:V69))=0,"",IF(OR(OR(ISBLANK(F69),SUM(LEN(C69),LEN(D69))=0),AND(NOT(E69="Unknown"),ISBLANK(J69)),AND(NOT(O69="Unknown"),ISBLANK(R69))),"Missing Information", INDEX(Table15[Entire Service Line Classification], MATCH(SUMIFS(Table15[Unique ID],Table15[System-Owned Portion],E69,Table15[If Material Anything Other than "Lead" in Column E,Was Material Ever Previously Lead?],G69,Table15[Customer-Owned Portion],O69),Table15[Unique ID],0),0)))</f>
        <v>Lead Status Unknown</v>
      </c>
      <c r="X69"/>
    </row>
    <row r="70" spans="2:24" ht="30" x14ac:dyDescent="0.25">
      <c r="B70" s="146">
        <v>55779581</v>
      </c>
      <c r="C70" s="32" t="s">
        <v>299</v>
      </c>
      <c r="D70" s="32"/>
      <c r="E70" s="44" t="s">
        <v>35</v>
      </c>
      <c r="F70" s="43" t="s">
        <v>34</v>
      </c>
      <c r="G70" s="84" t="s">
        <v>34</v>
      </c>
      <c r="H70" s="31"/>
      <c r="I70" s="31"/>
      <c r="J70" s="84" t="s">
        <v>190</v>
      </c>
      <c r="K70" s="31" t="s">
        <v>34</v>
      </c>
      <c r="L70" s="31" t="s">
        <v>46</v>
      </c>
      <c r="M70" s="169"/>
      <c r="N70" s="148" t="s">
        <v>3033</v>
      </c>
      <c r="O70" s="44" t="s">
        <v>47</v>
      </c>
      <c r="P70" s="43">
        <v>1973</v>
      </c>
      <c r="Q70" s="31">
        <v>1</v>
      </c>
      <c r="R70" s="84"/>
      <c r="S70" s="31" t="s">
        <v>34</v>
      </c>
      <c r="T70" s="31"/>
      <c r="U70" s="169"/>
      <c r="V70" s="150"/>
      <c r="W70" s="141" t="str" cm="1">
        <f t="array" ref="W70">IF(SUM(LEN(B70:V70))=0,"",IF(OR(OR(ISBLANK(F70),SUM(LEN(C70),LEN(D70))=0),AND(NOT(E70="Unknown"),ISBLANK(J70)),AND(NOT(O70="Unknown"),ISBLANK(R70))),"Missing Information", INDEX(Table15[Entire Service Line Classification], MATCH(SUMIFS(Table15[Unique ID],Table15[System-Owned Portion],E70,Table15[If Material Anything Other than "Lead" in Column E,Was Material Ever Previously Lead?],G70,Table15[Customer-Owned Portion],O70),Table15[Unique ID],0),0)))</f>
        <v>Lead Status Unknown</v>
      </c>
      <c r="X70"/>
    </row>
    <row r="71" spans="2:24" ht="30" x14ac:dyDescent="0.25">
      <c r="B71" s="146">
        <v>84758973</v>
      </c>
      <c r="C71" s="32" t="s">
        <v>300</v>
      </c>
      <c r="D71" s="32"/>
      <c r="E71" s="44" t="s">
        <v>35</v>
      </c>
      <c r="F71" s="43" t="s">
        <v>34</v>
      </c>
      <c r="G71" s="84" t="s">
        <v>34</v>
      </c>
      <c r="H71" s="31"/>
      <c r="I71" s="31"/>
      <c r="J71" s="84" t="s">
        <v>190</v>
      </c>
      <c r="K71" s="31" t="s">
        <v>34</v>
      </c>
      <c r="L71" s="31" t="s">
        <v>46</v>
      </c>
      <c r="M71" s="169"/>
      <c r="N71" s="148" t="s">
        <v>3033</v>
      </c>
      <c r="O71" s="44" t="s">
        <v>47</v>
      </c>
      <c r="P71" s="43">
        <v>1973</v>
      </c>
      <c r="Q71" s="31">
        <v>1</v>
      </c>
      <c r="R71" s="84"/>
      <c r="S71" s="31" t="s">
        <v>34</v>
      </c>
      <c r="T71" s="31"/>
      <c r="U71" s="169"/>
      <c r="V71" s="150"/>
      <c r="W71" s="141" t="str" cm="1">
        <f t="array" ref="W71">IF(SUM(LEN(B71:V71))=0,"",IF(OR(OR(ISBLANK(F71),SUM(LEN(C71),LEN(D71))=0),AND(NOT(E71="Unknown"),ISBLANK(J71)),AND(NOT(O71="Unknown"),ISBLANK(R71))),"Missing Information", INDEX(Table15[Entire Service Line Classification], MATCH(SUMIFS(Table15[Unique ID],Table15[System-Owned Portion],E71,Table15[If Material Anything Other than "Lead" in Column E,Was Material Ever Previously Lead?],G71,Table15[Customer-Owned Portion],O71),Table15[Unique ID],0),0)))</f>
        <v>Lead Status Unknown</v>
      </c>
      <c r="X71"/>
    </row>
    <row r="72" spans="2:24" ht="30" x14ac:dyDescent="0.25">
      <c r="B72" s="146">
        <v>64964399</v>
      </c>
      <c r="C72" s="32" t="s">
        <v>301</v>
      </c>
      <c r="D72" s="32"/>
      <c r="E72" s="44" t="s">
        <v>35</v>
      </c>
      <c r="F72" s="43" t="s">
        <v>34</v>
      </c>
      <c r="G72" s="84" t="s">
        <v>34</v>
      </c>
      <c r="H72" s="31"/>
      <c r="I72" s="31"/>
      <c r="J72" s="84" t="s">
        <v>190</v>
      </c>
      <c r="K72" s="31" t="s">
        <v>34</v>
      </c>
      <c r="L72" s="31" t="s">
        <v>46</v>
      </c>
      <c r="M72" s="169"/>
      <c r="N72" s="148" t="s">
        <v>3033</v>
      </c>
      <c r="O72" s="44" t="s">
        <v>47</v>
      </c>
      <c r="P72" s="43">
        <v>1973</v>
      </c>
      <c r="Q72" s="31">
        <v>1</v>
      </c>
      <c r="R72" s="84"/>
      <c r="S72" s="31" t="s">
        <v>34</v>
      </c>
      <c r="T72" s="31"/>
      <c r="U72" s="169"/>
      <c r="V72" s="150"/>
      <c r="W72" s="141" t="str" cm="1">
        <f t="array" ref="W72">IF(SUM(LEN(B72:V72))=0,"",IF(OR(OR(ISBLANK(F72),SUM(LEN(C72),LEN(D72))=0),AND(NOT(E72="Unknown"),ISBLANK(J72)),AND(NOT(O72="Unknown"),ISBLANK(R72))),"Missing Information", INDEX(Table15[Entire Service Line Classification], MATCH(SUMIFS(Table15[Unique ID],Table15[System-Owned Portion],E72,Table15[If Material Anything Other than "Lead" in Column E,Was Material Ever Previously Lead?],G72,Table15[Customer-Owned Portion],O72),Table15[Unique ID],0),0)))</f>
        <v>Lead Status Unknown</v>
      </c>
      <c r="X72"/>
    </row>
    <row r="73" spans="2:24" ht="30" x14ac:dyDescent="0.25">
      <c r="B73" s="146">
        <v>46941753</v>
      </c>
      <c r="C73" s="32" t="s">
        <v>302</v>
      </c>
      <c r="D73" s="32"/>
      <c r="E73" s="44" t="s">
        <v>35</v>
      </c>
      <c r="F73" s="43" t="s">
        <v>34</v>
      </c>
      <c r="G73" s="84" t="s">
        <v>34</v>
      </c>
      <c r="H73" s="31"/>
      <c r="I73" s="31"/>
      <c r="J73" s="84" t="s">
        <v>190</v>
      </c>
      <c r="K73" s="31" t="s">
        <v>34</v>
      </c>
      <c r="L73" s="31" t="s">
        <v>46</v>
      </c>
      <c r="M73" s="169"/>
      <c r="N73" s="148" t="s">
        <v>3033</v>
      </c>
      <c r="O73" s="44" t="s">
        <v>47</v>
      </c>
      <c r="P73" s="43">
        <v>1973</v>
      </c>
      <c r="Q73" s="31">
        <v>1</v>
      </c>
      <c r="R73" s="84"/>
      <c r="S73" s="31" t="s">
        <v>34</v>
      </c>
      <c r="T73" s="31"/>
      <c r="U73" s="169"/>
      <c r="V73" s="150"/>
      <c r="W73" s="141" t="str" cm="1">
        <f t="array" ref="W73">IF(SUM(LEN(B73:V73))=0,"",IF(OR(OR(ISBLANK(F73),SUM(LEN(C73),LEN(D73))=0),AND(NOT(E73="Unknown"),ISBLANK(J73)),AND(NOT(O73="Unknown"),ISBLANK(R73))),"Missing Information", INDEX(Table15[Entire Service Line Classification], MATCH(SUMIFS(Table15[Unique ID],Table15[System-Owned Portion],E73,Table15[If Material Anything Other than "Lead" in Column E,Was Material Ever Previously Lead?],G73,Table15[Customer-Owned Portion],O73),Table15[Unique ID],0),0)))</f>
        <v>Lead Status Unknown</v>
      </c>
      <c r="X73"/>
    </row>
    <row r="74" spans="2:24" ht="30" x14ac:dyDescent="0.25">
      <c r="B74" s="146">
        <v>51145727</v>
      </c>
      <c r="C74" s="32" t="s">
        <v>303</v>
      </c>
      <c r="D74" s="32"/>
      <c r="E74" s="44" t="s">
        <v>35</v>
      </c>
      <c r="F74" s="43" t="s">
        <v>34</v>
      </c>
      <c r="G74" s="84" t="s">
        <v>34</v>
      </c>
      <c r="H74" s="31"/>
      <c r="I74" s="31"/>
      <c r="J74" s="84" t="s">
        <v>190</v>
      </c>
      <c r="K74" s="31" t="s">
        <v>34</v>
      </c>
      <c r="L74" s="31" t="s">
        <v>46</v>
      </c>
      <c r="M74" s="169"/>
      <c r="N74" s="148" t="s">
        <v>3033</v>
      </c>
      <c r="O74" s="44" t="s">
        <v>47</v>
      </c>
      <c r="P74" s="43">
        <v>1973</v>
      </c>
      <c r="Q74" s="31">
        <v>1</v>
      </c>
      <c r="R74" s="84"/>
      <c r="S74" s="31" t="s">
        <v>34</v>
      </c>
      <c r="T74" s="31"/>
      <c r="U74" s="169"/>
      <c r="V74" s="150"/>
      <c r="W74" s="141" t="str" cm="1">
        <f t="array" ref="W74">IF(SUM(LEN(B74:V74))=0,"",IF(OR(OR(ISBLANK(F74),SUM(LEN(C74),LEN(D74))=0),AND(NOT(E74="Unknown"),ISBLANK(J74)),AND(NOT(O74="Unknown"),ISBLANK(R74))),"Missing Information", INDEX(Table15[Entire Service Line Classification], MATCH(SUMIFS(Table15[Unique ID],Table15[System-Owned Portion],E74,Table15[If Material Anything Other than "Lead" in Column E,Was Material Ever Previously Lead?],G74,Table15[Customer-Owned Portion],O74),Table15[Unique ID],0),0)))</f>
        <v>Lead Status Unknown</v>
      </c>
      <c r="X74"/>
    </row>
    <row r="75" spans="2:24" ht="30" x14ac:dyDescent="0.25">
      <c r="B75" s="146">
        <v>31813747</v>
      </c>
      <c r="C75" s="32" t="s">
        <v>304</v>
      </c>
      <c r="D75" s="32"/>
      <c r="E75" s="44" t="s">
        <v>35</v>
      </c>
      <c r="F75" s="43" t="s">
        <v>34</v>
      </c>
      <c r="G75" s="84" t="s">
        <v>34</v>
      </c>
      <c r="H75" s="31"/>
      <c r="I75" s="31"/>
      <c r="J75" s="84" t="s">
        <v>190</v>
      </c>
      <c r="K75" s="31" t="s">
        <v>34</v>
      </c>
      <c r="L75" s="31" t="s">
        <v>46</v>
      </c>
      <c r="M75" s="169"/>
      <c r="N75" s="148" t="s">
        <v>3033</v>
      </c>
      <c r="O75" s="44" t="s">
        <v>47</v>
      </c>
      <c r="P75" s="43">
        <v>1973</v>
      </c>
      <c r="Q75" s="31">
        <v>1</v>
      </c>
      <c r="R75" s="84"/>
      <c r="S75" s="31" t="s">
        <v>34</v>
      </c>
      <c r="T75" s="31"/>
      <c r="U75" s="169"/>
      <c r="V75" s="150"/>
      <c r="W75" s="141" t="str" cm="1">
        <f t="array" ref="W75">IF(SUM(LEN(B75:V75))=0,"",IF(OR(OR(ISBLANK(F75),SUM(LEN(C75),LEN(D75))=0),AND(NOT(E75="Unknown"),ISBLANK(J75)),AND(NOT(O75="Unknown"),ISBLANK(R75))),"Missing Information", INDEX(Table15[Entire Service Line Classification], MATCH(SUMIFS(Table15[Unique ID],Table15[System-Owned Portion],E75,Table15[If Material Anything Other than "Lead" in Column E,Was Material Ever Previously Lead?],G75,Table15[Customer-Owned Portion],O75),Table15[Unique ID],0),0)))</f>
        <v>Lead Status Unknown</v>
      </c>
      <c r="X75"/>
    </row>
    <row r="76" spans="2:24" ht="30" x14ac:dyDescent="0.25">
      <c r="B76" s="146">
        <v>49470298</v>
      </c>
      <c r="C76" s="32" t="s">
        <v>305</v>
      </c>
      <c r="D76" s="32"/>
      <c r="E76" s="44" t="s">
        <v>35</v>
      </c>
      <c r="F76" s="43" t="s">
        <v>34</v>
      </c>
      <c r="G76" s="84" t="s">
        <v>34</v>
      </c>
      <c r="H76" s="31"/>
      <c r="I76" s="31"/>
      <c r="J76" s="84" t="s">
        <v>190</v>
      </c>
      <c r="K76" s="31" t="s">
        <v>34</v>
      </c>
      <c r="L76" s="31" t="s">
        <v>46</v>
      </c>
      <c r="M76" s="169"/>
      <c r="N76" s="148" t="s">
        <v>3033</v>
      </c>
      <c r="O76" s="44" t="s">
        <v>47</v>
      </c>
      <c r="P76" s="43">
        <v>1973</v>
      </c>
      <c r="Q76" s="31">
        <v>1</v>
      </c>
      <c r="R76" s="84"/>
      <c r="S76" s="31" t="s">
        <v>34</v>
      </c>
      <c r="T76" s="31"/>
      <c r="U76" s="169"/>
      <c r="V76" s="150"/>
      <c r="W76" s="141" t="str" cm="1">
        <f t="array" ref="W76">IF(SUM(LEN(B76:V76))=0,"",IF(OR(OR(ISBLANK(F76),SUM(LEN(C76),LEN(D76))=0),AND(NOT(E76="Unknown"),ISBLANK(J76)),AND(NOT(O76="Unknown"),ISBLANK(R76))),"Missing Information", INDEX(Table15[Entire Service Line Classification], MATCH(SUMIFS(Table15[Unique ID],Table15[System-Owned Portion],E76,Table15[If Material Anything Other than "Lead" in Column E,Was Material Ever Previously Lead?],G76,Table15[Customer-Owned Portion],O76),Table15[Unique ID],0),0)))</f>
        <v>Lead Status Unknown</v>
      </c>
      <c r="X76"/>
    </row>
    <row r="77" spans="2:24" ht="30" x14ac:dyDescent="0.25">
      <c r="B77" s="146">
        <v>66841746</v>
      </c>
      <c r="C77" s="32" t="s">
        <v>306</v>
      </c>
      <c r="D77" s="32"/>
      <c r="E77" s="44" t="s">
        <v>35</v>
      </c>
      <c r="F77" s="43" t="s">
        <v>34</v>
      </c>
      <c r="G77" s="84" t="s">
        <v>34</v>
      </c>
      <c r="H77" s="31"/>
      <c r="I77" s="31"/>
      <c r="J77" s="84" t="s">
        <v>190</v>
      </c>
      <c r="K77" s="31" t="s">
        <v>34</v>
      </c>
      <c r="L77" s="31" t="s">
        <v>46</v>
      </c>
      <c r="M77" s="169"/>
      <c r="N77" s="148" t="s">
        <v>3033</v>
      </c>
      <c r="O77" s="44" t="s">
        <v>47</v>
      </c>
      <c r="P77" s="43">
        <v>1973</v>
      </c>
      <c r="Q77" s="31">
        <v>1</v>
      </c>
      <c r="R77" s="84"/>
      <c r="S77" s="31" t="s">
        <v>34</v>
      </c>
      <c r="T77" s="31"/>
      <c r="U77" s="169"/>
      <c r="V77" s="150"/>
      <c r="W77" s="141" t="str" cm="1">
        <f t="array" ref="W77">IF(SUM(LEN(B77:V77))=0,"",IF(OR(OR(ISBLANK(F77),SUM(LEN(C77),LEN(D77))=0),AND(NOT(E77="Unknown"),ISBLANK(J77)),AND(NOT(O77="Unknown"),ISBLANK(R77))),"Missing Information", INDEX(Table15[Entire Service Line Classification], MATCH(SUMIFS(Table15[Unique ID],Table15[System-Owned Portion],E77,Table15[If Material Anything Other than "Lead" in Column E,Was Material Ever Previously Lead?],G77,Table15[Customer-Owned Portion],O77),Table15[Unique ID],0),0)))</f>
        <v>Lead Status Unknown</v>
      </c>
      <c r="X77"/>
    </row>
    <row r="78" spans="2:24" ht="30" x14ac:dyDescent="0.25">
      <c r="B78" s="146">
        <v>60805932</v>
      </c>
      <c r="C78" s="32" t="s">
        <v>307</v>
      </c>
      <c r="D78" s="32"/>
      <c r="E78" s="44" t="s">
        <v>35</v>
      </c>
      <c r="F78" s="43" t="s">
        <v>34</v>
      </c>
      <c r="G78" s="84" t="s">
        <v>34</v>
      </c>
      <c r="H78" s="31"/>
      <c r="I78" s="31"/>
      <c r="J78" s="84" t="s">
        <v>190</v>
      </c>
      <c r="K78" s="31" t="s">
        <v>34</v>
      </c>
      <c r="L78" s="31" t="s">
        <v>46</v>
      </c>
      <c r="M78" s="169"/>
      <c r="N78" s="148" t="s">
        <v>3033</v>
      </c>
      <c r="O78" s="44" t="s">
        <v>47</v>
      </c>
      <c r="P78" s="43">
        <v>1973</v>
      </c>
      <c r="Q78" s="31">
        <v>1</v>
      </c>
      <c r="R78" s="84"/>
      <c r="S78" s="31" t="s">
        <v>34</v>
      </c>
      <c r="T78" s="31"/>
      <c r="U78" s="169"/>
      <c r="V78" s="150"/>
      <c r="W78" s="141" t="str" cm="1">
        <f t="array" ref="W78">IF(SUM(LEN(B78:V78))=0,"",IF(OR(OR(ISBLANK(F78),SUM(LEN(C78),LEN(D78))=0),AND(NOT(E78="Unknown"),ISBLANK(J78)),AND(NOT(O78="Unknown"),ISBLANK(R78))),"Missing Information", INDEX(Table15[Entire Service Line Classification], MATCH(SUMIFS(Table15[Unique ID],Table15[System-Owned Portion],E78,Table15[If Material Anything Other than "Lead" in Column E,Was Material Ever Previously Lead?],G78,Table15[Customer-Owned Portion],O78),Table15[Unique ID],0),0)))</f>
        <v>Lead Status Unknown</v>
      </c>
      <c r="X78"/>
    </row>
    <row r="79" spans="2:24" ht="30" x14ac:dyDescent="0.25">
      <c r="B79" s="146">
        <v>49470309</v>
      </c>
      <c r="C79" s="32" t="s">
        <v>308</v>
      </c>
      <c r="D79" s="32"/>
      <c r="E79" s="44" t="s">
        <v>35</v>
      </c>
      <c r="F79" s="43" t="s">
        <v>34</v>
      </c>
      <c r="G79" s="84" t="s">
        <v>34</v>
      </c>
      <c r="H79" s="31"/>
      <c r="I79" s="31"/>
      <c r="J79" s="84" t="s">
        <v>190</v>
      </c>
      <c r="K79" s="31" t="s">
        <v>34</v>
      </c>
      <c r="L79" s="31" t="s">
        <v>46</v>
      </c>
      <c r="M79" s="169"/>
      <c r="N79" s="148" t="s">
        <v>3033</v>
      </c>
      <c r="O79" s="44" t="s">
        <v>47</v>
      </c>
      <c r="P79" s="43">
        <v>1973</v>
      </c>
      <c r="Q79" s="31">
        <v>1</v>
      </c>
      <c r="R79" s="84"/>
      <c r="S79" s="31" t="s">
        <v>34</v>
      </c>
      <c r="T79" s="31"/>
      <c r="U79" s="169"/>
      <c r="V79" s="150"/>
      <c r="W79" s="141" t="str" cm="1">
        <f t="array" ref="W79">IF(SUM(LEN(B79:V79))=0,"",IF(OR(OR(ISBLANK(F79),SUM(LEN(C79),LEN(D79))=0),AND(NOT(E79="Unknown"),ISBLANK(J79)),AND(NOT(O79="Unknown"),ISBLANK(R79))),"Missing Information", INDEX(Table15[Entire Service Line Classification], MATCH(SUMIFS(Table15[Unique ID],Table15[System-Owned Portion],E79,Table15[If Material Anything Other than "Lead" in Column E,Was Material Ever Previously Lead?],G79,Table15[Customer-Owned Portion],O79),Table15[Unique ID],0),0)))</f>
        <v>Lead Status Unknown</v>
      </c>
      <c r="X79"/>
    </row>
    <row r="80" spans="2:24" ht="30" x14ac:dyDescent="0.25">
      <c r="B80" s="146">
        <v>49470312</v>
      </c>
      <c r="C80" s="32" t="s">
        <v>309</v>
      </c>
      <c r="D80" s="32"/>
      <c r="E80" s="44" t="s">
        <v>35</v>
      </c>
      <c r="F80" s="43" t="s">
        <v>34</v>
      </c>
      <c r="G80" s="84" t="s">
        <v>34</v>
      </c>
      <c r="H80" s="31"/>
      <c r="I80" s="31"/>
      <c r="J80" s="84" t="s">
        <v>190</v>
      </c>
      <c r="K80" s="31" t="s">
        <v>34</v>
      </c>
      <c r="L80" s="31" t="s">
        <v>46</v>
      </c>
      <c r="M80" s="169"/>
      <c r="N80" s="148" t="s">
        <v>3033</v>
      </c>
      <c r="O80" s="44" t="s">
        <v>47</v>
      </c>
      <c r="P80" s="43">
        <v>1973</v>
      </c>
      <c r="Q80" s="31">
        <v>1</v>
      </c>
      <c r="R80" s="84"/>
      <c r="S80" s="31" t="s">
        <v>34</v>
      </c>
      <c r="T80" s="31"/>
      <c r="U80" s="169"/>
      <c r="V80" s="150"/>
      <c r="W80" s="141" t="str" cm="1">
        <f t="array" ref="W80">IF(SUM(LEN(B80:V80))=0,"",IF(OR(OR(ISBLANK(F80),SUM(LEN(C80),LEN(D80))=0),AND(NOT(E80="Unknown"),ISBLANK(J80)),AND(NOT(O80="Unknown"),ISBLANK(R80))),"Missing Information", INDEX(Table15[Entire Service Line Classification], MATCH(SUMIFS(Table15[Unique ID],Table15[System-Owned Portion],E80,Table15[If Material Anything Other than "Lead" in Column E,Was Material Ever Previously Lead?],G80,Table15[Customer-Owned Portion],O80),Table15[Unique ID],0),0)))</f>
        <v>Lead Status Unknown</v>
      </c>
      <c r="X80"/>
    </row>
    <row r="81" spans="2:24" ht="30" x14ac:dyDescent="0.25">
      <c r="B81" s="146">
        <v>48451652</v>
      </c>
      <c r="C81" s="32" t="s">
        <v>310</v>
      </c>
      <c r="D81" s="32"/>
      <c r="E81" s="44" t="s">
        <v>35</v>
      </c>
      <c r="F81" s="43" t="s">
        <v>34</v>
      </c>
      <c r="G81" s="84" t="s">
        <v>34</v>
      </c>
      <c r="H81" s="31"/>
      <c r="I81" s="31"/>
      <c r="J81" s="84" t="s">
        <v>190</v>
      </c>
      <c r="K81" s="31" t="s">
        <v>34</v>
      </c>
      <c r="L81" s="31" t="s">
        <v>46</v>
      </c>
      <c r="M81" s="169"/>
      <c r="N81" s="148" t="s">
        <v>3033</v>
      </c>
      <c r="O81" s="44" t="s">
        <v>47</v>
      </c>
      <c r="P81" s="43">
        <v>1973</v>
      </c>
      <c r="Q81" s="31">
        <v>1</v>
      </c>
      <c r="R81" s="84"/>
      <c r="S81" s="31" t="s">
        <v>34</v>
      </c>
      <c r="T81" s="31"/>
      <c r="U81" s="169"/>
      <c r="V81" s="150"/>
      <c r="W81" s="141" t="str" cm="1">
        <f t="array" ref="W81">IF(SUM(LEN(B81:V81))=0,"",IF(OR(OR(ISBLANK(F81),SUM(LEN(C81),LEN(D81))=0),AND(NOT(E81="Unknown"),ISBLANK(J81)),AND(NOT(O81="Unknown"),ISBLANK(R81))),"Missing Information", INDEX(Table15[Entire Service Line Classification], MATCH(SUMIFS(Table15[Unique ID],Table15[System-Owned Portion],E81,Table15[If Material Anything Other than "Lead" in Column E,Was Material Ever Previously Lead?],G81,Table15[Customer-Owned Portion],O81),Table15[Unique ID],0),0)))</f>
        <v>Lead Status Unknown</v>
      </c>
      <c r="X81"/>
    </row>
    <row r="82" spans="2:24" ht="30" x14ac:dyDescent="0.25">
      <c r="B82" s="146">
        <v>49470273</v>
      </c>
      <c r="C82" s="32" t="s">
        <v>311</v>
      </c>
      <c r="D82" s="32"/>
      <c r="E82" s="44" t="s">
        <v>35</v>
      </c>
      <c r="F82" s="43" t="s">
        <v>34</v>
      </c>
      <c r="G82" s="84" t="s">
        <v>34</v>
      </c>
      <c r="H82" s="31"/>
      <c r="I82" s="31"/>
      <c r="J82" s="84" t="s">
        <v>190</v>
      </c>
      <c r="K82" s="31" t="s">
        <v>34</v>
      </c>
      <c r="L82" s="31" t="s">
        <v>46</v>
      </c>
      <c r="M82" s="169"/>
      <c r="N82" s="148" t="s">
        <v>3033</v>
      </c>
      <c r="O82" s="44" t="s">
        <v>47</v>
      </c>
      <c r="P82" s="43">
        <v>1973</v>
      </c>
      <c r="Q82" s="31">
        <v>1</v>
      </c>
      <c r="R82" s="84"/>
      <c r="S82" s="31" t="s">
        <v>34</v>
      </c>
      <c r="T82" s="31"/>
      <c r="U82" s="169"/>
      <c r="V82" s="150"/>
      <c r="W82" s="141" t="str" cm="1">
        <f t="array" ref="W82">IF(SUM(LEN(B82:V82))=0,"",IF(OR(OR(ISBLANK(F82),SUM(LEN(C82),LEN(D82))=0),AND(NOT(E82="Unknown"),ISBLANK(J82)),AND(NOT(O82="Unknown"),ISBLANK(R82))),"Missing Information", INDEX(Table15[Entire Service Line Classification], MATCH(SUMIFS(Table15[Unique ID],Table15[System-Owned Portion],E82,Table15[If Material Anything Other than "Lead" in Column E,Was Material Ever Previously Lead?],G82,Table15[Customer-Owned Portion],O82),Table15[Unique ID],0),0)))</f>
        <v>Lead Status Unknown</v>
      </c>
      <c r="X82"/>
    </row>
    <row r="83" spans="2:24" ht="30" x14ac:dyDescent="0.25">
      <c r="B83" s="146">
        <v>48451568</v>
      </c>
      <c r="C83" s="32" t="s">
        <v>312</v>
      </c>
      <c r="D83" s="32"/>
      <c r="E83" s="44" t="s">
        <v>35</v>
      </c>
      <c r="F83" s="43" t="s">
        <v>34</v>
      </c>
      <c r="G83" s="84" t="s">
        <v>34</v>
      </c>
      <c r="H83" s="31"/>
      <c r="I83" s="31"/>
      <c r="J83" s="84" t="s">
        <v>190</v>
      </c>
      <c r="K83" s="31" t="s">
        <v>34</v>
      </c>
      <c r="L83" s="31" t="s">
        <v>46</v>
      </c>
      <c r="M83" s="169"/>
      <c r="N83" s="148" t="s">
        <v>3033</v>
      </c>
      <c r="O83" s="44" t="s">
        <v>47</v>
      </c>
      <c r="P83" s="43">
        <v>1973</v>
      </c>
      <c r="Q83" s="31">
        <v>1</v>
      </c>
      <c r="R83" s="84"/>
      <c r="S83" s="31" t="s">
        <v>34</v>
      </c>
      <c r="T83" s="31"/>
      <c r="U83" s="169"/>
      <c r="V83" s="150"/>
      <c r="W83" s="141" t="str" cm="1">
        <f t="array" ref="W83">IF(SUM(LEN(B83:V83))=0,"",IF(OR(OR(ISBLANK(F83),SUM(LEN(C83),LEN(D83))=0),AND(NOT(E83="Unknown"),ISBLANK(J83)),AND(NOT(O83="Unknown"),ISBLANK(R83))),"Missing Information", INDEX(Table15[Entire Service Line Classification], MATCH(SUMIFS(Table15[Unique ID],Table15[System-Owned Portion],E83,Table15[If Material Anything Other than "Lead" in Column E,Was Material Ever Previously Lead?],G83,Table15[Customer-Owned Portion],O83),Table15[Unique ID],0),0)))</f>
        <v>Lead Status Unknown</v>
      </c>
      <c r="X83"/>
    </row>
    <row r="84" spans="2:24" ht="30" x14ac:dyDescent="0.25">
      <c r="B84" s="146">
        <v>73215119</v>
      </c>
      <c r="C84" s="32" t="s">
        <v>313</v>
      </c>
      <c r="D84" s="32"/>
      <c r="E84" s="44" t="s">
        <v>35</v>
      </c>
      <c r="F84" s="43" t="s">
        <v>34</v>
      </c>
      <c r="G84" s="84" t="s">
        <v>34</v>
      </c>
      <c r="H84" s="31"/>
      <c r="I84" s="31"/>
      <c r="J84" s="84" t="s">
        <v>190</v>
      </c>
      <c r="K84" s="31" t="s">
        <v>34</v>
      </c>
      <c r="L84" s="31" t="s">
        <v>46</v>
      </c>
      <c r="M84" s="169"/>
      <c r="N84" s="148" t="s">
        <v>3033</v>
      </c>
      <c r="O84" s="44" t="s">
        <v>47</v>
      </c>
      <c r="P84" s="43">
        <v>1974</v>
      </c>
      <c r="Q84" s="31">
        <v>1</v>
      </c>
      <c r="R84" s="84"/>
      <c r="S84" s="31" t="s">
        <v>34</v>
      </c>
      <c r="T84" s="31"/>
      <c r="U84" s="169"/>
      <c r="V84" s="150"/>
      <c r="W84" s="141" t="str" cm="1">
        <f t="array" ref="W84">IF(SUM(LEN(B84:V84))=0,"",IF(OR(OR(ISBLANK(F84),SUM(LEN(C84),LEN(D84))=0),AND(NOT(E84="Unknown"),ISBLANK(J84)),AND(NOT(O84="Unknown"),ISBLANK(R84))),"Missing Information", INDEX(Table15[Entire Service Line Classification], MATCH(SUMIFS(Table15[Unique ID],Table15[System-Owned Portion],E84,Table15[If Material Anything Other than "Lead" in Column E,Was Material Ever Previously Lead?],G84,Table15[Customer-Owned Portion],O84),Table15[Unique ID],0),0)))</f>
        <v>Lead Status Unknown</v>
      </c>
      <c r="X84"/>
    </row>
    <row r="85" spans="2:24" ht="30" x14ac:dyDescent="0.25">
      <c r="B85" s="146">
        <v>49470320</v>
      </c>
      <c r="C85" s="32" t="s">
        <v>314</v>
      </c>
      <c r="D85" s="32"/>
      <c r="E85" s="44" t="s">
        <v>35</v>
      </c>
      <c r="F85" s="43" t="s">
        <v>34</v>
      </c>
      <c r="G85" s="84" t="s">
        <v>34</v>
      </c>
      <c r="H85" s="31"/>
      <c r="I85" s="31"/>
      <c r="J85" s="84" t="s">
        <v>190</v>
      </c>
      <c r="K85" s="31" t="s">
        <v>34</v>
      </c>
      <c r="L85" s="31" t="s">
        <v>46</v>
      </c>
      <c r="M85" s="169"/>
      <c r="N85" s="148" t="s">
        <v>3033</v>
      </c>
      <c r="O85" s="44" t="s">
        <v>47</v>
      </c>
      <c r="P85" s="43">
        <v>1974</v>
      </c>
      <c r="Q85" s="31">
        <v>1</v>
      </c>
      <c r="R85" s="84"/>
      <c r="S85" s="31" t="s">
        <v>34</v>
      </c>
      <c r="T85" s="31"/>
      <c r="U85" s="169"/>
      <c r="V85" s="150"/>
      <c r="W85" s="141" t="str" cm="1">
        <f t="array" ref="W85">IF(SUM(LEN(B85:V85))=0,"",IF(OR(OR(ISBLANK(F85),SUM(LEN(C85),LEN(D85))=0),AND(NOT(E85="Unknown"),ISBLANK(J85)),AND(NOT(O85="Unknown"),ISBLANK(R85))),"Missing Information", INDEX(Table15[Entire Service Line Classification], MATCH(SUMIFS(Table15[Unique ID],Table15[System-Owned Portion],E85,Table15[If Material Anything Other than "Lead" in Column E,Was Material Ever Previously Lead?],G85,Table15[Customer-Owned Portion],O85),Table15[Unique ID],0),0)))</f>
        <v>Lead Status Unknown</v>
      </c>
      <c r="X85"/>
    </row>
    <row r="86" spans="2:24" ht="30" x14ac:dyDescent="0.25">
      <c r="B86" s="146">
        <v>73215079</v>
      </c>
      <c r="C86" s="32" t="s">
        <v>315</v>
      </c>
      <c r="D86" s="32"/>
      <c r="E86" s="44" t="s">
        <v>35</v>
      </c>
      <c r="F86" s="43" t="s">
        <v>34</v>
      </c>
      <c r="G86" s="84" t="s">
        <v>34</v>
      </c>
      <c r="H86" s="31"/>
      <c r="I86" s="31"/>
      <c r="J86" s="84" t="s">
        <v>190</v>
      </c>
      <c r="K86" s="31" t="s">
        <v>34</v>
      </c>
      <c r="L86" s="31" t="s">
        <v>46</v>
      </c>
      <c r="M86" s="169"/>
      <c r="N86" s="148" t="s">
        <v>3033</v>
      </c>
      <c r="O86" s="44" t="s">
        <v>47</v>
      </c>
      <c r="P86" s="43">
        <v>1974</v>
      </c>
      <c r="Q86" s="31">
        <v>1</v>
      </c>
      <c r="R86" s="84"/>
      <c r="S86" s="31" t="s">
        <v>34</v>
      </c>
      <c r="T86" s="31"/>
      <c r="U86" s="169"/>
      <c r="V86" s="150"/>
      <c r="W86" s="141" t="str" cm="1">
        <f t="array" ref="W86">IF(SUM(LEN(B86:V86))=0,"",IF(OR(OR(ISBLANK(F86),SUM(LEN(C86),LEN(D86))=0),AND(NOT(E86="Unknown"),ISBLANK(J86)),AND(NOT(O86="Unknown"),ISBLANK(R86))),"Missing Information", INDEX(Table15[Entire Service Line Classification], MATCH(SUMIFS(Table15[Unique ID],Table15[System-Owned Portion],E86,Table15[If Material Anything Other than "Lead" in Column E,Was Material Ever Previously Lead?],G86,Table15[Customer-Owned Portion],O86),Table15[Unique ID],0),0)))</f>
        <v>Lead Status Unknown</v>
      </c>
      <c r="X86"/>
    </row>
    <row r="87" spans="2:24" ht="30" x14ac:dyDescent="0.25">
      <c r="B87" s="146">
        <v>44439811</v>
      </c>
      <c r="C87" s="32" t="s">
        <v>316</v>
      </c>
      <c r="D87" s="32"/>
      <c r="E87" s="44" t="s">
        <v>35</v>
      </c>
      <c r="F87" s="43" t="s">
        <v>34</v>
      </c>
      <c r="G87" s="84" t="s">
        <v>34</v>
      </c>
      <c r="H87" s="31"/>
      <c r="I87" s="31"/>
      <c r="J87" s="84" t="s">
        <v>190</v>
      </c>
      <c r="K87" s="31" t="s">
        <v>34</v>
      </c>
      <c r="L87" s="31" t="s">
        <v>46</v>
      </c>
      <c r="M87" s="169"/>
      <c r="N87" s="148" t="s">
        <v>3033</v>
      </c>
      <c r="O87" s="44" t="s">
        <v>47</v>
      </c>
      <c r="P87" s="43">
        <v>1974</v>
      </c>
      <c r="Q87" s="31">
        <v>1</v>
      </c>
      <c r="R87" s="84"/>
      <c r="S87" s="31" t="s">
        <v>34</v>
      </c>
      <c r="T87" s="31"/>
      <c r="U87" s="169"/>
      <c r="V87" s="150"/>
      <c r="W87" s="141" t="str" cm="1">
        <f t="array" ref="W87">IF(SUM(LEN(B87:V87))=0,"",IF(OR(OR(ISBLANK(F87),SUM(LEN(C87),LEN(D87))=0),AND(NOT(E87="Unknown"),ISBLANK(J87)),AND(NOT(O87="Unknown"),ISBLANK(R87))),"Missing Information", INDEX(Table15[Entire Service Line Classification], MATCH(SUMIFS(Table15[Unique ID],Table15[System-Owned Portion],E87,Table15[If Material Anything Other than "Lead" in Column E,Was Material Ever Previously Lead?],G87,Table15[Customer-Owned Portion],O87),Table15[Unique ID],0),0)))</f>
        <v>Lead Status Unknown</v>
      </c>
      <c r="X87"/>
    </row>
    <row r="88" spans="2:24" ht="30" x14ac:dyDescent="0.25">
      <c r="B88" s="146">
        <v>50101113</v>
      </c>
      <c r="C88" s="32" t="s">
        <v>317</v>
      </c>
      <c r="D88" s="32"/>
      <c r="E88" s="44" t="s">
        <v>35</v>
      </c>
      <c r="F88" s="43" t="s">
        <v>34</v>
      </c>
      <c r="G88" s="84" t="s">
        <v>34</v>
      </c>
      <c r="H88" s="31"/>
      <c r="I88" s="31"/>
      <c r="J88" s="84" t="s">
        <v>190</v>
      </c>
      <c r="K88" s="31" t="s">
        <v>34</v>
      </c>
      <c r="L88" s="31" t="s">
        <v>46</v>
      </c>
      <c r="M88" s="169"/>
      <c r="N88" s="148" t="s">
        <v>3033</v>
      </c>
      <c r="O88" s="44" t="s">
        <v>47</v>
      </c>
      <c r="P88" s="43">
        <v>1974</v>
      </c>
      <c r="Q88" s="31">
        <v>1</v>
      </c>
      <c r="R88" s="84"/>
      <c r="S88" s="31" t="s">
        <v>34</v>
      </c>
      <c r="T88" s="31"/>
      <c r="U88" s="169"/>
      <c r="V88" s="150"/>
      <c r="W88" s="141" t="str" cm="1">
        <f t="array" ref="W88">IF(SUM(LEN(B88:V88))=0,"",IF(OR(OR(ISBLANK(F88),SUM(LEN(C88),LEN(D88))=0),AND(NOT(E88="Unknown"),ISBLANK(J88)),AND(NOT(O88="Unknown"),ISBLANK(R88))),"Missing Information", INDEX(Table15[Entire Service Line Classification], MATCH(SUMIFS(Table15[Unique ID],Table15[System-Owned Portion],E88,Table15[If Material Anything Other than "Lead" in Column E,Was Material Ever Previously Lead?],G88,Table15[Customer-Owned Portion],O88),Table15[Unique ID],0),0)))</f>
        <v>Lead Status Unknown</v>
      </c>
      <c r="X88"/>
    </row>
    <row r="89" spans="2:24" ht="30" x14ac:dyDescent="0.25">
      <c r="B89" s="146">
        <v>57530399</v>
      </c>
      <c r="C89" s="32" t="s">
        <v>318</v>
      </c>
      <c r="D89" s="32"/>
      <c r="E89" s="44" t="s">
        <v>35</v>
      </c>
      <c r="F89" s="43" t="s">
        <v>34</v>
      </c>
      <c r="G89" s="84" t="s">
        <v>34</v>
      </c>
      <c r="H89" s="31"/>
      <c r="I89" s="31"/>
      <c r="J89" s="84" t="s">
        <v>190</v>
      </c>
      <c r="K89" s="31" t="s">
        <v>34</v>
      </c>
      <c r="L89" s="31" t="s">
        <v>46</v>
      </c>
      <c r="M89" s="169"/>
      <c r="N89" s="148" t="s">
        <v>3033</v>
      </c>
      <c r="O89" s="44" t="s">
        <v>47</v>
      </c>
      <c r="P89" s="43">
        <v>1974</v>
      </c>
      <c r="Q89" s="31">
        <v>1</v>
      </c>
      <c r="R89" s="84"/>
      <c r="S89" s="31" t="s">
        <v>34</v>
      </c>
      <c r="T89" s="31"/>
      <c r="U89" s="169"/>
      <c r="V89" s="150"/>
      <c r="W89" s="141" t="str" cm="1">
        <f t="array" ref="W89">IF(SUM(LEN(B89:V89))=0,"",IF(OR(OR(ISBLANK(F89),SUM(LEN(C89),LEN(D89))=0),AND(NOT(E89="Unknown"),ISBLANK(J89)),AND(NOT(O89="Unknown"),ISBLANK(R89))),"Missing Information", INDEX(Table15[Entire Service Line Classification], MATCH(SUMIFS(Table15[Unique ID],Table15[System-Owned Portion],E89,Table15[If Material Anything Other than "Lead" in Column E,Was Material Ever Previously Lead?],G89,Table15[Customer-Owned Portion],O89),Table15[Unique ID],0),0)))</f>
        <v>Lead Status Unknown</v>
      </c>
      <c r="X89"/>
    </row>
    <row r="90" spans="2:24" ht="30" x14ac:dyDescent="0.25">
      <c r="B90" s="146">
        <v>52490165</v>
      </c>
      <c r="C90" s="32" t="s">
        <v>319</v>
      </c>
      <c r="D90" s="32"/>
      <c r="E90" s="44" t="s">
        <v>35</v>
      </c>
      <c r="F90" s="43" t="s">
        <v>34</v>
      </c>
      <c r="G90" s="84" t="s">
        <v>34</v>
      </c>
      <c r="H90" s="31"/>
      <c r="I90" s="31"/>
      <c r="J90" s="84" t="s">
        <v>190</v>
      </c>
      <c r="K90" s="31" t="s">
        <v>34</v>
      </c>
      <c r="L90" s="31" t="s">
        <v>46</v>
      </c>
      <c r="M90" s="169"/>
      <c r="N90" s="148" t="s">
        <v>3033</v>
      </c>
      <c r="O90" s="44" t="s">
        <v>47</v>
      </c>
      <c r="P90" s="43">
        <v>1974</v>
      </c>
      <c r="Q90" s="31">
        <v>1</v>
      </c>
      <c r="R90" s="84"/>
      <c r="S90" s="31" t="s">
        <v>34</v>
      </c>
      <c r="T90" s="31"/>
      <c r="U90" s="169"/>
      <c r="V90" s="150"/>
      <c r="W90" s="141" t="str" cm="1">
        <f t="array" ref="W90">IF(SUM(LEN(B90:V90))=0,"",IF(OR(OR(ISBLANK(F90),SUM(LEN(C90),LEN(D90))=0),AND(NOT(E90="Unknown"),ISBLANK(J90)),AND(NOT(O90="Unknown"),ISBLANK(R90))),"Missing Information", INDEX(Table15[Entire Service Line Classification], MATCH(SUMIFS(Table15[Unique ID],Table15[System-Owned Portion],E90,Table15[If Material Anything Other than "Lead" in Column E,Was Material Ever Previously Lead?],G90,Table15[Customer-Owned Portion],O90),Table15[Unique ID],0),0)))</f>
        <v>Lead Status Unknown</v>
      </c>
      <c r="X90"/>
    </row>
    <row r="91" spans="2:24" ht="30" x14ac:dyDescent="0.25">
      <c r="B91" s="146">
        <v>51145724</v>
      </c>
      <c r="C91" s="32" t="s">
        <v>320</v>
      </c>
      <c r="D91" s="32"/>
      <c r="E91" s="44" t="s">
        <v>35</v>
      </c>
      <c r="F91" s="43" t="s">
        <v>34</v>
      </c>
      <c r="G91" s="84" t="s">
        <v>34</v>
      </c>
      <c r="H91" s="31"/>
      <c r="I91" s="31"/>
      <c r="J91" s="84" t="s">
        <v>190</v>
      </c>
      <c r="K91" s="31" t="s">
        <v>34</v>
      </c>
      <c r="L91" s="31" t="s">
        <v>46</v>
      </c>
      <c r="M91" s="169"/>
      <c r="N91" s="148" t="s">
        <v>3033</v>
      </c>
      <c r="O91" s="44" t="s">
        <v>47</v>
      </c>
      <c r="P91" s="43">
        <v>1974</v>
      </c>
      <c r="Q91" s="31">
        <v>1</v>
      </c>
      <c r="R91" s="84"/>
      <c r="S91" s="31" t="s">
        <v>34</v>
      </c>
      <c r="T91" s="31"/>
      <c r="U91" s="169"/>
      <c r="V91" s="150"/>
      <c r="W91" s="141" t="str" cm="1">
        <f t="array" ref="W91">IF(SUM(LEN(B91:V91))=0,"",IF(OR(OR(ISBLANK(F91),SUM(LEN(C91),LEN(D91))=0),AND(NOT(E91="Unknown"),ISBLANK(J91)),AND(NOT(O91="Unknown"),ISBLANK(R91))),"Missing Information", INDEX(Table15[Entire Service Line Classification], MATCH(SUMIFS(Table15[Unique ID],Table15[System-Owned Portion],E91,Table15[If Material Anything Other than "Lead" in Column E,Was Material Ever Previously Lead?],G91,Table15[Customer-Owned Portion],O91),Table15[Unique ID],0),0)))</f>
        <v>Lead Status Unknown</v>
      </c>
      <c r="X91"/>
    </row>
    <row r="92" spans="2:24" ht="30" x14ac:dyDescent="0.25">
      <c r="B92" s="146">
        <v>60805957</v>
      </c>
      <c r="C92" s="32" t="s">
        <v>321</v>
      </c>
      <c r="D92" s="32"/>
      <c r="E92" s="44" t="s">
        <v>35</v>
      </c>
      <c r="F92" s="43" t="s">
        <v>34</v>
      </c>
      <c r="G92" s="84" t="s">
        <v>34</v>
      </c>
      <c r="H92" s="31"/>
      <c r="I92" s="31"/>
      <c r="J92" s="84" t="s">
        <v>190</v>
      </c>
      <c r="K92" s="31" t="s">
        <v>34</v>
      </c>
      <c r="L92" s="31" t="s">
        <v>46</v>
      </c>
      <c r="M92" s="169"/>
      <c r="N92" s="148" t="s">
        <v>3033</v>
      </c>
      <c r="O92" s="44" t="s">
        <v>47</v>
      </c>
      <c r="P92" s="43">
        <v>1974</v>
      </c>
      <c r="Q92" s="31">
        <v>1</v>
      </c>
      <c r="R92" s="84"/>
      <c r="S92" s="31" t="s">
        <v>34</v>
      </c>
      <c r="T92" s="31"/>
      <c r="U92" s="169"/>
      <c r="V92" s="150"/>
      <c r="W92" s="141" t="str" cm="1">
        <f t="array" ref="W92">IF(SUM(LEN(B92:V92))=0,"",IF(OR(OR(ISBLANK(F92),SUM(LEN(C92),LEN(D92))=0),AND(NOT(E92="Unknown"),ISBLANK(J92)),AND(NOT(O92="Unknown"),ISBLANK(R92))),"Missing Information", INDEX(Table15[Entire Service Line Classification], MATCH(SUMIFS(Table15[Unique ID],Table15[System-Owned Portion],E92,Table15[If Material Anything Other than "Lead" in Column E,Was Material Ever Previously Lead?],G92,Table15[Customer-Owned Portion],O92),Table15[Unique ID],0),0)))</f>
        <v>Lead Status Unknown</v>
      </c>
      <c r="X92"/>
    </row>
    <row r="93" spans="2:24" ht="30" x14ac:dyDescent="0.25">
      <c r="B93" s="146">
        <v>51145713</v>
      </c>
      <c r="C93" s="32" t="s">
        <v>322</v>
      </c>
      <c r="D93" s="32"/>
      <c r="E93" s="44" t="s">
        <v>35</v>
      </c>
      <c r="F93" s="43" t="s">
        <v>34</v>
      </c>
      <c r="G93" s="84" t="s">
        <v>34</v>
      </c>
      <c r="H93" s="31"/>
      <c r="I93" s="31"/>
      <c r="J93" s="84" t="s">
        <v>190</v>
      </c>
      <c r="K93" s="31" t="s">
        <v>34</v>
      </c>
      <c r="L93" s="31" t="s">
        <v>46</v>
      </c>
      <c r="M93" s="169"/>
      <c r="N93" s="148" t="s">
        <v>3033</v>
      </c>
      <c r="O93" s="44" t="s">
        <v>47</v>
      </c>
      <c r="P93" s="43">
        <v>1974</v>
      </c>
      <c r="Q93" s="31">
        <v>1</v>
      </c>
      <c r="R93" s="84"/>
      <c r="S93" s="31" t="s">
        <v>34</v>
      </c>
      <c r="T93" s="31"/>
      <c r="U93" s="169"/>
      <c r="V93" s="150"/>
      <c r="W93" s="141" t="str" cm="1">
        <f t="array" ref="W93">IF(SUM(LEN(B93:V93))=0,"",IF(OR(OR(ISBLANK(F93),SUM(LEN(C93),LEN(D93))=0),AND(NOT(E93="Unknown"),ISBLANK(J93)),AND(NOT(O93="Unknown"),ISBLANK(R93))),"Missing Information", INDEX(Table15[Entire Service Line Classification], MATCH(SUMIFS(Table15[Unique ID],Table15[System-Owned Portion],E93,Table15[If Material Anything Other than "Lead" in Column E,Was Material Ever Previously Lead?],G93,Table15[Customer-Owned Portion],O93),Table15[Unique ID],0),0)))</f>
        <v>Lead Status Unknown</v>
      </c>
      <c r="X93"/>
    </row>
    <row r="94" spans="2:24" ht="30" x14ac:dyDescent="0.25">
      <c r="B94" s="146">
        <v>49470288</v>
      </c>
      <c r="C94" s="32" t="s">
        <v>323</v>
      </c>
      <c r="D94" s="32"/>
      <c r="E94" s="44" t="s">
        <v>35</v>
      </c>
      <c r="F94" s="43" t="s">
        <v>34</v>
      </c>
      <c r="G94" s="84" t="s">
        <v>34</v>
      </c>
      <c r="H94" s="31"/>
      <c r="I94" s="31"/>
      <c r="J94" s="84" t="s">
        <v>190</v>
      </c>
      <c r="K94" s="31" t="s">
        <v>34</v>
      </c>
      <c r="L94" s="31" t="s">
        <v>46</v>
      </c>
      <c r="M94" s="169"/>
      <c r="N94" s="148" t="s">
        <v>3033</v>
      </c>
      <c r="O94" s="44" t="s">
        <v>47</v>
      </c>
      <c r="P94" s="43">
        <v>1974</v>
      </c>
      <c r="Q94" s="31">
        <v>1</v>
      </c>
      <c r="R94" s="84"/>
      <c r="S94" s="31" t="s">
        <v>34</v>
      </c>
      <c r="T94" s="31"/>
      <c r="U94" s="169"/>
      <c r="V94" s="150"/>
      <c r="W94" s="141" t="str" cm="1">
        <f t="array" ref="W94">IF(SUM(LEN(B94:V94))=0,"",IF(OR(OR(ISBLANK(F94),SUM(LEN(C94),LEN(D94))=0),AND(NOT(E94="Unknown"),ISBLANK(J94)),AND(NOT(O94="Unknown"),ISBLANK(R94))),"Missing Information", INDEX(Table15[Entire Service Line Classification], MATCH(SUMIFS(Table15[Unique ID],Table15[System-Owned Portion],E94,Table15[If Material Anything Other than "Lead" in Column E,Was Material Ever Previously Lead?],G94,Table15[Customer-Owned Portion],O94),Table15[Unique ID],0),0)))</f>
        <v>Lead Status Unknown</v>
      </c>
      <c r="X94"/>
    </row>
    <row r="95" spans="2:24" ht="30" x14ac:dyDescent="0.25">
      <c r="B95" s="146">
        <v>51145740</v>
      </c>
      <c r="C95" s="32" t="s">
        <v>324</v>
      </c>
      <c r="D95" s="32"/>
      <c r="E95" s="44" t="s">
        <v>35</v>
      </c>
      <c r="F95" s="43" t="s">
        <v>34</v>
      </c>
      <c r="G95" s="84" t="s">
        <v>34</v>
      </c>
      <c r="H95" s="31"/>
      <c r="I95" s="31"/>
      <c r="J95" s="84" t="s">
        <v>190</v>
      </c>
      <c r="K95" s="31" t="s">
        <v>34</v>
      </c>
      <c r="L95" s="31" t="s">
        <v>46</v>
      </c>
      <c r="M95" s="169"/>
      <c r="N95" s="148" t="s">
        <v>3033</v>
      </c>
      <c r="O95" s="44" t="s">
        <v>47</v>
      </c>
      <c r="P95" s="43">
        <v>1974</v>
      </c>
      <c r="Q95" s="31">
        <v>1</v>
      </c>
      <c r="R95" s="84"/>
      <c r="S95" s="31" t="s">
        <v>34</v>
      </c>
      <c r="T95" s="31"/>
      <c r="U95" s="169"/>
      <c r="V95" s="150"/>
      <c r="W95" s="141" t="str" cm="1">
        <f t="array" ref="W95">IF(SUM(LEN(B95:V95))=0,"",IF(OR(OR(ISBLANK(F95),SUM(LEN(C95),LEN(D95))=0),AND(NOT(E95="Unknown"),ISBLANK(J95)),AND(NOT(O95="Unknown"),ISBLANK(R95))),"Missing Information", INDEX(Table15[Entire Service Line Classification], MATCH(SUMIFS(Table15[Unique ID],Table15[System-Owned Portion],E95,Table15[If Material Anything Other than "Lead" in Column E,Was Material Ever Previously Lead?],G95,Table15[Customer-Owned Portion],O95),Table15[Unique ID],0),0)))</f>
        <v>Lead Status Unknown</v>
      </c>
      <c r="X95"/>
    </row>
    <row r="96" spans="2:24" ht="30" x14ac:dyDescent="0.25">
      <c r="B96" s="146">
        <v>65377493</v>
      </c>
      <c r="C96" s="32" t="s">
        <v>325</v>
      </c>
      <c r="D96" s="32"/>
      <c r="E96" s="44" t="s">
        <v>35</v>
      </c>
      <c r="F96" s="43" t="s">
        <v>34</v>
      </c>
      <c r="G96" s="84" t="s">
        <v>34</v>
      </c>
      <c r="H96" s="31"/>
      <c r="I96" s="31"/>
      <c r="J96" s="84" t="s">
        <v>190</v>
      </c>
      <c r="K96" s="31" t="s">
        <v>34</v>
      </c>
      <c r="L96" s="31" t="s">
        <v>46</v>
      </c>
      <c r="M96" s="169"/>
      <c r="N96" s="148" t="s">
        <v>3033</v>
      </c>
      <c r="O96" s="44" t="s">
        <v>47</v>
      </c>
      <c r="P96" s="43">
        <v>1974</v>
      </c>
      <c r="Q96" s="31">
        <v>1</v>
      </c>
      <c r="R96" s="84"/>
      <c r="S96" s="31" t="s">
        <v>34</v>
      </c>
      <c r="T96" s="31"/>
      <c r="U96" s="169"/>
      <c r="V96" s="150"/>
      <c r="W96" s="141" t="str" cm="1">
        <f t="array" ref="W96">IF(SUM(LEN(B96:V96))=0,"",IF(OR(OR(ISBLANK(F96),SUM(LEN(C96),LEN(D96))=0),AND(NOT(E96="Unknown"),ISBLANK(J96)),AND(NOT(O96="Unknown"),ISBLANK(R96))),"Missing Information", INDEX(Table15[Entire Service Line Classification], MATCH(SUMIFS(Table15[Unique ID],Table15[System-Owned Portion],E96,Table15[If Material Anything Other than "Lead" in Column E,Was Material Ever Previously Lead?],G96,Table15[Customer-Owned Portion],O96),Table15[Unique ID],0),0)))</f>
        <v>Lead Status Unknown</v>
      </c>
      <c r="X96"/>
    </row>
    <row r="97" spans="2:24" ht="30" x14ac:dyDescent="0.25">
      <c r="B97" s="146">
        <v>66841757</v>
      </c>
      <c r="C97" s="32" t="s">
        <v>326</v>
      </c>
      <c r="D97" s="32"/>
      <c r="E97" s="44" t="s">
        <v>35</v>
      </c>
      <c r="F97" s="43" t="s">
        <v>34</v>
      </c>
      <c r="G97" s="84" t="s">
        <v>34</v>
      </c>
      <c r="H97" s="31"/>
      <c r="I97" s="31"/>
      <c r="J97" s="84" t="s">
        <v>190</v>
      </c>
      <c r="K97" s="31" t="s">
        <v>34</v>
      </c>
      <c r="L97" s="31" t="s">
        <v>46</v>
      </c>
      <c r="M97" s="169"/>
      <c r="N97" s="148" t="s">
        <v>3033</v>
      </c>
      <c r="O97" s="44" t="s">
        <v>47</v>
      </c>
      <c r="P97" s="43">
        <v>1974</v>
      </c>
      <c r="Q97" s="31">
        <v>1</v>
      </c>
      <c r="R97" s="84"/>
      <c r="S97" s="31" t="s">
        <v>34</v>
      </c>
      <c r="T97" s="31"/>
      <c r="U97" s="169"/>
      <c r="V97" s="150"/>
      <c r="W97" s="141" t="str" cm="1">
        <f t="array" ref="W97">IF(SUM(LEN(B97:V97))=0,"",IF(OR(OR(ISBLANK(F97),SUM(LEN(C97),LEN(D97))=0),AND(NOT(E97="Unknown"),ISBLANK(J97)),AND(NOT(O97="Unknown"),ISBLANK(R97))),"Missing Information", INDEX(Table15[Entire Service Line Classification], MATCH(SUMIFS(Table15[Unique ID],Table15[System-Owned Portion],E97,Table15[If Material Anything Other than "Lead" in Column E,Was Material Ever Previously Lead?],G97,Table15[Customer-Owned Portion],O97),Table15[Unique ID],0),0)))</f>
        <v>Lead Status Unknown</v>
      </c>
      <c r="X97"/>
    </row>
    <row r="98" spans="2:24" ht="30" x14ac:dyDescent="0.25">
      <c r="B98" s="146">
        <v>44439803</v>
      </c>
      <c r="C98" s="32" t="s">
        <v>327</v>
      </c>
      <c r="D98" s="32"/>
      <c r="E98" s="44" t="s">
        <v>35</v>
      </c>
      <c r="F98" s="43" t="s">
        <v>34</v>
      </c>
      <c r="G98" s="84" t="s">
        <v>34</v>
      </c>
      <c r="H98" s="31"/>
      <c r="I98" s="31"/>
      <c r="J98" s="84" t="s">
        <v>190</v>
      </c>
      <c r="K98" s="31" t="s">
        <v>34</v>
      </c>
      <c r="L98" s="31" t="s">
        <v>46</v>
      </c>
      <c r="M98" s="169"/>
      <c r="N98" s="148" t="s">
        <v>3033</v>
      </c>
      <c r="O98" s="44" t="s">
        <v>47</v>
      </c>
      <c r="P98" s="43">
        <v>1974</v>
      </c>
      <c r="Q98" s="31">
        <v>1</v>
      </c>
      <c r="R98" s="84"/>
      <c r="S98" s="31" t="s">
        <v>34</v>
      </c>
      <c r="T98" s="31"/>
      <c r="U98" s="169"/>
      <c r="V98" s="150"/>
      <c r="W98" s="141" t="str" cm="1">
        <f t="array" ref="W98">IF(SUM(LEN(B98:V98))=0,"",IF(OR(OR(ISBLANK(F98),SUM(LEN(C98),LEN(D98))=0),AND(NOT(E98="Unknown"),ISBLANK(J98)),AND(NOT(O98="Unknown"),ISBLANK(R98))),"Missing Information", INDEX(Table15[Entire Service Line Classification], MATCH(SUMIFS(Table15[Unique ID],Table15[System-Owned Portion],E98,Table15[If Material Anything Other than "Lead" in Column E,Was Material Ever Previously Lead?],G98,Table15[Customer-Owned Portion],O98),Table15[Unique ID],0),0)))</f>
        <v>Lead Status Unknown</v>
      </c>
      <c r="X98"/>
    </row>
    <row r="99" spans="2:24" ht="30" x14ac:dyDescent="0.25">
      <c r="B99" s="146">
        <v>53671221</v>
      </c>
      <c r="C99" s="32" t="s">
        <v>328</v>
      </c>
      <c r="D99" s="32"/>
      <c r="E99" s="44" t="s">
        <v>35</v>
      </c>
      <c r="F99" s="43" t="s">
        <v>34</v>
      </c>
      <c r="G99" s="84" t="s">
        <v>34</v>
      </c>
      <c r="H99" s="31"/>
      <c r="I99" s="31"/>
      <c r="J99" s="84" t="s">
        <v>190</v>
      </c>
      <c r="K99" s="31" t="s">
        <v>34</v>
      </c>
      <c r="L99" s="31" t="s">
        <v>46</v>
      </c>
      <c r="M99" s="169"/>
      <c r="N99" s="148" t="s">
        <v>3033</v>
      </c>
      <c r="O99" s="44" t="s">
        <v>47</v>
      </c>
      <c r="P99" s="43">
        <v>1974</v>
      </c>
      <c r="Q99" s="31">
        <v>1</v>
      </c>
      <c r="R99" s="84"/>
      <c r="S99" s="31" t="s">
        <v>34</v>
      </c>
      <c r="T99" s="31"/>
      <c r="U99" s="169"/>
      <c r="V99" s="150"/>
      <c r="W99" s="141" t="str" cm="1">
        <f t="array" ref="W99">IF(SUM(LEN(B99:V99))=0,"",IF(OR(OR(ISBLANK(F99),SUM(LEN(C99),LEN(D99))=0),AND(NOT(E99="Unknown"),ISBLANK(J99)),AND(NOT(O99="Unknown"),ISBLANK(R99))),"Missing Information", INDEX(Table15[Entire Service Line Classification], MATCH(SUMIFS(Table15[Unique ID],Table15[System-Owned Portion],E99,Table15[If Material Anything Other than "Lead" in Column E,Was Material Ever Previously Lead?],G99,Table15[Customer-Owned Portion],O99),Table15[Unique ID],0),0)))</f>
        <v>Lead Status Unknown</v>
      </c>
      <c r="X99"/>
    </row>
    <row r="100" spans="2:24" ht="30" x14ac:dyDescent="0.25">
      <c r="B100" s="146">
        <v>49470289</v>
      </c>
      <c r="C100" s="32" t="s">
        <v>329</v>
      </c>
      <c r="D100" s="32"/>
      <c r="E100" s="44" t="s">
        <v>35</v>
      </c>
      <c r="F100" s="43" t="s">
        <v>34</v>
      </c>
      <c r="G100" s="84" t="s">
        <v>34</v>
      </c>
      <c r="H100" s="31"/>
      <c r="I100" s="31"/>
      <c r="J100" s="84" t="s">
        <v>190</v>
      </c>
      <c r="K100" s="31" t="s">
        <v>34</v>
      </c>
      <c r="L100" s="31" t="s">
        <v>46</v>
      </c>
      <c r="M100" s="169"/>
      <c r="N100" s="148" t="s">
        <v>3033</v>
      </c>
      <c r="O100" s="44" t="s">
        <v>47</v>
      </c>
      <c r="P100" s="43">
        <v>1974</v>
      </c>
      <c r="Q100" s="31">
        <v>1</v>
      </c>
      <c r="R100" s="84"/>
      <c r="S100" s="31" t="s">
        <v>34</v>
      </c>
      <c r="T100" s="31"/>
      <c r="U100" s="169"/>
      <c r="V100" s="150"/>
      <c r="W100" s="141" t="str" cm="1">
        <f t="array" ref="W100">IF(SUM(LEN(B100:V100))=0,"",IF(OR(OR(ISBLANK(F100),SUM(LEN(C100),LEN(D100))=0),AND(NOT(E100="Unknown"),ISBLANK(J100)),AND(NOT(O100="Unknown"),ISBLANK(R100))),"Missing Information", INDEX(Table15[Entire Service Line Classification], MATCH(SUMIFS(Table15[Unique ID],Table15[System-Owned Portion],E100,Table15[If Material Anything Other than "Lead" in Column E,Was Material Ever Previously Lead?],G100,Table15[Customer-Owned Portion],O100),Table15[Unique ID],0),0)))</f>
        <v>Lead Status Unknown</v>
      </c>
      <c r="X100"/>
    </row>
    <row r="101" spans="2:24" ht="30" x14ac:dyDescent="0.25">
      <c r="B101" s="146">
        <v>49470290</v>
      </c>
      <c r="C101" s="32" t="s">
        <v>330</v>
      </c>
      <c r="D101" s="32"/>
      <c r="E101" s="44" t="s">
        <v>35</v>
      </c>
      <c r="F101" s="43" t="s">
        <v>34</v>
      </c>
      <c r="G101" s="84" t="s">
        <v>34</v>
      </c>
      <c r="H101" s="31"/>
      <c r="I101" s="31"/>
      <c r="J101" s="84" t="s">
        <v>190</v>
      </c>
      <c r="K101" s="31" t="s">
        <v>34</v>
      </c>
      <c r="L101" s="31" t="s">
        <v>46</v>
      </c>
      <c r="M101" s="169"/>
      <c r="N101" s="148" t="s">
        <v>3033</v>
      </c>
      <c r="O101" s="44" t="s">
        <v>47</v>
      </c>
      <c r="P101" s="43">
        <v>1974</v>
      </c>
      <c r="Q101" s="31">
        <v>1</v>
      </c>
      <c r="R101" s="84"/>
      <c r="S101" s="31" t="s">
        <v>34</v>
      </c>
      <c r="T101" s="31"/>
      <c r="U101" s="169"/>
      <c r="V101" s="150"/>
      <c r="W101" s="141" t="str" cm="1">
        <f t="array" ref="W101">IF(SUM(LEN(B101:V101))=0,"",IF(OR(OR(ISBLANK(F101),SUM(LEN(C101),LEN(D101))=0),AND(NOT(E101="Unknown"),ISBLANK(J101)),AND(NOT(O101="Unknown"),ISBLANK(R101))),"Missing Information", INDEX(Table15[Entire Service Line Classification], MATCH(SUMIFS(Table15[Unique ID],Table15[System-Owned Portion],E101,Table15[If Material Anything Other than "Lead" in Column E,Was Material Ever Previously Lead?],G101,Table15[Customer-Owned Portion],O101),Table15[Unique ID],0),0)))</f>
        <v>Lead Status Unknown</v>
      </c>
      <c r="X101"/>
    </row>
    <row r="102" spans="2:24" ht="30" x14ac:dyDescent="0.25">
      <c r="B102" s="146">
        <v>48451677</v>
      </c>
      <c r="C102" s="32" t="s">
        <v>331</v>
      </c>
      <c r="D102" s="32"/>
      <c r="E102" s="44" t="s">
        <v>35</v>
      </c>
      <c r="F102" s="43" t="s">
        <v>34</v>
      </c>
      <c r="G102" s="84" t="s">
        <v>34</v>
      </c>
      <c r="H102" s="31"/>
      <c r="I102" s="31"/>
      <c r="J102" s="84" t="s">
        <v>190</v>
      </c>
      <c r="K102" s="31" t="s">
        <v>34</v>
      </c>
      <c r="L102" s="31" t="s">
        <v>46</v>
      </c>
      <c r="M102" s="169"/>
      <c r="N102" s="148" t="s">
        <v>3033</v>
      </c>
      <c r="O102" s="44" t="s">
        <v>47</v>
      </c>
      <c r="P102" s="43">
        <v>1974</v>
      </c>
      <c r="Q102" s="31">
        <v>1</v>
      </c>
      <c r="R102" s="84"/>
      <c r="S102" s="31" t="s">
        <v>34</v>
      </c>
      <c r="T102" s="31"/>
      <c r="U102" s="169"/>
      <c r="V102" s="150"/>
      <c r="W102" s="141" t="str" cm="1">
        <f t="array" ref="W102">IF(SUM(LEN(B102:V102))=0,"",IF(OR(OR(ISBLANK(F102),SUM(LEN(C102),LEN(D102))=0),AND(NOT(E102="Unknown"),ISBLANK(J102)),AND(NOT(O102="Unknown"),ISBLANK(R102))),"Missing Information", INDEX(Table15[Entire Service Line Classification], MATCH(SUMIFS(Table15[Unique ID],Table15[System-Owned Portion],E102,Table15[If Material Anything Other than "Lead" in Column E,Was Material Ever Previously Lead?],G102,Table15[Customer-Owned Portion],O102),Table15[Unique ID],0),0)))</f>
        <v>Lead Status Unknown</v>
      </c>
      <c r="X102"/>
    </row>
    <row r="103" spans="2:24" ht="30" x14ac:dyDescent="0.25">
      <c r="B103" s="146">
        <v>60805937</v>
      </c>
      <c r="C103" s="32" t="s">
        <v>332</v>
      </c>
      <c r="D103" s="32"/>
      <c r="E103" s="44" t="s">
        <v>35</v>
      </c>
      <c r="F103" s="43" t="s">
        <v>34</v>
      </c>
      <c r="G103" s="84" t="s">
        <v>34</v>
      </c>
      <c r="H103" s="31"/>
      <c r="I103" s="31"/>
      <c r="J103" s="84" t="s">
        <v>190</v>
      </c>
      <c r="K103" s="31" t="s">
        <v>34</v>
      </c>
      <c r="L103" s="31" t="s">
        <v>46</v>
      </c>
      <c r="M103" s="169"/>
      <c r="N103" s="148" t="s">
        <v>3033</v>
      </c>
      <c r="O103" s="44" t="s">
        <v>47</v>
      </c>
      <c r="P103" s="43">
        <v>1974</v>
      </c>
      <c r="Q103" s="31">
        <v>1</v>
      </c>
      <c r="R103" s="84"/>
      <c r="S103" s="31" t="s">
        <v>34</v>
      </c>
      <c r="T103" s="31"/>
      <c r="U103" s="169"/>
      <c r="V103" s="150"/>
      <c r="W103" s="141" t="str" cm="1">
        <f t="array" ref="W103">IF(SUM(LEN(B103:V103))=0,"",IF(OR(OR(ISBLANK(F103),SUM(LEN(C103),LEN(D103))=0),AND(NOT(E103="Unknown"),ISBLANK(J103)),AND(NOT(O103="Unknown"),ISBLANK(R103))),"Missing Information", INDEX(Table15[Entire Service Line Classification], MATCH(SUMIFS(Table15[Unique ID],Table15[System-Owned Portion],E103,Table15[If Material Anything Other than "Lead" in Column E,Was Material Ever Previously Lead?],G103,Table15[Customer-Owned Portion],O103),Table15[Unique ID],0),0)))</f>
        <v>Lead Status Unknown</v>
      </c>
      <c r="X103"/>
    </row>
    <row r="104" spans="2:24" ht="30" x14ac:dyDescent="0.25">
      <c r="B104" s="146">
        <v>63484702</v>
      </c>
      <c r="C104" s="32" t="s">
        <v>333</v>
      </c>
      <c r="D104" s="32"/>
      <c r="E104" s="44" t="s">
        <v>35</v>
      </c>
      <c r="F104" s="43" t="s">
        <v>34</v>
      </c>
      <c r="G104" s="84" t="s">
        <v>34</v>
      </c>
      <c r="H104" s="31"/>
      <c r="I104" s="31"/>
      <c r="J104" s="84" t="s">
        <v>190</v>
      </c>
      <c r="K104" s="31" t="s">
        <v>34</v>
      </c>
      <c r="L104" s="31" t="s">
        <v>46</v>
      </c>
      <c r="M104" s="169"/>
      <c r="N104" s="148" t="s">
        <v>3033</v>
      </c>
      <c r="O104" s="44" t="s">
        <v>47</v>
      </c>
      <c r="P104" s="43">
        <v>1974</v>
      </c>
      <c r="Q104" s="31">
        <v>1</v>
      </c>
      <c r="R104" s="84"/>
      <c r="S104" s="31" t="s">
        <v>34</v>
      </c>
      <c r="T104" s="31"/>
      <c r="U104" s="169"/>
      <c r="V104" s="150"/>
      <c r="W104" s="141" t="str" cm="1">
        <f t="array" ref="W104">IF(SUM(LEN(B104:V104))=0,"",IF(OR(OR(ISBLANK(F104),SUM(LEN(C104),LEN(D104))=0),AND(NOT(E104="Unknown"),ISBLANK(J104)),AND(NOT(O104="Unknown"),ISBLANK(R104))),"Missing Information", INDEX(Table15[Entire Service Line Classification], MATCH(SUMIFS(Table15[Unique ID],Table15[System-Owned Portion],E104,Table15[If Material Anything Other than "Lead" in Column E,Was Material Ever Previously Lead?],G104,Table15[Customer-Owned Portion],O104),Table15[Unique ID],0),0)))</f>
        <v>Lead Status Unknown</v>
      </c>
      <c r="X104"/>
    </row>
    <row r="105" spans="2:24" ht="30" x14ac:dyDescent="0.25">
      <c r="B105" s="146">
        <v>53175988</v>
      </c>
      <c r="C105" s="32" t="s">
        <v>334</v>
      </c>
      <c r="D105" s="32"/>
      <c r="E105" s="44" t="s">
        <v>35</v>
      </c>
      <c r="F105" s="43" t="s">
        <v>34</v>
      </c>
      <c r="G105" s="84" t="s">
        <v>34</v>
      </c>
      <c r="H105" s="31"/>
      <c r="I105" s="31"/>
      <c r="J105" s="84" t="s">
        <v>190</v>
      </c>
      <c r="K105" s="31" t="s">
        <v>34</v>
      </c>
      <c r="L105" s="31" t="s">
        <v>46</v>
      </c>
      <c r="M105" s="169"/>
      <c r="N105" s="148" t="s">
        <v>3033</v>
      </c>
      <c r="O105" s="44" t="s">
        <v>47</v>
      </c>
      <c r="P105" s="43">
        <v>1974</v>
      </c>
      <c r="Q105" s="31">
        <v>1</v>
      </c>
      <c r="R105" s="84"/>
      <c r="S105" s="31" t="s">
        <v>34</v>
      </c>
      <c r="T105" s="31"/>
      <c r="U105" s="169"/>
      <c r="V105" s="150"/>
      <c r="W105" s="141" t="str" cm="1">
        <f t="array" ref="W105">IF(SUM(LEN(B105:V105))=0,"",IF(OR(OR(ISBLANK(F105),SUM(LEN(C105),LEN(D105))=0),AND(NOT(E105="Unknown"),ISBLANK(J105)),AND(NOT(O105="Unknown"),ISBLANK(R105))),"Missing Information", INDEX(Table15[Entire Service Line Classification], MATCH(SUMIFS(Table15[Unique ID],Table15[System-Owned Portion],E105,Table15[If Material Anything Other than "Lead" in Column E,Was Material Ever Previously Lead?],G105,Table15[Customer-Owned Portion],O105),Table15[Unique ID],0),0)))</f>
        <v>Lead Status Unknown</v>
      </c>
      <c r="X105"/>
    </row>
    <row r="106" spans="2:24" ht="30" x14ac:dyDescent="0.25">
      <c r="B106" s="146">
        <v>51145723</v>
      </c>
      <c r="C106" s="32" t="s">
        <v>335</v>
      </c>
      <c r="D106" s="32"/>
      <c r="E106" s="44" t="s">
        <v>35</v>
      </c>
      <c r="F106" s="43" t="s">
        <v>34</v>
      </c>
      <c r="G106" s="84" t="s">
        <v>34</v>
      </c>
      <c r="H106" s="31"/>
      <c r="I106" s="31"/>
      <c r="J106" s="84" t="s">
        <v>190</v>
      </c>
      <c r="K106" s="31" t="s">
        <v>34</v>
      </c>
      <c r="L106" s="31" t="s">
        <v>46</v>
      </c>
      <c r="M106" s="169"/>
      <c r="N106" s="148" t="s">
        <v>3033</v>
      </c>
      <c r="O106" s="44" t="s">
        <v>47</v>
      </c>
      <c r="P106" s="43">
        <v>1974</v>
      </c>
      <c r="Q106" s="31">
        <v>1</v>
      </c>
      <c r="R106" s="84"/>
      <c r="S106" s="31" t="s">
        <v>34</v>
      </c>
      <c r="T106" s="31"/>
      <c r="U106" s="169"/>
      <c r="V106" s="150"/>
      <c r="W106" s="141" t="str" cm="1">
        <f t="array" ref="W106">IF(SUM(LEN(B106:V106))=0,"",IF(OR(OR(ISBLANK(F106),SUM(LEN(C106),LEN(D106))=0),AND(NOT(E106="Unknown"),ISBLANK(J106)),AND(NOT(O106="Unknown"),ISBLANK(R106))),"Missing Information", INDEX(Table15[Entire Service Line Classification], MATCH(SUMIFS(Table15[Unique ID],Table15[System-Owned Portion],E106,Table15[If Material Anything Other than "Lead" in Column E,Was Material Ever Previously Lead?],G106,Table15[Customer-Owned Portion],O106),Table15[Unique ID],0),0)))</f>
        <v>Lead Status Unknown</v>
      </c>
      <c r="X106"/>
    </row>
    <row r="107" spans="2:24" ht="30" x14ac:dyDescent="0.25">
      <c r="B107" s="146">
        <v>49470234</v>
      </c>
      <c r="C107" s="32" t="s">
        <v>336</v>
      </c>
      <c r="D107" s="32"/>
      <c r="E107" s="44" t="s">
        <v>35</v>
      </c>
      <c r="F107" s="43" t="s">
        <v>34</v>
      </c>
      <c r="G107" s="84" t="s">
        <v>34</v>
      </c>
      <c r="H107" s="31"/>
      <c r="I107" s="31"/>
      <c r="J107" s="84" t="s">
        <v>190</v>
      </c>
      <c r="K107" s="31" t="s">
        <v>34</v>
      </c>
      <c r="L107" s="31" t="s">
        <v>46</v>
      </c>
      <c r="M107" s="169"/>
      <c r="N107" s="148" t="s">
        <v>3033</v>
      </c>
      <c r="O107" s="44" t="s">
        <v>47</v>
      </c>
      <c r="P107" s="43">
        <v>1974</v>
      </c>
      <c r="Q107" s="31">
        <v>1</v>
      </c>
      <c r="R107" s="84"/>
      <c r="S107" s="31" t="s">
        <v>34</v>
      </c>
      <c r="T107" s="31"/>
      <c r="U107" s="169"/>
      <c r="V107" s="150"/>
      <c r="W107" s="141" t="str" cm="1">
        <f t="array" ref="W107">IF(SUM(LEN(B107:V107))=0,"",IF(OR(OR(ISBLANK(F107),SUM(LEN(C107),LEN(D107))=0),AND(NOT(E107="Unknown"),ISBLANK(J107)),AND(NOT(O107="Unknown"),ISBLANK(R107))),"Missing Information", INDEX(Table15[Entire Service Line Classification], MATCH(SUMIFS(Table15[Unique ID],Table15[System-Owned Portion],E107,Table15[If Material Anything Other than "Lead" in Column E,Was Material Ever Previously Lead?],G107,Table15[Customer-Owned Portion],O107),Table15[Unique ID],0),0)))</f>
        <v>Lead Status Unknown</v>
      </c>
      <c r="X107"/>
    </row>
    <row r="108" spans="2:24" ht="30" x14ac:dyDescent="0.25">
      <c r="B108" s="146">
        <v>47731475</v>
      </c>
      <c r="C108" s="32" t="s">
        <v>337</v>
      </c>
      <c r="D108" s="32"/>
      <c r="E108" s="44" t="s">
        <v>35</v>
      </c>
      <c r="F108" s="43" t="s">
        <v>34</v>
      </c>
      <c r="G108" s="84" t="s">
        <v>34</v>
      </c>
      <c r="H108" s="31"/>
      <c r="I108" s="31"/>
      <c r="J108" s="84" t="s">
        <v>190</v>
      </c>
      <c r="K108" s="31" t="s">
        <v>34</v>
      </c>
      <c r="L108" s="31" t="s">
        <v>46</v>
      </c>
      <c r="M108" s="169"/>
      <c r="N108" s="148" t="s">
        <v>3033</v>
      </c>
      <c r="O108" s="44" t="s">
        <v>47</v>
      </c>
      <c r="P108" s="43">
        <v>1974</v>
      </c>
      <c r="Q108" s="31">
        <v>1</v>
      </c>
      <c r="R108" s="84"/>
      <c r="S108" s="31" t="s">
        <v>34</v>
      </c>
      <c r="T108" s="31"/>
      <c r="U108" s="169"/>
      <c r="V108" s="150"/>
      <c r="W108" s="141" t="str" cm="1">
        <f t="array" ref="W108">IF(SUM(LEN(B108:V108))=0,"",IF(OR(OR(ISBLANK(F108),SUM(LEN(C108),LEN(D108))=0),AND(NOT(E108="Unknown"),ISBLANK(J108)),AND(NOT(O108="Unknown"),ISBLANK(R108))),"Missing Information", INDEX(Table15[Entire Service Line Classification], MATCH(SUMIFS(Table15[Unique ID],Table15[System-Owned Portion],E108,Table15[If Material Anything Other than "Lead" in Column E,Was Material Ever Previously Lead?],G108,Table15[Customer-Owned Portion],O108),Table15[Unique ID],0),0)))</f>
        <v>Lead Status Unknown</v>
      </c>
      <c r="X108"/>
    </row>
    <row r="109" spans="2:24" ht="30" x14ac:dyDescent="0.25">
      <c r="B109" s="146">
        <v>49470233</v>
      </c>
      <c r="C109" s="32" t="s">
        <v>338</v>
      </c>
      <c r="D109" s="32"/>
      <c r="E109" s="44" t="s">
        <v>35</v>
      </c>
      <c r="F109" s="43" t="s">
        <v>34</v>
      </c>
      <c r="G109" s="84" t="s">
        <v>34</v>
      </c>
      <c r="H109" s="31"/>
      <c r="I109" s="31"/>
      <c r="J109" s="84" t="s">
        <v>190</v>
      </c>
      <c r="K109" s="31" t="s">
        <v>34</v>
      </c>
      <c r="L109" s="31" t="s">
        <v>46</v>
      </c>
      <c r="M109" s="169"/>
      <c r="N109" s="148" t="s">
        <v>3033</v>
      </c>
      <c r="O109" s="44" t="s">
        <v>47</v>
      </c>
      <c r="P109" s="43">
        <v>1974</v>
      </c>
      <c r="Q109" s="31">
        <v>1</v>
      </c>
      <c r="R109" s="84"/>
      <c r="S109" s="31" t="s">
        <v>34</v>
      </c>
      <c r="T109" s="31"/>
      <c r="U109" s="169"/>
      <c r="V109" s="150"/>
      <c r="W109" s="141" t="str" cm="1">
        <f t="array" ref="W109">IF(SUM(LEN(B109:V109))=0,"",IF(OR(OR(ISBLANK(F109),SUM(LEN(C109),LEN(D109))=0),AND(NOT(E109="Unknown"),ISBLANK(J109)),AND(NOT(O109="Unknown"),ISBLANK(R109))),"Missing Information", INDEX(Table15[Entire Service Line Classification], MATCH(SUMIFS(Table15[Unique ID],Table15[System-Owned Portion],E109,Table15[If Material Anything Other than "Lead" in Column E,Was Material Ever Previously Lead?],G109,Table15[Customer-Owned Portion],O109),Table15[Unique ID],0),0)))</f>
        <v>Lead Status Unknown</v>
      </c>
      <c r="X109"/>
    </row>
    <row r="110" spans="2:24" ht="30" x14ac:dyDescent="0.25">
      <c r="B110" s="146">
        <v>48451649</v>
      </c>
      <c r="C110" s="32" t="s">
        <v>339</v>
      </c>
      <c r="D110" s="32"/>
      <c r="E110" s="44" t="s">
        <v>35</v>
      </c>
      <c r="F110" s="43" t="s">
        <v>34</v>
      </c>
      <c r="G110" s="84" t="s">
        <v>34</v>
      </c>
      <c r="H110" s="31"/>
      <c r="I110" s="31"/>
      <c r="J110" s="84" t="s">
        <v>190</v>
      </c>
      <c r="K110" s="31" t="s">
        <v>34</v>
      </c>
      <c r="L110" s="31" t="s">
        <v>46</v>
      </c>
      <c r="M110" s="169"/>
      <c r="N110" s="148" t="s">
        <v>3033</v>
      </c>
      <c r="O110" s="44" t="s">
        <v>47</v>
      </c>
      <c r="P110" s="43">
        <v>1974</v>
      </c>
      <c r="Q110" s="31">
        <v>1</v>
      </c>
      <c r="R110" s="84"/>
      <c r="S110" s="31" t="s">
        <v>34</v>
      </c>
      <c r="T110" s="31"/>
      <c r="U110" s="169"/>
      <c r="V110" s="150"/>
      <c r="W110" s="141" t="str" cm="1">
        <f t="array" ref="W110">IF(SUM(LEN(B110:V110))=0,"",IF(OR(OR(ISBLANK(F110),SUM(LEN(C110),LEN(D110))=0),AND(NOT(E110="Unknown"),ISBLANK(J110)),AND(NOT(O110="Unknown"),ISBLANK(R110))),"Missing Information", INDEX(Table15[Entire Service Line Classification], MATCH(SUMIFS(Table15[Unique ID],Table15[System-Owned Portion],E110,Table15[If Material Anything Other than "Lead" in Column E,Was Material Ever Previously Lead?],G110,Table15[Customer-Owned Portion],O110),Table15[Unique ID],0),0)))</f>
        <v>Lead Status Unknown</v>
      </c>
      <c r="X110"/>
    </row>
    <row r="111" spans="2:24" ht="30" x14ac:dyDescent="0.25">
      <c r="B111" s="146">
        <v>49470263</v>
      </c>
      <c r="C111" s="32" t="s">
        <v>340</v>
      </c>
      <c r="D111" s="32"/>
      <c r="E111" s="44" t="s">
        <v>35</v>
      </c>
      <c r="F111" s="43" t="s">
        <v>34</v>
      </c>
      <c r="G111" s="84" t="s">
        <v>34</v>
      </c>
      <c r="H111" s="31"/>
      <c r="I111" s="31"/>
      <c r="J111" s="84" t="s">
        <v>190</v>
      </c>
      <c r="K111" s="31" t="s">
        <v>34</v>
      </c>
      <c r="L111" s="31" t="s">
        <v>46</v>
      </c>
      <c r="M111" s="169"/>
      <c r="N111" s="148" t="s">
        <v>3033</v>
      </c>
      <c r="O111" s="44" t="s">
        <v>47</v>
      </c>
      <c r="P111" s="43">
        <v>1974</v>
      </c>
      <c r="Q111" s="31">
        <v>1</v>
      </c>
      <c r="R111" s="84"/>
      <c r="S111" s="31" t="s">
        <v>34</v>
      </c>
      <c r="T111" s="31"/>
      <c r="U111" s="169"/>
      <c r="V111" s="150"/>
      <c r="W111" s="141" t="str" cm="1">
        <f t="array" ref="W111">IF(SUM(LEN(B111:V111))=0,"",IF(OR(OR(ISBLANK(F111),SUM(LEN(C111),LEN(D111))=0),AND(NOT(E111="Unknown"),ISBLANK(J111)),AND(NOT(O111="Unknown"),ISBLANK(R111))),"Missing Information", INDEX(Table15[Entire Service Line Classification], MATCH(SUMIFS(Table15[Unique ID],Table15[System-Owned Portion],E111,Table15[If Material Anything Other than "Lead" in Column E,Was Material Ever Previously Lead?],G111,Table15[Customer-Owned Portion],O111),Table15[Unique ID],0),0)))</f>
        <v>Lead Status Unknown</v>
      </c>
      <c r="X111"/>
    </row>
    <row r="112" spans="2:24" ht="30" x14ac:dyDescent="0.25">
      <c r="B112" s="146">
        <v>49470242</v>
      </c>
      <c r="C112" s="32" t="s">
        <v>341</v>
      </c>
      <c r="D112" s="32"/>
      <c r="E112" s="44" t="s">
        <v>35</v>
      </c>
      <c r="F112" s="43" t="s">
        <v>34</v>
      </c>
      <c r="G112" s="84" t="s">
        <v>34</v>
      </c>
      <c r="H112" s="31"/>
      <c r="I112" s="31"/>
      <c r="J112" s="84" t="s">
        <v>190</v>
      </c>
      <c r="K112" s="31" t="s">
        <v>34</v>
      </c>
      <c r="L112" s="31" t="s">
        <v>46</v>
      </c>
      <c r="M112" s="169"/>
      <c r="N112" s="148" t="s">
        <v>3033</v>
      </c>
      <c r="O112" s="44" t="s">
        <v>47</v>
      </c>
      <c r="P112" s="43">
        <v>1974</v>
      </c>
      <c r="Q112" s="31">
        <v>1</v>
      </c>
      <c r="R112" s="84"/>
      <c r="S112" s="31" t="s">
        <v>34</v>
      </c>
      <c r="T112" s="31"/>
      <c r="U112" s="169"/>
      <c r="V112" s="150"/>
      <c r="W112" s="141" t="str" cm="1">
        <f t="array" ref="W112">IF(SUM(LEN(B112:V112))=0,"",IF(OR(OR(ISBLANK(F112),SUM(LEN(C112),LEN(D112))=0),AND(NOT(E112="Unknown"),ISBLANK(J112)),AND(NOT(O112="Unknown"),ISBLANK(R112))),"Missing Information", INDEX(Table15[Entire Service Line Classification], MATCH(SUMIFS(Table15[Unique ID],Table15[System-Owned Portion],E112,Table15[If Material Anything Other than "Lead" in Column E,Was Material Ever Previously Lead?],G112,Table15[Customer-Owned Portion],O112),Table15[Unique ID],0),0)))</f>
        <v>Lead Status Unknown</v>
      </c>
      <c r="X112"/>
    </row>
    <row r="113" spans="2:24" ht="30" x14ac:dyDescent="0.25">
      <c r="B113" s="146">
        <v>49470264</v>
      </c>
      <c r="C113" s="32" t="s">
        <v>342</v>
      </c>
      <c r="D113" s="32"/>
      <c r="E113" s="44" t="s">
        <v>35</v>
      </c>
      <c r="F113" s="43" t="s">
        <v>34</v>
      </c>
      <c r="G113" s="84" t="s">
        <v>34</v>
      </c>
      <c r="H113" s="31"/>
      <c r="I113" s="31"/>
      <c r="J113" s="84" t="s">
        <v>190</v>
      </c>
      <c r="K113" s="31" t="s">
        <v>34</v>
      </c>
      <c r="L113" s="31" t="s">
        <v>46</v>
      </c>
      <c r="M113" s="169"/>
      <c r="N113" s="148" t="s">
        <v>3033</v>
      </c>
      <c r="O113" s="44" t="s">
        <v>47</v>
      </c>
      <c r="P113" s="43">
        <v>1974</v>
      </c>
      <c r="Q113" s="31">
        <v>1</v>
      </c>
      <c r="R113" s="84"/>
      <c r="S113" s="31" t="s">
        <v>34</v>
      </c>
      <c r="T113" s="31"/>
      <c r="U113" s="169"/>
      <c r="V113" s="150"/>
      <c r="W113" s="141" t="str" cm="1">
        <f t="array" ref="W113">IF(SUM(LEN(B113:V113))=0,"",IF(OR(OR(ISBLANK(F113),SUM(LEN(C113),LEN(D113))=0),AND(NOT(E113="Unknown"),ISBLANK(J113)),AND(NOT(O113="Unknown"),ISBLANK(R113))),"Missing Information", INDEX(Table15[Entire Service Line Classification], MATCH(SUMIFS(Table15[Unique ID],Table15[System-Owned Portion],E113,Table15[If Material Anything Other than "Lead" in Column E,Was Material Ever Previously Lead?],G113,Table15[Customer-Owned Portion],O113),Table15[Unique ID],0),0)))</f>
        <v>Lead Status Unknown</v>
      </c>
      <c r="X113"/>
    </row>
    <row r="114" spans="2:24" ht="30" x14ac:dyDescent="0.25">
      <c r="B114" s="146">
        <v>49470229</v>
      </c>
      <c r="C114" s="32" t="s">
        <v>343</v>
      </c>
      <c r="D114" s="32"/>
      <c r="E114" s="44" t="s">
        <v>35</v>
      </c>
      <c r="F114" s="43" t="s">
        <v>34</v>
      </c>
      <c r="G114" s="84" t="s">
        <v>34</v>
      </c>
      <c r="H114" s="31"/>
      <c r="I114" s="31"/>
      <c r="J114" s="84" t="s">
        <v>190</v>
      </c>
      <c r="K114" s="31" t="s">
        <v>34</v>
      </c>
      <c r="L114" s="31" t="s">
        <v>46</v>
      </c>
      <c r="M114" s="169"/>
      <c r="N114" s="148" t="s">
        <v>3033</v>
      </c>
      <c r="O114" s="44" t="s">
        <v>47</v>
      </c>
      <c r="P114" s="43">
        <v>1974</v>
      </c>
      <c r="Q114" s="31">
        <v>1</v>
      </c>
      <c r="R114" s="84"/>
      <c r="S114" s="31" t="s">
        <v>34</v>
      </c>
      <c r="T114" s="31"/>
      <c r="U114" s="169"/>
      <c r="V114" s="150"/>
      <c r="W114" s="141" t="str" cm="1">
        <f t="array" ref="W114">IF(SUM(LEN(B114:V114))=0,"",IF(OR(OR(ISBLANK(F114),SUM(LEN(C114),LEN(D114))=0),AND(NOT(E114="Unknown"),ISBLANK(J114)),AND(NOT(O114="Unknown"),ISBLANK(R114))),"Missing Information", INDEX(Table15[Entire Service Line Classification], MATCH(SUMIFS(Table15[Unique ID],Table15[System-Owned Portion],E114,Table15[If Material Anything Other than "Lead" in Column E,Was Material Ever Previously Lead?],G114,Table15[Customer-Owned Portion],O114),Table15[Unique ID],0),0)))</f>
        <v>Lead Status Unknown</v>
      </c>
      <c r="X114"/>
    </row>
    <row r="115" spans="2:24" ht="30" x14ac:dyDescent="0.25">
      <c r="B115" s="146">
        <v>49470282</v>
      </c>
      <c r="C115" s="32" t="s">
        <v>344</v>
      </c>
      <c r="D115" s="32"/>
      <c r="E115" s="44" t="s">
        <v>35</v>
      </c>
      <c r="F115" s="43" t="s">
        <v>34</v>
      </c>
      <c r="G115" s="84" t="s">
        <v>34</v>
      </c>
      <c r="H115" s="31"/>
      <c r="I115" s="31"/>
      <c r="J115" s="84" t="s">
        <v>190</v>
      </c>
      <c r="K115" s="31" t="s">
        <v>34</v>
      </c>
      <c r="L115" s="31" t="s">
        <v>46</v>
      </c>
      <c r="M115" s="169"/>
      <c r="N115" s="148" t="s">
        <v>3033</v>
      </c>
      <c r="O115" s="44" t="s">
        <v>47</v>
      </c>
      <c r="P115" s="43">
        <v>1974</v>
      </c>
      <c r="Q115" s="31">
        <v>1</v>
      </c>
      <c r="R115" s="84"/>
      <c r="S115" s="31" t="s">
        <v>34</v>
      </c>
      <c r="T115" s="31"/>
      <c r="U115" s="169"/>
      <c r="V115" s="150"/>
      <c r="W115" s="141" t="str" cm="1">
        <f t="array" ref="W115">IF(SUM(LEN(B115:V115))=0,"",IF(OR(OR(ISBLANK(F115),SUM(LEN(C115),LEN(D115))=0),AND(NOT(E115="Unknown"),ISBLANK(J115)),AND(NOT(O115="Unknown"),ISBLANK(R115))),"Missing Information", INDEX(Table15[Entire Service Line Classification], MATCH(SUMIFS(Table15[Unique ID],Table15[System-Owned Portion],E115,Table15[If Material Anything Other than "Lead" in Column E,Was Material Ever Previously Lead?],G115,Table15[Customer-Owned Portion],O115),Table15[Unique ID],0),0)))</f>
        <v>Lead Status Unknown</v>
      </c>
      <c r="X115"/>
    </row>
    <row r="116" spans="2:24" ht="30" x14ac:dyDescent="0.25">
      <c r="B116" s="146">
        <v>49470241</v>
      </c>
      <c r="C116" s="32" t="s">
        <v>345</v>
      </c>
      <c r="D116" s="32"/>
      <c r="E116" s="44" t="s">
        <v>35</v>
      </c>
      <c r="F116" s="43" t="s">
        <v>34</v>
      </c>
      <c r="G116" s="84" t="s">
        <v>34</v>
      </c>
      <c r="H116" s="31"/>
      <c r="I116" s="31"/>
      <c r="J116" s="84" t="s">
        <v>190</v>
      </c>
      <c r="K116" s="31" t="s">
        <v>34</v>
      </c>
      <c r="L116" s="31" t="s">
        <v>46</v>
      </c>
      <c r="M116" s="169"/>
      <c r="N116" s="148" t="s">
        <v>3033</v>
      </c>
      <c r="O116" s="44" t="s">
        <v>47</v>
      </c>
      <c r="P116" s="43">
        <v>1974</v>
      </c>
      <c r="Q116" s="31">
        <v>1</v>
      </c>
      <c r="R116" s="84"/>
      <c r="S116" s="31" t="s">
        <v>34</v>
      </c>
      <c r="T116" s="31"/>
      <c r="U116" s="169"/>
      <c r="V116" s="150"/>
      <c r="W116" s="141" t="str" cm="1">
        <f t="array" ref="W116">IF(SUM(LEN(B116:V116))=0,"",IF(OR(OR(ISBLANK(F116),SUM(LEN(C116),LEN(D116))=0),AND(NOT(E116="Unknown"),ISBLANK(J116)),AND(NOT(O116="Unknown"),ISBLANK(R116))),"Missing Information", INDEX(Table15[Entire Service Line Classification], MATCH(SUMIFS(Table15[Unique ID],Table15[System-Owned Portion],E116,Table15[If Material Anything Other than "Lead" in Column E,Was Material Ever Previously Lead?],G116,Table15[Customer-Owned Portion],O116),Table15[Unique ID],0),0)))</f>
        <v>Lead Status Unknown</v>
      </c>
      <c r="X116"/>
    </row>
    <row r="117" spans="2:24" ht="30" x14ac:dyDescent="0.25">
      <c r="B117" s="146">
        <v>49470283</v>
      </c>
      <c r="C117" s="32" t="s">
        <v>346</v>
      </c>
      <c r="D117" s="32"/>
      <c r="E117" s="44" t="s">
        <v>35</v>
      </c>
      <c r="F117" s="43" t="s">
        <v>34</v>
      </c>
      <c r="G117" s="84" t="s">
        <v>34</v>
      </c>
      <c r="H117" s="31"/>
      <c r="I117" s="31"/>
      <c r="J117" s="84" t="s">
        <v>190</v>
      </c>
      <c r="K117" s="31" t="s">
        <v>34</v>
      </c>
      <c r="L117" s="31" t="s">
        <v>46</v>
      </c>
      <c r="M117" s="169"/>
      <c r="N117" s="148" t="s">
        <v>3033</v>
      </c>
      <c r="O117" s="44" t="s">
        <v>47</v>
      </c>
      <c r="P117" s="43">
        <v>1974</v>
      </c>
      <c r="Q117" s="31">
        <v>1</v>
      </c>
      <c r="R117" s="84"/>
      <c r="S117" s="31" t="s">
        <v>34</v>
      </c>
      <c r="T117" s="31"/>
      <c r="U117" s="169"/>
      <c r="V117" s="150"/>
      <c r="W117" s="141" t="str" cm="1">
        <f t="array" ref="W117">IF(SUM(LEN(B117:V117))=0,"",IF(OR(OR(ISBLANK(F117),SUM(LEN(C117),LEN(D117))=0),AND(NOT(E117="Unknown"),ISBLANK(J117)),AND(NOT(O117="Unknown"),ISBLANK(R117))),"Missing Information", INDEX(Table15[Entire Service Line Classification], MATCH(SUMIFS(Table15[Unique ID],Table15[System-Owned Portion],E117,Table15[If Material Anything Other than "Lead" in Column E,Was Material Ever Previously Lead?],G117,Table15[Customer-Owned Portion],O117),Table15[Unique ID],0),0)))</f>
        <v>Lead Status Unknown</v>
      </c>
      <c r="X117"/>
    </row>
    <row r="118" spans="2:24" ht="30" x14ac:dyDescent="0.25">
      <c r="B118" s="146">
        <v>49470284</v>
      </c>
      <c r="C118" s="32" t="s">
        <v>347</v>
      </c>
      <c r="D118" s="32"/>
      <c r="E118" s="44" t="s">
        <v>35</v>
      </c>
      <c r="F118" s="43" t="s">
        <v>34</v>
      </c>
      <c r="G118" s="84" t="s">
        <v>34</v>
      </c>
      <c r="H118" s="31"/>
      <c r="I118" s="31"/>
      <c r="J118" s="84" t="s">
        <v>190</v>
      </c>
      <c r="K118" s="31" t="s">
        <v>34</v>
      </c>
      <c r="L118" s="31" t="s">
        <v>46</v>
      </c>
      <c r="M118" s="169"/>
      <c r="N118" s="148" t="s">
        <v>3033</v>
      </c>
      <c r="O118" s="44" t="s">
        <v>47</v>
      </c>
      <c r="P118" s="43">
        <v>1974</v>
      </c>
      <c r="Q118" s="31">
        <v>1</v>
      </c>
      <c r="R118" s="84"/>
      <c r="S118" s="31" t="s">
        <v>34</v>
      </c>
      <c r="T118" s="31"/>
      <c r="U118" s="169"/>
      <c r="V118" s="150"/>
      <c r="W118" s="141" t="str" cm="1">
        <f t="array" ref="W118">IF(SUM(LEN(B118:V118))=0,"",IF(OR(OR(ISBLANK(F118),SUM(LEN(C118),LEN(D118))=0),AND(NOT(E118="Unknown"),ISBLANK(J118)),AND(NOT(O118="Unknown"),ISBLANK(R118))),"Missing Information", INDEX(Table15[Entire Service Line Classification], MATCH(SUMIFS(Table15[Unique ID],Table15[System-Owned Portion],E118,Table15[If Material Anything Other than "Lead" in Column E,Was Material Ever Previously Lead?],G118,Table15[Customer-Owned Portion],O118),Table15[Unique ID],0),0)))</f>
        <v>Lead Status Unknown</v>
      </c>
      <c r="X118"/>
    </row>
    <row r="119" spans="2:24" ht="30" x14ac:dyDescent="0.25">
      <c r="B119" s="146">
        <v>51789746</v>
      </c>
      <c r="C119" s="32" t="s">
        <v>348</v>
      </c>
      <c r="D119" s="32"/>
      <c r="E119" s="44" t="s">
        <v>35</v>
      </c>
      <c r="F119" s="43" t="s">
        <v>34</v>
      </c>
      <c r="G119" s="84" t="s">
        <v>34</v>
      </c>
      <c r="H119" s="31"/>
      <c r="I119" s="31"/>
      <c r="J119" s="84" t="s">
        <v>190</v>
      </c>
      <c r="K119" s="31" t="s">
        <v>34</v>
      </c>
      <c r="L119" s="31" t="s">
        <v>46</v>
      </c>
      <c r="M119" s="169"/>
      <c r="N119" s="148" t="s">
        <v>3033</v>
      </c>
      <c r="O119" s="44" t="s">
        <v>47</v>
      </c>
      <c r="P119" s="43">
        <v>1974</v>
      </c>
      <c r="Q119" s="31">
        <v>1</v>
      </c>
      <c r="R119" s="84"/>
      <c r="S119" s="31" t="s">
        <v>34</v>
      </c>
      <c r="T119" s="31"/>
      <c r="U119" s="169"/>
      <c r="V119" s="150"/>
      <c r="W119" s="141" t="str" cm="1">
        <f t="array" ref="W119">IF(SUM(LEN(B119:V119))=0,"",IF(OR(OR(ISBLANK(F119),SUM(LEN(C119),LEN(D119))=0),AND(NOT(E119="Unknown"),ISBLANK(J119)),AND(NOT(O119="Unknown"),ISBLANK(R119))),"Missing Information", INDEX(Table15[Entire Service Line Classification], MATCH(SUMIFS(Table15[Unique ID],Table15[System-Owned Portion],E119,Table15[If Material Anything Other than "Lead" in Column E,Was Material Ever Previously Lead?],G119,Table15[Customer-Owned Portion],O119),Table15[Unique ID],0),0)))</f>
        <v>Lead Status Unknown</v>
      </c>
      <c r="X119"/>
    </row>
    <row r="120" spans="2:24" ht="30" x14ac:dyDescent="0.25">
      <c r="B120" s="146">
        <v>49470235</v>
      </c>
      <c r="C120" s="32" t="s">
        <v>349</v>
      </c>
      <c r="D120" s="32"/>
      <c r="E120" s="44" t="s">
        <v>35</v>
      </c>
      <c r="F120" s="43" t="s">
        <v>34</v>
      </c>
      <c r="G120" s="84" t="s">
        <v>34</v>
      </c>
      <c r="H120" s="31"/>
      <c r="I120" s="31"/>
      <c r="J120" s="84" t="s">
        <v>190</v>
      </c>
      <c r="K120" s="31" t="s">
        <v>34</v>
      </c>
      <c r="L120" s="31" t="s">
        <v>46</v>
      </c>
      <c r="M120" s="169"/>
      <c r="N120" s="148" t="s">
        <v>3033</v>
      </c>
      <c r="O120" s="44" t="s">
        <v>47</v>
      </c>
      <c r="P120" s="43">
        <v>1974</v>
      </c>
      <c r="Q120" s="31">
        <v>1</v>
      </c>
      <c r="R120" s="84"/>
      <c r="S120" s="31" t="s">
        <v>34</v>
      </c>
      <c r="T120" s="31"/>
      <c r="U120" s="169"/>
      <c r="V120" s="150"/>
      <c r="W120" s="141" t="str" cm="1">
        <f t="array" ref="W120">IF(SUM(LEN(B120:V120))=0,"",IF(OR(OR(ISBLANK(F120),SUM(LEN(C120),LEN(D120))=0),AND(NOT(E120="Unknown"),ISBLANK(J120)),AND(NOT(O120="Unknown"),ISBLANK(R120))),"Missing Information", INDEX(Table15[Entire Service Line Classification], MATCH(SUMIFS(Table15[Unique ID],Table15[System-Owned Portion],E120,Table15[If Material Anything Other than "Lead" in Column E,Was Material Ever Previously Lead?],G120,Table15[Customer-Owned Portion],O120),Table15[Unique ID],0),0)))</f>
        <v>Lead Status Unknown</v>
      </c>
      <c r="X120"/>
    </row>
    <row r="121" spans="2:24" ht="30" x14ac:dyDescent="0.25">
      <c r="B121" s="146">
        <v>49470227</v>
      </c>
      <c r="C121" s="32" t="s">
        <v>350</v>
      </c>
      <c r="D121" s="32"/>
      <c r="E121" s="44" t="s">
        <v>35</v>
      </c>
      <c r="F121" s="43" t="s">
        <v>34</v>
      </c>
      <c r="G121" s="84" t="s">
        <v>34</v>
      </c>
      <c r="H121" s="31"/>
      <c r="I121" s="31"/>
      <c r="J121" s="84" t="s">
        <v>190</v>
      </c>
      <c r="K121" s="31" t="s">
        <v>34</v>
      </c>
      <c r="L121" s="31" t="s">
        <v>46</v>
      </c>
      <c r="M121" s="169"/>
      <c r="N121" s="148" t="s">
        <v>3033</v>
      </c>
      <c r="O121" s="44" t="s">
        <v>47</v>
      </c>
      <c r="P121" s="43">
        <v>1974</v>
      </c>
      <c r="Q121" s="31">
        <v>1</v>
      </c>
      <c r="R121" s="84"/>
      <c r="S121" s="31" t="s">
        <v>34</v>
      </c>
      <c r="T121" s="31"/>
      <c r="U121" s="169"/>
      <c r="V121" s="150"/>
      <c r="W121" s="141" t="str" cm="1">
        <f t="array" ref="W121">IF(SUM(LEN(B121:V121))=0,"",IF(OR(OR(ISBLANK(F121),SUM(LEN(C121),LEN(D121))=0),AND(NOT(E121="Unknown"),ISBLANK(J121)),AND(NOT(O121="Unknown"),ISBLANK(R121))),"Missing Information", INDEX(Table15[Entire Service Line Classification], MATCH(SUMIFS(Table15[Unique ID],Table15[System-Owned Portion],E121,Table15[If Material Anything Other than "Lead" in Column E,Was Material Ever Previously Lead?],G121,Table15[Customer-Owned Portion],O121),Table15[Unique ID],0),0)))</f>
        <v>Lead Status Unknown</v>
      </c>
      <c r="X121"/>
    </row>
    <row r="122" spans="2:24" ht="30" x14ac:dyDescent="0.25">
      <c r="B122" s="146">
        <v>49470228</v>
      </c>
      <c r="C122" s="32" t="s">
        <v>351</v>
      </c>
      <c r="D122" s="32"/>
      <c r="E122" s="44" t="s">
        <v>35</v>
      </c>
      <c r="F122" s="43" t="s">
        <v>34</v>
      </c>
      <c r="G122" s="84" t="s">
        <v>34</v>
      </c>
      <c r="H122" s="31"/>
      <c r="I122" s="31"/>
      <c r="J122" s="84" t="s">
        <v>190</v>
      </c>
      <c r="K122" s="31" t="s">
        <v>34</v>
      </c>
      <c r="L122" s="31" t="s">
        <v>46</v>
      </c>
      <c r="M122" s="169"/>
      <c r="N122" s="148" t="s">
        <v>3033</v>
      </c>
      <c r="O122" s="44" t="s">
        <v>47</v>
      </c>
      <c r="P122" s="43">
        <v>1974</v>
      </c>
      <c r="Q122" s="31">
        <v>1</v>
      </c>
      <c r="R122" s="84"/>
      <c r="S122" s="31" t="s">
        <v>34</v>
      </c>
      <c r="T122" s="31"/>
      <c r="U122" s="169"/>
      <c r="V122" s="150"/>
      <c r="W122" s="141" t="str" cm="1">
        <f t="array" ref="W122">IF(SUM(LEN(B122:V122))=0,"",IF(OR(OR(ISBLANK(F122),SUM(LEN(C122),LEN(D122))=0),AND(NOT(E122="Unknown"),ISBLANK(J122)),AND(NOT(O122="Unknown"),ISBLANK(R122))),"Missing Information", INDEX(Table15[Entire Service Line Classification], MATCH(SUMIFS(Table15[Unique ID],Table15[System-Owned Portion],E122,Table15[If Material Anything Other than "Lead" in Column E,Was Material Ever Previously Lead?],G122,Table15[Customer-Owned Portion],O122),Table15[Unique ID],0),0)))</f>
        <v>Lead Status Unknown</v>
      </c>
      <c r="X122"/>
    </row>
    <row r="123" spans="2:24" ht="30" x14ac:dyDescent="0.25">
      <c r="B123" s="146">
        <v>49470304</v>
      </c>
      <c r="C123" s="32" t="s">
        <v>352</v>
      </c>
      <c r="D123" s="32"/>
      <c r="E123" s="44" t="s">
        <v>35</v>
      </c>
      <c r="F123" s="43" t="s">
        <v>34</v>
      </c>
      <c r="G123" s="84" t="s">
        <v>34</v>
      </c>
      <c r="H123" s="31"/>
      <c r="I123" s="31"/>
      <c r="J123" s="84" t="s">
        <v>190</v>
      </c>
      <c r="K123" s="31" t="s">
        <v>34</v>
      </c>
      <c r="L123" s="31" t="s">
        <v>46</v>
      </c>
      <c r="M123" s="169"/>
      <c r="N123" s="148" t="s">
        <v>3033</v>
      </c>
      <c r="O123" s="44" t="s">
        <v>47</v>
      </c>
      <c r="P123" s="43">
        <v>1974</v>
      </c>
      <c r="Q123" s="31">
        <v>1</v>
      </c>
      <c r="R123" s="84"/>
      <c r="S123" s="31" t="s">
        <v>34</v>
      </c>
      <c r="T123" s="31"/>
      <c r="U123" s="169"/>
      <c r="V123" s="150"/>
      <c r="W123" s="141" t="str" cm="1">
        <f t="array" ref="W123">IF(SUM(LEN(B123:V123))=0,"",IF(OR(OR(ISBLANK(F123),SUM(LEN(C123),LEN(D123))=0),AND(NOT(E123="Unknown"),ISBLANK(J123)),AND(NOT(O123="Unknown"),ISBLANK(R123))),"Missing Information", INDEX(Table15[Entire Service Line Classification], MATCH(SUMIFS(Table15[Unique ID],Table15[System-Owned Portion],E123,Table15[If Material Anything Other than "Lead" in Column E,Was Material Ever Previously Lead?],G123,Table15[Customer-Owned Portion],O123),Table15[Unique ID],0),0)))</f>
        <v>Lead Status Unknown</v>
      </c>
      <c r="X123"/>
    </row>
    <row r="124" spans="2:24" ht="30" x14ac:dyDescent="0.25">
      <c r="B124" s="146">
        <v>49470231</v>
      </c>
      <c r="C124" s="32" t="s">
        <v>353</v>
      </c>
      <c r="D124" s="32"/>
      <c r="E124" s="44" t="s">
        <v>35</v>
      </c>
      <c r="F124" s="43" t="s">
        <v>34</v>
      </c>
      <c r="G124" s="84" t="s">
        <v>34</v>
      </c>
      <c r="H124" s="31"/>
      <c r="I124" s="31"/>
      <c r="J124" s="84" t="s">
        <v>190</v>
      </c>
      <c r="K124" s="31" t="s">
        <v>34</v>
      </c>
      <c r="L124" s="31" t="s">
        <v>46</v>
      </c>
      <c r="M124" s="169"/>
      <c r="N124" s="148" t="s">
        <v>3033</v>
      </c>
      <c r="O124" s="44" t="s">
        <v>47</v>
      </c>
      <c r="P124" s="43">
        <v>1974</v>
      </c>
      <c r="Q124" s="31">
        <v>1</v>
      </c>
      <c r="R124" s="84"/>
      <c r="S124" s="31" t="s">
        <v>34</v>
      </c>
      <c r="T124" s="31"/>
      <c r="U124" s="169"/>
      <c r="V124" s="150"/>
      <c r="W124" s="141" t="str" cm="1">
        <f t="array" ref="W124">IF(SUM(LEN(B124:V124))=0,"",IF(OR(OR(ISBLANK(F124),SUM(LEN(C124),LEN(D124))=0),AND(NOT(E124="Unknown"),ISBLANK(J124)),AND(NOT(O124="Unknown"),ISBLANK(R124))),"Missing Information", INDEX(Table15[Entire Service Line Classification], MATCH(SUMIFS(Table15[Unique ID],Table15[System-Owned Portion],E124,Table15[If Material Anything Other than "Lead" in Column E,Was Material Ever Previously Lead?],G124,Table15[Customer-Owned Portion],O124),Table15[Unique ID],0),0)))</f>
        <v>Lead Status Unknown</v>
      </c>
      <c r="X124"/>
    </row>
    <row r="125" spans="2:24" ht="30" x14ac:dyDescent="0.25">
      <c r="B125" s="146">
        <v>49470232</v>
      </c>
      <c r="C125" s="32" t="s">
        <v>354</v>
      </c>
      <c r="D125" s="32"/>
      <c r="E125" s="44" t="s">
        <v>35</v>
      </c>
      <c r="F125" s="43" t="s">
        <v>34</v>
      </c>
      <c r="G125" s="84" t="s">
        <v>34</v>
      </c>
      <c r="H125" s="31"/>
      <c r="I125" s="31"/>
      <c r="J125" s="84" t="s">
        <v>190</v>
      </c>
      <c r="K125" s="31" t="s">
        <v>34</v>
      </c>
      <c r="L125" s="31" t="s">
        <v>46</v>
      </c>
      <c r="M125" s="169"/>
      <c r="N125" s="148" t="s">
        <v>3033</v>
      </c>
      <c r="O125" s="44" t="s">
        <v>47</v>
      </c>
      <c r="P125" s="43">
        <v>1974</v>
      </c>
      <c r="Q125" s="31">
        <v>1</v>
      </c>
      <c r="R125" s="84"/>
      <c r="S125" s="31" t="s">
        <v>34</v>
      </c>
      <c r="T125" s="31"/>
      <c r="U125" s="169"/>
      <c r="V125" s="150"/>
      <c r="W125" s="141" t="str" cm="1">
        <f t="array" ref="W125">IF(SUM(LEN(B125:V125))=0,"",IF(OR(OR(ISBLANK(F125),SUM(LEN(C125),LEN(D125))=0),AND(NOT(E125="Unknown"),ISBLANK(J125)),AND(NOT(O125="Unknown"),ISBLANK(R125))),"Missing Information", INDEX(Table15[Entire Service Line Classification], MATCH(SUMIFS(Table15[Unique ID],Table15[System-Owned Portion],E125,Table15[If Material Anything Other than "Lead" in Column E,Was Material Ever Previously Lead?],G125,Table15[Customer-Owned Portion],O125),Table15[Unique ID],0),0)))</f>
        <v>Lead Status Unknown</v>
      </c>
      <c r="X125"/>
    </row>
    <row r="126" spans="2:24" ht="30" x14ac:dyDescent="0.25">
      <c r="B126" s="146">
        <v>47470246</v>
      </c>
      <c r="C126" s="32" t="s">
        <v>355</v>
      </c>
      <c r="D126" s="32"/>
      <c r="E126" s="44" t="s">
        <v>35</v>
      </c>
      <c r="F126" s="43" t="s">
        <v>34</v>
      </c>
      <c r="G126" s="84" t="s">
        <v>34</v>
      </c>
      <c r="H126" s="31"/>
      <c r="I126" s="31"/>
      <c r="J126" s="84" t="s">
        <v>190</v>
      </c>
      <c r="K126" s="31" t="s">
        <v>34</v>
      </c>
      <c r="L126" s="31" t="s">
        <v>46</v>
      </c>
      <c r="M126" s="169"/>
      <c r="N126" s="148" t="s">
        <v>3033</v>
      </c>
      <c r="O126" s="44" t="s">
        <v>47</v>
      </c>
      <c r="P126" s="43">
        <v>1974</v>
      </c>
      <c r="Q126" s="31">
        <v>1</v>
      </c>
      <c r="R126" s="84"/>
      <c r="S126" s="31" t="s">
        <v>34</v>
      </c>
      <c r="T126" s="31"/>
      <c r="U126" s="169"/>
      <c r="V126" s="150"/>
      <c r="W126" s="141" t="str" cm="1">
        <f t="array" ref="W126">IF(SUM(LEN(B126:V126))=0,"",IF(OR(OR(ISBLANK(F126),SUM(LEN(C126),LEN(D126))=0),AND(NOT(E126="Unknown"),ISBLANK(J126)),AND(NOT(O126="Unknown"),ISBLANK(R126))),"Missing Information", INDEX(Table15[Entire Service Line Classification], MATCH(SUMIFS(Table15[Unique ID],Table15[System-Owned Portion],E126,Table15[If Material Anything Other than "Lead" in Column E,Was Material Ever Previously Lead?],G126,Table15[Customer-Owned Portion],O126),Table15[Unique ID],0),0)))</f>
        <v>Lead Status Unknown</v>
      </c>
      <c r="X126"/>
    </row>
    <row r="127" spans="2:24" ht="30" x14ac:dyDescent="0.25">
      <c r="B127" s="146">
        <v>49470306</v>
      </c>
      <c r="C127" s="32" t="s">
        <v>356</v>
      </c>
      <c r="D127" s="32"/>
      <c r="E127" s="44" t="s">
        <v>35</v>
      </c>
      <c r="F127" s="43" t="s">
        <v>34</v>
      </c>
      <c r="G127" s="84" t="s">
        <v>34</v>
      </c>
      <c r="H127" s="31"/>
      <c r="I127" s="31"/>
      <c r="J127" s="84" t="s">
        <v>190</v>
      </c>
      <c r="K127" s="31" t="s">
        <v>34</v>
      </c>
      <c r="L127" s="31" t="s">
        <v>46</v>
      </c>
      <c r="M127" s="169"/>
      <c r="N127" s="148" t="s">
        <v>3033</v>
      </c>
      <c r="O127" s="44" t="s">
        <v>47</v>
      </c>
      <c r="P127" s="43">
        <v>1974</v>
      </c>
      <c r="Q127" s="31">
        <v>1</v>
      </c>
      <c r="R127" s="84"/>
      <c r="S127" s="31" t="s">
        <v>34</v>
      </c>
      <c r="T127" s="31"/>
      <c r="U127" s="169"/>
      <c r="V127" s="150"/>
      <c r="W127" s="141" t="str" cm="1">
        <f t="array" ref="W127">IF(SUM(LEN(B127:V127))=0,"",IF(OR(OR(ISBLANK(F127),SUM(LEN(C127),LEN(D127))=0),AND(NOT(E127="Unknown"),ISBLANK(J127)),AND(NOT(O127="Unknown"),ISBLANK(R127))),"Missing Information", INDEX(Table15[Entire Service Line Classification], MATCH(SUMIFS(Table15[Unique ID],Table15[System-Owned Portion],E127,Table15[If Material Anything Other than "Lead" in Column E,Was Material Ever Previously Lead?],G127,Table15[Customer-Owned Portion],O127),Table15[Unique ID],0),0)))</f>
        <v>Lead Status Unknown</v>
      </c>
      <c r="X127"/>
    </row>
    <row r="128" spans="2:24" ht="30" x14ac:dyDescent="0.25">
      <c r="B128" s="146">
        <v>49470245</v>
      </c>
      <c r="C128" s="32" t="s">
        <v>357</v>
      </c>
      <c r="D128" s="32"/>
      <c r="E128" s="44" t="s">
        <v>35</v>
      </c>
      <c r="F128" s="43" t="s">
        <v>34</v>
      </c>
      <c r="G128" s="84" t="s">
        <v>34</v>
      </c>
      <c r="H128" s="31"/>
      <c r="I128" s="31"/>
      <c r="J128" s="84" t="s">
        <v>190</v>
      </c>
      <c r="K128" s="31" t="s">
        <v>34</v>
      </c>
      <c r="L128" s="31" t="s">
        <v>46</v>
      </c>
      <c r="M128" s="169"/>
      <c r="N128" s="148" t="s">
        <v>3033</v>
      </c>
      <c r="O128" s="44" t="s">
        <v>47</v>
      </c>
      <c r="P128" s="43">
        <v>1974</v>
      </c>
      <c r="Q128" s="31">
        <v>1</v>
      </c>
      <c r="R128" s="84"/>
      <c r="S128" s="31" t="s">
        <v>34</v>
      </c>
      <c r="T128" s="31"/>
      <c r="U128" s="169"/>
      <c r="V128" s="150"/>
      <c r="W128" s="141" t="str" cm="1">
        <f t="array" ref="W128">IF(SUM(LEN(B128:V128))=0,"",IF(OR(OR(ISBLANK(F128),SUM(LEN(C128),LEN(D128))=0),AND(NOT(E128="Unknown"),ISBLANK(J128)),AND(NOT(O128="Unknown"),ISBLANK(R128))),"Missing Information", INDEX(Table15[Entire Service Line Classification], MATCH(SUMIFS(Table15[Unique ID],Table15[System-Owned Portion],E128,Table15[If Material Anything Other than "Lead" in Column E,Was Material Ever Previously Lead?],G128,Table15[Customer-Owned Portion],O128),Table15[Unique ID],0),0)))</f>
        <v>Lead Status Unknown</v>
      </c>
      <c r="X128"/>
    </row>
    <row r="129" spans="2:24" ht="30" x14ac:dyDescent="0.25">
      <c r="B129" s="146">
        <v>49470244</v>
      </c>
      <c r="C129" s="32" t="s">
        <v>358</v>
      </c>
      <c r="D129" s="32"/>
      <c r="E129" s="44" t="s">
        <v>35</v>
      </c>
      <c r="F129" s="43" t="s">
        <v>34</v>
      </c>
      <c r="G129" s="84" t="s">
        <v>34</v>
      </c>
      <c r="H129" s="31"/>
      <c r="I129" s="31"/>
      <c r="J129" s="84" t="s">
        <v>190</v>
      </c>
      <c r="K129" s="31" t="s">
        <v>34</v>
      </c>
      <c r="L129" s="31" t="s">
        <v>46</v>
      </c>
      <c r="M129" s="169"/>
      <c r="N129" s="148" t="s">
        <v>3033</v>
      </c>
      <c r="O129" s="44" t="s">
        <v>47</v>
      </c>
      <c r="P129" s="43">
        <v>1974</v>
      </c>
      <c r="Q129" s="31">
        <v>1</v>
      </c>
      <c r="R129" s="84"/>
      <c r="S129" s="31" t="s">
        <v>34</v>
      </c>
      <c r="T129" s="31"/>
      <c r="U129" s="169"/>
      <c r="V129" s="150"/>
      <c r="W129" s="141" t="str" cm="1">
        <f t="array" ref="W129">IF(SUM(LEN(B129:V129))=0,"",IF(OR(OR(ISBLANK(F129),SUM(LEN(C129),LEN(D129))=0),AND(NOT(E129="Unknown"),ISBLANK(J129)),AND(NOT(O129="Unknown"),ISBLANK(R129))),"Missing Information", INDEX(Table15[Entire Service Line Classification], MATCH(SUMIFS(Table15[Unique ID],Table15[System-Owned Portion],E129,Table15[If Material Anything Other than "Lead" in Column E,Was Material Ever Previously Lead?],G129,Table15[Customer-Owned Portion],O129),Table15[Unique ID],0),0)))</f>
        <v>Lead Status Unknown</v>
      </c>
      <c r="X129"/>
    </row>
    <row r="130" spans="2:24" ht="30" x14ac:dyDescent="0.25">
      <c r="B130" s="146">
        <v>49470240</v>
      </c>
      <c r="C130" s="32" t="s">
        <v>359</v>
      </c>
      <c r="D130" s="32"/>
      <c r="E130" s="44" t="s">
        <v>35</v>
      </c>
      <c r="F130" s="43" t="s">
        <v>34</v>
      </c>
      <c r="G130" s="84" t="s">
        <v>34</v>
      </c>
      <c r="H130" s="31"/>
      <c r="I130" s="31"/>
      <c r="J130" s="84" t="s">
        <v>190</v>
      </c>
      <c r="K130" s="31" t="s">
        <v>34</v>
      </c>
      <c r="L130" s="31" t="s">
        <v>46</v>
      </c>
      <c r="M130" s="169"/>
      <c r="N130" s="148" t="s">
        <v>3033</v>
      </c>
      <c r="O130" s="44" t="s">
        <v>47</v>
      </c>
      <c r="P130" s="43">
        <v>1974</v>
      </c>
      <c r="Q130" s="31">
        <v>1</v>
      </c>
      <c r="R130" s="84"/>
      <c r="S130" s="31" t="s">
        <v>34</v>
      </c>
      <c r="T130" s="31"/>
      <c r="U130" s="169"/>
      <c r="V130" s="150"/>
      <c r="W130" s="141" t="str" cm="1">
        <f t="array" ref="W130">IF(SUM(LEN(B130:V130))=0,"",IF(OR(OR(ISBLANK(F130),SUM(LEN(C130),LEN(D130))=0),AND(NOT(E130="Unknown"),ISBLANK(J130)),AND(NOT(O130="Unknown"),ISBLANK(R130))),"Missing Information", INDEX(Table15[Entire Service Line Classification], MATCH(SUMIFS(Table15[Unique ID],Table15[System-Owned Portion],E130,Table15[If Material Anything Other than "Lead" in Column E,Was Material Ever Previously Lead?],G130,Table15[Customer-Owned Portion],O130),Table15[Unique ID],0),0)))</f>
        <v>Lead Status Unknown</v>
      </c>
      <c r="X130"/>
    </row>
    <row r="131" spans="2:24" ht="30" x14ac:dyDescent="0.25">
      <c r="B131" s="146">
        <v>49470243</v>
      </c>
      <c r="C131" s="32" t="s">
        <v>360</v>
      </c>
      <c r="D131" s="32"/>
      <c r="E131" s="44" t="s">
        <v>35</v>
      </c>
      <c r="F131" s="43" t="s">
        <v>34</v>
      </c>
      <c r="G131" s="84" t="s">
        <v>34</v>
      </c>
      <c r="H131" s="31"/>
      <c r="I131" s="31"/>
      <c r="J131" s="84" t="s">
        <v>190</v>
      </c>
      <c r="K131" s="31" t="s">
        <v>34</v>
      </c>
      <c r="L131" s="31" t="s">
        <v>46</v>
      </c>
      <c r="M131" s="169"/>
      <c r="N131" s="148" t="s">
        <v>3033</v>
      </c>
      <c r="O131" s="44" t="s">
        <v>47</v>
      </c>
      <c r="P131" s="43">
        <v>1974</v>
      </c>
      <c r="Q131" s="31">
        <v>1</v>
      </c>
      <c r="R131" s="84"/>
      <c r="S131" s="31" t="s">
        <v>34</v>
      </c>
      <c r="T131" s="31"/>
      <c r="U131" s="169"/>
      <c r="V131" s="150"/>
      <c r="W131" s="141" t="str" cm="1">
        <f t="array" ref="W131">IF(SUM(LEN(B131:V131))=0,"",IF(OR(OR(ISBLANK(F131),SUM(LEN(C131),LEN(D131))=0),AND(NOT(E131="Unknown"),ISBLANK(J131)),AND(NOT(O131="Unknown"),ISBLANK(R131))),"Missing Information", INDEX(Table15[Entire Service Line Classification], MATCH(SUMIFS(Table15[Unique ID],Table15[System-Owned Portion],E131,Table15[If Material Anything Other than "Lead" in Column E,Was Material Ever Previously Lead?],G131,Table15[Customer-Owned Portion],O131),Table15[Unique ID],0),0)))</f>
        <v>Lead Status Unknown</v>
      </c>
      <c r="X131"/>
    </row>
    <row r="132" spans="2:24" ht="30" x14ac:dyDescent="0.25">
      <c r="B132" s="146">
        <v>51789722</v>
      </c>
      <c r="C132" s="32" t="s">
        <v>361</v>
      </c>
      <c r="D132" s="32"/>
      <c r="E132" s="44" t="s">
        <v>35</v>
      </c>
      <c r="F132" s="43" t="s">
        <v>34</v>
      </c>
      <c r="G132" s="84" t="s">
        <v>34</v>
      </c>
      <c r="H132" s="31"/>
      <c r="I132" s="31"/>
      <c r="J132" s="84" t="s">
        <v>190</v>
      </c>
      <c r="K132" s="31" t="s">
        <v>34</v>
      </c>
      <c r="L132" s="31" t="s">
        <v>46</v>
      </c>
      <c r="M132" s="169"/>
      <c r="N132" s="148" t="s">
        <v>3033</v>
      </c>
      <c r="O132" s="44" t="s">
        <v>47</v>
      </c>
      <c r="P132" s="43">
        <v>1974</v>
      </c>
      <c r="Q132" s="31">
        <v>1</v>
      </c>
      <c r="R132" s="84"/>
      <c r="S132" s="31" t="s">
        <v>34</v>
      </c>
      <c r="T132" s="31"/>
      <c r="U132" s="169"/>
      <c r="V132" s="150"/>
      <c r="W132" s="141" t="str" cm="1">
        <f t="array" ref="W132">IF(SUM(LEN(B132:V132))=0,"",IF(OR(OR(ISBLANK(F132),SUM(LEN(C132),LEN(D132))=0),AND(NOT(E132="Unknown"),ISBLANK(J132)),AND(NOT(O132="Unknown"),ISBLANK(R132))),"Missing Information", INDEX(Table15[Entire Service Line Classification], MATCH(SUMIFS(Table15[Unique ID],Table15[System-Owned Portion],E132,Table15[If Material Anything Other than "Lead" in Column E,Was Material Ever Previously Lead?],G132,Table15[Customer-Owned Portion],O132),Table15[Unique ID],0),0)))</f>
        <v>Lead Status Unknown</v>
      </c>
      <c r="X132"/>
    </row>
    <row r="133" spans="2:24" ht="30" x14ac:dyDescent="0.25">
      <c r="B133" s="146">
        <v>51789723</v>
      </c>
      <c r="C133" s="32" t="s">
        <v>362</v>
      </c>
      <c r="D133" s="32"/>
      <c r="E133" s="44" t="s">
        <v>35</v>
      </c>
      <c r="F133" s="43" t="s">
        <v>34</v>
      </c>
      <c r="G133" s="84" t="s">
        <v>34</v>
      </c>
      <c r="H133" s="31"/>
      <c r="I133" s="31"/>
      <c r="J133" s="84" t="s">
        <v>190</v>
      </c>
      <c r="K133" s="31" t="s">
        <v>34</v>
      </c>
      <c r="L133" s="31" t="s">
        <v>46</v>
      </c>
      <c r="M133" s="169"/>
      <c r="N133" s="148" t="s">
        <v>3033</v>
      </c>
      <c r="O133" s="44" t="s">
        <v>47</v>
      </c>
      <c r="P133" s="43">
        <v>1974</v>
      </c>
      <c r="Q133" s="31">
        <v>1</v>
      </c>
      <c r="R133" s="84"/>
      <c r="S133" s="31" t="s">
        <v>34</v>
      </c>
      <c r="T133" s="31"/>
      <c r="U133" s="169"/>
      <c r="V133" s="150"/>
      <c r="W133" s="141" t="str" cm="1">
        <f t="array" ref="W133">IF(SUM(LEN(B133:V133))=0,"",IF(OR(OR(ISBLANK(F133),SUM(LEN(C133),LEN(D133))=0),AND(NOT(E133="Unknown"),ISBLANK(J133)),AND(NOT(O133="Unknown"),ISBLANK(R133))),"Missing Information", INDEX(Table15[Entire Service Line Classification], MATCH(SUMIFS(Table15[Unique ID],Table15[System-Owned Portion],E133,Table15[If Material Anything Other than "Lead" in Column E,Was Material Ever Previously Lead?],G133,Table15[Customer-Owned Portion],O133),Table15[Unique ID],0),0)))</f>
        <v>Lead Status Unknown</v>
      </c>
      <c r="X133"/>
    </row>
    <row r="134" spans="2:24" ht="30" x14ac:dyDescent="0.25">
      <c r="B134" s="146">
        <v>49470247</v>
      </c>
      <c r="C134" s="32" t="s">
        <v>363</v>
      </c>
      <c r="D134" s="32"/>
      <c r="E134" s="44" t="s">
        <v>35</v>
      </c>
      <c r="F134" s="43" t="s">
        <v>34</v>
      </c>
      <c r="G134" s="84" t="s">
        <v>34</v>
      </c>
      <c r="H134" s="31"/>
      <c r="I134" s="31"/>
      <c r="J134" s="84" t="s">
        <v>190</v>
      </c>
      <c r="K134" s="31" t="s">
        <v>34</v>
      </c>
      <c r="L134" s="31" t="s">
        <v>46</v>
      </c>
      <c r="M134" s="169"/>
      <c r="N134" s="148" t="s">
        <v>3033</v>
      </c>
      <c r="O134" s="44" t="s">
        <v>47</v>
      </c>
      <c r="P134" s="43">
        <v>1974</v>
      </c>
      <c r="Q134" s="31">
        <v>1</v>
      </c>
      <c r="R134" s="84"/>
      <c r="S134" s="31" t="s">
        <v>34</v>
      </c>
      <c r="T134" s="31"/>
      <c r="U134" s="169"/>
      <c r="V134" s="150"/>
      <c r="W134" s="141" t="str" cm="1">
        <f t="array" ref="W134">IF(SUM(LEN(B134:V134))=0,"",IF(OR(OR(ISBLANK(F134),SUM(LEN(C134),LEN(D134))=0),AND(NOT(E134="Unknown"),ISBLANK(J134)),AND(NOT(O134="Unknown"),ISBLANK(R134))),"Missing Information", INDEX(Table15[Entire Service Line Classification], MATCH(SUMIFS(Table15[Unique ID],Table15[System-Owned Portion],E134,Table15[If Material Anything Other than "Lead" in Column E,Was Material Ever Previously Lead?],G134,Table15[Customer-Owned Portion],O134),Table15[Unique ID],0),0)))</f>
        <v>Lead Status Unknown</v>
      </c>
      <c r="X134"/>
    </row>
    <row r="135" spans="2:24" ht="30" x14ac:dyDescent="0.25">
      <c r="B135" s="146">
        <v>49470315</v>
      </c>
      <c r="C135" s="32" t="s">
        <v>364</v>
      </c>
      <c r="D135" s="32"/>
      <c r="E135" s="44" t="s">
        <v>35</v>
      </c>
      <c r="F135" s="43" t="s">
        <v>34</v>
      </c>
      <c r="G135" s="84" t="s">
        <v>34</v>
      </c>
      <c r="H135" s="31"/>
      <c r="I135" s="31"/>
      <c r="J135" s="84" t="s">
        <v>190</v>
      </c>
      <c r="K135" s="31" t="s">
        <v>34</v>
      </c>
      <c r="L135" s="31" t="s">
        <v>46</v>
      </c>
      <c r="M135" s="169"/>
      <c r="N135" s="148" t="s">
        <v>3033</v>
      </c>
      <c r="O135" s="44" t="s">
        <v>47</v>
      </c>
      <c r="P135" s="43">
        <v>1974</v>
      </c>
      <c r="Q135" s="31">
        <v>1</v>
      </c>
      <c r="R135" s="84"/>
      <c r="S135" s="31" t="s">
        <v>34</v>
      </c>
      <c r="T135" s="31"/>
      <c r="U135" s="169"/>
      <c r="V135" s="150"/>
      <c r="W135" s="141" t="str" cm="1">
        <f t="array" ref="W135">IF(SUM(LEN(B135:V135))=0,"",IF(OR(OR(ISBLANK(F135),SUM(LEN(C135),LEN(D135))=0),AND(NOT(E135="Unknown"),ISBLANK(J135)),AND(NOT(O135="Unknown"),ISBLANK(R135))),"Missing Information", INDEX(Table15[Entire Service Line Classification], MATCH(SUMIFS(Table15[Unique ID],Table15[System-Owned Portion],E135,Table15[If Material Anything Other than "Lead" in Column E,Was Material Ever Previously Lead?],G135,Table15[Customer-Owned Portion],O135),Table15[Unique ID],0),0)))</f>
        <v>Lead Status Unknown</v>
      </c>
      <c r="X135"/>
    </row>
    <row r="136" spans="2:24" ht="30" x14ac:dyDescent="0.25">
      <c r="B136" s="146">
        <v>49470248</v>
      </c>
      <c r="C136" s="32" t="s">
        <v>365</v>
      </c>
      <c r="D136" s="32"/>
      <c r="E136" s="44" t="s">
        <v>35</v>
      </c>
      <c r="F136" s="43" t="s">
        <v>34</v>
      </c>
      <c r="G136" s="84" t="s">
        <v>34</v>
      </c>
      <c r="H136" s="31"/>
      <c r="I136" s="31"/>
      <c r="J136" s="84" t="s">
        <v>190</v>
      </c>
      <c r="K136" s="31" t="s">
        <v>34</v>
      </c>
      <c r="L136" s="31" t="s">
        <v>46</v>
      </c>
      <c r="M136" s="169"/>
      <c r="N136" s="148" t="s">
        <v>3033</v>
      </c>
      <c r="O136" s="44" t="s">
        <v>47</v>
      </c>
      <c r="P136" s="43">
        <v>1974</v>
      </c>
      <c r="Q136" s="31">
        <v>1</v>
      </c>
      <c r="R136" s="84"/>
      <c r="S136" s="31" t="s">
        <v>34</v>
      </c>
      <c r="T136" s="31"/>
      <c r="U136" s="169"/>
      <c r="V136" s="150"/>
      <c r="W136" s="141" t="str" cm="1">
        <f t="array" ref="W136">IF(SUM(LEN(B136:V136))=0,"",IF(OR(OR(ISBLANK(F136),SUM(LEN(C136),LEN(D136))=0),AND(NOT(E136="Unknown"),ISBLANK(J136)),AND(NOT(O136="Unknown"),ISBLANK(R136))),"Missing Information", INDEX(Table15[Entire Service Line Classification], MATCH(SUMIFS(Table15[Unique ID],Table15[System-Owned Portion],E136,Table15[If Material Anything Other than "Lead" in Column E,Was Material Ever Previously Lead?],G136,Table15[Customer-Owned Portion],O136),Table15[Unique ID],0),0)))</f>
        <v>Lead Status Unknown</v>
      </c>
      <c r="X136"/>
    </row>
    <row r="137" spans="2:24" ht="30" x14ac:dyDescent="0.25">
      <c r="B137" s="146">
        <v>49470322</v>
      </c>
      <c r="C137" s="32" t="s">
        <v>366</v>
      </c>
      <c r="D137" s="32"/>
      <c r="E137" s="44" t="s">
        <v>35</v>
      </c>
      <c r="F137" s="43" t="s">
        <v>34</v>
      </c>
      <c r="G137" s="84" t="s">
        <v>34</v>
      </c>
      <c r="H137" s="31"/>
      <c r="I137" s="31"/>
      <c r="J137" s="84" t="s">
        <v>190</v>
      </c>
      <c r="K137" s="31" t="s">
        <v>34</v>
      </c>
      <c r="L137" s="31" t="s">
        <v>46</v>
      </c>
      <c r="M137" s="169"/>
      <c r="N137" s="148" t="s">
        <v>3033</v>
      </c>
      <c r="O137" s="44" t="s">
        <v>47</v>
      </c>
      <c r="P137" s="43">
        <v>1974</v>
      </c>
      <c r="Q137" s="31">
        <v>1</v>
      </c>
      <c r="R137" s="84"/>
      <c r="S137" s="31" t="s">
        <v>34</v>
      </c>
      <c r="T137" s="31"/>
      <c r="U137" s="169"/>
      <c r="V137" s="150"/>
      <c r="W137" s="141" t="str" cm="1">
        <f t="array" ref="W137">IF(SUM(LEN(B137:V137))=0,"",IF(OR(OR(ISBLANK(F137),SUM(LEN(C137),LEN(D137))=0),AND(NOT(E137="Unknown"),ISBLANK(J137)),AND(NOT(O137="Unknown"),ISBLANK(R137))),"Missing Information", INDEX(Table15[Entire Service Line Classification], MATCH(SUMIFS(Table15[Unique ID],Table15[System-Owned Portion],E137,Table15[If Material Anything Other than "Lead" in Column E,Was Material Ever Previously Lead?],G137,Table15[Customer-Owned Portion],O137),Table15[Unique ID],0),0)))</f>
        <v>Lead Status Unknown</v>
      </c>
      <c r="X137"/>
    </row>
    <row r="138" spans="2:24" ht="30" x14ac:dyDescent="0.25">
      <c r="B138" s="146">
        <v>51789747</v>
      </c>
      <c r="C138" s="32" t="s">
        <v>367</v>
      </c>
      <c r="D138" s="32"/>
      <c r="E138" s="44" t="s">
        <v>35</v>
      </c>
      <c r="F138" s="43" t="s">
        <v>34</v>
      </c>
      <c r="G138" s="84" t="s">
        <v>34</v>
      </c>
      <c r="H138" s="31"/>
      <c r="I138" s="31"/>
      <c r="J138" s="84" t="s">
        <v>190</v>
      </c>
      <c r="K138" s="31" t="s">
        <v>34</v>
      </c>
      <c r="L138" s="31" t="s">
        <v>46</v>
      </c>
      <c r="M138" s="169"/>
      <c r="N138" s="148" t="s">
        <v>3033</v>
      </c>
      <c r="O138" s="44" t="s">
        <v>47</v>
      </c>
      <c r="P138" s="43">
        <v>1974</v>
      </c>
      <c r="Q138" s="31">
        <v>1</v>
      </c>
      <c r="R138" s="84"/>
      <c r="S138" s="31" t="s">
        <v>34</v>
      </c>
      <c r="T138" s="31"/>
      <c r="U138" s="169"/>
      <c r="V138" s="150"/>
      <c r="W138" s="141" t="str" cm="1">
        <f t="array" ref="W138">IF(SUM(LEN(B138:V138))=0,"",IF(OR(OR(ISBLANK(F138),SUM(LEN(C138),LEN(D138))=0),AND(NOT(E138="Unknown"),ISBLANK(J138)),AND(NOT(O138="Unknown"),ISBLANK(R138))),"Missing Information", INDEX(Table15[Entire Service Line Classification], MATCH(SUMIFS(Table15[Unique ID],Table15[System-Owned Portion],E138,Table15[If Material Anything Other than "Lead" in Column E,Was Material Ever Previously Lead?],G138,Table15[Customer-Owned Portion],O138),Table15[Unique ID],0),0)))</f>
        <v>Lead Status Unknown</v>
      </c>
      <c r="X138"/>
    </row>
    <row r="139" spans="2:24" ht="30" x14ac:dyDescent="0.25">
      <c r="B139" s="146">
        <v>49470260</v>
      </c>
      <c r="C139" s="32" t="s">
        <v>368</v>
      </c>
      <c r="D139" s="32"/>
      <c r="E139" s="44" t="s">
        <v>35</v>
      </c>
      <c r="F139" s="43" t="s">
        <v>34</v>
      </c>
      <c r="G139" s="84" t="s">
        <v>34</v>
      </c>
      <c r="H139" s="31"/>
      <c r="I139" s="31"/>
      <c r="J139" s="84" t="s">
        <v>190</v>
      </c>
      <c r="K139" s="31" t="s">
        <v>34</v>
      </c>
      <c r="L139" s="31" t="s">
        <v>46</v>
      </c>
      <c r="M139" s="169"/>
      <c r="N139" s="148" t="s">
        <v>3033</v>
      </c>
      <c r="O139" s="44" t="s">
        <v>47</v>
      </c>
      <c r="P139" s="43">
        <v>1974</v>
      </c>
      <c r="Q139" s="31">
        <v>1</v>
      </c>
      <c r="R139" s="84"/>
      <c r="S139" s="31" t="s">
        <v>34</v>
      </c>
      <c r="T139" s="31"/>
      <c r="U139" s="169"/>
      <c r="V139" s="150"/>
      <c r="W139" s="141" t="str" cm="1">
        <f t="array" ref="W139">IF(SUM(LEN(B139:V139))=0,"",IF(OR(OR(ISBLANK(F139),SUM(LEN(C139),LEN(D139))=0),AND(NOT(E139="Unknown"),ISBLANK(J139)),AND(NOT(O139="Unknown"),ISBLANK(R139))),"Missing Information", INDEX(Table15[Entire Service Line Classification], MATCH(SUMIFS(Table15[Unique ID],Table15[System-Owned Portion],E139,Table15[If Material Anything Other than "Lead" in Column E,Was Material Ever Previously Lead?],G139,Table15[Customer-Owned Portion],O139),Table15[Unique ID],0),0)))</f>
        <v>Lead Status Unknown</v>
      </c>
      <c r="X139"/>
    </row>
    <row r="140" spans="2:24" ht="30" x14ac:dyDescent="0.25">
      <c r="B140" s="146">
        <v>49470287</v>
      </c>
      <c r="C140" s="32" t="s">
        <v>369</v>
      </c>
      <c r="D140" s="32"/>
      <c r="E140" s="44" t="s">
        <v>35</v>
      </c>
      <c r="F140" s="43" t="s">
        <v>34</v>
      </c>
      <c r="G140" s="84" t="s">
        <v>34</v>
      </c>
      <c r="H140" s="31"/>
      <c r="I140" s="31"/>
      <c r="J140" s="84" t="s">
        <v>190</v>
      </c>
      <c r="K140" s="31" t="s">
        <v>34</v>
      </c>
      <c r="L140" s="31" t="s">
        <v>46</v>
      </c>
      <c r="M140" s="169"/>
      <c r="N140" s="148" t="s">
        <v>3033</v>
      </c>
      <c r="O140" s="44" t="s">
        <v>47</v>
      </c>
      <c r="P140" s="43">
        <v>1974</v>
      </c>
      <c r="Q140" s="31">
        <v>1</v>
      </c>
      <c r="R140" s="84"/>
      <c r="S140" s="31" t="s">
        <v>34</v>
      </c>
      <c r="T140" s="31"/>
      <c r="U140" s="169"/>
      <c r="V140" s="150"/>
      <c r="W140" s="141" t="str" cm="1">
        <f t="array" ref="W140">IF(SUM(LEN(B140:V140))=0,"",IF(OR(OR(ISBLANK(F140),SUM(LEN(C140),LEN(D140))=0),AND(NOT(E140="Unknown"),ISBLANK(J140)),AND(NOT(O140="Unknown"),ISBLANK(R140))),"Missing Information", INDEX(Table15[Entire Service Line Classification], MATCH(SUMIFS(Table15[Unique ID],Table15[System-Owned Portion],E140,Table15[If Material Anything Other than "Lead" in Column E,Was Material Ever Previously Lead?],G140,Table15[Customer-Owned Portion],O140),Table15[Unique ID],0),0)))</f>
        <v>Lead Status Unknown</v>
      </c>
      <c r="X140"/>
    </row>
    <row r="141" spans="2:24" ht="30" x14ac:dyDescent="0.25">
      <c r="B141" s="146">
        <v>49470256</v>
      </c>
      <c r="C141" s="32" t="s">
        <v>370</v>
      </c>
      <c r="D141" s="32"/>
      <c r="E141" s="44" t="s">
        <v>35</v>
      </c>
      <c r="F141" s="43" t="s">
        <v>34</v>
      </c>
      <c r="G141" s="84" t="s">
        <v>34</v>
      </c>
      <c r="H141" s="31"/>
      <c r="I141" s="31"/>
      <c r="J141" s="84" t="s">
        <v>190</v>
      </c>
      <c r="K141" s="31" t="s">
        <v>34</v>
      </c>
      <c r="L141" s="31" t="s">
        <v>46</v>
      </c>
      <c r="M141" s="169"/>
      <c r="N141" s="148" t="s">
        <v>3033</v>
      </c>
      <c r="O141" s="44" t="s">
        <v>47</v>
      </c>
      <c r="P141" s="43">
        <v>1974</v>
      </c>
      <c r="Q141" s="31">
        <v>1</v>
      </c>
      <c r="R141" s="84"/>
      <c r="S141" s="31" t="s">
        <v>34</v>
      </c>
      <c r="T141" s="31"/>
      <c r="U141" s="169"/>
      <c r="V141" s="150"/>
      <c r="W141" s="141" t="str" cm="1">
        <f t="array" ref="W141">IF(SUM(LEN(B141:V141))=0,"",IF(OR(OR(ISBLANK(F141),SUM(LEN(C141),LEN(D141))=0),AND(NOT(E141="Unknown"),ISBLANK(J141)),AND(NOT(O141="Unknown"),ISBLANK(R141))),"Missing Information", INDEX(Table15[Entire Service Line Classification], MATCH(SUMIFS(Table15[Unique ID],Table15[System-Owned Portion],E141,Table15[If Material Anything Other than "Lead" in Column E,Was Material Ever Previously Lead?],G141,Table15[Customer-Owned Portion],O141),Table15[Unique ID],0),0)))</f>
        <v>Lead Status Unknown</v>
      </c>
      <c r="X141"/>
    </row>
    <row r="142" spans="2:24" ht="30" x14ac:dyDescent="0.25">
      <c r="B142" s="146">
        <v>51145712</v>
      </c>
      <c r="C142" s="32" t="s">
        <v>371</v>
      </c>
      <c r="D142" s="32"/>
      <c r="E142" s="44" t="s">
        <v>35</v>
      </c>
      <c r="F142" s="43" t="s">
        <v>34</v>
      </c>
      <c r="G142" s="84" t="s">
        <v>34</v>
      </c>
      <c r="H142" s="31"/>
      <c r="I142" s="31"/>
      <c r="J142" s="84" t="s">
        <v>190</v>
      </c>
      <c r="K142" s="31" t="s">
        <v>34</v>
      </c>
      <c r="L142" s="31" t="s">
        <v>46</v>
      </c>
      <c r="M142" s="169"/>
      <c r="N142" s="148" t="s">
        <v>3033</v>
      </c>
      <c r="O142" s="44" t="s">
        <v>47</v>
      </c>
      <c r="P142" s="43">
        <v>1974</v>
      </c>
      <c r="Q142" s="31">
        <v>1</v>
      </c>
      <c r="R142" s="84"/>
      <c r="S142" s="31" t="s">
        <v>34</v>
      </c>
      <c r="T142" s="31"/>
      <c r="U142" s="169"/>
      <c r="V142" s="150"/>
      <c r="W142" s="141" t="str" cm="1">
        <f t="array" ref="W142">IF(SUM(LEN(B142:V142))=0,"",IF(OR(OR(ISBLANK(F142),SUM(LEN(C142),LEN(D142))=0),AND(NOT(E142="Unknown"),ISBLANK(J142)),AND(NOT(O142="Unknown"),ISBLANK(R142))),"Missing Information", INDEX(Table15[Entire Service Line Classification], MATCH(SUMIFS(Table15[Unique ID],Table15[System-Owned Portion],E142,Table15[If Material Anything Other than "Lead" in Column E,Was Material Ever Previously Lead?],G142,Table15[Customer-Owned Portion],O142),Table15[Unique ID],0),0)))</f>
        <v>Lead Status Unknown</v>
      </c>
      <c r="X142"/>
    </row>
    <row r="143" spans="2:24" ht="30" x14ac:dyDescent="0.25">
      <c r="B143" s="146">
        <v>49470259</v>
      </c>
      <c r="C143" s="32" t="s">
        <v>372</v>
      </c>
      <c r="D143" s="32"/>
      <c r="E143" s="44" t="s">
        <v>35</v>
      </c>
      <c r="F143" s="43" t="s">
        <v>34</v>
      </c>
      <c r="G143" s="84" t="s">
        <v>34</v>
      </c>
      <c r="H143" s="31"/>
      <c r="I143" s="31"/>
      <c r="J143" s="84" t="s">
        <v>190</v>
      </c>
      <c r="K143" s="31" t="s">
        <v>34</v>
      </c>
      <c r="L143" s="31" t="s">
        <v>46</v>
      </c>
      <c r="M143" s="169"/>
      <c r="N143" s="148" t="s">
        <v>3033</v>
      </c>
      <c r="O143" s="44" t="s">
        <v>47</v>
      </c>
      <c r="P143" s="43">
        <v>1974</v>
      </c>
      <c r="Q143" s="31">
        <v>1</v>
      </c>
      <c r="R143" s="84"/>
      <c r="S143" s="31" t="s">
        <v>34</v>
      </c>
      <c r="T143" s="31"/>
      <c r="U143" s="169"/>
      <c r="V143" s="150"/>
      <c r="W143" s="141" t="str" cm="1">
        <f t="array" ref="W143">IF(SUM(LEN(B143:V143))=0,"",IF(OR(OR(ISBLANK(F143),SUM(LEN(C143),LEN(D143))=0),AND(NOT(E143="Unknown"),ISBLANK(J143)),AND(NOT(O143="Unknown"),ISBLANK(R143))),"Missing Information", INDEX(Table15[Entire Service Line Classification], MATCH(SUMIFS(Table15[Unique ID],Table15[System-Owned Portion],E143,Table15[If Material Anything Other than "Lead" in Column E,Was Material Ever Previously Lead?],G143,Table15[Customer-Owned Portion],O143),Table15[Unique ID],0),0)))</f>
        <v>Lead Status Unknown</v>
      </c>
      <c r="X143"/>
    </row>
    <row r="144" spans="2:24" ht="30" x14ac:dyDescent="0.25">
      <c r="B144" s="146">
        <v>49470311</v>
      </c>
      <c r="C144" s="32" t="s">
        <v>373</v>
      </c>
      <c r="D144" s="32"/>
      <c r="E144" s="44" t="s">
        <v>35</v>
      </c>
      <c r="F144" s="43" t="s">
        <v>34</v>
      </c>
      <c r="G144" s="84" t="s">
        <v>34</v>
      </c>
      <c r="H144" s="31"/>
      <c r="I144" s="31"/>
      <c r="J144" s="84" t="s">
        <v>190</v>
      </c>
      <c r="K144" s="31" t="s">
        <v>34</v>
      </c>
      <c r="L144" s="31" t="s">
        <v>46</v>
      </c>
      <c r="M144" s="169"/>
      <c r="N144" s="148" t="s">
        <v>3033</v>
      </c>
      <c r="O144" s="44" t="s">
        <v>47</v>
      </c>
      <c r="P144" s="43">
        <v>1974</v>
      </c>
      <c r="Q144" s="31">
        <v>1</v>
      </c>
      <c r="R144" s="84"/>
      <c r="S144" s="31" t="s">
        <v>34</v>
      </c>
      <c r="T144" s="31"/>
      <c r="U144" s="169"/>
      <c r="V144" s="150"/>
      <c r="W144" s="141" t="str" cm="1">
        <f t="array" ref="W144">IF(SUM(LEN(B144:V144))=0,"",IF(OR(OR(ISBLANK(F144),SUM(LEN(C144),LEN(D144))=0),AND(NOT(E144="Unknown"),ISBLANK(J144)),AND(NOT(O144="Unknown"),ISBLANK(R144))),"Missing Information", INDEX(Table15[Entire Service Line Classification], MATCH(SUMIFS(Table15[Unique ID],Table15[System-Owned Portion],E144,Table15[If Material Anything Other than "Lead" in Column E,Was Material Ever Previously Lead?],G144,Table15[Customer-Owned Portion],O144),Table15[Unique ID],0),0)))</f>
        <v>Lead Status Unknown</v>
      </c>
      <c r="X144"/>
    </row>
    <row r="145" spans="2:24" ht="30" x14ac:dyDescent="0.25">
      <c r="B145" s="146">
        <v>63019393</v>
      </c>
      <c r="C145" s="32" t="s">
        <v>374</v>
      </c>
      <c r="D145" s="32"/>
      <c r="E145" s="44" t="s">
        <v>35</v>
      </c>
      <c r="F145" s="43" t="s">
        <v>34</v>
      </c>
      <c r="G145" s="84" t="s">
        <v>34</v>
      </c>
      <c r="H145" s="31"/>
      <c r="I145" s="31"/>
      <c r="J145" s="84" t="s">
        <v>190</v>
      </c>
      <c r="K145" s="31" t="s">
        <v>34</v>
      </c>
      <c r="L145" s="31" t="s">
        <v>46</v>
      </c>
      <c r="M145" s="169"/>
      <c r="N145" s="148" t="s">
        <v>3033</v>
      </c>
      <c r="O145" s="44" t="s">
        <v>47</v>
      </c>
      <c r="P145" s="43">
        <v>1974</v>
      </c>
      <c r="Q145" s="31">
        <v>1</v>
      </c>
      <c r="R145" s="84"/>
      <c r="S145" s="31" t="s">
        <v>34</v>
      </c>
      <c r="T145" s="31"/>
      <c r="U145" s="169"/>
      <c r="V145" s="150"/>
      <c r="W145" s="141" t="str" cm="1">
        <f t="array" ref="W145">IF(SUM(LEN(B145:V145))=0,"",IF(OR(OR(ISBLANK(F145),SUM(LEN(C145),LEN(D145))=0),AND(NOT(E145="Unknown"),ISBLANK(J145)),AND(NOT(O145="Unknown"),ISBLANK(R145))),"Missing Information", INDEX(Table15[Entire Service Line Classification], MATCH(SUMIFS(Table15[Unique ID],Table15[System-Owned Portion],E145,Table15[If Material Anything Other than "Lead" in Column E,Was Material Ever Previously Lead?],G145,Table15[Customer-Owned Portion],O145),Table15[Unique ID],0),0)))</f>
        <v>Lead Status Unknown</v>
      </c>
      <c r="X145"/>
    </row>
    <row r="146" spans="2:24" ht="30" x14ac:dyDescent="0.25">
      <c r="B146" s="146">
        <v>49470237</v>
      </c>
      <c r="C146" s="32" t="s">
        <v>375</v>
      </c>
      <c r="D146" s="32"/>
      <c r="E146" s="44" t="s">
        <v>35</v>
      </c>
      <c r="F146" s="43" t="s">
        <v>34</v>
      </c>
      <c r="G146" s="84" t="s">
        <v>34</v>
      </c>
      <c r="H146" s="31"/>
      <c r="I146" s="31"/>
      <c r="J146" s="84" t="s">
        <v>190</v>
      </c>
      <c r="K146" s="31" t="s">
        <v>34</v>
      </c>
      <c r="L146" s="31" t="s">
        <v>46</v>
      </c>
      <c r="M146" s="169"/>
      <c r="N146" s="148" t="s">
        <v>3033</v>
      </c>
      <c r="O146" s="44" t="s">
        <v>47</v>
      </c>
      <c r="P146" s="43">
        <v>1974</v>
      </c>
      <c r="Q146" s="31">
        <v>1</v>
      </c>
      <c r="R146" s="84"/>
      <c r="S146" s="31" t="s">
        <v>34</v>
      </c>
      <c r="T146" s="31"/>
      <c r="U146" s="169"/>
      <c r="V146" s="150"/>
      <c r="W146" s="141" t="str" cm="1">
        <f t="array" ref="W146">IF(SUM(LEN(B146:V146))=0,"",IF(OR(OR(ISBLANK(F146),SUM(LEN(C146),LEN(D146))=0),AND(NOT(E146="Unknown"),ISBLANK(J146)),AND(NOT(O146="Unknown"),ISBLANK(R146))),"Missing Information", INDEX(Table15[Entire Service Line Classification], MATCH(SUMIFS(Table15[Unique ID],Table15[System-Owned Portion],E146,Table15[If Material Anything Other than "Lead" in Column E,Was Material Ever Previously Lead?],G146,Table15[Customer-Owned Portion],O146),Table15[Unique ID],0),0)))</f>
        <v>Lead Status Unknown</v>
      </c>
      <c r="X146"/>
    </row>
    <row r="147" spans="2:24" ht="30" x14ac:dyDescent="0.25">
      <c r="B147" s="146">
        <v>52490116</v>
      </c>
      <c r="C147" s="32" t="s">
        <v>376</v>
      </c>
      <c r="D147" s="32"/>
      <c r="E147" s="44" t="s">
        <v>35</v>
      </c>
      <c r="F147" s="43" t="s">
        <v>34</v>
      </c>
      <c r="G147" s="84" t="s">
        <v>34</v>
      </c>
      <c r="H147" s="31"/>
      <c r="I147" s="31"/>
      <c r="J147" s="84" t="s">
        <v>190</v>
      </c>
      <c r="K147" s="31" t="s">
        <v>34</v>
      </c>
      <c r="L147" s="31" t="s">
        <v>46</v>
      </c>
      <c r="M147" s="169"/>
      <c r="N147" s="148" t="s">
        <v>3033</v>
      </c>
      <c r="O147" s="44" t="s">
        <v>47</v>
      </c>
      <c r="P147" s="43">
        <v>1974</v>
      </c>
      <c r="Q147" s="31">
        <v>1</v>
      </c>
      <c r="R147" s="84"/>
      <c r="S147" s="31" t="s">
        <v>34</v>
      </c>
      <c r="T147" s="31"/>
      <c r="U147" s="169"/>
      <c r="V147" s="150"/>
      <c r="W147" s="141" t="str" cm="1">
        <f t="array" ref="W147">IF(SUM(LEN(B147:V147))=0,"",IF(OR(OR(ISBLANK(F147),SUM(LEN(C147),LEN(D147))=0),AND(NOT(E147="Unknown"),ISBLANK(J147)),AND(NOT(O147="Unknown"),ISBLANK(R147))),"Missing Information", INDEX(Table15[Entire Service Line Classification], MATCH(SUMIFS(Table15[Unique ID],Table15[System-Owned Portion],E147,Table15[If Material Anything Other than "Lead" in Column E,Was Material Ever Previously Lead?],G147,Table15[Customer-Owned Portion],O147),Table15[Unique ID],0),0)))</f>
        <v>Lead Status Unknown</v>
      </c>
      <c r="X147"/>
    </row>
    <row r="148" spans="2:24" ht="30" x14ac:dyDescent="0.25">
      <c r="B148" s="146">
        <v>49470238</v>
      </c>
      <c r="C148" s="32" t="s">
        <v>377</v>
      </c>
      <c r="D148" s="32"/>
      <c r="E148" s="44" t="s">
        <v>35</v>
      </c>
      <c r="F148" s="43" t="s">
        <v>34</v>
      </c>
      <c r="G148" s="84" t="s">
        <v>34</v>
      </c>
      <c r="H148" s="31"/>
      <c r="I148" s="31"/>
      <c r="J148" s="84" t="s">
        <v>190</v>
      </c>
      <c r="K148" s="31" t="s">
        <v>34</v>
      </c>
      <c r="L148" s="31" t="s">
        <v>46</v>
      </c>
      <c r="M148" s="169"/>
      <c r="N148" s="148" t="s">
        <v>3033</v>
      </c>
      <c r="O148" s="44" t="s">
        <v>47</v>
      </c>
      <c r="P148" s="43">
        <v>1974</v>
      </c>
      <c r="Q148" s="31">
        <v>1</v>
      </c>
      <c r="R148" s="84"/>
      <c r="S148" s="31" t="s">
        <v>34</v>
      </c>
      <c r="T148" s="31"/>
      <c r="U148" s="169"/>
      <c r="V148" s="150"/>
      <c r="W148" s="141" t="str" cm="1">
        <f t="array" ref="W148">IF(SUM(LEN(B148:V148))=0,"",IF(OR(OR(ISBLANK(F148),SUM(LEN(C148),LEN(D148))=0),AND(NOT(E148="Unknown"),ISBLANK(J148)),AND(NOT(O148="Unknown"),ISBLANK(R148))),"Missing Information", INDEX(Table15[Entire Service Line Classification], MATCH(SUMIFS(Table15[Unique ID],Table15[System-Owned Portion],E148,Table15[If Material Anything Other than "Lead" in Column E,Was Material Ever Previously Lead?],G148,Table15[Customer-Owned Portion],O148),Table15[Unique ID],0),0)))</f>
        <v>Lead Status Unknown</v>
      </c>
      <c r="X148"/>
    </row>
    <row r="149" spans="2:24" ht="30" x14ac:dyDescent="0.25">
      <c r="B149" s="146">
        <v>44786819</v>
      </c>
      <c r="C149" s="32" t="s">
        <v>378</v>
      </c>
      <c r="D149" s="32"/>
      <c r="E149" s="44" t="s">
        <v>35</v>
      </c>
      <c r="F149" s="43" t="s">
        <v>34</v>
      </c>
      <c r="G149" s="84" t="s">
        <v>34</v>
      </c>
      <c r="H149" s="31"/>
      <c r="I149" s="31"/>
      <c r="J149" s="84" t="s">
        <v>190</v>
      </c>
      <c r="K149" s="31" t="s">
        <v>34</v>
      </c>
      <c r="L149" s="31" t="s">
        <v>46</v>
      </c>
      <c r="M149" s="169"/>
      <c r="N149" s="148" t="s">
        <v>3033</v>
      </c>
      <c r="O149" s="44" t="s">
        <v>47</v>
      </c>
      <c r="P149" s="43">
        <v>1974</v>
      </c>
      <c r="Q149" s="31">
        <v>1</v>
      </c>
      <c r="R149" s="84"/>
      <c r="S149" s="31" t="s">
        <v>34</v>
      </c>
      <c r="T149" s="31"/>
      <c r="U149" s="169"/>
      <c r="V149" s="150"/>
      <c r="W149" s="141" t="str" cm="1">
        <f t="array" ref="W149">IF(SUM(LEN(B149:V149))=0,"",IF(OR(OR(ISBLANK(F149),SUM(LEN(C149),LEN(D149))=0),AND(NOT(E149="Unknown"),ISBLANK(J149)),AND(NOT(O149="Unknown"),ISBLANK(R149))),"Missing Information", INDEX(Table15[Entire Service Line Classification], MATCH(SUMIFS(Table15[Unique ID],Table15[System-Owned Portion],E149,Table15[If Material Anything Other than "Lead" in Column E,Was Material Ever Previously Lead?],G149,Table15[Customer-Owned Portion],O149),Table15[Unique ID],0),0)))</f>
        <v>Lead Status Unknown</v>
      </c>
      <c r="X149"/>
    </row>
    <row r="150" spans="2:24" ht="30" x14ac:dyDescent="0.25">
      <c r="B150" s="146">
        <v>51145774</v>
      </c>
      <c r="C150" s="32" t="s">
        <v>379</v>
      </c>
      <c r="D150" s="32"/>
      <c r="E150" s="44" t="s">
        <v>35</v>
      </c>
      <c r="F150" s="43" t="s">
        <v>34</v>
      </c>
      <c r="G150" s="84" t="s">
        <v>34</v>
      </c>
      <c r="H150" s="31"/>
      <c r="I150" s="31"/>
      <c r="J150" s="84" t="s">
        <v>190</v>
      </c>
      <c r="K150" s="31" t="s">
        <v>34</v>
      </c>
      <c r="L150" s="31" t="s">
        <v>46</v>
      </c>
      <c r="M150" s="169"/>
      <c r="N150" s="148" t="s">
        <v>3033</v>
      </c>
      <c r="O150" s="44" t="s">
        <v>47</v>
      </c>
      <c r="P150" s="43">
        <v>1974</v>
      </c>
      <c r="Q150" s="31">
        <v>1</v>
      </c>
      <c r="R150" s="84"/>
      <c r="S150" s="31" t="s">
        <v>34</v>
      </c>
      <c r="T150" s="31"/>
      <c r="U150" s="169"/>
      <c r="V150" s="150"/>
      <c r="W150" s="141" t="str" cm="1">
        <f t="array" ref="W150">IF(SUM(LEN(B150:V150))=0,"",IF(OR(OR(ISBLANK(F150),SUM(LEN(C150),LEN(D150))=0),AND(NOT(E150="Unknown"),ISBLANK(J150)),AND(NOT(O150="Unknown"),ISBLANK(R150))),"Missing Information", INDEX(Table15[Entire Service Line Classification], MATCH(SUMIFS(Table15[Unique ID],Table15[System-Owned Portion],E150,Table15[If Material Anything Other than "Lead" in Column E,Was Material Ever Previously Lead?],G150,Table15[Customer-Owned Portion],O150),Table15[Unique ID],0),0)))</f>
        <v>Lead Status Unknown</v>
      </c>
      <c r="X150"/>
    </row>
    <row r="151" spans="2:24" ht="30" x14ac:dyDescent="0.25">
      <c r="B151" s="146">
        <v>46941749</v>
      </c>
      <c r="C151" s="32" t="s">
        <v>380</v>
      </c>
      <c r="D151" s="32"/>
      <c r="E151" s="44" t="s">
        <v>35</v>
      </c>
      <c r="F151" s="43" t="s">
        <v>34</v>
      </c>
      <c r="G151" s="84" t="s">
        <v>34</v>
      </c>
      <c r="H151" s="31"/>
      <c r="I151" s="31"/>
      <c r="J151" s="84" t="s">
        <v>190</v>
      </c>
      <c r="K151" s="31" t="s">
        <v>34</v>
      </c>
      <c r="L151" s="31" t="s">
        <v>46</v>
      </c>
      <c r="M151" s="169"/>
      <c r="N151" s="148" t="s">
        <v>3033</v>
      </c>
      <c r="O151" s="44" t="s">
        <v>47</v>
      </c>
      <c r="P151" s="43">
        <v>1974</v>
      </c>
      <c r="Q151" s="31">
        <v>1</v>
      </c>
      <c r="R151" s="84"/>
      <c r="S151" s="31" t="s">
        <v>34</v>
      </c>
      <c r="T151" s="31"/>
      <c r="U151" s="169"/>
      <c r="V151" s="150"/>
      <c r="W151" s="141" t="str" cm="1">
        <f t="array" ref="W151">IF(SUM(LEN(B151:V151))=0,"",IF(OR(OR(ISBLANK(F151),SUM(LEN(C151),LEN(D151))=0),AND(NOT(E151="Unknown"),ISBLANK(J151)),AND(NOT(O151="Unknown"),ISBLANK(R151))),"Missing Information", INDEX(Table15[Entire Service Line Classification], MATCH(SUMIFS(Table15[Unique ID],Table15[System-Owned Portion],E151,Table15[If Material Anything Other than "Lead" in Column E,Was Material Ever Previously Lead?],G151,Table15[Customer-Owned Portion],O151),Table15[Unique ID],0),0)))</f>
        <v>Lead Status Unknown</v>
      </c>
      <c r="X151"/>
    </row>
    <row r="152" spans="2:24" ht="30" x14ac:dyDescent="0.25">
      <c r="B152" s="146">
        <v>58906446</v>
      </c>
      <c r="C152" s="32" t="s">
        <v>381</v>
      </c>
      <c r="D152" s="32"/>
      <c r="E152" s="44" t="s">
        <v>35</v>
      </c>
      <c r="F152" s="43" t="s">
        <v>34</v>
      </c>
      <c r="G152" s="84" t="s">
        <v>34</v>
      </c>
      <c r="H152" s="31"/>
      <c r="I152" s="31"/>
      <c r="J152" s="84" t="s">
        <v>190</v>
      </c>
      <c r="K152" s="31" t="s">
        <v>34</v>
      </c>
      <c r="L152" s="31" t="s">
        <v>46</v>
      </c>
      <c r="M152" s="169"/>
      <c r="N152" s="148" t="s">
        <v>3033</v>
      </c>
      <c r="O152" s="44" t="s">
        <v>47</v>
      </c>
      <c r="P152" s="43">
        <v>1974</v>
      </c>
      <c r="Q152" s="31">
        <v>1</v>
      </c>
      <c r="R152" s="84"/>
      <c r="S152" s="31" t="s">
        <v>34</v>
      </c>
      <c r="T152" s="31"/>
      <c r="U152" s="169"/>
      <c r="V152" s="150"/>
      <c r="W152" s="141" t="str" cm="1">
        <f t="array" ref="W152">IF(SUM(LEN(B152:V152))=0,"",IF(OR(OR(ISBLANK(F152),SUM(LEN(C152),LEN(D152))=0),AND(NOT(E152="Unknown"),ISBLANK(J152)),AND(NOT(O152="Unknown"),ISBLANK(R152))),"Missing Information", INDEX(Table15[Entire Service Line Classification], MATCH(SUMIFS(Table15[Unique ID],Table15[System-Owned Portion],E152,Table15[If Material Anything Other than "Lead" in Column E,Was Material Ever Previously Lead?],G152,Table15[Customer-Owned Portion],O152),Table15[Unique ID],0),0)))</f>
        <v>Lead Status Unknown</v>
      </c>
      <c r="X152"/>
    </row>
    <row r="153" spans="2:24" ht="30" x14ac:dyDescent="0.25">
      <c r="B153" s="146">
        <v>44439787</v>
      </c>
      <c r="C153" s="32" t="s">
        <v>382</v>
      </c>
      <c r="D153" s="32"/>
      <c r="E153" s="44" t="s">
        <v>35</v>
      </c>
      <c r="F153" s="43" t="s">
        <v>34</v>
      </c>
      <c r="G153" s="84" t="s">
        <v>34</v>
      </c>
      <c r="H153" s="31"/>
      <c r="I153" s="31"/>
      <c r="J153" s="84" t="s">
        <v>190</v>
      </c>
      <c r="K153" s="31" t="s">
        <v>34</v>
      </c>
      <c r="L153" s="31" t="s">
        <v>46</v>
      </c>
      <c r="M153" s="169"/>
      <c r="N153" s="148" t="s">
        <v>3033</v>
      </c>
      <c r="O153" s="44" t="s">
        <v>47</v>
      </c>
      <c r="P153" s="43">
        <v>1974</v>
      </c>
      <c r="Q153" s="31">
        <v>1</v>
      </c>
      <c r="R153" s="84"/>
      <c r="S153" s="31" t="s">
        <v>34</v>
      </c>
      <c r="T153" s="31"/>
      <c r="U153" s="169"/>
      <c r="V153" s="150"/>
      <c r="W153" s="141" t="str" cm="1">
        <f t="array" ref="W153">IF(SUM(LEN(B153:V153))=0,"",IF(OR(OR(ISBLANK(F153),SUM(LEN(C153),LEN(D153))=0),AND(NOT(E153="Unknown"),ISBLANK(J153)),AND(NOT(O153="Unknown"),ISBLANK(R153))),"Missing Information", INDEX(Table15[Entire Service Line Classification], MATCH(SUMIFS(Table15[Unique ID],Table15[System-Owned Portion],E153,Table15[If Material Anything Other than "Lead" in Column E,Was Material Ever Previously Lead?],G153,Table15[Customer-Owned Portion],O153),Table15[Unique ID],0),0)))</f>
        <v>Lead Status Unknown</v>
      </c>
      <c r="X153"/>
    </row>
    <row r="154" spans="2:24" ht="30" x14ac:dyDescent="0.25">
      <c r="B154" s="146">
        <v>63484705</v>
      </c>
      <c r="C154" s="32" t="s">
        <v>383</v>
      </c>
      <c r="D154" s="32"/>
      <c r="E154" s="44" t="s">
        <v>35</v>
      </c>
      <c r="F154" s="43" t="s">
        <v>34</v>
      </c>
      <c r="G154" s="84" t="s">
        <v>34</v>
      </c>
      <c r="H154" s="31"/>
      <c r="I154" s="31"/>
      <c r="J154" s="84" t="s">
        <v>190</v>
      </c>
      <c r="K154" s="31" t="s">
        <v>34</v>
      </c>
      <c r="L154" s="31" t="s">
        <v>46</v>
      </c>
      <c r="M154" s="169"/>
      <c r="N154" s="148" t="s">
        <v>3033</v>
      </c>
      <c r="O154" s="44" t="s">
        <v>47</v>
      </c>
      <c r="P154" s="43">
        <v>1974</v>
      </c>
      <c r="Q154" s="31">
        <v>1</v>
      </c>
      <c r="R154" s="84"/>
      <c r="S154" s="31" t="s">
        <v>34</v>
      </c>
      <c r="T154" s="31"/>
      <c r="U154" s="169"/>
      <c r="V154" s="150"/>
      <c r="W154" s="141" t="str" cm="1">
        <f t="array" ref="W154">IF(SUM(LEN(B154:V154))=0,"",IF(OR(OR(ISBLANK(F154),SUM(LEN(C154),LEN(D154))=0),AND(NOT(E154="Unknown"),ISBLANK(J154)),AND(NOT(O154="Unknown"),ISBLANK(R154))),"Missing Information", INDEX(Table15[Entire Service Line Classification], MATCH(SUMIFS(Table15[Unique ID],Table15[System-Owned Portion],E154,Table15[If Material Anything Other than "Lead" in Column E,Was Material Ever Previously Lead?],G154,Table15[Customer-Owned Portion],O154),Table15[Unique ID],0),0)))</f>
        <v>Lead Status Unknown</v>
      </c>
      <c r="X154"/>
    </row>
    <row r="155" spans="2:24" ht="30" x14ac:dyDescent="0.25">
      <c r="B155" s="146">
        <v>49470293</v>
      </c>
      <c r="C155" s="32" t="s">
        <v>384</v>
      </c>
      <c r="D155" s="32"/>
      <c r="E155" s="44" t="s">
        <v>35</v>
      </c>
      <c r="F155" s="43" t="s">
        <v>34</v>
      </c>
      <c r="G155" s="84" t="s">
        <v>34</v>
      </c>
      <c r="H155" s="31"/>
      <c r="I155" s="31"/>
      <c r="J155" s="84" t="s">
        <v>190</v>
      </c>
      <c r="K155" s="31" t="s">
        <v>34</v>
      </c>
      <c r="L155" s="31" t="s">
        <v>46</v>
      </c>
      <c r="M155" s="169"/>
      <c r="N155" s="148" t="s">
        <v>3033</v>
      </c>
      <c r="O155" s="44" t="s">
        <v>47</v>
      </c>
      <c r="P155" s="43">
        <v>1974</v>
      </c>
      <c r="Q155" s="31">
        <v>1</v>
      </c>
      <c r="R155" s="84"/>
      <c r="S155" s="31" t="s">
        <v>34</v>
      </c>
      <c r="T155" s="31"/>
      <c r="U155" s="169"/>
      <c r="V155" s="150"/>
      <c r="W155" s="141" t="str" cm="1">
        <f t="array" ref="W155">IF(SUM(LEN(B155:V155))=0,"",IF(OR(OR(ISBLANK(F155),SUM(LEN(C155),LEN(D155))=0),AND(NOT(E155="Unknown"),ISBLANK(J155)),AND(NOT(O155="Unknown"),ISBLANK(R155))),"Missing Information", INDEX(Table15[Entire Service Line Classification], MATCH(SUMIFS(Table15[Unique ID],Table15[System-Owned Portion],E155,Table15[If Material Anything Other than "Lead" in Column E,Was Material Ever Previously Lead?],G155,Table15[Customer-Owned Portion],O155),Table15[Unique ID],0),0)))</f>
        <v>Lead Status Unknown</v>
      </c>
      <c r="X155"/>
    </row>
    <row r="156" spans="2:24" ht="30" x14ac:dyDescent="0.25">
      <c r="B156" s="146">
        <v>51145741</v>
      </c>
      <c r="C156" s="32" t="s">
        <v>385</v>
      </c>
      <c r="D156" s="32"/>
      <c r="E156" s="44" t="s">
        <v>35</v>
      </c>
      <c r="F156" s="43" t="s">
        <v>34</v>
      </c>
      <c r="G156" s="84" t="s">
        <v>34</v>
      </c>
      <c r="H156" s="31"/>
      <c r="I156" s="31"/>
      <c r="J156" s="84" t="s">
        <v>190</v>
      </c>
      <c r="K156" s="31" t="s">
        <v>34</v>
      </c>
      <c r="L156" s="31" t="s">
        <v>46</v>
      </c>
      <c r="M156" s="169"/>
      <c r="N156" s="148" t="s">
        <v>3033</v>
      </c>
      <c r="O156" s="44" t="s">
        <v>47</v>
      </c>
      <c r="P156" s="43">
        <v>1974</v>
      </c>
      <c r="Q156" s="31">
        <v>1</v>
      </c>
      <c r="R156" s="84"/>
      <c r="S156" s="31" t="s">
        <v>34</v>
      </c>
      <c r="T156" s="31"/>
      <c r="U156" s="169"/>
      <c r="V156" s="150"/>
      <c r="W156" s="141" t="str" cm="1">
        <f t="array" ref="W156">IF(SUM(LEN(B156:V156))=0,"",IF(OR(OR(ISBLANK(F156),SUM(LEN(C156),LEN(D156))=0),AND(NOT(E156="Unknown"),ISBLANK(J156)),AND(NOT(O156="Unknown"),ISBLANK(R156))),"Missing Information", INDEX(Table15[Entire Service Line Classification], MATCH(SUMIFS(Table15[Unique ID],Table15[System-Owned Portion],E156,Table15[If Material Anything Other than "Lead" in Column E,Was Material Ever Previously Lead?],G156,Table15[Customer-Owned Portion],O156),Table15[Unique ID],0),0)))</f>
        <v>Lead Status Unknown</v>
      </c>
      <c r="X156"/>
    </row>
    <row r="157" spans="2:24" ht="30" x14ac:dyDescent="0.25">
      <c r="B157" s="146">
        <v>49470294</v>
      </c>
      <c r="C157" s="32" t="s">
        <v>386</v>
      </c>
      <c r="D157" s="32"/>
      <c r="E157" s="44" t="s">
        <v>35</v>
      </c>
      <c r="F157" s="43" t="s">
        <v>34</v>
      </c>
      <c r="G157" s="84" t="s">
        <v>34</v>
      </c>
      <c r="H157" s="31"/>
      <c r="I157" s="31"/>
      <c r="J157" s="84" t="s">
        <v>190</v>
      </c>
      <c r="K157" s="31" t="s">
        <v>34</v>
      </c>
      <c r="L157" s="31" t="s">
        <v>46</v>
      </c>
      <c r="M157" s="169"/>
      <c r="N157" s="148" t="s">
        <v>3033</v>
      </c>
      <c r="O157" s="44" t="s">
        <v>47</v>
      </c>
      <c r="P157" s="43">
        <v>1974</v>
      </c>
      <c r="Q157" s="31">
        <v>1</v>
      </c>
      <c r="R157" s="84"/>
      <c r="S157" s="31" t="s">
        <v>34</v>
      </c>
      <c r="T157" s="31"/>
      <c r="U157" s="169"/>
      <c r="V157" s="150"/>
      <c r="W157" s="141" t="str" cm="1">
        <f t="array" ref="W157">IF(SUM(LEN(B157:V157))=0,"",IF(OR(OR(ISBLANK(F157),SUM(LEN(C157),LEN(D157))=0),AND(NOT(E157="Unknown"),ISBLANK(J157)),AND(NOT(O157="Unknown"),ISBLANK(R157))),"Missing Information", INDEX(Table15[Entire Service Line Classification], MATCH(SUMIFS(Table15[Unique ID],Table15[System-Owned Portion],E157,Table15[If Material Anything Other than "Lead" in Column E,Was Material Ever Previously Lead?],G157,Table15[Customer-Owned Portion],O157),Table15[Unique ID],0),0)))</f>
        <v>Lead Status Unknown</v>
      </c>
      <c r="X157"/>
    </row>
    <row r="158" spans="2:24" ht="30" x14ac:dyDescent="0.25">
      <c r="B158" s="146">
        <v>49470303</v>
      </c>
      <c r="C158" s="32" t="s">
        <v>387</v>
      </c>
      <c r="D158" s="32"/>
      <c r="E158" s="44" t="s">
        <v>35</v>
      </c>
      <c r="F158" s="43" t="s">
        <v>34</v>
      </c>
      <c r="G158" s="84" t="s">
        <v>34</v>
      </c>
      <c r="H158" s="31"/>
      <c r="I158" s="31"/>
      <c r="J158" s="84" t="s">
        <v>190</v>
      </c>
      <c r="K158" s="31" t="s">
        <v>34</v>
      </c>
      <c r="L158" s="31" t="s">
        <v>46</v>
      </c>
      <c r="M158" s="169"/>
      <c r="N158" s="148" t="s">
        <v>3033</v>
      </c>
      <c r="O158" s="44" t="s">
        <v>47</v>
      </c>
      <c r="P158" s="43">
        <v>1974</v>
      </c>
      <c r="Q158" s="31">
        <v>1</v>
      </c>
      <c r="R158" s="84"/>
      <c r="S158" s="31" t="s">
        <v>34</v>
      </c>
      <c r="T158" s="31"/>
      <c r="U158" s="169"/>
      <c r="V158" s="150"/>
      <c r="W158" s="141" t="str" cm="1">
        <f t="array" ref="W158">IF(SUM(LEN(B158:V158))=0,"",IF(OR(OR(ISBLANK(F158),SUM(LEN(C158),LEN(D158))=0),AND(NOT(E158="Unknown"),ISBLANK(J158)),AND(NOT(O158="Unknown"),ISBLANK(R158))),"Missing Information", INDEX(Table15[Entire Service Line Classification], MATCH(SUMIFS(Table15[Unique ID],Table15[System-Owned Portion],E158,Table15[If Material Anything Other than "Lead" in Column E,Was Material Ever Previously Lead?],G158,Table15[Customer-Owned Portion],O158),Table15[Unique ID],0),0)))</f>
        <v>Lead Status Unknown</v>
      </c>
      <c r="X158"/>
    </row>
    <row r="159" spans="2:24" ht="30" x14ac:dyDescent="0.25">
      <c r="B159" s="146">
        <v>47731505</v>
      </c>
      <c r="C159" s="32" t="s">
        <v>388</v>
      </c>
      <c r="D159" s="32"/>
      <c r="E159" s="44" t="s">
        <v>35</v>
      </c>
      <c r="F159" s="43" t="s">
        <v>34</v>
      </c>
      <c r="G159" s="84" t="s">
        <v>34</v>
      </c>
      <c r="H159" s="31"/>
      <c r="I159" s="31"/>
      <c r="J159" s="84" t="s">
        <v>190</v>
      </c>
      <c r="K159" s="31" t="s">
        <v>34</v>
      </c>
      <c r="L159" s="31" t="s">
        <v>46</v>
      </c>
      <c r="M159" s="169"/>
      <c r="N159" s="148" t="s">
        <v>3033</v>
      </c>
      <c r="O159" s="44" t="s">
        <v>47</v>
      </c>
      <c r="P159" s="43">
        <v>1974</v>
      </c>
      <c r="Q159" s="31">
        <v>1</v>
      </c>
      <c r="R159" s="84"/>
      <c r="S159" s="31" t="s">
        <v>34</v>
      </c>
      <c r="T159" s="31"/>
      <c r="U159" s="169"/>
      <c r="V159" s="150"/>
      <c r="W159" s="141" t="str" cm="1">
        <f t="array" ref="W159">IF(SUM(LEN(B159:V159))=0,"",IF(OR(OR(ISBLANK(F159),SUM(LEN(C159),LEN(D159))=0),AND(NOT(E159="Unknown"),ISBLANK(J159)),AND(NOT(O159="Unknown"),ISBLANK(R159))),"Missing Information", INDEX(Table15[Entire Service Line Classification], MATCH(SUMIFS(Table15[Unique ID],Table15[System-Owned Portion],E159,Table15[If Material Anything Other than "Lead" in Column E,Was Material Ever Previously Lead?],G159,Table15[Customer-Owned Portion],O159),Table15[Unique ID],0),0)))</f>
        <v>Lead Status Unknown</v>
      </c>
      <c r="X159"/>
    </row>
    <row r="160" spans="2:24" ht="30" x14ac:dyDescent="0.25">
      <c r="B160" s="146">
        <v>49470257</v>
      </c>
      <c r="C160" s="32" t="s">
        <v>389</v>
      </c>
      <c r="D160" s="32"/>
      <c r="E160" s="44" t="s">
        <v>35</v>
      </c>
      <c r="F160" s="43" t="s">
        <v>34</v>
      </c>
      <c r="G160" s="84" t="s">
        <v>34</v>
      </c>
      <c r="H160" s="31"/>
      <c r="I160" s="31"/>
      <c r="J160" s="84" t="s">
        <v>190</v>
      </c>
      <c r="K160" s="31" t="s">
        <v>34</v>
      </c>
      <c r="L160" s="31" t="s">
        <v>46</v>
      </c>
      <c r="M160" s="169"/>
      <c r="N160" s="148" t="s">
        <v>3033</v>
      </c>
      <c r="O160" s="44" t="s">
        <v>47</v>
      </c>
      <c r="P160" s="43">
        <v>1974</v>
      </c>
      <c r="Q160" s="31">
        <v>1</v>
      </c>
      <c r="R160" s="84"/>
      <c r="S160" s="31" t="s">
        <v>34</v>
      </c>
      <c r="T160" s="31"/>
      <c r="U160" s="169"/>
      <c r="V160" s="150"/>
      <c r="W160" s="141" t="str" cm="1">
        <f t="array" ref="W160">IF(SUM(LEN(B160:V160))=0,"",IF(OR(OR(ISBLANK(F160),SUM(LEN(C160),LEN(D160))=0),AND(NOT(E160="Unknown"),ISBLANK(J160)),AND(NOT(O160="Unknown"),ISBLANK(R160))),"Missing Information", INDEX(Table15[Entire Service Line Classification], MATCH(SUMIFS(Table15[Unique ID],Table15[System-Owned Portion],E160,Table15[If Material Anything Other than "Lead" in Column E,Was Material Ever Previously Lead?],G160,Table15[Customer-Owned Portion],O160),Table15[Unique ID],0),0)))</f>
        <v>Lead Status Unknown</v>
      </c>
      <c r="X160"/>
    </row>
    <row r="161" spans="2:24" ht="30" x14ac:dyDescent="0.25">
      <c r="B161" s="146">
        <v>51789719</v>
      </c>
      <c r="C161" s="32" t="s">
        <v>390</v>
      </c>
      <c r="D161" s="32"/>
      <c r="E161" s="44" t="s">
        <v>35</v>
      </c>
      <c r="F161" s="43" t="s">
        <v>34</v>
      </c>
      <c r="G161" s="84" t="s">
        <v>34</v>
      </c>
      <c r="H161" s="31"/>
      <c r="I161" s="31"/>
      <c r="J161" s="84" t="s">
        <v>190</v>
      </c>
      <c r="K161" s="31" t="s">
        <v>34</v>
      </c>
      <c r="L161" s="31" t="s">
        <v>46</v>
      </c>
      <c r="M161" s="169"/>
      <c r="N161" s="148" t="s">
        <v>3033</v>
      </c>
      <c r="O161" s="44" t="s">
        <v>47</v>
      </c>
      <c r="P161" s="43">
        <v>1974</v>
      </c>
      <c r="Q161" s="31">
        <v>1</v>
      </c>
      <c r="R161" s="84"/>
      <c r="S161" s="31" t="s">
        <v>34</v>
      </c>
      <c r="T161" s="31"/>
      <c r="U161" s="169"/>
      <c r="V161" s="150"/>
      <c r="W161" s="141" t="str" cm="1">
        <f t="array" ref="W161">IF(SUM(LEN(B161:V161))=0,"",IF(OR(OR(ISBLANK(F161),SUM(LEN(C161),LEN(D161))=0),AND(NOT(E161="Unknown"),ISBLANK(J161)),AND(NOT(O161="Unknown"),ISBLANK(R161))),"Missing Information", INDEX(Table15[Entire Service Line Classification], MATCH(SUMIFS(Table15[Unique ID],Table15[System-Owned Portion],E161,Table15[If Material Anything Other than "Lead" in Column E,Was Material Ever Previously Lead?],G161,Table15[Customer-Owned Portion],O161),Table15[Unique ID],0),0)))</f>
        <v>Lead Status Unknown</v>
      </c>
      <c r="X161"/>
    </row>
    <row r="162" spans="2:24" ht="30" x14ac:dyDescent="0.25">
      <c r="B162" s="146">
        <v>49470251</v>
      </c>
      <c r="C162" s="32" t="s">
        <v>391</v>
      </c>
      <c r="D162" s="32"/>
      <c r="E162" s="44" t="s">
        <v>35</v>
      </c>
      <c r="F162" s="43" t="s">
        <v>34</v>
      </c>
      <c r="G162" s="84" t="s">
        <v>34</v>
      </c>
      <c r="H162" s="31"/>
      <c r="I162" s="31"/>
      <c r="J162" s="84" t="s">
        <v>190</v>
      </c>
      <c r="K162" s="31" t="s">
        <v>34</v>
      </c>
      <c r="L162" s="31" t="s">
        <v>46</v>
      </c>
      <c r="M162" s="169"/>
      <c r="N162" s="148" t="s">
        <v>3033</v>
      </c>
      <c r="O162" s="44" t="s">
        <v>47</v>
      </c>
      <c r="P162" s="43">
        <v>1974</v>
      </c>
      <c r="Q162" s="31">
        <v>1</v>
      </c>
      <c r="R162" s="84"/>
      <c r="S162" s="31" t="s">
        <v>34</v>
      </c>
      <c r="T162" s="31"/>
      <c r="U162" s="169"/>
      <c r="V162" s="150"/>
      <c r="W162" s="141" t="str" cm="1">
        <f t="array" ref="W162">IF(SUM(LEN(B162:V162))=0,"",IF(OR(OR(ISBLANK(F162),SUM(LEN(C162),LEN(D162))=0),AND(NOT(E162="Unknown"),ISBLANK(J162)),AND(NOT(O162="Unknown"),ISBLANK(R162))),"Missing Information", INDEX(Table15[Entire Service Line Classification], MATCH(SUMIFS(Table15[Unique ID],Table15[System-Owned Portion],E162,Table15[If Material Anything Other than "Lead" in Column E,Was Material Ever Previously Lead?],G162,Table15[Customer-Owned Portion],O162),Table15[Unique ID],0),0)))</f>
        <v>Lead Status Unknown</v>
      </c>
      <c r="X162"/>
    </row>
    <row r="163" spans="2:24" ht="30" x14ac:dyDescent="0.25">
      <c r="B163" s="146">
        <v>67765132</v>
      </c>
      <c r="C163" s="32" t="s">
        <v>392</v>
      </c>
      <c r="D163" s="32"/>
      <c r="E163" s="44" t="s">
        <v>35</v>
      </c>
      <c r="F163" s="43" t="s">
        <v>34</v>
      </c>
      <c r="G163" s="84" t="s">
        <v>34</v>
      </c>
      <c r="H163" s="31"/>
      <c r="I163" s="31"/>
      <c r="J163" s="84" t="s">
        <v>190</v>
      </c>
      <c r="K163" s="31" t="s">
        <v>34</v>
      </c>
      <c r="L163" s="31" t="s">
        <v>46</v>
      </c>
      <c r="M163" s="169"/>
      <c r="N163" s="148" t="s">
        <v>3033</v>
      </c>
      <c r="O163" s="44" t="s">
        <v>47</v>
      </c>
      <c r="P163" s="43">
        <v>1974</v>
      </c>
      <c r="Q163" s="31">
        <v>1</v>
      </c>
      <c r="R163" s="84"/>
      <c r="S163" s="31" t="s">
        <v>34</v>
      </c>
      <c r="T163" s="31"/>
      <c r="U163" s="169"/>
      <c r="V163" s="150"/>
      <c r="W163" s="141" t="str" cm="1">
        <f t="array" ref="W163">IF(SUM(LEN(B163:V163))=0,"",IF(OR(OR(ISBLANK(F163),SUM(LEN(C163),LEN(D163))=0),AND(NOT(E163="Unknown"),ISBLANK(J163)),AND(NOT(O163="Unknown"),ISBLANK(R163))),"Missing Information", INDEX(Table15[Entire Service Line Classification], MATCH(SUMIFS(Table15[Unique ID],Table15[System-Owned Portion],E163,Table15[If Material Anything Other than "Lead" in Column E,Was Material Ever Previously Lead?],G163,Table15[Customer-Owned Portion],O163),Table15[Unique ID],0),0)))</f>
        <v>Lead Status Unknown</v>
      </c>
      <c r="X163"/>
    </row>
    <row r="164" spans="2:24" ht="30" x14ac:dyDescent="0.25">
      <c r="B164" s="146">
        <v>50101116</v>
      </c>
      <c r="C164" s="32" t="s">
        <v>393</v>
      </c>
      <c r="D164" s="32"/>
      <c r="E164" s="44" t="s">
        <v>35</v>
      </c>
      <c r="F164" s="43" t="s">
        <v>34</v>
      </c>
      <c r="G164" s="84" t="s">
        <v>34</v>
      </c>
      <c r="H164" s="31"/>
      <c r="I164" s="31"/>
      <c r="J164" s="84" t="s">
        <v>190</v>
      </c>
      <c r="K164" s="31" t="s">
        <v>34</v>
      </c>
      <c r="L164" s="31" t="s">
        <v>46</v>
      </c>
      <c r="M164" s="169"/>
      <c r="N164" s="148" t="s">
        <v>3033</v>
      </c>
      <c r="O164" s="44" t="s">
        <v>47</v>
      </c>
      <c r="P164" s="43">
        <v>1974</v>
      </c>
      <c r="Q164" s="31">
        <v>1</v>
      </c>
      <c r="R164" s="84"/>
      <c r="S164" s="31" t="s">
        <v>34</v>
      </c>
      <c r="T164" s="31"/>
      <c r="U164" s="169"/>
      <c r="V164" s="150"/>
      <c r="W164" s="141" t="str" cm="1">
        <f t="array" ref="W164">IF(SUM(LEN(B164:V164))=0,"",IF(OR(OR(ISBLANK(F164),SUM(LEN(C164),LEN(D164))=0),AND(NOT(E164="Unknown"),ISBLANK(J164)),AND(NOT(O164="Unknown"),ISBLANK(R164))),"Missing Information", INDEX(Table15[Entire Service Line Classification], MATCH(SUMIFS(Table15[Unique ID],Table15[System-Owned Portion],E164,Table15[If Material Anything Other than "Lead" in Column E,Was Material Ever Previously Lead?],G164,Table15[Customer-Owned Portion],O164),Table15[Unique ID],0),0)))</f>
        <v>Lead Status Unknown</v>
      </c>
      <c r="X164"/>
    </row>
    <row r="165" spans="2:24" ht="30" x14ac:dyDescent="0.25">
      <c r="B165" s="146">
        <v>52490123</v>
      </c>
      <c r="C165" s="32" t="s">
        <v>394</v>
      </c>
      <c r="D165" s="32"/>
      <c r="E165" s="44" t="s">
        <v>35</v>
      </c>
      <c r="F165" s="43" t="s">
        <v>34</v>
      </c>
      <c r="G165" s="84" t="s">
        <v>34</v>
      </c>
      <c r="H165" s="31"/>
      <c r="I165" s="31"/>
      <c r="J165" s="84" t="s">
        <v>190</v>
      </c>
      <c r="K165" s="31" t="s">
        <v>34</v>
      </c>
      <c r="L165" s="31" t="s">
        <v>46</v>
      </c>
      <c r="M165" s="169"/>
      <c r="N165" s="148" t="s">
        <v>3033</v>
      </c>
      <c r="O165" s="44" t="s">
        <v>47</v>
      </c>
      <c r="P165" s="43">
        <v>1974</v>
      </c>
      <c r="Q165" s="31">
        <v>1</v>
      </c>
      <c r="R165" s="84"/>
      <c r="S165" s="31" t="s">
        <v>34</v>
      </c>
      <c r="T165" s="31"/>
      <c r="U165" s="169"/>
      <c r="V165" s="150"/>
      <c r="W165" s="141" t="str" cm="1">
        <f t="array" ref="W165">IF(SUM(LEN(B165:V165))=0,"",IF(OR(OR(ISBLANK(F165),SUM(LEN(C165),LEN(D165))=0),AND(NOT(E165="Unknown"),ISBLANK(J165)),AND(NOT(O165="Unknown"),ISBLANK(R165))),"Missing Information", INDEX(Table15[Entire Service Line Classification], MATCH(SUMIFS(Table15[Unique ID],Table15[System-Owned Portion],E165,Table15[If Material Anything Other than "Lead" in Column E,Was Material Ever Previously Lead?],G165,Table15[Customer-Owned Portion],O165),Table15[Unique ID],0),0)))</f>
        <v>Lead Status Unknown</v>
      </c>
      <c r="X165"/>
    </row>
    <row r="166" spans="2:24" ht="30" x14ac:dyDescent="0.25">
      <c r="B166" s="146">
        <v>60805952</v>
      </c>
      <c r="C166" s="32" t="s">
        <v>395</v>
      </c>
      <c r="D166" s="32"/>
      <c r="E166" s="44" t="s">
        <v>35</v>
      </c>
      <c r="F166" s="43" t="s">
        <v>34</v>
      </c>
      <c r="G166" s="84" t="s">
        <v>34</v>
      </c>
      <c r="H166" s="31"/>
      <c r="I166" s="31"/>
      <c r="J166" s="84" t="s">
        <v>190</v>
      </c>
      <c r="K166" s="31" t="s">
        <v>34</v>
      </c>
      <c r="L166" s="31" t="s">
        <v>46</v>
      </c>
      <c r="M166" s="169"/>
      <c r="N166" s="148" t="s">
        <v>3033</v>
      </c>
      <c r="O166" s="44" t="s">
        <v>47</v>
      </c>
      <c r="P166" s="43">
        <v>1974</v>
      </c>
      <c r="Q166" s="31">
        <v>1</v>
      </c>
      <c r="R166" s="84"/>
      <c r="S166" s="31" t="s">
        <v>34</v>
      </c>
      <c r="T166" s="31"/>
      <c r="U166" s="169"/>
      <c r="V166" s="150"/>
      <c r="W166" s="141" t="str" cm="1">
        <f t="array" ref="W166">IF(SUM(LEN(B166:V166))=0,"",IF(OR(OR(ISBLANK(F166),SUM(LEN(C166),LEN(D166))=0),AND(NOT(E166="Unknown"),ISBLANK(J166)),AND(NOT(O166="Unknown"),ISBLANK(R166))),"Missing Information", INDEX(Table15[Entire Service Line Classification], MATCH(SUMIFS(Table15[Unique ID],Table15[System-Owned Portion],E166,Table15[If Material Anything Other than "Lead" in Column E,Was Material Ever Previously Lead?],G166,Table15[Customer-Owned Portion],O166),Table15[Unique ID],0),0)))</f>
        <v>Lead Status Unknown</v>
      </c>
      <c r="X166"/>
    </row>
    <row r="167" spans="2:24" ht="30" x14ac:dyDescent="0.25">
      <c r="B167" s="146">
        <v>90004280</v>
      </c>
      <c r="C167" s="32" t="s">
        <v>396</v>
      </c>
      <c r="D167" s="32"/>
      <c r="E167" s="44" t="s">
        <v>35</v>
      </c>
      <c r="F167" s="43" t="s">
        <v>34</v>
      </c>
      <c r="G167" s="84" t="s">
        <v>34</v>
      </c>
      <c r="H167" s="31"/>
      <c r="I167" s="31"/>
      <c r="J167" s="84" t="s">
        <v>190</v>
      </c>
      <c r="K167" s="31" t="s">
        <v>34</v>
      </c>
      <c r="L167" s="31" t="s">
        <v>46</v>
      </c>
      <c r="M167" s="169"/>
      <c r="N167" s="148" t="s">
        <v>3033</v>
      </c>
      <c r="O167" s="44" t="s">
        <v>47</v>
      </c>
      <c r="P167" s="43">
        <v>1974</v>
      </c>
      <c r="Q167" s="31">
        <v>1</v>
      </c>
      <c r="R167" s="84"/>
      <c r="S167" s="31" t="s">
        <v>34</v>
      </c>
      <c r="T167" s="31"/>
      <c r="U167" s="169"/>
      <c r="V167" s="150"/>
      <c r="W167" s="141" t="str" cm="1">
        <f t="array" ref="W167">IF(SUM(LEN(B167:V167))=0,"",IF(OR(OR(ISBLANK(F167),SUM(LEN(C167),LEN(D167))=0),AND(NOT(E167="Unknown"),ISBLANK(J167)),AND(NOT(O167="Unknown"),ISBLANK(R167))),"Missing Information", INDEX(Table15[Entire Service Line Classification], MATCH(SUMIFS(Table15[Unique ID],Table15[System-Owned Portion],E167,Table15[If Material Anything Other than "Lead" in Column E,Was Material Ever Previously Lead?],G167,Table15[Customer-Owned Portion],O167),Table15[Unique ID],0),0)))</f>
        <v>Lead Status Unknown</v>
      </c>
      <c r="X167"/>
    </row>
    <row r="168" spans="2:24" ht="30" x14ac:dyDescent="0.25">
      <c r="B168" s="146">
        <v>51145751</v>
      </c>
      <c r="C168" s="32" t="s">
        <v>397</v>
      </c>
      <c r="D168" s="32"/>
      <c r="E168" s="44" t="s">
        <v>35</v>
      </c>
      <c r="F168" s="43" t="s">
        <v>34</v>
      </c>
      <c r="G168" s="84" t="s">
        <v>34</v>
      </c>
      <c r="H168" s="31"/>
      <c r="I168" s="31"/>
      <c r="J168" s="84" t="s">
        <v>190</v>
      </c>
      <c r="K168" s="31" t="s">
        <v>34</v>
      </c>
      <c r="L168" s="31" t="s">
        <v>46</v>
      </c>
      <c r="M168" s="169"/>
      <c r="N168" s="148" t="s">
        <v>3033</v>
      </c>
      <c r="O168" s="44" t="s">
        <v>47</v>
      </c>
      <c r="P168" s="43">
        <v>1974</v>
      </c>
      <c r="Q168" s="31">
        <v>1</v>
      </c>
      <c r="R168" s="84"/>
      <c r="S168" s="31" t="s">
        <v>34</v>
      </c>
      <c r="T168" s="31"/>
      <c r="U168" s="169"/>
      <c r="V168" s="150"/>
      <c r="W168" s="141" t="str" cm="1">
        <f t="array" ref="W168">IF(SUM(LEN(B168:V168))=0,"",IF(OR(OR(ISBLANK(F168),SUM(LEN(C168),LEN(D168))=0),AND(NOT(E168="Unknown"),ISBLANK(J168)),AND(NOT(O168="Unknown"),ISBLANK(R168))),"Missing Information", INDEX(Table15[Entire Service Line Classification], MATCH(SUMIFS(Table15[Unique ID],Table15[System-Owned Portion],E168,Table15[If Material Anything Other than "Lead" in Column E,Was Material Ever Previously Lead?],G168,Table15[Customer-Owned Portion],O168),Table15[Unique ID],0),0)))</f>
        <v>Lead Status Unknown</v>
      </c>
      <c r="X168"/>
    </row>
    <row r="169" spans="2:24" ht="30" x14ac:dyDescent="0.25">
      <c r="B169" s="146">
        <v>51145736</v>
      </c>
      <c r="C169" s="32" t="s">
        <v>398</v>
      </c>
      <c r="D169" s="32"/>
      <c r="E169" s="44" t="s">
        <v>35</v>
      </c>
      <c r="F169" s="43" t="s">
        <v>34</v>
      </c>
      <c r="G169" s="84" t="s">
        <v>34</v>
      </c>
      <c r="H169" s="31"/>
      <c r="I169" s="31"/>
      <c r="J169" s="84" t="s">
        <v>190</v>
      </c>
      <c r="K169" s="31" t="s">
        <v>34</v>
      </c>
      <c r="L169" s="31" t="s">
        <v>46</v>
      </c>
      <c r="M169" s="169"/>
      <c r="N169" s="148" t="s">
        <v>3033</v>
      </c>
      <c r="O169" s="44" t="s">
        <v>47</v>
      </c>
      <c r="P169" s="43">
        <v>1974</v>
      </c>
      <c r="Q169" s="31">
        <v>1</v>
      </c>
      <c r="R169" s="84"/>
      <c r="S169" s="31" t="s">
        <v>34</v>
      </c>
      <c r="T169" s="31"/>
      <c r="U169" s="169"/>
      <c r="V169" s="150"/>
      <c r="W169" s="141" t="str" cm="1">
        <f t="array" ref="W169">IF(SUM(LEN(B169:V169))=0,"",IF(OR(OR(ISBLANK(F169),SUM(LEN(C169),LEN(D169))=0),AND(NOT(E169="Unknown"),ISBLANK(J169)),AND(NOT(O169="Unknown"),ISBLANK(R169))),"Missing Information", INDEX(Table15[Entire Service Line Classification], MATCH(SUMIFS(Table15[Unique ID],Table15[System-Owned Portion],E169,Table15[If Material Anything Other than "Lead" in Column E,Was Material Ever Previously Lead?],G169,Table15[Customer-Owned Portion],O169),Table15[Unique ID],0),0)))</f>
        <v>Lead Status Unknown</v>
      </c>
      <c r="X169"/>
    </row>
    <row r="170" spans="2:24" ht="30" x14ac:dyDescent="0.25">
      <c r="B170" s="146">
        <v>51789732</v>
      </c>
      <c r="C170" s="32" t="s">
        <v>399</v>
      </c>
      <c r="D170" s="32"/>
      <c r="E170" s="44" t="s">
        <v>35</v>
      </c>
      <c r="F170" s="43" t="s">
        <v>34</v>
      </c>
      <c r="G170" s="84" t="s">
        <v>34</v>
      </c>
      <c r="H170" s="31"/>
      <c r="I170" s="31"/>
      <c r="J170" s="84" t="s">
        <v>190</v>
      </c>
      <c r="K170" s="31" t="s">
        <v>34</v>
      </c>
      <c r="L170" s="31" t="s">
        <v>46</v>
      </c>
      <c r="M170" s="169"/>
      <c r="N170" s="148" t="s">
        <v>3033</v>
      </c>
      <c r="O170" s="44" t="s">
        <v>47</v>
      </c>
      <c r="P170" s="43">
        <v>1974</v>
      </c>
      <c r="Q170" s="31">
        <v>1</v>
      </c>
      <c r="R170" s="84"/>
      <c r="S170" s="31" t="s">
        <v>34</v>
      </c>
      <c r="T170" s="31"/>
      <c r="U170" s="169"/>
      <c r="V170" s="150"/>
      <c r="W170" s="141" t="str" cm="1">
        <f t="array" ref="W170">IF(SUM(LEN(B170:V170))=0,"",IF(OR(OR(ISBLANK(F170),SUM(LEN(C170),LEN(D170))=0),AND(NOT(E170="Unknown"),ISBLANK(J170)),AND(NOT(O170="Unknown"),ISBLANK(R170))),"Missing Information", INDEX(Table15[Entire Service Line Classification], MATCH(SUMIFS(Table15[Unique ID],Table15[System-Owned Portion],E170,Table15[If Material Anything Other than "Lead" in Column E,Was Material Ever Previously Lead?],G170,Table15[Customer-Owned Portion],O170),Table15[Unique ID],0),0)))</f>
        <v>Lead Status Unknown</v>
      </c>
      <c r="X170"/>
    </row>
    <row r="171" spans="2:24" ht="30" x14ac:dyDescent="0.25">
      <c r="B171" s="146">
        <v>49470310</v>
      </c>
      <c r="C171" s="32" t="s">
        <v>400</v>
      </c>
      <c r="D171" s="32"/>
      <c r="E171" s="44" t="s">
        <v>35</v>
      </c>
      <c r="F171" s="43" t="s">
        <v>34</v>
      </c>
      <c r="G171" s="84" t="s">
        <v>34</v>
      </c>
      <c r="H171" s="31"/>
      <c r="I171" s="31"/>
      <c r="J171" s="84" t="s">
        <v>190</v>
      </c>
      <c r="K171" s="31" t="s">
        <v>34</v>
      </c>
      <c r="L171" s="31" t="s">
        <v>46</v>
      </c>
      <c r="M171" s="169"/>
      <c r="N171" s="148" t="s">
        <v>3033</v>
      </c>
      <c r="O171" s="44" t="s">
        <v>47</v>
      </c>
      <c r="P171" s="43">
        <v>1974</v>
      </c>
      <c r="Q171" s="31">
        <v>1</v>
      </c>
      <c r="R171" s="84"/>
      <c r="S171" s="31" t="s">
        <v>34</v>
      </c>
      <c r="T171" s="31"/>
      <c r="U171" s="169"/>
      <c r="V171" s="150"/>
      <c r="W171" s="141" t="str" cm="1">
        <f t="array" ref="W171">IF(SUM(LEN(B171:V171))=0,"",IF(OR(OR(ISBLANK(F171),SUM(LEN(C171),LEN(D171))=0),AND(NOT(E171="Unknown"),ISBLANK(J171)),AND(NOT(O171="Unknown"),ISBLANK(R171))),"Missing Information", INDEX(Table15[Entire Service Line Classification], MATCH(SUMIFS(Table15[Unique ID],Table15[System-Owned Portion],E171,Table15[If Material Anything Other than "Lead" in Column E,Was Material Ever Previously Lead?],G171,Table15[Customer-Owned Portion],O171),Table15[Unique ID],0),0)))</f>
        <v>Lead Status Unknown</v>
      </c>
      <c r="X171"/>
    </row>
    <row r="172" spans="2:24" ht="30" x14ac:dyDescent="0.25">
      <c r="B172" s="146"/>
      <c r="C172" s="32" t="s">
        <v>401</v>
      </c>
      <c r="D172" s="32"/>
      <c r="E172" s="44" t="s">
        <v>35</v>
      </c>
      <c r="F172" s="43" t="s">
        <v>34</v>
      </c>
      <c r="G172" s="84" t="s">
        <v>34</v>
      </c>
      <c r="H172" s="31"/>
      <c r="I172" s="31"/>
      <c r="J172" s="84" t="s">
        <v>190</v>
      </c>
      <c r="K172" s="31" t="s">
        <v>34</v>
      </c>
      <c r="L172" s="31" t="s">
        <v>46</v>
      </c>
      <c r="M172" s="169"/>
      <c r="N172" s="148" t="s">
        <v>3033</v>
      </c>
      <c r="O172" s="44" t="s">
        <v>47</v>
      </c>
      <c r="P172" s="43">
        <v>1974</v>
      </c>
      <c r="Q172" s="31">
        <v>1</v>
      </c>
      <c r="R172" s="84"/>
      <c r="S172" s="31" t="s">
        <v>34</v>
      </c>
      <c r="T172" s="31"/>
      <c r="U172" s="169"/>
      <c r="V172" s="150"/>
      <c r="W172" s="141" t="str" cm="1">
        <f t="array" ref="W172">IF(SUM(LEN(B172:V172))=0,"",IF(OR(OR(ISBLANK(F172),SUM(LEN(C172),LEN(D172))=0),AND(NOT(E172="Unknown"),ISBLANK(J172)),AND(NOT(O172="Unknown"),ISBLANK(R172))),"Missing Information", INDEX(Table15[Entire Service Line Classification], MATCH(SUMIFS(Table15[Unique ID],Table15[System-Owned Portion],E172,Table15[If Material Anything Other than "Lead" in Column E,Was Material Ever Previously Lead?],G172,Table15[Customer-Owned Portion],O172),Table15[Unique ID],0),0)))</f>
        <v>Lead Status Unknown</v>
      </c>
      <c r="X172"/>
    </row>
    <row r="173" spans="2:24" ht="30" x14ac:dyDescent="0.25">
      <c r="B173" s="146">
        <v>52490113</v>
      </c>
      <c r="C173" s="32" t="s">
        <v>402</v>
      </c>
      <c r="D173" s="32"/>
      <c r="E173" s="44" t="s">
        <v>35</v>
      </c>
      <c r="F173" s="43" t="s">
        <v>34</v>
      </c>
      <c r="G173" s="84" t="s">
        <v>34</v>
      </c>
      <c r="H173" s="31"/>
      <c r="I173" s="31"/>
      <c r="J173" s="84" t="s">
        <v>190</v>
      </c>
      <c r="K173" s="31" t="s">
        <v>34</v>
      </c>
      <c r="L173" s="31" t="s">
        <v>46</v>
      </c>
      <c r="M173" s="169"/>
      <c r="N173" s="148" t="s">
        <v>3033</v>
      </c>
      <c r="O173" s="44" t="s">
        <v>47</v>
      </c>
      <c r="P173" s="43">
        <v>1975</v>
      </c>
      <c r="Q173" s="31">
        <v>1</v>
      </c>
      <c r="R173" s="84"/>
      <c r="S173" s="31" t="s">
        <v>34</v>
      </c>
      <c r="T173" s="31"/>
      <c r="U173" s="169"/>
      <c r="V173" s="150"/>
      <c r="W173" s="141" t="str" cm="1">
        <f t="array" ref="W173">IF(SUM(LEN(B173:V173))=0,"",IF(OR(OR(ISBLANK(F173),SUM(LEN(C173),LEN(D173))=0),AND(NOT(E173="Unknown"),ISBLANK(J173)),AND(NOT(O173="Unknown"),ISBLANK(R173))),"Missing Information", INDEX(Table15[Entire Service Line Classification], MATCH(SUMIFS(Table15[Unique ID],Table15[System-Owned Portion],E173,Table15[If Material Anything Other than "Lead" in Column E,Was Material Ever Previously Lead?],G173,Table15[Customer-Owned Portion],O173),Table15[Unique ID],0),0)))</f>
        <v>Lead Status Unknown</v>
      </c>
      <c r="X173"/>
    </row>
    <row r="174" spans="2:24" ht="30" x14ac:dyDescent="0.25">
      <c r="B174" s="146">
        <v>52882455</v>
      </c>
      <c r="C174" s="32" t="s">
        <v>403</v>
      </c>
      <c r="D174" s="32"/>
      <c r="E174" s="44" t="s">
        <v>35</v>
      </c>
      <c r="F174" s="43" t="s">
        <v>34</v>
      </c>
      <c r="G174" s="84" t="s">
        <v>34</v>
      </c>
      <c r="H174" s="31"/>
      <c r="I174" s="31"/>
      <c r="J174" s="84" t="s">
        <v>190</v>
      </c>
      <c r="K174" s="31" t="s">
        <v>34</v>
      </c>
      <c r="L174" s="31" t="s">
        <v>46</v>
      </c>
      <c r="M174" s="169"/>
      <c r="N174" s="148" t="s">
        <v>3033</v>
      </c>
      <c r="O174" s="44" t="s">
        <v>47</v>
      </c>
      <c r="P174" s="43">
        <v>1975</v>
      </c>
      <c r="Q174" s="31">
        <v>1</v>
      </c>
      <c r="R174" s="84"/>
      <c r="S174" s="31" t="s">
        <v>34</v>
      </c>
      <c r="T174" s="31"/>
      <c r="U174" s="169"/>
      <c r="V174" s="150"/>
      <c r="W174" s="141" t="str" cm="1">
        <f t="array" ref="W174">IF(SUM(LEN(B174:V174))=0,"",IF(OR(OR(ISBLANK(F174),SUM(LEN(C174),LEN(D174))=0),AND(NOT(E174="Unknown"),ISBLANK(J174)),AND(NOT(O174="Unknown"),ISBLANK(R174))),"Missing Information", INDEX(Table15[Entire Service Line Classification], MATCH(SUMIFS(Table15[Unique ID],Table15[System-Owned Portion],E174,Table15[If Material Anything Other than "Lead" in Column E,Was Material Ever Previously Lead?],G174,Table15[Customer-Owned Portion],O174),Table15[Unique ID],0),0)))</f>
        <v>Lead Status Unknown</v>
      </c>
      <c r="X174"/>
    </row>
    <row r="175" spans="2:24" ht="30" x14ac:dyDescent="0.25">
      <c r="B175" s="146">
        <v>54336391</v>
      </c>
      <c r="C175" s="32" t="s">
        <v>404</v>
      </c>
      <c r="D175" s="32"/>
      <c r="E175" s="44" t="s">
        <v>35</v>
      </c>
      <c r="F175" s="43" t="s">
        <v>34</v>
      </c>
      <c r="G175" s="84" t="s">
        <v>34</v>
      </c>
      <c r="H175" s="31"/>
      <c r="I175" s="31"/>
      <c r="J175" s="84" t="s">
        <v>190</v>
      </c>
      <c r="K175" s="31" t="s">
        <v>34</v>
      </c>
      <c r="L175" s="31" t="s">
        <v>46</v>
      </c>
      <c r="M175" s="169"/>
      <c r="N175" s="148" t="s">
        <v>3033</v>
      </c>
      <c r="O175" s="44" t="s">
        <v>47</v>
      </c>
      <c r="P175" s="43">
        <v>1975</v>
      </c>
      <c r="Q175" s="31">
        <v>1</v>
      </c>
      <c r="R175" s="84"/>
      <c r="S175" s="31" t="s">
        <v>34</v>
      </c>
      <c r="T175" s="31"/>
      <c r="U175" s="169"/>
      <c r="V175" s="150"/>
      <c r="W175" s="141" t="str" cm="1">
        <f t="array" ref="W175">IF(SUM(LEN(B175:V175))=0,"",IF(OR(OR(ISBLANK(F175),SUM(LEN(C175),LEN(D175))=0),AND(NOT(E175="Unknown"),ISBLANK(J175)),AND(NOT(O175="Unknown"),ISBLANK(R175))),"Missing Information", INDEX(Table15[Entire Service Line Classification], MATCH(SUMIFS(Table15[Unique ID],Table15[System-Owned Portion],E175,Table15[If Material Anything Other than "Lead" in Column E,Was Material Ever Previously Lead?],G175,Table15[Customer-Owned Portion],O175),Table15[Unique ID],0),0)))</f>
        <v>Lead Status Unknown</v>
      </c>
      <c r="X175"/>
    </row>
    <row r="176" spans="2:24" ht="30" x14ac:dyDescent="0.25">
      <c r="B176" s="146">
        <v>52882426</v>
      </c>
      <c r="C176" s="31" t="s">
        <v>405</v>
      </c>
      <c r="D176" s="32"/>
      <c r="E176" s="44" t="s">
        <v>35</v>
      </c>
      <c r="F176" s="43" t="s">
        <v>34</v>
      </c>
      <c r="G176" s="84" t="s">
        <v>34</v>
      </c>
      <c r="H176" s="31"/>
      <c r="I176" s="31"/>
      <c r="J176" s="84" t="s">
        <v>190</v>
      </c>
      <c r="K176" s="31" t="s">
        <v>34</v>
      </c>
      <c r="L176" s="31" t="s">
        <v>46</v>
      </c>
      <c r="M176" s="169"/>
      <c r="N176" s="148" t="s">
        <v>3033</v>
      </c>
      <c r="O176" s="44" t="s">
        <v>47</v>
      </c>
      <c r="P176" s="43">
        <v>1975</v>
      </c>
      <c r="Q176" s="31">
        <v>1</v>
      </c>
      <c r="R176" s="84"/>
      <c r="S176" s="31" t="s">
        <v>34</v>
      </c>
      <c r="T176" s="31"/>
      <c r="U176" s="169"/>
      <c r="V176" s="150"/>
      <c r="W176" s="141" t="str" cm="1">
        <f t="array" ref="W176">IF(SUM(LEN(B176:V176))=0,"",IF(OR(OR(ISBLANK(F176),SUM(LEN(C176),LEN(D176))=0),AND(NOT(E176="Unknown"),ISBLANK(J176)),AND(NOT(O176="Unknown"),ISBLANK(R176))),"Missing Information", INDEX(Table15[Entire Service Line Classification], MATCH(SUMIFS(Table15[Unique ID],Table15[System-Owned Portion],E176,Table15[If Material Anything Other than "Lead" in Column E,Was Material Ever Previously Lead?],G176,Table15[Customer-Owned Portion],O176),Table15[Unique ID],0),0)))</f>
        <v>Lead Status Unknown</v>
      </c>
      <c r="X176"/>
    </row>
    <row r="177" spans="2:24" ht="30" x14ac:dyDescent="0.25">
      <c r="B177" s="146">
        <v>51145743</v>
      </c>
      <c r="C177" s="31" t="s">
        <v>406</v>
      </c>
      <c r="D177" s="32"/>
      <c r="E177" s="44" t="s">
        <v>35</v>
      </c>
      <c r="F177" s="43" t="s">
        <v>34</v>
      </c>
      <c r="G177" s="84" t="s">
        <v>34</v>
      </c>
      <c r="H177" s="31"/>
      <c r="I177" s="31"/>
      <c r="J177" s="84" t="s">
        <v>190</v>
      </c>
      <c r="K177" s="31" t="s">
        <v>34</v>
      </c>
      <c r="L177" s="31" t="s">
        <v>46</v>
      </c>
      <c r="M177" s="169"/>
      <c r="N177" s="148" t="s">
        <v>3033</v>
      </c>
      <c r="O177" s="44" t="s">
        <v>47</v>
      </c>
      <c r="P177" s="43">
        <v>1975</v>
      </c>
      <c r="Q177" s="31">
        <v>1</v>
      </c>
      <c r="R177" s="84"/>
      <c r="S177" s="31" t="s">
        <v>34</v>
      </c>
      <c r="T177" s="31"/>
      <c r="U177" s="169"/>
      <c r="V177" s="150"/>
      <c r="W177" s="141" t="str" cm="1">
        <f t="array" ref="W177">IF(SUM(LEN(B177:V177))=0,"",IF(OR(OR(ISBLANK(F177),SUM(LEN(C177),LEN(D177))=0),AND(NOT(E177="Unknown"),ISBLANK(J177)),AND(NOT(O177="Unknown"),ISBLANK(R177))),"Missing Information", INDEX(Table15[Entire Service Line Classification], MATCH(SUMIFS(Table15[Unique ID],Table15[System-Owned Portion],E177,Table15[If Material Anything Other than "Lead" in Column E,Was Material Ever Previously Lead?],G177,Table15[Customer-Owned Portion],O177),Table15[Unique ID],0),0)))</f>
        <v>Lead Status Unknown</v>
      </c>
      <c r="X177"/>
    </row>
    <row r="178" spans="2:24" ht="30" x14ac:dyDescent="0.25">
      <c r="B178" s="146">
        <v>63484734</v>
      </c>
      <c r="C178" s="31" t="s">
        <v>407</v>
      </c>
      <c r="D178" s="32"/>
      <c r="E178" s="44" t="s">
        <v>35</v>
      </c>
      <c r="F178" s="43" t="s">
        <v>34</v>
      </c>
      <c r="G178" s="84" t="s">
        <v>34</v>
      </c>
      <c r="H178" s="31"/>
      <c r="I178" s="31"/>
      <c r="J178" s="84" t="s">
        <v>190</v>
      </c>
      <c r="K178" s="31" t="s">
        <v>34</v>
      </c>
      <c r="L178" s="31" t="s">
        <v>46</v>
      </c>
      <c r="M178" s="169"/>
      <c r="N178" s="148" t="s">
        <v>3033</v>
      </c>
      <c r="O178" s="44" t="s">
        <v>47</v>
      </c>
      <c r="P178" s="43">
        <v>1975</v>
      </c>
      <c r="Q178" s="31">
        <v>1</v>
      </c>
      <c r="R178" s="84"/>
      <c r="S178" s="31" t="s">
        <v>34</v>
      </c>
      <c r="T178" s="31"/>
      <c r="U178" s="169"/>
      <c r="V178" s="150"/>
      <c r="W178" s="141" t="str" cm="1">
        <f t="array" ref="W178">IF(SUM(LEN(B178:V178))=0,"",IF(OR(OR(ISBLANK(F178),SUM(LEN(C178),LEN(D178))=0),AND(NOT(E178="Unknown"),ISBLANK(J178)),AND(NOT(O178="Unknown"),ISBLANK(R178))),"Missing Information", INDEX(Table15[Entire Service Line Classification], MATCH(SUMIFS(Table15[Unique ID],Table15[System-Owned Portion],E178,Table15[If Material Anything Other than "Lead" in Column E,Was Material Ever Previously Lead?],G178,Table15[Customer-Owned Portion],O178),Table15[Unique ID],0),0)))</f>
        <v>Lead Status Unknown</v>
      </c>
      <c r="X178"/>
    </row>
    <row r="179" spans="2:24" ht="30" x14ac:dyDescent="0.25">
      <c r="B179" s="146">
        <v>54229741</v>
      </c>
      <c r="C179" s="31" t="s">
        <v>408</v>
      </c>
      <c r="D179" s="32"/>
      <c r="E179" s="44" t="s">
        <v>35</v>
      </c>
      <c r="F179" s="43" t="s">
        <v>34</v>
      </c>
      <c r="G179" s="84" t="s">
        <v>34</v>
      </c>
      <c r="H179" s="31"/>
      <c r="I179" s="31"/>
      <c r="J179" s="84" t="s">
        <v>190</v>
      </c>
      <c r="K179" s="31" t="s">
        <v>34</v>
      </c>
      <c r="L179" s="31" t="s">
        <v>46</v>
      </c>
      <c r="M179" s="169"/>
      <c r="N179" s="148" t="s">
        <v>3033</v>
      </c>
      <c r="O179" s="44" t="s">
        <v>47</v>
      </c>
      <c r="P179" s="43">
        <v>1975</v>
      </c>
      <c r="Q179" s="31">
        <v>1</v>
      </c>
      <c r="R179" s="84"/>
      <c r="S179" s="31" t="s">
        <v>34</v>
      </c>
      <c r="T179" s="31"/>
      <c r="U179" s="169"/>
      <c r="V179" s="150"/>
      <c r="W179" s="141" t="str" cm="1">
        <f t="array" ref="W179">IF(SUM(LEN(B179:V179))=0,"",IF(OR(OR(ISBLANK(F179),SUM(LEN(C179),LEN(D179))=0),AND(NOT(E179="Unknown"),ISBLANK(J179)),AND(NOT(O179="Unknown"),ISBLANK(R179))),"Missing Information", INDEX(Table15[Entire Service Line Classification], MATCH(SUMIFS(Table15[Unique ID],Table15[System-Owned Portion],E179,Table15[If Material Anything Other than "Lead" in Column E,Was Material Ever Previously Lead?],G179,Table15[Customer-Owned Portion],O179),Table15[Unique ID],0),0)))</f>
        <v>Lead Status Unknown</v>
      </c>
      <c r="X179"/>
    </row>
    <row r="180" spans="2:24" ht="30" x14ac:dyDescent="0.25">
      <c r="B180" s="146">
        <v>63484688</v>
      </c>
      <c r="C180" s="31" t="s">
        <v>409</v>
      </c>
      <c r="D180" s="32"/>
      <c r="E180" s="44" t="s">
        <v>35</v>
      </c>
      <c r="F180" s="43" t="s">
        <v>34</v>
      </c>
      <c r="G180" s="84" t="s">
        <v>34</v>
      </c>
      <c r="H180" s="31"/>
      <c r="I180" s="31"/>
      <c r="J180" s="84" t="s">
        <v>190</v>
      </c>
      <c r="K180" s="31" t="s">
        <v>34</v>
      </c>
      <c r="L180" s="31" t="s">
        <v>46</v>
      </c>
      <c r="M180" s="169"/>
      <c r="N180" s="148" t="s">
        <v>3033</v>
      </c>
      <c r="O180" s="44" t="s">
        <v>47</v>
      </c>
      <c r="P180" s="43">
        <v>1975</v>
      </c>
      <c r="Q180" s="31">
        <v>1</v>
      </c>
      <c r="R180" s="84"/>
      <c r="S180" s="31" t="s">
        <v>34</v>
      </c>
      <c r="T180" s="31"/>
      <c r="U180" s="169"/>
      <c r="V180" s="150"/>
      <c r="W180" s="141" t="str" cm="1">
        <f t="array" ref="W180">IF(SUM(LEN(B180:V180))=0,"",IF(OR(OR(ISBLANK(F180),SUM(LEN(C180),LEN(D180))=0),AND(NOT(E180="Unknown"),ISBLANK(J180)),AND(NOT(O180="Unknown"),ISBLANK(R180))),"Missing Information", INDEX(Table15[Entire Service Line Classification], MATCH(SUMIFS(Table15[Unique ID],Table15[System-Owned Portion],E180,Table15[If Material Anything Other than "Lead" in Column E,Was Material Ever Previously Lead?],G180,Table15[Customer-Owned Portion],O180),Table15[Unique ID],0),0)))</f>
        <v>Lead Status Unknown</v>
      </c>
      <c r="X180"/>
    </row>
    <row r="181" spans="2:24" ht="30" x14ac:dyDescent="0.25">
      <c r="B181" s="146">
        <v>67765056</v>
      </c>
      <c r="C181" s="31" t="s">
        <v>410</v>
      </c>
      <c r="D181" s="32"/>
      <c r="E181" s="44" t="s">
        <v>35</v>
      </c>
      <c r="F181" s="43" t="s">
        <v>34</v>
      </c>
      <c r="G181" s="84" t="s">
        <v>34</v>
      </c>
      <c r="H181" s="31"/>
      <c r="I181" s="31"/>
      <c r="J181" s="84" t="s">
        <v>190</v>
      </c>
      <c r="K181" s="31" t="s">
        <v>34</v>
      </c>
      <c r="L181" s="31" t="s">
        <v>46</v>
      </c>
      <c r="M181" s="169"/>
      <c r="N181" s="148" t="s">
        <v>3033</v>
      </c>
      <c r="O181" s="44" t="s">
        <v>47</v>
      </c>
      <c r="P181" s="43">
        <v>1975</v>
      </c>
      <c r="Q181" s="31">
        <v>1</v>
      </c>
      <c r="R181" s="84"/>
      <c r="S181" s="31" t="s">
        <v>34</v>
      </c>
      <c r="T181" s="31"/>
      <c r="U181" s="169"/>
      <c r="V181" s="150"/>
      <c r="W181" s="141" t="str" cm="1">
        <f t="array" ref="W181">IF(SUM(LEN(B181:V181))=0,"",IF(OR(OR(ISBLANK(F181),SUM(LEN(C181),LEN(D181))=0),AND(NOT(E181="Unknown"),ISBLANK(J181)),AND(NOT(O181="Unknown"),ISBLANK(R181))),"Missing Information", INDEX(Table15[Entire Service Line Classification], MATCH(SUMIFS(Table15[Unique ID],Table15[System-Owned Portion],E181,Table15[If Material Anything Other than "Lead" in Column E,Was Material Ever Previously Lead?],G181,Table15[Customer-Owned Portion],O181),Table15[Unique ID],0),0)))</f>
        <v>Lead Status Unknown</v>
      </c>
      <c r="X181"/>
    </row>
    <row r="182" spans="2:24" ht="30" x14ac:dyDescent="0.25">
      <c r="B182" s="146">
        <v>60805930</v>
      </c>
      <c r="C182" s="31" t="s">
        <v>411</v>
      </c>
      <c r="D182" s="32"/>
      <c r="E182" s="44" t="s">
        <v>35</v>
      </c>
      <c r="F182" s="43" t="s">
        <v>34</v>
      </c>
      <c r="G182" s="84" t="s">
        <v>34</v>
      </c>
      <c r="H182" s="31"/>
      <c r="I182" s="31"/>
      <c r="J182" s="84" t="s">
        <v>190</v>
      </c>
      <c r="K182" s="31" t="s">
        <v>34</v>
      </c>
      <c r="L182" s="31" t="s">
        <v>46</v>
      </c>
      <c r="M182" s="169"/>
      <c r="N182" s="148" t="s">
        <v>3033</v>
      </c>
      <c r="O182" s="44" t="s">
        <v>47</v>
      </c>
      <c r="P182" s="43">
        <v>1975</v>
      </c>
      <c r="Q182" s="31">
        <v>1</v>
      </c>
      <c r="R182" s="84"/>
      <c r="S182" s="31" t="s">
        <v>34</v>
      </c>
      <c r="T182" s="31"/>
      <c r="U182" s="169"/>
      <c r="V182" s="150"/>
      <c r="W182" s="141" t="str" cm="1">
        <f t="array" ref="W182">IF(SUM(LEN(B182:V182))=0,"",IF(OR(OR(ISBLANK(F182),SUM(LEN(C182),LEN(D182))=0),AND(NOT(E182="Unknown"),ISBLANK(J182)),AND(NOT(O182="Unknown"),ISBLANK(R182))),"Missing Information", INDEX(Table15[Entire Service Line Classification], MATCH(SUMIFS(Table15[Unique ID],Table15[System-Owned Portion],E182,Table15[If Material Anything Other than "Lead" in Column E,Was Material Ever Previously Lead?],G182,Table15[Customer-Owned Portion],O182),Table15[Unique ID],0),0)))</f>
        <v>Lead Status Unknown</v>
      </c>
      <c r="X182"/>
    </row>
    <row r="183" spans="2:24" ht="30" x14ac:dyDescent="0.25">
      <c r="B183" s="146">
        <v>52490128</v>
      </c>
      <c r="C183" s="31" t="s">
        <v>412</v>
      </c>
      <c r="D183" s="32"/>
      <c r="E183" s="44" t="s">
        <v>35</v>
      </c>
      <c r="F183" s="43" t="s">
        <v>34</v>
      </c>
      <c r="G183" s="84" t="s">
        <v>34</v>
      </c>
      <c r="H183" s="31"/>
      <c r="I183" s="31"/>
      <c r="J183" s="84" t="s">
        <v>190</v>
      </c>
      <c r="K183" s="31" t="s">
        <v>34</v>
      </c>
      <c r="L183" s="31" t="s">
        <v>46</v>
      </c>
      <c r="M183" s="169"/>
      <c r="N183" s="148" t="s">
        <v>3033</v>
      </c>
      <c r="O183" s="44" t="s">
        <v>47</v>
      </c>
      <c r="P183" s="43">
        <v>1975</v>
      </c>
      <c r="Q183" s="31">
        <v>1</v>
      </c>
      <c r="R183" s="84"/>
      <c r="S183" s="31" t="s">
        <v>34</v>
      </c>
      <c r="T183" s="31"/>
      <c r="U183" s="169"/>
      <c r="V183" s="150"/>
      <c r="W183" s="141" t="str" cm="1">
        <f t="array" ref="W183">IF(SUM(LEN(B183:V183))=0,"",IF(OR(OR(ISBLANK(F183),SUM(LEN(C183),LEN(D183))=0),AND(NOT(E183="Unknown"),ISBLANK(J183)),AND(NOT(O183="Unknown"),ISBLANK(R183))),"Missing Information", INDEX(Table15[Entire Service Line Classification], MATCH(SUMIFS(Table15[Unique ID],Table15[System-Owned Portion],E183,Table15[If Material Anything Other than "Lead" in Column E,Was Material Ever Previously Lead?],G183,Table15[Customer-Owned Portion],O183),Table15[Unique ID],0),0)))</f>
        <v>Lead Status Unknown</v>
      </c>
      <c r="X183"/>
    </row>
    <row r="184" spans="2:24" ht="30" x14ac:dyDescent="0.25">
      <c r="B184" s="146">
        <v>89017860</v>
      </c>
      <c r="C184" s="31" t="s">
        <v>413</v>
      </c>
      <c r="D184" s="32"/>
      <c r="E184" s="44" t="s">
        <v>35</v>
      </c>
      <c r="F184" s="43" t="s">
        <v>34</v>
      </c>
      <c r="G184" s="84" t="s">
        <v>34</v>
      </c>
      <c r="H184" s="31"/>
      <c r="I184" s="31"/>
      <c r="J184" s="84" t="s">
        <v>190</v>
      </c>
      <c r="K184" s="31" t="s">
        <v>34</v>
      </c>
      <c r="L184" s="31" t="s">
        <v>46</v>
      </c>
      <c r="M184" s="169"/>
      <c r="N184" s="148" t="s">
        <v>3033</v>
      </c>
      <c r="O184" s="44" t="s">
        <v>47</v>
      </c>
      <c r="P184" s="43">
        <v>1975</v>
      </c>
      <c r="Q184" s="31">
        <v>1</v>
      </c>
      <c r="R184" s="84"/>
      <c r="S184" s="31" t="s">
        <v>34</v>
      </c>
      <c r="T184" s="31"/>
      <c r="U184" s="169"/>
      <c r="V184" s="150"/>
      <c r="W184" s="141" t="str" cm="1">
        <f t="array" ref="W184">IF(SUM(LEN(B184:V184))=0,"",IF(OR(OR(ISBLANK(F184),SUM(LEN(C184),LEN(D184))=0),AND(NOT(E184="Unknown"),ISBLANK(J184)),AND(NOT(O184="Unknown"),ISBLANK(R184))),"Missing Information", INDEX(Table15[Entire Service Line Classification], MATCH(SUMIFS(Table15[Unique ID],Table15[System-Owned Portion],E184,Table15[If Material Anything Other than "Lead" in Column E,Was Material Ever Previously Lead?],G184,Table15[Customer-Owned Portion],O184),Table15[Unique ID],0),0)))</f>
        <v>Lead Status Unknown</v>
      </c>
      <c r="X184"/>
    </row>
    <row r="185" spans="2:24" ht="30" x14ac:dyDescent="0.25">
      <c r="B185" s="146">
        <v>67765121</v>
      </c>
      <c r="C185" s="31" t="s">
        <v>414</v>
      </c>
      <c r="D185" s="32"/>
      <c r="E185" s="44" t="s">
        <v>35</v>
      </c>
      <c r="F185" s="43" t="s">
        <v>34</v>
      </c>
      <c r="G185" s="84" t="s">
        <v>34</v>
      </c>
      <c r="H185" s="31"/>
      <c r="I185" s="31"/>
      <c r="J185" s="84" t="s">
        <v>190</v>
      </c>
      <c r="K185" s="31" t="s">
        <v>34</v>
      </c>
      <c r="L185" s="31" t="s">
        <v>46</v>
      </c>
      <c r="M185" s="169"/>
      <c r="N185" s="148" t="s">
        <v>3033</v>
      </c>
      <c r="O185" s="44" t="s">
        <v>47</v>
      </c>
      <c r="P185" s="43">
        <v>1975</v>
      </c>
      <c r="Q185" s="31">
        <v>1</v>
      </c>
      <c r="R185" s="84"/>
      <c r="S185" s="31" t="s">
        <v>34</v>
      </c>
      <c r="T185" s="31"/>
      <c r="U185" s="169"/>
      <c r="V185" s="150"/>
      <c r="W185" s="141" t="str" cm="1">
        <f t="array" ref="W185">IF(SUM(LEN(B185:V185))=0,"",IF(OR(OR(ISBLANK(F185),SUM(LEN(C185),LEN(D185))=0),AND(NOT(E185="Unknown"),ISBLANK(J185)),AND(NOT(O185="Unknown"),ISBLANK(R185))),"Missing Information", INDEX(Table15[Entire Service Line Classification], MATCH(SUMIFS(Table15[Unique ID],Table15[System-Owned Portion],E185,Table15[If Material Anything Other than "Lead" in Column E,Was Material Ever Previously Lead?],G185,Table15[Customer-Owned Portion],O185),Table15[Unique ID],0),0)))</f>
        <v>Lead Status Unknown</v>
      </c>
      <c r="X185"/>
    </row>
    <row r="186" spans="2:24" ht="30" x14ac:dyDescent="0.25">
      <c r="B186" s="146">
        <v>53671175</v>
      </c>
      <c r="C186" s="31" t="s">
        <v>415</v>
      </c>
      <c r="D186" s="32"/>
      <c r="E186" s="44" t="s">
        <v>35</v>
      </c>
      <c r="F186" s="43" t="s">
        <v>34</v>
      </c>
      <c r="G186" s="84" t="s">
        <v>34</v>
      </c>
      <c r="H186" s="31"/>
      <c r="I186" s="31"/>
      <c r="J186" s="84" t="s">
        <v>190</v>
      </c>
      <c r="K186" s="31" t="s">
        <v>34</v>
      </c>
      <c r="L186" s="31" t="s">
        <v>46</v>
      </c>
      <c r="M186" s="169"/>
      <c r="N186" s="148" t="s">
        <v>3033</v>
      </c>
      <c r="O186" s="44" t="s">
        <v>47</v>
      </c>
      <c r="P186" s="43">
        <v>1975</v>
      </c>
      <c r="Q186" s="31">
        <v>1</v>
      </c>
      <c r="R186" s="84"/>
      <c r="S186" s="31" t="s">
        <v>34</v>
      </c>
      <c r="T186" s="31"/>
      <c r="U186" s="169"/>
      <c r="V186" s="150"/>
      <c r="W186" s="141" t="str" cm="1">
        <f t="array" ref="W186">IF(SUM(LEN(B186:V186))=0,"",IF(OR(OR(ISBLANK(F186),SUM(LEN(C186),LEN(D186))=0),AND(NOT(E186="Unknown"),ISBLANK(J186)),AND(NOT(O186="Unknown"),ISBLANK(R186))),"Missing Information", INDEX(Table15[Entire Service Line Classification], MATCH(SUMIFS(Table15[Unique ID],Table15[System-Owned Portion],E186,Table15[If Material Anything Other than "Lead" in Column E,Was Material Ever Previously Lead?],G186,Table15[Customer-Owned Portion],O186),Table15[Unique ID],0),0)))</f>
        <v>Lead Status Unknown</v>
      </c>
      <c r="X186"/>
    </row>
    <row r="187" spans="2:24" ht="30" x14ac:dyDescent="0.25">
      <c r="B187" s="146">
        <v>51145770</v>
      </c>
      <c r="C187" s="31" t="s">
        <v>416</v>
      </c>
      <c r="D187" s="32"/>
      <c r="E187" s="44" t="s">
        <v>35</v>
      </c>
      <c r="F187" s="43" t="s">
        <v>34</v>
      </c>
      <c r="G187" s="84" t="s">
        <v>34</v>
      </c>
      <c r="H187" s="31"/>
      <c r="I187" s="31"/>
      <c r="J187" s="84" t="s">
        <v>190</v>
      </c>
      <c r="K187" s="31" t="s">
        <v>34</v>
      </c>
      <c r="L187" s="31" t="s">
        <v>46</v>
      </c>
      <c r="M187" s="169"/>
      <c r="N187" s="148" t="s">
        <v>3033</v>
      </c>
      <c r="O187" s="44" t="s">
        <v>47</v>
      </c>
      <c r="P187" s="43">
        <v>1975</v>
      </c>
      <c r="Q187" s="31">
        <v>1</v>
      </c>
      <c r="R187" s="84"/>
      <c r="S187" s="31" t="s">
        <v>34</v>
      </c>
      <c r="T187" s="31"/>
      <c r="U187" s="169"/>
      <c r="V187" s="150"/>
      <c r="W187" s="141" t="str" cm="1">
        <f t="array" ref="W187">IF(SUM(LEN(B187:V187))=0,"",IF(OR(OR(ISBLANK(F187),SUM(LEN(C187),LEN(D187))=0),AND(NOT(E187="Unknown"),ISBLANK(J187)),AND(NOT(O187="Unknown"),ISBLANK(R187))),"Missing Information", INDEX(Table15[Entire Service Line Classification], MATCH(SUMIFS(Table15[Unique ID],Table15[System-Owned Portion],E187,Table15[If Material Anything Other than "Lead" in Column E,Was Material Ever Previously Lead?],G187,Table15[Customer-Owned Portion],O187),Table15[Unique ID],0),0)))</f>
        <v>Lead Status Unknown</v>
      </c>
      <c r="X187"/>
    </row>
    <row r="188" spans="2:24" ht="30" x14ac:dyDescent="0.25">
      <c r="B188" s="146">
        <v>52490108</v>
      </c>
      <c r="C188" s="31" t="s">
        <v>417</v>
      </c>
      <c r="D188" s="32"/>
      <c r="E188" s="44" t="s">
        <v>35</v>
      </c>
      <c r="F188" s="43" t="s">
        <v>34</v>
      </c>
      <c r="G188" s="84" t="s">
        <v>34</v>
      </c>
      <c r="H188" s="31"/>
      <c r="I188" s="31"/>
      <c r="J188" s="84" t="s">
        <v>190</v>
      </c>
      <c r="K188" s="31" t="s">
        <v>34</v>
      </c>
      <c r="L188" s="31" t="s">
        <v>46</v>
      </c>
      <c r="M188" s="169"/>
      <c r="N188" s="148" t="s">
        <v>3033</v>
      </c>
      <c r="O188" s="44" t="s">
        <v>47</v>
      </c>
      <c r="P188" s="43">
        <v>1975</v>
      </c>
      <c r="Q188" s="31">
        <v>1</v>
      </c>
      <c r="R188" s="84"/>
      <c r="S188" s="31" t="s">
        <v>34</v>
      </c>
      <c r="T188" s="31"/>
      <c r="U188" s="169"/>
      <c r="V188" s="150"/>
      <c r="W188" s="141" t="str" cm="1">
        <f t="array" ref="W188">IF(SUM(LEN(B188:V188))=0,"",IF(OR(OR(ISBLANK(F188),SUM(LEN(C188),LEN(D188))=0),AND(NOT(E188="Unknown"),ISBLANK(J188)),AND(NOT(O188="Unknown"),ISBLANK(R188))),"Missing Information", INDEX(Table15[Entire Service Line Classification], MATCH(SUMIFS(Table15[Unique ID],Table15[System-Owned Portion],E188,Table15[If Material Anything Other than "Lead" in Column E,Was Material Ever Previously Lead?],G188,Table15[Customer-Owned Portion],O188),Table15[Unique ID],0),0)))</f>
        <v>Lead Status Unknown</v>
      </c>
      <c r="X188"/>
    </row>
    <row r="189" spans="2:24" ht="30" x14ac:dyDescent="0.25">
      <c r="B189" s="146">
        <v>51145684</v>
      </c>
      <c r="C189" s="31" t="s">
        <v>418</v>
      </c>
      <c r="D189" s="32"/>
      <c r="E189" s="44" t="s">
        <v>35</v>
      </c>
      <c r="F189" s="43" t="s">
        <v>34</v>
      </c>
      <c r="G189" s="84" t="s">
        <v>34</v>
      </c>
      <c r="H189" s="31"/>
      <c r="I189" s="31"/>
      <c r="J189" s="84" t="s">
        <v>190</v>
      </c>
      <c r="K189" s="31" t="s">
        <v>34</v>
      </c>
      <c r="L189" s="31" t="s">
        <v>46</v>
      </c>
      <c r="M189" s="169"/>
      <c r="N189" s="148" t="s">
        <v>3033</v>
      </c>
      <c r="O189" s="44" t="s">
        <v>47</v>
      </c>
      <c r="P189" s="43">
        <v>1975</v>
      </c>
      <c r="Q189" s="31">
        <v>1</v>
      </c>
      <c r="R189" s="84"/>
      <c r="S189" s="31" t="s">
        <v>34</v>
      </c>
      <c r="T189" s="31"/>
      <c r="U189" s="169"/>
      <c r="V189" s="150"/>
      <c r="W189" s="141" t="str" cm="1">
        <f t="array" ref="W189">IF(SUM(LEN(B189:V189))=0,"",IF(OR(OR(ISBLANK(F189),SUM(LEN(C189),LEN(D189))=0),AND(NOT(E189="Unknown"),ISBLANK(J189)),AND(NOT(O189="Unknown"),ISBLANK(R189))),"Missing Information", INDEX(Table15[Entire Service Line Classification], MATCH(SUMIFS(Table15[Unique ID],Table15[System-Owned Portion],E189,Table15[If Material Anything Other than "Lead" in Column E,Was Material Ever Previously Lead?],G189,Table15[Customer-Owned Portion],O189),Table15[Unique ID],0),0)))</f>
        <v>Lead Status Unknown</v>
      </c>
      <c r="X189"/>
    </row>
    <row r="190" spans="2:24" ht="30" x14ac:dyDescent="0.25">
      <c r="B190" s="146">
        <v>48451692</v>
      </c>
      <c r="C190" s="31" t="s">
        <v>419</v>
      </c>
      <c r="D190" s="32"/>
      <c r="E190" s="44" t="s">
        <v>35</v>
      </c>
      <c r="F190" s="43" t="s">
        <v>34</v>
      </c>
      <c r="G190" s="84" t="s">
        <v>34</v>
      </c>
      <c r="H190" s="31"/>
      <c r="I190" s="31"/>
      <c r="J190" s="84" t="s">
        <v>190</v>
      </c>
      <c r="K190" s="31" t="s">
        <v>34</v>
      </c>
      <c r="L190" s="31" t="s">
        <v>46</v>
      </c>
      <c r="M190" s="169"/>
      <c r="N190" s="148" t="s">
        <v>3033</v>
      </c>
      <c r="O190" s="44" t="s">
        <v>47</v>
      </c>
      <c r="P190" s="43">
        <v>1975</v>
      </c>
      <c r="Q190" s="31">
        <v>1</v>
      </c>
      <c r="R190" s="84"/>
      <c r="S190" s="31" t="s">
        <v>34</v>
      </c>
      <c r="T190" s="31"/>
      <c r="U190" s="169"/>
      <c r="V190" s="150"/>
      <c r="W190" s="141" t="str" cm="1">
        <f t="array" ref="W190">IF(SUM(LEN(B190:V190))=0,"",IF(OR(OR(ISBLANK(F190),SUM(LEN(C190),LEN(D190))=0),AND(NOT(E190="Unknown"),ISBLANK(J190)),AND(NOT(O190="Unknown"),ISBLANK(R190))),"Missing Information", INDEX(Table15[Entire Service Line Classification], MATCH(SUMIFS(Table15[Unique ID],Table15[System-Owned Portion],E190,Table15[If Material Anything Other than "Lead" in Column E,Was Material Ever Previously Lead?],G190,Table15[Customer-Owned Portion],O190),Table15[Unique ID],0),0)))</f>
        <v>Lead Status Unknown</v>
      </c>
      <c r="X190"/>
    </row>
    <row r="191" spans="2:24" ht="30" x14ac:dyDescent="0.25">
      <c r="B191" s="146">
        <v>49470261</v>
      </c>
      <c r="C191" s="31" t="s">
        <v>420</v>
      </c>
      <c r="D191" s="32"/>
      <c r="E191" s="44" t="s">
        <v>35</v>
      </c>
      <c r="F191" s="43" t="s">
        <v>34</v>
      </c>
      <c r="G191" s="84" t="s">
        <v>34</v>
      </c>
      <c r="H191" s="31"/>
      <c r="I191" s="31"/>
      <c r="J191" s="84" t="s">
        <v>190</v>
      </c>
      <c r="K191" s="31" t="s">
        <v>34</v>
      </c>
      <c r="L191" s="31" t="s">
        <v>46</v>
      </c>
      <c r="M191" s="169"/>
      <c r="N191" s="148" t="s">
        <v>3033</v>
      </c>
      <c r="O191" s="44" t="s">
        <v>47</v>
      </c>
      <c r="P191" s="43">
        <v>1975</v>
      </c>
      <c r="Q191" s="31">
        <v>1</v>
      </c>
      <c r="R191" s="84"/>
      <c r="S191" s="31" t="s">
        <v>34</v>
      </c>
      <c r="T191" s="31"/>
      <c r="U191" s="169"/>
      <c r="V191" s="150"/>
      <c r="W191" s="141" t="str" cm="1">
        <f t="array" ref="W191">IF(SUM(LEN(B191:V191))=0,"",IF(OR(OR(ISBLANK(F191),SUM(LEN(C191),LEN(D191))=0),AND(NOT(E191="Unknown"),ISBLANK(J191)),AND(NOT(O191="Unknown"),ISBLANK(R191))),"Missing Information", INDEX(Table15[Entire Service Line Classification], MATCH(SUMIFS(Table15[Unique ID],Table15[System-Owned Portion],E191,Table15[If Material Anything Other than "Lead" in Column E,Was Material Ever Previously Lead?],G191,Table15[Customer-Owned Portion],O191),Table15[Unique ID],0),0)))</f>
        <v>Lead Status Unknown</v>
      </c>
      <c r="X191"/>
    </row>
    <row r="192" spans="2:24" ht="30" x14ac:dyDescent="0.25">
      <c r="B192" s="146">
        <v>49470279</v>
      </c>
      <c r="C192" s="31" t="s">
        <v>421</v>
      </c>
      <c r="D192" s="32"/>
      <c r="E192" s="44" t="s">
        <v>35</v>
      </c>
      <c r="F192" s="43" t="s">
        <v>34</v>
      </c>
      <c r="G192" s="84" t="s">
        <v>34</v>
      </c>
      <c r="H192" s="31"/>
      <c r="I192" s="31"/>
      <c r="J192" s="84" t="s">
        <v>190</v>
      </c>
      <c r="K192" s="31" t="s">
        <v>34</v>
      </c>
      <c r="L192" s="31" t="s">
        <v>46</v>
      </c>
      <c r="M192" s="169"/>
      <c r="N192" s="148" t="s">
        <v>3033</v>
      </c>
      <c r="O192" s="44" t="s">
        <v>47</v>
      </c>
      <c r="P192" s="43">
        <v>1975</v>
      </c>
      <c r="Q192" s="31">
        <v>1</v>
      </c>
      <c r="R192" s="84"/>
      <c r="S192" s="31" t="s">
        <v>34</v>
      </c>
      <c r="T192" s="31"/>
      <c r="U192" s="169"/>
      <c r="V192" s="150"/>
      <c r="W192" s="141" t="str" cm="1">
        <f t="array" ref="W192">IF(SUM(LEN(B192:V192))=0,"",IF(OR(OR(ISBLANK(F192),SUM(LEN(C192),LEN(D192))=0),AND(NOT(E192="Unknown"),ISBLANK(J192)),AND(NOT(O192="Unknown"),ISBLANK(R192))),"Missing Information", INDEX(Table15[Entire Service Line Classification], MATCH(SUMIFS(Table15[Unique ID],Table15[System-Owned Portion],E192,Table15[If Material Anything Other than "Lead" in Column E,Was Material Ever Previously Lead?],G192,Table15[Customer-Owned Portion],O192),Table15[Unique ID],0),0)))</f>
        <v>Lead Status Unknown</v>
      </c>
      <c r="X192"/>
    </row>
    <row r="193" spans="2:24" ht="30" x14ac:dyDescent="0.25">
      <c r="B193" s="146">
        <v>59368698</v>
      </c>
      <c r="C193" s="31" t="s">
        <v>422</v>
      </c>
      <c r="D193" s="32"/>
      <c r="E193" s="44" t="s">
        <v>35</v>
      </c>
      <c r="F193" s="43" t="s">
        <v>34</v>
      </c>
      <c r="G193" s="84" t="s">
        <v>34</v>
      </c>
      <c r="H193" s="31"/>
      <c r="I193" s="31"/>
      <c r="J193" s="84" t="s">
        <v>190</v>
      </c>
      <c r="K193" s="31" t="s">
        <v>34</v>
      </c>
      <c r="L193" s="31" t="s">
        <v>46</v>
      </c>
      <c r="M193" s="169"/>
      <c r="N193" s="148" t="s">
        <v>3033</v>
      </c>
      <c r="O193" s="44" t="s">
        <v>47</v>
      </c>
      <c r="P193" s="43">
        <v>1975</v>
      </c>
      <c r="Q193" s="31">
        <v>1</v>
      </c>
      <c r="R193" s="84"/>
      <c r="S193" s="31" t="s">
        <v>34</v>
      </c>
      <c r="T193" s="31"/>
      <c r="U193" s="169"/>
      <c r="V193" s="150"/>
      <c r="W193" s="141" t="str" cm="1">
        <f t="array" ref="W193">IF(SUM(LEN(B193:V193))=0,"",IF(OR(OR(ISBLANK(F193),SUM(LEN(C193),LEN(D193))=0),AND(NOT(E193="Unknown"),ISBLANK(J193)),AND(NOT(O193="Unknown"),ISBLANK(R193))),"Missing Information", INDEX(Table15[Entire Service Line Classification], MATCH(SUMIFS(Table15[Unique ID],Table15[System-Owned Portion],E193,Table15[If Material Anything Other than "Lead" in Column E,Was Material Ever Previously Lead?],G193,Table15[Customer-Owned Portion],O193),Table15[Unique ID],0),0)))</f>
        <v>Lead Status Unknown</v>
      </c>
      <c r="X193"/>
    </row>
    <row r="194" spans="2:24" ht="30" x14ac:dyDescent="0.25">
      <c r="B194" s="146">
        <v>52490131</v>
      </c>
      <c r="C194" s="31" t="s">
        <v>423</v>
      </c>
      <c r="D194" s="32"/>
      <c r="E194" s="44" t="s">
        <v>35</v>
      </c>
      <c r="F194" s="43" t="s">
        <v>34</v>
      </c>
      <c r="G194" s="84" t="s">
        <v>34</v>
      </c>
      <c r="H194" s="31"/>
      <c r="I194" s="31"/>
      <c r="J194" s="84" t="s">
        <v>190</v>
      </c>
      <c r="K194" s="31" t="s">
        <v>34</v>
      </c>
      <c r="L194" s="31" t="s">
        <v>46</v>
      </c>
      <c r="M194" s="169"/>
      <c r="N194" s="148" t="s">
        <v>3033</v>
      </c>
      <c r="O194" s="44" t="s">
        <v>47</v>
      </c>
      <c r="P194" s="43">
        <v>1975</v>
      </c>
      <c r="Q194" s="31">
        <v>1</v>
      </c>
      <c r="R194" s="84"/>
      <c r="S194" s="31" t="s">
        <v>34</v>
      </c>
      <c r="T194" s="31"/>
      <c r="U194" s="169"/>
      <c r="V194" s="150"/>
      <c r="W194" s="141" t="str" cm="1">
        <f t="array" ref="W194">IF(SUM(LEN(B194:V194))=0,"",IF(OR(OR(ISBLANK(F194),SUM(LEN(C194),LEN(D194))=0),AND(NOT(E194="Unknown"),ISBLANK(J194)),AND(NOT(O194="Unknown"),ISBLANK(R194))),"Missing Information", INDEX(Table15[Entire Service Line Classification], MATCH(SUMIFS(Table15[Unique ID],Table15[System-Owned Portion],E194,Table15[If Material Anything Other than "Lead" in Column E,Was Material Ever Previously Lead?],G194,Table15[Customer-Owned Portion],O194),Table15[Unique ID],0),0)))</f>
        <v>Lead Status Unknown</v>
      </c>
      <c r="X194"/>
    </row>
    <row r="195" spans="2:24" ht="30" x14ac:dyDescent="0.25">
      <c r="B195" s="146">
        <v>54336366</v>
      </c>
      <c r="C195" s="31" t="s">
        <v>424</v>
      </c>
      <c r="D195" s="32"/>
      <c r="E195" s="44" t="s">
        <v>35</v>
      </c>
      <c r="F195" s="43" t="s">
        <v>34</v>
      </c>
      <c r="G195" s="84" t="s">
        <v>34</v>
      </c>
      <c r="H195" s="31"/>
      <c r="I195" s="31"/>
      <c r="J195" s="84" t="s">
        <v>190</v>
      </c>
      <c r="K195" s="31" t="s">
        <v>34</v>
      </c>
      <c r="L195" s="31" t="s">
        <v>46</v>
      </c>
      <c r="M195" s="169"/>
      <c r="N195" s="148" t="s">
        <v>3033</v>
      </c>
      <c r="O195" s="44" t="s">
        <v>47</v>
      </c>
      <c r="P195" s="43">
        <v>1975</v>
      </c>
      <c r="Q195" s="31">
        <v>1</v>
      </c>
      <c r="R195" s="84"/>
      <c r="S195" s="31" t="s">
        <v>34</v>
      </c>
      <c r="T195" s="31"/>
      <c r="U195" s="169"/>
      <c r="V195" s="150"/>
      <c r="W195" s="141" t="str" cm="1">
        <f t="array" ref="W195">IF(SUM(LEN(B195:V195))=0,"",IF(OR(OR(ISBLANK(F195),SUM(LEN(C195),LEN(D195))=0),AND(NOT(E195="Unknown"),ISBLANK(J195)),AND(NOT(O195="Unknown"),ISBLANK(R195))),"Missing Information", INDEX(Table15[Entire Service Line Classification], MATCH(SUMIFS(Table15[Unique ID],Table15[System-Owned Portion],E195,Table15[If Material Anything Other than "Lead" in Column E,Was Material Ever Previously Lead?],G195,Table15[Customer-Owned Portion],O195),Table15[Unique ID],0),0)))</f>
        <v>Lead Status Unknown</v>
      </c>
      <c r="X195"/>
    </row>
    <row r="196" spans="2:24" ht="30" x14ac:dyDescent="0.25">
      <c r="B196" s="146">
        <v>63484743</v>
      </c>
      <c r="C196" s="31" t="s">
        <v>425</v>
      </c>
      <c r="D196" s="32"/>
      <c r="E196" s="44" t="s">
        <v>35</v>
      </c>
      <c r="F196" s="43" t="s">
        <v>34</v>
      </c>
      <c r="G196" s="84" t="s">
        <v>34</v>
      </c>
      <c r="H196" s="31"/>
      <c r="I196" s="31"/>
      <c r="J196" s="84" t="s">
        <v>190</v>
      </c>
      <c r="K196" s="31" t="s">
        <v>34</v>
      </c>
      <c r="L196" s="31" t="s">
        <v>46</v>
      </c>
      <c r="M196" s="169"/>
      <c r="N196" s="148" t="s">
        <v>3033</v>
      </c>
      <c r="O196" s="44" t="s">
        <v>47</v>
      </c>
      <c r="P196" s="43">
        <v>1975</v>
      </c>
      <c r="Q196" s="31">
        <v>1</v>
      </c>
      <c r="R196" s="84"/>
      <c r="S196" s="31" t="s">
        <v>34</v>
      </c>
      <c r="T196" s="31"/>
      <c r="U196" s="169"/>
      <c r="V196" s="150"/>
      <c r="W196" s="141" t="str" cm="1">
        <f t="array" ref="W196">IF(SUM(LEN(B196:V196))=0,"",IF(OR(OR(ISBLANK(F196),SUM(LEN(C196),LEN(D196))=0),AND(NOT(E196="Unknown"),ISBLANK(J196)),AND(NOT(O196="Unknown"),ISBLANK(R196))),"Missing Information", INDEX(Table15[Entire Service Line Classification], MATCH(SUMIFS(Table15[Unique ID],Table15[System-Owned Portion],E196,Table15[If Material Anything Other than "Lead" in Column E,Was Material Ever Previously Lead?],G196,Table15[Customer-Owned Portion],O196),Table15[Unique ID],0),0)))</f>
        <v>Lead Status Unknown</v>
      </c>
      <c r="X196"/>
    </row>
    <row r="197" spans="2:24" ht="30" x14ac:dyDescent="0.25">
      <c r="B197" s="146">
        <v>49470292</v>
      </c>
      <c r="C197" s="31" t="s">
        <v>426</v>
      </c>
      <c r="D197" s="32"/>
      <c r="E197" s="44" t="s">
        <v>35</v>
      </c>
      <c r="F197" s="43" t="s">
        <v>34</v>
      </c>
      <c r="G197" s="84" t="s">
        <v>34</v>
      </c>
      <c r="H197" s="31"/>
      <c r="I197" s="31"/>
      <c r="J197" s="84" t="s">
        <v>190</v>
      </c>
      <c r="K197" s="31" t="s">
        <v>34</v>
      </c>
      <c r="L197" s="31" t="s">
        <v>46</v>
      </c>
      <c r="M197" s="169"/>
      <c r="N197" s="148" t="s">
        <v>3033</v>
      </c>
      <c r="O197" s="44" t="s">
        <v>47</v>
      </c>
      <c r="P197" s="43">
        <v>1975</v>
      </c>
      <c r="Q197" s="31">
        <v>1</v>
      </c>
      <c r="R197" s="84"/>
      <c r="S197" s="31" t="s">
        <v>34</v>
      </c>
      <c r="T197" s="31"/>
      <c r="U197" s="169"/>
      <c r="V197" s="150"/>
      <c r="W197" s="141" t="str" cm="1">
        <f t="array" ref="W197">IF(SUM(LEN(B197:V197))=0,"",IF(OR(OR(ISBLANK(F197),SUM(LEN(C197),LEN(D197))=0),AND(NOT(E197="Unknown"),ISBLANK(J197)),AND(NOT(O197="Unknown"),ISBLANK(R197))),"Missing Information", INDEX(Table15[Entire Service Line Classification], MATCH(SUMIFS(Table15[Unique ID],Table15[System-Owned Portion],E197,Table15[If Material Anything Other than "Lead" in Column E,Was Material Ever Previously Lead?],G197,Table15[Customer-Owned Portion],O197),Table15[Unique ID],0),0)))</f>
        <v>Lead Status Unknown</v>
      </c>
      <c r="X197"/>
    </row>
    <row r="198" spans="2:24" ht="30" x14ac:dyDescent="0.25">
      <c r="B198" s="146">
        <v>53737872</v>
      </c>
      <c r="C198" s="31" t="s">
        <v>427</v>
      </c>
      <c r="D198" s="32"/>
      <c r="E198" s="44" t="s">
        <v>35</v>
      </c>
      <c r="F198" s="43" t="s">
        <v>34</v>
      </c>
      <c r="G198" s="84" t="s">
        <v>34</v>
      </c>
      <c r="H198" s="31"/>
      <c r="I198" s="31"/>
      <c r="J198" s="84" t="s">
        <v>190</v>
      </c>
      <c r="K198" s="31" t="s">
        <v>34</v>
      </c>
      <c r="L198" s="31" t="s">
        <v>46</v>
      </c>
      <c r="M198" s="169"/>
      <c r="N198" s="148" t="s">
        <v>3033</v>
      </c>
      <c r="O198" s="44" t="s">
        <v>47</v>
      </c>
      <c r="P198" s="43">
        <v>1975</v>
      </c>
      <c r="Q198" s="31">
        <v>1</v>
      </c>
      <c r="R198" s="84"/>
      <c r="S198" s="31" t="s">
        <v>34</v>
      </c>
      <c r="T198" s="31"/>
      <c r="U198" s="169"/>
      <c r="V198" s="150"/>
      <c r="W198" s="141" t="str" cm="1">
        <f t="array" ref="W198">IF(SUM(LEN(B198:V198))=0,"",IF(OR(OR(ISBLANK(F198),SUM(LEN(C198),LEN(D198))=0),AND(NOT(E198="Unknown"),ISBLANK(J198)),AND(NOT(O198="Unknown"),ISBLANK(R198))),"Missing Information", INDEX(Table15[Entire Service Line Classification], MATCH(SUMIFS(Table15[Unique ID],Table15[System-Owned Portion],E198,Table15[If Material Anything Other than "Lead" in Column E,Was Material Ever Previously Lead?],G198,Table15[Customer-Owned Portion],O198),Table15[Unique ID],0),0)))</f>
        <v>Lead Status Unknown</v>
      </c>
      <c r="X198"/>
    </row>
    <row r="199" spans="2:24" ht="30" x14ac:dyDescent="0.25">
      <c r="B199" s="146">
        <v>48451666</v>
      </c>
      <c r="C199" s="31" t="s">
        <v>428</v>
      </c>
      <c r="D199" s="32"/>
      <c r="E199" s="44" t="s">
        <v>35</v>
      </c>
      <c r="F199" s="43" t="s">
        <v>34</v>
      </c>
      <c r="G199" s="84" t="s">
        <v>34</v>
      </c>
      <c r="H199" s="31"/>
      <c r="I199" s="31"/>
      <c r="J199" s="84" t="s">
        <v>190</v>
      </c>
      <c r="K199" s="31" t="s">
        <v>34</v>
      </c>
      <c r="L199" s="31" t="s">
        <v>46</v>
      </c>
      <c r="M199" s="169"/>
      <c r="N199" s="148" t="s">
        <v>3033</v>
      </c>
      <c r="O199" s="44" t="s">
        <v>47</v>
      </c>
      <c r="P199" s="43">
        <v>1975</v>
      </c>
      <c r="Q199" s="31">
        <v>1</v>
      </c>
      <c r="R199" s="84"/>
      <c r="S199" s="31" t="s">
        <v>34</v>
      </c>
      <c r="T199" s="31"/>
      <c r="U199" s="169"/>
      <c r="V199" s="150"/>
      <c r="W199" s="141" t="str" cm="1">
        <f t="array" ref="W199">IF(SUM(LEN(B199:V199))=0,"",IF(OR(OR(ISBLANK(F199),SUM(LEN(C199),LEN(D199))=0),AND(NOT(E199="Unknown"),ISBLANK(J199)),AND(NOT(O199="Unknown"),ISBLANK(R199))),"Missing Information", INDEX(Table15[Entire Service Line Classification], MATCH(SUMIFS(Table15[Unique ID],Table15[System-Owned Portion],E199,Table15[If Material Anything Other than "Lead" in Column E,Was Material Ever Previously Lead?],G199,Table15[Customer-Owned Portion],O199),Table15[Unique ID],0),0)))</f>
        <v>Lead Status Unknown</v>
      </c>
      <c r="X199"/>
    </row>
    <row r="200" spans="2:24" ht="30" x14ac:dyDescent="0.25">
      <c r="B200" s="146">
        <v>70111617</v>
      </c>
      <c r="C200" s="31" t="s">
        <v>429</v>
      </c>
      <c r="D200" s="32"/>
      <c r="E200" s="44" t="s">
        <v>35</v>
      </c>
      <c r="F200" s="43" t="s">
        <v>34</v>
      </c>
      <c r="G200" s="84" t="s">
        <v>34</v>
      </c>
      <c r="H200" s="31"/>
      <c r="I200" s="31"/>
      <c r="J200" s="84" t="s">
        <v>190</v>
      </c>
      <c r="K200" s="31" t="s">
        <v>34</v>
      </c>
      <c r="L200" s="31" t="s">
        <v>46</v>
      </c>
      <c r="M200" s="169"/>
      <c r="N200" s="148" t="s">
        <v>3033</v>
      </c>
      <c r="O200" s="44" t="s">
        <v>47</v>
      </c>
      <c r="P200" s="43">
        <v>1975</v>
      </c>
      <c r="Q200" s="31">
        <v>1</v>
      </c>
      <c r="R200" s="84"/>
      <c r="S200" s="31" t="s">
        <v>34</v>
      </c>
      <c r="T200" s="31"/>
      <c r="U200" s="169"/>
      <c r="V200" s="150"/>
      <c r="W200" s="141" t="str" cm="1">
        <f t="array" ref="W200">IF(SUM(LEN(B200:V200))=0,"",IF(OR(OR(ISBLANK(F200),SUM(LEN(C200),LEN(D200))=0),AND(NOT(E200="Unknown"),ISBLANK(J200)),AND(NOT(O200="Unknown"),ISBLANK(R200))),"Missing Information", INDEX(Table15[Entire Service Line Classification], MATCH(SUMIFS(Table15[Unique ID],Table15[System-Owned Portion],E200,Table15[If Material Anything Other than "Lead" in Column E,Was Material Ever Previously Lead?],G200,Table15[Customer-Owned Portion],O200),Table15[Unique ID],0),0)))</f>
        <v>Lead Status Unknown</v>
      </c>
      <c r="X200"/>
    </row>
    <row r="201" spans="2:24" ht="30" x14ac:dyDescent="0.25">
      <c r="B201" s="146">
        <v>52882429</v>
      </c>
      <c r="C201" s="31" t="s">
        <v>430</v>
      </c>
      <c r="D201" s="32"/>
      <c r="E201" s="44" t="s">
        <v>35</v>
      </c>
      <c r="F201" s="43" t="s">
        <v>34</v>
      </c>
      <c r="G201" s="84" t="s">
        <v>34</v>
      </c>
      <c r="H201" s="31"/>
      <c r="I201" s="31"/>
      <c r="J201" s="84" t="s">
        <v>190</v>
      </c>
      <c r="K201" s="31" t="s">
        <v>34</v>
      </c>
      <c r="L201" s="31" t="s">
        <v>46</v>
      </c>
      <c r="M201" s="169"/>
      <c r="N201" s="148" t="s">
        <v>3033</v>
      </c>
      <c r="O201" s="44" t="s">
        <v>47</v>
      </c>
      <c r="P201" s="43">
        <v>1976</v>
      </c>
      <c r="Q201" s="31">
        <v>1</v>
      </c>
      <c r="R201" s="84"/>
      <c r="S201" s="31" t="s">
        <v>34</v>
      </c>
      <c r="T201" s="31"/>
      <c r="U201" s="169"/>
      <c r="V201" s="150"/>
      <c r="W201" s="141" t="str" cm="1">
        <f t="array" ref="W201">IF(SUM(LEN(B201:V201))=0,"",IF(OR(OR(ISBLANK(F201),SUM(LEN(C201),LEN(D201))=0),AND(NOT(E201="Unknown"),ISBLANK(J201)),AND(NOT(O201="Unknown"),ISBLANK(R201))),"Missing Information", INDEX(Table15[Entire Service Line Classification], MATCH(SUMIFS(Table15[Unique ID],Table15[System-Owned Portion],E201,Table15[If Material Anything Other than "Lead" in Column E,Was Material Ever Previously Lead?],G201,Table15[Customer-Owned Portion],O201),Table15[Unique ID],0),0)))</f>
        <v>Lead Status Unknown</v>
      </c>
      <c r="X201"/>
    </row>
    <row r="202" spans="2:24" ht="30" x14ac:dyDescent="0.25">
      <c r="B202" s="146">
        <v>53175996</v>
      </c>
      <c r="C202" s="31" t="s">
        <v>431</v>
      </c>
      <c r="D202" s="32"/>
      <c r="E202" s="44" t="s">
        <v>35</v>
      </c>
      <c r="F202" s="43" t="s">
        <v>34</v>
      </c>
      <c r="G202" s="84" t="s">
        <v>34</v>
      </c>
      <c r="H202" s="31"/>
      <c r="I202" s="31"/>
      <c r="J202" s="84" t="s">
        <v>190</v>
      </c>
      <c r="K202" s="31" t="s">
        <v>34</v>
      </c>
      <c r="L202" s="31" t="s">
        <v>46</v>
      </c>
      <c r="M202" s="169"/>
      <c r="N202" s="148" t="s">
        <v>3033</v>
      </c>
      <c r="O202" s="44" t="s">
        <v>47</v>
      </c>
      <c r="P202" s="43">
        <v>1976</v>
      </c>
      <c r="Q202" s="31">
        <v>1</v>
      </c>
      <c r="R202" s="84"/>
      <c r="S202" s="31" t="s">
        <v>34</v>
      </c>
      <c r="T202" s="31"/>
      <c r="U202" s="169"/>
      <c r="V202" s="150"/>
      <c r="W202" s="141" t="str" cm="1">
        <f t="array" ref="W202">IF(SUM(LEN(B202:V202))=0,"",IF(OR(OR(ISBLANK(F202),SUM(LEN(C202),LEN(D202))=0),AND(NOT(E202="Unknown"),ISBLANK(J202)),AND(NOT(O202="Unknown"),ISBLANK(R202))),"Missing Information", INDEX(Table15[Entire Service Line Classification], MATCH(SUMIFS(Table15[Unique ID],Table15[System-Owned Portion],E202,Table15[If Material Anything Other than "Lead" in Column E,Was Material Ever Previously Lead?],G202,Table15[Customer-Owned Portion],O202),Table15[Unique ID],0),0)))</f>
        <v>Lead Status Unknown</v>
      </c>
      <c r="X202"/>
    </row>
    <row r="203" spans="2:24" ht="30" x14ac:dyDescent="0.25">
      <c r="B203" s="146">
        <v>52490147</v>
      </c>
      <c r="C203" s="31" t="s">
        <v>432</v>
      </c>
      <c r="D203" s="32"/>
      <c r="E203" s="44" t="s">
        <v>35</v>
      </c>
      <c r="F203" s="43" t="s">
        <v>34</v>
      </c>
      <c r="G203" s="84" t="s">
        <v>34</v>
      </c>
      <c r="H203" s="31"/>
      <c r="I203" s="31"/>
      <c r="J203" s="84" t="s">
        <v>190</v>
      </c>
      <c r="K203" s="31" t="s">
        <v>34</v>
      </c>
      <c r="L203" s="31" t="s">
        <v>46</v>
      </c>
      <c r="M203" s="169"/>
      <c r="N203" s="148" t="s">
        <v>3033</v>
      </c>
      <c r="O203" s="44" t="s">
        <v>47</v>
      </c>
      <c r="P203" s="43">
        <v>1976</v>
      </c>
      <c r="Q203" s="31">
        <v>1</v>
      </c>
      <c r="R203" s="84"/>
      <c r="S203" s="31" t="s">
        <v>34</v>
      </c>
      <c r="T203" s="31"/>
      <c r="U203" s="169"/>
      <c r="V203" s="150"/>
      <c r="W203" s="141" t="str" cm="1">
        <f t="array" ref="W203">IF(SUM(LEN(B203:V203))=0,"",IF(OR(OR(ISBLANK(F203),SUM(LEN(C203),LEN(D203))=0),AND(NOT(E203="Unknown"),ISBLANK(J203)),AND(NOT(O203="Unknown"),ISBLANK(R203))),"Missing Information", INDEX(Table15[Entire Service Line Classification], MATCH(SUMIFS(Table15[Unique ID],Table15[System-Owned Portion],E203,Table15[If Material Anything Other than "Lead" in Column E,Was Material Ever Previously Lead?],G203,Table15[Customer-Owned Portion],O203),Table15[Unique ID],0),0)))</f>
        <v>Lead Status Unknown</v>
      </c>
      <c r="X203"/>
    </row>
    <row r="204" spans="2:24" ht="30" x14ac:dyDescent="0.25">
      <c r="B204" s="146">
        <v>51789716</v>
      </c>
      <c r="C204" s="31" t="s">
        <v>433</v>
      </c>
      <c r="D204" s="32"/>
      <c r="E204" s="44" t="s">
        <v>35</v>
      </c>
      <c r="F204" s="43" t="s">
        <v>34</v>
      </c>
      <c r="G204" s="84" t="s">
        <v>34</v>
      </c>
      <c r="H204" s="31"/>
      <c r="I204" s="31"/>
      <c r="J204" s="84" t="s">
        <v>190</v>
      </c>
      <c r="K204" s="31" t="s">
        <v>34</v>
      </c>
      <c r="L204" s="31" t="s">
        <v>46</v>
      </c>
      <c r="M204" s="169"/>
      <c r="N204" s="148" t="s">
        <v>3033</v>
      </c>
      <c r="O204" s="44" t="s">
        <v>47</v>
      </c>
      <c r="P204" s="43">
        <v>1976</v>
      </c>
      <c r="Q204" s="31">
        <v>1</v>
      </c>
      <c r="R204" s="84"/>
      <c r="S204" s="31" t="s">
        <v>34</v>
      </c>
      <c r="T204" s="31"/>
      <c r="U204" s="169"/>
      <c r="V204" s="150"/>
      <c r="W204" s="141" t="str" cm="1">
        <f t="array" ref="W204">IF(SUM(LEN(B204:V204))=0,"",IF(OR(OR(ISBLANK(F204),SUM(LEN(C204),LEN(D204))=0),AND(NOT(E204="Unknown"),ISBLANK(J204)),AND(NOT(O204="Unknown"),ISBLANK(R204))),"Missing Information", INDEX(Table15[Entire Service Line Classification], MATCH(SUMIFS(Table15[Unique ID],Table15[System-Owned Portion],E204,Table15[If Material Anything Other than "Lead" in Column E,Was Material Ever Previously Lead?],G204,Table15[Customer-Owned Portion],O204),Table15[Unique ID],0),0)))</f>
        <v>Lead Status Unknown</v>
      </c>
      <c r="X204"/>
    </row>
    <row r="205" spans="2:24" ht="30" x14ac:dyDescent="0.25">
      <c r="B205" s="146">
        <v>51145714</v>
      </c>
      <c r="C205" s="31" t="s">
        <v>434</v>
      </c>
      <c r="D205" s="32"/>
      <c r="E205" s="44" t="s">
        <v>35</v>
      </c>
      <c r="F205" s="43" t="s">
        <v>34</v>
      </c>
      <c r="G205" s="84" t="s">
        <v>34</v>
      </c>
      <c r="H205" s="31"/>
      <c r="I205" s="31"/>
      <c r="J205" s="84" t="s">
        <v>190</v>
      </c>
      <c r="K205" s="31" t="s">
        <v>34</v>
      </c>
      <c r="L205" s="31" t="s">
        <v>46</v>
      </c>
      <c r="M205" s="169"/>
      <c r="N205" s="148" t="s">
        <v>3033</v>
      </c>
      <c r="O205" s="44" t="s">
        <v>47</v>
      </c>
      <c r="P205" s="43">
        <v>1976</v>
      </c>
      <c r="Q205" s="31">
        <v>1</v>
      </c>
      <c r="R205" s="84"/>
      <c r="S205" s="31" t="s">
        <v>34</v>
      </c>
      <c r="T205" s="31"/>
      <c r="U205" s="169"/>
      <c r="V205" s="150"/>
      <c r="W205" s="141" t="str" cm="1">
        <f t="array" ref="W205">IF(SUM(LEN(B205:V205))=0,"",IF(OR(OR(ISBLANK(F205),SUM(LEN(C205),LEN(D205))=0),AND(NOT(E205="Unknown"),ISBLANK(J205)),AND(NOT(O205="Unknown"),ISBLANK(R205))),"Missing Information", INDEX(Table15[Entire Service Line Classification], MATCH(SUMIFS(Table15[Unique ID],Table15[System-Owned Portion],E205,Table15[If Material Anything Other than "Lead" in Column E,Was Material Ever Previously Lead?],G205,Table15[Customer-Owned Portion],O205),Table15[Unique ID],0),0)))</f>
        <v>Lead Status Unknown</v>
      </c>
      <c r="X205"/>
    </row>
    <row r="206" spans="2:24" ht="30" x14ac:dyDescent="0.25">
      <c r="B206" s="146">
        <v>47731463</v>
      </c>
      <c r="C206" s="31" t="s">
        <v>435</v>
      </c>
      <c r="D206" s="32"/>
      <c r="E206" s="44" t="s">
        <v>35</v>
      </c>
      <c r="F206" s="43" t="s">
        <v>34</v>
      </c>
      <c r="G206" s="84" t="s">
        <v>34</v>
      </c>
      <c r="H206" s="31"/>
      <c r="I206" s="31"/>
      <c r="J206" s="84" t="s">
        <v>190</v>
      </c>
      <c r="K206" s="31" t="s">
        <v>34</v>
      </c>
      <c r="L206" s="31" t="s">
        <v>46</v>
      </c>
      <c r="M206" s="169"/>
      <c r="N206" s="148" t="s">
        <v>3033</v>
      </c>
      <c r="O206" s="44" t="s">
        <v>47</v>
      </c>
      <c r="P206" s="43">
        <v>1976</v>
      </c>
      <c r="Q206" s="31">
        <v>1</v>
      </c>
      <c r="R206" s="84"/>
      <c r="S206" s="31" t="s">
        <v>34</v>
      </c>
      <c r="T206" s="31"/>
      <c r="U206" s="169"/>
      <c r="V206" s="150"/>
      <c r="W206" s="141" t="str" cm="1">
        <f t="array" ref="W206">IF(SUM(LEN(B206:V206))=0,"",IF(OR(OR(ISBLANK(F206),SUM(LEN(C206),LEN(D206))=0),AND(NOT(E206="Unknown"),ISBLANK(J206)),AND(NOT(O206="Unknown"),ISBLANK(R206))),"Missing Information", INDEX(Table15[Entire Service Line Classification], MATCH(SUMIFS(Table15[Unique ID],Table15[System-Owned Portion],E206,Table15[If Material Anything Other than "Lead" in Column E,Was Material Ever Previously Lead?],G206,Table15[Customer-Owned Portion],O206),Table15[Unique ID],0),0)))</f>
        <v>Lead Status Unknown</v>
      </c>
      <c r="X206"/>
    </row>
    <row r="207" spans="2:24" ht="30" x14ac:dyDescent="0.25">
      <c r="B207" s="146">
        <v>48451656</v>
      </c>
      <c r="C207" s="31" t="s">
        <v>436</v>
      </c>
      <c r="D207" s="32"/>
      <c r="E207" s="44" t="s">
        <v>35</v>
      </c>
      <c r="F207" s="43" t="s">
        <v>34</v>
      </c>
      <c r="G207" s="84" t="s">
        <v>34</v>
      </c>
      <c r="H207" s="31"/>
      <c r="I207" s="31"/>
      <c r="J207" s="84" t="s">
        <v>190</v>
      </c>
      <c r="K207" s="31" t="s">
        <v>34</v>
      </c>
      <c r="L207" s="31" t="s">
        <v>46</v>
      </c>
      <c r="M207" s="169"/>
      <c r="N207" s="148" t="s">
        <v>3033</v>
      </c>
      <c r="O207" s="44" t="s">
        <v>47</v>
      </c>
      <c r="P207" s="43">
        <v>1976</v>
      </c>
      <c r="Q207" s="31">
        <v>1</v>
      </c>
      <c r="R207" s="84"/>
      <c r="S207" s="31" t="s">
        <v>34</v>
      </c>
      <c r="T207" s="31"/>
      <c r="U207" s="169"/>
      <c r="V207" s="150"/>
      <c r="W207" s="141" t="str" cm="1">
        <f t="array" ref="W207">IF(SUM(LEN(B207:V207))=0,"",IF(OR(OR(ISBLANK(F207),SUM(LEN(C207),LEN(D207))=0),AND(NOT(E207="Unknown"),ISBLANK(J207)),AND(NOT(O207="Unknown"),ISBLANK(R207))),"Missing Information", INDEX(Table15[Entire Service Line Classification], MATCH(SUMIFS(Table15[Unique ID],Table15[System-Owned Portion],E207,Table15[If Material Anything Other than "Lead" in Column E,Was Material Ever Previously Lead?],G207,Table15[Customer-Owned Portion],O207),Table15[Unique ID],0),0)))</f>
        <v>Lead Status Unknown</v>
      </c>
      <c r="X207"/>
    </row>
    <row r="208" spans="2:24" ht="30" x14ac:dyDescent="0.25">
      <c r="B208" s="146">
        <v>51145755</v>
      </c>
      <c r="C208" s="31" t="s">
        <v>437</v>
      </c>
      <c r="D208" s="32"/>
      <c r="E208" s="44" t="s">
        <v>35</v>
      </c>
      <c r="F208" s="43" t="s">
        <v>34</v>
      </c>
      <c r="G208" s="84" t="s">
        <v>34</v>
      </c>
      <c r="H208" s="31"/>
      <c r="I208" s="31"/>
      <c r="J208" s="84" t="s">
        <v>190</v>
      </c>
      <c r="K208" s="31" t="s">
        <v>34</v>
      </c>
      <c r="L208" s="31" t="s">
        <v>46</v>
      </c>
      <c r="M208" s="169"/>
      <c r="N208" s="148" t="s">
        <v>3033</v>
      </c>
      <c r="O208" s="44" t="s">
        <v>47</v>
      </c>
      <c r="P208" s="43">
        <v>1976</v>
      </c>
      <c r="Q208" s="31">
        <v>1</v>
      </c>
      <c r="R208" s="84"/>
      <c r="S208" s="31" t="s">
        <v>34</v>
      </c>
      <c r="T208" s="31"/>
      <c r="U208" s="169"/>
      <c r="V208" s="150"/>
      <c r="W208" s="141" t="str" cm="1">
        <f t="array" ref="W208">IF(SUM(LEN(B208:V208))=0,"",IF(OR(OR(ISBLANK(F208),SUM(LEN(C208),LEN(D208))=0),AND(NOT(E208="Unknown"),ISBLANK(J208)),AND(NOT(O208="Unknown"),ISBLANK(R208))),"Missing Information", INDEX(Table15[Entire Service Line Classification], MATCH(SUMIFS(Table15[Unique ID],Table15[System-Owned Portion],E208,Table15[If Material Anything Other than "Lead" in Column E,Was Material Ever Previously Lead?],G208,Table15[Customer-Owned Portion],O208),Table15[Unique ID],0),0)))</f>
        <v>Lead Status Unknown</v>
      </c>
      <c r="X208"/>
    </row>
    <row r="209" spans="2:24" ht="30" x14ac:dyDescent="0.25">
      <c r="B209" s="146">
        <v>89017935</v>
      </c>
      <c r="C209" s="31" t="s">
        <v>438</v>
      </c>
      <c r="D209" s="32"/>
      <c r="E209" s="44" t="s">
        <v>35</v>
      </c>
      <c r="F209" s="43" t="s">
        <v>34</v>
      </c>
      <c r="G209" s="84" t="s">
        <v>34</v>
      </c>
      <c r="H209" s="31"/>
      <c r="I209" s="31"/>
      <c r="J209" s="84" t="s">
        <v>190</v>
      </c>
      <c r="K209" s="31" t="s">
        <v>34</v>
      </c>
      <c r="L209" s="31" t="s">
        <v>46</v>
      </c>
      <c r="M209" s="169"/>
      <c r="N209" s="148" t="s">
        <v>3033</v>
      </c>
      <c r="O209" s="44" t="s">
        <v>47</v>
      </c>
      <c r="P209" s="43">
        <v>1976</v>
      </c>
      <c r="Q209" s="31">
        <v>1</v>
      </c>
      <c r="R209" s="84"/>
      <c r="S209" s="31" t="s">
        <v>34</v>
      </c>
      <c r="T209" s="31"/>
      <c r="U209" s="169"/>
      <c r="V209" s="150"/>
      <c r="W209" s="141" t="str" cm="1">
        <f t="array" ref="W209">IF(SUM(LEN(B209:V209))=0,"",IF(OR(OR(ISBLANK(F209),SUM(LEN(C209),LEN(D209))=0),AND(NOT(E209="Unknown"),ISBLANK(J209)),AND(NOT(O209="Unknown"),ISBLANK(R209))),"Missing Information", INDEX(Table15[Entire Service Line Classification], MATCH(SUMIFS(Table15[Unique ID],Table15[System-Owned Portion],E209,Table15[If Material Anything Other than "Lead" in Column E,Was Material Ever Previously Lead?],G209,Table15[Customer-Owned Portion],O209),Table15[Unique ID],0),0)))</f>
        <v>Lead Status Unknown</v>
      </c>
      <c r="X209"/>
    </row>
    <row r="210" spans="2:24" ht="30" x14ac:dyDescent="0.25">
      <c r="B210" s="146">
        <v>51145681</v>
      </c>
      <c r="C210" s="31" t="s">
        <v>439</v>
      </c>
      <c r="D210" s="32"/>
      <c r="E210" s="44" t="s">
        <v>35</v>
      </c>
      <c r="F210" s="43" t="s">
        <v>34</v>
      </c>
      <c r="G210" s="84" t="s">
        <v>34</v>
      </c>
      <c r="H210" s="31"/>
      <c r="I210" s="31"/>
      <c r="J210" s="84" t="s">
        <v>190</v>
      </c>
      <c r="K210" s="31" t="s">
        <v>34</v>
      </c>
      <c r="L210" s="31" t="s">
        <v>46</v>
      </c>
      <c r="M210" s="169"/>
      <c r="N210" s="148" t="s">
        <v>3033</v>
      </c>
      <c r="O210" s="44" t="s">
        <v>47</v>
      </c>
      <c r="P210" s="43">
        <v>1976</v>
      </c>
      <c r="Q210" s="31">
        <v>1</v>
      </c>
      <c r="R210" s="84"/>
      <c r="S210" s="31" t="s">
        <v>34</v>
      </c>
      <c r="T210" s="31"/>
      <c r="U210" s="169"/>
      <c r="V210" s="150"/>
      <c r="W210" s="141" t="str" cm="1">
        <f t="array" ref="W210">IF(SUM(LEN(B210:V210))=0,"",IF(OR(OR(ISBLANK(F210),SUM(LEN(C210),LEN(D210))=0),AND(NOT(E210="Unknown"),ISBLANK(J210)),AND(NOT(O210="Unknown"),ISBLANK(R210))),"Missing Information", INDEX(Table15[Entire Service Line Classification], MATCH(SUMIFS(Table15[Unique ID],Table15[System-Owned Portion],E210,Table15[If Material Anything Other than "Lead" in Column E,Was Material Ever Previously Lead?],G210,Table15[Customer-Owned Portion],O210),Table15[Unique ID],0),0)))</f>
        <v>Lead Status Unknown</v>
      </c>
      <c r="X210"/>
    </row>
    <row r="211" spans="2:24" ht="30" x14ac:dyDescent="0.25">
      <c r="B211" s="146">
        <v>51145679</v>
      </c>
      <c r="C211" s="31" t="s">
        <v>440</v>
      </c>
      <c r="D211" s="32"/>
      <c r="E211" s="44" t="s">
        <v>35</v>
      </c>
      <c r="F211" s="43" t="s">
        <v>34</v>
      </c>
      <c r="G211" s="84" t="s">
        <v>34</v>
      </c>
      <c r="H211" s="31"/>
      <c r="I211" s="31"/>
      <c r="J211" s="84" t="s">
        <v>190</v>
      </c>
      <c r="K211" s="31" t="s">
        <v>34</v>
      </c>
      <c r="L211" s="31" t="s">
        <v>46</v>
      </c>
      <c r="M211" s="169"/>
      <c r="N211" s="148" t="s">
        <v>3033</v>
      </c>
      <c r="O211" s="44" t="s">
        <v>47</v>
      </c>
      <c r="P211" s="43">
        <v>1976</v>
      </c>
      <c r="Q211" s="31">
        <v>1</v>
      </c>
      <c r="R211" s="84"/>
      <c r="S211" s="31" t="s">
        <v>34</v>
      </c>
      <c r="T211" s="31"/>
      <c r="U211" s="169"/>
      <c r="V211" s="150"/>
      <c r="W211" s="141" t="str" cm="1">
        <f t="array" ref="W211">IF(SUM(LEN(B211:V211))=0,"",IF(OR(OR(ISBLANK(F211),SUM(LEN(C211),LEN(D211))=0),AND(NOT(E211="Unknown"),ISBLANK(J211)),AND(NOT(O211="Unknown"),ISBLANK(R211))),"Missing Information", INDEX(Table15[Entire Service Line Classification], MATCH(SUMIFS(Table15[Unique ID],Table15[System-Owned Portion],E211,Table15[If Material Anything Other than "Lead" in Column E,Was Material Ever Previously Lead?],G211,Table15[Customer-Owned Portion],O211),Table15[Unique ID],0),0)))</f>
        <v>Lead Status Unknown</v>
      </c>
      <c r="X211"/>
    </row>
    <row r="212" spans="2:24" ht="30" x14ac:dyDescent="0.25">
      <c r="B212" s="146">
        <v>82538619</v>
      </c>
      <c r="C212" s="31" t="s">
        <v>441</v>
      </c>
      <c r="D212" s="32"/>
      <c r="E212" s="44" t="s">
        <v>35</v>
      </c>
      <c r="F212" s="43" t="s">
        <v>34</v>
      </c>
      <c r="G212" s="84" t="s">
        <v>34</v>
      </c>
      <c r="H212" s="31"/>
      <c r="I212" s="31"/>
      <c r="J212" s="84" t="s">
        <v>190</v>
      </c>
      <c r="K212" s="31" t="s">
        <v>34</v>
      </c>
      <c r="L212" s="31" t="s">
        <v>46</v>
      </c>
      <c r="M212" s="169"/>
      <c r="N212" s="148" t="s">
        <v>3033</v>
      </c>
      <c r="O212" s="44" t="s">
        <v>47</v>
      </c>
      <c r="P212" s="43">
        <v>1976</v>
      </c>
      <c r="Q212" s="31">
        <v>1</v>
      </c>
      <c r="R212" s="84"/>
      <c r="S212" s="31" t="s">
        <v>34</v>
      </c>
      <c r="T212" s="31"/>
      <c r="U212" s="169"/>
      <c r="V212" s="150"/>
      <c r="W212" s="141" t="str" cm="1">
        <f t="array" ref="W212">IF(SUM(LEN(B212:V212))=0,"",IF(OR(OR(ISBLANK(F212),SUM(LEN(C212),LEN(D212))=0),AND(NOT(E212="Unknown"),ISBLANK(J212)),AND(NOT(O212="Unknown"),ISBLANK(R212))),"Missing Information", INDEX(Table15[Entire Service Line Classification], MATCH(SUMIFS(Table15[Unique ID],Table15[System-Owned Portion],E212,Table15[If Material Anything Other than "Lead" in Column E,Was Material Ever Previously Lead?],G212,Table15[Customer-Owned Portion],O212),Table15[Unique ID],0),0)))</f>
        <v>Lead Status Unknown</v>
      </c>
      <c r="X212"/>
    </row>
    <row r="213" spans="2:24" ht="30" x14ac:dyDescent="0.25">
      <c r="B213" s="146">
        <v>52490132</v>
      </c>
      <c r="C213" s="31" t="s">
        <v>442</v>
      </c>
      <c r="D213" s="32"/>
      <c r="E213" s="44" t="s">
        <v>35</v>
      </c>
      <c r="F213" s="43" t="s">
        <v>34</v>
      </c>
      <c r="G213" s="84" t="s">
        <v>34</v>
      </c>
      <c r="H213" s="31"/>
      <c r="I213" s="31"/>
      <c r="J213" s="84" t="s">
        <v>190</v>
      </c>
      <c r="K213" s="31" t="s">
        <v>34</v>
      </c>
      <c r="L213" s="31" t="s">
        <v>46</v>
      </c>
      <c r="M213" s="169"/>
      <c r="N213" s="148" t="s">
        <v>3033</v>
      </c>
      <c r="O213" s="44" t="s">
        <v>47</v>
      </c>
      <c r="P213" s="43">
        <v>1976</v>
      </c>
      <c r="Q213" s="31">
        <v>1</v>
      </c>
      <c r="R213" s="84"/>
      <c r="S213" s="31" t="s">
        <v>34</v>
      </c>
      <c r="T213" s="31"/>
      <c r="U213" s="169"/>
      <c r="V213" s="150"/>
      <c r="W213" s="141" t="str" cm="1">
        <f t="array" ref="W213">IF(SUM(LEN(B213:V213))=0,"",IF(OR(OR(ISBLANK(F213),SUM(LEN(C213),LEN(D213))=0),AND(NOT(E213="Unknown"),ISBLANK(J213)),AND(NOT(O213="Unknown"),ISBLANK(R213))),"Missing Information", INDEX(Table15[Entire Service Line Classification], MATCH(SUMIFS(Table15[Unique ID],Table15[System-Owned Portion],E213,Table15[If Material Anything Other than "Lead" in Column E,Was Material Ever Previously Lead?],G213,Table15[Customer-Owned Portion],O213),Table15[Unique ID],0),0)))</f>
        <v>Lead Status Unknown</v>
      </c>
      <c r="X213"/>
    </row>
    <row r="214" spans="2:24" ht="30" x14ac:dyDescent="0.25">
      <c r="B214" s="146">
        <v>89017576</v>
      </c>
      <c r="C214" s="31" t="s">
        <v>443</v>
      </c>
      <c r="D214" s="32"/>
      <c r="E214" s="44" t="s">
        <v>35</v>
      </c>
      <c r="F214" s="43" t="s">
        <v>34</v>
      </c>
      <c r="G214" s="84" t="s">
        <v>34</v>
      </c>
      <c r="H214" s="31"/>
      <c r="I214" s="31"/>
      <c r="J214" s="84" t="s">
        <v>190</v>
      </c>
      <c r="K214" s="31" t="s">
        <v>34</v>
      </c>
      <c r="L214" s="31" t="s">
        <v>46</v>
      </c>
      <c r="M214" s="169"/>
      <c r="N214" s="148" t="s">
        <v>3033</v>
      </c>
      <c r="O214" s="44" t="s">
        <v>47</v>
      </c>
      <c r="P214" s="43">
        <v>1976</v>
      </c>
      <c r="Q214" s="31">
        <v>1</v>
      </c>
      <c r="R214" s="84"/>
      <c r="S214" s="31" t="s">
        <v>34</v>
      </c>
      <c r="T214" s="31"/>
      <c r="U214" s="169"/>
      <c r="V214" s="150"/>
      <c r="W214" s="141" t="str" cm="1">
        <f t="array" ref="W214">IF(SUM(LEN(B214:V214))=0,"",IF(OR(OR(ISBLANK(F214),SUM(LEN(C214),LEN(D214))=0),AND(NOT(E214="Unknown"),ISBLANK(J214)),AND(NOT(O214="Unknown"),ISBLANK(R214))),"Missing Information", INDEX(Table15[Entire Service Line Classification], MATCH(SUMIFS(Table15[Unique ID],Table15[System-Owned Portion],E214,Table15[If Material Anything Other than "Lead" in Column E,Was Material Ever Previously Lead?],G214,Table15[Customer-Owned Portion],O214),Table15[Unique ID],0),0)))</f>
        <v>Lead Status Unknown</v>
      </c>
      <c r="X214"/>
    </row>
    <row r="215" spans="2:24" ht="30" x14ac:dyDescent="0.25">
      <c r="B215" s="146">
        <v>51145682</v>
      </c>
      <c r="C215" s="31" t="s">
        <v>444</v>
      </c>
      <c r="D215" s="32"/>
      <c r="E215" s="44" t="s">
        <v>35</v>
      </c>
      <c r="F215" s="43" t="s">
        <v>34</v>
      </c>
      <c r="G215" s="84" t="s">
        <v>34</v>
      </c>
      <c r="H215" s="31"/>
      <c r="I215" s="31"/>
      <c r="J215" s="84" t="s">
        <v>190</v>
      </c>
      <c r="K215" s="31" t="s">
        <v>34</v>
      </c>
      <c r="L215" s="31" t="s">
        <v>46</v>
      </c>
      <c r="M215" s="169"/>
      <c r="N215" s="148" t="s">
        <v>3033</v>
      </c>
      <c r="O215" s="44" t="s">
        <v>47</v>
      </c>
      <c r="P215" s="43">
        <v>1976</v>
      </c>
      <c r="Q215" s="31">
        <v>1</v>
      </c>
      <c r="R215" s="84"/>
      <c r="S215" s="31" t="s">
        <v>34</v>
      </c>
      <c r="T215" s="31"/>
      <c r="U215" s="169"/>
      <c r="V215" s="150"/>
      <c r="W215" s="141" t="str" cm="1">
        <f t="array" ref="W215">IF(SUM(LEN(B215:V215))=0,"",IF(OR(OR(ISBLANK(F215),SUM(LEN(C215),LEN(D215))=0),AND(NOT(E215="Unknown"),ISBLANK(J215)),AND(NOT(O215="Unknown"),ISBLANK(R215))),"Missing Information", INDEX(Table15[Entire Service Line Classification], MATCH(SUMIFS(Table15[Unique ID],Table15[System-Owned Portion],E215,Table15[If Material Anything Other than "Lead" in Column E,Was Material Ever Previously Lead?],G215,Table15[Customer-Owned Portion],O215),Table15[Unique ID],0),0)))</f>
        <v>Lead Status Unknown</v>
      </c>
      <c r="X215"/>
    </row>
    <row r="216" spans="2:24" ht="30" x14ac:dyDescent="0.25">
      <c r="B216" s="146">
        <v>52490129</v>
      </c>
      <c r="C216" s="31" t="s">
        <v>445</v>
      </c>
      <c r="D216" s="32"/>
      <c r="E216" s="44" t="s">
        <v>35</v>
      </c>
      <c r="F216" s="43" t="s">
        <v>34</v>
      </c>
      <c r="G216" s="84" t="s">
        <v>34</v>
      </c>
      <c r="H216" s="31"/>
      <c r="I216" s="31"/>
      <c r="J216" s="84" t="s">
        <v>190</v>
      </c>
      <c r="K216" s="31" t="s">
        <v>34</v>
      </c>
      <c r="L216" s="31" t="s">
        <v>46</v>
      </c>
      <c r="M216" s="169"/>
      <c r="N216" s="148" t="s">
        <v>3033</v>
      </c>
      <c r="O216" s="44" t="s">
        <v>47</v>
      </c>
      <c r="P216" s="43">
        <v>1976</v>
      </c>
      <c r="Q216" s="31">
        <v>1</v>
      </c>
      <c r="R216" s="84"/>
      <c r="S216" s="31" t="s">
        <v>34</v>
      </c>
      <c r="T216" s="31"/>
      <c r="U216" s="169"/>
      <c r="V216" s="150"/>
      <c r="W216" s="141" t="str" cm="1">
        <f t="array" ref="W216">IF(SUM(LEN(B216:V216))=0,"",IF(OR(OR(ISBLANK(F216),SUM(LEN(C216),LEN(D216))=0),AND(NOT(E216="Unknown"),ISBLANK(J216)),AND(NOT(O216="Unknown"),ISBLANK(R216))),"Missing Information", INDEX(Table15[Entire Service Line Classification], MATCH(SUMIFS(Table15[Unique ID],Table15[System-Owned Portion],E216,Table15[If Material Anything Other than "Lead" in Column E,Was Material Ever Previously Lead?],G216,Table15[Customer-Owned Portion],O216),Table15[Unique ID],0),0)))</f>
        <v>Lead Status Unknown</v>
      </c>
      <c r="X216"/>
    </row>
    <row r="217" spans="2:24" ht="30" x14ac:dyDescent="0.25">
      <c r="B217" s="146">
        <v>46250688</v>
      </c>
      <c r="C217" s="31" t="s">
        <v>446</v>
      </c>
      <c r="D217" s="32"/>
      <c r="E217" s="44" t="s">
        <v>35</v>
      </c>
      <c r="F217" s="43" t="s">
        <v>34</v>
      </c>
      <c r="G217" s="84" t="s">
        <v>34</v>
      </c>
      <c r="H217" s="31"/>
      <c r="I217" s="31"/>
      <c r="J217" s="84" t="s">
        <v>190</v>
      </c>
      <c r="K217" s="31" t="s">
        <v>34</v>
      </c>
      <c r="L217" s="31" t="s">
        <v>46</v>
      </c>
      <c r="M217" s="169"/>
      <c r="N217" s="148" t="s">
        <v>3033</v>
      </c>
      <c r="O217" s="44" t="s">
        <v>47</v>
      </c>
      <c r="P217" s="43">
        <v>1976</v>
      </c>
      <c r="Q217" s="31">
        <v>1</v>
      </c>
      <c r="R217" s="84"/>
      <c r="S217" s="31" t="s">
        <v>34</v>
      </c>
      <c r="T217" s="31"/>
      <c r="U217" s="169"/>
      <c r="V217" s="150"/>
      <c r="W217" s="141" t="str" cm="1">
        <f t="array" ref="W217">IF(SUM(LEN(B217:V217))=0,"",IF(OR(OR(ISBLANK(F217),SUM(LEN(C217),LEN(D217))=0),AND(NOT(E217="Unknown"),ISBLANK(J217)),AND(NOT(O217="Unknown"),ISBLANK(R217))),"Missing Information", INDEX(Table15[Entire Service Line Classification], MATCH(SUMIFS(Table15[Unique ID],Table15[System-Owned Portion],E217,Table15[If Material Anything Other than "Lead" in Column E,Was Material Ever Previously Lead?],G217,Table15[Customer-Owned Portion],O217),Table15[Unique ID],0),0)))</f>
        <v>Lead Status Unknown</v>
      </c>
      <c r="X217"/>
    </row>
    <row r="218" spans="2:24" ht="30" x14ac:dyDescent="0.25">
      <c r="B218" s="146">
        <v>52490114</v>
      </c>
      <c r="C218" s="31" t="s">
        <v>447</v>
      </c>
      <c r="D218" s="32"/>
      <c r="E218" s="44" t="s">
        <v>35</v>
      </c>
      <c r="F218" s="43" t="s">
        <v>34</v>
      </c>
      <c r="G218" s="84" t="s">
        <v>34</v>
      </c>
      <c r="H218" s="31"/>
      <c r="I218" s="31"/>
      <c r="J218" s="84" t="s">
        <v>190</v>
      </c>
      <c r="K218" s="31" t="s">
        <v>34</v>
      </c>
      <c r="L218" s="31" t="s">
        <v>46</v>
      </c>
      <c r="M218" s="169"/>
      <c r="N218" s="148" t="s">
        <v>3033</v>
      </c>
      <c r="O218" s="44" t="s">
        <v>47</v>
      </c>
      <c r="P218" s="43">
        <v>1976</v>
      </c>
      <c r="Q218" s="31">
        <v>1</v>
      </c>
      <c r="R218" s="84"/>
      <c r="S218" s="31" t="s">
        <v>34</v>
      </c>
      <c r="T218" s="31"/>
      <c r="U218" s="169"/>
      <c r="V218" s="150"/>
      <c r="W218" s="141" t="str" cm="1">
        <f t="array" ref="W218">IF(SUM(LEN(B218:V218))=0,"",IF(OR(OR(ISBLANK(F218),SUM(LEN(C218),LEN(D218))=0),AND(NOT(E218="Unknown"),ISBLANK(J218)),AND(NOT(O218="Unknown"),ISBLANK(R218))),"Missing Information", INDEX(Table15[Entire Service Line Classification], MATCH(SUMIFS(Table15[Unique ID],Table15[System-Owned Portion],E218,Table15[If Material Anything Other than "Lead" in Column E,Was Material Ever Previously Lead?],G218,Table15[Customer-Owned Portion],O218),Table15[Unique ID],0),0)))</f>
        <v>Lead Status Unknown</v>
      </c>
      <c r="X218"/>
    </row>
    <row r="219" spans="2:24" ht="30" x14ac:dyDescent="0.25">
      <c r="B219" s="146">
        <v>51145728</v>
      </c>
      <c r="C219" s="31" t="s">
        <v>448</v>
      </c>
      <c r="D219" s="32"/>
      <c r="E219" s="44" t="s">
        <v>35</v>
      </c>
      <c r="F219" s="43" t="s">
        <v>34</v>
      </c>
      <c r="G219" s="84" t="s">
        <v>34</v>
      </c>
      <c r="H219" s="31"/>
      <c r="I219" s="31"/>
      <c r="J219" s="84" t="s">
        <v>190</v>
      </c>
      <c r="K219" s="31" t="s">
        <v>34</v>
      </c>
      <c r="L219" s="31" t="s">
        <v>46</v>
      </c>
      <c r="M219" s="169"/>
      <c r="N219" s="148" t="s">
        <v>3033</v>
      </c>
      <c r="O219" s="44" t="s">
        <v>47</v>
      </c>
      <c r="P219" s="43">
        <v>1976</v>
      </c>
      <c r="Q219" s="31">
        <v>1</v>
      </c>
      <c r="R219" s="84"/>
      <c r="S219" s="31" t="s">
        <v>34</v>
      </c>
      <c r="T219" s="31"/>
      <c r="U219" s="169"/>
      <c r="V219" s="150"/>
      <c r="W219" s="141" t="str" cm="1">
        <f t="array" ref="W219">IF(SUM(LEN(B219:V219))=0,"",IF(OR(OR(ISBLANK(F219),SUM(LEN(C219),LEN(D219))=0),AND(NOT(E219="Unknown"),ISBLANK(J219)),AND(NOT(O219="Unknown"),ISBLANK(R219))),"Missing Information", INDEX(Table15[Entire Service Line Classification], MATCH(SUMIFS(Table15[Unique ID],Table15[System-Owned Portion],E219,Table15[If Material Anything Other than "Lead" in Column E,Was Material Ever Previously Lead?],G219,Table15[Customer-Owned Portion],O219),Table15[Unique ID],0),0)))</f>
        <v>Lead Status Unknown</v>
      </c>
      <c r="X219"/>
    </row>
    <row r="220" spans="2:24" ht="30" x14ac:dyDescent="0.25">
      <c r="B220" s="146">
        <v>51145776</v>
      </c>
      <c r="C220" s="31" t="s">
        <v>449</v>
      </c>
      <c r="D220" s="32"/>
      <c r="E220" s="44" t="s">
        <v>35</v>
      </c>
      <c r="F220" s="43" t="s">
        <v>34</v>
      </c>
      <c r="G220" s="84" t="s">
        <v>34</v>
      </c>
      <c r="H220" s="31"/>
      <c r="I220" s="31"/>
      <c r="J220" s="84" t="s">
        <v>190</v>
      </c>
      <c r="K220" s="31" t="s">
        <v>34</v>
      </c>
      <c r="L220" s="31" t="s">
        <v>46</v>
      </c>
      <c r="M220" s="169"/>
      <c r="N220" s="148" t="s">
        <v>3033</v>
      </c>
      <c r="O220" s="44" t="s">
        <v>47</v>
      </c>
      <c r="P220" s="43">
        <v>1976</v>
      </c>
      <c r="Q220" s="31">
        <v>1</v>
      </c>
      <c r="R220" s="84"/>
      <c r="S220" s="31" t="s">
        <v>34</v>
      </c>
      <c r="T220" s="31"/>
      <c r="U220" s="169"/>
      <c r="V220" s="150"/>
      <c r="W220" s="141" t="str" cm="1">
        <f t="array" ref="W220">IF(SUM(LEN(B220:V220))=0,"",IF(OR(OR(ISBLANK(F220),SUM(LEN(C220),LEN(D220))=0),AND(NOT(E220="Unknown"),ISBLANK(J220)),AND(NOT(O220="Unknown"),ISBLANK(R220))),"Missing Information", INDEX(Table15[Entire Service Line Classification], MATCH(SUMIFS(Table15[Unique ID],Table15[System-Owned Portion],E220,Table15[If Material Anything Other than "Lead" in Column E,Was Material Ever Previously Lead?],G220,Table15[Customer-Owned Portion],O220),Table15[Unique ID],0),0)))</f>
        <v>Lead Status Unknown</v>
      </c>
      <c r="X220"/>
    </row>
    <row r="221" spans="2:24" ht="30" x14ac:dyDescent="0.25">
      <c r="B221" s="146">
        <v>59368660</v>
      </c>
      <c r="C221" s="31" t="s">
        <v>450</v>
      </c>
      <c r="D221" s="32"/>
      <c r="E221" s="44" t="s">
        <v>35</v>
      </c>
      <c r="F221" s="43" t="s">
        <v>34</v>
      </c>
      <c r="G221" s="84" t="s">
        <v>34</v>
      </c>
      <c r="H221" s="31"/>
      <c r="I221" s="31"/>
      <c r="J221" s="84" t="s">
        <v>190</v>
      </c>
      <c r="K221" s="31" t="s">
        <v>34</v>
      </c>
      <c r="L221" s="31" t="s">
        <v>46</v>
      </c>
      <c r="M221" s="169"/>
      <c r="N221" s="148" t="s">
        <v>3033</v>
      </c>
      <c r="O221" s="44" t="s">
        <v>47</v>
      </c>
      <c r="P221" s="43">
        <v>1976</v>
      </c>
      <c r="Q221" s="31">
        <v>1</v>
      </c>
      <c r="R221" s="84"/>
      <c r="S221" s="31" t="s">
        <v>34</v>
      </c>
      <c r="T221" s="31"/>
      <c r="U221" s="169"/>
      <c r="V221" s="150"/>
      <c r="W221" s="141" t="str" cm="1">
        <f t="array" ref="W221">IF(SUM(LEN(B221:V221))=0,"",IF(OR(OR(ISBLANK(F221),SUM(LEN(C221),LEN(D221))=0),AND(NOT(E221="Unknown"),ISBLANK(J221)),AND(NOT(O221="Unknown"),ISBLANK(R221))),"Missing Information", INDEX(Table15[Entire Service Line Classification], MATCH(SUMIFS(Table15[Unique ID],Table15[System-Owned Portion],E221,Table15[If Material Anything Other than "Lead" in Column E,Was Material Ever Previously Lead?],G221,Table15[Customer-Owned Portion],O221),Table15[Unique ID],0),0)))</f>
        <v>Lead Status Unknown</v>
      </c>
      <c r="X221"/>
    </row>
    <row r="222" spans="2:24" ht="30" x14ac:dyDescent="0.25">
      <c r="B222" s="146">
        <v>51145737</v>
      </c>
      <c r="C222" s="31" t="s">
        <v>451</v>
      </c>
      <c r="D222" s="32"/>
      <c r="E222" s="44" t="s">
        <v>35</v>
      </c>
      <c r="F222" s="43" t="s">
        <v>34</v>
      </c>
      <c r="G222" s="84" t="s">
        <v>34</v>
      </c>
      <c r="H222" s="31"/>
      <c r="I222" s="31"/>
      <c r="J222" s="84" t="s">
        <v>190</v>
      </c>
      <c r="K222" s="31" t="s">
        <v>34</v>
      </c>
      <c r="L222" s="31" t="s">
        <v>46</v>
      </c>
      <c r="M222" s="169"/>
      <c r="N222" s="148" t="s">
        <v>3033</v>
      </c>
      <c r="O222" s="44" t="s">
        <v>47</v>
      </c>
      <c r="P222" s="43">
        <v>1976</v>
      </c>
      <c r="Q222" s="31">
        <v>1</v>
      </c>
      <c r="R222" s="84"/>
      <c r="S222" s="31" t="s">
        <v>34</v>
      </c>
      <c r="T222" s="31"/>
      <c r="U222" s="169"/>
      <c r="V222" s="150"/>
      <c r="W222" s="141" t="str" cm="1">
        <f t="array" ref="W222">IF(SUM(LEN(B222:V222))=0,"",IF(OR(OR(ISBLANK(F222),SUM(LEN(C222),LEN(D222))=0),AND(NOT(E222="Unknown"),ISBLANK(J222)),AND(NOT(O222="Unknown"),ISBLANK(R222))),"Missing Information", INDEX(Table15[Entire Service Line Classification], MATCH(SUMIFS(Table15[Unique ID],Table15[System-Owned Portion],E222,Table15[If Material Anything Other than "Lead" in Column E,Was Material Ever Previously Lead?],G222,Table15[Customer-Owned Portion],O222),Table15[Unique ID],0),0)))</f>
        <v>Lead Status Unknown</v>
      </c>
      <c r="X222"/>
    </row>
    <row r="223" spans="2:24" ht="30" x14ac:dyDescent="0.25">
      <c r="B223" s="146">
        <v>52490107</v>
      </c>
      <c r="C223" s="31" t="s">
        <v>452</v>
      </c>
      <c r="D223" s="32"/>
      <c r="E223" s="44" t="s">
        <v>35</v>
      </c>
      <c r="F223" s="43" t="s">
        <v>34</v>
      </c>
      <c r="G223" s="84" t="s">
        <v>34</v>
      </c>
      <c r="H223" s="31"/>
      <c r="I223" s="31"/>
      <c r="J223" s="84" t="s">
        <v>190</v>
      </c>
      <c r="K223" s="31" t="s">
        <v>34</v>
      </c>
      <c r="L223" s="31" t="s">
        <v>46</v>
      </c>
      <c r="M223" s="169"/>
      <c r="N223" s="148" t="s">
        <v>3033</v>
      </c>
      <c r="O223" s="44" t="s">
        <v>47</v>
      </c>
      <c r="P223" s="43">
        <v>1976</v>
      </c>
      <c r="Q223" s="31">
        <v>1</v>
      </c>
      <c r="R223" s="84"/>
      <c r="S223" s="31" t="s">
        <v>34</v>
      </c>
      <c r="T223" s="31"/>
      <c r="U223" s="169"/>
      <c r="V223" s="150"/>
      <c r="W223" s="141" t="str" cm="1">
        <f t="array" ref="W223">IF(SUM(LEN(B223:V223))=0,"",IF(OR(OR(ISBLANK(F223),SUM(LEN(C223),LEN(D223))=0),AND(NOT(E223="Unknown"),ISBLANK(J223)),AND(NOT(O223="Unknown"),ISBLANK(R223))),"Missing Information", INDEX(Table15[Entire Service Line Classification], MATCH(SUMIFS(Table15[Unique ID],Table15[System-Owned Portion],E223,Table15[If Material Anything Other than "Lead" in Column E,Was Material Ever Previously Lead?],G223,Table15[Customer-Owned Portion],O223),Table15[Unique ID],0),0)))</f>
        <v>Lead Status Unknown</v>
      </c>
      <c r="X223"/>
    </row>
    <row r="224" spans="2:24" ht="30" x14ac:dyDescent="0.25">
      <c r="B224" s="146">
        <v>53737901</v>
      </c>
      <c r="C224" s="31" t="s">
        <v>453</v>
      </c>
      <c r="D224" s="32"/>
      <c r="E224" s="44" t="s">
        <v>35</v>
      </c>
      <c r="F224" s="43" t="s">
        <v>34</v>
      </c>
      <c r="G224" s="84" t="s">
        <v>34</v>
      </c>
      <c r="H224" s="31"/>
      <c r="I224" s="31"/>
      <c r="J224" s="84" t="s">
        <v>190</v>
      </c>
      <c r="K224" s="31" t="s">
        <v>34</v>
      </c>
      <c r="L224" s="31" t="s">
        <v>46</v>
      </c>
      <c r="M224" s="169"/>
      <c r="N224" s="148" t="s">
        <v>3033</v>
      </c>
      <c r="O224" s="44" t="s">
        <v>47</v>
      </c>
      <c r="P224" s="43">
        <v>1976</v>
      </c>
      <c r="Q224" s="31">
        <v>1</v>
      </c>
      <c r="R224" s="84"/>
      <c r="S224" s="31" t="s">
        <v>34</v>
      </c>
      <c r="T224" s="31"/>
      <c r="U224" s="169"/>
      <c r="V224" s="150"/>
      <c r="W224" s="141" t="str" cm="1">
        <f t="array" ref="W224">IF(SUM(LEN(B224:V224))=0,"",IF(OR(OR(ISBLANK(F224),SUM(LEN(C224),LEN(D224))=0),AND(NOT(E224="Unknown"),ISBLANK(J224)),AND(NOT(O224="Unknown"),ISBLANK(R224))),"Missing Information", INDEX(Table15[Entire Service Line Classification], MATCH(SUMIFS(Table15[Unique ID],Table15[System-Owned Portion],E224,Table15[If Material Anything Other than "Lead" in Column E,Was Material Ever Previously Lead?],G224,Table15[Customer-Owned Portion],O224),Table15[Unique ID],0),0)))</f>
        <v>Lead Status Unknown</v>
      </c>
      <c r="X224"/>
    </row>
    <row r="225" spans="2:24" ht="30" x14ac:dyDescent="0.25">
      <c r="B225" s="146">
        <v>52490093</v>
      </c>
      <c r="C225" s="31" t="s">
        <v>454</v>
      </c>
      <c r="D225" s="32"/>
      <c r="E225" s="44" t="s">
        <v>35</v>
      </c>
      <c r="F225" s="43" t="s">
        <v>34</v>
      </c>
      <c r="G225" s="84" t="s">
        <v>34</v>
      </c>
      <c r="H225" s="31"/>
      <c r="I225" s="31"/>
      <c r="J225" s="84" t="s">
        <v>190</v>
      </c>
      <c r="K225" s="31" t="s">
        <v>34</v>
      </c>
      <c r="L225" s="31" t="s">
        <v>46</v>
      </c>
      <c r="M225" s="169"/>
      <c r="N225" s="148" t="s">
        <v>3033</v>
      </c>
      <c r="O225" s="44" t="s">
        <v>47</v>
      </c>
      <c r="P225" s="43">
        <v>1976</v>
      </c>
      <c r="Q225" s="31">
        <v>1</v>
      </c>
      <c r="R225" s="84"/>
      <c r="S225" s="31" t="s">
        <v>34</v>
      </c>
      <c r="T225" s="31"/>
      <c r="U225" s="169"/>
      <c r="V225" s="150"/>
      <c r="W225" s="141" t="str" cm="1">
        <f t="array" ref="W225">IF(SUM(LEN(B225:V225))=0,"",IF(OR(OR(ISBLANK(F225),SUM(LEN(C225),LEN(D225))=0),AND(NOT(E225="Unknown"),ISBLANK(J225)),AND(NOT(O225="Unknown"),ISBLANK(R225))),"Missing Information", INDEX(Table15[Entire Service Line Classification], MATCH(SUMIFS(Table15[Unique ID],Table15[System-Owned Portion],E225,Table15[If Material Anything Other than "Lead" in Column E,Was Material Ever Previously Lead?],G225,Table15[Customer-Owned Portion],O225),Table15[Unique ID],0),0)))</f>
        <v>Lead Status Unknown</v>
      </c>
      <c r="X225"/>
    </row>
    <row r="226" spans="2:24" ht="30" x14ac:dyDescent="0.25">
      <c r="B226" s="146">
        <v>52490137</v>
      </c>
      <c r="C226" s="31" t="s">
        <v>455</v>
      </c>
      <c r="D226" s="32"/>
      <c r="E226" s="44" t="s">
        <v>35</v>
      </c>
      <c r="F226" s="43" t="s">
        <v>34</v>
      </c>
      <c r="G226" s="84" t="s">
        <v>34</v>
      </c>
      <c r="H226" s="31"/>
      <c r="I226" s="31"/>
      <c r="J226" s="84" t="s">
        <v>190</v>
      </c>
      <c r="K226" s="31" t="s">
        <v>34</v>
      </c>
      <c r="L226" s="31" t="s">
        <v>46</v>
      </c>
      <c r="M226" s="169"/>
      <c r="N226" s="148" t="s">
        <v>3033</v>
      </c>
      <c r="O226" s="44" t="s">
        <v>47</v>
      </c>
      <c r="P226" s="43">
        <v>1976</v>
      </c>
      <c r="Q226" s="31">
        <v>1</v>
      </c>
      <c r="R226" s="84"/>
      <c r="S226" s="31" t="s">
        <v>34</v>
      </c>
      <c r="T226" s="31"/>
      <c r="U226" s="169"/>
      <c r="V226" s="150"/>
      <c r="W226" s="141" t="str" cm="1">
        <f t="array" ref="W226">IF(SUM(LEN(B226:V226))=0,"",IF(OR(OR(ISBLANK(F226),SUM(LEN(C226),LEN(D226))=0),AND(NOT(E226="Unknown"),ISBLANK(J226)),AND(NOT(O226="Unknown"),ISBLANK(R226))),"Missing Information", INDEX(Table15[Entire Service Line Classification], MATCH(SUMIFS(Table15[Unique ID],Table15[System-Owned Portion],E226,Table15[If Material Anything Other than "Lead" in Column E,Was Material Ever Previously Lead?],G226,Table15[Customer-Owned Portion],O226),Table15[Unique ID],0),0)))</f>
        <v>Lead Status Unknown</v>
      </c>
      <c r="X226"/>
    </row>
    <row r="227" spans="2:24" ht="30" x14ac:dyDescent="0.25">
      <c r="B227" s="146">
        <v>51145769</v>
      </c>
      <c r="C227" s="31" t="s">
        <v>456</v>
      </c>
      <c r="D227" s="32"/>
      <c r="E227" s="44" t="s">
        <v>35</v>
      </c>
      <c r="F227" s="43" t="s">
        <v>34</v>
      </c>
      <c r="G227" s="84" t="s">
        <v>34</v>
      </c>
      <c r="H227" s="31"/>
      <c r="I227" s="31"/>
      <c r="J227" s="84" t="s">
        <v>190</v>
      </c>
      <c r="K227" s="31" t="s">
        <v>34</v>
      </c>
      <c r="L227" s="31" t="s">
        <v>46</v>
      </c>
      <c r="M227" s="169"/>
      <c r="N227" s="148" t="s">
        <v>3033</v>
      </c>
      <c r="O227" s="44" t="s">
        <v>47</v>
      </c>
      <c r="P227" s="43">
        <v>1976</v>
      </c>
      <c r="Q227" s="31">
        <v>1</v>
      </c>
      <c r="R227" s="84"/>
      <c r="S227" s="31" t="s">
        <v>34</v>
      </c>
      <c r="T227" s="31"/>
      <c r="U227" s="169"/>
      <c r="V227" s="150"/>
      <c r="W227" s="141" t="str" cm="1">
        <f t="array" ref="W227">IF(SUM(LEN(B227:V227))=0,"",IF(OR(OR(ISBLANK(F227),SUM(LEN(C227),LEN(D227))=0),AND(NOT(E227="Unknown"),ISBLANK(J227)),AND(NOT(O227="Unknown"),ISBLANK(R227))),"Missing Information", INDEX(Table15[Entire Service Line Classification], MATCH(SUMIFS(Table15[Unique ID],Table15[System-Owned Portion],E227,Table15[If Material Anything Other than "Lead" in Column E,Was Material Ever Previously Lead?],G227,Table15[Customer-Owned Portion],O227),Table15[Unique ID],0),0)))</f>
        <v>Lead Status Unknown</v>
      </c>
      <c r="X227"/>
    </row>
    <row r="228" spans="2:24" ht="30" x14ac:dyDescent="0.25">
      <c r="B228" s="146">
        <v>52490094</v>
      </c>
      <c r="C228" s="31" t="s">
        <v>457</v>
      </c>
      <c r="D228" s="32"/>
      <c r="E228" s="44" t="s">
        <v>35</v>
      </c>
      <c r="F228" s="43" t="s">
        <v>34</v>
      </c>
      <c r="G228" s="84" t="s">
        <v>34</v>
      </c>
      <c r="H228" s="31"/>
      <c r="I228" s="31"/>
      <c r="J228" s="84" t="s">
        <v>190</v>
      </c>
      <c r="K228" s="31" t="s">
        <v>34</v>
      </c>
      <c r="L228" s="31" t="s">
        <v>46</v>
      </c>
      <c r="M228" s="169"/>
      <c r="N228" s="148" t="s">
        <v>3033</v>
      </c>
      <c r="O228" s="44" t="s">
        <v>47</v>
      </c>
      <c r="P228" s="43">
        <v>1976</v>
      </c>
      <c r="Q228" s="31">
        <v>1</v>
      </c>
      <c r="R228" s="84"/>
      <c r="S228" s="31" t="s">
        <v>34</v>
      </c>
      <c r="T228" s="31"/>
      <c r="U228" s="169"/>
      <c r="V228" s="150"/>
      <c r="W228" s="141" t="str" cm="1">
        <f t="array" ref="W228">IF(SUM(LEN(B228:V228))=0,"",IF(OR(OR(ISBLANK(F228),SUM(LEN(C228),LEN(D228))=0),AND(NOT(E228="Unknown"),ISBLANK(J228)),AND(NOT(O228="Unknown"),ISBLANK(R228))),"Missing Information", INDEX(Table15[Entire Service Line Classification], MATCH(SUMIFS(Table15[Unique ID],Table15[System-Owned Portion],E228,Table15[If Material Anything Other than "Lead" in Column E,Was Material Ever Previously Lead?],G228,Table15[Customer-Owned Portion],O228),Table15[Unique ID],0),0)))</f>
        <v>Lead Status Unknown</v>
      </c>
      <c r="X228"/>
    </row>
    <row r="229" spans="2:24" ht="30" x14ac:dyDescent="0.25">
      <c r="B229" s="146">
        <v>66841744</v>
      </c>
      <c r="C229" s="31" t="s">
        <v>458</v>
      </c>
      <c r="D229" s="32"/>
      <c r="E229" s="44" t="s">
        <v>35</v>
      </c>
      <c r="F229" s="43" t="s">
        <v>34</v>
      </c>
      <c r="G229" s="84" t="s">
        <v>34</v>
      </c>
      <c r="H229" s="31"/>
      <c r="I229" s="31"/>
      <c r="J229" s="84" t="s">
        <v>190</v>
      </c>
      <c r="K229" s="31" t="s">
        <v>34</v>
      </c>
      <c r="L229" s="31" t="s">
        <v>46</v>
      </c>
      <c r="M229" s="169"/>
      <c r="N229" s="148" t="s">
        <v>3033</v>
      </c>
      <c r="O229" s="44" t="s">
        <v>47</v>
      </c>
      <c r="P229" s="43">
        <v>1976</v>
      </c>
      <c r="Q229" s="31">
        <v>1</v>
      </c>
      <c r="R229" s="84"/>
      <c r="S229" s="31" t="s">
        <v>34</v>
      </c>
      <c r="T229" s="31"/>
      <c r="U229" s="169"/>
      <c r="V229" s="150"/>
      <c r="W229" s="141" t="str" cm="1">
        <f t="array" ref="W229">IF(SUM(LEN(B229:V229))=0,"",IF(OR(OR(ISBLANK(F229),SUM(LEN(C229),LEN(D229))=0),AND(NOT(E229="Unknown"),ISBLANK(J229)),AND(NOT(O229="Unknown"),ISBLANK(R229))),"Missing Information", INDEX(Table15[Entire Service Line Classification], MATCH(SUMIFS(Table15[Unique ID],Table15[System-Owned Portion],E229,Table15[If Material Anything Other than "Lead" in Column E,Was Material Ever Previously Lead?],G229,Table15[Customer-Owned Portion],O229),Table15[Unique ID],0),0)))</f>
        <v>Lead Status Unknown</v>
      </c>
      <c r="X229"/>
    </row>
    <row r="230" spans="2:24" ht="30" x14ac:dyDescent="0.25">
      <c r="B230" s="146">
        <v>60805982</v>
      </c>
      <c r="C230" s="31" t="s">
        <v>459</v>
      </c>
      <c r="D230" s="32"/>
      <c r="E230" s="44" t="s">
        <v>35</v>
      </c>
      <c r="F230" s="43" t="s">
        <v>34</v>
      </c>
      <c r="G230" s="84" t="s">
        <v>34</v>
      </c>
      <c r="H230" s="31"/>
      <c r="I230" s="31"/>
      <c r="J230" s="84" t="s">
        <v>190</v>
      </c>
      <c r="K230" s="31" t="s">
        <v>34</v>
      </c>
      <c r="L230" s="31" t="s">
        <v>46</v>
      </c>
      <c r="M230" s="169"/>
      <c r="N230" s="148" t="s">
        <v>3033</v>
      </c>
      <c r="O230" s="44" t="s">
        <v>47</v>
      </c>
      <c r="P230" s="43">
        <v>1976</v>
      </c>
      <c r="Q230" s="31">
        <v>1</v>
      </c>
      <c r="R230" s="84"/>
      <c r="S230" s="31" t="s">
        <v>34</v>
      </c>
      <c r="T230" s="31"/>
      <c r="U230" s="169"/>
      <c r="V230" s="150"/>
      <c r="W230" s="141" t="str" cm="1">
        <f t="array" ref="W230">IF(SUM(LEN(B230:V230))=0,"",IF(OR(OR(ISBLANK(F230),SUM(LEN(C230),LEN(D230))=0),AND(NOT(E230="Unknown"),ISBLANK(J230)),AND(NOT(O230="Unknown"),ISBLANK(R230))),"Missing Information", INDEX(Table15[Entire Service Line Classification], MATCH(SUMIFS(Table15[Unique ID],Table15[System-Owned Portion],E230,Table15[If Material Anything Other than "Lead" in Column E,Was Material Ever Previously Lead?],G230,Table15[Customer-Owned Portion],O230),Table15[Unique ID],0),0)))</f>
        <v>Lead Status Unknown</v>
      </c>
      <c r="X230"/>
    </row>
    <row r="231" spans="2:24" ht="30" x14ac:dyDescent="0.25">
      <c r="B231" s="146">
        <v>51145706</v>
      </c>
      <c r="C231" s="31" t="s">
        <v>460</v>
      </c>
      <c r="D231" s="32"/>
      <c r="E231" s="44" t="s">
        <v>35</v>
      </c>
      <c r="F231" s="43" t="s">
        <v>34</v>
      </c>
      <c r="G231" s="84" t="s">
        <v>34</v>
      </c>
      <c r="H231" s="31"/>
      <c r="I231" s="31"/>
      <c r="J231" s="84" t="s">
        <v>190</v>
      </c>
      <c r="K231" s="31" t="s">
        <v>34</v>
      </c>
      <c r="L231" s="31" t="s">
        <v>46</v>
      </c>
      <c r="M231" s="169"/>
      <c r="N231" s="148" t="s">
        <v>3033</v>
      </c>
      <c r="O231" s="44" t="s">
        <v>47</v>
      </c>
      <c r="P231" s="43">
        <v>1976</v>
      </c>
      <c r="Q231" s="31">
        <v>1</v>
      </c>
      <c r="R231" s="84"/>
      <c r="S231" s="31" t="s">
        <v>34</v>
      </c>
      <c r="T231" s="31"/>
      <c r="U231" s="169"/>
      <c r="V231" s="150"/>
      <c r="W231" s="141" t="str" cm="1">
        <f t="array" ref="W231">IF(SUM(LEN(B231:V231))=0,"",IF(OR(OR(ISBLANK(F231),SUM(LEN(C231),LEN(D231))=0),AND(NOT(E231="Unknown"),ISBLANK(J231)),AND(NOT(O231="Unknown"),ISBLANK(R231))),"Missing Information", INDEX(Table15[Entire Service Line Classification], MATCH(SUMIFS(Table15[Unique ID],Table15[System-Owned Portion],E231,Table15[If Material Anything Other than "Lead" in Column E,Was Material Ever Previously Lead?],G231,Table15[Customer-Owned Portion],O231),Table15[Unique ID],0),0)))</f>
        <v>Lead Status Unknown</v>
      </c>
      <c r="X231"/>
    </row>
    <row r="232" spans="2:24" ht="30" x14ac:dyDescent="0.25">
      <c r="B232" s="146">
        <v>52882462</v>
      </c>
      <c r="C232" s="31" t="s">
        <v>461</v>
      </c>
      <c r="D232" s="32"/>
      <c r="E232" s="44" t="s">
        <v>35</v>
      </c>
      <c r="F232" s="43" t="s">
        <v>34</v>
      </c>
      <c r="G232" s="84" t="s">
        <v>34</v>
      </c>
      <c r="H232" s="31"/>
      <c r="I232" s="31"/>
      <c r="J232" s="84" t="s">
        <v>190</v>
      </c>
      <c r="K232" s="31" t="s">
        <v>34</v>
      </c>
      <c r="L232" s="31" t="s">
        <v>46</v>
      </c>
      <c r="M232" s="169"/>
      <c r="N232" s="148" t="s">
        <v>3033</v>
      </c>
      <c r="O232" s="44" t="s">
        <v>47</v>
      </c>
      <c r="P232" s="43">
        <v>1976</v>
      </c>
      <c r="Q232" s="31">
        <v>1</v>
      </c>
      <c r="R232" s="84"/>
      <c r="S232" s="31" t="s">
        <v>34</v>
      </c>
      <c r="T232" s="31"/>
      <c r="U232" s="169"/>
      <c r="V232" s="150"/>
      <c r="W232" s="141" t="str" cm="1">
        <f t="array" ref="W232">IF(SUM(LEN(B232:V232))=0,"",IF(OR(OR(ISBLANK(F232),SUM(LEN(C232),LEN(D232))=0),AND(NOT(E232="Unknown"),ISBLANK(J232)),AND(NOT(O232="Unknown"),ISBLANK(R232))),"Missing Information", INDEX(Table15[Entire Service Line Classification], MATCH(SUMIFS(Table15[Unique ID],Table15[System-Owned Portion],E232,Table15[If Material Anything Other than "Lead" in Column E,Was Material Ever Previously Lead?],G232,Table15[Customer-Owned Portion],O232),Table15[Unique ID],0),0)))</f>
        <v>Lead Status Unknown</v>
      </c>
      <c r="X232"/>
    </row>
    <row r="233" spans="2:24" ht="30" x14ac:dyDescent="0.25">
      <c r="B233" s="146">
        <v>52490144</v>
      </c>
      <c r="C233" s="31" t="s">
        <v>462</v>
      </c>
      <c r="D233" s="32"/>
      <c r="E233" s="44" t="s">
        <v>35</v>
      </c>
      <c r="F233" s="43" t="s">
        <v>34</v>
      </c>
      <c r="G233" s="84" t="s">
        <v>34</v>
      </c>
      <c r="H233" s="31"/>
      <c r="I233" s="31"/>
      <c r="J233" s="84" t="s">
        <v>190</v>
      </c>
      <c r="K233" s="31" t="s">
        <v>34</v>
      </c>
      <c r="L233" s="31" t="s">
        <v>46</v>
      </c>
      <c r="M233" s="169"/>
      <c r="N233" s="148" t="s">
        <v>3033</v>
      </c>
      <c r="O233" s="44" t="s">
        <v>47</v>
      </c>
      <c r="P233" s="43">
        <v>1976</v>
      </c>
      <c r="Q233" s="31">
        <v>1</v>
      </c>
      <c r="R233" s="84"/>
      <c r="S233" s="31" t="s">
        <v>34</v>
      </c>
      <c r="T233" s="31"/>
      <c r="U233" s="169"/>
      <c r="V233" s="150"/>
      <c r="W233" s="141" t="str" cm="1">
        <f t="array" ref="W233">IF(SUM(LEN(B233:V233))=0,"",IF(OR(OR(ISBLANK(F233),SUM(LEN(C233),LEN(D233))=0),AND(NOT(E233="Unknown"),ISBLANK(J233)),AND(NOT(O233="Unknown"),ISBLANK(R233))),"Missing Information", INDEX(Table15[Entire Service Line Classification], MATCH(SUMIFS(Table15[Unique ID],Table15[System-Owned Portion],E233,Table15[If Material Anything Other than "Lead" in Column E,Was Material Ever Previously Lead?],G233,Table15[Customer-Owned Portion],O233),Table15[Unique ID],0),0)))</f>
        <v>Lead Status Unknown</v>
      </c>
      <c r="X233"/>
    </row>
    <row r="234" spans="2:24" ht="30" x14ac:dyDescent="0.25">
      <c r="B234" s="146">
        <v>46250665</v>
      </c>
      <c r="C234" s="31" t="s">
        <v>463</v>
      </c>
      <c r="D234" s="32"/>
      <c r="E234" s="44" t="s">
        <v>35</v>
      </c>
      <c r="F234" s="43" t="s">
        <v>34</v>
      </c>
      <c r="G234" s="84" t="s">
        <v>34</v>
      </c>
      <c r="H234" s="31"/>
      <c r="I234" s="31"/>
      <c r="J234" s="84" t="s">
        <v>190</v>
      </c>
      <c r="K234" s="31" t="s">
        <v>34</v>
      </c>
      <c r="L234" s="31" t="s">
        <v>46</v>
      </c>
      <c r="M234" s="169"/>
      <c r="N234" s="148" t="s">
        <v>3033</v>
      </c>
      <c r="O234" s="44" t="s">
        <v>47</v>
      </c>
      <c r="P234" s="43">
        <v>1976</v>
      </c>
      <c r="Q234" s="31">
        <v>1</v>
      </c>
      <c r="R234" s="84"/>
      <c r="S234" s="31" t="s">
        <v>34</v>
      </c>
      <c r="T234" s="31"/>
      <c r="U234" s="169"/>
      <c r="V234" s="150"/>
      <c r="W234" s="141" t="str" cm="1">
        <f t="array" ref="W234">IF(SUM(LEN(B234:V234))=0,"",IF(OR(OR(ISBLANK(F234),SUM(LEN(C234),LEN(D234))=0),AND(NOT(E234="Unknown"),ISBLANK(J234)),AND(NOT(O234="Unknown"),ISBLANK(R234))),"Missing Information", INDEX(Table15[Entire Service Line Classification], MATCH(SUMIFS(Table15[Unique ID],Table15[System-Owned Portion],E234,Table15[If Material Anything Other than "Lead" in Column E,Was Material Ever Previously Lead?],G234,Table15[Customer-Owned Portion],O234),Table15[Unique ID],0),0)))</f>
        <v>Lead Status Unknown</v>
      </c>
      <c r="X234"/>
    </row>
    <row r="235" spans="2:24" ht="30" x14ac:dyDescent="0.25">
      <c r="B235" s="146">
        <v>51145680</v>
      </c>
      <c r="C235" s="31" t="s">
        <v>464</v>
      </c>
      <c r="D235" s="32"/>
      <c r="E235" s="44" t="s">
        <v>35</v>
      </c>
      <c r="F235" s="43" t="s">
        <v>34</v>
      </c>
      <c r="G235" s="84" t="s">
        <v>34</v>
      </c>
      <c r="H235" s="31"/>
      <c r="I235" s="31"/>
      <c r="J235" s="84" t="s">
        <v>190</v>
      </c>
      <c r="K235" s="31" t="s">
        <v>34</v>
      </c>
      <c r="L235" s="31" t="s">
        <v>46</v>
      </c>
      <c r="M235" s="169"/>
      <c r="N235" s="148" t="s">
        <v>3033</v>
      </c>
      <c r="O235" s="44" t="s">
        <v>47</v>
      </c>
      <c r="P235" s="43">
        <v>1976</v>
      </c>
      <c r="Q235" s="31">
        <v>1</v>
      </c>
      <c r="R235" s="84"/>
      <c r="S235" s="31" t="s">
        <v>34</v>
      </c>
      <c r="T235" s="31"/>
      <c r="U235" s="169"/>
      <c r="V235" s="150"/>
      <c r="W235" s="141" t="str" cm="1">
        <f t="array" ref="W235">IF(SUM(LEN(B235:V235))=0,"",IF(OR(OR(ISBLANK(F235),SUM(LEN(C235),LEN(D235))=0),AND(NOT(E235="Unknown"),ISBLANK(J235)),AND(NOT(O235="Unknown"),ISBLANK(R235))),"Missing Information", INDEX(Table15[Entire Service Line Classification], MATCH(SUMIFS(Table15[Unique ID],Table15[System-Owned Portion],E235,Table15[If Material Anything Other than "Lead" in Column E,Was Material Ever Previously Lead?],G235,Table15[Customer-Owned Portion],O235),Table15[Unique ID],0),0)))</f>
        <v>Lead Status Unknown</v>
      </c>
      <c r="X235"/>
    </row>
    <row r="236" spans="2:24" ht="30" x14ac:dyDescent="0.25">
      <c r="B236" s="146">
        <v>51145764</v>
      </c>
      <c r="C236" s="31" t="s">
        <v>465</v>
      </c>
      <c r="D236" s="32"/>
      <c r="E236" s="44" t="s">
        <v>35</v>
      </c>
      <c r="F236" s="43" t="s">
        <v>34</v>
      </c>
      <c r="G236" s="84" t="s">
        <v>34</v>
      </c>
      <c r="H236" s="31"/>
      <c r="I236" s="31"/>
      <c r="J236" s="84" t="s">
        <v>190</v>
      </c>
      <c r="K236" s="31" t="s">
        <v>34</v>
      </c>
      <c r="L236" s="31" t="s">
        <v>46</v>
      </c>
      <c r="M236" s="169"/>
      <c r="N236" s="148" t="s">
        <v>3033</v>
      </c>
      <c r="O236" s="44" t="s">
        <v>47</v>
      </c>
      <c r="P236" s="43">
        <v>1976</v>
      </c>
      <c r="Q236" s="31">
        <v>1</v>
      </c>
      <c r="R236" s="84"/>
      <c r="S236" s="31" t="s">
        <v>34</v>
      </c>
      <c r="T236" s="31"/>
      <c r="U236" s="169"/>
      <c r="V236" s="150"/>
      <c r="W236" s="141" t="str" cm="1">
        <f t="array" ref="W236">IF(SUM(LEN(B236:V236))=0,"",IF(OR(OR(ISBLANK(F236),SUM(LEN(C236),LEN(D236))=0),AND(NOT(E236="Unknown"),ISBLANK(J236)),AND(NOT(O236="Unknown"),ISBLANK(R236))),"Missing Information", INDEX(Table15[Entire Service Line Classification], MATCH(SUMIFS(Table15[Unique ID],Table15[System-Owned Portion],E236,Table15[If Material Anything Other than "Lead" in Column E,Was Material Ever Previously Lead?],G236,Table15[Customer-Owned Portion],O236),Table15[Unique ID],0),0)))</f>
        <v>Lead Status Unknown</v>
      </c>
      <c r="X236"/>
    </row>
    <row r="237" spans="2:24" ht="30" x14ac:dyDescent="0.25">
      <c r="B237" s="146">
        <v>51145719</v>
      </c>
      <c r="C237" s="31" t="s">
        <v>466</v>
      </c>
      <c r="D237" s="32"/>
      <c r="E237" s="44" t="s">
        <v>35</v>
      </c>
      <c r="F237" s="43" t="s">
        <v>34</v>
      </c>
      <c r="G237" s="84" t="s">
        <v>34</v>
      </c>
      <c r="H237" s="31"/>
      <c r="I237" s="31"/>
      <c r="J237" s="84" t="s">
        <v>190</v>
      </c>
      <c r="K237" s="31" t="s">
        <v>34</v>
      </c>
      <c r="L237" s="31" t="s">
        <v>46</v>
      </c>
      <c r="M237" s="169"/>
      <c r="N237" s="148" t="s">
        <v>3033</v>
      </c>
      <c r="O237" s="44" t="s">
        <v>47</v>
      </c>
      <c r="P237" s="43">
        <v>1976</v>
      </c>
      <c r="Q237" s="31">
        <v>1</v>
      </c>
      <c r="R237" s="84"/>
      <c r="S237" s="31" t="s">
        <v>34</v>
      </c>
      <c r="T237" s="31"/>
      <c r="U237" s="169"/>
      <c r="V237" s="150"/>
      <c r="W237" s="141" t="str" cm="1">
        <f t="array" ref="W237">IF(SUM(LEN(B237:V237))=0,"",IF(OR(OR(ISBLANK(F237),SUM(LEN(C237),LEN(D237))=0),AND(NOT(E237="Unknown"),ISBLANK(J237)),AND(NOT(O237="Unknown"),ISBLANK(R237))),"Missing Information", INDEX(Table15[Entire Service Line Classification], MATCH(SUMIFS(Table15[Unique ID],Table15[System-Owned Portion],E237,Table15[If Material Anything Other than "Lead" in Column E,Was Material Ever Previously Lead?],G237,Table15[Customer-Owned Portion],O237),Table15[Unique ID],0),0)))</f>
        <v>Lead Status Unknown</v>
      </c>
      <c r="X237"/>
    </row>
    <row r="238" spans="2:24" ht="30" x14ac:dyDescent="0.25">
      <c r="B238" s="146">
        <v>52490138</v>
      </c>
      <c r="C238" s="31" t="s">
        <v>467</v>
      </c>
      <c r="D238" s="32"/>
      <c r="E238" s="44" t="s">
        <v>35</v>
      </c>
      <c r="F238" s="43" t="s">
        <v>34</v>
      </c>
      <c r="G238" s="84" t="s">
        <v>34</v>
      </c>
      <c r="H238" s="31"/>
      <c r="I238" s="31"/>
      <c r="J238" s="84" t="s">
        <v>190</v>
      </c>
      <c r="K238" s="31" t="s">
        <v>34</v>
      </c>
      <c r="L238" s="31" t="s">
        <v>46</v>
      </c>
      <c r="M238" s="169"/>
      <c r="N238" s="148" t="s">
        <v>3033</v>
      </c>
      <c r="O238" s="44" t="s">
        <v>47</v>
      </c>
      <c r="P238" s="43">
        <v>1976</v>
      </c>
      <c r="Q238" s="31">
        <v>1</v>
      </c>
      <c r="R238" s="84"/>
      <c r="S238" s="31" t="s">
        <v>34</v>
      </c>
      <c r="T238" s="31"/>
      <c r="U238" s="169"/>
      <c r="V238" s="150"/>
      <c r="W238" s="141" t="str" cm="1">
        <f t="array" ref="W238">IF(SUM(LEN(B238:V238))=0,"",IF(OR(OR(ISBLANK(F238),SUM(LEN(C238),LEN(D238))=0),AND(NOT(E238="Unknown"),ISBLANK(J238)),AND(NOT(O238="Unknown"),ISBLANK(R238))),"Missing Information", INDEX(Table15[Entire Service Line Classification], MATCH(SUMIFS(Table15[Unique ID],Table15[System-Owned Portion],E238,Table15[If Material Anything Other than "Lead" in Column E,Was Material Ever Previously Lead?],G238,Table15[Customer-Owned Portion],O238),Table15[Unique ID],0),0)))</f>
        <v>Lead Status Unknown</v>
      </c>
      <c r="X238"/>
    </row>
    <row r="239" spans="2:24" ht="30" x14ac:dyDescent="0.25">
      <c r="B239" s="146">
        <v>49470254</v>
      </c>
      <c r="C239" s="31" t="s">
        <v>468</v>
      </c>
      <c r="D239" s="32"/>
      <c r="E239" s="44" t="s">
        <v>35</v>
      </c>
      <c r="F239" s="43" t="s">
        <v>34</v>
      </c>
      <c r="G239" s="84" t="s">
        <v>34</v>
      </c>
      <c r="H239" s="31"/>
      <c r="I239" s="31"/>
      <c r="J239" s="84" t="s">
        <v>190</v>
      </c>
      <c r="K239" s="31" t="s">
        <v>34</v>
      </c>
      <c r="L239" s="31" t="s">
        <v>46</v>
      </c>
      <c r="M239" s="169"/>
      <c r="N239" s="148" t="s">
        <v>3033</v>
      </c>
      <c r="O239" s="44" t="s">
        <v>47</v>
      </c>
      <c r="P239" s="43">
        <v>1976</v>
      </c>
      <c r="Q239" s="31">
        <v>1</v>
      </c>
      <c r="R239" s="84"/>
      <c r="S239" s="31" t="s">
        <v>34</v>
      </c>
      <c r="T239" s="31"/>
      <c r="U239" s="169"/>
      <c r="V239" s="150"/>
      <c r="W239" s="141" t="str" cm="1">
        <f t="array" ref="W239">IF(SUM(LEN(B239:V239))=0,"",IF(OR(OR(ISBLANK(F239),SUM(LEN(C239),LEN(D239))=0),AND(NOT(E239="Unknown"),ISBLANK(J239)),AND(NOT(O239="Unknown"),ISBLANK(R239))),"Missing Information", INDEX(Table15[Entire Service Line Classification], MATCH(SUMIFS(Table15[Unique ID],Table15[System-Owned Portion],E239,Table15[If Material Anything Other than "Lead" in Column E,Was Material Ever Previously Lead?],G239,Table15[Customer-Owned Portion],O239),Table15[Unique ID],0),0)))</f>
        <v>Lead Status Unknown</v>
      </c>
      <c r="X239"/>
    </row>
    <row r="240" spans="2:24" ht="30" x14ac:dyDescent="0.25">
      <c r="B240" s="146">
        <v>52490119</v>
      </c>
      <c r="C240" s="31" t="s">
        <v>469</v>
      </c>
      <c r="D240" s="32"/>
      <c r="E240" s="44" t="s">
        <v>35</v>
      </c>
      <c r="F240" s="43" t="s">
        <v>34</v>
      </c>
      <c r="G240" s="84" t="s">
        <v>34</v>
      </c>
      <c r="H240" s="31"/>
      <c r="I240" s="31"/>
      <c r="J240" s="84" t="s">
        <v>190</v>
      </c>
      <c r="K240" s="31" t="s">
        <v>34</v>
      </c>
      <c r="L240" s="31" t="s">
        <v>46</v>
      </c>
      <c r="M240" s="169"/>
      <c r="N240" s="148" t="s">
        <v>3033</v>
      </c>
      <c r="O240" s="44" t="s">
        <v>47</v>
      </c>
      <c r="P240" s="43">
        <v>1976</v>
      </c>
      <c r="Q240" s="31">
        <v>1</v>
      </c>
      <c r="R240" s="84"/>
      <c r="S240" s="31" t="s">
        <v>34</v>
      </c>
      <c r="T240" s="31"/>
      <c r="U240" s="169"/>
      <c r="V240" s="150"/>
      <c r="W240" s="141" t="str" cm="1">
        <f t="array" ref="W240">IF(SUM(LEN(B240:V240))=0,"",IF(OR(OR(ISBLANK(F240),SUM(LEN(C240),LEN(D240))=0),AND(NOT(E240="Unknown"),ISBLANK(J240)),AND(NOT(O240="Unknown"),ISBLANK(R240))),"Missing Information", INDEX(Table15[Entire Service Line Classification], MATCH(SUMIFS(Table15[Unique ID],Table15[System-Owned Portion],E240,Table15[If Material Anything Other than "Lead" in Column E,Was Material Ever Previously Lead?],G240,Table15[Customer-Owned Portion],O240),Table15[Unique ID],0),0)))</f>
        <v>Lead Status Unknown</v>
      </c>
      <c r="X240"/>
    </row>
    <row r="241" spans="2:24" ht="30" x14ac:dyDescent="0.25">
      <c r="B241" s="146">
        <v>52490120</v>
      </c>
      <c r="C241" s="31" t="s">
        <v>470</v>
      </c>
      <c r="D241" s="32"/>
      <c r="E241" s="44" t="s">
        <v>35</v>
      </c>
      <c r="F241" s="43" t="s">
        <v>34</v>
      </c>
      <c r="G241" s="84" t="s">
        <v>34</v>
      </c>
      <c r="H241" s="31"/>
      <c r="I241" s="31"/>
      <c r="J241" s="84" t="s">
        <v>190</v>
      </c>
      <c r="K241" s="31" t="s">
        <v>34</v>
      </c>
      <c r="L241" s="31" t="s">
        <v>46</v>
      </c>
      <c r="M241" s="169"/>
      <c r="N241" s="148" t="s">
        <v>3033</v>
      </c>
      <c r="O241" s="44" t="s">
        <v>47</v>
      </c>
      <c r="P241" s="43">
        <v>1976</v>
      </c>
      <c r="Q241" s="31">
        <v>1</v>
      </c>
      <c r="R241" s="84"/>
      <c r="S241" s="31" t="s">
        <v>34</v>
      </c>
      <c r="T241" s="31"/>
      <c r="U241" s="169"/>
      <c r="V241" s="150"/>
      <c r="W241" s="141" t="str" cm="1">
        <f t="array" ref="W241">IF(SUM(LEN(B241:V241))=0,"",IF(OR(OR(ISBLANK(F241),SUM(LEN(C241),LEN(D241))=0),AND(NOT(E241="Unknown"),ISBLANK(J241)),AND(NOT(O241="Unknown"),ISBLANK(R241))),"Missing Information", INDEX(Table15[Entire Service Line Classification], MATCH(SUMIFS(Table15[Unique ID],Table15[System-Owned Portion],E241,Table15[If Material Anything Other than "Lead" in Column E,Was Material Ever Previously Lead?],G241,Table15[Customer-Owned Portion],O241),Table15[Unique ID],0),0)))</f>
        <v>Lead Status Unknown</v>
      </c>
      <c r="X241"/>
    </row>
    <row r="242" spans="2:24" ht="30" x14ac:dyDescent="0.25">
      <c r="B242" s="146">
        <v>51145752</v>
      </c>
      <c r="C242" s="31" t="s">
        <v>471</v>
      </c>
      <c r="D242" s="32"/>
      <c r="E242" s="44" t="s">
        <v>35</v>
      </c>
      <c r="F242" s="43" t="s">
        <v>34</v>
      </c>
      <c r="G242" s="84" t="s">
        <v>34</v>
      </c>
      <c r="H242" s="31"/>
      <c r="I242" s="31"/>
      <c r="J242" s="84" t="s">
        <v>190</v>
      </c>
      <c r="K242" s="31" t="s">
        <v>34</v>
      </c>
      <c r="L242" s="31" t="s">
        <v>46</v>
      </c>
      <c r="M242" s="169"/>
      <c r="N242" s="148" t="s">
        <v>3033</v>
      </c>
      <c r="O242" s="44" t="s">
        <v>47</v>
      </c>
      <c r="P242" s="43">
        <v>1976</v>
      </c>
      <c r="Q242" s="31">
        <v>1</v>
      </c>
      <c r="R242" s="84"/>
      <c r="S242" s="31" t="s">
        <v>34</v>
      </c>
      <c r="T242" s="31"/>
      <c r="U242" s="169"/>
      <c r="V242" s="150"/>
      <c r="W242" s="141" t="str" cm="1">
        <f t="array" ref="W242">IF(SUM(LEN(B242:V242))=0,"",IF(OR(OR(ISBLANK(F242),SUM(LEN(C242),LEN(D242))=0),AND(NOT(E242="Unknown"),ISBLANK(J242)),AND(NOT(O242="Unknown"),ISBLANK(R242))),"Missing Information", INDEX(Table15[Entire Service Line Classification], MATCH(SUMIFS(Table15[Unique ID],Table15[System-Owned Portion],E242,Table15[If Material Anything Other than "Lead" in Column E,Was Material Ever Previously Lead?],G242,Table15[Customer-Owned Portion],O242),Table15[Unique ID],0),0)))</f>
        <v>Lead Status Unknown</v>
      </c>
      <c r="X242"/>
    </row>
    <row r="243" spans="2:24" ht="30" x14ac:dyDescent="0.25">
      <c r="B243" s="146">
        <v>51145735</v>
      </c>
      <c r="C243" s="31" t="s">
        <v>472</v>
      </c>
      <c r="D243" s="32"/>
      <c r="E243" s="44" t="s">
        <v>35</v>
      </c>
      <c r="F243" s="43" t="s">
        <v>34</v>
      </c>
      <c r="G243" s="84" t="s">
        <v>34</v>
      </c>
      <c r="H243" s="31"/>
      <c r="I243" s="31"/>
      <c r="J243" s="84" t="s">
        <v>190</v>
      </c>
      <c r="K243" s="31" t="s">
        <v>34</v>
      </c>
      <c r="L243" s="31" t="s">
        <v>46</v>
      </c>
      <c r="M243" s="169"/>
      <c r="N243" s="148" t="s">
        <v>3033</v>
      </c>
      <c r="O243" s="44" t="s">
        <v>47</v>
      </c>
      <c r="P243" s="43">
        <v>1976</v>
      </c>
      <c r="Q243" s="31">
        <v>1</v>
      </c>
      <c r="R243" s="84"/>
      <c r="S243" s="31" t="s">
        <v>34</v>
      </c>
      <c r="T243" s="31"/>
      <c r="U243" s="169"/>
      <c r="V243" s="150"/>
      <c r="W243" s="141" t="str" cm="1">
        <f t="array" ref="W243">IF(SUM(LEN(B243:V243))=0,"",IF(OR(OR(ISBLANK(F243),SUM(LEN(C243),LEN(D243))=0),AND(NOT(E243="Unknown"),ISBLANK(J243)),AND(NOT(O243="Unknown"),ISBLANK(R243))),"Missing Information", INDEX(Table15[Entire Service Line Classification], MATCH(SUMIFS(Table15[Unique ID],Table15[System-Owned Portion],E243,Table15[If Material Anything Other than "Lead" in Column E,Was Material Ever Previously Lead?],G243,Table15[Customer-Owned Portion],O243),Table15[Unique ID],0),0)))</f>
        <v>Lead Status Unknown</v>
      </c>
      <c r="X243"/>
    </row>
    <row r="244" spans="2:24" ht="30" x14ac:dyDescent="0.25">
      <c r="B244" s="146">
        <v>52490102</v>
      </c>
      <c r="C244" s="31" t="s">
        <v>473</v>
      </c>
      <c r="D244" s="32"/>
      <c r="E244" s="44" t="s">
        <v>35</v>
      </c>
      <c r="F244" s="43" t="s">
        <v>34</v>
      </c>
      <c r="G244" s="84" t="s">
        <v>34</v>
      </c>
      <c r="H244" s="31"/>
      <c r="I244" s="31"/>
      <c r="J244" s="84" t="s">
        <v>190</v>
      </c>
      <c r="K244" s="31" t="s">
        <v>34</v>
      </c>
      <c r="L244" s="31" t="s">
        <v>46</v>
      </c>
      <c r="M244" s="169"/>
      <c r="N244" s="148" t="s">
        <v>3033</v>
      </c>
      <c r="O244" s="44" t="s">
        <v>47</v>
      </c>
      <c r="P244" s="43">
        <v>1976</v>
      </c>
      <c r="Q244" s="31">
        <v>1</v>
      </c>
      <c r="R244" s="84"/>
      <c r="S244" s="31" t="s">
        <v>34</v>
      </c>
      <c r="T244" s="31"/>
      <c r="U244" s="169"/>
      <c r="V244" s="150"/>
      <c r="W244" s="141" t="str" cm="1">
        <f t="array" ref="W244">IF(SUM(LEN(B244:V244))=0,"",IF(OR(OR(ISBLANK(F244),SUM(LEN(C244),LEN(D244))=0),AND(NOT(E244="Unknown"),ISBLANK(J244)),AND(NOT(O244="Unknown"),ISBLANK(R244))),"Missing Information", INDEX(Table15[Entire Service Line Classification], MATCH(SUMIFS(Table15[Unique ID],Table15[System-Owned Portion],E244,Table15[If Material Anything Other than "Lead" in Column E,Was Material Ever Previously Lead?],G244,Table15[Customer-Owned Portion],O244),Table15[Unique ID],0),0)))</f>
        <v>Lead Status Unknown</v>
      </c>
      <c r="X244"/>
    </row>
    <row r="245" spans="2:24" ht="30" x14ac:dyDescent="0.25">
      <c r="B245" s="146">
        <v>54336463</v>
      </c>
      <c r="C245" s="31" t="s">
        <v>474</v>
      </c>
      <c r="D245" s="32"/>
      <c r="E245" s="44" t="s">
        <v>35</v>
      </c>
      <c r="F245" s="43" t="s">
        <v>34</v>
      </c>
      <c r="G245" s="84" t="s">
        <v>34</v>
      </c>
      <c r="H245" s="31"/>
      <c r="I245" s="31"/>
      <c r="J245" s="84" t="s">
        <v>190</v>
      </c>
      <c r="K245" s="31" t="s">
        <v>34</v>
      </c>
      <c r="L245" s="31" t="s">
        <v>46</v>
      </c>
      <c r="M245" s="169"/>
      <c r="N245" s="148" t="s">
        <v>3033</v>
      </c>
      <c r="O245" s="44" t="s">
        <v>47</v>
      </c>
      <c r="P245" s="43">
        <v>1976</v>
      </c>
      <c r="Q245" s="31">
        <v>1</v>
      </c>
      <c r="R245" s="84"/>
      <c r="S245" s="31" t="s">
        <v>34</v>
      </c>
      <c r="T245" s="31"/>
      <c r="U245" s="169"/>
      <c r="V245" s="150"/>
      <c r="W245" s="141" t="str" cm="1">
        <f t="array" ref="W245">IF(SUM(LEN(B245:V245))=0,"",IF(OR(OR(ISBLANK(F245),SUM(LEN(C245),LEN(D245))=0),AND(NOT(E245="Unknown"),ISBLANK(J245)),AND(NOT(O245="Unknown"),ISBLANK(R245))),"Missing Information", INDEX(Table15[Entire Service Line Classification], MATCH(SUMIFS(Table15[Unique ID],Table15[System-Owned Portion],E245,Table15[If Material Anything Other than "Lead" in Column E,Was Material Ever Previously Lead?],G245,Table15[Customer-Owned Portion],O245),Table15[Unique ID],0),0)))</f>
        <v>Lead Status Unknown</v>
      </c>
      <c r="X245"/>
    </row>
    <row r="246" spans="2:24" ht="30" x14ac:dyDescent="0.25">
      <c r="B246" s="146">
        <v>51145698</v>
      </c>
      <c r="C246" s="31" t="s">
        <v>475</v>
      </c>
      <c r="D246" s="32"/>
      <c r="E246" s="44" t="s">
        <v>35</v>
      </c>
      <c r="F246" s="43" t="s">
        <v>34</v>
      </c>
      <c r="G246" s="84" t="s">
        <v>34</v>
      </c>
      <c r="H246" s="31"/>
      <c r="I246" s="31"/>
      <c r="J246" s="84" t="s">
        <v>190</v>
      </c>
      <c r="K246" s="31" t="s">
        <v>34</v>
      </c>
      <c r="L246" s="31" t="s">
        <v>46</v>
      </c>
      <c r="M246" s="169"/>
      <c r="N246" s="148" t="s">
        <v>3033</v>
      </c>
      <c r="O246" s="44" t="s">
        <v>47</v>
      </c>
      <c r="P246" s="43">
        <v>1976</v>
      </c>
      <c r="Q246" s="31">
        <v>1</v>
      </c>
      <c r="R246" s="84"/>
      <c r="S246" s="31" t="s">
        <v>34</v>
      </c>
      <c r="T246" s="31"/>
      <c r="U246" s="169"/>
      <c r="V246" s="150"/>
      <c r="W246" s="141" t="str" cm="1">
        <f t="array" ref="W246">IF(SUM(LEN(B246:V246))=0,"",IF(OR(OR(ISBLANK(F246),SUM(LEN(C246),LEN(D246))=0),AND(NOT(E246="Unknown"),ISBLANK(J246)),AND(NOT(O246="Unknown"),ISBLANK(R246))),"Missing Information", INDEX(Table15[Entire Service Line Classification], MATCH(SUMIFS(Table15[Unique ID],Table15[System-Owned Portion],E246,Table15[If Material Anything Other than "Lead" in Column E,Was Material Ever Previously Lead?],G246,Table15[Customer-Owned Portion],O246),Table15[Unique ID],0),0)))</f>
        <v>Lead Status Unknown</v>
      </c>
      <c r="X246"/>
    </row>
    <row r="247" spans="2:24" ht="30" x14ac:dyDescent="0.25">
      <c r="B247" s="146">
        <v>52490099</v>
      </c>
      <c r="C247" s="31" t="s">
        <v>476</v>
      </c>
      <c r="D247" s="32"/>
      <c r="E247" s="44" t="s">
        <v>35</v>
      </c>
      <c r="F247" s="43" t="s">
        <v>34</v>
      </c>
      <c r="G247" s="84" t="s">
        <v>34</v>
      </c>
      <c r="H247" s="31"/>
      <c r="I247" s="31"/>
      <c r="J247" s="84" t="s">
        <v>190</v>
      </c>
      <c r="K247" s="31" t="s">
        <v>34</v>
      </c>
      <c r="L247" s="31" t="s">
        <v>46</v>
      </c>
      <c r="M247" s="169"/>
      <c r="N247" s="148" t="s">
        <v>3033</v>
      </c>
      <c r="O247" s="44" t="s">
        <v>47</v>
      </c>
      <c r="P247" s="43">
        <v>1976</v>
      </c>
      <c r="Q247" s="31">
        <v>1</v>
      </c>
      <c r="R247" s="84"/>
      <c r="S247" s="31" t="s">
        <v>34</v>
      </c>
      <c r="T247" s="31"/>
      <c r="U247" s="169"/>
      <c r="V247" s="150"/>
      <c r="W247" s="141" t="str" cm="1">
        <f t="array" ref="W247">IF(SUM(LEN(B247:V247))=0,"",IF(OR(OR(ISBLANK(F247),SUM(LEN(C247),LEN(D247))=0),AND(NOT(E247="Unknown"),ISBLANK(J247)),AND(NOT(O247="Unknown"),ISBLANK(R247))),"Missing Information", INDEX(Table15[Entire Service Line Classification], MATCH(SUMIFS(Table15[Unique ID],Table15[System-Owned Portion],E247,Table15[If Material Anything Other than "Lead" in Column E,Was Material Ever Previously Lead?],G247,Table15[Customer-Owned Portion],O247),Table15[Unique ID],0),0)))</f>
        <v>Lead Status Unknown</v>
      </c>
      <c r="X247"/>
    </row>
    <row r="248" spans="2:24" ht="30" x14ac:dyDescent="0.25">
      <c r="B248" s="146">
        <v>57530402</v>
      </c>
      <c r="C248" s="31" t="s">
        <v>477</v>
      </c>
      <c r="D248" s="32"/>
      <c r="E248" s="44" t="s">
        <v>35</v>
      </c>
      <c r="F248" s="43" t="s">
        <v>34</v>
      </c>
      <c r="G248" s="84" t="s">
        <v>34</v>
      </c>
      <c r="H248" s="31"/>
      <c r="I248" s="31"/>
      <c r="J248" s="84" t="s">
        <v>190</v>
      </c>
      <c r="K248" s="31" t="s">
        <v>34</v>
      </c>
      <c r="L248" s="31" t="s">
        <v>46</v>
      </c>
      <c r="M248" s="169"/>
      <c r="N248" s="148" t="s">
        <v>3033</v>
      </c>
      <c r="O248" s="44" t="s">
        <v>47</v>
      </c>
      <c r="P248" s="43">
        <v>1976</v>
      </c>
      <c r="Q248" s="31">
        <v>1</v>
      </c>
      <c r="R248" s="84"/>
      <c r="S248" s="31" t="s">
        <v>34</v>
      </c>
      <c r="T248" s="31"/>
      <c r="U248" s="169"/>
      <c r="V248" s="150"/>
      <c r="W248" s="141" t="str" cm="1">
        <f t="array" ref="W248">IF(SUM(LEN(B248:V248))=0,"",IF(OR(OR(ISBLANK(F248),SUM(LEN(C248),LEN(D248))=0),AND(NOT(E248="Unknown"),ISBLANK(J248)),AND(NOT(O248="Unknown"),ISBLANK(R248))),"Missing Information", INDEX(Table15[Entire Service Line Classification], MATCH(SUMIFS(Table15[Unique ID],Table15[System-Owned Portion],E248,Table15[If Material Anything Other than "Lead" in Column E,Was Material Ever Previously Lead?],G248,Table15[Customer-Owned Portion],O248),Table15[Unique ID],0),0)))</f>
        <v>Lead Status Unknown</v>
      </c>
      <c r="X248"/>
    </row>
    <row r="249" spans="2:24" ht="30" x14ac:dyDescent="0.25">
      <c r="B249" s="146">
        <v>49470253</v>
      </c>
      <c r="C249" s="31" t="s">
        <v>478</v>
      </c>
      <c r="D249" s="32"/>
      <c r="E249" s="44" t="s">
        <v>35</v>
      </c>
      <c r="F249" s="43" t="s">
        <v>34</v>
      </c>
      <c r="G249" s="84" t="s">
        <v>34</v>
      </c>
      <c r="H249" s="31"/>
      <c r="I249" s="31"/>
      <c r="J249" s="84" t="s">
        <v>190</v>
      </c>
      <c r="K249" s="31" t="s">
        <v>34</v>
      </c>
      <c r="L249" s="31" t="s">
        <v>46</v>
      </c>
      <c r="M249" s="169"/>
      <c r="N249" s="148" t="s">
        <v>3033</v>
      </c>
      <c r="O249" s="44" t="s">
        <v>47</v>
      </c>
      <c r="P249" s="43">
        <v>1976</v>
      </c>
      <c r="Q249" s="31">
        <v>1</v>
      </c>
      <c r="R249" s="84"/>
      <c r="S249" s="31" t="s">
        <v>34</v>
      </c>
      <c r="T249" s="31"/>
      <c r="U249" s="169"/>
      <c r="V249" s="150"/>
      <c r="W249" s="141" t="str" cm="1">
        <f t="array" ref="W249">IF(SUM(LEN(B249:V249))=0,"",IF(OR(OR(ISBLANK(F249),SUM(LEN(C249),LEN(D249))=0),AND(NOT(E249="Unknown"),ISBLANK(J249)),AND(NOT(O249="Unknown"),ISBLANK(R249))),"Missing Information", INDEX(Table15[Entire Service Line Classification], MATCH(SUMIFS(Table15[Unique ID],Table15[System-Owned Portion],E249,Table15[If Material Anything Other than "Lead" in Column E,Was Material Ever Previously Lead?],G249,Table15[Customer-Owned Portion],O249),Table15[Unique ID],0),0)))</f>
        <v>Lead Status Unknown</v>
      </c>
      <c r="X249"/>
    </row>
    <row r="250" spans="2:24" ht="30" x14ac:dyDescent="0.25">
      <c r="B250" s="146">
        <v>58906454</v>
      </c>
      <c r="C250" s="31" t="s">
        <v>479</v>
      </c>
      <c r="D250" s="32"/>
      <c r="E250" s="44" t="s">
        <v>35</v>
      </c>
      <c r="F250" s="43" t="s">
        <v>34</v>
      </c>
      <c r="G250" s="84" t="s">
        <v>34</v>
      </c>
      <c r="H250" s="31"/>
      <c r="I250" s="31"/>
      <c r="J250" s="84" t="s">
        <v>190</v>
      </c>
      <c r="K250" s="31" t="s">
        <v>34</v>
      </c>
      <c r="L250" s="31" t="s">
        <v>46</v>
      </c>
      <c r="M250" s="169"/>
      <c r="N250" s="148" t="s">
        <v>3033</v>
      </c>
      <c r="O250" s="44" t="s">
        <v>47</v>
      </c>
      <c r="P250" s="43">
        <v>1976</v>
      </c>
      <c r="Q250" s="31">
        <v>1</v>
      </c>
      <c r="R250" s="84"/>
      <c r="S250" s="31" t="s">
        <v>34</v>
      </c>
      <c r="T250" s="31"/>
      <c r="U250" s="169"/>
      <c r="V250" s="150"/>
      <c r="W250" s="141" t="str" cm="1">
        <f t="array" ref="W250">IF(SUM(LEN(B250:V250))=0,"",IF(OR(OR(ISBLANK(F250),SUM(LEN(C250),LEN(D250))=0),AND(NOT(E250="Unknown"),ISBLANK(J250)),AND(NOT(O250="Unknown"),ISBLANK(R250))),"Missing Information", INDEX(Table15[Entire Service Line Classification], MATCH(SUMIFS(Table15[Unique ID],Table15[System-Owned Portion],E250,Table15[If Material Anything Other than "Lead" in Column E,Was Material Ever Previously Lead?],G250,Table15[Customer-Owned Portion],O250),Table15[Unique ID],0),0)))</f>
        <v>Lead Status Unknown</v>
      </c>
      <c r="X250"/>
    </row>
    <row r="251" spans="2:24" ht="30" x14ac:dyDescent="0.25">
      <c r="B251" s="146">
        <v>44786828</v>
      </c>
      <c r="C251" s="31" t="s">
        <v>480</v>
      </c>
      <c r="D251" s="32"/>
      <c r="E251" s="44" t="s">
        <v>35</v>
      </c>
      <c r="F251" s="43" t="s">
        <v>34</v>
      </c>
      <c r="G251" s="84" t="s">
        <v>34</v>
      </c>
      <c r="H251" s="31"/>
      <c r="I251" s="31"/>
      <c r="J251" s="84" t="s">
        <v>190</v>
      </c>
      <c r="K251" s="31" t="s">
        <v>34</v>
      </c>
      <c r="L251" s="31" t="s">
        <v>46</v>
      </c>
      <c r="M251" s="169"/>
      <c r="N251" s="148" t="s">
        <v>3033</v>
      </c>
      <c r="O251" s="44" t="s">
        <v>47</v>
      </c>
      <c r="P251" s="43">
        <v>1977</v>
      </c>
      <c r="Q251" s="31">
        <v>1</v>
      </c>
      <c r="R251" s="84"/>
      <c r="S251" s="31" t="s">
        <v>34</v>
      </c>
      <c r="T251" s="31"/>
      <c r="U251" s="169"/>
      <c r="V251" s="150"/>
      <c r="W251" s="141" t="str" cm="1">
        <f t="array" ref="W251">IF(SUM(LEN(B251:V251))=0,"",IF(OR(OR(ISBLANK(F251),SUM(LEN(C251),LEN(D251))=0),AND(NOT(E251="Unknown"),ISBLANK(J251)),AND(NOT(O251="Unknown"),ISBLANK(R251))),"Missing Information", INDEX(Table15[Entire Service Line Classification], MATCH(SUMIFS(Table15[Unique ID],Table15[System-Owned Portion],E251,Table15[If Material Anything Other than "Lead" in Column E,Was Material Ever Previously Lead?],G251,Table15[Customer-Owned Portion],O251),Table15[Unique ID],0),0)))</f>
        <v>Lead Status Unknown</v>
      </c>
      <c r="X251"/>
    </row>
    <row r="252" spans="2:24" ht="30" x14ac:dyDescent="0.25">
      <c r="B252" s="146">
        <v>51789750</v>
      </c>
      <c r="C252" s="31" t="s">
        <v>481</v>
      </c>
      <c r="D252" s="32"/>
      <c r="E252" s="44" t="s">
        <v>35</v>
      </c>
      <c r="F252" s="43" t="s">
        <v>34</v>
      </c>
      <c r="G252" s="84" t="s">
        <v>34</v>
      </c>
      <c r="H252" s="31"/>
      <c r="I252" s="31"/>
      <c r="J252" s="84" t="s">
        <v>190</v>
      </c>
      <c r="K252" s="31" t="s">
        <v>34</v>
      </c>
      <c r="L252" s="31" t="s">
        <v>46</v>
      </c>
      <c r="M252" s="169"/>
      <c r="N252" s="148" t="s">
        <v>3033</v>
      </c>
      <c r="O252" s="44" t="s">
        <v>47</v>
      </c>
      <c r="P252" s="43">
        <v>1977</v>
      </c>
      <c r="Q252" s="31">
        <v>1</v>
      </c>
      <c r="R252" s="84"/>
      <c r="S252" s="31" t="s">
        <v>34</v>
      </c>
      <c r="T252" s="31"/>
      <c r="U252" s="169"/>
      <c r="V252" s="150"/>
      <c r="W252" s="141" t="str" cm="1">
        <f t="array" ref="W252">IF(SUM(LEN(B252:V252))=0,"",IF(OR(OR(ISBLANK(F252),SUM(LEN(C252),LEN(D252))=0),AND(NOT(E252="Unknown"),ISBLANK(J252)),AND(NOT(O252="Unknown"),ISBLANK(R252))),"Missing Information", INDEX(Table15[Entire Service Line Classification], MATCH(SUMIFS(Table15[Unique ID],Table15[System-Owned Portion],E252,Table15[If Material Anything Other than "Lead" in Column E,Was Material Ever Previously Lead?],G252,Table15[Customer-Owned Portion],O252),Table15[Unique ID],0),0)))</f>
        <v>Lead Status Unknown</v>
      </c>
      <c r="X252"/>
    </row>
    <row r="253" spans="2:24" ht="30" x14ac:dyDescent="0.25">
      <c r="B253" s="146">
        <v>51789751</v>
      </c>
      <c r="C253" s="31" t="s">
        <v>482</v>
      </c>
      <c r="D253" s="32"/>
      <c r="E253" s="44" t="s">
        <v>35</v>
      </c>
      <c r="F253" s="43" t="s">
        <v>34</v>
      </c>
      <c r="G253" s="84" t="s">
        <v>34</v>
      </c>
      <c r="H253" s="31"/>
      <c r="I253" s="31"/>
      <c r="J253" s="84" t="s">
        <v>190</v>
      </c>
      <c r="K253" s="31" t="s">
        <v>34</v>
      </c>
      <c r="L253" s="31" t="s">
        <v>46</v>
      </c>
      <c r="M253" s="169"/>
      <c r="N253" s="148" t="s">
        <v>3033</v>
      </c>
      <c r="O253" s="44" t="s">
        <v>47</v>
      </c>
      <c r="P253" s="43">
        <v>1977</v>
      </c>
      <c r="Q253" s="31">
        <v>1</v>
      </c>
      <c r="R253" s="84"/>
      <c r="S253" s="31" t="s">
        <v>34</v>
      </c>
      <c r="T253" s="31"/>
      <c r="U253" s="169"/>
      <c r="V253" s="150"/>
      <c r="W253" s="141" t="str" cm="1">
        <f t="array" ref="W253">IF(SUM(LEN(B253:V253))=0,"",IF(OR(OR(ISBLANK(F253),SUM(LEN(C253),LEN(D253))=0),AND(NOT(E253="Unknown"),ISBLANK(J253)),AND(NOT(O253="Unknown"),ISBLANK(R253))),"Missing Information", INDEX(Table15[Entire Service Line Classification], MATCH(SUMIFS(Table15[Unique ID],Table15[System-Owned Portion],E253,Table15[If Material Anything Other than "Lead" in Column E,Was Material Ever Previously Lead?],G253,Table15[Customer-Owned Portion],O253),Table15[Unique ID],0),0)))</f>
        <v>Lead Status Unknown</v>
      </c>
      <c r="X253"/>
    </row>
    <row r="254" spans="2:24" ht="30" x14ac:dyDescent="0.25">
      <c r="B254" s="146">
        <v>52490166</v>
      </c>
      <c r="C254" s="31" t="s">
        <v>483</v>
      </c>
      <c r="D254" s="32"/>
      <c r="E254" s="44" t="s">
        <v>35</v>
      </c>
      <c r="F254" s="43" t="s">
        <v>34</v>
      </c>
      <c r="G254" s="84" t="s">
        <v>34</v>
      </c>
      <c r="H254" s="31"/>
      <c r="I254" s="31"/>
      <c r="J254" s="84" t="s">
        <v>190</v>
      </c>
      <c r="K254" s="31" t="s">
        <v>34</v>
      </c>
      <c r="L254" s="31" t="s">
        <v>46</v>
      </c>
      <c r="M254" s="169"/>
      <c r="N254" s="148" t="s">
        <v>3033</v>
      </c>
      <c r="O254" s="44" t="s">
        <v>47</v>
      </c>
      <c r="P254" s="43">
        <v>1977</v>
      </c>
      <c r="Q254" s="31">
        <v>1</v>
      </c>
      <c r="R254" s="84"/>
      <c r="S254" s="31" t="s">
        <v>34</v>
      </c>
      <c r="T254" s="31"/>
      <c r="U254" s="169"/>
      <c r="V254" s="150"/>
      <c r="W254" s="141" t="str" cm="1">
        <f t="array" ref="W254">IF(SUM(LEN(B254:V254))=0,"",IF(OR(OR(ISBLANK(F254),SUM(LEN(C254),LEN(D254))=0),AND(NOT(E254="Unknown"),ISBLANK(J254)),AND(NOT(O254="Unknown"),ISBLANK(R254))),"Missing Information", INDEX(Table15[Entire Service Line Classification], MATCH(SUMIFS(Table15[Unique ID],Table15[System-Owned Portion],E254,Table15[If Material Anything Other than "Lead" in Column E,Was Material Ever Previously Lead?],G254,Table15[Customer-Owned Portion],O254),Table15[Unique ID],0),0)))</f>
        <v>Lead Status Unknown</v>
      </c>
      <c r="X254"/>
    </row>
    <row r="255" spans="2:24" ht="30" x14ac:dyDescent="0.25">
      <c r="B255" s="146">
        <v>52882444</v>
      </c>
      <c r="C255" s="31" t="s">
        <v>484</v>
      </c>
      <c r="D255" s="32"/>
      <c r="E255" s="44" t="s">
        <v>35</v>
      </c>
      <c r="F255" s="43" t="s">
        <v>34</v>
      </c>
      <c r="G255" s="84" t="s">
        <v>34</v>
      </c>
      <c r="H255" s="31"/>
      <c r="I255" s="31"/>
      <c r="J255" s="84" t="s">
        <v>190</v>
      </c>
      <c r="K255" s="31" t="s">
        <v>34</v>
      </c>
      <c r="L255" s="31" t="s">
        <v>46</v>
      </c>
      <c r="M255" s="169"/>
      <c r="N255" s="148" t="s">
        <v>3033</v>
      </c>
      <c r="O255" s="44" t="s">
        <v>47</v>
      </c>
      <c r="P255" s="43">
        <v>1977</v>
      </c>
      <c r="Q255" s="31">
        <v>1</v>
      </c>
      <c r="R255" s="84"/>
      <c r="S255" s="31" t="s">
        <v>34</v>
      </c>
      <c r="T255" s="31"/>
      <c r="U255" s="169"/>
      <c r="V255" s="150"/>
      <c r="W255" s="141" t="str" cm="1">
        <f t="array" ref="W255">IF(SUM(LEN(B255:V255))=0,"",IF(OR(OR(ISBLANK(F255),SUM(LEN(C255),LEN(D255))=0),AND(NOT(E255="Unknown"),ISBLANK(J255)),AND(NOT(O255="Unknown"),ISBLANK(R255))),"Missing Information", INDEX(Table15[Entire Service Line Classification], MATCH(SUMIFS(Table15[Unique ID],Table15[System-Owned Portion],E255,Table15[If Material Anything Other than "Lead" in Column E,Was Material Ever Previously Lead?],G255,Table15[Customer-Owned Portion],O255),Table15[Unique ID],0),0)))</f>
        <v>Lead Status Unknown</v>
      </c>
      <c r="X255"/>
    </row>
    <row r="256" spans="2:24" ht="30" x14ac:dyDescent="0.25">
      <c r="B256" s="146">
        <v>52490122</v>
      </c>
      <c r="C256" s="31" t="s">
        <v>485</v>
      </c>
      <c r="D256" s="32"/>
      <c r="E256" s="44" t="s">
        <v>35</v>
      </c>
      <c r="F256" s="43" t="s">
        <v>34</v>
      </c>
      <c r="G256" s="84" t="s">
        <v>34</v>
      </c>
      <c r="H256" s="31"/>
      <c r="I256" s="31"/>
      <c r="J256" s="84" t="s">
        <v>190</v>
      </c>
      <c r="K256" s="31" t="s">
        <v>34</v>
      </c>
      <c r="L256" s="31" t="s">
        <v>46</v>
      </c>
      <c r="M256" s="169"/>
      <c r="N256" s="148" t="s">
        <v>3033</v>
      </c>
      <c r="O256" s="44" t="s">
        <v>47</v>
      </c>
      <c r="P256" s="43">
        <v>1977</v>
      </c>
      <c r="Q256" s="31">
        <v>1</v>
      </c>
      <c r="R256" s="84"/>
      <c r="S256" s="31" t="s">
        <v>34</v>
      </c>
      <c r="T256" s="31"/>
      <c r="U256" s="169"/>
      <c r="V256" s="150"/>
      <c r="W256" s="141" t="str" cm="1">
        <f t="array" ref="W256">IF(SUM(LEN(B256:V256))=0,"",IF(OR(OR(ISBLANK(F256),SUM(LEN(C256),LEN(D256))=0),AND(NOT(E256="Unknown"),ISBLANK(J256)),AND(NOT(O256="Unknown"),ISBLANK(R256))),"Missing Information", INDEX(Table15[Entire Service Line Classification], MATCH(SUMIFS(Table15[Unique ID],Table15[System-Owned Portion],E256,Table15[If Material Anything Other than "Lead" in Column E,Was Material Ever Previously Lead?],G256,Table15[Customer-Owned Portion],O256),Table15[Unique ID],0),0)))</f>
        <v>Lead Status Unknown</v>
      </c>
      <c r="X256"/>
    </row>
    <row r="257" spans="2:24" ht="30" x14ac:dyDescent="0.25">
      <c r="B257" s="146">
        <v>52882469</v>
      </c>
      <c r="C257" s="31" t="s">
        <v>486</v>
      </c>
      <c r="D257" s="32"/>
      <c r="E257" s="44" t="s">
        <v>35</v>
      </c>
      <c r="F257" s="43" t="s">
        <v>34</v>
      </c>
      <c r="G257" s="84" t="s">
        <v>34</v>
      </c>
      <c r="H257" s="31"/>
      <c r="I257" s="31"/>
      <c r="J257" s="84" t="s">
        <v>190</v>
      </c>
      <c r="K257" s="31" t="s">
        <v>34</v>
      </c>
      <c r="L257" s="31" t="s">
        <v>46</v>
      </c>
      <c r="M257" s="169"/>
      <c r="N257" s="148" t="s">
        <v>3033</v>
      </c>
      <c r="O257" s="44" t="s">
        <v>47</v>
      </c>
      <c r="P257" s="43">
        <v>1977</v>
      </c>
      <c r="Q257" s="31">
        <v>1</v>
      </c>
      <c r="R257" s="84"/>
      <c r="S257" s="31" t="s">
        <v>34</v>
      </c>
      <c r="T257" s="31"/>
      <c r="U257" s="169"/>
      <c r="V257" s="150"/>
      <c r="W257" s="141" t="str" cm="1">
        <f t="array" ref="W257">IF(SUM(LEN(B257:V257))=0,"",IF(OR(OR(ISBLANK(F257),SUM(LEN(C257),LEN(D257))=0),AND(NOT(E257="Unknown"),ISBLANK(J257)),AND(NOT(O257="Unknown"),ISBLANK(R257))),"Missing Information", INDEX(Table15[Entire Service Line Classification], MATCH(SUMIFS(Table15[Unique ID],Table15[System-Owned Portion],E257,Table15[If Material Anything Other than "Lead" in Column E,Was Material Ever Previously Lead?],G257,Table15[Customer-Owned Portion],O257),Table15[Unique ID],0),0)))</f>
        <v>Lead Status Unknown</v>
      </c>
      <c r="X257"/>
    </row>
    <row r="258" spans="2:24" ht="30" x14ac:dyDescent="0.25">
      <c r="B258" s="146">
        <v>52490087</v>
      </c>
      <c r="C258" s="31" t="s">
        <v>487</v>
      </c>
      <c r="D258" s="32"/>
      <c r="E258" s="44" t="s">
        <v>35</v>
      </c>
      <c r="F258" s="43" t="s">
        <v>34</v>
      </c>
      <c r="G258" s="84" t="s">
        <v>34</v>
      </c>
      <c r="H258" s="31"/>
      <c r="I258" s="31"/>
      <c r="J258" s="84" t="s">
        <v>190</v>
      </c>
      <c r="K258" s="31" t="s">
        <v>34</v>
      </c>
      <c r="L258" s="31" t="s">
        <v>46</v>
      </c>
      <c r="M258" s="169"/>
      <c r="N258" s="148" t="s">
        <v>3033</v>
      </c>
      <c r="O258" s="44" t="s">
        <v>47</v>
      </c>
      <c r="P258" s="43">
        <v>1977</v>
      </c>
      <c r="Q258" s="31">
        <v>1</v>
      </c>
      <c r="R258" s="84"/>
      <c r="S258" s="31" t="s">
        <v>34</v>
      </c>
      <c r="T258" s="31"/>
      <c r="U258" s="169"/>
      <c r="V258" s="150"/>
      <c r="W258" s="141" t="str" cm="1">
        <f t="array" ref="W258">IF(SUM(LEN(B258:V258))=0,"",IF(OR(OR(ISBLANK(F258),SUM(LEN(C258),LEN(D258))=0),AND(NOT(E258="Unknown"),ISBLANK(J258)),AND(NOT(O258="Unknown"),ISBLANK(R258))),"Missing Information", INDEX(Table15[Entire Service Line Classification], MATCH(SUMIFS(Table15[Unique ID],Table15[System-Owned Portion],E258,Table15[If Material Anything Other than "Lead" in Column E,Was Material Ever Previously Lead?],G258,Table15[Customer-Owned Portion],O258),Table15[Unique ID],0),0)))</f>
        <v>Lead Status Unknown</v>
      </c>
      <c r="X258"/>
    </row>
    <row r="259" spans="2:24" ht="30" x14ac:dyDescent="0.25">
      <c r="B259" s="146">
        <v>49470285</v>
      </c>
      <c r="C259" s="31" t="s">
        <v>488</v>
      </c>
      <c r="D259" s="32"/>
      <c r="E259" s="44" t="s">
        <v>35</v>
      </c>
      <c r="F259" s="43" t="s">
        <v>34</v>
      </c>
      <c r="G259" s="84" t="s">
        <v>34</v>
      </c>
      <c r="H259" s="31"/>
      <c r="I259" s="31"/>
      <c r="J259" s="84" t="s">
        <v>190</v>
      </c>
      <c r="K259" s="31" t="s">
        <v>34</v>
      </c>
      <c r="L259" s="31" t="s">
        <v>46</v>
      </c>
      <c r="M259" s="169"/>
      <c r="N259" s="148" t="s">
        <v>3033</v>
      </c>
      <c r="O259" s="44" t="s">
        <v>47</v>
      </c>
      <c r="P259" s="43">
        <v>1977</v>
      </c>
      <c r="Q259" s="31">
        <v>1</v>
      </c>
      <c r="R259" s="84"/>
      <c r="S259" s="31" t="s">
        <v>34</v>
      </c>
      <c r="T259" s="31"/>
      <c r="U259" s="169"/>
      <c r="V259" s="150"/>
      <c r="W259" s="141" t="str" cm="1">
        <f t="array" ref="W259">IF(SUM(LEN(B259:V259))=0,"",IF(OR(OR(ISBLANK(F259),SUM(LEN(C259),LEN(D259))=0),AND(NOT(E259="Unknown"),ISBLANK(J259)),AND(NOT(O259="Unknown"),ISBLANK(R259))),"Missing Information", INDEX(Table15[Entire Service Line Classification], MATCH(SUMIFS(Table15[Unique ID],Table15[System-Owned Portion],E259,Table15[If Material Anything Other than "Lead" in Column E,Was Material Ever Previously Lead?],G259,Table15[Customer-Owned Portion],O259),Table15[Unique ID],0),0)))</f>
        <v>Lead Status Unknown</v>
      </c>
      <c r="X259"/>
    </row>
    <row r="260" spans="2:24" ht="30" x14ac:dyDescent="0.25">
      <c r="B260" s="146">
        <v>55487159</v>
      </c>
      <c r="C260" s="31" t="s">
        <v>489</v>
      </c>
      <c r="D260" s="32"/>
      <c r="E260" s="44" t="s">
        <v>35</v>
      </c>
      <c r="F260" s="43" t="s">
        <v>34</v>
      </c>
      <c r="G260" s="84" t="s">
        <v>34</v>
      </c>
      <c r="H260" s="31"/>
      <c r="I260" s="31"/>
      <c r="J260" s="84" t="s">
        <v>190</v>
      </c>
      <c r="K260" s="31" t="s">
        <v>34</v>
      </c>
      <c r="L260" s="31" t="s">
        <v>46</v>
      </c>
      <c r="M260" s="169"/>
      <c r="N260" s="148" t="s">
        <v>3033</v>
      </c>
      <c r="O260" s="44" t="s">
        <v>47</v>
      </c>
      <c r="P260" s="43">
        <v>1977</v>
      </c>
      <c r="Q260" s="31">
        <v>1</v>
      </c>
      <c r="R260" s="84"/>
      <c r="S260" s="31" t="s">
        <v>34</v>
      </c>
      <c r="T260" s="31"/>
      <c r="U260" s="169"/>
      <c r="V260" s="150"/>
      <c r="W260" s="141" t="str" cm="1">
        <f t="array" ref="W260">IF(SUM(LEN(B260:V260))=0,"",IF(OR(OR(ISBLANK(F260),SUM(LEN(C260),LEN(D260))=0),AND(NOT(E260="Unknown"),ISBLANK(J260)),AND(NOT(O260="Unknown"),ISBLANK(R260))),"Missing Information", INDEX(Table15[Entire Service Line Classification], MATCH(SUMIFS(Table15[Unique ID],Table15[System-Owned Portion],E260,Table15[If Material Anything Other than "Lead" in Column E,Was Material Ever Previously Lead?],G260,Table15[Customer-Owned Portion],O260),Table15[Unique ID],0),0)))</f>
        <v>Lead Status Unknown</v>
      </c>
      <c r="X260"/>
    </row>
    <row r="261" spans="2:24" ht="30" x14ac:dyDescent="0.25">
      <c r="B261" s="146">
        <v>52882446</v>
      </c>
      <c r="C261" s="31" t="s">
        <v>490</v>
      </c>
      <c r="D261" s="32"/>
      <c r="E261" s="44" t="s">
        <v>35</v>
      </c>
      <c r="F261" s="43" t="s">
        <v>34</v>
      </c>
      <c r="G261" s="84" t="s">
        <v>34</v>
      </c>
      <c r="H261" s="31"/>
      <c r="I261" s="31"/>
      <c r="J261" s="84" t="s">
        <v>190</v>
      </c>
      <c r="K261" s="31" t="s">
        <v>34</v>
      </c>
      <c r="L261" s="31" t="s">
        <v>46</v>
      </c>
      <c r="M261" s="169"/>
      <c r="N261" s="148" t="s">
        <v>3033</v>
      </c>
      <c r="O261" s="44" t="s">
        <v>47</v>
      </c>
      <c r="P261" s="43">
        <v>1977</v>
      </c>
      <c r="Q261" s="31">
        <v>1</v>
      </c>
      <c r="R261" s="84"/>
      <c r="S261" s="31" t="s">
        <v>34</v>
      </c>
      <c r="T261" s="31"/>
      <c r="U261" s="169"/>
      <c r="V261" s="150"/>
      <c r="W261" s="141" t="str" cm="1">
        <f t="array" ref="W261">IF(SUM(LEN(B261:V261))=0,"",IF(OR(OR(ISBLANK(F261),SUM(LEN(C261),LEN(D261))=0),AND(NOT(E261="Unknown"),ISBLANK(J261)),AND(NOT(O261="Unknown"),ISBLANK(R261))),"Missing Information", INDEX(Table15[Entire Service Line Classification], MATCH(SUMIFS(Table15[Unique ID],Table15[System-Owned Portion],E261,Table15[If Material Anything Other than "Lead" in Column E,Was Material Ever Previously Lead?],G261,Table15[Customer-Owned Portion],O261),Table15[Unique ID],0),0)))</f>
        <v>Lead Status Unknown</v>
      </c>
      <c r="X261"/>
    </row>
    <row r="262" spans="2:24" ht="30" x14ac:dyDescent="0.25">
      <c r="B262" s="146">
        <v>52882445</v>
      </c>
      <c r="C262" s="31" t="s">
        <v>491</v>
      </c>
      <c r="D262" s="32"/>
      <c r="E262" s="44" t="s">
        <v>35</v>
      </c>
      <c r="F262" s="43" t="s">
        <v>34</v>
      </c>
      <c r="G262" s="84" t="s">
        <v>34</v>
      </c>
      <c r="H262" s="31"/>
      <c r="I262" s="31"/>
      <c r="J262" s="84" t="s">
        <v>190</v>
      </c>
      <c r="K262" s="31" t="s">
        <v>34</v>
      </c>
      <c r="L262" s="31" t="s">
        <v>46</v>
      </c>
      <c r="M262" s="169"/>
      <c r="N262" s="148" t="s">
        <v>3033</v>
      </c>
      <c r="O262" s="44" t="s">
        <v>47</v>
      </c>
      <c r="P262" s="43">
        <v>1977</v>
      </c>
      <c r="Q262" s="31">
        <v>1</v>
      </c>
      <c r="R262" s="84"/>
      <c r="S262" s="31" t="s">
        <v>34</v>
      </c>
      <c r="T262" s="31"/>
      <c r="U262" s="169"/>
      <c r="V262" s="150"/>
      <c r="W262" s="141" t="str" cm="1">
        <f t="array" ref="W262">IF(SUM(LEN(B262:V262))=0,"",IF(OR(OR(ISBLANK(F262),SUM(LEN(C262),LEN(D262))=0),AND(NOT(E262="Unknown"),ISBLANK(J262)),AND(NOT(O262="Unknown"),ISBLANK(R262))),"Missing Information", INDEX(Table15[Entire Service Line Classification], MATCH(SUMIFS(Table15[Unique ID],Table15[System-Owned Portion],E262,Table15[If Material Anything Other than "Lead" in Column E,Was Material Ever Previously Lead?],G262,Table15[Customer-Owned Portion],O262),Table15[Unique ID],0),0)))</f>
        <v>Lead Status Unknown</v>
      </c>
      <c r="X262"/>
    </row>
    <row r="263" spans="2:24" ht="30" x14ac:dyDescent="0.25">
      <c r="B263" s="146">
        <v>52490127</v>
      </c>
      <c r="C263" s="31" t="s">
        <v>492</v>
      </c>
      <c r="D263" s="32"/>
      <c r="E263" s="44" t="s">
        <v>35</v>
      </c>
      <c r="F263" s="43" t="s">
        <v>34</v>
      </c>
      <c r="G263" s="84" t="s">
        <v>34</v>
      </c>
      <c r="H263" s="31"/>
      <c r="I263" s="31"/>
      <c r="J263" s="84" t="s">
        <v>190</v>
      </c>
      <c r="K263" s="31" t="s">
        <v>34</v>
      </c>
      <c r="L263" s="31" t="s">
        <v>46</v>
      </c>
      <c r="M263" s="169"/>
      <c r="N263" s="148" t="s">
        <v>3033</v>
      </c>
      <c r="O263" s="44" t="s">
        <v>47</v>
      </c>
      <c r="P263" s="43">
        <v>1977</v>
      </c>
      <c r="Q263" s="31">
        <v>1</v>
      </c>
      <c r="R263" s="84"/>
      <c r="S263" s="31" t="s">
        <v>34</v>
      </c>
      <c r="T263" s="31"/>
      <c r="U263" s="169"/>
      <c r="V263" s="150"/>
      <c r="W263" s="141" t="str" cm="1">
        <f t="array" ref="W263">IF(SUM(LEN(B263:V263))=0,"",IF(OR(OR(ISBLANK(F263),SUM(LEN(C263),LEN(D263))=0),AND(NOT(E263="Unknown"),ISBLANK(J263)),AND(NOT(O263="Unknown"),ISBLANK(R263))),"Missing Information", INDEX(Table15[Entire Service Line Classification], MATCH(SUMIFS(Table15[Unique ID],Table15[System-Owned Portion],E263,Table15[If Material Anything Other than "Lead" in Column E,Was Material Ever Previously Lead?],G263,Table15[Customer-Owned Portion],O263),Table15[Unique ID],0),0)))</f>
        <v>Lead Status Unknown</v>
      </c>
      <c r="X263"/>
    </row>
    <row r="264" spans="2:24" ht="30" x14ac:dyDescent="0.25">
      <c r="B264" s="146">
        <v>87945229</v>
      </c>
      <c r="C264" s="31" t="s">
        <v>493</v>
      </c>
      <c r="D264" s="32"/>
      <c r="E264" s="44" t="s">
        <v>35</v>
      </c>
      <c r="F264" s="43" t="s">
        <v>34</v>
      </c>
      <c r="G264" s="84" t="s">
        <v>34</v>
      </c>
      <c r="H264" s="31"/>
      <c r="I264" s="31"/>
      <c r="J264" s="84" t="s">
        <v>190</v>
      </c>
      <c r="K264" s="31" t="s">
        <v>34</v>
      </c>
      <c r="L264" s="31" t="s">
        <v>46</v>
      </c>
      <c r="M264" s="169"/>
      <c r="N264" s="148" t="s">
        <v>3033</v>
      </c>
      <c r="O264" s="44" t="s">
        <v>47</v>
      </c>
      <c r="P264" s="43">
        <v>1977</v>
      </c>
      <c r="Q264" s="31">
        <v>1</v>
      </c>
      <c r="R264" s="84"/>
      <c r="S264" s="31" t="s">
        <v>34</v>
      </c>
      <c r="T264" s="31"/>
      <c r="U264" s="169"/>
      <c r="V264" s="150"/>
      <c r="W264" s="141" t="str" cm="1">
        <f t="array" ref="W264">IF(SUM(LEN(B264:V264))=0,"",IF(OR(OR(ISBLANK(F264),SUM(LEN(C264),LEN(D264))=0),AND(NOT(E264="Unknown"),ISBLANK(J264)),AND(NOT(O264="Unknown"),ISBLANK(R264))),"Missing Information", INDEX(Table15[Entire Service Line Classification], MATCH(SUMIFS(Table15[Unique ID],Table15[System-Owned Portion],E264,Table15[If Material Anything Other than "Lead" in Column E,Was Material Ever Previously Lead?],G264,Table15[Customer-Owned Portion],O264),Table15[Unique ID],0),0)))</f>
        <v>Lead Status Unknown</v>
      </c>
      <c r="X264"/>
    </row>
    <row r="265" spans="2:24" ht="30" x14ac:dyDescent="0.25">
      <c r="B265" s="146">
        <v>86010948</v>
      </c>
      <c r="C265" s="31" t="s">
        <v>494</v>
      </c>
      <c r="D265" s="32"/>
      <c r="E265" s="44" t="s">
        <v>35</v>
      </c>
      <c r="F265" s="43" t="s">
        <v>34</v>
      </c>
      <c r="G265" s="84" t="s">
        <v>34</v>
      </c>
      <c r="H265" s="31"/>
      <c r="I265" s="31"/>
      <c r="J265" s="84" t="s">
        <v>190</v>
      </c>
      <c r="K265" s="31" t="s">
        <v>34</v>
      </c>
      <c r="L265" s="31" t="s">
        <v>46</v>
      </c>
      <c r="M265" s="169"/>
      <c r="N265" s="148" t="s">
        <v>3033</v>
      </c>
      <c r="O265" s="44" t="s">
        <v>47</v>
      </c>
      <c r="P265" s="43">
        <v>1977</v>
      </c>
      <c r="Q265" s="31">
        <v>1</v>
      </c>
      <c r="R265" s="84"/>
      <c r="S265" s="31" t="s">
        <v>34</v>
      </c>
      <c r="T265" s="31"/>
      <c r="U265" s="169"/>
      <c r="V265" s="150"/>
      <c r="W265" s="141" t="str" cm="1">
        <f t="array" ref="W265">IF(SUM(LEN(B265:V265))=0,"",IF(OR(OR(ISBLANK(F265),SUM(LEN(C265),LEN(D265))=0),AND(NOT(E265="Unknown"),ISBLANK(J265)),AND(NOT(O265="Unknown"),ISBLANK(R265))),"Missing Information", INDEX(Table15[Entire Service Line Classification], MATCH(SUMIFS(Table15[Unique ID],Table15[System-Owned Portion],E265,Table15[If Material Anything Other than "Lead" in Column E,Was Material Ever Previously Lead?],G265,Table15[Customer-Owned Portion],O265),Table15[Unique ID],0),0)))</f>
        <v>Lead Status Unknown</v>
      </c>
      <c r="X265"/>
    </row>
    <row r="266" spans="2:24" ht="30" x14ac:dyDescent="0.25">
      <c r="B266" s="146">
        <v>49470280</v>
      </c>
      <c r="C266" s="31" t="s">
        <v>495</v>
      </c>
      <c r="D266" s="32"/>
      <c r="E266" s="44" t="s">
        <v>35</v>
      </c>
      <c r="F266" s="43" t="s">
        <v>34</v>
      </c>
      <c r="G266" s="84" t="s">
        <v>34</v>
      </c>
      <c r="H266" s="31"/>
      <c r="I266" s="31"/>
      <c r="J266" s="84" t="s">
        <v>190</v>
      </c>
      <c r="K266" s="31" t="s">
        <v>34</v>
      </c>
      <c r="L266" s="31" t="s">
        <v>46</v>
      </c>
      <c r="M266" s="169"/>
      <c r="N266" s="148" t="s">
        <v>3033</v>
      </c>
      <c r="O266" s="44" t="s">
        <v>47</v>
      </c>
      <c r="P266" s="43">
        <v>1977</v>
      </c>
      <c r="Q266" s="31">
        <v>1</v>
      </c>
      <c r="R266" s="84"/>
      <c r="S266" s="31" t="s">
        <v>34</v>
      </c>
      <c r="T266" s="31"/>
      <c r="U266" s="169"/>
      <c r="V266" s="150"/>
      <c r="W266" s="141" t="str" cm="1">
        <f t="array" ref="W266">IF(SUM(LEN(B266:V266))=0,"",IF(OR(OR(ISBLANK(F266),SUM(LEN(C266),LEN(D266))=0),AND(NOT(E266="Unknown"),ISBLANK(J266)),AND(NOT(O266="Unknown"),ISBLANK(R266))),"Missing Information", INDEX(Table15[Entire Service Line Classification], MATCH(SUMIFS(Table15[Unique ID],Table15[System-Owned Portion],E266,Table15[If Material Anything Other than "Lead" in Column E,Was Material Ever Previously Lead?],G266,Table15[Customer-Owned Portion],O266),Table15[Unique ID],0),0)))</f>
        <v>Lead Status Unknown</v>
      </c>
      <c r="X266"/>
    </row>
    <row r="267" spans="2:24" ht="30" x14ac:dyDescent="0.25">
      <c r="B267" s="146">
        <v>49470223</v>
      </c>
      <c r="C267" s="31" t="s">
        <v>496</v>
      </c>
      <c r="D267" s="32"/>
      <c r="E267" s="44" t="s">
        <v>35</v>
      </c>
      <c r="F267" s="43" t="s">
        <v>34</v>
      </c>
      <c r="G267" s="84" t="s">
        <v>34</v>
      </c>
      <c r="H267" s="31"/>
      <c r="I267" s="31"/>
      <c r="J267" s="84" t="s">
        <v>190</v>
      </c>
      <c r="K267" s="31" t="s">
        <v>34</v>
      </c>
      <c r="L267" s="31" t="s">
        <v>46</v>
      </c>
      <c r="M267" s="169"/>
      <c r="N267" s="148" t="s">
        <v>3033</v>
      </c>
      <c r="O267" s="44" t="s">
        <v>47</v>
      </c>
      <c r="P267" s="43">
        <v>1977</v>
      </c>
      <c r="Q267" s="31">
        <v>1</v>
      </c>
      <c r="R267" s="84"/>
      <c r="S267" s="31" t="s">
        <v>34</v>
      </c>
      <c r="T267" s="31"/>
      <c r="U267" s="169"/>
      <c r="V267" s="150"/>
      <c r="W267" s="141" t="str" cm="1">
        <f t="array" ref="W267">IF(SUM(LEN(B267:V267))=0,"",IF(OR(OR(ISBLANK(F267),SUM(LEN(C267),LEN(D267))=0),AND(NOT(E267="Unknown"),ISBLANK(J267)),AND(NOT(O267="Unknown"),ISBLANK(R267))),"Missing Information", INDEX(Table15[Entire Service Line Classification], MATCH(SUMIFS(Table15[Unique ID],Table15[System-Owned Portion],E267,Table15[If Material Anything Other than "Lead" in Column E,Was Material Ever Previously Lead?],G267,Table15[Customer-Owned Portion],O267),Table15[Unique ID],0),0)))</f>
        <v>Lead Status Unknown</v>
      </c>
      <c r="X267"/>
    </row>
    <row r="268" spans="2:24" ht="30" x14ac:dyDescent="0.25">
      <c r="B268" s="146">
        <v>52882453</v>
      </c>
      <c r="C268" s="31" t="s">
        <v>497</v>
      </c>
      <c r="D268" s="32"/>
      <c r="E268" s="44" t="s">
        <v>35</v>
      </c>
      <c r="F268" s="43" t="s">
        <v>34</v>
      </c>
      <c r="G268" s="84" t="s">
        <v>34</v>
      </c>
      <c r="H268" s="31"/>
      <c r="I268" s="31"/>
      <c r="J268" s="84" t="s">
        <v>190</v>
      </c>
      <c r="K268" s="31" t="s">
        <v>34</v>
      </c>
      <c r="L268" s="31" t="s">
        <v>46</v>
      </c>
      <c r="M268" s="169"/>
      <c r="N268" s="148" t="s">
        <v>3033</v>
      </c>
      <c r="O268" s="44" t="s">
        <v>47</v>
      </c>
      <c r="P268" s="43">
        <v>1977</v>
      </c>
      <c r="Q268" s="31">
        <v>1</v>
      </c>
      <c r="R268" s="84"/>
      <c r="S268" s="31" t="s">
        <v>34</v>
      </c>
      <c r="T268" s="31"/>
      <c r="U268" s="169"/>
      <c r="V268" s="150"/>
      <c r="W268" s="141" t="str" cm="1">
        <f t="array" ref="W268">IF(SUM(LEN(B268:V268))=0,"",IF(OR(OR(ISBLANK(F268),SUM(LEN(C268),LEN(D268))=0),AND(NOT(E268="Unknown"),ISBLANK(J268)),AND(NOT(O268="Unknown"),ISBLANK(R268))),"Missing Information", INDEX(Table15[Entire Service Line Classification], MATCH(SUMIFS(Table15[Unique ID],Table15[System-Owned Portion],E268,Table15[If Material Anything Other than "Lead" in Column E,Was Material Ever Previously Lead?],G268,Table15[Customer-Owned Portion],O268),Table15[Unique ID],0),0)))</f>
        <v>Lead Status Unknown</v>
      </c>
      <c r="X268"/>
    </row>
    <row r="269" spans="2:24" ht="30" x14ac:dyDescent="0.25">
      <c r="B269" s="146">
        <v>52490081</v>
      </c>
      <c r="C269" s="31" t="s">
        <v>498</v>
      </c>
      <c r="D269" s="32"/>
      <c r="E269" s="44" t="s">
        <v>35</v>
      </c>
      <c r="F269" s="43" t="s">
        <v>34</v>
      </c>
      <c r="G269" s="84" t="s">
        <v>34</v>
      </c>
      <c r="H269" s="31"/>
      <c r="I269" s="31"/>
      <c r="J269" s="84" t="s">
        <v>190</v>
      </c>
      <c r="K269" s="31" t="s">
        <v>34</v>
      </c>
      <c r="L269" s="31" t="s">
        <v>46</v>
      </c>
      <c r="M269" s="169"/>
      <c r="N269" s="148" t="s">
        <v>3033</v>
      </c>
      <c r="O269" s="44" t="s">
        <v>47</v>
      </c>
      <c r="P269" s="43">
        <v>1977</v>
      </c>
      <c r="Q269" s="31">
        <v>1</v>
      </c>
      <c r="R269" s="84"/>
      <c r="S269" s="31" t="s">
        <v>34</v>
      </c>
      <c r="T269" s="31"/>
      <c r="U269" s="169"/>
      <c r="V269" s="150"/>
      <c r="W269" s="141" t="str" cm="1">
        <f t="array" ref="W269">IF(SUM(LEN(B269:V269))=0,"",IF(OR(OR(ISBLANK(F269),SUM(LEN(C269),LEN(D269))=0),AND(NOT(E269="Unknown"),ISBLANK(J269)),AND(NOT(O269="Unknown"),ISBLANK(R269))),"Missing Information", INDEX(Table15[Entire Service Line Classification], MATCH(SUMIFS(Table15[Unique ID],Table15[System-Owned Portion],E269,Table15[If Material Anything Other than "Lead" in Column E,Was Material Ever Previously Lead?],G269,Table15[Customer-Owned Portion],O269),Table15[Unique ID],0),0)))</f>
        <v>Lead Status Unknown</v>
      </c>
      <c r="X269"/>
    </row>
    <row r="270" spans="2:24" ht="30" x14ac:dyDescent="0.25">
      <c r="B270" s="146">
        <v>52490082</v>
      </c>
      <c r="C270" s="31" t="s">
        <v>499</v>
      </c>
      <c r="D270" s="32"/>
      <c r="E270" s="44" t="s">
        <v>35</v>
      </c>
      <c r="F270" s="43" t="s">
        <v>34</v>
      </c>
      <c r="G270" s="84" t="s">
        <v>34</v>
      </c>
      <c r="H270" s="31"/>
      <c r="I270" s="31"/>
      <c r="J270" s="84" t="s">
        <v>190</v>
      </c>
      <c r="K270" s="31" t="s">
        <v>34</v>
      </c>
      <c r="L270" s="31" t="s">
        <v>46</v>
      </c>
      <c r="M270" s="169"/>
      <c r="N270" s="148" t="s">
        <v>3033</v>
      </c>
      <c r="O270" s="44" t="s">
        <v>47</v>
      </c>
      <c r="P270" s="43">
        <v>1977</v>
      </c>
      <c r="Q270" s="31">
        <v>1</v>
      </c>
      <c r="R270" s="84"/>
      <c r="S270" s="31" t="s">
        <v>34</v>
      </c>
      <c r="T270" s="31"/>
      <c r="U270" s="169"/>
      <c r="V270" s="150"/>
      <c r="W270" s="141" t="str" cm="1">
        <f t="array" ref="W270">IF(SUM(LEN(B270:V270))=0,"",IF(OR(OR(ISBLANK(F270),SUM(LEN(C270),LEN(D270))=0),AND(NOT(E270="Unknown"),ISBLANK(J270)),AND(NOT(O270="Unknown"),ISBLANK(R270))),"Missing Information", INDEX(Table15[Entire Service Line Classification], MATCH(SUMIFS(Table15[Unique ID],Table15[System-Owned Portion],E270,Table15[If Material Anything Other than "Lead" in Column E,Was Material Ever Previously Lead?],G270,Table15[Customer-Owned Portion],O270),Table15[Unique ID],0),0)))</f>
        <v>Lead Status Unknown</v>
      </c>
      <c r="X270"/>
    </row>
    <row r="271" spans="2:24" ht="30" x14ac:dyDescent="0.25">
      <c r="B271" s="146">
        <v>51145773</v>
      </c>
      <c r="C271" s="31" t="s">
        <v>500</v>
      </c>
      <c r="D271" s="32"/>
      <c r="E271" s="44" t="s">
        <v>35</v>
      </c>
      <c r="F271" s="43" t="s">
        <v>34</v>
      </c>
      <c r="G271" s="84" t="s">
        <v>34</v>
      </c>
      <c r="H271" s="31"/>
      <c r="I271" s="31"/>
      <c r="J271" s="84" t="s">
        <v>190</v>
      </c>
      <c r="K271" s="31" t="s">
        <v>34</v>
      </c>
      <c r="L271" s="31" t="s">
        <v>46</v>
      </c>
      <c r="M271" s="169"/>
      <c r="N271" s="148" t="s">
        <v>3033</v>
      </c>
      <c r="O271" s="44" t="s">
        <v>47</v>
      </c>
      <c r="P271" s="43">
        <v>1977</v>
      </c>
      <c r="Q271" s="31">
        <v>1</v>
      </c>
      <c r="R271" s="84"/>
      <c r="S271" s="31" t="s">
        <v>34</v>
      </c>
      <c r="T271" s="31"/>
      <c r="U271" s="169"/>
      <c r="V271" s="150"/>
      <c r="W271" s="141" t="str" cm="1">
        <f t="array" ref="W271">IF(SUM(LEN(B271:V271))=0,"",IF(OR(OR(ISBLANK(F271),SUM(LEN(C271),LEN(D271))=0),AND(NOT(E271="Unknown"),ISBLANK(J271)),AND(NOT(O271="Unknown"),ISBLANK(R271))),"Missing Information", INDEX(Table15[Entire Service Line Classification], MATCH(SUMIFS(Table15[Unique ID],Table15[System-Owned Portion],E271,Table15[If Material Anything Other than "Lead" in Column E,Was Material Ever Previously Lead?],G271,Table15[Customer-Owned Portion],O271),Table15[Unique ID],0),0)))</f>
        <v>Lead Status Unknown</v>
      </c>
      <c r="X271"/>
    </row>
    <row r="272" spans="2:24" ht="30" x14ac:dyDescent="0.25">
      <c r="B272" s="146">
        <v>51145772</v>
      </c>
      <c r="C272" s="31" t="s">
        <v>501</v>
      </c>
      <c r="D272" s="32"/>
      <c r="E272" s="44" t="s">
        <v>35</v>
      </c>
      <c r="F272" s="43" t="s">
        <v>34</v>
      </c>
      <c r="G272" s="84" t="s">
        <v>34</v>
      </c>
      <c r="H272" s="31"/>
      <c r="I272" s="31"/>
      <c r="J272" s="84" t="s">
        <v>190</v>
      </c>
      <c r="K272" s="31" t="s">
        <v>34</v>
      </c>
      <c r="L272" s="31" t="s">
        <v>46</v>
      </c>
      <c r="M272" s="169"/>
      <c r="N272" s="148" t="s">
        <v>3033</v>
      </c>
      <c r="O272" s="44" t="s">
        <v>47</v>
      </c>
      <c r="P272" s="43">
        <v>1977</v>
      </c>
      <c r="Q272" s="31">
        <v>1</v>
      </c>
      <c r="R272" s="84"/>
      <c r="S272" s="31" t="s">
        <v>34</v>
      </c>
      <c r="T272" s="31"/>
      <c r="U272" s="169"/>
      <c r="V272" s="150"/>
      <c r="W272" s="141" t="str" cm="1">
        <f t="array" ref="W272">IF(SUM(LEN(B272:V272))=0,"",IF(OR(OR(ISBLANK(F272),SUM(LEN(C272),LEN(D272))=0),AND(NOT(E272="Unknown"),ISBLANK(J272)),AND(NOT(O272="Unknown"),ISBLANK(R272))),"Missing Information", INDEX(Table15[Entire Service Line Classification], MATCH(SUMIFS(Table15[Unique ID],Table15[System-Owned Portion],E272,Table15[If Material Anything Other than "Lead" in Column E,Was Material Ever Previously Lead?],G272,Table15[Customer-Owned Portion],O272),Table15[Unique ID],0),0)))</f>
        <v>Lead Status Unknown</v>
      </c>
      <c r="X272"/>
    </row>
    <row r="273" spans="2:24" ht="30" x14ac:dyDescent="0.25">
      <c r="B273" s="146">
        <v>44439814</v>
      </c>
      <c r="C273" s="31" t="s">
        <v>502</v>
      </c>
      <c r="D273" s="32"/>
      <c r="E273" s="44" t="s">
        <v>35</v>
      </c>
      <c r="F273" s="43" t="s">
        <v>34</v>
      </c>
      <c r="G273" s="84" t="s">
        <v>34</v>
      </c>
      <c r="H273" s="31"/>
      <c r="I273" s="31"/>
      <c r="J273" s="84" t="s">
        <v>190</v>
      </c>
      <c r="K273" s="31" t="s">
        <v>34</v>
      </c>
      <c r="L273" s="31" t="s">
        <v>46</v>
      </c>
      <c r="M273" s="169"/>
      <c r="N273" s="148" t="s">
        <v>3033</v>
      </c>
      <c r="O273" s="44" t="s">
        <v>47</v>
      </c>
      <c r="P273" s="43">
        <v>1977</v>
      </c>
      <c r="Q273" s="31">
        <v>1</v>
      </c>
      <c r="R273" s="84"/>
      <c r="S273" s="31" t="s">
        <v>34</v>
      </c>
      <c r="T273" s="31"/>
      <c r="U273" s="169"/>
      <c r="V273" s="150"/>
      <c r="W273" s="141" t="str" cm="1">
        <f t="array" ref="W273">IF(SUM(LEN(B273:V273))=0,"",IF(OR(OR(ISBLANK(F273),SUM(LEN(C273),LEN(D273))=0),AND(NOT(E273="Unknown"),ISBLANK(J273)),AND(NOT(O273="Unknown"),ISBLANK(R273))),"Missing Information", INDEX(Table15[Entire Service Line Classification], MATCH(SUMIFS(Table15[Unique ID],Table15[System-Owned Portion],E273,Table15[If Material Anything Other than "Lead" in Column E,Was Material Ever Previously Lead?],G273,Table15[Customer-Owned Portion],O273),Table15[Unique ID],0),0)))</f>
        <v>Lead Status Unknown</v>
      </c>
      <c r="X273"/>
    </row>
    <row r="274" spans="2:24" ht="30" x14ac:dyDescent="0.25">
      <c r="B274" s="146">
        <v>53671174</v>
      </c>
      <c r="C274" s="31" t="s">
        <v>503</v>
      </c>
      <c r="D274" s="32"/>
      <c r="E274" s="44" t="s">
        <v>35</v>
      </c>
      <c r="F274" s="43" t="s">
        <v>34</v>
      </c>
      <c r="G274" s="84" t="s">
        <v>34</v>
      </c>
      <c r="H274" s="31"/>
      <c r="I274" s="31"/>
      <c r="J274" s="84" t="s">
        <v>190</v>
      </c>
      <c r="K274" s="31" t="s">
        <v>34</v>
      </c>
      <c r="L274" s="31" t="s">
        <v>46</v>
      </c>
      <c r="M274" s="169"/>
      <c r="N274" s="148" t="s">
        <v>3033</v>
      </c>
      <c r="O274" s="44" t="s">
        <v>47</v>
      </c>
      <c r="P274" s="43">
        <v>1977</v>
      </c>
      <c r="Q274" s="31">
        <v>1</v>
      </c>
      <c r="R274" s="84"/>
      <c r="S274" s="31" t="s">
        <v>34</v>
      </c>
      <c r="T274" s="31"/>
      <c r="U274" s="169"/>
      <c r="V274" s="150"/>
      <c r="W274" s="141" t="str" cm="1">
        <f t="array" ref="W274">IF(SUM(LEN(B274:V274))=0,"",IF(OR(OR(ISBLANK(F274),SUM(LEN(C274),LEN(D274))=0),AND(NOT(E274="Unknown"),ISBLANK(J274)),AND(NOT(O274="Unknown"),ISBLANK(R274))),"Missing Information", INDEX(Table15[Entire Service Line Classification], MATCH(SUMIFS(Table15[Unique ID],Table15[System-Owned Portion],E274,Table15[If Material Anything Other than "Lead" in Column E,Was Material Ever Previously Lead?],G274,Table15[Customer-Owned Portion],O274),Table15[Unique ID],0),0)))</f>
        <v>Lead Status Unknown</v>
      </c>
      <c r="X274"/>
    </row>
    <row r="275" spans="2:24" ht="30" x14ac:dyDescent="0.25">
      <c r="B275" s="146">
        <v>51145695</v>
      </c>
      <c r="C275" s="31" t="s">
        <v>504</v>
      </c>
      <c r="D275" s="32"/>
      <c r="E275" s="44" t="s">
        <v>35</v>
      </c>
      <c r="F275" s="43" t="s">
        <v>34</v>
      </c>
      <c r="G275" s="84" t="s">
        <v>34</v>
      </c>
      <c r="H275" s="31"/>
      <c r="I275" s="31"/>
      <c r="J275" s="84" t="s">
        <v>190</v>
      </c>
      <c r="K275" s="31" t="s">
        <v>34</v>
      </c>
      <c r="L275" s="31" t="s">
        <v>46</v>
      </c>
      <c r="M275" s="169"/>
      <c r="N275" s="148" t="s">
        <v>3033</v>
      </c>
      <c r="O275" s="44" t="s">
        <v>47</v>
      </c>
      <c r="P275" s="43">
        <v>1977</v>
      </c>
      <c r="Q275" s="31">
        <v>1</v>
      </c>
      <c r="R275" s="84"/>
      <c r="S275" s="31" t="s">
        <v>34</v>
      </c>
      <c r="T275" s="31"/>
      <c r="U275" s="169"/>
      <c r="V275" s="150"/>
      <c r="W275" s="141" t="str" cm="1">
        <f t="array" ref="W275">IF(SUM(LEN(B275:V275))=0,"",IF(OR(OR(ISBLANK(F275),SUM(LEN(C275),LEN(D275))=0),AND(NOT(E275="Unknown"),ISBLANK(J275)),AND(NOT(O275="Unknown"),ISBLANK(R275))),"Missing Information", INDEX(Table15[Entire Service Line Classification], MATCH(SUMIFS(Table15[Unique ID],Table15[System-Owned Portion],E275,Table15[If Material Anything Other than "Lead" in Column E,Was Material Ever Previously Lead?],G275,Table15[Customer-Owned Portion],O275),Table15[Unique ID],0),0)))</f>
        <v>Lead Status Unknown</v>
      </c>
      <c r="X275"/>
    </row>
    <row r="276" spans="2:24" ht="30" x14ac:dyDescent="0.25">
      <c r="B276" s="146">
        <v>92686156</v>
      </c>
      <c r="C276" s="31" t="s">
        <v>505</v>
      </c>
      <c r="D276" s="32"/>
      <c r="E276" s="44" t="s">
        <v>35</v>
      </c>
      <c r="F276" s="43" t="s">
        <v>34</v>
      </c>
      <c r="G276" s="84" t="s">
        <v>34</v>
      </c>
      <c r="H276" s="31"/>
      <c r="I276" s="31"/>
      <c r="J276" s="84" t="s">
        <v>190</v>
      </c>
      <c r="K276" s="31" t="s">
        <v>34</v>
      </c>
      <c r="L276" s="31" t="s">
        <v>46</v>
      </c>
      <c r="M276" s="169"/>
      <c r="N276" s="148" t="s">
        <v>3033</v>
      </c>
      <c r="O276" s="44" t="s">
        <v>47</v>
      </c>
      <c r="P276" s="43">
        <v>1977</v>
      </c>
      <c r="Q276" s="31">
        <v>1</v>
      </c>
      <c r="R276" s="84"/>
      <c r="S276" s="31" t="s">
        <v>34</v>
      </c>
      <c r="T276" s="31"/>
      <c r="U276" s="169"/>
      <c r="V276" s="150"/>
      <c r="W276" s="141" t="str" cm="1">
        <f t="array" ref="W276">IF(SUM(LEN(B276:V276))=0,"",IF(OR(OR(ISBLANK(F276),SUM(LEN(C276),LEN(D276))=0),AND(NOT(E276="Unknown"),ISBLANK(J276)),AND(NOT(O276="Unknown"),ISBLANK(R276))),"Missing Information", INDEX(Table15[Entire Service Line Classification], MATCH(SUMIFS(Table15[Unique ID],Table15[System-Owned Portion],E276,Table15[If Material Anything Other than "Lead" in Column E,Was Material Ever Previously Lead?],G276,Table15[Customer-Owned Portion],O276),Table15[Unique ID],0),0)))</f>
        <v>Lead Status Unknown</v>
      </c>
      <c r="X276"/>
    </row>
    <row r="277" spans="2:24" ht="30" x14ac:dyDescent="0.25">
      <c r="B277" s="146">
        <v>52490139</v>
      </c>
      <c r="C277" s="31" t="s">
        <v>506</v>
      </c>
      <c r="D277" s="32"/>
      <c r="E277" s="44" t="s">
        <v>35</v>
      </c>
      <c r="F277" s="43" t="s">
        <v>34</v>
      </c>
      <c r="G277" s="84" t="s">
        <v>34</v>
      </c>
      <c r="H277" s="31"/>
      <c r="I277" s="31"/>
      <c r="J277" s="84" t="s">
        <v>190</v>
      </c>
      <c r="K277" s="31" t="s">
        <v>34</v>
      </c>
      <c r="L277" s="31" t="s">
        <v>46</v>
      </c>
      <c r="M277" s="169"/>
      <c r="N277" s="148" t="s">
        <v>3033</v>
      </c>
      <c r="O277" s="44" t="s">
        <v>47</v>
      </c>
      <c r="P277" s="43">
        <v>1977</v>
      </c>
      <c r="Q277" s="31">
        <v>1</v>
      </c>
      <c r="R277" s="84"/>
      <c r="S277" s="31" t="s">
        <v>34</v>
      </c>
      <c r="T277" s="31"/>
      <c r="U277" s="169"/>
      <c r="V277" s="150"/>
      <c r="W277" s="141" t="str" cm="1">
        <f t="array" ref="W277">IF(SUM(LEN(B277:V277))=0,"",IF(OR(OR(ISBLANK(F277),SUM(LEN(C277),LEN(D277))=0),AND(NOT(E277="Unknown"),ISBLANK(J277)),AND(NOT(O277="Unknown"),ISBLANK(R277))),"Missing Information", INDEX(Table15[Entire Service Line Classification], MATCH(SUMIFS(Table15[Unique ID],Table15[System-Owned Portion],E277,Table15[If Material Anything Other than "Lead" in Column E,Was Material Ever Previously Lead?],G277,Table15[Customer-Owned Portion],O277),Table15[Unique ID],0),0)))</f>
        <v>Lead Status Unknown</v>
      </c>
      <c r="X277"/>
    </row>
    <row r="278" spans="2:24" ht="30" x14ac:dyDescent="0.25">
      <c r="B278" s="146">
        <v>51145710</v>
      </c>
      <c r="C278" s="31" t="s">
        <v>507</v>
      </c>
      <c r="D278" s="32"/>
      <c r="E278" s="44" t="s">
        <v>35</v>
      </c>
      <c r="F278" s="43" t="s">
        <v>34</v>
      </c>
      <c r="G278" s="84" t="s">
        <v>34</v>
      </c>
      <c r="H278" s="31"/>
      <c r="I278" s="31"/>
      <c r="J278" s="84" t="s">
        <v>190</v>
      </c>
      <c r="K278" s="31" t="s">
        <v>34</v>
      </c>
      <c r="L278" s="31" t="s">
        <v>46</v>
      </c>
      <c r="M278" s="169"/>
      <c r="N278" s="148" t="s">
        <v>3033</v>
      </c>
      <c r="O278" s="44" t="s">
        <v>47</v>
      </c>
      <c r="P278" s="43">
        <v>1977</v>
      </c>
      <c r="Q278" s="31">
        <v>1</v>
      </c>
      <c r="R278" s="84"/>
      <c r="S278" s="31" t="s">
        <v>34</v>
      </c>
      <c r="T278" s="31"/>
      <c r="U278" s="169"/>
      <c r="V278" s="150"/>
      <c r="W278" s="141" t="str" cm="1">
        <f t="array" ref="W278">IF(SUM(LEN(B278:V278))=0,"",IF(OR(OR(ISBLANK(F278),SUM(LEN(C278),LEN(D278))=0),AND(NOT(E278="Unknown"),ISBLANK(J278)),AND(NOT(O278="Unknown"),ISBLANK(R278))),"Missing Information", INDEX(Table15[Entire Service Line Classification], MATCH(SUMIFS(Table15[Unique ID],Table15[System-Owned Portion],E278,Table15[If Material Anything Other than "Lead" in Column E,Was Material Ever Previously Lead?],G278,Table15[Customer-Owned Portion],O278),Table15[Unique ID],0),0)))</f>
        <v>Lead Status Unknown</v>
      </c>
      <c r="X278"/>
    </row>
    <row r="279" spans="2:24" ht="30" x14ac:dyDescent="0.25">
      <c r="B279" s="146">
        <v>92686148</v>
      </c>
      <c r="C279" s="31" t="s">
        <v>508</v>
      </c>
      <c r="D279" s="32"/>
      <c r="E279" s="44" t="s">
        <v>35</v>
      </c>
      <c r="F279" s="43" t="s">
        <v>34</v>
      </c>
      <c r="G279" s="84" t="s">
        <v>34</v>
      </c>
      <c r="H279" s="31"/>
      <c r="I279" s="31"/>
      <c r="J279" s="84" t="s">
        <v>190</v>
      </c>
      <c r="K279" s="31" t="s">
        <v>34</v>
      </c>
      <c r="L279" s="31" t="s">
        <v>46</v>
      </c>
      <c r="M279" s="169"/>
      <c r="N279" s="148" t="s">
        <v>3033</v>
      </c>
      <c r="O279" s="44" t="s">
        <v>47</v>
      </c>
      <c r="P279" s="43">
        <v>1977</v>
      </c>
      <c r="Q279" s="31">
        <v>1</v>
      </c>
      <c r="R279" s="84"/>
      <c r="S279" s="31" t="s">
        <v>34</v>
      </c>
      <c r="T279" s="31"/>
      <c r="U279" s="169"/>
      <c r="V279" s="150"/>
      <c r="W279" s="141" t="str" cm="1">
        <f t="array" ref="W279">IF(SUM(LEN(B279:V279))=0,"",IF(OR(OR(ISBLANK(F279),SUM(LEN(C279),LEN(D279))=0),AND(NOT(E279="Unknown"),ISBLANK(J279)),AND(NOT(O279="Unknown"),ISBLANK(R279))),"Missing Information", INDEX(Table15[Entire Service Line Classification], MATCH(SUMIFS(Table15[Unique ID],Table15[System-Owned Portion],E279,Table15[If Material Anything Other than "Lead" in Column E,Was Material Ever Previously Lead?],G279,Table15[Customer-Owned Portion],O279),Table15[Unique ID],0),0)))</f>
        <v>Lead Status Unknown</v>
      </c>
      <c r="X279"/>
    </row>
    <row r="280" spans="2:24" ht="30" x14ac:dyDescent="0.25">
      <c r="B280" s="146">
        <v>46250654</v>
      </c>
      <c r="C280" s="31" t="s">
        <v>509</v>
      </c>
      <c r="D280" s="32"/>
      <c r="E280" s="44" t="s">
        <v>35</v>
      </c>
      <c r="F280" s="43" t="s">
        <v>34</v>
      </c>
      <c r="G280" s="84" t="s">
        <v>34</v>
      </c>
      <c r="H280" s="31"/>
      <c r="I280" s="31"/>
      <c r="J280" s="84" t="s">
        <v>190</v>
      </c>
      <c r="K280" s="31" t="s">
        <v>34</v>
      </c>
      <c r="L280" s="31" t="s">
        <v>46</v>
      </c>
      <c r="M280" s="169"/>
      <c r="N280" s="148" t="s">
        <v>3033</v>
      </c>
      <c r="O280" s="44" t="s">
        <v>47</v>
      </c>
      <c r="P280" s="43">
        <v>1977</v>
      </c>
      <c r="Q280" s="31">
        <v>1</v>
      </c>
      <c r="R280" s="84"/>
      <c r="S280" s="31" t="s">
        <v>34</v>
      </c>
      <c r="T280" s="31"/>
      <c r="U280" s="169"/>
      <c r="V280" s="150"/>
      <c r="W280" s="141" t="str" cm="1">
        <f t="array" ref="W280">IF(SUM(LEN(B280:V280))=0,"",IF(OR(OR(ISBLANK(F280),SUM(LEN(C280),LEN(D280))=0),AND(NOT(E280="Unknown"),ISBLANK(J280)),AND(NOT(O280="Unknown"),ISBLANK(R280))),"Missing Information", INDEX(Table15[Entire Service Line Classification], MATCH(SUMIFS(Table15[Unique ID],Table15[System-Owned Portion],E280,Table15[If Material Anything Other than "Lead" in Column E,Was Material Ever Previously Lead?],G280,Table15[Customer-Owned Portion],O280),Table15[Unique ID],0),0)))</f>
        <v>Lead Status Unknown</v>
      </c>
      <c r="X280"/>
    </row>
    <row r="281" spans="2:24" ht="30" x14ac:dyDescent="0.25">
      <c r="B281" s="146">
        <v>52490164</v>
      </c>
      <c r="C281" s="31" t="s">
        <v>510</v>
      </c>
      <c r="D281" s="32"/>
      <c r="E281" s="44" t="s">
        <v>35</v>
      </c>
      <c r="F281" s="43" t="s">
        <v>34</v>
      </c>
      <c r="G281" s="84" t="s">
        <v>34</v>
      </c>
      <c r="H281" s="31"/>
      <c r="I281" s="31"/>
      <c r="J281" s="84" t="s">
        <v>190</v>
      </c>
      <c r="K281" s="31" t="s">
        <v>34</v>
      </c>
      <c r="L281" s="31" t="s">
        <v>46</v>
      </c>
      <c r="M281" s="169"/>
      <c r="N281" s="148" t="s">
        <v>3033</v>
      </c>
      <c r="O281" s="44" t="s">
        <v>47</v>
      </c>
      <c r="P281" s="43">
        <v>1977</v>
      </c>
      <c r="Q281" s="31">
        <v>1</v>
      </c>
      <c r="R281" s="84"/>
      <c r="S281" s="31" t="s">
        <v>34</v>
      </c>
      <c r="T281" s="31"/>
      <c r="U281" s="169"/>
      <c r="V281" s="150"/>
      <c r="W281" s="141" t="str" cm="1">
        <f t="array" ref="W281">IF(SUM(LEN(B281:V281))=0,"",IF(OR(OR(ISBLANK(F281),SUM(LEN(C281),LEN(D281))=0),AND(NOT(E281="Unknown"),ISBLANK(J281)),AND(NOT(O281="Unknown"),ISBLANK(R281))),"Missing Information", INDEX(Table15[Entire Service Line Classification], MATCH(SUMIFS(Table15[Unique ID],Table15[System-Owned Portion],E281,Table15[If Material Anything Other than "Lead" in Column E,Was Material Ever Previously Lead?],G281,Table15[Customer-Owned Portion],O281),Table15[Unique ID],0),0)))</f>
        <v>Lead Status Unknown</v>
      </c>
      <c r="X281"/>
    </row>
    <row r="282" spans="2:24" ht="30" x14ac:dyDescent="0.25">
      <c r="B282" s="146">
        <v>52490156</v>
      </c>
      <c r="C282" s="31" t="s">
        <v>511</v>
      </c>
      <c r="D282" s="32"/>
      <c r="E282" s="44" t="s">
        <v>35</v>
      </c>
      <c r="F282" s="43" t="s">
        <v>34</v>
      </c>
      <c r="G282" s="84" t="s">
        <v>34</v>
      </c>
      <c r="H282" s="31"/>
      <c r="I282" s="31"/>
      <c r="J282" s="84" t="s">
        <v>190</v>
      </c>
      <c r="K282" s="31" t="s">
        <v>34</v>
      </c>
      <c r="L282" s="31" t="s">
        <v>46</v>
      </c>
      <c r="M282" s="169"/>
      <c r="N282" s="148" t="s">
        <v>3033</v>
      </c>
      <c r="O282" s="44" t="s">
        <v>47</v>
      </c>
      <c r="P282" s="43">
        <v>1977</v>
      </c>
      <c r="Q282" s="31">
        <v>1</v>
      </c>
      <c r="R282" s="84"/>
      <c r="S282" s="31" t="s">
        <v>34</v>
      </c>
      <c r="T282" s="31"/>
      <c r="U282" s="169"/>
      <c r="V282" s="150"/>
      <c r="W282" s="141" t="str" cm="1">
        <f t="array" ref="W282">IF(SUM(LEN(B282:V282))=0,"",IF(OR(OR(ISBLANK(F282),SUM(LEN(C282),LEN(D282))=0),AND(NOT(E282="Unknown"),ISBLANK(J282)),AND(NOT(O282="Unknown"),ISBLANK(R282))),"Missing Information", INDEX(Table15[Entire Service Line Classification], MATCH(SUMIFS(Table15[Unique ID],Table15[System-Owned Portion],E282,Table15[If Material Anything Other than "Lead" in Column E,Was Material Ever Previously Lead?],G282,Table15[Customer-Owned Portion],O282),Table15[Unique ID],0),0)))</f>
        <v>Lead Status Unknown</v>
      </c>
      <c r="X282"/>
    </row>
    <row r="283" spans="2:24" ht="30" x14ac:dyDescent="0.25">
      <c r="B283" s="146">
        <v>88078025</v>
      </c>
      <c r="C283" s="31" t="s">
        <v>512</v>
      </c>
      <c r="D283" s="32"/>
      <c r="E283" s="44" t="s">
        <v>35</v>
      </c>
      <c r="F283" s="43" t="s">
        <v>34</v>
      </c>
      <c r="G283" s="84" t="s">
        <v>34</v>
      </c>
      <c r="H283" s="31"/>
      <c r="I283" s="31"/>
      <c r="J283" s="84" t="s">
        <v>190</v>
      </c>
      <c r="K283" s="31" t="s">
        <v>34</v>
      </c>
      <c r="L283" s="31" t="s">
        <v>46</v>
      </c>
      <c r="M283" s="169"/>
      <c r="N283" s="148" t="s">
        <v>3033</v>
      </c>
      <c r="O283" s="44" t="s">
        <v>47</v>
      </c>
      <c r="P283" s="43">
        <v>1977</v>
      </c>
      <c r="Q283" s="31">
        <v>1</v>
      </c>
      <c r="R283" s="84"/>
      <c r="S283" s="31" t="s">
        <v>34</v>
      </c>
      <c r="T283" s="31"/>
      <c r="U283" s="169"/>
      <c r="V283" s="150"/>
      <c r="W283" s="141" t="str" cm="1">
        <f t="array" ref="W283">IF(SUM(LEN(B283:V283))=0,"",IF(OR(OR(ISBLANK(F283),SUM(LEN(C283),LEN(D283))=0),AND(NOT(E283="Unknown"),ISBLANK(J283)),AND(NOT(O283="Unknown"),ISBLANK(R283))),"Missing Information", INDEX(Table15[Entire Service Line Classification], MATCH(SUMIFS(Table15[Unique ID],Table15[System-Owned Portion],E283,Table15[If Material Anything Other than "Lead" in Column E,Was Material Ever Previously Lead?],G283,Table15[Customer-Owned Portion],O283),Table15[Unique ID],0),0)))</f>
        <v>Lead Status Unknown</v>
      </c>
      <c r="X283"/>
    </row>
    <row r="284" spans="2:24" ht="30" x14ac:dyDescent="0.25">
      <c r="B284" s="146">
        <v>47731479</v>
      </c>
      <c r="C284" s="31" t="s">
        <v>513</v>
      </c>
      <c r="D284" s="32"/>
      <c r="E284" s="44" t="s">
        <v>35</v>
      </c>
      <c r="F284" s="43" t="s">
        <v>34</v>
      </c>
      <c r="G284" s="84" t="s">
        <v>34</v>
      </c>
      <c r="H284" s="31"/>
      <c r="I284" s="31"/>
      <c r="J284" s="84" t="s">
        <v>190</v>
      </c>
      <c r="K284" s="31" t="s">
        <v>34</v>
      </c>
      <c r="L284" s="31" t="s">
        <v>46</v>
      </c>
      <c r="M284" s="169"/>
      <c r="N284" s="148" t="s">
        <v>3033</v>
      </c>
      <c r="O284" s="44" t="s">
        <v>47</v>
      </c>
      <c r="P284" s="43">
        <v>1977</v>
      </c>
      <c r="Q284" s="31">
        <v>1</v>
      </c>
      <c r="R284" s="84"/>
      <c r="S284" s="31" t="s">
        <v>34</v>
      </c>
      <c r="T284" s="31"/>
      <c r="U284" s="169"/>
      <c r="V284" s="150"/>
      <c r="W284" s="141" t="str" cm="1">
        <f t="array" ref="W284">IF(SUM(LEN(B284:V284))=0,"",IF(OR(OR(ISBLANK(F284),SUM(LEN(C284),LEN(D284))=0),AND(NOT(E284="Unknown"),ISBLANK(J284)),AND(NOT(O284="Unknown"),ISBLANK(R284))),"Missing Information", INDEX(Table15[Entire Service Line Classification], MATCH(SUMIFS(Table15[Unique ID],Table15[System-Owned Portion],E284,Table15[If Material Anything Other than "Lead" in Column E,Was Material Ever Previously Lead?],G284,Table15[Customer-Owned Portion],O284),Table15[Unique ID],0),0)))</f>
        <v>Lead Status Unknown</v>
      </c>
      <c r="X284"/>
    </row>
    <row r="285" spans="2:24" ht="30" x14ac:dyDescent="0.25">
      <c r="B285" s="146">
        <v>51145709</v>
      </c>
      <c r="C285" s="31" t="s">
        <v>514</v>
      </c>
      <c r="D285" s="32"/>
      <c r="E285" s="44" t="s">
        <v>35</v>
      </c>
      <c r="F285" s="43" t="s">
        <v>34</v>
      </c>
      <c r="G285" s="84" t="s">
        <v>34</v>
      </c>
      <c r="H285" s="31"/>
      <c r="I285" s="31"/>
      <c r="J285" s="84" t="s">
        <v>190</v>
      </c>
      <c r="K285" s="31" t="s">
        <v>34</v>
      </c>
      <c r="L285" s="31" t="s">
        <v>46</v>
      </c>
      <c r="M285" s="169"/>
      <c r="N285" s="148" t="s">
        <v>3033</v>
      </c>
      <c r="O285" s="44" t="s">
        <v>47</v>
      </c>
      <c r="P285" s="43">
        <v>1977</v>
      </c>
      <c r="Q285" s="31">
        <v>1</v>
      </c>
      <c r="R285" s="84"/>
      <c r="S285" s="31" t="s">
        <v>34</v>
      </c>
      <c r="T285" s="31"/>
      <c r="U285" s="169"/>
      <c r="V285" s="150"/>
      <c r="W285" s="141" t="str" cm="1">
        <f t="array" ref="W285">IF(SUM(LEN(B285:V285))=0,"",IF(OR(OR(ISBLANK(F285),SUM(LEN(C285),LEN(D285))=0),AND(NOT(E285="Unknown"),ISBLANK(J285)),AND(NOT(O285="Unknown"),ISBLANK(R285))),"Missing Information", INDEX(Table15[Entire Service Line Classification], MATCH(SUMIFS(Table15[Unique ID],Table15[System-Owned Portion],E285,Table15[If Material Anything Other than "Lead" in Column E,Was Material Ever Previously Lead?],G285,Table15[Customer-Owned Portion],O285),Table15[Unique ID],0),0)))</f>
        <v>Lead Status Unknown</v>
      </c>
      <c r="X285"/>
    </row>
    <row r="286" spans="2:24" ht="30" x14ac:dyDescent="0.25">
      <c r="B286" s="146">
        <v>52490096</v>
      </c>
      <c r="C286" s="31" t="s">
        <v>515</v>
      </c>
      <c r="D286" s="32"/>
      <c r="E286" s="44" t="s">
        <v>35</v>
      </c>
      <c r="F286" s="43" t="s">
        <v>34</v>
      </c>
      <c r="G286" s="84" t="s">
        <v>34</v>
      </c>
      <c r="H286" s="31"/>
      <c r="I286" s="31"/>
      <c r="J286" s="84" t="s">
        <v>190</v>
      </c>
      <c r="K286" s="31" t="s">
        <v>34</v>
      </c>
      <c r="L286" s="31" t="s">
        <v>46</v>
      </c>
      <c r="M286" s="169"/>
      <c r="N286" s="148" t="s">
        <v>3033</v>
      </c>
      <c r="O286" s="44" t="s">
        <v>47</v>
      </c>
      <c r="P286" s="43">
        <v>1977</v>
      </c>
      <c r="Q286" s="31">
        <v>1</v>
      </c>
      <c r="R286" s="84"/>
      <c r="S286" s="31" t="s">
        <v>34</v>
      </c>
      <c r="T286" s="31"/>
      <c r="U286" s="169"/>
      <c r="V286" s="150"/>
      <c r="W286" s="141" t="str" cm="1">
        <f t="array" ref="W286">IF(SUM(LEN(B286:V286))=0,"",IF(OR(OR(ISBLANK(F286),SUM(LEN(C286),LEN(D286))=0),AND(NOT(E286="Unknown"),ISBLANK(J286)),AND(NOT(O286="Unknown"),ISBLANK(R286))),"Missing Information", INDEX(Table15[Entire Service Line Classification], MATCH(SUMIFS(Table15[Unique ID],Table15[System-Owned Portion],E286,Table15[If Material Anything Other than "Lead" in Column E,Was Material Ever Previously Lead?],G286,Table15[Customer-Owned Portion],O286),Table15[Unique ID],0),0)))</f>
        <v>Lead Status Unknown</v>
      </c>
      <c r="X286"/>
    </row>
    <row r="287" spans="2:24" ht="30" x14ac:dyDescent="0.25">
      <c r="B287" s="146">
        <v>52490075</v>
      </c>
      <c r="C287" s="31" t="s">
        <v>516</v>
      </c>
      <c r="D287" s="32"/>
      <c r="E287" s="44" t="s">
        <v>35</v>
      </c>
      <c r="F287" s="43" t="s">
        <v>34</v>
      </c>
      <c r="G287" s="84" t="s">
        <v>34</v>
      </c>
      <c r="H287" s="31"/>
      <c r="I287" s="31"/>
      <c r="J287" s="84" t="s">
        <v>190</v>
      </c>
      <c r="K287" s="31" t="s">
        <v>34</v>
      </c>
      <c r="L287" s="31" t="s">
        <v>46</v>
      </c>
      <c r="M287" s="169"/>
      <c r="N287" s="148" t="s">
        <v>3033</v>
      </c>
      <c r="O287" s="44" t="s">
        <v>47</v>
      </c>
      <c r="P287" s="43">
        <v>1977</v>
      </c>
      <c r="Q287" s="31">
        <v>1</v>
      </c>
      <c r="R287" s="84"/>
      <c r="S287" s="31" t="s">
        <v>34</v>
      </c>
      <c r="T287" s="31"/>
      <c r="U287" s="169"/>
      <c r="V287" s="150"/>
      <c r="W287" s="141" t="str" cm="1">
        <f t="array" ref="W287">IF(SUM(LEN(B287:V287))=0,"",IF(OR(OR(ISBLANK(F287),SUM(LEN(C287),LEN(D287))=0),AND(NOT(E287="Unknown"),ISBLANK(J287)),AND(NOT(O287="Unknown"),ISBLANK(R287))),"Missing Information", INDEX(Table15[Entire Service Line Classification], MATCH(SUMIFS(Table15[Unique ID],Table15[System-Owned Portion],E287,Table15[If Material Anything Other than "Lead" in Column E,Was Material Ever Previously Lead?],G287,Table15[Customer-Owned Portion],O287),Table15[Unique ID],0),0)))</f>
        <v>Lead Status Unknown</v>
      </c>
      <c r="X287"/>
    </row>
    <row r="288" spans="2:24" ht="30" x14ac:dyDescent="0.25">
      <c r="B288" s="146">
        <v>54229810</v>
      </c>
      <c r="C288" s="31" t="s">
        <v>517</v>
      </c>
      <c r="D288" s="32"/>
      <c r="E288" s="44" t="s">
        <v>35</v>
      </c>
      <c r="F288" s="43" t="s">
        <v>34</v>
      </c>
      <c r="G288" s="84" t="s">
        <v>34</v>
      </c>
      <c r="H288" s="31"/>
      <c r="I288" s="31"/>
      <c r="J288" s="84" t="s">
        <v>190</v>
      </c>
      <c r="K288" s="31" t="s">
        <v>34</v>
      </c>
      <c r="L288" s="31" t="s">
        <v>46</v>
      </c>
      <c r="M288" s="169"/>
      <c r="N288" s="148" t="s">
        <v>3033</v>
      </c>
      <c r="O288" s="44" t="s">
        <v>47</v>
      </c>
      <c r="P288" s="43">
        <v>1977</v>
      </c>
      <c r="Q288" s="31">
        <v>1</v>
      </c>
      <c r="R288" s="84"/>
      <c r="S288" s="31" t="s">
        <v>34</v>
      </c>
      <c r="T288" s="31"/>
      <c r="U288" s="169"/>
      <c r="V288" s="150"/>
      <c r="W288" s="141" t="str" cm="1">
        <f t="array" ref="W288">IF(SUM(LEN(B288:V288))=0,"",IF(OR(OR(ISBLANK(F288),SUM(LEN(C288),LEN(D288))=0),AND(NOT(E288="Unknown"),ISBLANK(J288)),AND(NOT(O288="Unknown"),ISBLANK(R288))),"Missing Information", INDEX(Table15[Entire Service Line Classification], MATCH(SUMIFS(Table15[Unique ID],Table15[System-Owned Portion],E288,Table15[If Material Anything Other than "Lead" in Column E,Was Material Ever Previously Lead?],G288,Table15[Customer-Owned Portion],O288),Table15[Unique ID],0),0)))</f>
        <v>Lead Status Unknown</v>
      </c>
      <c r="X288"/>
    </row>
    <row r="289" spans="2:24" ht="30" x14ac:dyDescent="0.25">
      <c r="B289" s="146">
        <v>51789707</v>
      </c>
      <c r="C289" s="31" t="s">
        <v>518</v>
      </c>
      <c r="D289" s="32"/>
      <c r="E289" s="44" t="s">
        <v>35</v>
      </c>
      <c r="F289" s="43" t="s">
        <v>34</v>
      </c>
      <c r="G289" s="84" t="s">
        <v>34</v>
      </c>
      <c r="H289" s="31"/>
      <c r="I289" s="31"/>
      <c r="J289" s="84" t="s">
        <v>190</v>
      </c>
      <c r="K289" s="31" t="s">
        <v>34</v>
      </c>
      <c r="L289" s="31" t="s">
        <v>46</v>
      </c>
      <c r="M289" s="169"/>
      <c r="N289" s="148" t="s">
        <v>3033</v>
      </c>
      <c r="O289" s="44" t="s">
        <v>47</v>
      </c>
      <c r="P289" s="43">
        <v>1977</v>
      </c>
      <c r="Q289" s="31">
        <v>1</v>
      </c>
      <c r="R289" s="84"/>
      <c r="S289" s="31" t="s">
        <v>34</v>
      </c>
      <c r="T289" s="31"/>
      <c r="U289" s="169"/>
      <c r="V289" s="150"/>
      <c r="W289" s="141" t="str" cm="1">
        <f t="array" ref="W289">IF(SUM(LEN(B289:V289))=0,"",IF(OR(OR(ISBLANK(F289),SUM(LEN(C289),LEN(D289))=0),AND(NOT(E289="Unknown"),ISBLANK(J289)),AND(NOT(O289="Unknown"),ISBLANK(R289))),"Missing Information", INDEX(Table15[Entire Service Line Classification], MATCH(SUMIFS(Table15[Unique ID],Table15[System-Owned Portion],E289,Table15[If Material Anything Other than "Lead" in Column E,Was Material Ever Previously Lead?],G289,Table15[Customer-Owned Portion],O289),Table15[Unique ID],0),0)))</f>
        <v>Lead Status Unknown</v>
      </c>
      <c r="X289"/>
    </row>
    <row r="290" spans="2:24" ht="30" x14ac:dyDescent="0.25">
      <c r="B290" s="146">
        <v>45707049</v>
      </c>
      <c r="C290" s="31" t="s">
        <v>519</v>
      </c>
      <c r="D290" s="32"/>
      <c r="E290" s="44" t="s">
        <v>35</v>
      </c>
      <c r="F290" s="43" t="s">
        <v>34</v>
      </c>
      <c r="G290" s="84" t="s">
        <v>34</v>
      </c>
      <c r="H290" s="31"/>
      <c r="I290" s="31"/>
      <c r="J290" s="84" t="s">
        <v>190</v>
      </c>
      <c r="K290" s="31" t="s">
        <v>34</v>
      </c>
      <c r="L290" s="31" t="s">
        <v>46</v>
      </c>
      <c r="M290" s="169"/>
      <c r="N290" s="148" t="s">
        <v>3033</v>
      </c>
      <c r="O290" s="44" t="s">
        <v>47</v>
      </c>
      <c r="P290" s="43">
        <v>1977</v>
      </c>
      <c r="Q290" s="31">
        <v>1</v>
      </c>
      <c r="R290" s="84"/>
      <c r="S290" s="31" t="s">
        <v>34</v>
      </c>
      <c r="T290" s="31"/>
      <c r="U290" s="169"/>
      <c r="V290" s="150"/>
      <c r="W290" s="141" t="str" cm="1">
        <f t="array" ref="W290">IF(SUM(LEN(B290:V290))=0,"",IF(OR(OR(ISBLANK(F290),SUM(LEN(C290),LEN(D290))=0),AND(NOT(E290="Unknown"),ISBLANK(J290)),AND(NOT(O290="Unknown"),ISBLANK(R290))),"Missing Information", INDEX(Table15[Entire Service Line Classification], MATCH(SUMIFS(Table15[Unique ID],Table15[System-Owned Portion],E290,Table15[If Material Anything Other than "Lead" in Column E,Was Material Ever Previously Lead?],G290,Table15[Customer-Owned Portion],O290),Table15[Unique ID],0),0)))</f>
        <v>Lead Status Unknown</v>
      </c>
      <c r="X290"/>
    </row>
    <row r="291" spans="2:24" ht="30" x14ac:dyDescent="0.25">
      <c r="B291" s="146">
        <v>50031984</v>
      </c>
      <c r="C291" s="31" t="s">
        <v>520</v>
      </c>
      <c r="D291" s="32"/>
      <c r="E291" s="44" t="s">
        <v>35</v>
      </c>
      <c r="F291" s="43" t="s">
        <v>34</v>
      </c>
      <c r="G291" s="84" t="s">
        <v>34</v>
      </c>
      <c r="H291" s="31"/>
      <c r="I291" s="31"/>
      <c r="J291" s="84" t="s">
        <v>190</v>
      </c>
      <c r="K291" s="31" t="s">
        <v>34</v>
      </c>
      <c r="L291" s="31" t="s">
        <v>46</v>
      </c>
      <c r="M291" s="169"/>
      <c r="N291" s="148" t="s">
        <v>3033</v>
      </c>
      <c r="O291" s="44" t="s">
        <v>47</v>
      </c>
      <c r="P291" s="43">
        <v>1977</v>
      </c>
      <c r="Q291" s="31">
        <v>1</v>
      </c>
      <c r="R291" s="84"/>
      <c r="S291" s="31" t="s">
        <v>34</v>
      </c>
      <c r="T291" s="31"/>
      <c r="U291" s="169"/>
      <c r="V291" s="150"/>
      <c r="W291" s="141" t="str" cm="1">
        <f t="array" ref="W291">IF(SUM(LEN(B291:V291))=0,"",IF(OR(OR(ISBLANK(F291),SUM(LEN(C291),LEN(D291))=0),AND(NOT(E291="Unknown"),ISBLANK(J291)),AND(NOT(O291="Unknown"),ISBLANK(R291))),"Missing Information", INDEX(Table15[Entire Service Line Classification], MATCH(SUMIFS(Table15[Unique ID],Table15[System-Owned Portion],E291,Table15[If Material Anything Other than "Lead" in Column E,Was Material Ever Previously Lead?],G291,Table15[Customer-Owned Portion],O291),Table15[Unique ID],0),0)))</f>
        <v>Lead Status Unknown</v>
      </c>
      <c r="X291"/>
    </row>
    <row r="292" spans="2:24" ht="30" x14ac:dyDescent="0.25">
      <c r="B292" s="146">
        <v>52490148</v>
      </c>
      <c r="C292" s="31" t="s">
        <v>521</v>
      </c>
      <c r="D292" s="32"/>
      <c r="E292" s="44" t="s">
        <v>35</v>
      </c>
      <c r="F292" s="43" t="s">
        <v>34</v>
      </c>
      <c r="G292" s="84" t="s">
        <v>34</v>
      </c>
      <c r="H292" s="31"/>
      <c r="I292" s="31"/>
      <c r="J292" s="84" t="s">
        <v>190</v>
      </c>
      <c r="K292" s="31" t="s">
        <v>34</v>
      </c>
      <c r="L292" s="31" t="s">
        <v>46</v>
      </c>
      <c r="M292" s="169"/>
      <c r="N292" s="148" t="s">
        <v>3033</v>
      </c>
      <c r="O292" s="44" t="s">
        <v>47</v>
      </c>
      <c r="P292" s="43">
        <v>1977</v>
      </c>
      <c r="Q292" s="31">
        <v>1</v>
      </c>
      <c r="R292" s="84"/>
      <c r="S292" s="31" t="s">
        <v>34</v>
      </c>
      <c r="T292" s="31"/>
      <c r="U292" s="169"/>
      <c r="V292" s="150"/>
      <c r="W292" s="141" t="str" cm="1">
        <f t="array" ref="W292">IF(SUM(LEN(B292:V292))=0,"",IF(OR(OR(ISBLANK(F292),SUM(LEN(C292),LEN(D292))=0),AND(NOT(E292="Unknown"),ISBLANK(J292)),AND(NOT(O292="Unknown"),ISBLANK(R292))),"Missing Information", INDEX(Table15[Entire Service Line Classification], MATCH(SUMIFS(Table15[Unique ID],Table15[System-Owned Portion],E292,Table15[If Material Anything Other than "Lead" in Column E,Was Material Ever Previously Lead?],G292,Table15[Customer-Owned Portion],O292),Table15[Unique ID],0),0)))</f>
        <v>Lead Status Unknown</v>
      </c>
      <c r="X292"/>
    </row>
    <row r="293" spans="2:24" ht="30" x14ac:dyDescent="0.25">
      <c r="B293" s="146">
        <v>44786855</v>
      </c>
      <c r="C293" s="31" t="s">
        <v>522</v>
      </c>
      <c r="D293" s="32"/>
      <c r="E293" s="44" t="s">
        <v>35</v>
      </c>
      <c r="F293" s="43" t="s">
        <v>34</v>
      </c>
      <c r="G293" s="84" t="s">
        <v>34</v>
      </c>
      <c r="H293" s="31"/>
      <c r="I293" s="31"/>
      <c r="J293" s="84" t="s">
        <v>190</v>
      </c>
      <c r="K293" s="31" t="s">
        <v>34</v>
      </c>
      <c r="L293" s="31" t="s">
        <v>46</v>
      </c>
      <c r="M293" s="169"/>
      <c r="N293" s="148" t="s">
        <v>3033</v>
      </c>
      <c r="O293" s="44" t="s">
        <v>47</v>
      </c>
      <c r="P293" s="43">
        <v>1977</v>
      </c>
      <c r="Q293" s="31">
        <v>1</v>
      </c>
      <c r="R293" s="84"/>
      <c r="S293" s="31" t="s">
        <v>34</v>
      </c>
      <c r="T293" s="31"/>
      <c r="U293" s="169"/>
      <c r="V293" s="150"/>
      <c r="W293" s="141" t="str" cm="1">
        <f t="array" ref="W293">IF(SUM(LEN(B293:V293))=0,"",IF(OR(OR(ISBLANK(F293),SUM(LEN(C293),LEN(D293))=0),AND(NOT(E293="Unknown"),ISBLANK(J293)),AND(NOT(O293="Unknown"),ISBLANK(R293))),"Missing Information", INDEX(Table15[Entire Service Line Classification], MATCH(SUMIFS(Table15[Unique ID],Table15[System-Owned Portion],E293,Table15[If Material Anything Other than "Lead" in Column E,Was Material Ever Previously Lead?],G293,Table15[Customer-Owned Portion],O293),Table15[Unique ID],0),0)))</f>
        <v>Lead Status Unknown</v>
      </c>
      <c r="X293"/>
    </row>
    <row r="294" spans="2:24" ht="30" x14ac:dyDescent="0.25">
      <c r="B294" s="146">
        <v>46941756</v>
      </c>
      <c r="C294" s="31" t="s">
        <v>523</v>
      </c>
      <c r="D294" s="32"/>
      <c r="E294" s="44" t="s">
        <v>35</v>
      </c>
      <c r="F294" s="43" t="s">
        <v>34</v>
      </c>
      <c r="G294" s="84" t="s">
        <v>34</v>
      </c>
      <c r="H294" s="31"/>
      <c r="I294" s="31"/>
      <c r="J294" s="84" t="s">
        <v>190</v>
      </c>
      <c r="K294" s="31" t="s">
        <v>34</v>
      </c>
      <c r="L294" s="31" t="s">
        <v>46</v>
      </c>
      <c r="M294" s="169"/>
      <c r="N294" s="148" t="s">
        <v>3033</v>
      </c>
      <c r="O294" s="44" t="s">
        <v>47</v>
      </c>
      <c r="P294" s="43">
        <v>1977</v>
      </c>
      <c r="Q294" s="31">
        <v>1</v>
      </c>
      <c r="R294" s="84"/>
      <c r="S294" s="31" t="s">
        <v>34</v>
      </c>
      <c r="T294" s="31"/>
      <c r="U294" s="169"/>
      <c r="V294" s="150"/>
      <c r="W294" s="141" t="str" cm="1">
        <f t="array" ref="W294">IF(SUM(LEN(B294:V294))=0,"",IF(OR(OR(ISBLANK(F294),SUM(LEN(C294),LEN(D294))=0),AND(NOT(E294="Unknown"),ISBLANK(J294)),AND(NOT(O294="Unknown"),ISBLANK(R294))),"Missing Information", INDEX(Table15[Entire Service Line Classification], MATCH(SUMIFS(Table15[Unique ID],Table15[System-Owned Portion],E294,Table15[If Material Anything Other than "Lead" in Column E,Was Material Ever Previously Lead?],G294,Table15[Customer-Owned Portion],O294),Table15[Unique ID],0),0)))</f>
        <v>Lead Status Unknown</v>
      </c>
      <c r="X294"/>
    </row>
    <row r="295" spans="2:24" ht="30" x14ac:dyDescent="0.25">
      <c r="B295" s="146">
        <v>45707057</v>
      </c>
      <c r="C295" s="31" t="s">
        <v>524</v>
      </c>
      <c r="D295" s="32"/>
      <c r="E295" s="44" t="s">
        <v>35</v>
      </c>
      <c r="F295" s="43" t="s">
        <v>34</v>
      </c>
      <c r="G295" s="84" t="s">
        <v>34</v>
      </c>
      <c r="H295" s="31"/>
      <c r="I295" s="31"/>
      <c r="J295" s="84" t="s">
        <v>190</v>
      </c>
      <c r="K295" s="31" t="s">
        <v>34</v>
      </c>
      <c r="L295" s="31" t="s">
        <v>46</v>
      </c>
      <c r="M295" s="169"/>
      <c r="N295" s="148" t="s">
        <v>3033</v>
      </c>
      <c r="O295" s="44" t="s">
        <v>47</v>
      </c>
      <c r="P295" s="43">
        <v>1977</v>
      </c>
      <c r="Q295" s="31">
        <v>1</v>
      </c>
      <c r="R295" s="84"/>
      <c r="S295" s="31" t="s">
        <v>34</v>
      </c>
      <c r="T295" s="31"/>
      <c r="U295" s="169"/>
      <c r="V295" s="150"/>
      <c r="W295" s="141" t="str" cm="1">
        <f t="array" ref="W295">IF(SUM(LEN(B295:V295))=0,"",IF(OR(OR(ISBLANK(F295),SUM(LEN(C295),LEN(D295))=0),AND(NOT(E295="Unknown"),ISBLANK(J295)),AND(NOT(O295="Unknown"),ISBLANK(R295))),"Missing Information", INDEX(Table15[Entire Service Line Classification], MATCH(SUMIFS(Table15[Unique ID],Table15[System-Owned Portion],E295,Table15[If Material Anything Other than "Lead" in Column E,Was Material Ever Previously Lead?],G295,Table15[Customer-Owned Portion],O295),Table15[Unique ID],0),0)))</f>
        <v>Lead Status Unknown</v>
      </c>
      <c r="X295"/>
    </row>
    <row r="296" spans="2:24" ht="30" x14ac:dyDescent="0.25">
      <c r="B296" s="146">
        <v>51145748</v>
      </c>
      <c r="C296" s="31" t="s">
        <v>525</v>
      </c>
      <c r="D296" s="32"/>
      <c r="E296" s="44" t="s">
        <v>35</v>
      </c>
      <c r="F296" s="43" t="s">
        <v>34</v>
      </c>
      <c r="G296" s="84" t="s">
        <v>34</v>
      </c>
      <c r="H296" s="31"/>
      <c r="I296" s="31"/>
      <c r="J296" s="84" t="s">
        <v>190</v>
      </c>
      <c r="K296" s="31" t="s">
        <v>34</v>
      </c>
      <c r="L296" s="31" t="s">
        <v>46</v>
      </c>
      <c r="M296" s="169"/>
      <c r="N296" s="148" t="s">
        <v>3033</v>
      </c>
      <c r="O296" s="44" t="s">
        <v>47</v>
      </c>
      <c r="P296" s="43">
        <v>1977</v>
      </c>
      <c r="Q296" s="31">
        <v>1</v>
      </c>
      <c r="R296" s="84"/>
      <c r="S296" s="31" t="s">
        <v>34</v>
      </c>
      <c r="T296" s="31"/>
      <c r="U296" s="169"/>
      <c r="V296" s="150"/>
      <c r="W296" s="141" t="str" cm="1">
        <f t="array" ref="W296">IF(SUM(LEN(B296:V296))=0,"",IF(OR(OR(ISBLANK(F296),SUM(LEN(C296),LEN(D296))=0),AND(NOT(E296="Unknown"),ISBLANK(J296)),AND(NOT(O296="Unknown"),ISBLANK(R296))),"Missing Information", INDEX(Table15[Entire Service Line Classification], MATCH(SUMIFS(Table15[Unique ID],Table15[System-Owned Portion],E296,Table15[If Material Anything Other than "Lead" in Column E,Was Material Ever Previously Lead?],G296,Table15[Customer-Owned Portion],O296),Table15[Unique ID],0),0)))</f>
        <v>Lead Status Unknown</v>
      </c>
      <c r="X296"/>
    </row>
    <row r="297" spans="2:24" ht="30" x14ac:dyDescent="0.25">
      <c r="B297" s="146">
        <v>52882436</v>
      </c>
      <c r="C297" s="31" t="s">
        <v>526</v>
      </c>
      <c r="D297" s="32"/>
      <c r="E297" s="44" t="s">
        <v>35</v>
      </c>
      <c r="F297" s="43" t="s">
        <v>34</v>
      </c>
      <c r="G297" s="84" t="s">
        <v>34</v>
      </c>
      <c r="H297" s="31"/>
      <c r="I297" s="31"/>
      <c r="J297" s="84" t="s">
        <v>190</v>
      </c>
      <c r="K297" s="31" t="s">
        <v>34</v>
      </c>
      <c r="L297" s="31" t="s">
        <v>46</v>
      </c>
      <c r="M297" s="169"/>
      <c r="N297" s="148" t="s">
        <v>3033</v>
      </c>
      <c r="O297" s="44" t="s">
        <v>47</v>
      </c>
      <c r="P297" s="43">
        <v>1977</v>
      </c>
      <c r="Q297" s="31">
        <v>1</v>
      </c>
      <c r="R297" s="84"/>
      <c r="S297" s="31" t="s">
        <v>34</v>
      </c>
      <c r="T297" s="31"/>
      <c r="U297" s="169"/>
      <c r="V297" s="150"/>
      <c r="W297" s="141" t="str" cm="1">
        <f t="array" ref="W297">IF(SUM(LEN(B297:V297))=0,"",IF(OR(OR(ISBLANK(F297),SUM(LEN(C297),LEN(D297))=0),AND(NOT(E297="Unknown"),ISBLANK(J297)),AND(NOT(O297="Unknown"),ISBLANK(R297))),"Missing Information", INDEX(Table15[Entire Service Line Classification], MATCH(SUMIFS(Table15[Unique ID],Table15[System-Owned Portion],E297,Table15[If Material Anything Other than "Lead" in Column E,Was Material Ever Previously Lead?],G297,Table15[Customer-Owned Portion],O297),Table15[Unique ID],0),0)))</f>
        <v>Lead Status Unknown</v>
      </c>
      <c r="X297"/>
    </row>
    <row r="298" spans="2:24" ht="30" x14ac:dyDescent="0.25">
      <c r="B298" s="146">
        <v>52882435</v>
      </c>
      <c r="C298" s="31" t="s">
        <v>527</v>
      </c>
      <c r="D298" s="32"/>
      <c r="E298" s="44" t="s">
        <v>35</v>
      </c>
      <c r="F298" s="43" t="s">
        <v>34</v>
      </c>
      <c r="G298" s="84" t="s">
        <v>34</v>
      </c>
      <c r="H298" s="31"/>
      <c r="I298" s="31"/>
      <c r="J298" s="84" t="s">
        <v>190</v>
      </c>
      <c r="K298" s="31" t="s">
        <v>34</v>
      </c>
      <c r="L298" s="31" t="s">
        <v>46</v>
      </c>
      <c r="M298" s="169"/>
      <c r="N298" s="148" t="s">
        <v>3033</v>
      </c>
      <c r="O298" s="44" t="s">
        <v>47</v>
      </c>
      <c r="P298" s="43">
        <v>1977</v>
      </c>
      <c r="Q298" s="31">
        <v>1</v>
      </c>
      <c r="R298" s="84"/>
      <c r="S298" s="31" t="s">
        <v>34</v>
      </c>
      <c r="T298" s="31"/>
      <c r="U298" s="169"/>
      <c r="V298" s="150"/>
      <c r="W298" s="141" t="str" cm="1">
        <f t="array" ref="W298">IF(SUM(LEN(B298:V298))=0,"",IF(OR(OR(ISBLANK(F298),SUM(LEN(C298),LEN(D298))=0),AND(NOT(E298="Unknown"),ISBLANK(J298)),AND(NOT(O298="Unknown"),ISBLANK(R298))),"Missing Information", INDEX(Table15[Entire Service Line Classification], MATCH(SUMIFS(Table15[Unique ID],Table15[System-Owned Portion],E298,Table15[If Material Anything Other than "Lead" in Column E,Was Material Ever Previously Lead?],G298,Table15[Customer-Owned Portion],O298),Table15[Unique ID],0),0)))</f>
        <v>Lead Status Unknown</v>
      </c>
      <c r="X298"/>
    </row>
    <row r="299" spans="2:24" ht="30" x14ac:dyDescent="0.25">
      <c r="B299" s="146">
        <v>52490118</v>
      </c>
      <c r="C299" s="31" t="s">
        <v>528</v>
      </c>
      <c r="D299" s="32"/>
      <c r="E299" s="44" t="s">
        <v>35</v>
      </c>
      <c r="F299" s="43" t="s">
        <v>34</v>
      </c>
      <c r="G299" s="84" t="s">
        <v>34</v>
      </c>
      <c r="H299" s="31"/>
      <c r="I299" s="31"/>
      <c r="J299" s="84" t="s">
        <v>190</v>
      </c>
      <c r="K299" s="31" t="s">
        <v>34</v>
      </c>
      <c r="L299" s="31" t="s">
        <v>46</v>
      </c>
      <c r="M299" s="169"/>
      <c r="N299" s="148" t="s">
        <v>3033</v>
      </c>
      <c r="O299" s="44" t="s">
        <v>47</v>
      </c>
      <c r="P299" s="43">
        <v>1977</v>
      </c>
      <c r="Q299" s="31">
        <v>1</v>
      </c>
      <c r="R299" s="84"/>
      <c r="S299" s="31" t="s">
        <v>34</v>
      </c>
      <c r="T299" s="31"/>
      <c r="U299" s="169"/>
      <c r="V299" s="150"/>
      <c r="W299" s="141" t="str" cm="1">
        <f t="array" ref="W299">IF(SUM(LEN(B299:V299))=0,"",IF(OR(OR(ISBLANK(F299),SUM(LEN(C299),LEN(D299))=0),AND(NOT(E299="Unknown"),ISBLANK(J299)),AND(NOT(O299="Unknown"),ISBLANK(R299))),"Missing Information", INDEX(Table15[Entire Service Line Classification], MATCH(SUMIFS(Table15[Unique ID],Table15[System-Owned Portion],E299,Table15[If Material Anything Other than "Lead" in Column E,Was Material Ever Previously Lead?],G299,Table15[Customer-Owned Portion],O299),Table15[Unique ID],0),0)))</f>
        <v>Lead Status Unknown</v>
      </c>
      <c r="X299"/>
    </row>
    <row r="300" spans="2:24" ht="30" x14ac:dyDescent="0.25">
      <c r="B300" s="146">
        <v>49470262</v>
      </c>
      <c r="C300" s="31" t="s">
        <v>529</v>
      </c>
      <c r="D300" s="32"/>
      <c r="E300" s="44" t="s">
        <v>35</v>
      </c>
      <c r="F300" s="43" t="s">
        <v>34</v>
      </c>
      <c r="G300" s="84" t="s">
        <v>34</v>
      </c>
      <c r="H300" s="31"/>
      <c r="I300" s="31"/>
      <c r="J300" s="84" t="s">
        <v>190</v>
      </c>
      <c r="K300" s="31" t="s">
        <v>34</v>
      </c>
      <c r="L300" s="31" t="s">
        <v>46</v>
      </c>
      <c r="M300" s="169"/>
      <c r="N300" s="148" t="s">
        <v>3033</v>
      </c>
      <c r="O300" s="44" t="s">
        <v>47</v>
      </c>
      <c r="P300" s="43">
        <v>1977</v>
      </c>
      <c r="Q300" s="31">
        <v>1</v>
      </c>
      <c r="R300" s="84"/>
      <c r="S300" s="31" t="s">
        <v>34</v>
      </c>
      <c r="T300" s="31"/>
      <c r="U300" s="169"/>
      <c r="V300" s="150"/>
      <c r="W300" s="141" t="str" cm="1">
        <f t="array" ref="W300">IF(SUM(LEN(B300:V300))=0,"",IF(OR(OR(ISBLANK(F300),SUM(LEN(C300),LEN(D300))=0),AND(NOT(E300="Unknown"),ISBLANK(J300)),AND(NOT(O300="Unknown"),ISBLANK(R300))),"Missing Information", INDEX(Table15[Entire Service Line Classification], MATCH(SUMIFS(Table15[Unique ID],Table15[System-Owned Portion],E300,Table15[If Material Anything Other than "Lead" in Column E,Was Material Ever Previously Lead?],G300,Table15[Customer-Owned Portion],O300),Table15[Unique ID],0),0)))</f>
        <v>Lead Status Unknown</v>
      </c>
      <c r="X300"/>
    </row>
    <row r="301" spans="2:24" ht="30" x14ac:dyDescent="0.25">
      <c r="B301" s="146">
        <v>52490136</v>
      </c>
      <c r="C301" s="31" t="s">
        <v>530</v>
      </c>
      <c r="D301" s="32"/>
      <c r="E301" s="44" t="s">
        <v>35</v>
      </c>
      <c r="F301" s="43" t="s">
        <v>34</v>
      </c>
      <c r="G301" s="84" t="s">
        <v>34</v>
      </c>
      <c r="H301" s="31"/>
      <c r="I301" s="31"/>
      <c r="J301" s="84" t="s">
        <v>190</v>
      </c>
      <c r="K301" s="31" t="s">
        <v>34</v>
      </c>
      <c r="L301" s="31" t="s">
        <v>46</v>
      </c>
      <c r="M301" s="169"/>
      <c r="N301" s="148" t="s">
        <v>3033</v>
      </c>
      <c r="O301" s="44" t="s">
        <v>47</v>
      </c>
      <c r="P301" s="43">
        <v>1977</v>
      </c>
      <c r="Q301" s="31">
        <v>1</v>
      </c>
      <c r="R301" s="84"/>
      <c r="S301" s="31" t="s">
        <v>34</v>
      </c>
      <c r="T301" s="31"/>
      <c r="U301" s="169"/>
      <c r="V301" s="150"/>
      <c r="W301" s="141" t="str" cm="1">
        <f t="array" ref="W301">IF(SUM(LEN(B301:V301))=0,"",IF(OR(OR(ISBLANK(F301),SUM(LEN(C301),LEN(D301))=0),AND(NOT(E301="Unknown"),ISBLANK(J301)),AND(NOT(O301="Unknown"),ISBLANK(R301))),"Missing Information", INDEX(Table15[Entire Service Line Classification], MATCH(SUMIFS(Table15[Unique ID],Table15[System-Owned Portion],E301,Table15[If Material Anything Other than "Lead" in Column E,Was Material Ever Previously Lead?],G301,Table15[Customer-Owned Portion],O301),Table15[Unique ID],0),0)))</f>
        <v>Lead Status Unknown</v>
      </c>
      <c r="X301"/>
    </row>
    <row r="302" spans="2:24" ht="30" x14ac:dyDescent="0.25">
      <c r="B302" s="146">
        <v>52882470</v>
      </c>
      <c r="C302" s="31" t="s">
        <v>531</v>
      </c>
      <c r="D302" s="32"/>
      <c r="E302" s="44" t="s">
        <v>35</v>
      </c>
      <c r="F302" s="43" t="s">
        <v>34</v>
      </c>
      <c r="G302" s="84" t="s">
        <v>34</v>
      </c>
      <c r="H302" s="31"/>
      <c r="I302" s="31"/>
      <c r="J302" s="84" t="s">
        <v>190</v>
      </c>
      <c r="K302" s="31" t="s">
        <v>34</v>
      </c>
      <c r="L302" s="31" t="s">
        <v>46</v>
      </c>
      <c r="M302" s="169"/>
      <c r="N302" s="148" t="s">
        <v>3033</v>
      </c>
      <c r="O302" s="44" t="s">
        <v>47</v>
      </c>
      <c r="P302" s="43">
        <v>1977</v>
      </c>
      <c r="Q302" s="31">
        <v>1</v>
      </c>
      <c r="R302" s="84"/>
      <c r="S302" s="31" t="s">
        <v>34</v>
      </c>
      <c r="T302" s="31"/>
      <c r="U302" s="169"/>
      <c r="V302" s="150"/>
      <c r="W302" s="141" t="str" cm="1">
        <f t="array" ref="W302">IF(SUM(LEN(B302:V302))=0,"",IF(OR(OR(ISBLANK(F302),SUM(LEN(C302),LEN(D302))=0),AND(NOT(E302="Unknown"),ISBLANK(J302)),AND(NOT(O302="Unknown"),ISBLANK(R302))),"Missing Information", INDEX(Table15[Entire Service Line Classification], MATCH(SUMIFS(Table15[Unique ID],Table15[System-Owned Portion],E302,Table15[If Material Anything Other than "Lead" in Column E,Was Material Ever Previously Lead?],G302,Table15[Customer-Owned Portion],O302),Table15[Unique ID],0),0)))</f>
        <v>Lead Status Unknown</v>
      </c>
      <c r="X302"/>
    </row>
    <row r="303" spans="2:24" ht="30" x14ac:dyDescent="0.25">
      <c r="B303" s="146">
        <v>89008405</v>
      </c>
      <c r="C303" s="31" t="s">
        <v>532</v>
      </c>
      <c r="D303" s="32"/>
      <c r="E303" s="44" t="s">
        <v>35</v>
      </c>
      <c r="F303" s="43" t="s">
        <v>34</v>
      </c>
      <c r="G303" s="84" t="s">
        <v>34</v>
      </c>
      <c r="H303" s="31"/>
      <c r="I303" s="31"/>
      <c r="J303" s="84" t="s">
        <v>190</v>
      </c>
      <c r="K303" s="31" t="s">
        <v>34</v>
      </c>
      <c r="L303" s="31" t="s">
        <v>46</v>
      </c>
      <c r="M303" s="169"/>
      <c r="N303" s="148" t="s">
        <v>3033</v>
      </c>
      <c r="O303" s="44" t="s">
        <v>47</v>
      </c>
      <c r="P303" s="43">
        <v>1977</v>
      </c>
      <c r="Q303" s="31">
        <v>1</v>
      </c>
      <c r="R303" s="84"/>
      <c r="S303" s="31" t="s">
        <v>34</v>
      </c>
      <c r="T303" s="31"/>
      <c r="U303" s="169"/>
      <c r="V303" s="150"/>
      <c r="W303" s="141" t="str" cm="1">
        <f t="array" ref="W303">IF(SUM(LEN(B303:V303))=0,"",IF(OR(OR(ISBLANK(F303),SUM(LEN(C303),LEN(D303))=0),AND(NOT(E303="Unknown"),ISBLANK(J303)),AND(NOT(O303="Unknown"),ISBLANK(R303))),"Missing Information", INDEX(Table15[Entire Service Line Classification], MATCH(SUMIFS(Table15[Unique ID],Table15[System-Owned Portion],E303,Table15[If Material Anything Other than "Lead" in Column E,Was Material Ever Previously Lead?],G303,Table15[Customer-Owned Portion],O303),Table15[Unique ID],0),0)))</f>
        <v>Lead Status Unknown</v>
      </c>
      <c r="X303"/>
    </row>
    <row r="304" spans="2:24" ht="30" x14ac:dyDescent="0.25">
      <c r="B304" s="146">
        <v>87045753</v>
      </c>
      <c r="C304" s="31" t="s">
        <v>533</v>
      </c>
      <c r="D304" s="32"/>
      <c r="E304" s="44" t="s">
        <v>35</v>
      </c>
      <c r="F304" s="43" t="s">
        <v>34</v>
      </c>
      <c r="G304" s="84" t="s">
        <v>34</v>
      </c>
      <c r="H304" s="31"/>
      <c r="I304" s="31"/>
      <c r="J304" s="84" t="s">
        <v>190</v>
      </c>
      <c r="K304" s="31" t="s">
        <v>34</v>
      </c>
      <c r="L304" s="31" t="s">
        <v>46</v>
      </c>
      <c r="M304" s="169"/>
      <c r="N304" s="148" t="s">
        <v>3033</v>
      </c>
      <c r="O304" s="44" t="s">
        <v>47</v>
      </c>
      <c r="P304" s="43">
        <v>1977</v>
      </c>
      <c r="Q304" s="31">
        <v>1</v>
      </c>
      <c r="R304" s="84"/>
      <c r="S304" s="31" t="s">
        <v>34</v>
      </c>
      <c r="T304" s="31"/>
      <c r="U304" s="169"/>
      <c r="V304" s="150"/>
      <c r="W304" s="141" t="str" cm="1">
        <f t="array" ref="W304">IF(SUM(LEN(B304:V304))=0,"",IF(OR(OR(ISBLANK(F304),SUM(LEN(C304),LEN(D304))=0),AND(NOT(E304="Unknown"),ISBLANK(J304)),AND(NOT(O304="Unknown"),ISBLANK(R304))),"Missing Information", INDEX(Table15[Entire Service Line Classification], MATCH(SUMIFS(Table15[Unique ID],Table15[System-Owned Portion],E304,Table15[If Material Anything Other than "Lead" in Column E,Was Material Ever Previously Lead?],G304,Table15[Customer-Owned Portion],O304),Table15[Unique ID],0),0)))</f>
        <v>Lead Status Unknown</v>
      </c>
      <c r="X304"/>
    </row>
    <row r="305" spans="2:24" ht="30" x14ac:dyDescent="0.25">
      <c r="B305" s="146">
        <v>52490080</v>
      </c>
      <c r="C305" s="31" t="s">
        <v>534</v>
      </c>
      <c r="D305" s="32"/>
      <c r="E305" s="44" t="s">
        <v>35</v>
      </c>
      <c r="F305" s="43" t="s">
        <v>34</v>
      </c>
      <c r="G305" s="84" t="s">
        <v>34</v>
      </c>
      <c r="H305" s="31"/>
      <c r="I305" s="31"/>
      <c r="J305" s="84" t="s">
        <v>190</v>
      </c>
      <c r="K305" s="31" t="s">
        <v>34</v>
      </c>
      <c r="L305" s="31" t="s">
        <v>46</v>
      </c>
      <c r="M305" s="169"/>
      <c r="N305" s="148" t="s">
        <v>3033</v>
      </c>
      <c r="O305" s="44" t="s">
        <v>47</v>
      </c>
      <c r="P305" s="43">
        <v>1977</v>
      </c>
      <c r="Q305" s="31">
        <v>1</v>
      </c>
      <c r="R305" s="84"/>
      <c r="S305" s="31" t="s">
        <v>34</v>
      </c>
      <c r="T305" s="31"/>
      <c r="U305" s="169"/>
      <c r="V305" s="150"/>
      <c r="W305" s="141" t="str" cm="1">
        <f t="array" ref="W305">IF(SUM(LEN(B305:V305))=0,"",IF(OR(OR(ISBLANK(F305),SUM(LEN(C305),LEN(D305))=0),AND(NOT(E305="Unknown"),ISBLANK(J305)),AND(NOT(O305="Unknown"),ISBLANK(R305))),"Missing Information", INDEX(Table15[Entire Service Line Classification], MATCH(SUMIFS(Table15[Unique ID],Table15[System-Owned Portion],E305,Table15[If Material Anything Other than "Lead" in Column E,Was Material Ever Previously Lead?],G305,Table15[Customer-Owned Portion],O305),Table15[Unique ID],0),0)))</f>
        <v>Lead Status Unknown</v>
      </c>
      <c r="X305"/>
    </row>
    <row r="306" spans="2:24" ht="30" x14ac:dyDescent="0.25">
      <c r="B306" s="146">
        <v>55487171</v>
      </c>
      <c r="C306" s="31" t="s">
        <v>535</v>
      </c>
      <c r="D306" s="32"/>
      <c r="E306" s="44" t="s">
        <v>35</v>
      </c>
      <c r="F306" s="43" t="s">
        <v>34</v>
      </c>
      <c r="G306" s="84" t="s">
        <v>34</v>
      </c>
      <c r="H306" s="31"/>
      <c r="I306" s="31"/>
      <c r="J306" s="84" t="s">
        <v>190</v>
      </c>
      <c r="K306" s="31" t="s">
        <v>34</v>
      </c>
      <c r="L306" s="31" t="s">
        <v>46</v>
      </c>
      <c r="M306" s="169"/>
      <c r="N306" s="148" t="s">
        <v>3033</v>
      </c>
      <c r="O306" s="44" t="s">
        <v>47</v>
      </c>
      <c r="P306" s="43">
        <v>1977</v>
      </c>
      <c r="Q306" s="31">
        <v>1</v>
      </c>
      <c r="R306" s="84"/>
      <c r="S306" s="31" t="s">
        <v>34</v>
      </c>
      <c r="T306" s="31"/>
      <c r="U306" s="169"/>
      <c r="V306" s="150"/>
      <c r="W306" s="141" t="str" cm="1">
        <f t="array" ref="W306">IF(SUM(LEN(B306:V306))=0,"",IF(OR(OR(ISBLANK(F306),SUM(LEN(C306),LEN(D306))=0),AND(NOT(E306="Unknown"),ISBLANK(J306)),AND(NOT(O306="Unknown"),ISBLANK(R306))),"Missing Information", INDEX(Table15[Entire Service Line Classification], MATCH(SUMIFS(Table15[Unique ID],Table15[System-Owned Portion],E306,Table15[If Material Anything Other than "Lead" in Column E,Was Material Ever Previously Lead?],G306,Table15[Customer-Owned Portion],O306),Table15[Unique ID],0),0)))</f>
        <v>Lead Status Unknown</v>
      </c>
      <c r="X306"/>
    </row>
    <row r="307" spans="2:24" ht="30" x14ac:dyDescent="0.25">
      <c r="B307" s="146">
        <v>52490134</v>
      </c>
      <c r="C307" s="31" t="s">
        <v>536</v>
      </c>
      <c r="D307" s="32"/>
      <c r="E307" s="44" t="s">
        <v>35</v>
      </c>
      <c r="F307" s="43" t="s">
        <v>34</v>
      </c>
      <c r="G307" s="84" t="s">
        <v>34</v>
      </c>
      <c r="H307" s="31"/>
      <c r="I307" s="31"/>
      <c r="J307" s="84" t="s">
        <v>190</v>
      </c>
      <c r="K307" s="31" t="s">
        <v>34</v>
      </c>
      <c r="L307" s="31" t="s">
        <v>46</v>
      </c>
      <c r="M307" s="169"/>
      <c r="N307" s="148" t="s">
        <v>3033</v>
      </c>
      <c r="O307" s="44" t="s">
        <v>47</v>
      </c>
      <c r="P307" s="43">
        <v>1977</v>
      </c>
      <c r="Q307" s="31">
        <v>1</v>
      </c>
      <c r="R307" s="84"/>
      <c r="S307" s="31" t="s">
        <v>34</v>
      </c>
      <c r="T307" s="31"/>
      <c r="U307" s="169"/>
      <c r="V307" s="150"/>
      <c r="W307" s="141" t="str" cm="1">
        <f t="array" ref="W307">IF(SUM(LEN(B307:V307))=0,"",IF(OR(OR(ISBLANK(F307),SUM(LEN(C307),LEN(D307))=0),AND(NOT(E307="Unknown"),ISBLANK(J307)),AND(NOT(O307="Unknown"),ISBLANK(R307))),"Missing Information", INDEX(Table15[Entire Service Line Classification], MATCH(SUMIFS(Table15[Unique ID],Table15[System-Owned Portion],E307,Table15[If Material Anything Other than "Lead" in Column E,Was Material Ever Previously Lead?],G307,Table15[Customer-Owned Portion],O307),Table15[Unique ID],0),0)))</f>
        <v>Lead Status Unknown</v>
      </c>
      <c r="X307"/>
    </row>
    <row r="308" spans="2:24" ht="30" x14ac:dyDescent="0.25">
      <c r="B308" s="146">
        <v>52490135</v>
      </c>
      <c r="C308" s="31" t="s">
        <v>537</v>
      </c>
      <c r="D308" s="31"/>
      <c r="E308" s="44" t="s">
        <v>35</v>
      </c>
      <c r="F308" s="43" t="s">
        <v>34</v>
      </c>
      <c r="G308" s="84" t="s">
        <v>34</v>
      </c>
      <c r="H308" s="31"/>
      <c r="I308" s="31"/>
      <c r="J308" s="84" t="s">
        <v>190</v>
      </c>
      <c r="K308" s="31" t="s">
        <v>34</v>
      </c>
      <c r="L308" s="31" t="s">
        <v>46</v>
      </c>
      <c r="M308" s="169"/>
      <c r="N308" s="148" t="s">
        <v>3033</v>
      </c>
      <c r="O308" s="44" t="s">
        <v>47</v>
      </c>
      <c r="P308" s="43">
        <v>1977</v>
      </c>
      <c r="Q308" s="31">
        <v>1</v>
      </c>
      <c r="R308" s="84"/>
      <c r="S308" s="31" t="s">
        <v>34</v>
      </c>
      <c r="T308" s="31"/>
      <c r="U308" s="169"/>
      <c r="V308" s="150"/>
      <c r="W308" s="141" t="str" cm="1">
        <f t="array" ref="W308">IF(SUM(LEN(B308:V308))=0,"",IF(OR(OR(ISBLANK(F308),SUM(LEN(C308),LEN(D308))=0),AND(NOT(E308="Unknown"),ISBLANK(J308)),AND(NOT(O308="Unknown"),ISBLANK(R308))),"Missing Information", INDEX(Table15[Entire Service Line Classification], MATCH(SUMIFS(Table15[Unique ID],Table15[System-Owned Portion],E308,Table15[If Material Anything Other than "Lead" in Column E,Was Material Ever Previously Lead?],G308,Table15[Customer-Owned Portion],O308),Table15[Unique ID],0),0)))</f>
        <v>Lead Status Unknown</v>
      </c>
      <c r="X308"/>
    </row>
    <row r="309" spans="2:24" ht="30" x14ac:dyDescent="0.25">
      <c r="B309" s="146">
        <v>51145707</v>
      </c>
      <c r="C309" s="31" t="s">
        <v>538</v>
      </c>
      <c r="D309" s="31"/>
      <c r="E309" s="44" t="s">
        <v>35</v>
      </c>
      <c r="F309" s="43" t="s">
        <v>34</v>
      </c>
      <c r="G309" s="84" t="s">
        <v>34</v>
      </c>
      <c r="H309" s="31"/>
      <c r="I309" s="31"/>
      <c r="J309" s="84" t="s">
        <v>190</v>
      </c>
      <c r="K309" s="31" t="s">
        <v>34</v>
      </c>
      <c r="L309" s="31" t="s">
        <v>46</v>
      </c>
      <c r="M309" s="169"/>
      <c r="N309" s="148" t="s">
        <v>3033</v>
      </c>
      <c r="O309" s="44" t="s">
        <v>47</v>
      </c>
      <c r="P309" s="43">
        <v>1977</v>
      </c>
      <c r="Q309" s="31">
        <v>1</v>
      </c>
      <c r="R309" s="84"/>
      <c r="S309" s="31" t="s">
        <v>34</v>
      </c>
      <c r="T309" s="31"/>
      <c r="U309" s="169"/>
      <c r="V309" s="150"/>
      <c r="W309" s="141" t="str" cm="1">
        <f t="array" ref="W309">IF(SUM(LEN(B309:V309))=0,"",IF(OR(OR(ISBLANK(F309),SUM(LEN(C309),LEN(D309))=0),AND(NOT(E309="Unknown"),ISBLANK(J309)),AND(NOT(O309="Unknown"),ISBLANK(R309))),"Missing Information", INDEX(Table15[Entire Service Line Classification], MATCH(SUMIFS(Table15[Unique ID],Table15[System-Owned Portion],E309,Table15[If Material Anything Other than "Lead" in Column E,Was Material Ever Previously Lead?],G309,Table15[Customer-Owned Portion],O309),Table15[Unique ID],0),0)))</f>
        <v>Lead Status Unknown</v>
      </c>
      <c r="X309"/>
    </row>
    <row r="310" spans="2:24" ht="30" x14ac:dyDescent="0.25">
      <c r="B310" s="146">
        <v>52490163</v>
      </c>
      <c r="C310" s="31" t="s">
        <v>539</v>
      </c>
      <c r="D310" s="31"/>
      <c r="E310" s="44" t="s">
        <v>35</v>
      </c>
      <c r="F310" s="43" t="s">
        <v>34</v>
      </c>
      <c r="G310" s="84" t="s">
        <v>34</v>
      </c>
      <c r="H310" s="31"/>
      <c r="I310" s="31"/>
      <c r="J310" s="84" t="s">
        <v>190</v>
      </c>
      <c r="K310" s="31" t="s">
        <v>34</v>
      </c>
      <c r="L310" s="31" t="s">
        <v>46</v>
      </c>
      <c r="M310" s="169"/>
      <c r="N310" s="148" t="s">
        <v>3033</v>
      </c>
      <c r="O310" s="44" t="s">
        <v>47</v>
      </c>
      <c r="P310" s="43">
        <v>1977</v>
      </c>
      <c r="Q310" s="31">
        <v>1</v>
      </c>
      <c r="R310" s="84"/>
      <c r="S310" s="31" t="s">
        <v>34</v>
      </c>
      <c r="T310" s="31"/>
      <c r="U310" s="169"/>
      <c r="V310" s="150"/>
      <c r="W310" s="141" t="str" cm="1">
        <f t="array" ref="W310">IF(SUM(LEN(B310:V310))=0,"",IF(OR(OR(ISBLANK(F310),SUM(LEN(C310),LEN(D310))=0),AND(NOT(E310="Unknown"),ISBLANK(J310)),AND(NOT(O310="Unknown"),ISBLANK(R310))),"Missing Information", INDEX(Table15[Entire Service Line Classification], MATCH(SUMIFS(Table15[Unique ID],Table15[System-Owned Portion],E310,Table15[If Material Anything Other than "Lead" in Column E,Was Material Ever Previously Lead?],G310,Table15[Customer-Owned Portion],O310),Table15[Unique ID],0),0)))</f>
        <v>Lead Status Unknown</v>
      </c>
      <c r="X310"/>
    </row>
    <row r="311" spans="2:24" ht="30" x14ac:dyDescent="0.25">
      <c r="B311" s="146">
        <v>64964359</v>
      </c>
      <c r="C311" s="31" t="s">
        <v>540</v>
      </c>
      <c r="D311" s="31"/>
      <c r="E311" s="44" t="s">
        <v>35</v>
      </c>
      <c r="F311" s="43" t="s">
        <v>34</v>
      </c>
      <c r="G311" s="84" t="s">
        <v>34</v>
      </c>
      <c r="H311" s="31"/>
      <c r="I311" s="31"/>
      <c r="J311" s="84" t="s">
        <v>190</v>
      </c>
      <c r="K311" s="31" t="s">
        <v>34</v>
      </c>
      <c r="L311" s="31" t="s">
        <v>46</v>
      </c>
      <c r="M311" s="169"/>
      <c r="N311" s="148" t="s">
        <v>3033</v>
      </c>
      <c r="O311" s="44" t="s">
        <v>47</v>
      </c>
      <c r="P311" s="43">
        <v>1977</v>
      </c>
      <c r="Q311" s="31">
        <v>1</v>
      </c>
      <c r="R311" s="84"/>
      <c r="S311" s="31" t="s">
        <v>34</v>
      </c>
      <c r="T311" s="31"/>
      <c r="U311" s="169"/>
      <c r="V311" s="150"/>
      <c r="W311" s="141" t="str" cm="1">
        <f t="array" ref="W311">IF(SUM(LEN(B311:V311))=0,"",IF(OR(OR(ISBLANK(F311),SUM(LEN(C311),LEN(D311))=0),AND(NOT(E311="Unknown"),ISBLANK(J311)),AND(NOT(O311="Unknown"),ISBLANK(R311))),"Missing Information", INDEX(Table15[Entire Service Line Classification], MATCH(SUMIFS(Table15[Unique ID],Table15[System-Owned Portion],E311,Table15[If Material Anything Other than "Lead" in Column E,Was Material Ever Previously Lead?],G311,Table15[Customer-Owned Portion],O311),Table15[Unique ID],0),0)))</f>
        <v>Lead Status Unknown</v>
      </c>
      <c r="X311"/>
    </row>
    <row r="312" spans="2:24" ht="30" x14ac:dyDescent="0.25">
      <c r="B312" s="146">
        <v>52490167</v>
      </c>
      <c r="C312" s="31" t="s">
        <v>541</v>
      </c>
      <c r="D312" s="31"/>
      <c r="E312" s="44" t="s">
        <v>35</v>
      </c>
      <c r="F312" s="43" t="s">
        <v>34</v>
      </c>
      <c r="G312" s="84" t="s">
        <v>34</v>
      </c>
      <c r="H312" s="31"/>
      <c r="I312" s="31"/>
      <c r="J312" s="84" t="s">
        <v>190</v>
      </c>
      <c r="K312" s="31" t="s">
        <v>34</v>
      </c>
      <c r="L312" s="31" t="s">
        <v>46</v>
      </c>
      <c r="M312" s="169"/>
      <c r="N312" s="148" t="s">
        <v>3033</v>
      </c>
      <c r="O312" s="44" t="s">
        <v>47</v>
      </c>
      <c r="P312" s="43">
        <v>1977</v>
      </c>
      <c r="Q312" s="31">
        <v>1</v>
      </c>
      <c r="R312" s="84"/>
      <c r="S312" s="31" t="s">
        <v>34</v>
      </c>
      <c r="T312" s="31"/>
      <c r="U312" s="169"/>
      <c r="V312" s="150"/>
      <c r="W312" s="141" t="str" cm="1">
        <f t="array" ref="W312">IF(SUM(LEN(B312:V312))=0,"",IF(OR(OR(ISBLANK(F312),SUM(LEN(C312),LEN(D312))=0),AND(NOT(E312="Unknown"),ISBLANK(J312)),AND(NOT(O312="Unknown"),ISBLANK(R312))),"Missing Information", INDEX(Table15[Entire Service Line Classification], MATCH(SUMIFS(Table15[Unique ID],Table15[System-Owned Portion],E312,Table15[If Material Anything Other than "Lead" in Column E,Was Material Ever Previously Lead?],G312,Table15[Customer-Owned Portion],O312),Table15[Unique ID],0),0)))</f>
        <v>Lead Status Unknown</v>
      </c>
      <c r="X312"/>
    </row>
    <row r="313" spans="2:24" ht="30" x14ac:dyDescent="0.25">
      <c r="B313" s="146">
        <v>51145754</v>
      </c>
      <c r="C313" s="31" t="s">
        <v>542</v>
      </c>
      <c r="D313" s="31"/>
      <c r="E313" s="44" t="s">
        <v>35</v>
      </c>
      <c r="F313" s="43" t="s">
        <v>34</v>
      </c>
      <c r="G313" s="84" t="s">
        <v>34</v>
      </c>
      <c r="H313" s="31"/>
      <c r="I313" s="31"/>
      <c r="J313" s="84" t="s">
        <v>190</v>
      </c>
      <c r="K313" s="31" t="s">
        <v>34</v>
      </c>
      <c r="L313" s="31" t="s">
        <v>46</v>
      </c>
      <c r="M313" s="169"/>
      <c r="N313" s="148" t="s">
        <v>3033</v>
      </c>
      <c r="O313" s="44" t="s">
        <v>47</v>
      </c>
      <c r="P313" s="43">
        <v>1977</v>
      </c>
      <c r="Q313" s="31">
        <v>1</v>
      </c>
      <c r="R313" s="84"/>
      <c r="S313" s="31" t="s">
        <v>34</v>
      </c>
      <c r="T313" s="31"/>
      <c r="U313" s="169"/>
      <c r="V313" s="150"/>
      <c r="W313" s="141" t="str" cm="1">
        <f t="array" ref="W313">IF(SUM(LEN(B313:V313))=0,"",IF(OR(OR(ISBLANK(F313),SUM(LEN(C313),LEN(D313))=0),AND(NOT(E313="Unknown"),ISBLANK(J313)),AND(NOT(O313="Unknown"),ISBLANK(R313))),"Missing Information", INDEX(Table15[Entire Service Line Classification], MATCH(SUMIFS(Table15[Unique ID],Table15[System-Owned Portion],E313,Table15[If Material Anything Other than "Lead" in Column E,Was Material Ever Previously Lead?],G313,Table15[Customer-Owned Portion],O313),Table15[Unique ID],0),0)))</f>
        <v>Lead Status Unknown</v>
      </c>
      <c r="X313"/>
    </row>
    <row r="314" spans="2:24" ht="30" x14ac:dyDescent="0.25">
      <c r="B314" s="146">
        <v>48451676</v>
      </c>
      <c r="C314" s="31" t="s">
        <v>543</v>
      </c>
      <c r="D314" s="31"/>
      <c r="E314" s="44" t="s">
        <v>35</v>
      </c>
      <c r="F314" s="43" t="s">
        <v>34</v>
      </c>
      <c r="G314" s="84" t="s">
        <v>34</v>
      </c>
      <c r="H314" s="31"/>
      <c r="I314" s="31"/>
      <c r="J314" s="84" t="s">
        <v>190</v>
      </c>
      <c r="K314" s="31" t="s">
        <v>34</v>
      </c>
      <c r="L314" s="31" t="s">
        <v>46</v>
      </c>
      <c r="M314" s="169"/>
      <c r="N314" s="148" t="s">
        <v>3033</v>
      </c>
      <c r="O314" s="44" t="s">
        <v>47</v>
      </c>
      <c r="P314" s="43">
        <v>1977</v>
      </c>
      <c r="Q314" s="31">
        <v>1</v>
      </c>
      <c r="R314" s="84"/>
      <c r="S314" s="31" t="s">
        <v>34</v>
      </c>
      <c r="T314" s="31"/>
      <c r="U314" s="169"/>
      <c r="V314" s="150"/>
      <c r="W314" s="141" t="str" cm="1">
        <f t="array" ref="W314">IF(SUM(LEN(B314:V314))=0,"",IF(OR(OR(ISBLANK(F314),SUM(LEN(C314),LEN(D314))=0),AND(NOT(E314="Unknown"),ISBLANK(J314)),AND(NOT(O314="Unknown"),ISBLANK(R314))),"Missing Information", INDEX(Table15[Entire Service Line Classification], MATCH(SUMIFS(Table15[Unique ID],Table15[System-Owned Portion],E314,Table15[If Material Anything Other than "Lead" in Column E,Was Material Ever Previously Lead?],G314,Table15[Customer-Owned Portion],O314),Table15[Unique ID],0),0)))</f>
        <v>Lead Status Unknown</v>
      </c>
      <c r="X314"/>
    </row>
    <row r="315" spans="2:24" ht="30" x14ac:dyDescent="0.25">
      <c r="B315" s="146">
        <v>51789741</v>
      </c>
      <c r="C315" s="31" t="s">
        <v>544</v>
      </c>
      <c r="D315" s="31"/>
      <c r="E315" s="44" t="s">
        <v>35</v>
      </c>
      <c r="F315" s="43" t="s">
        <v>34</v>
      </c>
      <c r="G315" s="84" t="s">
        <v>34</v>
      </c>
      <c r="H315" s="31"/>
      <c r="I315" s="31"/>
      <c r="J315" s="84" t="s">
        <v>190</v>
      </c>
      <c r="K315" s="31" t="s">
        <v>34</v>
      </c>
      <c r="L315" s="31" t="s">
        <v>46</v>
      </c>
      <c r="M315" s="169"/>
      <c r="N315" s="148" t="s">
        <v>3033</v>
      </c>
      <c r="O315" s="44" t="s">
        <v>47</v>
      </c>
      <c r="P315" s="43">
        <v>1977</v>
      </c>
      <c r="Q315" s="31">
        <v>1</v>
      </c>
      <c r="R315" s="84"/>
      <c r="S315" s="31" t="s">
        <v>34</v>
      </c>
      <c r="T315" s="31"/>
      <c r="U315" s="169"/>
      <c r="V315" s="150"/>
      <c r="W315" s="141" t="str" cm="1">
        <f t="array" ref="W315">IF(SUM(LEN(B315:V315))=0,"",IF(OR(OR(ISBLANK(F315),SUM(LEN(C315),LEN(D315))=0),AND(NOT(E315="Unknown"),ISBLANK(J315)),AND(NOT(O315="Unknown"),ISBLANK(R315))),"Missing Information", INDEX(Table15[Entire Service Line Classification], MATCH(SUMIFS(Table15[Unique ID],Table15[System-Owned Portion],E315,Table15[If Material Anything Other than "Lead" in Column E,Was Material Ever Previously Lead?],G315,Table15[Customer-Owned Portion],O315),Table15[Unique ID],0),0)))</f>
        <v>Lead Status Unknown</v>
      </c>
      <c r="X315"/>
    </row>
    <row r="316" spans="2:24" ht="30" x14ac:dyDescent="0.25">
      <c r="B316" s="146">
        <v>53671195</v>
      </c>
      <c r="C316" s="31" t="s">
        <v>545</v>
      </c>
      <c r="D316" s="31"/>
      <c r="E316" s="44" t="s">
        <v>35</v>
      </c>
      <c r="F316" s="43" t="s">
        <v>34</v>
      </c>
      <c r="G316" s="84" t="s">
        <v>34</v>
      </c>
      <c r="H316" s="31"/>
      <c r="I316" s="31"/>
      <c r="J316" s="84" t="s">
        <v>190</v>
      </c>
      <c r="K316" s="31" t="s">
        <v>34</v>
      </c>
      <c r="L316" s="31" t="s">
        <v>46</v>
      </c>
      <c r="M316" s="169"/>
      <c r="N316" s="148" t="s">
        <v>3033</v>
      </c>
      <c r="O316" s="44" t="s">
        <v>47</v>
      </c>
      <c r="P316" s="43">
        <v>1977</v>
      </c>
      <c r="Q316" s="31">
        <v>1</v>
      </c>
      <c r="R316" s="84"/>
      <c r="S316" s="31" t="s">
        <v>34</v>
      </c>
      <c r="T316" s="31"/>
      <c r="U316" s="169"/>
      <c r="V316" s="150"/>
      <c r="W316" s="141" t="str" cm="1">
        <f t="array" ref="W316">IF(SUM(LEN(B316:V316))=0,"",IF(OR(OR(ISBLANK(F316),SUM(LEN(C316),LEN(D316))=0),AND(NOT(E316="Unknown"),ISBLANK(J316)),AND(NOT(O316="Unknown"),ISBLANK(R316))),"Missing Information", INDEX(Table15[Entire Service Line Classification], MATCH(SUMIFS(Table15[Unique ID],Table15[System-Owned Portion],E316,Table15[If Material Anything Other than "Lead" in Column E,Was Material Ever Previously Lead?],G316,Table15[Customer-Owned Portion],O316),Table15[Unique ID],0),0)))</f>
        <v>Lead Status Unknown</v>
      </c>
      <c r="X316"/>
    </row>
    <row r="317" spans="2:24" ht="30" x14ac:dyDescent="0.25">
      <c r="B317" s="146">
        <v>45707054</v>
      </c>
      <c r="C317" s="31" t="s">
        <v>546</v>
      </c>
      <c r="D317" s="31"/>
      <c r="E317" s="44" t="s">
        <v>35</v>
      </c>
      <c r="F317" s="43" t="s">
        <v>34</v>
      </c>
      <c r="G317" s="84" t="s">
        <v>34</v>
      </c>
      <c r="H317" s="31"/>
      <c r="I317" s="31"/>
      <c r="J317" s="84" t="s">
        <v>190</v>
      </c>
      <c r="K317" s="31" t="s">
        <v>34</v>
      </c>
      <c r="L317" s="31" t="s">
        <v>46</v>
      </c>
      <c r="M317" s="169"/>
      <c r="N317" s="148" t="s">
        <v>3033</v>
      </c>
      <c r="O317" s="44" t="s">
        <v>47</v>
      </c>
      <c r="P317" s="43">
        <v>1977</v>
      </c>
      <c r="Q317" s="31">
        <v>1</v>
      </c>
      <c r="R317" s="84"/>
      <c r="S317" s="31" t="s">
        <v>34</v>
      </c>
      <c r="T317" s="31"/>
      <c r="U317" s="169"/>
      <c r="V317" s="150"/>
      <c r="W317" s="141" t="str" cm="1">
        <f t="array" ref="W317">IF(SUM(LEN(B317:V317))=0,"",IF(OR(OR(ISBLANK(F317),SUM(LEN(C317),LEN(D317))=0),AND(NOT(E317="Unknown"),ISBLANK(J317)),AND(NOT(O317="Unknown"),ISBLANK(R317))),"Missing Information", INDEX(Table15[Entire Service Line Classification], MATCH(SUMIFS(Table15[Unique ID],Table15[System-Owned Portion],E317,Table15[If Material Anything Other than "Lead" in Column E,Was Material Ever Previously Lead?],G317,Table15[Customer-Owned Portion],O317),Table15[Unique ID],0),0)))</f>
        <v>Lead Status Unknown</v>
      </c>
      <c r="X317"/>
    </row>
    <row r="318" spans="2:24" ht="30" x14ac:dyDescent="0.25">
      <c r="B318" s="146">
        <v>52490168</v>
      </c>
      <c r="C318" s="31" t="s">
        <v>547</v>
      </c>
      <c r="D318" s="31"/>
      <c r="E318" s="44" t="s">
        <v>35</v>
      </c>
      <c r="F318" s="43" t="s">
        <v>34</v>
      </c>
      <c r="G318" s="84" t="s">
        <v>34</v>
      </c>
      <c r="H318" s="31"/>
      <c r="I318" s="31"/>
      <c r="J318" s="84" t="s">
        <v>190</v>
      </c>
      <c r="K318" s="31" t="s">
        <v>34</v>
      </c>
      <c r="L318" s="31" t="s">
        <v>46</v>
      </c>
      <c r="M318" s="169"/>
      <c r="N318" s="148" t="s">
        <v>3033</v>
      </c>
      <c r="O318" s="44" t="s">
        <v>47</v>
      </c>
      <c r="P318" s="43">
        <v>1977</v>
      </c>
      <c r="Q318" s="31">
        <v>1</v>
      </c>
      <c r="R318" s="84"/>
      <c r="S318" s="31" t="s">
        <v>34</v>
      </c>
      <c r="T318" s="31"/>
      <c r="U318" s="169"/>
      <c r="V318" s="150"/>
      <c r="W318" s="141" t="str" cm="1">
        <f t="array" ref="W318">IF(SUM(LEN(B318:V318))=0,"",IF(OR(OR(ISBLANK(F318),SUM(LEN(C318),LEN(D318))=0),AND(NOT(E318="Unknown"),ISBLANK(J318)),AND(NOT(O318="Unknown"),ISBLANK(R318))),"Missing Information", INDEX(Table15[Entire Service Line Classification], MATCH(SUMIFS(Table15[Unique ID],Table15[System-Owned Portion],E318,Table15[If Material Anything Other than "Lead" in Column E,Was Material Ever Previously Lead?],G318,Table15[Customer-Owned Portion],O318),Table15[Unique ID],0),0)))</f>
        <v>Lead Status Unknown</v>
      </c>
      <c r="X318"/>
    </row>
    <row r="319" spans="2:24" ht="30" x14ac:dyDescent="0.25">
      <c r="B319" s="146">
        <v>88078005</v>
      </c>
      <c r="C319" s="31" t="s">
        <v>548</v>
      </c>
      <c r="D319" s="31"/>
      <c r="E319" s="44" t="s">
        <v>35</v>
      </c>
      <c r="F319" s="43" t="s">
        <v>34</v>
      </c>
      <c r="G319" s="84" t="s">
        <v>34</v>
      </c>
      <c r="H319" s="31"/>
      <c r="I319" s="31"/>
      <c r="J319" s="84" t="s">
        <v>190</v>
      </c>
      <c r="K319" s="31" t="s">
        <v>34</v>
      </c>
      <c r="L319" s="31" t="s">
        <v>46</v>
      </c>
      <c r="M319" s="169"/>
      <c r="N319" s="148" t="s">
        <v>3033</v>
      </c>
      <c r="O319" s="44" t="s">
        <v>47</v>
      </c>
      <c r="P319" s="43">
        <v>1977</v>
      </c>
      <c r="Q319" s="31">
        <v>1</v>
      </c>
      <c r="R319" s="84"/>
      <c r="S319" s="31" t="s">
        <v>34</v>
      </c>
      <c r="T319" s="31"/>
      <c r="U319" s="169"/>
      <c r="V319" s="150"/>
      <c r="W319" s="141" t="str" cm="1">
        <f t="array" ref="W319">IF(SUM(LEN(B319:V319))=0,"",IF(OR(OR(ISBLANK(F319),SUM(LEN(C319),LEN(D319))=0),AND(NOT(E319="Unknown"),ISBLANK(J319)),AND(NOT(O319="Unknown"),ISBLANK(R319))),"Missing Information", INDEX(Table15[Entire Service Line Classification], MATCH(SUMIFS(Table15[Unique ID],Table15[System-Owned Portion],E319,Table15[If Material Anything Other than "Lead" in Column E,Was Material Ever Previously Lead?],G319,Table15[Customer-Owned Portion],O319),Table15[Unique ID],0),0)))</f>
        <v>Lead Status Unknown</v>
      </c>
      <c r="X319"/>
    </row>
    <row r="320" spans="2:24" ht="30" x14ac:dyDescent="0.25">
      <c r="B320" s="146">
        <v>84758992</v>
      </c>
      <c r="C320" s="31" t="s">
        <v>549</v>
      </c>
      <c r="D320" s="31"/>
      <c r="E320" s="44" t="s">
        <v>35</v>
      </c>
      <c r="F320" s="43" t="s">
        <v>34</v>
      </c>
      <c r="G320" s="84" t="s">
        <v>34</v>
      </c>
      <c r="H320" s="31"/>
      <c r="I320" s="31"/>
      <c r="J320" s="84" t="s">
        <v>190</v>
      </c>
      <c r="K320" s="31" t="s">
        <v>34</v>
      </c>
      <c r="L320" s="31" t="s">
        <v>46</v>
      </c>
      <c r="M320" s="169"/>
      <c r="N320" s="148" t="s">
        <v>3033</v>
      </c>
      <c r="O320" s="44" t="s">
        <v>47</v>
      </c>
      <c r="P320" s="43">
        <v>1977</v>
      </c>
      <c r="Q320" s="31">
        <v>1</v>
      </c>
      <c r="R320" s="84"/>
      <c r="S320" s="31" t="s">
        <v>34</v>
      </c>
      <c r="T320" s="31"/>
      <c r="U320" s="169"/>
      <c r="V320" s="150"/>
      <c r="W320" s="141" t="str" cm="1">
        <f t="array" ref="W320">IF(SUM(LEN(B320:V320))=0,"",IF(OR(OR(ISBLANK(F320),SUM(LEN(C320),LEN(D320))=0),AND(NOT(E320="Unknown"),ISBLANK(J320)),AND(NOT(O320="Unknown"),ISBLANK(R320))),"Missing Information", INDEX(Table15[Entire Service Line Classification], MATCH(SUMIFS(Table15[Unique ID],Table15[System-Owned Portion],E320,Table15[If Material Anything Other than "Lead" in Column E,Was Material Ever Previously Lead?],G320,Table15[Customer-Owned Portion],O320),Table15[Unique ID],0),0)))</f>
        <v>Lead Status Unknown</v>
      </c>
      <c r="X320"/>
    </row>
    <row r="321" spans="2:24" ht="30" x14ac:dyDescent="0.25">
      <c r="B321" s="146">
        <v>52490141</v>
      </c>
      <c r="C321" s="31" t="s">
        <v>550</v>
      </c>
      <c r="D321" s="31"/>
      <c r="E321" s="44" t="s">
        <v>35</v>
      </c>
      <c r="F321" s="43" t="s">
        <v>34</v>
      </c>
      <c r="G321" s="84" t="s">
        <v>34</v>
      </c>
      <c r="H321" s="31"/>
      <c r="I321" s="31"/>
      <c r="J321" s="84" t="s">
        <v>190</v>
      </c>
      <c r="K321" s="31" t="s">
        <v>34</v>
      </c>
      <c r="L321" s="31" t="s">
        <v>46</v>
      </c>
      <c r="M321" s="169"/>
      <c r="N321" s="148" t="s">
        <v>3033</v>
      </c>
      <c r="O321" s="44" t="s">
        <v>47</v>
      </c>
      <c r="P321" s="43">
        <v>1977</v>
      </c>
      <c r="Q321" s="31">
        <v>1</v>
      </c>
      <c r="R321" s="84"/>
      <c r="S321" s="31" t="s">
        <v>34</v>
      </c>
      <c r="T321" s="31"/>
      <c r="U321" s="169"/>
      <c r="V321" s="150"/>
      <c r="W321" s="141" t="str" cm="1">
        <f t="array" ref="W321">IF(SUM(LEN(B321:V321))=0,"",IF(OR(OR(ISBLANK(F321),SUM(LEN(C321),LEN(D321))=0),AND(NOT(E321="Unknown"),ISBLANK(J321)),AND(NOT(O321="Unknown"),ISBLANK(R321))),"Missing Information", INDEX(Table15[Entire Service Line Classification], MATCH(SUMIFS(Table15[Unique ID],Table15[System-Owned Portion],E321,Table15[If Material Anything Other than "Lead" in Column E,Was Material Ever Previously Lead?],G321,Table15[Customer-Owned Portion],O321),Table15[Unique ID],0),0)))</f>
        <v>Lead Status Unknown</v>
      </c>
      <c r="X321"/>
    </row>
    <row r="322" spans="2:24" ht="30" x14ac:dyDescent="0.25">
      <c r="B322" s="146">
        <v>52882448</v>
      </c>
      <c r="C322" s="31" t="s">
        <v>551</v>
      </c>
      <c r="D322" s="31"/>
      <c r="E322" s="44" t="s">
        <v>35</v>
      </c>
      <c r="F322" s="43" t="s">
        <v>34</v>
      </c>
      <c r="G322" s="84" t="s">
        <v>34</v>
      </c>
      <c r="H322" s="31"/>
      <c r="I322" s="31"/>
      <c r="J322" s="84" t="s">
        <v>190</v>
      </c>
      <c r="K322" s="31" t="s">
        <v>34</v>
      </c>
      <c r="L322" s="31" t="s">
        <v>46</v>
      </c>
      <c r="M322" s="169"/>
      <c r="N322" s="148" t="s">
        <v>3033</v>
      </c>
      <c r="O322" s="44" t="s">
        <v>47</v>
      </c>
      <c r="P322" s="43">
        <v>1978</v>
      </c>
      <c r="Q322" s="31">
        <v>1</v>
      </c>
      <c r="R322" s="84"/>
      <c r="S322" s="31" t="s">
        <v>34</v>
      </c>
      <c r="T322" s="31"/>
      <c r="U322" s="169"/>
      <c r="V322" s="150"/>
      <c r="W322" s="141" t="str" cm="1">
        <f t="array" ref="W322">IF(SUM(LEN(B322:V322))=0,"",IF(OR(OR(ISBLANK(F322),SUM(LEN(C322),LEN(D322))=0),AND(NOT(E322="Unknown"),ISBLANK(J322)),AND(NOT(O322="Unknown"),ISBLANK(R322))),"Missing Information", INDEX(Table15[Entire Service Line Classification], MATCH(SUMIFS(Table15[Unique ID],Table15[System-Owned Portion],E322,Table15[If Material Anything Other than "Lead" in Column E,Was Material Ever Previously Lead?],G322,Table15[Customer-Owned Portion],O322),Table15[Unique ID],0),0)))</f>
        <v>Lead Status Unknown</v>
      </c>
      <c r="X322"/>
    </row>
    <row r="323" spans="2:24" ht="30" x14ac:dyDescent="0.25">
      <c r="B323" s="146">
        <v>53737854</v>
      </c>
      <c r="C323" s="31" t="s">
        <v>552</v>
      </c>
      <c r="D323" s="31"/>
      <c r="E323" s="44" t="s">
        <v>35</v>
      </c>
      <c r="F323" s="43" t="s">
        <v>34</v>
      </c>
      <c r="G323" s="84" t="s">
        <v>34</v>
      </c>
      <c r="H323" s="31"/>
      <c r="I323" s="31"/>
      <c r="J323" s="84" t="s">
        <v>190</v>
      </c>
      <c r="K323" s="31" t="s">
        <v>34</v>
      </c>
      <c r="L323" s="31" t="s">
        <v>46</v>
      </c>
      <c r="M323" s="169"/>
      <c r="N323" s="148" t="s">
        <v>3033</v>
      </c>
      <c r="O323" s="44" t="s">
        <v>47</v>
      </c>
      <c r="P323" s="43">
        <v>1978</v>
      </c>
      <c r="Q323" s="31">
        <v>1</v>
      </c>
      <c r="R323" s="84"/>
      <c r="S323" s="31" t="s">
        <v>34</v>
      </c>
      <c r="T323" s="31"/>
      <c r="U323" s="169"/>
      <c r="V323" s="150"/>
      <c r="W323" s="141" t="str" cm="1">
        <f t="array" ref="W323">IF(SUM(LEN(B323:V323))=0,"",IF(OR(OR(ISBLANK(F323),SUM(LEN(C323),LEN(D323))=0),AND(NOT(E323="Unknown"),ISBLANK(J323)),AND(NOT(O323="Unknown"),ISBLANK(R323))),"Missing Information", INDEX(Table15[Entire Service Line Classification], MATCH(SUMIFS(Table15[Unique ID],Table15[System-Owned Portion],E323,Table15[If Material Anything Other than "Lead" in Column E,Was Material Ever Previously Lead?],G323,Table15[Customer-Owned Portion],O323),Table15[Unique ID],0),0)))</f>
        <v>Lead Status Unknown</v>
      </c>
      <c r="X323"/>
    </row>
    <row r="324" spans="2:24" ht="30" x14ac:dyDescent="0.25">
      <c r="B324" s="146">
        <v>51789749</v>
      </c>
      <c r="C324" s="31" t="s">
        <v>553</v>
      </c>
      <c r="D324" s="31"/>
      <c r="E324" s="44" t="s">
        <v>35</v>
      </c>
      <c r="F324" s="43" t="s">
        <v>34</v>
      </c>
      <c r="G324" s="84" t="s">
        <v>34</v>
      </c>
      <c r="H324" s="31"/>
      <c r="I324" s="31"/>
      <c r="J324" s="84" t="s">
        <v>190</v>
      </c>
      <c r="K324" s="31" t="s">
        <v>34</v>
      </c>
      <c r="L324" s="31" t="s">
        <v>46</v>
      </c>
      <c r="M324" s="169"/>
      <c r="N324" s="148" t="s">
        <v>3033</v>
      </c>
      <c r="O324" s="44" t="s">
        <v>47</v>
      </c>
      <c r="P324" s="43">
        <v>1978</v>
      </c>
      <c r="Q324" s="31">
        <v>1</v>
      </c>
      <c r="R324" s="84"/>
      <c r="S324" s="31" t="s">
        <v>34</v>
      </c>
      <c r="T324" s="31"/>
      <c r="U324" s="169"/>
      <c r="V324" s="150"/>
      <c r="W324" s="141" t="str" cm="1">
        <f t="array" ref="W324">IF(SUM(LEN(B324:V324))=0,"",IF(OR(OR(ISBLANK(F324),SUM(LEN(C324),LEN(D324))=0),AND(NOT(E324="Unknown"),ISBLANK(J324)),AND(NOT(O324="Unknown"),ISBLANK(R324))),"Missing Information", INDEX(Table15[Entire Service Line Classification], MATCH(SUMIFS(Table15[Unique ID],Table15[System-Owned Portion],E324,Table15[If Material Anything Other than "Lead" in Column E,Was Material Ever Previously Lead?],G324,Table15[Customer-Owned Portion],O324),Table15[Unique ID],0),0)))</f>
        <v>Lead Status Unknown</v>
      </c>
      <c r="X324"/>
    </row>
    <row r="325" spans="2:24" ht="30" x14ac:dyDescent="0.25">
      <c r="B325" s="146">
        <v>53176000</v>
      </c>
      <c r="C325" s="31" t="s">
        <v>554</v>
      </c>
      <c r="D325" s="31"/>
      <c r="E325" s="44" t="s">
        <v>35</v>
      </c>
      <c r="F325" s="43" t="s">
        <v>34</v>
      </c>
      <c r="G325" s="84" t="s">
        <v>34</v>
      </c>
      <c r="H325" s="31"/>
      <c r="I325" s="31"/>
      <c r="J325" s="84" t="s">
        <v>190</v>
      </c>
      <c r="K325" s="31" t="s">
        <v>34</v>
      </c>
      <c r="L325" s="31" t="s">
        <v>46</v>
      </c>
      <c r="M325" s="169"/>
      <c r="N325" s="148" t="s">
        <v>3033</v>
      </c>
      <c r="O325" s="44" t="s">
        <v>47</v>
      </c>
      <c r="P325" s="43">
        <v>1978</v>
      </c>
      <c r="Q325" s="31">
        <v>1</v>
      </c>
      <c r="R325" s="84"/>
      <c r="S325" s="31" t="s">
        <v>34</v>
      </c>
      <c r="T325" s="31"/>
      <c r="U325" s="169"/>
      <c r="V325" s="150"/>
      <c r="W325" s="141" t="str" cm="1">
        <f t="array" ref="W325">IF(SUM(LEN(B325:V325))=0,"",IF(OR(OR(ISBLANK(F325),SUM(LEN(C325),LEN(D325))=0),AND(NOT(E325="Unknown"),ISBLANK(J325)),AND(NOT(O325="Unknown"),ISBLANK(R325))),"Missing Information", INDEX(Table15[Entire Service Line Classification], MATCH(SUMIFS(Table15[Unique ID],Table15[System-Owned Portion],E325,Table15[If Material Anything Other than "Lead" in Column E,Was Material Ever Previously Lead?],G325,Table15[Customer-Owned Portion],O325),Table15[Unique ID],0),0)))</f>
        <v>Lead Status Unknown</v>
      </c>
      <c r="X325"/>
    </row>
    <row r="326" spans="2:24" ht="30" x14ac:dyDescent="0.25">
      <c r="B326" s="146">
        <v>53671201</v>
      </c>
      <c r="C326" s="31" t="s">
        <v>555</v>
      </c>
      <c r="D326" s="31"/>
      <c r="E326" s="44" t="s">
        <v>35</v>
      </c>
      <c r="F326" s="43" t="s">
        <v>34</v>
      </c>
      <c r="G326" s="84" t="s">
        <v>34</v>
      </c>
      <c r="H326" s="31"/>
      <c r="I326" s="31"/>
      <c r="J326" s="84" t="s">
        <v>190</v>
      </c>
      <c r="K326" s="31" t="s">
        <v>34</v>
      </c>
      <c r="L326" s="31" t="s">
        <v>46</v>
      </c>
      <c r="M326" s="169"/>
      <c r="N326" s="148" t="s">
        <v>3033</v>
      </c>
      <c r="O326" s="44" t="s">
        <v>47</v>
      </c>
      <c r="P326" s="43">
        <v>1978</v>
      </c>
      <c r="Q326" s="31">
        <v>1</v>
      </c>
      <c r="R326" s="84"/>
      <c r="S326" s="31" t="s">
        <v>34</v>
      </c>
      <c r="T326" s="31"/>
      <c r="U326" s="169"/>
      <c r="V326" s="150"/>
      <c r="W326" s="141" t="str" cm="1">
        <f t="array" ref="W326">IF(SUM(LEN(B326:V326))=0,"",IF(OR(OR(ISBLANK(F326),SUM(LEN(C326),LEN(D326))=0),AND(NOT(E326="Unknown"),ISBLANK(J326)),AND(NOT(O326="Unknown"),ISBLANK(R326))),"Missing Information", INDEX(Table15[Entire Service Line Classification], MATCH(SUMIFS(Table15[Unique ID],Table15[System-Owned Portion],E326,Table15[If Material Anything Other than "Lead" in Column E,Was Material Ever Previously Lead?],G326,Table15[Customer-Owned Portion],O326),Table15[Unique ID],0),0)))</f>
        <v>Lead Status Unknown</v>
      </c>
      <c r="X326"/>
    </row>
    <row r="327" spans="2:24" ht="30" x14ac:dyDescent="0.25">
      <c r="B327" s="146">
        <v>46250668</v>
      </c>
      <c r="C327" s="31" t="s">
        <v>556</v>
      </c>
      <c r="D327" s="31"/>
      <c r="E327" s="44" t="s">
        <v>35</v>
      </c>
      <c r="F327" s="43" t="s">
        <v>34</v>
      </c>
      <c r="G327" s="84" t="s">
        <v>34</v>
      </c>
      <c r="H327" s="31"/>
      <c r="I327" s="31"/>
      <c r="J327" s="84" t="s">
        <v>190</v>
      </c>
      <c r="K327" s="31" t="s">
        <v>34</v>
      </c>
      <c r="L327" s="31" t="s">
        <v>46</v>
      </c>
      <c r="M327" s="169"/>
      <c r="N327" s="148" t="s">
        <v>3033</v>
      </c>
      <c r="O327" s="44" t="s">
        <v>47</v>
      </c>
      <c r="P327" s="43">
        <v>1978</v>
      </c>
      <c r="Q327" s="31">
        <v>1</v>
      </c>
      <c r="R327" s="84"/>
      <c r="S327" s="31" t="s">
        <v>34</v>
      </c>
      <c r="T327" s="31"/>
      <c r="U327" s="169"/>
      <c r="V327" s="150"/>
      <c r="W327" s="141" t="str" cm="1">
        <f t="array" ref="W327">IF(SUM(LEN(B327:V327))=0,"",IF(OR(OR(ISBLANK(F327),SUM(LEN(C327),LEN(D327))=0),AND(NOT(E327="Unknown"),ISBLANK(J327)),AND(NOT(O327="Unknown"),ISBLANK(R327))),"Missing Information", INDEX(Table15[Entire Service Line Classification], MATCH(SUMIFS(Table15[Unique ID],Table15[System-Owned Portion],E327,Table15[If Material Anything Other than "Lead" in Column E,Was Material Ever Previously Lead?],G327,Table15[Customer-Owned Portion],O327),Table15[Unique ID],0),0)))</f>
        <v>Lead Status Unknown</v>
      </c>
      <c r="X327"/>
    </row>
    <row r="328" spans="2:24" ht="30" x14ac:dyDescent="0.25">
      <c r="B328" s="146">
        <v>53629205</v>
      </c>
      <c r="C328" s="31" t="s">
        <v>557</v>
      </c>
      <c r="D328" s="31"/>
      <c r="E328" s="44" t="s">
        <v>35</v>
      </c>
      <c r="F328" s="43" t="s">
        <v>34</v>
      </c>
      <c r="G328" s="84" t="s">
        <v>34</v>
      </c>
      <c r="H328" s="31"/>
      <c r="I328" s="31"/>
      <c r="J328" s="84" t="s">
        <v>190</v>
      </c>
      <c r="K328" s="31" t="s">
        <v>34</v>
      </c>
      <c r="L328" s="31" t="s">
        <v>46</v>
      </c>
      <c r="M328" s="169"/>
      <c r="N328" s="148" t="s">
        <v>3033</v>
      </c>
      <c r="O328" s="44" t="s">
        <v>47</v>
      </c>
      <c r="P328" s="43">
        <v>1978</v>
      </c>
      <c r="Q328" s="31">
        <v>1</v>
      </c>
      <c r="R328" s="84"/>
      <c r="S328" s="31" t="s">
        <v>34</v>
      </c>
      <c r="T328" s="31"/>
      <c r="U328" s="169"/>
      <c r="V328" s="150"/>
      <c r="W328" s="141" t="str" cm="1">
        <f t="array" ref="W328">IF(SUM(LEN(B328:V328))=0,"",IF(OR(OR(ISBLANK(F328),SUM(LEN(C328),LEN(D328))=0),AND(NOT(E328="Unknown"),ISBLANK(J328)),AND(NOT(O328="Unknown"),ISBLANK(R328))),"Missing Information", INDEX(Table15[Entire Service Line Classification], MATCH(SUMIFS(Table15[Unique ID],Table15[System-Owned Portion],E328,Table15[If Material Anything Other than "Lead" in Column E,Was Material Ever Previously Lead?],G328,Table15[Customer-Owned Portion],O328),Table15[Unique ID],0),0)))</f>
        <v>Lead Status Unknown</v>
      </c>
      <c r="X328"/>
    </row>
    <row r="329" spans="2:24" ht="30" x14ac:dyDescent="0.25">
      <c r="B329" s="146">
        <v>54336359</v>
      </c>
      <c r="C329" s="31" t="s">
        <v>558</v>
      </c>
      <c r="D329" s="31"/>
      <c r="E329" s="44" t="s">
        <v>35</v>
      </c>
      <c r="F329" s="43" t="s">
        <v>34</v>
      </c>
      <c r="G329" s="84" t="s">
        <v>34</v>
      </c>
      <c r="H329" s="31"/>
      <c r="I329" s="31"/>
      <c r="J329" s="84" t="s">
        <v>190</v>
      </c>
      <c r="K329" s="31" t="s">
        <v>34</v>
      </c>
      <c r="L329" s="31" t="s">
        <v>46</v>
      </c>
      <c r="M329" s="169"/>
      <c r="N329" s="148" t="s">
        <v>3033</v>
      </c>
      <c r="O329" s="44" t="s">
        <v>47</v>
      </c>
      <c r="P329" s="43">
        <v>1978</v>
      </c>
      <c r="Q329" s="31">
        <v>1</v>
      </c>
      <c r="R329" s="84"/>
      <c r="S329" s="31" t="s">
        <v>34</v>
      </c>
      <c r="T329" s="31"/>
      <c r="U329" s="169"/>
      <c r="V329" s="150"/>
      <c r="W329" s="141" t="str" cm="1">
        <f t="array" ref="W329">IF(SUM(LEN(B329:V329))=0,"",IF(OR(OR(ISBLANK(F329),SUM(LEN(C329),LEN(D329))=0),AND(NOT(E329="Unknown"),ISBLANK(J329)),AND(NOT(O329="Unknown"),ISBLANK(R329))),"Missing Information", INDEX(Table15[Entire Service Line Classification], MATCH(SUMIFS(Table15[Unique ID],Table15[System-Owned Portion],E329,Table15[If Material Anything Other than "Lead" in Column E,Was Material Ever Previously Lead?],G329,Table15[Customer-Owned Portion],O329),Table15[Unique ID],0),0)))</f>
        <v>Lead Status Unknown</v>
      </c>
      <c r="X329"/>
    </row>
    <row r="330" spans="2:24" ht="30" x14ac:dyDescent="0.25">
      <c r="B330" s="146">
        <v>51789748</v>
      </c>
      <c r="C330" s="31" t="s">
        <v>559</v>
      </c>
      <c r="D330" s="31"/>
      <c r="E330" s="44" t="s">
        <v>35</v>
      </c>
      <c r="F330" s="43" t="s">
        <v>34</v>
      </c>
      <c r="G330" s="84" t="s">
        <v>34</v>
      </c>
      <c r="H330" s="31"/>
      <c r="I330" s="31"/>
      <c r="J330" s="84" t="s">
        <v>190</v>
      </c>
      <c r="K330" s="31" t="s">
        <v>34</v>
      </c>
      <c r="L330" s="31" t="s">
        <v>46</v>
      </c>
      <c r="M330" s="169"/>
      <c r="N330" s="148" t="s">
        <v>3033</v>
      </c>
      <c r="O330" s="44" t="s">
        <v>47</v>
      </c>
      <c r="P330" s="43">
        <v>1978</v>
      </c>
      <c r="Q330" s="31">
        <v>1</v>
      </c>
      <c r="R330" s="84"/>
      <c r="S330" s="31" t="s">
        <v>34</v>
      </c>
      <c r="T330" s="31"/>
      <c r="U330" s="169"/>
      <c r="V330" s="150"/>
      <c r="W330" s="141" t="str" cm="1">
        <f t="array" ref="W330">IF(SUM(LEN(B330:V330))=0,"",IF(OR(OR(ISBLANK(F330),SUM(LEN(C330),LEN(D330))=0),AND(NOT(E330="Unknown"),ISBLANK(J330)),AND(NOT(O330="Unknown"),ISBLANK(R330))),"Missing Information", INDEX(Table15[Entire Service Line Classification], MATCH(SUMIFS(Table15[Unique ID],Table15[System-Owned Portion],E330,Table15[If Material Anything Other than "Lead" in Column E,Was Material Ever Previously Lead?],G330,Table15[Customer-Owned Portion],O330),Table15[Unique ID],0),0)))</f>
        <v>Lead Status Unknown</v>
      </c>
      <c r="X330"/>
    </row>
    <row r="331" spans="2:24" ht="30" x14ac:dyDescent="0.25">
      <c r="B331" s="146">
        <v>54336421</v>
      </c>
      <c r="C331" s="31" t="s">
        <v>560</v>
      </c>
      <c r="D331" s="31"/>
      <c r="E331" s="44" t="s">
        <v>35</v>
      </c>
      <c r="F331" s="43" t="s">
        <v>34</v>
      </c>
      <c r="G331" s="84" t="s">
        <v>34</v>
      </c>
      <c r="H331" s="31"/>
      <c r="I331" s="31"/>
      <c r="J331" s="84" t="s">
        <v>190</v>
      </c>
      <c r="K331" s="31" t="s">
        <v>34</v>
      </c>
      <c r="L331" s="31" t="s">
        <v>46</v>
      </c>
      <c r="M331" s="169"/>
      <c r="N331" s="148" t="s">
        <v>3033</v>
      </c>
      <c r="O331" s="44" t="s">
        <v>47</v>
      </c>
      <c r="P331" s="43">
        <v>1978</v>
      </c>
      <c r="Q331" s="31">
        <v>1</v>
      </c>
      <c r="R331" s="84"/>
      <c r="S331" s="31" t="s">
        <v>34</v>
      </c>
      <c r="T331" s="31"/>
      <c r="U331" s="169"/>
      <c r="V331" s="150"/>
      <c r="W331" s="141" t="str" cm="1">
        <f t="array" ref="W331">IF(SUM(LEN(B331:V331))=0,"",IF(OR(OR(ISBLANK(F331),SUM(LEN(C331),LEN(D331))=0),AND(NOT(E331="Unknown"),ISBLANK(J331)),AND(NOT(O331="Unknown"),ISBLANK(R331))),"Missing Information", INDEX(Table15[Entire Service Line Classification], MATCH(SUMIFS(Table15[Unique ID],Table15[System-Owned Portion],E331,Table15[If Material Anything Other than "Lead" in Column E,Was Material Ever Previously Lead?],G331,Table15[Customer-Owned Portion],O331),Table15[Unique ID],0),0)))</f>
        <v>Lead Status Unknown</v>
      </c>
      <c r="X331"/>
    </row>
    <row r="332" spans="2:24" ht="30" x14ac:dyDescent="0.25">
      <c r="B332" s="146">
        <v>52490140</v>
      </c>
      <c r="C332" s="31" t="s">
        <v>561</v>
      </c>
      <c r="D332" s="31"/>
      <c r="E332" s="44" t="s">
        <v>35</v>
      </c>
      <c r="F332" s="43" t="s">
        <v>34</v>
      </c>
      <c r="G332" s="84" t="s">
        <v>34</v>
      </c>
      <c r="H332" s="31"/>
      <c r="I332" s="31"/>
      <c r="J332" s="84" t="s">
        <v>190</v>
      </c>
      <c r="K332" s="31" t="s">
        <v>34</v>
      </c>
      <c r="L332" s="31" t="s">
        <v>46</v>
      </c>
      <c r="M332" s="169"/>
      <c r="N332" s="148" t="s">
        <v>3033</v>
      </c>
      <c r="O332" s="44" t="s">
        <v>47</v>
      </c>
      <c r="P332" s="43">
        <v>1978</v>
      </c>
      <c r="Q332" s="31">
        <v>1</v>
      </c>
      <c r="R332" s="84"/>
      <c r="S332" s="31" t="s">
        <v>34</v>
      </c>
      <c r="T332" s="31"/>
      <c r="U332" s="169"/>
      <c r="V332" s="150"/>
      <c r="W332" s="141" t="str" cm="1">
        <f t="array" ref="W332">IF(SUM(LEN(B332:V332))=0,"",IF(OR(OR(ISBLANK(F332),SUM(LEN(C332),LEN(D332))=0),AND(NOT(E332="Unknown"),ISBLANK(J332)),AND(NOT(O332="Unknown"),ISBLANK(R332))),"Missing Information", INDEX(Table15[Entire Service Line Classification], MATCH(SUMIFS(Table15[Unique ID],Table15[System-Owned Portion],E332,Table15[If Material Anything Other than "Lead" in Column E,Was Material Ever Previously Lead?],G332,Table15[Customer-Owned Portion],O332),Table15[Unique ID],0),0)))</f>
        <v>Lead Status Unknown</v>
      </c>
      <c r="X332"/>
    </row>
    <row r="333" spans="2:24" ht="30" x14ac:dyDescent="0.25">
      <c r="B333" s="146">
        <v>52490078</v>
      </c>
      <c r="C333" s="31" t="s">
        <v>562</v>
      </c>
      <c r="D333" s="31"/>
      <c r="E333" s="44" t="s">
        <v>35</v>
      </c>
      <c r="F333" s="43" t="s">
        <v>34</v>
      </c>
      <c r="G333" s="84" t="s">
        <v>34</v>
      </c>
      <c r="H333" s="31"/>
      <c r="I333" s="31"/>
      <c r="J333" s="84" t="s">
        <v>190</v>
      </c>
      <c r="K333" s="31" t="s">
        <v>34</v>
      </c>
      <c r="L333" s="31" t="s">
        <v>46</v>
      </c>
      <c r="M333" s="169"/>
      <c r="N333" s="148" t="s">
        <v>3033</v>
      </c>
      <c r="O333" s="44" t="s">
        <v>47</v>
      </c>
      <c r="P333" s="43">
        <v>1978</v>
      </c>
      <c r="Q333" s="31">
        <v>1</v>
      </c>
      <c r="R333" s="84"/>
      <c r="S333" s="31" t="s">
        <v>34</v>
      </c>
      <c r="T333" s="31"/>
      <c r="U333" s="169"/>
      <c r="V333" s="150"/>
      <c r="W333" s="141" t="str" cm="1">
        <f t="array" ref="W333">IF(SUM(LEN(B333:V333))=0,"",IF(OR(OR(ISBLANK(F333),SUM(LEN(C333),LEN(D333))=0),AND(NOT(E333="Unknown"),ISBLANK(J333)),AND(NOT(O333="Unknown"),ISBLANK(R333))),"Missing Information", INDEX(Table15[Entire Service Line Classification], MATCH(SUMIFS(Table15[Unique ID],Table15[System-Owned Portion],E333,Table15[If Material Anything Other than "Lead" in Column E,Was Material Ever Previously Lead?],G333,Table15[Customer-Owned Portion],O333),Table15[Unique ID],0),0)))</f>
        <v>Lead Status Unknown</v>
      </c>
      <c r="X333"/>
    </row>
    <row r="334" spans="2:24" ht="30" x14ac:dyDescent="0.25">
      <c r="B334" s="146">
        <v>63019391</v>
      </c>
      <c r="C334" s="31" t="s">
        <v>563</v>
      </c>
      <c r="D334" s="31"/>
      <c r="E334" s="44" t="s">
        <v>35</v>
      </c>
      <c r="F334" s="43" t="s">
        <v>34</v>
      </c>
      <c r="G334" s="84" t="s">
        <v>34</v>
      </c>
      <c r="H334" s="31"/>
      <c r="I334" s="31"/>
      <c r="J334" s="84" t="s">
        <v>190</v>
      </c>
      <c r="K334" s="31" t="s">
        <v>34</v>
      </c>
      <c r="L334" s="31" t="s">
        <v>46</v>
      </c>
      <c r="M334" s="169"/>
      <c r="N334" s="148" t="s">
        <v>3033</v>
      </c>
      <c r="O334" s="44" t="s">
        <v>47</v>
      </c>
      <c r="P334" s="43">
        <v>1978</v>
      </c>
      <c r="Q334" s="31">
        <v>1</v>
      </c>
      <c r="R334" s="84"/>
      <c r="S334" s="31" t="s">
        <v>34</v>
      </c>
      <c r="T334" s="31"/>
      <c r="U334" s="169"/>
      <c r="V334" s="150"/>
      <c r="W334" s="141" t="str" cm="1">
        <f t="array" ref="W334">IF(SUM(LEN(B334:V334))=0,"",IF(OR(OR(ISBLANK(F334),SUM(LEN(C334),LEN(D334))=0),AND(NOT(E334="Unknown"),ISBLANK(J334)),AND(NOT(O334="Unknown"),ISBLANK(R334))),"Missing Information", INDEX(Table15[Entire Service Line Classification], MATCH(SUMIFS(Table15[Unique ID],Table15[System-Owned Portion],E334,Table15[If Material Anything Other than "Lead" in Column E,Was Material Ever Previously Lead?],G334,Table15[Customer-Owned Portion],O334),Table15[Unique ID],0),0)))</f>
        <v>Lead Status Unknown</v>
      </c>
      <c r="X334"/>
    </row>
    <row r="335" spans="2:24" ht="30" x14ac:dyDescent="0.25">
      <c r="B335" s="146">
        <v>51789713</v>
      </c>
      <c r="C335" s="31" t="s">
        <v>564</v>
      </c>
      <c r="D335" s="31"/>
      <c r="E335" s="44" t="s">
        <v>35</v>
      </c>
      <c r="F335" s="43" t="s">
        <v>34</v>
      </c>
      <c r="G335" s="84" t="s">
        <v>34</v>
      </c>
      <c r="H335" s="31"/>
      <c r="I335" s="31"/>
      <c r="J335" s="84" t="s">
        <v>190</v>
      </c>
      <c r="K335" s="31" t="s">
        <v>34</v>
      </c>
      <c r="L335" s="31" t="s">
        <v>46</v>
      </c>
      <c r="M335" s="169"/>
      <c r="N335" s="148" t="s">
        <v>3033</v>
      </c>
      <c r="O335" s="44" t="s">
        <v>47</v>
      </c>
      <c r="P335" s="43">
        <v>1978</v>
      </c>
      <c r="Q335" s="31">
        <v>1</v>
      </c>
      <c r="R335" s="84"/>
      <c r="S335" s="31" t="s">
        <v>34</v>
      </c>
      <c r="T335" s="31"/>
      <c r="U335" s="169"/>
      <c r="V335" s="150"/>
      <c r="W335" s="141" t="str" cm="1">
        <f t="array" ref="W335">IF(SUM(LEN(B335:V335))=0,"",IF(OR(OR(ISBLANK(F335),SUM(LEN(C335),LEN(D335))=0),AND(NOT(E335="Unknown"),ISBLANK(J335)),AND(NOT(O335="Unknown"),ISBLANK(R335))),"Missing Information", INDEX(Table15[Entire Service Line Classification], MATCH(SUMIFS(Table15[Unique ID],Table15[System-Owned Portion],E335,Table15[If Material Anything Other than "Lead" in Column E,Was Material Ever Previously Lead?],G335,Table15[Customer-Owned Portion],O335),Table15[Unique ID],0),0)))</f>
        <v>Lead Status Unknown</v>
      </c>
      <c r="X335"/>
    </row>
    <row r="336" spans="2:24" ht="30" x14ac:dyDescent="0.25">
      <c r="B336" s="146">
        <v>89149060</v>
      </c>
      <c r="C336" s="31" t="s">
        <v>565</v>
      </c>
      <c r="D336" s="31"/>
      <c r="E336" s="44" t="s">
        <v>35</v>
      </c>
      <c r="F336" s="43" t="s">
        <v>34</v>
      </c>
      <c r="G336" s="84" t="s">
        <v>34</v>
      </c>
      <c r="H336" s="31"/>
      <c r="I336" s="31"/>
      <c r="J336" s="84" t="s">
        <v>190</v>
      </c>
      <c r="K336" s="31" t="s">
        <v>34</v>
      </c>
      <c r="L336" s="31" t="s">
        <v>46</v>
      </c>
      <c r="M336" s="169"/>
      <c r="N336" s="148" t="s">
        <v>3033</v>
      </c>
      <c r="O336" s="44" t="s">
        <v>47</v>
      </c>
      <c r="P336" s="43">
        <v>1978</v>
      </c>
      <c r="Q336" s="31">
        <v>1</v>
      </c>
      <c r="R336" s="84"/>
      <c r="S336" s="31" t="s">
        <v>34</v>
      </c>
      <c r="T336" s="31"/>
      <c r="U336" s="169"/>
      <c r="V336" s="150"/>
      <c r="W336" s="141" t="str" cm="1">
        <f t="array" ref="W336">IF(SUM(LEN(B336:V336))=0,"",IF(OR(OR(ISBLANK(F336),SUM(LEN(C336),LEN(D336))=0),AND(NOT(E336="Unknown"),ISBLANK(J336)),AND(NOT(O336="Unknown"),ISBLANK(R336))),"Missing Information", INDEX(Table15[Entire Service Line Classification], MATCH(SUMIFS(Table15[Unique ID],Table15[System-Owned Portion],E336,Table15[If Material Anything Other than "Lead" in Column E,Was Material Ever Previously Lead?],G336,Table15[Customer-Owned Portion],O336),Table15[Unique ID],0),0)))</f>
        <v>Lead Status Unknown</v>
      </c>
      <c r="X336"/>
    </row>
    <row r="337" spans="2:24" ht="30" x14ac:dyDescent="0.25">
      <c r="B337" s="146">
        <v>51145705</v>
      </c>
      <c r="C337" s="31" t="s">
        <v>566</v>
      </c>
      <c r="D337" s="31"/>
      <c r="E337" s="44" t="s">
        <v>35</v>
      </c>
      <c r="F337" s="43" t="s">
        <v>34</v>
      </c>
      <c r="G337" s="84" t="s">
        <v>34</v>
      </c>
      <c r="H337" s="31"/>
      <c r="I337" s="31"/>
      <c r="J337" s="84" t="s">
        <v>190</v>
      </c>
      <c r="K337" s="31" t="s">
        <v>34</v>
      </c>
      <c r="L337" s="31" t="s">
        <v>46</v>
      </c>
      <c r="M337" s="169"/>
      <c r="N337" s="148" t="s">
        <v>3033</v>
      </c>
      <c r="O337" s="44" t="s">
        <v>47</v>
      </c>
      <c r="P337" s="43">
        <v>1978</v>
      </c>
      <c r="Q337" s="31">
        <v>1</v>
      </c>
      <c r="R337" s="84"/>
      <c r="S337" s="31" t="s">
        <v>34</v>
      </c>
      <c r="T337" s="31"/>
      <c r="U337" s="169"/>
      <c r="V337" s="150"/>
      <c r="W337" s="141" t="str" cm="1">
        <f t="array" ref="W337">IF(SUM(LEN(B337:V337))=0,"",IF(OR(OR(ISBLANK(F337),SUM(LEN(C337),LEN(D337))=0),AND(NOT(E337="Unknown"),ISBLANK(J337)),AND(NOT(O337="Unknown"),ISBLANK(R337))),"Missing Information", INDEX(Table15[Entire Service Line Classification], MATCH(SUMIFS(Table15[Unique ID],Table15[System-Owned Portion],E337,Table15[If Material Anything Other than "Lead" in Column E,Was Material Ever Previously Lead?],G337,Table15[Customer-Owned Portion],O337),Table15[Unique ID],0),0)))</f>
        <v>Lead Status Unknown</v>
      </c>
      <c r="X337"/>
    </row>
    <row r="338" spans="2:24" ht="30" x14ac:dyDescent="0.25">
      <c r="B338" s="146">
        <v>45496085</v>
      </c>
      <c r="C338" s="31" t="s">
        <v>567</v>
      </c>
      <c r="D338" s="31"/>
      <c r="E338" s="44" t="s">
        <v>35</v>
      </c>
      <c r="F338" s="43" t="s">
        <v>34</v>
      </c>
      <c r="G338" s="84" t="s">
        <v>34</v>
      </c>
      <c r="H338" s="31"/>
      <c r="I338" s="31"/>
      <c r="J338" s="84" t="s">
        <v>190</v>
      </c>
      <c r="K338" s="31" t="s">
        <v>34</v>
      </c>
      <c r="L338" s="31" t="s">
        <v>46</v>
      </c>
      <c r="M338" s="169"/>
      <c r="N338" s="148" t="s">
        <v>3033</v>
      </c>
      <c r="O338" s="44" t="s">
        <v>47</v>
      </c>
      <c r="P338" s="43">
        <v>1978</v>
      </c>
      <c r="Q338" s="31">
        <v>1</v>
      </c>
      <c r="R338" s="84"/>
      <c r="S338" s="31" t="s">
        <v>34</v>
      </c>
      <c r="T338" s="31"/>
      <c r="U338" s="169"/>
      <c r="V338" s="150"/>
      <c r="W338" s="141" t="str" cm="1">
        <f t="array" ref="W338">IF(SUM(LEN(B338:V338))=0,"",IF(OR(OR(ISBLANK(F338),SUM(LEN(C338),LEN(D338))=0),AND(NOT(E338="Unknown"),ISBLANK(J338)),AND(NOT(O338="Unknown"),ISBLANK(R338))),"Missing Information", INDEX(Table15[Entire Service Line Classification], MATCH(SUMIFS(Table15[Unique ID],Table15[System-Owned Portion],E338,Table15[If Material Anything Other than "Lead" in Column E,Was Material Ever Previously Lead?],G338,Table15[Customer-Owned Portion],O338),Table15[Unique ID],0),0)))</f>
        <v>Lead Status Unknown</v>
      </c>
      <c r="X338"/>
    </row>
    <row r="339" spans="2:24" ht="30" x14ac:dyDescent="0.25">
      <c r="B339" s="146">
        <v>51145704</v>
      </c>
      <c r="C339" s="31" t="s">
        <v>568</v>
      </c>
      <c r="D339" s="31"/>
      <c r="E339" s="44" t="s">
        <v>35</v>
      </c>
      <c r="F339" s="43" t="s">
        <v>34</v>
      </c>
      <c r="G339" s="84" t="s">
        <v>34</v>
      </c>
      <c r="H339" s="31"/>
      <c r="I339" s="31"/>
      <c r="J339" s="84" t="s">
        <v>190</v>
      </c>
      <c r="K339" s="31" t="s">
        <v>34</v>
      </c>
      <c r="L339" s="31" t="s">
        <v>46</v>
      </c>
      <c r="M339" s="169"/>
      <c r="N339" s="148" t="s">
        <v>3033</v>
      </c>
      <c r="O339" s="44" t="s">
        <v>47</v>
      </c>
      <c r="P339" s="43">
        <v>1978</v>
      </c>
      <c r="Q339" s="31">
        <v>1</v>
      </c>
      <c r="R339" s="84"/>
      <c r="S339" s="31" t="s">
        <v>34</v>
      </c>
      <c r="T339" s="31"/>
      <c r="U339" s="169"/>
      <c r="V339" s="150"/>
      <c r="W339" s="141" t="str" cm="1">
        <f t="array" ref="W339">IF(SUM(LEN(B339:V339))=0,"",IF(OR(OR(ISBLANK(F339),SUM(LEN(C339),LEN(D339))=0),AND(NOT(E339="Unknown"),ISBLANK(J339)),AND(NOT(O339="Unknown"),ISBLANK(R339))),"Missing Information", INDEX(Table15[Entire Service Line Classification], MATCH(SUMIFS(Table15[Unique ID],Table15[System-Owned Portion],E339,Table15[If Material Anything Other than "Lead" in Column E,Was Material Ever Previously Lead?],G339,Table15[Customer-Owned Portion],O339),Table15[Unique ID],0),0)))</f>
        <v>Lead Status Unknown</v>
      </c>
      <c r="X339"/>
    </row>
    <row r="340" spans="2:24" ht="30" x14ac:dyDescent="0.25">
      <c r="B340" s="146">
        <v>47731493</v>
      </c>
      <c r="C340" s="31" t="s">
        <v>569</v>
      </c>
      <c r="D340" s="31"/>
      <c r="E340" s="44" t="s">
        <v>35</v>
      </c>
      <c r="F340" s="43" t="s">
        <v>34</v>
      </c>
      <c r="G340" s="84" t="s">
        <v>34</v>
      </c>
      <c r="H340" s="31"/>
      <c r="I340" s="31"/>
      <c r="J340" s="84" t="s">
        <v>190</v>
      </c>
      <c r="K340" s="31" t="s">
        <v>34</v>
      </c>
      <c r="L340" s="31" t="s">
        <v>46</v>
      </c>
      <c r="M340" s="169"/>
      <c r="N340" s="148" t="s">
        <v>3033</v>
      </c>
      <c r="O340" s="44" t="s">
        <v>47</v>
      </c>
      <c r="P340" s="43">
        <v>1978</v>
      </c>
      <c r="Q340" s="31">
        <v>1</v>
      </c>
      <c r="R340" s="84"/>
      <c r="S340" s="31" t="s">
        <v>34</v>
      </c>
      <c r="T340" s="31"/>
      <c r="U340" s="169"/>
      <c r="V340" s="150"/>
      <c r="W340" s="141" t="str" cm="1">
        <f t="array" ref="W340">IF(SUM(LEN(B340:V340))=0,"",IF(OR(OR(ISBLANK(F340),SUM(LEN(C340),LEN(D340))=0),AND(NOT(E340="Unknown"),ISBLANK(J340)),AND(NOT(O340="Unknown"),ISBLANK(R340))),"Missing Information", INDEX(Table15[Entire Service Line Classification], MATCH(SUMIFS(Table15[Unique ID],Table15[System-Owned Portion],E340,Table15[If Material Anything Other than "Lead" in Column E,Was Material Ever Previously Lead?],G340,Table15[Customer-Owned Portion],O340),Table15[Unique ID],0),0)))</f>
        <v>Lead Status Unknown</v>
      </c>
      <c r="X340"/>
    </row>
    <row r="341" spans="2:24" ht="30" x14ac:dyDescent="0.25">
      <c r="B341" s="146">
        <v>51789753</v>
      </c>
      <c r="C341" s="31" t="s">
        <v>570</v>
      </c>
      <c r="D341" s="31"/>
      <c r="E341" s="44" t="s">
        <v>35</v>
      </c>
      <c r="F341" s="43" t="s">
        <v>34</v>
      </c>
      <c r="G341" s="84" t="s">
        <v>34</v>
      </c>
      <c r="H341" s="31"/>
      <c r="I341" s="31"/>
      <c r="J341" s="84" t="s">
        <v>190</v>
      </c>
      <c r="K341" s="31" t="s">
        <v>34</v>
      </c>
      <c r="L341" s="31" t="s">
        <v>46</v>
      </c>
      <c r="M341" s="169"/>
      <c r="N341" s="148" t="s">
        <v>3033</v>
      </c>
      <c r="O341" s="44" t="s">
        <v>47</v>
      </c>
      <c r="P341" s="43">
        <v>1978</v>
      </c>
      <c r="Q341" s="31">
        <v>1</v>
      </c>
      <c r="R341" s="84"/>
      <c r="S341" s="31" t="s">
        <v>34</v>
      </c>
      <c r="T341" s="31"/>
      <c r="U341" s="169"/>
      <c r="V341" s="150"/>
      <c r="W341" s="141" t="str" cm="1">
        <f t="array" ref="W341">IF(SUM(LEN(B341:V341))=0,"",IF(OR(OR(ISBLANK(F341),SUM(LEN(C341),LEN(D341))=0),AND(NOT(E341="Unknown"),ISBLANK(J341)),AND(NOT(O341="Unknown"),ISBLANK(R341))),"Missing Information", INDEX(Table15[Entire Service Line Classification], MATCH(SUMIFS(Table15[Unique ID],Table15[System-Owned Portion],E341,Table15[If Material Anything Other than "Lead" in Column E,Was Material Ever Previously Lead?],G341,Table15[Customer-Owned Portion],O341),Table15[Unique ID],0),0)))</f>
        <v>Lead Status Unknown</v>
      </c>
      <c r="X341"/>
    </row>
    <row r="342" spans="2:24" ht="30" x14ac:dyDescent="0.25">
      <c r="B342" s="146">
        <v>54336436</v>
      </c>
      <c r="C342" s="31" t="s">
        <v>571</v>
      </c>
      <c r="D342" s="31"/>
      <c r="E342" s="44" t="s">
        <v>35</v>
      </c>
      <c r="F342" s="43" t="s">
        <v>34</v>
      </c>
      <c r="G342" s="84" t="s">
        <v>34</v>
      </c>
      <c r="H342" s="31"/>
      <c r="I342" s="31"/>
      <c r="J342" s="84" t="s">
        <v>190</v>
      </c>
      <c r="K342" s="31" t="s">
        <v>34</v>
      </c>
      <c r="L342" s="31" t="s">
        <v>46</v>
      </c>
      <c r="M342" s="169"/>
      <c r="N342" s="148" t="s">
        <v>3033</v>
      </c>
      <c r="O342" s="44" t="s">
        <v>47</v>
      </c>
      <c r="P342" s="43">
        <v>1978</v>
      </c>
      <c r="Q342" s="31">
        <v>1</v>
      </c>
      <c r="R342" s="84"/>
      <c r="S342" s="31" t="s">
        <v>34</v>
      </c>
      <c r="T342" s="31"/>
      <c r="U342" s="169"/>
      <c r="V342" s="150"/>
      <c r="W342" s="141" t="str" cm="1">
        <f t="array" ref="W342">IF(SUM(LEN(B342:V342))=0,"",IF(OR(OR(ISBLANK(F342),SUM(LEN(C342),LEN(D342))=0),AND(NOT(E342="Unknown"),ISBLANK(J342)),AND(NOT(O342="Unknown"),ISBLANK(R342))),"Missing Information", INDEX(Table15[Entire Service Line Classification], MATCH(SUMIFS(Table15[Unique ID],Table15[System-Owned Portion],E342,Table15[If Material Anything Other than "Lead" in Column E,Was Material Ever Previously Lead?],G342,Table15[Customer-Owned Portion],O342),Table15[Unique ID],0),0)))</f>
        <v>Lead Status Unknown</v>
      </c>
      <c r="X342"/>
    </row>
    <row r="343" spans="2:24" ht="30" x14ac:dyDescent="0.25">
      <c r="B343" s="146">
        <v>54229791</v>
      </c>
      <c r="C343" s="31" t="s">
        <v>572</v>
      </c>
      <c r="D343" s="31"/>
      <c r="E343" s="44" t="s">
        <v>35</v>
      </c>
      <c r="F343" s="43" t="s">
        <v>34</v>
      </c>
      <c r="G343" s="84" t="s">
        <v>34</v>
      </c>
      <c r="H343" s="31"/>
      <c r="I343" s="31"/>
      <c r="J343" s="84" t="s">
        <v>190</v>
      </c>
      <c r="K343" s="31" t="s">
        <v>34</v>
      </c>
      <c r="L343" s="31" t="s">
        <v>46</v>
      </c>
      <c r="M343" s="169"/>
      <c r="N343" s="148" t="s">
        <v>3033</v>
      </c>
      <c r="O343" s="44" t="s">
        <v>47</v>
      </c>
      <c r="P343" s="43">
        <v>1978</v>
      </c>
      <c r="Q343" s="31">
        <v>1</v>
      </c>
      <c r="R343" s="84"/>
      <c r="S343" s="31" t="s">
        <v>34</v>
      </c>
      <c r="T343" s="31"/>
      <c r="U343" s="169"/>
      <c r="V343" s="150"/>
      <c r="W343" s="141" t="str" cm="1">
        <f t="array" ref="W343">IF(SUM(LEN(B343:V343))=0,"",IF(OR(OR(ISBLANK(F343),SUM(LEN(C343),LEN(D343))=0),AND(NOT(E343="Unknown"),ISBLANK(J343)),AND(NOT(O343="Unknown"),ISBLANK(R343))),"Missing Information", INDEX(Table15[Entire Service Line Classification], MATCH(SUMIFS(Table15[Unique ID],Table15[System-Owned Portion],E343,Table15[If Material Anything Other than "Lead" in Column E,Was Material Ever Previously Lead?],G343,Table15[Customer-Owned Portion],O343),Table15[Unique ID],0),0)))</f>
        <v>Lead Status Unknown</v>
      </c>
      <c r="X343"/>
    </row>
    <row r="344" spans="2:24" ht="30" x14ac:dyDescent="0.25">
      <c r="B344" s="146">
        <v>52882454</v>
      </c>
      <c r="C344" s="31" t="s">
        <v>573</v>
      </c>
      <c r="D344" s="31"/>
      <c r="E344" s="44" t="s">
        <v>35</v>
      </c>
      <c r="F344" s="43" t="s">
        <v>34</v>
      </c>
      <c r="G344" s="84" t="s">
        <v>34</v>
      </c>
      <c r="H344" s="31"/>
      <c r="I344" s="31"/>
      <c r="J344" s="84" t="s">
        <v>190</v>
      </c>
      <c r="K344" s="31" t="s">
        <v>34</v>
      </c>
      <c r="L344" s="31" t="s">
        <v>46</v>
      </c>
      <c r="M344" s="169"/>
      <c r="N344" s="148" t="s">
        <v>3033</v>
      </c>
      <c r="O344" s="44" t="s">
        <v>47</v>
      </c>
      <c r="P344" s="43">
        <v>1978</v>
      </c>
      <c r="Q344" s="31">
        <v>1</v>
      </c>
      <c r="R344" s="84"/>
      <c r="S344" s="31" t="s">
        <v>34</v>
      </c>
      <c r="T344" s="31"/>
      <c r="U344" s="169"/>
      <c r="V344" s="150"/>
      <c r="W344" s="141" t="str" cm="1">
        <f t="array" ref="W344">IF(SUM(LEN(B344:V344))=0,"",IF(OR(OR(ISBLANK(F344),SUM(LEN(C344),LEN(D344))=0),AND(NOT(E344="Unknown"),ISBLANK(J344)),AND(NOT(O344="Unknown"),ISBLANK(R344))),"Missing Information", INDEX(Table15[Entire Service Line Classification], MATCH(SUMIFS(Table15[Unique ID],Table15[System-Owned Portion],E344,Table15[If Material Anything Other than "Lead" in Column E,Was Material Ever Previously Lead?],G344,Table15[Customer-Owned Portion],O344),Table15[Unique ID],0),0)))</f>
        <v>Lead Status Unknown</v>
      </c>
      <c r="X344"/>
    </row>
    <row r="345" spans="2:24" ht="30" x14ac:dyDescent="0.25">
      <c r="B345" s="146">
        <v>54229813</v>
      </c>
      <c r="C345" s="31" t="s">
        <v>574</v>
      </c>
      <c r="D345" s="31"/>
      <c r="E345" s="44" t="s">
        <v>35</v>
      </c>
      <c r="F345" s="43" t="s">
        <v>34</v>
      </c>
      <c r="G345" s="84" t="s">
        <v>34</v>
      </c>
      <c r="H345" s="31"/>
      <c r="I345" s="31"/>
      <c r="J345" s="84" t="s">
        <v>190</v>
      </c>
      <c r="K345" s="31" t="s">
        <v>34</v>
      </c>
      <c r="L345" s="31" t="s">
        <v>46</v>
      </c>
      <c r="M345" s="169"/>
      <c r="N345" s="148" t="s">
        <v>3033</v>
      </c>
      <c r="O345" s="44" t="s">
        <v>47</v>
      </c>
      <c r="P345" s="43">
        <v>1978</v>
      </c>
      <c r="Q345" s="31">
        <v>1</v>
      </c>
      <c r="R345" s="84"/>
      <c r="S345" s="31" t="s">
        <v>34</v>
      </c>
      <c r="T345" s="31"/>
      <c r="U345" s="169"/>
      <c r="V345" s="150"/>
      <c r="W345" s="141" t="str" cm="1">
        <f t="array" ref="W345">IF(SUM(LEN(B345:V345))=0,"",IF(OR(OR(ISBLANK(F345),SUM(LEN(C345),LEN(D345))=0),AND(NOT(E345="Unknown"),ISBLANK(J345)),AND(NOT(O345="Unknown"),ISBLANK(R345))),"Missing Information", INDEX(Table15[Entire Service Line Classification], MATCH(SUMIFS(Table15[Unique ID],Table15[System-Owned Portion],E345,Table15[If Material Anything Other than "Lead" in Column E,Was Material Ever Previously Lead?],G345,Table15[Customer-Owned Portion],O345),Table15[Unique ID],0),0)))</f>
        <v>Lead Status Unknown</v>
      </c>
      <c r="X345"/>
    </row>
    <row r="346" spans="2:24" ht="30" x14ac:dyDescent="0.25">
      <c r="B346" s="146">
        <v>65377511</v>
      </c>
      <c r="C346" s="31" t="s">
        <v>575</v>
      </c>
      <c r="D346" s="31"/>
      <c r="E346" s="44" t="s">
        <v>35</v>
      </c>
      <c r="F346" s="43" t="s">
        <v>34</v>
      </c>
      <c r="G346" s="84" t="s">
        <v>34</v>
      </c>
      <c r="H346" s="31"/>
      <c r="I346" s="31"/>
      <c r="J346" s="84" t="s">
        <v>190</v>
      </c>
      <c r="K346" s="31" t="s">
        <v>34</v>
      </c>
      <c r="L346" s="31" t="s">
        <v>46</v>
      </c>
      <c r="M346" s="169"/>
      <c r="N346" s="148" t="s">
        <v>3033</v>
      </c>
      <c r="O346" s="44" t="s">
        <v>47</v>
      </c>
      <c r="P346" s="43">
        <v>1978</v>
      </c>
      <c r="Q346" s="31">
        <v>1</v>
      </c>
      <c r="R346" s="84"/>
      <c r="S346" s="31" t="s">
        <v>34</v>
      </c>
      <c r="T346" s="31"/>
      <c r="U346" s="169"/>
      <c r="V346" s="150"/>
      <c r="W346" s="141" t="str" cm="1">
        <f t="array" ref="W346">IF(SUM(LEN(B346:V346))=0,"",IF(OR(OR(ISBLANK(F346),SUM(LEN(C346),LEN(D346))=0),AND(NOT(E346="Unknown"),ISBLANK(J346)),AND(NOT(O346="Unknown"),ISBLANK(R346))),"Missing Information", INDEX(Table15[Entire Service Line Classification], MATCH(SUMIFS(Table15[Unique ID],Table15[System-Owned Portion],E346,Table15[If Material Anything Other than "Lead" in Column E,Was Material Ever Previously Lead?],G346,Table15[Customer-Owned Portion],O346),Table15[Unique ID],0),0)))</f>
        <v>Lead Status Unknown</v>
      </c>
      <c r="X346"/>
    </row>
    <row r="347" spans="2:24" ht="30" x14ac:dyDescent="0.25">
      <c r="B347" s="146">
        <v>53629200</v>
      </c>
      <c r="C347" s="31" t="s">
        <v>576</v>
      </c>
      <c r="D347" s="31"/>
      <c r="E347" s="44" t="s">
        <v>35</v>
      </c>
      <c r="F347" s="43" t="s">
        <v>34</v>
      </c>
      <c r="G347" s="84" t="s">
        <v>34</v>
      </c>
      <c r="H347" s="31"/>
      <c r="I347" s="31"/>
      <c r="J347" s="84" t="s">
        <v>190</v>
      </c>
      <c r="K347" s="31" t="s">
        <v>34</v>
      </c>
      <c r="L347" s="31" t="s">
        <v>46</v>
      </c>
      <c r="M347" s="169"/>
      <c r="N347" s="148" t="s">
        <v>3033</v>
      </c>
      <c r="O347" s="44" t="s">
        <v>47</v>
      </c>
      <c r="P347" s="43">
        <v>1978</v>
      </c>
      <c r="Q347" s="31">
        <v>1</v>
      </c>
      <c r="R347" s="84"/>
      <c r="S347" s="31" t="s">
        <v>34</v>
      </c>
      <c r="T347" s="31"/>
      <c r="U347" s="169"/>
      <c r="V347" s="150"/>
      <c r="W347" s="141" t="str" cm="1">
        <f t="array" ref="W347">IF(SUM(LEN(B347:V347))=0,"",IF(OR(OR(ISBLANK(F347),SUM(LEN(C347),LEN(D347))=0),AND(NOT(E347="Unknown"),ISBLANK(J347)),AND(NOT(O347="Unknown"),ISBLANK(R347))),"Missing Information", INDEX(Table15[Entire Service Line Classification], MATCH(SUMIFS(Table15[Unique ID],Table15[System-Owned Portion],E347,Table15[If Material Anything Other than "Lead" in Column E,Was Material Ever Previously Lead?],G347,Table15[Customer-Owned Portion],O347),Table15[Unique ID],0),0)))</f>
        <v>Lead Status Unknown</v>
      </c>
      <c r="X347"/>
    </row>
    <row r="348" spans="2:24" ht="30" x14ac:dyDescent="0.25">
      <c r="B348" s="146">
        <v>52490097</v>
      </c>
      <c r="C348" s="31" t="s">
        <v>577</v>
      </c>
      <c r="D348" s="31"/>
      <c r="E348" s="44" t="s">
        <v>35</v>
      </c>
      <c r="F348" s="43" t="s">
        <v>34</v>
      </c>
      <c r="G348" s="84" t="s">
        <v>34</v>
      </c>
      <c r="H348" s="31"/>
      <c r="I348" s="31"/>
      <c r="J348" s="84" t="s">
        <v>190</v>
      </c>
      <c r="K348" s="31" t="s">
        <v>34</v>
      </c>
      <c r="L348" s="31" t="s">
        <v>46</v>
      </c>
      <c r="M348" s="169"/>
      <c r="N348" s="148" t="s">
        <v>3033</v>
      </c>
      <c r="O348" s="44" t="s">
        <v>47</v>
      </c>
      <c r="P348" s="43">
        <v>1978</v>
      </c>
      <c r="Q348" s="31">
        <v>1</v>
      </c>
      <c r="R348" s="84"/>
      <c r="S348" s="31" t="s">
        <v>34</v>
      </c>
      <c r="T348" s="31"/>
      <c r="U348" s="169"/>
      <c r="V348" s="150"/>
      <c r="W348" s="141" t="str" cm="1">
        <f t="array" ref="W348">IF(SUM(LEN(B348:V348))=0,"",IF(OR(OR(ISBLANK(F348),SUM(LEN(C348),LEN(D348))=0),AND(NOT(E348="Unknown"),ISBLANK(J348)),AND(NOT(O348="Unknown"),ISBLANK(R348))),"Missing Information", INDEX(Table15[Entire Service Line Classification], MATCH(SUMIFS(Table15[Unique ID],Table15[System-Owned Portion],E348,Table15[If Material Anything Other than "Lead" in Column E,Was Material Ever Previously Lead?],G348,Table15[Customer-Owned Portion],O348),Table15[Unique ID],0),0)))</f>
        <v>Lead Status Unknown</v>
      </c>
      <c r="X348"/>
    </row>
    <row r="349" spans="2:24" ht="30" x14ac:dyDescent="0.25">
      <c r="B349" s="146">
        <v>55779579</v>
      </c>
      <c r="C349" s="31" t="s">
        <v>578</v>
      </c>
      <c r="D349" s="31"/>
      <c r="E349" s="44" t="s">
        <v>35</v>
      </c>
      <c r="F349" s="43" t="s">
        <v>34</v>
      </c>
      <c r="G349" s="84" t="s">
        <v>34</v>
      </c>
      <c r="H349" s="31"/>
      <c r="I349" s="31"/>
      <c r="J349" s="84" t="s">
        <v>190</v>
      </c>
      <c r="K349" s="31" t="s">
        <v>34</v>
      </c>
      <c r="L349" s="31" t="s">
        <v>46</v>
      </c>
      <c r="M349" s="169"/>
      <c r="N349" s="148" t="s">
        <v>3033</v>
      </c>
      <c r="O349" s="44" t="s">
        <v>47</v>
      </c>
      <c r="P349" s="43">
        <v>1978</v>
      </c>
      <c r="Q349" s="31">
        <v>1</v>
      </c>
      <c r="R349" s="84"/>
      <c r="S349" s="31" t="s">
        <v>34</v>
      </c>
      <c r="T349" s="31"/>
      <c r="U349" s="169"/>
      <c r="V349" s="150"/>
      <c r="W349" s="141" t="str" cm="1">
        <f t="array" ref="W349">IF(SUM(LEN(B349:V349))=0,"",IF(OR(OR(ISBLANK(F349),SUM(LEN(C349),LEN(D349))=0),AND(NOT(E349="Unknown"),ISBLANK(J349)),AND(NOT(O349="Unknown"),ISBLANK(R349))),"Missing Information", INDEX(Table15[Entire Service Line Classification], MATCH(SUMIFS(Table15[Unique ID],Table15[System-Owned Portion],E349,Table15[If Material Anything Other than "Lead" in Column E,Was Material Ever Previously Lead?],G349,Table15[Customer-Owned Portion],O349),Table15[Unique ID],0),0)))</f>
        <v>Lead Status Unknown</v>
      </c>
      <c r="X349"/>
    </row>
    <row r="350" spans="2:24" ht="30" x14ac:dyDescent="0.25">
      <c r="B350" s="146">
        <v>54229778</v>
      </c>
      <c r="C350" s="31" t="s">
        <v>579</v>
      </c>
      <c r="D350" s="31"/>
      <c r="E350" s="44" t="s">
        <v>35</v>
      </c>
      <c r="F350" s="43" t="s">
        <v>34</v>
      </c>
      <c r="G350" s="84" t="s">
        <v>34</v>
      </c>
      <c r="H350" s="31"/>
      <c r="I350" s="31"/>
      <c r="J350" s="84" t="s">
        <v>190</v>
      </c>
      <c r="K350" s="31" t="s">
        <v>34</v>
      </c>
      <c r="L350" s="31" t="s">
        <v>46</v>
      </c>
      <c r="M350" s="169"/>
      <c r="N350" s="148" t="s">
        <v>3033</v>
      </c>
      <c r="O350" s="44" t="s">
        <v>47</v>
      </c>
      <c r="P350" s="43">
        <v>1978</v>
      </c>
      <c r="Q350" s="31">
        <v>1</v>
      </c>
      <c r="R350" s="84"/>
      <c r="S350" s="31" t="s">
        <v>34</v>
      </c>
      <c r="T350" s="31"/>
      <c r="U350" s="169"/>
      <c r="V350" s="150"/>
      <c r="W350" s="141" t="str" cm="1">
        <f t="array" ref="W350">IF(SUM(LEN(B350:V350))=0,"",IF(OR(OR(ISBLANK(F350),SUM(LEN(C350),LEN(D350))=0),AND(NOT(E350="Unknown"),ISBLANK(J350)),AND(NOT(O350="Unknown"),ISBLANK(R350))),"Missing Information", INDEX(Table15[Entire Service Line Classification], MATCH(SUMIFS(Table15[Unique ID],Table15[System-Owned Portion],E350,Table15[If Material Anything Other than "Lead" in Column E,Was Material Ever Previously Lead?],G350,Table15[Customer-Owned Portion],O350),Table15[Unique ID],0),0)))</f>
        <v>Lead Status Unknown</v>
      </c>
      <c r="X350"/>
    </row>
    <row r="351" spans="2:24" ht="30" x14ac:dyDescent="0.25">
      <c r="B351" s="146">
        <v>45707041</v>
      </c>
      <c r="C351" s="31" t="s">
        <v>580</v>
      </c>
      <c r="D351" s="31"/>
      <c r="E351" s="44" t="s">
        <v>35</v>
      </c>
      <c r="F351" s="43" t="s">
        <v>34</v>
      </c>
      <c r="G351" s="84" t="s">
        <v>34</v>
      </c>
      <c r="H351" s="31"/>
      <c r="I351" s="31"/>
      <c r="J351" s="84" t="s">
        <v>190</v>
      </c>
      <c r="K351" s="31" t="s">
        <v>34</v>
      </c>
      <c r="L351" s="31" t="s">
        <v>46</v>
      </c>
      <c r="M351" s="169"/>
      <c r="N351" s="148" t="s">
        <v>3033</v>
      </c>
      <c r="O351" s="44" t="s">
        <v>47</v>
      </c>
      <c r="P351" s="43">
        <v>1978</v>
      </c>
      <c r="Q351" s="31">
        <v>1</v>
      </c>
      <c r="R351" s="84"/>
      <c r="S351" s="31" t="s">
        <v>34</v>
      </c>
      <c r="T351" s="31"/>
      <c r="U351" s="169"/>
      <c r="V351" s="150"/>
      <c r="W351" s="141" t="str" cm="1">
        <f t="array" ref="W351">IF(SUM(LEN(B351:V351))=0,"",IF(OR(OR(ISBLANK(F351),SUM(LEN(C351),LEN(D351))=0),AND(NOT(E351="Unknown"),ISBLANK(J351)),AND(NOT(O351="Unknown"),ISBLANK(R351))),"Missing Information", INDEX(Table15[Entire Service Line Classification], MATCH(SUMIFS(Table15[Unique ID],Table15[System-Owned Portion],E351,Table15[If Material Anything Other than "Lead" in Column E,Was Material Ever Previously Lead?],G351,Table15[Customer-Owned Portion],O351),Table15[Unique ID],0),0)))</f>
        <v>Lead Status Unknown</v>
      </c>
      <c r="X351"/>
    </row>
    <row r="352" spans="2:24" ht="30" x14ac:dyDescent="0.25">
      <c r="B352" s="146">
        <v>54229731</v>
      </c>
      <c r="C352" s="31" t="s">
        <v>581</v>
      </c>
      <c r="D352" s="31"/>
      <c r="E352" s="44" t="s">
        <v>35</v>
      </c>
      <c r="F352" s="43" t="s">
        <v>34</v>
      </c>
      <c r="G352" s="84" t="s">
        <v>34</v>
      </c>
      <c r="H352" s="31"/>
      <c r="I352" s="31"/>
      <c r="J352" s="84" t="s">
        <v>190</v>
      </c>
      <c r="K352" s="31" t="s">
        <v>34</v>
      </c>
      <c r="L352" s="31" t="s">
        <v>46</v>
      </c>
      <c r="M352" s="169"/>
      <c r="N352" s="148" t="s">
        <v>3033</v>
      </c>
      <c r="O352" s="44" t="s">
        <v>47</v>
      </c>
      <c r="P352" s="43">
        <v>1978</v>
      </c>
      <c r="Q352" s="31">
        <v>1</v>
      </c>
      <c r="R352" s="84"/>
      <c r="S352" s="31" t="s">
        <v>34</v>
      </c>
      <c r="T352" s="31"/>
      <c r="U352" s="169"/>
      <c r="V352" s="150"/>
      <c r="W352" s="141" t="str" cm="1">
        <f t="array" ref="W352">IF(SUM(LEN(B352:V352))=0,"",IF(OR(OR(ISBLANK(F352),SUM(LEN(C352),LEN(D352))=0),AND(NOT(E352="Unknown"),ISBLANK(J352)),AND(NOT(O352="Unknown"),ISBLANK(R352))),"Missing Information", INDEX(Table15[Entire Service Line Classification], MATCH(SUMIFS(Table15[Unique ID],Table15[System-Owned Portion],E352,Table15[If Material Anything Other than "Lead" in Column E,Was Material Ever Previously Lead?],G352,Table15[Customer-Owned Portion],O352),Table15[Unique ID],0),0)))</f>
        <v>Lead Status Unknown</v>
      </c>
      <c r="X352"/>
    </row>
    <row r="353" spans="2:24" ht="30" x14ac:dyDescent="0.25">
      <c r="B353" s="146">
        <v>54336396</v>
      </c>
      <c r="C353" s="31" t="s">
        <v>582</v>
      </c>
      <c r="D353" s="31"/>
      <c r="E353" s="44" t="s">
        <v>35</v>
      </c>
      <c r="F353" s="43" t="s">
        <v>34</v>
      </c>
      <c r="G353" s="84" t="s">
        <v>34</v>
      </c>
      <c r="H353" s="31"/>
      <c r="I353" s="31"/>
      <c r="J353" s="84" t="s">
        <v>190</v>
      </c>
      <c r="K353" s="31" t="s">
        <v>34</v>
      </c>
      <c r="L353" s="31" t="s">
        <v>46</v>
      </c>
      <c r="M353" s="169"/>
      <c r="N353" s="148" t="s">
        <v>3033</v>
      </c>
      <c r="O353" s="44" t="s">
        <v>47</v>
      </c>
      <c r="P353" s="43">
        <v>1978</v>
      </c>
      <c r="Q353" s="31">
        <v>1</v>
      </c>
      <c r="R353" s="84"/>
      <c r="S353" s="31" t="s">
        <v>34</v>
      </c>
      <c r="T353" s="31"/>
      <c r="U353" s="169"/>
      <c r="V353" s="150"/>
      <c r="W353" s="141" t="str" cm="1">
        <f t="array" ref="W353">IF(SUM(LEN(B353:V353))=0,"",IF(OR(OR(ISBLANK(F353),SUM(LEN(C353),LEN(D353))=0),AND(NOT(E353="Unknown"),ISBLANK(J353)),AND(NOT(O353="Unknown"),ISBLANK(R353))),"Missing Information", INDEX(Table15[Entire Service Line Classification], MATCH(SUMIFS(Table15[Unique ID],Table15[System-Owned Portion],E353,Table15[If Material Anything Other than "Lead" in Column E,Was Material Ever Previously Lead?],G353,Table15[Customer-Owned Portion],O353),Table15[Unique ID],0),0)))</f>
        <v>Lead Status Unknown</v>
      </c>
      <c r="X353"/>
    </row>
    <row r="354" spans="2:24" ht="30" x14ac:dyDescent="0.25">
      <c r="B354" s="146">
        <v>53629203</v>
      </c>
      <c r="C354" s="31" t="s">
        <v>583</v>
      </c>
      <c r="D354" s="31"/>
      <c r="E354" s="44" t="s">
        <v>35</v>
      </c>
      <c r="F354" s="43" t="s">
        <v>34</v>
      </c>
      <c r="G354" s="84" t="s">
        <v>34</v>
      </c>
      <c r="H354" s="31"/>
      <c r="I354" s="31"/>
      <c r="J354" s="84" t="s">
        <v>190</v>
      </c>
      <c r="K354" s="31" t="s">
        <v>34</v>
      </c>
      <c r="L354" s="31" t="s">
        <v>46</v>
      </c>
      <c r="M354" s="169"/>
      <c r="N354" s="148" t="s">
        <v>3033</v>
      </c>
      <c r="O354" s="44" t="s">
        <v>47</v>
      </c>
      <c r="P354" s="43">
        <v>1978</v>
      </c>
      <c r="Q354" s="31">
        <v>1</v>
      </c>
      <c r="R354" s="84"/>
      <c r="S354" s="31" t="s">
        <v>34</v>
      </c>
      <c r="T354" s="31"/>
      <c r="U354" s="169"/>
      <c r="V354" s="150"/>
      <c r="W354" s="141" t="str" cm="1">
        <f t="array" ref="W354">IF(SUM(LEN(B354:V354))=0,"",IF(OR(OR(ISBLANK(F354),SUM(LEN(C354),LEN(D354))=0),AND(NOT(E354="Unknown"),ISBLANK(J354)),AND(NOT(O354="Unknown"),ISBLANK(R354))),"Missing Information", INDEX(Table15[Entire Service Line Classification], MATCH(SUMIFS(Table15[Unique ID],Table15[System-Owned Portion],E354,Table15[If Material Anything Other than "Lead" in Column E,Was Material Ever Previously Lead?],G354,Table15[Customer-Owned Portion],O354),Table15[Unique ID],0),0)))</f>
        <v>Lead Status Unknown</v>
      </c>
      <c r="X354"/>
    </row>
    <row r="355" spans="2:24" ht="30" x14ac:dyDescent="0.25">
      <c r="B355" s="146">
        <v>54229711</v>
      </c>
      <c r="C355" s="31" t="s">
        <v>584</v>
      </c>
      <c r="D355" s="31"/>
      <c r="E355" s="44" t="s">
        <v>35</v>
      </c>
      <c r="F355" s="43" t="s">
        <v>34</v>
      </c>
      <c r="G355" s="84" t="s">
        <v>34</v>
      </c>
      <c r="H355" s="31"/>
      <c r="I355" s="31"/>
      <c r="J355" s="84" t="s">
        <v>190</v>
      </c>
      <c r="K355" s="31" t="s">
        <v>34</v>
      </c>
      <c r="L355" s="31" t="s">
        <v>46</v>
      </c>
      <c r="M355" s="169"/>
      <c r="N355" s="148" t="s">
        <v>3033</v>
      </c>
      <c r="O355" s="44" t="s">
        <v>47</v>
      </c>
      <c r="P355" s="43">
        <v>1978</v>
      </c>
      <c r="Q355" s="31">
        <v>1</v>
      </c>
      <c r="R355" s="84"/>
      <c r="S355" s="31" t="s">
        <v>34</v>
      </c>
      <c r="T355" s="31"/>
      <c r="U355" s="169"/>
      <c r="V355" s="150"/>
      <c r="W355" s="141" t="str" cm="1">
        <f t="array" ref="W355">IF(SUM(LEN(B355:V355))=0,"",IF(OR(OR(ISBLANK(F355),SUM(LEN(C355),LEN(D355))=0),AND(NOT(E355="Unknown"),ISBLANK(J355)),AND(NOT(O355="Unknown"),ISBLANK(R355))),"Missing Information", INDEX(Table15[Entire Service Line Classification], MATCH(SUMIFS(Table15[Unique ID],Table15[System-Owned Portion],E355,Table15[If Material Anything Other than "Lead" in Column E,Was Material Ever Previously Lead?],G355,Table15[Customer-Owned Portion],O355),Table15[Unique ID],0),0)))</f>
        <v>Lead Status Unknown</v>
      </c>
      <c r="X355"/>
    </row>
    <row r="356" spans="2:24" ht="30" x14ac:dyDescent="0.25">
      <c r="B356" s="146">
        <v>54229729</v>
      </c>
      <c r="C356" s="31" t="s">
        <v>585</v>
      </c>
      <c r="D356" s="31"/>
      <c r="E356" s="44" t="s">
        <v>35</v>
      </c>
      <c r="F356" s="43" t="s">
        <v>34</v>
      </c>
      <c r="G356" s="84" t="s">
        <v>34</v>
      </c>
      <c r="H356" s="31"/>
      <c r="I356" s="31"/>
      <c r="J356" s="84" t="s">
        <v>190</v>
      </c>
      <c r="K356" s="31" t="s">
        <v>34</v>
      </c>
      <c r="L356" s="31" t="s">
        <v>46</v>
      </c>
      <c r="M356" s="169"/>
      <c r="N356" s="148" t="s">
        <v>3033</v>
      </c>
      <c r="O356" s="44" t="s">
        <v>47</v>
      </c>
      <c r="P356" s="43">
        <v>1978</v>
      </c>
      <c r="Q356" s="31">
        <v>1</v>
      </c>
      <c r="R356" s="84"/>
      <c r="S356" s="31" t="s">
        <v>34</v>
      </c>
      <c r="T356" s="31"/>
      <c r="U356" s="169"/>
      <c r="V356" s="150"/>
      <c r="W356" s="141" t="str" cm="1">
        <f t="array" ref="W356">IF(SUM(LEN(B356:V356))=0,"",IF(OR(OR(ISBLANK(F356),SUM(LEN(C356),LEN(D356))=0),AND(NOT(E356="Unknown"),ISBLANK(J356)),AND(NOT(O356="Unknown"),ISBLANK(R356))),"Missing Information", INDEX(Table15[Entire Service Line Classification], MATCH(SUMIFS(Table15[Unique ID],Table15[System-Owned Portion],E356,Table15[If Material Anything Other than "Lead" in Column E,Was Material Ever Previously Lead?],G356,Table15[Customer-Owned Portion],O356),Table15[Unique ID],0),0)))</f>
        <v>Lead Status Unknown</v>
      </c>
      <c r="X356"/>
    </row>
    <row r="357" spans="2:24" ht="30" x14ac:dyDescent="0.25">
      <c r="B357" s="146">
        <v>54229787</v>
      </c>
      <c r="C357" s="31" t="s">
        <v>586</v>
      </c>
      <c r="D357" s="31"/>
      <c r="E357" s="44" t="s">
        <v>35</v>
      </c>
      <c r="F357" s="43" t="s">
        <v>34</v>
      </c>
      <c r="G357" s="84" t="s">
        <v>34</v>
      </c>
      <c r="H357" s="31"/>
      <c r="I357" s="31"/>
      <c r="J357" s="84" t="s">
        <v>190</v>
      </c>
      <c r="K357" s="31" t="s">
        <v>34</v>
      </c>
      <c r="L357" s="31" t="s">
        <v>46</v>
      </c>
      <c r="M357" s="169"/>
      <c r="N357" s="148" t="s">
        <v>3033</v>
      </c>
      <c r="O357" s="44" t="s">
        <v>47</v>
      </c>
      <c r="P357" s="43">
        <v>1978</v>
      </c>
      <c r="Q357" s="31">
        <v>1</v>
      </c>
      <c r="R357" s="84"/>
      <c r="S357" s="31" t="s">
        <v>34</v>
      </c>
      <c r="T357" s="31"/>
      <c r="U357" s="169"/>
      <c r="V357" s="150"/>
      <c r="W357" s="141" t="str" cm="1">
        <f t="array" ref="W357">IF(SUM(LEN(B357:V357))=0,"",IF(OR(OR(ISBLANK(F357),SUM(LEN(C357),LEN(D357))=0),AND(NOT(E357="Unknown"),ISBLANK(J357)),AND(NOT(O357="Unknown"),ISBLANK(R357))),"Missing Information", INDEX(Table15[Entire Service Line Classification], MATCH(SUMIFS(Table15[Unique ID],Table15[System-Owned Portion],E357,Table15[If Material Anything Other than "Lead" in Column E,Was Material Ever Previously Lead?],G357,Table15[Customer-Owned Portion],O357),Table15[Unique ID],0),0)))</f>
        <v>Lead Status Unknown</v>
      </c>
      <c r="X357"/>
    </row>
    <row r="358" spans="2:24" ht="30" x14ac:dyDescent="0.25">
      <c r="B358" s="146">
        <v>59368684</v>
      </c>
      <c r="C358" s="31" t="s">
        <v>587</v>
      </c>
      <c r="D358" s="31"/>
      <c r="E358" s="44" t="s">
        <v>35</v>
      </c>
      <c r="F358" s="43" t="s">
        <v>34</v>
      </c>
      <c r="G358" s="84" t="s">
        <v>34</v>
      </c>
      <c r="H358" s="31"/>
      <c r="I358" s="31"/>
      <c r="J358" s="84" t="s">
        <v>190</v>
      </c>
      <c r="K358" s="31" t="s">
        <v>34</v>
      </c>
      <c r="L358" s="31" t="s">
        <v>46</v>
      </c>
      <c r="M358" s="169"/>
      <c r="N358" s="148" t="s">
        <v>3033</v>
      </c>
      <c r="O358" s="44" t="s">
        <v>47</v>
      </c>
      <c r="P358" s="43">
        <v>1978</v>
      </c>
      <c r="Q358" s="31">
        <v>1</v>
      </c>
      <c r="R358" s="84"/>
      <c r="S358" s="31" t="s">
        <v>34</v>
      </c>
      <c r="T358" s="31"/>
      <c r="U358" s="169"/>
      <c r="V358" s="150"/>
      <c r="W358" s="141" t="str" cm="1">
        <f t="array" ref="W358">IF(SUM(LEN(B358:V358))=0,"",IF(OR(OR(ISBLANK(F358),SUM(LEN(C358),LEN(D358))=0),AND(NOT(E358="Unknown"),ISBLANK(J358)),AND(NOT(O358="Unknown"),ISBLANK(R358))),"Missing Information", INDEX(Table15[Entire Service Line Classification], MATCH(SUMIFS(Table15[Unique ID],Table15[System-Owned Portion],E358,Table15[If Material Anything Other than "Lead" in Column E,Was Material Ever Previously Lead?],G358,Table15[Customer-Owned Portion],O358),Table15[Unique ID],0),0)))</f>
        <v>Lead Status Unknown</v>
      </c>
      <c r="X358"/>
    </row>
    <row r="359" spans="2:24" ht="30" x14ac:dyDescent="0.25">
      <c r="B359" s="146">
        <v>89107659</v>
      </c>
      <c r="C359" s="31" t="s">
        <v>588</v>
      </c>
      <c r="D359" s="31"/>
      <c r="E359" s="44" t="s">
        <v>35</v>
      </c>
      <c r="F359" s="43" t="s">
        <v>34</v>
      </c>
      <c r="G359" s="84" t="s">
        <v>34</v>
      </c>
      <c r="H359" s="31"/>
      <c r="I359" s="31"/>
      <c r="J359" s="84" t="s">
        <v>190</v>
      </c>
      <c r="K359" s="31" t="s">
        <v>34</v>
      </c>
      <c r="L359" s="31" t="s">
        <v>46</v>
      </c>
      <c r="M359" s="169"/>
      <c r="N359" s="148" t="s">
        <v>3033</v>
      </c>
      <c r="O359" s="44" t="s">
        <v>47</v>
      </c>
      <c r="P359" s="43">
        <v>1978</v>
      </c>
      <c r="Q359" s="31">
        <v>1</v>
      </c>
      <c r="R359" s="84"/>
      <c r="S359" s="31" t="s">
        <v>34</v>
      </c>
      <c r="T359" s="31"/>
      <c r="U359" s="169"/>
      <c r="V359" s="150"/>
      <c r="W359" s="141" t="str" cm="1">
        <f t="array" ref="W359">IF(SUM(LEN(B359:V359))=0,"",IF(OR(OR(ISBLANK(F359),SUM(LEN(C359),LEN(D359))=0),AND(NOT(E359="Unknown"),ISBLANK(J359)),AND(NOT(O359="Unknown"),ISBLANK(R359))),"Missing Information", INDEX(Table15[Entire Service Line Classification], MATCH(SUMIFS(Table15[Unique ID],Table15[System-Owned Portion],E359,Table15[If Material Anything Other than "Lead" in Column E,Was Material Ever Previously Lead?],G359,Table15[Customer-Owned Portion],O359),Table15[Unique ID],0),0)))</f>
        <v>Lead Status Unknown</v>
      </c>
      <c r="X359"/>
    </row>
    <row r="360" spans="2:24" ht="30" x14ac:dyDescent="0.25">
      <c r="B360" s="146">
        <v>54336470</v>
      </c>
      <c r="C360" s="31" t="s">
        <v>589</v>
      </c>
      <c r="D360" s="31"/>
      <c r="E360" s="44" t="s">
        <v>35</v>
      </c>
      <c r="F360" s="43" t="s">
        <v>34</v>
      </c>
      <c r="G360" s="84" t="s">
        <v>34</v>
      </c>
      <c r="H360" s="31"/>
      <c r="I360" s="31"/>
      <c r="J360" s="84" t="s">
        <v>190</v>
      </c>
      <c r="K360" s="31" t="s">
        <v>34</v>
      </c>
      <c r="L360" s="31" t="s">
        <v>46</v>
      </c>
      <c r="M360" s="169"/>
      <c r="N360" s="148" t="s">
        <v>3033</v>
      </c>
      <c r="O360" s="44" t="s">
        <v>47</v>
      </c>
      <c r="P360" s="43">
        <v>1978</v>
      </c>
      <c r="Q360" s="31">
        <v>1</v>
      </c>
      <c r="R360" s="84"/>
      <c r="S360" s="31" t="s">
        <v>34</v>
      </c>
      <c r="T360" s="31"/>
      <c r="U360" s="169"/>
      <c r="V360" s="150"/>
      <c r="W360" s="141" t="str" cm="1">
        <f t="array" ref="W360">IF(SUM(LEN(B360:V360))=0,"",IF(OR(OR(ISBLANK(F360),SUM(LEN(C360),LEN(D360))=0),AND(NOT(E360="Unknown"),ISBLANK(J360)),AND(NOT(O360="Unknown"),ISBLANK(R360))),"Missing Information", INDEX(Table15[Entire Service Line Classification], MATCH(SUMIFS(Table15[Unique ID],Table15[System-Owned Portion],E360,Table15[If Material Anything Other than "Lead" in Column E,Was Material Ever Previously Lead?],G360,Table15[Customer-Owned Portion],O360),Table15[Unique ID],0),0)))</f>
        <v>Lead Status Unknown</v>
      </c>
      <c r="X360"/>
    </row>
    <row r="361" spans="2:24" ht="30" x14ac:dyDescent="0.25">
      <c r="B361" s="146">
        <v>54229719</v>
      </c>
      <c r="C361" s="31" t="s">
        <v>590</v>
      </c>
      <c r="D361" s="31"/>
      <c r="E361" s="44" t="s">
        <v>35</v>
      </c>
      <c r="F361" s="43" t="s">
        <v>34</v>
      </c>
      <c r="G361" s="84" t="s">
        <v>34</v>
      </c>
      <c r="H361" s="31"/>
      <c r="I361" s="31"/>
      <c r="J361" s="84" t="s">
        <v>190</v>
      </c>
      <c r="K361" s="31" t="s">
        <v>34</v>
      </c>
      <c r="L361" s="31" t="s">
        <v>46</v>
      </c>
      <c r="M361" s="169"/>
      <c r="N361" s="148" t="s">
        <v>3033</v>
      </c>
      <c r="O361" s="44" t="s">
        <v>47</v>
      </c>
      <c r="P361" s="43">
        <v>1978</v>
      </c>
      <c r="Q361" s="31">
        <v>1</v>
      </c>
      <c r="R361" s="84"/>
      <c r="S361" s="31" t="s">
        <v>34</v>
      </c>
      <c r="T361" s="31"/>
      <c r="U361" s="169"/>
      <c r="V361" s="150"/>
      <c r="W361" s="141" t="str" cm="1">
        <f t="array" ref="W361">IF(SUM(LEN(B361:V361))=0,"",IF(OR(OR(ISBLANK(F361),SUM(LEN(C361),LEN(D361))=0),AND(NOT(E361="Unknown"),ISBLANK(J361)),AND(NOT(O361="Unknown"),ISBLANK(R361))),"Missing Information", INDEX(Table15[Entire Service Line Classification], MATCH(SUMIFS(Table15[Unique ID],Table15[System-Owned Portion],E361,Table15[If Material Anything Other than "Lead" in Column E,Was Material Ever Previously Lead?],G361,Table15[Customer-Owned Portion],O361),Table15[Unique ID],0),0)))</f>
        <v>Lead Status Unknown</v>
      </c>
      <c r="X361"/>
    </row>
    <row r="362" spans="2:24" ht="30" x14ac:dyDescent="0.25">
      <c r="B362" s="146">
        <v>31813778</v>
      </c>
      <c r="C362" s="31" t="s">
        <v>591</v>
      </c>
      <c r="D362" s="31"/>
      <c r="E362" s="44" t="s">
        <v>35</v>
      </c>
      <c r="F362" s="43" t="s">
        <v>34</v>
      </c>
      <c r="G362" s="84" t="s">
        <v>34</v>
      </c>
      <c r="H362" s="31"/>
      <c r="I362" s="31"/>
      <c r="J362" s="84" t="s">
        <v>190</v>
      </c>
      <c r="K362" s="31" t="s">
        <v>34</v>
      </c>
      <c r="L362" s="31" t="s">
        <v>46</v>
      </c>
      <c r="M362" s="169"/>
      <c r="N362" s="148" t="s">
        <v>3033</v>
      </c>
      <c r="O362" s="44" t="s">
        <v>47</v>
      </c>
      <c r="P362" s="43">
        <v>1978</v>
      </c>
      <c r="Q362" s="31">
        <v>1</v>
      </c>
      <c r="R362" s="84"/>
      <c r="S362" s="31" t="s">
        <v>34</v>
      </c>
      <c r="T362" s="31"/>
      <c r="U362" s="169"/>
      <c r="V362" s="150"/>
      <c r="W362" s="141" t="str" cm="1">
        <f t="array" ref="W362">IF(SUM(LEN(B362:V362))=0,"",IF(OR(OR(ISBLANK(F362),SUM(LEN(C362),LEN(D362))=0),AND(NOT(E362="Unknown"),ISBLANK(J362)),AND(NOT(O362="Unknown"),ISBLANK(R362))),"Missing Information", INDEX(Table15[Entire Service Line Classification], MATCH(SUMIFS(Table15[Unique ID],Table15[System-Owned Portion],E362,Table15[If Material Anything Other than "Lead" in Column E,Was Material Ever Previously Lead?],G362,Table15[Customer-Owned Portion],O362),Table15[Unique ID],0),0)))</f>
        <v>Lead Status Unknown</v>
      </c>
      <c r="X362"/>
    </row>
    <row r="363" spans="2:24" ht="30" x14ac:dyDescent="0.25">
      <c r="B363" s="146">
        <v>85015077</v>
      </c>
      <c r="C363" s="31" t="s">
        <v>592</v>
      </c>
      <c r="D363" s="31"/>
      <c r="E363" s="44" t="s">
        <v>35</v>
      </c>
      <c r="F363" s="43" t="s">
        <v>34</v>
      </c>
      <c r="G363" s="84" t="s">
        <v>34</v>
      </c>
      <c r="H363" s="31"/>
      <c r="I363" s="31"/>
      <c r="J363" s="84" t="s">
        <v>190</v>
      </c>
      <c r="K363" s="31" t="s">
        <v>34</v>
      </c>
      <c r="L363" s="31" t="s">
        <v>46</v>
      </c>
      <c r="M363" s="169"/>
      <c r="N363" s="148" t="s">
        <v>3033</v>
      </c>
      <c r="O363" s="44" t="s">
        <v>47</v>
      </c>
      <c r="P363" s="43">
        <v>1978</v>
      </c>
      <c r="Q363" s="31">
        <v>1</v>
      </c>
      <c r="R363" s="84"/>
      <c r="S363" s="31" t="s">
        <v>34</v>
      </c>
      <c r="T363" s="31"/>
      <c r="U363" s="169"/>
      <c r="V363" s="150"/>
      <c r="W363" s="141" t="str" cm="1">
        <f t="array" ref="W363">IF(SUM(LEN(B363:V363))=0,"",IF(OR(OR(ISBLANK(F363),SUM(LEN(C363),LEN(D363))=0),AND(NOT(E363="Unknown"),ISBLANK(J363)),AND(NOT(O363="Unknown"),ISBLANK(R363))),"Missing Information", INDEX(Table15[Entire Service Line Classification], MATCH(SUMIFS(Table15[Unique ID],Table15[System-Owned Portion],E363,Table15[If Material Anything Other than "Lead" in Column E,Was Material Ever Previously Lead?],G363,Table15[Customer-Owned Portion],O363),Table15[Unique ID],0),0)))</f>
        <v>Lead Status Unknown</v>
      </c>
      <c r="X363"/>
    </row>
    <row r="364" spans="2:24" ht="30" x14ac:dyDescent="0.25">
      <c r="B364" s="146">
        <v>52490117</v>
      </c>
      <c r="C364" s="31" t="s">
        <v>593</v>
      </c>
      <c r="D364" s="31"/>
      <c r="E364" s="44" t="s">
        <v>35</v>
      </c>
      <c r="F364" s="43" t="s">
        <v>34</v>
      </c>
      <c r="G364" s="84" t="s">
        <v>34</v>
      </c>
      <c r="H364" s="31"/>
      <c r="I364" s="31"/>
      <c r="J364" s="84" t="s">
        <v>190</v>
      </c>
      <c r="K364" s="31" t="s">
        <v>34</v>
      </c>
      <c r="L364" s="31" t="s">
        <v>46</v>
      </c>
      <c r="M364" s="169"/>
      <c r="N364" s="148" t="s">
        <v>3033</v>
      </c>
      <c r="O364" s="44" t="s">
        <v>47</v>
      </c>
      <c r="P364" s="43">
        <v>1978</v>
      </c>
      <c r="Q364" s="31">
        <v>1</v>
      </c>
      <c r="R364" s="84"/>
      <c r="S364" s="31" t="s">
        <v>34</v>
      </c>
      <c r="T364" s="31"/>
      <c r="U364" s="169"/>
      <c r="V364" s="150"/>
      <c r="W364" s="141" t="str" cm="1">
        <f t="array" ref="W364">IF(SUM(LEN(B364:V364))=0,"",IF(OR(OR(ISBLANK(F364),SUM(LEN(C364),LEN(D364))=0),AND(NOT(E364="Unknown"),ISBLANK(J364)),AND(NOT(O364="Unknown"),ISBLANK(R364))),"Missing Information", INDEX(Table15[Entire Service Line Classification], MATCH(SUMIFS(Table15[Unique ID],Table15[System-Owned Portion],E364,Table15[If Material Anything Other than "Lead" in Column E,Was Material Ever Previously Lead?],G364,Table15[Customer-Owned Portion],O364),Table15[Unique ID],0),0)))</f>
        <v>Lead Status Unknown</v>
      </c>
      <c r="X364"/>
    </row>
    <row r="365" spans="2:24" ht="30" x14ac:dyDescent="0.25">
      <c r="B365" s="146">
        <v>54229743</v>
      </c>
      <c r="C365" s="31" t="s">
        <v>594</v>
      </c>
      <c r="D365" s="31"/>
      <c r="E365" s="44" t="s">
        <v>35</v>
      </c>
      <c r="F365" s="43" t="s">
        <v>34</v>
      </c>
      <c r="G365" s="84" t="s">
        <v>34</v>
      </c>
      <c r="H365" s="31"/>
      <c r="I365" s="31"/>
      <c r="J365" s="84" t="s">
        <v>190</v>
      </c>
      <c r="K365" s="31" t="s">
        <v>34</v>
      </c>
      <c r="L365" s="31" t="s">
        <v>46</v>
      </c>
      <c r="M365" s="169"/>
      <c r="N365" s="148" t="s">
        <v>3033</v>
      </c>
      <c r="O365" s="44" t="s">
        <v>47</v>
      </c>
      <c r="P365" s="43">
        <v>1978</v>
      </c>
      <c r="Q365" s="31">
        <v>1</v>
      </c>
      <c r="R365" s="84"/>
      <c r="S365" s="31" t="s">
        <v>34</v>
      </c>
      <c r="T365" s="31"/>
      <c r="U365" s="169"/>
      <c r="V365" s="150"/>
      <c r="W365" s="141" t="str" cm="1">
        <f t="array" ref="W365">IF(SUM(LEN(B365:V365))=0,"",IF(OR(OR(ISBLANK(F365),SUM(LEN(C365),LEN(D365))=0),AND(NOT(E365="Unknown"),ISBLANK(J365)),AND(NOT(O365="Unknown"),ISBLANK(R365))),"Missing Information", INDEX(Table15[Entire Service Line Classification], MATCH(SUMIFS(Table15[Unique ID],Table15[System-Owned Portion],E365,Table15[If Material Anything Other than "Lead" in Column E,Was Material Ever Previously Lead?],G365,Table15[Customer-Owned Portion],O365),Table15[Unique ID],0),0)))</f>
        <v>Lead Status Unknown</v>
      </c>
      <c r="X365"/>
    </row>
    <row r="366" spans="2:24" ht="30" x14ac:dyDescent="0.25">
      <c r="B366" s="146">
        <v>51789740</v>
      </c>
      <c r="C366" s="31" t="s">
        <v>595</v>
      </c>
      <c r="D366" s="31"/>
      <c r="E366" s="44" t="s">
        <v>35</v>
      </c>
      <c r="F366" s="43" t="s">
        <v>34</v>
      </c>
      <c r="G366" s="84" t="s">
        <v>34</v>
      </c>
      <c r="H366" s="31"/>
      <c r="I366" s="31"/>
      <c r="J366" s="84" t="s">
        <v>190</v>
      </c>
      <c r="K366" s="31" t="s">
        <v>34</v>
      </c>
      <c r="L366" s="31" t="s">
        <v>46</v>
      </c>
      <c r="M366" s="169"/>
      <c r="N366" s="148" t="s">
        <v>3033</v>
      </c>
      <c r="O366" s="44" t="s">
        <v>47</v>
      </c>
      <c r="P366" s="43">
        <v>1978</v>
      </c>
      <c r="Q366" s="31">
        <v>1</v>
      </c>
      <c r="R366" s="84"/>
      <c r="S366" s="31" t="s">
        <v>34</v>
      </c>
      <c r="T366" s="31"/>
      <c r="U366" s="169"/>
      <c r="V366" s="150"/>
      <c r="W366" s="141" t="str" cm="1">
        <f t="array" ref="W366">IF(SUM(LEN(B366:V366))=0,"",IF(OR(OR(ISBLANK(F366),SUM(LEN(C366),LEN(D366))=0),AND(NOT(E366="Unknown"),ISBLANK(J366)),AND(NOT(O366="Unknown"),ISBLANK(R366))),"Missing Information", INDEX(Table15[Entire Service Line Classification], MATCH(SUMIFS(Table15[Unique ID],Table15[System-Owned Portion],E366,Table15[If Material Anything Other than "Lead" in Column E,Was Material Ever Previously Lead?],G366,Table15[Customer-Owned Portion],O366),Table15[Unique ID],0),0)))</f>
        <v>Lead Status Unknown</v>
      </c>
      <c r="X366"/>
    </row>
    <row r="367" spans="2:24" ht="30" x14ac:dyDescent="0.25">
      <c r="B367" s="146">
        <v>85059135</v>
      </c>
      <c r="C367" s="31" t="s">
        <v>596</v>
      </c>
      <c r="D367" s="31"/>
      <c r="E367" s="44" t="s">
        <v>35</v>
      </c>
      <c r="F367" s="43" t="s">
        <v>34</v>
      </c>
      <c r="G367" s="84" t="s">
        <v>34</v>
      </c>
      <c r="H367" s="31"/>
      <c r="I367" s="31"/>
      <c r="J367" s="84" t="s">
        <v>190</v>
      </c>
      <c r="K367" s="31" t="s">
        <v>34</v>
      </c>
      <c r="L367" s="31" t="s">
        <v>46</v>
      </c>
      <c r="M367" s="169"/>
      <c r="N367" s="148" t="s">
        <v>3033</v>
      </c>
      <c r="O367" s="44" t="s">
        <v>47</v>
      </c>
      <c r="P367" s="43">
        <v>1978</v>
      </c>
      <c r="Q367" s="31">
        <v>1</v>
      </c>
      <c r="R367" s="84"/>
      <c r="S367" s="31" t="s">
        <v>34</v>
      </c>
      <c r="T367" s="31"/>
      <c r="U367" s="169"/>
      <c r="V367" s="150"/>
      <c r="W367" s="141" t="str" cm="1">
        <f t="array" ref="W367">IF(SUM(LEN(B367:V367))=0,"",IF(OR(OR(ISBLANK(F367),SUM(LEN(C367),LEN(D367))=0),AND(NOT(E367="Unknown"),ISBLANK(J367)),AND(NOT(O367="Unknown"),ISBLANK(R367))),"Missing Information", INDEX(Table15[Entire Service Line Classification], MATCH(SUMIFS(Table15[Unique ID],Table15[System-Owned Portion],E367,Table15[If Material Anything Other than "Lead" in Column E,Was Material Ever Previously Lead?],G367,Table15[Customer-Owned Portion],O367),Table15[Unique ID],0),0)))</f>
        <v>Lead Status Unknown</v>
      </c>
      <c r="X367"/>
    </row>
    <row r="368" spans="2:24" ht="30" x14ac:dyDescent="0.25">
      <c r="B368" s="146">
        <v>55779575</v>
      </c>
      <c r="C368" s="31" t="s">
        <v>597</v>
      </c>
      <c r="D368" s="31"/>
      <c r="E368" s="44" t="s">
        <v>35</v>
      </c>
      <c r="F368" s="43" t="s">
        <v>34</v>
      </c>
      <c r="G368" s="84" t="s">
        <v>34</v>
      </c>
      <c r="H368" s="31"/>
      <c r="I368" s="31"/>
      <c r="J368" s="84" t="s">
        <v>190</v>
      </c>
      <c r="K368" s="31" t="s">
        <v>34</v>
      </c>
      <c r="L368" s="31" t="s">
        <v>46</v>
      </c>
      <c r="M368" s="169"/>
      <c r="N368" s="148" t="s">
        <v>3033</v>
      </c>
      <c r="O368" s="44" t="s">
        <v>47</v>
      </c>
      <c r="P368" s="43">
        <v>1978</v>
      </c>
      <c r="Q368" s="31">
        <v>1</v>
      </c>
      <c r="R368" s="84"/>
      <c r="S368" s="31" t="s">
        <v>34</v>
      </c>
      <c r="T368" s="31"/>
      <c r="U368" s="169"/>
      <c r="V368" s="150"/>
      <c r="W368" s="141" t="str" cm="1">
        <f t="array" ref="W368">IF(SUM(LEN(B368:V368))=0,"",IF(OR(OR(ISBLANK(F368),SUM(LEN(C368),LEN(D368))=0),AND(NOT(E368="Unknown"),ISBLANK(J368)),AND(NOT(O368="Unknown"),ISBLANK(R368))),"Missing Information", INDEX(Table15[Entire Service Line Classification], MATCH(SUMIFS(Table15[Unique ID],Table15[System-Owned Portion],E368,Table15[If Material Anything Other than "Lead" in Column E,Was Material Ever Previously Lead?],G368,Table15[Customer-Owned Portion],O368),Table15[Unique ID],0),0)))</f>
        <v>Lead Status Unknown</v>
      </c>
      <c r="X368"/>
    </row>
    <row r="369" spans="2:24" ht="30" x14ac:dyDescent="0.25">
      <c r="B369" s="146">
        <v>54336423</v>
      </c>
      <c r="C369" s="31" t="s">
        <v>598</v>
      </c>
      <c r="D369" s="31"/>
      <c r="E369" s="44" t="s">
        <v>35</v>
      </c>
      <c r="F369" s="43" t="s">
        <v>34</v>
      </c>
      <c r="G369" s="84" t="s">
        <v>34</v>
      </c>
      <c r="H369" s="31"/>
      <c r="I369" s="31"/>
      <c r="J369" s="84" t="s">
        <v>190</v>
      </c>
      <c r="K369" s="31" t="s">
        <v>34</v>
      </c>
      <c r="L369" s="31" t="s">
        <v>46</v>
      </c>
      <c r="M369" s="169"/>
      <c r="N369" s="148" t="s">
        <v>3033</v>
      </c>
      <c r="O369" s="44" t="s">
        <v>47</v>
      </c>
      <c r="P369" s="43">
        <v>1978</v>
      </c>
      <c r="Q369" s="31">
        <v>1</v>
      </c>
      <c r="R369" s="84"/>
      <c r="S369" s="31" t="s">
        <v>34</v>
      </c>
      <c r="T369" s="31"/>
      <c r="U369" s="169"/>
      <c r="V369" s="150"/>
      <c r="W369" s="141" t="str" cm="1">
        <f t="array" ref="W369">IF(SUM(LEN(B369:V369))=0,"",IF(OR(OR(ISBLANK(F369),SUM(LEN(C369),LEN(D369))=0),AND(NOT(E369="Unknown"),ISBLANK(J369)),AND(NOT(O369="Unknown"),ISBLANK(R369))),"Missing Information", INDEX(Table15[Entire Service Line Classification], MATCH(SUMIFS(Table15[Unique ID],Table15[System-Owned Portion],E369,Table15[If Material Anything Other than "Lead" in Column E,Was Material Ever Previously Lead?],G369,Table15[Customer-Owned Portion],O369),Table15[Unique ID],0),0)))</f>
        <v>Lead Status Unknown</v>
      </c>
      <c r="X369"/>
    </row>
    <row r="370" spans="2:24" ht="30" x14ac:dyDescent="0.25">
      <c r="B370" s="146">
        <v>50031986</v>
      </c>
      <c r="C370" s="31" t="s">
        <v>599</v>
      </c>
      <c r="D370" s="31"/>
      <c r="E370" s="44" t="s">
        <v>35</v>
      </c>
      <c r="F370" s="43" t="s">
        <v>34</v>
      </c>
      <c r="G370" s="84" t="s">
        <v>34</v>
      </c>
      <c r="H370" s="31"/>
      <c r="I370" s="31"/>
      <c r="J370" s="84" t="s">
        <v>190</v>
      </c>
      <c r="K370" s="31" t="s">
        <v>34</v>
      </c>
      <c r="L370" s="31" t="s">
        <v>46</v>
      </c>
      <c r="M370" s="169"/>
      <c r="N370" s="148" t="s">
        <v>3033</v>
      </c>
      <c r="O370" s="44" t="s">
        <v>47</v>
      </c>
      <c r="P370" s="43">
        <v>1978</v>
      </c>
      <c r="Q370" s="31">
        <v>1</v>
      </c>
      <c r="R370" s="84"/>
      <c r="S370" s="31" t="s">
        <v>34</v>
      </c>
      <c r="T370" s="31"/>
      <c r="U370" s="169"/>
      <c r="V370" s="150"/>
      <c r="W370" s="141" t="str" cm="1">
        <f t="array" ref="W370">IF(SUM(LEN(B370:V370))=0,"",IF(OR(OR(ISBLANK(F370),SUM(LEN(C370),LEN(D370))=0),AND(NOT(E370="Unknown"),ISBLANK(J370)),AND(NOT(O370="Unknown"),ISBLANK(R370))),"Missing Information", INDEX(Table15[Entire Service Line Classification], MATCH(SUMIFS(Table15[Unique ID],Table15[System-Owned Portion],E370,Table15[If Material Anything Other than "Lead" in Column E,Was Material Ever Previously Lead?],G370,Table15[Customer-Owned Portion],O370),Table15[Unique ID],0),0)))</f>
        <v>Lead Status Unknown</v>
      </c>
      <c r="X370"/>
    </row>
    <row r="371" spans="2:24" ht="30" x14ac:dyDescent="0.25">
      <c r="B371" s="146">
        <v>88060295</v>
      </c>
      <c r="C371" s="31" t="s">
        <v>600</v>
      </c>
      <c r="D371" s="31"/>
      <c r="E371" s="44" t="s">
        <v>35</v>
      </c>
      <c r="F371" s="43" t="s">
        <v>34</v>
      </c>
      <c r="G371" s="84" t="s">
        <v>34</v>
      </c>
      <c r="H371" s="31"/>
      <c r="I371" s="31"/>
      <c r="J371" s="84" t="s">
        <v>190</v>
      </c>
      <c r="K371" s="31" t="s">
        <v>34</v>
      </c>
      <c r="L371" s="31" t="s">
        <v>46</v>
      </c>
      <c r="M371" s="169"/>
      <c r="N371" s="148" t="s">
        <v>3033</v>
      </c>
      <c r="O371" s="44" t="s">
        <v>47</v>
      </c>
      <c r="P371" s="43">
        <v>1978</v>
      </c>
      <c r="Q371" s="31">
        <v>1</v>
      </c>
      <c r="R371" s="84"/>
      <c r="S371" s="31" t="s">
        <v>34</v>
      </c>
      <c r="T371" s="31"/>
      <c r="U371" s="169"/>
      <c r="V371" s="150"/>
      <c r="W371" s="141" t="str" cm="1">
        <f t="array" ref="W371">IF(SUM(LEN(B371:V371))=0,"",IF(OR(OR(ISBLANK(F371),SUM(LEN(C371),LEN(D371))=0),AND(NOT(E371="Unknown"),ISBLANK(J371)),AND(NOT(O371="Unknown"),ISBLANK(R371))),"Missing Information", INDEX(Table15[Entire Service Line Classification], MATCH(SUMIFS(Table15[Unique ID],Table15[System-Owned Portion],E371,Table15[If Material Anything Other than "Lead" in Column E,Was Material Ever Previously Lead?],G371,Table15[Customer-Owned Portion],O371),Table15[Unique ID],0),0)))</f>
        <v>Lead Status Unknown</v>
      </c>
      <c r="X371"/>
    </row>
    <row r="372" spans="2:24" ht="30" x14ac:dyDescent="0.25">
      <c r="B372" s="146">
        <v>54336443</v>
      </c>
      <c r="C372" s="31" t="s">
        <v>601</v>
      </c>
      <c r="D372" s="31"/>
      <c r="E372" s="44" t="s">
        <v>35</v>
      </c>
      <c r="F372" s="43" t="s">
        <v>34</v>
      </c>
      <c r="G372" s="84" t="s">
        <v>34</v>
      </c>
      <c r="H372" s="31"/>
      <c r="I372" s="31"/>
      <c r="J372" s="84" t="s">
        <v>190</v>
      </c>
      <c r="K372" s="31" t="s">
        <v>34</v>
      </c>
      <c r="L372" s="31" t="s">
        <v>46</v>
      </c>
      <c r="M372" s="169"/>
      <c r="N372" s="148" t="s">
        <v>3033</v>
      </c>
      <c r="O372" s="44" t="s">
        <v>47</v>
      </c>
      <c r="P372" s="43">
        <v>1978</v>
      </c>
      <c r="Q372" s="31">
        <v>1</v>
      </c>
      <c r="R372" s="84"/>
      <c r="S372" s="31" t="s">
        <v>34</v>
      </c>
      <c r="T372" s="31"/>
      <c r="U372" s="169"/>
      <c r="V372" s="150"/>
      <c r="W372" s="141" t="str" cm="1">
        <f t="array" ref="W372">IF(SUM(LEN(B372:V372))=0,"",IF(OR(OR(ISBLANK(F372),SUM(LEN(C372),LEN(D372))=0),AND(NOT(E372="Unknown"),ISBLANK(J372)),AND(NOT(O372="Unknown"),ISBLANK(R372))),"Missing Information", INDEX(Table15[Entire Service Line Classification], MATCH(SUMIFS(Table15[Unique ID],Table15[System-Owned Portion],E372,Table15[If Material Anything Other than "Lead" in Column E,Was Material Ever Previously Lead?],G372,Table15[Customer-Owned Portion],O372),Table15[Unique ID],0),0)))</f>
        <v>Lead Status Unknown</v>
      </c>
      <c r="X372"/>
    </row>
    <row r="373" spans="2:24" ht="30" x14ac:dyDescent="0.25">
      <c r="B373" s="146">
        <v>51789737</v>
      </c>
      <c r="C373" s="31" t="s">
        <v>602</v>
      </c>
      <c r="D373" s="31"/>
      <c r="E373" s="44" t="s">
        <v>35</v>
      </c>
      <c r="F373" s="43" t="s">
        <v>34</v>
      </c>
      <c r="G373" s="84" t="s">
        <v>34</v>
      </c>
      <c r="H373" s="31"/>
      <c r="I373" s="31"/>
      <c r="J373" s="84" t="s">
        <v>190</v>
      </c>
      <c r="K373" s="31" t="s">
        <v>34</v>
      </c>
      <c r="L373" s="31" t="s">
        <v>46</v>
      </c>
      <c r="M373" s="169"/>
      <c r="N373" s="148" t="s">
        <v>3033</v>
      </c>
      <c r="O373" s="44" t="s">
        <v>47</v>
      </c>
      <c r="P373" s="43">
        <v>1978</v>
      </c>
      <c r="Q373" s="31">
        <v>1</v>
      </c>
      <c r="R373" s="84"/>
      <c r="S373" s="31" t="s">
        <v>34</v>
      </c>
      <c r="T373" s="31"/>
      <c r="U373" s="169"/>
      <c r="V373" s="150"/>
      <c r="W373" s="141" t="str" cm="1">
        <f t="array" ref="W373">IF(SUM(LEN(B373:V373))=0,"",IF(OR(OR(ISBLANK(F373),SUM(LEN(C373),LEN(D373))=0),AND(NOT(E373="Unknown"),ISBLANK(J373)),AND(NOT(O373="Unknown"),ISBLANK(R373))),"Missing Information", INDEX(Table15[Entire Service Line Classification], MATCH(SUMIFS(Table15[Unique ID],Table15[System-Owned Portion],E373,Table15[If Material Anything Other than "Lead" in Column E,Was Material Ever Previously Lead?],G373,Table15[Customer-Owned Portion],O373),Table15[Unique ID],0),0)))</f>
        <v>Lead Status Unknown</v>
      </c>
      <c r="X373"/>
    </row>
    <row r="374" spans="2:24" ht="30" x14ac:dyDescent="0.25">
      <c r="B374" s="146">
        <v>52882434</v>
      </c>
      <c r="C374" s="31" t="s">
        <v>603</v>
      </c>
      <c r="D374" s="31"/>
      <c r="E374" s="44" t="s">
        <v>35</v>
      </c>
      <c r="F374" s="43" t="s">
        <v>34</v>
      </c>
      <c r="G374" s="84" t="s">
        <v>34</v>
      </c>
      <c r="H374" s="31"/>
      <c r="I374" s="31"/>
      <c r="J374" s="84" t="s">
        <v>190</v>
      </c>
      <c r="K374" s="31" t="s">
        <v>34</v>
      </c>
      <c r="L374" s="31" t="s">
        <v>46</v>
      </c>
      <c r="M374" s="169"/>
      <c r="N374" s="148" t="s">
        <v>3033</v>
      </c>
      <c r="O374" s="44" t="s">
        <v>47</v>
      </c>
      <c r="P374" s="43">
        <v>1978</v>
      </c>
      <c r="Q374" s="31">
        <v>1</v>
      </c>
      <c r="R374" s="84"/>
      <c r="S374" s="31" t="s">
        <v>34</v>
      </c>
      <c r="T374" s="31"/>
      <c r="U374" s="169"/>
      <c r="V374" s="150"/>
      <c r="W374" s="141" t="str" cm="1">
        <f t="array" ref="W374">IF(SUM(LEN(B374:V374))=0,"",IF(OR(OR(ISBLANK(F374),SUM(LEN(C374),LEN(D374))=0),AND(NOT(E374="Unknown"),ISBLANK(J374)),AND(NOT(O374="Unknown"),ISBLANK(R374))),"Missing Information", INDEX(Table15[Entire Service Line Classification], MATCH(SUMIFS(Table15[Unique ID],Table15[System-Owned Portion],E374,Table15[If Material Anything Other than "Lead" in Column E,Was Material Ever Previously Lead?],G374,Table15[Customer-Owned Portion],O374),Table15[Unique ID],0),0)))</f>
        <v>Lead Status Unknown</v>
      </c>
      <c r="X374"/>
    </row>
    <row r="375" spans="2:24" ht="30" x14ac:dyDescent="0.25">
      <c r="B375" s="146">
        <v>58906430</v>
      </c>
      <c r="C375" s="31" t="s">
        <v>604</v>
      </c>
      <c r="D375" s="31"/>
      <c r="E375" s="44" t="s">
        <v>35</v>
      </c>
      <c r="F375" s="43" t="s">
        <v>34</v>
      </c>
      <c r="G375" s="84" t="s">
        <v>34</v>
      </c>
      <c r="H375" s="31"/>
      <c r="I375" s="31"/>
      <c r="J375" s="84" t="s">
        <v>190</v>
      </c>
      <c r="K375" s="31" t="s">
        <v>34</v>
      </c>
      <c r="L375" s="31" t="s">
        <v>46</v>
      </c>
      <c r="M375" s="169"/>
      <c r="N375" s="148" t="s">
        <v>3033</v>
      </c>
      <c r="O375" s="44" t="s">
        <v>47</v>
      </c>
      <c r="P375" s="43">
        <v>1978</v>
      </c>
      <c r="Q375" s="31">
        <v>1</v>
      </c>
      <c r="R375" s="84"/>
      <c r="S375" s="31" t="s">
        <v>34</v>
      </c>
      <c r="T375" s="31"/>
      <c r="U375" s="169"/>
      <c r="V375" s="150"/>
      <c r="W375" s="141" t="str" cm="1">
        <f t="array" ref="W375">IF(SUM(LEN(B375:V375))=0,"",IF(OR(OR(ISBLANK(F375),SUM(LEN(C375),LEN(D375))=0),AND(NOT(E375="Unknown"),ISBLANK(J375)),AND(NOT(O375="Unknown"),ISBLANK(R375))),"Missing Information", INDEX(Table15[Entire Service Line Classification], MATCH(SUMIFS(Table15[Unique ID],Table15[System-Owned Portion],E375,Table15[If Material Anything Other than "Lead" in Column E,Was Material Ever Previously Lead?],G375,Table15[Customer-Owned Portion],O375),Table15[Unique ID],0),0)))</f>
        <v>Lead Status Unknown</v>
      </c>
      <c r="X375"/>
    </row>
    <row r="376" spans="2:24" ht="30" x14ac:dyDescent="0.25">
      <c r="B376" s="146">
        <v>54229789</v>
      </c>
      <c r="C376" s="31" t="s">
        <v>605</v>
      </c>
      <c r="D376" s="31"/>
      <c r="E376" s="44" t="s">
        <v>35</v>
      </c>
      <c r="F376" s="43" t="s">
        <v>34</v>
      </c>
      <c r="G376" s="84" t="s">
        <v>34</v>
      </c>
      <c r="H376" s="31"/>
      <c r="I376" s="31"/>
      <c r="J376" s="84" t="s">
        <v>190</v>
      </c>
      <c r="K376" s="31" t="s">
        <v>34</v>
      </c>
      <c r="L376" s="31" t="s">
        <v>46</v>
      </c>
      <c r="M376" s="169"/>
      <c r="N376" s="148" t="s">
        <v>3033</v>
      </c>
      <c r="O376" s="44" t="s">
        <v>47</v>
      </c>
      <c r="P376" s="43">
        <v>1978</v>
      </c>
      <c r="Q376" s="31">
        <v>1</v>
      </c>
      <c r="R376" s="84"/>
      <c r="S376" s="31" t="s">
        <v>34</v>
      </c>
      <c r="T376" s="31"/>
      <c r="U376" s="169"/>
      <c r="V376" s="150"/>
      <c r="W376" s="141" t="str" cm="1">
        <f t="array" ref="W376">IF(SUM(LEN(B376:V376))=0,"",IF(OR(OR(ISBLANK(F376),SUM(LEN(C376),LEN(D376))=0),AND(NOT(E376="Unknown"),ISBLANK(J376)),AND(NOT(O376="Unknown"),ISBLANK(R376))),"Missing Information", INDEX(Table15[Entire Service Line Classification], MATCH(SUMIFS(Table15[Unique ID],Table15[System-Owned Portion],E376,Table15[If Material Anything Other than "Lead" in Column E,Was Material Ever Previously Lead?],G376,Table15[Customer-Owned Portion],O376),Table15[Unique ID],0),0)))</f>
        <v>Lead Status Unknown</v>
      </c>
      <c r="X376"/>
    </row>
    <row r="377" spans="2:24" ht="30" x14ac:dyDescent="0.25">
      <c r="B377" s="146">
        <v>65377498</v>
      </c>
      <c r="C377" s="31" t="s">
        <v>606</v>
      </c>
      <c r="D377" s="31"/>
      <c r="E377" s="44" t="s">
        <v>35</v>
      </c>
      <c r="F377" s="43" t="s">
        <v>34</v>
      </c>
      <c r="G377" s="84" t="s">
        <v>34</v>
      </c>
      <c r="H377" s="31"/>
      <c r="I377" s="31"/>
      <c r="J377" s="84" t="s">
        <v>190</v>
      </c>
      <c r="K377" s="31" t="s">
        <v>34</v>
      </c>
      <c r="L377" s="31" t="s">
        <v>46</v>
      </c>
      <c r="M377" s="169"/>
      <c r="N377" s="148" t="s">
        <v>3033</v>
      </c>
      <c r="O377" s="44" t="s">
        <v>47</v>
      </c>
      <c r="P377" s="43">
        <v>1978</v>
      </c>
      <c r="Q377" s="31">
        <v>1</v>
      </c>
      <c r="R377" s="84"/>
      <c r="S377" s="31" t="s">
        <v>34</v>
      </c>
      <c r="T377" s="31"/>
      <c r="U377" s="169"/>
      <c r="V377" s="150"/>
      <c r="W377" s="141" t="str" cm="1">
        <f t="array" ref="W377">IF(SUM(LEN(B377:V377))=0,"",IF(OR(OR(ISBLANK(F377),SUM(LEN(C377),LEN(D377))=0),AND(NOT(E377="Unknown"),ISBLANK(J377)),AND(NOT(O377="Unknown"),ISBLANK(R377))),"Missing Information", INDEX(Table15[Entire Service Line Classification], MATCH(SUMIFS(Table15[Unique ID],Table15[System-Owned Portion],E377,Table15[If Material Anything Other than "Lead" in Column E,Was Material Ever Previously Lead?],G377,Table15[Customer-Owned Portion],O377),Table15[Unique ID],0),0)))</f>
        <v>Lead Status Unknown</v>
      </c>
      <c r="X377"/>
    </row>
    <row r="378" spans="2:24" ht="30" x14ac:dyDescent="0.25">
      <c r="B378" s="146">
        <v>54229775</v>
      </c>
      <c r="C378" s="31" t="s">
        <v>607</v>
      </c>
      <c r="D378" s="31"/>
      <c r="E378" s="44" t="s">
        <v>35</v>
      </c>
      <c r="F378" s="43" t="s">
        <v>34</v>
      </c>
      <c r="G378" s="84" t="s">
        <v>34</v>
      </c>
      <c r="H378" s="31"/>
      <c r="I378" s="31"/>
      <c r="J378" s="84" t="s">
        <v>190</v>
      </c>
      <c r="K378" s="31" t="s">
        <v>34</v>
      </c>
      <c r="L378" s="31" t="s">
        <v>46</v>
      </c>
      <c r="M378" s="169"/>
      <c r="N378" s="148" t="s">
        <v>3033</v>
      </c>
      <c r="O378" s="44" t="s">
        <v>47</v>
      </c>
      <c r="P378" s="43">
        <v>1978</v>
      </c>
      <c r="Q378" s="31">
        <v>1</v>
      </c>
      <c r="R378" s="84"/>
      <c r="S378" s="31" t="s">
        <v>34</v>
      </c>
      <c r="T378" s="31"/>
      <c r="U378" s="169"/>
      <c r="V378" s="150"/>
      <c r="W378" s="141" t="str" cm="1">
        <f t="array" ref="W378">IF(SUM(LEN(B378:V378))=0,"",IF(OR(OR(ISBLANK(F378),SUM(LEN(C378),LEN(D378))=0),AND(NOT(E378="Unknown"),ISBLANK(J378)),AND(NOT(O378="Unknown"),ISBLANK(R378))),"Missing Information", INDEX(Table15[Entire Service Line Classification], MATCH(SUMIFS(Table15[Unique ID],Table15[System-Owned Portion],E378,Table15[If Material Anything Other than "Lead" in Column E,Was Material Ever Previously Lead?],G378,Table15[Customer-Owned Portion],O378),Table15[Unique ID],0),0)))</f>
        <v>Lead Status Unknown</v>
      </c>
      <c r="X378"/>
    </row>
    <row r="379" spans="2:24" ht="30" x14ac:dyDescent="0.25">
      <c r="B379" s="146">
        <v>44786835</v>
      </c>
      <c r="C379" s="31" t="s">
        <v>608</v>
      </c>
      <c r="D379" s="31"/>
      <c r="E379" s="44" t="s">
        <v>35</v>
      </c>
      <c r="F379" s="43" t="s">
        <v>34</v>
      </c>
      <c r="G379" s="84" t="s">
        <v>34</v>
      </c>
      <c r="H379" s="31"/>
      <c r="I379" s="31"/>
      <c r="J379" s="84" t="s">
        <v>190</v>
      </c>
      <c r="K379" s="31" t="s">
        <v>34</v>
      </c>
      <c r="L379" s="31" t="s">
        <v>46</v>
      </c>
      <c r="M379" s="169"/>
      <c r="N379" s="148" t="s">
        <v>3033</v>
      </c>
      <c r="O379" s="44" t="s">
        <v>47</v>
      </c>
      <c r="P379" s="43">
        <v>1978</v>
      </c>
      <c r="Q379" s="31">
        <v>1</v>
      </c>
      <c r="R379" s="84"/>
      <c r="S379" s="31" t="s">
        <v>34</v>
      </c>
      <c r="T379" s="31"/>
      <c r="U379" s="169"/>
      <c r="V379" s="150"/>
      <c r="W379" s="141" t="str" cm="1">
        <f t="array" ref="W379">IF(SUM(LEN(B379:V379))=0,"",IF(OR(OR(ISBLANK(F379),SUM(LEN(C379),LEN(D379))=0),AND(NOT(E379="Unknown"),ISBLANK(J379)),AND(NOT(O379="Unknown"),ISBLANK(R379))),"Missing Information", INDEX(Table15[Entire Service Line Classification], MATCH(SUMIFS(Table15[Unique ID],Table15[System-Owned Portion],E379,Table15[If Material Anything Other than "Lead" in Column E,Was Material Ever Previously Lead?],G379,Table15[Customer-Owned Portion],O379),Table15[Unique ID],0),0)))</f>
        <v>Lead Status Unknown</v>
      </c>
      <c r="X379"/>
    </row>
    <row r="380" spans="2:24" ht="30" x14ac:dyDescent="0.25">
      <c r="B380" s="146">
        <v>52490079</v>
      </c>
      <c r="C380" s="31" t="s">
        <v>609</v>
      </c>
      <c r="D380" s="31"/>
      <c r="E380" s="44" t="s">
        <v>35</v>
      </c>
      <c r="F380" s="43" t="s">
        <v>34</v>
      </c>
      <c r="G380" s="84" t="s">
        <v>34</v>
      </c>
      <c r="H380" s="31"/>
      <c r="I380" s="31"/>
      <c r="J380" s="84" t="s">
        <v>190</v>
      </c>
      <c r="K380" s="31" t="s">
        <v>34</v>
      </c>
      <c r="L380" s="31" t="s">
        <v>46</v>
      </c>
      <c r="M380" s="169"/>
      <c r="N380" s="148" t="s">
        <v>3033</v>
      </c>
      <c r="O380" s="44" t="s">
        <v>47</v>
      </c>
      <c r="P380" s="43">
        <v>1978</v>
      </c>
      <c r="Q380" s="31">
        <v>1</v>
      </c>
      <c r="R380" s="84"/>
      <c r="S380" s="31" t="s">
        <v>34</v>
      </c>
      <c r="T380" s="31"/>
      <c r="U380" s="169"/>
      <c r="V380" s="150"/>
      <c r="W380" s="141" t="str" cm="1">
        <f t="array" ref="W380">IF(SUM(LEN(B380:V380))=0,"",IF(OR(OR(ISBLANK(F380),SUM(LEN(C380),LEN(D380))=0),AND(NOT(E380="Unknown"),ISBLANK(J380)),AND(NOT(O380="Unknown"),ISBLANK(R380))),"Missing Information", INDEX(Table15[Entire Service Line Classification], MATCH(SUMIFS(Table15[Unique ID],Table15[System-Owned Portion],E380,Table15[If Material Anything Other than "Lead" in Column E,Was Material Ever Previously Lead?],G380,Table15[Customer-Owned Portion],O380),Table15[Unique ID],0),0)))</f>
        <v>Lead Status Unknown</v>
      </c>
      <c r="X380"/>
    </row>
    <row r="381" spans="2:24" ht="30" x14ac:dyDescent="0.25">
      <c r="B381" s="146">
        <v>52490085</v>
      </c>
      <c r="C381" s="31" t="s">
        <v>610</v>
      </c>
      <c r="D381" s="31"/>
      <c r="E381" s="44" t="s">
        <v>35</v>
      </c>
      <c r="F381" s="43" t="s">
        <v>34</v>
      </c>
      <c r="G381" s="84" t="s">
        <v>34</v>
      </c>
      <c r="H381" s="31"/>
      <c r="I381" s="31"/>
      <c r="J381" s="84" t="s">
        <v>190</v>
      </c>
      <c r="K381" s="31" t="s">
        <v>34</v>
      </c>
      <c r="L381" s="31" t="s">
        <v>46</v>
      </c>
      <c r="M381" s="169"/>
      <c r="N381" s="148" t="s">
        <v>3033</v>
      </c>
      <c r="O381" s="44" t="s">
        <v>47</v>
      </c>
      <c r="P381" s="43">
        <v>1978</v>
      </c>
      <c r="Q381" s="31">
        <v>1</v>
      </c>
      <c r="R381" s="84"/>
      <c r="S381" s="31" t="s">
        <v>34</v>
      </c>
      <c r="T381" s="31"/>
      <c r="U381" s="169"/>
      <c r="V381" s="150"/>
      <c r="W381" s="141" t="str" cm="1">
        <f t="array" ref="W381">IF(SUM(LEN(B381:V381))=0,"",IF(OR(OR(ISBLANK(F381),SUM(LEN(C381),LEN(D381))=0),AND(NOT(E381="Unknown"),ISBLANK(J381)),AND(NOT(O381="Unknown"),ISBLANK(R381))),"Missing Information", INDEX(Table15[Entire Service Line Classification], MATCH(SUMIFS(Table15[Unique ID],Table15[System-Owned Portion],E381,Table15[If Material Anything Other than "Lead" in Column E,Was Material Ever Previously Lead?],G381,Table15[Customer-Owned Portion],O381),Table15[Unique ID],0),0)))</f>
        <v>Lead Status Unknown</v>
      </c>
      <c r="X381"/>
    </row>
    <row r="382" spans="2:24" ht="30" x14ac:dyDescent="0.25">
      <c r="B382" s="146">
        <v>49470271</v>
      </c>
      <c r="C382" s="31" t="s">
        <v>611</v>
      </c>
      <c r="D382" s="31"/>
      <c r="E382" s="44" t="s">
        <v>35</v>
      </c>
      <c r="F382" s="43" t="s">
        <v>34</v>
      </c>
      <c r="G382" s="84" t="s">
        <v>34</v>
      </c>
      <c r="H382" s="31"/>
      <c r="I382" s="31"/>
      <c r="J382" s="84" t="s">
        <v>190</v>
      </c>
      <c r="K382" s="31" t="s">
        <v>34</v>
      </c>
      <c r="L382" s="31" t="s">
        <v>46</v>
      </c>
      <c r="M382" s="169"/>
      <c r="N382" s="148" t="s">
        <v>3033</v>
      </c>
      <c r="O382" s="44" t="s">
        <v>47</v>
      </c>
      <c r="P382" s="43">
        <v>1978</v>
      </c>
      <c r="Q382" s="31">
        <v>1</v>
      </c>
      <c r="R382" s="84"/>
      <c r="S382" s="31" t="s">
        <v>34</v>
      </c>
      <c r="T382" s="31"/>
      <c r="U382" s="169"/>
      <c r="V382" s="150"/>
      <c r="W382" s="141" t="str" cm="1">
        <f t="array" ref="W382">IF(SUM(LEN(B382:V382))=0,"",IF(OR(OR(ISBLANK(F382),SUM(LEN(C382),LEN(D382))=0),AND(NOT(E382="Unknown"),ISBLANK(J382)),AND(NOT(O382="Unknown"),ISBLANK(R382))),"Missing Information", INDEX(Table15[Entire Service Line Classification], MATCH(SUMIFS(Table15[Unique ID],Table15[System-Owned Portion],E382,Table15[If Material Anything Other than "Lead" in Column E,Was Material Ever Previously Lead?],G382,Table15[Customer-Owned Portion],O382),Table15[Unique ID],0),0)))</f>
        <v>Lead Status Unknown</v>
      </c>
      <c r="X382"/>
    </row>
    <row r="383" spans="2:24" ht="30" x14ac:dyDescent="0.25">
      <c r="B383" s="146">
        <v>51145766</v>
      </c>
      <c r="C383" s="31" t="s">
        <v>612</v>
      </c>
      <c r="D383" s="31"/>
      <c r="E383" s="44" t="s">
        <v>35</v>
      </c>
      <c r="F383" s="43" t="s">
        <v>34</v>
      </c>
      <c r="G383" s="84" t="s">
        <v>34</v>
      </c>
      <c r="H383" s="31"/>
      <c r="I383" s="31"/>
      <c r="J383" s="84" t="s">
        <v>190</v>
      </c>
      <c r="K383" s="31" t="s">
        <v>34</v>
      </c>
      <c r="L383" s="31" t="s">
        <v>46</v>
      </c>
      <c r="M383" s="169"/>
      <c r="N383" s="148" t="s">
        <v>3033</v>
      </c>
      <c r="O383" s="44" t="s">
        <v>47</v>
      </c>
      <c r="P383" s="43">
        <v>1978</v>
      </c>
      <c r="Q383" s="31">
        <v>1</v>
      </c>
      <c r="R383" s="84"/>
      <c r="S383" s="31" t="s">
        <v>34</v>
      </c>
      <c r="T383" s="31"/>
      <c r="U383" s="169"/>
      <c r="V383" s="150"/>
      <c r="W383" s="141" t="str" cm="1">
        <f t="array" ref="W383">IF(SUM(LEN(B383:V383))=0,"",IF(OR(OR(ISBLANK(F383),SUM(LEN(C383),LEN(D383))=0),AND(NOT(E383="Unknown"),ISBLANK(J383)),AND(NOT(O383="Unknown"),ISBLANK(R383))),"Missing Information", INDEX(Table15[Entire Service Line Classification], MATCH(SUMIFS(Table15[Unique ID],Table15[System-Owned Portion],E383,Table15[If Material Anything Other than "Lead" in Column E,Was Material Ever Previously Lead?],G383,Table15[Customer-Owned Portion],O383),Table15[Unique ID],0),0)))</f>
        <v>Lead Status Unknown</v>
      </c>
      <c r="X383"/>
    </row>
    <row r="384" spans="2:24" ht="30" x14ac:dyDescent="0.25">
      <c r="B384" s="146">
        <v>60806025</v>
      </c>
      <c r="C384" s="31" t="s">
        <v>613</v>
      </c>
      <c r="D384" s="31"/>
      <c r="E384" s="44" t="s">
        <v>35</v>
      </c>
      <c r="F384" s="43" t="s">
        <v>34</v>
      </c>
      <c r="G384" s="84" t="s">
        <v>34</v>
      </c>
      <c r="H384" s="31"/>
      <c r="I384" s="31"/>
      <c r="J384" s="84" t="s">
        <v>190</v>
      </c>
      <c r="K384" s="31" t="s">
        <v>34</v>
      </c>
      <c r="L384" s="31" t="s">
        <v>46</v>
      </c>
      <c r="M384" s="169"/>
      <c r="N384" s="148" t="s">
        <v>3033</v>
      </c>
      <c r="O384" s="44" t="s">
        <v>47</v>
      </c>
      <c r="P384" s="43">
        <v>1978</v>
      </c>
      <c r="Q384" s="31">
        <v>1</v>
      </c>
      <c r="R384" s="84"/>
      <c r="S384" s="31" t="s">
        <v>34</v>
      </c>
      <c r="T384" s="31"/>
      <c r="U384" s="169"/>
      <c r="V384" s="150"/>
      <c r="W384" s="141" t="str" cm="1">
        <f t="array" ref="W384">IF(SUM(LEN(B384:V384))=0,"",IF(OR(OR(ISBLANK(F384),SUM(LEN(C384),LEN(D384))=0),AND(NOT(E384="Unknown"),ISBLANK(J384)),AND(NOT(O384="Unknown"),ISBLANK(R384))),"Missing Information", INDEX(Table15[Entire Service Line Classification], MATCH(SUMIFS(Table15[Unique ID],Table15[System-Owned Portion],E384,Table15[If Material Anything Other than "Lead" in Column E,Was Material Ever Previously Lead?],G384,Table15[Customer-Owned Portion],O384),Table15[Unique ID],0),0)))</f>
        <v>Lead Status Unknown</v>
      </c>
      <c r="X384"/>
    </row>
    <row r="385" spans="2:24" ht="30" x14ac:dyDescent="0.25">
      <c r="B385" s="146">
        <v>58906450</v>
      </c>
      <c r="C385" s="31" t="s">
        <v>614</v>
      </c>
      <c r="D385" s="31"/>
      <c r="E385" s="44" t="s">
        <v>35</v>
      </c>
      <c r="F385" s="43" t="s">
        <v>34</v>
      </c>
      <c r="G385" s="84" t="s">
        <v>34</v>
      </c>
      <c r="H385" s="31"/>
      <c r="I385" s="31"/>
      <c r="J385" s="84" t="s">
        <v>190</v>
      </c>
      <c r="K385" s="31" t="s">
        <v>34</v>
      </c>
      <c r="L385" s="31" t="s">
        <v>46</v>
      </c>
      <c r="M385" s="169"/>
      <c r="N385" s="148" t="s">
        <v>3033</v>
      </c>
      <c r="O385" s="44" t="s">
        <v>47</v>
      </c>
      <c r="P385" s="43">
        <v>1979</v>
      </c>
      <c r="Q385" s="31">
        <v>1</v>
      </c>
      <c r="R385" s="84"/>
      <c r="S385" s="31" t="s">
        <v>34</v>
      </c>
      <c r="T385" s="31"/>
      <c r="U385" s="169"/>
      <c r="V385" s="150"/>
      <c r="W385" s="141" t="str" cm="1">
        <f t="array" ref="W385">IF(SUM(LEN(B385:V385))=0,"",IF(OR(OR(ISBLANK(F385),SUM(LEN(C385),LEN(D385))=0),AND(NOT(E385="Unknown"),ISBLANK(J385)),AND(NOT(O385="Unknown"),ISBLANK(R385))),"Missing Information", INDEX(Table15[Entire Service Line Classification], MATCH(SUMIFS(Table15[Unique ID],Table15[System-Owned Portion],E385,Table15[If Material Anything Other than "Lead" in Column E,Was Material Ever Previously Lead?],G385,Table15[Customer-Owned Portion],O385),Table15[Unique ID],0),0)))</f>
        <v>Lead Status Unknown</v>
      </c>
      <c r="X385"/>
    </row>
    <row r="386" spans="2:24" ht="30" x14ac:dyDescent="0.25">
      <c r="B386" s="146">
        <v>46941741</v>
      </c>
      <c r="C386" s="31" t="s">
        <v>615</v>
      </c>
      <c r="D386" s="31"/>
      <c r="E386" s="44" t="s">
        <v>35</v>
      </c>
      <c r="F386" s="43" t="s">
        <v>34</v>
      </c>
      <c r="G386" s="84" t="s">
        <v>34</v>
      </c>
      <c r="H386" s="31"/>
      <c r="I386" s="31"/>
      <c r="J386" s="84" t="s">
        <v>190</v>
      </c>
      <c r="K386" s="31" t="s">
        <v>34</v>
      </c>
      <c r="L386" s="31" t="s">
        <v>46</v>
      </c>
      <c r="M386" s="169"/>
      <c r="N386" s="148" t="s">
        <v>3033</v>
      </c>
      <c r="O386" s="44" t="s">
        <v>47</v>
      </c>
      <c r="P386" s="43">
        <v>1979</v>
      </c>
      <c r="Q386" s="31">
        <v>1</v>
      </c>
      <c r="R386" s="84"/>
      <c r="S386" s="31" t="s">
        <v>34</v>
      </c>
      <c r="T386" s="31"/>
      <c r="U386" s="169"/>
      <c r="V386" s="150"/>
      <c r="W386" s="141" t="str" cm="1">
        <f t="array" ref="W386">IF(SUM(LEN(B386:V386))=0,"",IF(OR(OR(ISBLANK(F386),SUM(LEN(C386),LEN(D386))=0),AND(NOT(E386="Unknown"),ISBLANK(J386)),AND(NOT(O386="Unknown"),ISBLANK(R386))),"Missing Information", INDEX(Table15[Entire Service Line Classification], MATCH(SUMIFS(Table15[Unique ID],Table15[System-Owned Portion],E386,Table15[If Material Anything Other than "Lead" in Column E,Was Material Ever Previously Lead?],G386,Table15[Customer-Owned Portion],O386),Table15[Unique ID],0),0)))</f>
        <v>Lead Status Unknown</v>
      </c>
      <c r="X386"/>
    </row>
    <row r="387" spans="2:24" ht="30" x14ac:dyDescent="0.25">
      <c r="B387" s="146">
        <v>28013418</v>
      </c>
      <c r="C387" s="31" t="s">
        <v>616</v>
      </c>
      <c r="D387" s="31"/>
      <c r="E387" s="44" t="s">
        <v>35</v>
      </c>
      <c r="F387" s="43" t="s">
        <v>34</v>
      </c>
      <c r="G387" s="84" t="s">
        <v>34</v>
      </c>
      <c r="H387" s="31"/>
      <c r="I387" s="31"/>
      <c r="J387" s="84" t="s">
        <v>190</v>
      </c>
      <c r="K387" s="31" t="s">
        <v>34</v>
      </c>
      <c r="L387" s="31" t="s">
        <v>46</v>
      </c>
      <c r="M387" s="169"/>
      <c r="N387" s="148" t="s">
        <v>3033</v>
      </c>
      <c r="O387" s="44" t="s">
        <v>47</v>
      </c>
      <c r="P387" s="43">
        <v>1979</v>
      </c>
      <c r="Q387" s="31">
        <v>1</v>
      </c>
      <c r="R387" s="84"/>
      <c r="S387" s="31" t="s">
        <v>34</v>
      </c>
      <c r="T387" s="31"/>
      <c r="U387" s="169"/>
      <c r="V387" s="150"/>
      <c r="W387" s="141" t="str" cm="1">
        <f t="array" ref="W387">IF(SUM(LEN(B387:V387))=0,"",IF(OR(OR(ISBLANK(F387),SUM(LEN(C387),LEN(D387))=0),AND(NOT(E387="Unknown"),ISBLANK(J387)),AND(NOT(O387="Unknown"),ISBLANK(R387))),"Missing Information", INDEX(Table15[Entire Service Line Classification], MATCH(SUMIFS(Table15[Unique ID],Table15[System-Owned Portion],E387,Table15[If Material Anything Other than "Lead" in Column E,Was Material Ever Previously Lead?],G387,Table15[Customer-Owned Portion],O387),Table15[Unique ID],0),0)))</f>
        <v>Lead Status Unknown</v>
      </c>
      <c r="X387"/>
    </row>
    <row r="388" spans="2:24" ht="30" x14ac:dyDescent="0.25">
      <c r="B388" s="146">
        <v>46250694</v>
      </c>
      <c r="C388" s="31" t="s">
        <v>617</v>
      </c>
      <c r="D388" s="31"/>
      <c r="E388" s="44" t="s">
        <v>35</v>
      </c>
      <c r="F388" s="43" t="s">
        <v>34</v>
      </c>
      <c r="G388" s="84" t="s">
        <v>34</v>
      </c>
      <c r="H388" s="31"/>
      <c r="I388" s="31"/>
      <c r="J388" s="84" t="s">
        <v>190</v>
      </c>
      <c r="K388" s="31" t="s">
        <v>34</v>
      </c>
      <c r="L388" s="31" t="s">
        <v>46</v>
      </c>
      <c r="M388" s="169"/>
      <c r="N388" s="148" t="s">
        <v>3033</v>
      </c>
      <c r="O388" s="44" t="s">
        <v>47</v>
      </c>
      <c r="P388" s="43">
        <v>1979</v>
      </c>
      <c r="Q388" s="31">
        <v>1</v>
      </c>
      <c r="R388" s="84"/>
      <c r="S388" s="31" t="s">
        <v>34</v>
      </c>
      <c r="T388" s="31"/>
      <c r="U388" s="169"/>
      <c r="V388" s="150"/>
      <c r="W388" s="141" t="str" cm="1">
        <f t="array" ref="W388">IF(SUM(LEN(B388:V388))=0,"",IF(OR(OR(ISBLANK(F388),SUM(LEN(C388),LEN(D388))=0),AND(NOT(E388="Unknown"),ISBLANK(J388)),AND(NOT(O388="Unknown"),ISBLANK(R388))),"Missing Information", INDEX(Table15[Entire Service Line Classification], MATCH(SUMIFS(Table15[Unique ID],Table15[System-Owned Portion],E388,Table15[If Material Anything Other than "Lead" in Column E,Was Material Ever Previously Lead?],G388,Table15[Customer-Owned Portion],O388),Table15[Unique ID],0),0)))</f>
        <v>Lead Status Unknown</v>
      </c>
      <c r="X388"/>
    </row>
    <row r="389" spans="2:24" ht="30" x14ac:dyDescent="0.25">
      <c r="B389" s="146">
        <v>53671248</v>
      </c>
      <c r="C389" s="31" t="s">
        <v>618</v>
      </c>
      <c r="D389" s="31"/>
      <c r="E389" s="44" t="s">
        <v>35</v>
      </c>
      <c r="F389" s="43" t="s">
        <v>34</v>
      </c>
      <c r="G389" s="84" t="s">
        <v>34</v>
      </c>
      <c r="H389" s="31"/>
      <c r="I389" s="31"/>
      <c r="J389" s="84" t="s">
        <v>190</v>
      </c>
      <c r="K389" s="31" t="s">
        <v>34</v>
      </c>
      <c r="L389" s="31" t="s">
        <v>46</v>
      </c>
      <c r="M389" s="169"/>
      <c r="N389" s="148" t="s">
        <v>3033</v>
      </c>
      <c r="O389" s="44" t="s">
        <v>47</v>
      </c>
      <c r="P389" s="43">
        <v>1979</v>
      </c>
      <c r="Q389" s="31">
        <v>1</v>
      </c>
      <c r="R389" s="84"/>
      <c r="S389" s="31" t="s">
        <v>34</v>
      </c>
      <c r="T389" s="31"/>
      <c r="U389" s="169"/>
      <c r="V389" s="150"/>
      <c r="W389" s="141" t="str" cm="1">
        <f t="array" ref="W389">IF(SUM(LEN(B389:V389))=0,"",IF(OR(OR(ISBLANK(F389),SUM(LEN(C389),LEN(D389))=0),AND(NOT(E389="Unknown"),ISBLANK(J389)),AND(NOT(O389="Unknown"),ISBLANK(R389))),"Missing Information", INDEX(Table15[Entire Service Line Classification], MATCH(SUMIFS(Table15[Unique ID],Table15[System-Owned Portion],E389,Table15[If Material Anything Other than "Lead" in Column E,Was Material Ever Previously Lead?],G389,Table15[Customer-Owned Portion],O389),Table15[Unique ID],0),0)))</f>
        <v>Lead Status Unknown</v>
      </c>
      <c r="X389"/>
    </row>
    <row r="390" spans="2:24" ht="30" x14ac:dyDescent="0.25">
      <c r="B390" s="146">
        <v>53737889</v>
      </c>
      <c r="C390" s="31" t="s">
        <v>619</v>
      </c>
      <c r="D390" s="31"/>
      <c r="E390" s="44" t="s">
        <v>35</v>
      </c>
      <c r="F390" s="43" t="s">
        <v>34</v>
      </c>
      <c r="G390" s="84" t="s">
        <v>34</v>
      </c>
      <c r="H390" s="31"/>
      <c r="I390" s="31"/>
      <c r="J390" s="84" t="s">
        <v>190</v>
      </c>
      <c r="K390" s="31" t="s">
        <v>34</v>
      </c>
      <c r="L390" s="31" t="s">
        <v>46</v>
      </c>
      <c r="M390" s="169"/>
      <c r="N390" s="148" t="s">
        <v>3033</v>
      </c>
      <c r="O390" s="44" t="s">
        <v>47</v>
      </c>
      <c r="P390" s="43">
        <v>1979</v>
      </c>
      <c r="Q390" s="31">
        <v>1</v>
      </c>
      <c r="R390" s="84"/>
      <c r="S390" s="31" t="s">
        <v>34</v>
      </c>
      <c r="T390" s="31"/>
      <c r="U390" s="169"/>
      <c r="V390" s="150"/>
      <c r="W390" s="141" t="str" cm="1">
        <f t="array" ref="W390">IF(SUM(LEN(B390:V390))=0,"",IF(OR(OR(ISBLANK(F390),SUM(LEN(C390),LEN(D390))=0),AND(NOT(E390="Unknown"),ISBLANK(J390)),AND(NOT(O390="Unknown"),ISBLANK(R390))),"Missing Information", INDEX(Table15[Entire Service Line Classification], MATCH(SUMIFS(Table15[Unique ID],Table15[System-Owned Portion],E390,Table15[If Material Anything Other than "Lead" in Column E,Was Material Ever Previously Lead?],G390,Table15[Customer-Owned Portion],O390),Table15[Unique ID],0),0)))</f>
        <v>Lead Status Unknown</v>
      </c>
      <c r="X390"/>
    </row>
    <row r="391" spans="2:24" ht="30" x14ac:dyDescent="0.25">
      <c r="B391" s="146">
        <v>53737874</v>
      </c>
      <c r="C391" s="31" t="s">
        <v>620</v>
      </c>
      <c r="D391" s="31"/>
      <c r="E391" s="44" t="s">
        <v>35</v>
      </c>
      <c r="F391" s="43" t="s">
        <v>34</v>
      </c>
      <c r="G391" s="84" t="s">
        <v>34</v>
      </c>
      <c r="H391" s="31"/>
      <c r="I391" s="31"/>
      <c r="J391" s="84" t="s">
        <v>190</v>
      </c>
      <c r="K391" s="31" t="s">
        <v>34</v>
      </c>
      <c r="L391" s="31" t="s">
        <v>46</v>
      </c>
      <c r="M391" s="169"/>
      <c r="N391" s="148" t="s">
        <v>3033</v>
      </c>
      <c r="O391" s="44" t="s">
        <v>47</v>
      </c>
      <c r="P391" s="43">
        <v>1979</v>
      </c>
      <c r="Q391" s="31">
        <v>1</v>
      </c>
      <c r="R391" s="84"/>
      <c r="S391" s="31" t="s">
        <v>34</v>
      </c>
      <c r="T391" s="31"/>
      <c r="U391" s="169"/>
      <c r="V391" s="150"/>
      <c r="W391" s="141" t="str" cm="1">
        <f t="array" ref="W391">IF(SUM(LEN(B391:V391))=0,"",IF(OR(OR(ISBLANK(F391),SUM(LEN(C391),LEN(D391))=0),AND(NOT(E391="Unknown"),ISBLANK(J391)),AND(NOT(O391="Unknown"),ISBLANK(R391))),"Missing Information", INDEX(Table15[Entire Service Line Classification], MATCH(SUMIFS(Table15[Unique ID],Table15[System-Owned Portion],E391,Table15[If Material Anything Other than "Lead" in Column E,Was Material Ever Previously Lead?],G391,Table15[Customer-Owned Portion],O391),Table15[Unique ID],0),0)))</f>
        <v>Lead Status Unknown</v>
      </c>
      <c r="X391"/>
    </row>
    <row r="392" spans="2:24" ht="30" x14ac:dyDescent="0.25">
      <c r="B392" s="146">
        <v>54336354</v>
      </c>
      <c r="C392" s="31" t="s">
        <v>621</v>
      </c>
      <c r="D392" s="31"/>
      <c r="E392" s="44" t="s">
        <v>35</v>
      </c>
      <c r="F392" s="43" t="s">
        <v>34</v>
      </c>
      <c r="G392" s="84" t="s">
        <v>34</v>
      </c>
      <c r="H392" s="31"/>
      <c r="I392" s="31"/>
      <c r="J392" s="84" t="s">
        <v>190</v>
      </c>
      <c r="K392" s="31" t="s">
        <v>34</v>
      </c>
      <c r="L392" s="31" t="s">
        <v>46</v>
      </c>
      <c r="M392" s="169"/>
      <c r="N392" s="148" t="s">
        <v>3033</v>
      </c>
      <c r="O392" s="44" t="s">
        <v>47</v>
      </c>
      <c r="P392" s="43">
        <v>1979</v>
      </c>
      <c r="Q392" s="31">
        <v>1</v>
      </c>
      <c r="R392" s="84"/>
      <c r="S392" s="31" t="s">
        <v>34</v>
      </c>
      <c r="T392" s="31"/>
      <c r="U392" s="169"/>
      <c r="V392" s="150"/>
      <c r="W392" s="141" t="str" cm="1">
        <f t="array" ref="W392">IF(SUM(LEN(B392:V392))=0,"",IF(OR(OR(ISBLANK(F392),SUM(LEN(C392),LEN(D392))=0),AND(NOT(E392="Unknown"),ISBLANK(J392)),AND(NOT(O392="Unknown"),ISBLANK(R392))),"Missing Information", INDEX(Table15[Entire Service Line Classification], MATCH(SUMIFS(Table15[Unique ID],Table15[System-Owned Portion],E392,Table15[If Material Anything Other than "Lead" in Column E,Was Material Ever Previously Lead?],G392,Table15[Customer-Owned Portion],O392),Table15[Unique ID],0),0)))</f>
        <v>Lead Status Unknown</v>
      </c>
      <c r="X392"/>
    </row>
    <row r="393" spans="2:24" ht="30" x14ac:dyDescent="0.25">
      <c r="B393" s="146">
        <v>52490170</v>
      </c>
      <c r="C393" s="31" t="s">
        <v>622</v>
      </c>
      <c r="D393" s="31"/>
      <c r="E393" s="44" t="s">
        <v>35</v>
      </c>
      <c r="F393" s="43" t="s">
        <v>34</v>
      </c>
      <c r="G393" s="84" t="s">
        <v>34</v>
      </c>
      <c r="H393" s="31"/>
      <c r="I393" s="31"/>
      <c r="J393" s="84" t="s">
        <v>190</v>
      </c>
      <c r="K393" s="31" t="s">
        <v>34</v>
      </c>
      <c r="L393" s="31" t="s">
        <v>46</v>
      </c>
      <c r="M393" s="169"/>
      <c r="N393" s="148" t="s">
        <v>3033</v>
      </c>
      <c r="O393" s="44" t="s">
        <v>47</v>
      </c>
      <c r="P393" s="43">
        <v>1979</v>
      </c>
      <c r="Q393" s="31">
        <v>1</v>
      </c>
      <c r="R393" s="84"/>
      <c r="S393" s="31" t="s">
        <v>34</v>
      </c>
      <c r="T393" s="31"/>
      <c r="U393" s="169"/>
      <c r="V393" s="150"/>
      <c r="W393" s="141" t="str" cm="1">
        <f t="array" ref="W393">IF(SUM(LEN(B393:V393))=0,"",IF(OR(OR(ISBLANK(F393),SUM(LEN(C393),LEN(D393))=0),AND(NOT(E393="Unknown"),ISBLANK(J393)),AND(NOT(O393="Unknown"),ISBLANK(R393))),"Missing Information", INDEX(Table15[Entire Service Line Classification], MATCH(SUMIFS(Table15[Unique ID],Table15[System-Owned Portion],E393,Table15[If Material Anything Other than "Lead" in Column E,Was Material Ever Previously Lead?],G393,Table15[Customer-Owned Portion],O393),Table15[Unique ID],0),0)))</f>
        <v>Lead Status Unknown</v>
      </c>
      <c r="X393"/>
    </row>
    <row r="394" spans="2:24" ht="30" x14ac:dyDescent="0.25">
      <c r="B394" s="146">
        <v>49470267</v>
      </c>
      <c r="C394" s="31" t="s">
        <v>623</v>
      </c>
      <c r="D394" s="31"/>
      <c r="E394" s="44" t="s">
        <v>35</v>
      </c>
      <c r="F394" s="43" t="s">
        <v>34</v>
      </c>
      <c r="G394" s="84" t="s">
        <v>34</v>
      </c>
      <c r="H394" s="31"/>
      <c r="I394" s="31"/>
      <c r="J394" s="84" t="s">
        <v>190</v>
      </c>
      <c r="K394" s="31" t="s">
        <v>34</v>
      </c>
      <c r="L394" s="31" t="s">
        <v>46</v>
      </c>
      <c r="M394" s="169"/>
      <c r="N394" s="148" t="s">
        <v>3033</v>
      </c>
      <c r="O394" s="44" t="s">
        <v>47</v>
      </c>
      <c r="P394" s="43">
        <v>1979</v>
      </c>
      <c r="Q394" s="31">
        <v>1</v>
      </c>
      <c r="R394" s="84"/>
      <c r="S394" s="31" t="s">
        <v>34</v>
      </c>
      <c r="T394" s="31"/>
      <c r="U394" s="169"/>
      <c r="V394" s="150"/>
      <c r="W394" s="141" t="str" cm="1">
        <f t="array" ref="W394">IF(SUM(LEN(B394:V394))=0,"",IF(OR(OR(ISBLANK(F394),SUM(LEN(C394),LEN(D394))=0),AND(NOT(E394="Unknown"),ISBLANK(J394)),AND(NOT(O394="Unknown"),ISBLANK(R394))),"Missing Information", INDEX(Table15[Entire Service Line Classification], MATCH(SUMIFS(Table15[Unique ID],Table15[System-Owned Portion],E394,Table15[If Material Anything Other than "Lead" in Column E,Was Material Ever Previously Lead?],G394,Table15[Customer-Owned Portion],O394),Table15[Unique ID],0),0)))</f>
        <v>Lead Status Unknown</v>
      </c>
      <c r="X394"/>
    </row>
    <row r="395" spans="2:24" ht="30" x14ac:dyDescent="0.25">
      <c r="B395" s="146">
        <v>54336348</v>
      </c>
      <c r="C395" s="31" t="s">
        <v>624</v>
      </c>
      <c r="D395" s="31"/>
      <c r="E395" s="44" t="s">
        <v>35</v>
      </c>
      <c r="F395" s="43" t="s">
        <v>34</v>
      </c>
      <c r="G395" s="84" t="s">
        <v>34</v>
      </c>
      <c r="H395" s="31"/>
      <c r="I395" s="31"/>
      <c r="J395" s="84" t="s">
        <v>190</v>
      </c>
      <c r="K395" s="31" t="s">
        <v>34</v>
      </c>
      <c r="L395" s="31" t="s">
        <v>46</v>
      </c>
      <c r="M395" s="169"/>
      <c r="N395" s="148" t="s">
        <v>3033</v>
      </c>
      <c r="O395" s="44" t="s">
        <v>47</v>
      </c>
      <c r="P395" s="43">
        <v>1979</v>
      </c>
      <c r="Q395" s="31">
        <v>1</v>
      </c>
      <c r="R395" s="84"/>
      <c r="S395" s="31" t="s">
        <v>34</v>
      </c>
      <c r="T395" s="31"/>
      <c r="U395" s="169"/>
      <c r="V395" s="150"/>
      <c r="W395" s="141" t="str" cm="1">
        <f t="array" ref="W395">IF(SUM(LEN(B395:V395))=0,"",IF(OR(OR(ISBLANK(F395),SUM(LEN(C395),LEN(D395))=0),AND(NOT(E395="Unknown"),ISBLANK(J395)),AND(NOT(O395="Unknown"),ISBLANK(R395))),"Missing Information", INDEX(Table15[Entire Service Line Classification], MATCH(SUMIFS(Table15[Unique ID],Table15[System-Owned Portion],E395,Table15[If Material Anything Other than "Lead" in Column E,Was Material Ever Previously Lead?],G395,Table15[Customer-Owned Portion],O395),Table15[Unique ID],0),0)))</f>
        <v>Lead Status Unknown</v>
      </c>
      <c r="X395"/>
    </row>
    <row r="396" spans="2:24" ht="30" x14ac:dyDescent="0.25">
      <c r="B396" s="146">
        <v>53737871</v>
      </c>
      <c r="C396" s="31" t="s">
        <v>625</v>
      </c>
      <c r="D396" s="31"/>
      <c r="E396" s="44" t="s">
        <v>35</v>
      </c>
      <c r="F396" s="43" t="s">
        <v>34</v>
      </c>
      <c r="G396" s="84" t="s">
        <v>34</v>
      </c>
      <c r="H396" s="31"/>
      <c r="I396" s="31"/>
      <c r="J396" s="84" t="s">
        <v>190</v>
      </c>
      <c r="K396" s="31" t="s">
        <v>34</v>
      </c>
      <c r="L396" s="31" t="s">
        <v>46</v>
      </c>
      <c r="M396" s="169"/>
      <c r="N396" s="148" t="s">
        <v>3033</v>
      </c>
      <c r="O396" s="44" t="s">
        <v>47</v>
      </c>
      <c r="P396" s="43">
        <v>1979</v>
      </c>
      <c r="Q396" s="31">
        <v>1</v>
      </c>
      <c r="R396" s="84"/>
      <c r="S396" s="31" t="s">
        <v>34</v>
      </c>
      <c r="T396" s="31"/>
      <c r="U396" s="169"/>
      <c r="V396" s="150"/>
      <c r="W396" s="141" t="str" cm="1">
        <f t="array" ref="W396">IF(SUM(LEN(B396:V396))=0,"",IF(OR(OR(ISBLANK(F396),SUM(LEN(C396),LEN(D396))=0),AND(NOT(E396="Unknown"),ISBLANK(J396)),AND(NOT(O396="Unknown"),ISBLANK(R396))),"Missing Information", INDEX(Table15[Entire Service Line Classification], MATCH(SUMIFS(Table15[Unique ID],Table15[System-Owned Portion],E396,Table15[If Material Anything Other than "Lead" in Column E,Was Material Ever Previously Lead?],G396,Table15[Customer-Owned Portion],O396),Table15[Unique ID],0),0)))</f>
        <v>Lead Status Unknown</v>
      </c>
      <c r="X396"/>
    </row>
    <row r="397" spans="2:24" ht="30" x14ac:dyDescent="0.25">
      <c r="B397" s="146">
        <v>53671234</v>
      </c>
      <c r="C397" s="31" t="s">
        <v>626</v>
      </c>
      <c r="D397" s="31"/>
      <c r="E397" s="44" t="s">
        <v>35</v>
      </c>
      <c r="F397" s="43" t="s">
        <v>34</v>
      </c>
      <c r="G397" s="84" t="s">
        <v>34</v>
      </c>
      <c r="H397" s="31"/>
      <c r="I397" s="31"/>
      <c r="J397" s="84" t="s">
        <v>190</v>
      </c>
      <c r="K397" s="31" t="s">
        <v>34</v>
      </c>
      <c r="L397" s="31" t="s">
        <v>46</v>
      </c>
      <c r="M397" s="169"/>
      <c r="N397" s="148" t="s">
        <v>3033</v>
      </c>
      <c r="O397" s="44" t="s">
        <v>47</v>
      </c>
      <c r="P397" s="43">
        <v>1979</v>
      </c>
      <c r="Q397" s="31">
        <v>1</v>
      </c>
      <c r="R397" s="84"/>
      <c r="S397" s="31" t="s">
        <v>34</v>
      </c>
      <c r="T397" s="31"/>
      <c r="U397" s="169"/>
      <c r="V397" s="150"/>
      <c r="W397" s="141" t="str" cm="1">
        <f t="array" ref="W397">IF(SUM(LEN(B397:V397))=0,"",IF(OR(OR(ISBLANK(F397),SUM(LEN(C397),LEN(D397))=0),AND(NOT(E397="Unknown"),ISBLANK(J397)),AND(NOT(O397="Unknown"),ISBLANK(R397))),"Missing Information", INDEX(Table15[Entire Service Line Classification], MATCH(SUMIFS(Table15[Unique ID],Table15[System-Owned Portion],E397,Table15[If Material Anything Other than "Lead" in Column E,Was Material Ever Previously Lead?],G397,Table15[Customer-Owned Portion],O397),Table15[Unique ID],0),0)))</f>
        <v>Lead Status Unknown</v>
      </c>
      <c r="X397"/>
    </row>
    <row r="398" spans="2:24" ht="30" x14ac:dyDescent="0.25">
      <c r="B398" s="146">
        <v>53175994</v>
      </c>
      <c r="C398" s="31" t="s">
        <v>627</v>
      </c>
      <c r="D398" s="31"/>
      <c r="E398" s="44" t="s">
        <v>35</v>
      </c>
      <c r="F398" s="43" t="s">
        <v>34</v>
      </c>
      <c r="G398" s="84" t="s">
        <v>34</v>
      </c>
      <c r="H398" s="31"/>
      <c r="I398" s="31"/>
      <c r="J398" s="84" t="s">
        <v>190</v>
      </c>
      <c r="K398" s="31" t="s">
        <v>34</v>
      </c>
      <c r="L398" s="31" t="s">
        <v>46</v>
      </c>
      <c r="M398" s="169"/>
      <c r="N398" s="148" t="s">
        <v>3033</v>
      </c>
      <c r="O398" s="44" t="s">
        <v>47</v>
      </c>
      <c r="P398" s="43">
        <v>1979</v>
      </c>
      <c r="Q398" s="31">
        <v>1</v>
      </c>
      <c r="R398" s="84"/>
      <c r="S398" s="31" t="s">
        <v>34</v>
      </c>
      <c r="T398" s="31"/>
      <c r="U398" s="169"/>
      <c r="V398" s="150"/>
      <c r="W398" s="141" t="str" cm="1">
        <f t="array" ref="W398">IF(SUM(LEN(B398:V398))=0,"",IF(OR(OR(ISBLANK(F398),SUM(LEN(C398),LEN(D398))=0),AND(NOT(E398="Unknown"),ISBLANK(J398)),AND(NOT(O398="Unknown"),ISBLANK(R398))),"Missing Information", INDEX(Table15[Entire Service Line Classification], MATCH(SUMIFS(Table15[Unique ID],Table15[System-Owned Portion],E398,Table15[If Material Anything Other than "Lead" in Column E,Was Material Ever Previously Lead?],G398,Table15[Customer-Owned Portion],O398),Table15[Unique ID],0),0)))</f>
        <v>Lead Status Unknown</v>
      </c>
      <c r="X398"/>
    </row>
    <row r="399" spans="2:24" ht="30" x14ac:dyDescent="0.25">
      <c r="B399" s="146">
        <v>53176020</v>
      </c>
      <c r="C399" s="31" t="s">
        <v>628</v>
      </c>
      <c r="D399" s="31"/>
      <c r="E399" s="44" t="s">
        <v>35</v>
      </c>
      <c r="F399" s="43" t="s">
        <v>34</v>
      </c>
      <c r="G399" s="84" t="s">
        <v>34</v>
      </c>
      <c r="H399" s="31"/>
      <c r="I399" s="31"/>
      <c r="J399" s="84" t="s">
        <v>190</v>
      </c>
      <c r="K399" s="31" t="s">
        <v>34</v>
      </c>
      <c r="L399" s="31" t="s">
        <v>46</v>
      </c>
      <c r="M399" s="169"/>
      <c r="N399" s="148" t="s">
        <v>3033</v>
      </c>
      <c r="O399" s="44" t="s">
        <v>47</v>
      </c>
      <c r="P399" s="43">
        <v>1979</v>
      </c>
      <c r="Q399" s="31">
        <v>1</v>
      </c>
      <c r="R399" s="84"/>
      <c r="S399" s="31" t="s">
        <v>34</v>
      </c>
      <c r="T399" s="31"/>
      <c r="U399" s="169"/>
      <c r="V399" s="150"/>
      <c r="W399" s="141" t="str" cm="1">
        <f t="array" ref="W399">IF(SUM(LEN(B399:V399))=0,"",IF(OR(OR(ISBLANK(F399),SUM(LEN(C399),LEN(D399))=0),AND(NOT(E399="Unknown"),ISBLANK(J399)),AND(NOT(O399="Unknown"),ISBLANK(R399))),"Missing Information", INDEX(Table15[Entire Service Line Classification], MATCH(SUMIFS(Table15[Unique ID],Table15[System-Owned Portion],E399,Table15[If Material Anything Other than "Lead" in Column E,Was Material Ever Previously Lead?],G399,Table15[Customer-Owned Portion],O399),Table15[Unique ID],0),0)))</f>
        <v>Lead Status Unknown</v>
      </c>
      <c r="X399"/>
    </row>
    <row r="400" spans="2:24" ht="30" x14ac:dyDescent="0.25">
      <c r="B400" s="146">
        <v>48451679</v>
      </c>
      <c r="C400" s="31" t="s">
        <v>629</v>
      </c>
      <c r="D400" s="31"/>
      <c r="E400" s="44" t="s">
        <v>35</v>
      </c>
      <c r="F400" s="43" t="s">
        <v>34</v>
      </c>
      <c r="G400" s="84" t="s">
        <v>34</v>
      </c>
      <c r="H400" s="31"/>
      <c r="I400" s="31"/>
      <c r="J400" s="84" t="s">
        <v>190</v>
      </c>
      <c r="K400" s="31" t="s">
        <v>34</v>
      </c>
      <c r="L400" s="31" t="s">
        <v>46</v>
      </c>
      <c r="M400" s="169"/>
      <c r="N400" s="148" t="s">
        <v>3033</v>
      </c>
      <c r="O400" s="44" t="s">
        <v>47</v>
      </c>
      <c r="P400" s="43">
        <v>1979</v>
      </c>
      <c r="Q400" s="31">
        <v>1</v>
      </c>
      <c r="R400" s="84"/>
      <c r="S400" s="31" t="s">
        <v>34</v>
      </c>
      <c r="T400" s="31"/>
      <c r="U400" s="169"/>
      <c r="V400" s="150"/>
      <c r="W400" s="141" t="str" cm="1">
        <f t="array" ref="W400">IF(SUM(LEN(B400:V400))=0,"",IF(OR(OR(ISBLANK(F400),SUM(LEN(C400),LEN(D400))=0),AND(NOT(E400="Unknown"),ISBLANK(J400)),AND(NOT(O400="Unknown"),ISBLANK(R400))),"Missing Information", INDEX(Table15[Entire Service Line Classification], MATCH(SUMIFS(Table15[Unique ID],Table15[System-Owned Portion],E400,Table15[If Material Anything Other than "Lead" in Column E,Was Material Ever Previously Lead?],G400,Table15[Customer-Owned Portion],O400),Table15[Unique ID],0),0)))</f>
        <v>Lead Status Unknown</v>
      </c>
      <c r="X400"/>
    </row>
    <row r="401" spans="2:24" ht="30" x14ac:dyDescent="0.25">
      <c r="B401" s="146">
        <v>53176014</v>
      </c>
      <c r="C401" s="31" t="s">
        <v>630</v>
      </c>
      <c r="D401" s="31"/>
      <c r="E401" s="44" t="s">
        <v>35</v>
      </c>
      <c r="F401" s="43" t="s">
        <v>34</v>
      </c>
      <c r="G401" s="84" t="s">
        <v>34</v>
      </c>
      <c r="H401" s="31"/>
      <c r="I401" s="31"/>
      <c r="J401" s="84" t="s">
        <v>190</v>
      </c>
      <c r="K401" s="31" t="s">
        <v>34</v>
      </c>
      <c r="L401" s="31" t="s">
        <v>46</v>
      </c>
      <c r="M401" s="169"/>
      <c r="N401" s="148" t="s">
        <v>3033</v>
      </c>
      <c r="O401" s="44" t="s">
        <v>47</v>
      </c>
      <c r="P401" s="43">
        <v>1979</v>
      </c>
      <c r="Q401" s="31">
        <v>1</v>
      </c>
      <c r="R401" s="84"/>
      <c r="S401" s="31" t="s">
        <v>34</v>
      </c>
      <c r="T401" s="31"/>
      <c r="U401" s="169"/>
      <c r="V401" s="150"/>
      <c r="W401" s="141" t="str" cm="1">
        <f t="array" ref="W401">IF(SUM(LEN(B401:V401))=0,"",IF(OR(OR(ISBLANK(F401),SUM(LEN(C401),LEN(D401))=0),AND(NOT(E401="Unknown"),ISBLANK(J401)),AND(NOT(O401="Unknown"),ISBLANK(R401))),"Missing Information", INDEX(Table15[Entire Service Line Classification], MATCH(SUMIFS(Table15[Unique ID],Table15[System-Owned Portion],E401,Table15[If Material Anything Other than "Lead" in Column E,Was Material Ever Previously Lead?],G401,Table15[Customer-Owned Portion],O401),Table15[Unique ID],0),0)))</f>
        <v>Lead Status Unknown</v>
      </c>
      <c r="X401"/>
    </row>
    <row r="402" spans="2:24" ht="30" x14ac:dyDescent="0.25">
      <c r="B402" s="146">
        <v>51789709</v>
      </c>
      <c r="C402" s="31" t="s">
        <v>631</v>
      </c>
      <c r="D402" s="31"/>
      <c r="E402" s="44" t="s">
        <v>35</v>
      </c>
      <c r="F402" s="43" t="s">
        <v>34</v>
      </c>
      <c r="G402" s="84" t="s">
        <v>34</v>
      </c>
      <c r="H402" s="31"/>
      <c r="I402" s="31"/>
      <c r="J402" s="84" t="s">
        <v>190</v>
      </c>
      <c r="K402" s="31" t="s">
        <v>34</v>
      </c>
      <c r="L402" s="31" t="s">
        <v>46</v>
      </c>
      <c r="M402" s="169"/>
      <c r="N402" s="148" t="s">
        <v>3033</v>
      </c>
      <c r="O402" s="44" t="s">
        <v>47</v>
      </c>
      <c r="P402" s="43">
        <v>1979</v>
      </c>
      <c r="Q402" s="31">
        <v>1</v>
      </c>
      <c r="R402" s="84"/>
      <c r="S402" s="31" t="s">
        <v>34</v>
      </c>
      <c r="T402" s="31"/>
      <c r="U402" s="169"/>
      <c r="V402" s="150"/>
      <c r="W402" s="141" t="str" cm="1">
        <f t="array" ref="W402">IF(SUM(LEN(B402:V402))=0,"",IF(OR(OR(ISBLANK(F402),SUM(LEN(C402),LEN(D402))=0),AND(NOT(E402="Unknown"),ISBLANK(J402)),AND(NOT(O402="Unknown"),ISBLANK(R402))),"Missing Information", INDEX(Table15[Entire Service Line Classification], MATCH(SUMIFS(Table15[Unique ID],Table15[System-Owned Portion],E402,Table15[If Material Anything Other than "Lead" in Column E,Was Material Ever Previously Lead?],G402,Table15[Customer-Owned Portion],O402),Table15[Unique ID],0),0)))</f>
        <v>Lead Status Unknown</v>
      </c>
      <c r="X402"/>
    </row>
    <row r="403" spans="2:24" ht="30" x14ac:dyDescent="0.25">
      <c r="B403" s="146">
        <v>54336408</v>
      </c>
      <c r="C403" s="31" t="s">
        <v>632</v>
      </c>
      <c r="D403" s="31"/>
      <c r="E403" s="44" t="s">
        <v>35</v>
      </c>
      <c r="F403" s="43" t="s">
        <v>34</v>
      </c>
      <c r="G403" s="84" t="s">
        <v>34</v>
      </c>
      <c r="H403" s="31"/>
      <c r="I403" s="31"/>
      <c r="J403" s="84" t="s">
        <v>190</v>
      </c>
      <c r="K403" s="31" t="s">
        <v>34</v>
      </c>
      <c r="L403" s="31" t="s">
        <v>46</v>
      </c>
      <c r="M403" s="169"/>
      <c r="N403" s="148" t="s">
        <v>3033</v>
      </c>
      <c r="O403" s="44" t="s">
        <v>47</v>
      </c>
      <c r="P403" s="43">
        <v>1979</v>
      </c>
      <c r="Q403" s="31">
        <v>1</v>
      </c>
      <c r="R403" s="84"/>
      <c r="S403" s="31" t="s">
        <v>34</v>
      </c>
      <c r="T403" s="31"/>
      <c r="U403" s="169"/>
      <c r="V403" s="150"/>
      <c r="W403" s="141" t="str" cm="1">
        <f t="array" ref="W403">IF(SUM(LEN(B403:V403))=0,"",IF(OR(OR(ISBLANK(F403),SUM(LEN(C403),LEN(D403))=0),AND(NOT(E403="Unknown"),ISBLANK(J403)),AND(NOT(O403="Unknown"),ISBLANK(R403))),"Missing Information", INDEX(Table15[Entire Service Line Classification], MATCH(SUMIFS(Table15[Unique ID],Table15[System-Owned Portion],E403,Table15[If Material Anything Other than "Lead" in Column E,Was Material Ever Previously Lead?],G403,Table15[Customer-Owned Portion],O403),Table15[Unique ID],0),0)))</f>
        <v>Lead Status Unknown</v>
      </c>
      <c r="X403"/>
    </row>
    <row r="404" spans="2:24" ht="30" x14ac:dyDescent="0.25">
      <c r="B404" s="146">
        <v>28013436</v>
      </c>
      <c r="C404" s="31" t="s">
        <v>633</v>
      </c>
      <c r="D404" s="31"/>
      <c r="E404" s="44" t="s">
        <v>35</v>
      </c>
      <c r="F404" s="43" t="s">
        <v>34</v>
      </c>
      <c r="G404" s="84" t="s">
        <v>34</v>
      </c>
      <c r="H404" s="31"/>
      <c r="I404" s="31"/>
      <c r="J404" s="84" t="s">
        <v>190</v>
      </c>
      <c r="K404" s="31" t="s">
        <v>34</v>
      </c>
      <c r="L404" s="31" t="s">
        <v>46</v>
      </c>
      <c r="M404" s="169"/>
      <c r="N404" s="148" t="s">
        <v>3033</v>
      </c>
      <c r="O404" s="44" t="s">
        <v>47</v>
      </c>
      <c r="P404" s="43">
        <v>1979</v>
      </c>
      <c r="Q404" s="31">
        <v>1</v>
      </c>
      <c r="R404" s="84"/>
      <c r="S404" s="31" t="s">
        <v>34</v>
      </c>
      <c r="T404" s="31"/>
      <c r="U404" s="169"/>
      <c r="V404" s="150"/>
      <c r="W404" s="141" t="str" cm="1">
        <f t="array" ref="W404">IF(SUM(LEN(B404:V404))=0,"",IF(OR(OR(ISBLANK(F404),SUM(LEN(C404),LEN(D404))=0),AND(NOT(E404="Unknown"),ISBLANK(J404)),AND(NOT(O404="Unknown"),ISBLANK(R404))),"Missing Information", INDEX(Table15[Entire Service Line Classification], MATCH(SUMIFS(Table15[Unique ID],Table15[System-Owned Portion],E404,Table15[If Material Anything Other than "Lead" in Column E,Was Material Ever Previously Lead?],G404,Table15[Customer-Owned Portion],O404),Table15[Unique ID],0),0)))</f>
        <v>Lead Status Unknown</v>
      </c>
      <c r="X404"/>
    </row>
    <row r="405" spans="2:24" ht="30" x14ac:dyDescent="0.25">
      <c r="B405" s="146">
        <v>53671237</v>
      </c>
      <c r="C405" s="31" t="s">
        <v>634</v>
      </c>
      <c r="D405" s="31"/>
      <c r="E405" s="44" t="s">
        <v>35</v>
      </c>
      <c r="F405" s="43" t="s">
        <v>34</v>
      </c>
      <c r="G405" s="84" t="s">
        <v>34</v>
      </c>
      <c r="H405" s="31"/>
      <c r="I405" s="31"/>
      <c r="J405" s="84" t="s">
        <v>190</v>
      </c>
      <c r="K405" s="31" t="s">
        <v>34</v>
      </c>
      <c r="L405" s="31" t="s">
        <v>46</v>
      </c>
      <c r="M405" s="169"/>
      <c r="N405" s="148" t="s">
        <v>3033</v>
      </c>
      <c r="O405" s="44" t="s">
        <v>47</v>
      </c>
      <c r="P405" s="43">
        <v>1979</v>
      </c>
      <c r="Q405" s="31">
        <v>1</v>
      </c>
      <c r="R405" s="84"/>
      <c r="S405" s="31" t="s">
        <v>34</v>
      </c>
      <c r="T405" s="31"/>
      <c r="U405" s="169"/>
      <c r="V405" s="150"/>
      <c r="W405" s="141" t="str" cm="1">
        <f t="array" ref="W405">IF(SUM(LEN(B405:V405))=0,"",IF(OR(OR(ISBLANK(F405),SUM(LEN(C405),LEN(D405))=0),AND(NOT(E405="Unknown"),ISBLANK(J405)),AND(NOT(O405="Unknown"),ISBLANK(R405))),"Missing Information", INDEX(Table15[Entire Service Line Classification], MATCH(SUMIFS(Table15[Unique ID],Table15[System-Owned Portion],E405,Table15[If Material Anything Other than "Lead" in Column E,Was Material Ever Previously Lead?],G405,Table15[Customer-Owned Portion],O405),Table15[Unique ID],0),0)))</f>
        <v>Lead Status Unknown</v>
      </c>
      <c r="X405"/>
    </row>
    <row r="406" spans="2:24" ht="30" x14ac:dyDescent="0.25">
      <c r="B406" s="146">
        <v>44786859</v>
      </c>
      <c r="C406" s="31" t="s">
        <v>635</v>
      </c>
      <c r="D406" s="31"/>
      <c r="E406" s="44" t="s">
        <v>35</v>
      </c>
      <c r="F406" s="43" t="s">
        <v>34</v>
      </c>
      <c r="G406" s="84" t="s">
        <v>34</v>
      </c>
      <c r="H406" s="31"/>
      <c r="I406" s="31"/>
      <c r="J406" s="84" t="s">
        <v>190</v>
      </c>
      <c r="K406" s="31" t="s">
        <v>34</v>
      </c>
      <c r="L406" s="31" t="s">
        <v>46</v>
      </c>
      <c r="M406" s="169"/>
      <c r="N406" s="148" t="s">
        <v>3033</v>
      </c>
      <c r="O406" s="44" t="s">
        <v>47</v>
      </c>
      <c r="P406" s="43">
        <v>1979</v>
      </c>
      <c r="Q406" s="31">
        <v>1</v>
      </c>
      <c r="R406" s="84"/>
      <c r="S406" s="31" t="s">
        <v>34</v>
      </c>
      <c r="T406" s="31"/>
      <c r="U406" s="169"/>
      <c r="V406" s="150"/>
      <c r="W406" s="141" t="str" cm="1">
        <f t="array" ref="W406">IF(SUM(LEN(B406:V406))=0,"",IF(OR(OR(ISBLANK(F406),SUM(LEN(C406),LEN(D406))=0),AND(NOT(E406="Unknown"),ISBLANK(J406)),AND(NOT(O406="Unknown"),ISBLANK(R406))),"Missing Information", INDEX(Table15[Entire Service Line Classification], MATCH(SUMIFS(Table15[Unique ID],Table15[System-Owned Portion],E406,Table15[If Material Anything Other than "Lead" in Column E,Was Material Ever Previously Lead?],G406,Table15[Customer-Owned Portion],O406),Table15[Unique ID],0),0)))</f>
        <v>Lead Status Unknown</v>
      </c>
      <c r="X406"/>
    </row>
    <row r="407" spans="2:24" ht="30" x14ac:dyDescent="0.25">
      <c r="B407" s="146">
        <v>54229735</v>
      </c>
      <c r="C407" s="31" t="s">
        <v>636</v>
      </c>
      <c r="D407" s="31"/>
      <c r="E407" s="44" t="s">
        <v>35</v>
      </c>
      <c r="F407" s="43" t="s">
        <v>34</v>
      </c>
      <c r="G407" s="84" t="s">
        <v>34</v>
      </c>
      <c r="H407" s="31"/>
      <c r="I407" s="31"/>
      <c r="J407" s="84" t="s">
        <v>190</v>
      </c>
      <c r="K407" s="31" t="s">
        <v>34</v>
      </c>
      <c r="L407" s="31" t="s">
        <v>46</v>
      </c>
      <c r="M407" s="169"/>
      <c r="N407" s="148" t="s">
        <v>3033</v>
      </c>
      <c r="O407" s="44" t="s">
        <v>47</v>
      </c>
      <c r="P407" s="43">
        <v>1979</v>
      </c>
      <c r="Q407" s="31">
        <v>1</v>
      </c>
      <c r="R407" s="84"/>
      <c r="S407" s="31" t="s">
        <v>34</v>
      </c>
      <c r="T407" s="31"/>
      <c r="U407" s="169"/>
      <c r="V407" s="150"/>
      <c r="W407" s="141" t="str" cm="1">
        <f t="array" ref="W407">IF(SUM(LEN(B407:V407))=0,"",IF(OR(OR(ISBLANK(F407),SUM(LEN(C407),LEN(D407))=0),AND(NOT(E407="Unknown"),ISBLANK(J407)),AND(NOT(O407="Unknown"),ISBLANK(R407))),"Missing Information", INDEX(Table15[Entire Service Line Classification], MATCH(SUMIFS(Table15[Unique ID],Table15[System-Owned Portion],E407,Table15[If Material Anything Other than "Lead" in Column E,Was Material Ever Previously Lead?],G407,Table15[Customer-Owned Portion],O407),Table15[Unique ID],0),0)))</f>
        <v>Lead Status Unknown</v>
      </c>
      <c r="X407"/>
    </row>
    <row r="408" spans="2:24" ht="30" x14ac:dyDescent="0.25">
      <c r="B408" s="146">
        <v>62340056</v>
      </c>
      <c r="C408" s="31" t="s">
        <v>637</v>
      </c>
      <c r="D408" s="31"/>
      <c r="E408" s="44" t="s">
        <v>35</v>
      </c>
      <c r="F408" s="43" t="s">
        <v>34</v>
      </c>
      <c r="G408" s="84" t="s">
        <v>34</v>
      </c>
      <c r="H408" s="31"/>
      <c r="I408" s="31"/>
      <c r="J408" s="84" t="s">
        <v>190</v>
      </c>
      <c r="K408" s="31" t="s">
        <v>34</v>
      </c>
      <c r="L408" s="31" t="s">
        <v>46</v>
      </c>
      <c r="M408" s="169"/>
      <c r="N408" s="148" t="s">
        <v>3033</v>
      </c>
      <c r="O408" s="44" t="s">
        <v>47</v>
      </c>
      <c r="P408" s="43">
        <v>1979</v>
      </c>
      <c r="Q408" s="31">
        <v>1</v>
      </c>
      <c r="R408" s="84"/>
      <c r="S408" s="31" t="s">
        <v>34</v>
      </c>
      <c r="T408" s="31"/>
      <c r="U408" s="169"/>
      <c r="V408" s="150"/>
      <c r="W408" s="141" t="str" cm="1">
        <f t="array" ref="W408">IF(SUM(LEN(B408:V408))=0,"",IF(OR(OR(ISBLANK(F408),SUM(LEN(C408),LEN(D408))=0),AND(NOT(E408="Unknown"),ISBLANK(J408)),AND(NOT(O408="Unknown"),ISBLANK(R408))),"Missing Information", INDEX(Table15[Entire Service Line Classification], MATCH(SUMIFS(Table15[Unique ID],Table15[System-Owned Portion],E408,Table15[If Material Anything Other than "Lead" in Column E,Was Material Ever Previously Lead?],G408,Table15[Customer-Owned Portion],O408),Table15[Unique ID],0),0)))</f>
        <v>Lead Status Unknown</v>
      </c>
      <c r="X408"/>
    </row>
    <row r="409" spans="2:24" ht="30" x14ac:dyDescent="0.25">
      <c r="B409" s="146">
        <v>63019411</v>
      </c>
      <c r="C409" s="31" t="s">
        <v>638</v>
      </c>
      <c r="D409" s="31"/>
      <c r="E409" s="44" t="s">
        <v>35</v>
      </c>
      <c r="F409" s="43" t="s">
        <v>34</v>
      </c>
      <c r="G409" s="84" t="s">
        <v>34</v>
      </c>
      <c r="H409" s="31"/>
      <c r="I409" s="31"/>
      <c r="J409" s="84" t="s">
        <v>190</v>
      </c>
      <c r="K409" s="31" t="s">
        <v>34</v>
      </c>
      <c r="L409" s="31" t="s">
        <v>46</v>
      </c>
      <c r="M409" s="169"/>
      <c r="N409" s="148" t="s">
        <v>3033</v>
      </c>
      <c r="O409" s="44" t="s">
        <v>47</v>
      </c>
      <c r="P409" s="43">
        <v>1979</v>
      </c>
      <c r="Q409" s="31">
        <v>1</v>
      </c>
      <c r="R409" s="84"/>
      <c r="S409" s="31" t="s">
        <v>34</v>
      </c>
      <c r="T409" s="31"/>
      <c r="U409" s="169"/>
      <c r="V409" s="150"/>
      <c r="W409" s="141" t="str" cm="1">
        <f t="array" ref="W409">IF(SUM(LEN(B409:V409))=0,"",IF(OR(OR(ISBLANK(F409),SUM(LEN(C409),LEN(D409))=0),AND(NOT(E409="Unknown"),ISBLANK(J409)),AND(NOT(O409="Unknown"),ISBLANK(R409))),"Missing Information", INDEX(Table15[Entire Service Line Classification], MATCH(SUMIFS(Table15[Unique ID],Table15[System-Owned Portion],E409,Table15[If Material Anything Other than "Lead" in Column E,Was Material Ever Previously Lead?],G409,Table15[Customer-Owned Portion],O409),Table15[Unique ID],0),0)))</f>
        <v>Lead Status Unknown</v>
      </c>
      <c r="X409"/>
    </row>
    <row r="410" spans="2:24" ht="30" x14ac:dyDescent="0.25">
      <c r="B410" s="146">
        <v>28013427</v>
      </c>
      <c r="C410" s="31" t="s">
        <v>639</v>
      </c>
      <c r="D410" s="31"/>
      <c r="E410" s="44" t="s">
        <v>35</v>
      </c>
      <c r="F410" s="43" t="s">
        <v>34</v>
      </c>
      <c r="G410" s="84" t="s">
        <v>34</v>
      </c>
      <c r="H410" s="31"/>
      <c r="I410" s="31"/>
      <c r="J410" s="84" t="s">
        <v>190</v>
      </c>
      <c r="K410" s="31" t="s">
        <v>34</v>
      </c>
      <c r="L410" s="31" t="s">
        <v>46</v>
      </c>
      <c r="M410" s="169"/>
      <c r="N410" s="148" t="s">
        <v>3033</v>
      </c>
      <c r="O410" s="44" t="s">
        <v>47</v>
      </c>
      <c r="P410" s="43">
        <v>1979</v>
      </c>
      <c r="Q410" s="31">
        <v>1</v>
      </c>
      <c r="R410" s="84"/>
      <c r="S410" s="31" t="s">
        <v>34</v>
      </c>
      <c r="T410" s="31"/>
      <c r="U410" s="169"/>
      <c r="V410" s="150"/>
      <c r="W410" s="141" t="str" cm="1">
        <f t="array" ref="W410">IF(SUM(LEN(B410:V410))=0,"",IF(OR(OR(ISBLANK(F410),SUM(LEN(C410),LEN(D410))=0),AND(NOT(E410="Unknown"),ISBLANK(J410)),AND(NOT(O410="Unknown"),ISBLANK(R410))),"Missing Information", INDEX(Table15[Entire Service Line Classification], MATCH(SUMIFS(Table15[Unique ID],Table15[System-Owned Portion],E410,Table15[If Material Anything Other than "Lead" in Column E,Was Material Ever Previously Lead?],G410,Table15[Customer-Owned Portion],O410),Table15[Unique ID],0),0)))</f>
        <v>Lead Status Unknown</v>
      </c>
      <c r="X410"/>
    </row>
    <row r="411" spans="2:24" ht="30" x14ac:dyDescent="0.25">
      <c r="B411" s="146">
        <v>53671233</v>
      </c>
      <c r="C411" s="31" t="s">
        <v>640</v>
      </c>
      <c r="D411" s="31"/>
      <c r="E411" s="44" t="s">
        <v>35</v>
      </c>
      <c r="F411" s="43" t="s">
        <v>34</v>
      </c>
      <c r="G411" s="84" t="s">
        <v>34</v>
      </c>
      <c r="H411" s="31"/>
      <c r="I411" s="31"/>
      <c r="J411" s="84" t="s">
        <v>190</v>
      </c>
      <c r="K411" s="31" t="s">
        <v>34</v>
      </c>
      <c r="L411" s="31" t="s">
        <v>46</v>
      </c>
      <c r="M411" s="169"/>
      <c r="N411" s="148" t="s">
        <v>3033</v>
      </c>
      <c r="O411" s="44" t="s">
        <v>47</v>
      </c>
      <c r="P411" s="43">
        <v>1979</v>
      </c>
      <c r="Q411" s="31">
        <v>1</v>
      </c>
      <c r="R411" s="84"/>
      <c r="S411" s="31" t="s">
        <v>34</v>
      </c>
      <c r="T411" s="31"/>
      <c r="U411" s="169"/>
      <c r="V411" s="150"/>
      <c r="W411" s="141" t="str" cm="1">
        <f t="array" ref="W411">IF(SUM(LEN(B411:V411))=0,"",IF(OR(OR(ISBLANK(F411),SUM(LEN(C411),LEN(D411))=0),AND(NOT(E411="Unknown"),ISBLANK(J411)),AND(NOT(O411="Unknown"),ISBLANK(R411))),"Missing Information", INDEX(Table15[Entire Service Line Classification], MATCH(SUMIFS(Table15[Unique ID],Table15[System-Owned Portion],E411,Table15[If Material Anything Other than "Lead" in Column E,Was Material Ever Previously Lead?],G411,Table15[Customer-Owned Portion],O411),Table15[Unique ID],0),0)))</f>
        <v>Lead Status Unknown</v>
      </c>
      <c r="X411"/>
    </row>
    <row r="412" spans="2:24" ht="30" x14ac:dyDescent="0.25">
      <c r="B412" s="146">
        <v>52490077</v>
      </c>
      <c r="C412" s="31" t="s">
        <v>641</v>
      </c>
      <c r="D412" s="31"/>
      <c r="E412" s="44" t="s">
        <v>35</v>
      </c>
      <c r="F412" s="43" t="s">
        <v>34</v>
      </c>
      <c r="G412" s="84" t="s">
        <v>34</v>
      </c>
      <c r="H412" s="31"/>
      <c r="I412" s="31"/>
      <c r="J412" s="84" t="s">
        <v>190</v>
      </c>
      <c r="K412" s="31" t="s">
        <v>34</v>
      </c>
      <c r="L412" s="31" t="s">
        <v>46</v>
      </c>
      <c r="M412" s="169"/>
      <c r="N412" s="148" t="s">
        <v>3033</v>
      </c>
      <c r="O412" s="44" t="s">
        <v>47</v>
      </c>
      <c r="P412" s="43">
        <v>1979</v>
      </c>
      <c r="Q412" s="31">
        <v>1</v>
      </c>
      <c r="R412" s="84"/>
      <c r="S412" s="31" t="s">
        <v>34</v>
      </c>
      <c r="T412" s="31"/>
      <c r="U412" s="169"/>
      <c r="V412" s="150"/>
      <c r="W412" s="141" t="str" cm="1">
        <f t="array" ref="W412">IF(SUM(LEN(B412:V412))=0,"",IF(OR(OR(ISBLANK(F412),SUM(LEN(C412),LEN(D412))=0),AND(NOT(E412="Unknown"),ISBLANK(J412)),AND(NOT(O412="Unknown"),ISBLANK(R412))),"Missing Information", INDEX(Table15[Entire Service Line Classification], MATCH(SUMIFS(Table15[Unique ID],Table15[System-Owned Portion],E412,Table15[If Material Anything Other than "Lead" in Column E,Was Material Ever Previously Lead?],G412,Table15[Customer-Owned Portion],O412),Table15[Unique ID],0),0)))</f>
        <v>Lead Status Unknown</v>
      </c>
      <c r="X412"/>
    </row>
    <row r="413" spans="2:24" ht="30" x14ac:dyDescent="0.25">
      <c r="B413" s="146">
        <v>52490160</v>
      </c>
      <c r="C413" s="31" t="s">
        <v>642</v>
      </c>
      <c r="D413" s="31"/>
      <c r="E413" s="44" t="s">
        <v>35</v>
      </c>
      <c r="F413" s="43" t="s">
        <v>34</v>
      </c>
      <c r="G413" s="84" t="s">
        <v>34</v>
      </c>
      <c r="H413" s="31"/>
      <c r="I413" s="31"/>
      <c r="J413" s="84" t="s">
        <v>190</v>
      </c>
      <c r="K413" s="31" t="s">
        <v>34</v>
      </c>
      <c r="L413" s="31" t="s">
        <v>46</v>
      </c>
      <c r="M413" s="169"/>
      <c r="N413" s="148" t="s">
        <v>3033</v>
      </c>
      <c r="O413" s="44" t="s">
        <v>47</v>
      </c>
      <c r="P413" s="43">
        <v>1979</v>
      </c>
      <c r="Q413" s="31">
        <v>1</v>
      </c>
      <c r="R413" s="84"/>
      <c r="S413" s="31" t="s">
        <v>34</v>
      </c>
      <c r="T413" s="31"/>
      <c r="U413" s="169"/>
      <c r="V413" s="150"/>
      <c r="W413" s="141" t="str" cm="1">
        <f t="array" ref="W413">IF(SUM(LEN(B413:V413))=0,"",IF(OR(OR(ISBLANK(F413),SUM(LEN(C413),LEN(D413))=0),AND(NOT(E413="Unknown"),ISBLANK(J413)),AND(NOT(O413="Unknown"),ISBLANK(R413))),"Missing Information", INDEX(Table15[Entire Service Line Classification], MATCH(SUMIFS(Table15[Unique ID],Table15[System-Owned Portion],E413,Table15[If Material Anything Other than "Lead" in Column E,Was Material Ever Previously Lead?],G413,Table15[Customer-Owned Portion],O413),Table15[Unique ID],0),0)))</f>
        <v>Lead Status Unknown</v>
      </c>
      <c r="X413"/>
    </row>
    <row r="414" spans="2:24" ht="30" x14ac:dyDescent="0.25">
      <c r="B414" s="146">
        <v>52882433</v>
      </c>
      <c r="C414" s="31" t="s">
        <v>643</v>
      </c>
      <c r="D414" s="31"/>
      <c r="E414" s="44" t="s">
        <v>35</v>
      </c>
      <c r="F414" s="43" t="s">
        <v>34</v>
      </c>
      <c r="G414" s="84" t="s">
        <v>34</v>
      </c>
      <c r="H414" s="31"/>
      <c r="I414" s="31"/>
      <c r="J414" s="84" t="s">
        <v>190</v>
      </c>
      <c r="K414" s="31" t="s">
        <v>34</v>
      </c>
      <c r="L414" s="31" t="s">
        <v>46</v>
      </c>
      <c r="M414" s="169"/>
      <c r="N414" s="148" t="s">
        <v>3033</v>
      </c>
      <c r="O414" s="44" t="s">
        <v>47</v>
      </c>
      <c r="P414" s="43">
        <v>1979</v>
      </c>
      <c r="Q414" s="31">
        <v>1</v>
      </c>
      <c r="R414" s="84"/>
      <c r="S414" s="31" t="s">
        <v>34</v>
      </c>
      <c r="T414" s="31"/>
      <c r="U414" s="169"/>
      <c r="V414" s="150"/>
      <c r="W414" s="141" t="str" cm="1">
        <f t="array" ref="W414">IF(SUM(LEN(B414:V414))=0,"",IF(OR(OR(ISBLANK(F414),SUM(LEN(C414),LEN(D414))=0),AND(NOT(E414="Unknown"),ISBLANK(J414)),AND(NOT(O414="Unknown"),ISBLANK(R414))),"Missing Information", INDEX(Table15[Entire Service Line Classification], MATCH(SUMIFS(Table15[Unique ID],Table15[System-Owned Portion],E414,Table15[If Material Anything Other than "Lead" in Column E,Was Material Ever Previously Lead?],G414,Table15[Customer-Owned Portion],O414),Table15[Unique ID],0),0)))</f>
        <v>Lead Status Unknown</v>
      </c>
      <c r="X414"/>
    </row>
    <row r="415" spans="2:24" ht="30" x14ac:dyDescent="0.25">
      <c r="B415" s="146">
        <v>89107651</v>
      </c>
      <c r="C415" s="31" t="s">
        <v>644</v>
      </c>
      <c r="D415" s="31"/>
      <c r="E415" s="44" t="s">
        <v>35</v>
      </c>
      <c r="F415" s="43" t="s">
        <v>34</v>
      </c>
      <c r="G415" s="84" t="s">
        <v>34</v>
      </c>
      <c r="H415" s="31"/>
      <c r="I415" s="31"/>
      <c r="J415" s="84" t="s">
        <v>190</v>
      </c>
      <c r="K415" s="31" t="s">
        <v>34</v>
      </c>
      <c r="L415" s="31" t="s">
        <v>46</v>
      </c>
      <c r="M415" s="169"/>
      <c r="N415" s="148" t="s">
        <v>3033</v>
      </c>
      <c r="O415" s="44" t="s">
        <v>47</v>
      </c>
      <c r="P415" s="43">
        <v>1979</v>
      </c>
      <c r="Q415" s="31">
        <v>1</v>
      </c>
      <c r="R415" s="84"/>
      <c r="S415" s="31" t="s">
        <v>34</v>
      </c>
      <c r="T415" s="31"/>
      <c r="U415" s="169"/>
      <c r="V415" s="150"/>
      <c r="W415" s="141" t="str" cm="1">
        <f t="array" ref="W415">IF(SUM(LEN(B415:V415))=0,"",IF(OR(OR(ISBLANK(F415),SUM(LEN(C415),LEN(D415))=0),AND(NOT(E415="Unknown"),ISBLANK(J415)),AND(NOT(O415="Unknown"),ISBLANK(R415))),"Missing Information", INDEX(Table15[Entire Service Line Classification], MATCH(SUMIFS(Table15[Unique ID],Table15[System-Owned Portion],E415,Table15[If Material Anything Other than "Lead" in Column E,Was Material Ever Previously Lead?],G415,Table15[Customer-Owned Portion],O415),Table15[Unique ID],0),0)))</f>
        <v>Lead Status Unknown</v>
      </c>
      <c r="X415"/>
    </row>
    <row r="416" spans="2:24" ht="30" x14ac:dyDescent="0.25">
      <c r="B416" s="146">
        <v>28013432</v>
      </c>
      <c r="C416" s="31" t="s">
        <v>645</v>
      </c>
      <c r="D416" s="31"/>
      <c r="E416" s="44" t="s">
        <v>35</v>
      </c>
      <c r="F416" s="43" t="s">
        <v>34</v>
      </c>
      <c r="G416" s="84" t="s">
        <v>34</v>
      </c>
      <c r="H416" s="31"/>
      <c r="I416" s="31"/>
      <c r="J416" s="84" t="s">
        <v>190</v>
      </c>
      <c r="K416" s="31" t="s">
        <v>34</v>
      </c>
      <c r="L416" s="31" t="s">
        <v>46</v>
      </c>
      <c r="M416" s="169"/>
      <c r="N416" s="148" t="s">
        <v>3033</v>
      </c>
      <c r="O416" s="44" t="s">
        <v>47</v>
      </c>
      <c r="P416" s="43">
        <v>1979</v>
      </c>
      <c r="Q416" s="31">
        <v>1</v>
      </c>
      <c r="R416" s="84"/>
      <c r="S416" s="31" t="s">
        <v>34</v>
      </c>
      <c r="T416" s="31"/>
      <c r="U416" s="169"/>
      <c r="V416" s="150"/>
      <c r="W416" s="141" t="str" cm="1">
        <f t="array" ref="W416">IF(SUM(LEN(B416:V416))=0,"",IF(OR(OR(ISBLANK(F416),SUM(LEN(C416),LEN(D416))=0),AND(NOT(E416="Unknown"),ISBLANK(J416)),AND(NOT(O416="Unknown"),ISBLANK(R416))),"Missing Information", INDEX(Table15[Entire Service Line Classification], MATCH(SUMIFS(Table15[Unique ID],Table15[System-Owned Portion],E416,Table15[If Material Anything Other than "Lead" in Column E,Was Material Ever Previously Lead?],G416,Table15[Customer-Owned Portion],O416),Table15[Unique ID],0),0)))</f>
        <v>Lead Status Unknown</v>
      </c>
      <c r="X416"/>
    </row>
    <row r="417" spans="2:24" ht="30" x14ac:dyDescent="0.25">
      <c r="B417" s="146">
        <v>51145726</v>
      </c>
      <c r="C417" s="31" t="s">
        <v>646</v>
      </c>
      <c r="D417" s="31"/>
      <c r="E417" s="44" t="s">
        <v>35</v>
      </c>
      <c r="F417" s="43" t="s">
        <v>34</v>
      </c>
      <c r="G417" s="84" t="s">
        <v>34</v>
      </c>
      <c r="H417" s="31"/>
      <c r="I417" s="31"/>
      <c r="J417" s="84" t="s">
        <v>190</v>
      </c>
      <c r="K417" s="31" t="s">
        <v>34</v>
      </c>
      <c r="L417" s="31" t="s">
        <v>46</v>
      </c>
      <c r="M417" s="169"/>
      <c r="N417" s="148" t="s">
        <v>3033</v>
      </c>
      <c r="O417" s="44" t="s">
        <v>47</v>
      </c>
      <c r="P417" s="43">
        <v>1979</v>
      </c>
      <c r="Q417" s="31">
        <v>1</v>
      </c>
      <c r="R417" s="84"/>
      <c r="S417" s="31" t="s">
        <v>34</v>
      </c>
      <c r="T417" s="31"/>
      <c r="U417" s="169"/>
      <c r="V417" s="150"/>
      <c r="W417" s="141" t="str" cm="1">
        <f t="array" ref="W417">IF(SUM(LEN(B417:V417))=0,"",IF(OR(OR(ISBLANK(F417),SUM(LEN(C417),LEN(D417))=0),AND(NOT(E417="Unknown"),ISBLANK(J417)),AND(NOT(O417="Unknown"),ISBLANK(R417))),"Missing Information", INDEX(Table15[Entire Service Line Classification], MATCH(SUMIFS(Table15[Unique ID],Table15[System-Owned Portion],E417,Table15[If Material Anything Other than "Lead" in Column E,Was Material Ever Previously Lead?],G417,Table15[Customer-Owned Portion],O417),Table15[Unique ID],0),0)))</f>
        <v>Lead Status Unknown</v>
      </c>
      <c r="X417"/>
    </row>
    <row r="418" spans="2:24" ht="30" x14ac:dyDescent="0.25">
      <c r="B418" s="146">
        <v>54229733</v>
      </c>
      <c r="C418" s="31" t="s">
        <v>647</v>
      </c>
      <c r="D418" s="31"/>
      <c r="E418" s="44" t="s">
        <v>35</v>
      </c>
      <c r="F418" s="43" t="s">
        <v>34</v>
      </c>
      <c r="G418" s="84" t="s">
        <v>34</v>
      </c>
      <c r="H418" s="31"/>
      <c r="I418" s="31"/>
      <c r="J418" s="84" t="s">
        <v>190</v>
      </c>
      <c r="K418" s="31" t="s">
        <v>34</v>
      </c>
      <c r="L418" s="31" t="s">
        <v>46</v>
      </c>
      <c r="M418" s="169"/>
      <c r="N418" s="148" t="s">
        <v>3033</v>
      </c>
      <c r="O418" s="44" t="s">
        <v>47</v>
      </c>
      <c r="P418" s="43">
        <v>1979</v>
      </c>
      <c r="Q418" s="31">
        <v>1</v>
      </c>
      <c r="R418" s="84"/>
      <c r="S418" s="31" t="s">
        <v>34</v>
      </c>
      <c r="T418" s="31"/>
      <c r="U418" s="169"/>
      <c r="V418" s="150"/>
      <c r="W418" s="141" t="str" cm="1">
        <f t="array" ref="W418">IF(SUM(LEN(B418:V418))=0,"",IF(OR(OR(ISBLANK(F418),SUM(LEN(C418),LEN(D418))=0),AND(NOT(E418="Unknown"),ISBLANK(J418)),AND(NOT(O418="Unknown"),ISBLANK(R418))),"Missing Information", INDEX(Table15[Entire Service Line Classification], MATCH(SUMIFS(Table15[Unique ID],Table15[System-Owned Portion],E418,Table15[If Material Anything Other than "Lead" in Column E,Was Material Ever Previously Lead?],G418,Table15[Customer-Owned Portion],O418),Table15[Unique ID],0),0)))</f>
        <v>Lead Status Unknown</v>
      </c>
      <c r="X418"/>
    </row>
    <row r="419" spans="2:24" ht="30" x14ac:dyDescent="0.25">
      <c r="B419" s="146">
        <v>51789710</v>
      </c>
      <c r="C419" s="31" t="s">
        <v>648</v>
      </c>
      <c r="D419" s="31"/>
      <c r="E419" s="44" t="s">
        <v>35</v>
      </c>
      <c r="F419" s="43" t="s">
        <v>34</v>
      </c>
      <c r="G419" s="84" t="s">
        <v>34</v>
      </c>
      <c r="H419" s="31"/>
      <c r="I419" s="31"/>
      <c r="J419" s="84" t="s">
        <v>190</v>
      </c>
      <c r="K419" s="31" t="s">
        <v>34</v>
      </c>
      <c r="L419" s="31" t="s">
        <v>46</v>
      </c>
      <c r="M419" s="169"/>
      <c r="N419" s="148" t="s">
        <v>3033</v>
      </c>
      <c r="O419" s="44" t="s">
        <v>47</v>
      </c>
      <c r="P419" s="43">
        <v>1979</v>
      </c>
      <c r="Q419" s="31">
        <v>1</v>
      </c>
      <c r="R419" s="84"/>
      <c r="S419" s="31" t="s">
        <v>34</v>
      </c>
      <c r="T419" s="31"/>
      <c r="U419" s="169"/>
      <c r="V419" s="150"/>
      <c r="W419" s="141" t="str" cm="1">
        <f t="array" ref="W419">IF(SUM(LEN(B419:V419))=0,"",IF(OR(OR(ISBLANK(F419),SUM(LEN(C419),LEN(D419))=0),AND(NOT(E419="Unknown"),ISBLANK(J419)),AND(NOT(O419="Unknown"),ISBLANK(R419))),"Missing Information", INDEX(Table15[Entire Service Line Classification], MATCH(SUMIFS(Table15[Unique ID],Table15[System-Owned Portion],E419,Table15[If Material Anything Other than "Lead" in Column E,Was Material Ever Previously Lead?],G419,Table15[Customer-Owned Portion],O419),Table15[Unique ID],0),0)))</f>
        <v>Lead Status Unknown</v>
      </c>
      <c r="X419"/>
    </row>
    <row r="420" spans="2:24" ht="30" x14ac:dyDescent="0.25">
      <c r="B420" s="146">
        <v>54229784</v>
      </c>
      <c r="C420" s="31" t="s">
        <v>649</v>
      </c>
      <c r="D420" s="31"/>
      <c r="E420" s="44" t="s">
        <v>35</v>
      </c>
      <c r="F420" s="43" t="s">
        <v>34</v>
      </c>
      <c r="G420" s="84" t="s">
        <v>34</v>
      </c>
      <c r="H420" s="31"/>
      <c r="I420" s="31"/>
      <c r="J420" s="84" t="s">
        <v>190</v>
      </c>
      <c r="K420" s="31" t="s">
        <v>34</v>
      </c>
      <c r="L420" s="31" t="s">
        <v>46</v>
      </c>
      <c r="M420" s="169"/>
      <c r="N420" s="148" t="s">
        <v>3033</v>
      </c>
      <c r="O420" s="44" t="s">
        <v>47</v>
      </c>
      <c r="P420" s="43">
        <v>1979</v>
      </c>
      <c r="Q420" s="31">
        <v>1</v>
      </c>
      <c r="R420" s="84"/>
      <c r="S420" s="31" t="s">
        <v>34</v>
      </c>
      <c r="T420" s="31"/>
      <c r="U420" s="169"/>
      <c r="V420" s="150"/>
      <c r="W420" s="141" t="str" cm="1">
        <f t="array" ref="W420">IF(SUM(LEN(B420:V420))=0,"",IF(OR(OR(ISBLANK(F420),SUM(LEN(C420),LEN(D420))=0),AND(NOT(E420="Unknown"),ISBLANK(J420)),AND(NOT(O420="Unknown"),ISBLANK(R420))),"Missing Information", INDEX(Table15[Entire Service Line Classification], MATCH(SUMIFS(Table15[Unique ID],Table15[System-Owned Portion],E420,Table15[If Material Anything Other than "Lead" in Column E,Was Material Ever Previously Lead?],G420,Table15[Customer-Owned Portion],O420),Table15[Unique ID],0),0)))</f>
        <v>Lead Status Unknown</v>
      </c>
      <c r="X420"/>
    </row>
    <row r="421" spans="2:24" ht="30" x14ac:dyDescent="0.25">
      <c r="B421" s="146">
        <v>54229764</v>
      </c>
      <c r="C421" s="31" t="s">
        <v>650</v>
      </c>
      <c r="D421" s="31"/>
      <c r="E421" s="44" t="s">
        <v>35</v>
      </c>
      <c r="F421" s="43" t="s">
        <v>34</v>
      </c>
      <c r="G421" s="84" t="s">
        <v>34</v>
      </c>
      <c r="H421" s="31"/>
      <c r="I421" s="31"/>
      <c r="J421" s="84" t="s">
        <v>190</v>
      </c>
      <c r="K421" s="31" t="s">
        <v>34</v>
      </c>
      <c r="L421" s="31" t="s">
        <v>46</v>
      </c>
      <c r="M421" s="169"/>
      <c r="N421" s="148" t="s">
        <v>3033</v>
      </c>
      <c r="O421" s="44" t="s">
        <v>47</v>
      </c>
      <c r="P421" s="43">
        <v>1979</v>
      </c>
      <c r="Q421" s="31">
        <v>1</v>
      </c>
      <c r="R421" s="84"/>
      <c r="S421" s="31" t="s">
        <v>34</v>
      </c>
      <c r="T421" s="31"/>
      <c r="U421" s="169"/>
      <c r="V421" s="150"/>
      <c r="W421" s="141" t="str" cm="1">
        <f t="array" ref="W421">IF(SUM(LEN(B421:V421))=0,"",IF(OR(OR(ISBLANK(F421),SUM(LEN(C421),LEN(D421))=0),AND(NOT(E421="Unknown"),ISBLANK(J421)),AND(NOT(O421="Unknown"),ISBLANK(R421))),"Missing Information", INDEX(Table15[Entire Service Line Classification], MATCH(SUMIFS(Table15[Unique ID],Table15[System-Owned Portion],E421,Table15[If Material Anything Other than "Lead" in Column E,Was Material Ever Previously Lead?],G421,Table15[Customer-Owned Portion],O421),Table15[Unique ID],0),0)))</f>
        <v>Lead Status Unknown</v>
      </c>
      <c r="X421"/>
    </row>
    <row r="422" spans="2:24" ht="30" x14ac:dyDescent="0.25">
      <c r="B422" s="146">
        <v>54229768</v>
      </c>
      <c r="C422" s="31" t="s">
        <v>651</v>
      </c>
      <c r="D422" s="31"/>
      <c r="E422" s="44" t="s">
        <v>35</v>
      </c>
      <c r="F422" s="43" t="s">
        <v>34</v>
      </c>
      <c r="G422" s="84" t="s">
        <v>34</v>
      </c>
      <c r="H422" s="31"/>
      <c r="I422" s="31"/>
      <c r="J422" s="84" t="s">
        <v>190</v>
      </c>
      <c r="K422" s="31" t="s">
        <v>34</v>
      </c>
      <c r="L422" s="31" t="s">
        <v>46</v>
      </c>
      <c r="M422" s="169"/>
      <c r="N422" s="148" t="s">
        <v>3033</v>
      </c>
      <c r="O422" s="44" t="s">
        <v>47</v>
      </c>
      <c r="P422" s="43">
        <v>1979</v>
      </c>
      <c r="Q422" s="31">
        <v>1</v>
      </c>
      <c r="R422" s="84"/>
      <c r="S422" s="31" t="s">
        <v>34</v>
      </c>
      <c r="T422" s="31"/>
      <c r="U422" s="169"/>
      <c r="V422" s="150"/>
      <c r="W422" s="141" t="str" cm="1">
        <f t="array" ref="W422">IF(SUM(LEN(B422:V422))=0,"",IF(OR(OR(ISBLANK(F422),SUM(LEN(C422),LEN(D422))=0),AND(NOT(E422="Unknown"),ISBLANK(J422)),AND(NOT(O422="Unknown"),ISBLANK(R422))),"Missing Information", INDEX(Table15[Entire Service Line Classification], MATCH(SUMIFS(Table15[Unique ID],Table15[System-Owned Portion],E422,Table15[If Material Anything Other than "Lead" in Column E,Was Material Ever Previously Lead?],G422,Table15[Customer-Owned Portion],O422),Table15[Unique ID],0),0)))</f>
        <v>Lead Status Unknown</v>
      </c>
      <c r="X422"/>
    </row>
    <row r="423" spans="2:24" ht="30" x14ac:dyDescent="0.25">
      <c r="B423" s="146">
        <v>54229800</v>
      </c>
      <c r="C423" s="31" t="s">
        <v>652</v>
      </c>
      <c r="D423" s="31"/>
      <c r="E423" s="44" t="s">
        <v>35</v>
      </c>
      <c r="F423" s="43" t="s">
        <v>34</v>
      </c>
      <c r="G423" s="84" t="s">
        <v>34</v>
      </c>
      <c r="H423" s="31"/>
      <c r="I423" s="31"/>
      <c r="J423" s="84" t="s">
        <v>190</v>
      </c>
      <c r="K423" s="31" t="s">
        <v>34</v>
      </c>
      <c r="L423" s="31" t="s">
        <v>46</v>
      </c>
      <c r="M423" s="169"/>
      <c r="N423" s="148" t="s">
        <v>3033</v>
      </c>
      <c r="O423" s="44" t="s">
        <v>47</v>
      </c>
      <c r="P423" s="43">
        <v>1979</v>
      </c>
      <c r="Q423" s="31">
        <v>1</v>
      </c>
      <c r="R423" s="84"/>
      <c r="S423" s="31" t="s">
        <v>34</v>
      </c>
      <c r="T423" s="31"/>
      <c r="U423" s="169"/>
      <c r="V423" s="150"/>
      <c r="W423" s="141" t="str" cm="1">
        <f t="array" ref="W423">IF(SUM(LEN(B423:V423))=0,"",IF(OR(OR(ISBLANK(F423),SUM(LEN(C423),LEN(D423))=0),AND(NOT(E423="Unknown"),ISBLANK(J423)),AND(NOT(O423="Unknown"),ISBLANK(R423))),"Missing Information", INDEX(Table15[Entire Service Line Classification], MATCH(SUMIFS(Table15[Unique ID],Table15[System-Owned Portion],E423,Table15[If Material Anything Other than "Lead" in Column E,Was Material Ever Previously Lead?],G423,Table15[Customer-Owned Portion],O423),Table15[Unique ID],0),0)))</f>
        <v>Lead Status Unknown</v>
      </c>
      <c r="X423"/>
    </row>
    <row r="424" spans="2:24" ht="30" x14ac:dyDescent="0.25">
      <c r="B424" s="146">
        <v>54229809</v>
      </c>
      <c r="C424" s="31" t="s">
        <v>653</v>
      </c>
      <c r="D424" s="31"/>
      <c r="E424" s="44" t="s">
        <v>35</v>
      </c>
      <c r="F424" s="43" t="s">
        <v>34</v>
      </c>
      <c r="G424" s="84" t="s">
        <v>34</v>
      </c>
      <c r="H424" s="31"/>
      <c r="I424" s="31"/>
      <c r="J424" s="84" t="s">
        <v>190</v>
      </c>
      <c r="K424" s="31" t="s">
        <v>34</v>
      </c>
      <c r="L424" s="31" t="s">
        <v>46</v>
      </c>
      <c r="M424" s="169"/>
      <c r="N424" s="148" t="s">
        <v>3033</v>
      </c>
      <c r="O424" s="44" t="s">
        <v>47</v>
      </c>
      <c r="P424" s="43">
        <v>1979</v>
      </c>
      <c r="Q424" s="31">
        <v>1</v>
      </c>
      <c r="R424" s="84"/>
      <c r="S424" s="31" t="s">
        <v>34</v>
      </c>
      <c r="T424" s="31"/>
      <c r="U424" s="169"/>
      <c r="V424" s="150"/>
      <c r="W424" s="141" t="str" cm="1">
        <f t="array" ref="W424">IF(SUM(LEN(B424:V424))=0,"",IF(OR(OR(ISBLANK(F424),SUM(LEN(C424),LEN(D424))=0),AND(NOT(E424="Unknown"),ISBLANK(J424)),AND(NOT(O424="Unknown"),ISBLANK(R424))),"Missing Information", INDEX(Table15[Entire Service Line Classification], MATCH(SUMIFS(Table15[Unique ID],Table15[System-Owned Portion],E424,Table15[If Material Anything Other than "Lead" in Column E,Was Material Ever Previously Lead?],G424,Table15[Customer-Owned Portion],O424),Table15[Unique ID],0),0)))</f>
        <v>Lead Status Unknown</v>
      </c>
      <c r="X424"/>
    </row>
    <row r="425" spans="2:24" ht="30" x14ac:dyDescent="0.25">
      <c r="B425" s="146">
        <v>54229811</v>
      </c>
      <c r="C425" s="31" t="s">
        <v>654</v>
      </c>
      <c r="D425" s="31"/>
      <c r="E425" s="44" t="s">
        <v>35</v>
      </c>
      <c r="F425" s="43" t="s">
        <v>34</v>
      </c>
      <c r="G425" s="84" t="s">
        <v>34</v>
      </c>
      <c r="H425" s="31"/>
      <c r="I425" s="31"/>
      <c r="J425" s="84" t="s">
        <v>190</v>
      </c>
      <c r="K425" s="31" t="s">
        <v>34</v>
      </c>
      <c r="L425" s="31" t="s">
        <v>46</v>
      </c>
      <c r="M425" s="169"/>
      <c r="N425" s="148" t="s">
        <v>3033</v>
      </c>
      <c r="O425" s="44" t="s">
        <v>47</v>
      </c>
      <c r="P425" s="43">
        <v>1979</v>
      </c>
      <c r="Q425" s="31">
        <v>1</v>
      </c>
      <c r="R425" s="84"/>
      <c r="S425" s="31" t="s">
        <v>34</v>
      </c>
      <c r="T425" s="31"/>
      <c r="U425" s="169"/>
      <c r="V425" s="150"/>
      <c r="W425" s="141" t="str" cm="1">
        <f t="array" ref="W425">IF(SUM(LEN(B425:V425))=0,"",IF(OR(OR(ISBLANK(F425),SUM(LEN(C425),LEN(D425))=0),AND(NOT(E425="Unknown"),ISBLANK(J425)),AND(NOT(O425="Unknown"),ISBLANK(R425))),"Missing Information", INDEX(Table15[Entire Service Line Classification], MATCH(SUMIFS(Table15[Unique ID],Table15[System-Owned Portion],E425,Table15[If Material Anything Other than "Lead" in Column E,Was Material Ever Previously Lead?],G425,Table15[Customer-Owned Portion],O425),Table15[Unique ID],0),0)))</f>
        <v>Lead Status Unknown</v>
      </c>
      <c r="X425"/>
    </row>
    <row r="426" spans="2:24" ht="30" x14ac:dyDescent="0.25">
      <c r="B426" s="146">
        <v>54336401</v>
      </c>
      <c r="C426" s="31" t="s">
        <v>655</v>
      </c>
      <c r="D426" s="31"/>
      <c r="E426" s="44" t="s">
        <v>35</v>
      </c>
      <c r="F426" s="43" t="s">
        <v>34</v>
      </c>
      <c r="G426" s="84" t="s">
        <v>34</v>
      </c>
      <c r="H426" s="31"/>
      <c r="I426" s="31"/>
      <c r="J426" s="84" t="s">
        <v>190</v>
      </c>
      <c r="K426" s="31" t="s">
        <v>34</v>
      </c>
      <c r="L426" s="31" t="s">
        <v>46</v>
      </c>
      <c r="M426" s="169"/>
      <c r="N426" s="148" t="s">
        <v>3033</v>
      </c>
      <c r="O426" s="44" t="s">
        <v>47</v>
      </c>
      <c r="P426" s="43">
        <v>1979</v>
      </c>
      <c r="Q426" s="31">
        <v>1</v>
      </c>
      <c r="R426" s="84"/>
      <c r="S426" s="31" t="s">
        <v>34</v>
      </c>
      <c r="T426" s="31"/>
      <c r="U426" s="169"/>
      <c r="V426" s="150"/>
      <c r="W426" s="141" t="str" cm="1">
        <f t="array" ref="W426">IF(SUM(LEN(B426:V426))=0,"",IF(OR(OR(ISBLANK(F426),SUM(LEN(C426),LEN(D426))=0),AND(NOT(E426="Unknown"),ISBLANK(J426)),AND(NOT(O426="Unknown"),ISBLANK(R426))),"Missing Information", INDEX(Table15[Entire Service Line Classification], MATCH(SUMIFS(Table15[Unique ID],Table15[System-Owned Portion],E426,Table15[If Material Anything Other than "Lead" in Column E,Was Material Ever Previously Lead?],G426,Table15[Customer-Owned Portion],O426),Table15[Unique ID],0),0)))</f>
        <v>Lead Status Unknown</v>
      </c>
      <c r="X426"/>
    </row>
    <row r="427" spans="2:24" ht="30" x14ac:dyDescent="0.25">
      <c r="B427" s="146">
        <v>52490146</v>
      </c>
      <c r="C427" s="31" t="s">
        <v>656</v>
      </c>
      <c r="D427" s="31"/>
      <c r="E427" s="44" t="s">
        <v>35</v>
      </c>
      <c r="F427" s="43" t="s">
        <v>34</v>
      </c>
      <c r="G427" s="84" t="s">
        <v>34</v>
      </c>
      <c r="H427" s="31"/>
      <c r="I427" s="31"/>
      <c r="J427" s="84" t="s">
        <v>190</v>
      </c>
      <c r="K427" s="31" t="s">
        <v>34</v>
      </c>
      <c r="L427" s="31" t="s">
        <v>46</v>
      </c>
      <c r="M427" s="169"/>
      <c r="N427" s="148" t="s">
        <v>3033</v>
      </c>
      <c r="O427" s="44" t="s">
        <v>47</v>
      </c>
      <c r="P427" s="43">
        <v>1979</v>
      </c>
      <c r="Q427" s="31">
        <v>1</v>
      </c>
      <c r="R427" s="84"/>
      <c r="S427" s="31" t="s">
        <v>34</v>
      </c>
      <c r="T427" s="31"/>
      <c r="U427" s="169"/>
      <c r="V427" s="150"/>
      <c r="W427" s="141" t="str" cm="1">
        <f t="array" ref="W427">IF(SUM(LEN(B427:V427))=0,"",IF(OR(OR(ISBLANK(F427),SUM(LEN(C427),LEN(D427))=0),AND(NOT(E427="Unknown"),ISBLANK(J427)),AND(NOT(O427="Unknown"),ISBLANK(R427))),"Missing Information", INDEX(Table15[Entire Service Line Classification], MATCH(SUMIFS(Table15[Unique ID],Table15[System-Owned Portion],E427,Table15[If Material Anything Other than "Lead" in Column E,Was Material Ever Previously Lead?],G427,Table15[Customer-Owned Portion],O427),Table15[Unique ID],0),0)))</f>
        <v>Lead Status Unknown</v>
      </c>
      <c r="X427"/>
    </row>
    <row r="428" spans="2:24" ht="30" x14ac:dyDescent="0.25">
      <c r="B428" s="146">
        <v>54336455</v>
      </c>
      <c r="C428" s="31" t="s">
        <v>657</v>
      </c>
      <c r="D428" s="31"/>
      <c r="E428" s="44" t="s">
        <v>35</v>
      </c>
      <c r="F428" s="43" t="s">
        <v>34</v>
      </c>
      <c r="G428" s="84" t="s">
        <v>34</v>
      </c>
      <c r="H428" s="31"/>
      <c r="I428" s="31"/>
      <c r="J428" s="84" t="s">
        <v>190</v>
      </c>
      <c r="K428" s="31" t="s">
        <v>34</v>
      </c>
      <c r="L428" s="31" t="s">
        <v>46</v>
      </c>
      <c r="M428" s="169"/>
      <c r="N428" s="148" t="s">
        <v>3033</v>
      </c>
      <c r="O428" s="44" t="s">
        <v>47</v>
      </c>
      <c r="P428" s="43">
        <v>1979</v>
      </c>
      <c r="Q428" s="31">
        <v>1</v>
      </c>
      <c r="R428" s="84"/>
      <c r="S428" s="31" t="s">
        <v>34</v>
      </c>
      <c r="T428" s="31"/>
      <c r="U428" s="169"/>
      <c r="V428" s="150"/>
      <c r="W428" s="141" t="str" cm="1">
        <f t="array" ref="W428">IF(SUM(LEN(B428:V428))=0,"",IF(OR(OR(ISBLANK(F428),SUM(LEN(C428),LEN(D428))=0),AND(NOT(E428="Unknown"),ISBLANK(J428)),AND(NOT(O428="Unknown"),ISBLANK(R428))),"Missing Information", INDEX(Table15[Entire Service Line Classification], MATCH(SUMIFS(Table15[Unique ID],Table15[System-Owned Portion],E428,Table15[If Material Anything Other than "Lead" in Column E,Was Material Ever Previously Lead?],G428,Table15[Customer-Owned Portion],O428),Table15[Unique ID],0),0)))</f>
        <v>Lead Status Unknown</v>
      </c>
      <c r="X428"/>
    </row>
    <row r="429" spans="2:24" ht="30" x14ac:dyDescent="0.25">
      <c r="B429" s="146">
        <v>54229769</v>
      </c>
      <c r="C429" s="31" t="s">
        <v>658</v>
      </c>
      <c r="D429" s="31"/>
      <c r="E429" s="44" t="s">
        <v>35</v>
      </c>
      <c r="F429" s="43" t="s">
        <v>34</v>
      </c>
      <c r="G429" s="84" t="s">
        <v>34</v>
      </c>
      <c r="H429" s="31"/>
      <c r="I429" s="31"/>
      <c r="J429" s="84" t="s">
        <v>190</v>
      </c>
      <c r="K429" s="31" t="s">
        <v>34</v>
      </c>
      <c r="L429" s="31" t="s">
        <v>46</v>
      </c>
      <c r="M429" s="169"/>
      <c r="N429" s="148" t="s">
        <v>3033</v>
      </c>
      <c r="O429" s="44" t="s">
        <v>47</v>
      </c>
      <c r="P429" s="43">
        <v>1979</v>
      </c>
      <c r="Q429" s="31">
        <v>1</v>
      </c>
      <c r="R429" s="84"/>
      <c r="S429" s="31" t="s">
        <v>34</v>
      </c>
      <c r="T429" s="31"/>
      <c r="U429" s="169"/>
      <c r="V429" s="150"/>
      <c r="W429" s="141" t="str" cm="1">
        <f t="array" ref="W429">IF(SUM(LEN(B429:V429))=0,"",IF(OR(OR(ISBLANK(F429),SUM(LEN(C429),LEN(D429))=0),AND(NOT(E429="Unknown"),ISBLANK(J429)),AND(NOT(O429="Unknown"),ISBLANK(R429))),"Missing Information", INDEX(Table15[Entire Service Line Classification], MATCH(SUMIFS(Table15[Unique ID],Table15[System-Owned Portion],E429,Table15[If Material Anything Other than "Lead" in Column E,Was Material Ever Previously Lead?],G429,Table15[Customer-Owned Portion],O429),Table15[Unique ID],0),0)))</f>
        <v>Lead Status Unknown</v>
      </c>
      <c r="X429"/>
    </row>
    <row r="430" spans="2:24" ht="30" x14ac:dyDescent="0.25">
      <c r="B430" s="146">
        <v>55606766</v>
      </c>
      <c r="C430" s="31" t="s">
        <v>659</v>
      </c>
      <c r="D430" s="31"/>
      <c r="E430" s="44" t="s">
        <v>35</v>
      </c>
      <c r="F430" s="43" t="s">
        <v>34</v>
      </c>
      <c r="G430" s="84" t="s">
        <v>34</v>
      </c>
      <c r="H430" s="31"/>
      <c r="I430" s="31"/>
      <c r="J430" s="84" t="s">
        <v>190</v>
      </c>
      <c r="K430" s="31" t="s">
        <v>34</v>
      </c>
      <c r="L430" s="31" t="s">
        <v>46</v>
      </c>
      <c r="M430" s="169"/>
      <c r="N430" s="148" t="s">
        <v>3033</v>
      </c>
      <c r="O430" s="44" t="s">
        <v>47</v>
      </c>
      <c r="P430" s="43">
        <v>1979</v>
      </c>
      <c r="Q430" s="31">
        <v>1</v>
      </c>
      <c r="R430" s="84"/>
      <c r="S430" s="31" t="s">
        <v>34</v>
      </c>
      <c r="T430" s="31"/>
      <c r="U430" s="169"/>
      <c r="V430" s="150"/>
      <c r="W430" s="141" t="str" cm="1">
        <f t="array" ref="W430">IF(SUM(LEN(B430:V430))=0,"",IF(OR(OR(ISBLANK(F430),SUM(LEN(C430),LEN(D430))=0),AND(NOT(E430="Unknown"),ISBLANK(J430)),AND(NOT(O430="Unknown"),ISBLANK(R430))),"Missing Information", INDEX(Table15[Entire Service Line Classification], MATCH(SUMIFS(Table15[Unique ID],Table15[System-Owned Portion],E430,Table15[If Material Anything Other than "Lead" in Column E,Was Material Ever Previously Lead?],G430,Table15[Customer-Owned Portion],O430),Table15[Unique ID],0),0)))</f>
        <v>Lead Status Unknown</v>
      </c>
      <c r="X430"/>
    </row>
    <row r="431" spans="2:24" ht="30" x14ac:dyDescent="0.25">
      <c r="B431" s="146">
        <v>60806014</v>
      </c>
      <c r="C431" s="31" t="s">
        <v>660</v>
      </c>
      <c r="D431" s="31"/>
      <c r="E431" s="44" t="s">
        <v>35</v>
      </c>
      <c r="F431" s="43" t="s">
        <v>34</v>
      </c>
      <c r="G431" s="84" t="s">
        <v>34</v>
      </c>
      <c r="H431" s="31"/>
      <c r="I431" s="31"/>
      <c r="J431" s="84" t="s">
        <v>190</v>
      </c>
      <c r="K431" s="31" t="s">
        <v>34</v>
      </c>
      <c r="L431" s="31" t="s">
        <v>46</v>
      </c>
      <c r="M431" s="169"/>
      <c r="N431" s="148" t="s">
        <v>3033</v>
      </c>
      <c r="O431" s="44" t="s">
        <v>47</v>
      </c>
      <c r="P431" s="43">
        <v>1979</v>
      </c>
      <c r="Q431" s="31">
        <v>1</v>
      </c>
      <c r="R431" s="84"/>
      <c r="S431" s="31" t="s">
        <v>34</v>
      </c>
      <c r="T431" s="31"/>
      <c r="U431" s="169"/>
      <c r="V431" s="150"/>
      <c r="W431" s="141" t="str" cm="1">
        <f t="array" ref="W431">IF(SUM(LEN(B431:V431))=0,"",IF(OR(OR(ISBLANK(F431),SUM(LEN(C431),LEN(D431))=0),AND(NOT(E431="Unknown"),ISBLANK(J431)),AND(NOT(O431="Unknown"),ISBLANK(R431))),"Missing Information", INDEX(Table15[Entire Service Line Classification], MATCH(SUMIFS(Table15[Unique ID],Table15[System-Owned Portion],E431,Table15[If Material Anything Other than "Lead" in Column E,Was Material Ever Previously Lead?],G431,Table15[Customer-Owned Portion],O431),Table15[Unique ID],0),0)))</f>
        <v>Lead Status Unknown</v>
      </c>
      <c r="X431"/>
    </row>
    <row r="432" spans="2:24" ht="30" x14ac:dyDescent="0.25">
      <c r="B432" s="146">
        <v>59368667</v>
      </c>
      <c r="C432" s="31" t="s">
        <v>661</v>
      </c>
      <c r="D432" s="31"/>
      <c r="E432" s="44" t="s">
        <v>35</v>
      </c>
      <c r="F432" s="43" t="s">
        <v>34</v>
      </c>
      <c r="G432" s="84" t="s">
        <v>34</v>
      </c>
      <c r="H432" s="31"/>
      <c r="I432" s="31"/>
      <c r="J432" s="84" t="s">
        <v>190</v>
      </c>
      <c r="K432" s="31" t="s">
        <v>34</v>
      </c>
      <c r="L432" s="31" t="s">
        <v>46</v>
      </c>
      <c r="M432" s="169"/>
      <c r="N432" s="148" t="s">
        <v>3033</v>
      </c>
      <c r="O432" s="44" t="s">
        <v>47</v>
      </c>
      <c r="P432" s="43">
        <v>1979</v>
      </c>
      <c r="Q432" s="31">
        <v>1</v>
      </c>
      <c r="R432" s="84"/>
      <c r="S432" s="31" t="s">
        <v>34</v>
      </c>
      <c r="T432" s="31"/>
      <c r="U432" s="169"/>
      <c r="V432" s="150"/>
      <c r="W432" s="141" t="str" cm="1">
        <f t="array" ref="W432">IF(SUM(LEN(B432:V432))=0,"",IF(OR(OR(ISBLANK(F432),SUM(LEN(C432),LEN(D432))=0),AND(NOT(E432="Unknown"),ISBLANK(J432)),AND(NOT(O432="Unknown"),ISBLANK(R432))),"Missing Information", INDEX(Table15[Entire Service Line Classification], MATCH(SUMIFS(Table15[Unique ID],Table15[System-Owned Portion],E432,Table15[If Material Anything Other than "Lead" in Column E,Was Material Ever Previously Lead?],G432,Table15[Customer-Owned Portion],O432),Table15[Unique ID],0),0)))</f>
        <v>Lead Status Unknown</v>
      </c>
      <c r="X432"/>
    </row>
    <row r="433" spans="2:24" ht="30" x14ac:dyDescent="0.25">
      <c r="B433" s="146">
        <v>52490111</v>
      </c>
      <c r="C433" s="31" t="s">
        <v>662</v>
      </c>
      <c r="D433" s="31"/>
      <c r="E433" s="44" t="s">
        <v>35</v>
      </c>
      <c r="F433" s="43" t="s">
        <v>34</v>
      </c>
      <c r="G433" s="84" t="s">
        <v>34</v>
      </c>
      <c r="H433" s="31"/>
      <c r="I433" s="31"/>
      <c r="J433" s="84" t="s">
        <v>190</v>
      </c>
      <c r="K433" s="31" t="s">
        <v>34</v>
      </c>
      <c r="L433" s="31" t="s">
        <v>46</v>
      </c>
      <c r="M433" s="169"/>
      <c r="N433" s="148" t="s">
        <v>3033</v>
      </c>
      <c r="O433" s="44" t="s">
        <v>47</v>
      </c>
      <c r="P433" s="43">
        <v>1979</v>
      </c>
      <c r="Q433" s="31">
        <v>1</v>
      </c>
      <c r="R433" s="84"/>
      <c r="S433" s="31" t="s">
        <v>34</v>
      </c>
      <c r="T433" s="31"/>
      <c r="U433" s="169"/>
      <c r="V433" s="150"/>
      <c r="W433" s="141" t="str" cm="1">
        <f t="array" ref="W433">IF(SUM(LEN(B433:V433))=0,"",IF(OR(OR(ISBLANK(F433),SUM(LEN(C433),LEN(D433))=0),AND(NOT(E433="Unknown"),ISBLANK(J433)),AND(NOT(O433="Unknown"),ISBLANK(R433))),"Missing Information", INDEX(Table15[Entire Service Line Classification], MATCH(SUMIFS(Table15[Unique ID],Table15[System-Owned Portion],E433,Table15[If Material Anything Other than "Lead" in Column E,Was Material Ever Previously Lead?],G433,Table15[Customer-Owned Portion],O433),Table15[Unique ID],0),0)))</f>
        <v>Lead Status Unknown</v>
      </c>
      <c r="X433"/>
    </row>
    <row r="434" spans="2:24" ht="30" x14ac:dyDescent="0.25">
      <c r="B434" s="146">
        <v>28336648</v>
      </c>
      <c r="C434" s="31" t="s">
        <v>663</v>
      </c>
      <c r="D434" s="31"/>
      <c r="E434" s="44" t="s">
        <v>35</v>
      </c>
      <c r="F434" s="43" t="s">
        <v>34</v>
      </c>
      <c r="G434" s="84" t="s">
        <v>34</v>
      </c>
      <c r="H434" s="31"/>
      <c r="I434" s="31"/>
      <c r="J434" s="84" t="s">
        <v>190</v>
      </c>
      <c r="K434" s="31" t="s">
        <v>34</v>
      </c>
      <c r="L434" s="31" t="s">
        <v>46</v>
      </c>
      <c r="M434" s="169"/>
      <c r="N434" s="148" t="s">
        <v>3033</v>
      </c>
      <c r="O434" s="44" t="s">
        <v>47</v>
      </c>
      <c r="P434" s="43">
        <v>1979</v>
      </c>
      <c r="Q434" s="31">
        <v>1</v>
      </c>
      <c r="R434" s="84"/>
      <c r="S434" s="31" t="s">
        <v>34</v>
      </c>
      <c r="T434" s="31"/>
      <c r="U434" s="169"/>
      <c r="V434" s="150"/>
      <c r="W434" s="141" t="str" cm="1">
        <f t="array" ref="W434">IF(SUM(LEN(B434:V434))=0,"",IF(OR(OR(ISBLANK(F434),SUM(LEN(C434),LEN(D434))=0),AND(NOT(E434="Unknown"),ISBLANK(J434)),AND(NOT(O434="Unknown"),ISBLANK(R434))),"Missing Information", INDEX(Table15[Entire Service Line Classification], MATCH(SUMIFS(Table15[Unique ID],Table15[System-Owned Portion],E434,Table15[If Material Anything Other than "Lead" in Column E,Was Material Ever Previously Lead?],G434,Table15[Customer-Owned Portion],O434),Table15[Unique ID],0),0)))</f>
        <v>Lead Status Unknown</v>
      </c>
      <c r="X434"/>
    </row>
    <row r="435" spans="2:24" ht="30" x14ac:dyDescent="0.25">
      <c r="B435" s="146">
        <v>58906465</v>
      </c>
      <c r="C435" s="31" t="s">
        <v>664</v>
      </c>
      <c r="D435" s="31"/>
      <c r="E435" s="44" t="s">
        <v>35</v>
      </c>
      <c r="F435" s="43" t="s">
        <v>34</v>
      </c>
      <c r="G435" s="84" t="s">
        <v>34</v>
      </c>
      <c r="H435" s="31"/>
      <c r="I435" s="31"/>
      <c r="J435" s="84" t="s">
        <v>190</v>
      </c>
      <c r="K435" s="31" t="s">
        <v>34</v>
      </c>
      <c r="L435" s="31" t="s">
        <v>46</v>
      </c>
      <c r="M435" s="169"/>
      <c r="N435" s="148" t="s">
        <v>3033</v>
      </c>
      <c r="O435" s="44" t="s">
        <v>47</v>
      </c>
      <c r="P435" s="43">
        <v>1979</v>
      </c>
      <c r="Q435" s="31">
        <v>1</v>
      </c>
      <c r="R435" s="84"/>
      <c r="S435" s="31" t="s">
        <v>34</v>
      </c>
      <c r="T435" s="31"/>
      <c r="U435" s="169"/>
      <c r="V435" s="150"/>
      <c r="W435" s="141" t="str" cm="1">
        <f t="array" ref="W435">IF(SUM(LEN(B435:V435))=0,"",IF(OR(OR(ISBLANK(F435),SUM(LEN(C435),LEN(D435))=0),AND(NOT(E435="Unknown"),ISBLANK(J435)),AND(NOT(O435="Unknown"),ISBLANK(R435))),"Missing Information", INDEX(Table15[Entire Service Line Classification], MATCH(SUMIFS(Table15[Unique ID],Table15[System-Owned Portion],E435,Table15[If Material Anything Other than "Lead" in Column E,Was Material Ever Previously Lead?],G435,Table15[Customer-Owned Portion],O435),Table15[Unique ID],0),0)))</f>
        <v>Lead Status Unknown</v>
      </c>
      <c r="X435"/>
    </row>
    <row r="436" spans="2:24" ht="30" x14ac:dyDescent="0.25">
      <c r="B436" s="146">
        <v>59368643</v>
      </c>
      <c r="C436" s="31" t="s">
        <v>665</v>
      </c>
      <c r="D436" s="31"/>
      <c r="E436" s="44" t="s">
        <v>35</v>
      </c>
      <c r="F436" s="43" t="s">
        <v>34</v>
      </c>
      <c r="G436" s="84" t="s">
        <v>34</v>
      </c>
      <c r="H436" s="31"/>
      <c r="I436" s="31"/>
      <c r="J436" s="84" t="s">
        <v>190</v>
      </c>
      <c r="K436" s="31" t="s">
        <v>34</v>
      </c>
      <c r="L436" s="31" t="s">
        <v>46</v>
      </c>
      <c r="M436" s="169"/>
      <c r="N436" s="148" t="s">
        <v>3033</v>
      </c>
      <c r="O436" s="44" t="s">
        <v>47</v>
      </c>
      <c r="P436" s="43">
        <v>1979</v>
      </c>
      <c r="Q436" s="31">
        <v>1</v>
      </c>
      <c r="R436" s="84"/>
      <c r="S436" s="31" t="s">
        <v>34</v>
      </c>
      <c r="T436" s="31"/>
      <c r="U436" s="169"/>
      <c r="V436" s="150"/>
      <c r="W436" s="141" t="str" cm="1">
        <f t="array" ref="W436">IF(SUM(LEN(B436:V436))=0,"",IF(OR(OR(ISBLANK(F436),SUM(LEN(C436),LEN(D436))=0),AND(NOT(E436="Unknown"),ISBLANK(J436)),AND(NOT(O436="Unknown"),ISBLANK(R436))),"Missing Information", INDEX(Table15[Entire Service Line Classification], MATCH(SUMIFS(Table15[Unique ID],Table15[System-Owned Portion],E436,Table15[If Material Anything Other than "Lead" in Column E,Was Material Ever Previously Lead?],G436,Table15[Customer-Owned Portion],O436),Table15[Unique ID],0),0)))</f>
        <v>Lead Status Unknown</v>
      </c>
      <c r="X436"/>
    </row>
    <row r="437" spans="2:24" ht="30" x14ac:dyDescent="0.25">
      <c r="B437" s="146">
        <v>50101114</v>
      </c>
      <c r="C437" s="31" t="s">
        <v>666</v>
      </c>
      <c r="D437" s="31"/>
      <c r="E437" s="44" t="s">
        <v>35</v>
      </c>
      <c r="F437" s="43" t="s">
        <v>34</v>
      </c>
      <c r="G437" s="84" t="s">
        <v>34</v>
      </c>
      <c r="H437" s="31"/>
      <c r="I437" s="31"/>
      <c r="J437" s="84" t="s">
        <v>190</v>
      </c>
      <c r="K437" s="31" t="s">
        <v>34</v>
      </c>
      <c r="L437" s="31" t="s">
        <v>46</v>
      </c>
      <c r="M437" s="169"/>
      <c r="N437" s="148" t="s">
        <v>3033</v>
      </c>
      <c r="O437" s="44" t="s">
        <v>47</v>
      </c>
      <c r="P437" s="43">
        <v>1979</v>
      </c>
      <c r="Q437" s="31">
        <v>1</v>
      </c>
      <c r="R437" s="84"/>
      <c r="S437" s="31" t="s">
        <v>34</v>
      </c>
      <c r="T437" s="31"/>
      <c r="U437" s="169"/>
      <c r="V437" s="150"/>
      <c r="W437" s="141" t="str" cm="1">
        <f t="array" ref="W437">IF(SUM(LEN(B437:V437))=0,"",IF(OR(OR(ISBLANK(F437),SUM(LEN(C437),LEN(D437))=0),AND(NOT(E437="Unknown"),ISBLANK(J437)),AND(NOT(O437="Unknown"),ISBLANK(R437))),"Missing Information", INDEX(Table15[Entire Service Line Classification], MATCH(SUMIFS(Table15[Unique ID],Table15[System-Owned Portion],E437,Table15[If Material Anything Other than "Lead" in Column E,Was Material Ever Previously Lead?],G437,Table15[Customer-Owned Portion],O437),Table15[Unique ID],0),0)))</f>
        <v>Lead Status Unknown</v>
      </c>
      <c r="X437"/>
    </row>
    <row r="438" spans="2:24" ht="30" x14ac:dyDescent="0.25">
      <c r="B438" s="146">
        <v>46250661</v>
      </c>
      <c r="C438" s="31" t="s">
        <v>667</v>
      </c>
      <c r="D438" s="31"/>
      <c r="E438" s="44" t="s">
        <v>35</v>
      </c>
      <c r="F438" s="43" t="s">
        <v>34</v>
      </c>
      <c r="G438" s="84" t="s">
        <v>34</v>
      </c>
      <c r="H438" s="31"/>
      <c r="I438" s="31"/>
      <c r="J438" s="84" t="s">
        <v>190</v>
      </c>
      <c r="K438" s="31" t="s">
        <v>34</v>
      </c>
      <c r="L438" s="31" t="s">
        <v>46</v>
      </c>
      <c r="M438" s="169"/>
      <c r="N438" s="148" t="s">
        <v>3033</v>
      </c>
      <c r="O438" s="44" t="s">
        <v>47</v>
      </c>
      <c r="P438" s="43">
        <v>1979</v>
      </c>
      <c r="Q438" s="31">
        <v>1</v>
      </c>
      <c r="R438" s="84"/>
      <c r="S438" s="31" t="s">
        <v>34</v>
      </c>
      <c r="T438" s="31"/>
      <c r="U438" s="169"/>
      <c r="V438" s="150"/>
      <c r="W438" s="141" t="str" cm="1">
        <f t="array" ref="W438">IF(SUM(LEN(B438:V438))=0,"",IF(OR(OR(ISBLANK(F438),SUM(LEN(C438),LEN(D438))=0),AND(NOT(E438="Unknown"),ISBLANK(J438)),AND(NOT(O438="Unknown"),ISBLANK(R438))),"Missing Information", INDEX(Table15[Entire Service Line Classification], MATCH(SUMIFS(Table15[Unique ID],Table15[System-Owned Portion],E438,Table15[If Material Anything Other than "Lead" in Column E,Was Material Ever Previously Lead?],G438,Table15[Customer-Owned Portion],O438),Table15[Unique ID],0),0)))</f>
        <v>Lead Status Unknown</v>
      </c>
      <c r="X438"/>
    </row>
    <row r="439" spans="2:24" ht="30" x14ac:dyDescent="0.25">
      <c r="B439" s="146">
        <v>53671243</v>
      </c>
      <c r="C439" s="31" t="s">
        <v>668</v>
      </c>
      <c r="D439" s="31"/>
      <c r="E439" s="44" t="s">
        <v>35</v>
      </c>
      <c r="F439" s="43" t="s">
        <v>34</v>
      </c>
      <c r="G439" s="84" t="s">
        <v>34</v>
      </c>
      <c r="H439" s="31"/>
      <c r="I439" s="31"/>
      <c r="J439" s="84" t="s">
        <v>190</v>
      </c>
      <c r="K439" s="31" t="s">
        <v>34</v>
      </c>
      <c r="L439" s="31" t="s">
        <v>46</v>
      </c>
      <c r="M439" s="169"/>
      <c r="N439" s="148" t="s">
        <v>3033</v>
      </c>
      <c r="O439" s="44" t="s">
        <v>47</v>
      </c>
      <c r="P439" s="43">
        <v>1979</v>
      </c>
      <c r="Q439" s="31">
        <v>1</v>
      </c>
      <c r="R439" s="84"/>
      <c r="S439" s="31" t="s">
        <v>34</v>
      </c>
      <c r="T439" s="31"/>
      <c r="U439" s="169"/>
      <c r="V439" s="150"/>
      <c r="W439" s="141" t="str" cm="1">
        <f t="array" ref="W439">IF(SUM(LEN(B439:V439))=0,"",IF(OR(OR(ISBLANK(F439),SUM(LEN(C439),LEN(D439))=0),AND(NOT(E439="Unknown"),ISBLANK(J439)),AND(NOT(O439="Unknown"),ISBLANK(R439))),"Missing Information", INDEX(Table15[Entire Service Line Classification], MATCH(SUMIFS(Table15[Unique ID],Table15[System-Owned Portion],E439,Table15[If Material Anything Other than "Lead" in Column E,Was Material Ever Previously Lead?],G439,Table15[Customer-Owned Portion],O439),Table15[Unique ID],0),0)))</f>
        <v>Lead Status Unknown</v>
      </c>
      <c r="X439"/>
    </row>
    <row r="440" spans="2:24" ht="30" x14ac:dyDescent="0.25">
      <c r="B440" s="146">
        <v>55487183</v>
      </c>
      <c r="C440" s="31" t="s">
        <v>669</v>
      </c>
      <c r="D440" s="31"/>
      <c r="E440" s="44" t="s">
        <v>35</v>
      </c>
      <c r="F440" s="43" t="s">
        <v>34</v>
      </c>
      <c r="G440" s="84" t="s">
        <v>34</v>
      </c>
      <c r="H440" s="31"/>
      <c r="I440" s="31"/>
      <c r="J440" s="84" t="s">
        <v>190</v>
      </c>
      <c r="K440" s="31" t="s">
        <v>34</v>
      </c>
      <c r="L440" s="31" t="s">
        <v>46</v>
      </c>
      <c r="M440" s="169"/>
      <c r="N440" s="148" t="s">
        <v>3033</v>
      </c>
      <c r="O440" s="44" t="s">
        <v>47</v>
      </c>
      <c r="P440" s="43">
        <v>1979</v>
      </c>
      <c r="Q440" s="31">
        <v>1</v>
      </c>
      <c r="R440" s="84"/>
      <c r="S440" s="31" t="s">
        <v>34</v>
      </c>
      <c r="T440" s="31"/>
      <c r="U440" s="169"/>
      <c r="V440" s="150"/>
      <c r="W440" s="141" t="str" cm="1">
        <f t="array" ref="W440">IF(SUM(LEN(B440:V440))=0,"",IF(OR(OR(ISBLANK(F440),SUM(LEN(C440),LEN(D440))=0),AND(NOT(E440="Unknown"),ISBLANK(J440)),AND(NOT(O440="Unknown"),ISBLANK(R440))),"Missing Information", INDEX(Table15[Entire Service Line Classification], MATCH(SUMIFS(Table15[Unique ID],Table15[System-Owned Portion],E440,Table15[If Material Anything Other than "Lead" in Column E,Was Material Ever Previously Lead?],G440,Table15[Customer-Owned Portion],O440),Table15[Unique ID],0),0)))</f>
        <v>Lead Status Unknown</v>
      </c>
      <c r="X440"/>
    </row>
    <row r="441" spans="2:24" ht="30" x14ac:dyDescent="0.25">
      <c r="B441" s="146">
        <v>54336428</v>
      </c>
      <c r="C441" s="31" t="s">
        <v>670</v>
      </c>
      <c r="D441" s="31"/>
      <c r="E441" s="44" t="s">
        <v>35</v>
      </c>
      <c r="F441" s="43" t="s">
        <v>34</v>
      </c>
      <c r="G441" s="84" t="s">
        <v>34</v>
      </c>
      <c r="H441" s="31"/>
      <c r="I441" s="31"/>
      <c r="J441" s="84" t="s">
        <v>190</v>
      </c>
      <c r="K441" s="31" t="s">
        <v>34</v>
      </c>
      <c r="L441" s="31" t="s">
        <v>46</v>
      </c>
      <c r="M441" s="169"/>
      <c r="N441" s="148" t="s">
        <v>3033</v>
      </c>
      <c r="O441" s="44" t="s">
        <v>47</v>
      </c>
      <c r="P441" s="43">
        <v>1979</v>
      </c>
      <c r="Q441" s="31">
        <v>1</v>
      </c>
      <c r="R441" s="84"/>
      <c r="S441" s="31" t="s">
        <v>34</v>
      </c>
      <c r="T441" s="31"/>
      <c r="U441" s="169"/>
      <c r="V441" s="150"/>
      <c r="W441" s="141" t="str" cm="1">
        <f t="array" ref="W441">IF(SUM(LEN(B441:V441))=0,"",IF(OR(OR(ISBLANK(F441),SUM(LEN(C441),LEN(D441))=0),AND(NOT(E441="Unknown"),ISBLANK(J441)),AND(NOT(O441="Unknown"),ISBLANK(R441))),"Missing Information", INDEX(Table15[Entire Service Line Classification], MATCH(SUMIFS(Table15[Unique ID],Table15[System-Owned Portion],E441,Table15[If Material Anything Other than "Lead" in Column E,Was Material Ever Previously Lead?],G441,Table15[Customer-Owned Portion],O441),Table15[Unique ID],0),0)))</f>
        <v>Lead Status Unknown</v>
      </c>
      <c r="X441"/>
    </row>
    <row r="442" spans="2:24" ht="30" x14ac:dyDescent="0.25">
      <c r="B442" s="146">
        <v>66841750</v>
      </c>
      <c r="C442" s="31" t="s">
        <v>671</v>
      </c>
      <c r="D442" s="31"/>
      <c r="E442" s="44" t="s">
        <v>35</v>
      </c>
      <c r="F442" s="43" t="s">
        <v>34</v>
      </c>
      <c r="G442" s="84" t="s">
        <v>34</v>
      </c>
      <c r="H442" s="31"/>
      <c r="I442" s="31"/>
      <c r="J442" s="84" t="s">
        <v>190</v>
      </c>
      <c r="K442" s="31" t="s">
        <v>34</v>
      </c>
      <c r="L442" s="31" t="s">
        <v>46</v>
      </c>
      <c r="M442" s="169"/>
      <c r="N442" s="148" t="s">
        <v>3033</v>
      </c>
      <c r="O442" s="44" t="s">
        <v>47</v>
      </c>
      <c r="P442" s="43">
        <v>1979</v>
      </c>
      <c r="Q442" s="31">
        <v>1</v>
      </c>
      <c r="R442" s="84"/>
      <c r="S442" s="31" t="s">
        <v>34</v>
      </c>
      <c r="T442" s="31"/>
      <c r="U442" s="169"/>
      <c r="V442" s="150"/>
      <c r="W442" s="141" t="str" cm="1">
        <f t="array" ref="W442">IF(SUM(LEN(B442:V442))=0,"",IF(OR(OR(ISBLANK(F442),SUM(LEN(C442),LEN(D442))=0),AND(NOT(E442="Unknown"),ISBLANK(J442)),AND(NOT(O442="Unknown"),ISBLANK(R442))),"Missing Information", INDEX(Table15[Entire Service Line Classification], MATCH(SUMIFS(Table15[Unique ID],Table15[System-Owned Portion],E442,Table15[If Material Anything Other than "Lead" in Column E,Was Material Ever Previously Lead?],G442,Table15[Customer-Owned Portion],O442),Table15[Unique ID],0),0)))</f>
        <v>Lead Status Unknown</v>
      </c>
      <c r="X442"/>
    </row>
    <row r="443" spans="2:24" ht="30" x14ac:dyDescent="0.25">
      <c r="B443" s="146">
        <v>28013422</v>
      </c>
      <c r="C443" s="31" t="s">
        <v>672</v>
      </c>
      <c r="D443" s="31"/>
      <c r="E443" s="44" t="s">
        <v>35</v>
      </c>
      <c r="F443" s="43" t="s">
        <v>34</v>
      </c>
      <c r="G443" s="84" t="s">
        <v>34</v>
      </c>
      <c r="H443" s="31"/>
      <c r="I443" s="31"/>
      <c r="J443" s="84" t="s">
        <v>190</v>
      </c>
      <c r="K443" s="31" t="s">
        <v>34</v>
      </c>
      <c r="L443" s="31" t="s">
        <v>46</v>
      </c>
      <c r="M443" s="169"/>
      <c r="N443" s="148" t="s">
        <v>3033</v>
      </c>
      <c r="O443" s="44" t="s">
        <v>47</v>
      </c>
      <c r="P443" s="43">
        <v>1979</v>
      </c>
      <c r="Q443" s="31">
        <v>1</v>
      </c>
      <c r="R443" s="84"/>
      <c r="S443" s="31" t="s">
        <v>34</v>
      </c>
      <c r="T443" s="31"/>
      <c r="U443" s="169"/>
      <c r="V443" s="150"/>
      <c r="W443" s="141" t="str" cm="1">
        <f t="array" ref="W443">IF(SUM(LEN(B443:V443))=0,"",IF(OR(OR(ISBLANK(F443),SUM(LEN(C443),LEN(D443))=0),AND(NOT(E443="Unknown"),ISBLANK(J443)),AND(NOT(O443="Unknown"),ISBLANK(R443))),"Missing Information", INDEX(Table15[Entire Service Line Classification], MATCH(SUMIFS(Table15[Unique ID],Table15[System-Owned Portion],E443,Table15[If Material Anything Other than "Lead" in Column E,Was Material Ever Previously Lead?],G443,Table15[Customer-Owned Portion],O443),Table15[Unique ID],0),0)))</f>
        <v>Lead Status Unknown</v>
      </c>
      <c r="X443"/>
    </row>
    <row r="444" spans="2:24" ht="30" x14ac:dyDescent="0.25">
      <c r="B444" s="146">
        <v>54229788</v>
      </c>
      <c r="C444" s="31" t="s">
        <v>673</v>
      </c>
      <c r="D444" s="31"/>
      <c r="E444" s="44" t="s">
        <v>35</v>
      </c>
      <c r="F444" s="43" t="s">
        <v>34</v>
      </c>
      <c r="G444" s="84" t="s">
        <v>34</v>
      </c>
      <c r="H444" s="31"/>
      <c r="I444" s="31"/>
      <c r="J444" s="84" t="s">
        <v>190</v>
      </c>
      <c r="K444" s="31" t="s">
        <v>34</v>
      </c>
      <c r="L444" s="31" t="s">
        <v>46</v>
      </c>
      <c r="M444" s="169"/>
      <c r="N444" s="148" t="s">
        <v>3033</v>
      </c>
      <c r="O444" s="44" t="s">
        <v>47</v>
      </c>
      <c r="P444" s="43">
        <v>1979</v>
      </c>
      <c r="Q444" s="31">
        <v>1</v>
      </c>
      <c r="R444" s="84"/>
      <c r="S444" s="31" t="s">
        <v>34</v>
      </c>
      <c r="T444" s="31"/>
      <c r="U444" s="169"/>
      <c r="V444" s="150"/>
      <c r="W444" s="141" t="str" cm="1">
        <f t="array" ref="W444">IF(SUM(LEN(B444:V444))=0,"",IF(OR(OR(ISBLANK(F444),SUM(LEN(C444),LEN(D444))=0),AND(NOT(E444="Unknown"),ISBLANK(J444)),AND(NOT(O444="Unknown"),ISBLANK(R444))),"Missing Information", INDEX(Table15[Entire Service Line Classification], MATCH(SUMIFS(Table15[Unique ID],Table15[System-Owned Portion],E444,Table15[If Material Anything Other than "Lead" in Column E,Was Material Ever Previously Lead?],G444,Table15[Customer-Owned Portion],O444),Table15[Unique ID],0),0)))</f>
        <v>Lead Status Unknown</v>
      </c>
      <c r="X444"/>
    </row>
    <row r="445" spans="2:24" ht="30" x14ac:dyDescent="0.25">
      <c r="B445" s="146">
        <v>58906444</v>
      </c>
      <c r="C445" s="31" t="s">
        <v>674</v>
      </c>
      <c r="D445" s="31"/>
      <c r="E445" s="44" t="s">
        <v>35</v>
      </c>
      <c r="F445" s="43" t="s">
        <v>34</v>
      </c>
      <c r="G445" s="84" t="s">
        <v>34</v>
      </c>
      <c r="H445" s="31"/>
      <c r="I445" s="31"/>
      <c r="J445" s="84" t="s">
        <v>190</v>
      </c>
      <c r="K445" s="31" t="s">
        <v>34</v>
      </c>
      <c r="L445" s="31" t="s">
        <v>46</v>
      </c>
      <c r="M445" s="169"/>
      <c r="N445" s="148" t="s">
        <v>3033</v>
      </c>
      <c r="O445" s="44" t="s">
        <v>47</v>
      </c>
      <c r="P445" s="43">
        <v>1979</v>
      </c>
      <c r="Q445" s="31">
        <v>1</v>
      </c>
      <c r="R445" s="84"/>
      <c r="S445" s="31" t="s">
        <v>34</v>
      </c>
      <c r="T445" s="31"/>
      <c r="U445" s="169"/>
      <c r="V445" s="150"/>
      <c r="W445" s="141" t="str" cm="1">
        <f t="array" ref="W445">IF(SUM(LEN(B445:V445))=0,"",IF(OR(OR(ISBLANK(F445),SUM(LEN(C445),LEN(D445))=0),AND(NOT(E445="Unknown"),ISBLANK(J445)),AND(NOT(O445="Unknown"),ISBLANK(R445))),"Missing Information", INDEX(Table15[Entire Service Line Classification], MATCH(SUMIFS(Table15[Unique ID],Table15[System-Owned Portion],E445,Table15[If Material Anything Other than "Lead" in Column E,Was Material Ever Previously Lead?],G445,Table15[Customer-Owned Portion],O445),Table15[Unique ID],0),0)))</f>
        <v>Lead Status Unknown</v>
      </c>
      <c r="X445"/>
    </row>
    <row r="446" spans="2:24" ht="30" x14ac:dyDescent="0.25">
      <c r="B446" s="146">
        <v>58906448</v>
      </c>
      <c r="C446" s="31" t="s">
        <v>675</v>
      </c>
      <c r="D446" s="31"/>
      <c r="E446" s="44" t="s">
        <v>35</v>
      </c>
      <c r="F446" s="43" t="s">
        <v>34</v>
      </c>
      <c r="G446" s="84" t="s">
        <v>34</v>
      </c>
      <c r="H446" s="31"/>
      <c r="I446" s="31"/>
      <c r="J446" s="84" t="s">
        <v>190</v>
      </c>
      <c r="K446" s="31" t="s">
        <v>34</v>
      </c>
      <c r="L446" s="31" t="s">
        <v>46</v>
      </c>
      <c r="M446" s="169"/>
      <c r="N446" s="148" t="s">
        <v>3033</v>
      </c>
      <c r="O446" s="44" t="s">
        <v>47</v>
      </c>
      <c r="P446" s="43">
        <v>1979</v>
      </c>
      <c r="Q446" s="31">
        <v>1</v>
      </c>
      <c r="R446" s="84"/>
      <c r="S446" s="31" t="s">
        <v>34</v>
      </c>
      <c r="T446" s="31"/>
      <c r="U446" s="169"/>
      <c r="V446" s="150"/>
      <c r="W446" s="141" t="str" cm="1">
        <f t="array" ref="W446">IF(SUM(LEN(B446:V446))=0,"",IF(OR(OR(ISBLANK(F446),SUM(LEN(C446),LEN(D446))=0),AND(NOT(E446="Unknown"),ISBLANK(J446)),AND(NOT(O446="Unknown"),ISBLANK(R446))),"Missing Information", INDEX(Table15[Entire Service Line Classification], MATCH(SUMIFS(Table15[Unique ID],Table15[System-Owned Portion],E446,Table15[If Material Anything Other than "Lead" in Column E,Was Material Ever Previously Lead?],G446,Table15[Customer-Owned Portion],O446),Table15[Unique ID],0),0)))</f>
        <v>Lead Status Unknown</v>
      </c>
      <c r="X446"/>
    </row>
    <row r="447" spans="2:24" ht="30" x14ac:dyDescent="0.25">
      <c r="B447" s="146">
        <v>54336477</v>
      </c>
      <c r="C447" s="31" t="s">
        <v>676</v>
      </c>
      <c r="D447" s="31"/>
      <c r="E447" s="44" t="s">
        <v>35</v>
      </c>
      <c r="F447" s="43" t="s">
        <v>34</v>
      </c>
      <c r="G447" s="84" t="s">
        <v>34</v>
      </c>
      <c r="H447" s="31"/>
      <c r="I447" s="31"/>
      <c r="J447" s="84" t="s">
        <v>190</v>
      </c>
      <c r="K447" s="31" t="s">
        <v>34</v>
      </c>
      <c r="L447" s="31" t="s">
        <v>46</v>
      </c>
      <c r="M447" s="169"/>
      <c r="N447" s="148" t="s">
        <v>3033</v>
      </c>
      <c r="O447" s="44" t="s">
        <v>47</v>
      </c>
      <c r="P447" s="43">
        <v>1979</v>
      </c>
      <c r="Q447" s="31">
        <v>1</v>
      </c>
      <c r="R447" s="84"/>
      <c r="S447" s="31" t="s">
        <v>34</v>
      </c>
      <c r="T447" s="31"/>
      <c r="U447" s="169"/>
      <c r="V447" s="150"/>
      <c r="W447" s="141" t="str" cm="1">
        <f t="array" ref="W447">IF(SUM(LEN(B447:V447))=0,"",IF(OR(OR(ISBLANK(F447),SUM(LEN(C447),LEN(D447))=0),AND(NOT(E447="Unknown"),ISBLANK(J447)),AND(NOT(O447="Unknown"),ISBLANK(R447))),"Missing Information", INDEX(Table15[Entire Service Line Classification], MATCH(SUMIFS(Table15[Unique ID],Table15[System-Owned Portion],E447,Table15[If Material Anything Other than "Lead" in Column E,Was Material Ever Previously Lead?],G447,Table15[Customer-Owned Portion],O447),Table15[Unique ID],0),0)))</f>
        <v>Lead Status Unknown</v>
      </c>
      <c r="X447"/>
    </row>
    <row r="448" spans="2:24" ht="30" x14ac:dyDescent="0.25">
      <c r="B448" s="146">
        <v>54336478</v>
      </c>
      <c r="C448" s="31" t="s">
        <v>677</v>
      </c>
      <c r="D448" s="31"/>
      <c r="E448" s="44" t="s">
        <v>35</v>
      </c>
      <c r="F448" s="43" t="s">
        <v>34</v>
      </c>
      <c r="G448" s="84" t="s">
        <v>34</v>
      </c>
      <c r="H448" s="31"/>
      <c r="I448" s="31"/>
      <c r="J448" s="84" t="s">
        <v>190</v>
      </c>
      <c r="K448" s="31" t="s">
        <v>34</v>
      </c>
      <c r="L448" s="31" t="s">
        <v>46</v>
      </c>
      <c r="M448" s="169"/>
      <c r="N448" s="148" t="s">
        <v>3033</v>
      </c>
      <c r="O448" s="44" t="s">
        <v>47</v>
      </c>
      <c r="P448" s="43">
        <v>1979</v>
      </c>
      <c r="Q448" s="31">
        <v>1</v>
      </c>
      <c r="R448" s="84"/>
      <c r="S448" s="31" t="s">
        <v>34</v>
      </c>
      <c r="T448" s="31"/>
      <c r="U448" s="169"/>
      <c r="V448" s="150"/>
      <c r="W448" s="141" t="str" cm="1">
        <f t="array" ref="W448">IF(SUM(LEN(B448:V448))=0,"",IF(OR(OR(ISBLANK(F448),SUM(LEN(C448),LEN(D448))=0),AND(NOT(E448="Unknown"),ISBLANK(J448)),AND(NOT(O448="Unknown"),ISBLANK(R448))),"Missing Information", INDEX(Table15[Entire Service Line Classification], MATCH(SUMIFS(Table15[Unique ID],Table15[System-Owned Portion],E448,Table15[If Material Anything Other than "Lead" in Column E,Was Material Ever Previously Lead?],G448,Table15[Customer-Owned Portion],O448),Table15[Unique ID],0),0)))</f>
        <v>Lead Status Unknown</v>
      </c>
      <c r="X448"/>
    </row>
    <row r="449" spans="2:24" ht="30" x14ac:dyDescent="0.25">
      <c r="B449" s="146">
        <v>54336367</v>
      </c>
      <c r="C449" s="31" t="s">
        <v>678</v>
      </c>
      <c r="D449" s="31"/>
      <c r="E449" s="44" t="s">
        <v>35</v>
      </c>
      <c r="F449" s="43" t="s">
        <v>34</v>
      </c>
      <c r="G449" s="84" t="s">
        <v>34</v>
      </c>
      <c r="H449" s="31"/>
      <c r="I449" s="31"/>
      <c r="J449" s="84" t="s">
        <v>190</v>
      </c>
      <c r="K449" s="31" t="s">
        <v>34</v>
      </c>
      <c r="L449" s="31" t="s">
        <v>46</v>
      </c>
      <c r="M449" s="169"/>
      <c r="N449" s="148" t="s">
        <v>3033</v>
      </c>
      <c r="O449" s="44" t="s">
        <v>47</v>
      </c>
      <c r="P449" s="43">
        <v>1979</v>
      </c>
      <c r="Q449" s="31">
        <v>1</v>
      </c>
      <c r="R449" s="84"/>
      <c r="S449" s="31" t="s">
        <v>34</v>
      </c>
      <c r="T449" s="31"/>
      <c r="U449" s="169"/>
      <c r="V449" s="150"/>
      <c r="W449" s="141" t="str" cm="1">
        <f t="array" ref="W449">IF(SUM(LEN(B449:V449))=0,"",IF(OR(OR(ISBLANK(F449),SUM(LEN(C449),LEN(D449))=0),AND(NOT(E449="Unknown"),ISBLANK(J449)),AND(NOT(O449="Unknown"),ISBLANK(R449))),"Missing Information", INDEX(Table15[Entire Service Line Classification], MATCH(SUMIFS(Table15[Unique ID],Table15[System-Owned Portion],E449,Table15[If Material Anything Other than "Lead" in Column E,Was Material Ever Previously Lead?],G449,Table15[Customer-Owned Portion],O449),Table15[Unique ID],0),0)))</f>
        <v>Lead Status Unknown</v>
      </c>
      <c r="X449"/>
    </row>
    <row r="450" spans="2:24" ht="30" x14ac:dyDescent="0.25">
      <c r="B450" s="146">
        <v>54229771</v>
      </c>
      <c r="C450" s="31" t="s">
        <v>679</v>
      </c>
      <c r="D450" s="31"/>
      <c r="E450" s="44" t="s">
        <v>35</v>
      </c>
      <c r="F450" s="43" t="s">
        <v>34</v>
      </c>
      <c r="G450" s="84" t="s">
        <v>34</v>
      </c>
      <c r="H450" s="31"/>
      <c r="I450" s="31"/>
      <c r="J450" s="84" t="s">
        <v>190</v>
      </c>
      <c r="K450" s="31" t="s">
        <v>34</v>
      </c>
      <c r="L450" s="31" t="s">
        <v>46</v>
      </c>
      <c r="M450" s="169"/>
      <c r="N450" s="148" t="s">
        <v>3033</v>
      </c>
      <c r="O450" s="44" t="s">
        <v>47</v>
      </c>
      <c r="P450" s="43">
        <v>1979</v>
      </c>
      <c r="Q450" s="31">
        <v>1</v>
      </c>
      <c r="R450" s="84"/>
      <c r="S450" s="31" t="s">
        <v>34</v>
      </c>
      <c r="T450" s="31"/>
      <c r="U450" s="169"/>
      <c r="V450" s="150"/>
      <c r="W450" s="141" t="str" cm="1">
        <f t="array" ref="W450">IF(SUM(LEN(B450:V450))=0,"",IF(OR(OR(ISBLANK(F450),SUM(LEN(C450),LEN(D450))=0),AND(NOT(E450="Unknown"),ISBLANK(J450)),AND(NOT(O450="Unknown"),ISBLANK(R450))),"Missing Information", INDEX(Table15[Entire Service Line Classification], MATCH(SUMIFS(Table15[Unique ID],Table15[System-Owned Portion],E450,Table15[If Material Anything Other than "Lead" in Column E,Was Material Ever Previously Lead?],G450,Table15[Customer-Owned Portion],O450),Table15[Unique ID],0),0)))</f>
        <v>Lead Status Unknown</v>
      </c>
      <c r="X450"/>
    </row>
    <row r="451" spans="2:24" ht="30" x14ac:dyDescent="0.25">
      <c r="B451" s="146">
        <v>54336486</v>
      </c>
      <c r="C451" s="31" t="s">
        <v>680</v>
      </c>
      <c r="D451" s="31"/>
      <c r="E451" s="44" t="s">
        <v>35</v>
      </c>
      <c r="F451" s="43" t="s">
        <v>34</v>
      </c>
      <c r="G451" s="84" t="s">
        <v>34</v>
      </c>
      <c r="H451" s="31"/>
      <c r="I451" s="31"/>
      <c r="J451" s="84" t="s">
        <v>190</v>
      </c>
      <c r="K451" s="31" t="s">
        <v>34</v>
      </c>
      <c r="L451" s="31" t="s">
        <v>46</v>
      </c>
      <c r="M451" s="169"/>
      <c r="N451" s="148" t="s">
        <v>3033</v>
      </c>
      <c r="O451" s="44" t="s">
        <v>47</v>
      </c>
      <c r="P451" s="43">
        <v>1979</v>
      </c>
      <c r="Q451" s="31">
        <v>1</v>
      </c>
      <c r="R451" s="84"/>
      <c r="S451" s="31" t="s">
        <v>34</v>
      </c>
      <c r="T451" s="31"/>
      <c r="U451" s="169"/>
      <c r="V451" s="150"/>
      <c r="W451" s="141" t="str" cm="1">
        <f t="array" ref="W451">IF(SUM(LEN(B451:V451))=0,"",IF(OR(OR(ISBLANK(F451),SUM(LEN(C451),LEN(D451))=0),AND(NOT(E451="Unknown"),ISBLANK(J451)),AND(NOT(O451="Unknown"),ISBLANK(R451))),"Missing Information", INDEX(Table15[Entire Service Line Classification], MATCH(SUMIFS(Table15[Unique ID],Table15[System-Owned Portion],E451,Table15[If Material Anything Other than "Lead" in Column E,Was Material Ever Previously Lead?],G451,Table15[Customer-Owned Portion],O451),Table15[Unique ID],0),0)))</f>
        <v>Lead Status Unknown</v>
      </c>
      <c r="X451"/>
    </row>
    <row r="452" spans="2:24" ht="30" x14ac:dyDescent="0.25">
      <c r="B452" s="146">
        <v>53671229</v>
      </c>
      <c r="C452" s="31" t="s">
        <v>681</v>
      </c>
      <c r="D452" s="31"/>
      <c r="E452" s="44" t="s">
        <v>35</v>
      </c>
      <c r="F452" s="43" t="s">
        <v>34</v>
      </c>
      <c r="G452" s="84" t="s">
        <v>34</v>
      </c>
      <c r="H452" s="31"/>
      <c r="I452" s="31"/>
      <c r="J452" s="84" t="s">
        <v>190</v>
      </c>
      <c r="K452" s="31" t="s">
        <v>34</v>
      </c>
      <c r="L452" s="31" t="s">
        <v>46</v>
      </c>
      <c r="M452" s="169"/>
      <c r="N452" s="148" t="s">
        <v>3033</v>
      </c>
      <c r="O452" s="44" t="s">
        <v>47</v>
      </c>
      <c r="P452" s="43">
        <v>1979</v>
      </c>
      <c r="Q452" s="31">
        <v>1</v>
      </c>
      <c r="R452" s="84"/>
      <c r="S452" s="31" t="s">
        <v>34</v>
      </c>
      <c r="T452" s="31"/>
      <c r="U452" s="169"/>
      <c r="V452" s="150"/>
      <c r="W452" s="141" t="str" cm="1">
        <f t="array" ref="W452">IF(SUM(LEN(B452:V452))=0,"",IF(OR(OR(ISBLANK(F452),SUM(LEN(C452),LEN(D452))=0),AND(NOT(E452="Unknown"),ISBLANK(J452)),AND(NOT(O452="Unknown"),ISBLANK(R452))),"Missing Information", INDEX(Table15[Entire Service Line Classification], MATCH(SUMIFS(Table15[Unique ID],Table15[System-Owned Portion],E452,Table15[If Material Anything Other than "Lead" in Column E,Was Material Ever Previously Lead?],G452,Table15[Customer-Owned Portion],O452),Table15[Unique ID],0),0)))</f>
        <v>Lead Status Unknown</v>
      </c>
      <c r="X452"/>
    </row>
    <row r="453" spans="2:24" ht="30" x14ac:dyDescent="0.25">
      <c r="B453" s="146">
        <v>54336468</v>
      </c>
      <c r="C453" s="31" t="s">
        <v>682</v>
      </c>
      <c r="D453" s="31"/>
      <c r="E453" s="44" t="s">
        <v>35</v>
      </c>
      <c r="F453" s="43" t="s">
        <v>34</v>
      </c>
      <c r="G453" s="84" t="s">
        <v>34</v>
      </c>
      <c r="H453" s="31"/>
      <c r="I453" s="31"/>
      <c r="J453" s="84" t="s">
        <v>190</v>
      </c>
      <c r="K453" s="31" t="s">
        <v>34</v>
      </c>
      <c r="L453" s="31" t="s">
        <v>46</v>
      </c>
      <c r="M453" s="169"/>
      <c r="N453" s="148" t="s">
        <v>3033</v>
      </c>
      <c r="O453" s="44" t="s">
        <v>47</v>
      </c>
      <c r="P453" s="43">
        <v>1979</v>
      </c>
      <c r="Q453" s="31">
        <v>1</v>
      </c>
      <c r="R453" s="84"/>
      <c r="S453" s="31" t="s">
        <v>34</v>
      </c>
      <c r="T453" s="31"/>
      <c r="U453" s="169"/>
      <c r="V453" s="150"/>
      <c r="W453" s="141" t="str" cm="1">
        <f t="array" ref="W453">IF(SUM(LEN(B453:V453))=0,"",IF(OR(OR(ISBLANK(F453),SUM(LEN(C453),LEN(D453))=0),AND(NOT(E453="Unknown"),ISBLANK(J453)),AND(NOT(O453="Unknown"),ISBLANK(R453))),"Missing Information", INDEX(Table15[Entire Service Line Classification], MATCH(SUMIFS(Table15[Unique ID],Table15[System-Owned Portion],E453,Table15[If Material Anything Other than "Lead" in Column E,Was Material Ever Previously Lead?],G453,Table15[Customer-Owned Portion],O453),Table15[Unique ID],0),0)))</f>
        <v>Lead Status Unknown</v>
      </c>
      <c r="X453"/>
    </row>
    <row r="454" spans="2:24" ht="30" x14ac:dyDescent="0.25">
      <c r="B454" s="146">
        <v>28336632</v>
      </c>
      <c r="C454" s="31" t="s">
        <v>683</v>
      </c>
      <c r="D454" s="31"/>
      <c r="E454" s="44" t="s">
        <v>35</v>
      </c>
      <c r="F454" s="43" t="s">
        <v>34</v>
      </c>
      <c r="G454" s="84" t="s">
        <v>34</v>
      </c>
      <c r="H454" s="31"/>
      <c r="I454" s="31"/>
      <c r="J454" s="84" t="s">
        <v>190</v>
      </c>
      <c r="K454" s="31" t="s">
        <v>34</v>
      </c>
      <c r="L454" s="31" t="s">
        <v>46</v>
      </c>
      <c r="M454" s="169"/>
      <c r="N454" s="148" t="s">
        <v>3033</v>
      </c>
      <c r="O454" s="44" t="s">
        <v>47</v>
      </c>
      <c r="P454" s="43">
        <v>1979</v>
      </c>
      <c r="Q454" s="31">
        <v>1</v>
      </c>
      <c r="R454" s="84"/>
      <c r="S454" s="31" t="s">
        <v>34</v>
      </c>
      <c r="T454" s="31"/>
      <c r="U454" s="169"/>
      <c r="V454" s="150"/>
      <c r="W454" s="141" t="str" cm="1">
        <f t="array" ref="W454">IF(SUM(LEN(B454:V454))=0,"",IF(OR(OR(ISBLANK(F454),SUM(LEN(C454),LEN(D454))=0),AND(NOT(E454="Unknown"),ISBLANK(J454)),AND(NOT(O454="Unknown"),ISBLANK(R454))),"Missing Information", INDEX(Table15[Entire Service Line Classification], MATCH(SUMIFS(Table15[Unique ID],Table15[System-Owned Portion],E454,Table15[If Material Anything Other than "Lead" in Column E,Was Material Ever Previously Lead?],G454,Table15[Customer-Owned Portion],O454),Table15[Unique ID],0),0)))</f>
        <v>Lead Status Unknown</v>
      </c>
      <c r="X454"/>
    </row>
    <row r="455" spans="2:24" ht="30" x14ac:dyDescent="0.25">
      <c r="B455" s="146">
        <v>54229796</v>
      </c>
      <c r="C455" s="31" t="s">
        <v>684</v>
      </c>
      <c r="D455" s="31"/>
      <c r="E455" s="44" t="s">
        <v>35</v>
      </c>
      <c r="F455" s="43" t="s">
        <v>34</v>
      </c>
      <c r="G455" s="84" t="s">
        <v>34</v>
      </c>
      <c r="H455" s="31"/>
      <c r="I455" s="31"/>
      <c r="J455" s="84" t="s">
        <v>190</v>
      </c>
      <c r="K455" s="31" t="s">
        <v>34</v>
      </c>
      <c r="L455" s="31" t="s">
        <v>46</v>
      </c>
      <c r="M455" s="169"/>
      <c r="N455" s="148" t="s">
        <v>3033</v>
      </c>
      <c r="O455" s="44" t="s">
        <v>47</v>
      </c>
      <c r="P455" s="43">
        <v>1979</v>
      </c>
      <c r="Q455" s="31">
        <v>1</v>
      </c>
      <c r="R455" s="84"/>
      <c r="S455" s="31" t="s">
        <v>34</v>
      </c>
      <c r="T455" s="31"/>
      <c r="U455" s="169"/>
      <c r="V455" s="150"/>
      <c r="W455" s="141" t="str" cm="1">
        <f t="array" ref="W455">IF(SUM(LEN(B455:V455))=0,"",IF(OR(OR(ISBLANK(F455),SUM(LEN(C455),LEN(D455))=0),AND(NOT(E455="Unknown"),ISBLANK(J455)),AND(NOT(O455="Unknown"),ISBLANK(R455))),"Missing Information", INDEX(Table15[Entire Service Line Classification], MATCH(SUMIFS(Table15[Unique ID],Table15[System-Owned Portion],E455,Table15[If Material Anything Other than "Lead" in Column E,Was Material Ever Previously Lead?],G455,Table15[Customer-Owned Portion],O455),Table15[Unique ID],0),0)))</f>
        <v>Lead Status Unknown</v>
      </c>
      <c r="X455"/>
    </row>
    <row r="456" spans="2:24" ht="30" x14ac:dyDescent="0.25">
      <c r="B456" s="146">
        <v>54229794</v>
      </c>
      <c r="C456" s="31" t="s">
        <v>685</v>
      </c>
      <c r="D456" s="31"/>
      <c r="E456" s="44" t="s">
        <v>35</v>
      </c>
      <c r="F456" s="43" t="s">
        <v>34</v>
      </c>
      <c r="G456" s="84" t="s">
        <v>34</v>
      </c>
      <c r="H456" s="31"/>
      <c r="I456" s="31"/>
      <c r="J456" s="84" t="s">
        <v>190</v>
      </c>
      <c r="K456" s="31" t="s">
        <v>34</v>
      </c>
      <c r="L456" s="31" t="s">
        <v>46</v>
      </c>
      <c r="M456" s="169"/>
      <c r="N456" s="148" t="s">
        <v>3033</v>
      </c>
      <c r="O456" s="44" t="s">
        <v>47</v>
      </c>
      <c r="P456" s="43">
        <v>1979</v>
      </c>
      <c r="Q456" s="31">
        <v>1</v>
      </c>
      <c r="R456" s="84"/>
      <c r="S456" s="31" t="s">
        <v>34</v>
      </c>
      <c r="T456" s="31"/>
      <c r="U456" s="169"/>
      <c r="V456" s="150"/>
      <c r="W456" s="141" t="str" cm="1">
        <f t="array" ref="W456">IF(SUM(LEN(B456:V456))=0,"",IF(OR(OR(ISBLANK(F456),SUM(LEN(C456),LEN(D456))=0),AND(NOT(E456="Unknown"),ISBLANK(J456)),AND(NOT(O456="Unknown"),ISBLANK(R456))),"Missing Information", INDEX(Table15[Entire Service Line Classification], MATCH(SUMIFS(Table15[Unique ID],Table15[System-Owned Portion],E456,Table15[If Material Anything Other than "Lead" in Column E,Was Material Ever Previously Lead?],G456,Table15[Customer-Owned Portion],O456),Table15[Unique ID],0),0)))</f>
        <v>Lead Status Unknown</v>
      </c>
      <c r="X456"/>
    </row>
    <row r="457" spans="2:24" ht="30" x14ac:dyDescent="0.25">
      <c r="B457" s="146">
        <v>54229792</v>
      </c>
      <c r="C457" s="31" t="s">
        <v>686</v>
      </c>
      <c r="D457" s="31"/>
      <c r="E457" s="44" t="s">
        <v>35</v>
      </c>
      <c r="F457" s="43" t="s">
        <v>34</v>
      </c>
      <c r="G457" s="84" t="s">
        <v>34</v>
      </c>
      <c r="H457" s="31"/>
      <c r="I457" s="31"/>
      <c r="J457" s="84" t="s">
        <v>190</v>
      </c>
      <c r="K457" s="31" t="s">
        <v>34</v>
      </c>
      <c r="L457" s="31" t="s">
        <v>46</v>
      </c>
      <c r="M457" s="169"/>
      <c r="N457" s="148" t="s">
        <v>3033</v>
      </c>
      <c r="O457" s="44" t="s">
        <v>47</v>
      </c>
      <c r="P457" s="43">
        <v>1979</v>
      </c>
      <c r="Q457" s="31">
        <v>1</v>
      </c>
      <c r="R457" s="84"/>
      <c r="S457" s="31" t="s">
        <v>34</v>
      </c>
      <c r="T457" s="31"/>
      <c r="U457" s="169"/>
      <c r="V457" s="150"/>
      <c r="W457" s="141" t="str" cm="1">
        <f t="array" ref="W457">IF(SUM(LEN(B457:V457))=0,"",IF(OR(OR(ISBLANK(F457),SUM(LEN(C457),LEN(D457))=0),AND(NOT(E457="Unknown"),ISBLANK(J457)),AND(NOT(O457="Unknown"),ISBLANK(R457))),"Missing Information", INDEX(Table15[Entire Service Line Classification], MATCH(SUMIFS(Table15[Unique ID],Table15[System-Owned Portion],E457,Table15[If Material Anything Other than "Lead" in Column E,Was Material Ever Previously Lead?],G457,Table15[Customer-Owned Portion],O457),Table15[Unique ID],0),0)))</f>
        <v>Lead Status Unknown</v>
      </c>
      <c r="X457"/>
    </row>
    <row r="458" spans="2:24" ht="30" x14ac:dyDescent="0.25">
      <c r="B458" s="146">
        <v>53737883</v>
      </c>
      <c r="C458" s="31" t="s">
        <v>687</v>
      </c>
      <c r="D458" s="31"/>
      <c r="E458" s="44" t="s">
        <v>35</v>
      </c>
      <c r="F458" s="43" t="s">
        <v>34</v>
      </c>
      <c r="G458" s="84" t="s">
        <v>34</v>
      </c>
      <c r="H458" s="31"/>
      <c r="I458" s="31"/>
      <c r="J458" s="84" t="s">
        <v>190</v>
      </c>
      <c r="K458" s="31" t="s">
        <v>34</v>
      </c>
      <c r="L458" s="31" t="s">
        <v>46</v>
      </c>
      <c r="M458" s="169"/>
      <c r="N458" s="148" t="s">
        <v>3033</v>
      </c>
      <c r="O458" s="44" t="s">
        <v>47</v>
      </c>
      <c r="P458" s="43">
        <v>1979</v>
      </c>
      <c r="Q458" s="31">
        <v>1</v>
      </c>
      <c r="R458" s="84"/>
      <c r="S458" s="31" t="s">
        <v>34</v>
      </c>
      <c r="T458" s="31"/>
      <c r="U458" s="169"/>
      <c r="V458" s="150"/>
      <c r="W458" s="141" t="str" cm="1">
        <f t="array" ref="W458">IF(SUM(LEN(B458:V458))=0,"",IF(OR(OR(ISBLANK(F458),SUM(LEN(C458),LEN(D458))=0),AND(NOT(E458="Unknown"),ISBLANK(J458)),AND(NOT(O458="Unknown"),ISBLANK(R458))),"Missing Information", INDEX(Table15[Entire Service Line Classification], MATCH(SUMIFS(Table15[Unique ID],Table15[System-Owned Portion],E458,Table15[If Material Anything Other than "Lead" in Column E,Was Material Ever Previously Lead?],G458,Table15[Customer-Owned Portion],O458),Table15[Unique ID],0),0)))</f>
        <v>Lead Status Unknown</v>
      </c>
      <c r="X458"/>
    </row>
    <row r="459" spans="2:24" ht="30" x14ac:dyDescent="0.25">
      <c r="B459" s="146">
        <v>54229780</v>
      </c>
      <c r="C459" s="31" t="s">
        <v>688</v>
      </c>
      <c r="D459" s="31"/>
      <c r="E459" s="44" t="s">
        <v>35</v>
      </c>
      <c r="F459" s="43" t="s">
        <v>34</v>
      </c>
      <c r="G459" s="84" t="s">
        <v>34</v>
      </c>
      <c r="H459" s="31"/>
      <c r="I459" s="31"/>
      <c r="J459" s="84" t="s">
        <v>190</v>
      </c>
      <c r="K459" s="31" t="s">
        <v>34</v>
      </c>
      <c r="L459" s="31" t="s">
        <v>46</v>
      </c>
      <c r="M459" s="169"/>
      <c r="N459" s="148" t="s">
        <v>3033</v>
      </c>
      <c r="O459" s="44" t="s">
        <v>47</v>
      </c>
      <c r="P459" s="43">
        <v>1979</v>
      </c>
      <c r="Q459" s="31">
        <v>1</v>
      </c>
      <c r="R459" s="84"/>
      <c r="S459" s="31" t="s">
        <v>34</v>
      </c>
      <c r="T459" s="31"/>
      <c r="U459" s="169"/>
      <c r="V459" s="150"/>
      <c r="W459" s="141" t="str" cm="1">
        <f t="array" ref="W459">IF(SUM(LEN(B459:V459))=0,"",IF(OR(OR(ISBLANK(F459),SUM(LEN(C459),LEN(D459))=0),AND(NOT(E459="Unknown"),ISBLANK(J459)),AND(NOT(O459="Unknown"),ISBLANK(R459))),"Missing Information", INDEX(Table15[Entire Service Line Classification], MATCH(SUMIFS(Table15[Unique ID],Table15[System-Owned Portion],E459,Table15[If Material Anything Other than "Lead" in Column E,Was Material Ever Previously Lead?],G459,Table15[Customer-Owned Portion],O459),Table15[Unique ID],0),0)))</f>
        <v>Lead Status Unknown</v>
      </c>
      <c r="X459"/>
    </row>
    <row r="460" spans="2:24" ht="30" x14ac:dyDescent="0.25">
      <c r="B460" s="146">
        <v>65377453</v>
      </c>
      <c r="C460" s="31" t="s">
        <v>689</v>
      </c>
      <c r="D460" s="31"/>
      <c r="E460" s="44" t="s">
        <v>35</v>
      </c>
      <c r="F460" s="43" t="s">
        <v>34</v>
      </c>
      <c r="G460" s="84" t="s">
        <v>34</v>
      </c>
      <c r="H460" s="31"/>
      <c r="I460" s="31"/>
      <c r="J460" s="84" t="s">
        <v>190</v>
      </c>
      <c r="K460" s="31" t="s">
        <v>34</v>
      </c>
      <c r="L460" s="31" t="s">
        <v>46</v>
      </c>
      <c r="M460" s="169"/>
      <c r="N460" s="148" t="s">
        <v>3033</v>
      </c>
      <c r="O460" s="44" t="s">
        <v>47</v>
      </c>
      <c r="P460" s="43">
        <v>1979</v>
      </c>
      <c r="Q460" s="31">
        <v>1</v>
      </c>
      <c r="R460" s="84"/>
      <c r="S460" s="31" t="s">
        <v>34</v>
      </c>
      <c r="T460" s="31"/>
      <c r="U460" s="169"/>
      <c r="V460" s="150"/>
      <c r="W460" s="141" t="str" cm="1">
        <f t="array" ref="W460">IF(SUM(LEN(B460:V460))=0,"",IF(OR(OR(ISBLANK(F460),SUM(LEN(C460),LEN(D460))=0),AND(NOT(E460="Unknown"),ISBLANK(J460)),AND(NOT(O460="Unknown"),ISBLANK(R460))),"Missing Information", INDEX(Table15[Entire Service Line Classification], MATCH(SUMIFS(Table15[Unique ID],Table15[System-Owned Portion],E460,Table15[If Material Anything Other than "Lead" in Column E,Was Material Ever Previously Lead?],G460,Table15[Customer-Owned Portion],O460),Table15[Unique ID],0),0)))</f>
        <v>Lead Status Unknown</v>
      </c>
      <c r="X460"/>
    </row>
    <row r="461" spans="2:24" ht="30" x14ac:dyDescent="0.25">
      <c r="B461" s="146">
        <v>54229749</v>
      </c>
      <c r="C461" s="31" t="s">
        <v>690</v>
      </c>
      <c r="D461" s="31"/>
      <c r="E461" s="44" t="s">
        <v>35</v>
      </c>
      <c r="F461" s="43" t="s">
        <v>34</v>
      </c>
      <c r="G461" s="84" t="s">
        <v>34</v>
      </c>
      <c r="H461" s="31"/>
      <c r="I461" s="31"/>
      <c r="J461" s="84" t="s">
        <v>190</v>
      </c>
      <c r="K461" s="31" t="s">
        <v>34</v>
      </c>
      <c r="L461" s="31" t="s">
        <v>46</v>
      </c>
      <c r="M461" s="169"/>
      <c r="N461" s="148" t="s">
        <v>3033</v>
      </c>
      <c r="O461" s="44" t="s">
        <v>47</v>
      </c>
      <c r="P461" s="43">
        <v>1979</v>
      </c>
      <c r="Q461" s="31">
        <v>1</v>
      </c>
      <c r="R461" s="84"/>
      <c r="S461" s="31" t="s">
        <v>34</v>
      </c>
      <c r="T461" s="31"/>
      <c r="U461" s="169"/>
      <c r="V461" s="150"/>
      <c r="W461" s="141" t="str" cm="1">
        <f t="array" ref="W461">IF(SUM(LEN(B461:V461))=0,"",IF(OR(OR(ISBLANK(F461),SUM(LEN(C461),LEN(D461))=0),AND(NOT(E461="Unknown"),ISBLANK(J461)),AND(NOT(O461="Unknown"),ISBLANK(R461))),"Missing Information", INDEX(Table15[Entire Service Line Classification], MATCH(SUMIFS(Table15[Unique ID],Table15[System-Owned Portion],E461,Table15[If Material Anything Other than "Lead" in Column E,Was Material Ever Previously Lead?],G461,Table15[Customer-Owned Portion],O461),Table15[Unique ID],0),0)))</f>
        <v>Lead Status Unknown</v>
      </c>
      <c r="X461"/>
    </row>
    <row r="462" spans="2:24" ht="30" x14ac:dyDescent="0.25">
      <c r="B462" s="146">
        <v>28013412</v>
      </c>
      <c r="C462" s="31" t="s">
        <v>691</v>
      </c>
      <c r="D462" s="31"/>
      <c r="E462" s="44" t="s">
        <v>35</v>
      </c>
      <c r="F462" s="43" t="s">
        <v>34</v>
      </c>
      <c r="G462" s="84" t="s">
        <v>34</v>
      </c>
      <c r="H462" s="31"/>
      <c r="I462" s="31"/>
      <c r="J462" s="84" t="s">
        <v>190</v>
      </c>
      <c r="K462" s="31" t="s">
        <v>34</v>
      </c>
      <c r="L462" s="31" t="s">
        <v>46</v>
      </c>
      <c r="M462" s="169"/>
      <c r="N462" s="148" t="s">
        <v>3033</v>
      </c>
      <c r="O462" s="44" t="s">
        <v>47</v>
      </c>
      <c r="P462" s="43">
        <v>1979</v>
      </c>
      <c r="Q462" s="31">
        <v>1</v>
      </c>
      <c r="R462" s="84"/>
      <c r="S462" s="31" t="s">
        <v>34</v>
      </c>
      <c r="T462" s="31"/>
      <c r="U462" s="169"/>
      <c r="V462" s="150"/>
      <c r="W462" s="141" t="str" cm="1">
        <f t="array" ref="W462">IF(SUM(LEN(B462:V462))=0,"",IF(OR(OR(ISBLANK(F462),SUM(LEN(C462),LEN(D462))=0),AND(NOT(E462="Unknown"),ISBLANK(J462)),AND(NOT(O462="Unknown"),ISBLANK(R462))),"Missing Information", INDEX(Table15[Entire Service Line Classification], MATCH(SUMIFS(Table15[Unique ID],Table15[System-Owned Portion],E462,Table15[If Material Anything Other than "Lead" in Column E,Was Material Ever Previously Lead?],G462,Table15[Customer-Owned Portion],O462),Table15[Unique ID],0),0)))</f>
        <v>Lead Status Unknown</v>
      </c>
      <c r="X462"/>
    </row>
    <row r="463" spans="2:24" ht="30" x14ac:dyDescent="0.25">
      <c r="B463" s="146">
        <v>89107635</v>
      </c>
      <c r="C463" s="31" t="s">
        <v>692</v>
      </c>
      <c r="D463" s="31"/>
      <c r="E463" s="44" t="s">
        <v>35</v>
      </c>
      <c r="F463" s="43" t="s">
        <v>34</v>
      </c>
      <c r="G463" s="84" t="s">
        <v>34</v>
      </c>
      <c r="H463" s="31"/>
      <c r="I463" s="31"/>
      <c r="J463" s="84" t="s">
        <v>190</v>
      </c>
      <c r="K463" s="31" t="s">
        <v>34</v>
      </c>
      <c r="L463" s="31" t="s">
        <v>46</v>
      </c>
      <c r="M463" s="169"/>
      <c r="N463" s="148" t="s">
        <v>3033</v>
      </c>
      <c r="O463" s="44" t="s">
        <v>47</v>
      </c>
      <c r="P463" s="43">
        <v>1979</v>
      </c>
      <c r="Q463" s="31">
        <v>1</v>
      </c>
      <c r="R463" s="84"/>
      <c r="S463" s="31" t="s">
        <v>34</v>
      </c>
      <c r="T463" s="31"/>
      <c r="U463" s="169"/>
      <c r="V463" s="150"/>
      <c r="W463" s="141" t="str" cm="1">
        <f t="array" ref="W463">IF(SUM(LEN(B463:V463))=0,"",IF(OR(OR(ISBLANK(F463),SUM(LEN(C463),LEN(D463))=0),AND(NOT(E463="Unknown"),ISBLANK(J463)),AND(NOT(O463="Unknown"),ISBLANK(R463))),"Missing Information", INDEX(Table15[Entire Service Line Classification], MATCH(SUMIFS(Table15[Unique ID],Table15[System-Owned Portion],E463,Table15[If Material Anything Other than "Lead" in Column E,Was Material Ever Previously Lead?],G463,Table15[Customer-Owned Portion],O463),Table15[Unique ID],0),0)))</f>
        <v>Lead Status Unknown</v>
      </c>
      <c r="X463"/>
    </row>
    <row r="464" spans="2:24" ht="30" x14ac:dyDescent="0.25">
      <c r="B464" s="146">
        <v>57530447</v>
      </c>
      <c r="C464" s="31" t="s">
        <v>693</v>
      </c>
      <c r="D464" s="31"/>
      <c r="E464" s="44" t="s">
        <v>35</v>
      </c>
      <c r="F464" s="43" t="s">
        <v>34</v>
      </c>
      <c r="G464" s="84" t="s">
        <v>34</v>
      </c>
      <c r="H464" s="31"/>
      <c r="I464" s="31"/>
      <c r="J464" s="84" t="s">
        <v>190</v>
      </c>
      <c r="K464" s="31" t="s">
        <v>34</v>
      </c>
      <c r="L464" s="31" t="s">
        <v>46</v>
      </c>
      <c r="M464" s="169"/>
      <c r="N464" s="148" t="s">
        <v>3033</v>
      </c>
      <c r="O464" s="44" t="s">
        <v>47</v>
      </c>
      <c r="P464" s="43">
        <v>1979</v>
      </c>
      <c r="Q464" s="31">
        <v>1</v>
      </c>
      <c r="R464" s="84"/>
      <c r="S464" s="31" t="s">
        <v>34</v>
      </c>
      <c r="T464" s="31"/>
      <c r="U464" s="169"/>
      <c r="V464" s="150"/>
      <c r="W464" s="141" t="str" cm="1">
        <f t="array" ref="W464">IF(SUM(LEN(B464:V464))=0,"",IF(OR(OR(ISBLANK(F464),SUM(LEN(C464),LEN(D464))=0),AND(NOT(E464="Unknown"),ISBLANK(J464)),AND(NOT(O464="Unknown"),ISBLANK(R464))),"Missing Information", INDEX(Table15[Entire Service Line Classification], MATCH(SUMIFS(Table15[Unique ID],Table15[System-Owned Portion],E464,Table15[If Material Anything Other than "Lead" in Column E,Was Material Ever Previously Lead?],G464,Table15[Customer-Owned Portion],O464),Table15[Unique ID],0),0)))</f>
        <v>Lead Status Unknown</v>
      </c>
      <c r="X464"/>
    </row>
    <row r="465" spans="2:24" ht="30" x14ac:dyDescent="0.25">
      <c r="B465" s="146">
        <v>51789739</v>
      </c>
      <c r="C465" s="31" t="s">
        <v>694</v>
      </c>
      <c r="D465" s="31"/>
      <c r="E465" s="44" t="s">
        <v>35</v>
      </c>
      <c r="F465" s="43" t="s">
        <v>34</v>
      </c>
      <c r="G465" s="84" t="s">
        <v>34</v>
      </c>
      <c r="H465" s="31"/>
      <c r="I465" s="31"/>
      <c r="J465" s="84" t="s">
        <v>190</v>
      </c>
      <c r="K465" s="31" t="s">
        <v>34</v>
      </c>
      <c r="L465" s="31" t="s">
        <v>46</v>
      </c>
      <c r="M465" s="169"/>
      <c r="N465" s="148" t="s">
        <v>3033</v>
      </c>
      <c r="O465" s="44" t="s">
        <v>47</v>
      </c>
      <c r="P465" s="43">
        <v>1979</v>
      </c>
      <c r="Q465" s="31">
        <v>1</v>
      </c>
      <c r="R465" s="84"/>
      <c r="S465" s="31" t="s">
        <v>34</v>
      </c>
      <c r="T465" s="31"/>
      <c r="U465" s="169"/>
      <c r="V465" s="150"/>
      <c r="W465" s="141" t="str" cm="1">
        <f t="array" ref="W465">IF(SUM(LEN(B465:V465))=0,"",IF(OR(OR(ISBLANK(F465),SUM(LEN(C465),LEN(D465))=0),AND(NOT(E465="Unknown"),ISBLANK(J465)),AND(NOT(O465="Unknown"),ISBLANK(R465))),"Missing Information", INDEX(Table15[Entire Service Line Classification], MATCH(SUMIFS(Table15[Unique ID],Table15[System-Owned Portion],E465,Table15[If Material Anything Other than "Lead" in Column E,Was Material Ever Previously Lead?],G465,Table15[Customer-Owned Portion],O465),Table15[Unique ID],0),0)))</f>
        <v>Lead Status Unknown</v>
      </c>
      <c r="X465"/>
    </row>
    <row r="466" spans="2:24" ht="30" x14ac:dyDescent="0.25">
      <c r="B466" s="146">
        <v>54336429</v>
      </c>
      <c r="C466" s="31" t="s">
        <v>695</v>
      </c>
      <c r="D466" s="31"/>
      <c r="E466" s="44" t="s">
        <v>35</v>
      </c>
      <c r="F466" s="43" t="s">
        <v>34</v>
      </c>
      <c r="G466" s="84" t="s">
        <v>34</v>
      </c>
      <c r="H466" s="31"/>
      <c r="I466" s="31"/>
      <c r="J466" s="84" t="s">
        <v>190</v>
      </c>
      <c r="K466" s="31" t="s">
        <v>34</v>
      </c>
      <c r="L466" s="31" t="s">
        <v>46</v>
      </c>
      <c r="M466" s="169"/>
      <c r="N466" s="148" t="s">
        <v>3033</v>
      </c>
      <c r="O466" s="44" t="s">
        <v>47</v>
      </c>
      <c r="P466" s="43">
        <v>1979</v>
      </c>
      <c r="Q466" s="31">
        <v>1</v>
      </c>
      <c r="R466" s="84"/>
      <c r="S466" s="31" t="s">
        <v>34</v>
      </c>
      <c r="T466" s="31"/>
      <c r="U466" s="169"/>
      <c r="V466" s="150"/>
      <c r="W466" s="141" t="str" cm="1">
        <f t="array" ref="W466">IF(SUM(LEN(B466:V466))=0,"",IF(OR(OR(ISBLANK(F466),SUM(LEN(C466),LEN(D466))=0),AND(NOT(E466="Unknown"),ISBLANK(J466)),AND(NOT(O466="Unknown"),ISBLANK(R466))),"Missing Information", INDEX(Table15[Entire Service Line Classification], MATCH(SUMIFS(Table15[Unique ID],Table15[System-Owned Portion],E466,Table15[If Material Anything Other than "Lead" in Column E,Was Material Ever Previously Lead?],G466,Table15[Customer-Owned Portion],O466),Table15[Unique ID],0),0)))</f>
        <v>Lead Status Unknown</v>
      </c>
      <c r="X466"/>
    </row>
    <row r="467" spans="2:24" ht="30" x14ac:dyDescent="0.25">
      <c r="B467" s="146">
        <v>53737893</v>
      </c>
      <c r="C467" s="31" t="s">
        <v>696</v>
      </c>
      <c r="D467" s="31"/>
      <c r="E467" s="44" t="s">
        <v>35</v>
      </c>
      <c r="F467" s="43" t="s">
        <v>34</v>
      </c>
      <c r="G467" s="84" t="s">
        <v>34</v>
      </c>
      <c r="H467" s="31"/>
      <c r="I467" s="31"/>
      <c r="J467" s="84" t="s">
        <v>190</v>
      </c>
      <c r="K467" s="31" t="s">
        <v>34</v>
      </c>
      <c r="L467" s="31" t="s">
        <v>46</v>
      </c>
      <c r="M467" s="169"/>
      <c r="N467" s="148" t="s">
        <v>3033</v>
      </c>
      <c r="O467" s="44" t="s">
        <v>47</v>
      </c>
      <c r="P467" s="43">
        <v>1979</v>
      </c>
      <c r="Q467" s="31">
        <v>1</v>
      </c>
      <c r="R467" s="84"/>
      <c r="S467" s="31" t="s">
        <v>34</v>
      </c>
      <c r="T467" s="31"/>
      <c r="U467" s="169"/>
      <c r="V467" s="150"/>
      <c r="W467" s="141" t="str" cm="1">
        <f t="array" ref="W467">IF(SUM(LEN(B467:V467))=0,"",IF(OR(OR(ISBLANK(F467),SUM(LEN(C467),LEN(D467))=0),AND(NOT(E467="Unknown"),ISBLANK(J467)),AND(NOT(O467="Unknown"),ISBLANK(R467))),"Missing Information", INDEX(Table15[Entire Service Line Classification], MATCH(SUMIFS(Table15[Unique ID],Table15[System-Owned Portion],E467,Table15[If Material Anything Other than "Lead" in Column E,Was Material Ever Previously Lead?],G467,Table15[Customer-Owned Portion],O467),Table15[Unique ID],0),0)))</f>
        <v>Lead Status Unknown</v>
      </c>
      <c r="X467"/>
    </row>
    <row r="468" spans="2:24" ht="30" x14ac:dyDescent="0.25">
      <c r="B468" s="146">
        <v>47731460</v>
      </c>
      <c r="C468" s="31" t="s">
        <v>697</v>
      </c>
      <c r="D468" s="31"/>
      <c r="E468" s="44" t="s">
        <v>35</v>
      </c>
      <c r="F468" s="43" t="s">
        <v>34</v>
      </c>
      <c r="G468" s="84" t="s">
        <v>34</v>
      </c>
      <c r="H468" s="31"/>
      <c r="I468" s="31"/>
      <c r="J468" s="84" t="s">
        <v>190</v>
      </c>
      <c r="K468" s="31" t="s">
        <v>34</v>
      </c>
      <c r="L468" s="31" t="s">
        <v>46</v>
      </c>
      <c r="M468" s="169"/>
      <c r="N468" s="148" t="s">
        <v>3033</v>
      </c>
      <c r="O468" s="44" t="s">
        <v>47</v>
      </c>
      <c r="P468" s="43">
        <v>1979</v>
      </c>
      <c r="Q468" s="31">
        <v>1</v>
      </c>
      <c r="R468" s="84"/>
      <c r="S468" s="31" t="s">
        <v>34</v>
      </c>
      <c r="T468" s="31"/>
      <c r="U468" s="169"/>
      <c r="V468" s="150"/>
      <c r="W468" s="141" t="str" cm="1">
        <f t="array" ref="W468">IF(SUM(LEN(B468:V468))=0,"",IF(OR(OR(ISBLANK(F468),SUM(LEN(C468),LEN(D468))=0),AND(NOT(E468="Unknown"),ISBLANK(J468)),AND(NOT(O468="Unknown"),ISBLANK(R468))),"Missing Information", INDEX(Table15[Entire Service Line Classification], MATCH(SUMIFS(Table15[Unique ID],Table15[System-Owned Portion],E468,Table15[If Material Anything Other than "Lead" in Column E,Was Material Ever Previously Lead?],G468,Table15[Customer-Owned Portion],O468),Table15[Unique ID],0),0)))</f>
        <v>Lead Status Unknown</v>
      </c>
      <c r="X468"/>
    </row>
    <row r="469" spans="2:24" ht="30" x14ac:dyDescent="0.25">
      <c r="B469" s="146">
        <v>52490125</v>
      </c>
      <c r="C469" s="31" t="s">
        <v>698</v>
      </c>
      <c r="D469" s="31"/>
      <c r="E469" s="44" t="s">
        <v>35</v>
      </c>
      <c r="F469" s="43" t="s">
        <v>34</v>
      </c>
      <c r="G469" s="84" t="s">
        <v>34</v>
      </c>
      <c r="H469" s="31"/>
      <c r="I469" s="31"/>
      <c r="J469" s="84" t="s">
        <v>190</v>
      </c>
      <c r="K469" s="31" t="s">
        <v>34</v>
      </c>
      <c r="L469" s="31" t="s">
        <v>46</v>
      </c>
      <c r="M469" s="169"/>
      <c r="N469" s="148" t="s">
        <v>3033</v>
      </c>
      <c r="O469" s="44" t="s">
        <v>47</v>
      </c>
      <c r="P469" s="43">
        <v>1979</v>
      </c>
      <c r="Q469" s="31">
        <v>1</v>
      </c>
      <c r="R469" s="84"/>
      <c r="S469" s="31" t="s">
        <v>34</v>
      </c>
      <c r="T469" s="31"/>
      <c r="U469" s="169"/>
      <c r="V469" s="150"/>
      <c r="W469" s="141" t="str" cm="1">
        <f t="array" ref="W469">IF(SUM(LEN(B469:V469))=0,"",IF(OR(OR(ISBLANK(F469),SUM(LEN(C469),LEN(D469))=0),AND(NOT(E469="Unknown"),ISBLANK(J469)),AND(NOT(O469="Unknown"),ISBLANK(R469))),"Missing Information", INDEX(Table15[Entire Service Line Classification], MATCH(SUMIFS(Table15[Unique ID],Table15[System-Owned Portion],E469,Table15[If Material Anything Other than "Lead" in Column E,Was Material Ever Previously Lead?],G469,Table15[Customer-Owned Portion],O469),Table15[Unique ID],0),0)))</f>
        <v>Lead Status Unknown</v>
      </c>
      <c r="X469"/>
    </row>
    <row r="470" spans="2:24" ht="30" x14ac:dyDescent="0.25">
      <c r="B470" s="146">
        <v>55779584</v>
      </c>
      <c r="C470" s="31" t="s">
        <v>699</v>
      </c>
      <c r="D470" s="31"/>
      <c r="E470" s="44" t="s">
        <v>35</v>
      </c>
      <c r="F470" s="43" t="s">
        <v>34</v>
      </c>
      <c r="G470" s="84" t="s">
        <v>34</v>
      </c>
      <c r="H470" s="31"/>
      <c r="I470" s="31"/>
      <c r="J470" s="84" t="s">
        <v>190</v>
      </c>
      <c r="K470" s="31" t="s">
        <v>34</v>
      </c>
      <c r="L470" s="31" t="s">
        <v>46</v>
      </c>
      <c r="M470" s="169"/>
      <c r="N470" s="148" t="s">
        <v>3033</v>
      </c>
      <c r="O470" s="44" t="s">
        <v>47</v>
      </c>
      <c r="P470" s="43">
        <v>1979</v>
      </c>
      <c r="Q470" s="31">
        <v>1</v>
      </c>
      <c r="R470" s="84"/>
      <c r="S470" s="31" t="s">
        <v>34</v>
      </c>
      <c r="T470" s="31"/>
      <c r="U470" s="169"/>
      <c r="V470" s="150"/>
      <c r="W470" s="141" t="str" cm="1">
        <f t="array" ref="W470">IF(SUM(LEN(B470:V470))=0,"",IF(OR(OR(ISBLANK(F470),SUM(LEN(C470),LEN(D470))=0),AND(NOT(E470="Unknown"),ISBLANK(J470)),AND(NOT(O470="Unknown"),ISBLANK(R470))),"Missing Information", INDEX(Table15[Entire Service Line Classification], MATCH(SUMIFS(Table15[Unique ID],Table15[System-Owned Portion],E470,Table15[If Material Anything Other than "Lead" in Column E,Was Material Ever Previously Lead?],G470,Table15[Customer-Owned Portion],O470),Table15[Unique ID],0),0)))</f>
        <v>Lead Status Unknown</v>
      </c>
      <c r="X470"/>
    </row>
    <row r="471" spans="2:24" ht="30" x14ac:dyDescent="0.25">
      <c r="B471" s="146">
        <v>54336321</v>
      </c>
      <c r="C471" s="31" t="s">
        <v>700</v>
      </c>
      <c r="D471" s="31"/>
      <c r="E471" s="44" t="s">
        <v>35</v>
      </c>
      <c r="F471" s="43" t="s">
        <v>34</v>
      </c>
      <c r="G471" s="84" t="s">
        <v>34</v>
      </c>
      <c r="H471" s="31"/>
      <c r="I471" s="31"/>
      <c r="J471" s="84" t="s">
        <v>190</v>
      </c>
      <c r="K471" s="31" t="s">
        <v>34</v>
      </c>
      <c r="L471" s="31" t="s">
        <v>46</v>
      </c>
      <c r="M471" s="169"/>
      <c r="N471" s="148" t="s">
        <v>3033</v>
      </c>
      <c r="O471" s="44" t="s">
        <v>47</v>
      </c>
      <c r="P471" s="43">
        <v>1979</v>
      </c>
      <c r="Q471" s="31">
        <v>1</v>
      </c>
      <c r="R471" s="84"/>
      <c r="S471" s="31" t="s">
        <v>34</v>
      </c>
      <c r="T471" s="31"/>
      <c r="U471" s="169"/>
      <c r="V471" s="150"/>
      <c r="W471" s="141" t="str" cm="1">
        <f t="array" ref="W471">IF(SUM(LEN(B471:V471))=0,"",IF(OR(OR(ISBLANK(F471),SUM(LEN(C471),LEN(D471))=0),AND(NOT(E471="Unknown"),ISBLANK(J471)),AND(NOT(O471="Unknown"),ISBLANK(R471))),"Missing Information", INDEX(Table15[Entire Service Line Classification], MATCH(SUMIFS(Table15[Unique ID],Table15[System-Owned Portion],E471,Table15[If Material Anything Other than "Lead" in Column E,Was Material Ever Previously Lead?],G471,Table15[Customer-Owned Portion],O471),Table15[Unique ID],0),0)))</f>
        <v>Lead Status Unknown</v>
      </c>
      <c r="X471"/>
    </row>
    <row r="472" spans="2:24" ht="30" x14ac:dyDescent="0.25">
      <c r="B472" s="146">
        <v>82538618</v>
      </c>
      <c r="C472" s="31" t="s">
        <v>701</v>
      </c>
      <c r="D472" s="31"/>
      <c r="E472" s="44" t="s">
        <v>35</v>
      </c>
      <c r="F472" s="43" t="s">
        <v>34</v>
      </c>
      <c r="G472" s="84" t="s">
        <v>34</v>
      </c>
      <c r="H472" s="31"/>
      <c r="I472" s="31"/>
      <c r="J472" s="84" t="s">
        <v>190</v>
      </c>
      <c r="K472" s="31" t="s">
        <v>34</v>
      </c>
      <c r="L472" s="31" t="s">
        <v>46</v>
      </c>
      <c r="M472" s="169"/>
      <c r="N472" s="148" t="s">
        <v>3033</v>
      </c>
      <c r="O472" s="44" t="s">
        <v>47</v>
      </c>
      <c r="P472" s="43">
        <v>1979</v>
      </c>
      <c r="Q472" s="31">
        <v>1</v>
      </c>
      <c r="R472" s="84"/>
      <c r="S472" s="31" t="s">
        <v>34</v>
      </c>
      <c r="T472" s="31"/>
      <c r="U472" s="169"/>
      <c r="V472" s="150"/>
      <c r="W472" s="141" t="str" cm="1">
        <f t="array" ref="W472">IF(SUM(LEN(B472:V472))=0,"",IF(OR(OR(ISBLANK(F472),SUM(LEN(C472),LEN(D472))=0),AND(NOT(E472="Unknown"),ISBLANK(J472)),AND(NOT(O472="Unknown"),ISBLANK(R472))),"Missing Information", INDEX(Table15[Entire Service Line Classification], MATCH(SUMIFS(Table15[Unique ID],Table15[System-Owned Portion],E472,Table15[If Material Anything Other than "Lead" in Column E,Was Material Ever Previously Lead?],G472,Table15[Customer-Owned Portion],O472),Table15[Unique ID],0),0)))</f>
        <v>Lead Status Unknown</v>
      </c>
      <c r="X472"/>
    </row>
    <row r="473" spans="2:24" ht="30" x14ac:dyDescent="0.25">
      <c r="B473" s="146">
        <v>50031995</v>
      </c>
      <c r="C473" s="31" t="s">
        <v>702</v>
      </c>
      <c r="D473" s="31"/>
      <c r="E473" s="44" t="s">
        <v>35</v>
      </c>
      <c r="F473" s="43" t="s">
        <v>34</v>
      </c>
      <c r="G473" s="84" t="s">
        <v>34</v>
      </c>
      <c r="H473" s="31"/>
      <c r="I473" s="31"/>
      <c r="J473" s="84" t="s">
        <v>190</v>
      </c>
      <c r="K473" s="31" t="s">
        <v>34</v>
      </c>
      <c r="L473" s="31" t="s">
        <v>46</v>
      </c>
      <c r="M473" s="169"/>
      <c r="N473" s="148" t="s">
        <v>3033</v>
      </c>
      <c r="O473" s="44" t="s">
        <v>47</v>
      </c>
      <c r="P473" s="43">
        <v>1979</v>
      </c>
      <c r="Q473" s="31">
        <v>1</v>
      </c>
      <c r="R473" s="84"/>
      <c r="S473" s="31" t="s">
        <v>34</v>
      </c>
      <c r="T473" s="31"/>
      <c r="U473" s="169"/>
      <c r="V473" s="150"/>
      <c r="W473" s="141" t="str" cm="1">
        <f t="array" ref="W473">IF(SUM(LEN(B473:V473))=0,"",IF(OR(OR(ISBLANK(F473),SUM(LEN(C473),LEN(D473))=0),AND(NOT(E473="Unknown"),ISBLANK(J473)),AND(NOT(O473="Unknown"),ISBLANK(R473))),"Missing Information", INDEX(Table15[Entire Service Line Classification], MATCH(SUMIFS(Table15[Unique ID],Table15[System-Owned Portion],E473,Table15[If Material Anything Other than "Lead" in Column E,Was Material Ever Previously Lead?],G473,Table15[Customer-Owned Portion],O473),Table15[Unique ID],0),0)))</f>
        <v>Lead Status Unknown</v>
      </c>
      <c r="X473"/>
    </row>
    <row r="474" spans="2:24" ht="30" x14ac:dyDescent="0.25">
      <c r="B474" s="146">
        <v>35775308</v>
      </c>
      <c r="C474" s="31" t="s">
        <v>703</v>
      </c>
      <c r="D474" s="31"/>
      <c r="E474" s="44" t="s">
        <v>35</v>
      </c>
      <c r="F474" s="43" t="s">
        <v>34</v>
      </c>
      <c r="G474" s="84" t="s">
        <v>34</v>
      </c>
      <c r="H474" s="31"/>
      <c r="I474" s="31"/>
      <c r="J474" s="84" t="s">
        <v>190</v>
      </c>
      <c r="K474" s="31" t="s">
        <v>34</v>
      </c>
      <c r="L474" s="31" t="s">
        <v>46</v>
      </c>
      <c r="M474" s="169"/>
      <c r="N474" s="148" t="s">
        <v>3033</v>
      </c>
      <c r="O474" s="44" t="s">
        <v>47</v>
      </c>
      <c r="P474" s="43">
        <v>1979</v>
      </c>
      <c r="Q474" s="31">
        <v>1</v>
      </c>
      <c r="R474" s="84"/>
      <c r="S474" s="31" t="s">
        <v>34</v>
      </c>
      <c r="T474" s="31"/>
      <c r="U474" s="169"/>
      <c r="V474" s="150"/>
      <c r="W474" s="141" t="str" cm="1">
        <f t="array" ref="W474">IF(SUM(LEN(B474:V474))=0,"",IF(OR(OR(ISBLANK(F474),SUM(LEN(C474),LEN(D474))=0),AND(NOT(E474="Unknown"),ISBLANK(J474)),AND(NOT(O474="Unknown"),ISBLANK(R474))),"Missing Information", INDEX(Table15[Entire Service Line Classification], MATCH(SUMIFS(Table15[Unique ID],Table15[System-Owned Portion],E474,Table15[If Material Anything Other than "Lead" in Column E,Was Material Ever Previously Lead?],G474,Table15[Customer-Owned Portion],O474),Table15[Unique ID],0),0)))</f>
        <v>Lead Status Unknown</v>
      </c>
      <c r="X474"/>
    </row>
    <row r="475" spans="2:24" ht="30" x14ac:dyDescent="0.25">
      <c r="B475" s="146">
        <v>54336433</v>
      </c>
      <c r="C475" s="31" t="s">
        <v>704</v>
      </c>
      <c r="D475" s="31"/>
      <c r="E475" s="44" t="s">
        <v>35</v>
      </c>
      <c r="F475" s="43" t="s">
        <v>34</v>
      </c>
      <c r="G475" s="84" t="s">
        <v>34</v>
      </c>
      <c r="H475" s="31"/>
      <c r="I475" s="31"/>
      <c r="J475" s="84" t="s">
        <v>190</v>
      </c>
      <c r="K475" s="31" t="s">
        <v>34</v>
      </c>
      <c r="L475" s="31" t="s">
        <v>46</v>
      </c>
      <c r="M475" s="169"/>
      <c r="N475" s="148" t="s">
        <v>3033</v>
      </c>
      <c r="O475" s="44" t="s">
        <v>47</v>
      </c>
      <c r="P475" s="43">
        <v>1979</v>
      </c>
      <c r="Q475" s="31">
        <v>1</v>
      </c>
      <c r="R475" s="84"/>
      <c r="S475" s="31" t="s">
        <v>34</v>
      </c>
      <c r="T475" s="31"/>
      <c r="U475" s="169"/>
      <c r="V475" s="150"/>
      <c r="W475" s="141" t="str" cm="1">
        <f t="array" ref="W475">IF(SUM(LEN(B475:V475))=0,"",IF(OR(OR(ISBLANK(F475),SUM(LEN(C475),LEN(D475))=0),AND(NOT(E475="Unknown"),ISBLANK(J475)),AND(NOT(O475="Unknown"),ISBLANK(R475))),"Missing Information", INDEX(Table15[Entire Service Line Classification], MATCH(SUMIFS(Table15[Unique ID],Table15[System-Owned Portion],E475,Table15[If Material Anything Other than "Lead" in Column E,Was Material Ever Previously Lead?],G475,Table15[Customer-Owned Portion],O475),Table15[Unique ID],0),0)))</f>
        <v>Lead Status Unknown</v>
      </c>
      <c r="X475"/>
    </row>
    <row r="476" spans="2:24" ht="30" x14ac:dyDescent="0.25">
      <c r="B476" s="146">
        <v>54336448</v>
      </c>
      <c r="C476" s="31" t="s">
        <v>705</v>
      </c>
      <c r="D476" s="31"/>
      <c r="E476" s="44" t="s">
        <v>35</v>
      </c>
      <c r="F476" s="43" t="s">
        <v>34</v>
      </c>
      <c r="G476" s="84" t="s">
        <v>34</v>
      </c>
      <c r="H476" s="31"/>
      <c r="I476" s="31"/>
      <c r="J476" s="84" t="s">
        <v>190</v>
      </c>
      <c r="K476" s="31" t="s">
        <v>34</v>
      </c>
      <c r="L476" s="31" t="s">
        <v>46</v>
      </c>
      <c r="M476" s="169"/>
      <c r="N476" s="148" t="s">
        <v>3033</v>
      </c>
      <c r="O476" s="44" t="s">
        <v>47</v>
      </c>
      <c r="P476" s="43">
        <v>1979</v>
      </c>
      <c r="Q476" s="31">
        <v>1</v>
      </c>
      <c r="R476" s="84"/>
      <c r="S476" s="31" t="s">
        <v>34</v>
      </c>
      <c r="T476" s="31"/>
      <c r="U476" s="169"/>
      <c r="V476" s="150"/>
      <c r="W476" s="141" t="str" cm="1">
        <f t="array" ref="W476">IF(SUM(LEN(B476:V476))=0,"",IF(OR(OR(ISBLANK(F476),SUM(LEN(C476),LEN(D476))=0),AND(NOT(E476="Unknown"),ISBLANK(J476)),AND(NOT(O476="Unknown"),ISBLANK(R476))),"Missing Information", INDEX(Table15[Entire Service Line Classification], MATCH(SUMIFS(Table15[Unique ID],Table15[System-Owned Portion],E476,Table15[If Material Anything Other than "Lead" in Column E,Was Material Ever Previously Lead?],G476,Table15[Customer-Owned Portion],O476),Table15[Unique ID],0),0)))</f>
        <v>Lead Status Unknown</v>
      </c>
      <c r="X476"/>
    </row>
    <row r="477" spans="2:24" ht="30" x14ac:dyDescent="0.25">
      <c r="B477" s="146">
        <v>54336447</v>
      </c>
      <c r="C477" s="31" t="s">
        <v>706</v>
      </c>
      <c r="D477" s="31"/>
      <c r="E477" s="44" t="s">
        <v>35</v>
      </c>
      <c r="F477" s="43" t="s">
        <v>34</v>
      </c>
      <c r="G477" s="84" t="s">
        <v>34</v>
      </c>
      <c r="H477" s="31"/>
      <c r="I477" s="31"/>
      <c r="J477" s="84" t="s">
        <v>190</v>
      </c>
      <c r="K477" s="31" t="s">
        <v>34</v>
      </c>
      <c r="L477" s="31" t="s">
        <v>46</v>
      </c>
      <c r="M477" s="169"/>
      <c r="N477" s="148" t="s">
        <v>3033</v>
      </c>
      <c r="O477" s="44" t="s">
        <v>47</v>
      </c>
      <c r="P477" s="43">
        <v>1979</v>
      </c>
      <c r="Q477" s="31">
        <v>1</v>
      </c>
      <c r="R477" s="84"/>
      <c r="S477" s="31" t="s">
        <v>34</v>
      </c>
      <c r="T477" s="31"/>
      <c r="U477" s="169"/>
      <c r="V477" s="150"/>
      <c r="W477" s="141" t="str" cm="1">
        <f t="array" ref="W477">IF(SUM(LEN(B477:V477))=0,"",IF(OR(OR(ISBLANK(F477),SUM(LEN(C477),LEN(D477))=0),AND(NOT(E477="Unknown"),ISBLANK(J477)),AND(NOT(O477="Unknown"),ISBLANK(R477))),"Missing Information", INDEX(Table15[Entire Service Line Classification], MATCH(SUMIFS(Table15[Unique ID],Table15[System-Owned Portion],E477,Table15[If Material Anything Other than "Lead" in Column E,Was Material Ever Previously Lead?],G477,Table15[Customer-Owned Portion],O477),Table15[Unique ID],0),0)))</f>
        <v>Lead Status Unknown</v>
      </c>
      <c r="X477"/>
    </row>
    <row r="478" spans="2:24" ht="30" x14ac:dyDescent="0.25">
      <c r="B478" s="146">
        <v>54336454</v>
      </c>
      <c r="C478" s="31" t="s">
        <v>707</v>
      </c>
      <c r="D478" s="31"/>
      <c r="E478" s="44" t="s">
        <v>35</v>
      </c>
      <c r="F478" s="43" t="s">
        <v>34</v>
      </c>
      <c r="G478" s="84" t="s">
        <v>34</v>
      </c>
      <c r="H478" s="31"/>
      <c r="I478" s="31"/>
      <c r="J478" s="84" t="s">
        <v>190</v>
      </c>
      <c r="K478" s="31" t="s">
        <v>34</v>
      </c>
      <c r="L478" s="31" t="s">
        <v>46</v>
      </c>
      <c r="M478" s="169"/>
      <c r="N478" s="148" t="s">
        <v>3033</v>
      </c>
      <c r="O478" s="44" t="s">
        <v>47</v>
      </c>
      <c r="P478" s="43">
        <v>1979</v>
      </c>
      <c r="Q478" s="31">
        <v>1</v>
      </c>
      <c r="R478" s="84"/>
      <c r="S478" s="31" t="s">
        <v>34</v>
      </c>
      <c r="T478" s="31"/>
      <c r="U478" s="169"/>
      <c r="V478" s="150"/>
      <c r="W478" s="141" t="str" cm="1">
        <f t="array" ref="W478">IF(SUM(LEN(B478:V478))=0,"",IF(OR(OR(ISBLANK(F478),SUM(LEN(C478),LEN(D478))=0),AND(NOT(E478="Unknown"),ISBLANK(J478)),AND(NOT(O478="Unknown"),ISBLANK(R478))),"Missing Information", INDEX(Table15[Entire Service Line Classification], MATCH(SUMIFS(Table15[Unique ID],Table15[System-Owned Portion],E478,Table15[If Material Anything Other than "Lead" in Column E,Was Material Ever Previously Lead?],G478,Table15[Customer-Owned Portion],O478),Table15[Unique ID],0),0)))</f>
        <v>Lead Status Unknown</v>
      </c>
      <c r="X478"/>
    </row>
    <row r="479" spans="2:24" ht="30" x14ac:dyDescent="0.25">
      <c r="B479" s="146">
        <v>62340080</v>
      </c>
      <c r="C479" s="31" t="s">
        <v>708</v>
      </c>
      <c r="D479" s="31"/>
      <c r="E479" s="44" t="s">
        <v>35</v>
      </c>
      <c r="F479" s="43" t="s">
        <v>34</v>
      </c>
      <c r="G479" s="84" t="s">
        <v>34</v>
      </c>
      <c r="H479" s="31"/>
      <c r="I479" s="31"/>
      <c r="J479" s="84" t="s">
        <v>190</v>
      </c>
      <c r="K479" s="31" t="s">
        <v>34</v>
      </c>
      <c r="L479" s="31" t="s">
        <v>46</v>
      </c>
      <c r="M479" s="169"/>
      <c r="N479" s="148" t="s">
        <v>3033</v>
      </c>
      <c r="O479" s="44" t="s">
        <v>47</v>
      </c>
      <c r="P479" s="43">
        <v>1979</v>
      </c>
      <c r="Q479" s="31">
        <v>1</v>
      </c>
      <c r="R479" s="84"/>
      <c r="S479" s="31" t="s">
        <v>34</v>
      </c>
      <c r="T479" s="31"/>
      <c r="U479" s="169"/>
      <c r="V479" s="150"/>
      <c r="W479" s="141" t="str" cm="1">
        <f t="array" ref="W479">IF(SUM(LEN(B479:V479))=0,"",IF(OR(OR(ISBLANK(F479),SUM(LEN(C479),LEN(D479))=0),AND(NOT(E479="Unknown"),ISBLANK(J479)),AND(NOT(O479="Unknown"),ISBLANK(R479))),"Missing Information", INDEX(Table15[Entire Service Line Classification], MATCH(SUMIFS(Table15[Unique ID],Table15[System-Owned Portion],E479,Table15[If Material Anything Other than "Lead" in Column E,Was Material Ever Previously Lead?],G479,Table15[Customer-Owned Portion],O479),Table15[Unique ID],0),0)))</f>
        <v>Lead Status Unknown</v>
      </c>
      <c r="X479"/>
    </row>
    <row r="480" spans="2:24" ht="30" x14ac:dyDescent="0.25">
      <c r="B480" s="146">
        <v>54229759</v>
      </c>
      <c r="C480" s="31" t="s">
        <v>709</v>
      </c>
      <c r="D480" s="31"/>
      <c r="E480" s="44" t="s">
        <v>35</v>
      </c>
      <c r="F480" s="43" t="s">
        <v>34</v>
      </c>
      <c r="G480" s="84" t="s">
        <v>34</v>
      </c>
      <c r="H480" s="31"/>
      <c r="I480" s="31"/>
      <c r="J480" s="84" t="s">
        <v>190</v>
      </c>
      <c r="K480" s="31" t="s">
        <v>34</v>
      </c>
      <c r="L480" s="31" t="s">
        <v>46</v>
      </c>
      <c r="M480" s="169"/>
      <c r="N480" s="148" t="s">
        <v>3033</v>
      </c>
      <c r="O480" s="44" t="s">
        <v>47</v>
      </c>
      <c r="P480" s="43">
        <v>1979</v>
      </c>
      <c r="Q480" s="31">
        <v>1</v>
      </c>
      <c r="R480" s="84"/>
      <c r="S480" s="31" t="s">
        <v>34</v>
      </c>
      <c r="T480" s="31"/>
      <c r="U480" s="169"/>
      <c r="V480" s="150"/>
      <c r="W480" s="141" t="str" cm="1">
        <f t="array" ref="W480">IF(SUM(LEN(B480:V480))=0,"",IF(OR(OR(ISBLANK(F480),SUM(LEN(C480),LEN(D480))=0),AND(NOT(E480="Unknown"),ISBLANK(J480)),AND(NOT(O480="Unknown"),ISBLANK(R480))),"Missing Information", INDEX(Table15[Entire Service Line Classification], MATCH(SUMIFS(Table15[Unique ID],Table15[System-Owned Portion],E480,Table15[If Material Anything Other than "Lead" in Column E,Was Material Ever Previously Lead?],G480,Table15[Customer-Owned Portion],O480),Table15[Unique ID],0),0)))</f>
        <v>Lead Status Unknown</v>
      </c>
      <c r="X480"/>
    </row>
    <row r="481" spans="2:24" ht="30" x14ac:dyDescent="0.25">
      <c r="B481" s="146">
        <v>51145777</v>
      </c>
      <c r="C481" s="31" t="s">
        <v>710</v>
      </c>
      <c r="D481" s="31"/>
      <c r="E481" s="44" t="s">
        <v>35</v>
      </c>
      <c r="F481" s="43" t="s">
        <v>34</v>
      </c>
      <c r="G481" s="84" t="s">
        <v>34</v>
      </c>
      <c r="H481" s="31"/>
      <c r="I481" s="31"/>
      <c r="J481" s="84" t="s">
        <v>190</v>
      </c>
      <c r="K481" s="31" t="s">
        <v>34</v>
      </c>
      <c r="L481" s="31" t="s">
        <v>46</v>
      </c>
      <c r="M481" s="169"/>
      <c r="N481" s="148" t="s">
        <v>3033</v>
      </c>
      <c r="O481" s="44" t="s">
        <v>47</v>
      </c>
      <c r="P481" s="43">
        <v>1979</v>
      </c>
      <c r="Q481" s="31">
        <v>1</v>
      </c>
      <c r="R481" s="84"/>
      <c r="S481" s="31" t="s">
        <v>34</v>
      </c>
      <c r="T481" s="31"/>
      <c r="U481" s="169"/>
      <c r="V481" s="150"/>
      <c r="W481" s="141" t="str" cm="1">
        <f t="array" ref="W481">IF(SUM(LEN(B481:V481))=0,"",IF(OR(OR(ISBLANK(F481),SUM(LEN(C481),LEN(D481))=0),AND(NOT(E481="Unknown"),ISBLANK(J481)),AND(NOT(O481="Unknown"),ISBLANK(R481))),"Missing Information", INDEX(Table15[Entire Service Line Classification], MATCH(SUMIFS(Table15[Unique ID],Table15[System-Owned Portion],E481,Table15[If Material Anything Other than "Lead" in Column E,Was Material Ever Previously Lead?],G481,Table15[Customer-Owned Portion],O481),Table15[Unique ID],0),0)))</f>
        <v>Lead Status Unknown</v>
      </c>
      <c r="X481"/>
    </row>
    <row r="482" spans="2:24" ht="30" x14ac:dyDescent="0.25">
      <c r="B482" s="146">
        <v>54336462</v>
      </c>
      <c r="C482" s="31" t="s">
        <v>711</v>
      </c>
      <c r="D482" s="31"/>
      <c r="E482" s="44" t="s">
        <v>35</v>
      </c>
      <c r="F482" s="43" t="s">
        <v>34</v>
      </c>
      <c r="G482" s="84" t="s">
        <v>34</v>
      </c>
      <c r="H482" s="31"/>
      <c r="I482" s="31"/>
      <c r="J482" s="84" t="s">
        <v>190</v>
      </c>
      <c r="K482" s="31" t="s">
        <v>34</v>
      </c>
      <c r="L482" s="31" t="s">
        <v>46</v>
      </c>
      <c r="M482" s="169"/>
      <c r="N482" s="148" t="s">
        <v>3033</v>
      </c>
      <c r="O482" s="44" t="s">
        <v>47</v>
      </c>
      <c r="P482" s="43">
        <v>1979</v>
      </c>
      <c r="Q482" s="31">
        <v>1</v>
      </c>
      <c r="R482" s="84"/>
      <c r="S482" s="31" t="s">
        <v>34</v>
      </c>
      <c r="T482" s="31"/>
      <c r="U482" s="169"/>
      <c r="V482" s="150"/>
      <c r="W482" s="141" t="str" cm="1">
        <f t="array" ref="W482">IF(SUM(LEN(B482:V482))=0,"",IF(OR(OR(ISBLANK(F482),SUM(LEN(C482),LEN(D482))=0),AND(NOT(E482="Unknown"),ISBLANK(J482)),AND(NOT(O482="Unknown"),ISBLANK(R482))),"Missing Information", INDEX(Table15[Entire Service Line Classification], MATCH(SUMIFS(Table15[Unique ID],Table15[System-Owned Portion],E482,Table15[If Material Anything Other than "Lead" in Column E,Was Material Ever Previously Lead?],G482,Table15[Customer-Owned Portion],O482),Table15[Unique ID],0),0)))</f>
        <v>Lead Status Unknown</v>
      </c>
      <c r="X482"/>
    </row>
    <row r="483" spans="2:24" ht="30" x14ac:dyDescent="0.25">
      <c r="B483" s="146">
        <v>51145767</v>
      </c>
      <c r="C483" s="31" t="s">
        <v>712</v>
      </c>
      <c r="D483" s="31"/>
      <c r="E483" s="44" t="s">
        <v>35</v>
      </c>
      <c r="F483" s="43" t="s">
        <v>34</v>
      </c>
      <c r="G483" s="84" t="s">
        <v>34</v>
      </c>
      <c r="H483" s="31"/>
      <c r="I483" s="31"/>
      <c r="J483" s="84" t="s">
        <v>190</v>
      </c>
      <c r="K483" s="31" t="s">
        <v>34</v>
      </c>
      <c r="L483" s="31" t="s">
        <v>46</v>
      </c>
      <c r="M483" s="169"/>
      <c r="N483" s="148" t="s">
        <v>3033</v>
      </c>
      <c r="O483" s="44" t="s">
        <v>47</v>
      </c>
      <c r="P483" s="43">
        <v>1979</v>
      </c>
      <c r="Q483" s="31">
        <v>1</v>
      </c>
      <c r="R483" s="84"/>
      <c r="S483" s="31" t="s">
        <v>34</v>
      </c>
      <c r="T483" s="31"/>
      <c r="U483" s="169"/>
      <c r="V483" s="150"/>
      <c r="W483" s="141" t="str" cm="1">
        <f t="array" ref="W483">IF(SUM(LEN(B483:V483))=0,"",IF(OR(OR(ISBLANK(F483),SUM(LEN(C483),LEN(D483))=0),AND(NOT(E483="Unknown"),ISBLANK(J483)),AND(NOT(O483="Unknown"),ISBLANK(R483))),"Missing Information", INDEX(Table15[Entire Service Line Classification], MATCH(SUMIFS(Table15[Unique ID],Table15[System-Owned Portion],E483,Table15[If Material Anything Other than "Lead" in Column E,Was Material Ever Previously Lead?],G483,Table15[Customer-Owned Portion],O483),Table15[Unique ID],0),0)))</f>
        <v>Lead Status Unknown</v>
      </c>
      <c r="X483"/>
    </row>
    <row r="484" spans="2:24" ht="30" x14ac:dyDescent="0.25">
      <c r="B484" s="146">
        <v>54336461</v>
      </c>
      <c r="C484" s="31" t="s">
        <v>713</v>
      </c>
      <c r="D484" s="31"/>
      <c r="E484" s="44" t="s">
        <v>35</v>
      </c>
      <c r="F484" s="43" t="s">
        <v>34</v>
      </c>
      <c r="G484" s="84" t="s">
        <v>34</v>
      </c>
      <c r="H484" s="31"/>
      <c r="I484" s="31"/>
      <c r="J484" s="84" t="s">
        <v>190</v>
      </c>
      <c r="K484" s="31" t="s">
        <v>34</v>
      </c>
      <c r="L484" s="31" t="s">
        <v>46</v>
      </c>
      <c r="M484" s="169"/>
      <c r="N484" s="148" t="s">
        <v>3033</v>
      </c>
      <c r="O484" s="44" t="s">
        <v>47</v>
      </c>
      <c r="P484" s="43">
        <v>1979</v>
      </c>
      <c r="Q484" s="31">
        <v>1</v>
      </c>
      <c r="R484" s="84"/>
      <c r="S484" s="31" t="s">
        <v>34</v>
      </c>
      <c r="T484" s="31"/>
      <c r="U484" s="169"/>
      <c r="V484" s="150"/>
      <c r="W484" s="141" t="str" cm="1">
        <f t="array" ref="W484">IF(SUM(LEN(B484:V484))=0,"",IF(OR(OR(ISBLANK(F484),SUM(LEN(C484),LEN(D484))=0),AND(NOT(E484="Unknown"),ISBLANK(J484)),AND(NOT(O484="Unknown"),ISBLANK(R484))),"Missing Information", INDEX(Table15[Entire Service Line Classification], MATCH(SUMIFS(Table15[Unique ID],Table15[System-Owned Portion],E484,Table15[If Material Anything Other than "Lead" in Column E,Was Material Ever Previously Lead?],G484,Table15[Customer-Owned Portion],O484),Table15[Unique ID],0),0)))</f>
        <v>Lead Status Unknown</v>
      </c>
      <c r="X484"/>
    </row>
    <row r="485" spans="2:24" ht="30" x14ac:dyDescent="0.25">
      <c r="B485" s="146">
        <v>53671198</v>
      </c>
      <c r="C485" s="31" t="s">
        <v>714</v>
      </c>
      <c r="D485" s="31"/>
      <c r="E485" s="44" t="s">
        <v>35</v>
      </c>
      <c r="F485" s="43" t="s">
        <v>34</v>
      </c>
      <c r="G485" s="84" t="s">
        <v>34</v>
      </c>
      <c r="H485" s="31"/>
      <c r="I485" s="31"/>
      <c r="J485" s="84" t="s">
        <v>190</v>
      </c>
      <c r="K485" s="31" t="s">
        <v>34</v>
      </c>
      <c r="L485" s="31" t="s">
        <v>46</v>
      </c>
      <c r="M485" s="169"/>
      <c r="N485" s="148" t="s">
        <v>3033</v>
      </c>
      <c r="O485" s="44" t="s">
        <v>47</v>
      </c>
      <c r="P485" s="43">
        <v>1979</v>
      </c>
      <c r="Q485" s="31">
        <v>1</v>
      </c>
      <c r="R485" s="84"/>
      <c r="S485" s="31" t="s">
        <v>34</v>
      </c>
      <c r="T485" s="31"/>
      <c r="U485" s="169"/>
      <c r="V485" s="150"/>
      <c r="W485" s="141" t="str" cm="1">
        <f t="array" ref="W485">IF(SUM(LEN(B485:V485))=0,"",IF(OR(OR(ISBLANK(F485),SUM(LEN(C485),LEN(D485))=0),AND(NOT(E485="Unknown"),ISBLANK(J485)),AND(NOT(O485="Unknown"),ISBLANK(R485))),"Missing Information", INDEX(Table15[Entire Service Line Classification], MATCH(SUMIFS(Table15[Unique ID],Table15[System-Owned Portion],E485,Table15[If Material Anything Other than "Lead" in Column E,Was Material Ever Previously Lead?],G485,Table15[Customer-Owned Portion],O485),Table15[Unique ID],0),0)))</f>
        <v>Lead Status Unknown</v>
      </c>
      <c r="X485"/>
    </row>
    <row r="486" spans="2:24" ht="30" x14ac:dyDescent="0.25">
      <c r="B486" s="146">
        <v>53629206</v>
      </c>
      <c r="C486" s="31" t="s">
        <v>715</v>
      </c>
      <c r="D486" s="31"/>
      <c r="E486" s="44" t="s">
        <v>35</v>
      </c>
      <c r="F486" s="43" t="s">
        <v>34</v>
      </c>
      <c r="G486" s="84" t="s">
        <v>34</v>
      </c>
      <c r="H486" s="31"/>
      <c r="I486" s="31"/>
      <c r="J486" s="84" t="s">
        <v>190</v>
      </c>
      <c r="K486" s="31" t="s">
        <v>34</v>
      </c>
      <c r="L486" s="31" t="s">
        <v>46</v>
      </c>
      <c r="M486" s="169"/>
      <c r="N486" s="148" t="s">
        <v>3033</v>
      </c>
      <c r="O486" s="44" t="s">
        <v>47</v>
      </c>
      <c r="P486" s="43">
        <v>1980</v>
      </c>
      <c r="Q486" s="31">
        <v>1</v>
      </c>
      <c r="R486" s="84"/>
      <c r="S486" s="31" t="s">
        <v>34</v>
      </c>
      <c r="T486" s="31"/>
      <c r="U486" s="169"/>
      <c r="V486" s="150"/>
      <c r="W486" s="141" t="str" cm="1">
        <f t="array" ref="W486">IF(SUM(LEN(B486:V486))=0,"",IF(OR(OR(ISBLANK(F486),SUM(LEN(C486),LEN(D486))=0),AND(NOT(E486="Unknown"),ISBLANK(J486)),AND(NOT(O486="Unknown"),ISBLANK(R486))),"Missing Information", INDEX(Table15[Entire Service Line Classification], MATCH(SUMIFS(Table15[Unique ID],Table15[System-Owned Portion],E486,Table15[If Material Anything Other than "Lead" in Column E,Was Material Ever Previously Lead?],G486,Table15[Customer-Owned Portion],O486),Table15[Unique ID],0),0)))</f>
        <v>Lead Status Unknown</v>
      </c>
      <c r="X486"/>
    </row>
    <row r="487" spans="2:24" ht="30" x14ac:dyDescent="0.25">
      <c r="B487" s="146">
        <v>52490159</v>
      </c>
      <c r="C487" s="31" t="s">
        <v>716</v>
      </c>
      <c r="D487" s="31"/>
      <c r="E487" s="44" t="s">
        <v>35</v>
      </c>
      <c r="F487" s="43" t="s">
        <v>34</v>
      </c>
      <c r="G487" s="84" t="s">
        <v>34</v>
      </c>
      <c r="H487" s="31"/>
      <c r="I487" s="31"/>
      <c r="J487" s="84" t="s">
        <v>190</v>
      </c>
      <c r="K487" s="31" t="s">
        <v>34</v>
      </c>
      <c r="L487" s="31" t="s">
        <v>46</v>
      </c>
      <c r="M487" s="169"/>
      <c r="N487" s="148" t="s">
        <v>3033</v>
      </c>
      <c r="O487" s="44" t="s">
        <v>47</v>
      </c>
      <c r="P487" s="43">
        <v>1980</v>
      </c>
      <c r="Q487" s="31">
        <v>1</v>
      </c>
      <c r="R487" s="84"/>
      <c r="S487" s="31" t="s">
        <v>34</v>
      </c>
      <c r="T487" s="31"/>
      <c r="U487" s="169"/>
      <c r="V487" s="150"/>
      <c r="W487" s="141" t="str" cm="1">
        <f t="array" ref="W487">IF(SUM(LEN(B487:V487))=0,"",IF(OR(OR(ISBLANK(F487),SUM(LEN(C487),LEN(D487))=0),AND(NOT(E487="Unknown"),ISBLANK(J487)),AND(NOT(O487="Unknown"),ISBLANK(R487))),"Missing Information", INDEX(Table15[Entire Service Line Classification], MATCH(SUMIFS(Table15[Unique ID],Table15[System-Owned Portion],E487,Table15[If Material Anything Other than "Lead" in Column E,Was Material Ever Previously Lead?],G487,Table15[Customer-Owned Portion],O487),Table15[Unique ID],0),0)))</f>
        <v>Lead Status Unknown</v>
      </c>
      <c r="X487"/>
    </row>
    <row r="488" spans="2:24" ht="30" x14ac:dyDescent="0.25">
      <c r="B488" s="146">
        <v>53737861</v>
      </c>
      <c r="C488" s="31" t="s">
        <v>717</v>
      </c>
      <c r="D488" s="31"/>
      <c r="E488" s="44" t="s">
        <v>35</v>
      </c>
      <c r="F488" s="43" t="s">
        <v>34</v>
      </c>
      <c r="G488" s="84" t="s">
        <v>34</v>
      </c>
      <c r="H488" s="31"/>
      <c r="I488" s="31"/>
      <c r="J488" s="84" t="s">
        <v>190</v>
      </c>
      <c r="K488" s="31" t="s">
        <v>34</v>
      </c>
      <c r="L488" s="31" t="s">
        <v>46</v>
      </c>
      <c r="M488" s="169"/>
      <c r="N488" s="148" t="s">
        <v>3033</v>
      </c>
      <c r="O488" s="44" t="s">
        <v>47</v>
      </c>
      <c r="P488" s="43">
        <v>1980</v>
      </c>
      <c r="Q488" s="31">
        <v>1</v>
      </c>
      <c r="R488" s="84"/>
      <c r="S488" s="31" t="s">
        <v>34</v>
      </c>
      <c r="T488" s="31"/>
      <c r="U488" s="169"/>
      <c r="V488" s="150"/>
      <c r="W488" s="141" t="str" cm="1">
        <f t="array" ref="W488">IF(SUM(LEN(B488:V488))=0,"",IF(OR(OR(ISBLANK(F488),SUM(LEN(C488),LEN(D488))=0),AND(NOT(E488="Unknown"),ISBLANK(J488)),AND(NOT(O488="Unknown"),ISBLANK(R488))),"Missing Information", INDEX(Table15[Entire Service Line Classification], MATCH(SUMIFS(Table15[Unique ID],Table15[System-Owned Portion],E488,Table15[If Material Anything Other than "Lead" in Column E,Was Material Ever Previously Lead?],G488,Table15[Customer-Owned Portion],O488),Table15[Unique ID],0),0)))</f>
        <v>Lead Status Unknown</v>
      </c>
      <c r="X488"/>
    </row>
    <row r="489" spans="2:24" ht="30" x14ac:dyDescent="0.25">
      <c r="B489" s="146">
        <v>28336654</v>
      </c>
      <c r="C489" s="31" t="s">
        <v>718</v>
      </c>
      <c r="D489" s="31"/>
      <c r="E489" s="44" t="s">
        <v>35</v>
      </c>
      <c r="F489" s="43" t="s">
        <v>34</v>
      </c>
      <c r="G489" s="84" t="s">
        <v>34</v>
      </c>
      <c r="H489" s="31"/>
      <c r="I489" s="31"/>
      <c r="J489" s="84" t="s">
        <v>190</v>
      </c>
      <c r="K489" s="31" t="s">
        <v>34</v>
      </c>
      <c r="L489" s="31" t="s">
        <v>46</v>
      </c>
      <c r="M489" s="169"/>
      <c r="N489" s="148" t="s">
        <v>3033</v>
      </c>
      <c r="O489" s="44" t="s">
        <v>47</v>
      </c>
      <c r="P489" s="43">
        <v>1980</v>
      </c>
      <c r="Q489" s="31">
        <v>1</v>
      </c>
      <c r="R489" s="84"/>
      <c r="S489" s="31" t="s">
        <v>34</v>
      </c>
      <c r="T489" s="31"/>
      <c r="U489" s="169"/>
      <c r="V489" s="150"/>
      <c r="W489" s="141" t="str" cm="1">
        <f t="array" ref="W489">IF(SUM(LEN(B489:V489))=0,"",IF(OR(OR(ISBLANK(F489),SUM(LEN(C489),LEN(D489))=0),AND(NOT(E489="Unknown"),ISBLANK(J489)),AND(NOT(O489="Unknown"),ISBLANK(R489))),"Missing Information", INDEX(Table15[Entire Service Line Classification], MATCH(SUMIFS(Table15[Unique ID],Table15[System-Owned Portion],E489,Table15[If Material Anything Other than "Lead" in Column E,Was Material Ever Previously Lead?],G489,Table15[Customer-Owned Portion],O489),Table15[Unique ID],0),0)))</f>
        <v>Lead Status Unknown</v>
      </c>
      <c r="X489"/>
    </row>
    <row r="490" spans="2:24" ht="30" x14ac:dyDescent="0.25">
      <c r="B490" s="146">
        <v>28013416</v>
      </c>
      <c r="C490" s="31" t="s">
        <v>719</v>
      </c>
      <c r="D490" s="31"/>
      <c r="E490" s="44" t="s">
        <v>35</v>
      </c>
      <c r="F490" s="43" t="s">
        <v>34</v>
      </c>
      <c r="G490" s="84" t="s">
        <v>34</v>
      </c>
      <c r="H490" s="31"/>
      <c r="I490" s="31"/>
      <c r="J490" s="84" t="s">
        <v>190</v>
      </c>
      <c r="K490" s="31" t="s">
        <v>34</v>
      </c>
      <c r="L490" s="31" t="s">
        <v>46</v>
      </c>
      <c r="M490" s="169"/>
      <c r="N490" s="148" t="s">
        <v>3033</v>
      </c>
      <c r="O490" s="44" t="s">
        <v>47</v>
      </c>
      <c r="P490" s="43">
        <v>1980</v>
      </c>
      <c r="Q490" s="31">
        <v>1</v>
      </c>
      <c r="R490" s="84"/>
      <c r="S490" s="31" t="s">
        <v>34</v>
      </c>
      <c r="T490" s="31"/>
      <c r="U490" s="169"/>
      <c r="V490" s="150"/>
      <c r="W490" s="141" t="str" cm="1">
        <f t="array" ref="W490">IF(SUM(LEN(B490:V490))=0,"",IF(OR(OR(ISBLANK(F490),SUM(LEN(C490),LEN(D490))=0),AND(NOT(E490="Unknown"),ISBLANK(J490)),AND(NOT(O490="Unknown"),ISBLANK(R490))),"Missing Information", INDEX(Table15[Entire Service Line Classification], MATCH(SUMIFS(Table15[Unique ID],Table15[System-Owned Portion],E490,Table15[If Material Anything Other than "Lead" in Column E,Was Material Ever Previously Lead?],G490,Table15[Customer-Owned Portion],O490),Table15[Unique ID],0),0)))</f>
        <v>Lead Status Unknown</v>
      </c>
      <c r="X490"/>
    </row>
    <row r="491" spans="2:24" ht="30" x14ac:dyDescent="0.25">
      <c r="B491" s="146">
        <v>53737886</v>
      </c>
      <c r="C491" s="31" t="s">
        <v>720</v>
      </c>
      <c r="D491" s="31"/>
      <c r="E491" s="44" t="s">
        <v>35</v>
      </c>
      <c r="F491" s="43" t="s">
        <v>34</v>
      </c>
      <c r="G491" s="84" t="s">
        <v>34</v>
      </c>
      <c r="H491" s="31"/>
      <c r="I491" s="31"/>
      <c r="J491" s="84" t="s">
        <v>190</v>
      </c>
      <c r="K491" s="31" t="s">
        <v>34</v>
      </c>
      <c r="L491" s="31" t="s">
        <v>46</v>
      </c>
      <c r="M491" s="169"/>
      <c r="N491" s="148" t="s">
        <v>3033</v>
      </c>
      <c r="O491" s="44" t="s">
        <v>47</v>
      </c>
      <c r="P491" s="43">
        <v>1980</v>
      </c>
      <c r="Q491" s="31">
        <v>1</v>
      </c>
      <c r="R491" s="84"/>
      <c r="S491" s="31" t="s">
        <v>34</v>
      </c>
      <c r="T491" s="31"/>
      <c r="U491" s="169"/>
      <c r="V491" s="150"/>
      <c r="W491" s="141" t="str" cm="1">
        <f t="array" ref="W491">IF(SUM(LEN(B491:V491))=0,"",IF(OR(OR(ISBLANK(F491),SUM(LEN(C491),LEN(D491))=0),AND(NOT(E491="Unknown"),ISBLANK(J491)),AND(NOT(O491="Unknown"),ISBLANK(R491))),"Missing Information", INDEX(Table15[Entire Service Line Classification], MATCH(SUMIFS(Table15[Unique ID],Table15[System-Owned Portion],E491,Table15[If Material Anything Other than "Lead" in Column E,Was Material Ever Previously Lead?],G491,Table15[Customer-Owned Portion],O491),Table15[Unique ID],0),0)))</f>
        <v>Lead Status Unknown</v>
      </c>
      <c r="X491"/>
    </row>
    <row r="492" spans="2:24" ht="30" x14ac:dyDescent="0.25">
      <c r="B492" s="146">
        <v>57530418</v>
      </c>
      <c r="C492" s="31" t="s">
        <v>721</v>
      </c>
      <c r="D492" s="31"/>
      <c r="E492" s="44" t="s">
        <v>35</v>
      </c>
      <c r="F492" s="43" t="s">
        <v>34</v>
      </c>
      <c r="G492" s="84" t="s">
        <v>34</v>
      </c>
      <c r="H492" s="31"/>
      <c r="I492" s="31"/>
      <c r="J492" s="84" t="s">
        <v>190</v>
      </c>
      <c r="K492" s="31" t="s">
        <v>34</v>
      </c>
      <c r="L492" s="31" t="s">
        <v>46</v>
      </c>
      <c r="M492" s="169"/>
      <c r="N492" s="148" t="s">
        <v>3033</v>
      </c>
      <c r="O492" s="44" t="s">
        <v>47</v>
      </c>
      <c r="P492" s="43">
        <v>1980</v>
      </c>
      <c r="Q492" s="31">
        <v>1</v>
      </c>
      <c r="R492" s="84"/>
      <c r="S492" s="31" t="s">
        <v>34</v>
      </c>
      <c r="T492" s="31"/>
      <c r="U492" s="169"/>
      <c r="V492" s="150"/>
      <c r="W492" s="141" t="str" cm="1">
        <f t="array" ref="W492">IF(SUM(LEN(B492:V492))=0,"",IF(OR(OR(ISBLANK(F492),SUM(LEN(C492),LEN(D492))=0),AND(NOT(E492="Unknown"),ISBLANK(J492)),AND(NOT(O492="Unknown"),ISBLANK(R492))),"Missing Information", INDEX(Table15[Entire Service Line Classification], MATCH(SUMIFS(Table15[Unique ID],Table15[System-Owned Portion],E492,Table15[If Material Anything Other than "Lead" in Column E,Was Material Ever Previously Lead?],G492,Table15[Customer-Owned Portion],O492),Table15[Unique ID],0),0)))</f>
        <v>Lead Status Unknown</v>
      </c>
      <c r="X492"/>
    </row>
    <row r="493" spans="2:24" ht="30" x14ac:dyDescent="0.25">
      <c r="B493" s="146">
        <v>54336353</v>
      </c>
      <c r="C493" s="31" t="s">
        <v>722</v>
      </c>
      <c r="D493" s="31"/>
      <c r="E493" s="44" t="s">
        <v>35</v>
      </c>
      <c r="F493" s="43" t="s">
        <v>34</v>
      </c>
      <c r="G493" s="84" t="s">
        <v>34</v>
      </c>
      <c r="H493" s="31"/>
      <c r="I493" s="31"/>
      <c r="J493" s="84" t="s">
        <v>190</v>
      </c>
      <c r="K493" s="31" t="s">
        <v>34</v>
      </c>
      <c r="L493" s="31" t="s">
        <v>46</v>
      </c>
      <c r="M493" s="169"/>
      <c r="N493" s="148" t="s">
        <v>3033</v>
      </c>
      <c r="O493" s="44" t="s">
        <v>47</v>
      </c>
      <c r="P493" s="43">
        <v>1980</v>
      </c>
      <c r="Q493" s="31">
        <v>1</v>
      </c>
      <c r="R493" s="84"/>
      <c r="S493" s="31" t="s">
        <v>34</v>
      </c>
      <c r="T493" s="31"/>
      <c r="U493" s="169"/>
      <c r="V493" s="150"/>
      <c r="W493" s="141" t="str" cm="1">
        <f t="array" ref="W493">IF(SUM(LEN(B493:V493))=0,"",IF(OR(OR(ISBLANK(F493),SUM(LEN(C493),LEN(D493))=0),AND(NOT(E493="Unknown"),ISBLANK(J493)),AND(NOT(O493="Unknown"),ISBLANK(R493))),"Missing Information", INDEX(Table15[Entire Service Line Classification], MATCH(SUMIFS(Table15[Unique ID],Table15[System-Owned Portion],E493,Table15[If Material Anything Other than "Lead" in Column E,Was Material Ever Previously Lead?],G493,Table15[Customer-Owned Portion],O493),Table15[Unique ID],0),0)))</f>
        <v>Lead Status Unknown</v>
      </c>
      <c r="X493"/>
    </row>
    <row r="494" spans="2:24" ht="30" x14ac:dyDescent="0.25">
      <c r="B494" s="146">
        <v>54861091</v>
      </c>
      <c r="C494" s="31" t="s">
        <v>723</v>
      </c>
      <c r="D494" s="31"/>
      <c r="E494" s="44" t="s">
        <v>35</v>
      </c>
      <c r="F494" s="43" t="s">
        <v>34</v>
      </c>
      <c r="G494" s="84" t="s">
        <v>34</v>
      </c>
      <c r="H494" s="31"/>
      <c r="I494" s="31"/>
      <c r="J494" s="84" t="s">
        <v>190</v>
      </c>
      <c r="K494" s="31" t="s">
        <v>34</v>
      </c>
      <c r="L494" s="31" t="s">
        <v>46</v>
      </c>
      <c r="M494" s="169"/>
      <c r="N494" s="148" t="s">
        <v>3033</v>
      </c>
      <c r="O494" s="44" t="s">
        <v>47</v>
      </c>
      <c r="P494" s="43">
        <v>1980</v>
      </c>
      <c r="Q494" s="31">
        <v>1</v>
      </c>
      <c r="R494" s="84"/>
      <c r="S494" s="31" t="s">
        <v>34</v>
      </c>
      <c r="T494" s="31"/>
      <c r="U494" s="169"/>
      <c r="V494" s="150"/>
      <c r="W494" s="141" t="str" cm="1">
        <f t="array" ref="W494">IF(SUM(LEN(B494:V494))=0,"",IF(OR(OR(ISBLANK(F494),SUM(LEN(C494),LEN(D494))=0),AND(NOT(E494="Unknown"),ISBLANK(J494)),AND(NOT(O494="Unknown"),ISBLANK(R494))),"Missing Information", INDEX(Table15[Entire Service Line Classification], MATCH(SUMIFS(Table15[Unique ID],Table15[System-Owned Portion],E494,Table15[If Material Anything Other than "Lead" in Column E,Was Material Ever Previously Lead?],G494,Table15[Customer-Owned Portion],O494),Table15[Unique ID],0),0)))</f>
        <v>Lead Status Unknown</v>
      </c>
      <c r="X494"/>
    </row>
    <row r="495" spans="2:24" ht="30" x14ac:dyDescent="0.25">
      <c r="B495" s="146">
        <v>50101111</v>
      </c>
      <c r="C495" s="31" t="s">
        <v>724</v>
      </c>
      <c r="D495" s="31"/>
      <c r="E495" s="44" t="s">
        <v>35</v>
      </c>
      <c r="F495" s="43" t="s">
        <v>34</v>
      </c>
      <c r="G495" s="84" t="s">
        <v>34</v>
      </c>
      <c r="H495" s="31"/>
      <c r="I495" s="31"/>
      <c r="J495" s="84" t="s">
        <v>190</v>
      </c>
      <c r="K495" s="31" t="s">
        <v>34</v>
      </c>
      <c r="L495" s="31" t="s">
        <v>46</v>
      </c>
      <c r="M495" s="169"/>
      <c r="N495" s="148" t="s">
        <v>3033</v>
      </c>
      <c r="O495" s="44" t="s">
        <v>47</v>
      </c>
      <c r="P495" s="43">
        <v>1980</v>
      </c>
      <c r="Q495" s="31">
        <v>1</v>
      </c>
      <c r="R495" s="84"/>
      <c r="S495" s="31" t="s">
        <v>34</v>
      </c>
      <c r="T495" s="31"/>
      <c r="U495" s="169"/>
      <c r="V495" s="150"/>
      <c r="W495" s="141" t="str" cm="1">
        <f t="array" ref="W495">IF(SUM(LEN(B495:V495))=0,"",IF(OR(OR(ISBLANK(F495),SUM(LEN(C495),LEN(D495))=0),AND(NOT(E495="Unknown"),ISBLANK(J495)),AND(NOT(O495="Unknown"),ISBLANK(R495))),"Missing Information", INDEX(Table15[Entire Service Line Classification], MATCH(SUMIFS(Table15[Unique ID],Table15[System-Owned Portion],E495,Table15[If Material Anything Other than "Lead" in Column E,Was Material Ever Previously Lead?],G495,Table15[Customer-Owned Portion],O495),Table15[Unique ID],0),0)))</f>
        <v>Lead Status Unknown</v>
      </c>
      <c r="X495"/>
    </row>
    <row r="496" spans="2:24" ht="30" x14ac:dyDescent="0.25">
      <c r="B496" s="146">
        <v>46250689</v>
      </c>
      <c r="C496" s="31" t="s">
        <v>725</v>
      </c>
      <c r="D496" s="31"/>
      <c r="E496" s="44" t="s">
        <v>35</v>
      </c>
      <c r="F496" s="43" t="s">
        <v>34</v>
      </c>
      <c r="G496" s="84" t="s">
        <v>34</v>
      </c>
      <c r="H496" s="31"/>
      <c r="I496" s="31"/>
      <c r="J496" s="84" t="s">
        <v>190</v>
      </c>
      <c r="K496" s="31" t="s">
        <v>34</v>
      </c>
      <c r="L496" s="31" t="s">
        <v>46</v>
      </c>
      <c r="M496" s="169"/>
      <c r="N496" s="148" t="s">
        <v>3033</v>
      </c>
      <c r="O496" s="44" t="s">
        <v>47</v>
      </c>
      <c r="P496" s="43">
        <v>1980</v>
      </c>
      <c r="Q496" s="31">
        <v>1</v>
      </c>
      <c r="R496" s="84"/>
      <c r="S496" s="31" t="s">
        <v>34</v>
      </c>
      <c r="T496" s="31"/>
      <c r="U496" s="169"/>
      <c r="V496" s="150"/>
      <c r="W496" s="141" t="str" cm="1">
        <f t="array" ref="W496">IF(SUM(LEN(B496:V496))=0,"",IF(OR(OR(ISBLANK(F496),SUM(LEN(C496),LEN(D496))=0),AND(NOT(E496="Unknown"),ISBLANK(J496)),AND(NOT(O496="Unknown"),ISBLANK(R496))),"Missing Information", INDEX(Table15[Entire Service Line Classification], MATCH(SUMIFS(Table15[Unique ID],Table15[System-Owned Portion],E496,Table15[If Material Anything Other than "Lead" in Column E,Was Material Ever Previously Lead?],G496,Table15[Customer-Owned Portion],O496),Table15[Unique ID],0),0)))</f>
        <v>Lead Status Unknown</v>
      </c>
      <c r="X496"/>
    </row>
    <row r="497" spans="2:24" ht="30" x14ac:dyDescent="0.25">
      <c r="B497" s="146">
        <v>60805963</v>
      </c>
      <c r="C497" s="31" t="s">
        <v>726</v>
      </c>
      <c r="D497" s="31"/>
      <c r="E497" s="44" t="s">
        <v>35</v>
      </c>
      <c r="F497" s="43" t="s">
        <v>34</v>
      </c>
      <c r="G497" s="84" t="s">
        <v>34</v>
      </c>
      <c r="H497" s="31"/>
      <c r="I497" s="31"/>
      <c r="J497" s="84" t="s">
        <v>190</v>
      </c>
      <c r="K497" s="31" t="s">
        <v>34</v>
      </c>
      <c r="L497" s="31" t="s">
        <v>46</v>
      </c>
      <c r="M497" s="169"/>
      <c r="N497" s="148" t="s">
        <v>3033</v>
      </c>
      <c r="O497" s="44" t="s">
        <v>47</v>
      </c>
      <c r="P497" s="43">
        <v>1980</v>
      </c>
      <c r="Q497" s="31">
        <v>1</v>
      </c>
      <c r="R497" s="84"/>
      <c r="S497" s="31" t="s">
        <v>34</v>
      </c>
      <c r="T497" s="31"/>
      <c r="U497" s="169"/>
      <c r="V497" s="150"/>
      <c r="W497" s="141" t="str" cm="1">
        <f t="array" ref="W497">IF(SUM(LEN(B497:V497))=0,"",IF(OR(OR(ISBLANK(F497),SUM(LEN(C497),LEN(D497))=0),AND(NOT(E497="Unknown"),ISBLANK(J497)),AND(NOT(O497="Unknown"),ISBLANK(R497))),"Missing Information", INDEX(Table15[Entire Service Line Classification], MATCH(SUMIFS(Table15[Unique ID],Table15[System-Owned Portion],E497,Table15[If Material Anything Other than "Lead" in Column E,Was Material Ever Previously Lead?],G497,Table15[Customer-Owned Portion],O497),Table15[Unique ID],0),0)))</f>
        <v>Lead Status Unknown</v>
      </c>
      <c r="X497"/>
    </row>
    <row r="498" spans="2:24" ht="30" x14ac:dyDescent="0.25">
      <c r="B498" s="146">
        <v>54336405</v>
      </c>
      <c r="C498" s="31" t="s">
        <v>727</v>
      </c>
      <c r="D498" s="31"/>
      <c r="E498" s="44" t="s">
        <v>35</v>
      </c>
      <c r="F498" s="43" t="s">
        <v>34</v>
      </c>
      <c r="G498" s="84" t="s">
        <v>34</v>
      </c>
      <c r="H498" s="31"/>
      <c r="I498" s="31"/>
      <c r="J498" s="84" t="s">
        <v>190</v>
      </c>
      <c r="K498" s="31" t="s">
        <v>34</v>
      </c>
      <c r="L498" s="31" t="s">
        <v>46</v>
      </c>
      <c r="M498" s="169"/>
      <c r="N498" s="148" t="s">
        <v>3033</v>
      </c>
      <c r="O498" s="44" t="s">
        <v>47</v>
      </c>
      <c r="P498" s="43">
        <v>1980</v>
      </c>
      <c r="Q498" s="31">
        <v>1</v>
      </c>
      <c r="R498" s="84"/>
      <c r="S498" s="31" t="s">
        <v>34</v>
      </c>
      <c r="T498" s="31"/>
      <c r="U498" s="169"/>
      <c r="V498" s="150"/>
      <c r="W498" s="141" t="str" cm="1">
        <f t="array" ref="W498">IF(SUM(LEN(B498:V498))=0,"",IF(OR(OR(ISBLANK(F498),SUM(LEN(C498),LEN(D498))=0),AND(NOT(E498="Unknown"),ISBLANK(J498)),AND(NOT(O498="Unknown"),ISBLANK(R498))),"Missing Information", INDEX(Table15[Entire Service Line Classification], MATCH(SUMIFS(Table15[Unique ID],Table15[System-Owned Portion],E498,Table15[If Material Anything Other than "Lead" in Column E,Was Material Ever Previously Lead?],G498,Table15[Customer-Owned Portion],O498),Table15[Unique ID],0),0)))</f>
        <v>Lead Status Unknown</v>
      </c>
      <c r="X498"/>
    </row>
    <row r="499" spans="2:24" ht="30" x14ac:dyDescent="0.25">
      <c r="B499" s="146">
        <v>53671225</v>
      </c>
      <c r="C499" s="31" t="s">
        <v>728</v>
      </c>
      <c r="D499" s="31"/>
      <c r="E499" s="44" t="s">
        <v>35</v>
      </c>
      <c r="F499" s="43" t="s">
        <v>34</v>
      </c>
      <c r="G499" s="84" t="s">
        <v>34</v>
      </c>
      <c r="H499" s="31"/>
      <c r="I499" s="31"/>
      <c r="J499" s="84" t="s">
        <v>190</v>
      </c>
      <c r="K499" s="31" t="s">
        <v>34</v>
      </c>
      <c r="L499" s="31" t="s">
        <v>46</v>
      </c>
      <c r="M499" s="169"/>
      <c r="N499" s="148" t="s">
        <v>3033</v>
      </c>
      <c r="O499" s="44" t="s">
        <v>47</v>
      </c>
      <c r="P499" s="43">
        <v>1980</v>
      </c>
      <c r="Q499" s="31">
        <v>1</v>
      </c>
      <c r="R499" s="84"/>
      <c r="S499" s="31" t="s">
        <v>34</v>
      </c>
      <c r="T499" s="31"/>
      <c r="U499" s="169"/>
      <c r="V499" s="150"/>
      <c r="W499" s="141" t="str" cm="1">
        <f t="array" ref="W499">IF(SUM(LEN(B499:V499))=0,"",IF(OR(OR(ISBLANK(F499),SUM(LEN(C499),LEN(D499))=0),AND(NOT(E499="Unknown"),ISBLANK(J499)),AND(NOT(O499="Unknown"),ISBLANK(R499))),"Missing Information", INDEX(Table15[Entire Service Line Classification], MATCH(SUMIFS(Table15[Unique ID],Table15[System-Owned Portion],E499,Table15[If Material Anything Other than "Lead" in Column E,Was Material Ever Previously Lead?],G499,Table15[Customer-Owned Portion],O499),Table15[Unique ID],0),0)))</f>
        <v>Lead Status Unknown</v>
      </c>
      <c r="X499"/>
    </row>
    <row r="500" spans="2:24" ht="30" x14ac:dyDescent="0.25">
      <c r="B500" s="146">
        <v>65377473</v>
      </c>
      <c r="C500" s="31" t="s">
        <v>729</v>
      </c>
      <c r="D500" s="31"/>
      <c r="E500" s="44" t="s">
        <v>35</v>
      </c>
      <c r="F500" s="43" t="s">
        <v>34</v>
      </c>
      <c r="G500" s="84" t="s">
        <v>34</v>
      </c>
      <c r="H500" s="31"/>
      <c r="I500" s="31"/>
      <c r="J500" s="84" t="s">
        <v>190</v>
      </c>
      <c r="K500" s="31" t="s">
        <v>34</v>
      </c>
      <c r="L500" s="31" t="s">
        <v>46</v>
      </c>
      <c r="M500" s="169"/>
      <c r="N500" s="148" t="s">
        <v>3033</v>
      </c>
      <c r="O500" s="44" t="s">
        <v>47</v>
      </c>
      <c r="P500" s="43">
        <v>1980</v>
      </c>
      <c r="Q500" s="31">
        <v>1</v>
      </c>
      <c r="R500" s="84"/>
      <c r="S500" s="31" t="s">
        <v>34</v>
      </c>
      <c r="T500" s="31"/>
      <c r="U500" s="169"/>
      <c r="V500" s="150"/>
      <c r="W500" s="141" t="str" cm="1">
        <f t="array" ref="W500">IF(SUM(LEN(B500:V500))=0,"",IF(OR(OR(ISBLANK(F500),SUM(LEN(C500),LEN(D500))=0),AND(NOT(E500="Unknown"),ISBLANK(J500)),AND(NOT(O500="Unknown"),ISBLANK(R500))),"Missing Information", INDEX(Table15[Entire Service Line Classification], MATCH(SUMIFS(Table15[Unique ID],Table15[System-Owned Portion],E500,Table15[If Material Anything Other than "Lead" in Column E,Was Material Ever Previously Lead?],G500,Table15[Customer-Owned Portion],O500),Table15[Unique ID],0),0)))</f>
        <v>Lead Status Unknown</v>
      </c>
      <c r="X500"/>
    </row>
    <row r="501" spans="2:24" ht="30" x14ac:dyDescent="0.25">
      <c r="B501" s="146">
        <v>52490106</v>
      </c>
      <c r="C501" s="31" t="s">
        <v>730</v>
      </c>
      <c r="D501" s="31"/>
      <c r="E501" s="44" t="s">
        <v>35</v>
      </c>
      <c r="F501" s="43" t="s">
        <v>34</v>
      </c>
      <c r="G501" s="84" t="s">
        <v>34</v>
      </c>
      <c r="H501" s="31"/>
      <c r="I501" s="31"/>
      <c r="J501" s="84" t="s">
        <v>190</v>
      </c>
      <c r="K501" s="31" t="s">
        <v>34</v>
      </c>
      <c r="L501" s="31" t="s">
        <v>46</v>
      </c>
      <c r="M501" s="169"/>
      <c r="N501" s="148" t="s">
        <v>3033</v>
      </c>
      <c r="O501" s="44" t="s">
        <v>47</v>
      </c>
      <c r="P501" s="43">
        <v>1980</v>
      </c>
      <c r="Q501" s="31">
        <v>1</v>
      </c>
      <c r="R501" s="84"/>
      <c r="S501" s="31" t="s">
        <v>34</v>
      </c>
      <c r="T501" s="31"/>
      <c r="U501" s="169"/>
      <c r="V501" s="150"/>
      <c r="W501" s="141" t="str" cm="1">
        <f t="array" ref="W501">IF(SUM(LEN(B501:V501))=0,"",IF(OR(OR(ISBLANK(F501),SUM(LEN(C501),LEN(D501))=0),AND(NOT(E501="Unknown"),ISBLANK(J501)),AND(NOT(O501="Unknown"),ISBLANK(R501))),"Missing Information", INDEX(Table15[Entire Service Line Classification], MATCH(SUMIFS(Table15[Unique ID],Table15[System-Owned Portion],E501,Table15[If Material Anything Other than "Lead" in Column E,Was Material Ever Previously Lead?],G501,Table15[Customer-Owned Portion],O501),Table15[Unique ID],0),0)))</f>
        <v>Lead Status Unknown</v>
      </c>
      <c r="X501"/>
    </row>
    <row r="502" spans="2:24" ht="30" x14ac:dyDescent="0.25">
      <c r="B502" s="146">
        <v>67765113</v>
      </c>
      <c r="C502" s="31" t="s">
        <v>731</v>
      </c>
      <c r="D502" s="31"/>
      <c r="E502" s="44" t="s">
        <v>35</v>
      </c>
      <c r="F502" s="43" t="s">
        <v>34</v>
      </c>
      <c r="G502" s="84" t="s">
        <v>34</v>
      </c>
      <c r="H502" s="31"/>
      <c r="I502" s="31"/>
      <c r="J502" s="84" t="s">
        <v>190</v>
      </c>
      <c r="K502" s="31" t="s">
        <v>34</v>
      </c>
      <c r="L502" s="31" t="s">
        <v>46</v>
      </c>
      <c r="M502" s="169"/>
      <c r="N502" s="148" t="s">
        <v>3033</v>
      </c>
      <c r="O502" s="44" t="s">
        <v>47</v>
      </c>
      <c r="P502" s="43">
        <v>1980</v>
      </c>
      <c r="Q502" s="31">
        <v>1</v>
      </c>
      <c r="R502" s="84"/>
      <c r="S502" s="31" t="s">
        <v>34</v>
      </c>
      <c r="T502" s="31"/>
      <c r="U502" s="169"/>
      <c r="V502" s="150"/>
      <c r="W502" s="141" t="str" cm="1">
        <f t="array" ref="W502">IF(SUM(LEN(B502:V502))=0,"",IF(OR(OR(ISBLANK(F502),SUM(LEN(C502),LEN(D502))=0),AND(NOT(E502="Unknown"),ISBLANK(J502)),AND(NOT(O502="Unknown"),ISBLANK(R502))),"Missing Information", INDEX(Table15[Entire Service Line Classification], MATCH(SUMIFS(Table15[Unique ID],Table15[System-Owned Portion],E502,Table15[If Material Anything Other than "Lead" in Column E,Was Material Ever Previously Lead?],G502,Table15[Customer-Owned Portion],O502),Table15[Unique ID],0),0)))</f>
        <v>Lead Status Unknown</v>
      </c>
      <c r="X502"/>
    </row>
    <row r="503" spans="2:24" ht="30" x14ac:dyDescent="0.25">
      <c r="B503" s="146">
        <v>54336324</v>
      </c>
      <c r="C503" s="31" t="s">
        <v>732</v>
      </c>
      <c r="D503" s="31"/>
      <c r="E503" s="44" t="s">
        <v>35</v>
      </c>
      <c r="F503" s="43" t="s">
        <v>34</v>
      </c>
      <c r="G503" s="84" t="s">
        <v>34</v>
      </c>
      <c r="H503" s="31"/>
      <c r="I503" s="31"/>
      <c r="J503" s="84" t="s">
        <v>190</v>
      </c>
      <c r="K503" s="31" t="s">
        <v>34</v>
      </c>
      <c r="L503" s="31" t="s">
        <v>46</v>
      </c>
      <c r="M503" s="169"/>
      <c r="N503" s="148" t="s">
        <v>3033</v>
      </c>
      <c r="O503" s="44" t="s">
        <v>47</v>
      </c>
      <c r="P503" s="43">
        <v>1980</v>
      </c>
      <c r="Q503" s="31">
        <v>1</v>
      </c>
      <c r="R503" s="84"/>
      <c r="S503" s="31" t="s">
        <v>34</v>
      </c>
      <c r="T503" s="31"/>
      <c r="U503" s="169"/>
      <c r="V503" s="150"/>
      <c r="W503" s="141" t="str" cm="1">
        <f t="array" ref="W503">IF(SUM(LEN(B503:V503))=0,"",IF(OR(OR(ISBLANK(F503),SUM(LEN(C503),LEN(D503))=0),AND(NOT(E503="Unknown"),ISBLANK(J503)),AND(NOT(O503="Unknown"),ISBLANK(R503))),"Missing Information", INDEX(Table15[Entire Service Line Classification], MATCH(SUMIFS(Table15[Unique ID],Table15[System-Owned Portion],E503,Table15[If Material Anything Other than "Lead" in Column E,Was Material Ever Previously Lead?],G503,Table15[Customer-Owned Portion],O503),Table15[Unique ID],0),0)))</f>
        <v>Lead Status Unknown</v>
      </c>
      <c r="X503"/>
    </row>
    <row r="504" spans="2:24" ht="30" x14ac:dyDescent="0.25">
      <c r="B504" s="146">
        <v>58671154</v>
      </c>
      <c r="C504" s="31" t="s">
        <v>733</v>
      </c>
      <c r="D504" s="31"/>
      <c r="E504" s="44" t="s">
        <v>35</v>
      </c>
      <c r="F504" s="43" t="s">
        <v>34</v>
      </c>
      <c r="G504" s="84" t="s">
        <v>34</v>
      </c>
      <c r="H504" s="31"/>
      <c r="I504" s="31"/>
      <c r="J504" s="84" t="s">
        <v>190</v>
      </c>
      <c r="K504" s="31" t="s">
        <v>34</v>
      </c>
      <c r="L504" s="31" t="s">
        <v>46</v>
      </c>
      <c r="M504" s="169"/>
      <c r="N504" s="148" t="s">
        <v>3033</v>
      </c>
      <c r="O504" s="44" t="s">
        <v>47</v>
      </c>
      <c r="P504" s="43">
        <v>1980</v>
      </c>
      <c r="Q504" s="31">
        <v>1</v>
      </c>
      <c r="R504" s="84"/>
      <c r="S504" s="31" t="s">
        <v>34</v>
      </c>
      <c r="T504" s="31"/>
      <c r="U504" s="169"/>
      <c r="V504" s="150"/>
      <c r="W504" s="141" t="str" cm="1">
        <f t="array" ref="W504">IF(SUM(LEN(B504:V504))=0,"",IF(OR(OR(ISBLANK(F504),SUM(LEN(C504),LEN(D504))=0),AND(NOT(E504="Unknown"),ISBLANK(J504)),AND(NOT(O504="Unknown"),ISBLANK(R504))),"Missing Information", INDEX(Table15[Entire Service Line Classification], MATCH(SUMIFS(Table15[Unique ID],Table15[System-Owned Portion],E504,Table15[If Material Anything Other than "Lead" in Column E,Was Material Ever Previously Lead?],G504,Table15[Customer-Owned Portion],O504),Table15[Unique ID],0),0)))</f>
        <v>Lead Status Unknown</v>
      </c>
      <c r="X504"/>
    </row>
    <row r="505" spans="2:24" ht="30" x14ac:dyDescent="0.25">
      <c r="B505" s="146">
        <v>54336352</v>
      </c>
      <c r="C505" s="31" t="s">
        <v>734</v>
      </c>
      <c r="D505" s="31"/>
      <c r="E505" s="44" t="s">
        <v>35</v>
      </c>
      <c r="F505" s="43" t="s">
        <v>34</v>
      </c>
      <c r="G505" s="84" t="s">
        <v>34</v>
      </c>
      <c r="H505" s="31"/>
      <c r="I505" s="31"/>
      <c r="J505" s="84" t="s">
        <v>190</v>
      </c>
      <c r="K505" s="31" t="s">
        <v>34</v>
      </c>
      <c r="L505" s="31" t="s">
        <v>46</v>
      </c>
      <c r="M505" s="169"/>
      <c r="N505" s="148" t="s">
        <v>3033</v>
      </c>
      <c r="O505" s="44" t="s">
        <v>47</v>
      </c>
      <c r="P505" s="43">
        <v>1980</v>
      </c>
      <c r="Q505" s="31">
        <v>1</v>
      </c>
      <c r="R505" s="84"/>
      <c r="S505" s="31" t="s">
        <v>34</v>
      </c>
      <c r="T505" s="31"/>
      <c r="U505" s="169"/>
      <c r="V505" s="150"/>
      <c r="W505" s="141" t="str" cm="1">
        <f t="array" ref="W505">IF(SUM(LEN(B505:V505))=0,"",IF(OR(OR(ISBLANK(F505),SUM(LEN(C505),LEN(D505))=0),AND(NOT(E505="Unknown"),ISBLANK(J505)),AND(NOT(O505="Unknown"),ISBLANK(R505))),"Missing Information", INDEX(Table15[Entire Service Line Classification], MATCH(SUMIFS(Table15[Unique ID],Table15[System-Owned Portion],E505,Table15[If Material Anything Other than "Lead" in Column E,Was Material Ever Previously Lead?],G505,Table15[Customer-Owned Portion],O505),Table15[Unique ID],0),0)))</f>
        <v>Lead Status Unknown</v>
      </c>
      <c r="X505"/>
    </row>
    <row r="506" spans="2:24" ht="30" x14ac:dyDescent="0.25">
      <c r="B506" s="146">
        <v>53671240</v>
      </c>
      <c r="C506" s="31" t="s">
        <v>735</v>
      </c>
      <c r="D506" s="31"/>
      <c r="E506" s="44" t="s">
        <v>35</v>
      </c>
      <c r="F506" s="43" t="s">
        <v>34</v>
      </c>
      <c r="G506" s="84" t="s">
        <v>34</v>
      </c>
      <c r="H506" s="31"/>
      <c r="I506" s="31"/>
      <c r="J506" s="84" t="s">
        <v>190</v>
      </c>
      <c r="K506" s="31" t="s">
        <v>34</v>
      </c>
      <c r="L506" s="31" t="s">
        <v>46</v>
      </c>
      <c r="M506" s="169"/>
      <c r="N506" s="148" t="s">
        <v>3033</v>
      </c>
      <c r="O506" s="44" t="s">
        <v>47</v>
      </c>
      <c r="P506" s="43">
        <v>1980</v>
      </c>
      <c r="Q506" s="31">
        <v>1</v>
      </c>
      <c r="R506" s="84"/>
      <c r="S506" s="31" t="s">
        <v>34</v>
      </c>
      <c r="T506" s="31"/>
      <c r="U506" s="169"/>
      <c r="V506" s="150"/>
      <c r="W506" s="141" t="str" cm="1">
        <f t="array" ref="W506">IF(SUM(LEN(B506:V506))=0,"",IF(OR(OR(ISBLANK(F506),SUM(LEN(C506),LEN(D506))=0),AND(NOT(E506="Unknown"),ISBLANK(J506)),AND(NOT(O506="Unknown"),ISBLANK(R506))),"Missing Information", INDEX(Table15[Entire Service Line Classification], MATCH(SUMIFS(Table15[Unique ID],Table15[System-Owned Portion],E506,Table15[If Material Anything Other than "Lead" in Column E,Was Material Ever Previously Lead?],G506,Table15[Customer-Owned Portion],O506),Table15[Unique ID],0),0)))</f>
        <v>Lead Status Unknown</v>
      </c>
      <c r="X506"/>
    </row>
    <row r="507" spans="2:24" ht="30" x14ac:dyDescent="0.25">
      <c r="B507" s="146">
        <v>63484678</v>
      </c>
      <c r="C507" s="31" t="s">
        <v>736</v>
      </c>
      <c r="D507" s="31"/>
      <c r="E507" s="44" t="s">
        <v>35</v>
      </c>
      <c r="F507" s="43" t="s">
        <v>34</v>
      </c>
      <c r="G507" s="84" t="s">
        <v>34</v>
      </c>
      <c r="H507" s="31"/>
      <c r="I507" s="31"/>
      <c r="J507" s="84" t="s">
        <v>190</v>
      </c>
      <c r="K507" s="31" t="s">
        <v>34</v>
      </c>
      <c r="L507" s="31" t="s">
        <v>46</v>
      </c>
      <c r="M507" s="169"/>
      <c r="N507" s="148" t="s">
        <v>3033</v>
      </c>
      <c r="O507" s="44" t="s">
        <v>47</v>
      </c>
      <c r="P507" s="43">
        <v>1980</v>
      </c>
      <c r="Q507" s="31">
        <v>1</v>
      </c>
      <c r="R507" s="84"/>
      <c r="S507" s="31" t="s">
        <v>34</v>
      </c>
      <c r="T507" s="31"/>
      <c r="U507" s="169"/>
      <c r="V507" s="150"/>
      <c r="W507" s="141" t="str" cm="1">
        <f t="array" ref="W507">IF(SUM(LEN(B507:V507))=0,"",IF(OR(OR(ISBLANK(F507),SUM(LEN(C507),LEN(D507))=0),AND(NOT(E507="Unknown"),ISBLANK(J507)),AND(NOT(O507="Unknown"),ISBLANK(R507))),"Missing Information", INDEX(Table15[Entire Service Line Classification], MATCH(SUMIFS(Table15[Unique ID],Table15[System-Owned Portion],E507,Table15[If Material Anything Other than "Lead" in Column E,Was Material Ever Previously Lead?],G507,Table15[Customer-Owned Portion],O507),Table15[Unique ID],0),0)))</f>
        <v>Lead Status Unknown</v>
      </c>
      <c r="X507"/>
    </row>
    <row r="508" spans="2:24" ht="30" x14ac:dyDescent="0.25">
      <c r="B508" s="146">
        <v>54336460</v>
      </c>
      <c r="C508" s="31" t="s">
        <v>737</v>
      </c>
      <c r="D508" s="31"/>
      <c r="E508" s="44" t="s">
        <v>35</v>
      </c>
      <c r="F508" s="43" t="s">
        <v>34</v>
      </c>
      <c r="G508" s="84" t="s">
        <v>34</v>
      </c>
      <c r="H508" s="31"/>
      <c r="I508" s="31"/>
      <c r="J508" s="84" t="s">
        <v>190</v>
      </c>
      <c r="K508" s="31" t="s">
        <v>34</v>
      </c>
      <c r="L508" s="31" t="s">
        <v>46</v>
      </c>
      <c r="M508" s="169"/>
      <c r="N508" s="148" t="s">
        <v>3033</v>
      </c>
      <c r="O508" s="44" t="s">
        <v>47</v>
      </c>
      <c r="P508" s="43">
        <v>1980</v>
      </c>
      <c r="Q508" s="31">
        <v>1</v>
      </c>
      <c r="R508" s="84"/>
      <c r="S508" s="31" t="s">
        <v>34</v>
      </c>
      <c r="T508" s="31"/>
      <c r="U508" s="169"/>
      <c r="V508" s="150"/>
      <c r="W508" s="141" t="str" cm="1">
        <f t="array" ref="W508">IF(SUM(LEN(B508:V508))=0,"",IF(OR(OR(ISBLANK(F508),SUM(LEN(C508),LEN(D508))=0),AND(NOT(E508="Unknown"),ISBLANK(J508)),AND(NOT(O508="Unknown"),ISBLANK(R508))),"Missing Information", INDEX(Table15[Entire Service Line Classification], MATCH(SUMIFS(Table15[Unique ID],Table15[System-Owned Portion],E508,Table15[If Material Anything Other than "Lead" in Column E,Was Material Ever Previously Lead?],G508,Table15[Customer-Owned Portion],O508),Table15[Unique ID],0),0)))</f>
        <v>Lead Status Unknown</v>
      </c>
      <c r="X508"/>
    </row>
    <row r="509" spans="2:24" ht="30" x14ac:dyDescent="0.25">
      <c r="B509" s="146">
        <v>54336445</v>
      </c>
      <c r="C509" s="31" t="s">
        <v>738</v>
      </c>
      <c r="D509" s="31"/>
      <c r="E509" s="44" t="s">
        <v>35</v>
      </c>
      <c r="F509" s="43" t="s">
        <v>34</v>
      </c>
      <c r="G509" s="84" t="s">
        <v>34</v>
      </c>
      <c r="H509" s="31"/>
      <c r="I509" s="31"/>
      <c r="J509" s="84" t="s">
        <v>190</v>
      </c>
      <c r="K509" s="31" t="s">
        <v>34</v>
      </c>
      <c r="L509" s="31" t="s">
        <v>46</v>
      </c>
      <c r="M509" s="169"/>
      <c r="N509" s="148" t="s">
        <v>3033</v>
      </c>
      <c r="O509" s="44" t="s">
        <v>47</v>
      </c>
      <c r="P509" s="43">
        <v>1980</v>
      </c>
      <c r="Q509" s="31">
        <v>1</v>
      </c>
      <c r="R509" s="84"/>
      <c r="S509" s="31" t="s">
        <v>34</v>
      </c>
      <c r="T509" s="31"/>
      <c r="U509" s="169"/>
      <c r="V509" s="150"/>
      <c r="W509" s="141" t="str" cm="1">
        <f t="array" ref="W509">IF(SUM(LEN(B509:V509))=0,"",IF(OR(OR(ISBLANK(F509),SUM(LEN(C509),LEN(D509))=0),AND(NOT(E509="Unknown"),ISBLANK(J509)),AND(NOT(O509="Unknown"),ISBLANK(R509))),"Missing Information", INDEX(Table15[Entire Service Line Classification], MATCH(SUMIFS(Table15[Unique ID],Table15[System-Owned Portion],E509,Table15[If Material Anything Other than "Lead" in Column E,Was Material Ever Previously Lead?],G509,Table15[Customer-Owned Portion],O509),Table15[Unique ID],0),0)))</f>
        <v>Lead Status Unknown</v>
      </c>
      <c r="X509"/>
    </row>
    <row r="510" spans="2:24" ht="30" x14ac:dyDescent="0.25">
      <c r="B510" s="146">
        <v>53176015</v>
      </c>
      <c r="C510" s="31" t="s">
        <v>739</v>
      </c>
      <c r="D510" s="31"/>
      <c r="E510" s="44" t="s">
        <v>35</v>
      </c>
      <c r="F510" s="43" t="s">
        <v>34</v>
      </c>
      <c r="G510" s="84" t="s">
        <v>34</v>
      </c>
      <c r="H510" s="31"/>
      <c r="I510" s="31"/>
      <c r="J510" s="84" t="s">
        <v>190</v>
      </c>
      <c r="K510" s="31" t="s">
        <v>34</v>
      </c>
      <c r="L510" s="31" t="s">
        <v>46</v>
      </c>
      <c r="M510" s="169"/>
      <c r="N510" s="148" t="s">
        <v>3033</v>
      </c>
      <c r="O510" s="44" t="s">
        <v>47</v>
      </c>
      <c r="P510" s="43">
        <v>1980</v>
      </c>
      <c r="Q510" s="31">
        <v>1</v>
      </c>
      <c r="R510" s="84"/>
      <c r="S510" s="31" t="s">
        <v>34</v>
      </c>
      <c r="T510" s="31"/>
      <c r="U510" s="169"/>
      <c r="V510" s="150"/>
      <c r="W510" s="141" t="str" cm="1">
        <f t="array" ref="W510">IF(SUM(LEN(B510:V510))=0,"",IF(OR(OR(ISBLANK(F510),SUM(LEN(C510),LEN(D510))=0),AND(NOT(E510="Unknown"),ISBLANK(J510)),AND(NOT(O510="Unknown"),ISBLANK(R510))),"Missing Information", INDEX(Table15[Entire Service Line Classification], MATCH(SUMIFS(Table15[Unique ID],Table15[System-Owned Portion],E510,Table15[If Material Anything Other than "Lead" in Column E,Was Material Ever Previously Lead?],G510,Table15[Customer-Owned Portion],O510),Table15[Unique ID],0),0)))</f>
        <v>Lead Status Unknown</v>
      </c>
      <c r="X510"/>
    </row>
    <row r="511" spans="2:24" ht="30" x14ac:dyDescent="0.25">
      <c r="B511" s="146">
        <v>53176016</v>
      </c>
      <c r="C511" s="31" t="s">
        <v>740</v>
      </c>
      <c r="D511" s="31"/>
      <c r="E511" s="44" t="s">
        <v>35</v>
      </c>
      <c r="F511" s="43" t="s">
        <v>34</v>
      </c>
      <c r="G511" s="84" t="s">
        <v>34</v>
      </c>
      <c r="H511" s="31"/>
      <c r="I511" s="31"/>
      <c r="J511" s="84" t="s">
        <v>190</v>
      </c>
      <c r="K511" s="31" t="s">
        <v>34</v>
      </c>
      <c r="L511" s="31" t="s">
        <v>46</v>
      </c>
      <c r="M511" s="169"/>
      <c r="N511" s="148" t="s">
        <v>3033</v>
      </c>
      <c r="O511" s="44" t="s">
        <v>47</v>
      </c>
      <c r="P511" s="43">
        <v>1980</v>
      </c>
      <c r="Q511" s="31">
        <v>1</v>
      </c>
      <c r="R511" s="84"/>
      <c r="S511" s="31" t="s">
        <v>34</v>
      </c>
      <c r="T511" s="31"/>
      <c r="U511" s="169"/>
      <c r="V511" s="150"/>
      <c r="W511" s="141" t="str" cm="1">
        <f t="array" ref="W511">IF(SUM(LEN(B511:V511))=0,"",IF(OR(OR(ISBLANK(F511),SUM(LEN(C511),LEN(D511))=0),AND(NOT(E511="Unknown"),ISBLANK(J511)),AND(NOT(O511="Unknown"),ISBLANK(R511))),"Missing Information", INDEX(Table15[Entire Service Line Classification], MATCH(SUMIFS(Table15[Unique ID],Table15[System-Owned Portion],E511,Table15[If Material Anything Other than "Lead" in Column E,Was Material Ever Previously Lead?],G511,Table15[Customer-Owned Portion],O511),Table15[Unique ID],0),0)))</f>
        <v>Lead Status Unknown</v>
      </c>
      <c r="X511"/>
    </row>
    <row r="512" spans="2:24" ht="30" x14ac:dyDescent="0.25">
      <c r="B512" s="146">
        <v>53671207</v>
      </c>
      <c r="C512" s="31" t="s">
        <v>741</v>
      </c>
      <c r="D512" s="31"/>
      <c r="E512" s="44" t="s">
        <v>35</v>
      </c>
      <c r="F512" s="43" t="s">
        <v>34</v>
      </c>
      <c r="G512" s="84" t="s">
        <v>34</v>
      </c>
      <c r="H512" s="31"/>
      <c r="I512" s="31"/>
      <c r="J512" s="84" t="s">
        <v>190</v>
      </c>
      <c r="K512" s="31" t="s">
        <v>34</v>
      </c>
      <c r="L512" s="31" t="s">
        <v>46</v>
      </c>
      <c r="M512" s="169"/>
      <c r="N512" s="148" t="s">
        <v>3033</v>
      </c>
      <c r="O512" s="44" t="s">
        <v>47</v>
      </c>
      <c r="P512" s="43">
        <v>1980</v>
      </c>
      <c r="Q512" s="31">
        <v>1</v>
      </c>
      <c r="R512" s="84"/>
      <c r="S512" s="31" t="s">
        <v>34</v>
      </c>
      <c r="T512" s="31"/>
      <c r="U512" s="169"/>
      <c r="V512" s="150"/>
      <c r="W512" s="141" t="str" cm="1">
        <f t="array" ref="W512">IF(SUM(LEN(B512:V512))=0,"",IF(OR(OR(ISBLANK(F512),SUM(LEN(C512),LEN(D512))=0),AND(NOT(E512="Unknown"),ISBLANK(J512)),AND(NOT(O512="Unknown"),ISBLANK(R512))),"Missing Information", INDEX(Table15[Entire Service Line Classification], MATCH(SUMIFS(Table15[Unique ID],Table15[System-Owned Portion],E512,Table15[If Material Anything Other than "Lead" in Column E,Was Material Ever Previously Lead?],G512,Table15[Customer-Owned Portion],O512),Table15[Unique ID],0),0)))</f>
        <v>Lead Status Unknown</v>
      </c>
      <c r="X512"/>
    </row>
    <row r="513" spans="2:24" ht="30" x14ac:dyDescent="0.25">
      <c r="B513" s="146">
        <v>28013426</v>
      </c>
      <c r="C513" s="31" t="s">
        <v>742</v>
      </c>
      <c r="D513" s="31"/>
      <c r="E513" s="44" t="s">
        <v>35</v>
      </c>
      <c r="F513" s="43" t="s">
        <v>34</v>
      </c>
      <c r="G513" s="84" t="s">
        <v>34</v>
      </c>
      <c r="H513" s="31"/>
      <c r="I513" s="31"/>
      <c r="J513" s="84" t="s">
        <v>190</v>
      </c>
      <c r="K513" s="31" t="s">
        <v>34</v>
      </c>
      <c r="L513" s="31" t="s">
        <v>46</v>
      </c>
      <c r="M513" s="169"/>
      <c r="N513" s="148" t="s">
        <v>3033</v>
      </c>
      <c r="O513" s="44" t="s">
        <v>47</v>
      </c>
      <c r="P513" s="43">
        <v>1980</v>
      </c>
      <c r="Q513" s="31">
        <v>1</v>
      </c>
      <c r="R513" s="84"/>
      <c r="S513" s="31" t="s">
        <v>34</v>
      </c>
      <c r="T513" s="31"/>
      <c r="U513" s="169"/>
      <c r="V513" s="150"/>
      <c r="W513" s="141" t="str" cm="1">
        <f t="array" ref="W513">IF(SUM(LEN(B513:V513))=0,"",IF(OR(OR(ISBLANK(F513),SUM(LEN(C513),LEN(D513))=0),AND(NOT(E513="Unknown"),ISBLANK(J513)),AND(NOT(O513="Unknown"),ISBLANK(R513))),"Missing Information", INDEX(Table15[Entire Service Line Classification], MATCH(SUMIFS(Table15[Unique ID],Table15[System-Owned Portion],E513,Table15[If Material Anything Other than "Lead" in Column E,Was Material Ever Previously Lead?],G513,Table15[Customer-Owned Portion],O513),Table15[Unique ID],0),0)))</f>
        <v>Lead Status Unknown</v>
      </c>
      <c r="X513"/>
    </row>
    <row r="514" spans="2:24" ht="30" x14ac:dyDescent="0.25">
      <c r="B514" s="146">
        <v>53671169</v>
      </c>
      <c r="C514" s="31" t="s">
        <v>743</v>
      </c>
      <c r="D514" s="31"/>
      <c r="E514" s="44" t="s">
        <v>35</v>
      </c>
      <c r="F514" s="43" t="s">
        <v>34</v>
      </c>
      <c r="G514" s="84" t="s">
        <v>34</v>
      </c>
      <c r="H514" s="31"/>
      <c r="I514" s="31"/>
      <c r="J514" s="84" t="s">
        <v>190</v>
      </c>
      <c r="K514" s="31" t="s">
        <v>34</v>
      </c>
      <c r="L514" s="31" t="s">
        <v>46</v>
      </c>
      <c r="M514" s="169"/>
      <c r="N514" s="148" t="s">
        <v>3033</v>
      </c>
      <c r="O514" s="44" t="s">
        <v>47</v>
      </c>
      <c r="P514" s="43">
        <v>1980</v>
      </c>
      <c r="Q514" s="31">
        <v>1</v>
      </c>
      <c r="R514" s="84"/>
      <c r="S514" s="31" t="s">
        <v>34</v>
      </c>
      <c r="T514" s="31"/>
      <c r="U514" s="169"/>
      <c r="V514" s="150"/>
      <c r="W514" s="141" t="str" cm="1">
        <f t="array" ref="W514">IF(SUM(LEN(B514:V514))=0,"",IF(OR(OR(ISBLANK(F514),SUM(LEN(C514),LEN(D514))=0),AND(NOT(E514="Unknown"),ISBLANK(J514)),AND(NOT(O514="Unknown"),ISBLANK(R514))),"Missing Information", INDEX(Table15[Entire Service Line Classification], MATCH(SUMIFS(Table15[Unique ID],Table15[System-Owned Portion],E514,Table15[If Material Anything Other than "Lead" in Column E,Was Material Ever Previously Lead?],G514,Table15[Customer-Owned Portion],O514),Table15[Unique ID],0),0)))</f>
        <v>Lead Status Unknown</v>
      </c>
      <c r="X514"/>
    </row>
    <row r="515" spans="2:24" ht="30" x14ac:dyDescent="0.25">
      <c r="B515" s="146">
        <v>53671170</v>
      </c>
      <c r="C515" s="31" t="s">
        <v>744</v>
      </c>
      <c r="D515" s="31"/>
      <c r="E515" s="44" t="s">
        <v>35</v>
      </c>
      <c r="F515" s="43" t="s">
        <v>34</v>
      </c>
      <c r="G515" s="84" t="s">
        <v>34</v>
      </c>
      <c r="H515" s="31"/>
      <c r="I515" s="31"/>
      <c r="J515" s="84" t="s">
        <v>190</v>
      </c>
      <c r="K515" s="31" t="s">
        <v>34</v>
      </c>
      <c r="L515" s="31" t="s">
        <v>46</v>
      </c>
      <c r="M515" s="169"/>
      <c r="N515" s="148" t="s">
        <v>3033</v>
      </c>
      <c r="O515" s="44" t="s">
        <v>47</v>
      </c>
      <c r="P515" s="43">
        <v>1980</v>
      </c>
      <c r="Q515" s="31">
        <v>1</v>
      </c>
      <c r="R515" s="84"/>
      <c r="S515" s="31" t="s">
        <v>34</v>
      </c>
      <c r="T515" s="31"/>
      <c r="U515" s="169"/>
      <c r="V515" s="150"/>
      <c r="W515" s="141" t="str" cm="1">
        <f t="array" ref="W515">IF(SUM(LEN(B515:V515))=0,"",IF(OR(OR(ISBLANK(F515),SUM(LEN(C515),LEN(D515))=0),AND(NOT(E515="Unknown"),ISBLANK(J515)),AND(NOT(O515="Unknown"),ISBLANK(R515))),"Missing Information", INDEX(Table15[Entire Service Line Classification], MATCH(SUMIFS(Table15[Unique ID],Table15[System-Owned Portion],E515,Table15[If Material Anything Other than "Lead" in Column E,Was Material Ever Previously Lead?],G515,Table15[Customer-Owned Portion],O515),Table15[Unique ID],0),0)))</f>
        <v>Lead Status Unknown</v>
      </c>
      <c r="X515"/>
    </row>
    <row r="516" spans="2:24" ht="30" x14ac:dyDescent="0.25">
      <c r="B516" s="146">
        <v>28336621</v>
      </c>
      <c r="C516" s="31" t="s">
        <v>745</v>
      </c>
      <c r="D516" s="31"/>
      <c r="E516" s="44" t="s">
        <v>35</v>
      </c>
      <c r="F516" s="43" t="s">
        <v>34</v>
      </c>
      <c r="G516" s="84" t="s">
        <v>34</v>
      </c>
      <c r="H516" s="31"/>
      <c r="I516" s="31"/>
      <c r="J516" s="84" t="s">
        <v>190</v>
      </c>
      <c r="K516" s="31" t="s">
        <v>34</v>
      </c>
      <c r="L516" s="31" t="s">
        <v>46</v>
      </c>
      <c r="M516" s="169"/>
      <c r="N516" s="148" t="s">
        <v>3033</v>
      </c>
      <c r="O516" s="44" t="s">
        <v>47</v>
      </c>
      <c r="P516" s="43">
        <v>1980</v>
      </c>
      <c r="Q516" s="31">
        <v>1</v>
      </c>
      <c r="R516" s="84"/>
      <c r="S516" s="31" t="s">
        <v>34</v>
      </c>
      <c r="T516" s="31"/>
      <c r="U516" s="169"/>
      <c r="V516" s="150"/>
      <c r="W516" s="141" t="str" cm="1">
        <f t="array" ref="W516">IF(SUM(LEN(B516:V516))=0,"",IF(OR(OR(ISBLANK(F516),SUM(LEN(C516),LEN(D516))=0),AND(NOT(E516="Unknown"),ISBLANK(J516)),AND(NOT(O516="Unknown"),ISBLANK(R516))),"Missing Information", INDEX(Table15[Entire Service Line Classification], MATCH(SUMIFS(Table15[Unique ID],Table15[System-Owned Portion],E516,Table15[If Material Anything Other than "Lead" in Column E,Was Material Ever Previously Lead?],G516,Table15[Customer-Owned Portion],O516),Table15[Unique ID],0),0)))</f>
        <v>Lead Status Unknown</v>
      </c>
      <c r="X516"/>
    </row>
    <row r="517" spans="2:24" ht="30" x14ac:dyDescent="0.25">
      <c r="B517" s="146">
        <v>51789752</v>
      </c>
      <c r="C517" s="31" t="s">
        <v>746</v>
      </c>
      <c r="D517" s="31"/>
      <c r="E517" s="44" t="s">
        <v>35</v>
      </c>
      <c r="F517" s="43" t="s">
        <v>34</v>
      </c>
      <c r="G517" s="84" t="s">
        <v>34</v>
      </c>
      <c r="H517" s="31"/>
      <c r="I517" s="31"/>
      <c r="J517" s="84" t="s">
        <v>190</v>
      </c>
      <c r="K517" s="31" t="s">
        <v>34</v>
      </c>
      <c r="L517" s="31" t="s">
        <v>46</v>
      </c>
      <c r="M517" s="169"/>
      <c r="N517" s="148" t="s">
        <v>3033</v>
      </c>
      <c r="O517" s="44" t="s">
        <v>47</v>
      </c>
      <c r="P517" s="43">
        <v>1980</v>
      </c>
      <c r="Q517" s="31">
        <v>1</v>
      </c>
      <c r="R517" s="84"/>
      <c r="S517" s="31" t="s">
        <v>34</v>
      </c>
      <c r="T517" s="31"/>
      <c r="U517" s="169"/>
      <c r="V517" s="150"/>
      <c r="W517" s="141" t="str" cm="1">
        <f t="array" ref="W517">IF(SUM(LEN(B517:V517))=0,"",IF(OR(OR(ISBLANK(F517),SUM(LEN(C517),LEN(D517))=0),AND(NOT(E517="Unknown"),ISBLANK(J517)),AND(NOT(O517="Unknown"),ISBLANK(R517))),"Missing Information", INDEX(Table15[Entire Service Line Classification], MATCH(SUMIFS(Table15[Unique ID],Table15[System-Owned Portion],E517,Table15[If Material Anything Other than "Lead" in Column E,Was Material Ever Previously Lead?],G517,Table15[Customer-Owned Portion],O517),Table15[Unique ID],0),0)))</f>
        <v>Lead Status Unknown</v>
      </c>
      <c r="X517"/>
    </row>
    <row r="518" spans="2:24" ht="30" x14ac:dyDescent="0.25">
      <c r="B518" s="146">
        <v>28013420</v>
      </c>
      <c r="C518" s="31" t="s">
        <v>747</v>
      </c>
      <c r="D518" s="31"/>
      <c r="E518" s="44" t="s">
        <v>35</v>
      </c>
      <c r="F518" s="43" t="s">
        <v>34</v>
      </c>
      <c r="G518" s="84" t="s">
        <v>34</v>
      </c>
      <c r="H518" s="31"/>
      <c r="I518" s="31"/>
      <c r="J518" s="84" t="s">
        <v>190</v>
      </c>
      <c r="K518" s="31" t="s">
        <v>34</v>
      </c>
      <c r="L518" s="31" t="s">
        <v>46</v>
      </c>
      <c r="M518" s="169"/>
      <c r="N518" s="148" t="s">
        <v>3033</v>
      </c>
      <c r="O518" s="44" t="s">
        <v>47</v>
      </c>
      <c r="P518" s="43">
        <v>1980</v>
      </c>
      <c r="Q518" s="31">
        <v>1</v>
      </c>
      <c r="R518" s="84"/>
      <c r="S518" s="31" t="s">
        <v>34</v>
      </c>
      <c r="T518" s="31"/>
      <c r="U518" s="169"/>
      <c r="V518" s="150"/>
      <c r="W518" s="141" t="str" cm="1">
        <f t="array" ref="W518">IF(SUM(LEN(B518:V518))=0,"",IF(OR(OR(ISBLANK(F518),SUM(LEN(C518),LEN(D518))=0),AND(NOT(E518="Unknown"),ISBLANK(J518)),AND(NOT(O518="Unknown"),ISBLANK(R518))),"Missing Information", INDEX(Table15[Entire Service Line Classification], MATCH(SUMIFS(Table15[Unique ID],Table15[System-Owned Portion],E518,Table15[If Material Anything Other than "Lead" in Column E,Was Material Ever Previously Lead?],G518,Table15[Customer-Owned Portion],O518),Table15[Unique ID],0),0)))</f>
        <v>Lead Status Unknown</v>
      </c>
      <c r="X518"/>
    </row>
    <row r="519" spans="2:24" ht="30" x14ac:dyDescent="0.25">
      <c r="B519" s="146">
        <v>55779578</v>
      </c>
      <c r="C519" s="31" t="s">
        <v>748</v>
      </c>
      <c r="D519" s="31"/>
      <c r="E519" s="44" t="s">
        <v>35</v>
      </c>
      <c r="F519" s="43" t="s">
        <v>34</v>
      </c>
      <c r="G519" s="84" t="s">
        <v>34</v>
      </c>
      <c r="H519" s="31"/>
      <c r="I519" s="31"/>
      <c r="J519" s="84" t="s">
        <v>190</v>
      </c>
      <c r="K519" s="31" t="s">
        <v>34</v>
      </c>
      <c r="L519" s="31" t="s">
        <v>46</v>
      </c>
      <c r="M519" s="169"/>
      <c r="N519" s="148" t="s">
        <v>3033</v>
      </c>
      <c r="O519" s="44" t="s">
        <v>47</v>
      </c>
      <c r="P519" s="43">
        <v>1980</v>
      </c>
      <c r="Q519" s="31">
        <v>1</v>
      </c>
      <c r="R519" s="84"/>
      <c r="S519" s="31" t="s">
        <v>34</v>
      </c>
      <c r="T519" s="31"/>
      <c r="U519" s="169"/>
      <c r="V519" s="150"/>
      <c r="W519" s="141" t="str" cm="1">
        <f t="array" ref="W519">IF(SUM(LEN(B519:V519))=0,"",IF(OR(OR(ISBLANK(F519),SUM(LEN(C519),LEN(D519))=0),AND(NOT(E519="Unknown"),ISBLANK(J519)),AND(NOT(O519="Unknown"),ISBLANK(R519))),"Missing Information", INDEX(Table15[Entire Service Line Classification], MATCH(SUMIFS(Table15[Unique ID],Table15[System-Owned Portion],E519,Table15[If Material Anything Other than "Lead" in Column E,Was Material Ever Previously Lead?],G519,Table15[Customer-Owned Portion],O519),Table15[Unique ID],0),0)))</f>
        <v>Lead Status Unknown</v>
      </c>
      <c r="X519"/>
    </row>
    <row r="520" spans="2:24" ht="30" x14ac:dyDescent="0.25">
      <c r="B520" s="146">
        <v>54229721</v>
      </c>
      <c r="C520" s="31" t="s">
        <v>749</v>
      </c>
      <c r="D520" s="31"/>
      <c r="E520" s="44" t="s">
        <v>35</v>
      </c>
      <c r="F520" s="43" t="s">
        <v>34</v>
      </c>
      <c r="G520" s="84" t="s">
        <v>34</v>
      </c>
      <c r="H520" s="31"/>
      <c r="I520" s="31"/>
      <c r="J520" s="84" t="s">
        <v>190</v>
      </c>
      <c r="K520" s="31" t="s">
        <v>34</v>
      </c>
      <c r="L520" s="31" t="s">
        <v>46</v>
      </c>
      <c r="M520" s="169"/>
      <c r="N520" s="148" t="s">
        <v>3033</v>
      </c>
      <c r="O520" s="44" t="s">
        <v>47</v>
      </c>
      <c r="P520" s="43">
        <v>1980</v>
      </c>
      <c r="Q520" s="31">
        <v>1</v>
      </c>
      <c r="R520" s="84"/>
      <c r="S520" s="31" t="s">
        <v>34</v>
      </c>
      <c r="T520" s="31"/>
      <c r="U520" s="169"/>
      <c r="V520" s="150"/>
      <c r="W520" s="141" t="str" cm="1">
        <f t="array" ref="W520">IF(SUM(LEN(B520:V520))=0,"",IF(OR(OR(ISBLANK(F520),SUM(LEN(C520),LEN(D520))=0),AND(NOT(E520="Unknown"),ISBLANK(J520)),AND(NOT(O520="Unknown"),ISBLANK(R520))),"Missing Information", INDEX(Table15[Entire Service Line Classification], MATCH(SUMIFS(Table15[Unique ID],Table15[System-Owned Portion],E520,Table15[If Material Anything Other than "Lead" in Column E,Was Material Ever Previously Lead?],G520,Table15[Customer-Owned Portion],O520),Table15[Unique ID],0),0)))</f>
        <v>Lead Status Unknown</v>
      </c>
      <c r="X520"/>
    </row>
    <row r="521" spans="2:24" ht="30" x14ac:dyDescent="0.25">
      <c r="B521" s="146">
        <v>89107690</v>
      </c>
      <c r="C521" s="31" t="s">
        <v>750</v>
      </c>
      <c r="D521" s="31"/>
      <c r="E521" s="44" t="s">
        <v>35</v>
      </c>
      <c r="F521" s="43" t="s">
        <v>34</v>
      </c>
      <c r="G521" s="84" t="s">
        <v>34</v>
      </c>
      <c r="H521" s="31"/>
      <c r="I521" s="31"/>
      <c r="J521" s="84" t="s">
        <v>190</v>
      </c>
      <c r="K521" s="31" t="s">
        <v>34</v>
      </c>
      <c r="L521" s="31" t="s">
        <v>46</v>
      </c>
      <c r="M521" s="169"/>
      <c r="N521" s="148" t="s">
        <v>3033</v>
      </c>
      <c r="O521" s="44" t="s">
        <v>47</v>
      </c>
      <c r="P521" s="43">
        <v>1980</v>
      </c>
      <c r="Q521" s="31">
        <v>1</v>
      </c>
      <c r="R521" s="84"/>
      <c r="S521" s="31" t="s">
        <v>34</v>
      </c>
      <c r="T521" s="31"/>
      <c r="U521" s="169"/>
      <c r="V521" s="150"/>
      <c r="W521" s="141" t="str" cm="1">
        <f t="array" ref="W521">IF(SUM(LEN(B521:V521))=0,"",IF(OR(OR(ISBLANK(F521),SUM(LEN(C521),LEN(D521))=0),AND(NOT(E521="Unknown"),ISBLANK(J521)),AND(NOT(O521="Unknown"),ISBLANK(R521))),"Missing Information", INDEX(Table15[Entire Service Line Classification], MATCH(SUMIFS(Table15[Unique ID],Table15[System-Owned Portion],E521,Table15[If Material Anything Other than "Lead" in Column E,Was Material Ever Previously Lead?],G521,Table15[Customer-Owned Portion],O521),Table15[Unique ID],0),0)))</f>
        <v>Lead Status Unknown</v>
      </c>
      <c r="X521"/>
    </row>
    <row r="522" spans="2:24" ht="30" x14ac:dyDescent="0.25">
      <c r="B522" s="146">
        <v>46250690</v>
      </c>
      <c r="C522" s="31" t="s">
        <v>751</v>
      </c>
      <c r="D522" s="31"/>
      <c r="E522" s="44" t="s">
        <v>35</v>
      </c>
      <c r="F522" s="43" t="s">
        <v>34</v>
      </c>
      <c r="G522" s="84" t="s">
        <v>34</v>
      </c>
      <c r="H522" s="31"/>
      <c r="I522" s="31"/>
      <c r="J522" s="84" t="s">
        <v>190</v>
      </c>
      <c r="K522" s="31" t="s">
        <v>34</v>
      </c>
      <c r="L522" s="31" t="s">
        <v>46</v>
      </c>
      <c r="M522" s="169"/>
      <c r="N522" s="148" t="s">
        <v>3033</v>
      </c>
      <c r="O522" s="44" t="s">
        <v>47</v>
      </c>
      <c r="P522" s="43">
        <v>1980</v>
      </c>
      <c r="Q522" s="31">
        <v>1</v>
      </c>
      <c r="R522" s="84"/>
      <c r="S522" s="31" t="s">
        <v>34</v>
      </c>
      <c r="T522" s="31"/>
      <c r="U522" s="169"/>
      <c r="V522" s="150"/>
      <c r="W522" s="141" t="str" cm="1">
        <f t="array" ref="W522">IF(SUM(LEN(B522:V522))=0,"",IF(OR(OR(ISBLANK(F522),SUM(LEN(C522),LEN(D522))=0),AND(NOT(E522="Unknown"),ISBLANK(J522)),AND(NOT(O522="Unknown"),ISBLANK(R522))),"Missing Information", INDEX(Table15[Entire Service Line Classification], MATCH(SUMIFS(Table15[Unique ID],Table15[System-Owned Portion],E522,Table15[If Material Anything Other than "Lead" in Column E,Was Material Ever Previously Lead?],G522,Table15[Customer-Owned Portion],O522),Table15[Unique ID],0),0)))</f>
        <v>Lead Status Unknown</v>
      </c>
      <c r="X522"/>
    </row>
    <row r="523" spans="2:24" ht="30" x14ac:dyDescent="0.25">
      <c r="B523" s="146">
        <v>64964382</v>
      </c>
      <c r="C523" s="31" t="s">
        <v>752</v>
      </c>
      <c r="D523" s="31"/>
      <c r="E523" s="44" t="s">
        <v>35</v>
      </c>
      <c r="F523" s="43" t="s">
        <v>34</v>
      </c>
      <c r="G523" s="84" t="s">
        <v>34</v>
      </c>
      <c r="H523" s="31"/>
      <c r="I523" s="31"/>
      <c r="J523" s="84" t="s">
        <v>190</v>
      </c>
      <c r="K523" s="31" t="s">
        <v>34</v>
      </c>
      <c r="L523" s="31" t="s">
        <v>46</v>
      </c>
      <c r="M523" s="169"/>
      <c r="N523" s="148" t="s">
        <v>3033</v>
      </c>
      <c r="O523" s="44" t="s">
        <v>47</v>
      </c>
      <c r="P523" s="43">
        <v>1980</v>
      </c>
      <c r="Q523" s="31">
        <v>1</v>
      </c>
      <c r="R523" s="84"/>
      <c r="S523" s="31" t="s">
        <v>34</v>
      </c>
      <c r="T523" s="31"/>
      <c r="U523" s="169"/>
      <c r="V523" s="150"/>
      <c r="W523" s="141" t="str" cm="1">
        <f t="array" ref="W523">IF(SUM(LEN(B523:V523))=0,"",IF(OR(OR(ISBLANK(F523),SUM(LEN(C523),LEN(D523))=0),AND(NOT(E523="Unknown"),ISBLANK(J523)),AND(NOT(O523="Unknown"),ISBLANK(R523))),"Missing Information", INDEX(Table15[Entire Service Line Classification], MATCH(SUMIFS(Table15[Unique ID],Table15[System-Owned Portion],E523,Table15[If Material Anything Other than "Lead" in Column E,Was Material Ever Previously Lead?],G523,Table15[Customer-Owned Portion],O523),Table15[Unique ID],0),0)))</f>
        <v>Lead Status Unknown</v>
      </c>
      <c r="X523"/>
    </row>
    <row r="524" spans="2:24" ht="30" x14ac:dyDescent="0.25">
      <c r="B524" s="146">
        <v>66841752</v>
      </c>
      <c r="C524" s="31" t="s">
        <v>753</v>
      </c>
      <c r="D524" s="31"/>
      <c r="E524" s="44" t="s">
        <v>35</v>
      </c>
      <c r="F524" s="43" t="s">
        <v>34</v>
      </c>
      <c r="G524" s="84" t="s">
        <v>34</v>
      </c>
      <c r="H524" s="31"/>
      <c r="I524" s="31"/>
      <c r="J524" s="84" t="s">
        <v>190</v>
      </c>
      <c r="K524" s="31" t="s">
        <v>34</v>
      </c>
      <c r="L524" s="31" t="s">
        <v>46</v>
      </c>
      <c r="M524" s="169"/>
      <c r="N524" s="148" t="s">
        <v>3033</v>
      </c>
      <c r="O524" s="44" t="s">
        <v>47</v>
      </c>
      <c r="P524" s="43">
        <v>1980</v>
      </c>
      <c r="Q524" s="31">
        <v>1</v>
      </c>
      <c r="R524" s="84"/>
      <c r="S524" s="31" t="s">
        <v>34</v>
      </c>
      <c r="T524" s="31"/>
      <c r="U524" s="169"/>
      <c r="V524" s="150"/>
      <c r="W524" s="141" t="str" cm="1">
        <f t="array" ref="W524">IF(SUM(LEN(B524:V524))=0,"",IF(OR(OR(ISBLANK(F524),SUM(LEN(C524),LEN(D524))=0),AND(NOT(E524="Unknown"),ISBLANK(J524)),AND(NOT(O524="Unknown"),ISBLANK(R524))),"Missing Information", INDEX(Table15[Entire Service Line Classification], MATCH(SUMIFS(Table15[Unique ID],Table15[System-Owned Portion],E524,Table15[If Material Anything Other than "Lead" in Column E,Was Material Ever Previously Lead?],G524,Table15[Customer-Owned Portion],O524),Table15[Unique ID],0),0)))</f>
        <v>Lead Status Unknown</v>
      </c>
      <c r="X524"/>
    </row>
    <row r="525" spans="2:24" ht="30" x14ac:dyDescent="0.25">
      <c r="B525" s="146">
        <v>53176010</v>
      </c>
      <c r="C525" s="31" t="s">
        <v>754</v>
      </c>
      <c r="D525" s="31"/>
      <c r="E525" s="44" t="s">
        <v>35</v>
      </c>
      <c r="F525" s="43" t="s">
        <v>34</v>
      </c>
      <c r="G525" s="84" t="s">
        <v>34</v>
      </c>
      <c r="H525" s="31"/>
      <c r="I525" s="31"/>
      <c r="J525" s="84" t="s">
        <v>190</v>
      </c>
      <c r="K525" s="31" t="s">
        <v>34</v>
      </c>
      <c r="L525" s="31" t="s">
        <v>46</v>
      </c>
      <c r="M525" s="169"/>
      <c r="N525" s="148" t="s">
        <v>3033</v>
      </c>
      <c r="O525" s="44" t="s">
        <v>47</v>
      </c>
      <c r="P525" s="43">
        <v>1980</v>
      </c>
      <c r="Q525" s="31">
        <v>1</v>
      </c>
      <c r="R525" s="84"/>
      <c r="S525" s="31" t="s">
        <v>34</v>
      </c>
      <c r="T525" s="31"/>
      <c r="U525" s="169"/>
      <c r="V525" s="150"/>
      <c r="W525" s="141" t="str" cm="1">
        <f t="array" ref="W525">IF(SUM(LEN(B525:V525))=0,"",IF(OR(OR(ISBLANK(F525),SUM(LEN(C525),LEN(D525))=0),AND(NOT(E525="Unknown"),ISBLANK(J525)),AND(NOT(O525="Unknown"),ISBLANK(R525))),"Missing Information", INDEX(Table15[Entire Service Line Classification], MATCH(SUMIFS(Table15[Unique ID],Table15[System-Owned Portion],E525,Table15[If Material Anything Other than "Lead" in Column E,Was Material Ever Previously Lead?],G525,Table15[Customer-Owned Portion],O525),Table15[Unique ID],0),0)))</f>
        <v>Lead Status Unknown</v>
      </c>
      <c r="X525"/>
    </row>
    <row r="526" spans="2:24" ht="30" x14ac:dyDescent="0.25">
      <c r="B526" s="146">
        <v>54229814</v>
      </c>
      <c r="C526" s="31" t="s">
        <v>755</v>
      </c>
      <c r="D526" s="31"/>
      <c r="E526" s="44" t="s">
        <v>35</v>
      </c>
      <c r="F526" s="43" t="s">
        <v>34</v>
      </c>
      <c r="G526" s="84" t="s">
        <v>34</v>
      </c>
      <c r="H526" s="31"/>
      <c r="I526" s="31"/>
      <c r="J526" s="84" t="s">
        <v>190</v>
      </c>
      <c r="K526" s="31" t="s">
        <v>34</v>
      </c>
      <c r="L526" s="31" t="s">
        <v>46</v>
      </c>
      <c r="M526" s="169"/>
      <c r="N526" s="148" t="s">
        <v>3033</v>
      </c>
      <c r="O526" s="44" t="s">
        <v>47</v>
      </c>
      <c r="P526" s="43">
        <v>1980</v>
      </c>
      <c r="Q526" s="31">
        <v>1</v>
      </c>
      <c r="R526" s="84"/>
      <c r="S526" s="31" t="s">
        <v>34</v>
      </c>
      <c r="T526" s="31"/>
      <c r="U526" s="169"/>
      <c r="V526" s="150"/>
      <c r="W526" s="141" t="str" cm="1">
        <f t="array" ref="W526">IF(SUM(LEN(B526:V526))=0,"",IF(OR(OR(ISBLANK(F526),SUM(LEN(C526),LEN(D526))=0),AND(NOT(E526="Unknown"),ISBLANK(J526)),AND(NOT(O526="Unknown"),ISBLANK(R526))),"Missing Information", INDEX(Table15[Entire Service Line Classification], MATCH(SUMIFS(Table15[Unique ID],Table15[System-Owned Portion],E526,Table15[If Material Anything Other than "Lead" in Column E,Was Material Ever Previously Lead?],G526,Table15[Customer-Owned Portion],O526),Table15[Unique ID],0),0)))</f>
        <v>Lead Status Unknown</v>
      </c>
      <c r="X526"/>
    </row>
    <row r="527" spans="2:24" ht="30" x14ac:dyDescent="0.25">
      <c r="B527" s="146">
        <v>54229803</v>
      </c>
      <c r="C527" s="31" t="s">
        <v>756</v>
      </c>
      <c r="D527" s="31"/>
      <c r="E527" s="44" t="s">
        <v>35</v>
      </c>
      <c r="F527" s="43" t="s">
        <v>34</v>
      </c>
      <c r="G527" s="84" t="s">
        <v>34</v>
      </c>
      <c r="H527" s="31"/>
      <c r="I527" s="31"/>
      <c r="J527" s="84" t="s">
        <v>190</v>
      </c>
      <c r="K527" s="31" t="s">
        <v>34</v>
      </c>
      <c r="L527" s="31" t="s">
        <v>46</v>
      </c>
      <c r="M527" s="169"/>
      <c r="N527" s="148" t="s">
        <v>3033</v>
      </c>
      <c r="O527" s="44" t="s">
        <v>47</v>
      </c>
      <c r="P527" s="43">
        <v>1980</v>
      </c>
      <c r="Q527" s="31">
        <v>1</v>
      </c>
      <c r="R527" s="84"/>
      <c r="S527" s="31" t="s">
        <v>34</v>
      </c>
      <c r="T527" s="31"/>
      <c r="U527" s="169"/>
      <c r="V527" s="150"/>
      <c r="W527" s="141" t="str" cm="1">
        <f t="array" ref="W527">IF(SUM(LEN(B527:V527))=0,"",IF(OR(OR(ISBLANK(F527),SUM(LEN(C527),LEN(D527))=0),AND(NOT(E527="Unknown"),ISBLANK(J527)),AND(NOT(O527="Unknown"),ISBLANK(R527))),"Missing Information", INDEX(Table15[Entire Service Line Classification], MATCH(SUMIFS(Table15[Unique ID],Table15[System-Owned Portion],E527,Table15[If Material Anything Other than "Lead" in Column E,Was Material Ever Previously Lead?],G527,Table15[Customer-Owned Portion],O527),Table15[Unique ID],0),0)))</f>
        <v>Lead Status Unknown</v>
      </c>
      <c r="X527"/>
    </row>
    <row r="528" spans="2:24" ht="30" x14ac:dyDescent="0.25">
      <c r="B528" s="146">
        <v>54229812</v>
      </c>
      <c r="C528" s="31" t="s">
        <v>757</v>
      </c>
      <c r="D528" s="31"/>
      <c r="E528" s="44" t="s">
        <v>35</v>
      </c>
      <c r="F528" s="43" t="s">
        <v>34</v>
      </c>
      <c r="G528" s="84" t="s">
        <v>34</v>
      </c>
      <c r="H528" s="31"/>
      <c r="I528" s="31"/>
      <c r="J528" s="84" t="s">
        <v>190</v>
      </c>
      <c r="K528" s="31" t="s">
        <v>34</v>
      </c>
      <c r="L528" s="31" t="s">
        <v>46</v>
      </c>
      <c r="M528" s="169"/>
      <c r="N528" s="148" t="s">
        <v>3033</v>
      </c>
      <c r="O528" s="44" t="s">
        <v>47</v>
      </c>
      <c r="P528" s="43">
        <v>1980</v>
      </c>
      <c r="Q528" s="31">
        <v>1</v>
      </c>
      <c r="R528" s="84"/>
      <c r="S528" s="31" t="s">
        <v>34</v>
      </c>
      <c r="T528" s="31"/>
      <c r="U528" s="169"/>
      <c r="V528" s="150"/>
      <c r="W528" s="141" t="str" cm="1">
        <f t="array" ref="W528">IF(SUM(LEN(B528:V528))=0,"",IF(OR(OR(ISBLANK(F528),SUM(LEN(C528),LEN(D528))=0),AND(NOT(E528="Unknown"),ISBLANK(J528)),AND(NOT(O528="Unknown"),ISBLANK(R528))),"Missing Information", INDEX(Table15[Entire Service Line Classification], MATCH(SUMIFS(Table15[Unique ID],Table15[System-Owned Portion],E528,Table15[If Material Anything Other than "Lead" in Column E,Was Material Ever Previously Lead?],G528,Table15[Customer-Owned Portion],O528),Table15[Unique ID],0),0)))</f>
        <v>Lead Status Unknown</v>
      </c>
      <c r="X528"/>
    </row>
    <row r="529" spans="2:24" ht="30" x14ac:dyDescent="0.25">
      <c r="B529" s="146">
        <v>52490101</v>
      </c>
      <c r="C529" s="31" t="s">
        <v>758</v>
      </c>
      <c r="D529" s="31"/>
      <c r="E529" s="44" t="s">
        <v>35</v>
      </c>
      <c r="F529" s="43" t="s">
        <v>34</v>
      </c>
      <c r="G529" s="84" t="s">
        <v>34</v>
      </c>
      <c r="H529" s="31"/>
      <c r="I529" s="31"/>
      <c r="J529" s="84" t="s">
        <v>190</v>
      </c>
      <c r="K529" s="31" t="s">
        <v>34</v>
      </c>
      <c r="L529" s="31" t="s">
        <v>46</v>
      </c>
      <c r="M529" s="169"/>
      <c r="N529" s="148" t="s">
        <v>3033</v>
      </c>
      <c r="O529" s="44" t="s">
        <v>47</v>
      </c>
      <c r="P529" s="43">
        <v>1980</v>
      </c>
      <c r="Q529" s="31">
        <v>1</v>
      </c>
      <c r="R529" s="84"/>
      <c r="S529" s="31" t="s">
        <v>34</v>
      </c>
      <c r="T529" s="31"/>
      <c r="U529" s="169"/>
      <c r="V529" s="150"/>
      <c r="W529" s="141" t="str" cm="1">
        <f t="array" ref="W529">IF(SUM(LEN(B529:V529))=0,"",IF(OR(OR(ISBLANK(F529),SUM(LEN(C529),LEN(D529))=0),AND(NOT(E529="Unknown"),ISBLANK(J529)),AND(NOT(O529="Unknown"),ISBLANK(R529))),"Missing Information", INDEX(Table15[Entire Service Line Classification], MATCH(SUMIFS(Table15[Unique ID],Table15[System-Owned Portion],E529,Table15[If Material Anything Other than "Lead" in Column E,Was Material Ever Previously Lead?],G529,Table15[Customer-Owned Portion],O529),Table15[Unique ID],0),0)))</f>
        <v>Lead Status Unknown</v>
      </c>
      <c r="X529"/>
    </row>
    <row r="530" spans="2:24" ht="30" x14ac:dyDescent="0.25">
      <c r="B530" s="146">
        <v>60806021</v>
      </c>
      <c r="C530" s="31" t="s">
        <v>759</v>
      </c>
      <c r="D530" s="31"/>
      <c r="E530" s="44" t="s">
        <v>35</v>
      </c>
      <c r="F530" s="43" t="s">
        <v>34</v>
      </c>
      <c r="G530" s="84" t="s">
        <v>34</v>
      </c>
      <c r="H530" s="31"/>
      <c r="I530" s="31"/>
      <c r="J530" s="84" t="s">
        <v>190</v>
      </c>
      <c r="K530" s="31" t="s">
        <v>34</v>
      </c>
      <c r="L530" s="31" t="s">
        <v>46</v>
      </c>
      <c r="M530" s="169"/>
      <c r="N530" s="148" t="s">
        <v>3033</v>
      </c>
      <c r="O530" s="44" t="s">
        <v>47</v>
      </c>
      <c r="P530" s="43">
        <v>1980</v>
      </c>
      <c r="Q530" s="31">
        <v>1</v>
      </c>
      <c r="R530" s="84"/>
      <c r="S530" s="31" t="s">
        <v>34</v>
      </c>
      <c r="T530" s="31"/>
      <c r="U530" s="169"/>
      <c r="V530" s="150"/>
      <c r="W530" s="141" t="str" cm="1">
        <f t="array" ref="W530">IF(SUM(LEN(B530:V530))=0,"",IF(OR(OR(ISBLANK(F530),SUM(LEN(C530),LEN(D530))=0),AND(NOT(E530="Unknown"),ISBLANK(J530)),AND(NOT(O530="Unknown"),ISBLANK(R530))),"Missing Information", INDEX(Table15[Entire Service Line Classification], MATCH(SUMIFS(Table15[Unique ID],Table15[System-Owned Portion],E530,Table15[If Material Anything Other than "Lead" in Column E,Was Material Ever Previously Lead?],G530,Table15[Customer-Owned Portion],O530),Table15[Unique ID],0),0)))</f>
        <v>Lead Status Unknown</v>
      </c>
      <c r="X530"/>
    </row>
    <row r="531" spans="2:24" ht="30" x14ac:dyDescent="0.25">
      <c r="B531" s="146">
        <v>54229762</v>
      </c>
      <c r="C531" s="31" t="s">
        <v>760</v>
      </c>
      <c r="D531" s="31"/>
      <c r="E531" s="44" t="s">
        <v>35</v>
      </c>
      <c r="F531" s="43" t="s">
        <v>34</v>
      </c>
      <c r="G531" s="84" t="s">
        <v>34</v>
      </c>
      <c r="H531" s="31"/>
      <c r="I531" s="31"/>
      <c r="J531" s="84" t="s">
        <v>190</v>
      </c>
      <c r="K531" s="31" t="s">
        <v>34</v>
      </c>
      <c r="L531" s="31" t="s">
        <v>46</v>
      </c>
      <c r="M531" s="169"/>
      <c r="N531" s="148" t="s">
        <v>3033</v>
      </c>
      <c r="O531" s="44" t="s">
        <v>47</v>
      </c>
      <c r="P531" s="43">
        <v>1980</v>
      </c>
      <c r="Q531" s="31">
        <v>1</v>
      </c>
      <c r="R531" s="84"/>
      <c r="S531" s="31" t="s">
        <v>34</v>
      </c>
      <c r="T531" s="31"/>
      <c r="U531" s="169"/>
      <c r="V531" s="150"/>
      <c r="W531" s="141" t="str" cm="1">
        <f t="array" ref="W531">IF(SUM(LEN(B531:V531))=0,"",IF(OR(OR(ISBLANK(F531),SUM(LEN(C531),LEN(D531))=0),AND(NOT(E531="Unknown"),ISBLANK(J531)),AND(NOT(O531="Unknown"),ISBLANK(R531))),"Missing Information", INDEX(Table15[Entire Service Line Classification], MATCH(SUMIFS(Table15[Unique ID],Table15[System-Owned Portion],E531,Table15[If Material Anything Other than "Lead" in Column E,Was Material Ever Previously Lead?],G531,Table15[Customer-Owned Portion],O531),Table15[Unique ID],0),0)))</f>
        <v>Lead Status Unknown</v>
      </c>
      <c r="X531"/>
    </row>
    <row r="532" spans="2:24" ht="30" x14ac:dyDescent="0.25">
      <c r="B532" s="146">
        <v>54229753</v>
      </c>
      <c r="C532" s="31" t="s">
        <v>761</v>
      </c>
      <c r="D532" s="31"/>
      <c r="E532" s="44" t="s">
        <v>35</v>
      </c>
      <c r="F532" s="43" t="s">
        <v>34</v>
      </c>
      <c r="G532" s="84" t="s">
        <v>34</v>
      </c>
      <c r="H532" s="31"/>
      <c r="I532" s="31"/>
      <c r="J532" s="84" t="s">
        <v>190</v>
      </c>
      <c r="K532" s="31" t="s">
        <v>34</v>
      </c>
      <c r="L532" s="31" t="s">
        <v>46</v>
      </c>
      <c r="M532" s="169"/>
      <c r="N532" s="148" t="s">
        <v>3033</v>
      </c>
      <c r="O532" s="44" t="s">
        <v>47</v>
      </c>
      <c r="P532" s="43">
        <v>1980</v>
      </c>
      <c r="Q532" s="31">
        <v>1</v>
      </c>
      <c r="R532" s="84"/>
      <c r="S532" s="31" t="s">
        <v>34</v>
      </c>
      <c r="T532" s="31"/>
      <c r="U532" s="169"/>
      <c r="V532" s="150"/>
      <c r="W532" s="141" t="str" cm="1">
        <f t="array" ref="W532">IF(SUM(LEN(B532:V532))=0,"",IF(OR(OR(ISBLANK(F532),SUM(LEN(C532),LEN(D532))=0),AND(NOT(E532="Unknown"),ISBLANK(J532)),AND(NOT(O532="Unknown"),ISBLANK(R532))),"Missing Information", INDEX(Table15[Entire Service Line Classification], MATCH(SUMIFS(Table15[Unique ID],Table15[System-Owned Portion],E532,Table15[If Material Anything Other than "Lead" in Column E,Was Material Ever Previously Lead?],G532,Table15[Customer-Owned Portion],O532),Table15[Unique ID],0),0)))</f>
        <v>Lead Status Unknown</v>
      </c>
      <c r="X532"/>
    </row>
    <row r="533" spans="2:24" ht="30" x14ac:dyDescent="0.25">
      <c r="B533" s="146">
        <v>54336441</v>
      </c>
      <c r="C533" s="31" t="s">
        <v>762</v>
      </c>
      <c r="D533" s="31"/>
      <c r="E533" s="44" t="s">
        <v>35</v>
      </c>
      <c r="F533" s="43" t="s">
        <v>34</v>
      </c>
      <c r="G533" s="84" t="s">
        <v>34</v>
      </c>
      <c r="H533" s="31"/>
      <c r="I533" s="31"/>
      <c r="J533" s="84" t="s">
        <v>190</v>
      </c>
      <c r="K533" s="31" t="s">
        <v>34</v>
      </c>
      <c r="L533" s="31" t="s">
        <v>46</v>
      </c>
      <c r="M533" s="169"/>
      <c r="N533" s="148" t="s">
        <v>3033</v>
      </c>
      <c r="O533" s="44" t="s">
        <v>47</v>
      </c>
      <c r="P533" s="43">
        <v>1980</v>
      </c>
      <c r="Q533" s="31">
        <v>1</v>
      </c>
      <c r="R533" s="84"/>
      <c r="S533" s="31" t="s">
        <v>34</v>
      </c>
      <c r="T533" s="31"/>
      <c r="U533" s="169"/>
      <c r="V533" s="150"/>
      <c r="W533" s="141" t="str" cm="1">
        <f t="array" ref="W533">IF(SUM(LEN(B533:V533))=0,"",IF(OR(OR(ISBLANK(F533),SUM(LEN(C533),LEN(D533))=0),AND(NOT(E533="Unknown"),ISBLANK(J533)),AND(NOT(O533="Unknown"),ISBLANK(R533))),"Missing Information", INDEX(Table15[Entire Service Line Classification], MATCH(SUMIFS(Table15[Unique ID],Table15[System-Owned Portion],E533,Table15[If Material Anything Other than "Lead" in Column E,Was Material Ever Previously Lead?],G533,Table15[Customer-Owned Portion],O533),Table15[Unique ID],0),0)))</f>
        <v>Lead Status Unknown</v>
      </c>
      <c r="X533"/>
    </row>
    <row r="534" spans="2:24" ht="30" x14ac:dyDescent="0.25">
      <c r="B534" s="146">
        <v>58906456</v>
      </c>
      <c r="C534" s="31" t="s">
        <v>763</v>
      </c>
      <c r="D534" s="31"/>
      <c r="E534" s="44" t="s">
        <v>35</v>
      </c>
      <c r="F534" s="43" t="s">
        <v>34</v>
      </c>
      <c r="G534" s="84" t="s">
        <v>34</v>
      </c>
      <c r="H534" s="31"/>
      <c r="I534" s="31"/>
      <c r="J534" s="84" t="s">
        <v>190</v>
      </c>
      <c r="K534" s="31" t="s">
        <v>34</v>
      </c>
      <c r="L534" s="31" t="s">
        <v>46</v>
      </c>
      <c r="M534" s="169"/>
      <c r="N534" s="148" t="s">
        <v>3033</v>
      </c>
      <c r="O534" s="44" t="s">
        <v>47</v>
      </c>
      <c r="P534" s="43">
        <v>1980</v>
      </c>
      <c r="Q534" s="31">
        <v>1</v>
      </c>
      <c r="R534" s="84"/>
      <c r="S534" s="31" t="s">
        <v>34</v>
      </c>
      <c r="T534" s="31"/>
      <c r="U534" s="169"/>
      <c r="V534" s="150"/>
      <c r="W534" s="141" t="str" cm="1">
        <f t="array" ref="W534">IF(SUM(LEN(B534:V534))=0,"",IF(OR(OR(ISBLANK(F534),SUM(LEN(C534),LEN(D534))=0),AND(NOT(E534="Unknown"),ISBLANK(J534)),AND(NOT(O534="Unknown"),ISBLANK(R534))),"Missing Information", INDEX(Table15[Entire Service Line Classification], MATCH(SUMIFS(Table15[Unique ID],Table15[System-Owned Portion],E534,Table15[If Material Anything Other than "Lead" in Column E,Was Material Ever Previously Lead?],G534,Table15[Customer-Owned Portion],O534),Table15[Unique ID],0),0)))</f>
        <v>Lead Status Unknown</v>
      </c>
      <c r="X534"/>
    </row>
    <row r="535" spans="2:24" ht="30" x14ac:dyDescent="0.25">
      <c r="B535" s="146">
        <v>28013415</v>
      </c>
      <c r="C535" s="31" t="s">
        <v>764</v>
      </c>
      <c r="D535" s="31"/>
      <c r="E535" s="44" t="s">
        <v>35</v>
      </c>
      <c r="F535" s="43" t="s">
        <v>34</v>
      </c>
      <c r="G535" s="84" t="s">
        <v>34</v>
      </c>
      <c r="H535" s="31"/>
      <c r="I535" s="31"/>
      <c r="J535" s="84" t="s">
        <v>190</v>
      </c>
      <c r="K535" s="31" t="s">
        <v>34</v>
      </c>
      <c r="L535" s="31" t="s">
        <v>46</v>
      </c>
      <c r="M535" s="169"/>
      <c r="N535" s="148" t="s">
        <v>3033</v>
      </c>
      <c r="O535" s="44" t="s">
        <v>47</v>
      </c>
      <c r="P535" s="43">
        <v>1980</v>
      </c>
      <c r="Q535" s="31">
        <v>1</v>
      </c>
      <c r="R535" s="84"/>
      <c r="S535" s="31" t="s">
        <v>34</v>
      </c>
      <c r="T535" s="31"/>
      <c r="U535" s="169"/>
      <c r="V535" s="150"/>
      <c r="W535" s="141" t="str" cm="1">
        <f t="array" ref="W535">IF(SUM(LEN(B535:V535))=0,"",IF(OR(OR(ISBLANK(F535),SUM(LEN(C535),LEN(D535))=0),AND(NOT(E535="Unknown"),ISBLANK(J535)),AND(NOT(O535="Unknown"),ISBLANK(R535))),"Missing Information", INDEX(Table15[Entire Service Line Classification], MATCH(SUMIFS(Table15[Unique ID],Table15[System-Owned Portion],E535,Table15[If Material Anything Other than "Lead" in Column E,Was Material Ever Previously Lead?],G535,Table15[Customer-Owned Portion],O535),Table15[Unique ID],0),0)))</f>
        <v>Lead Status Unknown</v>
      </c>
      <c r="X535"/>
    </row>
    <row r="536" spans="2:24" ht="30" x14ac:dyDescent="0.25">
      <c r="B536" s="146">
        <v>52882461</v>
      </c>
      <c r="C536" s="31" t="s">
        <v>765</v>
      </c>
      <c r="D536" s="31"/>
      <c r="E536" s="44" t="s">
        <v>35</v>
      </c>
      <c r="F536" s="43" t="s">
        <v>34</v>
      </c>
      <c r="G536" s="84" t="s">
        <v>34</v>
      </c>
      <c r="H536" s="31"/>
      <c r="I536" s="31"/>
      <c r="J536" s="84" t="s">
        <v>190</v>
      </c>
      <c r="K536" s="31" t="s">
        <v>34</v>
      </c>
      <c r="L536" s="31" t="s">
        <v>46</v>
      </c>
      <c r="M536" s="169"/>
      <c r="N536" s="148" t="s">
        <v>3033</v>
      </c>
      <c r="O536" s="44" t="s">
        <v>47</v>
      </c>
      <c r="P536" s="43">
        <v>1980</v>
      </c>
      <c r="Q536" s="31">
        <v>1</v>
      </c>
      <c r="R536" s="84"/>
      <c r="S536" s="31" t="s">
        <v>34</v>
      </c>
      <c r="T536" s="31"/>
      <c r="U536" s="169"/>
      <c r="V536" s="150"/>
      <c r="W536" s="141" t="str" cm="1">
        <f t="array" ref="W536">IF(SUM(LEN(B536:V536))=0,"",IF(OR(OR(ISBLANK(F536),SUM(LEN(C536),LEN(D536))=0),AND(NOT(E536="Unknown"),ISBLANK(J536)),AND(NOT(O536="Unknown"),ISBLANK(R536))),"Missing Information", INDEX(Table15[Entire Service Line Classification], MATCH(SUMIFS(Table15[Unique ID],Table15[System-Owned Portion],E536,Table15[If Material Anything Other than "Lead" in Column E,Was Material Ever Previously Lead?],G536,Table15[Customer-Owned Portion],O536),Table15[Unique ID],0),0)))</f>
        <v>Lead Status Unknown</v>
      </c>
      <c r="X536"/>
    </row>
    <row r="537" spans="2:24" ht="30" x14ac:dyDescent="0.25">
      <c r="B537" s="146">
        <v>28013414</v>
      </c>
      <c r="C537" s="31" t="s">
        <v>766</v>
      </c>
      <c r="D537" s="31"/>
      <c r="E537" s="44" t="s">
        <v>35</v>
      </c>
      <c r="F537" s="43" t="s">
        <v>34</v>
      </c>
      <c r="G537" s="84" t="s">
        <v>34</v>
      </c>
      <c r="H537" s="31"/>
      <c r="I537" s="31"/>
      <c r="J537" s="84" t="s">
        <v>190</v>
      </c>
      <c r="K537" s="31" t="s">
        <v>34</v>
      </c>
      <c r="L537" s="31" t="s">
        <v>46</v>
      </c>
      <c r="M537" s="169"/>
      <c r="N537" s="148" t="s">
        <v>3033</v>
      </c>
      <c r="O537" s="44" t="s">
        <v>47</v>
      </c>
      <c r="P537" s="43">
        <v>1980</v>
      </c>
      <c r="Q537" s="31">
        <v>1</v>
      </c>
      <c r="R537" s="84"/>
      <c r="S537" s="31" t="s">
        <v>34</v>
      </c>
      <c r="T537" s="31"/>
      <c r="U537" s="169"/>
      <c r="V537" s="150"/>
      <c r="W537" s="141" t="str" cm="1">
        <f t="array" ref="W537">IF(SUM(LEN(B537:V537))=0,"",IF(OR(OR(ISBLANK(F537),SUM(LEN(C537),LEN(D537))=0),AND(NOT(E537="Unknown"),ISBLANK(J537)),AND(NOT(O537="Unknown"),ISBLANK(R537))),"Missing Information", INDEX(Table15[Entire Service Line Classification], MATCH(SUMIFS(Table15[Unique ID],Table15[System-Owned Portion],E537,Table15[If Material Anything Other than "Lead" in Column E,Was Material Ever Previously Lead?],G537,Table15[Customer-Owned Portion],O537),Table15[Unique ID],0),0)))</f>
        <v>Lead Status Unknown</v>
      </c>
      <c r="X537"/>
    </row>
    <row r="538" spans="2:24" ht="30" x14ac:dyDescent="0.25">
      <c r="B538" s="146">
        <v>28333832</v>
      </c>
      <c r="C538" s="31" t="s">
        <v>767</v>
      </c>
      <c r="D538" s="31"/>
      <c r="E538" s="44" t="s">
        <v>35</v>
      </c>
      <c r="F538" s="43" t="s">
        <v>34</v>
      </c>
      <c r="G538" s="84" t="s">
        <v>34</v>
      </c>
      <c r="H538" s="31"/>
      <c r="I538" s="31"/>
      <c r="J538" s="84" t="s">
        <v>190</v>
      </c>
      <c r="K538" s="31" t="s">
        <v>34</v>
      </c>
      <c r="L538" s="31" t="s">
        <v>46</v>
      </c>
      <c r="M538" s="169"/>
      <c r="N538" s="148" t="s">
        <v>3033</v>
      </c>
      <c r="O538" s="44" t="s">
        <v>47</v>
      </c>
      <c r="P538" s="43">
        <v>1980</v>
      </c>
      <c r="Q538" s="31">
        <v>1</v>
      </c>
      <c r="R538" s="84"/>
      <c r="S538" s="31" t="s">
        <v>34</v>
      </c>
      <c r="T538" s="31"/>
      <c r="U538" s="169"/>
      <c r="V538" s="150"/>
      <c r="W538" s="141" t="str" cm="1">
        <f t="array" ref="W538">IF(SUM(LEN(B538:V538))=0,"",IF(OR(OR(ISBLANK(F538),SUM(LEN(C538),LEN(D538))=0),AND(NOT(E538="Unknown"),ISBLANK(J538)),AND(NOT(O538="Unknown"),ISBLANK(R538))),"Missing Information", INDEX(Table15[Entire Service Line Classification], MATCH(SUMIFS(Table15[Unique ID],Table15[System-Owned Portion],E538,Table15[If Material Anything Other than "Lead" in Column E,Was Material Ever Previously Lead?],G538,Table15[Customer-Owned Portion],O538),Table15[Unique ID],0),0)))</f>
        <v>Lead Status Unknown</v>
      </c>
      <c r="X538"/>
    </row>
    <row r="539" spans="2:24" ht="30" x14ac:dyDescent="0.25">
      <c r="B539" s="146">
        <v>54229772</v>
      </c>
      <c r="C539" s="31" t="s">
        <v>768</v>
      </c>
      <c r="D539" s="31"/>
      <c r="E539" s="44" t="s">
        <v>35</v>
      </c>
      <c r="F539" s="43" t="s">
        <v>34</v>
      </c>
      <c r="G539" s="84" t="s">
        <v>34</v>
      </c>
      <c r="H539" s="31"/>
      <c r="I539" s="31"/>
      <c r="J539" s="84" t="s">
        <v>190</v>
      </c>
      <c r="K539" s="31" t="s">
        <v>34</v>
      </c>
      <c r="L539" s="31" t="s">
        <v>46</v>
      </c>
      <c r="M539" s="169"/>
      <c r="N539" s="148" t="s">
        <v>3033</v>
      </c>
      <c r="O539" s="44" t="s">
        <v>47</v>
      </c>
      <c r="P539" s="43">
        <v>1980</v>
      </c>
      <c r="Q539" s="31">
        <v>1</v>
      </c>
      <c r="R539" s="84"/>
      <c r="S539" s="31" t="s">
        <v>34</v>
      </c>
      <c r="T539" s="31"/>
      <c r="U539" s="169"/>
      <c r="V539" s="150"/>
      <c r="W539" s="141" t="str" cm="1">
        <f t="array" ref="W539">IF(SUM(LEN(B539:V539))=0,"",IF(OR(OR(ISBLANK(F539),SUM(LEN(C539),LEN(D539))=0),AND(NOT(E539="Unknown"),ISBLANK(J539)),AND(NOT(O539="Unknown"),ISBLANK(R539))),"Missing Information", INDEX(Table15[Entire Service Line Classification], MATCH(SUMIFS(Table15[Unique ID],Table15[System-Owned Portion],E539,Table15[If Material Anything Other than "Lead" in Column E,Was Material Ever Previously Lead?],G539,Table15[Customer-Owned Portion],O539),Table15[Unique ID],0),0)))</f>
        <v>Lead Status Unknown</v>
      </c>
      <c r="X539"/>
    </row>
    <row r="540" spans="2:24" ht="30" x14ac:dyDescent="0.25">
      <c r="B540" s="146">
        <v>44786832</v>
      </c>
      <c r="C540" s="31" t="s">
        <v>769</v>
      </c>
      <c r="D540" s="31"/>
      <c r="E540" s="44" t="s">
        <v>35</v>
      </c>
      <c r="F540" s="43" t="s">
        <v>34</v>
      </c>
      <c r="G540" s="84" t="s">
        <v>34</v>
      </c>
      <c r="H540" s="31"/>
      <c r="I540" s="31"/>
      <c r="J540" s="84" t="s">
        <v>190</v>
      </c>
      <c r="K540" s="31" t="s">
        <v>34</v>
      </c>
      <c r="L540" s="31" t="s">
        <v>46</v>
      </c>
      <c r="M540" s="169"/>
      <c r="N540" s="148" t="s">
        <v>3033</v>
      </c>
      <c r="O540" s="44" t="s">
        <v>47</v>
      </c>
      <c r="P540" s="43">
        <v>1980</v>
      </c>
      <c r="Q540" s="31">
        <v>1</v>
      </c>
      <c r="R540" s="84"/>
      <c r="S540" s="31" t="s">
        <v>34</v>
      </c>
      <c r="T540" s="31"/>
      <c r="U540" s="169"/>
      <c r="V540" s="150"/>
      <c r="W540" s="141" t="str" cm="1">
        <f t="array" ref="W540">IF(SUM(LEN(B540:V540))=0,"",IF(OR(OR(ISBLANK(F540),SUM(LEN(C540),LEN(D540))=0),AND(NOT(E540="Unknown"),ISBLANK(J540)),AND(NOT(O540="Unknown"),ISBLANK(R540))),"Missing Information", INDEX(Table15[Entire Service Line Classification], MATCH(SUMIFS(Table15[Unique ID],Table15[System-Owned Portion],E540,Table15[If Material Anything Other than "Lead" in Column E,Was Material Ever Previously Lead?],G540,Table15[Customer-Owned Portion],O540),Table15[Unique ID],0),0)))</f>
        <v>Lead Status Unknown</v>
      </c>
      <c r="X540"/>
    </row>
    <row r="541" spans="2:24" ht="30" x14ac:dyDescent="0.25">
      <c r="B541" s="146">
        <v>54336473</v>
      </c>
      <c r="C541" s="31" t="s">
        <v>770</v>
      </c>
      <c r="D541" s="31"/>
      <c r="E541" s="44" t="s">
        <v>35</v>
      </c>
      <c r="F541" s="43" t="s">
        <v>34</v>
      </c>
      <c r="G541" s="84" t="s">
        <v>34</v>
      </c>
      <c r="H541" s="31"/>
      <c r="I541" s="31"/>
      <c r="J541" s="84" t="s">
        <v>190</v>
      </c>
      <c r="K541" s="31" t="s">
        <v>34</v>
      </c>
      <c r="L541" s="31" t="s">
        <v>46</v>
      </c>
      <c r="M541" s="169"/>
      <c r="N541" s="148" t="s">
        <v>3033</v>
      </c>
      <c r="O541" s="44" t="s">
        <v>47</v>
      </c>
      <c r="P541" s="43">
        <v>1980</v>
      </c>
      <c r="Q541" s="31">
        <v>1</v>
      </c>
      <c r="R541" s="84"/>
      <c r="S541" s="31" t="s">
        <v>34</v>
      </c>
      <c r="T541" s="31"/>
      <c r="U541" s="169"/>
      <c r="V541" s="150"/>
      <c r="W541" s="141" t="str" cm="1">
        <f t="array" ref="W541">IF(SUM(LEN(B541:V541))=0,"",IF(OR(OR(ISBLANK(F541),SUM(LEN(C541),LEN(D541))=0),AND(NOT(E541="Unknown"),ISBLANK(J541)),AND(NOT(O541="Unknown"),ISBLANK(R541))),"Missing Information", INDEX(Table15[Entire Service Line Classification], MATCH(SUMIFS(Table15[Unique ID],Table15[System-Owned Portion],E541,Table15[If Material Anything Other than "Lead" in Column E,Was Material Ever Previously Lead?],G541,Table15[Customer-Owned Portion],O541),Table15[Unique ID],0),0)))</f>
        <v>Lead Status Unknown</v>
      </c>
      <c r="X541"/>
    </row>
    <row r="542" spans="2:24" ht="30" x14ac:dyDescent="0.25">
      <c r="B542" s="146">
        <v>54229723</v>
      </c>
      <c r="C542" s="31" t="s">
        <v>771</v>
      </c>
      <c r="D542" s="31"/>
      <c r="E542" s="44" t="s">
        <v>35</v>
      </c>
      <c r="F542" s="43" t="s">
        <v>34</v>
      </c>
      <c r="G542" s="84" t="s">
        <v>34</v>
      </c>
      <c r="H542" s="31"/>
      <c r="I542" s="31"/>
      <c r="J542" s="84" t="s">
        <v>190</v>
      </c>
      <c r="K542" s="31" t="s">
        <v>34</v>
      </c>
      <c r="L542" s="31" t="s">
        <v>46</v>
      </c>
      <c r="M542" s="169"/>
      <c r="N542" s="148" t="s">
        <v>3033</v>
      </c>
      <c r="O542" s="44" t="s">
        <v>47</v>
      </c>
      <c r="P542" s="43">
        <v>1980</v>
      </c>
      <c r="Q542" s="31">
        <v>1</v>
      </c>
      <c r="R542" s="84"/>
      <c r="S542" s="31" t="s">
        <v>34</v>
      </c>
      <c r="T542" s="31"/>
      <c r="U542" s="169"/>
      <c r="V542" s="150"/>
      <c r="W542" s="141" t="str" cm="1">
        <f t="array" ref="W542">IF(SUM(LEN(B542:V542))=0,"",IF(OR(OR(ISBLANK(F542),SUM(LEN(C542),LEN(D542))=0),AND(NOT(E542="Unknown"),ISBLANK(J542)),AND(NOT(O542="Unknown"),ISBLANK(R542))),"Missing Information", INDEX(Table15[Entire Service Line Classification], MATCH(SUMIFS(Table15[Unique ID],Table15[System-Owned Portion],E542,Table15[If Material Anything Other than "Lead" in Column E,Was Material Ever Previously Lead?],G542,Table15[Customer-Owned Portion],O542),Table15[Unique ID],0),0)))</f>
        <v>Lead Status Unknown</v>
      </c>
      <c r="X542"/>
    </row>
    <row r="543" spans="2:24" ht="30" x14ac:dyDescent="0.25">
      <c r="B543" s="146">
        <v>53737882</v>
      </c>
      <c r="C543" s="31" t="s">
        <v>772</v>
      </c>
      <c r="D543" s="31"/>
      <c r="E543" s="44" t="s">
        <v>35</v>
      </c>
      <c r="F543" s="43" t="s">
        <v>34</v>
      </c>
      <c r="G543" s="84" t="s">
        <v>34</v>
      </c>
      <c r="H543" s="31"/>
      <c r="I543" s="31"/>
      <c r="J543" s="84" t="s">
        <v>190</v>
      </c>
      <c r="K543" s="31" t="s">
        <v>34</v>
      </c>
      <c r="L543" s="31" t="s">
        <v>46</v>
      </c>
      <c r="M543" s="169"/>
      <c r="N543" s="148" t="s">
        <v>3033</v>
      </c>
      <c r="O543" s="44" t="s">
        <v>47</v>
      </c>
      <c r="P543" s="43">
        <v>1980</v>
      </c>
      <c r="Q543" s="31">
        <v>1</v>
      </c>
      <c r="R543" s="84"/>
      <c r="S543" s="31" t="s">
        <v>34</v>
      </c>
      <c r="T543" s="31"/>
      <c r="U543" s="169"/>
      <c r="V543" s="150"/>
      <c r="W543" s="141" t="str" cm="1">
        <f t="array" ref="W543">IF(SUM(LEN(B543:V543))=0,"",IF(OR(OR(ISBLANK(F543),SUM(LEN(C543),LEN(D543))=0),AND(NOT(E543="Unknown"),ISBLANK(J543)),AND(NOT(O543="Unknown"),ISBLANK(R543))),"Missing Information", INDEX(Table15[Entire Service Line Classification], MATCH(SUMIFS(Table15[Unique ID],Table15[System-Owned Portion],E543,Table15[If Material Anything Other than "Lead" in Column E,Was Material Ever Previously Lead?],G543,Table15[Customer-Owned Portion],O543),Table15[Unique ID],0),0)))</f>
        <v>Lead Status Unknown</v>
      </c>
      <c r="X543"/>
    </row>
    <row r="544" spans="2:24" ht="30" x14ac:dyDescent="0.25">
      <c r="B544" s="146">
        <v>54229714</v>
      </c>
      <c r="C544" s="31" t="s">
        <v>773</v>
      </c>
      <c r="D544" s="31"/>
      <c r="E544" s="44" t="s">
        <v>35</v>
      </c>
      <c r="F544" s="43" t="s">
        <v>34</v>
      </c>
      <c r="G544" s="84" t="s">
        <v>34</v>
      </c>
      <c r="H544" s="31"/>
      <c r="I544" s="31"/>
      <c r="J544" s="84" t="s">
        <v>190</v>
      </c>
      <c r="K544" s="31" t="s">
        <v>34</v>
      </c>
      <c r="L544" s="31" t="s">
        <v>46</v>
      </c>
      <c r="M544" s="169"/>
      <c r="N544" s="148" t="s">
        <v>3033</v>
      </c>
      <c r="O544" s="44" t="s">
        <v>47</v>
      </c>
      <c r="P544" s="43">
        <v>1980</v>
      </c>
      <c r="Q544" s="31">
        <v>1</v>
      </c>
      <c r="R544" s="84"/>
      <c r="S544" s="31" t="s">
        <v>34</v>
      </c>
      <c r="T544" s="31"/>
      <c r="U544" s="169"/>
      <c r="V544" s="150"/>
      <c r="W544" s="141" t="str" cm="1">
        <f t="array" ref="W544">IF(SUM(LEN(B544:V544))=0,"",IF(OR(OR(ISBLANK(F544),SUM(LEN(C544),LEN(D544))=0),AND(NOT(E544="Unknown"),ISBLANK(J544)),AND(NOT(O544="Unknown"),ISBLANK(R544))),"Missing Information", INDEX(Table15[Entire Service Line Classification], MATCH(SUMIFS(Table15[Unique ID],Table15[System-Owned Portion],E544,Table15[If Material Anything Other than "Lead" in Column E,Was Material Ever Previously Lead?],G544,Table15[Customer-Owned Portion],O544),Table15[Unique ID],0),0)))</f>
        <v>Lead Status Unknown</v>
      </c>
      <c r="X544"/>
    </row>
    <row r="545" spans="2:24" ht="30" x14ac:dyDescent="0.25">
      <c r="B545" s="146">
        <v>54336399</v>
      </c>
      <c r="C545" s="31" t="s">
        <v>774</v>
      </c>
      <c r="D545" s="31"/>
      <c r="E545" s="44" t="s">
        <v>35</v>
      </c>
      <c r="F545" s="43" t="s">
        <v>34</v>
      </c>
      <c r="G545" s="84" t="s">
        <v>34</v>
      </c>
      <c r="H545" s="31"/>
      <c r="I545" s="31"/>
      <c r="J545" s="84" t="s">
        <v>190</v>
      </c>
      <c r="K545" s="31" t="s">
        <v>34</v>
      </c>
      <c r="L545" s="31" t="s">
        <v>46</v>
      </c>
      <c r="M545" s="169"/>
      <c r="N545" s="148" t="s">
        <v>3033</v>
      </c>
      <c r="O545" s="44" t="s">
        <v>47</v>
      </c>
      <c r="P545" s="43">
        <v>1980</v>
      </c>
      <c r="Q545" s="31">
        <v>1</v>
      </c>
      <c r="R545" s="84"/>
      <c r="S545" s="31" t="s">
        <v>34</v>
      </c>
      <c r="T545" s="31"/>
      <c r="U545" s="169"/>
      <c r="V545" s="150"/>
      <c r="W545" s="141" t="str" cm="1">
        <f t="array" ref="W545">IF(SUM(LEN(B545:V545))=0,"",IF(OR(OR(ISBLANK(F545),SUM(LEN(C545),LEN(D545))=0),AND(NOT(E545="Unknown"),ISBLANK(J545)),AND(NOT(O545="Unknown"),ISBLANK(R545))),"Missing Information", INDEX(Table15[Entire Service Line Classification], MATCH(SUMIFS(Table15[Unique ID],Table15[System-Owned Portion],E545,Table15[If Material Anything Other than "Lead" in Column E,Was Material Ever Previously Lead?],G545,Table15[Customer-Owned Portion],O545),Table15[Unique ID],0),0)))</f>
        <v>Lead Status Unknown</v>
      </c>
      <c r="X545"/>
    </row>
    <row r="546" spans="2:24" ht="30" x14ac:dyDescent="0.25">
      <c r="B546" s="146">
        <v>35775304</v>
      </c>
      <c r="C546" s="31" t="s">
        <v>775</v>
      </c>
      <c r="D546" s="31"/>
      <c r="E546" s="44" t="s">
        <v>35</v>
      </c>
      <c r="F546" s="43" t="s">
        <v>34</v>
      </c>
      <c r="G546" s="84" t="s">
        <v>34</v>
      </c>
      <c r="H546" s="31"/>
      <c r="I546" s="31"/>
      <c r="J546" s="84" t="s">
        <v>190</v>
      </c>
      <c r="K546" s="31" t="s">
        <v>34</v>
      </c>
      <c r="L546" s="31" t="s">
        <v>46</v>
      </c>
      <c r="M546" s="169"/>
      <c r="N546" s="148" t="s">
        <v>3033</v>
      </c>
      <c r="O546" s="44" t="s">
        <v>47</v>
      </c>
      <c r="P546" s="43">
        <v>1980</v>
      </c>
      <c r="Q546" s="31">
        <v>1</v>
      </c>
      <c r="R546" s="84"/>
      <c r="S546" s="31" t="s">
        <v>34</v>
      </c>
      <c r="T546" s="31"/>
      <c r="U546" s="169"/>
      <c r="V546" s="150"/>
      <c r="W546" s="141" t="str" cm="1">
        <f t="array" ref="W546">IF(SUM(LEN(B546:V546))=0,"",IF(OR(OR(ISBLANK(F546),SUM(LEN(C546),LEN(D546))=0),AND(NOT(E546="Unknown"),ISBLANK(J546)),AND(NOT(O546="Unknown"),ISBLANK(R546))),"Missing Information", INDEX(Table15[Entire Service Line Classification], MATCH(SUMIFS(Table15[Unique ID],Table15[System-Owned Portion],E546,Table15[If Material Anything Other than "Lead" in Column E,Was Material Ever Previously Lead?],G546,Table15[Customer-Owned Portion],O546),Table15[Unique ID],0),0)))</f>
        <v>Lead Status Unknown</v>
      </c>
      <c r="X546"/>
    </row>
    <row r="547" spans="2:24" ht="30" x14ac:dyDescent="0.25">
      <c r="B547" s="146">
        <v>44439830</v>
      </c>
      <c r="C547" s="31" t="s">
        <v>776</v>
      </c>
      <c r="D547" s="31"/>
      <c r="E547" s="44" t="s">
        <v>35</v>
      </c>
      <c r="F547" s="43" t="s">
        <v>34</v>
      </c>
      <c r="G547" s="84" t="s">
        <v>34</v>
      </c>
      <c r="H547" s="31"/>
      <c r="I547" s="31"/>
      <c r="J547" s="84" t="s">
        <v>190</v>
      </c>
      <c r="K547" s="31" t="s">
        <v>34</v>
      </c>
      <c r="L547" s="31" t="s">
        <v>46</v>
      </c>
      <c r="M547" s="169"/>
      <c r="N547" s="148" t="s">
        <v>3033</v>
      </c>
      <c r="O547" s="44" t="s">
        <v>47</v>
      </c>
      <c r="P547" s="43">
        <v>1980</v>
      </c>
      <c r="Q547" s="31">
        <v>1</v>
      </c>
      <c r="R547" s="84"/>
      <c r="S547" s="31" t="s">
        <v>34</v>
      </c>
      <c r="T547" s="31"/>
      <c r="U547" s="169"/>
      <c r="V547" s="150"/>
      <c r="W547" s="141" t="str" cm="1">
        <f t="array" ref="W547">IF(SUM(LEN(B547:V547))=0,"",IF(OR(OR(ISBLANK(F547),SUM(LEN(C547),LEN(D547))=0),AND(NOT(E547="Unknown"),ISBLANK(J547)),AND(NOT(O547="Unknown"),ISBLANK(R547))),"Missing Information", INDEX(Table15[Entire Service Line Classification], MATCH(SUMIFS(Table15[Unique ID],Table15[System-Owned Portion],E547,Table15[If Material Anything Other than "Lead" in Column E,Was Material Ever Previously Lead?],G547,Table15[Customer-Owned Portion],O547),Table15[Unique ID],0),0)))</f>
        <v>Lead Status Unknown</v>
      </c>
      <c r="X547"/>
    </row>
    <row r="548" spans="2:24" ht="30" x14ac:dyDescent="0.25">
      <c r="B548" s="146">
        <v>84758974</v>
      </c>
      <c r="C548" s="31" t="s">
        <v>777</v>
      </c>
      <c r="D548" s="31"/>
      <c r="E548" s="44" t="s">
        <v>35</v>
      </c>
      <c r="F548" s="43" t="s">
        <v>34</v>
      </c>
      <c r="G548" s="84" t="s">
        <v>34</v>
      </c>
      <c r="H548" s="31"/>
      <c r="I548" s="31"/>
      <c r="J548" s="84" t="s">
        <v>190</v>
      </c>
      <c r="K548" s="31" t="s">
        <v>34</v>
      </c>
      <c r="L548" s="31" t="s">
        <v>46</v>
      </c>
      <c r="M548" s="169"/>
      <c r="N548" s="148" t="s">
        <v>3033</v>
      </c>
      <c r="O548" s="44" t="s">
        <v>47</v>
      </c>
      <c r="P548" s="43">
        <v>1980</v>
      </c>
      <c r="Q548" s="31">
        <v>1</v>
      </c>
      <c r="R548" s="84"/>
      <c r="S548" s="31" t="s">
        <v>34</v>
      </c>
      <c r="T548" s="31"/>
      <c r="U548" s="169"/>
      <c r="V548" s="150"/>
      <c r="W548" s="141" t="str" cm="1">
        <f t="array" ref="W548">IF(SUM(LEN(B548:V548))=0,"",IF(OR(OR(ISBLANK(F548),SUM(LEN(C548),LEN(D548))=0),AND(NOT(E548="Unknown"),ISBLANK(J548)),AND(NOT(O548="Unknown"),ISBLANK(R548))),"Missing Information", INDEX(Table15[Entire Service Line Classification], MATCH(SUMIFS(Table15[Unique ID],Table15[System-Owned Portion],E548,Table15[If Material Anything Other than "Lead" in Column E,Was Material Ever Previously Lead?],G548,Table15[Customer-Owned Portion],O548),Table15[Unique ID],0),0)))</f>
        <v>Lead Status Unknown</v>
      </c>
      <c r="X548"/>
    </row>
    <row r="549" spans="2:24" ht="30" x14ac:dyDescent="0.25">
      <c r="B549" s="146">
        <v>54336373</v>
      </c>
      <c r="C549" s="31" t="s">
        <v>778</v>
      </c>
      <c r="D549" s="31"/>
      <c r="E549" s="44" t="s">
        <v>35</v>
      </c>
      <c r="F549" s="43" t="s">
        <v>34</v>
      </c>
      <c r="G549" s="84" t="s">
        <v>34</v>
      </c>
      <c r="H549" s="31"/>
      <c r="I549" s="31"/>
      <c r="J549" s="84" t="s">
        <v>190</v>
      </c>
      <c r="K549" s="31" t="s">
        <v>34</v>
      </c>
      <c r="L549" s="31" t="s">
        <v>46</v>
      </c>
      <c r="M549" s="169"/>
      <c r="N549" s="148" t="s">
        <v>3033</v>
      </c>
      <c r="O549" s="44" t="s">
        <v>47</v>
      </c>
      <c r="P549" s="43">
        <v>1980</v>
      </c>
      <c r="Q549" s="31">
        <v>1</v>
      </c>
      <c r="R549" s="84"/>
      <c r="S549" s="31" t="s">
        <v>34</v>
      </c>
      <c r="T549" s="31"/>
      <c r="U549" s="169"/>
      <c r="V549" s="150"/>
      <c r="W549" s="141" t="str" cm="1">
        <f t="array" ref="W549">IF(SUM(LEN(B549:V549))=0,"",IF(OR(OR(ISBLANK(F549),SUM(LEN(C549),LEN(D549))=0),AND(NOT(E549="Unknown"),ISBLANK(J549)),AND(NOT(O549="Unknown"),ISBLANK(R549))),"Missing Information", INDEX(Table15[Entire Service Line Classification], MATCH(SUMIFS(Table15[Unique ID],Table15[System-Owned Portion],E549,Table15[If Material Anything Other than "Lead" in Column E,Was Material Ever Previously Lead?],G549,Table15[Customer-Owned Portion],O549),Table15[Unique ID],0),0)))</f>
        <v>Lead Status Unknown</v>
      </c>
      <c r="X549"/>
    </row>
    <row r="550" spans="2:24" ht="30" x14ac:dyDescent="0.25">
      <c r="B550" s="146">
        <v>54336382</v>
      </c>
      <c r="C550" s="31" t="s">
        <v>779</v>
      </c>
      <c r="D550" s="31"/>
      <c r="E550" s="44" t="s">
        <v>35</v>
      </c>
      <c r="F550" s="43" t="s">
        <v>34</v>
      </c>
      <c r="G550" s="84" t="s">
        <v>34</v>
      </c>
      <c r="H550" s="31"/>
      <c r="I550" s="31"/>
      <c r="J550" s="84" t="s">
        <v>190</v>
      </c>
      <c r="K550" s="31" t="s">
        <v>34</v>
      </c>
      <c r="L550" s="31" t="s">
        <v>46</v>
      </c>
      <c r="M550" s="169"/>
      <c r="N550" s="148" t="s">
        <v>3033</v>
      </c>
      <c r="O550" s="44" t="s">
        <v>47</v>
      </c>
      <c r="P550" s="43">
        <v>1980</v>
      </c>
      <c r="Q550" s="31">
        <v>1</v>
      </c>
      <c r="R550" s="84"/>
      <c r="S550" s="31" t="s">
        <v>34</v>
      </c>
      <c r="T550" s="31"/>
      <c r="U550" s="169"/>
      <c r="V550" s="150"/>
      <c r="W550" s="141" t="str" cm="1">
        <f t="array" ref="W550">IF(SUM(LEN(B550:V550))=0,"",IF(OR(OR(ISBLANK(F550),SUM(LEN(C550),LEN(D550))=0),AND(NOT(E550="Unknown"),ISBLANK(J550)),AND(NOT(O550="Unknown"),ISBLANK(R550))),"Missing Information", INDEX(Table15[Entire Service Line Classification], MATCH(SUMIFS(Table15[Unique ID],Table15[System-Owned Portion],E550,Table15[If Material Anything Other than "Lead" in Column E,Was Material Ever Previously Lead?],G550,Table15[Customer-Owned Portion],O550),Table15[Unique ID],0),0)))</f>
        <v>Lead Status Unknown</v>
      </c>
      <c r="X550"/>
    </row>
    <row r="551" spans="2:24" ht="30" x14ac:dyDescent="0.25">
      <c r="B551" s="146">
        <v>59368676</v>
      </c>
      <c r="C551" s="31" t="s">
        <v>780</v>
      </c>
      <c r="D551" s="31"/>
      <c r="E551" s="44" t="s">
        <v>35</v>
      </c>
      <c r="F551" s="43" t="s">
        <v>34</v>
      </c>
      <c r="G551" s="84" t="s">
        <v>34</v>
      </c>
      <c r="H551" s="31"/>
      <c r="I551" s="31"/>
      <c r="J551" s="84" t="s">
        <v>190</v>
      </c>
      <c r="K551" s="31" t="s">
        <v>34</v>
      </c>
      <c r="L551" s="31" t="s">
        <v>46</v>
      </c>
      <c r="M551" s="169"/>
      <c r="N551" s="148" t="s">
        <v>3033</v>
      </c>
      <c r="O551" s="44" t="s">
        <v>47</v>
      </c>
      <c r="P551" s="43">
        <v>1980</v>
      </c>
      <c r="Q551" s="31">
        <v>1</v>
      </c>
      <c r="R551" s="84"/>
      <c r="S551" s="31" t="s">
        <v>34</v>
      </c>
      <c r="T551" s="31"/>
      <c r="U551" s="169"/>
      <c r="V551" s="150"/>
      <c r="W551" s="141" t="str" cm="1">
        <f t="array" ref="W551">IF(SUM(LEN(B551:V551))=0,"",IF(OR(OR(ISBLANK(F551),SUM(LEN(C551),LEN(D551))=0),AND(NOT(E551="Unknown"),ISBLANK(J551)),AND(NOT(O551="Unknown"),ISBLANK(R551))),"Missing Information", INDEX(Table15[Entire Service Line Classification], MATCH(SUMIFS(Table15[Unique ID],Table15[System-Owned Portion],E551,Table15[If Material Anything Other than "Lead" in Column E,Was Material Ever Previously Lead?],G551,Table15[Customer-Owned Portion],O551),Table15[Unique ID],0),0)))</f>
        <v>Lead Status Unknown</v>
      </c>
      <c r="X551"/>
    </row>
    <row r="552" spans="2:24" ht="30" x14ac:dyDescent="0.25">
      <c r="B552" s="146">
        <v>53671168</v>
      </c>
      <c r="C552" s="31" t="s">
        <v>781</v>
      </c>
      <c r="D552" s="31"/>
      <c r="E552" s="44" t="s">
        <v>35</v>
      </c>
      <c r="F552" s="43" t="s">
        <v>34</v>
      </c>
      <c r="G552" s="84" t="s">
        <v>34</v>
      </c>
      <c r="H552" s="31"/>
      <c r="I552" s="31"/>
      <c r="J552" s="84" t="s">
        <v>190</v>
      </c>
      <c r="K552" s="31" t="s">
        <v>34</v>
      </c>
      <c r="L552" s="31" t="s">
        <v>46</v>
      </c>
      <c r="M552" s="169"/>
      <c r="N552" s="148" t="s">
        <v>3033</v>
      </c>
      <c r="O552" s="44" t="s">
        <v>47</v>
      </c>
      <c r="P552" s="43">
        <v>1980</v>
      </c>
      <c r="Q552" s="31">
        <v>1</v>
      </c>
      <c r="R552" s="84"/>
      <c r="S552" s="31" t="s">
        <v>34</v>
      </c>
      <c r="T552" s="31"/>
      <c r="U552" s="169"/>
      <c r="V552" s="150"/>
      <c r="W552" s="141" t="str" cm="1">
        <f t="array" ref="W552">IF(SUM(LEN(B552:V552))=0,"",IF(OR(OR(ISBLANK(F552),SUM(LEN(C552),LEN(D552))=0),AND(NOT(E552="Unknown"),ISBLANK(J552)),AND(NOT(O552="Unknown"),ISBLANK(R552))),"Missing Information", INDEX(Table15[Entire Service Line Classification], MATCH(SUMIFS(Table15[Unique ID],Table15[System-Owned Portion],E552,Table15[If Material Anything Other than "Lead" in Column E,Was Material Ever Previously Lead?],G552,Table15[Customer-Owned Portion],O552),Table15[Unique ID],0),0)))</f>
        <v>Lead Status Unknown</v>
      </c>
      <c r="X552"/>
    </row>
    <row r="553" spans="2:24" ht="30" x14ac:dyDescent="0.25">
      <c r="B553" s="146">
        <v>60805956</v>
      </c>
      <c r="C553" s="31" t="s">
        <v>782</v>
      </c>
      <c r="D553" s="31"/>
      <c r="E553" s="44" t="s">
        <v>35</v>
      </c>
      <c r="F553" s="43" t="s">
        <v>34</v>
      </c>
      <c r="G553" s="84" t="s">
        <v>34</v>
      </c>
      <c r="H553" s="31"/>
      <c r="I553" s="31"/>
      <c r="J553" s="84" t="s">
        <v>190</v>
      </c>
      <c r="K553" s="31" t="s">
        <v>34</v>
      </c>
      <c r="L553" s="31" t="s">
        <v>46</v>
      </c>
      <c r="M553" s="169"/>
      <c r="N553" s="148" t="s">
        <v>3033</v>
      </c>
      <c r="O553" s="44" t="s">
        <v>47</v>
      </c>
      <c r="P553" s="43">
        <v>1980</v>
      </c>
      <c r="Q553" s="31">
        <v>1</v>
      </c>
      <c r="R553" s="84"/>
      <c r="S553" s="31" t="s">
        <v>34</v>
      </c>
      <c r="T553" s="31"/>
      <c r="U553" s="169"/>
      <c r="V553" s="150"/>
      <c r="W553" s="141" t="str" cm="1">
        <f t="array" ref="W553">IF(SUM(LEN(B553:V553))=0,"",IF(OR(OR(ISBLANK(F553),SUM(LEN(C553),LEN(D553))=0),AND(NOT(E553="Unknown"),ISBLANK(J553)),AND(NOT(O553="Unknown"),ISBLANK(R553))),"Missing Information", INDEX(Table15[Entire Service Line Classification], MATCH(SUMIFS(Table15[Unique ID],Table15[System-Owned Portion],E553,Table15[If Material Anything Other than "Lead" in Column E,Was Material Ever Previously Lead?],G553,Table15[Customer-Owned Portion],O553),Table15[Unique ID],0),0)))</f>
        <v>Lead Status Unknown</v>
      </c>
      <c r="X553"/>
    </row>
    <row r="554" spans="2:24" ht="30" x14ac:dyDescent="0.25">
      <c r="B554" s="146">
        <v>54336482</v>
      </c>
      <c r="C554" s="31" t="s">
        <v>783</v>
      </c>
      <c r="D554" s="31"/>
      <c r="E554" s="44" t="s">
        <v>35</v>
      </c>
      <c r="F554" s="43" t="s">
        <v>34</v>
      </c>
      <c r="G554" s="84" t="s">
        <v>34</v>
      </c>
      <c r="H554" s="31"/>
      <c r="I554" s="31"/>
      <c r="J554" s="84" t="s">
        <v>190</v>
      </c>
      <c r="K554" s="31" t="s">
        <v>34</v>
      </c>
      <c r="L554" s="31" t="s">
        <v>46</v>
      </c>
      <c r="M554" s="169"/>
      <c r="N554" s="148" t="s">
        <v>3033</v>
      </c>
      <c r="O554" s="44" t="s">
        <v>47</v>
      </c>
      <c r="P554" s="43">
        <v>1980</v>
      </c>
      <c r="Q554" s="31">
        <v>1</v>
      </c>
      <c r="R554" s="84"/>
      <c r="S554" s="31" t="s">
        <v>34</v>
      </c>
      <c r="T554" s="31"/>
      <c r="U554" s="169"/>
      <c r="V554" s="150"/>
      <c r="W554" s="141" t="str" cm="1">
        <f t="array" ref="W554">IF(SUM(LEN(B554:V554))=0,"",IF(OR(OR(ISBLANK(F554),SUM(LEN(C554),LEN(D554))=0),AND(NOT(E554="Unknown"),ISBLANK(J554)),AND(NOT(O554="Unknown"),ISBLANK(R554))),"Missing Information", INDEX(Table15[Entire Service Line Classification], MATCH(SUMIFS(Table15[Unique ID],Table15[System-Owned Portion],E554,Table15[If Material Anything Other than "Lead" in Column E,Was Material Ever Previously Lead?],G554,Table15[Customer-Owned Portion],O554),Table15[Unique ID],0),0)))</f>
        <v>Lead Status Unknown</v>
      </c>
      <c r="X554"/>
    </row>
    <row r="555" spans="2:24" ht="30" x14ac:dyDescent="0.25">
      <c r="B555" s="146">
        <v>62340081</v>
      </c>
      <c r="C555" s="31" t="s">
        <v>784</v>
      </c>
      <c r="D555" s="31"/>
      <c r="E555" s="44" t="s">
        <v>35</v>
      </c>
      <c r="F555" s="43" t="s">
        <v>34</v>
      </c>
      <c r="G555" s="84" t="s">
        <v>34</v>
      </c>
      <c r="H555" s="31"/>
      <c r="I555" s="31"/>
      <c r="J555" s="84" t="s">
        <v>190</v>
      </c>
      <c r="K555" s="31" t="s">
        <v>34</v>
      </c>
      <c r="L555" s="31" t="s">
        <v>46</v>
      </c>
      <c r="M555" s="169"/>
      <c r="N555" s="148" t="s">
        <v>3033</v>
      </c>
      <c r="O555" s="44" t="s">
        <v>47</v>
      </c>
      <c r="P555" s="43">
        <v>1980</v>
      </c>
      <c r="Q555" s="31">
        <v>1</v>
      </c>
      <c r="R555" s="84"/>
      <c r="S555" s="31" t="s">
        <v>34</v>
      </c>
      <c r="T555" s="31"/>
      <c r="U555" s="169"/>
      <c r="V555" s="150"/>
      <c r="W555" s="141" t="str" cm="1">
        <f t="array" ref="W555">IF(SUM(LEN(B555:V555))=0,"",IF(OR(OR(ISBLANK(F555),SUM(LEN(C555),LEN(D555))=0),AND(NOT(E555="Unknown"),ISBLANK(J555)),AND(NOT(O555="Unknown"),ISBLANK(R555))),"Missing Information", INDEX(Table15[Entire Service Line Classification], MATCH(SUMIFS(Table15[Unique ID],Table15[System-Owned Portion],E555,Table15[If Material Anything Other than "Lead" in Column E,Was Material Ever Previously Lead?],G555,Table15[Customer-Owned Portion],O555),Table15[Unique ID],0),0)))</f>
        <v>Lead Status Unknown</v>
      </c>
      <c r="X555"/>
    </row>
    <row r="556" spans="2:24" ht="30" x14ac:dyDescent="0.25">
      <c r="B556" s="146">
        <v>54229785</v>
      </c>
      <c r="C556" s="31" t="s">
        <v>785</v>
      </c>
      <c r="D556" s="31"/>
      <c r="E556" s="44" t="s">
        <v>35</v>
      </c>
      <c r="F556" s="43" t="s">
        <v>34</v>
      </c>
      <c r="G556" s="84" t="s">
        <v>34</v>
      </c>
      <c r="H556" s="31"/>
      <c r="I556" s="31"/>
      <c r="J556" s="84" t="s">
        <v>190</v>
      </c>
      <c r="K556" s="31" t="s">
        <v>34</v>
      </c>
      <c r="L556" s="31" t="s">
        <v>46</v>
      </c>
      <c r="M556" s="169"/>
      <c r="N556" s="148" t="s">
        <v>3033</v>
      </c>
      <c r="O556" s="44" t="s">
        <v>47</v>
      </c>
      <c r="P556" s="43">
        <v>1980</v>
      </c>
      <c r="Q556" s="31">
        <v>1</v>
      </c>
      <c r="R556" s="84"/>
      <c r="S556" s="31" t="s">
        <v>34</v>
      </c>
      <c r="T556" s="31"/>
      <c r="U556" s="169"/>
      <c r="V556" s="150"/>
      <c r="W556" s="141" t="str" cm="1">
        <f t="array" ref="W556">IF(SUM(LEN(B556:V556))=0,"",IF(OR(OR(ISBLANK(F556),SUM(LEN(C556),LEN(D556))=0),AND(NOT(E556="Unknown"),ISBLANK(J556)),AND(NOT(O556="Unknown"),ISBLANK(R556))),"Missing Information", INDEX(Table15[Entire Service Line Classification], MATCH(SUMIFS(Table15[Unique ID],Table15[System-Owned Portion],E556,Table15[If Material Anything Other than "Lead" in Column E,Was Material Ever Previously Lead?],G556,Table15[Customer-Owned Portion],O556),Table15[Unique ID],0),0)))</f>
        <v>Lead Status Unknown</v>
      </c>
      <c r="X556"/>
    </row>
    <row r="557" spans="2:24" ht="30" x14ac:dyDescent="0.25">
      <c r="B557" s="146">
        <v>54229786</v>
      </c>
      <c r="C557" s="31" t="s">
        <v>786</v>
      </c>
      <c r="D557" s="31"/>
      <c r="E557" s="44" t="s">
        <v>35</v>
      </c>
      <c r="F557" s="43" t="s">
        <v>34</v>
      </c>
      <c r="G557" s="84" t="s">
        <v>34</v>
      </c>
      <c r="H557" s="31"/>
      <c r="I557" s="31"/>
      <c r="J557" s="84" t="s">
        <v>190</v>
      </c>
      <c r="K557" s="31" t="s">
        <v>34</v>
      </c>
      <c r="L557" s="31" t="s">
        <v>46</v>
      </c>
      <c r="M557" s="169"/>
      <c r="N557" s="148" t="s">
        <v>3033</v>
      </c>
      <c r="O557" s="44" t="s">
        <v>47</v>
      </c>
      <c r="P557" s="43">
        <v>1980</v>
      </c>
      <c r="Q557" s="31">
        <v>1</v>
      </c>
      <c r="R557" s="84"/>
      <c r="S557" s="31" t="s">
        <v>34</v>
      </c>
      <c r="T557" s="31"/>
      <c r="U557" s="169"/>
      <c r="V557" s="150"/>
      <c r="W557" s="141" t="str" cm="1">
        <f t="array" ref="W557">IF(SUM(LEN(B557:V557))=0,"",IF(OR(OR(ISBLANK(F557),SUM(LEN(C557),LEN(D557))=0),AND(NOT(E557="Unknown"),ISBLANK(J557)),AND(NOT(O557="Unknown"),ISBLANK(R557))),"Missing Information", INDEX(Table15[Entire Service Line Classification], MATCH(SUMIFS(Table15[Unique ID],Table15[System-Owned Portion],E557,Table15[If Material Anything Other than "Lead" in Column E,Was Material Ever Previously Lead?],G557,Table15[Customer-Owned Portion],O557),Table15[Unique ID],0),0)))</f>
        <v>Lead Status Unknown</v>
      </c>
      <c r="X557"/>
    </row>
    <row r="558" spans="2:24" ht="30" x14ac:dyDescent="0.25">
      <c r="B558" s="146">
        <v>54336469</v>
      </c>
      <c r="C558" s="31" t="s">
        <v>787</v>
      </c>
      <c r="D558" s="31"/>
      <c r="E558" s="44" t="s">
        <v>35</v>
      </c>
      <c r="F558" s="43" t="s">
        <v>34</v>
      </c>
      <c r="G558" s="84" t="s">
        <v>34</v>
      </c>
      <c r="H558" s="31"/>
      <c r="I558" s="31"/>
      <c r="J558" s="84" t="s">
        <v>190</v>
      </c>
      <c r="K558" s="31" t="s">
        <v>34</v>
      </c>
      <c r="L558" s="31" t="s">
        <v>46</v>
      </c>
      <c r="M558" s="169"/>
      <c r="N558" s="148" t="s">
        <v>3033</v>
      </c>
      <c r="O558" s="44" t="s">
        <v>47</v>
      </c>
      <c r="P558" s="43">
        <v>1980</v>
      </c>
      <c r="Q558" s="31">
        <v>1</v>
      </c>
      <c r="R558" s="84"/>
      <c r="S558" s="31" t="s">
        <v>34</v>
      </c>
      <c r="T558" s="31"/>
      <c r="U558" s="169"/>
      <c r="V558" s="150"/>
      <c r="W558" s="141" t="str" cm="1">
        <f t="array" ref="W558">IF(SUM(LEN(B558:V558))=0,"",IF(OR(OR(ISBLANK(F558),SUM(LEN(C558),LEN(D558))=0),AND(NOT(E558="Unknown"),ISBLANK(J558)),AND(NOT(O558="Unknown"),ISBLANK(R558))),"Missing Information", INDEX(Table15[Entire Service Line Classification], MATCH(SUMIFS(Table15[Unique ID],Table15[System-Owned Portion],E558,Table15[If Material Anything Other than "Lead" in Column E,Was Material Ever Previously Lead?],G558,Table15[Customer-Owned Portion],O558),Table15[Unique ID],0),0)))</f>
        <v>Lead Status Unknown</v>
      </c>
      <c r="X558"/>
    </row>
    <row r="559" spans="2:24" ht="30" x14ac:dyDescent="0.25">
      <c r="B559" s="146">
        <v>49470268</v>
      </c>
      <c r="C559" s="31" t="s">
        <v>788</v>
      </c>
      <c r="D559" s="31"/>
      <c r="E559" s="44" t="s">
        <v>35</v>
      </c>
      <c r="F559" s="43" t="s">
        <v>34</v>
      </c>
      <c r="G559" s="84" t="s">
        <v>34</v>
      </c>
      <c r="H559" s="31"/>
      <c r="I559" s="31"/>
      <c r="J559" s="84" t="s">
        <v>190</v>
      </c>
      <c r="K559" s="31" t="s">
        <v>34</v>
      </c>
      <c r="L559" s="31" t="s">
        <v>46</v>
      </c>
      <c r="M559" s="169"/>
      <c r="N559" s="148" t="s">
        <v>3033</v>
      </c>
      <c r="O559" s="44" t="s">
        <v>47</v>
      </c>
      <c r="P559" s="43">
        <v>1980</v>
      </c>
      <c r="Q559" s="31">
        <v>1</v>
      </c>
      <c r="R559" s="84"/>
      <c r="S559" s="31" t="s">
        <v>34</v>
      </c>
      <c r="T559" s="31"/>
      <c r="U559" s="169"/>
      <c r="V559" s="150"/>
      <c r="W559" s="141" t="str" cm="1">
        <f t="array" ref="W559">IF(SUM(LEN(B559:V559))=0,"",IF(OR(OR(ISBLANK(F559),SUM(LEN(C559),LEN(D559))=0),AND(NOT(E559="Unknown"),ISBLANK(J559)),AND(NOT(O559="Unknown"),ISBLANK(R559))),"Missing Information", INDEX(Table15[Entire Service Line Classification], MATCH(SUMIFS(Table15[Unique ID],Table15[System-Owned Portion],E559,Table15[If Material Anything Other than "Lead" in Column E,Was Material Ever Previously Lead?],G559,Table15[Customer-Owned Portion],O559),Table15[Unique ID],0),0)))</f>
        <v>Lead Status Unknown</v>
      </c>
      <c r="X559"/>
    </row>
    <row r="560" spans="2:24" ht="30" x14ac:dyDescent="0.25">
      <c r="B560" s="146">
        <v>54336331</v>
      </c>
      <c r="C560" s="31" t="s">
        <v>789</v>
      </c>
      <c r="D560" s="31"/>
      <c r="E560" s="44" t="s">
        <v>35</v>
      </c>
      <c r="F560" s="43" t="s">
        <v>34</v>
      </c>
      <c r="G560" s="84" t="s">
        <v>34</v>
      </c>
      <c r="H560" s="31"/>
      <c r="I560" s="31"/>
      <c r="J560" s="84" t="s">
        <v>190</v>
      </c>
      <c r="K560" s="31" t="s">
        <v>34</v>
      </c>
      <c r="L560" s="31" t="s">
        <v>46</v>
      </c>
      <c r="M560" s="169"/>
      <c r="N560" s="148" t="s">
        <v>3033</v>
      </c>
      <c r="O560" s="44" t="s">
        <v>47</v>
      </c>
      <c r="P560" s="43">
        <v>1980</v>
      </c>
      <c r="Q560" s="31">
        <v>1</v>
      </c>
      <c r="R560" s="84"/>
      <c r="S560" s="31" t="s">
        <v>34</v>
      </c>
      <c r="T560" s="31"/>
      <c r="U560" s="169"/>
      <c r="V560" s="150"/>
      <c r="W560" s="141" t="str" cm="1">
        <f t="array" ref="W560">IF(SUM(LEN(B560:V560))=0,"",IF(OR(OR(ISBLANK(F560),SUM(LEN(C560),LEN(D560))=0),AND(NOT(E560="Unknown"),ISBLANK(J560)),AND(NOT(O560="Unknown"),ISBLANK(R560))),"Missing Information", INDEX(Table15[Entire Service Line Classification], MATCH(SUMIFS(Table15[Unique ID],Table15[System-Owned Portion],E560,Table15[If Material Anything Other than "Lead" in Column E,Was Material Ever Previously Lead?],G560,Table15[Customer-Owned Portion],O560),Table15[Unique ID],0),0)))</f>
        <v>Lead Status Unknown</v>
      </c>
      <c r="X560"/>
    </row>
    <row r="561" spans="2:24" ht="30" x14ac:dyDescent="0.25">
      <c r="B561" s="146">
        <v>65377465</v>
      </c>
      <c r="C561" s="31" t="s">
        <v>790</v>
      </c>
      <c r="D561" s="31"/>
      <c r="E561" s="44" t="s">
        <v>35</v>
      </c>
      <c r="F561" s="43" t="s">
        <v>34</v>
      </c>
      <c r="G561" s="84" t="s">
        <v>34</v>
      </c>
      <c r="H561" s="31"/>
      <c r="I561" s="31"/>
      <c r="J561" s="84" t="s">
        <v>190</v>
      </c>
      <c r="K561" s="31" t="s">
        <v>34</v>
      </c>
      <c r="L561" s="31" t="s">
        <v>46</v>
      </c>
      <c r="M561" s="169"/>
      <c r="N561" s="148" t="s">
        <v>3033</v>
      </c>
      <c r="O561" s="44" t="s">
        <v>47</v>
      </c>
      <c r="P561" s="43">
        <v>1980</v>
      </c>
      <c r="Q561" s="31">
        <v>1</v>
      </c>
      <c r="R561" s="84"/>
      <c r="S561" s="31" t="s">
        <v>34</v>
      </c>
      <c r="T561" s="31"/>
      <c r="U561" s="169"/>
      <c r="V561" s="150"/>
      <c r="W561" s="141" t="str" cm="1">
        <f t="array" ref="W561">IF(SUM(LEN(B561:V561))=0,"",IF(OR(OR(ISBLANK(F561),SUM(LEN(C561),LEN(D561))=0),AND(NOT(E561="Unknown"),ISBLANK(J561)),AND(NOT(O561="Unknown"),ISBLANK(R561))),"Missing Information", INDEX(Table15[Entire Service Line Classification], MATCH(SUMIFS(Table15[Unique ID],Table15[System-Owned Portion],E561,Table15[If Material Anything Other than "Lead" in Column E,Was Material Ever Previously Lead?],G561,Table15[Customer-Owned Portion],O561),Table15[Unique ID],0),0)))</f>
        <v>Lead Status Unknown</v>
      </c>
      <c r="X561"/>
    </row>
    <row r="562" spans="2:24" ht="30" x14ac:dyDescent="0.25">
      <c r="B562" s="146">
        <v>28013413</v>
      </c>
      <c r="C562" s="31" t="s">
        <v>791</v>
      </c>
      <c r="D562" s="31"/>
      <c r="E562" s="44" t="s">
        <v>35</v>
      </c>
      <c r="F562" s="43" t="s">
        <v>34</v>
      </c>
      <c r="G562" s="84" t="s">
        <v>34</v>
      </c>
      <c r="H562" s="31"/>
      <c r="I562" s="31"/>
      <c r="J562" s="84" t="s">
        <v>190</v>
      </c>
      <c r="K562" s="31" t="s">
        <v>34</v>
      </c>
      <c r="L562" s="31" t="s">
        <v>46</v>
      </c>
      <c r="M562" s="169"/>
      <c r="N562" s="148" t="s">
        <v>3033</v>
      </c>
      <c r="O562" s="44" t="s">
        <v>47</v>
      </c>
      <c r="P562" s="43">
        <v>1980</v>
      </c>
      <c r="Q562" s="31">
        <v>1</v>
      </c>
      <c r="R562" s="84"/>
      <c r="S562" s="31" t="s">
        <v>34</v>
      </c>
      <c r="T562" s="31"/>
      <c r="U562" s="169"/>
      <c r="V562" s="150"/>
      <c r="W562" s="141" t="str" cm="1">
        <f t="array" ref="W562">IF(SUM(LEN(B562:V562))=0,"",IF(OR(OR(ISBLANK(F562),SUM(LEN(C562),LEN(D562))=0),AND(NOT(E562="Unknown"),ISBLANK(J562)),AND(NOT(O562="Unknown"),ISBLANK(R562))),"Missing Information", INDEX(Table15[Entire Service Line Classification], MATCH(SUMIFS(Table15[Unique ID],Table15[System-Owned Portion],E562,Table15[If Material Anything Other than "Lead" in Column E,Was Material Ever Previously Lead?],G562,Table15[Customer-Owned Portion],O562),Table15[Unique ID],0),0)))</f>
        <v>Lead Status Unknown</v>
      </c>
      <c r="X562"/>
    </row>
    <row r="563" spans="2:24" ht="30" x14ac:dyDescent="0.25">
      <c r="B563" s="146">
        <v>28013417</v>
      </c>
      <c r="C563" s="31" t="s">
        <v>792</v>
      </c>
      <c r="D563" s="31"/>
      <c r="E563" s="44" t="s">
        <v>35</v>
      </c>
      <c r="F563" s="43" t="s">
        <v>34</v>
      </c>
      <c r="G563" s="84" t="s">
        <v>34</v>
      </c>
      <c r="H563" s="31"/>
      <c r="I563" s="31"/>
      <c r="J563" s="84" t="s">
        <v>190</v>
      </c>
      <c r="K563" s="31" t="s">
        <v>34</v>
      </c>
      <c r="L563" s="31" t="s">
        <v>46</v>
      </c>
      <c r="M563" s="169"/>
      <c r="N563" s="148" t="s">
        <v>3033</v>
      </c>
      <c r="O563" s="44" t="s">
        <v>47</v>
      </c>
      <c r="P563" s="43">
        <v>1980</v>
      </c>
      <c r="Q563" s="31">
        <v>1</v>
      </c>
      <c r="R563" s="84"/>
      <c r="S563" s="31" t="s">
        <v>34</v>
      </c>
      <c r="T563" s="31"/>
      <c r="U563" s="169"/>
      <c r="V563" s="150"/>
      <c r="W563" s="141" t="str" cm="1">
        <f t="array" ref="W563">IF(SUM(LEN(B563:V563))=0,"",IF(OR(OR(ISBLANK(F563),SUM(LEN(C563),LEN(D563))=0),AND(NOT(E563="Unknown"),ISBLANK(J563)),AND(NOT(O563="Unknown"),ISBLANK(R563))),"Missing Information", INDEX(Table15[Entire Service Line Classification], MATCH(SUMIFS(Table15[Unique ID],Table15[System-Owned Portion],E563,Table15[If Material Anything Other than "Lead" in Column E,Was Material Ever Previously Lead?],G563,Table15[Customer-Owned Portion],O563),Table15[Unique ID],0),0)))</f>
        <v>Lead Status Unknown</v>
      </c>
      <c r="X563"/>
    </row>
    <row r="564" spans="2:24" ht="30" x14ac:dyDescent="0.25">
      <c r="B564" s="146">
        <v>66841763</v>
      </c>
      <c r="C564" s="31" t="s">
        <v>793</v>
      </c>
      <c r="D564" s="31"/>
      <c r="E564" s="44" t="s">
        <v>35</v>
      </c>
      <c r="F564" s="43" t="s">
        <v>34</v>
      </c>
      <c r="G564" s="84" t="s">
        <v>34</v>
      </c>
      <c r="H564" s="31"/>
      <c r="I564" s="31"/>
      <c r="J564" s="84" t="s">
        <v>190</v>
      </c>
      <c r="K564" s="31" t="s">
        <v>34</v>
      </c>
      <c r="L564" s="31" t="s">
        <v>46</v>
      </c>
      <c r="M564" s="169"/>
      <c r="N564" s="148" t="s">
        <v>3033</v>
      </c>
      <c r="O564" s="44" t="s">
        <v>47</v>
      </c>
      <c r="P564" s="43">
        <v>1980</v>
      </c>
      <c r="Q564" s="31">
        <v>1</v>
      </c>
      <c r="R564" s="84"/>
      <c r="S564" s="31" t="s">
        <v>34</v>
      </c>
      <c r="T564" s="31"/>
      <c r="U564" s="169"/>
      <c r="V564" s="150"/>
      <c r="W564" s="141" t="str" cm="1">
        <f t="array" ref="W564">IF(SUM(LEN(B564:V564))=0,"",IF(OR(OR(ISBLANK(F564),SUM(LEN(C564),LEN(D564))=0),AND(NOT(E564="Unknown"),ISBLANK(J564)),AND(NOT(O564="Unknown"),ISBLANK(R564))),"Missing Information", INDEX(Table15[Entire Service Line Classification], MATCH(SUMIFS(Table15[Unique ID],Table15[System-Owned Portion],E564,Table15[If Material Anything Other than "Lead" in Column E,Was Material Ever Previously Lead?],G564,Table15[Customer-Owned Portion],O564),Table15[Unique ID],0),0)))</f>
        <v>Lead Status Unknown</v>
      </c>
      <c r="X564"/>
    </row>
    <row r="565" spans="2:24" ht="30" x14ac:dyDescent="0.25">
      <c r="B565" s="146">
        <v>54861093</v>
      </c>
      <c r="C565" s="31" t="s">
        <v>794</v>
      </c>
      <c r="D565" s="31"/>
      <c r="E565" s="44" t="s">
        <v>35</v>
      </c>
      <c r="F565" s="43" t="s">
        <v>34</v>
      </c>
      <c r="G565" s="84" t="s">
        <v>34</v>
      </c>
      <c r="H565" s="31"/>
      <c r="I565" s="31"/>
      <c r="J565" s="84" t="s">
        <v>190</v>
      </c>
      <c r="K565" s="31" t="s">
        <v>34</v>
      </c>
      <c r="L565" s="31" t="s">
        <v>46</v>
      </c>
      <c r="M565" s="169"/>
      <c r="N565" s="148" t="s">
        <v>3033</v>
      </c>
      <c r="O565" s="44" t="s">
        <v>47</v>
      </c>
      <c r="P565" s="43">
        <v>1980</v>
      </c>
      <c r="Q565" s="31">
        <v>1</v>
      </c>
      <c r="R565" s="84"/>
      <c r="S565" s="31" t="s">
        <v>34</v>
      </c>
      <c r="T565" s="31"/>
      <c r="U565" s="169"/>
      <c r="V565" s="150"/>
      <c r="W565" s="141" t="str" cm="1">
        <f t="array" ref="W565">IF(SUM(LEN(B565:V565))=0,"",IF(OR(OR(ISBLANK(F565),SUM(LEN(C565),LEN(D565))=0),AND(NOT(E565="Unknown"),ISBLANK(J565)),AND(NOT(O565="Unknown"),ISBLANK(R565))),"Missing Information", INDEX(Table15[Entire Service Line Classification], MATCH(SUMIFS(Table15[Unique ID],Table15[System-Owned Portion],E565,Table15[If Material Anything Other than "Lead" in Column E,Was Material Ever Previously Lead?],G565,Table15[Customer-Owned Portion],O565),Table15[Unique ID],0),0)))</f>
        <v>Lead Status Unknown</v>
      </c>
      <c r="X565"/>
    </row>
    <row r="566" spans="2:24" ht="30" x14ac:dyDescent="0.25">
      <c r="B566" s="146">
        <v>46941725</v>
      </c>
      <c r="C566" s="31" t="s">
        <v>795</v>
      </c>
      <c r="D566" s="31"/>
      <c r="E566" s="44" t="s">
        <v>35</v>
      </c>
      <c r="F566" s="43" t="s">
        <v>34</v>
      </c>
      <c r="G566" s="84" t="s">
        <v>34</v>
      </c>
      <c r="H566" s="31"/>
      <c r="I566" s="31"/>
      <c r="J566" s="84" t="s">
        <v>190</v>
      </c>
      <c r="K566" s="31" t="s">
        <v>34</v>
      </c>
      <c r="L566" s="31" t="s">
        <v>46</v>
      </c>
      <c r="M566" s="169"/>
      <c r="N566" s="148" t="s">
        <v>3033</v>
      </c>
      <c r="O566" s="44" t="s">
        <v>47</v>
      </c>
      <c r="P566" s="43">
        <v>1980</v>
      </c>
      <c r="Q566" s="31">
        <v>1</v>
      </c>
      <c r="R566" s="84"/>
      <c r="S566" s="31" t="s">
        <v>34</v>
      </c>
      <c r="T566" s="31"/>
      <c r="U566" s="169"/>
      <c r="V566" s="150"/>
      <c r="W566" s="141" t="str" cm="1">
        <f t="array" ref="W566">IF(SUM(LEN(B566:V566))=0,"",IF(OR(OR(ISBLANK(F566),SUM(LEN(C566),LEN(D566))=0),AND(NOT(E566="Unknown"),ISBLANK(J566)),AND(NOT(O566="Unknown"),ISBLANK(R566))),"Missing Information", INDEX(Table15[Entire Service Line Classification], MATCH(SUMIFS(Table15[Unique ID],Table15[System-Owned Portion],E566,Table15[If Material Anything Other than "Lead" in Column E,Was Material Ever Previously Lead?],G566,Table15[Customer-Owned Portion],O566),Table15[Unique ID],0),0)))</f>
        <v>Lead Status Unknown</v>
      </c>
      <c r="X566"/>
    </row>
    <row r="567" spans="2:24" ht="30" x14ac:dyDescent="0.25">
      <c r="B567" s="146">
        <v>67169136</v>
      </c>
      <c r="C567" s="31" t="s">
        <v>796</v>
      </c>
      <c r="D567" s="31"/>
      <c r="E567" s="44" t="s">
        <v>35</v>
      </c>
      <c r="F567" s="43" t="s">
        <v>34</v>
      </c>
      <c r="G567" s="84" t="s">
        <v>34</v>
      </c>
      <c r="H567" s="31"/>
      <c r="I567" s="31"/>
      <c r="J567" s="84" t="s">
        <v>190</v>
      </c>
      <c r="K567" s="31" t="s">
        <v>34</v>
      </c>
      <c r="L567" s="31" t="s">
        <v>46</v>
      </c>
      <c r="M567" s="169"/>
      <c r="N567" s="148" t="s">
        <v>3033</v>
      </c>
      <c r="O567" s="44" t="s">
        <v>47</v>
      </c>
      <c r="P567" s="43">
        <v>1980</v>
      </c>
      <c r="Q567" s="31">
        <v>1</v>
      </c>
      <c r="R567" s="84"/>
      <c r="S567" s="31" t="s">
        <v>34</v>
      </c>
      <c r="T567" s="31"/>
      <c r="U567" s="169"/>
      <c r="V567" s="150"/>
      <c r="W567" s="141" t="str" cm="1">
        <f t="array" ref="W567">IF(SUM(LEN(B567:V567))=0,"",IF(OR(OR(ISBLANK(F567),SUM(LEN(C567),LEN(D567))=0),AND(NOT(E567="Unknown"),ISBLANK(J567)),AND(NOT(O567="Unknown"),ISBLANK(R567))),"Missing Information", INDEX(Table15[Entire Service Line Classification], MATCH(SUMIFS(Table15[Unique ID],Table15[System-Owned Portion],E567,Table15[If Material Anything Other than "Lead" in Column E,Was Material Ever Previously Lead?],G567,Table15[Customer-Owned Portion],O567),Table15[Unique ID],0),0)))</f>
        <v>Lead Status Unknown</v>
      </c>
      <c r="X567"/>
    </row>
    <row r="568" spans="2:24" ht="30" x14ac:dyDescent="0.25">
      <c r="B568" s="146">
        <v>65377461</v>
      </c>
      <c r="C568" s="31" t="s">
        <v>797</v>
      </c>
      <c r="D568" s="31"/>
      <c r="E568" s="44" t="s">
        <v>35</v>
      </c>
      <c r="F568" s="43" t="s">
        <v>34</v>
      </c>
      <c r="G568" s="84" t="s">
        <v>34</v>
      </c>
      <c r="H568" s="31"/>
      <c r="I568" s="31"/>
      <c r="J568" s="84" t="s">
        <v>190</v>
      </c>
      <c r="K568" s="31" t="s">
        <v>34</v>
      </c>
      <c r="L568" s="31" t="s">
        <v>46</v>
      </c>
      <c r="M568" s="169"/>
      <c r="N568" s="148" t="s">
        <v>3033</v>
      </c>
      <c r="O568" s="44" t="s">
        <v>47</v>
      </c>
      <c r="P568" s="43">
        <v>1980</v>
      </c>
      <c r="Q568" s="31">
        <v>1</v>
      </c>
      <c r="R568" s="84"/>
      <c r="S568" s="31" t="s">
        <v>34</v>
      </c>
      <c r="T568" s="31"/>
      <c r="U568" s="169"/>
      <c r="V568" s="150"/>
      <c r="W568" s="141" t="str" cm="1">
        <f t="array" ref="W568">IF(SUM(LEN(B568:V568))=0,"",IF(OR(OR(ISBLANK(F568),SUM(LEN(C568),LEN(D568))=0),AND(NOT(E568="Unknown"),ISBLANK(J568)),AND(NOT(O568="Unknown"),ISBLANK(R568))),"Missing Information", INDEX(Table15[Entire Service Line Classification], MATCH(SUMIFS(Table15[Unique ID],Table15[System-Owned Portion],E568,Table15[If Material Anything Other than "Lead" in Column E,Was Material Ever Previously Lead?],G568,Table15[Customer-Owned Portion],O568),Table15[Unique ID],0),0)))</f>
        <v>Lead Status Unknown</v>
      </c>
      <c r="X568"/>
    </row>
    <row r="569" spans="2:24" ht="30" x14ac:dyDescent="0.25">
      <c r="B569" s="146">
        <v>54336430</v>
      </c>
      <c r="C569" s="31" t="s">
        <v>798</v>
      </c>
      <c r="D569" s="31"/>
      <c r="E569" s="44" t="s">
        <v>35</v>
      </c>
      <c r="F569" s="43" t="s">
        <v>34</v>
      </c>
      <c r="G569" s="84" t="s">
        <v>34</v>
      </c>
      <c r="H569" s="31"/>
      <c r="I569" s="31"/>
      <c r="J569" s="84" t="s">
        <v>190</v>
      </c>
      <c r="K569" s="31" t="s">
        <v>34</v>
      </c>
      <c r="L569" s="31" t="s">
        <v>46</v>
      </c>
      <c r="M569" s="169"/>
      <c r="N569" s="148" t="s">
        <v>3033</v>
      </c>
      <c r="O569" s="44" t="s">
        <v>47</v>
      </c>
      <c r="P569" s="43">
        <v>1980</v>
      </c>
      <c r="Q569" s="31">
        <v>1</v>
      </c>
      <c r="R569" s="84"/>
      <c r="S569" s="31" t="s">
        <v>34</v>
      </c>
      <c r="T569" s="31"/>
      <c r="U569" s="169"/>
      <c r="V569" s="150"/>
      <c r="W569" s="141" t="str" cm="1">
        <f t="array" ref="W569">IF(SUM(LEN(B569:V569))=0,"",IF(OR(OR(ISBLANK(F569),SUM(LEN(C569),LEN(D569))=0),AND(NOT(E569="Unknown"),ISBLANK(J569)),AND(NOT(O569="Unknown"),ISBLANK(R569))),"Missing Information", INDEX(Table15[Entire Service Line Classification], MATCH(SUMIFS(Table15[Unique ID],Table15[System-Owned Portion],E569,Table15[If Material Anything Other than "Lead" in Column E,Was Material Ever Previously Lead?],G569,Table15[Customer-Owned Portion],O569),Table15[Unique ID],0),0)))</f>
        <v>Lead Status Unknown</v>
      </c>
      <c r="X569"/>
    </row>
    <row r="570" spans="2:24" ht="30" x14ac:dyDescent="0.25">
      <c r="B570" s="146">
        <v>67765064</v>
      </c>
      <c r="C570" s="31" t="s">
        <v>799</v>
      </c>
      <c r="D570" s="31"/>
      <c r="E570" s="44" t="s">
        <v>35</v>
      </c>
      <c r="F570" s="43" t="s">
        <v>34</v>
      </c>
      <c r="G570" s="84" t="s">
        <v>34</v>
      </c>
      <c r="H570" s="31"/>
      <c r="I570" s="31"/>
      <c r="J570" s="84" t="s">
        <v>190</v>
      </c>
      <c r="K570" s="31" t="s">
        <v>34</v>
      </c>
      <c r="L570" s="31" t="s">
        <v>46</v>
      </c>
      <c r="M570" s="169"/>
      <c r="N570" s="148" t="s">
        <v>3033</v>
      </c>
      <c r="O570" s="44" t="s">
        <v>47</v>
      </c>
      <c r="P570" s="43">
        <v>1980</v>
      </c>
      <c r="Q570" s="31">
        <v>1</v>
      </c>
      <c r="R570" s="84"/>
      <c r="S570" s="31" t="s">
        <v>34</v>
      </c>
      <c r="T570" s="31"/>
      <c r="U570" s="169"/>
      <c r="V570" s="150"/>
      <c r="W570" s="141" t="str" cm="1">
        <f t="array" ref="W570">IF(SUM(LEN(B570:V570))=0,"",IF(OR(OR(ISBLANK(F570),SUM(LEN(C570),LEN(D570))=0),AND(NOT(E570="Unknown"),ISBLANK(J570)),AND(NOT(O570="Unknown"),ISBLANK(R570))),"Missing Information", INDEX(Table15[Entire Service Line Classification], MATCH(SUMIFS(Table15[Unique ID],Table15[System-Owned Portion],E570,Table15[If Material Anything Other than "Lead" in Column E,Was Material Ever Previously Lead?],G570,Table15[Customer-Owned Portion],O570),Table15[Unique ID],0),0)))</f>
        <v>Lead Status Unknown</v>
      </c>
      <c r="X570"/>
    </row>
    <row r="571" spans="2:24" ht="30" x14ac:dyDescent="0.25">
      <c r="B571" s="146">
        <v>28013424</v>
      </c>
      <c r="C571" s="31" t="s">
        <v>800</v>
      </c>
      <c r="D571" s="31"/>
      <c r="E571" s="44" t="s">
        <v>35</v>
      </c>
      <c r="F571" s="43" t="s">
        <v>34</v>
      </c>
      <c r="G571" s="84" t="s">
        <v>34</v>
      </c>
      <c r="H571" s="31"/>
      <c r="I571" s="31"/>
      <c r="J571" s="84" t="s">
        <v>190</v>
      </c>
      <c r="K571" s="31" t="s">
        <v>34</v>
      </c>
      <c r="L571" s="31" t="s">
        <v>46</v>
      </c>
      <c r="M571" s="169"/>
      <c r="N571" s="148" t="s">
        <v>3033</v>
      </c>
      <c r="O571" s="44" t="s">
        <v>47</v>
      </c>
      <c r="P571" s="43">
        <v>1980</v>
      </c>
      <c r="Q571" s="31">
        <v>1</v>
      </c>
      <c r="R571" s="84"/>
      <c r="S571" s="31" t="s">
        <v>34</v>
      </c>
      <c r="T571" s="31"/>
      <c r="U571" s="169"/>
      <c r="V571" s="150"/>
      <c r="W571" s="141" t="str" cm="1">
        <f t="array" ref="W571">IF(SUM(LEN(B571:V571))=0,"",IF(OR(OR(ISBLANK(F571),SUM(LEN(C571),LEN(D571))=0),AND(NOT(E571="Unknown"),ISBLANK(J571)),AND(NOT(O571="Unknown"),ISBLANK(R571))),"Missing Information", INDEX(Table15[Entire Service Line Classification], MATCH(SUMIFS(Table15[Unique ID],Table15[System-Owned Portion],E571,Table15[If Material Anything Other than "Lead" in Column E,Was Material Ever Previously Lead?],G571,Table15[Customer-Owned Portion],O571),Table15[Unique ID],0),0)))</f>
        <v>Lead Status Unknown</v>
      </c>
      <c r="X571"/>
    </row>
    <row r="572" spans="2:24" ht="30" x14ac:dyDescent="0.25">
      <c r="B572" s="146">
        <v>54336407</v>
      </c>
      <c r="C572" s="31" t="s">
        <v>801</v>
      </c>
      <c r="D572" s="31"/>
      <c r="E572" s="44" t="s">
        <v>35</v>
      </c>
      <c r="F572" s="43" t="s">
        <v>34</v>
      </c>
      <c r="G572" s="84" t="s">
        <v>34</v>
      </c>
      <c r="H572" s="31"/>
      <c r="I572" s="31"/>
      <c r="J572" s="84" t="s">
        <v>190</v>
      </c>
      <c r="K572" s="31" t="s">
        <v>34</v>
      </c>
      <c r="L572" s="31" t="s">
        <v>46</v>
      </c>
      <c r="M572" s="169"/>
      <c r="N572" s="148" t="s">
        <v>3033</v>
      </c>
      <c r="O572" s="44" t="s">
        <v>47</v>
      </c>
      <c r="P572" s="43">
        <v>1980</v>
      </c>
      <c r="Q572" s="31">
        <v>1</v>
      </c>
      <c r="R572" s="84"/>
      <c r="S572" s="31" t="s">
        <v>34</v>
      </c>
      <c r="T572" s="31"/>
      <c r="U572" s="169"/>
      <c r="V572" s="150"/>
      <c r="W572" s="141" t="str" cm="1">
        <f t="array" ref="W572">IF(SUM(LEN(B572:V572))=0,"",IF(OR(OR(ISBLANK(F572),SUM(LEN(C572),LEN(D572))=0),AND(NOT(E572="Unknown"),ISBLANK(J572)),AND(NOT(O572="Unknown"),ISBLANK(R572))),"Missing Information", INDEX(Table15[Entire Service Line Classification], MATCH(SUMIFS(Table15[Unique ID],Table15[System-Owned Portion],E572,Table15[If Material Anything Other than "Lead" in Column E,Was Material Ever Previously Lead?],G572,Table15[Customer-Owned Portion],O572),Table15[Unique ID],0),0)))</f>
        <v>Lead Status Unknown</v>
      </c>
      <c r="X572"/>
    </row>
    <row r="573" spans="2:24" ht="30" x14ac:dyDescent="0.25">
      <c r="B573" s="146">
        <v>28336647</v>
      </c>
      <c r="C573" s="31" t="s">
        <v>802</v>
      </c>
      <c r="D573" s="31"/>
      <c r="E573" s="44" t="s">
        <v>35</v>
      </c>
      <c r="F573" s="43" t="s">
        <v>34</v>
      </c>
      <c r="G573" s="84" t="s">
        <v>34</v>
      </c>
      <c r="H573" s="31"/>
      <c r="I573" s="31"/>
      <c r="J573" s="84" t="s">
        <v>190</v>
      </c>
      <c r="K573" s="31" t="s">
        <v>34</v>
      </c>
      <c r="L573" s="31" t="s">
        <v>46</v>
      </c>
      <c r="M573" s="169"/>
      <c r="N573" s="148" t="s">
        <v>3033</v>
      </c>
      <c r="O573" s="44" t="s">
        <v>47</v>
      </c>
      <c r="P573" s="43">
        <v>1980</v>
      </c>
      <c r="Q573" s="31">
        <v>1</v>
      </c>
      <c r="R573" s="84"/>
      <c r="S573" s="31" t="s">
        <v>34</v>
      </c>
      <c r="T573" s="31"/>
      <c r="U573" s="169"/>
      <c r="V573" s="150"/>
      <c r="W573" s="141" t="str" cm="1">
        <f t="array" ref="W573">IF(SUM(LEN(B573:V573))=0,"",IF(OR(OR(ISBLANK(F573),SUM(LEN(C573),LEN(D573))=0),AND(NOT(E573="Unknown"),ISBLANK(J573)),AND(NOT(O573="Unknown"),ISBLANK(R573))),"Missing Information", INDEX(Table15[Entire Service Line Classification], MATCH(SUMIFS(Table15[Unique ID],Table15[System-Owned Portion],E573,Table15[If Material Anything Other than "Lead" in Column E,Was Material Ever Previously Lead?],G573,Table15[Customer-Owned Portion],O573),Table15[Unique ID],0),0)))</f>
        <v>Lead Status Unknown</v>
      </c>
      <c r="X573"/>
    </row>
    <row r="574" spans="2:24" ht="30" x14ac:dyDescent="0.25">
      <c r="B574" s="146">
        <v>67765085</v>
      </c>
      <c r="C574" s="31" t="s">
        <v>803</v>
      </c>
      <c r="D574" s="31"/>
      <c r="E574" s="44" t="s">
        <v>35</v>
      </c>
      <c r="F574" s="43" t="s">
        <v>34</v>
      </c>
      <c r="G574" s="84" t="s">
        <v>34</v>
      </c>
      <c r="H574" s="31"/>
      <c r="I574" s="31"/>
      <c r="J574" s="84" t="s">
        <v>190</v>
      </c>
      <c r="K574" s="31" t="s">
        <v>34</v>
      </c>
      <c r="L574" s="31" t="s">
        <v>46</v>
      </c>
      <c r="M574" s="169"/>
      <c r="N574" s="148" t="s">
        <v>3033</v>
      </c>
      <c r="O574" s="44" t="s">
        <v>47</v>
      </c>
      <c r="P574" s="43">
        <v>1980</v>
      </c>
      <c r="Q574" s="31">
        <v>1</v>
      </c>
      <c r="R574" s="84"/>
      <c r="S574" s="31" t="s">
        <v>34</v>
      </c>
      <c r="T574" s="31"/>
      <c r="U574" s="169"/>
      <c r="V574" s="150"/>
      <c r="W574" s="141" t="str" cm="1">
        <f t="array" ref="W574">IF(SUM(LEN(B574:V574))=0,"",IF(OR(OR(ISBLANK(F574),SUM(LEN(C574),LEN(D574))=0),AND(NOT(E574="Unknown"),ISBLANK(J574)),AND(NOT(O574="Unknown"),ISBLANK(R574))),"Missing Information", INDEX(Table15[Entire Service Line Classification], MATCH(SUMIFS(Table15[Unique ID],Table15[System-Owned Portion],E574,Table15[If Material Anything Other than "Lead" in Column E,Was Material Ever Previously Lead?],G574,Table15[Customer-Owned Portion],O574),Table15[Unique ID],0),0)))</f>
        <v>Lead Status Unknown</v>
      </c>
      <c r="X574"/>
    </row>
    <row r="575" spans="2:24" ht="30" x14ac:dyDescent="0.25">
      <c r="B575" s="146">
        <v>70111647</v>
      </c>
      <c r="C575" s="31" t="s">
        <v>804</v>
      </c>
      <c r="D575" s="31"/>
      <c r="E575" s="44" t="s">
        <v>35</v>
      </c>
      <c r="F575" s="43" t="s">
        <v>34</v>
      </c>
      <c r="G575" s="84" t="s">
        <v>34</v>
      </c>
      <c r="H575" s="31"/>
      <c r="I575" s="31"/>
      <c r="J575" s="84" t="s">
        <v>190</v>
      </c>
      <c r="K575" s="31" t="s">
        <v>34</v>
      </c>
      <c r="L575" s="31" t="s">
        <v>46</v>
      </c>
      <c r="M575" s="169"/>
      <c r="N575" s="148" t="s">
        <v>3033</v>
      </c>
      <c r="O575" s="44" t="s">
        <v>47</v>
      </c>
      <c r="P575" s="43">
        <v>1980</v>
      </c>
      <c r="Q575" s="31">
        <v>1</v>
      </c>
      <c r="R575" s="84"/>
      <c r="S575" s="31" t="s">
        <v>34</v>
      </c>
      <c r="T575" s="31"/>
      <c r="U575" s="169"/>
      <c r="V575" s="150"/>
      <c r="W575" s="141" t="str" cm="1">
        <f t="array" ref="W575">IF(SUM(LEN(B575:V575))=0,"",IF(OR(OR(ISBLANK(F575),SUM(LEN(C575),LEN(D575))=0),AND(NOT(E575="Unknown"),ISBLANK(J575)),AND(NOT(O575="Unknown"),ISBLANK(R575))),"Missing Information", INDEX(Table15[Entire Service Line Classification], MATCH(SUMIFS(Table15[Unique ID],Table15[System-Owned Portion],E575,Table15[If Material Anything Other than "Lead" in Column E,Was Material Ever Previously Lead?],G575,Table15[Customer-Owned Portion],O575),Table15[Unique ID],0),0)))</f>
        <v>Lead Status Unknown</v>
      </c>
      <c r="X575"/>
    </row>
    <row r="576" spans="2:24" ht="30" x14ac:dyDescent="0.25">
      <c r="B576" s="146">
        <v>45707036</v>
      </c>
      <c r="C576" s="31" t="s">
        <v>805</v>
      </c>
      <c r="D576" s="31"/>
      <c r="E576" s="44" t="s">
        <v>35</v>
      </c>
      <c r="F576" s="43" t="s">
        <v>34</v>
      </c>
      <c r="G576" s="84" t="s">
        <v>34</v>
      </c>
      <c r="H576" s="31"/>
      <c r="I576" s="31"/>
      <c r="J576" s="84" t="s">
        <v>190</v>
      </c>
      <c r="K576" s="31" t="s">
        <v>34</v>
      </c>
      <c r="L576" s="31" t="s">
        <v>46</v>
      </c>
      <c r="M576" s="169"/>
      <c r="N576" s="148" t="s">
        <v>3033</v>
      </c>
      <c r="O576" s="44" t="s">
        <v>47</v>
      </c>
      <c r="P576" s="43">
        <v>1980</v>
      </c>
      <c r="Q576" s="31">
        <v>1</v>
      </c>
      <c r="R576" s="84"/>
      <c r="S576" s="31" t="s">
        <v>34</v>
      </c>
      <c r="T576" s="31"/>
      <c r="U576" s="169"/>
      <c r="V576" s="150"/>
      <c r="W576" s="141" t="str" cm="1">
        <f t="array" ref="W576">IF(SUM(LEN(B576:V576))=0,"",IF(OR(OR(ISBLANK(F576),SUM(LEN(C576),LEN(D576))=0),AND(NOT(E576="Unknown"),ISBLANK(J576)),AND(NOT(O576="Unknown"),ISBLANK(R576))),"Missing Information", INDEX(Table15[Entire Service Line Classification], MATCH(SUMIFS(Table15[Unique ID],Table15[System-Owned Portion],E576,Table15[If Material Anything Other than "Lead" in Column E,Was Material Ever Previously Lead?],G576,Table15[Customer-Owned Portion],O576),Table15[Unique ID],0),0)))</f>
        <v>Lead Status Unknown</v>
      </c>
      <c r="X576"/>
    </row>
    <row r="577" spans="2:24" ht="30" x14ac:dyDescent="0.25">
      <c r="B577" s="146">
        <v>46250664</v>
      </c>
      <c r="C577" s="31" t="s">
        <v>806</v>
      </c>
      <c r="D577" s="31"/>
      <c r="E577" s="44" t="s">
        <v>35</v>
      </c>
      <c r="F577" s="43" t="s">
        <v>34</v>
      </c>
      <c r="G577" s="84" t="s">
        <v>34</v>
      </c>
      <c r="H577" s="31"/>
      <c r="I577" s="31"/>
      <c r="J577" s="84" t="s">
        <v>190</v>
      </c>
      <c r="K577" s="31" t="s">
        <v>34</v>
      </c>
      <c r="L577" s="31" t="s">
        <v>46</v>
      </c>
      <c r="M577" s="169"/>
      <c r="N577" s="148" t="s">
        <v>3033</v>
      </c>
      <c r="O577" s="44" t="s">
        <v>47</v>
      </c>
      <c r="P577" s="43">
        <v>1980</v>
      </c>
      <c r="Q577" s="31">
        <v>1</v>
      </c>
      <c r="R577" s="84"/>
      <c r="S577" s="31" t="s">
        <v>34</v>
      </c>
      <c r="T577" s="31"/>
      <c r="U577" s="169"/>
      <c r="V577" s="150"/>
      <c r="W577" s="141" t="str" cm="1">
        <f t="array" ref="W577">IF(SUM(LEN(B577:V577))=0,"",IF(OR(OR(ISBLANK(F577),SUM(LEN(C577),LEN(D577))=0),AND(NOT(E577="Unknown"),ISBLANK(J577)),AND(NOT(O577="Unknown"),ISBLANK(R577))),"Missing Information", INDEX(Table15[Entire Service Line Classification], MATCH(SUMIFS(Table15[Unique ID],Table15[System-Owned Portion],E577,Table15[If Material Anything Other than "Lead" in Column E,Was Material Ever Previously Lead?],G577,Table15[Customer-Owned Portion],O577),Table15[Unique ID],0),0)))</f>
        <v>Lead Status Unknown</v>
      </c>
      <c r="X577"/>
    </row>
    <row r="578" spans="2:24" ht="30" x14ac:dyDescent="0.25">
      <c r="B578" s="146">
        <v>54336347</v>
      </c>
      <c r="C578" s="31" t="s">
        <v>807</v>
      </c>
      <c r="D578" s="31"/>
      <c r="E578" s="44" t="s">
        <v>35</v>
      </c>
      <c r="F578" s="43" t="s">
        <v>34</v>
      </c>
      <c r="G578" s="84" t="s">
        <v>34</v>
      </c>
      <c r="H578" s="31"/>
      <c r="I578" s="31"/>
      <c r="J578" s="84" t="s">
        <v>190</v>
      </c>
      <c r="K578" s="31" t="s">
        <v>34</v>
      </c>
      <c r="L578" s="31" t="s">
        <v>46</v>
      </c>
      <c r="M578" s="169"/>
      <c r="N578" s="148" t="s">
        <v>3033</v>
      </c>
      <c r="O578" s="44" t="s">
        <v>47</v>
      </c>
      <c r="P578" s="43">
        <v>1980</v>
      </c>
      <c r="Q578" s="31">
        <v>1</v>
      </c>
      <c r="R578" s="84"/>
      <c r="S578" s="31" t="s">
        <v>34</v>
      </c>
      <c r="T578" s="31"/>
      <c r="U578" s="169"/>
      <c r="V578" s="150"/>
      <c r="W578" s="141" t="str" cm="1">
        <f t="array" ref="W578">IF(SUM(LEN(B578:V578))=0,"",IF(OR(OR(ISBLANK(F578),SUM(LEN(C578),LEN(D578))=0),AND(NOT(E578="Unknown"),ISBLANK(J578)),AND(NOT(O578="Unknown"),ISBLANK(R578))),"Missing Information", INDEX(Table15[Entire Service Line Classification], MATCH(SUMIFS(Table15[Unique ID],Table15[System-Owned Portion],E578,Table15[If Material Anything Other than "Lead" in Column E,Was Material Ever Previously Lead?],G578,Table15[Customer-Owned Portion],O578),Table15[Unique ID],0),0)))</f>
        <v>Lead Status Unknown</v>
      </c>
      <c r="X578"/>
    </row>
    <row r="579" spans="2:24" ht="30" x14ac:dyDescent="0.25">
      <c r="B579" s="146">
        <v>58906425</v>
      </c>
      <c r="C579" s="31" t="s">
        <v>808</v>
      </c>
      <c r="D579" s="31"/>
      <c r="E579" s="44" t="s">
        <v>35</v>
      </c>
      <c r="F579" s="43" t="s">
        <v>34</v>
      </c>
      <c r="G579" s="84" t="s">
        <v>34</v>
      </c>
      <c r="H579" s="31"/>
      <c r="I579" s="31"/>
      <c r="J579" s="84" t="s">
        <v>190</v>
      </c>
      <c r="K579" s="31" t="s">
        <v>34</v>
      </c>
      <c r="L579" s="31" t="s">
        <v>46</v>
      </c>
      <c r="M579" s="169"/>
      <c r="N579" s="148" t="s">
        <v>3033</v>
      </c>
      <c r="O579" s="44" t="s">
        <v>47</v>
      </c>
      <c r="P579" s="43">
        <v>1980</v>
      </c>
      <c r="Q579" s="31">
        <v>1</v>
      </c>
      <c r="R579" s="84"/>
      <c r="S579" s="31" t="s">
        <v>34</v>
      </c>
      <c r="T579" s="31"/>
      <c r="U579" s="169"/>
      <c r="V579" s="150"/>
      <c r="W579" s="141" t="str" cm="1">
        <f t="array" ref="W579">IF(SUM(LEN(B579:V579))=0,"",IF(OR(OR(ISBLANK(F579),SUM(LEN(C579),LEN(D579))=0),AND(NOT(E579="Unknown"),ISBLANK(J579)),AND(NOT(O579="Unknown"),ISBLANK(R579))),"Missing Information", INDEX(Table15[Entire Service Line Classification], MATCH(SUMIFS(Table15[Unique ID],Table15[System-Owned Portion],E579,Table15[If Material Anything Other than "Lead" in Column E,Was Material Ever Previously Lead?],G579,Table15[Customer-Owned Portion],O579),Table15[Unique ID],0),0)))</f>
        <v>Lead Status Unknown</v>
      </c>
      <c r="X579"/>
    </row>
    <row r="580" spans="2:24" ht="30" x14ac:dyDescent="0.25">
      <c r="B580" s="146">
        <v>55779588</v>
      </c>
      <c r="C580" s="31" t="s">
        <v>809</v>
      </c>
      <c r="D580" s="31"/>
      <c r="E580" s="44" t="s">
        <v>35</v>
      </c>
      <c r="F580" s="43" t="s">
        <v>34</v>
      </c>
      <c r="G580" s="84" t="s">
        <v>34</v>
      </c>
      <c r="H580" s="31"/>
      <c r="I580" s="31"/>
      <c r="J580" s="84" t="s">
        <v>190</v>
      </c>
      <c r="K580" s="31" t="s">
        <v>34</v>
      </c>
      <c r="L580" s="31" t="s">
        <v>46</v>
      </c>
      <c r="M580" s="169"/>
      <c r="N580" s="148" t="s">
        <v>3033</v>
      </c>
      <c r="O580" s="44" t="s">
        <v>47</v>
      </c>
      <c r="P580" s="43">
        <v>1980</v>
      </c>
      <c r="Q580" s="31">
        <v>1</v>
      </c>
      <c r="R580" s="84"/>
      <c r="S580" s="31" t="s">
        <v>34</v>
      </c>
      <c r="T580" s="31"/>
      <c r="U580" s="169"/>
      <c r="V580" s="150"/>
      <c r="W580" s="141" t="str" cm="1">
        <f t="array" ref="W580">IF(SUM(LEN(B580:V580))=0,"",IF(OR(OR(ISBLANK(F580),SUM(LEN(C580),LEN(D580))=0),AND(NOT(E580="Unknown"),ISBLANK(J580)),AND(NOT(O580="Unknown"),ISBLANK(R580))),"Missing Information", INDEX(Table15[Entire Service Line Classification], MATCH(SUMIFS(Table15[Unique ID],Table15[System-Owned Portion],E580,Table15[If Material Anything Other than "Lead" in Column E,Was Material Ever Previously Lead?],G580,Table15[Customer-Owned Portion],O580),Table15[Unique ID],0),0)))</f>
        <v>Lead Status Unknown</v>
      </c>
      <c r="X580"/>
    </row>
    <row r="581" spans="2:24" ht="30" x14ac:dyDescent="0.25">
      <c r="B581" s="146">
        <v>58906429</v>
      </c>
      <c r="C581" s="31" t="s">
        <v>810</v>
      </c>
      <c r="D581" s="31"/>
      <c r="E581" s="44" t="s">
        <v>35</v>
      </c>
      <c r="F581" s="43" t="s">
        <v>34</v>
      </c>
      <c r="G581" s="84" t="s">
        <v>34</v>
      </c>
      <c r="H581" s="31"/>
      <c r="I581" s="31"/>
      <c r="J581" s="84" t="s">
        <v>190</v>
      </c>
      <c r="K581" s="31" t="s">
        <v>34</v>
      </c>
      <c r="L581" s="31" t="s">
        <v>46</v>
      </c>
      <c r="M581" s="169"/>
      <c r="N581" s="148" t="s">
        <v>3033</v>
      </c>
      <c r="O581" s="44" t="s">
        <v>47</v>
      </c>
      <c r="P581" s="43">
        <v>1980</v>
      </c>
      <c r="Q581" s="31">
        <v>1</v>
      </c>
      <c r="R581" s="84"/>
      <c r="S581" s="31" t="s">
        <v>34</v>
      </c>
      <c r="T581" s="31"/>
      <c r="U581" s="169"/>
      <c r="V581" s="150"/>
      <c r="W581" s="141" t="str" cm="1">
        <f t="array" ref="W581">IF(SUM(LEN(B581:V581))=0,"",IF(OR(OR(ISBLANK(F581),SUM(LEN(C581),LEN(D581))=0),AND(NOT(E581="Unknown"),ISBLANK(J581)),AND(NOT(O581="Unknown"),ISBLANK(R581))),"Missing Information", INDEX(Table15[Entire Service Line Classification], MATCH(SUMIFS(Table15[Unique ID],Table15[System-Owned Portion],E581,Table15[If Material Anything Other than "Lead" in Column E,Was Material Ever Previously Lead?],G581,Table15[Customer-Owned Portion],O581),Table15[Unique ID],0),0)))</f>
        <v>Lead Status Unknown</v>
      </c>
      <c r="X581"/>
    </row>
    <row r="582" spans="2:24" ht="30" x14ac:dyDescent="0.25">
      <c r="B582" s="146">
        <v>58906439</v>
      </c>
      <c r="C582" s="31" t="s">
        <v>811</v>
      </c>
      <c r="D582" s="31"/>
      <c r="E582" s="44" t="s">
        <v>35</v>
      </c>
      <c r="F582" s="43" t="s">
        <v>34</v>
      </c>
      <c r="G582" s="84" t="s">
        <v>34</v>
      </c>
      <c r="H582" s="31"/>
      <c r="I582" s="31"/>
      <c r="J582" s="84" t="s">
        <v>190</v>
      </c>
      <c r="K582" s="31" t="s">
        <v>34</v>
      </c>
      <c r="L582" s="31" t="s">
        <v>46</v>
      </c>
      <c r="M582" s="169"/>
      <c r="N582" s="148" t="s">
        <v>3033</v>
      </c>
      <c r="O582" s="44" t="s">
        <v>47</v>
      </c>
      <c r="P582" s="43">
        <v>1980</v>
      </c>
      <c r="Q582" s="31">
        <v>1</v>
      </c>
      <c r="R582" s="84"/>
      <c r="S582" s="31" t="s">
        <v>34</v>
      </c>
      <c r="T582" s="31"/>
      <c r="U582" s="169"/>
      <c r="V582" s="150"/>
      <c r="W582" s="141" t="str" cm="1">
        <f t="array" ref="W582">IF(SUM(LEN(B582:V582))=0,"",IF(OR(OR(ISBLANK(F582),SUM(LEN(C582),LEN(D582))=0),AND(NOT(E582="Unknown"),ISBLANK(J582)),AND(NOT(O582="Unknown"),ISBLANK(R582))),"Missing Information", INDEX(Table15[Entire Service Line Classification], MATCH(SUMIFS(Table15[Unique ID],Table15[System-Owned Portion],E582,Table15[If Material Anything Other than "Lead" in Column E,Was Material Ever Previously Lead?],G582,Table15[Customer-Owned Portion],O582),Table15[Unique ID],0),0)))</f>
        <v>Lead Status Unknown</v>
      </c>
      <c r="X582"/>
    </row>
    <row r="583" spans="2:24" ht="30" x14ac:dyDescent="0.25">
      <c r="B583" s="146">
        <v>47731494</v>
      </c>
      <c r="C583" s="31" t="s">
        <v>812</v>
      </c>
      <c r="D583" s="31"/>
      <c r="E583" s="44" t="s">
        <v>35</v>
      </c>
      <c r="F583" s="43" t="s">
        <v>34</v>
      </c>
      <c r="G583" s="84" t="s">
        <v>34</v>
      </c>
      <c r="H583" s="31"/>
      <c r="I583" s="31"/>
      <c r="J583" s="84" t="s">
        <v>190</v>
      </c>
      <c r="K583" s="31" t="s">
        <v>34</v>
      </c>
      <c r="L583" s="31" t="s">
        <v>46</v>
      </c>
      <c r="M583" s="169"/>
      <c r="N583" s="148" t="s">
        <v>3033</v>
      </c>
      <c r="O583" s="44" t="s">
        <v>47</v>
      </c>
      <c r="P583" s="43">
        <v>1980</v>
      </c>
      <c r="Q583" s="31">
        <v>1</v>
      </c>
      <c r="R583" s="84"/>
      <c r="S583" s="31" t="s">
        <v>34</v>
      </c>
      <c r="T583" s="31"/>
      <c r="U583" s="169"/>
      <c r="V583" s="150"/>
      <c r="W583" s="141" t="str" cm="1">
        <f t="array" ref="W583">IF(SUM(LEN(B583:V583))=0,"",IF(OR(OR(ISBLANK(F583),SUM(LEN(C583),LEN(D583))=0),AND(NOT(E583="Unknown"),ISBLANK(J583)),AND(NOT(O583="Unknown"),ISBLANK(R583))),"Missing Information", INDEX(Table15[Entire Service Line Classification], MATCH(SUMIFS(Table15[Unique ID],Table15[System-Owned Portion],E583,Table15[If Material Anything Other than "Lead" in Column E,Was Material Ever Previously Lead?],G583,Table15[Customer-Owned Portion],O583),Table15[Unique ID],0),0)))</f>
        <v>Lead Status Unknown</v>
      </c>
      <c r="X583"/>
    </row>
    <row r="584" spans="2:24" ht="30" x14ac:dyDescent="0.25">
      <c r="B584" s="146">
        <v>58906431</v>
      </c>
      <c r="C584" s="31" t="s">
        <v>813</v>
      </c>
      <c r="D584" s="31"/>
      <c r="E584" s="44" t="s">
        <v>35</v>
      </c>
      <c r="F584" s="43" t="s">
        <v>34</v>
      </c>
      <c r="G584" s="84" t="s">
        <v>34</v>
      </c>
      <c r="H584" s="31"/>
      <c r="I584" s="31"/>
      <c r="J584" s="84" t="s">
        <v>190</v>
      </c>
      <c r="K584" s="31" t="s">
        <v>34</v>
      </c>
      <c r="L584" s="31" t="s">
        <v>46</v>
      </c>
      <c r="M584" s="169"/>
      <c r="N584" s="148" t="s">
        <v>3033</v>
      </c>
      <c r="O584" s="44" t="s">
        <v>47</v>
      </c>
      <c r="P584" s="43">
        <v>1980</v>
      </c>
      <c r="Q584" s="31">
        <v>1</v>
      </c>
      <c r="R584" s="84"/>
      <c r="S584" s="31" t="s">
        <v>34</v>
      </c>
      <c r="T584" s="31"/>
      <c r="U584" s="169"/>
      <c r="V584" s="150"/>
      <c r="W584" s="141" t="str" cm="1">
        <f t="array" ref="W584">IF(SUM(LEN(B584:V584))=0,"",IF(OR(OR(ISBLANK(F584),SUM(LEN(C584),LEN(D584))=0),AND(NOT(E584="Unknown"),ISBLANK(J584)),AND(NOT(O584="Unknown"),ISBLANK(R584))),"Missing Information", INDEX(Table15[Entire Service Line Classification], MATCH(SUMIFS(Table15[Unique ID],Table15[System-Owned Portion],E584,Table15[If Material Anything Other than "Lead" in Column E,Was Material Ever Previously Lead?],G584,Table15[Customer-Owned Portion],O584),Table15[Unique ID],0),0)))</f>
        <v>Lead Status Unknown</v>
      </c>
      <c r="X584"/>
    </row>
    <row r="585" spans="2:24" ht="30" x14ac:dyDescent="0.25">
      <c r="B585" s="146">
        <v>58906432</v>
      </c>
      <c r="C585" s="31" t="s">
        <v>814</v>
      </c>
      <c r="D585" s="31"/>
      <c r="E585" s="44" t="s">
        <v>35</v>
      </c>
      <c r="F585" s="43" t="s">
        <v>34</v>
      </c>
      <c r="G585" s="84" t="s">
        <v>34</v>
      </c>
      <c r="H585" s="31"/>
      <c r="I585" s="31"/>
      <c r="J585" s="84" t="s">
        <v>190</v>
      </c>
      <c r="K585" s="31" t="s">
        <v>34</v>
      </c>
      <c r="L585" s="31" t="s">
        <v>46</v>
      </c>
      <c r="M585" s="169"/>
      <c r="N585" s="148" t="s">
        <v>3033</v>
      </c>
      <c r="O585" s="44" t="s">
        <v>47</v>
      </c>
      <c r="P585" s="43">
        <v>1980</v>
      </c>
      <c r="Q585" s="31">
        <v>1</v>
      </c>
      <c r="R585" s="84"/>
      <c r="S585" s="31" t="s">
        <v>34</v>
      </c>
      <c r="T585" s="31"/>
      <c r="U585" s="169"/>
      <c r="V585" s="150"/>
      <c r="W585" s="141" t="str" cm="1">
        <f t="array" ref="W585">IF(SUM(LEN(B585:V585))=0,"",IF(OR(OR(ISBLANK(F585),SUM(LEN(C585),LEN(D585))=0),AND(NOT(E585="Unknown"),ISBLANK(J585)),AND(NOT(O585="Unknown"),ISBLANK(R585))),"Missing Information", INDEX(Table15[Entire Service Line Classification], MATCH(SUMIFS(Table15[Unique ID],Table15[System-Owned Portion],E585,Table15[If Material Anything Other than "Lead" in Column E,Was Material Ever Previously Lead?],G585,Table15[Customer-Owned Portion],O585),Table15[Unique ID],0),0)))</f>
        <v>Lead Status Unknown</v>
      </c>
      <c r="X585"/>
    </row>
    <row r="586" spans="2:24" ht="30" x14ac:dyDescent="0.25">
      <c r="B586" s="146">
        <v>58906434</v>
      </c>
      <c r="C586" s="31" t="s">
        <v>815</v>
      </c>
      <c r="D586" s="31"/>
      <c r="E586" s="44" t="s">
        <v>35</v>
      </c>
      <c r="F586" s="43" t="s">
        <v>34</v>
      </c>
      <c r="G586" s="84" t="s">
        <v>34</v>
      </c>
      <c r="H586" s="31"/>
      <c r="I586" s="31"/>
      <c r="J586" s="84" t="s">
        <v>190</v>
      </c>
      <c r="K586" s="31" t="s">
        <v>34</v>
      </c>
      <c r="L586" s="31" t="s">
        <v>46</v>
      </c>
      <c r="M586" s="169"/>
      <c r="N586" s="148" t="s">
        <v>3033</v>
      </c>
      <c r="O586" s="44" t="s">
        <v>47</v>
      </c>
      <c r="P586" s="43">
        <v>1980</v>
      </c>
      <c r="Q586" s="31">
        <v>1</v>
      </c>
      <c r="R586" s="84"/>
      <c r="S586" s="31" t="s">
        <v>34</v>
      </c>
      <c r="T586" s="31"/>
      <c r="U586" s="169"/>
      <c r="V586" s="150"/>
      <c r="W586" s="141" t="str" cm="1">
        <f t="array" ref="W586">IF(SUM(LEN(B586:V586))=0,"",IF(OR(OR(ISBLANK(F586),SUM(LEN(C586),LEN(D586))=0),AND(NOT(E586="Unknown"),ISBLANK(J586)),AND(NOT(O586="Unknown"),ISBLANK(R586))),"Missing Information", INDEX(Table15[Entire Service Line Classification], MATCH(SUMIFS(Table15[Unique ID],Table15[System-Owned Portion],E586,Table15[If Material Anything Other than "Lead" in Column E,Was Material Ever Previously Lead?],G586,Table15[Customer-Owned Portion],O586),Table15[Unique ID],0),0)))</f>
        <v>Lead Status Unknown</v>
      </c>
      <c r="X586"/>
    </row>
    <row r="587" spans="2:24" ht="30" x14ac:dyDescent="0.25">
      <c r="B587" s="146">
        <v>52490091</v>
      </c>
      <c r="C587" s="31" t="s">
        <v>816</v>
      </c>
      <c r="D587" s="31"/>
      <c r="E587" s="44" t="s">
        <v>35</v>
      </c>
      <c r="F587" s="43" t="s">
        <v>34</v>
      </c>
      <c r="G587" s="84" t="s">
        <v>34</v>
      </c>
      <c r="H587" s="31"/>
      <c r="I587" s="31"/>
      <c r="J587" s="84" t="s">
        <v>190</v>
      </c>
      <c r="K587" s="31" t="s">
        <v>34</v>
      </c>
      <c r="L587" s="31" t="s">
        <v>46</v>
      </c>
      <c r="M587" s="169"/>
      <c r="N587" s="148" t="s">
        <v>3033</v>
      </c>
      <c r="O587" s="44" t="s">
        <v>47</v>
      </c>
      <c r="P587" s="43">
        <v>1981</v>
      </c>
      <c r="Q587" s="31">
        <v>1</v>
      </c>
      <c r="R587" s="84"/>
      <c r="S587" s="31" t="s">
        <v>34</v>
      </c>
      <c r="T587" s="31"/>
      <c r="U587" s="169"/>
      <c r="V587" s="150"/>
      <c r="W587" s="141" t="str" cm="1">
        <f t="array" ref="W587">IF(SUM(LEN(B587:V587))=0,"",IF(OR(OR(ISBLANK(F587),SUM(LEN(C587),LEN(D587))=0),AND(NOT(E587="Unknown"),ISBLANK(J587)),AND(NOT(O587="Unknown"),ISBLANK(R587))),"Missing Information", INDEX(Table15[Entire Service Line Classification], MATCH(SUMIFS(Table15[Unique ID],Table15[System-Owned Portion],E587,Table15[If Material Anything Other than "Lead" in Column E,Was Material Ever Previously Lead?],G587,Table15[Customer-Owned Portion],O587),Table15[Unique ID],0),0)))</f>
        <v>Lead Status Unknown</v>
      </c>
      <c r="X587"/>
    </row>
    <row r="588" spans="2:24" ht="30" x14ac:dyDescent="0.25">
      <c r="B588" s="146">
        <v>53629207</v>
      </c>
      <c r="C588" s="31" t="s">
        <v>817</v>
      </c>
      <c r="D588" s="31"/>
      <c r="E588" s="44" t="s">
        <v>35</v>
      </c>
      <c r="F588" s="43" t="s">
        <v>34</v>
      </c>
      <c r="G588" s="84" t="s">
        <v>34</v>
      </c>
      <c r="H588" s="31"/>
      <c r="I588" s="31"/>
      <c r="J588" s="84" t="s">
        <v>190</v>
      </c>
      <c r="K588" s="31" t="s">
        <v>34</v>
      </c>
      <c r="L588" s="31" t="s">
        <v>46</v>
      </c>
      <c r="M588" s="169"/>
      <c r="N588" s="148" t="s">
        <v>3033</v>
      </c>
      <c r="O588" s="44" t="s">
        <v>47</v>
      </c>
      <c r="P588" s="43">
        <v>1981</v>
      </c>
      <c r="Q588" s="31">
        <v>1</v>
      </c>
      <c r="R588" s="84"/>
      <c r="S588" s="31" t="s">
        <v>34</v>
      </c>
      <c r="T588" s="31"/>
      <c r="U588" s="169"/>
      <c r="V588" s="150"/>
      <c r="W588" s="141" t="str" cm="1">
        <f t="array" ref="W588">IF(SUM(LEN(B588:V588))=0,"",IF(OR(OR(ISBLANK(F588),SUM(LEN(C588),LEN(D588))=0),AND(NOT(E588="Unknown"),ISBLANK(J588)),AND(NOT(O588="Unknown"),ISBLANK(R588))),"Missing Information", INDEX(Table15[Entire Service Line Classification], MATCH(SUMIFS(Table15[Unique ID],Table15[System-Owned Portion],E588,Table15[If Material Anything Other than "Lead" in Column E,Was Material Ever Previously Lead?],G588,Table15[Customer-Owned Portion],O588),Table15[Unique ID],0),0)))</f>
        <v>Lead Status Unknown</v>
      </c>
      <c r="X588"/>
    </row>
    <row r="589" spans="2:24" ht="30" x14ac:dyDescent="0.25">
      <c r="B589" s="146">
        <v>53737862</v>
      </c>
      <c r="C589" s="31" t="s">
        <v>818</v>
      </c>
      <c r="D589" s="31"/>
      <c r="E589" s="44" t="s">
        <v>35</v>
      </c>
      <c r="F589" s="43" t="s">
        <v>34</v>
      </c>
      <c r="G589" s="84" t="s">
        <v>34</v>
      </c>
      <c r="H589" s="31"/>
      <c r="I589" s="31"/>
      <c r="J589" s="84" t="s">
        <v>190</v>
      </c>
      <c r="K589" s="31" t="s">
        <v>34</v>
      </c>
      <c r="L589" s="31" t="s">
        <v>46</v>
      </c>
      <c r="M589" s="169"/>
      <c r="N589" s="148" t="s">
        <v>3033</v>
      </c>
      <c r="O589" s="44" t="s">
        <v>47</v>
      </c>
      <c r="P589" s="43">
        <v>1981</v>
      </c>
      <c r="Q589" s="31">
        <v>1</v>
      </c>
      <c r="R589" s="84"/>
      <c r="S589" s="31" t="s">
        <v>34</v>
      </c>
      <c r="T589" s="31"/>
      <c r="U589" s="169"/>
      <c r="V589" s="150"/>
      <c r="W589" s="141" t="str" cm="1">
        <f t="array" ref="W589">IF(SUM(LEN(B589:V589))=0,"",IF(OR(OR(ISBLANK(F589),SUM(LEN(C589),LEN(D589))=0),AND(NOT(E589="Unknown"),ISBLANK(J589)),AND(NOT(O589="Unknown"),ISBLANK(R589))),"Missing Information", INDEX(Table15[Entire Service Line Classification], MATCH(SUMIFS(Table15[Unique ID],Table15[System-Owned Portion],E589,Table15[If Material Anything Other than "Lead" in Column E,Was Material Ever Previously Lead?],G589,Table15[Customer-Owned Portion],O589),Table15[Unique ID],0),0)))</f>
        <v>Lead Status Unknown</v>
      </c>
      <c r="X589"/>
    </row>
    <row r="590" spans="2:24" ht="30" x14ac:dyDescent="0.25">
      <c r="B590" s="146">
        <v>53671247</v>
      </c>
      <c r="C590" s="31" t="s">
        <v>819</v>
      </c>
      <c r="D590" s="31"/>
      <c r="E590" s="44" t="s">
        <v>35</v>
      </c>
      <c r="F590" s="43" t="s">
        <v>34</v>
      </c>
      <c r="G590" s="84" t="s">
        <v>34</v>
      </c>
      <c r="H590" s="31"/>
      <c r="I590" s="31"/>
      <c r="J590" s="84" t="s">
        <v>190</v>
      </c>
      <c r="K590" s="31" t="s">
        <v>34</v>
      </c>
      <c r="L590" s="31" t="s">
        <v>46</v>
      </c>
      <c r="M590" s="169"/>
      <c r="N590" s="148" t="s">
        <v>3033</v>
      </c>
      <c r="O590" s="44" t="s">
        <v>47</v>
      </c>
      <c r="P590" s="43">
        <v>1981</v>
      </c>
      <c r="Q590" s="31">
        <v>1</v>
      </c>
      <c r="R590" s="84"/>
      <c r="S590" s="31" t="s">
        <v>34</v>
      </c>
      <c r="T590" s="31"/>
      <c r="U590" s="169"/>
      <c r="V590" s="150"/>
      <c r="W590" s="141" t="str" cm="1">
        <f t="array" ref="W590">IF(SUM(LEN(B590:V590))=0,"",IF(OR(OR(ISBLANK(F590),SUM(LEN(C590),LEN(D590))=0),AND(NOT(E590="Unknown"),ISBLANK(J590)),AND(NOT(O590="Unknown"),ISBLANK(R590))),"Missing Information", INDEX(Table15[Entire Service Line Classification], MATCH(SUMIFS(Table15[Unique ID],Table15[System-Owned Portion],E590,Table15[If Material Anything Other than "Lead" in Column E,Was Material Ever Previously Lead?],G590,Table15[Customer-Owned Portion],O590),Table15[Unique ID],0),0)))</f>
        <v>Lead Status Unknown</v>
      </c>
      <c r="X590"/>
    </row>
    <row r="591" spans="2:24" ht="30" x14ac:dyDescent="0.25">
      <c r="B591" s="146">
        <v>53737853</v>
      </c>
      <c r="C591" s="31" t="s">
        <v>820</v>
      </c>
      <c r="D591" s="31"/>
      <c r="E591" s="44" t="s">
        <v>35</v>
      </c>
      <c r="F591" s="43" t="s">
        <v>34</v>
      </c>
      <c r="G591" s="84" t="s">
        <v>34</v>
      </c>
      <c r="H591" s="31"/>
      <c r="I591" s="31"/>
      <c r="J591" s="84" t="s">
        <v>190</v>
      </c>
      <c r="K591" s="31" t="s">
        <v>34</v>
      </c>
      <c r="L591" s="31" t="s">
        <v>46</v>
      </c>
      <c r="M591" s="169"/>
      <c r="N591" s="148" t="s">
        <v>3033</v>
      </c>
      <c r="O591" s="44" t="s">
        <v>47</v>
      </c>
      <c r="P591" s="43">
        <v>1981</v>
      </c>
      <c r="Q591" s="31">
        <v>1</v>
      </c>
      <c r="R591" s="84"/>
      <c r="S591" s="31" t="s">
        <v>34</v>
      </c>
      <c r="T591" s="31"/>
      <c r="U591" s="169"/>
      <c r="V591" s="150"/>
      <c r="W591" s="141" t="str" cm="1">
        <f t="array" ref="W591">IF(SUM(LEN(B591:V591))=0,"",IF(OR(OR(ISBLANK(F591),SUM(LEN(C591),LEN(D591))=0),AND(NOT(E591="Unknown"),ISBLANK(J591)),AND(NOT(O591="Unknown"),ISBLANK(R591))),"Missing Information", INDEX(Table15[Entire Service Line Classification], MATCH(SUMIFS(Table15[Unique ID],Table15[System-Owned Portion],E591,Table15[If Material Anything Other than "Lead" in Column E,Was Material Ever Previously Lead?],G591,Table15[Customer-Owned Portion],O591),Table15[Unique ID],0),0)))</f>
        <v>Lead Status Unknown</v>
      </c>
      <c r="X591"/>
    </row>
    <row r="592" spans="2:24" ht="30" x14ac:dyDescent="0.25">
      <c r="B592" s="146">
        <v>53737890</v>
      </c>
      <c r="C592" s="31" t="s">
        <v>821</v>
      </c>
      <c r="D592" s="31"/>
      <c r="E592" s="44" t="s">
        <v>35</v>
      </c>
      <c r="F592" s="43" t="s">
        <v>34</v>
      </c>
      <c r="G592" s="84" t="s">
        <v>34</v>
      </c>
      <c r="H592" s="31"/>
      <c r="I592" s="31"/>
      <c r="J592" s="84" t="s">
        <v>190</v>
      </c>
      <c r="K592" s="31" t="s">
        <v>34</v>
      </c>
      <c r="L592" s="31" t="s">
        <v>46</v>
      </c>
      <c r="M592" s="169"/>
      <c r="N592" s="148" t="s">
        <v>3033</v>
      </c>
      <c r="O592" s="44" t="s">
        <v>47</v>
      </c>
      <c r="P592" s="43">
        <v>1981</v>
      </c>
      <c r="Q592" s="31">
        <v>1</v>
      </c>
      <c r="R592" s="84"/>
      <c r="S592" s="31" t="s">
        <v>34</v>
      </c>
      <c r="T592" s="31"/>
      <c r="U592" s="169"/>
      <c r="V592" s="150"/>
      <c r="W592" s="141" t="str" cm="1">
        <f t="array" ref="W592">IF(SUM(LEN(B592:V592))=0,"",IF(OR(OR(ISBLANK(F592),SUM(LEN(C592),LEN(D592))=0),AND(NOT(E592="Unknown"),ISBLANK(J592)),AND(NOT(O592="Unknown"),ISBLANK(R592))),"Missing Information", INDEX(Table15[Entire Service Line Classification], MATCH(SUMIFS(Table15[Unique ID],Table15[System-Owned Portion],E592,Table15[If Material Anything Other than "Lead" in Column E,Was Material Ever Previously Lead?],G592,Table15[Customer-Owned Portion],O592),Table15[Unique ID],0),0)))</f>
        <v>Lead Status Unknown</v>
      </c>
      <c r="X592"/>
    </row>
    <row r="593" spans="2:24" ht="30" x14ac:dyDescent="0.25">
      <c r="B593" s="146">
        <v>53671231</v>
      </c>
      <c r="C593" s="31" t="s">
        <v>822</v>
      </c>
      <c r="D593" s="31"/>
      <c r="E593" s="44" t="s">
        <v>35</v>
      </c>
      <c r="F593" s="43" t="s">
        <v>34</v>
      </c>
      <c r="G593" s="84" t="s">
        <v>34</v>
      </c>
      <c r="H593" s="31"/>
      <c r="I593" s="31"/>
      <c r="J593" s="84" t="s">
        <v>190</v>
      </c>
      <c r="K593" s="31" t="s">
        <v>34</v>
      </c>
      <c r="L593" s="31" t="s">
        <v>46</v>
      </c>
      <c r="M593" s="169"/>
      <c r="N593" s="148" t="s">
        <v>3033</v>
      </c>
      <c r="O593" s="44" t="s">
        <v>47</v>
      </c>
      <c r="P593" s="43">
        <v>1981</v>
      </c>
      <c r="Q593" s="31">
        <v>1</v>
      </c>
      <c r="R593" s="84"/>
      <c r="S593" s="31" t="s">
        <v>34</v>
      </c>
      <c r="T593" s="31"/>
      <c r="U593" s="169"/>
      <c r="V593" s="150"/>
      <c r="W593" s="141" t="str" cm="1">
        <f t="array" ref="W593">IF(SUM(LEN(B593:V593))=0,"",IF(OR(OR(ISBLANK(F593),SUM(LEN(C593),LEN(D593))=0),AND(NOT(E593="Unknown"),ISBLANK(J593)),AND(NOT(O593="Unknown"),ISBLANK(R593))),"Missing Information", INDEX(Table15[Entire Service Line Classification], MATCH(SUMIFS(Table15[Unique ID],Table15[System-Owned Portion],E593,Table15[If Material Anything Other than "Lead" in Column E,Was Material Ever Previously Lead?],G593,Table15[Customer-Owned Portion],O593),Table15[Unique ID],0),0)))</f>
        <v>Lead Status Unknown</v>
      </c>
      <c r="X593"/>
    </row>
    <row r="594" spans="2:24" ht="30" x14ac:dyDescent="0.25">
      <c r="B594" s="146">
        <v>47731468</v>
      </c>
      <c r="C594" s="31" t="s">
        <v>823</v>
      </c>
      <c r="D594" s="31"/>
      <c r="E594" s="44" t="s">
        <v>35</v>
      </c>
      <c r="F594" s="43" t="s">
        <v>34</v>
      </c>
      <c r="G594" s="84" t="s">
        <v>34</v>
      </c>
      <c r="H594" s="31"/>
      <c r="I594" s="31"/>
      <c r="J594" s="84" t="s">
        <v>190</v>
      </c>
      <c r="K594" s="31" t="s">
        <v>34</v>
      </c>
      <c r="L594" s="31" t="s">
        <v>46</v>
      </c>
      <c r="M594" s="169"/>
      <c r="N594" s="148" t="s">
        <v>3033</v>
      </c>
      <c r="O594" s="44" t="s">
        <v>47</v>
      </c>
      <c r="P594" s="43">
        <v>1981</v>
      </c>
      <c r="Q594" s="31">
        <v>1</v>
      </c>
      <c r="R594" s="84"/>
      <c r="S594" s="31" t="s">
        <v>34</v>
      </c>
      <c r="T594" s="31"/>
      <c r="U594" s="169"/>
      <c r="V594" s="150"/>
      <c r="W594" s="141" t="str" cm="1">
        <f t="array" ref="W594">IF(SUM(LEN(B594:V594))=0,"",IF(OR(OR(ISBLANK(F594),SUM(LEN(C594),LEN(D594))=0),AND(NOT(E594="Unknown"),ISBLANK(J594)),AND(NOT(O594="Unknown"),ISBLANK(R594))),"Missing Information", INDEX(Table15[Entire Service Line Classification], MATCH(SUMIFS(Table15[Unique ID],Table15[System-Owned Portion],E594,Table15[If Material Anything Other than "Lead" in Column E,Was Material Ever Previously Lead?],G594,Table15[Customer-Owned Portion],O594),Table15[Unique ID],0),0)))</f>
        <v>Lead Status Unknown</v>
      </c>
      <c r="X594"/>
    </row>
    <row r="595" spans="2:24" ht="30" x14ac:dyDescent="0.25">
      <c r="B595" s="146">
        <v>60806006</v>
      </c>
      <c r="C595" s="31" t="s">
        <v>824</v>
      </c>
      <c r="D595" s="31"/>
      <c r="E595" s="44" t="s">
        <v>35</v>
      </c>
      <c r="F595" s="43" t="s">
        <v>34</v>
      </c>
      <c r="G595" s="84" t="s">
        <v>34</v>
      </c>
      <c r="H595" s="31"/>
      <c r="I595" s="31"/>
      <c r="J595" s="84" t="s">
        <v>190</v>
      </c>
      <c r="K595" s="31" t="s">
        <v>34</v>
      </c>
      <c r="L595" s="31" t="s">
        <v>46</v>
      </c>
      <c r="M595" s="169"/>
      <c r="N595" s="148" t="s">
        <v>3033</v>
      </c>
      <c r="O595" s="44" t="s">
        <v>47</v>
      </c>
      <c r="P595" s="43">
        <v>1981</v>
      </c>
      <c r="Q595" s="31">
        <v>1</v>
      </c>
      <c r="R595" s="84"/>
      <c r="S595" s="31" t="s">
        <v>34</v>
      </c>
      <c r="T595" s="31"/>
      <c r="U595" s="169"/>
      <c r="V595" s="150"/>
      <c r="W595" s="141" t="str" cm="1">
        <f t="array" ref="W595">IF(SUM(LEN(B595:V595))=0,"",IF(OR(OR(ISBLANK(F595),SUM(LEN(C595),LEN(D595))=0),AND(NOT(E595="Unknown"),ISBLANK(J595)),AND(NOT(O595="Unknown"),ISBLANK(R595))),"Missing Information", INDEX(Table15[Entire Service Line Classification], MATCH(SUMIFS(Table15[Unique ID],Table15[System-Owned Portion],E595,Table15[If Material Anything Other than "Lead" in Column E,Was Material Ever Previously Lead?],G595,Table15[Customer-Owned Portion],O595),Table15[Unique ID],0),0)))</f>
        <v>Lead Status Unknown</v>
      </c>
      <c r="X595"/>
    </row>
    <row r="596" spans="2:24" ht="30" x14ac:dyDescent="0.25">
      <c r="B596" s="146">
        <v>53175998</v>
      </c>
      <c r="C596" s="31" t="s">
        <v>825</v>
      </c>
      <c r="D596" s="31"/>
      <c r="E596" s="44" t="s">
        <v>35</v>
      </c>
      <c r="F596" s="43" t="s">
        <v>34</v>
      </c>
      <c r="G596" s="84" t="s">
        <v>34</v>
      </c>
      <c r="H596" s="31"/>
      <c r="I596" s="31"/>
      <c r="J596" s="84" t="s">
        <v>190</v>
      </c>
      <c r="K596" s="31" t="s">
        <v>34</v>
      </c>
      <c r="L596" s="31" t="s">
        <v>46</v>
      </c>
      <c r="M596" s="169"/>
      <c r="N596" s="148" t="s">
        <v>3033</v>
      </c>
      <c r="O596" s="44" t="s">
        <v>47</v>
      </c>
      <c r="P596" s="43">
        <v>1981</v>
      </c>
      <c r="Q596" s="31">
        <v>1</v>
      </c>
      <c r="R596" s="84"/>
      <c r="S596" s="31" t="s">
        <v>34</v>
      </c>
      <c r="T596" s="31"/>
      <c r="U596" s="169"/>
      <c r="V596" s="150"/>
      <c r="W596" s="141" t="str" cm="1">
        <f t="array" ref="W596">IF(SUM(LEN(B596:V596))=0,"",IF(OR(OR(ISBLANK(F596),SUM(LEN(C596),LEN(D596))=0),AND(NOT(E596="Unknown"),ISBLANK(J596)),AND(NOT(O596="Unknown"),ISBLANK(R596))),"Missing Information", INDEX(Table15[Entire Service Line Classification], MATCH(SUMIFS(Table15[Unique ID],Table15[System-Owned Portion],E596,Table15[If Material Anything Other than "Lead" in Column E,Was Material Ever Previously Lead?],G596,Table15[Customer-Owned Portion],O596),Table15[Unique ID],0),0)))</f>
        <v>Lead Status Unknown</v>
      </c>
      <c r="X596"/>
    </row>
    <row r="597" spans="2:24" ht="30" x14ac:dyDescent="0.25">
      <c r="B597" s="146">
        <v>53176007</v>
      </c>
      <c r="C597" s="31" t="s">
        <v>826</v>
      </c>
      <c r="D597" s="31"/>
      <c r="E597" s="44" t="s">
        <v>35</v>
      </c>
      <c r="F597" s="43" t="s">
        <v>34</v>
      </c>
      <c r="G597" s="84" t="s">
        <v>34</v>
      </c>
      <c r="H597" s="31"/>
      <c r="I597" s="31"/>
      <c r="J597" s="84" t="s">
        <v>190</v>
      </c>
      <c r="K597" s="31" t="s">
        <v>34</v>
      </c>
      <c r="L597" s="31" t="s">
        <v>46</v>
      </c>
      <c r="M597" s="169"/>
      <c r="N597" s="148" t="s">
        <v>3033</v>
      </c>
      <c r="O597" s="44" t="s">
        <v>47</v>
      </c>
      <c r="P597" s="43">
        <v>1981</v>
      </c>
      <c r="Q597" s="31">
        <v>1</v>
      </c>
      <c r="R597" s="84"/>
      <c r="S597" s="31" t="s">
        <v>34</v>
      </c>
      <c r="T597" s="31"/>
      <c r="U597" s="169"/>
      <c r="V597" s="150"/>
      <c r="W597" s="141" t="str" cm="1">
        <f t="array" ref="W597">IF(SUM(LEN(B597:V597))=0,"",IF(OR(OR(ISBLANK(F597),SUM(LEN(C597),LEN(D597))=0),AND(NOT(E597="Unknown"),ISBLANK(J597)),AND(NOT(O597="Unknown"),ISBLANK(R597))),"Missing Information", INDEX(Table15[Entire Service Line Classification], MATCH(SUMIFS(Table15[Unique ID],Table15[System-Owned Portion],E597,Table15[If Material Anything Other than "Lead" in Column E,Was Material Ever Previously Lead?],G597,Table15[Customer-Owned Portion],O597),Table15[Unique ID],0),0)))</f>
        <v>Lead Status Unknown</v>
      </c>
      <c r="X597"/>
    </row>
    <row r="598" spans="2:24" ht="30" x14ac:dyDescent="0.25">
      <c r="B598" s="146">
        <v>53737891</v>
      </c>
      <c r="C598" s="31" t="s">
        <v>827</v>
      </c>
      <c r="D598" s="31"/>
      <c r="E598" s="44" t="s">
        <v>35</v>
      </c>
      <c r="F598" s="43" t="s">
        <v>34</v>
      </c>
      <c r="G598" s="84" t="s">
        <v>34</v>
      </c>
      <c r="H598" s="31"/>
      <c r="I598" s="31"/>
      <c r="J598" s="84" t="s">
        <v>190</v>
      </c>
      <c r="K598" s="31" t="s">
        <v>34</v>
      </c>
      <c r="L598" s="31" t="s">
        <v>46</v>
      </c>
      <c r="M598" s="169"/>
      <c r="N598" s="148" t="s">
        <v>3033</v>
      </c>
      <c r="O598" s="44" t="s">
        <v>47</v>
      </c>
      <c r="P598" s="43">
        <v>1981</v>
      </c>
      <c r="Q598" s="31">
        <v>1</v>
      </c>
      <c r="R598" s="84"/>
      <c r="S598" s="31" t="s">
        <v>34</v>
      </c>
      <c r="T598" s="31"/>
      <c r="U598" s="169"/>
      <c r="V598" s="150"/>
      <c r="W598" s="141" t="str" cm="1">
        <f t="array" ref="W598">IF(SUM(LEN(B598:V598))=0,"",IF(OR(OR(ISBLANK(F598),SUM(LEN(C598),LEN(D598))=0),AND(NOT(E598="Unknown"),ISBLANK(J598)),AND(NOT(O598="Unknown"),ISBLANK(R598))),"Missing Information", INDEX(Table15[Entire Service Line Classification], MATCH(SUMIFS(Table15[Unique ID],Table15[System-Owned Portion],E598,Table15[If Material Anything Other than "Lead" in Column E,Was Material Ever Previously Lead?],G598,Table15[Customer-Owned Portion],O598),Table15[Unique ID],0),0)))</f>
        <v>Lead Status Unknown</v>
      </c>
      <c r="X598"/>
    </row>
    <row r="599" spans="2:24" ht="30" x14ac:dyDescent="0.25">
      <c r="B599" s="146">
        <v>54336388</v>
      </c>
      <c r="C599" s="31" t="s">
        <v>828</v>
      </c>
      <c r="D599" s="31"/>
      <c r="E599" s="44" t="s">
        <v>35</v>
      </c>
      <c r="F599" s="43" t="s">
        <v>34</v>
      </c>
      <c r="G599" s="84" t="s">
        <v>34</v>
      </c>
      <c r="H599" s="31"/>
      <c r="I599" s="31"/>
      <c r="J599" s="84" t="s">
        <v>190</v>
      </c>
      <c r="K599" s="31" t="s">
        <v>34</v>
      </c>
      <c r="L599" s="31" t="s">
        <v>46</v>
      </c>
      <c r="M599" s="169"/>
      <c r="N599" s="148" t="s">
        <v>3033</v>
      </c>
      <c r="O599" s="44" t="s">
        <v>47</v>
      </c>
      <c r="P599" s="43">
        <v>1981</v>
      </c>
      <c r="Q599" s="31">
        <v>1</v>
      </c>
      <c r="R599" s="84"/>
      <c r="S599" s="31" t="s">
        <v>34</v>
      </c>
      <c r="T599" s="31"/>
      <c r="U599" s="169"/>
      <c r="V599" s="150"/>
      <c r="W599" s="141" t="str" cm="1">
        <f t="array" ref="W599">IF(SUM(LEN(B599:V599))=0,"",IF(OR(OR(ISBLANK(F599),SUM(LEN(C599),LEN(D599))=0),AND(NOT(E599="Unknown"),ISBLANK(J599)),AND(NOT(O599="Unknown"),ISBLANK(R599))),"Missing Information", INDEX(Table15[Entire Service Line Classification], MATCH(SUMIFS(Table15[Unique ID],Table15[System-Owned Portion],E599,Table15[If Material Anything Other than "Lead" in Column E,Was Material Ever Previously Lead?],G599,Table15[Customer-Owned Portion],O599),Table15[Unique ID],0),0)))</f>
        <v>Lead Status Unknown</v>
      </c>
      <c r="X599"/>
    </row>
    <row r="600" spans="2:24" ht="30" x14ac:dyDescent="0.25">
      <c r="B600" s="146">
        <v>54336358</v>
      </c>
      <c r="C600" s="31" t="s">
        <v>829</v>
      </c>
      <c r="D600" s="31"/>
      <c r="E600" s="44" t="s">
        <v>35</v>
      </c>
      <c r="F600" s="43" t="s">
        <v>34</v>
      </c>
      <c r="G600" s="84" t="s">
        <v>34</v>
      </c>
      <c r="H600" s="31"/>
      <c r="I600" s="31"/>
      <c r="J600" s="84" t="s">
        <v>190</v>
      </c>
      <c r="K600" s="31" t="s">
        <v>34</v>
      </c>
      <c r="L600" s="31" t="s">
        <v>46</v>
      </c>
      <c r="M600" s="169"/>
      <c r="N600" s="148" t="s">
        <v>3033</v>
      </c>
      <c r="O600" s="44" t="s">
        <v>47</v>
      </c>
      <c r="P600" s="43">
        <v>1981</v>
      </c>
      <c r="Q600" s="31">
        <v>1</v>
      </c>
      <c r="R600" s="84"/>
      <c r="S600" s="31" t="s">
        <v>34</v>
      </c>
      <c r="T600" s="31"/>
      <c r="U600" s="169"/>
      <c r="V600" s="150"/>
      <c r="W600" s="141" t="str" cm="1">
        <f t="array" ref="W600">IF(SUM(LEN(B600:V600))=0,"",IF(OR(OR(ISBLANK(F600),SUM(LEN(C600),LEN(D600))=0),AND(NOT(E600="Unknown"),ISBLANK(J600)),AND(NOT(O600="Unknown"),ISBLANK(R600))),"Missing Information", INDEX(Table15[Entire Service Line Classification], MATCH(SUMIFS(Table15[Unique ID],Table15[System-Owned Portion],E600,Table15[If Material Anything Other than "Lead" in Column E,Was Material Ever Previously Lead?],G600,Table15[Customer-Owned Portion],O600),Table15[Unique ID],0),0)))</f>
        <v>Lead Status Unknown</v>
      </c>
      <c r="X600"/>
    </row>
    <row r="601" spans="2:24" ht="30" x14ac:dyDescent="0.25">
      <c r="B601" s="146">
        <v>54336360</v>
      </c>
      <c r="C601" s="31" t="s">
        <v>830</v>
      </c>
      <c r="D601" s="31"/>
      <c r="E601" s="44" t="s">
        <v>35</v>
      </c>
      <c r="F601" s="43" t="s">
        <v>34</v>
      </c>
      <c r="G601" s="84" t="s">
        <v>34</v>
      </c>
      <c r="H601" s="31"/>
      <c r="I601" s="31"/>
      <c r="J601" s="84" t="s">
        <v>190</v>
      </c>
      <c r="K601" s="31" t="s">
        <v>34</v>
      </c>
      <c r="L601" s="31" t="s">
        <v>46</v>
      </c>
      <c r="M601" s="169"/>
      <c r="N601" s="148" t="s">
        <v>3033</v>
      </c>
      <c r="O601" s="44" t="s">
        <v>47</v>
      </c>
      <c r="P601" s="43">
        <v>1981</v>
      </c>
      <c r="Q601" s="31">
        <v>1</v>
      </c>
      <c r="R601" s="84"/>
      <c r="S601" s="31" t="s">
        <v>34</v>
      </c>
      <c r="T601" s="31"/>
      <c r="U601" s="169"/>
      <c r="V601" s="150"/>
      <c r="W601" s="141" t="str" cm="1">
        <f t="array" ref="W601">IF(SUM(LEN(B601:V601))=0,"",IF(OR(OR(ISBLANK(F601),SUM(LEN(C601),LEN(D601))=0),AND(NOT(E601="Unknown"),ISBLANK(J601)),AND(NOT(O601="Unknown"),ISBLANK(R601))),"Missing Information", INDEX(Table15[Entire Service Line Classification], MATCH(SUMIFS(Table15[Unique ID],Table15[System-Owned Portion],E601,Table15[If Material Anything Other than "Lead" in Column E,Was Material Ever Previously Lead?],G601,Table15[Customer-Owned Portion],O601),Table15[Unique ID],0),0)))</f>
        <v>Lead Status Unknown</v>
      </c>
      <c r="X601"/>
    </row>
    <row r="602" spans="2:24" ht="30" x14ac:dyDescent="0.25">
      <c r="B602" s="146">
        <v>60805962</v>
      </c>
      <c r="C602" s="31" t="s">
        <v>831</v>
      </c>
      <c r="D602" s="31"/>
      <c r="E602" s="44" t="s">
        <v>35</v>
      </c>
      <c r="F602" s="43" t="s">
        <v>34</v>
      </c>
      <c r="G602" s="84" t="s">
        <v>34</v>
      </c>
      <c r="H602" s="31"/>
      <c r="I602" s="31"/>
      <c r="J602" s="84" t="s">
        <v>190</v>
      </c>
      <c r="K602" s="31" t="s">
        <v>34</v>
      </c>
      <c r="L602" s="31" t="s">
        <v>46</v>
      </c>
      <c r="M602" s="169"/>
      <c r="N602" s="148" t="s">
        <v>3033</v>
      </c>
      <c r="O602" s="44" t="s">
        <v>47</v>
      </c>
      <c r="P602" s="43">
        <v>1981</v>
      </c>
      <c r="Q602" s="31">
        <v>1</v>
      </c>
      <c r="R602" s="84"/>
      <c r="S602" s="31" t="s">
        <v>34</v>
      </c>
      <c r="T602" s="31"/>
      <c r="U602" s="169"/>
      <c r="V602" s="150"/>
      <c r="W602" s="141" t="str" cm="1">
        <f t="array" ref="W602">IF(SUM(LEN(B602:V602))=0,"",IF(OR(OR(ISBLANK(F602),SUM(LEN(C602),LEN(D602))=0),AND(NOT(E602="Unknown"),ISBLANK(J602)),AND(NOT(O602="Unknown"),ISBLANK(R602))),"Missing Information", INDEX(Table15[Entire Service Line Classification], MATCH(SUMIFS(Table15[Unique ID],Table15[System-Owned Portion],E602,Table15[If Material Anything Other than "Lead" in Column E,Was Material Ever Previously Lead?],G602,Table15[Customer-Owned Portion],O602),Table15[Unique ID],0),0)))</f>
        <v>Lead Status Unknown</v>
      </c>
      <c r="X602"/>
    </row>
    <row r="603" spans="2:24" ht="30" x14ac:dyDescent="0.25">
      <c r="B603" s="146">
        <v>53671163</v>
      </c>
      <c r="C603" s="31" t="s">
        <v>832</v>
      </c>
      <c r="D603" s="31"/>
      <c r="E603" s="44" t="s">
        <v>35</v>
      </c>
      <c r="F603" s="43" t="s">
        <v>34</v>
      </c>
      <c r="G603" s="84" t="s">
        <v>34</v>
      </c>
      <c r="H603" s="31"/>
      <c r="I603" s="31"/>
      <c r="J603" s="84" t="s">
        <v>190</v>
      </c>
      <c r="K603" s="31" t="s">
        <v>34</v>
      </c>
      <c r="L603" s="31" t="s">
        <v>46</v>
      </c>
      <c r="M603" s="169"/>
      <c r="N603" s="148" t="s">
        <v>3033</v>
      </c>
      <c r="O603" s="44" t="s">
        <v>47</v>
      </c>
      <c r="P603" s="43">
        <v>1981</v>
      </c>
      <c r="Q603" s="31">
        <v>1</v>
      </c>
      <c r="R603" s="84"/>
      <c r="S603" s="31" t="s">
        <v>34</v>
      </c>
      <c r="T603" s="31"/>
      <c r="U603" s="169"/>
      <c r="V603" s="150"/>
      <c r="W603" s="141" t="str" cm="1">
        <f t="array" ref="W603">IF(SUM(LEN(B603:V603))=0,"",IF(OR(OR(ISBLANK(F603),SUM(LEN(C603),LEN(D603))=0),AND(NOT(E603="Unknown"),ISBLANK(J603)),AND(NOT(O603="Unknown"),ISBLANK(R603))),"Missing Information", INDEX(Table15[Entire Service Line Classification], MATCH(SUMIFS(Table15[Unique ID],Table15[System-Owned Portion],E603,Table15[If Material Anything Other than "Lead" in Column E,Was Material Ever Previously Lead?],G603,Table15[Customer-Owned Portion],O603),Table15[Unique ID],0),0)))</f>
        <v>Lead Status Unknown</v>
      </c>
      <c r="X603"/>
    </row>
    <row r="604" spans="2:24" ht="30" x14ac:dyDescent="0.25">
      <c r="B604" s="146">
        <v>57530428</v>
      </c>
      <c r="C604" s="31" t="s">
        <v>833</v>
      </c>
      <c r="D604" s="31"/>
      <c r="E604" s="44" t="s">
        <v>35</v>
      </c>
      <c r="F604" s="43" t="s">
        <v>34</v>
      </c>
      <c r="G604" s="84" t="s">
        <v>34</v>
      </c>
      <c r="H604" s="31"/>
      <c r="I604" s="31"/>
      <c r="J604" s="84" t="s">
        <v>190</v>
      </c>
      <c r="K604" s="31" t="s">
        <v>34</v>
      </c>
      <c r="L604" s="31" t="s">
        <v>46</v>
      </c>
      <c r="M604" s="169"/>
      <c r="N604" s="148" t="s">
        <v>3033</v>
      </c>
      <c r="O604" s="44" t="s">
        <v>47</v>
      </c>
      <c r="P604" s="43">
        <v>1981</v>
      </c>
      <c r="Q604" s="31">
        <v>1</v>
      </c>
      <c r="R604" s="84"/>
      <c r="S604" s="31" t="s">
        <v>34</v>
      </c>
      <c r="T604" s="31"/>
      <c r="U604" s="169"/>
      <c r="V604" s="150"/>
      <c r="W604" s="141" t="str" cm="1">
        <f t="array" ref="W604">IF(SUM(LEN(B604:V604))=0,"",IF(OR(OR(ISBLANK(F604),SUM(LEN(C604),LEN(D604))=0),AND(NOT(E604="Unknown"),ISBLANK(J604)),AND(NOT(O604="Unknown"),ISBLANK(R604))),"Missing Information", INDEX(Table15[Entire Service Line Classification], MATCH(SUMIFS(Table15[Unique ID],Table15[System-Owned Portion],E604,Table15[If Material Anything Other than "Lead" in Column E,Was Material Ever Previously Lead?],G604,Table15[Customer-Owned Portion],O604),Table15[Unique ID],0),0)))</f>
        <v>Lead Status Unknown</v>
      </c>
      <c r="X604"/>
    </row>
    <row r="605" spans="2:24" ht="30" x14ac:dyDescent="0.25">
      <c r="B605" s="146">
        <v>53671178</v>
      </c>
      <c r="C605" s="31" t="s">
        <v>834</v>
      </c>
      <c r="D605" s="31"/>
      <c r="E605" s="44" t="s">
        <v>35</v>
      </c>
      <c r="F605" s="43" t="s">
        <v>34</v>
      </c>
      <c r="G605" s="84" t="s">
        <v>34</v>
      </c>
      <c r="H605" s="31"/>
      <c r="I605" s="31"/>
      <c r="J605" s="84" t="s">
        <v>190</v>
      </c>
      <c r="K605" s="31" t="s">
        <v>34</v>
      </c>
      <c r="L605" s="31" t="s">
        <v>46</v>
      </c>
      <c r="M605" s="169"/>
      <c r="N605" s="148" t="s">
        <v>3033</v>
      </c>
      <c r="O605" s="44" t="s">
        <v>47</v>
      </c>
      <c r="P605" s="43">
        <v>1981</v>
      </c>
      <c r="Q605" s="31">
        <v>1</v>
      </c>
      <c r="R605" s="84"/>
      <c r="S605" s="31" t="s">
        <v>34</v>
      </c>
      <c r="T605" s="31"/>
      <c r="U605" s="169"/>
      <c r="V605" s="150"/>
      <c r="W605" s="141" t="str" cm="1">
        <f t="array" ref="W605">IF(SUM(LEN(B605:V605))=0,"",IF(OR(OR(ISBLANK(F605),SUM(LEN(C605),LEN(D605))=0),AND(NOT(E605="Unknown"),ISBLANK(J605)),AND(NOT(O605="Unknown"),ISBLANK(R605))),"Missing Information", INDEX(Table15[Entire Service Line Classification], MATCH(SUMIFS(Table15[Unique ID],Table15[System-Owned Portion],E605,Table15[If Material Anything Other than "Lead" in Column E,Was Material Ever Previously Lead?],G605,Table15[Customer-Owned Portion],O605),Table15[Unique ID],0),0)))</f>
        <v>Lead Status Unknown</v>
      </c>
      <c r="X605"/>
    </row>
    <row r="606" spans="2:24" ht="30" x14ac:dyDescent="0.25">
      <c r="B606" s="146">
        <v>53671210</v>
      </c>
      <c r="C606" s="31" t="s">
        <v>835</v>
      </c>
      <c r="D606" s="31"/>
      <c r="E606" s="44" t="s">
        <v>35</v>
      </c>
      <c r="F606" s="43" t="s">
        <v>34</v>
      </c>
      <c r="G606" s="84" t="s">
        <v>34</v>
      </c>
      <c r="H606" s="31"/>
      <c r="I606" s="31"/>
      <c r="J606" s="84" t="s">
        <v>190</v>
      </c>
      <c r="K606" s="31" t="s">
        <v>34</v>
      </c>
      <c r="L606" s="31" t="s">
        <v>46</v>
      </c>
      <c r="M606" s="169"/>
      <c r="N606" s="148" t="s">
        <v>3033</v>
      </c>
      <c r="O606" s="44" t="s">
        <v>47</v>
      </c>
      <c r="P606" s="43">
        <v>1981</v>
      </c>
      <c r="Q606" s="31">
        <v>1</v>
      </c>
      <c r="R606" s="84"/>
      <c r="S606" s="31" t="s">
        <v>34</v>
      </c>
      <c r="T606" s="31"/>
      <c r="U606" s="169"/>
      <c r="V606" s="150"/>
      <c r="W606" s="141" t="str" cm="1">
        <f t="array" ref="W606">IF(SUM(LEN(B606:V606))=0,"",IF(OR(OR(ISBLANK(F606),SUM(LEN(C606),LEN(D606))=0),AND(NOT(E606="Unknown"),ISBLANK(J606)),AND(NOT(O606="Unknown"),ISBLANK(R606))),"Missing Information", INDEX(Table15[Entire Service Line Classification], MATCH(SUMIFS(Table15[Unique ID],Table15[System-Owned Portion],E606,Table15[If Material Anything Other than "Lead" in Column E,Was Material Ever Previously Lead?],G606,Table15[Customer-Owned Portion],O606),Table15[Unique ID],0),0)))</f>
        <v>Lead Status Unknown</v>
      </c>
      <c r="X606"/>
    </row>
    <row r="607" spans="2:24" ht="30" x14ac:dyDescent="0.25">
      <c r="B607" s="146">
        <v>52490105</v>
      </c>
      <c r="C607" s="31" t="s">
        <v>836</v>
      </c>
      <c r="D607" s="31"/>
      <c r="E607" s="44" t="s">
        <v>35</v>
      </c>
      <c r="F607" s="43" t="s">
        <v>34</v>
      </c>
      <c r="G607" s="84" t="s">
        <v>34</v>
      </c>
      <c r="H607" s="31"/>
      <c r="I607" s="31"/>
      <c r="J607" s="84" t="s">
        <v>190</v>
      </c>
      <c r="K607" s="31" t="s">
        <v>34</v>
      </c>
      <c r="L607" s="31" t="s">
        <v>46</v>
      </c>
      <c r="M607" s="169"/>
      <c r="N607" s="148" t="s">
        <v>3033</v>
      </c>
      <c r="O607" s="44" t="s">
        <v>47</v>
      </c>
      <c r="P607" s="43">
        <v>1981</v>
      </c>
      <c r="Q607" s="31">
        <v>1</v>
      </c>
      <c r="R607" s="84"/>
      <c r="S607" s="31" t="s">
        <v>34</v>
      </c>
      <c r="T607" s="31"/>
      <c r="U607" s="169"/>
      <c r="V607" s="150"/>
      <c r="W607" s="141" t="str" cm="1">
        <f t="array" ref="W607">IF(SUM(LEN(B607:V607))=0,"",IF(OR(OR(ISBLANK(F607),SUM(LEN(C607),LEN(D607))=0),AND(NOT(E607="Unknown"),ISBLANK(J607)),AND(NOT(O607="Unknown"),ISBLANK(R607))),"Missing Information", INDEX(Table15[Entire Service Line Classification], MATCH(SUMIFS(Table15[Unique ID],Table15[System-Owned Portion],E607,Table15[If Material Anything Other than "Lead" in Column E,Was Material Ever Previously Lead?],G607,Table15[Customer-Owned Portion],O607),Table15[Unique ID],0),0)))</f>
        <v>Lead Status Unknown</v>
      </c>
      <c r="X607"/>
    </row>
    <row r="608" spans="2:24" ht="30" x14ac:dyDescent="0.25">
      <c r="B608" s="146">
        <v>54229722</v>
      </c>
      <c r="C608" s="31" t="s">
        <v>837</v>
      </c>
      <c r="D608" s="31"/>
      <c r="E608" s="44" t="s">
        <v>35</v>
      </c>
      <c r="F608" s="43" t="s">
        <v>34</v>
      </c>
      <c r="G608" s="84" t="s">
        <v>34</v>
      </c>
      <c r="H608" s="31"/>
      <c r="I608" s="31"/>
      <c r="J608" s="84" t="s">
        <v>190</v>
      </c>
      <c r="K608" s="31" t="s">
        <v>34</v>
      </c>
      <c r="L608" s="31" t="s">
        <v>46</v>
      </c>
      <c r="M608" s="169"/>
      <c r="N608" s="148" t="s">
        <v>3033</v>
      </c>
      <c r="O608" s="44" t="s">
        <v>47</v>
      </c>
      <c r="P608" s="43">
        <v>1981</v>
      </c>
      <c r="Q608" s="31">
        <v>1</v>
      </c>
      <c r="R608" s="84"/>
      <c r="S608" s="31" t="s">
        <v>34</v>
      </c>
      <c r="T608" s="31"/>
      <c r="U608" s="169"/>
      <c r="V608" s="150"/>
      <c r="W608" s="141" t="str" cm="1">
        <f t="array" ref="W608">IF(SUM(LEN(B608:V608))=0,"",IF(OR(OR(ISBLANK(F608),SUM(LEN(C608),LEN(D608))=0),AND(NOT(E608="Unknown"),ISBLANK(J608)),AND(NOT(O608="Unknown"),ISBLANK(R608))),"Missing Information", INDEX(Table15[Entire Service Line Classification], MATCH(SUMIFS(Table15[Unique ID],Table15[System-Owned Portion],E608,Table15[If Material Anything Other than "Lead" in Column E,Was Material Ever Previously Lead?],G608,Table15[Customer-Owned Portion],O608),Table15[Unique ID],0),0)))</f>
        <v>Lead Status Unknown</v>
      </c>
      <c r="X608"/>
    </row>
    <row r="609" spans="2:24" ht="30" x14ac:dyDescent="0.25">
      <c r="B609" s="146">
        <v>54229776</v>
      </c>
      <c r="C609" s="31" t="s">
        <v>838</v>
      </c>
      <c r="D609" s="31"/>
      <c r="E609" s="44" t="s">
        <v>35</v>
      </c>
      <c r="F609" s="43" t="s">
        <v>34</v>
      </c>
      <c r="G609" s="84" t="s">
        <v>34</v>
      </c>
      <c r="H609" s="31"/>
      <c r="I609" s="31"/>
      <c r="J609" s="84" t="s">
        <v>190</v>
      </c>
      <c r="K609" s="31" t="s">
        <v>34</v>
      </c>
      <c r="L609" s="31" t="s">
        <v>46</v>
      </c>
      <c r="M609" s="169"/>
      <c r="N609" s="148" t="s">
        <v>3033</v>
      </c>
      <c r="O609" s="44" t="s">
        <v>47</v>
      </c>
      <c r="P609" s="43">
        <v>1981</v>
      </c>
      <c r="Q609" s="31">
        <v>1</v>
      </c>
      <c r="R609" s="84"/>
      <c r="S609" s="31" t="s">
        <v>34</v>
      </c>
      <c r="T609" s="31"/>
      <c r="U609" s="169"/>
      <c r="V609" s="150"/>
      <c r="W609" s="141" t="str" cm="1">
        <f t="array" ref="W609">IF(SUM(LEN(B609:V609))=0,"",IF(OR(OR(ISBLANK(F609),SUM(LEN(C609),LEN(D609))=0),AND(NOT(E609="Unknown"),ISBLANK(J609)),AND(NOT(O609="Unknown"),ISBLANK(R609))),"Missing Information", INDEX(Table15[Entire Service Line Classification], MATCH(SUMIFS(Table15[Unique ID],Table15[System-Owned Portion],E609,Table15[If Material Anything Other than "Lead" in Column E,Was Material Ever Previously Lead?],G609,Table15[Customer-Owned Portion],O609),Table15[Unique ID],0),0)))</f>
        <v>Lead Status Unknown</v>
      </c>
      <c r="X609"/>
    </row>
    <row r="610" spans="2:24" ht="30" x14ac:dyDescent="0.25">
      <c r="B610" s="146">
        <v>54229747</v>
      </c>
      <c r="C610" s="31" t="s">
        <v>839</v>
      </c>
      <c r="D610" s="31"/>
      <c r="E610" s="44" t="s">
        <v>35</v>
      </c>
      <c r="F610" s="43" t="s">
        <v>34</v>
      </c>
      <c r="G610" s="84" t="s">
        <v>34</v>
      </c>
      <c r="H610" s="31"/>
      <c r="I610" s="31"/>
      <c r="J610" s="84" t="s">
        <v>190</v>
      </c>
      <c r="K610" s="31" t="s">
        <v>34</v>
      </c>
      <c r="L610" s="31" t="s">
        <v>46</v>
      </c>
      <c r="M610" s="169"/>
      <c r="N610" s="148" t="s">
        <v>3033</v>
      </c>
      <c r="O610" s="44" t="s">
        <v>47</v>
      </c>
      <c r="P610" s="43">
        <v>1981</v>
      </c>
      <c r="Q610" s="31">
        <v>1</v>
      </c>
      <c r="R610" s="84"/>
      <c r="S610" s="31" t="s">
        <v>34</v>
      </c>
      <c r="T610" s="31"/>
      <c r="U610" s="169"/>
      <c r="V610" s="150"/>
      <c r="W610" s="141" t="str" cm="1">
        <f t="array" ref="W610">IF(SUM(LEN(B610:V610))=0,"",IF(OR(OR(ISBLANK(F610),SUM(LEN(C610),LEN(D610))=0),AND(NOT(E610="Unknown"),ISBLANK(J610)),AND(NOT(O610="Unknown"),ISBLANK(R610))),"Missing Information", INDEX(Table15[Entire Service Line Classification], MATCH(SUMIFS(Table15[Unique ID],Table15[System-Owned Portion],E610,Table15[If Material Anything Other than "Lead" in Column E,Was Material Ever Previously Lead?],G610,Table15[Customer-Owned Portion],O610),Table15[Unique ID],0),0)))</f>
        <v>Lead Status Unknown</v>
      </c>
      <c r="X610"/>
    </row>
    <row r="611" spans="2:24" ht="30" x14ac:dyDescent="0.25">
      <c r="B611" s="146">
        <v>86085842</v>
      </c>
      <c r="C611" s="31" t="s">
        <v>840</v>
      </c>
      <c r="D611" s="31"/>
      <c r="E611" s="44" t="s">
        <v>35</v>
      </c>
      <c r="F611" s="43" t="s">
        <v>34</v>
      </c>
      <c r="G611" s="84" t="s">
        <v>34</v>
      </c>
      <c r="H611" s="31"/>
      <c r="I611" s="31"/>
      <c r="J611" s="84" t="s">
        <v>190</v>
      </c>
      <c r="K611" s="31" t="s">
        <v>34</v>
      </c>
      <c r="L611" s="31" t="s">
        <v>46</v>
      </c>
      <c r="M611" s="169"/>
      <c r="N611" s="148" t="s">
        <v>3033</v>
      </c>
      <c r="O611" s="44" t="s">
        <v>47</v>
      </c>
      <c r="P611" s="43">
        <v>1981</v>
      </c>
      <c r="Q611" s="31">
        <v>1</v>
      </c>
      <c r="R611" s="84"/>
      <c r="S611" s="31" t="s">
        <v>34</v>
      </c>
      <c r="T611" s="31"/>
      <c r="U611" s="169"/>
      <c r="V611" s="150"/>
      <c r="W611" s="141" t="str" cm="1">
        <f t="array" ref="W611">IF(SUM(LEN(B611:V611))=0,"",IF(OR(OR(ISBLANK(F611),SUM(LEN(C611),LEN(D611))=0),AND(NOT(E611="Unknown"),ISBLANK(J611)),AND(NOT(O611="Unknown"),ISBLANK(R611))),"Missing Information", INDEX(Table15[Entire Service Line Classification], MATCH(SUMIFS(Table15[Unique ID],Table15[System-Owned Portion],E611,Table15[If Material Anything Other than "Lead" in Column E,Was Material Ever Previously Lead?],G611,Table15[Customer-Owned Portion],O611),Table15[Unique ID],0),0)))</f>
        <v>Lead Status Unknown</v>
      </c>
      <c r="X611"/>
    </row>
    <row r="612" spans="2:24" ht="30" x14ac:dyDescent="0.25">
      <c r="B612" s="146">
        <v>54336474</v>
      </c>
      <c r="C612" s="31" t="s">
        <v>841</v>
      </c>
      <c r="D612" s="31"/>
      <c r="E612" s="44" t="s">
        <v>35</v>
      </c>
      <c r="F612" s="43" t="s">
        <v>34</v>
      </c>
      <c r="G612" s="84" t="s">
        <v>34</v>
      </c>
      <c r="H612" s="31"/>
      <c r="I612" s="31"/>
      <c r="J612" s="84" t="s">
        <v>190</v>
      </c>
      <c r="K612" s="31" t="s">
        <v>34</v>
      </c>
      <c r="L612" s="31" t="s">
        <v>46</v>
      </c>
      <c r="M612" s="169"/>
      <c r="N612" s="148" t="s">
        <v>3033</v>
      </c>
      <c r="O612" s="44" t="s">
        <v>47</v>
      </c>
      <c r="P612" s="43">
        <v>1981</v>
      </c>
      <c r="Q612" s="31">
        <v>1</v>
      </c>
      <c r="R612" s="84"/>
      <c r="S612" s="31" t="s">
        <v>34</v>
      </c>
      <c r="T612" s="31"/>
      <c r="U612" s="169"/>
      <c r="V612" s="150"/>
      <c r="W612" s="141" t="str" cm="1">
        <f t="array" ref="W612">IF(SUM(LEN(B612:V612))=0,"",IF(OR(OR(ISBLANK(F612),SUM(LEN(C612),LEN(D612))=0),AND(NOT(E612="Unknown"),ISBLANK(J612)),AND(NOT(O612="Unknown"),ISBLANK(R612))),"Missing Information", INDEX(Table15[Entire Service Line Classification], MATCH(SUMIFS(Table15[Unique ID],Table15[System-Owned Portion],E612,Table15[If Material Anything Other than "Lead" in Column E,Was Material Ever Previously Lead?],G612,Table15[Customer-Owned Portion],O612),Table15[Unique ID],0),0)))</f>
        <v>Lead Status Unknown</v>
      </c>
      <c r="X612"/>
    </row>
    <row r="613" spans="2:24" ht="30" x14ac:dyDescent="0.25">
      <c r="B613" s="146">
        <v>54229793</v>
      </c>
      <c r="C613" s="31" t="s">
        <v>842</v>
      </c>
      <c r="D613" s="31"/>
      <c r="E613" s="44" t="s">
        <v>35</v>
      </c>
      <c r="F613" s="43" t="s">
        <v>34</v>
      </c>
      <c r="G613" s="84" t="s">
        <v>34</v>
      </c>
      <c r="H613" s="31"/>
      <c r="I613" s="31"/>
      <c r="J613" s="84" t="s">
        <v>190</v>
      </c>
      <c r="K613" s="31" t="s">
        <v>34</v>
      </c>
      <c r="L613" s="31" t="s">
        <v>46</v>
      </c>
      <c r="M613" s="169"/>
      <c r="N613" s="148" t="s">
        <v>3033</v>
      </c>
      <c r="O613" s="44" t="s">
        <v>47</v>
      </c>
      <c r="P613" s="43">
        <v>1981</v>
      </c>
      <c r="Q613" s="31">
        <v>1</v>
      </c>
      <c r="R613" s="84"/>
      <c r="S613" s="31" t="s">
        <v>34</v>
      </c>
      <c r="T613" s="31"/>
      <c r="U613" s="169"/>
      <c r="V613" s="150"/>
      <c r="W613" s="141" t="str" cm="1">
        <f t="array" ref="W613">IF(SUM(LEN(B613:V613))=0,"",IF(OR(OR(ISBLANK(F613),SUM(LEN(C613),LEN(D613))=0),AND(NOT(E613="Unknown"),ISBLANK(J613)),AND(NOT(O613="Unknown"),ISBLANK(R613))),"Missing Information", INDEX(Table15[Entire Service Line Classification], MATCH(SUMIFS(Table15[Unique ID],Table15[System-Owned Portion],E613,Table15[If Material Anything Other than "Lead" in Column E,Was Material Ever Previously Lead?],G613,Table15[Customer-Owned Portion],O613),Table15[Unique ID],0),0)))</f>
        <v>Lead Status Unknown</v>
      </c>
      <c r="X613"/>
    </row>
    <row r="614" spans="2:24" ht="30" x14ac:dyDescent="0.25">
      <c r="B614" s="146">
        <v>48451688</v>
      </c>
      <c r="C614" s="31" t="s">
        <v>843</v>
      </c>
      <c r="D614" s="31"/>
      <c r="E614" s="44" t="s">
        <v>35</v>
      </c>
      <c r="F614" s="43" t="s">
        <v>34</v>
      </c>
      <c r="G614" s="84" t="s">
        <v>34</v>
      </c>
      <c r="H614" s="31"/>
      <c r="I614" s="31"/>
      <c r="J614" s="84" t="s">
        <v>190</v>
      </c>
      <c r="K614" s="31" t="s">
        <v>34</v>
      </c>
      <c r="L614" s="31" t="s">
        <v>46</v>
      </c>
      <c r="M614" s="169"/>
      <c r="N614" s="148" t="s">
        <v>3033</v>
      </c>
      <c r="O614" s="44" t="s">
        <v>47</v>
      </c>
      <c r="P614" s="43">
        <v>1981</v>
      </c>
      <c r="Q614" s="31">
        <v>1</v>
      </c>
      <c r="R614" s="84"/>
      <c r="S614" s="31" t="s">
        <v>34</v>
      </c>
      <c r="T614" s="31"/>
      <c r="U614" s="169"/>
      <c r="V614" s="150"/>
      <c r="W614" s="141" t="str" cm="1">
        <f t="array" ref="W614">IF(SUM(LEN(B614:V614))=0,"",IF(OR(OR(ISBLANK(F614),SUM(LEN(C614),LEN(D614))=0),AND(NOT(E614="Unknown"),ISBLANK(J614)),AND(NOT(O614="Unknown"),ISBLANK(R614))),"Missing Information", INDEX(Table15[Entire Service Line Classification], MATCH(SUMIFS(Table15[Unique ID],Table15[System-Owned Portion],E614,Table15[If Material Anything Other than "Lead" in Column E,Was Material Ever Previously Lead?],G614,Table15[Customer-Owned Portion],O614),Table15[Unique ID],0),0)))</f>
        <v>Lead Status Unknown</v>
      </c>
      <c r="X614"/>
    </row>
    <row r="615" spans="2:24" ht="30" x14ac:dyDescent="0.25">
      <c r="B615" s="146">
        <v>65377457</v>
      </c>
      <c r="C615" s="31" t="s">
        <v>844</v>
      </c>
      <c r="D615" s="31"/>
      <c r="E615" s="44" t="s">
        <v>35</v>
      </c>
      <c r="F615" s="43" t="s">
        <v>34</v>
      </c>
      <c r="G615" s="84" t="s">
        <v>34</v>
      </c>
      <c r="H615" s="31"/>
      <c r="I615" s="31"/>
      <c r="J615" s="84" t="s">
        <v>190</v>
      </c>
      <c r="K615" s="31" t="s">
        <v>34</v>
      </c>
      <c r="L615" s="31" t="s">
        <v>46</v>
      </c>
      <c r="M615" s="169"/>
      <c r="N615" s="148" t="s">
        <v>3033</v>
      </c>
      <c r="O615" s="44" t="s">
        <v>47</v>
      </c>
      <c r="P615" s="43">
        <v>1981</v>
      </c>
      <c r="Q615" s="31">
        <v>1</v>
      </c>
      <c r="R615" s="84"/>
      <c r="S615" s="31" t="s">
        <v>34</v>
      </c>
      <c r="T615" s="31"/>
      <c r="U615" s="169"/>
      <c r="V615" s="150"/>
      <c r="W615" s="141" t="str" cm="1">
        <f t="array" ref="W615">IF(SUM(LEN(B615:V615))=0,"",IF(OR(OR(ISBLANK(F615),SUM(LEN(C615),LEN(D615))=0),AND(NOT(E615="Unknown"),ISBLANK(J615)),AND(NOT(O615="Unknown"),ISBLANK(R615))),"Missing Information", INDEX(Table15[Entire Service Line Classification], MATCH(SUMIFS(Table15[Unique ID],Table15[System-Owned Portion],E615,Table15[If Material Anything Other than "Lead" in Column E,Was Material Ever Previously Lead?],G615,Table15[Customer-Owned Portion],O615),Table15[Unique ID],0),0)))</f>
        <v>Lead Status Unknown</v>
      </c>
      <c r="X615"/>
    </row>
    <row r="616" spans="2:24" ht="30" x14ac:dyDescent="0.25">
      <c r="B616" s="146">
        <v>53176012</v>
      </c>
      <c r="C616" s="31" t="s">
        <v>845</v>
      </c>
      <c r="D616" s="31"/>
      <c r="E616" s="44" t="s">
        <v>35</v>
      </c>
      <c r="F616" s="43" t="s">
        <v>34</v>
      </c>
      <c r="G616" s="84" t="s">
        <v>34</v>
      </c>
      <c r="H616" s="31"/>
      <c r="I616" s="31"/>
      <c r="J616" s="84" t="s">
        <v>190</v>
      </c>
      <c r="K616" s="31" t="s">
        <v>34</v>
      </c>
      <c r="L616" s="31" t="s">
        <v>46</v>
      </c>
      <c r="M616" s="169"/>
      <c r="N616" s="148" t="s">
        <v>3033</v>
      </c>
      <c r="O616" s="44" t="s">
        <v>47</v>
      </c>
      <c r="P616" s="43">
        <v>1981</v>
      </c>
      <c r="Q616" s="31">
        <v>1</v>
      </c>
      <c r="R616" s="84"/>
      <c r="S616" s="31" t="s">
        <v>34</v>
      </c>
      <c r="T616" s="31"/>
      <c r="U616" s="169"/>
      <c r="V616" s="150"/>
      <c r="W616" s="141" t="str" cm="1">
        <f t="array" ref="W616">IF(SUM(LEN(B616:V616))=0,"",IF(OR(OR(ISBLANK(F616),SUM(LEN(C616),LEN(D616))=0),AND(NOT(E616="Unknown"),ISBLANK(J616)),AND(NOT(O616="Unknown"),ISBLANK(R616))),"Missing Information", INDEX(Table15[Entire Service Line Classification], MATCH(SUMIFS(Table15[Unique ID],Table15[System-Owned Portion],E616,Table15[If Material Anything Other than "Lead" in Column E,Was Material Ever Previously Lead?],G616,Table15[Customer-Owned Portion],O616),Table15[Unique ID],0),0)))</f>
        <v>Lead Status Unknown</v>
      </c>
      <c r="X616"/>
    </row>
    <row r="617" spans="2:24" ht="30" x14ac:dyDescent="0.25">
      <c r="B617" s="146">
        <v>54229816</v>
      </c>
      <c r="C617" s="31" t="s">
        <v>846</v>
      </c>
      <c r="D617" s="31"/>
      <c r="E617" s="44" t="s">
        <v>35</v>
      </c>
      <c r="F617" s="43" t="s">
        <v>34</v>
      </c>
      <c r="G617" s="84" t="s">
        <v>34</v>
      </c>
      <c r="H617" s="31"/>
      <c r="I617" s="31"/>
      <c r="J617" s="84" t="s">
        <v>190</v>
      </c>
      <c r="K617" s="31" t="s">
        <v>34</v>
      </c>
      <c r="L617" s="31" t="s">
        <v>46</v>
      </c>
      <c r="M617" s="169"/>
      <c r="N617" s="148" t="s">
        <v>3033</v>
      </c>
      <c r="O617" s="44" t="s">
        <v>47</v>
      </c>
      <c r="P617" s="43">
        <v>1981</v>
      </c>
      <c r="Q617" s="31">
        <v>1</v>
      </c>
      <c r="R617" s="84"/>
      <c r="S617" s="31" t="s">
        <v>34</v>
      </c>
      <c r="T617" s="31"/>
      <c r="U617" s="169"/>
      <c r="V617" s="150"/>
      <c r="W617" s="141" t="str" cm="1">
        <f t="array" ref="W617">IF(SUM(LEN(B617:V617))=0,"",IF(OR(OR(ISBLANK(F617),SUM(LEN(C617),LEN(D617))=0),AND(NOT(E617="Unknown"),ISBLANK(J617)),AND(NOT(O617="Unknown"),ISBLANK(R617))),"Missing Information", INDEX(Table15[Entire Service Line Classification], MATCH(SUMIFS(Table15[Unique ID],Table15[System-Owned Portion],E617,Table15[If Material Anything Other than "Lead" in Column E,Was Material Ever Previously Lead?],G617,Table15[Customer-Owned Portion],O617),Table15[Unique ID],0),0)))</f>
        <v>Lead Status Unknown</v>
      </c>
      <c r="X617"/>
    </row>
    <row r="618" spans="2:24" ht="30" x14ac:dyDescent="0.25">
      <c r="B618" s="146">
        <v>54336456</v>
      </c>
      <c r="C618" s="31" t="s">
        <v>847</v>
      </c>
      <c r="D618" s="31"/>
      <c r="E618" s="44" t="s">
        <v>35</v>
      </c>
      <c r="F618" s="43" t="s">
        <v>34</v>
      </c>
      <c r="G618" s="84" t="s">
        <v>34</v>
      </c>
      <c r="H618" s="31"/>
      <c r="I618" s="31"/>
      <c r="J618" s="84" t="s">
        <v>190</v>
      </c>
      <c r="K618" s="31" t="s">
        <v>34</v>
      </c>
      <c r="L618" s="31" t="s">
        <v>46</v>
      </c>
      <c r="M618" s="169"/>
      <c r="N618" s="148" t="s">
        <v>3033</v>
      </c>
      <c r="O618" s="44" t="s">
        <v>47</v>
      </c>
      <c r="P618" s="43">
        <v>1981</v>
      </c>
      <c r="Q618" s="31">
        <v>1</v>
      </c>
      <c r="R618" s="84"/>
      <c r="S618" s="31" t="s">
        <v>34</v>
      </c>
      <c r="T618" s="31"/>
      <c r="U618" s="169"/>
      <c r="V618" s="150"/>
      <c r="W618" s="141" t="str" cm="1">
        <f t="array" ref="W618">IF(SUM(LEN(B618:V618))=0,"",IF(OR(OR(ISBLANK(F618),SUM(LEN(C618),LEN(D618))=0),AND(NOT(E618="Unknown"),ISBLANK(J618)),AND(NOT(O618="Unknown"),ISBLANK(R618))),"Missing Information", INDEX(Table15[Entire Service Line Classification], MATCH(SUMIFS(Table15[Unique ID],Table15[System-Owned Portion],E618,Table15[If Material Anything Other than "Lead" in Column E,Was Material Ever Previously Lead?],G618,Table15[Customer-Owned Portion],O618),Table15[Unique ID],0),0)))</f>
        <v>Lead Status Unknown</v>
      </c>
      <c r="X618"/>
    </row>
    <row r="619" spans="2:24" ht="30" x14ac:dyDescent="0.25">
      <c r="B619" s="146">
        <v>54229745</v>
      </c>
      <c r="C619" s="31" t="s">
        <v>848</v>
      </c>
      <c r="D619" s="31"/>
      <c r="E619" s="44" t="s">
        <v>35</v>
      </c>
      <c r="F619" s="43" t="s">
        <v>34</v>
      </c>
      <c r="G619" s="84" t="s">
        <v>34</v>
      </c>
      <c r="H619" s="31"/>
      <c r="I619" s="31"/>
      <c r="J619" s="84" t="s">
        <v>190</v>
      </c>
      <c r="K619" s="31" t="s">
        <v>34</v>
      </c>
      <c r="L619" s="31" t="s">
        <v>46</v>
      </c>
      <c r="M619" s="169"/>
      <c r="N619" s="148" t="s">
        <v>3033</v>
      </c>
      <c r="O619" s="44" t="s">
        <v>47</v>
      </c>
      <c r="P619" s="43">
        <v>1981</v>
      </c>
      <c r="Q619" s="31">
        <v>1</v>
      </c>
      <c r="R619" s="84"/>
      <c r="S619" s="31" t="s">
        <v>34</v>
      </c>
      <c r="T619" s="31"/>
      <c r="U619" s="169"/>
      <c r="V619" s="150"/>
      <c r="W619" s="141" t="str" cm="1">
        <f t="array" ref="W619">IF(SUM(LEN(B619:V619))=0,"",IF(OR(OR(ISBLANK(F619),SUM(LEN(C619),LEN(D619))=0),AND(NOT(E619="Unknown"),ISBLANK(J619)),AND(NOT(O619="Unknown"),ISBLANK(R619))),"Missing Information", INDEX(Table15[Entire Service Line Classification], MATCH(SUMIFS(Table15[Unique ID],Table15[System-Owned Portion],E619,Table15[If Material Anything Other than "Lead" in Column E,Was Material Ever Previously Lead?],G619,Table15[Customer-Owned Portion],O619),Table15[Unique ID],0),0)))</f>
        <v>Lead Status Unknown</v>
      </c>
      <c r="X619"/>
    </row>
    <row r="620" spans="2:24" ht="30" x14ac:dyDescent="0.25">
      <c r="B620" s="146">
        <v>55606767</v>
      </c>
      <c r="C620" s="31" t="s">
        <v>849</v>
      </c>
      <c r="D620" s="31"/>
      <c r="E620" s="44" t="s">
        <v>35</v>
      </c>
      <c r="F620" s="43" t="s">
        <v>34</v>
      </c>
      <c r="G620" s="84" t="s">
        <v>34</v>
      </c>
      <c r="H620" s="31"/>
      <c r="I620" s="31"/>
      <c r="J620" s="84" t="s">
        <v>190</v>
      </c>
      <c r="K620" s="31" t="s">
        <v>34</v>
      </c>
      <c r="L620" s="31" t="s">
        <v>46</v>
      </c>
      <c r="M620" s="169"/>
      <c r="N620" s="148" t="s">
        <v>3033</v>
      </c>
      <c r="O620" s="44" t="s">
        <v>47</v>
      </c>
      <c r="P620" s="43">
        <v>1981</v>
      </c>
      <c r="Q620" s="31">
        <v>1</v>
      </c>
      <c r="R620" s="84"/>
      <c r="S620" s="31" t="s">
        <v>34</v>
      </c>
      <c r="T620" s="31"/>
      <c r="U620" s="169"/>
      <c r="V620" s="150"/>
      <c r="W620" s="141" t="str" cm="1">
        <f t="array" ref="W620">IF(SUM(LEN(B620:V620))=0,"",IF(OR(OR(ISBLANK(F620),SUM(LEN(C620),LEN(D620))=0),AND(NOT(E620="Unknown"),ISBLANK(J620)),AND(NOT(O620="Unknown"),ISBLANK(R620))),"Missing Information", INDEX(Table15[Entire Service Line Classification], MATCH(SUMIFS(Table15[Unique ID],Table15[System-Owned Portion],E620,Table15[If Material Anything Other than "Lead" in Column E,Was Material Ever Previously Lead?],G620,Table15[Customer-Owned Portion],O620),Table15[Unique ID],0),0)))</f>
        <v>Lead Status Unknown</v>
      </c>
      <c r="X620"/>
    </row>
    <row r="621" spans="2:24" ht="30" x14ac:dyDescent="0.25">
      <c r="B621" s="146">
        <v>58906466</v>
      </c>
      <c r="C621" s="31" t="s">
        <v>850</v>
      </c>
      <c r="D621" s="31"/>
      <c r="E621" s="44" t="s">
        <v>35</v>
      </c>
      <c r="F621" s="43" t="s">
        <v>34</v>
      </c>
      <c r="G621" s="84" t="s">
        <v>34</v>
      </c>
      <c r="H621" s="31"/>
      <c r="I621" s="31"/>
      <c r="J621" s="84" t="s">
        <v>190</v>
      </c>
      <c r="K621" s="31" t="s">
        <v>34</v>
      </c>
      <c r="L621" s="31" t="s">
        <v>46</v>
      </c>
      <c r="M621" s="169"/>
      <c r="N621" s="148" t="s">
        <v>3033</v>
      </c>
      <c r="O621" s="44" t="s">
        <v>47</v>
      </c>
      <c r="P621" s="43">
        <v>1981</v>
      </c>
      <c r="Q621" s="31">
        <v>1</v>
      </c>
      <c r="R621" s="84"/>
      <c r="S621" s="31" t="s">
        <v>34</v>
      </c>
      <c r="T621" s="31"/>
      <c r="U621" s="169"/>
      <c r="V621" s="150"/>
      <c r="W621" s="141" t="str" cm="1">
        <f t="array" ref="W621">IF(SUM(LEN(B621:V621))=0,"",IF(OR(OR(ISBLANK(F621),SUM(LEN(C621),LEN(D621))=0),AND(NOT(E621="Unknown"),ISBLANK(J621)),AND(NOT(O621="Unknown"),ISBLANK(R621))),"Missing Information", INDEX(Table15[Entire Service Line Classification], MATCH(SUMIFS(Table15[Unique ID],Table15[System-Owned Portion],E621,Table15[If Material Anything Other than "Lead" in Column E,Was Material Ever Previously Lead?],G621,Table15[Customer-Owned Portion],O621),Table15[Unique ID],0),0)))</f>
        <v>Lead Status Unknown</v>
      </c>
      <c r="X621"/>
    </row>
    <row r="622" spans="2:24" ht="30" x14ac:dyDescent="0.25">
      <c r="B622" s="146">
        <v>53629201</v>
      </c>
      <c r="C622" s="31" t="s">
        <v>851</v>
      </c>
      <c r="D622" s="31"/>
      <c r="E622" s="44" t="s">
        <v>35</v>
      </c>
      <c r="F622" s="43" t="s">
        <v>34</v>
      </c>
      <c r="G622" s="84" t="s">
        <v>34</v>
      </c>
      <c r="H622" s="31"/>
      <c r="I622" s="31"/>
      <c r="J622" s="84" t="s">
        <v>190</v>
      </c>
      <c r="K622" s="31" t="s">
        <v>34</v>
      </c>
      <c r="L622" s="31" t="s">
        <v>46</v>
      </c>
      <c r="M622" s="169"/>
      <c r="N622" s="148" t="s">
        <v>3033</v>
      </c>
      <c r="O622" s="44" t="s">
        <v>47</v>
      </c>
      <c r="P622" s="43">
        <v>1981</v>
      </c>
      <c r="Q622" s="31">
        <v>1</v>
      </c>
      <c r="R622" s="84"/>
      <c r="S622" s="31" t="s">
        <v>34</v>
      </c>
      <c r="T622" s="31"/>
      <c r="U622" s="169"/>
      <c r="V622" s="150"/>
      <c r="W622" s="141" t="str" cm="1">
        <f t="array" ref="W622">IF(SUM(LEN(B622:V622))=0,"",IF(OR(OR(ISBLANK(F622),SUM(LEN(C622),LEN(D622))=0),AND(NOT(E622="Unknown"),ISBLANK(J622)),AND(NOT(O622="Unknown"),ISBLANK(R622))),"Missing Information", INDEX(Table15[Entire Service Line Classification], MATCH(SUMIFS(Table15[Unique ID],Table15[System-Owned Portion],E622,Table15[If Material Anything Other than "Lead" in Column E,Was Material Ever Previously Lead?],G622,Table15[Customer-Owned Portion],O622),Table15[Unique ID],0),0)))</f>
        <v>Lead Status Unknown</v>
      </c>
      <c r="X622"/>
    </row>
    <row r="623" spans="2:24" ht="30" x14ac:dyDescent="0.25">
      <c r="B623" s="146">
        <v>58906443</v>
      </c>
      <c r="C623" s="31" t="s">
        <v>852</v>
      </c>
      <c r="D623" s="31"/>
      <c r="E623" s="44" t="s">
        <v>35</v>
      </c>
      <c r="F623" s="43" t="s">
        <v>34</v>
      </c>
      <c r="G623" s="84" t="s">
        <v>34</v>
      </c>
      <c r="H623" s="31"/>
      <c r="I623" s="31"/>
      <c r="J623" s="84" t="s">
        <v>190</v>
      </c>
      <c r="K623" s="31" t="s">
        <v>34</v>
      </c>
      <c r="L623" s="31" t="s">
        <v>46</v>
      </c>
      <c r="M623" s="169"/>
      <c r="N623" s="148" t="s">
        <v>3033</v>
      </c>
      <c r="O623" s="44" t="s">
        <v>47</v>
      </c>
      <c r="P623" s="43">
        <v>1981</v>
      </c>
      <c r="Q623" s="31">
        <v>1</v>
      </c>
      <c r="R623" s="84"/>
      <c r="S623" s="31" t="s">
        <v>34</v>
      </c>
      <c r="T623" s="31"/>
      <c r="U623" s="169"/>
      <c r="V623" s="150"/>
      <c r="W623" s="141" t="str" cm="1">
        <f t="array" ref="W623">IF(SUM(LEN(B623:V623))=0,"",IF(OR(OR(ISBLANK(F623),SUM(LEN(C623),LEN(D623))=0),AND(NOT(E623="Unknown"),ISBLANK(J623)),AND(NOT(O623="Unknown"),ISBLANK(R623))),"Missing Information", INDEX(Table15[Entire Service Line Classification], MATCH(SUMIFS(Table15[Unique ID],Table15[System-Owned Portion],E623,Table15[If Material Anything Other than "Lead" in Column E,Was Material Ever Previously Lead?],G623,Table15[Customer-Owned Portion],O623),Table15[Unique ID],0),0)))</f>
        <v>Lead Status Unknown</v>
      </c>
      <c r="X623"/>
    </row>
    <row r="624" spans="2:24" ht="30" x14ac:dyDescent="0.25">
      <c r="B624" s="146">
        <v>28013431</v>
      </c>
      <c r="C624" s="31" t="s">
        <v>853</v>
      </c>
      <c r="D624" s="31"/>
      <c r="E624" s="44" t="s">
        <v>35</v>
      </c>
      <c r="F624" s="43" t="s">
        <v>34</v>
      </c>
      <c r="G624" s="84" t="s">
        <v>34</v>
      </c>
      <c r="H624" s="31"/>
      <c r="I624" s="31"/>
      <c r="J624" s="84" t="s">
        <v>190</v>
      </c>
      <c r="K624" s="31" t="s">
        <v>34</v>
      </c>
      <c r="L624" s="31" t="s">
        <v>46</v>
      </c>
      <c r="M624" s="169"/>
      <c r="N624" s="148" t="s">
        <v>3033</v>
      </c>
      <c r="O624" s="44" t="s">
        <v>47</v>
      </c>
      <c r="P624" s="43">
        <v>1981</v>
      </c>
      <c r="Q624" s="31">
        <v>1</v>
      </c>
      <c r="R624" s="84"/>
      <c r="S624" s="31" t="s">
        <v>34</v>
      </c>
      <c r="T624" s="31"/>
      <c r="U624" s="169"/>
      <c r="V624" s="150"/>
      <c r="W624" s="141" t="str" cm="1">
        <f t="array" ref="W624">IF(SUM(LEN(B624:V624))=0,"",IF(OR(OR(ISBLANK(F624),SUM(LEN(C624),LEN(D624))=0),AND(NOT(E624="Unknown"),ISBLANK(J624)),AND(NOT(O624="Unknown"),ISBLANK(R624))),"Missing Information", INDEX(Table15[Entire Service Line Classification], MATCH(SUMIFS(Table15[Unique ID],Table15[System-Owned Portion],E624,Table15[If Material Anything Other than "Lead" in Column E,Was Material Ever Previously Lead?],G624,Table15[Customer-Owned Portion],O624),Table15[Unique ID],0),0)))</f>
        <v>Lead Status Unknown</v>
      </c>
      <c r="X624"/>
    </row>
    <row r="625" spans="2:24" ht="30" x14ac:dyDescent="0.25">
      <c r="B625" s="146">
        <v>54336394</v>
      </c>
      <c r="C625" s="31" t="s">
        <v>854</v>
      </c>
      <c r="D625" s="31"/>
      <c r="E625" s="44" t="s">
        <v>35</v>
      </c>
      <c r="F625" s="43" t="s">
        <v>34</v>
      </c>
      <c r="G625" s="84" t="s">
        <v>34</v>
      </c>
      <c r="H625" s="31"/>
      <c r="I625" s="31"/>
      <c r="J625" s="84" t="s">
        <v>190</v>
      </c>
      <c r="K625" s="31" t="s">
        <v>34</v>
      </c>
      <c r="L625" s="31" t="s">
        <v>46</v>
      </c>
      <c r="M625" s="169"/>
      <c r="N625" s="148" t="s">
        <v>3033</v>
      </c>
      <c r="O625" s="44" t="s">
        <v>47</v>
      </c>
      <c r="P625" s="43">
        <v>1981</v>
      </c>
      <c r="Q625" s="31">
        <v>1</v>
      </c>
      <c r="R625" s="84"/>
      <c r="S625" s="31" t="s">
        <v>34</v>
      </c>
      <c r="T625" s="31"/>
      <c r="U625" s="169"/>
      <c r="V625" s="150"/>
      <c r="W625" s="141" t="str" cm="1">
        <f t="array" ref="W625">IF(SUM(LEN(B625:V625))=0,"",IF(OR(OR(ISBLANK(F625),SUM(LEN(C625),LEN(D625))=0),AND(NOT(E625="Unknown"),ISBLANK(J625)),AND(NOT(O625="Unknown"),ISBLANK(R625))),"Missing Information", INDEX(Table15[Entire Service Line Classification], MATCH(SUMIFS(Table15[Unique ID],Table15[System-Owned Portion],E625,Table15[If Material Anything Other than "Lead" in Column E,Was Material Ever Previously Lead?],G625,Table15[Customer-Owned Portion],O625),Table15[Unique ID],0),0)))</f>
        <v>Lead Status Unknown</v>
      </c>
      <c r="X625"/>
    </row>
    <row r="626" spans="2:24" ht="30" x14ac:dyDescent="0.25">
      <c r="B626" s="146">
        <v>54336395</v>
      </c>
      <c r="C626" s="31" t="s">
        <v>855</v>
      </c>
      <c r="D626" s="31"/>
      <c r="E626" s="44" t="s">
        <v>35</v>
      </c>
      <c r="F626" s="43" t="s">
        <v>34</v>
      </c>
      <c r="G626" s="84" t="s">
        <v>34</v>
      </c>
      <c r="H626" s="31"/>
      <c r="I626" s="31"/>
      <c r="J626" s="84" t="s">
        <v>190</v>
      </c>
      <c r="K626" s="31" t="s">
        <v>34</v>
      </c>
      <c r="L626" s="31" t="s">
        <v>46</v>
      </c>
      <c r="M626" s="169"/>
      <c r="N626" s="148" t="s">
        <v>3033</v>
      </c>
      <c r="O626" s="44" t="s">
        <v>47</v>
      </c>
      <c r="P626" s="43">
        <v>1981</v>
      </c>
      <c r="Q626" s="31">
        <v>1</v>
      </c>
      <c r="R626" s="84"/>
      <c r="S626" s="31" t="s">
        <v>34</v>
      </c>
      <c r="T626" s="31"/>
      <c r="U626" s="169"/>
      <c r="V626" s="150"/>
      <c r="W626" s="141" t="str" cm="1">
        <f t="array" ref="W626">IF(SUM(LEN(B626:V626))=0,"",IF(OR(OR(ISBLANK(F626),SUM(LEN(C626),LEN(D626))=0),AND(NOT(E626="Unknown"),ISBLANK(J626)),AND(NOT(O626="Unknown"),ISBLANK(R626))),"Missing Information", INDEX(Table15[Entire Service Line Classification], MATCH(SUMIFS(Table15[Unique ID],Table15[System-Owned Portion],E626,Table15[If Material Anything Other than "Lead" in Column E,Was Material Ever Previously Lead?],G626,Table15[Customer-Owned Portion],O626),Table15[Unique ID],0),0)))</f>
        <v>Lead Status Unknown</v>
      </c>
      <c r="X626"/>
    </row>
    <row r="627" spans="2:24" ht="30" x14ac:dyDescent="0.25">
      <c r="B627" s="146">
        <v>28336658</v>
      </c>
      <c r="C627" s="31" t="s">
        <v>856</v>
      </c>
      <c r="D627" s="31"/>
      <c r="E627" s="44" t="s">
        <v>35</v>
      </c>
      <c r="F627" s="43" t="s">
        <v>34</v>
      </c>
      <c r="G627" s="84" t="s">
        <v>34</v>
      </c>
      <c r="H627" s="31"/>
      <c r="I627" s="31"/>
      <c r="J627" s="84" t="s">
        <v>190</v>
      </c>
      <c r="K627" s="31" t="s">
        <v>34</v>
      </c>
      <c r="L627" s="31" t="s">
        <v>46</v>
      </c>
      <c r="M627" s="169"/>
      <c r="N627" s="148" t="s">
        <v>3033</v>
      </c>
      <c r="O627" s="44" t="s">
        <v>47</v>
      </c>
      <c r="P627" s="43">
        <v>1981</v>
      </c>
      <c r="Q627" s="31">
        <v>1</v>
      </c>
      <c r="R627" s="84"/>
      <c r="S627" s="31" t="s">
        <v>34</v>
      </c>
      <c r="T627" s="31"/>
      <c r="U627" s="169"/>
      <c r="V627" s="150"/>
      <c r="W627" s="141" t="str" cm="1">
        <f t="array" ref="W627">IF(SUM(LEN(B627:V627))=0,"",IF(OR(OR(ISBLANK(F627),SUM(LEN(C627),LEN(D627))=0),AND(NOT(E627="Unknown"),ISBLANK(J627)),AND(NOT(O627="Unknown"),ISBLANK(R627))),"Missing Information", INDEX(Table15[Entire Service Line Classification], MATCH(SUMIFS(Table15[Unique ID],Table15[System-Owned Portion],E627,Table15[If Material Anything Other than "Lead" in Column E,Was Material Ever Previously Lead?],G627,Table15[Customer-Owned Portion],O627),Table15[Unique ID],0),0)))</f>
        <v>Lead Status Unknown</v>
      </c>
      <c r="X627"/>
    </row>
    <row r="628" spans="2:24" ht="30" x14ac:dyDescent="0.25">
      <c r="B628" s="146">
        <v>52490090</v>
      </c>
      <c r="C628" s="31" t="s">
        <v>857</v>
      </c>
      <c r="D628" s="31"/>
      <c r="E628" s="44" t="s">
        <v>35</v>
      </c>
      <c r="F628" s="43" t="s">
        <v>34</v>
      </c>
      <c r="G628" s="84" t="s">
        <v>34</v>
      </c>
      <c r="H628" s="31"/>
      <c r="I628" s="31"/>
      <c r="J628" s="84" t="s">
        <v>190</v>
      </c>
      <c r="K628" s="31" t="s">
        <v>34</v>
      </c>
      <c r="L628" s="31" t="s">
        <v>46</v>
      </c>
      <c r="M628" s="169"/>
      <c r="N628" s="148" t="s">
        <v>3033</v>
      </c>
      <c r="O628" s="44" t="s">
        <v>47</v>
      </c>
      <c r="P628" s="43">
        <v>1981</v>
      </c>
      <c r="Q628" s="31">
        <v>1</v>
      </c>
      <c r="R628" s="84"/>
      <c r="S628" s="31" t="s">
        <v>34</v>
      </c>
      <c r="T628" s="31"/>
      <c r="U628" s="169"/>
      <c r="V628" s="150"/>
      <c r="W628" s="141" t="str" cm="1">
        <f t="array" ref="W628">IF(SUM(LEN(B628:V628))=0,"",IF(OR(OR(ISBLANK(F628),SUM(LEN(C628),LEN(D628))=0),AND(NOT(E628="Unknown"),ISBLANK(J628)),AND(NOT(O628="Unknown"),ISBLANK(R628))),"Missing Information", INDEX(Table15[Entire Service Line Classification], MATCH(SUMIFS(Table15[Unique ID],Table15[System-Owned Portion],E628,Table15[If Material Anything Other than "Lead" in Column E,Was Material Ever Previously Lead?],G628,Table15[Customer-Owned Portion],O628),Table15[Unique ID],0),0)))</f>
        <v>Lead Status Unknown</v>
      </c>
      <c r="X628"/>
    </row>
    <row r="629" spans="2:24" ht="30" x14ac:dyDescent="0.25">
      <c r="B629" s="146">
        <v>54336386</v>
      </c>
      <c r="C629" s="31" t="s">
        <v>858</v>
      </c>
      <c r="D629" s="31"/>
      <c r="E629" s="44" t="s">
        <v>35</v>
      </c>
      <c r="F629" s="43" t="s">
        <v>34</v>
      </c>
      <c r="G629" s="84" t="s">
        <v>34</v>
      </c>
      <c r="H629" s="31"/>
      <c r="I629" s="31"/>
      <c r="J629" s="84" t="s">
        <v>190</v>
      </c>
      <c r="K629" s="31" t="s">
        <v>34</v>
      </c>
      <c r="L629" s="31" t="s">
        <v>46</v>
      </c>
      <c r="M629" s="169"/>
      <c r="N629" s="148" t="s">
        <v>3033</v>
      </c>
      <c r="O629" s="44" t="s">
        <v>47</v>
      </c>
      <c r="P629" s="43">
        <v>1981</v>
      </c>
      <c r="Q629" s="31">
        <v>1</v>
      </c>
      <c r="R629" s="84"/>
      <c r="S629" s="31" t="s">
        <v>34</v>
      </c>
      <c r="T629" s="31"/>
      <c r="U629" s="169"/>
      <c r="V629" s="150"/>
      <c r="W629" s="141" t="str" cm="1">
        <f t="array" ref="W629">IF(SUM(LEN(B629:V629))=0,"",IF(OR(OR(ISBLANK(F629),SUM(LEN(C629),LEN(D629))=0),AND(NOT(E629="Unknown"),ISBLANK(J629)),AND(NOT(O629="Unknown"),ISBLANK(R629))),"Missing Information", INDEX(Table15[Entire Service Line Classification], MATCH(SUMIFS(Table15[Unique ID],Table15[System-Owned Portion],E629,Table15[If Material Anything Other than "Lead" in Column E,Was Material Ever Previously Lead?],G629,Table15[Customer-Owned Portion],O629),Table15[Unique ID],0),0)))</f>
        <v>Lead Status Unknown</v>
      </c>
      <c r="X629"/>
    </row>
    <row r="630" spans="2:24" ht="30" x14ac:dyDescent="0.25">
      <c r="B630" s="146">
        <v>54336374</v>
      </c>
      <c r="C630" s="31" t="s">
        <v>859</v>
      </c>
      <c r="D630" s="31"/>
      <c r="E630" s="44" t="s">
        <v>35</v>
      </c>
      <c r="F630" s="43" t="s">
        <v>34</v>
      </c>
      <c r="G630" s="84" t="s">
        <v>34</v>
      </c>
      <c r="H630" s="31"/>
      <c r="I630" s="31"/>
      <c r="J630" s="84" t="s">
        <v>190</v>
      </c>
      <c r="K630" s="31" t="s">
        <v>34</v>
      </c>
      <c r="L630" s="31" t="s">
        <v>46</v>
      </c>
      <c r="M630" s="169"/>
      <c r="N630" s="148" t="s">
        <v>3033</v>
      </c>
      <c r="O630" s="44" t="s">
        <v>47</v>
      </c>
      <c r="P630" s="43">
        <v>1981</v>
      </c>
      <c r="Q630" s="31">
        <v>1</v>
      </c>
      <c r="R630" s="84"/>
      <c r="S630" s="31" t="s">
        <v>34</v>
      </c>
      <c r="T630" s="31"/>
      <c r="U630" s="169"/>
      <c r="V630" s="150"/>
      <c r="W630" s="141" t="str" cm="1">
        <f t="array" ref="W630">IF(SUM(LEN(B630:V630))=0,"",IF(OR(OR(ISBLANK(F630),SUM(LEN(C630),LEN(D630))=0),AND(NOT(E630="Unknown"),ISBLANK(J630)),AND(NOT(O630="Unknown"),ISBLANK(R630))),"Missing Information", INDEX(Table15[Entire Service Line Classification], MATCH(SUMIFS(Table15[Unique ID],Table15[System-Owned Portion],E630,Table15[If Material Anything Other than "Lead" in Column E,Was Material Ever Previously Lead?],G630,Table15[Customer-Owned Portion],O630),Table15[Unique ID],0),0)))</f>
        <v>Lead Status Unknown</v>
      </c>
      <c r="X630"/>
    </row>
    <row r="631" spans="2:24" ht="30" x14ac:dyDescent="0.25">
      <c r="B631" s="146">
        <v>87045687</v>
      </c>
      <c r="C631" s="31" t="s">
        <v>860</v>
      </c>
      <c r="D631" s="31"/>
      <c r="E631" s="44" t="s">
        <v>35</v>
      </c>
      <c r="F631" s="43" t="s">
        <v>34</v>
      </c>
      <c r="G631" s="84" t="s">
        <v>34</v>
      </c>
      <c r="H631" s="31"/>
      <c r="I631" s="31"/>
      <c r="J631" s="84" t="s">
        <v>190</v>
      </c>
      <c r="K631" s="31" t="s">
        <v>34</v>
      </c>
      <c r="L631" s="31" t="s">
        <v>46</v>
      </c>
      <c r="M631" s="169"/>
      <c r="N631" s="148" t="s">
        <v>3033</v>
      </c>
      <c r="O631" s="44" t="s">
        <v>47</v>
      </c>
      <c r="P631" s="43">
        <v>1981</v>
      </c>
      <c r="Q631" s="31">
        <v>1</v>
      </c>
      <c r="R631" s="84"/>
      <c r="S631" s="31" t="s">
        <v>34</v>
      </c>
      <c r="T631" s="31"/>
      <c r="U631" s="169"/>
      <c r="V631" s="150"/>
      <c r="W631" s="141" t="str" cm="1">
        <f t="array" ref="W631">IF(SUM(LEN(B631:V631))=0,"",IF(OR(OR(ISBLANK(F631),SUM(LEN(C631),LEN(D631))=0),AND(NOT(E631="Unknown"),ISBLANK(J631)),AND(NOT(O631="Unknown"),ISBLANK(R631))),"Missing Information", INDEX(Table15[Entire Service Line Classification], MATCH(SUMIFS(Table15[Unique ID],Table15[System-Owned Portion],E631,Table15[If Material Anything Other than "Lead" in Column E,Was Material Ever Previously Lead?],G631,Table15[Customer-Owned Portion],O631),Table15[Unique ID],0),0)))</f>
        <v>Lead Status Unknown</v>
      </c>
      <c r="X631"/>
    </row>
    <row r="632" spans="2:24" ht="30" x14ac:dyDescent="0.25">
      <c r="B632" s="146">
        <v>63223941</v>
      </c>
      <c r="C632" s="31" t="s">
        <v>861</v>
      </c>
      <c r="D632" s="31"/>
      <c r="E632" s="44" t="s">
        <v>35</v>
      </c>
      <c r="F632" s="43" t="s">
        <v>34</v>
      </c>
      <c r="G632" s="84" t="s">
        <v>34</v>
      </c>
      <c r="H632" s="31"/>
      <c r="I632" s="31"/>
      <c r="J632" s="84" t="s">
        <v>190</v>
      </c>
      <c r="K632" s="31" t="s">
        <v>34</v>
      </c>
      <c r="L632" s="31" t="s">
        <v>46</v>
      </c>
      <c r="M632" s="169"/>
      <c r="N632" s="148" t="s">
        <v>3033</v>
      </c>
      <c r="O632" s="44" t="s">
        <v>47</v>
      </c>
      <c r="P632" s="43">
        <v>1981</v>
      </c>
      <c r="Q632" s="31">
        <v>1</v>
      </c>
      <c r="R632" s="84"/>
      <c r="S632" s="31" t="s">
        <v>34</v>
      </c>
      <c r="T632" s="31"/>
      <c r="U632" s="169"/>
      <c r="V632" s="150"/>
      <c r="W632" s="141" t="str" cm="1">
        <f t="array" ref="W632">IF(SUM(LEN(B632:V632))=0,"",IF(OR(OR(ISBLANK(F632),SUM(LEN(C632),LEN(D632))=0),AND(NOT(E632="Unknown"),ISBLANK(J632)),AND(NOT(O632="Unknown"),ISBLANK(R632))),"Missing Information", INDEX(Table15[Entire Service Line Classification], MATCH(SUMIFS(Table15[Unique ID],Table15[System-Owned Portion],E632,Table15[If Material Anything Other than "Lead" in Column E,Was Material Ever Previously Lead?],G632,Table15[Customer-Owned Portion],O632),Table15[Unique ID],0),0)))</f>
        <v>Lead Status Unknown</v>
      </c>
      <c r="X632"/>
    </row>
    <row r="633" spans="2:24" ht="30" x14ac:dyDescent="0.25">
      <c r="B633" s="146">
        <v>51789721</v>
      </c>
      <c r="C633" s="31" t="s">
        <v>862</v>
      </c>
      <c r="D633" s="31"/>
      <c r="E633" s="44" t="s">
        <v>35</v>
      </c>
      <c r="F633" s="43" t="s">
        <v>34</v>
      </c>
      <c r="G633" s="84" t="s">
        <v>34</v>
      </c>
      <c r="H633" s="31"/>
      <c r="I633" s="31"/>
      <c r="J633" s="84" t="s">
        <v>190</v>
      </c>
      <c r="K633" s="31" t="s">
        <v>34</v>
      </c>
      <c r="L633" s="31" t="s">
        <v>46</v>
      </c>
      <c r="M633" s="169"/>
      <c r="N633" s="148" t="s">
        <v>3033</v>
      </c>
      <c r="O633" s="44" t="s">
        <v>47</v>
      </c>
      <c r="P633" s="43">
        <v>1981</v>
      </c>
      <c r="Q633" s="31">
        <v>1</v>
      </c>
      <c r="R633" s="84"/>
      <c r="S633" s="31" t="s">
        <v>34</v>
      </c>
      <c r="T633" s="31"/>
      <c r="U633" s="169"/>
      <c r="V633" s="150"/>
      <c r="W633" s="141" t="str" cm="1">
        <f t="array" ref="W633">IF(SUM(LEN(B633:V633))=0,"",IF(OR(OR(ISBLANK(F633),SUM(LEN(C633),LEN(D633))=0),AND(NOT(E633="Unknown"),ISBLANK(J633)),AND(NOT(O633="Unknown"),ISBLANK(R633))),"Missing Information", INDEX(Table15[Entire Service Line Classification], MATCH(SUMIFS(Table15[Unique ID],Table15[System-Owned Portion],E633,Table15[If Material Anything Other than "Lead" in Column E,Was Material Ever Previously Lead?],G633,Table15[Customer-Owned Portion],O633),Table15[Unique ID],0),0)))</f>
        <v>Lead Status Unknown</v>
      </c>
      <c r="X633"/>
    </row>
    <row r="634" spans="2:24" ht="30" x14ac:dyDescent="0.25">
      <c r="B634" s="146">
        <v>54336485</v>
      </c>
      <c r="C634" s="31" t="s">
        <v>863</v>
      </c>
      <c r="D634" s="31"/>
      <c r="E634" s="44" t="s">
        <v>35</v>
      </c>
      <c r="F634" s="43" t="s">
        <v>34</v>
      </c>
      <c r="G634" s="84" t="s">
        <v>34</v>
      </c>
      <c r="H634" s="31"/>
      <c r="I634" s="31"/>
      <c r="J634" s="84" t="s">
        <v>190</v>
      </c>
      <c r="K634" s="31" t="s">
        <v>34</v>
      </c>
      <c r="L634" s="31" t="s">
        <v>46</v>
      </c>
      <c r="M634" s="169"/>
      <c r="N634" s="148" t="s">
        <v>3033</v>
      </c>
      <c r="O634" s="44" t="s">
        <v>47</v>
      </c>
      <c r="P634" s="43">
        <v>1981</v>
      </c>
      <c r="Q634" s="31">
        <v>1</v>
      </c>
      <c r="R634" s="84"/>
      <c r="S634" s="31" t="s">
        <v>34</v>
      </c>
      <c r="T634" s="31"/>
      <c r="U634" s="169"/>
      <c r="V634" s="150"/>
      <c r="W634" s="141" t="str" cm="1">
        <f t="array" ref="W634">IF(SUM(LEN(B634:V634))=0,"",IF(OR(OR(ISBLANK(F634),SUM(LEN(C634),LEN(D634))=0),AND(NOT(E634="Unknown"),ISBLANK(J634)),AND(NOT(O634="Unknown"),ISBLANK(R634))),"Missing Information", INDEX(Table15[Entire Service Line Classification], MATCH(SUMIFS(Table15[Unique ID],Table15[System-Owned Portion],E634,Table15[If Material Anything Other than "Lead" in Column E,Was Material Ever Previously Lead?],G634,Table15[Customer-Owned Portion],O634),Table15[Unique ID],0),0)))</f>
        <v>Lead Status Unknown</v>
      </c>
      <c r="X634"/>
    </row>
    <row r="635" spans="2:24" ht="30" x14ac:dyDescent="0.25">
      <c r="B635" s="146">
        <v>51789730</v>
      </c>
      <c r="C635" s="31" t="s">
        <v>864</v>
      </c>
      <c r="D635" s="31"/>
      <c r="E635" s="44" t="s">
        <v>35</v>
      </c>
      <c r="F635" s="43" t="s">
        <v>34</v>
      </c>
      <c r="G635" s="84" t="s">
        <v>34</v>
      </c>
      <c r="H635" s="31"/>
      <c r="I635" s="31"/>
      <c r="J635" s="84" t="s">
        <v>190</v>
      </c>
      <c r="K635" s="31" t="s">
        <v>34</v>
      </c>
      <c r="L635" s="31" t="s">
        <v>46</v>
      </c>
      <c r="M635" s="169"/>
      <c r="N635" s="148" t="s">
        <v>3033</v>
      </c>
      <c r="O635" s="44" t="s">
        <v>47</v>
      </c>
      <c r="P635" s="43">
        <v>1981</v>
      </c>
      <c r="Q635" s="31">
        <v>1</v>
      </c>
      <c r="R635" s="84"/>
      <c r="S635" s="31" t="s">
        <v>34</v>
      </c>
      <c r="T635" s="31"/>
      <c r="U635" s="169"/>
      <c r="V635" s="150"/>
      <c r="W635" s="141" t="str" cm="1">
        <f t="array" ref="W635">IF(SUM(LEN(B635:V635))=0,"",IF(OR(OR(ISBLANK(F635),SUM(LEN(C635),LEN(D635))=0),AND(NOT(E635="Unknown"),ISBLANK(J635)),AND(NOT(O635="Unknown"),ISBLANK(R635))),"Missing Information", INDEX(Table15[Entire Service Line Classification], MATCH(SUMIFS(Table15[Unique ID],Table15[System-Owned Portion],E635,Table15[If Material Anything Other than "Lead" in Column E,Was Material Ever Previously Lead?],G635,Table15[Customer-Owned Portion],O635),Table15[Unique ID],0),0)))</f>
        <v>Lead Status Unknown</v>
      </c>
      <c r="X635"/>
    </row>
    <row r="636" spans="2:24" ht="30" x14ac:dyDescent="0.25">
      <c r="B636" s="146">
        <v>54229808</v>
      </c>
      <c r="C636" s="31" t="s">
        <v>865</v>
      </c>
      <c r="D636" s="31"/>
      <c r="E636" s="44" t="s">
        <v>35</v>
      </c>
      <c r="F636" s="43" t="s">
        <v>34</v>
      </c>
      <c r="G636" s="84" t="s">
        <v>34</v>
      </c>
      <c r="H636" s="31"/>
      <c r="I636" s="31"/>
      <c r="J636" s="84" t="s">
        <v>190</v>
      </c>
      <c r="K636" s="31" t="s">
        <v>34</v>
      </c>
      <c r="L636" s="31" t="s">
        <v>46</v>
      </c>
      <c r="M636" s="169"/>
      <c r="N636" s="148" t="s">
        <v>3033</v>
      </c>
      <c r="O636" s="44" t="s">
        <v>47</v>
      </c>
      <c r="P636" s="43">
        <v>1981</v>
      </c>
      <c r="Q636" s="31">
        <v>1</v>
      </c>
      <c r="R636" s="84"/>
      <c r="S636" s="31" t="s">
        <v>34</v>
      </c>
      <c r="T636" s="31"/>
      <c r="U636" s="169"/>
      <c r="V636" s="150"/>
      <c r="W636" s="141" t="str" cm="1">
        <f t="array" ref="W636">IF(SUM(LEN(B636:V636))=0,"",IF(OR(OR(ISBLANK(F636),SUM(LEN(C636),LEN(D636))=0),AND(NOT(E636="Unknown"),ISBLANK(J636)),AND(NOT(O636="Unknown"),ISBLANK(R636))),"Missing Information", INDEX(Table15[Entire Service Line Classification], MATCH(SUMIFS(Table15[Unique ID],Table15[System-Owned Portion],E636,Table15[If Material Anything Other than "Lead" in Column E,Was Material Ever Previously Lead?],G636,Table15[Customer-Owned Portion],O636),Table15[Unique ID],0),0)))</f>
        <v>Lead Status Unknown</v>
      </c>
      <c r="X636"/>
    </row>
    <row r="637" spans="2:24" ht="30" x14ac:dyDescent="0.25">
      <c r="B637" s="146">
        <v>52882443</v>
      </c>
      <c r="C637" s="31" t="s">
        <v>866</v>
      </c>
      <c r="D637" s="31"/>
      <c r="E637" s="44" t="s">
        <v>35</v>
      </c>
      <c r="F637" s="43" t="s">
        <v>34</v>
      </c>
      <c r="G637" s="84" t="s">
        <v>34</v>
      </c>
      <c r="H637" s="31"/>
      <c r="I637" s="31"/>
      <c r="J637" s="84" t="s">
        <v>190</v>
      </c>
      <c r="K637" s="31" t="s">
        <v>34</v>
      </c>
      <c r="L637" s="31" t="s">
        <v>46</v>
      </c>
      <c r="M637" s="169"/>
      <c r="N637" s="148" t="s">
        <v>3033</v>
      </c>
      <c r="O637" s="44" t="s">
        <v>47</v>
      </c>
      <c r="P637" s="43">
        <v>1981</v>
      </c>
      <c r="Q637" s="31">
        <v>1</v>
      </c>
      <c r="R637" s="84"/>
      <c r="S637" s="31" t="s">
        <v>34</v>
      </c>
      <c r="T637" s="31"/>
      <c r="U637" s="169"/>
      <c r="V637" s="150"/>
      <c r="W637" s="141" t="str" cm="1">
        <f t="array" ref="W637">IF(SUM(LEN(B637:V637))=0,"",IF(OR(OR(ISBLANK(F637),SUM(LEN(C637),LEN(D637))=0),AND(NOT(E637="Unknown"),ISBLANK(J637)),AND(NOT(O637="Unknown"),ISBLANK(R637))),"Missing Information", INDEX(Table15[Entire Service Line Classification], MATCH(SUMIFS(Table15[Unique ID],Table15[System-Owned Portion],E637,Table15[If Material Anything Other than "Lead" in Column E,Was Material Ever Previously Lead?],G637,Table15[Customer-Owned Portion],O637),Table15[Unique ID],0),0)))</f>
        <v>Lead Status Unknown</v>
      </c>
      <c r="X637"/>
    </row>
    <row r="638" spans="2:24" ht="30" x14ac:dyDescent="0.25">
      <c r="B638" s="146">
        <v>47731467</v>
      </c>
      <c r="C638" s="31" t="s">
        <v>867</v>
      </c>
      <c r="D638" s="31"/>
      <c r="E638" s="44" t="s">
        <v>35</v>
      </c>
      <c r="F638" s="43" t="s">
        <v>34</v>
      </c>
      <c r="G638" s="84" t="s">
        <v>34</v>
      </c>
      <c r="H638" s="31"/>
      <c r="I638" s="31"/>
      <c r="J638" s="84" t="s">
        <v>190</v>
      </c>
      <c r="K638" s="31" t="s">
        <v>34</v>
      </c>
      <c r="L638" s="31" t="s">
        <v>46</v>
      </c>
      <c r="M638" s="169"/>
      <c r="N638" s="148" t="s">
        <v>3033</v>
      </c>
      <c r="O638" s="44" t="s">
        <v>47</v>
      </c>
      <c r="P638" s="43">
        <v>1981</v>
      </c>
      <c r="Q638" s="31">
        <v>1</v>
      </c>
      <c r="R638" s="84"/>
      <c r="S638" s="31" t="s">
        <v>34</v>
      </c>
      <c r="T638" s="31"/>
      <c r="U638" s="169"/>
      <c r="V638" s="150"/>
      <c r="W638" s="141" t="str" cm="1">
        <f t="array" ref="W638">IF(SUM(LEN(B638:V638))=0,"",IF(OR(OR(ISBLANK(F638),SUM(LEN(C638),LEN(D638))=0),AND(NOT(E638="Unknown"),ISBLANK(J638)),AND(NOT(O638="Unknown"),ISBLANK(R638))),"Missing Information", INDEX(Table15[Entire Service Line Classification], MATCH(SUMIFS(Table15[Unique ID],Table15[System-Owned Portion],E638,Table15[If Material Anything Other than "Lead" in Column E,Was Material Ever Previously Lead?],G638,Table15[Customer-Owned Portion],O638),Table15[Unique ID],0),0)))</f>
        <v>Lead Status Unknown</v>
      </c>
      <c r="X638"/>
    </row>
    <row r="639" spans="2:24" ht="30" x14ac:dyDescent="0.25">
      <c r="B639" s="146">
        <v>55779577</v>
      </c>
      <c r="C639" s="31" t="s">
        <v>868</v>
      </c>
      <c r="D639" s="31"/>
      <c r="E639" s="44" t="s">
        <v>35</v>
      </c>
      <c r="F639" s="43" t="s">
        <v>34</v>
      </c>
      <c r="G639" s="84" t="s">
        <v>34</v>
      </c>
      <c r="H639" s="31"/>
      <c r="I639" s="31"/>
      <c r="J639" s="84" t="s">
        <v>190</v>
      </c>
      <c r="K639" s="31" t="s">
        <v>34</v>
      </c>
      <c r="L639" s="31" t="s">
        <v>46</v>
      </c>
      <c r="M639" s="169"/>
      <c r="N639" s="148" t="s">
        <v>3033</v>
      </c>
      <c r="O639" s="44" t="s">
        <v>47</v>
      </c>
      <c r="P639" s="43">
        <v>1981</v>
      </c>
      <c r="Q639" s="31">
        <v>1</v>
      </c>
      <c r="R639" s="84"/>
      <c r="S639" s="31" t="s">
        <v>34</v>
      </c>
      <c r="T639" s="31"/>
      <c r="U639" s="169"/>
      <c r="V639" s="150"/>
      <c r="W639" s="141" t="str" cm="1">
        <f t="array" ref="W639">IF(SUM(LEN(B639:V639))=0,"",IF(OR(OR(ISBLANK(F639),SUM(LEN(C639),LEN(D639))=0),AND(NOT(E639="Unknown"),ISBLANK(J639)),AND(NOT(O639="Unknown"),ISBLANK(R639))),"Missing Information", INDEX(Table15[Entire Service Line Classification], MATCH(SUMIFS(Table15[Unique ID],Table15[System-Owned Portion],E639,Table15[If Material Anything Other than "Lead" in Column E,Was Material Ever Previously Lead?],G639,Table15[Customer-Owned Portion],O639),Table15[Unique ID],0),0)))</f>
        <v>Lead Status Unknown</v>
      </c>
      <c r="X639"/>
    </row>
    <row r="640" spans="2:24" ht="30" x14ac:dyDescent="0.25">
      <c r="B640" s="146">
        <v>54229744</v>
      </c>
      <c r="C640" s="31" t="s">
        <v>869</v>
      </c>
      <c r="D640" s="31"/>
      <c r="E640" s="44" t="s">
        <v>35</v>
      </c>
      <c r="F640" s="43" t="s">
        <v>34</v>
      </c>
      <c r="G640" s="84" t="s">
        <v>34</v>
      </c>
      <c r="H640" s="31"/>
      <c r="I640" s="31"/>
      <c r="J640" s="84" t="s">
        <v>190</v>
      </c>
      <c r="K640" s="31" t="s">
        <v>34</v>
      </c>
      <c r="L640" s="31" t="s">
        <v>46</v>
      </c>
      <c r="M640" s="169"/>
      <c r="N640" s="148" t="s">
        <v>3033</v>
      </c>
      <c r="O640" s="44" t="s">
        <v>47</v>
      </c>
      <c r="P640" s="43">
        <v>1981</v>
      </c>
      <c r="Q640" s="31">
        <v>1</v>
      </c>
      <c r="R640" s="84"/>
      <c r="S640" s="31" t="s">
        <v>34</v>
      </c>
      <c r="T640" s="31"/>
      <c r="U640" s="169"/>
      <c r="V640" s="150"/>
      <c r="W640" s="141" t="str" cm="1">
        <f t="array" ref="W640">IF(SUM(LEN(B640:V640))=0,"",IF(OR(OR(ISBLANK(F640),SUM(LEN(C640),LEN(D640))=0),AND(NOT(E640="Unknown"),ISBLANK(J640)),AND(NOT(O640="Unknown"),ISBLANK(R640))),"Missing Information", INDEX(Table15[Entire Service Line Classification], MATCH(SUMIFS(Table15[Unique ID],Table15[System-Owned Portion],E640,Table15[If Material Anything Other than "Lead" in Column E,Was Material Ever Previously Lead?],G640,Table15[Customer-Owned Portion],O640),Table15[Unique ID],0),0)))</f>
        <v>Lead Status Unknown</v>
      </c>
      <c r="X640"/>
    </row>
    <row r="641" spans="2:24" ht="30" x14ac:dyDescent="0.25">
      <c r="B641" s="146">
        <v>54229799</v>
      </c>
      <c r="C641" s="31" t="s">
        <v>870</v>
      </c>
      <c r="D641" s="31"/>
      <c r="E641" s="44" t="s">
        <v>35</v>
      </c>
      <c r="F641" s="43" t="s">
        <v>34</v>
      </c>
      <c r="G641" s="84" t="s">
        <v>34</v>
      </c>
      <c r="H641" s="31"/>
      <c r="I641" s="31"/>
      <c r="J641" s="84" t="s">
        <v>190</v>
      </c>
      <c r="K641" s="31" t="s">
        <v>34</v>
      </c>
      <c r="L641" s="31" t="s">
        <v>46</v>
      </c>
      <c r="M641" s="169"/>
      <c r="N641" s="148" t="s">
        <v>3033</v>
      </c>
      <c r="O641" s="44" t="s">
        <v>47</v>
      </c>
      <c r="P641" s="43">
        <v>1981</v>
      </c>
      <c r="Q641" s="31">
        <v>1</v>
      </c>
      <c r="R641" s="84"/>
      <c r="S641" s="31" t="s">
        <v>34</v>
      </c>
      <c r="T641" s="31"/>
      <c r="U641" s="169"/>
      <c r="V641" s="150"/>
      <c r="W641" s="141" t="str" cm="1">
        <f t="array" ref="W641">IF(SUM(LEN(B641:V641))=0,"",IF(OR(OR(ISBLANK(F641),SUM(LEN(C641),LEN(D641))=0),AND(NOT(E641="Unknown"),ISBLANK(J641)),AND(NOT(O641="Unknown"),ISBLANK(R641))),"Missing Information", INDEX(Table15[Entire Service Line Classification], MATCH(SUMIFS(Table15[Unique ID],Table15[System-Owned Portion],E641,Table15[If Material Anything Other than "Lead" in Column E,Was Material Ever Previously Lead?],G641,Table15[Customer-Owned Portion],O641),Table15[Unique ID],0),0)))</f>
        <v>Lead Status Unknown</v>
      </c>
      <c r="X641"/>
    </row>
    <row r="642" spans="2:24" ht="30" x14ac:dyDescent="0.25">
      <c r="B642" s="146">
        <v>52490089</v>
      </c>
      <c r="C642" s="31" t="s">
        <v>871</v>
      </c>
      <c r="D642" s="31"/>
      <c r="E642" s="44" t="s">
        <v>35</v>
      </c>
      <c r="F642" s="43" t="s">
        <v>34</v>
      </c>
      <c r="G642" s="84" t="s">
        <v>34</v>
      </c>
      <c r="H642" s="31"/>
      <c r="I642" s="31"/>
      <c r="J642" s="84" t="s">
        <v>190</v>
      </c>
      <c r="K642" s="31" t="s">
        <v>34</v>
      </c>
      <c r="L642" s="31" t="s">
        <v>46</v>
      </c>
      <c r="M642" s="169"/>
      <c r="N642" s="148" t="s">
        <v>3033</v>
      </c>
      <c r="O642" s="44" t="s">
        <v>47</v>
      </c>
      <c r="P642" s="43">
        <v>1981</v>
      </c>
      <c r="Q642" s="31">
        <v>1</v>
      </c>
      <c r="R642" s="84"/>
      <c r="S642" s="31" t="s">
        <v>34</v>
      </c>
      <c r="T642" s="31"/>
      <c r="U642" s="169"/>
      <c r="V642" s="150"/>
      <c r="W642" s="141" t="str" cm="1">
        <f t="array" ref="W642">IF(SUM(LEN(B642:V642))=0,"",IF(OR(OR(ISBLANK(F642),SUM(LEN(C642),LEN(D642))=0),AND(NOT(E642="Unknown"),ISBLANK(J642)),AND(NOT(O642="Unknown"),ISBLANK(R642))),"Missing Information", INDEX(Table15[Entire Service Line Classification], MATCH(SUMIFS(Table15[Unique ID],Table15[System-Owned Portion],E642,Table15[If Material Anything Other than "Lead" in Column E,Was Material Ever Previously Lead?],G642,Table15[Customer-Owned Portion],O642),Table15[Unique ID],0),0)))</f>
        <v>Lead Status Unknown</v>
      </c>
      <c r="X642"/>
    </row>
    <row r="643" spans="2:24" ht="30" x14ac:dyDescent="0.25">
      <c r="B643" s="146">
        <v>65377495</v>
      </c>
      <c r="C643" s="31" t="s">
        <v>872</v>
      </c>
      <c r="D643" s="31"/>
      <c r="E643" s="44" t="s">
        <v>35</v>
      </c>
      <c r="F643" s="43" t="s">
        <v>34</v>
      </c>
      <c r="G643" s="84" t="s">
        <v>34</v>
      </c>
      <c r="H643" s="31"/>
      <c r="I643" s="31"/>
      <c r="J643" s="84" t="s">
        <v>190</v>
      </c>
      <c r="K643" s="31" t="s">
        <v>34</v>
      </c>
      <c r="L643" s="31" t="s">
        <v>46</v>
      </c>
      <c r="M643" s="169"/>
      <c r="N643" s="148" t="s">
        <v>3033</v>
      </c>
      <c r="O643" s="44" t="s">
        <v>47</v>
      </c>
      <c r="P643" s="43">
        <v>1981</v>
      </c>
      <c r="Q643" s="31">
        <v>1</v>
      </c>
      <c r="R643" s="84"/>
      <c r="S643" s="31" t="s">
        <v>34</v>
      </c>
      <c r="T643" s="31"/>
      <c r="U643" s="169"/>
      <c r="V643" s="150"/>
      <c r="W643" s="141" t="str" cm="1">
        <f t="array" ref="W643">IF(SUM(LEN(B643:V643))=0,"",IF(OR(OR(ISBLANK(F643),SUM(LEN(C643),LEN(D643))=0),AND(NOT(E643="Unknown"),ISBLANK(J643)),AND(NOT(O643="Unknown"),ISBLANK(R643))),"Missing Information", INDEX(Table15[Entire Service Line Classification], MATCH(SUMIFS(Table15[Unique ID],Table15[System-Owned Portion],E643,Table15[If Material Anything Other than "Lead" in Column E,Was Material Ever Previously Lead?],G643,Table15[Customer-Owned Portion],O643),Table15[Unique ID],0),0)))</f>
        <v>Lead Status Unknown</v>
      </c>
      <c r="X643"/>
    </row>
    <row r="644" spans="2:24" ht="30" x14ac:dyDescent="0.25">
      <c r="B644" s="146">
        <v>65377466</v>
      </c>
      <c r="C644" s="31" t="s">
        <v>873</v>
      </c>
      <c r="D644" s="31"/>
      <c r="E644" s="44" t="s">
        <v>35</v>
      </c>
      <c r="F644" s="43" t="s">
        <v>34</v>
      </c>
      <c r="G644" s="84" t="s">
        <v>34</v>
      </c>
      <c r="H644" s="31"/>
      <c r="I644" s="31"/>
      <c r="J644" s="84" t="s">
        <v>190</v>
      </c>
      <c r="K644" s="31" t="s">
        <v>34</v>
      </c>
      <c r="L644" s="31" t="s">
        <v>46</v>
      </c>
      <c r="M644" s="169"/>
      <c r="N644" s="148" t="s">
        <v>3033</v>
      </c>
      <c r="O644" s="44" t="s">
        <v>47</v>
      </c>
      <c r="P644" s="43">
        <v>1981</v>
      </c>
      <c r="Q644" s="31">
        <v>1</v>
      </c>
      <c r="R644" s="84"/>
      <c r="S644" s="31" t="s">
        <v>34</v>
      </c>
      <c r="T644" s="31"/>
      <c r="U644" s="169"/>
      <c r="V644" s="150"/>
      <c r="W644" s="141" t="str" cm="1">
        <f t="array" ref="W644">IF(SUM(LEN(B644:V644))=0,"",IF(OR(OR(ISBLANK(F644),SUM(LEN(C644),LEN(D644))=0),AND(NOT(E644="Unknown"),ISBLANK(J644)),AND(NOT(O644="Unknown"),ISBLANK(R644))),"Missing Information", INDEX(Table15[Entire Service Line Classification], MATCH(SUMIFS(Table15[Unique ID],Table15[System-Owned Portion],E644,Table15[If Material Anything Other than "Lead" in Column E,Was Material Ever Previously Lead?],G644,Table15[Customer-Owned Portion],O644),Table15[Unique ID],0),0)))</f>
        <v>Lead Status Unknown</v>
      </c>
      <c r="X644"/>
    </row>
    <row r="645" spans="2:24" ht="30" x14ac:dyDescent="0.25">
      <c r="B645" s="146">
        <v>57530414</v>
      </c>
      <c r="C645" s="31" t="s">
        <v>874</v>
      </c>
      <c r="D645" s="31"/>
      <c r="E645" s="44" t="s">
        <v>35</v>
      </c>
      <c r="F645" s="43" t="s">
        <v>34</v>
      </c>
      <c r="G645" s="84" t="s">
        <v>34</v>
      </c>
      <c r="H645" s="31"/>
      <c r="I645" s="31"/>
      <c r="J645" s="84" t="s">
        <v>190</v>
      </c>
      <c r="K645" s="31" t="s">
        <v>34</v>
      </c>
      <c r="L645" s="31" t="s">
        <v>46</v>
      </c>
      <c r="M645" s="169"/>
      <c r="N645" s="148" t="s">
        <v>3033</v>
      </c>
      <c r="O645" s="44" t="s">
        <v>47</v>
      </c>
      <c r="P645" s="43">
        <v>1981</v>
      </c>
      <c r="Q645" s="31">
        <v>1</v>
      </c>
      <c r="R645" s="84"/>
      <c r="S645" s="31" t="s">
        <v>34</v>
      </c>
      <c r="T645" s="31"/>
      <c r="U645" s="169"/>
      <c r="V645" s="150"/>
      <c r="W645" s="141" t="str" cm="1">
        <f t="array" ref="W645">IF(SUM(LEN(B645:V645))=0,"",IF(OR(OR(ISBLANK(F645),SUM(LEN(C645),LEN(D645))=0),AND(NOT(E645="Unknown"),ISBLANK(J645)),AND(NOT(O645="Unknown"),ISBLANK(R645))),"Missing Information", INDEX(Table15[Entire Service Line Classification], MATCH(SUMIFS(Table15[Unique ID],Table15[System-Owned Portion],E645,Table15[If Material Anything Other than "Lead" in Column E,Was Material Ever Previously Lead?],G645,Table15[Customer-Owned Portion],O645),Table15[Unique ID],0),0)))</f>
        <v>Lead Status Unknown</v>
      </c>
      <c r="X645"/>
    </row>
    <row r="646" spans="2:24" ht="30" x14ac:dyDescent="0.25">
      <c r="B646" s="146">
        <v>54336437</v>
      </c>
      <c r="C646" s="31" t="s">
        <v>875</v>
      </c>
      <c r="D646" s="31"/>
      <c r="E646" s="44" t="s">
        <v>35</v>
      </c>
      <c r="F646" s="43" t="s">
        <v>34</v>
      </c>
      <c r="G646" s="84" t="s">
        <v>34</v>
      </c>
      <c r="H646" s="31"/>
      <c r="I646" s="31"/>
      <c r="J646" s="84" t="s">
        <v>190</v>
      </c>
      <c r="K646" s="31" t="s">
        <v>34</v>
      </c>
      <c r="L646" s="31" t="s">
        <v>46</v>
      </c>
      <c r="M646" s="169"/>
      <c r="N646" s="148" t="s">
        <v>3033</v>
      </c>
      <c r="O646" s="44" t="s">
        <v>47</v>
      </c>
      <c r="P646" s="43">
        <v>1981</v>
      </c>
      <c r="Q646" s="31">
        <v>1</v>
      </c>
      <c r="R646" s="84"/>
      <c r="S646" s="31" t="s">
        <v>34</v>
      </c>
      <c r="T646" s="31"/>
      <c r="U646" s="169"/>
      <c r="V646" s="150"/>
      <c r="W646" s="141" t="str" cm="1">
        <f t="array" ref="W646">IF(SUM(LEN(B646:V646))=0,"",IF(OR(OR(ISBLANK(F646),SUM(LEN(C646),LEN(D646))=0),AND(NOT(E646="Unknown"),ISBLANK(J646)),AND(NOT(O646="Unknown"),ISBLANK(R646))),"Missing Information", INDEX(Table15[Entire Service Line Classification], MATCH(SUMIFS(Table15[Unique ID],Table15[System-Owned Portion],E646,Table15[If Material Anything Other than "Lead" in Column E,Was Material Ever Previously Lead?],G646,Table15[Customer-Owned Portion],O646),Table15[Unique ID],0),0)))</f>
        <v>Lead Status Unknown</v>
      </c>
      <c r="X646"/>
    </row>
    <row r="647" spans="2:24" ht="30" x14ac:dyDescent="0.25">
      <c r="B647" s="146">
        <v>54336415</v>
      </c>
      <c r="C647" s="31" t="s">
        <v>876</v>
      </c>
      <c r="D647" s="31"/>
      <c r="E647" s="44" t="s">
        <v>35</v>
      </c>
      <c r="F647" s="43" t="s">
        <v>34</v>
      </c>
      <c r="G647" s="84" t="s">
        <v>34</v>
      </c>
      <c r="H647" s="31"/>
      <c r="I647" s="31"/>
      <c r="J647" s="84" t="s">
        <v>190</v>
      </c>
      <c r="K647" s="31" t="s">
        <v>34</v>
      </c>
      <c r="L647" s="31" t="s">
        <v>46</v>
      </c>
      <c r="M647" s="169"/>
      <c r="N647" s="148" t="s">
        <v>3033</v>
      </c>
      <c r="O647" s="44" t="s">
        <v>47</v>
      </c>
      <c r="P647" s="43">
        <v>1981</v>
      </c>
      <c r="Q647" s="31">
        <v>1</v>
      </c>
      <c r="R647" s="84"/>
      <c r="S647" s="31" t="s">
        <v>34</v>
      </c>
      <c r="T647" s="31"/>
      <c r="U647" s="169"/>
      <c r="V647" s="150"/>
      <c r="W647" s="141" t="str" cm="1">
        <f t="array" ref="W647">IF(SUM(LEN(B647:V647))=0,"",IF(OR(OR(ISBLANK(F647),SUM(LEN(C647),LEN(D647))=0),AND(NOT(E647="Unknown"),ISBLANK(J647)),AND(NOT(O647="Unknown"),ISBLANK(R647))),"Missing Information", INDEX(Table15[Entire Service Line Classification], MATCH(SUMIFS(Table15[Unique ID],Table15[System-Owned Portion],E647,Table15[If Material Anything Other than "Lead" in Column E,Was Material Ever Previously Lead?],G647,Table15[Customer-Owned Portion],O647),Table15[Unique ID],0),0)))</f>
        <v>Lead Status Unknown</v>
      </c>
      <c r="X647"/>
    </row>
    <row r="648" spans="2:24" ht="30" x14ac:dyDescent="0.25">
      <c r="B648" s="146">
        <v>59368652</v>
      </c>
      <c r="C648" s="31" t="s">
        <v>877</v>
      </c>
      <c r="D648" s="31"/>
      <c r="E648" s="44" t="s">
        <v>35</v>
      </c>
      <c r="F648" s="43" t="s">
        <v>34</v>
      </c>
      <c r="G648" s="84" t="s">
        <v>34</v>
      </c>
      <c r="H648" s="31"/>
      <c r="I648" s="31"/>
      <c r="J648" s="84" t="s">
        <v>190</v>
      </c>
      <c r="K648" s="31" t="s">
        <v>34</v>
      </c>
      <c r="L648" s="31" t="s">
        <v>46</v>
      </c>
      <c r="M648" s="169"/>
      <c r="N648" s="148" t="s">
        <v>3033</v>
      </c>
      <c r="O648" s="44" t="s">
        <v>47</v>
      </c>
      <c r="P648" s="43">
        <v>1981</v>
      </c>
      <c r="Q648" s="31">
        <v>1</v>
      </c>
      <c r="R648" s="84"/>
      <c r="S648" s="31" t="s">
        <v>34</v>
      </c>
      <c r="T648" s="31"/>
      <c r="U648" s="169"/>
      <c r="V648" s="150"/>
      <c r="W648" s="141" t="str" cm="1">
        <f t="array" ref="W648">IF(SUM(LEN(B648:V648))=0,"",IF(OR(OR(ISBLANK(F648),SUM(LEN(C648),LEN(D648))=0),AND(NOT(E648="Unknown"),ISBLANK(J648)),AND(NOT(O648="Unknown"),ISBLANK(R648))),"Missing Information", INDEX(Table15[Entire Service Line Classification], MATCH(SUMIFS(Table15[Unique ID],Table15[System-Owned Portion],E648,Table15[If Material Anything Other than "Lead" in Column E,Was Material Ever Previously Lead?],G648,Table15[Customer-Owned Portion],O648),Table15[Unique ID],0),0)))</f>
        <v>Lead Status Unknown</v>
      </c>
      <c r="X648"/>
    </row>
    <row r="649" spans="2:24" ht="30" x14ac:dyDescent="0.25">
      <c r="B649" s="146">
        <v>63484732</v>
      </c>
      <c r="C649" s="31" t="s">
        <v>878</v>
      </c>
      <c r="D649" s="31"/>
      <c r="E649" s="44" t="s">
        <v>35</v>
      </c>
      <c r="F649" s="43" t="s">
        <v>34</v>
      </c>
      <c r="G649" s="84" t="s">
        <v>34</v>
      </c>
      <c r="H649" s="31"/>
      <c r="I649" s="31"/>
      <c r="J649" s="84" t="s">
        <v>190</v>
      </c>
      <c r="K649" s="31" t="s">
        <v>34</v>
      </c>
      <c r="L649" s="31" t="s">
        <v>46</v>
      </c>
      <c r="M649" s="169"/>
      <c r="N649" s="148" t="s">
        <v>3033</v>
      </c>
      <c r="O649" s="44" t="s">
        <v>47</v>
      </c>
      <c r="P649" s="43">
        <v>1981</v>
      </c>
      <c r="Q649" s="31">
        <v>1</v>
      </c>
      <c r="R649" s="84"/>
      <c r="S649" s="31" t="s">
        <v>34</v>
      </c>
      <c r="T649" s="31"/>
      <c r="U649" s="169"/>
      <c r="V649" s="150"/>
      <c r="W649" s="141" t="str" cm="1">
        <f t="array" ref="W649">IF(SUM(LEN(B649:V649))=0,"",IF(OR(OR(ISBLANK(F649),SUM(LEN(C649),LEN(D649))=0),AND(NOT(E649="Unknown"),ISBLANK(J649)),AND(NOT(O649="Unknown"),ISBLANK(R649))),"Missing Information", INDEX(Table15[Entire Service Line Classification], MATCH(SUMIFS(Table15[Unique ID],Table15[System-Owned Portion],E649,Table15[If Material Anything Other than "Lead" in Column E,Was Material Ever Previously Lead?],G649,Table15[Customer-Owned Portion],O649),Table15[Unique ID],0),0)))</f>
        <v>Lead Status Unknown</v>
      </c>
      <c r="X649"/>
    </row>
    <row r="650" spans="2:24" ht="30" x14ac:dyDescent="0.25">
      <c r="B650" s="146">
        <v>60805935</v>
      </c>
      <c r="C650" s="31" t="s">
        <v>879</v>
      </c>
      <c r="D650" s="31"/>
      <c r="E650" s="44" t="s">
        <v>35</v>
      </c>
      <c r="F650" s="43" t="s">
        <v>34</v>
      </c>
      <c r="G650" s="84" t="s">
        <v>34</v>
      </c>
      <c r="H650" s="31"/>
      <c r="I650" s="31"/>
      <c r="J650" s="84" t="s">
        <v>190</v>
      </c>
      <c r="K650" s="31" t="s">
        <v>34</v>
      </c>
      <c r="L650" s="31" t="s">
        <v>46</v>
      </c>
      <c r="M650" s="169"/>
      <c r="N650" s="148" t="s">
        <v>3033</v>
      </c>
      <c r="O650" s="44" t="s">
        <v>47</v>
      </c>
      <c r="P650" s="43">
        <v>1981</v>
      </c>
      <c r="Q650" s="31">
        <v>1</v>
      </c>
      <c r="R650" s="84"/>
      <c r="S650" s="31" t="s">
        <v>34</v>
      </c>
      <c r="T650" s="31"/>
      <c r="U650" s="169"/>
      <c r="V650" s="150"/>
      <c r="W650" s="141" t="str" cm="1">
        <f t="array" ref="W650">IF(SUM(LEN(B650:V650))=0,"",IF(OR(OR(ISBLANK(F650),SUM(LEN(C650),LEN(D650))=0),AND(NOT(E650="Unknown"),ISBLANK(J650)),AND(NOT(O650="Unknown"),ISBLANK(R650))),"Missing Information", INDEX(Table15[Entire Service Line Classification], MATCH(SUMIFS(Table15[Unique ID],Table15[System-Owned Portion],E650,Table15[If Material Anything Other than "Lead" in Column E,Was Material Ever Previously Lead?],G650,Table15[Customer-Owned Portion],O650),Table15[Unique ID],0),0)))</f>
        <v>Lead Status Unknown</v>
      </c>
      <c r="X650"/>
    </row>
    <row r="651" spans="2:24" ht="30" x14ac:dyDescent="0.25">
      <c r="B651" s="146">
        <v>54336334</v>
      </c>
      <c r="C651" s="31" t="s">
        <v>880</v>
      </c>
      <c r="D651" s="31"/>
      <c r="E651" s="44" t="s">
        <v>35</v>
      </c>
      <c r="F651" s="43" t="s">
        <v>34</v>
      </c>
      <c r="G651" s="84" t="s">
        <v>34</v>
      </c>
      <c r="H651" s="31"/>
      <c r="I651" s="31"/>
      <c r="J651" s="84" t="s">
        <v>190</v>
      </c>
      <c r="K651" s="31" t="s">
        <v>34</v>
      </c>
      <c r="L651" s="31" t="s">
        <v>46</v>
      </c>
      <c r="M651" s="169"/>
      <c r="N651" s="148" t="s">
        <v>3033</v>
      </c>
      <c r="O651" s="44" t="s">
        <v>47</v>
      </c>
      <c r="P651" s="43">
        <v>1981</v>
      </c>
      <c r="Q651" s="31">
        <v>1</v>
      </c>
      <c r="R651" s="84"/>
      <c r="S651" s="31" t="s">
        <v>34</v>
      </c>
      <c r="T651" s="31"/>
      <c r="U651" s="169"/>
      <c r="V651" s="150"/>
      <c r="W651" s="141" t="str" cm="1">
        <f t="array" ref="W651">IF(SUM(LEN(B651:V651))=0,"",IF(OR(OR(ISBLANK(F651),SUM(LEN(C651),LEN(D651))=0),AND(NOT(E651="Unknown"),ISBLANK(J651)),AND(NOT(O651="Unknown"),ISBLANK(R651))),"Missing Information", INDEX(Table15[Entire Service Line Classification], MATCH(SUMIFS(Table15[Unique ID],Table15[System-Owned Portion],E651,Table15[If Material Anything Other than "Lead" in Column E,Was Material Ever Previously Lead?],G651,Table15[Customer-Owned Portion],O651),Table15[Unique ID],0),0)))</f>
        <v>Lead Status Unknown</v>
      </c>
      <c r="X651"/>
    </row>
    <row r="652" spans="2:24" ht="30" x14ac:dyDescent="0.25">
      <c r="B652" s="146">
        <v>52882456</v>
      </c>
      <c r="C652" s="31" t="s">
        <v>881</v>
      </c>
      <c r="D652" s="31"/>
      <c r="E652" s="44" t="s">
        <v>35</v>
      </c>
      <c r="F652" s="43" t="s">
        <v>34</v>
      </c>
      <c r="G652" s="84" t="s">
        <v>34</v>
      </c>
      <c r="H652" s="31"/>
      <c r="I652" s="31"/>
      <c r="J652" s="84" t="s">
        <v>190</v>
      </c>
      <c r="K652" s="31" t="s">
        <v>34</v>
      </c>
      <c r="L652" s="31" t="s">
        <v>46</v>
      </c>
      <c r="M652" s="169"/>
      <c r="N652" s="148" t="s">
        <v>3033</v>
      </c>
      <c r="O652" s="44" t="s">
        <v>47</v>
      </c>
      <c r="P652" s="43">
        <v>1981</v>
      </c>
      <c r="Q652" s="31">
        <v>1</v>
      </c>
      <c r="R652" s="84"/>
      <c r="S652" s="31" t="s">
        <v>34</v>
      </c>
      <c r="T652" s="31"/>
      <c r="U652" s="169"/>
      <c r="V652" s="150"/>
      <c r="W652" s="141" t="str" cm="1">
        <f t="array" ref="W652">IF(SUM(LEN(B652:V652))=0,"",IF(OR(OR(ISBLANK(F652),SUM(LEN(C652),LEN(D652))=0),AND(NOT(E652="Unknown"),ISBLANK(J652)),AND(NOT(O652="Unknown"),ISBLANK(R652))),"Missing Information", INDEX(Table15[Entire Service Line Classification], MATCH(SUMIFS(Table15[Unique ID],Table15[System-Owned Portion],E652,Table15[If Material Anything Other than "Lead" in Column E,Was Material Ever Previously Lead?],G652,Table15[Customer-Owned Portion],O652),Table15[Unique ID],0),0)))</f>
        <v>Lead Status Unknown</v>
      </c>
      <c r="X652"/>
    </row>
    <row r="653" spans="2:24" ht="30" x14ac:dyDescent="0.25">
      <c r="B653" s="146">
        <v>28336659</v>
      </c>
      <c r="C653" s="31" t="s">
        <v>882</v>
      </c>
      <c r="D653" s="31"/>
      <c r="E653" s="44" t="s">
        <v>35</v>
      </c>
      <c r="F653" s="43" t="s">
        <v>34</v>
      </c>
      <c r="G653" s="84" t="s">
        <v>34</v>
      </c>
      <c r="H653" s="31"/>
      <c r="I653" s="31"/>
      <c r="J653" s="84" t="s">
        <v>190</v>
      </c>
      <c r="K653" s="31" t="s">
        <v>34</v>
      </c>
      <c r="L653" s="31" t="s">
        <v>46</v>
      </c>
      <c r="M653" s="169"/>
      <c r="N653" s="148" t="s">
        <v>3033</v>
      </c>
      <c r="O653" s="44" t="s">
        <v>47</v>
      </c>
      <c r="P653" s="43">
        <v>1981</v>
      </c>
      <c r="Q653" s="31">
        <v>1</v>
      </c>
      <c r="R653" s="84"/>
      <c r="S653" s="31" t="s">
        <v>34</v>
      </c>
      <c r="T653" s="31"/>
      <c r="U653" s="169"/>
      <c r="V653" s="150"/>
      <c r="W653" s="141" t="str" cm="1">
        <f t="array" ref="W653">IF(SUM(LEN(B653:V653))=0,"",IF(OR(OR(ISBLANK(F653),SUM(LEN(C653),LEN(D653))=0),AND(NOT(E653="Unknown"),ISBLANK(J653)),AND(NOT(O653="Unknown"),ISBLANK(R653))),"Missing Information", INDEX(Table15[Entire Service Line Classification], MATCH(SUMIFS(Table15[Unique ID],Table15[System-Owned Portion],E653,Table15[If Material Anything Other than "Lead" in Column E,Was Material Ever Previously Lead?],G653,Table15[Customer-Owned Portion],O653),Table15[Unique ID],0),0)))</f>
        <v>Lead Status Unknown</v>
      </c>
      <c r="X653"/>
    </row>
    <row r="654" spans="2:24" ht="30" x14ac:dyDescent="0.25">
      <c r="B654" s="146">
        <v>54229805</v>
      </c>
      <c r="C654" s="31" t="s">
        <v>883</v>
      </c>
      <c r="D654" s="31"/>
      <c r="E654" s="44" t="s">
        <v>35</v>
      </c>
      <c r="F654" s="43" t="s">
        <v>34</v>
      </c>
      <c r="G654" s="84" t="s">
        <v>34</v>
      </c>
      <c r="H654" s="31"/>
      <c r="I654" s="31"/>
      <c r="J654" s="84" t="s">
        <v>190</v>
      </c>
      <c r="K654" s="31" t="s">
        <v>34</v>
      </c>
      <c r="L654" s="31" t="s">
        <v>46</v>
      </c>
      <c r="M654" s="169"/>
      <c r="N654" s="148" t="s">
        <v>3033</v>
      </c>
      <c r="O654" s="44" t="s">
        <v>47</v>
      </c>
      <c r="P654" s="43">
        <v>1981</v>
      </c>
      <c r="Q654" s="31">
        <v>1</v>
      </c>
      <c r="R654" s="84"/>
      <c r="S654" s="31" t="s">
        <v>34</v>
      </c>
      <c r="T654" s="31"/>
      <c r="U654" s="169"/>
      <c r="V654" s="150"/>
      <c r="W654" s="141" t="str" cm="1">
        <f t="array" ref="W654">IF(SUM(LEN(B654:V654))=0,"",IF(OR(OR(ISBLANK(F654),SUM(LEN(C654),LEN(D654))=0),AND(NOT(E654="Unknown"),ISBLANK(J654)),AND(NOT(O654="Unknown"),ISBLANK(R654))),"Missing Information", INDEX(Table15[Entire Service Line Classification], MATCH(SUMIFS(Table15[Unique ID],Table15[System-Owned Portion],E654,Table15[If Material Anything Other than "Lead" in Column E,Was Material Ever Previously Lead?],G654,Table15[Customer-Owned Portion],O654),Table15[Unique ID],0),0)))</f>
        <v>Lead Status Unknown</v>
      </c>
      <c r="X654"/>
    </row>
    <row r="655" spans="2:24" ht="30" x14ac:dyDescent="0.25">
      <c r="B655" s="146">
        <v>55606773</v>
      </c>
      <c r="C655" s="31" t="s">
        <v>884</v>
      </c>
      <c r="D655" s="31"/>
      <c r="E655" s="44" t="s">
        <v>35</v>
      </c>
      <c r="F655" s="43" t="s">
        <v>34</v>
      </c>
      <c r="G655" s="84" t="s">
        <v>34</v>
      </c>
      <c r="H655" s="31"/>
      <c r="I655" s="31"/>
      <c r="J655" s="84" t="s">
        <v>190</v>
      </c>
      <c r="K655" s="31" t="s">
        <v>34</v>
      </c>
      <c r="L655" s="31" t="s">
        <v>46</v>
      </c>
      <c r="M655" s="169"/>
      <c r="N655" s="148" t="s">
        <v>3033</v>
      </c>
      <c r="O655" s="44" t="s">
        <v>47</v>
      </c>
      <c r="P655" s="43">
        <v>1981</v>
      </c>
      <c r="Q655" s="31">
        <v>1</v>
      </c>
      <c r="R655" s="84"/>
      <c r="S655" s="31" t="s">
        <v>34</v>
      </c>
      <c r="T655" s="31"/>
      <c r="U655" s="169"/>
      <c r="V655" s="150"/>
      <c r="W655" s="141" t="str" cm="1">
        <f t="array" ref="W655">IF(SUM(LEN(B655:V655))=0,"",IF(OR(OR(ISBLANK(F655),SUM(LEN(C655),LEN(D655))=0),AND(NOT(E655="Unknown"),ISBLANK(J655)),AND(NOT(O655="Unknown"),ISBLANK(R655))),"Missing Information", INDEX(Table15[Entire Service Line Classification], MATCH(SUMIFS(Table15[Unique ID],Table15[System-Owned Portion],E655,Table15[If Material Anything Other than "Lead" in Column E,Was Material Ever Previously Lead?],G655,Table15[Customer-Owned Portion],O655),Table15[Unique ID],0),0)))</f>
        <v>Lead Status Unknown</v>
      </c>
      <c r="X655"/>
    </row>
    <row r="656" spans="2:24" ht="30" x14ac:dyDescent="0.25">
      <c r="B656" s="146">
        <v>55606784</v>
      </c>
      <c r="C656" s="31" t="s">
        <v>885</v>
      </c>
      <c r="D656" s="31"/>
      <c r="E656" s="44" t="s">
        <v>35</v>
      </c>
      <c r="F656" s="43" t="s">
        <v>34</v>
      </c>
      <c r="G656" s="84" t="s">
        <v>34</v>
      </c>
      <c r="H656" s="31"/>
      <c r="I656" s="31"/>
      <c r="J656" s="84" t="s">
        <v>190</v>
      </c>
      <c r="K656" s="31" t="s">
        <v>34</v>
      </c>
      <c r="L656" s="31" t="s">
        <v>46</v>
      </c>
      <c r="M656" s="169"/>
      <c r="N656" s="148" t="s">
        <v>3033</v>
      </c>
      <c r="O656" s="44" t="s">
        <v>47</v>
      </c>
      <c r="P656" s="43">
        <v>1981</v>
      </c>
      <c r="Q656" s="31">
        <v>1</v>
      </c>
      <c r="R656" s="84"/>
      <c r="S656" s="31" t="s">
        <v>34</v>
      </c>
      <c r="T656" s="31"/>
      <c r="U656" s="169"/>
      <c r="V656" s="150"/>
      <c r="W656" s="141" t="str" cm="1">
        <f t="array" ref="W656">IF(SUM(LEN(B656:V656))=0,"",IF(OR(OR(ISBLANK(F656),SUM(LEN(C656),LEN(D656))=0),AND(NOT(E656="Unknown"),ISBLANK(J656)),AND(NOT(O656="Unknown"),ISBLANK(R656))),"Missing Information", INDEX(Table15[Entire Service Line Classification], MATCH(SUMIFS(Table15[Unique ID],Table15[System-Owned Portion],E656,Table15[If Material Anything Other than "Lead" in Column E,Was Material Ever Previously Lead?],G656,Table15[Customer-Owned Portion],O656),Table15[Unique ID],0),0)))</f>
        <v>Lead Status Unknown</v>
      </c>
      <c r="X656"/>
    </row>
    <row r="657" spans="2:24" ht="30" x14ac:dyDescent="0.25">
      <c r="B657" s="146">
        <v>46941720</v>
      </c>
      <c r="C657" s="31" t="s">
        <v>886</v>
      </c>
      <c r="D657" s="31"/>
      <c r="E657" s="44" t="s">
        <v>35</v>
      </c>
      <c r="F657" s="43" t="s">
        <v>34</v>
      </c>
      <c r="G657" s="84" t="s">
        <v>34</v>
      </c>
      <c r="H657" s="31"/>
      <c r="I657" s="31"/>
      <c r="J657" s="84" t="s">
        <v>190</v>
      </c>
      <c r="K657" s="31" t="s">
        <v>34</v>
      </c>
      <c r="L657" s="31" t="s">
        <v>46</v>
      </c>
      <c r="M657" s="169"/>
      <c r="N657" s="148" t="s">
        <v>3033</v>
      </c>
      <c r="O657" s="44" t="s">
        <v>47</v>
      </c>
      <c r="P657" s="43">
        <v>1981</v>
      </c>
      <c r="Q657" s="31">
        <v>1</v>
      </c>
      <c r="R657" s="84"/>
      <c r="S657" s="31" t="s">
        <v>34</v>
      </c>
      <c r="T657" s="31"/>
      <c r="U657" s="169"/>
      <c r="V657" s="150"/>
      <c r="W657" s="141" t="str" cm="1">
        <f t="array" ref="W657">IF(SUM(LEN(B657:V657))=0,"",IF(OR(OR(ISBLANK(F657),SUM(LEN(C657),LEN(D657))=0),AND(NOT(E657="Unknown"),ISBLANK(J657)),AND(NOT(O657="Unknown"),ISBLANK(R657))),"Missing Information", INDEX(Table15[Entire Service Line Classification], MATCH(SUMIFS(Table15[Unique ID],Table15[System-Owned Portion],E657,Table15[If Material Anything Other than "Lead" in Column E,Was Material Ever Previously Lead?],G657,Table15[Customer-Owned Portion],O657),Table15[Unique ID],0),0)))</f>
        <v>Lead Status Unknown</v>
      </c>
      <c r="X657"/>
    </row>
    <row r="658" spans="2:24" ht="30" x14ac:dyDescent="0.25">
      <c r="B658" s="146">
        <v>54336472</v>
      </c>
      <c r="C658" s="31" t="s">
        <v>887</v>
      </c>
      <c r="D658" s="31"/>
      <c r="E658" s="44" t="s">
        <v>35</v>
      </c>
      <c r="F658" s="43" t="s">
        <v>34</v>
      </c>
      <c r="G658" s="84" t="s">
        <v>34</v>
      </c>
      <c r="H658" s="31"/>
      <c r="I658" s="31"/>
      <c r="J658" s="84" t="s">
        <v>190</v>
      </c>
      <c r="K658" s="31" t="s">
        <v>34</v>
      </c>
      <c r="L658" s="31" t="s">
        <v>46</v>
      </c>
      <c r="M658" s="169"/>
      <c r="N658" s="148" t="s">
        <v>3033</v>
      </c>
      <c r="O658" s="44" t="s">
        <v>47</v>
      </c>
      <c r="P658" s="43">
        <v>1981</v>
      </c>
      <c r="Q658" s="31">
        <v>1</v>
      </c>
      <c r="R658" s="84"/>
      <c r="S658" s="31" t="s">
        <v>34</v>
      </c>
      <c r="T658" s="31"/>
      <c r="U658" s="169"/>
      <c r="V658" s="150"/>
      <c r="W658" s="141" t="str" cm="1">
        <f t="array" ref="W658">IF(SUM(LEN(B658:V658))=0,"",IF(OR(OR(ISBLANK(F658),SUM(LEN(C658),LEN(D658))=0),AND(NOT(E658="Unknown"),ISBLANK(J658)),AND(NOT(O658="Unknown"),ISBLANK(R658))),"Missing Information", INDEX(Table15[Entire Service Line Classification], MATCH(SUMIFS(Table15[Unique ID],Table15[System-Owned Portion],E658,Table15[If Material Anything Other than "Lead" in Column E,Was Material Ever Previously Lead?],G658,Table15[Customer-Owned Portion],O658),Table15[Unique ID],0),0)))</f>
        <v>Lead Status Unknown</v>
      </c>
      <c r="X658"/>
    </row>
    <row r="659" spans="2:24" ht="30" x14ac:dyDescent="0.25">
      <c r="B659" s="146">
        <v>54336471</v>
      </c>
      <c r="C659" s="31" t="s">
        <v>888</v>
      </c>
      <c r="D659" s="31"/>
      <c r="E659" s="44" t="s">
        <v>35</v>
      </c>
      <c r="F659" s="43" t="s">
        <v>34</v>
      </c>
      <c r="G659" s="84" t="s">
        <v>34</v>
      </c>
      <c r="H659" s="31"/>
      <c r="I659" s="31"/>
      <c r="J659" s="84" t="s">
        <v>190</v>
      </c>
      <c r="K659" s="31" t="s">
        <v>34</v>
      </c>
      <c r="L659" s="31" t="s">
        <v>46</v>
      </c>
      <c r="M659" s="169"/>
      <c r="N659" s="148" t="s">
        <v>3033</v>
      </c>
      <c r="O659" s="44" t="s">
        <v>47</v>
      </c>
      <c r="P659" s="43">
        <v>1981</v>
      </c>
      <c r="Q659" s="31">
        <v>1</v>
      </c>
      <c r="R659" s="84"/>
      <c r="S659" s="31" t="s">
        <v>34</v>
      </c>
      <c r="T659" s="31"/>
      <c r="U659" s="169"/>
      <c r="V659" s="150"/>
      <c r="W659" s="141" t="str" cm="1">
        <f t="array" ref="W659">IF(SUM(LEN(B659:V659))=0,"",IF(OR(OR(ISBLANK(F659),SUM(LEN(C659),LEN(D659))=0),AND(NOT(E659="Unknown"),ISBLANK(J659)),AND(NOT(O659="Unknown"),ISBLANK(R659))),"Missing Information", INDEX(Table15[Entire Service Line Classification], MATCH(SUMIFS(Table15[Unique ID],Table15[System-Owned Portion],E659,Table15[If Material Anything Other than "Lead" in Column E,Was Material Ever Previously Lead?],G659,Table15[Customer-Owned Portion],O659),Table15[Unique ID],0),0)))</f>
        <v>Lead Status Unknown</v>
      </c>
      <c r="X659"/>
    </row>
    <row r="660" spans="2:24" ht="30" x14ac:dyDescent="0.25">
      <c r="B660" s="146">
        <v>677650066</v>
      </c>
      <c r="C660" s="31" t="s">
        <v>889</v>
      </c>
      <c r="D660" s="31"/>
      <c r="E660" s="44" t="s">
        <v>35</v>
      </c>
      <c r="F660" s="43" t="s">
        <v>34</v>
      </c>
      <c r="G660" s="84" t="s">
        <v>34</v>
      </c>
      <c r="H660" s="31"/>
      <c r="I660" s="31"/>
      <c r="J660" s="84" t="s">
        <v>190</v>
      </c>
      <c r="K660" s="31" t="s">
        <v>34</v>
      </c>
      <c r="L660" s="31" t="s">
        <v>46</v>
      </c>
      <c r="M660" s="169"/>
      <c r="N660" s="148" t="s">
        <v>3033</v>
      </c>
      <c r="O660" s="44" t="s">
        <v>47</v>
      </c>
      <c r="P660" s="43">
        <v>1981</v>
      </c>
      <c r="Q660" s="31">
        <v>1</v>
      </c>
      <c r="R660" s="84"/>
      <c r="S660" s="31" t="s">
        <v>34</v>
      </c>
      <c r="T660" s="31"/>
      <c r="U660" s="169"/>
      <c r="V660" s="150"/>
      <c r="W660" s="141" t="str" cm="1">
        <f t="array" ref="W660">IF(SUM(LEN(B660:V660))=0,"",IF(OR(OR(ISBLANK(F660),SUM(LEN(C660),LEN(D660))=0),AND(NOT(E660="Unknown"),ISBLANK(J660)),AND(NOT(O660="Unknown"),ISBLANK(R660))),"Missing Information", INDEX(Table15[Entire Service Line Classification], MATCH(SUMIFS(Table15[Unique ID],Table15[System-Owned Portion],E660,Table15[If Material Anything Other than "Lead" in Column E,Was Material Ever Previously Lead?],G660,Table15[Customer-Owned Portion],O660),Table15[Unique ID],0),0)))</f>
        <v>Lead Status Unknown</v>
      </c>
      <c r="X660"/>
    </row>
    <row r="661" spans="2:24" ht="30" x14ac:dyDescent="0.25">
      <c r="B661" s="146">
        <v>59368669</v>
      </c>
      <c r="C661" s="31" t="s">
        <v>890</v>
      </c>
      <c r="D661" s="31"/>
      <c r="E661" s="44" t="s">
        <v>35</v>
      </c>
      <c r="F661" s="43" t="s">
        <v>34</v>
      </c>
      <c r="G661" s="84" t="s">
        <v>34</v>
      </c>
      <c r="H661" s="31"/>
      <c r="I661" s="31"/>
      <c r="J661" s="84" t="s">
        <v>190</v>
      </c>
      <c r="K661" s="31" t="s">
        <v>34</v>
      </c>
      <c r="L661" s="31" t="s">
        <v>46</v>
      </c>
      <c r="M661" s="169"/>
      <c r="N661" s="148" t="s">
        <v>3033</v>
      </c>
      <c r="O661" s="44" t="s">
        <v>47</v>
      </c>
      <c r="P661" s="43">
        <v>1981</v>
      </c>
      <c r="Q661" s="31">
        <v>1</v>
      </c>
      <c r="R661" s="84"/>
      <c r="S661" s="31" t="s">
        <v>34</v>
      </c>
      <c r="T661" s="31"/>
      <c r="U661" s="169"/>
      <c r="V661" s="150"/>
      <c r="W661" s="141" t="str" cm="1">
        <f t="array" ref="W661">IF(SUM(LEN(B661:V661))=0,"",IF(OR(OR(ISBLANK(F661),SUM(LEN(C661),LEN(D661))=0),AND(NOT(E661="Unknown"),ISBLANK(J661)),AND(NOT(O661="Unknown"),ISBLANK(R661))),"Missing Information", INDEX(Table15[Entire Service Line Classification], MATCH(SUMIFS(Table15[Unique ID],Table15[System-Owned Portion],E661,Table15[If Material Anything Other than "Lead" in Column E,Was Material Ever Previously Lead?],G661,Table15[Customer-Owned Portion],O661),Table15[Unique ID],0),0)))</f>
        <v>Lead Status Unknown</v>
      </c>
      <c r="X661"/>
    </row>
    <row r="662" spans="2:24" ht="30" x14ac:dyDescent="0.25">
      <c r="B662" s="146">
        <v>59368662</v>
      </c>
      <c r="C662" s="31" t="s">
        <v>891</v>
      </c>
      <c r="D662" s="31"/>
      <c r="E662" s="44" t="s">
        <v>35</v>
      </c>
      <c r="F662" s="43" t="s">
        <v>34</v>
      </c>
      <c r="G662" s="84" t="s">
        <v>34</v>
      </c>
      <c r="H662" s="31"/>
      <c r="I662" s="31"/>
      <c r="J662" s="84" t="s">
        <v>190</v>
      </c>
      <c r="K662" s="31" t="s">
        <v>34</v>
      </c>
      <c r="L662" s="31" t="s">
        <v>46</v>
      </c>
      <c r="M662" s="169"/>
      <c r="N662" s="148" t="s">
        <v>3033</v>
      </c>
      <c r="O662" s="44" t="s">
        <v>47</v>
      </c>
      <c r="P662" s="43">
        <v>1981</v>
      </c>
      <c r="Q662" s="31">
        <v>1</v>
      </c>
      <c r="R662" s="84"/>
      <c r="S662" s="31" t="s">
        <v>34</v>
      </c>
      <c r="T662" s="31"/>
      <c r="U662" s="169"/>
      <c r="V662" s="150"/>
      <c r="W662" s="141" t="str" cm="1">
        <f t="array" ref="W662">IF(SUM(LEN(B662:V662))=0,"",IF(OR(OR(ISBLANK(F662),SUM(LEN(C662),LEN(D662))=0),AND(NOT(E662="Unknown"),ISBLANK(J662)),AND(NOT(O662="Unknown"),ISBLANK(R662))),"Missing Information", INDEX(Table15[Entire Service Line Classification], MATCH(SUMIFS(Table15[Unique ID],Table15[System-Owned Portion],E662,Table15[If Material Anything Other than "Lead" in Column E,Was Material Ever Previously Lead?],G662,Table15[Customer-Owned Portion],O662),Table15[Unique ID],0),0)))</f>
        <v>Lead Status Unknown</v>
      </c>
      <c r="X662"/>
    </row>
    <row r="663" spans="2:24" ht="30" x14ac:dyDescent="0.25">
      <c r="B663" s="146">
        <v>63019390</v>
      </c>
      <c r="C663" s="31" t="s">
        <v>892</v>
      </c>
      <c r="D663" s="31"/>
      <c r="E663" s="44" t="s">
        <v>35</v>
      </c>
      <c r="F663" s="43" t="s">
        <v>34</v>
      </c>
      <c r="G663" s="84" t="s">
        <v>34</v>
      </c>
      <c r="H663" s="31"/>
      <c r="I663" s="31"/>
      <c r="J663" s="84" t="s">
        <v>190</v>
      </c>
      <c r="K663" s="31" t="s">
        <v>34</v>
      </c>
      <c r="L663" s="31" t="s">
        <v>46</v>
      </c>
      <c r="M663" s="169"/>
      <c r="N663" s="148" t="s">
        <v>3033</v>
      </c>
      <c r="O663" s="44" t="s">
        <v>47</v>
      </c>
      <c r="P663" s="43">
        <v>1981</v>
      </c>
      <c r="Q663" s="31">
        <v>1</v>
      </c>
      <c r="R663" s="84"/>
      <c r="S663" s="31" t="s">
        <v>34</v>
      </c>
      <c r="T663" s="31"/>
      <c r="U663" s="169"/>
      <c r="V663" s="150"/>
      <c r="W663" s="141" t="str" cm="1">
        <f t="array" ref="W663">IF(SUM(LEN(B663:V663))=0,"",IF(OR(OR(ISBLANK(F663),SUM(LEN(C663),LEN(D663))=0),AND(NOT(E663="Unknown"),ISBLANK(J663)),AND(NOT(O663="Unknown"),ISBLANK(R663))),"Missing Information", INDEX(Table15[Entire Service Line Classification], MATCH(SUMIFS(Table15[Unique ID],Table15[System-Owned Portion],E663,Table15[If Material Anything Other than "Lead" in Column E,Was Material Ever Previously Lead?],G663,Table15[Customer-Owned Portion],O663),Table15[Unique ID],0),0)))</f>
        <v>Lead Status Unknown</v>
      </c>
      <c r="X663"/>
    </row>
    <row r="664" spans="2:24" ht="30" x14ac:dyDescent="0.25">
      <c r="B664" s="146">
        <v>50101122</v>
      </c>
      <c r="C664" s="31" t="s">
        <v>893</v>
      </c>
      <c r="D664" s="31"/>
      <c r="E664" s="44" t="s">
        <v>35</v>
      </c>
      <c r="F664" s="43" t="s">
        <v>34</v>
      </c>
      <c r="G664" s="84" t="s">
        <v>34</v>
      </c>
      <c r="H664" s="31"/>
      <c r="I664" s="31"/>
      <c r="J664" s="84" t="s">
        <v>190</v>
      </c>
      <c r="K664" s="31" t="s">
        <v>34</v>
      </c>
      <c r="L664" s="31" t="s">
        <v>46</v>
      </c>
      <c r="M664" s="169"/>
      <c r="N664" s="148" t="s">
        <v>3033</v>
      </c>
      <c r="O664" s="44" t="s">
        <v>47</v>
      </c>
      <c r="P664" s="43">
        <v>1981</v>
      </c>
      <c r="Q664" s="31">
        <v>1</v>
      </c>
      <c r="R664" s="84"/>
      <c r="S664" s="31" t="s">
        <v>34</v>
      </c>
      <c r="T664" s="31"/>
      <c r="U664" s="169"/>
      <c r="V664" s="150"/>
      <c r="W664" s="141" t="str" cm="1">
        <f t="array" ref="W664">IF(SUM(LEN(B664:V664))=0,"",IF(OR(OR(ISBLANK(F664),SUM(LEN(C664),LEN(D664))=0),AND(NOT(E664="Unknown"),ISBLANK(J664)),AND(NOT(O664="Unknown"),ISBLANK(R664))),"Missing Information", INDEX(Table15[Entire Service Line Classification], MATCH(SUMIFS(Table15[Unique ID],Table15[System-Owned Portion],E664,Table15[If Material Anything Other than "Lead" in Column E,Was Material Ever Previously Lead?],G664,Table15[Customer-Owned Portion],O664),Table15[Unique ID],0),0)))</f>
        <v>Lead Status Unknown</v>
      </c>
      <c r="X664"/>
    </row>
    <row r="665" spans="2:24" ht="30" x14ac:dyDescent="0.25">
      <c r="B665" s="146">
        <v>60806022</v>
      </c>
      <c r="C665" s="31" t="s">
        <v>894</v>
      </c>
      <c r="D665" s="31"/>
      <c r="E665" s="44" t="s">
        <v>35</v>
      </c>
      <c r="F665" s="43" t="s">
        <v>34</v>
      </c>
      <c r="G665" s="84" t="s">
        <v>34</v>
      </c>
      <c r="H665" s="31"/>
      <c r="I665" s="31"/>
      <c r="J665" s="84" t="s">
        <v>190</v>
      </c>
      <c r="K665" s="31" t="s">
        <v>34</v>
      </c>
      <c r="L665" s="31" t="s">
        <v>46</v>
      </c>
      <c r="M665" s="169"/>
      <c r="N665" s="148" t="s">
        <v>3033</v>
      </c>
      <c r="O665" s="44" t="s">
        <v>47</v>
      </c>
      <c r="P665" s="43">
        <v>1981</v>
      </c>
      <c r="Q665" s="31">
        <v>1</v>
      </c>
      <c r="R665" s="84"/>
      <c r="S665" s="31" t="s">
        <v>34</v>
      </c>
      <c r="T665" s="31"/>
      <c r="U665" s="169"/>
      <c r="V665" s="150"/>
      <c r="W665" s="141" t="str" cm="1">
        <f t="array" ref="W665">IF(SUM(LEN(B665:V665))=0,"",IF(OR(OR(ISBLANK(F665),SUM(LEN(C665),LEN(D665))=0),AND(NOT(E665="Unknown"),ISBLANK(J665)),AND(NOT(O665="Unknown"),ISBLANK(R665))),"Missing Information", INDEX(Table15[Entire Service Line Classification], MATCH(SUMIFS(Table15[Unique ID],Table15[System-Owned Portion],E665,Table15[If Material Anything Other than "Lead" in Column E,Was Material Ever Previously Lead?],G665,Table15[Customer-Owned Portion],O665),Table15[Unique ID],0),0)))</f>
        <v>Lead Status Unknown</v>
      </c>
      <c r="X665"/>
    </row>
    <row r="666" spans="2:24" ht="30" x14ac:dyDescent="0.25">
      <c r="B666" s="146">
        <v>54336320</v>
      </c>
      <c r="C666" s="31" t="s">
        <v>895</v>
      </c>
      <c r="D666" s="31"/>
      <c r="E666" s="44" t="s">
        <v>35</v>
      </c>
      <c r="F666" s="43" t="s">
        <v>34</v>
      </c>
      <c r="G666" s="84" t="s">
        <v>34</v>
      </c>
      <c r="H666" s="31"/>
      <c r="I666" s="31"/>
      <c r="J666" s="84" t="s">
        <v>190</v>
      </c>
      <c r="K666" s="31" t="s">
        <v>34</v>
      </c>
      <c r="L666" s="31" t="s">
        <v>46</v>
      </c>
      <c r="M666" s="169"/>
      <c r="N666" s="148" t="s">
        <v>3033</v>
      </c>
      <c r="O666" s="44" t="s">
        <v>47</v>
      </c>
      <c r="P666" s="43">
        <v>1982</v>
      </c>
      <c r="Q666" s="31">
        <v>1</v>
      </c>
      <c r="R666" s="84"/>
      <c r="S666" s="31" t="s">
        <v>34</v>
      </c>
      <c r="T666" s="31"/>
      <c r="U666" s="169"/>
      <c r="V666" s="150"/>
      <c r="W666" s="141" t="str" cm="1">
        <f t="array" ref="W666">IF(SUM(LEN(B666:V666))=0,"",IF(OR(OR(ISBLANK(F666),SUM(LEN(C666),LEN(D666))=0),AND(NOT(E666="Unknown"),ISBLANK(J666)),AND(NOT(O666="Unknown"),ISBLANK(R666))),"Missing Information", INDEX(Table15[Entire Service Line Classification], MATCH(SUMIFS(Table15[Unique ID],Table15[System-Owned Portion],E666,Table15[If Material Anything Other than "Lead" in Column E,Was Material Ever Previously Lead?],G666,Table15[Customer-Owned Portion],O666),Table15[Unique ID],0),0)))</f>
        <v>Lead Status Unknown</v>
      </c>
      <c r="X666"/>
    </row>
    <row r="667" spans="2:24" ht="30" x14ac:dyDescent="0.25">
      <c r="B667" s="146">
        <v>59368666</v>
      </c>
      <c r="C667" s="31" t="s">
        <v>896</v>
      </c>
      <c r="D667" s="31"/>
      <c r="E667" s="44" t="s">
        <v>35</v>
      </c>
      <c r="F667" s="43" t="s">
        <v>34</v>
      </c>
      <c r="G667" s="84" t="s">
        <v>34</v>
      </c>
      <c r="H667" s="31"/>
      <c r="I667" s="31"/>
      <c r="J667" s="84" t="s">
        <v>190</v>
      </c>
      <c r="K667" s="31" t="s">
        <v>34</v>
      </c>
      <c r="L667" s="31" t="s">
        <v>46</v>
      </c>
      <c r="M667" s="169"/>
      <c r="N667" s="148" t="s">
        <v>3033</v>
      </c>
      <c r="O667" s="44" t="s">
        <v>47</v>
      </c>
      <c r="P667" s="43">
        <v>1982</v>
      </c>
      <c r="Q667" s="31">
        <v>1</v>
      </c>
      <c r="R667" s="84"/>
      <c r="S667" s="31" t="s">
        <v>34</v>
      </c>
      <c r="T667" s="31"/>
      <c r="U667" s="169"/>
      <c r="V667" s="150"/>
      <c r="W667" s="141" t="str" cm="1">
        <f t="array" ref="W667">IF(SUM(LEN(B667:V667))=0,"",IF(OR(OR(ISBLANK(F667),SUM(LEN(C667),LEN(D667))=0),AND(NOT(E667="Unknown"),ISBLANK(J667)),AND(NOT(O667="Unknown"),ISBLANK(R667))),"Missing Information", INDEX(Table15[Entire Service Line Classification], MATCH(SUMIFS(Table15[Unique ID],Table15[System-Owned Portion],E667,Table15[If Material Anything Other than "Lead" in Column E,Was Material Ever Previously Lead?],G667,Table15[Customer-Owned Portion],O667),Table15[Unique ID],0),0)))</f>
        <v>Lead Status Unknown</v>
      </c>
      <c r="X667"/>
    </row>
    <row r="668" spans="2:24" ht="30" x14ac:dyDescent="0.25">
      <c r="B668" s="146">
        <v>51145730</v>
      </c>
      <c r="C668" s="31" t="s">
        <v>897</v>
      </c>
      <c r="D668" s="31"/>
      <c r="E668" s="44" t="s">
        <v>35</v>
      </c>
      <c r="F668" s="43" t="s">
        <v>34</v>
      </c>
      <c r="G668" s="84" t="s">
        <v>34</v>
      </c>
      <c r="H668" s="31"/>
      <c r="I668" s="31"/>
      <c r="J668" s="84" t="s">
        <v>190</v>
      </c>
      <c r="K668" s="31" t="s">
        <v>34</v>
      </c>
      <c r="L668" s="31" t="s">
        <v>46</v>
      </c>
      <c r="M668" s="169"/>
      <c r="N668" s="148" t="s">
        <v>3033</v>
      </c>
      <c r="O668" s="44" t="s">
        <v>47</v>
      </c>
      <c r="P668" s="43">
        <v>1982</v>
      </c>
      <c r="Q668" s="31">
        <v>1</v>
      </c>
      <c r="R668" s="84"/>
      <c r="S668" s="31" t="s">
        <v>34</v>
      </c>
      <c r="T668" s="31"/>
      <c r="U668" s="169"/>
      <c r="V668" s="150"/>
      <c r="W668" s="141" t="str" cm="1">
        <f t="array" ref="W668">IF(SUM(LEN(B668:V668))=0,"",IF(OR(OR(ISBLANK(F668),SUM(LEN(C668),LEN(D668))=0),AND(NOT(E668="Unknown"),ISBLANK(J668)),AND(NOT(O668="Unknown"),ISBLANK(R668))),"Missing Information", INDEX(Table15[Entire Service Line Classification], MATCH(SUMIFS(Table15[Unique ID],Table15[System-Owned Portion],E668,Table15[If Material Anything Other than "Lead" in Column E,Was Material Ever Previously Lead?],G668,Table15[Customer-Owned Portion],O668),Table15[Unique ID],0),0)))</f>
        <v>Lead Status Unknown</v>
      </c>
      <c r="X668"/>
    </row>
    <row r="669" spans="2:24" ht="30" x14ac:dyDescent="0.25">
      <c r="B669" s="146">
        <v>53737873</v>
      </c>
      <c r="C669" s="31" t="s">
        <v>898</v>
      </c>
      <c r="D669" s="31"/>
      <c r="E669" s="44" t="s">
        <v>35</v>
      </c>
      <c r="F669" s="43" t="s">
        <v>34</v>
      </c>
      <c r="G669" s="84" t="s">
        <v>34</v>
      </c>
      <c r="H669" s="31"/>
      <c r="I669" s="31"/>
      <c r="J669" s="84" t="s">
        <v>190</v>
      </c>
      <c r="K669" s="31" t="s">
        <v>34</v>
      </c>
      <c r="L669" s="31" t="s">
        <v>46</v>
      </c>
      <c r="M669" s="169"/>
      <c r="N669" s="148" t="s">
        <v>3033</v>
      </c>
      <c r="O669" s="44" t="s">
        <v>47</v>
      </c>
      <c r="P669" s="43">
        <v>1982</v>
      </c>
      <c r="Q669" s="31">
        <v>1</v>
      </c>
      <c r="R669" s="84"/>
      <c r="S669" s="31" t="s">
        <v>34</v>
      </c>
      <c r="T669" s="31"/>
      <c r="U669" s="169"/>
      <c r="V669" s="150"/>
      <c r="W669" s="141" t="str" cm="1">
        <f t="array" ref="W669">IF(SUM(LEN(B669:V669))=0,"",IF(OR(OR(ISBLANK(F669),SUM(LEN(C669),LEN(D669))=0),AND(NOT(E669="Unknown"),ISBLANK(J669)),AND(NOT(O669="Unknown"),ISBLANK(R669))),"Missing Information", INDEX(Table15[Entire Service Line Classification], MATCH(SUMIFS(Table15[Unique ID],Table15[System-Owned Portion],E669,Table15[If Material Anything Other than "Lead" in Column E,Was Material Ever Previously Lead?],G669,Table15[Customer-Owned Portion],O669),Table15[Unique ID],0),0)))</f>
        <v>Lead Status Unknown</v>
      </c>
      <c r="X669"/>
    </row>
    <row r="670" spans="2:24" ht="30" x14ac:dyDescent="0.25">
      <c r="B670" s="146">
        <v>54336355</v>
      </c>
      <c r="C670" s="31" t="s">
        <v>899</v>
      </c>
      <c r="D670" s="31"/>
      <c r="E670" s="44" t="s">
        <v>35</v>
      </c>
      <c r="F670" s="43" t="s">
        <v>34</v>
      </c>
      <c r="G670" s="84" t="s">
        <v>34</v>
      </c>
      <c r="H670" s="31"/>
      <c r="I670" s="31"/>
      <c r="J670" s="84" t="s">
        <v>190</v>
      </c>
      <c r="K670" s="31" t="s">
        <v>34</v>
      </c>
      <c r="L670" s="31" t="s">
        <v>46</v>
      </c>
      <c r="M670" s="169"/>
      <c r="N670" s="148" t="s">
        <v>3033</v>
      </c>
      <c r="O670" s="44" t="s">
        <v>47</v>
      </c>
      <c r="P670" s="43">
        <v>1982</v>
      </c>
      <c r="Q670" s="31">
        <v>1</v>
      </c>
      <c r="R670" s="84"/>
      <c r="S670" s="31" t="s">
        <v>34</v>
      </c>
      <c r="T670" s="31"/>
      <c r="U670" s="169"/>
      <c r="V670" s="150"/>
      <c r="W670" s="141" t="str" cm="1">
        <f t="array" ref="W670">IF(SUM(LEN(B670:V670))=0,"",IF(OR(OR(ISBLANK(F670),SUM(LEN(C670),LEN(D670))=0),AND(NOT(E670="Unknown"),ISBLANK(J670)),AND(NOT(O670="Unknown"),ISBLANK(R670))),"Missing Information", INDEX(Table15[Entire Service Line Classification], MATCH(SUMIFS(Table15[Unique ID],Table15[System-Owned Portion],E670,Table15[If Material Anything Other than "Lead" in Column E,Was Material Ever Previously Lead?],G670,Table15[Customer-Owned Portion],O670),Table15[Unique ID],0),0)))</f>
        <v>Lead Status Unknown</v>
      </c>
      <c r="X670"/>
    </row>
    <row r="671" spans="2:24" ht="30" x14ac:dyDescent="0.25">
      <c r="B671" s="146">
        <v>53737895</v>
      </c>
      <c r="C671" s="31" t="s">
        <v>900</v>
      </c>
      <c r="D671" s="31"/>
      <c r="E671" s="44" t="s">
        <v>35</v>
      </c>
      <c r="F671" s="43" t="s">
        <v>34</v>
      </c>
      <c r="G671" s="84" t="s">
        <v>34</v>
      </c>
      <c r="H671" s="31"/>
      <c r="I671" s="31"/>
      <c r="J671" s="84" t="s">
        <v>190</v>
      </c>
      <c r="K671" s="31" t="s">
        <v>34</v>
      </c>
      <c r="L671" s="31" t="s">
        <v>46</v>
      </c>
      <c r="M671" s="169"/>
      <c r="N671" s="148" t="s">
        <v>3033</v>
      </c>
      <c r="O671" s="44" t="s">
        <v>47</v>
      </c>
      <c r="P671" s="43">
        <v>1982</v>
      </c>
      <c r="Q671" s="31">
        <v>1</v>
      </c>
      <c r="R671" s="84"/>
      <c r="S671" s="31" t="s">
        <v>34</v>
      </c>
      <c r="T671" s="31"/>
      <c r="U671" s="169"/>
      <c r="V671" s="150"/>
      <c r="W671" s="141" t="str" cm="1">
        <f t="array" ref="W671">IF(SUM(LEN(B671:V671))=0,"",IF(OR(OR(ISBLANK(F671),SUM(LEN(C671),LEN(D671))=0),AND(NOT(E671="Unknown"),ISBLANK(J671)),AND(NOT(O671="Unknown"),ISBLANK(R671))),"Missing Information", INDEX(Table15[Entire Service Line Classification], MATCH(SUMIFS(Table15[Unique ID],Table15[System-Owned Portion],E671,Table15[If Material Anything Other than "Lead" in Column E,Was Material Ever Previously Lead?],G671,Table15[Customer-Owned Portion],O671),Table15[Unique ID],0),0)))</f>
        <v>Lead Status Unknown</v>
      </c>
      <c r="X671"/>
    </row>
    <row r="672" spans="2:24" ht="30" x14ac:dyDescent="0.25">
      <c r="B672" s="146">
        <v>47731485</v>
      </c>
      <c r="C672" s="31" t="s">
        <v>901</v>
      </c>
      <c r="D672" s="31"/>
      <c r="E672" s="44" t="s">
        <v>35</v>
      </c>
      <c r="F672" s="43" t="s">
        <v>34</v>
      </c>
      <c r="G672" s="84" t="s">
        <v>34</v>
      </c>
      <c r="H672" s="31"/>
      <c r="I672" s="31"/>
      <c r="J672" s="84" t="s">
        <v>190</v>
      </c>
      <c r="K672" s="31" t="s">
        <v>34</v>
      </c>
      <c r="L672" s="31" t="s">
        <v>46</v>
      </c>
      <c r="M672" s="169"/>
      <c r="N672" s="148" t="s">
        <v>3033</v>
      </c>
      <c r="O672" s="44" t="s">
        <v>47</v>
      </c>
      <c r="P672" s="43">
        <v>1982</v>
      </c>
      <c r="Q672" s="31">
        <v>1</v>
      </c>
      <c r="R672" s="84"/>
      <c r="S672" s="31" t="s">
        <v>34</v>
      </c>
      <c r="T672" s="31"/>
      <c r="U672" s="169"/>
      <c r="V672" s="150"/>
      <c r="W672" s="141" t="str" cm="1">
        <f t="array" ref="W672">IF(SUM(LEN(B672:V672))=0,"",IF(OR(OR(ISBLANK(F672),SUM(LEN(C672),LEN(D672))=0),AND(NOT(E672="Unknown"),ISBLANK(J672)),AND(NOT(O672="Unknown"),ISBLANK(R672))),"Missing Information", INDEX(Table15[Entire Service Line Classification], MATCH(SUMIFS(Table15[Unique ID],Table15[System-Owned Portion],E672,Table15[If Material Anything Other than "Lead" in Column E,Was Material Ever Previously Lead?],G672,Table15[Customer-Owned Portion],O672),Table15[Unique ID],0),0)))</f>
        <v>Lead Status Unknown</v>
      </c>
      <c r="X672"/>
    </row>
    <row r="673" spans="2:24" ht="30" x14ac:dyDescent="0.25">
      <c r="B673" s="146">
        <v>53176019</v>
      </c>
      <c r="C673" s="31" t="s">
        <v>902</v>
      </c>
      <c r="D673" s="31"/>
      <c r="E673" s="44" t="s">
        <v>35</v>
      </c>
      <c r="F673" s="43" t="s">
        <v>34</v>
      </c>
      <c r="G673" s="84" t="s">
        <v>34</v>
      </c>
      <c r="H673" s="31"/>
      <c r="I673" s="31"/>
      <c r="J673" s="84" t="s">
        <v>190</v>
      </c>
      <c r="K673" s="31" t="s">
        <v>34</v>
      </c>
      <c r="L673" s="31" t="s">
        <v>46</v>
      </c>
      <c r="M673" s="169"/>
      <c r="N673" s="148" t="s">
        <v>3033</v>
      </c>
      <c r="O673" s="44" t="s">
        <v>47</v>
      </c>
      <c r="P673" s="43">
        <v>1982</v>
      </c>
      <c r="Q673" s="31">
        <v>1</v>
      </c>
      <c r="R673" s="84"/>
      <c r="S673" s="31" t="s">
        <v>34</v>
      </c>
      <c r="T673" s="31"/>
      <c r="U673" s="169"/>
      <c r="V673" s="150"/>
      <c r="W673" s="141" t="str" cm="1">
        <f t="array" ref="W673">IF(SUM(LEN(B673:V673))=0,"",IF(OR(OR(ISBLANK(F673),SUM(LEN(C673),LEN(D673))=0),AND(NOT(E673="Unknown"),ISBLANK(J673)),AND(NOT(O673="Unknown"),ISBLANK(R673))),"Missing Information", INDEX(Table15[Entire Service Line Classification], MATCH(SUMIFS(Table15[Unique ID],Table15[System-Owned Portion],E673,Table15[If Material Anything Other than "Lead" in Column E,Was Material Ever Previously Lead?],G673,Table15[Customer-Owned Portion],O673),Table15[Unique ID],0),0)))</f>
        <v>Lead Status Unknown</v>
      </c>
      <c r="X673"/>
    </row>
    <row r="674" spans="2:24" ht="30" x14ac:dyDescent="0.25">
      <c r="B674" s="146">
        <v>67765138</v>
      </c>
      <c r="C674" s="31" t="s">
        <v>903</v>
      </c>
      <c r="D674" s="31"/>
      <c r="E674" s="44" t="s">
        <v>35</v>
      </c>
      <c r="F674" s="43" t="s">
        <v>34</v>
      </c>
      <c r="G674" s="84" t="s">
        <v>34</v>
      </c>
      <c r="H674" s="31"/>
      <c r="I674" s="31"/>
      <c r="J674" s="84" t="s">
        <v>190</v>
      </c>
      <c r="K674" s="31" t="s">
        <v>34</v>
      </c>
      <c r="L674" s="31" t="s">
        <v>46</v>
      </c>
      <c r="M674" s="169"/>
      <c r="N674" s="148" t="s">
        <v>3033</v>
      </c>
      <c r="O674" s="44" t="s">
        <v>47</v>
      </c>
      <c r="P674" s="43">
        <v>1982</v>
      </c>
      <c r="Q674" s="31">
        <v>1</v>
      </c>
      <c r="R674" s="84"/>
      <c r="S674" s="31" t="s">
        <v>34</v>
      </c>
      <c r="T674" s="31"/>
      <c r="U674" s="169"/>
      <c r="V674" s="150"/>
      <c r="W674" s="141" t="str" cm="1">
        <f t="array" ref="W674">IF(SUM(LEN(B674:V674))=0,"",IF(OR(OR(ISBLANK(F674),SUM(LEN(C674),LEN(D674))=0),AND(NOT(E674="Unknown"),ISBLANK(J674)),AND(NOT(O674="Unknown"),ISBLANK(R674))),"Missing Information", INDEX(Table15[Entire Service Line Classification], MATCH(SUMIFS(Table15[Unique ID],Table15[System-Owned Portion],E674,Table15[If Material Anything Other than "Lead" in Column E,Was Material Ever Previously Lead?],G674,Table15[Customer-Owned Portion],O674),Table15[Unique ID],0),0)))</f>
        <v>Lead Status Unknown</v>
      </c>
      <c r="X674"/>
    </row>
    <row r="675" spans="2:24" ht="30" x14ac:dyDescent="0.25">
      <c r="B675" s="146">
        <v>54336427</v>
      </c>
      <c r="C675" s="31" t="s">
        <v>904</v>
      </c>
      <c r="D675" s="31"/>
      <c r="E675" s="44" t="s">
        <v>35</v>
      </c>
      <c r="F675" s="43" t="s">
        <v>34</v>
      </c>
      <c r="G675" s="84" t="s">
        <v>34</v>
      </c>
      <c r="H675" s="31"/>
      <c r="I675" s="31"/>
      <c r="J675" s="84" t="s">
        <v>190</v>
      </c>
      <c r="K675" s="31" t="s">
        <v>34</v>
      </c>
      <c r="L675" s="31" t="s">
        <v>46</v>
      </c>
      <c r="M675" s="169"/>
      <c r="N675" s="148" t="s">
        <v>3033</v>
      </c>
      <c r="O675" s="44" t="s">
        <v>47</v>
      </c>
      <c r="P675" s="43">
        <v>1982</v>
      </c>
      <c r="Q675" s="31">
        <v>1</v>
      </c>
      <c r="R675" s="84"/>
      <c r="S675" s="31" t="s">
        <v>34</v>
      </c>
      <c r="T675" s="31"/>
      <c r="U675" s="169"/>
      <c r="V675" s="150"/>
      <c r="W675" s="141" t="str" cm="1">
        <f t="array" ref="W675">IF(SUM(LEN(B675:V675))=0,"",IF(OR(OR(ISBLANK(F675),SUM(LEN(C675),LEN(D675))=0),AND(NOT(E675="Unknown"),ISBLANK(J675)),AND(NOT(O675="Unknown"),ISBLANK(R675))),"Missing Information", INDEX(Table15[Entire Service Line Classification], MATCH(SUMIFS(Table15[Unique ID],Table15[System-Owned Portion],E675,Table15[If Material Anything Other than "Lead" in Column E,Was Material Ever Previously Lead?],G675,Table15[Customer-Owned Portion],O675),Table15[Unique ID],0),0)))</f>
        <v>Lead Status Unknown</v>
      </c>
      <c r="X675"/>
    </row>
    <row r="676" spans="2:24" ht="30" x14ac:dyDescent="0.25">
      <c r="B676" s="146">
        <v>54336402</v>
      </c>
      <c r="C676" s="31" t="s">
        <v>905</v>
      </c>
      <c r="D676" s="31"/>
      <c r="E676" s="44" t="s">
        <v>35</v>
      </c>
      <c r="F676" s="43" t="s">
        <v>34</v>
      </c>
      <c r="G676" s="84" t="s">
        <v>34</v>
      </c>
      <c r="H676" s="31"/>
      <c r="I676" s="31"/>
      <c r="J676" s="84" t="s">
        <v>190</v>
      </c>
      <c r="K676" s="31" t="s">
        <v>34</v>
      </c>
      <c r="L676" s="31" t="s">
        <v>46</v>
      </c>
      <c r="M676" s="169"/>
      <c r="N676" s="148" t="s">
        <v>3033</v>
      </c>
      <c r="O676" s="44" t="s">
        <v>47</v>
      </c>
      <c r="P676" s="43">
        <v>1982</v>
      </c>
      <c r="Q676" s="31">
        <v>1</v>
      </c>
      <c r="R676" s="84"/>
      <c r="S676" s="31" t="s">
        <v>34</v>
      </c>
      <c r="T676" s="31"/>
      <c r="U676" s="169"/>
      <c r="V676" s="150"/>
      <c r="W676" s="141" t="str" cm="1">
        <f t="array" ref="W676">IF(SUM(LEN(B676:V676))=0,"",IF(OR(OR(ISBLANK(F676),SUM(LEN(C676),LEN(D676))=0),AND(NOT(E676="Unknown"),ISBLANK(J676)),AND(NOT(O676="Unknown"),ISBLANK(R676))),"Missing Information", INDEX(Table15[Entire Service Line Classification], MATCH(SUMIFS(Table15[Unique ID],Table15[System-Owned Portion],E676,Table15[If Material Anything Other than "Lead" in Column E,Was Material Ever Previously Lead?],G676,Table15[Customer-Owned Portion],O676),Table15[Unique ID],0),0)))</f>
        <v>Lead Status Unknown</v>
      </c>
      <c r="X676"/>
    </row>
    <row r="677" spans="2:24" ht="30" x14ac:dyDescent="0.25">
      <c r="B677" s="146">
        <v>54336487</v>
      </c>
      <c r="C677" s="31" t="s">
        <v>906</v>
      </c>
      <c r="D677" s="31"/>
      <c r="E677" s="44" t="s">
        <v>35</v>
      </c>
      <c r="F677" s="43" t="s">
        <v>34</v>
      </c>
      <c r="G677" s="84" t="s">
        <v>34</v>
      </c>
      <c r="H677" s="31"/>
      <c r="I677" s="31"/>
      <c r="J677" s="84" t="s">
        <v>190</v>
      </c>
      <c r="K677" s="31" t="s">
        <v>34</v>
      </c>
      <c r="L677" s="31" t="s">
        <v>46</v>
      </c>
      <c r="M677" s="169"/>
      <c r="N677" s="148" t="s">
        <v>3033</v>
      </c>
      <c r="O677" s="44" t="s">
        <v>47</v>
      </c>
      <c r="P677" s="43">
        <v>1982</v>
      </c>
      <c r="Q677" s="31">
        <v>1</v>
      </c>
      <c r="R677" s="84"/>
      <c r="S677" s="31" t="s">
        <v>34</v>
      </c>
      <c r="T677" s="31"/>
      <c r="U677" s="169"/>
      <c r="V677" s="150"/>
      <c r="W677" s="141" t="str" cm="1">
        <f t="array" ref="W677">IF(SUM(LEN(B677:V677))=0,"",IF(OR(OR(ISBLANK(F677),SUM(LEN(C677),LEN(D677))=0),AND(NOT(E677="Unknown"),ISBLANK(J677)),AND(NOT(O677="Unknown"),ISBLANK(R677))),"Missing Information", INDEX(Table15[Entire Service Line Classification], MATCH(SUMIFS(Table15[Unique ID],Table15[System-Owned Portion],E677,Table15[If Material Anything Other than "Lead" in Column E,Was Material Ever Previously Lead?],G677,Table15[Customer-Owned Portion],O677),Table15[Unique ID],0),0)))</f>
        <v>Lead Status Unknown</v>
      </c>
      <c r="X677"/>
    </row>
    <row r="678" spans="2:24" ht="30" x14ac:dyDescent="0.25">
      <c r="B678" s="146">
        <v>53629209</v>
      </c>
      <c r="C678" s="31" t="s">
        <v>907</v>
      </c>
      <c r="D678" s="31"/>
      <c r="E678" s="44" t="s">
        <v>35</v>
      </c>
      <c r="F678" s="43" t="s">
        <v>34</v>
      </c>
      <c r="G678" s="84" t="s">
        <v>34</v>
      </c>
      <c r="H678" s="31"/>
      <c r="I678" s="31"/>
      <c r="J678" s="84" t="s">
        <v>190</v>
      </c>
      <c r="K678" s="31" t="s">
        <v>34</v>
      </c>
      <c r="L678" s="31" t="s">
        <v>46</v>
      </c>
      <c r="M678" s="169"/>
      <c r="N678" s="148" t="s">
        <v>3033</v>
      </c>
      <c r="O678" s="44" t="s">
        <v>47</v>
      </c>
      <c r="P678" s="43">
        <v>1982</v>
      </c>
      <c r="Q678" s="31">
        <v>1</v>
      </c>
      <c r="R678" s="84"/>
      <c r="S678" s="31" t="s">
        <v>34</v>
      </c>
      <c r="T678" s="31"/>
      <c r="U678" s="169"/>
      <c r="V678" s="150"/>
      <c r="W678" s="141" t="str" cm="1">
        <f t="array" ref="W678">IF(SUM(LEN(B678:V678))=0,"",IF(OR(OR(ISBLANK(F678),SUM(LEN(C678),LEN(D678))=0),AND(NOT(E678="Unknown"),ISBLANK(J678)),AND(NOT(O678="Unknown"),ISBLANK(R678))),"Missing Information", INDEX(Table15[Entire Service Line Classification], MATCH(SUMIFS(Table15[Unique ID],Table15[System-Owned Portion],E678,Table15[If Material Anything Other than "Lead" in Column E,Was Material Ever Previously Lead?],G678,Table15[Customer-Owned Portion],O678),Table15[Unique ID],0),0)))</f>
        <v>Lead Status Unknown</v>
      </c>
      <c r="X678"/>
    </row>
    <row r="679" spans="2:24" ht="30" x14ac:dyDescent="0.25">
      <c r="B679" s="146">
        <v>54336403</v>
      </c>
      <c r="C679" s="31" t="s">
        <v>908</v>
      </c>
      <c r="D679" s="31"/>
      <c r="E679" s="44" t="s">
        <v>35</v>
      </c>
      <c r="F679" s="43" t="s">
        <v>34</v>
      </c>
      <c r="G679" s="84" t="s">
        <v>34</v>
      </c>
      <c r="H679" s="31"/>
      <c r="I679" s="31"/>
      <c r="J679" s="84" t="s">
        <v>190</v>
      </c>
      <c r="K679" s="31" t="s">
        <v>34</v>
      </c>
      <c r="L679" s="31" t="s">
        <v>46</v>
      </c>
      <c r="M679" s="169"/>
      <c r="N679" s="148" t="s">
        <v>3033</v>
      </c>
      <c r="O679" s="44" t="s">
        <v>47</v>
      </c>
      <c r="P679" s="43">
        <v>1982</v>
      </c>
      <c r="Q679" s="31">
        <v>1</v>
      </c>
      <c r="R679" s="84"/>
      <c r="S679" s="31" t="s">
        <v>34</v>
      </c>
      <c r="T679" s="31"/>
      <c r="U679" s="169"/>
      <c r="V679" s="150"/>
      <c r="W679" s="141" t="str" cm="1">
        <f t="array" ref="W679">IF(SUM(LEN(B679:V679))=0,"",IF(OR(OR(ISBLANK(F679),SUM(LEN(C679),LEN(D679))=0),AND(NOT(E679="Unknown"),ISBLANK(J679)),AND(NOT(O679="Unknown"),ISBLANK(R679))),"Missing Information", INDEX(Table15[Entire Service Line Classification], MATCH(SUMIFS(Table15[Unique ID],Table15[System-Owned Portion],E679,Table15[If Material Anything Other than "Lead" in Column E,Was Material Ever Previously Lead?],G679,Table15[Customer-Owned Portion],O679),Table15[Unique ID],0),0)))</f>
        <v>Lead Status Unknown</v>
      </c>
      <c r="X679"/>
    </row>
    <row r="680" spans="2:24" ht="30" x14ac:dyDescent="0.25">
      <c r="B680" s="146">
        <v>52882437</v>
      </c>
      <c r="C680" s="31" t="s">
        <v>909</v>
      </c>
      <c r="D680" s="31"/>
      <c r="E680" s="44" t="s">
        <v>35</v>
      </c>
      <c r="F680" s="43" t="s">
        <v>34</v>
      </c>
      <c r="G680" s="84" t="s">
        <v>34</v>
      </c>
      <c r="H680" s="31"/>
      <c r="I680" s="31"/>
      <c r="J680" s="84" t="s">
        <v>190</v>
      </c>
      <c r="K680" s="31" t="s">
        <v>34</v>
      </c>
      <c r="L680" s="31" t="s">
        <v>46</v>
      </c>
      <c r="M680" s="169"/>
      <c r="N680" s="148" t="s">
        <v>3033</v>
      </c>
      <c r="O680" s="44" t="s">
        <v>47</v>
      </c>
      <c r="P680" s="43">
        <v>1982</v>
      </c>
      <c r="Q680" s="31">
        <v>1</v>
      </c>
      <c r="R680" s="84"/>
      <c r="S680" s="31" t="s">
        <v>34</v>
      </c>
      <c r="T680" s="31"/>
      <c r="U680" s="169"/>
      <c r="V680" s="150"/>
      <c r="W680" s="141" t="str" cm="1">
        <f t="array" ref="W680">IF(SUM(LEN(B680:V680))=0,"",IF(OR(OR(ISBLANK(F680),SUM(LEN(C680),LEN(D680))=0),AND(NOT(E680="Unknown"),ISBLANK(J680)),AND(NOT(O680="Unknown"),ISBLANK(R680))),"Missing Information", INDEX(Table15[Entire Service Line Classification], MATCH(SUMIFS(Table15[Unique ID],Table15[System-Owned Portion],E680,Table15[If Material Anything Other than "Lead" in Column E,Was Material Ever Previously Lead?],G680,Table15[Customer-Owned Portion],O680),Table15[Unique ID],0),0)))</f>
        <v>Lead Status Unknown</v>
      </c>
      <c r="X680"/>
    </row>
    <row r="681" spans="2:24" ht="30" x14ac:dyDescent="0.25">
      <c r="B681" s="146">
        <v>54336419</v>
      </c>
      <c r="C681" s="31" t="s">
        <v>910</v>
      </c>
      <c r="D681" s="31"/>
      <c r="E681" s="44" t="s">
        <v>35</v>
      </c>
      <c r="F681" s="43" t="s">
        <v>34</v>
      </c>
      <c r="G681" s="84" t="s">
        <v>34</v>
      </c>
      <c r="H681" s="31"/>
      <c r="I681" s="31"/>
      <c r="J681" s="84" t="s">
        <v>190</v>
      </c>
      <c r="K681" s="31" t="s">
        <v>34</v>
      </c>
      <c r="L681" s="31" t="s">
        <v>46</v>
      </c>
      <c r="M681" s="169"/>
      <c r="N681" s="148" t="s">
        <v>3033</v>
      </c>
      <c r="O681" s="44" t="s">
        <v>47</v>
      </c>
      <c r="P681" s="43">
        <v>1982</v>
      </c>
      <c r="Q681" s="31">
        <v>1</v>
      </c>
      <c r="R681" s="84"/>
      <c r="S681" s="31" t="s">
        <v>34</v>
      </c>
      <c r="T681" s="31"/>
      <c r="U681" s="169"/>
      <c r="V681" s="150"/>
      <c r="W681" s="141" t="str" cm="1">
        <f t="array" ref="W681">IF(SUM(LEN(B681:V681))=0,"",IF(OR(OR(ISBLANK(F681),SUM(LEN(C681),LEN(D681))=0),AND(NOT(E681="Unknown"),ISBLANK(J681)),AND(NOT(O681="Unknown"),ISBLANK(R681))),"Missing Information", INDEX(Table15[Entire Service Line Classification], MATCH(SUMIFS(Table15[Unique ID],Table15[System-Owned Portion],E681,Table15[If Material Anything Other than "Lead" in Column E,Was Material Ever Previously Lead?],G681,Table15[Customer-Owned Portion],O681),Table15[Unique ID],0),0)))</f>
        <v>Lead Status Unknown</v>
      </c>
      <c r="X681"/>
    </row>
    <row r="682" spans="2:24" ht="30" x14ac:dyDescent="0.25">
      <c r="B682" s="146">
        <v>54229713</v>
      </c>
      <c r="C682" s="31" t="s">
        <v>911</v>
      </c>
      <c r="D682" s="31"/>
      <c r="E682" s="44" t="s">
        <v>35</v>
      </c>
      <c r="F682" s="43" t="s">
        <v>34</v>
      </c>
      <c r="G682" s="84" t="s">
        <v>34</v>
      </c>
      <c r="H682" s="31"/>
      <c r="I682" s="31"/>
      <c r="J682" s="84" t="s">
        <v>190</v>
      </c>
      <c r="K682" s="31" t="s">
        <v>34</v>
      </c>
      <c r="L682" s="31" t="s">
        <v>46</v>
      </c>
      <c r="M682" s="169"/>
      <c r="N682" s="148" t="s">
        <v>3033</v>
      </c>
      <c r="O682" s="44" t="s">
        <v>47</v>
      </c>
      <c r="P682" s="43">
        <v>1982</v>
      </c>
      <c r="Q682" s="31">
        <v>1</v>
      </c>
      <c r="R682" s="84"/>
      <c r="S682" s="31" t="s">
        <v>34</v>
      </c>
      <c r="T682" s="31"/>
      <c r="U682" s="169"/>
      <c r="V682" s="150"/>
      <c r="W682" s="141" t="str" cm="1">
        <f t="array" ref="W682">IF(SUM(LEN(B682:V682))=0,"",IF(OR(OR(ISBLANK(F682),SUM(LEN(C682),LEN(D682))=0),AND(NOT(E682="Unknown"),ISBLANK(J682)),AND(NOT(O682="Unknown"),ISBLANK(R682))),"Missing Information", INDEX(Table15[Entire Service Line Classification], MATCH(SUMIFS(Table15[Unique ID],Table15[System-Owned Portion],E682,Table15[If Material Anything Other than "Lead" in Column E,Was Material Ever Previously Lead?],G682,Table15[Customer-Owned Portion],O682),Table15[Unique ID],0),0)))</f>
        <v>Lead Status Unknown</v>
      </c>
      <c r="X682"/>
    </row>
    <row r="683" spans="2:24" ht="30" x14ac:dyDescent="0.25">
      <c r="B683" s="146">
        <v>51145756</v>
      </c>
      <c r="C683" s="31" t="s">
        <v>912</v>
      </c>
      <c r="D683" s="31"/>
      <c r="E683" s="44" t="s">
        <v>35</v>
      </c>
      <c r="F683" s="43" t="s">
        <v>34</v>
      </c>
      <c r="G683" s="84" t="s">
        <v>34</v>
      </c>
      <c r="H683" s="31"/>
      <c r="I683" s="31"/>
      <c r="J683" s="84" t="s">
        <v>190</v>
      </c>
      <c r="K683" s="31" t="s">
        <v>34</v>
      </c>
      <c r="L683" s="31" t="s">
        <v>46</v>
      </c>
      <c r="M683" s="169"/>
      <c r="N683" s="148" t="s">
        <v>3033</v>
      </c>
      <c r="O683" s="44" t="s">
        <v>47</v>
      </c>
      <c r="P683" s="43">
        <v>1982</v>
      </c>
      <c r="Q683" s="31">
        <v>1</v>
      </c>
      <c r="R683" s="84"/>
      <c r="S683" s="31" t="s">
        <v>34</v>
      </c>
      <c r="T683" s="31"/>
      <c r="U683" s="169"/>
      <c r="V683" s="150"/>
      <c r="W683" s="141" t="str" cm="1">
        <f t="array" ref="W683">IF(SUM(LEN(B683:V683))=0,"",IF(OR(OR(ISBLANK(F683),SUM(LEN(C683),LEN(D683))=0),AND(NOT(E683="Unknown"),ISBLANK(J683)),AND(NOT(O683="Unknown"),ISBLANK(R683))),"Missing Information", INDEX(Table15[Entire Service Line Classification], MATCH(SUMIFS(Table15[Unique ID],Table15[System-Owned Portion],E683,Table15[If Material Anything Other than "Lead" in Column E,Was Material Ever Previously Lead?],G683,Table15[Customer-Owned Portion],O683),Table15[Unique ID],0),0)))</f>
        <v>Lead Status Unknown</v>
      </c>
      <c r="X683"/>
    </row>
    <row r="684" spans="2:24" ht="30" x14ac:dyDescent="0.25">
      <c r="B684" s="146">
        <v>53671185</v>
      </c>
      <c r="C684" s="31" t="s">
        <v>913</v>
      </c>
      <c r="D684" s="31"/>
      <c r="E684" s="44" t="s">
        <v>35</v>
      </c>
      <c r="F684" s="43" t="s">
        <v>34</v>
      </c>
      <c r="G684" s="84" t="s">
        <v>34</v>
      </c>
      <c r="H684" s="31"/>
      <c r="I684" s="31"/>
      <c r="J684" s="84" t="s">
        <v>190</v>
      </c>
      <c r="K684" s="31" t="s">
        <v>34</v>
      </c>
      <c r="L684" s="31" t="s">
        <v>46</v>
      </c>
      <c r="M684" s="169"/>
      <c r="N684" s="148" t="s">
        <v>3033</v>
      </c>
      <c r="O684" s="44" t="s">
        <v>47</v>
      </c>
      <c r="P684" s="43">
        <v>1982</v>
      </c>
      <c r="Q684" s="31">
        <v>1</v>
      </c>
      <c r="R684" s="84"/>
      <c r="S684" s="31" t="s">
        <v>34</v>
      </c>
      <c r="T684" s="31"/>
      <c r="U684" s="169"/>
      <c r="V684" s="150"/>
      <c r="W684" s="141" t="str" cm="1">
        <f t="array" ref="W684">IF(SUM(LEN(B684:V684))=0,"",IF(OR(OR(ISBLANK(F684),SUM(LEN(C684),LEN(D684))=0),AND(NOT(E684="Unknown"),ISBLANK(J684)),AND(NOT(O684="Unknown"),ISBLANK(R684))),"Missing Information", INDEX(Table15[Entire Service Line Classification], MATCH(SUMIFS(Table15[Unique ID],Table15[System-Owned Portion],E684,Table15[If Material Anything Other than "Lead" in Column E,Was Material Ever Previously Lead?],G684,Table15[Customer-Owned Portion],O684),Table15[Unique ID],0),0)))</f>
        <v>Lead Status Unknown</v>
      </c>
      <c r="X684"/>
    </row>
    <row r="685" spans="2:24" ht="30" x14ac:dyDescent="0.25">
      <c r="B685" s="146">
        <v>53671186</v>
      </c>
      <c r="C685" s="31" t="s">
        <v>914</v>
      </c>
      <c r="D685" s="31"/>
      <c r="E685" s="44" t="s">
        <v>35</v>
      </c>
      <c r="F685" s="43" t="s">
        <v>34</v>
      </c>
      <c r="G685" s="84" t="s">
        <v>34</v>
      </c>
      <c r="H685" s="31"/>
      <c r="I685" s="31"/>
      <c r="J685" s="84" t="s">
        <v>190</v>
      </c>
      <c r="K685" s="31" t="s">
        <v>34</v>
      </c>
      <c r="L685" s="31" t="s">
        <v>46</v>
      </c>
      <c r="M685" s="169"/>
      <c r="N685" s="148" t="s">
        <v>3033</v>
      </c>
      <c r="O685" s="44" t="s">
        <v>47</v>
      </c>
      <c r="P685" s="43">
        <v>1982</v>
      </c>
      <c r="Q685" s="31">
        <v>1</v>
      </c>
      <c r="R685" s="84"/>
      <c r="S685" s="31" t="s">
        <v>34</v>
      </c>
      <c r="T685" s="31"/>
      <c r="U685" s="169"/>
      <c r="V685" s="150"/>
      <c r="W685" s="141" t="str" cm="1">
        <f t="array" ref="W685">IF(SUM(LEN(B685:V685))=0,"",IF(OR(OR(ISBLANK(F685),SUM(LEN(C685),LEN(D685))=0),AND(NOT(E685="Unknown"),ISBLANK(J685)),AND(NOT(O685="Unknown"),ISBLANK(R685))),"Missing Information", INDEX(Table15[Entire Service Line Classification], MATCH(SUMIFS(Table15[Unique ID],Table15[System-Owned Portion],E685,Table15[If Material Anything Other than "Lead" in Column E,Was Material Ever Previously Lead?],G685,Table15[Customer-Owned Portion],O685),Table15[Unique ID],0),0)))</f>
        <v>Lead Status Unknown</v>
      </c>
      <c r="X685"/>
    </row>
    <row r="686" spans="2:24" ht="30" x14ac:dyDescent="0.25">
      <c r="B686" s="146">
        <v>34320122</v>
      </c>
      <c r="C686" s="31" t="s">
        <v>915</v>
      </c>
      <c r="D686" s="31"/>
      <c r="E686" s="44" t="s">
        <v>35</v>
      </c>
      <c r="F686" s="43" t="s">
        <v>34</v>
      </c>
      <c r="G686" s="84" t="s">
        <v>34</v>
      </c>
      <c r="H686" s="31"/>
      <c r="I686" s="31"/>
      <c r="J686" s="84" t="s">
        <v>190</v>
      </c>
      <c r="K686" s="31" t="s">
        <v>34</v>
      </c>
      <c r="L686" s="31" t="s">
        <v>46</v>
      </c>
      <c r="M686" s="169"/>
      <c r="N686" s="148" t="s">
        <v>3033</v>
      </c>
      <c r="O686" s="44" t="s">
        <v>47</v>
      </c>
      <c r="P686" s="43">
        <v>1982</v>
      </c>
      <c r="Q686" s="31">
        <v>1</v>
      </c>
      <c r="R686" s="84"/>
      <c r="S686" s="31" t="s">
        <v>34</v>
      </c>
      <c r="T686" s="31"/>
      <c r="U686" s="169"/>
      <c r="V686" s="150"/>
      <c r="W686" s="141" t="str" cm="1">
        <f t="array" ref="W686">IF(SUM(LEN(B686:V686))=0,"",IF(OR(OR(ISBLANK(F686),SUM(LEN(C686),LEN(D686))=0),AND(NOT(E686="Unknown"),ISBLANK(J686)),AND(NOT(O686="Unknown"),ISBLANK(R686))),"Missing Information", INDEX(Table15[Entire Service Line Classification], MATCH(SUMIFS(Table15[Unique ID],Table15[System-Owned Portion],E686,Table15[If Material Anything Other than "Lead" in Column E,Was Material Ever Previously Lead?],G686,Table15[Customer-Owned Portion],O686),Table15[Unique ID],0),0)))</f>
        <v>Lead Status Unknown</v>
      </c>
      <c r="X686"/>
    </row>
    <row r="687" spans="2:24" ht="30" x14ac:dyDescent="0.25">
      <c r="B687" s="146">
        <v>86102309</v>
      </c>
      <c r="C687" s="31" t="s">
        <v>916</v>
      </c>
      <c r="D687" s="31"/>
      <c r="E687" s="44" t="s">
        <v>35</v>
      </c>
      <c r="F687" s="43" t="s">
        <v>34</v>
      </c>
      <c r="G687" s="84" t="s">
        <v>34</v>
      </c>
      <c r="H687" s="31"/>
      <c r="I687" s="31"/>
      <c r="J687" s="84" t="s">
        <v>190</v>
      </c>
      <c r="K687" s="31" t="s">
        <v>34</v>
      </c>
      <c r="L687" s="31" t="s">
        <v>46</v>
      </c>
      <c r="M687" s="169"/>
      <c r="N687" s="148" t="s">
        <v>3033</v>
      </c>
      <c r="O687" s="44" t="s">
        <v>47</v>
      </c>
      <c r="P687" s="43">
        <v>1982</v>
      </c>
      <c r="Q687" s="31">
        <v>1</v>
      </c>
      <c r="R687" s="84"/>
      <c r="S687" s="31" t="s">
        <v>34</v>
      </c>
      <c r="T687" s="31"/>
      <c r="U687" s="169"/>
      <c r="V687" s="150"/>
      <c r="W687" s="141" t="str" cm="1">
        <f t="array" ref="W687">IF(SUM(LEN(B687:V687))=0,"",IF(OR(OR(ISBLANK(F687),SUM(LEN(C687),LEN(D687))=0),AND(NOT(E687="Unknown"),ISBLANK(J687)),AND(NOT(O687="Unknown"),ISBLANK(R687))),"Missing Information", INDEX(Table15[Entire Service Line Classification], MATCH(SUMIFS(Table15[Unique ID],Table15[System-Owned Portion],E687,Table15[If Material Anything Other than "Lead" in Column E,Was Material Ever Previously Lead?],G687,Table15[Customer-Owned Portion],O687),Table15[Unique ID],0),0)))</f>
        <v>Lead Status Unknown</v>
      </c>
      <c r="X687"/>
    </row>
    <row r="688" spans="2:24" ht="30" x14ac:dyDescent="0.25">
      <c r="B688" s="146">
        <v>60806005</v>
      </c>
      <c r="C688" s="31" t="s">
        <v>917</v>
      </c>
      <c r="D688" s="31"/>
      <c r="E688" s="44" t="s">
        <v>35</v>
      </c>
      <c r="F688" s="43" t="s">
        <v>34</v>
      </c>
      <c r="G688" s="84" t="s">
        <v>34</v>
      </c>
      <c r="H688" s="31"/>
      <c r="I688" s="31"/>
      <c r="J688" s="84" t="s">
        <v>190</v>
      </c>
      <c r="K688" s="31" t="s">
        <v>34</v>
      </c>
      <c r="L688" s="31" t="s">
        <v>46</v>
      </c>
      <c r="M688" s="169"/>
      <c r="N688" s="148" t="s">
        <v>3033</v>
      </c>
      <c r="O688" s="44" t="s">
        <v>47</v>
      </c>
      <c r="P688" s="43">
        <v>1982</v>
      </c>
      <c r="Q688" s="31">
        <v>1</v>
      </c>
      <c r="R688" s="84"/>
      <c r="S688" s="31" t="s">
        <v>34</v>
      </c>
      <c r="T688" s="31"/>
      <c r="U688" s="169"/>
      <c r="V688" s="150"/>
      <c r="W688" s="141" t="str" cm="1">
        <f t="array" ref="W688">IF(SUM(LEN(B688:V688))=0,"",IF(OR(OR(ISBLANK(F688),SUM(LEN(C688),LEN(D688))=0),AND(NOT(E688="Unknown"),ISBLANK(J688)),AND(NOT(O688="Unknown"),ISBLANK(R688))),"Missing Information", INDEX(Table15[Entire Service Line Classification], MATCH(SUMIFS(Table15[Unique ID],Table15[System-Owned Portion],E688,Table15[If Material Anything Other than "Lead" in Column E,Was Material Ever Previously Lead?],G688,Table15[Customer-Owned Portion],O688),Table15[Unique ID],0),0)))</f>
        <v>Lead Status Unknown</v>
      </c>
      <c r="X688"/>
    </row>
    <row r="689" spans="2:24" ht="30" x14ac:dyDescent="0.25">
      <c r="B689" s="146">
        <v>58906449</v>
      </c>
      <c r="C689" s="31" t="s">
        <v>918</v>
      </c>
      <c r="D689" s="31"/>
      <c r="E689" s="44" t="s">
        <v>35</v>
      </c>
      <c r="F689" s="43" t="s">
        <v>34</v>
      </c>
      <c r="G689" s="84" t="s">
        <v>34</v>
      </c>
      <c r="H689" s="31"/>
      <c r="I689" s="31"/>
      <c r="J689" s="84" t="s">
        <v>190</v>
      </c>
      <c r="K689" s="31" t="s">
        <v>34</v>
      </c>
      <c r="L689" s="31" t="s">
        <v>46</v>
      </c>
      <c r="M689" s="169"/>
      <c r="N689" s="148" t="s">
        <v>3033</v>
      </c>
      <c r="O689" s="44" t="s">
        <v>47</v>
      </c>
      <c r="P689" s="43">
        <v>1982</v>
      </c>
      <c r="Q689" s="31">
        <v>1</v>
      </c>
      <c r="R689" s="84"/>
      <c r="S689" s="31" t="s">
        <v>34</v>
      </c>
      <c r="T689" s="31"/>
      <c r="U689" s="169"/>
      <c r="V689" s="150"/>
      <c r="W689" s="141" t="str" cm="1">
        <f t="array" ref="W689">IF(SUM(LEN(B689:V689))=0,"",IF(OR(OR(ISBLANK(F689),SUM(LEN(C689),LEN(D689))=0),AND(NOT(E689="Unknown"),ISBLANK(J689)),AND(NOT(O689="Unknown"),ISBLANK(R689))),"Missing Information", INDEX(Table15[Entire Service Line Classification], MATCH(SUMIFS(Table15[Unique ID],Table15[System-Owned Portion],E689,Table15[If Material Anything Other than "Lead" in Column E,Was Material Ever Previously Lead?],G689,Table15[Customer-Owned Portion],O689),Table15[Unique ID],0),0)))</f>
        <v>Lead Status Unknown</v>
      </c>
      <c r="X689"/>
    </row>
    <row r="690" spans="2:24" ht="30" x14ac:dyDescent="0.25">
      <c r="B690" s="146">
        <v>44786867</v>
      </c>
      <c r="C690" s="31" t="s">
        <v>919</v>
      </c>
      <c r="D690" s="31"/>
      <c r="E690" s="44" t="s">
        <v>35</v>
      </c>
      <c r="F690" s="43" t="s">
        <v>34</v>
      </c>
      <c r="G690" s="84" t="s">
        <v>34</v>
      </c>
      <c r="H690" s="31"/>
      <c r="I690" s="31"/>
      <c r="J690" s="84" t="s">
        <v>190</v>
      </c>
      <c r="K690" s="31" t="s">
        <v>34</v>
      </c>
      <c r="L690" s="31" t="s">
        <v>46</v>
      </c>
      <c r="M690" s="169"/>
      <c r="N690" s="148" t="s">
        <v>3033</v>
      </c>
      <c r="O690" s="44" t="s">
        <v>47</v>
      </c>
      <c r="P690" s="43">
        <v>1982</v>
      </c>
      <c r="Q690" s="31">
        <v>1</v>
      </c>
      <c r="R690" s="84"/>
      <c r="S690" s="31" t="s">
        <v>34</v>
      </c>
      <c r="T690" s="31"/>
      <c r="U690" s="169"/>
      <c r="V690" s="150"/>
      <c r="W690" s="141" t="str" cm="1">
        <f t="array" ref="W690">IF(SUM(LEN(B690:V690))=0,"",IF(OR(OR(ISBLANK(F690),SUM(LEN(C690),LEN(D690))=0),AND(NOT(E690="Unknown"),ISBLANK(J690)),AND(NOT(O690="Unknown"),ISBLANK(R690))),"Missing Information", INDEX(Table15[Entire Service Line Classification], MATCH(SUMIFS(Table15[Unique ID],Table15[System-Owned Portion],E690,Table15[If Material Anything Other than "Lead" in Column E,Was Material Ever Previously Lead?],G690,Table15[Customer-Owned Portion],O690),Table15[Unique ID],0),0)))</f>
        <v>Lead Status Unknown</v>
      </c>
      <c r="X690"/>
    </row>
    <row r="691" spans="2:24" ht="30" x14ac:dyDescent="0.25">
      <c r="B691" s="146">
        <v>53629210</v>
      </c>
      <c r="C691" s="31" t="s">
        <v>920</v>
      </c>
      <c r="D691" s="31"/>
      <c r="E691" s="44" t="s">
        <v>35</v>
      </c>
      <c r="F691" s="43" t="s">
        <v>34</v>
      </c>
      <c r="G691" s="84" t="s">
        <v>34</v>
      </c>
      <c r="H691" s="31"/>
      <c r="I691" s="31"/>
      <c r="J691" s="84" t="s">
        <v>190</v>
      </c>
      <c r="K691" s="31" t="s">
        <v>34</v>
      </c>
      <c r="L691" s="31" t="s">
        <v>46</v>
      </c>
      <c r="M691" s="169"/>
      <c r="N691" s="148" t="s">
        <v>3033</v>
      </c>
      <c r="O691" s="44" t="s">
        <v>47</v>
      </c>
      <c r="P691" s="43">
        <v>1982</v>
      </c>
      <c r="Q691" s="31">
        <v>1</v>
      </c>
      <c r="R691" s="84"/>
      <c r="S691" s="31" t="s">
        <v>34</v>
      </c>
      <c r="T691" s="31"/>
      <c r="U691" s="169"/>
      <c r="V691" s="150"/>
      <c r="W691" s="141" t="str" cm="1">
        <f t="array" ref="W691">IF(SUM(LEN(B691:V691))=0,"",IF(OR(OR(ISBLANK(F691),SUM(LEN(C691),LEN(D691))=0),AND(NOT(E691="Unknown"),ISBLANK(J691)),AND(NOT(O691="Unknown"),ISBLANK(R691))),"Missing Information", INDEX(Table15[Entire Service Line Classification], MATCH(SUMIFS(Table15[Unique ID],Table15[System-Owned Portion],E691,Table15[If Material Anything Other than "Lead" in Column E,Was Material Ever Previously Lead?],G691,Table15[Customer-Owned Portion],O691),Table15[Unique ID],0),0)))</f>
        <v>Lead Status Unknown</v>
      </c>
      <c r="X691"/>
    </row>
    <row r="692" spans="2:24" ht="30" x14ac:dyDescent="0.25">
      <c r="B692" s="146">
        <v>54229807</v>
      </c>
      <c r="C692" s="31" t="s">
        <v>921</v>
      </c>
      <c r="D692" s="31"/>
      <c r="E692" s="44" t="s">
        <v>35</v>
      </c>
      <c r="F692" s="43" t="s">
        <v>34</v>
      </c>
      <c r="G692" s="84" t="s">
        <v>34</v>
      </c>
      <c r="H692" s="31"/>
      <c r="I692" s="31"/>
      <c r="J692" s="84" t="s">
        <v>190</v>
      </c>
      <c r="K692" s="31" t="s">
        <v>34</v>
      </c>
      <c r="L692" s="31" t="s">
        <v>46</v>
      </c>
      <c r="M692" s="169"/>
      <c r="N692" s="148" t="s">
        <v>3033</v>
      </c>
      <c r="O692" s="44" t="s">
        <v>47</v>
      </c>
      <c r="P692" s="43">
        <v>1982</v>
      </c>
      <c r="Q692" s="31">
        <v>1</v>
      </c>
      <c r="R692" s="84"/>
      <c r="S692" s="31" t="s">
        <v>34</v>
      </c>
      <c r="T692" s="31"/>
      <c r="U692" s="169"/>
      <c r="V692" s="150"/>
      <c r="W692" s="141" t="str" cm="1">
        <f t="array" ref="W692">IF(SUM(LEN(B692:V692))=0,"",IF(OR(OR(ISBLANK(F692),SUM(LEN(C692),LEN(D692))=0),AND(NOT(E692="Unknown"),ISBLANK(J692)),AND(NOT(O692="Unknown"),ISBLANK(R692))),"Missing Information", INDEX(Table15[Entire Service Line Classification], MATCH(SUMIFS(Table15[Unique ID],Table15[System-Owned Portion],E692,Table15[If Material Anything Other than "Lead" in Column E,Was Material Ever Previously Lead?],G692,Table15[Customer-Owned Portion],O692),Table15[Unique ID],0),0)))</f>
        <v>Lead Status Unknown</v>
      </c>
      <c r="X692"/>
    </row>
    <row r="693" spans="2:24" ht="30" x14ac:dyDescent="0.25">
      <c r="B693" s="146">
        <v>79900700</v>
      </c>
      <c r="C693" s="31" t="s">
        <v>922</v>
      </c>
      <c r="D693" s="31"/>
      <c r="E693" s="44" t="s">
        <v>35</v>
      </c>
      <c r="F693" s="43" t="s">
        <v>34</v>
      </c>
      <c r="G693" s="84" t="s">
        <v>34</v>
      </c>
      <c r="H693" s="31"/>
      <c r="I693" s="31"/>
      <c r="J693" s="84" t="s">
        <v>190</v>
      </c>
      <c r="K693" s="31" t="s">
        <v>34</v>
      </c>
      <c r="L693" s="31" t="s">
        <v>46</v>
      </c>
      <c r="M693" s="169"/>
      <c r="N693" s="148" t="s">
        <v>3033</v>
      </c>
      <c r="O693" s="44" t="s">
        <v>47</v>
      </c>
      <c r="P693" s="43">
        <v>1982</v>
      </c>
      <c r="Q693" s="31">
        <v>1</v>
      </c>
      <c r="R693" s="84"/>
      <c r="S693" s="31" t="s">
        <v>34</v>
      </c>
      <c r="T693" s="31"/>
      <c r="U693" s="169"/>
      <c r="V693" s="150"/>
      <c r="W693" s="141" t="str" cm="1">
        <f t="array" ref="W693">IF(SUM(LEN(B693:V693))=0,"",IF(OR(OR(ISBLANK(F693),SUM(LEN(C693),LEN(D693))=0),AND(NOT(E693="Unknown"),ISBLANK(J693)),AND(NOT(O693="Unknown"),ISBLANK(R693))),"Missing Information", INDEX(Table15[Entire Service Line Classification], MATCH(SUMIFS(Table15[Unique ID],Table15[System-Owned Portion],E693,Table15[If Material Anything Other than "Lead" in Column E,Was Material Ever Previously Lead?],G693,Table15[Customer-Owned Portion],O693),Table15[Unique ID],0),0)))</f>
        <v>Lead Status Unknown</v>
      </c>
      <c r="X693"/>
    </row>
    <row r="694" spans="2:24" ht="30" x14ac:dyDescent="0.25">
      <c r="B694" s="146">
        <v>53671161</v>
      </c>
      <c r="C694" s="31" t="s">
        <v>923</v>
      </c>
      <c r="D694" s="31"/>
      <c r="E694" s="44" t="s">
        <v>35</v>
      </c>
      <c r="F694" s="43" t="s">
        <v>34</v>
      </c>
      <c r="G694" s="84" t="s">
        <v>34</v>
      </c>
      <c r="H694" s="31"/>
      <c r="I694" s="31"/>
      <c r="J694" s="84" t="s">
        <v>190</v>
      </c>
      <c r="K694" s="31" t="s">
        <v>34</v>
      </c>
      <c r="L694" s="31" t="s">
        <v>46</v>
      </c>
      <c r="M694" s="169"/>
      <c r="N694" s="148" t="s">
        <v>3033</v>
      </c>
      <c r="O694" s="44" t="s">
        <v>47</v>
      </c>
      <c r="P694" s="43">
        <v>1982</v>
      </c>
      <c r="Q694" s="31">
        <v>1</v>
      </c>
      <c r="R694" s="84"/>
      <c r="S694" s="31" t="s">
        <v>34</v>
      </c>
      <c r="T694" s="31"/>
      <c r="U694" s="169"/>
      <c r="V694" s="150"/>
      <c r="W694" s="141" t="str" cm="1">
        <f t="array" ref="W694">IF(SUM(LEN(B694:V694))=0,"",IF(OR(OR(ISBLANK(F694),SUM(LEN(C694),LEN(D694))=0),AND(NOT(E694="Unknown"),ISBLANK(J694)),AND(NOT(O694="Unknown"),ISBLANK(R694))),"Missing Information", INDEX(Table15[Entire Service Line Classification], MATCH(SUMIFS(Table15[Unique ID],Table15[System-Owned Portion],E694,Table15[If Material Anything Other than "Lead" in Column E,Was Material Ever Previously Lead?],G694,Table15[Customer-Owned Portion],O694),Table15[Unique ID],0),0)))</f>
        <v>Lead Status Unknown</v>
      </c>
      <c r="X694"/>
    </row>
    <row r="695" spans="2:24" ht="30" x14ac:dyDescent="0.25">
      <c r="B695" s="146">
        <v>54229716</v>
      </c>
      <c r="C695" s="31" t="s">
        <v>924</v>
      </c>
      <c r="D695" s="31"/>
      <c r="E695" s="44" t="s">
        <v>35</v>
      </c>
      <c r="F695" s="43" t="s">
        <v>34</v>
      </c>
      <c r="G695" s="84" t="s">
        <v>34</v>
      </c>
      <c r="H695" s="31"/>
      <c r="I695" s="31"/>
      <c r="J695" s="84" t="s">
        <v>190</v>
      </c>
      <c r="K695" s="31" t="s">
        <v>34</v>
      </c>
      <c r="L695" s="31" t="s">
        <v>46</v>
      </c>
      <c r="M695" s="169"/>
      <c r="N695" s="148" t="s">
        <v>3033</v>
      </c>
      <c r="O695" s="44" t="s">
        <v>47</v>
      </c>
      <c r="P695" s="43">
        <v>1982</v>
      </c>
      <c r="Q695" s="31">
        <v>1</v>
      </c>
      <c r="R695" s="84"/>
      <c r="S695" s="31" t="s">
        <v>34</v>
      </c>
      <c r="T695" s="31"/>
      <c r="U695" s="169"/>
      <c r="V695" s="150"/>
      <c r="W695" s="141" t="str" cm="1">
        <f t="array" ref="W695">IF(SUM(LEN(B695:V695))=0,"",IF(OR(OR(ISBLANK(F695),SUM(LEN(C695),LEN(D695))=0),AND(NOT(E695="Unknown"),ISBLANK(J695)),AND(NOT(O695="Unknown"),ISBLANK(R695))),"Missing Information", INDEX(Table15[Entire Service Line Classification], MATCH(SUMIFS(Table15[Unique ID],Table15[System-Owned Portion],E695,Table15[If Material Anything Other than "Lead" in Column E,Was Material Ever Previously Lead?],G695,Table15[Customer-Owned Portion],O695),Table15[Unique ID],0),0)))</f>
        <v>Lead Status Unknown</v>
      </c>
      <c r="X695"/>
    </row>
    <row r="696" spans="2:24" ht="30" x14ac:dyDescent="0.25">
      <c r="B696" s="146">
        <v>54229724</v>
      </c>
      <c r="C696" s="31" t="s">
        <v>925</v>
      </c>
      <c r="D696" s="31"/>
      <c r="E696" s="44" t="s">
        <v>35</v>
      </c>
      <c r="F696" s="43" t="s">
        <v>34</v>
      </c>
      <c r="G696" s="84" t="s">
        <v>34</v>
      </c>
      <c r="H696" s="31"/>
      <c r="I696" s="31"/>
      <c r="J696" s="84" t="s">
        <v>190</v>
      </c>
      <c r="K696" s="31" t="s">
        <v>34</v>
      </c>
      <c r="L696" s="31" t="s">
        <v>46</v>
      </c>
      <c r="M696" s="169"/>
      <c r="N696" s="148" t="s">
        <v>3033</v>
      </c>
      <c r="O696" s="44" t="s">
        <v>47</v>
      </c>
      <c r="P696" s="43">
        <v>1982</v>
      </c>
      <c r="Q696" s="31">
        <v>1</v>
      </c>
      <c r="R696" s="84"/>
      <c r="S696" s="31" t="s">
        <v>34</v>
      </c>
      <c r="T696" s="31"/>
      <c r="U696" s="169"/>
      <c r="V696" s="150"/>
      <c r="W696" s="141" t="str" cm="1">
        <f t="array" ref="W696">IF(SUM(LEN(B696:V696))=0,"",IF(OR(OR(ISBLANK(F696),SUM(LEN(C696),LEN(D696))=0),AND(NOT(E696="Unknown"),ISBLANK(J696)),AND(NOT(O696="Unknown"),ISBLANK(R696))),"Missing Information", INDEX(Table15[Entire Service Line Classification], MATCH(SUMIFS(Table15[Unique ID],Table15[System-Owned Portion],E696,Table15[If Material Anything Other than "Lead" in Column E,Was Material Ever Previously Lead?],G696,Table15[Customer-Owned Portion],O696),Table15[Unique ID],0),0)))</f>
        <v>Lead Status Unknown</v>
      </c>
      <c r="X696"/>
    </row>
    <row r="697" spans="2:24" ht="30" x14ac:dyDescent="0.25">
      <c r="B697" s="146">
        <v>54229732</v>
      </c>
      <c r="C697" s="31" t="s">
        <v>926</v>
      </c>
      <c r="D697" s="31"/>
      <c r="E697" s="44" t="s">
        <v>35</v>
      </c>
      <c r="F697" s="43" t="s">
        <v>34</v>
      </c>
      <c r="G697" s="84" t="s">
        <v>34</v>
      </c>
      <c r="H697" s="31"/>
      <c r="I697" s="31"/>
      <c r="J697" s="84" t="s">
        <v>190</v>
      </c>
      <c r="K697" s="31" t="s">
        <v>34</v>
      </c>
      <c r="L697" s="31" t="s">
        <v>46</v>
      </c>
      <c r="M697" s="169"/>
      <c r="N697" s="148" t="s">
        <v>3033</v>
      </c>
      <c r="O697" s="44" t="s">
        <v>47</v>
      </c>
      <c r="P697" s="43">
        <v>1982</v>
      </c>
      <c r="Q697" s="31">
        <v>1</v>
      </c>
      <c r="R697" s="84"/>
      <c r="S697" s="31" t="s">
        <v>34</v>
      </c>
      <c r="T697" s="31"/>
      <c r="U697" s="169"/>
      <c r="V697" s="150"/>
      <c r="W697" s="141" t="str" cm="1">
        <f t="array" ref="W697">IF(SUM(LEN(B697:V697))=0,"",IF(OR(OR(ISBLANK(F697),SUM(LEN(C697),LEN(D697))=0),AND(NOT(E697="Unknown"),ISBLANK(J697)),AND(NOT(O697="Unknown"),ISBLANK(R697))),"Missing Information", INDEX(Table15[Entire Service Line Classification], MATCH(SUMIFS(Table15[Unique ID],Table15[System-Owned Portion],E697,Table15[If Material Anything Other than "Lead" in Column E,Was Material Ever Previously Lead?],G697,Table15[Customer-Owned Portion],O697),Table15[Unique ID],0),0)))</f>
        <v>Lead Status Unknown</v>
      </c>
      <c r="X697"/>
    </row>
    <row r="698" spans="2:24" ht="30" x14ac:dyDescent="0.25">
      <c r="B698" s="146">
        <v>54336410</v>
      </c>
      <c r="C698" s="31" t="s">
        <v>927</v>
      </c>
      <c r="D698" s="31"/>
      <c r="E698" s="44" t="s">
        <v>35</v>
      </c>
      <c r="F698" s="43" t="s">
        <v>34</v>
      </c>
      <c r="G698" s="84" t="s">
        <v>34</v>
      </c>
      <c r="H698" s="31"/>
      <c r="I698" s="31"/>
      <c r="J698" s="84" t="s">
        <v>190</v>
      </c>
      <c r="K698" s="31" t="s">
        <v>34</v>
      </c>
      <c r="L698" s="31" t="s">
        <v>46</v>
      </c>
      <c r="M698" s="169"/>
      <c r="N698" s="148" t="s">
        <v>3033</v>
      </c>
      <c r="O698" s="44" t="s">
        <v>47</v>
      </c>
      <c r="P698" s="43">
        <v>1982</v>
      </c>
      <c r="Q698" s="31">
        <v>1</v>
      </c>
      <c r="R698" s="84"/>
      <c r="S698" s="31" t="s">
        <v>34</v>
      </c>
      <c r="T698" s="31"/>
      <c r="U698" s="169"/>
      <c r="V698" s="150"/>
      <c r="W698" s="141" t="str" cm="1">
        <f t="array" ref="W698">IF(SUM(LEN(B698:V698))=0,"",IF(OR(OR(ISBLANK(F698),SUM(LEN(C698),LEN(D698))=0),AND(NOT(E698="Unknown"),ISBLANK(J698)),AND(NOT(O698="Unknown"),ISBLANK(R698))),"Missing Information", INDEX(Table15[Entire Service Line Classification], MATCH(SUMIFS(Table15[Unique ID],Table15[System-Owned Portion],E698,Table15[If Material Anything Other than "Lead" in Column E,Was Material Ever Previously Lead?],G698,Table15[Customer-Owned Portion],O698),Table15[Unique ID],0),0)))</f>
        <v>Lead Status Unknown</v>
      </c>
      <c r="X698"/>
    </row>
    <row r="699" spans="2:24" ht="30" x14ac:dyDescent="0.25">
      <c r="B699" s="146">
        <v>54336400</v>
      </c>
      <c r="C699" s="31" t="s">
        <v>928</v>
      </c>
      <c r="D699" s="31"/>
      <c r="E699" s="44" t="s">
        <v>35</v>
      </c>
      <c r="F699" s="43" t="s">
        <v>34</v>
      </c>
      <c r="G699" s="84" t="s">
        <v>34</v>
      </c>
      <c r="H699" s="31"/>
      <c r="I699" s="31"/>
      <c r="J699" s="84" t="s">
        <v>190</v>
      </c>
      <c r="K699" s="31" t="s">
        <v>34</v>
      </c>
      <c r="L699" s="31" t="s">
        <v>46</v>
      </c>
      <c r="M699" s="169"/>
      <c r="N699" s="148" t="s">
        <v>3033</v>
      </c>
      <c r="O699" s="44" t="s">
        <v>47</v>
      </c>
      <c r="P699" s="43">
        <v>1982</v>
      </c>
      <c r="Q699" s="31">
        <v>1</v>
      </c>
      <c r="R699" s="84"/>
      <c r="S699" s="31" t="s">
        <v>34</v>
      </c>
      <c r="T699" s="31"/>
      <c r="U699" s="169"/>
      <c r="V699" s="150"/>
      <c r="W699" s="141" t="str" cm="1">
        <f t="array" ref="W699">IF(SUM(LEN(B699:V699))=0,"",IF(OR(OR(ISBLANK(F699),SUM(LEN(C699),LEN(D699))=0),AND(NOT(E699="Unknown"),ISBLANK(J699)),AND(NOT(O699="Unknown"),ISBLANK(R699))),"Missing Information", INDEX(Table15[Entire Service Line Classification], MATCH(SUMIFS(Table15[Unique ID],Table15[System-Owned Portion],E699,Table15[If Material Anything Other than "Lead" in Column E,Was Material Ever Previously Lead?],G699,Table15[Customer-Owned Portion],O699),Table15[Unique ID],0),0)))</f>
        <v>Lead Status Unknown</v>
      </c>
      <c r="X699"/>
    </row>
    <row r="700" spans="2:24" ht="30" x14ac:dyDescent="0.25">
      <c r="B700" s="146">
        <v>66841747</v>
      </c>
      <c r="C700" s="31" t="s">
        <v>929</v>
      </c>
      <c r="D700" s="31"/>
      <c r="E700" s="44" t="s">
        <v>35</v>
      </c>
      <c r="F700" s="43" t="s">
        <v>34</v>
      </c>
      <c r="G700" s="84" t="s">
        <v>34</v>
      </c>
      <c r="H700" s="31"/>
      <c r="I700" s="31"/>
      <c r="J700" s="84" t="s">
        <v>190</v>
      </c>
      <c r="K700" s="31" t="s">
        <v>34</v>
      </c>
      <c r="L700" s="31" t="s">
        <v>46</v>
      </c>
      <c r="M700" s="169"/>
      <c r="N700" s="148" t="s">
        <v>3033</v>
      </c>
      <c r="O700" s="44" t="s">
        <v>47</v>
      </c>
      <c r="P700" s="43">
        <v>1982</v>
      </c>
      <c r="Q700" s="31">
        <v>1</v>
      </c>
      <c r="R700" s="84"/>
      <c r="S700" s="31" t="s">
        <v>34</v>
      </c>
      <c r="T700" s="31"/>
      <c r="U700" s="169"/>
      <c r="V700" s="150"/>
      <c r="W700" s="141" t="str" cm="1">
        <f t="array" ref="W700">IF(SUM(LEN(B700:V700))=0,"",IF(OR(OR(ISBLANK(F700),SUM(LEN(C700),LEN(D700))=0),AND(NOT(E700="Unknown"),ISBLANK(J700)),AND(NOT(O700="Unknown"),ISBLANK(R700))),"Missing Information", INDEX(Table15[Entire Service Line Classification], MATCH(SUMIFS(Table15[Unique ID],Table15[System-Owned Portion],E700,Table15[If Material Anything Other than "Lead" in Column E,Was Material Ever Previously Lead?],G700,Table15[Customer-Owned Portion],O700),Table15[Unique ID],0),0)))</f>
        <v>Lead Status Unknown</v>
      </c>
      <c r="X700"/>
    </row>
    <row r="701" spans="2:24" ht="30" x14ac:dyDescent="0.25">
      <c r="B701" s="146">
        <v>54229751</v>
      </c>
      <c r="C701" s="31" t="s">
        <v>930</v>
      </c>
      <c r="D701" s="31"/>
      <c r="E701" s="44" t="s">
        <v>35</v>
      </c>
      <c r="F701" s="43" t="s">
        <v>34</v>
      </c>
      <c r="G701" s="84" t="s">
        <v>34</v>
      </c>
      <c r="H701" s="31"/>
      <c r="I701" s="31"/>
      <c r="J701" s="84" t="s">
        <v>190</v>
      </c>
      <c r="K701" s="31" t="s">
        <v>34</v>
      </c>
      <c r="L701" s="31" t="s">
        <v>46</v>
      </c>
      <c r="M701" s="169"/>
      <c r="N701" s="148" t="s">
        <v>3033</v>
      </c>
      <c r="O701" s="44" t="s">
        <v>47</v>
      </c>
      <c r="P701" s="43">
        <v>1982</v>
      </c>
      <c r="Q701" s="31">
        <v>1</v>
      </c>
      <c r="R701" s="84"/>
      <c r="S701" s="31" t="s">
        <v>34</v>
      </c>
      <c r="T701" s="31"/>
      <c r="U701" s="169"/>
      <c r="V701" s="150"/>
      <c r="W701" s="141" t="str" cm="1">
        <f t="array" ref="W701">IF(SUM(LEN(B701:V701))=0,"",IF(OR(OR(ISBLANK(F701),SUM(LEN(C701),LEN(D701))=0),AND(NOT(E701="Unknown"),ISBLANK(J701)),AND(NOT(O701="Unknown"),ISBLANK(R701))),"Missing Information", INDEX(Table15[Entire Service Line Classification], MATCH(SUMIFS(Table15[Unique ID],Table15[System-Owned Portion],E701,Table15[If Material Anything Other than "Lead" in Column E,Was Material Ever Previously Lead?],G701,Table15[Customer-Owned Portion],O701),Table15[Unique ID],0),0)))</f>
        <v>Lead Status Unknown</v>
      </c>
      <c r="X701"/>
    </row>
    <row r="702" spans="2:24" ht="30" x14ac:dyDescent="0.25">
      <c r="B702" s="146">
        <v>52490103</v>
      </c>
      <c r="C702" s="31" t="s">
        <v>931</v>
      </c>
      <c r="D702" s="31"/>
      <c r="E702" s="44" t="s">
        <v>35</v>
      </c>
      <c r="F702" s="43" t="s">
        <v>34</v>
      </c>
      <c r="G702" s="84" t="s">
        <v>34</v>
      </c>
      <c r="H702" s="31"/>
      <c r="I702" s="31"/>
      <c r="J702" s="84" t="s">
        <v>190</v>
      </c>
      <c r="K702" s="31" t="s">
        <v>34</v>
      </c>
      <c r="L702" s="31" t="s">
        <v>46</v>
      </c>
      <c r="M702" s="169"/>
      <c r="N702" s="148" t="s">
        <v>3033</v>
      </c>
      <c r="O702" s="44" t="s">
        <v>47</v>
      </c>
      <c r="P702" s="43">
        <v>1982</v>
      </c>
      <c r="Q702" s="31">
        <v>1</v>
      </c>
      <c r="R702" s="84"/>
      <c r="S702" s="31" t="s">
        <v>34</v>
      </c>
      <c r="T702" s="31"/>
      <c r="U702" s="169"/>
      <c r="V702" s="150"/>
      <c r="W702" s="141" t="str" cm="1">
        <f t="array" ref="W702">IF(SUM(LEN(B702:V702))=0,"",IF(OR(OR(ISBLANK(F702),SUM(LEN(C702),LEN(D702))=0),AND(NOT(E702="Unknown"),ISBLANK(J702)),AND(NOT(O702="Unknown"),ISBLANK(R702))),"Missing Information", INDEX(Table15[Entire Service Line Classification], MATCH(SUMIFS(Table15[Unique ID],Table15[System-Owned Portion],E702,Table15[If Material Anything Other than "Lead" in Column E,Was Material Ever Previously Lead?],G702,Table15[Customer-Owned Portion],O702),Table15[Unique ID],0),0)))</f>
        <v>Lead Status Unknown</v>
      </c>
      <c r="X702"/>
    </row>
    <row r="703" spans="2:24" ht="30" x14ac:dyDescent="0.25">
      <c r="B703" s="146">
        <v>47731498</v>
      </c>
      <c r="C703" s="31" t="s">
        <v>932</v>
      </c>
      <c r="D703" s="31"/>
      <c r="E703" s="44" t="s">
        <v>35</v>
      </c>
      <c r="F703" s="43" t="s">
        <v>34</v>
      </c>
      <c r="G703" s="84" t="s">
        <v>34</v>
      </c>
      <c r="H703" s="31"/>
      <c r="I703" s="31"/>
      <c r="J703" s="84" t="s">
        <v>190</v>
      </c>
      <c r="K703" s="31" t="s">
        <v>34</v>
      </c>
      <c r="L703" s="31" t="s">
        <v>46</v>
      </c>
      <c r="M703" s="169"/>
      <c r="N703" s="148" t="s">
        <v>3033</v>
      </c>
      <c r="O703" s="44" t="s">
        <v>47</v>
      </c>
      <c r="P703" s="43">
        <v>1982</v>
      </c>
      <c r="Q703" s="31">
        <v>1</v>
      </c>
      <c r="R703" s="84"/>
      <c r="S703" s="31" t="s">
        <v>34</v>
      </c>
      <c r="T703" s="31"/>
      <c r="U703" s="169"/>
      <c r="V703" s="150"/>
      <c r="W703" s="141" t="str" cm="1">
        <f t="array" ref="W703">IF(SUM(LEN(B703:V703))=0,"",IF(OR(OR(ISBLANK(F703),SUM(LEN(C703),LEN(D703))=0),AND(NOT(E703="Unknown"),ISBLANK(J703)),AND(NOT(O703="Unknown"),ISBLANK(R703))),"Missing Information", INDEX(Table15[Entire Service Line Classification], MATCH(SUMIFS(Table15[Unique ID],Table15[System-Owned Portion],E703,Table15[If Material Anything Other than "Lead" in Column E,Was Material Ever Previously Lead?],G703,Table15[Customer-Owned Portion],O703),Table15[Unique ID],0),0)))</f>
        <v>Lead Status Unknown</v>
      </c>
      <c r="X703"/>
    </row>
    <row r="704" spans="2:24" ht="30" x14ac:dyDescent="0.25">
      <c r="B704" s="146">
        <v>51145758</v>
      </c>
      <c r="C704" s="31" t="s">
        <v>933</v>
      </c>
      <c r="D704" s="31"/>
      <c r="E704" s="44" t="s">
        <v>35</v>
      </c>
      <c r="F704" s="43" t="s">
        <v>34</v>
      </c>
      <c r="G704" s="84" t="s">
        <v>34</v>
      </c>
      <c r="H704" s="31"/>
      <c r="I704" s="31"/>
      <c r="J704" s="84" t="s">
        <v>190</v>
      </c>
      <c r="K704" s="31" t="s">
        <v>34</v>
      </c>
      <c r="L704" s="31" t="s">
        <v>46</v>
      </c>
      <c r="M704" s="169"/>
      <c r="N704" s="148" t="s">
        <v>3033</v>
      </c>
      <c r="O704" s="44" t="s">
        <v>47</v>
      </c>
      <c r="P704" s="43">
        <v>1982</v>
      </c>
      <c r="Q704" s="31">
        <v>1</v>
      </c>
      <c r="R704" s="84"/>
      <c r="S704" s="31" t="s">
        <v>34</v>
      </c>
      <c r="T704" s="31"/>
      <c r="U704" s="169"/>
      <c r="V704" s="150"/>
      <c r="W704" s="141" t="str" cm="1">
        <f t="array" ref="W704">IF(SUM(LEN(B704:V704))=0,"",IF(OR(OR(ISBLANK(F704),SUM(LEN(C704),LEN(D704))=0),AND(NOT(E704="Unknown"),ISBLANK(J704)),AND(NOT(O704="Unknown"),ISBLANK(R704))),"Missing Information", INDEX(Table15[Entire Service Line Classification], MATCH(SUMIFS(Table15[Unique ID],Table15[System-Owned Portion],E704,Table15[If Material Anything Other than "Lead" in Column E,Was Material Ever Previously Lead?],G704,Table15[Customer-Owned Portion],O704),Table15[Unique ID],0),0)))</f>
        <v>Lead Status Unknown</v>
      </c>
      <c r="X704"/>
    </row>
    <row r="705" spans="2:24" ht="30" x14ac:dyDescent="0.25">
      <c r="B705" s="146">
        <v>73155595</v>
      </c>
      <c r="C705" s="31" t="s">
        <v>934</v>
      </c>
      <c r="D705" s="31"/>
      <c r="E705" s="44" t="s">
        <v>35</v>
      </c>
      <c r="F705" s="43" t="s">
        <v>34</v>
      </c>
      <c r="G705" s="84" t="s">
        <v>34</v>
      </c>
      <c r="H705" s="31"/>
      <c r="I705" s="31"/>
      <c r="J705" s="84" t="s">
        <v>190</v>
      </c>
      <c r="K705" s="31" t="s">
        <v>34</v>
      </c>
      <c r="L705" s="31" t="s">
        <v>46</v>
      </c>
      <c r="M705" s="169"/>
      <c r="N705" s="148" t="s">
        <v>3033</v>
      </c>
      <c r="O705" s="44" t="s">
        <v>47</v>
      </c>
      <c r="P705" s="43">
        <v>1982</v>
      </c>
      <c r="Q705" s="31">
        <v>1</v>
      </c>
      <c r="R705" s="84"/>
      <c r="S705" s="31" t="s">
        <v>34</v>
      </c>
      <c r="T705" s="31"/>
      <c r="U705" s="169"/>
      <c r="V705" s="150"/>
      <c r="W705" s="141" t="str" cm="1">
        <f t="array" ref="W705">IF(SUM(LEN(B705:V705))=0,"",IF(OR(OR(ISBLANK(F705),SUM(LEN(C705),LEN(D705))=0),AND(NOT(E705="Unknown"),ISBLANK(J705)),AND(NOT(O705="Unknown"),ISBLANK(R705))),"Missing Information", INDEX(Table15[Entire Service Line Classification], MATCH(SUMIFS(Table15[Unique ID],Table15[System-Owned Portion],E705,Table15[If Material Anything Other than "Lead" in Column E,Was Material Ever Previously Lead?],G705,Table15[Customer-Owned Portion],O705),Table15[Unique ID],0),0)))</f>
        <v>Lead Status Unknown</v>
      </c>
      <c r="X705"/>
    </row>
    <row r="706" spans="2:24" ht="30" x14ac:dyDescent="0.25">
      <c r="B706" s="146">
        <v>52490169</v>
      </c>
      <c r="C706" s="31" t="s">
        <v>935</v>
      </c>
      <c r="D706" s="31"/>
      <c r="E706" s="44" t="s">
        <v>35</v>
      </c>
      <c r="F706" s="43" t="s">
        <v>34</v>
      </c>
      <c r="G706" s="84" t="s">
        <v>34</v>
      </c>
      <c r="H706" s="31"/>
      <c r="I706" s="31"/>
      <c r="J706" s="84" t="s">
        <v>190</v>
      </c>
      <c r="K706" s="31" t="s">
        <v>34</v>
      </c>
      <c r="L706" s="31" t="s">
        <v>46</v>
      </c>
      <c r="M706" s="169"/>
      <c r="N706" s="148" t="s">
        <v>3033</v>
      </c>
      <c r="O706" s="44" t="s">
        <v>47</v>
      </c>
      <c r="P706" s="43">
        <v>1982</v>
      </c>
      <c r="Q706" s="31">
        <v>1</v>
      </c>
      <c r="R706" s="84"/>
      <c r="S706" s="31" t="s">
        <v>34</v>
      </c>
      <c r="T706" s="31"/>
      <c r="U706" s="169"/>
      <c r="V706" s="150"/>
      <c r="W706" s="141" t="str" cm="1">
        <f t="array" ref="W706">IF(SUM(LEN(B706:V706))=0,"",IF(OR(OR(ISBLANK(F706),SUM(LEN(C706),LEN(D706))=0),AND(NOT(E706="Unknown"),ISBLANK(J706)),AND(NOT(O706="Unknown"),ISBLANK(R706))),"Missing Information", INDEX(Table15[Entire Service Line Classification], MATCH(SUMIFS(Table15[Unique ID],Table15[System-Owned Portion],E706,Table15[If Material Anything Other than "Lead" in Column E,Was Material Ever Previously Lead?],G706,Table15[Customer-Owned Portion],O706),Table15[Unique ID],0),0)))</f>
        <v>Lead Status Unknown</v>
      </c>
      <c r="X706"/>
    </row>
    <row r="707" spans="2:24" ht="30" x14ac:dyDescent="0.25">
      <c r="B707" s="146">
        <v>44786865</v>
      </c>
      <c r="C707" s="31" t="s">
        <v>936</v>
      </c>
      <c r="D707" s="31"/>
      <c r="E707" s="44" t="s">
        <v>35</v>
      </c>
      <c r="F707" s="43" t="s">
        <v>34</v>
      </c>
      <c r="G707" s="84" t="s">
        <v>34</v>
      </c>
      <c r="H707" s="31"/>
      <c r="I707" s="31"/>
      <c r="J707" s="84" t="s">
        <v>190</v>
      </c>
      <c r="K707" s="31" t="s">
        <v>34</v>
      </c>
      <c r="L707" s="31" t="s">
        <v>46</v>
      </c>
      <c r="M707" s="169"/>
      <c r="N707" s="148" t="s">
        <v>3033</v>
      </c>
      <c r="O707" s="44" t="s">
        <v>47</v>
      </c>
      <c r="P707" s="43">
        <v>1982</v>
      </c>
      <c r="Q707" s="31">
        <v>1</v>
      </c>
      <c r="R707" s="84"/>
      <c r="S707" s="31" t="s">
        <v>34</v>
      </c>
      <c r="T707" s="31"/>
      <c r="U707" s="169"/>
      <c r="V707" s="150"/>
      <c r="W707" s="141" t="str" cm="1">
        <f t="array" ref="W707">IF(SUM(LEN(B707:V707))=0,"",IF(OR(OR(ISBLANK(F707),SUM(LEN(C707),LEN(D707))=0),AND(NOT(E707="Unknown"),ISBLANK(J707)),AND(NOT(O707="Unknown"),ISBLANK(R707))),"Missing Information", INDEX(Table15[Entire Service Line Classification], MATCH(SUMIFS(Table15[Unique ID],Table15[System-Owned Portion],E707,Table15[If Material Anything Other than "Lead" in Column E,Was Material Ever Previously Lead?],G707,Table15[Customer-Owned Portion],O707),Table15[Unique ID],0),0)))</f>
        <v>Lead Status Unknown</v>
      </c>
      <c r="X707"/>
    </row>
    <row r="708" spans="2:24" ht="30" x14ac:dyDescent="0.25">
      <c r="B708" s="146">
        <v>58906445</v>
      </c>
      <c r="C708" s="31" t="s">
        <v>937</v>
      </c>
      <c r="D708" s="31"/>
      <c r="E708" s="44" t="s">
        <v>35</v>
      </c>
      <c r="F708" s="43" t="s">
        <v>34</v>
      </c>
      <c r="G708" s="84" t="s">
        <v>34</v>
      </c>
      <c r="H708" s="31"/>
      <c r="I708" s="31"/>
      <c r="J708" s="84" t="s">
        <v>190</v>
      </c>
      <c r="K708" s="31" t="s">
        <v>34</v>
      </c>
      <c r="L708" s="31" t="s">
        <v>46</v>
      </c>
      <c r="M708" s="169"/>
      <c r="N708" s="148" t="s">
        <v>3033</v>
      </c>
      <c r="O708" s="44" t="s">
        <v>47</v>
      </c>
      <c r="P708" s="43">
        <v>1982</v>
      </c>
      <c r="Q708" s="31">
        <v>1</v>
      </c>
      <c r="R708" s="84"/>
      <c r="S708" s="31" t="s">
        <v>34</v>
      </c>
      <c r="T708" s="31"/>
      <c r="U708" s="169"/>
      <c r="V708" s="150"/>
      <c r="W708" s="141" t="str" cm="1">
        <f t="array" ref="W708">IF(SUM(LEN(B708:V708))=0,"",IF(OR(OR(ISBLANK(F708),SUM(LEN(C708),LEN(D708))=0),AND(NOT(E708="Unknown"),ISBLANK(J708)),AND(NOT(O708="Unknown"),ISBLANK(R708))),"Missing Information", INDEX(Table15[Entire Service Line Classification], MATCH(SUMIFS(Table15[Unique ID],Table15[System-Owned Portion],E708,Table15[If Material Anything Other than "Lead" in Column E,Was Material Ever Previously Lead?],G708,Table15[Customer-Owned Portion],O708),Table15[Unique ID],0),0)))</f>
        <v>Lead Status Unknown</v>
      </c>
      <c r="X708"/>
    </row>
    <row r="709" spans="2:24" ht="30" x14ac:dyDescent="0.25">
      <c r="B709" s="146">
        <v>59368644</v>
      </c>
      <c r="C709" s="31" t="s">
        <v>938</v>
      </c>
      <c r="D709" s="31"/>
      <c r="E709" s="44" t="s">
        <v>35</v>
      </c>
      <c r="F709" s="43" t="s">
        <v>34</v>
      </c>
      <c r="G709" s="84" t="s">
        <v>34</v>
      </c>
      <c r="H709" s="31"/>
      <c r="I709" s="31"/>
      <c r="J709" s="84" t="s">
        <v>190</v>
      </c>
      <c r="K709" s="31" t="s">
        <v>34</v>
      </c>
      <c r="L709" s="31" t="s">
        <v>46</v>
      </c>
      <c r="M709" s="169"/>
      <c r="N709" s="148" t="s">
        <v>3033</v>
      </c>
      <c r="O709" s="44" t="s">
        <v>47</v>
      </c>
      <c r="P709" s="43">
        <v>1982</v>
      </c>
      <c r="Q709" s="31">
        <v>1</v>
      </c>
      <c r="R709" s="84"/>
      <c r="S709" s="31" t="s">
        <v>34</v>
      </c>
      <c r="T709" s="31"/>
      <c r="U709" s="169"/>
      <c r="V709" s="150"/>
      <c r="W709" s="141" t="str" cm="1">
        <f t="array" ref="W709">IF(SUM(LEN(B709:V709))=0,"",IF(OR(OR(ISBLANK(F709),SUM(LEN(C709),LEN(D709))=0),AND(NOT(E709="Unknown"),ISBLANK(J709)),AND(NOT(O709="Unknown"),ISBLANK(R709))),"Missing Information", INDEX(Table15[Entire Service Line Classification], MATCH(SUMIFS(Table15[Unique ID],Table15[System-Owned Portion],E709,Table15[If Material Anything Other than "Lead" in Column E,Was Material Ever Previously Lead?],G709,Table15[Customer-Owned Portion],O709),Table15[Unique ID],0),0)))</f>
        <v>Lead Status Unknown</v>
      </c>
      <c r="X709"/>
    </row>
    <row r="710" spans="2:24" ht="30" x14ac:dyDescent="0.25">
      <c r="B710" s="146">
        <v>53671216</v>
      </c>
      <c r="C710" s="31" t="s">
        <v>939</v>
      </c>
      <c r="D710" s="31"/>
      <c r="E710" s="44" t="s">
        <v>35</v>
      </c>
      <c r="F710" s="43" t="s">
        <v>34</v>
      </c>
      <c r="G710" s="84" t="s">
        <v>34</v>
      </c>
      <c r="H710" s="31"/>
      <c r="I710" s="31"/>
      <c r="J710" s="84" t="s">
        <v>190</v>
      </c>
      <c r="K710" s="31" t="s">
        <v>34</v>
      </c>
      <c r="L710" s="31" t="s">
        <v>46</v>
      </c>
      <c r="M710" s="169"/>
      <c r="N710" s="148" t="s">
        <v>3033</v>
      </c>
      <c r="O710" s="44" t="s">
        <v>47</v>
      </c>
      <c r="P710" s="43">
        <v>1982</v>
      </c>
      <c r="Q710" s="31">
        <v>1</v>
      </c>
      <c r="R710" s="84"/>
      <c r="S710" s="31" t="s">
        <v>34</v>
      </c>
      <c r="T710" s="31"/>
      <c r="U710" s="169"/>
      <c r="V710" s="150"/>
      <c r="W710" s="141" t="str" cm="1">
        <f t="array" ref="W710">IF(SUM(LEN(B710:V710))=0,"",IF(OR(OR(ISBLANK(F710),SUM(LEN(C710),LEN(D710))=0),AND(NOT(E710="Unknown"),ISBLANK(J710)),AND(NOT(O710="Unknown"),ISBLANK(R710))),"Missing Information", INDEX(Table15[Entire Service Line Classification], MATCH(SUMIFS(Table15[Unique ID],Table15[System-Owned Portion],E710,Table15[If Material Anything Other than "Lead" in Column E,Was Material Ever Previously Lead?],G710,Table15[Customer-Owned Portion],O710),Table15[Unique ID],0),0)))</f>
        <v>Lead Status Unknown</v>
      </c>
      <c r="X710"/>
    </row>
    <row r="711" spans="2:24" ht="30" x14ac:dyDescent="0.25">
      <c r="B711" s="146">
        <v>54229734</v>
      </c>
      <c r="C711" s="31" t="s">
        <v>940</v>
      </c>
      <c r="D711" s="31"/>
      <c r="E711" s="44" t="s">
        <v>35</v>
      </c>
      <c r="F711" s="43" t="s">
        <v>34</v>
      </c>
      <c r="G711" s="84" t="s">
        <v>34</v>
      </c>
      <c r="H711" s="31"/>
      <c r="I711" s="31"/>
      <c r="J711" s="84" t="s">
        <v>190</v>
      </c>
      <c r="K711" s="31" t="s">
        <v>34</v>
      </c>
      <c r="L711" s="31" t="s">
        <v>46</v>
      </c>
      <c r="M711" s="169"/>
      <c r="N711" s="148" t="s">
        <v>3033</v>
      </c>
      <c r="O711" s="44" t="s">
        <v>47</v>
      </c>
      <c r="P711" s="43">
        <v>1982</v>
      </c>
      <c r="Q711" s="31">
        <v>1</v>
      </c>
      <c r="R711" s="84"/>
      <c r="S711" s="31" t="s">
        <v>34</v>
      </c>
      <c r="T711" s="31"/>
      <c r="U711" s="169"/>
      <c r="V711" s="150"/>
      <c r="W711" s="141" t="str" cm="1">
        <f t="array" ref="W711">IF(SUM(LEN(B711:V711))=0,"",IF(OR(OR(ISBLANK(F711),SUM(LEN(C711),LEN(D711))=0),AND(NOT(E711="Unknown"),ISBLANK(J711)),AND(NOT(O711="Unknown"),ISBLANK(R711))),"Missing Information", INDEX(Table15[Entire Service Line Classification], MATCH(SUMIFS(Table15[Unique ID],Table15[System-Owned Portion],E711,Table15[If Material Anything Other than "Lead" in Column E,Was Material Ever Previously Lead?],G711,Table15[Customer-Owned Portion],O711),Table15[Unique ID],0),0)))</f>
        <v>Lead Status Unknown</v>
      </c>
      <c r="X711"/>
    </row>
    <row r="712" spans="2:24" ht="30" x14ac:dyDescent="0.25">
      <c r="B712" s="146">
        <v>54336467</v>
      </c>
      <c r="C712" s="31" t="s">
        <v>941</v>
      </c>
      <c r="D712" s="31"/>
      <c r="E712" s="44" t="s">
        <v>35</v>
      </c>
      <c r="F712" s="43" t="s">
        <v>34</v>
      </c>
      <c r="G712" s="84" t="s">
        <v>34</v>
      </c>
      <c r="H712" s="31"/>
      <c r="I712" s="31"/>
      <c r="J712" s="84" t="s">
        <v>190</v>
      </c>
      <c r="K712" s="31" t="s">
        <v>34</v>
      </c>
      <c r="L712" s="31" t="s">
        <v>46</v>
      </c>
      <c r="M712" s="169"/>
      <c r="N712" s="148" t="s">
        <v>3033</v>
      </c>
      <c r="O712" s="44" t="s">
        <v>47</v>
      </c>
      <c r="P712" s="43">
        <v>1982</v>
      </c>
      <c r="Q712" s="31">
        <v>1</v>
      </c>
      <c r="R712" s="84"/>
      <c r="S712" s="31" t="s">
        <v>34</v>
      </c>
      <c r="T712" s="31"/>
      <c r="U712" s="169"/>
      <c r="V712" s="150"/>
      <c r="W712" s="141" t="str" cm="1">
        <f t="array" ref="W712">IF(SUM(LEN(B712:V712))=0,"",IF(OR(OR(ISBLANK(F712),SUM(LEN(C712),LEN(D712))=0),AND(NOT(E712="Unknown"),ISBLANK(J712)),AND(NOT(O712="Unknown"),ISBLANK(R712))),"Missing Information", INDEX(Table15[Entire Service Line Classification], MATCH(SUMIFS(Table15[Unique ID],Table15[System-Owned Portion],E712,Table15[If Material Anything Other than "Lead" in Column E,Was Material Ever Previously Lead?],G712,Table15[Customer-Owned Portion],O712),Table15[Unique ID],0),0)))</f>
        <v>Lead Status Unknown</v>
      </c>
      <c r="X712"/>
    </row>
    <row r="713" spans="2:24" ht="30" x14ac:dyDescent="0.25">
      <c r="B713" s="146">
        <v>51789708</v>
      </c>
      <c r="C713" s="31" t="s">
        <v>942</v>
      </c>
      <c r="D713" s="31"/>
      <c r="E713" s="44" t="s">
        <v>35</v>
      </c>
      <c r="F713" s="43" t="s">
        <v>34</v>
      </c>
      <c r="G713" s="84" t="s">
        <v>34</v>
      </c>
      <c r="H713" s="31"/>
      <c r="I713" s="31"/>
      <c r="J713" s="84" t="s">
        <v>190</v>
      </c>
      <c r="K713" s="31" t="s">
        <v>34</v>
      </c>
      <c r="L713" s="31" t="s">
        <v>46</v>
      </c>
      <c r="M713" s="169"/>
      <c r="N713" s="148" t="s">
        <v>3033</v>
      </c>
      <c r="O713" s="44" t="s">
        <v>47</v>
      </c>
      <c r="P713" s="43">
        <v>1982</v>
      </c>
      <c r="Q713" s="31">
        <v>1</v>
      </c>
      <c r="R713" s="84"/>
      <c r="S713" s="31" t="s">
        <v>34</v>
      </c>
      <c r="T713" s="31"/>
      <c r="U713" s="169"/>
      <c r="V713" s="150"/>
      <c r="W713" s="141" t="str" cm="1">
        <f t="array" ref="W713">IF(SUM(LEN(B713:V713))=0,"",IF(OR(OR(ISBLANK(F713),SUM(LEN(C713),LEN(D713))=0),AND(NOT(E713="Unknown"),ISBLANK(J713)),AND(NOT(O713="Unknown"),ISBLANK(R713))),"Missing Information", INDEX(Table15[Entire Service Line Classification], MATCH(SUMIFS(Table15[Unique ID],Table15[System-Owned Portion],E713,Table15[If Material Anything Other than "Lead" in Column E,Was Material Ever Previously Lead?],G713,Table15[Customer-Owned Portion],O713),Table15[Unique ID],0),0)))</f>
        <v>Lead Status Unknown</v>
      </c>
      <c r="X713"/>
    </row>
    <row r="714" spans="2:24" ht="30" x14ac:dyDescent="0.25">
      <c r="B714" s="146">
        <v>54229720</v>
      </c>
      <c r="C714" s="31" t="s">
        <v>943</v>
      </c>
      <c r="D714" s="31"/>
      <c r="E714" s="44" t="s">
        <v>35</v>
      </c>
      <c r="F714" s="43" t="s">
        <v>34</v>
      </c>
      <c r="G714" s="84" t="s">
        <v>34</v>
      </c>
      <c r="H714" s="31"/>
      <c r="I714" s="31"/>
      <c r="J714" s="84" t="s">
        <v>190</v>
      </c>
      <c r="K714" s="31" t="s">
        <v>34</v>
      </c>
      <c r="L714" s="31" t="s">
        <v>46</v>
      </c>
      <c r="M714" s="169"/>
      <c r="N714" s="148" t="s">
        <v>3033</v>
      </c>
      <c r="O714" s="44" t="s">
        <v>47</v>
      </c>
      <c r="P714" s="43">
        <v>1982</v>
      </c>
      <c r="Q714" s="31">
        <v>1</v>
      </c>
      <c r="R714" s="84"/>
      <c r="S714" s="31" t="s">
        <v>34</v>
      </c>
      <c r="T714" s="31"/>
      <c r="U714" s="169"/>
      <c r="V714" s="150"/>
      <c r="W714" s="141" t="str" cm="1">
        <f t="array" ref="W714">IF(SUM(LEN(B714:V714))=0,"",IF(OR(OR(ISBLANK(F714),SUM(LEN(C714),LEN(D714))=0),AND(NOT(E714="Unknown"),ISBLANK(J714)),AND(NOT(O714="Unknown"),ISBLANK(R714))),"Missing Information", INDEX(Table15[Entire Service Line Classification], MATCH(SUMIFS(Table15[Unique ID],Table15[System-Owned Portion],E714,Table15[If Material Anything Other than "Lead" in Column E,Was Material Ever Previously Lead?],G714,Table15[Customer-Owned Portion],O714),Table15[Unique ID],0),0)))</f>
        <v>Lead Status Unknown</v>
      </c>
      <c r="X714"/>
    </row>
    <row r="715" spans="2:24" ht="30" x14ac:dyDescent="0.25">
      <c r="B715" s="146">
        <v>54229798</v>
      </c>
      <c r="C715" s="31" t="s">
        <v>944</v>
      </c>
      <c r="D715" s="31"/>
      <c r="E715" s="44" t="s">
        <v>35</v>
      </c>
      <c r="F715" s="43" t="s">
        <v>34</v>
      </c>
      <c r="G715" s="84" t="s">
        <v>34</v>
      </c>
      <c r="H715" s="31"/>
      <c r="I715" s="31"/>
      <c r="J715" s="84" t="s">
        <v>190</v>
      </c>
      <c r="K715" s="31" t="s">
        <v>34</v>
      </c>
      <c r="L715" s="31" t="s">
        <v>46</v>
      </c>
      <c r="M715" s="169"/>
      <c r="N715" s="148" t="s">
        <v>3033</v>
      </c>
      <c r="O715" s="44" t="s">
        <v>47</v>
      </c>
      <c r="P715" s="43">
        <v>1982</v>
      </c>
      <c r="Q715" s="31">
        <v>1</v>
      </c>
      <c r="R715" s="84"/>
      <c r="S715" s="31" t="s">
        <v>34</v>
      </c>
      <c r="T715" s="31"/>
      <c r="U715" s="169"/>
      <c r="V715" s="150"/>
      <c r="W715" s="141" t="str" cm="1">
        <f t="array" ref="W715">IF(SUM(LEN(B715:V715))=0,"",IF(OR(OR(ISBLANK(F715),SUM(LEN(C715),LEN(D715))=0),AND(NOT(E715="Unknown"),ISBLANK(J715)),AND(NOT(O715="Unknown"),ISBLANK(R715))),"Missing Information", INDEX(Table15[Entire Service Line Classification], MATCH(SUMIFS(Table15[Unique ID],Table15[System-Owned Portion],E715,Table15[If Material Anything Other than "Lead" in Column E,Was Material Ever Previously Lead?],G715,Table15[Customer-Owned Portion],O715),Table15[Unique ID],0),0)))</f>
        <v>Lead Status Unknown</v>
      </c>
      <c r="X715"/>
    </row>
    <row r="716" spans="2:24" ht="30" x14ac:dyDescent="0.25">
      <c r="B716" s="146">
        <v>54229801</v>
      </c>
      <c r="C716" s="31" t="s">
        <v>945</v>
      </c>
      <c r="D716" s="31"/>
      <c r="E716" s="44" t="s">
        <v>35</v>
      </c>
      <c r="F716" s="43" t="s">
        <v>34</v>
      </c>
      <c r="G716" s="84" t="s">
        <v>34</v>
      </c>
      <c r="H716" s="31"/>
      <c r="I716" s="31"/>
      <c r="J716" s="84" t="s">
        <v>190</v>
      </c>
      <c r="K716" s="31" t="s">
        <v>34</v>
      </c>
      <c r="L716" s="31" t="s">
        <v>46</v>
      </c>
      <c r="M716" s="169"/>
      <c r="N716" s="148" t="s">
        <v>3033</v>
      </c>
      <c r="O716" s="44" t="s">
        <v>47</v>
      </c>
      <c r="P716" s="43">
        <v>1982</v>
      </c>
      <c r="Q716" s="31">
        <v>1</v>
      </c>
      <c r="R716" s="84"/>
      <c r="S716" s="31" t="s">
        <v>34</v>
      </c>
      <c r="T716" s="31"/>
      <c r="U716" s="169"/>
      <c r="V716" s="150"/>
      <c r="W716" s="141" t="str" cm="1">
        <f t="array" ref="W716">IF(SUM(LEN(B716:V716))=0,"",IF(OR(OR(ISBLANK(F716),SUM(LEN(C716),LEN(D716))=0),AND(NOT(E716="Unknown"),ISBLANK(J716)),AND(NOT(O716="Unknown"),ISBLANK(R716))),"Missing Information", INDEX(Table15[Entire Service Line Classification], MATCH(SUMIFS(Table15[Unique ID],Table15[System-Owned Portion],E716,Table15[If Material Anything Other than "Lead" in Column E,Was Material Ever Previously Lead?],G716,Table15[Customer-Owned Portion],O716),Table15[Unique ID],0),0)))</f>
        <v>Lead Status Unknown</v>
      </c>
      <c r="X716"/>
    </row>
    <row r="717" spans="2:24" ht="30" x14ac:dyDescent="0.25">
      <c r="B717" s="146">
        <v>54861094</v>
      </c>
      <c r="C717" s="31" t="s">
        <v>946</v>
      </c>
      <c r="D717" s="31"/>
      <c r="E717" s="44" t="s">
        <v>35</v>
      </c>
      <c r="F717" s="43" t="s">
        <v>34</v>
      </c>
      <c r="G717" s="84" t="s">
        <v>34</v>
      </c>
      <c r="H717" s="31"/>
      <c r="I717" s="31"/>
      <c r="J717" s="84" t="s">
        <v>190</v>
      </c>
      <c r="K717" s="31" t="s">
        <v>34</v>
      </c>
      <c r="L717" s="31" t="s">
        <v>46</v>
      </c>
      <c r="M717" s="169"/>
      <c r="N717" s="148" t="s">
        <v>3033</v>
      </c>
      <c r="O717" s="44" t="s">
        <v>47</v>
      </c>
      <c r="P717" s="43">
        <v>1982</v>
      </c>
      <c r="Q717" s="31">
        <v>1</v>
      </c>
      <c r="R717" s="84"/>
      <c r="S717" s="31" t="s">
        <v>34</v>
      </c>
      <c r="T717" s="31"/>
      <c r="U717" s="169"/>
      <c r="V717" s="150"/>
      <c r="W717" s="141" t="str" cm="1">
        <f t="array" ref="W717">IF(SUM(LEN(B717:V717))=0,"",IF(OR(OR(ISBLANK(F717),SUM(LEN(C717),LEN(D717))=0),AND(NOT(E717="Unknown"),ISBLANK(J717)),AND(NOT(O717="Unknown"),ISBLANK(R717))),"Missing Information", INDEX(Table15[Entire Service Line Classification], MATCH(SUMIFS(Table15[Unique ID],Table15[System-Owned Portion],E717,Table15[If Material Anything Other than "Lead" in Column E,Was Material Ever Previously Lead?],G717,Table15[Customer-Owned Portion],O717),Table15[Unique ID],0),0)))</f>
        <v>Lead Status Unknown</v>
      </c>
      <c r="X717"/>
    </row>
    <row r="718" spans="2:24" ht="30" x14ac:dyDescent="0.25">
      <c r="B718" s="146">
        <v>54229779</v>
      </c>
      <c r="C718" s="31" t="s">
        <v>947</v>
      </c>
      <c r="D718" s="31"/>
      <c r="E718" s="44" t="s">
        <v>35</v>
      </c>
      <c r="F718" s="43" t="s">
        <v>34</v>
      </c>
      <c r="G718" s="84" t="s">
        <v>34</v>
      </c>
      <c r="H718" s="31"/>
      <c r="I718" s="31"/>
      <c r="J718" s="84" t="s">
        <v>190</v>
      </c>
      <c r="K718" s="31" t="s">
        <v>34</v>
      </c>
      <c r="L718" s="31" t="s">
        <v>46</v>
      </c>
      <c r="M718" s="169"/>
      <c r="N718" s="148" t="s">
        <v>3033</v>
      </c>
      <c r="O718" s="44" t="s">
        <v>47</v>
      </c>
      <c r="P718" s="43">
        <v>1982</v>
      </c>
      <c r="Q718" s="31">
        <v>1</v>
      </c>
      <c r="R718" s="84"/>
      <c r="S718" s="31" t="s">
        <v>34</v>
      </c>
      <c r="T718" s="31"/>
      <c r="U718" s="169"/>
      <c r="V718" s="150"/>
      <c r="W718" s="141" t="str" cm="1">
        <f t="array" ref="W718">IF(SUM(LEN(B718:V718))=0,"",IF(OR(OR(ISBLANK(F718),SUM(LEN(C718),LEN(D718))=0),AND(NOT(E718="Unknown"),ISBLANK(J718)),AND(NOT(O718="Unknown"),ISBLANK(R718))),"Missing Information", INDEX(Table15[Entire Service Line Classification], MATCH(SUMIFS(Table15[Unique ID],Table15[System-Owned Portion],E718,Table15[If Material Anything Other than "Lead" in Column E,Was Material Ever Previously Lead?],G718,Table15[Customer-Owned Portion],O718),Table15[Unique ID],0),0)))</f>
        <v>Lead Status Unknown</v>
      </c>
      <c r="X718"/>
    </row>
    <row r="719" spans="2:24" ht="30" x14ac:dyDescent="0.25">
      <c r="B719" s="146">
        <v>54229725</v>
      </c>
      <c r="C719" s="31" t="s">
        <v>948</v>
      </c>
      <c r="D719" s="31"/>
      <c r="E719" s="44" t="s">
        <v>35</v>
      </c>
      <c r="F719" s="43" t="s">
        <v>34</v>
      </c>
      <c r="G719" s="84" t="s">
        <v>34</v>
      </c>
      <c r="H719" s="31"/>
      <c r="I719" s="31"/>
      <c r="J719" s="84" t="s">
        <v>190</v>
      </c>
      <c r="K719" s="31" t="s">
        <v>34</v>
      </c>
      <c r="L719" s="31" t="s">
        <v>46</v>
      </c>
      <c r="M719" s="169"/>
      <c r="N719" s="148" t="s">
        <v>3033</v>
      </c>
      <c r="O719" s="44" t="s">
        <v>47</v>
      </c>
      <c r="P719" s="43">
        <v>1982</v>
      </c>
      <c r="Q719" s="31">
        <v>1</v>
      </c>
      <c r="R719" s="84"/>
      <c r="S719" s="31" t="s">
        <v>34</v>
      </c>
      <c r="T719" s="31"/>
      <c r="U719" s="169"/>
      <c r="V719" s="150"/>
      <c r="W719" s="141" t="str" cm="1">
        <f t="array" ref="W719">IF(SUM(LEN(B719:V719))=0,"",IF(OR(OR(ISBLANK(F719),SUM(LEN(C719),LEN(D719))=0),AND(NOT(E719="Unknown"),ISBLANK(J719)),AND(NOT(O719="Unknown"),ISBLANK(R719))),"Missing Information", INDEX(Table15[Entire Service Line Classification], MATCH(SUMIFS(Table15[Unique ID],Table15[System-Owned Portion],E719,Table15[If Material Anything Other than "Lead" in Column E,Was Material Ever Previously Lead?],G719,Table15[Customer-Owned Portion],O719),Table15[Unique ID],0),0)))</f>
        <v>Lead Status Unknown</v>
      </c>
      <c r="X719"/>
    </row>
    <row r="720" spans="2:24" ht="30" x14ac:dyDescent="0.25">
      <c r="B720" s="146">
        <v>54336450</v>
      </c>
      <c r="C720" s="31" t="s">
        <v>949</v>
      </c>
      <c r="D720" s="31"/>
      <c r="E720" s="44" t="s">
        <v>35</v>
      </c>
      <c r="F720" s="43" t="s">
        <v>34</v>
      </c>
      <c r="G720" s="84" t="s">
        <v>34</v>
      </c>
      <c r="H720" s="31"/>
      <c r="I720" s="31"/>
      <c r="J720" s="84" t="s">
        <v>190</v>
      </c>
      <c r="K720" s="31" t="s">
        <v>34</v>
      </c>
      <c r="L720" s="31" t="s">
        <v>46</v>
      </c>
      <c r="M720" s="169"/>
      <c r="N720" s="148" t="s">
        <v>3033</v>
      </c>
      <c r="O720" s="44" t="s">
        <v>47</v>
      </c>
      <c r="P720" s="43">
        <v>1982</v>
      </c>
      <c r="Q720" s="31">
        <v>1</v>
      </c>
      <c r="R720" s="84"/>
      <c r="S720" s="31" t="s">
        <v>34</v>
      </c>
      <c r="T720" s="31"/>
      <c r="U720" s="169"/>
      <c r="V720" s="150"/>
      <c r="W720" s="141" t="str" cm="1">
        <f t="array" ref="W720">IF(SUM(LEN(B720:V720))=0,"",IF(OR(OR(ISBLANK(F720),SUM(LEN(C720),LEN(D720))=0),AND(NOT(E720="Unknown"),ISBLANK(J720)),AND(NOT(O720="Unknown"),ISBLANK(R720))),"Missing Information", INDEX(Table15[Entire Service Line Classification], MATCH(SUMIFS(Table15[Unique ID],Table15[System-Owned Portion],E720,Table15[If Material Anything Other than "Lead" in Column E,Was Material Ever Previously Lead?],G720,Table15[Customer-Owned Portion],O720),Table15[Unique ID],0),0)))</f>
        <v>Lead Status Unknown</v>
      </c>
      <c r="X720"/>
    </row>
    <row r="721" spans="2:24" ht="30" x14ac:dyDescent="0.25">
      <c r="B721" s="146">
        <v>54336440</v>
      </c>
      <c r="C721" s="31" t="s">
        <v>950</v>
      </c>
      <c r="D721" s="31"/>
      <c r="E721" s="44" t="s">
        <v>35</v>
      </c>
      <c r="F721" s="43" t="s">
        <v>34</v>
      </c>
      <c r="G721" s="84" t="s">
        <v>34</v>
      </c>
      <c r="H721" s="31"/>
      <c r="I721" s="31"/>
      <c r="J721" s="84" t="s">
        <v>190</v>
      </c>
      <c r="K721" s="31" t="s">
        <v>34</v>
      </c>
      <c r="L721" s="31" t="s">
        <v>46</v>
      </c>
      <c r="M721" s="169"/>
      <c r="N721" s="148" t="s">
        <v>3033</v>
      </c>
      <c r="O721" s="44" t="s">
        <v>47</v>
      </c>
      <c r="P721" s="43">
        <v>1982</v>
      </c>
      <c r="Q721" s="31">
        <v>1</v>
      </c>
      <c r="R721" s="84"/>
      <c r="S721" s="31" t="s">
        <v>34</v>
      </c>
      <c r="T721" s="31"/>
      <c r="U721" s="169"/>
      <c r="V721" s="150"/>
      <c r="W721" s="141" t="str" cm="1">
        <f t="array" ref="W721">IF(SUM(LEN(B721:V721))=0,"",IF(OR(OR(ISBLANK(F721),SUM(LEN(C721),LEN(D721))=0),AND(NOT(E721="Unknown"),ISBLANK(J721)),AND(NOT(O721="Unknown"),ISBLANK(R721))),"Missing Information", INDEX(Table15[Entire Service Line Classification], MATCH(SUMIFS(Table15[Unique ID],Table15[System-Owned Portion],E721,Table15[If Material Anything Other than "Lead" in Column E,Was Material Ever Previously Lead?],G721,Table15[Customer-Owned Portion],O721),Table15[Unique ID],0),0)))</f>
        <v>Lead Status Unknown</v>
      </c>
      <c r="X721"/>
    </row>
    <row r="722" spans="2:24" ht="30" x14ac:dyDescent="0.25">
      <c r="B722" s="146">
        <v>54336417</v>
      </c>
      <c r="C722" s="31" t="s">
        <v>951</v>
      </c>
      <c r="D722" s="31"/>
      <c r="E722" s="44" t="s">
        <v>35</v>
      </c>
      <c r="F722" s="43" t="s">
        <v>34</v>
      </c>
      <c r="G722" s="84" t="s">
        <v>34</v>
      </c>
      <c r="H722" s="31"/>
      <c r="I722" s="31"/>
      <c r="J722" s="84" t="s">
        <v>190</v>
      </c>
      <c r="K722" s="31" t="s">
        <v>34</v>
      </c>
      <c r="L722" s="31" t="s">
        <v>46</v>
      </c>
      <c r="M722" s="169"/>
      <c r="N722" s="148" t="s">
        <v>3033</v>
      </c>
      <c r="O722" s="44" t="s">
        <v>47</v>
      </c>
      <c r="P722" s="43">
        <v>1982</v>
      </c>
      <c r="Q722" s="31">
        <v>1</v>
      </c>
      <c r="R722" s="84"/>
      <c r="S722" s="31" t="s">
        <v>34</v>
      </c>
      <c r="T722" s="31"/>
      <c r="U722" s="169"/>
      <c r="V722" s="150"/>
      <c r="W722" s="141" t="str" cm="1">
        <f t="array" ref="W722">IF(SUM(LEN(B722:V722))=0,"",IF(OR(OR(ISBLANK(F722),SUM(LEN(C722),LEN(D722))=0),AND(NOT(E722="Unknown"),ISBLANK(J722)),AND(NOT(O722="Unknown"),ISBLANK(R722))),"Missing Information", INDEX(Table15[Entire Service Line Classification], MATCH(SUMIFS(Table15[Unique ID],Table15[System-Owned Portion],E722,Table15[If Material Anything Other than "Lead" in Column E,Was Material Ever Previously Lead?],G722,Table15[Customer-Owned Portion],O722),Table15[Unique ID],0),0)))</f>
        <v>Lead Status Unknown</v>
      </c>
      <c r="X722"/>
    </row>
    <row r="723" spans="2:24" ht="30" x14ac:dyDescent="0.25">
      <c r="B723" s="146">
        <v>54336426</v>
      </c>
      <c r="C723" s="31" t="s">
        <v>952</v>
      </c>
      <c r="D723" s="31"/>
      <c r="E723" s="44" t="s">
        <v>35</v>
      </c>
      <c r="F723" s="43" t="s">
        <v>34</v>
      </c>
      <c r="G723" s="84" t="s">
        <v>34</v>
      </c>
      <c r="H723" s="31"/>
      <c r="I723" s="31"/>
      <c r="J723" s="84" t="s">
        <v>190</v>
      </c>
      <c r="K723" s="31" t="s">
        <v>34</v>
      </c>
      <c r="L723" s="31" t="s">
        <v>46</v>
      </c>
      <c r="M723" s="169"/>
      <c r="N723" s="148" t="s">
        <v>3033</v>
      </c>
      <c r="O723" s="44" t="s">
        <v>47</v>
      </c>
      <c r="P723" s="43">
        <v>1982</v>
      </c>
      <c r="Q723" s="31">
        <v>1</v>
      </c>
      <c r="R723" s="84"/>
      <c r="S723" s="31" t="s">
        <v>34</v>
      </c>
      <c r="T723" s="31"/>
      <c r="U723" s="169"/>
      <c r="V723" s="150"/>
      <c r="W723" s="141" t="str" cm="1">
        <f t="array" ref="W723">IF(SUM(LEN(B723:V723))=0,"",IF(OR(OR(ISBLANK(F723),SUM(LEN(C723),LEN(D723))=0),AND(NOT(E723="Unknown"),ISBLANK(J723)),AND(NOT(O723="Unknown"),ISBLANK(R723))),"Missing Information", INDEX(Table15[Entire Service Line Classification], MATCH(SUMIFS(Table15[Unique ID],Table15[System-Owned Portion],E723,Table15[If Material Anything Other than "Lead" in Column E,Was Material Ever Previously Lead?],G723,Table15[Customer-Owned Portion],O723),Table15[Unique ID],0),0)))</f>
        <v>Lead Status Unknown</v>
      </c>
      <c r="X723"/>
    </row>
    <row r="724" spans="2:24" ht="30" x14ac:dyDescent="0.25">
      <c r="B724" s="146">
        <v>53737880</v>
      </c>
      <c r="C724" s="31" t="s">
        <v>953</v>
      </c>
      <c r="D724" s="31"/>
      <c r="E724" s="44" t="s">
        <v>35</v>
      </c>
      <c r="F724" s="43" t="s">
        <v>34</v>
      </c>
      <c r="G724" s="84" t="s">
        <v>34</v>
      </c>
      <c r="H724" s="31"/>
      <c r="I724" s="31"/>
      <c r="J724" s="84" t="s">
        <v>190</v>
      </c>
      <c r="K724" s="31" t="s">
        <v>34</v>
      </c>
      <c r="L724" s="31" t="s">
        <v>46</v>
      </c>
      <c r="M724" s="169"/>
      <c r="N724" s="148" t="s">
        <v>3033</v>
      </c>
      <c r="O724" s="44" t="s">
        <v>47</v>
      </c>
      <c r="P724" s="43">
        <v>1982</v>
      </c>
      <c r="Q724" s="31">
        <v>1</v>
      </c>
      <c r="R724" s="84"/>
      <c r="S724" s="31" t="s">
        <v>34</v>
      </c>
      <c r="T724" s="31"/>
      <c r="U724" s="169"/>
      <c r="V724" s="150"/>
      <c r="W724" s="141" t="str" cm="1">
        <f t="array" ref="W724">IF(SUM(LEN(B724:V724))=0,"",IF(OR(OR(ISBLANK(F724),SUM(LEN(C724),LEN(D724))=0),AND(NOT(E724="Unknown"),ISBLANK(J724)),AND(NOT(O724="Unknown"),ISBLANK(R724))),"Missing Information", INDEX(Table15[Entire Service Line Classification], MATCH(SUMIFS(Table15[Unique ID],Table15[System-Owned Portion],E724,Table15[If Material Anything Other than "Lead" in Column E,Was Material Ever Previously Lead?],G724,Table15[Customer-Owned Portion],O724),Table15[Unique ID],0),0)))</f>
        <v>Lead Status Unknown</v>
      </c>
      <c r="X724"/>
    </row>
    <row r="725" spans="2:24" ht="30" x14ac:dyDescent="0.25">
      <c r="B725" s="146">
        <v>54336338</v>
      </c>
      <c r="C725" s="31" t="s">
        <v>954</v>
      </c>
      <c r="D725" s="31"/>
      <c r="E725" s="44" t="s">
        <v>35</v>
      </c>
      <c r="F725" s="43" t="s">
        <v>34</v>
      </c>
      <c r="G725" s="84" t="s">
        <v>34</v>
      </c>
      <c r="H725" s="31"/>
      <c r="I725" s="31"/>
      <c r="J725" s="84" t="s">
        <v>190</v>
      </c>
      <c r="K725" s="31" t="s">
        <v>34</v>
      </c>
      <c r="L725" s="31" t="s">
        <v>46</v>
      </c>
      <c r="M725" s="169"/>
      <c r="N725" s="148" t="s">
        <v>3033</v>
      </c>
      <c r="O725" s="44" t="s">
        <v>47</v>
      </c>
      <c r="P725" s="43">
        <v>1982</v>
      </c>
      <c r="Q725" s="31">
        <v>1</v>
      </c>
      <c r="R725" s="84"/>
      <c r="S725" s="31" t="s">
        <v>34</v>
      </c>
      <c r="T725" s="31"/>
      <c r="U725" s="169"/>
      <c r="V725" s="150"/>
      <c r="W725" s="141" t="str" cm="1">
        <f t="array" ref="W725">IF(SUM(LEN(B725:V725))=0,"",IF(OR(OR(ISBLANK(F725),SUM(LEN(C725),LEN(D725))=0),AND(NOT(E725="Unknown"),ISBLANK(J725)),AND(NOT(O725="Unknown"),ISBLANK(R725))),"Missing Information", INDEX(Table15[Entire Service Line Classification], MATCH(SUMIFS(Table15[Unique ID],Table15[System-Owned Portion],E725,Table15[If Material Anything Other than "Lead" in Column E,Was Material Ever Previously Lead?],G725,Table15[Customer-Owned Portion],O725),Table15[Unique ID],0),0)))</f>
        <v>Lead Status Unknown</v>
      </c>
      <c r="X725"/>
    </row>
    <row r="726" spans="2:24" ht="30" x14ac:dyDescent="0.25">
      <c r="B726" s="146">
        <v>45496079</v>
      </c>
      <c r="C726" s="31" t="s">
        <v>955</v>
      </c>
      <c r="D726" s="31"/>
      <c r="E726" s="44" t="s">
        <v>35</v>
      </c>
      <c r="F726" s="43" t="s">
        <v>34</v>
      </c>
      <c r="G726" s="84" t="s">
        <v>34</v>
      </c>
      <c r="H726" s="31"/>
      <c r="I726" s="31"/>
      <c r="J726" s="84" t="s">
        <v>190</v>
      </c>
      <c r="K726" s="31" t="s">
        <v>34</v>
      </c>
      <c r="L726" s="31" t="s">
        <v>46</v>
      </c>
      <c r="M726" s="169"/>
      <c r="N726" s="148" t="s">
        <v>3033</v>
      </c>
      <c r="O726" s="44" t="s">
        <v>47</v>
      </c>
      <c r="P726" s="43">
        <v>1982</v>
      </c>
      <c r="Q726" s="31">
        <v>1</v>
      </c>
      <c r="R726" s="84"/>
      <c r="S726" s="31" t="s">
        <v>34</v>
      </c>
      <c r="T726" s="31"/>
      <c r="U726" s="169"/>
      <c r="V726" s="150"/>
      <c r="W726" s="141" t="str" cm="1">
        <f t="array" ref="W726">IF(SUM(LEN(B726:V726))=0,"",IF(OR(OR(ISBLANK(F726),SUM(LEN(C726),LEN(D726))=0),AND(NOT(E726="Unknown"),ISBLANK(J726)),AND(NOT(O726="Unknown"),ISBLANK(R726))),"Missing Information", INDEX(Table15[Entire Service Line Classification], MATCH(SUMIFS(Table15[Unique ID],Table15[System-Owned Portion],E726,Table15[If Material Anything Other than "Lead" in Column E,Was Material Ever Previously Lead?],G726,Table15[Customer-Owned Portion],O726),Table15[Unique ID],0),0)))</f>
        <v>Lead Status Unknown</v>
      </c>
      <c r="X726"/>
    </row>
    <row r="727" spans="2:24" ht="30" x14ac:dyDescent="0.25">
      <c r="B727" s="146">
        <v>54336434</v>
      </c>
      <c r="C727" s="31" t="s">
        <v>956</v>
      </c>
      <c r="D727" s="31"/>
      <c r="E727" s="44" t="s">
        <v>35</v>
      </c>
      <c r="F727" s="43" t="s">
        <v>34</v>
      </c>
      <c r="G727" s="84" t="s">
        <v>34</v>
      </c>
      <c r="H727" s="31"/>
      <c r="I727" s="31"/>
      <c r="J727" s="84" t="s">
        <v>190</v>
      </c>
      <c r="K727" s="31" t="s">
        <v>34</v>
      </c>
      <c r="L727" s="31" t="s">
        <v>46</v>
      </c>
      <c r="M727" s="169"/>
      <c r="N727" s="148" t="s">
        <v>3033</v>
      </c>
      <c r="O727" s="44" t="s">
        <v>47</v>
      </c>
      <c r="P727" s="43">
        <v>1982</v>
      </c>
      <c r="Q727" s="31">
        <v>1</v>
      </c>
      <c r="R727" s="84"/>
      <c r="S727" s="31" t="s">
        <v>34</v>
      </c>
      <c r="T727" s="31"/>
      <c r="U727" s="169"/>
      <c r="V727" s="150"/>
      <c r="W727" s="141" t="str" cm="1">
        <f t="array" ref="W727">IF(SUM(LEN(B727:V727))=0,"",IF(OR(OR(ISBLANK(F727),SUM(LEN(C727),LEN(D727))=0),AND(NOT(E727="Unknown"),ISBLANK(J727)),AND(NOT(O727="Unknown"),ISBLANK(R727))),"Missing Information", INDEX(Table15[Entire Service Line Classification], MATCH(SUMIFS(Table15[Unique ID],Table15[System-Owned Portion],E727,Table15[If Material Anything Other than "Lead" in Column E,Was Material Ever Previously Lead?],G727,Table15[Customer-Owned Portion],O727),Table15[Unique ID],0),0)))</f>
        <v>Lead Status Unknown</v>
      </c>
      <c r="X727"/>
    </row>
    <row r="728" spans="2:24" ht="30" x14ac:dyDescent="0.25">
      <c r="B728" s="146">
        <v>54336458</v>
      </c>
      <c r="C728" s="31" t="s">
        <v>957</v>
      </c>
      <c r="D728" s="31"/>
      <c r="E728" s="44" t="s">
        <v>35</v>
      </c>
      <c r="F728" s="43" t="s">
        <v>34</v>
      </c>
      <c r="G728" s="84" t="s">
        <v>34</v>
      </c>
      <c r="H728" s="31"/>
      <c r="I728" s="31"/>
      <c r="J728" s="84" t="s">
        <v>190</v>
      </c>
      <c r="K728" s="31" t="s">
        <v>34</v>
      </c>
      <c r="L728" s="31" t="s">
        <v>46</v>
      </c>
      <c r="M728" s="169"/>
      <c r="N728" s="148" t="s">
        <v>3033</v>
      </c>
      <c r="O728" s="44" t="s">
        <v>47</v>
      </c>
      <c r="P728" s="43">
        <v>1982</v>
      </c>
      <c r="Q728" s="31">
        <v>1</v>
      </c>
      <c r="R728" s="84"/>
      <c r="S728" s="31" t="s">
        <v>34</v>
      </c>
      <c r="T728" s="31"/>
      <c r="U728" s="169"/>
      <c r="V728" s="150"/>
      <c r="W728" s="141" t="str" cm="1">
        <f t="array" ref="W728">IF(SUM(LEN(B728:V728))=0,"",IF(OR(OR(ISBLANK(F728),SUM(LEN(C728),LEN(D728))=0),AND(NOT(E728="Unknown"),ISBLANK(J728)),AND(NOT(O728="Unknown"),ISBLANK(R728))),"Missing Information", INDEX(Table15[Entire Service Line Classification], MATCH(SUMIFS(Table15[Unique ID],Table15[System-Owned Portion],E728,Table15[If Material Anything Other than "Lead" in Column E,Was Material Ever Previously Lead?],G728,Table15[Customer-Owned Portion],O728),Table15[Unique ID],0),0)))</f>
        <v>Lead Status Unknown</v>
      </c>
      <c r="X728"/>
    </row>
    <row r="729" spans="2:24" ht="30" x14ac:dyDescent="0.25">
      <c r="B729" s="146">
        <v>58906442</v>
      </c>
      <c r="C729" s="31" t="s">
        <v>958</v>
      </c>
      <c r="D729" s="31"/>
      <c r="E729" s="44" t="s">
        <v>35</v>
      </c>
      <c r="F729" s="43" t="s">
        <v>34</v>
      </c>
      <c r="G729" s="84" t="s">
        <v>34</v>
      </c>
      <c r="H729" s="31"/>
      <c r="I729" s="31"/>
      <c r="J729" s="84" t="s">
        <v>190</v>
      </c>
      <c r="K729" s="31" t="s">
        <v>34</v>
      </c>
      <c r="L729" s="31" t="s">
        <v>46</v>
      </c>
      <c r="M729" s="169"/>
      <c r="N729" s="148" t="s">
        <v>3033</v>
      </c>
      <c r="O729" s="44" t="s">
        <v>47</v>
      </c>
      <c r="P729" s="43">
        <v>1982</v>
      </c>
      <c r="Q729" s="31">
        <v>1</v>
      </c>
      <c r="R729" s="84"/>
      <c r="S729" s="31" t="s">
        <v>34</v>
      </c>
      <c r="T729" s="31"/>
      <c r="U729" s="169"/>
      <c r="V729" s="150"/>
      <c r="W729" s="141" t="str" cm="1">
        <f t="array" ref="W729">IF(SUM(LEN(B729:V729))=0,"",IF(OR(OR(ISBLANK(F729),SUM(LEN(C729),LEN(D729))=0),AND(NOT(E729="Unknown"),ISBLANK(J729)),AND(NOT(O729="Unknown"),ISBLANK(R729))),"Missing Information", INDEX(Table15[Entire Service Line Classification], MATCH(SUMIFS(Table15[Unique ID],Table15[System-Owned Portion],E729,Table15[If Material Anything Other than "Lead" in Column E,Was Material Ever Previously Lead?],G729,Table15[Customer-Owned Portion],O729),Table15[Unique ID],0),0)))</f>
        <v>Lead Status Unknown</v>
      </c>
      <c r="X729"/>
    </row>
    <row r="730" spans="2:24" ht="30" x14ac:dyDescent="0.25">
      <c r="B730" s="146">
        <v>60805985</v>
      </c>
      <c r="C730" s="31" t="s">
        <v>959</v>
      </c>
      <c r="D730" s="31"/>
      <c r="E730" s="44" t="s">
        <v>35</v>
      </c>
      <c r="F730" s="43" t="s">
        <v>34</v>
      </c>
      <c r="G730" s="84" t="s">
        <v>34</v>
      </c>
      <c r="H730" s="31"/>
      <c r="I730" s="31"/>
      <c r="J730" s="84" t="s">
        <v>190</v>
      </c>
      <c r="K730" s="31" t="s">
        <v>34</v>
      </c>
      <c r="L730" s="31" t="s">
        <v>46</v>
      </c>
      <c r="M730" s="169"/>
      <c r="N730" s="148" t="s">
        <v>3033</v>
      </c>
      <c r="O730" s="44" t="s">
        <v>47</v>
      </c>
      <c r="P730" s="43">
        <v>1982</v>
      </c>
      <c r="Q730" s="31">
        <v>1</v>
      </c>
      <c r="R730" s="84"/>
      <c r="S730" s="31" t="s">
        <v>34</v>
      </c>
      <c r="T730" s="31"/>
      <c r="U730" s="169"/>
      <c r="V730" s="150"/>
      <c r="W730" s="141" t="str" cm="1">
        <f t="array" ref="W730">IF(SUM(LEN(B730:V730))=0,"",IF(OR(OR(ISBLANK(F730),SUM(LEN(C730),LEN(D730))=0),AND(NOT(E730="Unknown"),ISBLANK(J730)),AND(NOT(O730="Unknown"),ISBLANK(R730))),"Missing Information", INDEX(Table15[Entire Service Line Classification], MATCH(SUMIFS(Table15[Unique ID],Table15[System-Owned Portion],E730,Table15[If Material Anything Other than "Lead" in Column E,Was Material Ever Previously Lead?],G730,Table15[Customer-Owned Portion],O730),Table15[Unique ID],0),0)))</f>
        <v>Lead Status Unknown</v>
      </c>
      <c r="X730"/>
    </row>
    <row r="731" spans="2:24" ht="30" x14ac:dyDescent="0.25">
      <c r="B731" s="146">
        <v>53176009</v>
      </c>
      <c r="C731" s="31" t="s">
        <v>960</v>
      </c>
      <c r="D731" s="31"/>
      <c r="E731" s="44" t="s">
        <v>35</v>
      </c>
      <c r="F731" s="43" t="s">
        <v>34</v>
      </c>
      <c r="G731" s="84" t="s">
        <v>34</v>
      </c>
      <c r="H731" s="31"/>
      <c r="I731" s="31"/>
      <c r="J731" s="84" t="s">
        <v>190</v>
      </c>
      <c r="K731" s="31" t="s">
        <v>34</v>
      </c>
      <c r="L731" s="31" t="s">
        <v>46</v>
      </c>
      <c r="M731" s="169"/>
      <c r="N731" s="148" t="s">
        <v>3033</v>
      </c>
      <c r="O731" s="44" t="s">
        <v>47</v>
      </c>
      <c r="P731" s="43">
        <v>1982</v>
      </c>
      <c r="Q731" s="31">
        <v>1</v>
      </c>
      <c r="R731" s="84"/>
      <c r="S731" s="31" t="s">
        <v>34</v>
      </c>
      <c r="T731" s="31"/>
      <c r="U731" s="169"/>
      <c r="V731" s="150"/>
      <c r="W731" s="141" t="str" cm="1">
        <f t="array" ref="W731">IF(SUM(LEN(B731:V731))=0,"",IF(OR(OR(ISBLANK(F731),SUM(LEN(C731),LEN(D731))=0),AND(NOT(E731="Unknown"),ISBLANK(J731)),AND(NOT(O731="Unknown"),ISBLANK(R731))),"Missing Information", INDEX(Table15[Entire Service Line Classification], MATCH(SUMIFS(Table15[Unique ID],Table15[System-Owned Portion],E731,Table15[If Material Anything Other than "Lead" in Column E,Was Material Ever Previously Lead?],G731,Table15[Customer-Owned Portion],O731),Table15[Unique ID],0),0)))</f>
        <v>Lead Status Unknown</v>
      </c>
      <c r="X731"/>
    </row>
    <row r="732" spans="2:24" ht="30" x14ac:dyDescent="0.25">
      <c r="B732" s="146">
        <v>54336465</v>
      </c>
      <c r="C732" s="31" t="s">
        <v>961</v>
      </c>
      <c r="D732" s="31"/>
      <c r="E732" s="44" t="s">
        <v>35</v>
      </c>
      <c r="F732" s="43" t="s">
        <v>34</v>
      </c>
      <c r="G732" s="84" t="s">
        <v>34</v>
      </c>
      <c r="H732" s="31"/>
      <c r="I732" s="31"/>
      <c r="J732" s="84" t="s">
        <v>190</v>
      </c>
      <c r="K732" s="31" t="s">
        <v>34</v>
      </c>
      <c r="L732" s="31" t="s">
        <v>46</v>
      </c>
      <c r="M732" s="169"/>
      <c r="N732" s="148" t="s">
        <v>3033</v>
      </c>
      <c r="O732" s="44" t="s">
        <v>47</v>
      </c>
      <c r="P732" s="43">
        <v>1982</v>
      </c>
      <c r="Q732" s="31">
        <v>1</v>
      </c>
      <c r="R732" s="84"/>
      <c r="S732" s="31" t="s">
        <v>34</v>
      </c>
      <c r="T732" s="31"/>
      <c r="U732" s="169"/>
      <c r="V732" s="150"/>
      <c r="W732" s="141" t="str" cm="1">
        <f t="array" ref="W732">IF(SUM(LEN(B732:V732))=0,"",IF(OR(OR(ISBLANK(F732),SUM(LEN(C732),LEN(D732))=0),AND(NOT(E732="Unknown"),ISBLANK(J732)),AND(NOT(O732="Unknown"),ISBLANK(R732))),"Missing Information", INDEX(Table15[Entire Service Line Classification], MATCH(SUMIFS(Table15[Unique ID],Table15[System-Owned Portion],E732,Table15[If Material Anything Other than "Lead" in Column E,Was Material Ever Previously Lead?],G732,Table15[Customer-Owned Portion],O732),Table15[Unique ID],0),0)))</f>
        <v>Lead Status Unknown</v>
      </c>
      <c r="X732"/>
    </row>
    <row r="733" spans="2:24" ht="30" x14ac:dyDescent="0.25">
      <c r="B733" s="146">
        <v>54336475</v>
      </c>
      <c r="C733" s="31" t="s">
        <v>962</v>
      </c>
      <c r="D733" s="31"/>
      <c r="E733" s="44" t="s">
        <v>35</v>
      </c>
      <c r="F733" s="43" t="s">
        <v>34</v>
      </c>
      <c r="G733" s="84" t="s">
        <v>34</v>
      </c>
      <c r="H733" s="31"/>
      <c r="I733" s="31"/>
      <c r="J733" s="84" t="s">
        <v>190</v>
      </c>
      <c r="K733" s="31" t="s">
        <v>34</v>
      </c>
      <c r="L733" s="31" t="s">
        <v>46</v>
      </c>
      <c r="M733" s="169"/>
      <c r="N733" s="148" t="s">
        <v>3033</v>
      </c>
      <c r="O733" s="44" t="s">
        <v>47</v>
      </c>
      <c r="P733" s="43">
        <v>1982</v>
      </c>
      <c r="Q733" s="31">
        <v>1</v>
      </c>
      <c r="R733" s="84"/>
      <c r="S733" s="31" t="s">
        <v>34</v>
      </c>
      <c r="T733" s="31"/>
      <c r="U733" s="169"/>
      <c r="V733" s="150"/>
      <c r="W733" s="141" t="str" cm="1">
        <f t="array" ref="W733">IF(SUM(LEN(B733:V733))=0,"",IF(OR(OR(ISBLANK(F733),SUM(LEN(C733),LEN(D733))=0),AND(NOT(E733="Unknown"),ISBLANK(J733)),AND(NOT(O733="Unknown"),ISBLANK(R733))),"Missing Information", INDEX(Table15[Entire Service Line Classification], MATCH(SUMIFS(Table15[Unique ID],Table15[System-Owned Portion],E733,Table15[If Material Anything Other than "Lead" in Column E,Was Material Ever Previously Lead?],G733,Table15[Customer-Owned Portion],O733),Table15[Unique ID],0),0)))</f>
        <v>Lead Status Unknown</v>
      </c>
      <c r="X733"/>
    </row>
    <row r="734" spans="2:24" ht="30" x14ac:dyDescent="0.25">
      <c r="B734" s="146">
        <v>31813784</v>
      </c>
      <c r="C734" s="31" t="s">
        <v>963</v>
      </c>
      <c r="D734" s="31"/>
      <c r="E734" s="44" t="s">
        <v>35</v>
      </c>
      <c r="F734" s="43" t="s">
        <v>34</v>
      </c>
      <c r="G734" s="84" t="s">
        <v>34</v>
      </c>
      <c r="H734" s="31"/>
      <c r="I734" s="31"/>
      <c r="J734" s="84" t="s">
        <v>190</v>
      </c>
      <c r="K734" s="31" t="s">
        <v>34</v>
      </c>
      <c r="L734" s="31" t="s">
        <v>46</v>
      </c>
      <c r="M734" s="169"/>
      <c r="N734" s="148" t="s">
        <v>3033</v>
      </c>
      <c r="O734" s="44" t="s">
        <v>47</v>
      </c>
      <c r="P734" s="43">
        <v>1982</v>
      </c>
      <c r="Q734" s="31">
        <v>1</v>
      </c>
      <c r="R734" s="84"/>
      <c r="S734" s="31" t="s">
        <v>34</v>
      </c>
      <c r="T734" s="31"/>
      <c r="U734" s="169"/>
      <c r="V734" s="150"/>
      <c r="W734" s="141" t="str" cm="1">
        <f t="array" ref="W734">IF(SUM(LEN(B734:V734))=0,"",IF(OR(OR(ISBLANK(F734),SUM(LEN(C734),LEN(D734))=0),AND(NOT(E734="Unknown"),ISBLANK(J734)),AND(NOT(O734="Unknown"),ISBLANK(R734))),"Missing Information", INDEX(Table15[Entire Service Line Classification], MATCH(SUMIFS(Table15[Unique ID],Table15[System-Owned Portion],E734,Table15[If Material Anything Other than "Lead" in Column E,Was Material Ever Previously Lead?],G734,Table15[Customer-Owned Portion],O734),Table15[Unique ID],0),0)))</f>
        <v>Lead Status Unknown</v>
      </c>
      <c r="X734"/>
    </row>
    <row r="735" spans="2:24" ht="30" x14ac:dyDescent="0.25">
      <c r="B735" s="146">
        <v>46941718</v>
      </c>
      <c r="C735" s="31" t="s">
        <v>964</v>
      </c>
      <c r="D735" s="31"/>
      <c r="E735" s="44" t="s">
        <v>35</v>
      </c>
      <c r="F735" s="43" t="s">
        <v>34</v>
      </c>
      <c r="G735" s="84" t="s">
        <v>34</v>
      </c>
      <c r="H735" s="31"/>
      <c r="I735" s="31"/>
      <c r="J735" s="84" t="s">
        <v>190</v>
      </c>
      <c r="K735" s="31" t="s">
        <v>34</v>
      </c>
      <c r="L735" s="31" t="s">
        <v>46</v>
      </c>
      <c r="M735" s="169"/>
      <c r="N735" s="148" t="s">
        <v>3033</v>
      </c>
      <c r="O735" s="44" t="s">
        <v>47</v>
      </c>
      <c r="P735" s="43">
        <v>1983</v>
      </c>
      <c r="Q735" s="31">
        <v>1</v>
      </c>
      <c r="R735" s="84"/>
      <c r="S735" s="31" t="s">
        <v>34</v>
      </c>
      <c r="T735" s="31"/>
      <c r="U735" s="169"/>
      <c r="V735" s="150"/>
      <c r="W735" s="141" t="str" cm="1">
        <f t="array" ref="W735">IF(SUM(LEN(B735:V735))=0,"",IF(OR(OR(ISBLANK(F735),SUM(LEN(C735),LEN(D735))=0),AND(NOT(E735="Unknown"),ISBLANK(J735)),AND(NOT(O735="Unknown"),ISBLANK(R735))),"Missing Information", INDEX(Table15[Entire Service Line Classification], MATCH(SUMIFS(Table15[Unique ID],Table15[System-Owned Portion],E735,Table15[If Material Anything Other than "Lead" in Column E,Was Material Ever Previously Lead?],G735,Table15[Customer-Owned Portion],O735),Table15[Unique ID],0),0)))</f>
        <v>Lead Status Unknown</v>
      </c>
      <c r="X735"/>
    </row>
    <row r="736" spans="2:24" ht="30" x14ac:dyDescent="0.25">
      <c r="B736" s="146">
        <v>53176005</v>
      </c>
      <c r="C736" s="31" t="s">
        <v>965</v>
      </c>
      <c r="D736" s="31"/>
      <c r="E736" s="44" t="s">
        <v>35</v>
      </c>
      <c r="F736" s="43" t="s">
        <v>34</v>
      </c>
      <c r="G736" s="84" t="s">
        <v>34</v>
      </c>
      <c r="H736" s="31"/>
      <c r="I736" s="31"/>
      <c r="J736" s="84" t="s">
        <v>190</v>
      </c>
      <c r="K736" s="31" t="s">
        <v>34</v>
      </c>
      <c r="L736" s="31" t="s">
        <v>46</v>
      </c>
      <c r="M736" s="169"/>
      <c r="N736" s="148" t="s">
        <v>3033</v>
      </c>
      <c r="O736" s="44" t="s">
        <v>47</v>
      </c>
      <c r="P736" s="43">
        <v>1983</v>
      </c>
      <c r="Q736" s="31">
        <v>1</v>
      </c>
      <c r="R736" s="84"/>
      <c r="S736" s="31" t="s">
        <v>34</v>
      </c>
      <c r="T736" s="31"/>
      <c r="U736" s="169"/>
      <c r="V736" s="150"/>
      <c r="W736" s="141" t="str" cm="1">
        <f t="array" ref="W736">IF(SUM(LEN(B736:V736))=0,"",IF(OR(OR(ISBLANK(F736),SUM(LEN(C736),LEN(D736))=0),AND(NOT(E736="Unknown"),ISBLANK(J736)),AND(NOT(O736="Unknown"),ISBLANK(R736))),"Missing Information", INDEX(Table15[Entire Service Line Classification], MATCH(SUMIFS(Table15[Unique ID],Table15[System-Owned Portion],E736,Table15[If Material Anything Other than "Lead" in Column E,Was Material Ever Previously Lead?],G736,Table15[Customer-Owned Portion],O736),Table15[Unique ID],0),0)))</f>
        <v>Lead Status Unknown</v>
      </c>
      <c r="X736"/>
    </row>
    <row r="737" spans="2:24" ht="30" x14ac:dyDescent="0.25">
      <c r="B737" s="146">
        <v>53175982</v>
      </c>
      <c r="C737" s="31" t="s">
        <v>966</v>
      </c>
      <c r="D737" s="31"/>
      <c r="E737" s="44" t="s">
        <v>35</v>
      </c>
      <c r="F737" s="43" t="s">
        <v>34</v>
      </c>
      <c r="G737" s="84" t="s">
        <v>34</v>
      </c>
      <c r="H737" s="31"/>
      <c r="I737" s="31"/>
      <c r="J737" s="84" t="s">
        <v>190</v>
      </c>
      <c r="K737" s="31" t="s">
        <v>34</v>
      </c>
      <c r="L737" s="31" t="s">
        <v>46</v>
      </c>
      <c r="M737" s="169"/>
      <c r="N737" s="148" t="s">
        <v>3033</v>
      </c>
      <c r="O737" s="44" t="s">
        <v>47</v>
      </c>
      <c r="P737" s="43">
        <v>1983</v>
      </c>
      <c r="Q737" s="31">
        <v>1</v>
      </c>
      <c r="R737" s="84"/>
      <c r="S737" s="31" t="s">
        <v>34</v>
      </c>
      <c r="T737" s="31"/>
      <c r="U737" s="169"/>
      <c r="V737" s="150"/>
      <c r="W737" s="141" t="str" cm="1">
        <f t="array" ref="W737">IF(SUM(LEN(B737:V737))=0,"",IF(OR(OR(ISBLANK(F737),SUM(LEN(C737),LEN(D737))=0),AND(NOT(E737="Unknown"),ISBLANK(J737)),AND(NOT(O737="Unknown"),ISBLANK(R737))),"Missing Information", INDEX(Table15[Entire Service Line Classification], MATCH(SUMIFS(Table15[Unique ID],Table15[System-Owned Portion],E737,Table15[If Material Anything Other than "Lead" in Column E,Was Material Ever Previously Lead?],G737,Table15[Customer-Owned Portion],O737),Table15[Unique ID],0),0)))</f>
        <v>Lead Status Unknown</v>
      </c>
      <c r="X737"/>
    </row>
    <row r="738" spans="2:24" ht="30" x14ac:dyDescent="0.25">
      <c r="B738" s="146">
        <v>54336357</v>
      </c>
      <c r="C738" s="31" t="s">
        <v>967</v>
      </c>
      <c r="D738" s="31"/>
      <c r="E738" s="44" t="s">
        <v>35</v>
      </c>
      <c r="F738" s="43" t="s">
        <v>34</v>
      </c>
      <c r="G738" s="84" t="s">
        <v>34</v>
      </c>
      <c r="H738" s="31"/>
      <c r="I738" s="31"/>
      <c r="J738" s="84" t="s">
        <v>190</v>
      </c>
      <c r="K738" s="31" t="s">
        <v>34</v>
      </c>
      <c r="L738" s="31" t="s">
        <v>46</v>
      </c>
      <c r="M738" s="169"/>
      <c r="N738" s="148" t="s">
        <v>3033</v>
      </c>
      <c r="O738" s="44" t="s">
        <v>47</v>
      </c>
      <c r="P738" s="43">
        <v>1983</v>
      </c>
      <c r="Q738" s="31">
        <v>1</v>
      </c>
      <c r="R738" s="84"/>
      <c r="S738" s="31" t="s">
        <v>34</v>
      </c>
      <c r="T738" s="31"/>
      <c r="U738" s="169"/>
      <c r="V738" s="150"/>
      <c r="W738" s="141" t="str" cm="1">
        <f t="array" ref="W738">IF(SUM(LEN(B738:V738))=0,"",IF(OR(OR(ISBLANK(F738),SUM(LEN(C738),LEN(D738))=0),AND(NOT(E738="Unknown"),ISBLANK(J738)),AND(NOT(O738="Unknown"),ISBLANK(R738))),"Missing Information", INDEX(Table15[Entire Service Line Classification], MATCH(SUMIFS(Table15[Unique ID],Table15[System-Owned Portion],E738,Table15[If Material Anything Other than "Lead" in Column E,Was Material Ever Previously Lead?],G738,Table15[Customer-Owned Portion],O738),Table15[Unique ID],0),0)))</f>
        <v>Lead Status Unknown</v>
      </c>
      <c r="X738"/>
    </row>
    <row r="739" spans="2:24" ht="30" x14ac:dyDescent="0.25">
      <c r="B739" s="146">
        <v>60806009</v>
      </c>
      <c r="C739" s="31" t="s">
        <v>968</v>
      </c>
      <c r="D739" s="31"/>
      <c r="E739" s="44" t="s">
        <v>35</v>
      </c>
      <c r="F739" s="43" t="s">
        <v>34</v>
      </c>
      <c r="G739" s="84" t="s">
        <v>34</v>
      </c>
      <c r="H739" s="31"/>
      <c r="I739" s="31"/>
      <c r="J739" s="84" t="s">
        <v>190</v>
      </c>
      <c r="K739" s="31" t="s">
        <v>34</v>
      </c>
      <c r="L739" s="31" t="s">
        <v>46</v>
      </c>
      <c r="M739" s="169"/>
      <c r="N739" s="148" t="s">
        <v>3033</v>
      </c>
      <c r="O739" s="44" t="s">
        <v>47</v>
      </c>
      <c r="P739" s="43">
        <v>1983</v>
      </c>
      <c r="Q739" s="31">
        <v>1</v>
      </c>
      <c r="R739" s="84"/>
      <c r="S739" s="31" t="s">
        <v>34</v>
      </c>
      <c r="T739" s="31"/>
      <c r="U739" s="169"/>
      <c r="V739" s="150"/>
      <c r="W739" s="141" t="str" cm="1">
        <f t="array" ref="W739">IF(SUM(LEN(B739:V739))=0,"",IF(OR(OR(ISBLANK(F739),SUM(LEN(C739),LEN(D739))=0),AND(NOT(E739="Unknown"),ISBLANK(J739)),AND(NOT(O739="Unknown"),ISBLANK(R739))),"Missing Information", INDEX(Table15[Entire Service Line Classification], MATCH(SUMIFS(Table15[Unique ID],Table15[System-Owned Portion],E739,Table15[If Material Anything Other than "Lead" in Column E,Was Material Ever Previously Lead?],G739,Table15[Customer-Owned Portion],O739),Table15[Unique ID],0),0)))</f>
        <v>Lead Status Unknown</v>
      </c>
      <c r="X739"/>
    </row>
    <row r="740" spans="2:24" ht="30" x14ac:dyDescent="0.25">
      <c r="B740" s="146">
        <v>44786849</v>
      </c>
      <c r="C740" s="31" t="s">
        <v>969</v>
      </c>
      <c r="D740" s="31"/>
      <c r="E740" s="44" t="s">
        <v>35</v>
      </c>
      <c r="F740" s="43" t="s">
        <v>34</v>
      </c>
      <c r="G740" s="84" t="s">
        <v>34</v>
      </c>
      <c r="H740" s="31"/>
      <c r="I740" s="31"/>
      <c r="J740" s="84" t="s">
        <v>190</v>
      </c>
      <c r="K740" s="31" t="s">
        <v>34</v>
      </c>
      <c r="L740" s="31" t="s">
        <v>46</v>
      </c>
      <c r="M740" s="169"/>
      <c r="N740" s="148" t="s">
        <v>3033</v>
      </c>
      <c r="O740" s="44" t="s">
        <v>47</v>
      </c>
      <c r="P740" s="43">
        <v>1983</v>
      </c>
      <c r="Q740" s="31">
        <v>1</v>
      </c>
      <c r="R740" s="84"/>
      <c r="S740" s="31" t="s">
        <v>34</v>
      </c>
      <c r="T740" s="31"/>
      <c r="U740" s="169"/>
      <c r="V740" s="150"/>
      <c r="W740" s="141" t="str" cm="1">
        <f t="array" ref="W740">IF(SUM(LEN(B740:V740))=0,"",IF(OR(OR(ISBLANK(F740),SUM(LEN(C740),LEN(D740))=0),AND(NOT(E740="Unknown"),ISBLANK(J740)),AND(NOT(O740="Unknown"),ISBLANK(R740))),"Missing Information", INDEX(Table15[Entire Service Line Classification], MATCH(SUMIFS(Table15[Unique ID],Table15[System-Owned Portion],E740,Table15[If Material Anything Other than "Lead" in Column E,Was Material Ever Previously Lead?],G740,Table15[Customer-Owned Portion],O740),Table15[Unique ID],0),0)))</f>
        <v>Lead Status Unknown</v>
      </c>
      <c r="X740"/>
    </row>
    <row r="741" spans="2:24" ht="30" x14ac:dyDescent="0.25">
      <c r="B741" s="146">
        <v>54229758</v>
      </c>
      <c r="C741" s="31" t="s">
        <v>970</v>
      </c>
      <c r="D741" s="31"/>
      <c r="E741" s="44" t="s">
        <v>35</v>
      </c>
      <c r="F741" s="43" t="s">
        <v>34</v>
      </c>
      <c r="G741" s="84" t="s">
        <v>34</v>
      </c>
      <c r="H741" s="31"/>
      <c r="I741" s="31"/>
      <c r="J741" s="84" t="s">
        <v>190</v>
      </c>
      <c r="K741" s="31" t="s">
        <v>34</v>
      </c>
      <c r="L741" s="31" t="s">
        <v>46</v>
      </c>
      <c r="M741" s="169"/>
      <c r="N741" s="148" t="s">
        <v>3033</v>
      </c>
      <c r="O741" s="44" t="s">
        <v>47</v>
      </c>
      <c r="P741" s="43">
        <v>1983</v>
      </c>
      <c r="Q741" s="31">
        <v>1</v>
      </c>
      <c r="R741" s="84"/>
      <c r="S741" s="31" t="s">
        <v>34</v>
      </c>
      <c r="T741" s="31"/>
      <c r="U741" s="169"/>
      <c r="V741" s="150"/>
      <c r="W741" s="141" t="str" cm="1">
        <f t="array" ref="W741">IF(SUM(LEN(B741:V741))=0,"",IF(OR(OR(ISBLANK(F741),SUM(LEN(C741),LEN(D741))=0),AND(NOT(E741="Unknown"),ISBLANK(J741)),AND(NOT(O741="Unknown"),ISBLANK(R741))),"Missing Information", INDEX(Table15[Entire Service Line Classification], MATCH(SUMIFS(Table15[Unique ID],Table15[System-Owned Portion],E741,Table15[If Material Anything Other than "Lead" in Column E,Was Material Ever Previously Lead?],G741,Table15[Customer-Owned Portion],O741),Table15[Unique ID],0),0)))</f>
        <v>Lead Status Unknown</v>
      </c>
      <c r="X741"/>
    </row>
    <row r="742" spans="2:24" ht="30" x14ac:dyDescent="0.25">
      <c r="B742" s="146">
        <v>70111623</v>
      </c>
      <c r="C742" s="31" t="s">
        <v>971</v>
      </c>
      <c r="D742" s="31"/>
      <c r="E742" s="44" t="s">
        <v>35</v>
      </c>
      <c r="F742" s="43" t="s">
        <v>34</v>
      </c>
      <c r="G742" s="84" t="s">
        <v>34</v>
      </c>
      <c r="H742" s="31"/>
      <c r="I742" s="31"/>
      <c r="J742" s="84" t="s">
        <v>190</v>
      </c>
      <c r="K742" s="31" t="s">
        <v>34</v>
      </c>
      <c r="L742" s="31" t="s">
        <v>46</v>
      </c>
      <c r="M742" s="169"/>
      <c r="N742" s="148" t="s">
        <v>3033</v>
      </c>
      <c r="O742" s="44" t="s">
        <v>47</v>
      </c>
      <c r="P742" s="43">
        <v>1983</v>
      </c>
      <c r="Q742" s="31">
        <v>1</v>
      </c>
      <c r="R742" s="84"/>
      <c r="S742" s="31" t="s">
        <v>34</v>
      </c>
      <c r="T742" s="31"/>
      <c r="U742" s="169"/>
      <c r="V742" s="150"/>
      <c r="W742" s="141" t="str" cm="1">
        <f t="array" ref="W742">IF(SUM(LEN(B742:V742))=0,"",IF(OR(OR(ISBLANK(F742),SUM(LEN(C742),LEN(D742))=0),AND(NOT(E742="Unknown"),ISBLANK(J742)),AND(NOT(O742="Unknown"),ISBLANK(R742))),"Missing Information", INDEX(Table15[Entire Service Line Classification], MATCH(SUMIFS(Table15[Unique ID],Table15[System-Owned Portion],E742,Table15[If Material Anything Other than "Lead" in Column E,Was Material Ever Previously Lead?],G742,Table15[Customer-Owned Portion],O742),Table15[Unique ID],0),0)))</f>
        <v>Lead Status Unknown</v>
      </c>
      <c r="X742"/>
    </row>
    <row r="743" spans="2:24" ht="30" x14ac:dyDescent="0.25">
      <c r="B743" s="146">
        <v>31963567</v>
      </c>
      <c r="C743" s="31" t="s">
        <v>972</v>
      </c>
      <c r="D743" s="31"/>
      <c r="E743" s="44" t="s">
        <v>35</v>
      </c>
      <c r="F743" s="43" t="s">
        <v>34</v>
      </c>
      <c r="G743" s="84" t="s">
        <v>34</v>
      </c>
      <c r="H743" s="31"/>
      <c r="I743" s="31"/>
      <c r="J743" s="84" t="s">
        <v>190</v>
      </c>
      <c r="K743" s="31" t="s">
        <v>34</v>
      </c>
      <c r="L743" s="31" t="s">
        <v>46</v>
      </c>
      <c r="M743" s="169"/>
      <c r="N743" s="148" t="s">
        <v>3033</v>
      </c>
      <c r="O743" s="44" t="s">
        <v>47</v>
      </c>
      <c r="P743" s="43">
        <v>1983</v>
      </c>
      <c r="Q743" s="31">
        <v>1</v>
      </c>
      <c r="R743" s="84"/>
      <c r="S743" s="31" t="s">
        <v>34</v>
      </c>
      <c r="T743" s="31"/>
      <c r="U743" s="169"/>
      <c r="V743" s="150"/>
      <c r="W743" s="141" t="str" cm="1">
        <f t="array" ref="W743">IF(SUM(LEN(B743:V743))=0,"",IF(OR(OR(ISBLANK(F743),SUM(LEN(C743),LEN(D743))=0),AND(NOT(E743="Unknown"),ISBLANK(J743)),AND(NOT(O743="Unknown"),ISBLANK(R743))),"Missing Information", INDEX(Table15[Entire Service Line Classification], MATCH(SUMIFS(Table15[Unique ID],Table15[System-Owned Portion],E743,Table15[If Material Anything Other than "Lead" in Column E,Was Material Ever Previously Lead?],G743,Table15[Customer-Owned Portion],O743),Table15[Unique ID],0),0)))</f>
        <v>Lead Status Unknown</v>
      </c>
      <c r="X743"/>
    </row>
    <row r="744" spans="2:24" ht="30" x14ac:dyDescent="0.25">
      <c r="B744" s="146">
        <v>54336380</v>
      </c>
      <c r="C744" s="31" t="s">
        <v>973</v>
      </c>
      <c r="D744" s="31"/>
      <c r="E744" s="44" t="s">
        <v>35</v>
      </c>
      <c r="F744" s="43" t="s">
        <v>34</v>
      </c>
      <c r="G744" s="84" t="s">
        <v>34</v>
      </c>
      <c r="H744" s="31"/>
      <c r="I744" s="31"/>
      <c r="J744" s="84" t="s">
        <v>190</v>
      </c>
      <c r="K744" s="31" t="s">
        <v>34</v>
      </c>
      <c r="L744" s="31" t="s">
        <v>46</v>
      </c>
      <c r="M744" s="169"/>
      <c r="N744" s="148" t="s">
        <v>3033</v>
      </c>
      <c r="O744" s="44" t="s">
        <v>47</v>
      </c>
      <c r="P744" s="43">
        <v>1983</v>
      </c>
      <c r="Q744" s="31">
        <v>1</v>
      </c>
      <c r="R744" s="84"/>
      <c r="S744" s="31" t="s">
        <v>34</v>
      </c>
      <c r="T744" s="31"/>
      <c r="U744" s="169"/>
      <c r="V744" s="150"/>
      <c r="W744" s="141" t="str" cm="1">
        <f t="array" ref="W744">IF(SUM(LEN(B744:V744))=0,"",IF(OR(OR(ISBLANK(F744),SUM(LEN(C744),LEN(D744))=0),AND(NOT(E744="Unknown"),ISBLANK(J744)),AND(NOT(O744="Unknown"),ISBLANK(R744))),"Missing Information", INDEX(Table15[Entire Service Line Classification], MATCH(SUMIFS(Table15[Unique ID],Table15[System-Owned Portion],E744,Table15[If Material Anything Other than "Lead" in Column E,Was Material Ever Previously Lead?],G744,Table15[Customer-Owned Portion],O744),Table15[Unique ID],0),0)))</f>
        <v>Lead Status Unknown</v>
      </c>
      <c r="X744"/>
    </row>
    <row r="745" spans="2:24" ht="30" x14ac:dyDescent="0.25">
      <c r="B745" s="146">
        <v>54336345</v>
      </c>
      <c r="C745" s="31" t="s">
        <v>974</v>
      </c>
      <c r="D745" s="31"/>
      <c r="E745" s="44" t="s">
        <v>35</v>
      </c>
      <c r="F745" s="43" t="s">
        <v>34</v>
      </c>
      <c r="G745" s="84" t="s">
        <v>34</v>
      </c>
      <c r="H745" s="31"/>
      <c r="I745" s="31"/>
      <c r="J745" s="84" t="s">
        <v>190</v>
      </c>
      <c r="K745" s="31" t="s">
        <v>34</v>
      </c>
      <c r="L745" s="31" t="s">
        <v>46</v>
      </c>
      <c r="M745" s="169"/>
      <c r="N745" s="148" t="s">
        <v>3033</v>
      </c>
      <c r="O745" s="44" t="s">
        <v>47</v>
      </c>
      <c r="P745" s="43">
        <v>1983</v>
      </c>
      <c r="Q745" s="31">
        <v>1</v>
      </c>
      <c r="R745" s="84"/>
      <c r="S745" s="31" t="s">
        <v>34</v>
      </c>
      <c r="T745" s="31"/>
      <c r="U745" s="169"/>
      <c r="V745" s="150"/>
      <c r="W745" s="141" t="str" cm="1">
        <f t="array" ref="W745">IF(SUM(LEN(B745:V745))=0,"",IF(OR(OR(ISBLANK(F745),SUM(LEN(C745),LEN(D745))=0),AND(NOT(E745="Unknown"),ISBLANK(J745)),AND(NOT(O745="Unknown"),ISBLANK(R745))),"Missing Information", INDEX(Table15[Entire Service Line Classification], MATCH(SUMIFS(Table15[Unique ID],Table15[System-Owned Portion],E745,Table15[If Material Anything Other than "Lead" in Column E,Was Material Ever Previously Lead?],G745,Table15[Customer-Owned Portion],O745),Table15[Unique ID],0),0)))</f>
        <v>Lead Status Unknown</v>
      </c>
      <c r="X745"/>
    </row>
    <row r="746" spans="2:24" ht="30" x14ac:dyDescent="0.25">
      <c r="B746" s="146">
        <v>49470225</v>
      </c>
      <c r="C746" s="31" t="s">
        <v>975</v>
      </c>
      <c r="D746" s="31"/>
      <c r="E746" s="44" t="s">
        <v>35</v>
      </c>
      <c r="F746" s="43" t="s">
        <v>34</v>
      </c>
      <c r="G746" s="84" t="s">
        <v>34</v>
      </c>
      <c r="H746" s="31"/>
      <c r="I746" s="31"/>
      <c r="J746" s="84" t="s">
        <v>190</v>
      </c>
      <c r="K746" s="31" t="s">
        <v>34</v>
      </c>
      <c r="L746" s="31" t="s">
        <v>46</v>
      </c>
      <c r="M746" s="169"/>
      <c r="N746" s="148" t="s">
        <v>3033</v>
      </c>
      <c r="O746" s="44" t="s">
        <v>47</v>
      </c>
      <c r="P746" s="43">
        <v>1983</v>
      </c>
      <c r="Q746" s="31">
        <v>1</v>
      </c>
      <c r="R746" s="84"/>
      <c r="S746" s="31" t="s">
        <v>34</v>
      </c>
      <c r="T746" s="31"/>
      <c r="U746" s="169"/>
      <c r="V746" s="150"/>
      <c r="W746" s="141" t="str" cm="1">
        <f t="array" ref="W746">IF(SUM(LEN(B746:V746))=0,"",IF(OR(OR(ISBLANK(F746),SUM(LEN(C746),LEN(D746))=0),AND(NOT(E746="Unknown"),ISBLANK(J746)),AND(NOT(O746="Unknown"),ISBLANK(R746))),"Missing Information", INDEX(Table15[Entire Service Line Classification], MATCH(SUMIFS(Table15[Unique ID],Table15[System-Owned Portion],E746,Table15[If Material Anything Other than "Lead" in Column E,Was Material Ever Previously Lead?],G746,Table15[Customer-Owned Portion],O746),Table15[Unique ID],0),0)))</f>
        <v>Lead Status Unknown</v>
      </c>
      <c r="X746"/>
    </row>
    <row r="747" spans="2:24" ht="30" x14ac:dyDescent="0.25">
      <c r="B747" s="146">
        <v>53671202</v>
      </c>
      <c r="C747" s="31" t="s">
        <v>976</v>
      </c>
      <c r="D747" s="31"/>
      <c r="E747" s="44" t="s">
        <v>35</v>
      </c>
      <c r="F747" s="43" t="s">
        <v>34</v>
      </c>
      <c r="G747" s="84" t="s">
        <v>34</v>
      </c>
      <c r="H747" s="31"/>
      <c r="I747" s="31"/>
      <c r="J747" s="84" t="s">
        <v>190</v>
      </c>
      <c r="K747" s="31" t="s">
        <v>34</v>
      </c>
      <c r="L747" s="31" t="s">
        <v>46</v>
      </c>
      <c r="M747" s="169"/>
      <c r="N747" s="148" t="s">
        <v>3033</v>
      </c>
      <c r="O747" s="44" t="s">
        <v>47</v>
      </c>
      <c r="P747" s="43">
        <v>1983</v>
      </c>
      <c r="Q747" s="31">
        <v>1</v>
      </c>
      <c r="R747" s="84"/>
      <c r="S747" s="31" t="s">
        <v>34</v>
      </c>
      <c r="T747" s="31"/>
      <c r="U747" s="169"/>
      <c r="V747" s="150"/>
      <c r="W747" s="141" t="str" cm="1">
        <f t="array" ref="W747">IF(SUM(LEN(B747:V747))=0,"",IF(OR(OR(ISBLANK(F747),SUM(LEN(C747),LEN(D747))=0),AND(NOT(E747="Unknown"),ISBLANK(J747)),AND(NOT(O747="Unknown"),ISBLANK(R747))),"Missing Information", INDEX(Table15[Entire Service Line Classification], MATCH(SUMIFS(Table15[Unique ID],Table15[System-Owned Portion],E747,Table15[If Material Anything Other than "Lead" in Column E,Was Material Ever Previously Lead?],G747,Table15[Customer-Owned Portion],O747),Table15[Unique ID],0),0)))</f>
        <v>Lead Status Unknown</v>
      </c>
      <c r="X747"/>
    </row>
    <row r="748" spans="2:24" ht="30" x14ac:dyDescent="0.25">
      <c r="B748" s="146">
        <v>53671143</v>
      </c>
      <c r="C748" s="31" t="s">
        <v>977</v>
      </c>
      <c r="D748" s="31"/>
      <c r="E748" s="44" t="s">
        <v>35</v>
      </c>
      <c r="F748" s="43" t="s">
        <v>34</v>
      </c>
      <c r="G748" s="84" t="s">
        <v>34</v>
      </c>
      <c r="H748" s="31"/>
      <c r="I748" s="31"/>
      <c r="J748" s="84" t="s">
        <v>190</v>
      </c>
      <c r="K748" s="31" t="s">
        <v>34</v>
      </c>
      <c r="L748" s="31" t="s">
        <v>46</v>
      </c>
      <c r="M748" s="169"/>
      <c r="N748" s="148" t="s">
        <v>3033</v>
      </c>
      <c r="O748" s="44" t="s">
        <v>47</v>
      </c>
      <c r="P748" s="43">
        <v>1983</v>
      </c>
      <c r="Q748" s="31">
        <v>1</v>
      </c>
      <c r="R748" s="84"/>
      <c r="S748" s="31" t="s">
        <v>34</v>
      </c>
      <c r="T748" s="31"/>
      <c r="U748" s="169"/>
      <c r="V748" s="150"/>
      <c r="W748" s="141" t="str" cm="1">
        <f t="array" ref="W748">IF(SUM(LEN(B748:V748))=0,"",IF(OR(OR(ISBLANK(F748),SUM(LEN(C748),LEN(D748))=0),AND(NOT(E748="Unknown"),ISBLANK(J748)),AND(NOT(O748="Unknown"),ISBLANK(R748))),"Missing Information", INDEX(Table15[Entire Service Line Classification], MATCH(SUMIFS(Table15[Unique ID],Table15[System-Owned Portion],E748,Table15[If Material Anything Other than "Lead" in Column E,Was Material Ever Previously Lead?],G748,Table15[Customer-Owned Portion],O748),Table15[Unique ID],0),0)))</f>
        <v>Lead Status Unknown</v>
      </c>
      <c r="X748"/>
    </row>
    <row r="749" spans="2:24" ht="30" x14ac:dyDescent="0.25">
      <c r="B749" s="146">
        <v>554487184</v>
      </c>
      <c r="C749" s="31" t="s">
        <v>978</v>
      </c>
      <c r="D749" s="31"/>
      <c r="E749" s="44" t="s">
        <v>35</v>
      </c>
      <c r="F749" s="43" t="s">
        <v>34</v>
      </c>
      <c r="G749" s="84" t="s">
        <v>34</v>
      </c>
      <c r="H749" s="31"/>
      <c r="I749" s="31"/>
      <c r="J749" s="84" t="s">
        <v>190</v>
      </c>
      <c r="K749" s="31" t="s">
        <v>34</v>
      </c>
      <c r="L749" s="31" t="s">
        <v>46</v>
      </c>
      <c r="M749" s="169"/>
      <c r="N749" s="148" t="s">
        <v>3033</v>
      </c>
      <c r="O749" s="44" t="s">
        <v>47</v>
      </c>
      <c r="P749" s="43">
        <v>1983</v>
      </c>
      <c r="Q749" s="31">
        <v>1</v>
      </c>
      <c r="R749" s="84"/>
      <c r="S749" s="31" t="s">
        <v>34</v>
      </c>
      <c r="T749" s="31"/>
      <c r="U749" s="169"/>
      <c r="V749" s="150"/>
      <c r="W749" s="141" t="str" cm="1">
        <f t="array" ref="W749">IF(SUM(LEN(B749:V749))=0,"",IF(OR(OR(ISBLANK(F749),SUM(LEN(C749),LEN(D749))=0),AND(NOT(E749="Unknown"),ISBLANK(J749)),AND(NOT(O749="Unknown"),ISBLANK(R749))),"Missing Information", INDEX(Table15[Entire Service Line Classification], MATCH(SUMIFS(Table15[Unique ID],Table15[System-Owned Portion],E749,Table15[If Material Anything Other than "Lead" in Column E,Was Material Ever Previously Lead?],G749,Table15[Customer-Owned Portion],O749),Table15[Unique ID],0),0)))</f>
        <v>Lead Status Unknown</v>
      </c>
      <c r="X749"/>
    </row>
    <row r="750" spans="2:24" ht="30" x14ac:dyDescent="0.25">
      <c r="B750" s="146">
        <v>55487189</v>
      </c>
      <c r="C750" s="31" t="s">
        <v>979</v>
      </c>
      <c r="D750" s="31"/>
      <c r="E750" s="44" t="s">
        <v>35</v>
      </c>
      <c r="F750" s="43" t="s">
        <v>34</v>
      </c>
      <c r="G750" s="84" t="s">
        <v>34</v>
      </c>
      <c r="H750" s="31"/>
      <c r="I750" s="31"/>
      <c r="J750" s="84" t="s">
        <v>190</v>
      </c>
      <c r="K750" s="31" t="s">
        <v>34</v>
      </c>
      <c r="L750" s="31" t="s">
        <v>46</v>
      </c>
      <c r="M750" s="169"/>
      <c r="N750" s="148" t="s">
        <v>3033</v>
      </c>
      <c r="O750" s="44" t="s">
        <v>47</v>
      </c>
      <c r="P750" s="43">
        <v>1983</v>
      </c>
      <c r="Q750" s="31">
        <v>1</v>
      </c>
      <c r="R750" s="84"/>
      <c r="S750" s="31" t="s">
        <v>34</v>
      </c>
      <c r="T750" s="31"/>
      <c r="U750" s="169"/>
      <c r="V750" s="150"/>
      <c r="W750" s="141" t="str" cm="1">
        <f t="array" ref="W750">IF(SUM(LEN(B750:V750))=0,"",IF(OR(OR(ISBLANK(F750),SUM(LEN(C750),LEN(D750))=0),AND(NOT(E750="Unknown"),ISBLANK(J750)),AND(NOT(O750="Unknown"),ISBLANK(R750))),"Missing Information", INDEX(Table15[Entire Service Line Classification], MATCH(SUMIFS(Table15[Unique ID],Table15[System-Owned Portion],E750,Table15[If Material Anything Other than "Lead" in Column E,Was Material Ever Previously Lead?],G750,Table15[Customer-Owned Portion],O750),Table15[Unique ID],0),0)))</f>
        <v>Lead Status Unknown</v>
      </c>
      <c r="X750"/>
    </row>
    <row r="751" spans="2:24" ht="30" x14ac:dyDescent="0.25">
      <c r="B751" s="146">
        <v>59368670</v>
      </c>
      <c r="C751" s="31" t="s">
        <v>980</v>
      </c>
      <c r="D751" s="31"/>
      <c r="E751" s="44" t="s">
        <v>35</v>
      </c>
      <c r="F751" s="43" t="s">
        <v>34</v>
      </c>
      <c r="G751" s="84" t="s">
        <v>34</v>
      </c>
      <c r="H751" s="31"/>
      <c r="I751" s="31"/>
      <c r="J751" s="84" t="s">
        <v>190</v>
      </c>
      <c r="K751" s="31" t="s">
        <v>34</v>
      </c>
      <c r="L751" s="31" t="s">
        <v>46</v>
      </c>
      <c r="M751" s="169"/>
      <c r="N751" s="148" t="s">
        <v>3033</v>
      </c>
      <c r="O751" s="44" t="s">
        <v>47</v>
      </c>
      <c r="P751" s="43">
        <v>1983</v>
      </c>
      <c r="Q751" s="31">
        <v>1</v>
      </c>
      <c r="R751" s="84"/>
      <c r="S751" s="31" t="s">
        <v>34</v>
      </c>
      <c r="T751" s="31"/>
      <c r="U751" s="169"/>
      <c r="V751" s="150"/>
      <c r="W751" s="141" t="str" cm="1">
        <f t="array" ref="W751">IF(SUM(LEN(B751:V751))=0,"",IF(OR(OR(ISBLANK(F751),SUM(LEN(C751),LEN(D751))=0),AND(NOT(E751="Unknown"),ISBLANK(J751)),AND(NOT(O751="Unknown"),ISBLANK(R751))),"Missing Information", INDEX(Table15[Entire Service Line Classification], MATCH(SUMIFS(Table15[Unique ID],Table15[System-Owned Portion],E751,Table15[If Material Anything Other than "Lead" in Column E,Was Material Ever Previously Lead?],G751,Table15[Customer-Owned Portion],O751),Table15[Unique ID],0),0)))</f>
        <v>Lead Status Unknown</v>
      </c>
      <c r="X751"/>
    </row>
    <row r="752" spans="2:24" ht="30" x14ac:dyDescent="0.25">
      <c r="B752" s="146">
        <v>54229748</v>
      </c>
      <c r="C752" s="31" t="s">
        <v>981</v>
      </c>
      <c r="D752" s="31"/>
      <c r="E752" s="44" t="s">
        <v>35</v>
      </c>
      <c r="F752" s="43" t="s">
        <v>34</v>
      </c>
      <c r="G752" s="84" t="s">
        <v>34</v>
      </c>
      <c r="H752" s="31"/>
      <c r="I752" s="31"/>
      <c r="J752" s="84" t="s">
        <v>190</v>
      </c>
      <c r="K752" s="31" t="s">
        <v>34</v>
      </c>
      <c r="L752" s="31" t="s">
        <v>46</v>
      </c>
      <c r="M752" s="169"/>
      <c r="N752" s="148" t="s">
        <v>3033</v>
      </c>
      <c r="O752" s="44" t="s">
        <v>47</v>
      </c>
      <c r="P752" s="43">
        <v>1983</v>
      </c>
      <c r="Q752" s="31">
        <v>1</v>
      </c>
      <c r="R752" s="84"/>
      <c r="S752" s="31" t="s">
        <v>34</v>
      </c>
      <c r="T752" s="31"/>
      <c r="U752" s="169"/>
      <c r="V752" s="150"/>
      <c r="W752" s="141" t="str" cm="1">
        <f t="array" ref="W752">IF(SUM(LEN(B752:V752))=0,"",IF(OR(OR(ISBLANK(F752),SUM(LEN(C752),LEN(D752))=0),AND(NOT(E752="Unknown"),ISBLANK(J752)),AND(NOT(O752="Unknown"),ISBLANK(R752))),"Missing Information", INDEX(Table15[Entire Service Line Classification], MATCH(SUMIFS(Table15[Unique ID],Table15[System-Owned Portion],E752,Table15[If Material Anything Other than "Lead" in Column E,Was Material Ever Previously Lead?],G752,Table15[Customer-Owned Portion],O752),Table15[Unique ID],0),0)))</f>
        <v>Lead Status Unknown</v>
      </c>
      <c r="X752"/>
    </row>
    <row r="753" spans="2:24" ht="30" x14ac:dyDescent="0.25">
      <c r="B753" s="146">
        <v>54336464</v>
      </c>
      <c r="C753" s="31" t="s">
        <v>982</v>
      </c>
      <c r="D753" s="31"/>
      <c r="E753" s="44" t="s">
        <v>35</v>
      </c>
      <c r="F753" s="43" t="s">
        <v>34</v>
      </c>
      <c r="G753" s="84" t="s">
        <v>34</v>
      </c>
      <c r="H753" s="31"/>
      <c r="I753" s="31"/>
      <c r="J753" s="84" t="s">
        <v>190</v>
      </c>
      <c r="K753" s="31" t="s">
        <v>34</v>
      </c>
      <c r="L753" s="31" t="s">
        <v>46</v>
      </c>
      <c r="M753" s="169"/>
      <c r="N753" s="148" t="s">
        <v>3033</v>
      </c>
      <c r="O753" s="44" t="s">
        <v>47</v>
      </c>
      <c r="P753" s="43">
        <v>1983</v>
      </c>
      <c r="Q753" s="31">
        <v>1</v>
      </c>
      <c r="R753" s="84"/>
      <c r="S753" s="31" t="s">
        <v>34</v>
      </c>
      <c r="T753" s="31"/>
      <c r="U753" s="169"/>
      <c r="V753" s="150"/>
      <c r="W753" s="141" t="str" cm="1">
        <f t="array" ref="W753">IF(SUM(LEN(B753:V753))=0,"",IF(OR(OR(ISBLANK(F753),SUM(LEN(C753),LEN(D753))=0),AND(NOT(E753="Unknown"),ISBLANK(J753)),AND(NOT(O753="Unknown"),ISBLANK(R753))),"Missing Information", INDEX(Table15[Entire Service Line Classification], MATCH(SUMIFS(Table15[Unique ID],Table15[System-Owned Portion],E753,Table15[If Material Anything Other than "Lead" in Column E,Was Material Ever Previously Lead?],G753,Table15[Customer-Owned Portion],O753),Table15[Unique ID],0),0)))</f>
        <v>Lead Status Unknown</v>
      </c>
      <c r="X753"/>
    </row>
    <row r="754" spans="2:24" ht="30" x14ac:dyDescent="0.25">
      <c r="B754" s="146">
        <v>53176011</v>
      </c>
      <c r="C754" s="31" t="s">
        <v>983</v>
      </c>
      <c r="D754" s="31"/>
      <c r="E754" s="44" t="s">
        <v>35</v>
      </c>
      <c r="F754" s="43" t="s">
        <v>34</v>
      </c>
      <c r="G754" s="84" t="s">
        <v>34</v>
      </c>
      <c r="H754" s="31"/>
      <c r="I754" s="31"/>
      <c r="J754" s="84" t="s">
        <v>190</v>
      </c>
      <c r="K754" s="31" t="s">
        <v>34</v>
      </c>
      <c r="L754" s="31" t="s">
        <v>46</v>
      </c>
      <c r="M754" s="169"/>
      <c r="N754" s="148" t="s">
        <v>3033</v>
      </c>
      <c r="O754" s="44" t="s">
        <v>47</v>
      </c>
      <c r="P754" s="43">
        <v>1983</v>
      </c>
      <c r="Q754" s="31">
        <v>1</v>
      </c>
      <c r="R754" s="84"/>
      <c r="S754" s="31" t="s">
        <v>34</v>
      </c>
      <c r="T754" s="31"/>
      <c r="U754" s="169"/>
      <c r="V754" s="150"/>
      <c r="W754" s="141" t="str" cm="1">
        <f t="array" ref="W754">IF(SUM(LEN(B754:V754))=0,"",IF(OR(OR(ISBLANK(F754),SUM(LEN(C754),LEN(D754))=0),AND(NOT(E754="Unknown"),ISBLANK(J754)),AND(NOT(O754="Unknown"),ISBLANK(R754))),"Missing Information", INDEX(Table15[Entire Service Line Classification], MATCH(SUMIFS(Table15[Unique ID],Table15[System-Owned Portion],E754,Table15[If Material Anything Other than "Lead" in Column E,Was Material Ever Previously Lead?],G754,Table15[Customer-Owned Portion],O754),Table15[Unique ID],0),0)))</f>
        <v>Lead Status Unknown</v>
      </c>
      <c r="X754"/>
    </row>
    <row r="755" spans="2:24" ht="30" x14ac:dyDescent="0.25">
      <c r="B755" s="146">
        <v>54229790</v>
      </c>
      <c r="C755" s="31" t="s">
        <v>984</v>
      </c>
      <c r="D755" s="31"/>
      <c r="E755" s="44" t="s">
        <v>35</v>
      </c>
      <c r="F755" s="43" t="s">
        <v>34</v>
      </c>
      <c r="G755" s="84" t="s">
        <v>34</v>
      </c>
      <c r="H755" s="31"/>
      <c r="I755" s="31"/>
      <c r="J755" s="84" t="s">
        <v>190</v>
      </c>
      <c r="K755" s="31" t="s">
        <v>34</v>
      </c>
      <c r="L755" s="31" t="s">
        <v>46</v>
      </c>
      <c r="M755" s="169"/>
      <c r="N755" s="148" t="s">
        <v>3033</v>
      </c>
      <c r="O755" s="44" t="s">
        <v>47</v>
      </c>
      <c r="P755" s="43">
        <v>1983</v>
      </c>
      <c r="Q755" s="31">
        <v>1</v>
      </c>
      <c r="R755" s="84"/>
      <c r="S755" s="31" t="s">
        <v>34</v>
      </c>
      <c r="T755" s="31"/>
      <c r="U755" s="169"/>
      <c r="V755" s="150"/>
      <c r="W755" s="141" t="str" cm="1">
        <f t="array" ref="W755">IF(SUM(LEN(B755:V755))=0,"",IF(OR(OR(ISBLANK(F755),SUM(LEN(C755),LEN(D755))=0),AND(NOT(E755="Unknown"),ISBLANK(J755)),AND(NOT(O755="Unknown"),ISBLANK(R755))),"Missing Information", INDEX(Table15[Entire Service Line Classification], MATCH(SUMIFS(Table15[Unique ID],Table15[System-Owned Portion],E755,Table15[If Material Anything Other than "Lead" in Column E,Was Material Ever Previously Lead?],G755,Table15[Customer-Owned Portion],O755),Table15[Unique ID],0),0)))</f>
        <v>Lead Status Unknown</v>
      </c>
      <c r="X755"/>
    </row>
    <row r="756" spans="2:24" ht="30" x14ac:dyDescent="0.25">
      <c r="B756" s="146">
        <v>55779574</v>
      </c>
      <c r="C756" s="31" t="s">
        <v>985</v>
      </c>
      <c r="D756" s="31"/>
      <c r="E756" s="44" t="s">
        <v>35</v>
      </c>
      <c r="F756" s="43" t="s">
        <v>34</v>
      </c>
      <c r="G756" s="84" t="s">
        <v>34</v>
      </c>
      <c r="H756" s="31"/>
      <c r="I756" s="31"/>
      <c r="J756" s="84" t="s">
        <v>190</v>
      </c>
      <c r="K756" s="31" t="s">
        <v>34</v>
      </c>
      <c r="L756" s="31" t="s">
        <v>46</v>
      </c>
      <c r="M756" s="169"/>
      <c r="N756" s="148" t="s">
        <v>3033</v>
      </c>
      <c r="O756" s="44" t="s">
        <v>47</v>
      </c>
      <c r="P756" s="43">
        <v>1983</v>
      </c>
      <c r="Q756" s="31">
        <v>1</v>
      </c>
      <c r="R756" s="84"/>
      <c r="S756" s="31" t="s">
        <v>34</v>
      </c>
      <c r="T756" s="31"/>
      <c r="U756" s="169"/>
      <c r="V756" s="150"/>
      <c r="W756" s="141" t="str" cm="1">
        <f t="array" ref="W756">IF(SUM(LEN(B756:V756))=0,"",IF(OR(OR(ISBLANK(F756),SUM(LEN(C756),LEN(D756))=0),AND(NOT(E756="Unknown"),ISBLANK(J756)),AND(NOT(O756="Unknown"),ISBLANK(R756))),"Missing Information", INDEX(Table15[Entire Service Line Classification], MATCH(SUMIFS(Table15[Unique ID],Table15[System-Owned Portion],E756,Table15[If Material Anything Other than "Lead" in Column E,Was Material Ever Previously Lead?],G756,Table15[Customer-Owned Portion],O756),Table15[Unique ID],0),0)))</f>
        <v>Lead Status Unknown</v>
      </c>
      <c r="X756"/>
    </row>
    <row r="757" spans="2:24" ht="30" x14ac:dyDescent="0.25">
      <c r="B757" s="146">
        <v>58906455</v>
      </c>
      <c r="C757" s="31" t="s">
        <v>986</v>
      </c>
      <c r="D757" s="31"/>
      <c r="E757" s="44" t="s">
        <v>35</v>
      </c>
      <c r="F757" s="43" t="s">
        <v>34</v>
      </c>
      <c r="G757" s="84" t="s">
        <v>34</v>
      </c>
      <c r="H757" s="31"/>
      <c r="I757" s="31"/>
      <c r="J757" s="84" t="s">
        <v>190</v>
      </c>
      <c r="K757" s="31" t="s">
        <v>34</v>
      </c>
      <c r="L757" s="31" t="s">
        <v>46</v>
      </c>
      <c r="M757" s="169"/>
      <c r="N757" s="148" t="s">
        <v>3033</v>
      </c>
      <c r="O757" s="44" t="s">
        <v>47</v>
      </c>
      <c r="P757" s="43">
        <v>1983</v>
      </c>
      <c r="Q757" s="31">
        <v>1</v>
      </c>
      <c r="R757" s="84"/>
      <c r="S757" s="31" t="s">
        <v>34</v>
      </c>
      <c r="T757" s="31"/>
      <c r="U757" s="169"/>
      <c r="V757" s="150"/>
      <c r="W757" s="141" t="str" cm="1">
        <f t="array" ref="W757">IF(SUM(LEN(B757:V757))=0,"",IF(OR(OR(ISBLANK(F757),SUM(LEN(C757),LEN(D757))=0),AND(NOT(E757="Unknown"),ISBLANK(J757)),AND(NOT(O757="Unknown"),ISBLANK(R757))),"Missing Information", INDEX(Table15[Entire Service Line Classification], MATCH(SUMIFS(Table15[Unique ID],Table15[System-Owned Portion],E757,Table15[If Material Anything Other than "Lead" in Column E,Was Material Ever Previously Lead?],G757,Table15[Customer-Owned Portion],O757),Table15[Unique ID],0),0)))</f>
        <v>Lead Status Unknown</v>
      </c>
      <c r="X757"/>
    </row>
    <row r="758" spans="2:24" ht="30" x14ac:dyDescent="0.25">
      <c r="B758" s="146">
        <v>60805988</v>
      </c>
      <c r="C758" s="31" t="s">
        <v>987</v>
      </c>
      <c r="D758" s="31"/>
      <c r="E758" s="44" t="s">
        <v>35</v>
      </c>
      <c r="F758" s="43" t="s">
        <v>34</v>
      </c>
      <c r="G758" s="84" t="s">
        <v>34</v>
      </c>
      <c r="H758" s="31"/>
      <c r="I758" s="31"/>
      <c r="J758" s="84" t="s">
        <v>190</v>
      </c>
      <c r="K758" s="31" t="s">
        <v>34</v>
      </c>
      <c r="L758" s="31" t="s">
        <v>46</v>
      </c>
      <c r="M758" s="169"/>
      <c r="N758" s="148" t="s">
        <v>3033</v>
      </c>
      <c r="O758" s="44" t="s">
        <v>47</v>
      </c>
      <c r="P758" s="43">
        <v>1983</v>
      </c>
      <c r="Q758" s="31">
        <v>1</v>
      </c>
      <c r="R758" s="84"/>
      <c r="S758" s="31" t="s">
        <v>34</v>
      </c>
      <c r="T758" s="31"/>
      <c r="U758" s="169"/>
      <c r="V758" s="150"/>
      <c r="W758" s="141" t="str" cm="1">
        <f t="array" ref="W758">IF(SUM(LEN(B758:V758))=0,"",IF(OR(OR(ISBLANK(F758),SUM(LEN(C758),LEN(D758))=0),AND(NOT(E758="Unknown"),ISBLANK(J758)),AND(NOT(O758="Unknown"),ISBLANK(R758))),"Missing Information", INDEX(Table15[Entire Service Line Classification], MATCH(SUMIFS(Table15[Unique ID],Table15[System-Owned Portion],E758,Table15[If Material Anything Other than "Lead" in Column E,Was Material Ever Previously Lead?],G758,Table15[Customer-Owned Portion],O758),Table15[Unique ID],0),0)))</f>
        <v>Lead Status Unknown</v>
      </c>
      <c r="X758"/>
    </row>
    <row r="759" spans="2:24" ht="30" x14ac:dyDescent="0.25">
      <c r="B759" s="146">
        <v>53629202</v>
      </c>
      <c r="C759" s="31" t="s">
        <v>988</v>
      </c>
      <c r="D759" s="31"/>
      <c r="E759" s="44" t="s">
        <v>35</v>
      </c>
      <c r="F759" s="43" t="s">
        <v>34</v>
      </c>
      <c r="G759" s="84" t="s">
        <v>34</v>
      </c>
      <c r="H759" s="31"/>
      <c r="I759" s="31"/>
      <c r="J759" s="84" t="s">
        <v>190</v>
      </c>
      <c r="K759" s="31" t="s">
        <v>34</v>
      </c>
      <c r="L759" s="31" t="s">
        <v>46</v>
      </c>
      <c r="M759" s="169"/>
      <c r="N759" s="148" t="s">
        <v>3033</v>
      </c>
      <c r="O759" s="44" t="s">
        <v>47</v>
      </c>
      <c r="P759" s="43">
        <v>1983</v>
      </c>
      <c r="Q759" s="31">
        <v>1</v>
      </c>
      <c r="R759" s="84"/>
      <c r="S759" s="31" t="s">
        <v>34</v>
      </c>
      <c r="T759" s="31"/>
      <c r="U759" s="169"/>
      <c r="V759" s="150"/>
      <c r="W759" s="141" t="str" cm="1">
        <f t="array" ref="W759">IF(SUM(LEN(B759:V759))=0,"",IF(OR(OR(ISBLANK(F759),SUM(LEN(C759),LEN(D759))=0),AND(NOT(E759="Unknown"),ISBLANK(J759)),AND(NOT(O759="Unknown"),ISBLANK(R759))),"Missing Information", INDEX(Table15[Entire Service Line Classification], MATCH(SUMIFS(Table15[Unique ID],Table15[System-Owned Portion],E759,Table15[If Material Anything Other than "Lead" in Column E,Was Material Ever Previously Lead?],G759,Table15[Customer-Owned Portion],O759),Table15[Unique ID],0),0)))</f>
        <v>Lead Status Unknown</v>
      </c>
      <c r="X759"/>
    </row>
    <row r="760" spans="2:24" ht="30" x14ac:dyDescent="0.25">
      <c r="B760" s="146">
        <v>54229710</v>
      </c>
      <c r="C760" s="31" t="s">
        <v>989</v>
      </c>
      <c r="D760" s="31"/>
      <c r="E760" s="44" t="s">
        <v>35</v>
      </c>
      <c r="F760" s="43" t="s">
        <v>34</v>
      </c>
      <c r="G760" s="84" t="s">
        <v>34</v>
      </c>
      <c r="H760" s="31"/>
      <c r="I760" s="31"/>
      <c r="J760" s="84" t="s">
        <v>190</v>
      </c>
      <c r="K760" s="31" t="s">
        <v>34</v>
      </c>
      <c r="L760" s="31" t="s">
        <v>46</v>
      </c>
      <c r="M760" s="169"/>
      <c r="N760" s="148" t="s">
        <v>3033</v>
      </c>
      <c r="O760" s="44" t="s">
        <v>47</v>
      </c>
      <c r="P760" s="43">
        <v>1983</v>
      </c>
      <c r="Q760" s="31">
        <v>1</v>
      </c>
      <c r="R760" s="84"/>
      <c r="S760" s="31" t="s">
        <v>34</v>
      </c>
      <c r="T760" s="31"/>
      <c r="U760" s="169"/>
      <c r="V760" s="150"/>
      <c r="W760" s="141" t="str" cm="1">
        <f t="array" ref="W760">IF(SUM(LEN(B760:V760))=0,"",IF(OR(OR(ISBLANK(F760),SUM(LEN(C760),LEN(D760))=0),AND(NOT(E760="Unknown"),ISBLANK(J760)),AND(NOT(O760="Unknown"),ISBLANK(R760))),"Missing Information", INDEX(Table15[Entire Service Line Classification], MATCH(SUMIFS(Table15[Unique ID],Table15[System-Owned Portion],E760,Table15[If Material Anything Other than "Lead" in Column E,Was Material Ever Previously Lead?],G760,Table15[Customer-Owned Portion],O760),Table15[Unique ID],0),0)))</f>
        <v>Lead Status Unknown</v>
      </c>
      <c r="X760"/>
    </row>
    <row r="761" spans="2:24" ht="30" x14ac:dyDescent="0.25">
      <c r="B761" s="146">
        <v>59368675</v>
      </c>
      <c r="C761" s="31" t="s">
        <v>990</v>
      </c>
      <c r="D761" s="31"/>
      <c r="E761" s="44" t="s">
        <v>35</v>
      </c>
      <c r="F761" s="43" t="s">
        <v>34</v>
      </c>
      <c r="G761" s="84" t="s">
        <v>34</v>
      </c>
      <c r="H761" s="31"/>
      <c r="I761" s="31"/>
      <c r="J761" s="84" t="s">
        <v>190</v>
      </c>
      <c r="K761" s="31" t="s">
        <v>34</v>
      </c>
      <c r="L761" s="31" t="s">
        <v>46</v>
      </c>
      <c r="M761" s="169"/>
      <c r="N761" s="148" t="s">
        <v>3033</v>
      </c>
      <c r="O761" s="44" t="s">
        <v>47</v>
      </c>
      <c r="P761" s="43">
        <v>1983</v>
      </c>
      <c r="Q761" s="31">
        <v>1</v>
      </c>
      <c r="R761" s="84"/>
      <c r="S761" s="31" t="s">
        <v>34</v>
      </c>
      <c r="T761" s="31"/>
      <c r="U761" s="169"/>
      <c r="V761" s="150"/>
      <c r="W761" s="141" t="str" cm="1">
        <f t="array" ref="W761">IF(SUM(LEN(B761:V761))=0,"",IF(OR(OR(ISBLANK(F761),SUM(LEN(C761),LEN(D761))=0),AND(NOT(E761="Unknown"),ISBLANK(J761)),AND(NOT(O761="Unknown"),ISBLANK(R761))),"Missing Information", INDEX(Table15[Entire Service Line Classification], MATCH(SUMIFS(Table15[Unique ID],Table15[System-Owned Portion],E761,Table15[If Material Anything Other than "Lead" in Column E,Was Material Ever Previously Lead?],G761,Table15[Customer-Owned Portion],O761),Table15[Unique ID],0),0)))</f>
        <v>Lead Status Unknown</v>
      </c>
      <c r="X761"/>
    </row>
    <row r="762" spans="2:24" ht="30" x14ac:dyDescent="0.25">
      <c r="B762" s="146">
        <v>49470269</v>
      </c>
      <c r="C762" s="31" t="s">
        <v>991</v>
      </c>
      <c r="D762" s="31"/>
      <c r="E762" s="44" t="s">
        <v>35</v>
      </c>
      <c r="F762" s="43" t="s">
        <v>34</v>
      </c>
      <c r="G762" s="84" t="s">
        <v>34</v>
      </c>
      <c r="H762" s="31"/>
      <c r="I762" s="31"/>
      <c r="J762" s="84" t="s">
        <v>190</v>
      </c>
      <c r="K762" s="31" t="s">
        <v>34</v>
      </c>
      <c r="L762" s="31" t="s">
        <v>46</v>
      </c>
      <c r="M762" s="169"/>
      <c r="N762" s="148" t="s">
        <v>3033</v>
      </c>
      <c r="O762" s="44" t="s">
        <v>47</v>
      </c>
      <c r="P762" s="43">
        <v>1983</v>
      </c>
      <c r="Q762" s="31">
        <v>1</v>
      </c>
      <c r="R762" s="84"/>
      <c r="S762" s="31" t="s">
        <v>34</v>
      </c>
      <c r="T762" s="31"/>
      <c r="U762" s="169"/>
      <c r="V762" s="150"/>
      <c r="W762" s="141" t="str" cm="1">
        <f t="array" ref="W762">IF(SUM(LEN(B762:V762))=0,"",IF(OR(OR(ISBLANK(F762),SUM(LEN(C762),LEN(D762))=0),AND(NOT(E762="Unknown"),ISBLANK(J762)),AND(NOT(O762="Unknown"),ISBLANK(R762))),"Missing Information", INDEX(Table15[Entire Service Line Classification], MATCH(SUMIFS(Table15[Unique ID],Table15[System-Owned Portion],E762,Table15[If Material Anything Other than "Lead" in Column E,Was Material Ever Previously Lead?],G762,Table15[Customer-Owned Portion],O762),Table15[Unique ID],0),0)))</f>
        <v>Lead Status Unknown</v>
      </c>
      <c r="X762"/>
    </row>
    <row r="763" spans="2:24" ht="30" x14ac:dyDescent="0.25">
      <c r="B763" s="146">
        <v>28336641</v>
      </c>
      <c r="C763" s="31" t="s">
        <v>992</v>
      </c>
      <c r="D763" s="31"/>
      <c r="E763" s="44" t="s">
        <v>35</v>
      </c>
      <c r="F763" s="43" t="s">
        <v>34</v>
      </c>
      <c r="G763" s="84" t="s">
        <v>34</v>
      </c>
      <c r="H763" s="31"/>
      <c r="I763" s="31"/>
      <c r="J763" s="84" t="s">
        <v>190</v>
      </c>
      <c r="K763" s="31" t="s">
        <v>34</v>
      </c>
      <c r="L763" s="31" t="s">
        <v>46</v>
      </c>
      <c r="M763" s="169"/>
      <c r="N763" s="148" t="s">
        <v>3033</v>
      </c>
      <c r="O763" s="44" t="s">
        <v>47</v>
      </c>
      <c r="P763" s="43">
        <v>1983</v>
      </c>
      <c r="Q763" s="31">
        <v>1</v>
      </c>
      <c r="R763" s="84"/>
      <c r="S763" s="31" t="s">
        <v>34</v>
      </c>
      <c r="T763" s="31"/>
      <c r="U763" s="169"/>
      <c r="V763" s="150"/>
      <c r="W763" s="141" t="str" cm="1">
        <f t="array" ref="W763">IF(SUM(LEN(B763:V763))=0,"",IF(OR(OR(ISBLANK(F763),SUM(LEN(C763),LEN(D763))=0),AND(NOT(E763="Unknown"),ISBLANK(J763)),AND(NOT(O763="Unknown"),ISBLANK(R763))),"Missing Information", INDEX(Table15[Entire Service Line Classification], MATCH(SUMIFS(Table15[Unique ID],Table15[System-Owned Portion],E763,Table15[If Material Anything Other than "Lead" in Column E,Was Material Ever Previously Lead?],G763,Table15[Customer-Owned Portion],O763),Table15[Unique ID],0),0)))</f>
        <v>Lead Status Unknown</v>
      </c>
      <c r="X763"/>
    </row>
    <row r="764" spans="2:24" ht="30" x14ac:dyDescent="0.25">
      <c r="B764" s="146">
        <v>54229815</v>
      </c>
      <c r="C764" s="31" t="s">
        <v>993</v>
      </c>
      <c r="D764" s="31"/>
      <c r="E764" s="44" t="s">
        <v>35</v>
      </c>
      <c r="F764" s="43" t="s">
        <v>34</v>
      </c>
      <c r="G764" s="84" t="s">
        <v>34</v>
      </c>
      <c r="H764" s="31"/>
      <c r="I764" s="31"/>
      <c r="J764" s="84" t="s">
        <v>190</v>
      </c>
      <c r="K764" s="31" t="s">
        <v>34</v>
      </c>
      <c r="L764" s="31" t="s">
        <v>46</v>
      </c>
      <c r="M764" s="169"/>
      <c r="N764" s="148" t="s">
        <v>3033</v>
      </c>
      <c r="O764" s="44" t="s">
        <v>47</v>
      </c>
      <c r="P764" s="43">
        <v>1983</v>
      </c>
      <c r="Q764" s="31">
        <v>1</v>
      </c>
      <c r="R764" s="84"/>
      <c r="S764" s="31" t="s">
        <v>34</v>
      </c>
      <c r="T764" s="31"/>
      <c r="U764" s="169"/>
      <c r="V764" s="150"/>
      <c r="W764" s="141" t="str" cm="1">
        <f t="array" ref="W764">IF(SUM(LEN(B764:V764))=0,"",IF(OR(OR(ISBLANK(F764),SUM(LEN(C764),LEN(D764))=0),AND(NOT(E764="Unknown"),ISBLANK(J764)),AND(NOT(O764="Unknown"),ISBLANK(R764))),"Missing Information", INDEX(Table15[Entire Service Line Classification], MATCH(SUMIFS(Table15[Unique ID],Table15[System-Owned Portion],E764,Table15[If Material Anything Other than "Lead" in Column E,Was Material Ever Previously Lead?],G764,Table15[Customer-Owned Portion],O764),Table15[Unique ID],0),0)))</f>
        <v>Lead Status Unknown</v>
      </c>
      <c r="X764"/>
    </row>
    <row r="765" spans="2:24" ht="30" x14ac:dyDescent="0.25">
      <c r="B765" s="146">
        <v>84758984</v>
      </c>
      <c r="C765" s="31" t="s">
        <v>994</v>
      </c>
      <c r="D765" s="31"/>
      <c r="E765" s="44" t="s">
        <v>35</v>
      </c>
      <c r="F765" s="43" t="s">
        <v>34</v>
      </c>
      <c r="G765" s="84" t="s">
        <v>34</v>
      </c>
      <c r="H765" s="31"/>
      <c r="I765" s="31"/>
      <c r="J765" s="84" t="s">
        <v>190</v>
      </c>
      <c r="K765" s="31" t="s">
        <v>34</v>
      </c>
      <c r="L765" s="31" t="s">
        <v>46</v>
      </c>
      <c r="M765" s="169"/>
      <c r="N765" s="148" t="s">
        <v>3033</v>
      </c>
      <c r="O765" s="44" t="s">
        <v>47</v>
      </c>
      <c r="P765" s="43">
        <v>1983</v>
      </c>
      <c r="Q765" s="31">
        <v>1</v>
      </c>
      <c r="R765" s="84"/>
      <c r="S765" s="31" t="s">
        <v>34</v>
      </c>
      <c r="T765" s="31"/>
      <c r="U765" s="169"/>
      <c r="V765" s="150"/>
      <c r="W765" s="141" t="str" cm="1">
        <f t="array" ref="W765">IF(SUM(LEN(B765:V765))=0,"",IF(OR(OR(ISBLANK(F765),SUM(LEN(C765),LEN(D765))=0),AND(NOT(E765="Unknown"),ISBLANK(J765)),AND(NOT(O765="Unknown"),ISBLANK(R765))),"Missing Information", INDEX(Table15[Entire Service Line Classification], MATCH(SUMIFS(Table15[Unique ID],Table15[System-Owned Portion],E765,Table15[If Material Anything Other than "Lead" in Column E,Was Material Ever Previously Lead?],G765,Table15[Customer-Owned Portion],O765),Table15[Unique ID],0),0)))</f>
        <v>Lead Status Unknown</v>
      </c>
      <c r="X765"/>
    </row>
    <row r="766" spans="2:24" ht="30" x14ac:dyDescent="0.25">
      <c r="B766" s="146">
        <v>54229730</v>
      </c>
      <c r="C766" s="31" t="s">
        <v>995</v>
      </c>
      <c r="D766" s="31"/>
      <c r="E766" s="44" t="s">
        <v>35</v>
      </c>
      <c r="F766" s="43" t="s">
        <v>34</v>
      </c>
      <c r="G766" s="84" t="s">
        <v>34</v>
      </c>
      <c r="H766" s="31"/>
      <c r="I766" s="31"/>
      <c r="J766" s="84" t="s">
        <v>190</v>
      </c>
      <c r="K766" s="31" t="s">
        <v>34</v>
      </c>
      <c r="L766" s="31" t="s">
        <v>46</v>
      </c>
      <c r="M766" s="169"/>
      <c r="N766" s="148" t="s">
        <v>3033</v>
      </c>
      <c r="O766" s="44" t="s">
        <v>47</v>
      </c>
      <c r="P766" s="43">
        <v>1983</v>
      </c>
      <c r="Q766" s="31">
        <v>1</v>
      </c>
      <c r="R766" s="84"/>
      <c r="S766" s="31" t="s">
        <v>34</v>
      </c>
      <c r="T766" s="31"/>
      <c r="U766" s="169"/>
      <c r="V766" s="150"/>
      <c r="W766" s="141" t="str" cm="1">
        <f t="array" ref="W766">IF(SUM(LEN(B766:V766))=0,"",IF(OR(OR(ISBLANK(F766),SUM(LEN(C766),LEN(D766))=0),AND(NOT(E766="Unknown"),ISBLANK(J766)),AND(NOT(O766="Unknown"),ISBLANK(R766))),"Missing Information", INDEX(Table15[Entire Service Line Classification], MATCH(SUMIFS(Table15[Unique ID],Table15[System-Owned Portion],E766,Table15[If Material Anything Other than "Lead" in Column E,Was Material Ever Previously Lead?],G766,Table15[Customer-Owned Portion],O766),Table15[Unique ID],0),0)))</f>
        <v>Lead Status Unknown</v>
      </c>
      <c r="X766"/>
    </row>
    <row r="767" spans="2:24" ht="30" x14ac:dyDescent="0.25">
      <c r="B767" s="146">
        <v>31813783</v>
      </c>
      <c r="C767" s="31" t="s">
        <v>996</v>
      </c>
      <c r="D767" s="31"/>
      <c r="E767" s="44" t="s">
        <v>35</v>
      </c>
      <c r="F767" s="43" t="s">
        <v>34</v>
      </c>
      <c r="G767" s="84" t="s">
        <v>34</v>
      </c>
      <c r="H767" s="31"/>
      <c r="I767" s="31"/>
      <c r="J767" s="84" t="s">
        <v>190</v>
      </c>
      <c r="K767" s="31" t="s">
        <v>34</v>
      </c>
      <c r="L767" s="31" t="s">
        <v>46</v>
      </c>
      <c r="M767" s="169"/>
      <c r="N767" s="148" t="s">
        <v>3033</v>
      </c>
      <c r="O767" s="44" t="s">
        <v>47</v>
      </c>
      <c r="P767" s="43">
        <v>1983</v>
      </c>
      <c r="Q767" s="31">
        <v>1</v>
      </c>
      <c r="R767" s="84"/>
      <c r="S767" s="31" t="s">
        <v>34</v>
      </c>
      <c r="T767" s="31"/>
      <c r="U767" s="169"/>
      <c r="V767" s="150"/>
      <c r="W767" s="141" t="str" cm="1">
        <f t="array" ref="W767">IF(SUM(LEN(B767:V767))=0,"",IF(OR(OR(ISBLANK(F767),SUM(LEN(C767),LEN(D767))=0),AND(NOT(E767="Unknown"),ISBLANK(J767)),AND(NOT(O767="Unknown"),ISBLANK(R767))),"Missing Information", INDEX(Table15[Entire Service Line Classification], MATCH(SUMIFS(Table15[Unique ID],Table15[System-Owned Portion],E767,Table15[If Material Anything Other than "Lead" in Column E,Was Material Ever Previously Lead?],G767,Table15[Customer-Owned Portion],O767),Table15[Unique ID],0),0)))</f>
        <v>Lead Status Unknown</v>
      </c>
      <c r="X767"/>
    </row>
    <row r="768" spans="2:24" ht="30" x14ac:dyDescent="0.25">
      <c r="B768" s="146">
        <v>54336438</v>
      </c>
      <c r="C768" s="31" t="s">
        <v>997</v>
      </c>
      <c r="D768" s="31"/>
      <c r="E768" s="44" t="s">
        <v>35</v>
      </c>
      <c r="F768" s="43" t="s">
        <v>34</v>
      </c>
      <c r="G768" s="84" t="s">
        <v>34</v>
      </c>
      <c r="H768" s="31"/>
      <c r="I768" s="31"/>
      <c r="J768" s="84" t="s">
        <v>190</v>
      </c>
      <c r="K768" s="31" t="s">
        <v>34</v>
      </c>
      <c r="L768" s="31" t="s">
        <v>46</v>
      </c>
      <c r="M768" s="169"/>
      <c r="N768" s="148" t="s">
        <v>3033</v>
      </c>
      <c r="O768" s="44" t="s">
        <v>47</v>
      </c>
      <c r="P768" s="43">
        <v>1983</v>
      </c>
      <c r="Q768" s="31">
        <v>1</v>
      </c>
      <c r="R768" s="84"/>
      <c r="S768" s="31" t="s">
        <v>34</v>
      </c>
      <c r="T768" s="31"/>
      <c r="U768" s="169"/>
      <c r="V768" s="150"/>
      <c r="W768" s="141" t="str" cm="1">
        <f t="array" ref="W768">IF(SUM(LEN(B768:V768))=0,"",IF(OR(OR(ISBLANK(F768),SUM(LEN(C768),LEN(D768))=0),AND(NOT(E768="Unknown"),ISBLANK(J768)),AND(NOT(O768="Unknown"),ISBLANK(R768))),"Missing Information", INDEX(Table15[Entire Service Line Classification], MATCH(SUMIFS(Table15[Unique ID],Table15[System-Owned Portion],E768,Table15[If Material Anything Other than "Lead" in Column E,Was Material Ever Previously Lead?],G768,Table15[Customer-Owned Portion],O768),Table15[Unique ID],0),0)))</f>
        <v>Lead Status Unknown</v>
      </c>
      <c r="X768"/>
    </row>
    <row r="769" spans="2:24" ht="30" x14ac:dyDescent="0.25">
      <c r="B769" s="146">
        <v>54336418</v>
      </c>
      <c r="C769" s="31" t="s">
        <v>998</v>
      </c>
      <c r="D769" s="31"/>
      <c r="E769" s="44" t="s">
        <v>35</v>
      </c>
      <c r="F769" s="43" t="s">
        <v>34</v>
      </c>
      <c r="G769" s="84" t="s">
        <v>34</v>
      </c>
      <c r="H769" s="31"/>
      <c r="I769" s="31"/>
      <c r="J769" s="84" t="s">
        <v>190</v>
      </c>
      <c r="K769" s="31" t="s">
        <v>34</v>
      </c>
      <c r="L769" s="31" t="s">
        <v>46</v>
      </c>
      <c r="M769" s="169"/>
      <c r="N769" s="148" t="s">
        <v>3033</v>
      </c>
      <c r="O769" s="44" t="s">
        <v>47</v>
      </c>
      <c r="P769" s="43">
        <v>1983</v>
      </c>
      <c r="Q769" s="31">
        <v>1</v>
      </c>
      <c r="R769" s="84"/>
      <c r="S769" s="31" t="s">
        <v>34</v>
      </c>
      <c r="T769" s="31"/>
      <c r="U769" s="169"/>
      <c r="V769" s="150"/>
      <c r="W769" s="141" t="str" cm="1">
        <f t="array" ref="W769">IF(SUM(LEN(B769:V769))=0,"",IF(OR(OR(ISBLANK(F769),SUM(LEN(C769),LEN(D769))=0),AND(NOT(E769="Unknown"),ISBLANK(J769)),AND(NOT(O769="Unknown"),ISBLANK(R769))),"Missing Information", INDEX(Table15[Entire Service Line Classification], MATCH(SUMIFS(Table15[Unique ID],Table15[System-Owned Portion],E769,Table15[If Material Anything Other than "Lead" in Column E,Was Material Ever Previously Lead?],G769,Table15[Customer-Owned Portion],O769),Table15[Unique ID],0),0)))</f>
        <v>Lead Status Unknown</v>
      </c>
      <c r="X769"/>
    </row>
    <row r="770" spans="2:24" ht="30" x14ac:dyDescent="0.25">
      <c r="B770" s="146">
        <v>54336322</v>
      </c>
      <c r="C770" s="31" t="s">
        <v>999</v>
      </c>
      <c r="D770" s="31"/>
      <c r="E770" s="44" t="s">
        <v>35</v>
      </c>
      <c r="F770" s="43" t="s">
        <v>34</v>
      </c>
      <c r="G770" s="84" t="s">
        <v>34</v>
      </c>
      <c r="H770" s="31"/>
      <c r="I770" s="31"/>
      <c r="J770" s="84" t="s">
        <v>190</v>
      </c>
      <c r="K770" s="31" t="s">
        <v>34</v>
      </c>
      <c r="L770" s="31" t="s">
        <v>46</v>
      </c>
      <c r="M770" s="169"/>
      <c r="N770" s="148" t="s">
        <v>3033</v>
      </c>
      <c r="O770" s="44" t="s">
        <v>47</v>
      </c>
      <c r="P770" s="43">
        <v>1983</v>
      </c>
      <c r="Q770" s="31">
        <v>1</v>
      </c>
      <c r="R770" s="84"/>
      <c r="S770" s="31" t="s">
        <v>34</v>
      </c>
      <c r="T770" s="31"/>
      <c r="U770" s="169"/>
      <c r="V770" s="150"/>
      <c r="W770" s="141" t="str" cm="1">
        <f t="array" ref="W770">IF(SUM(LEN(B770:V770))=0,"",IF(OR(OR(ISBLANK(F770),SUM(LEN(C770),LEN(D770))=0),AND(NOT(E770="Unknown"),ISBLANK(J770)),AND(NOT(O770="Unknown"),ISBLANK(R770))),"Missing Information", INDEX(Table15[Entire Service Line Classification], MATCH(SUMIFS(Table15[Unique ID],Table15[System-Owned Portion],E770,Table15[If Material Anything Other than "Lead" in Column E,Was Material Ever Previously Lead?],G770,Table15[Customer-Owned Portion],O770),Table15[Unique ID],0),0)))</f>
        <v>Lead Status Unknown</v>
      </c>
      <c r="X770"/>
    </row>
    <row r="771" spans="2:24" ht="30" x14ac:dyDescent="0.25">
      <c r="B771" s="146">
        <v>55606771</v>
      </c>
      <c r="C771" s="31" t="s">
        <v>1000</v>
      </c>
      <c r="D771" s="31"/>
      <c r="E771" s="44" t="s">
        <v>35</v>
      </c>
      <c r="F771" s="43" t="s">
        <v>34</v>
      </c>
      <c r="G771" s="84" t="s">
        <v>34</v>
      </c>
      <c r="H771" s="31"/>
      <c r="I771" s="31"/>
      <c r="J771" s="84" t="s">
        <v>190</v>
      </c>
      <c r="K771" s="31" t="s">
        <v>34</v>
      </c>
      <c r="L771" s="31" t="s">
        <v>46</v>
      </c>
      <c r="M771" s="169"/>
      <c r="N771" s="148" t="s">
        <v>3033</v>
      </c>
      <c r="O771" s="44" t="s">
        <v>47</v>
      </c>
      <c r="P771" s="43">
        <v>1983</v>
      </c>
      <c r="Q771" s="31">
        <v>1</v>
      </c>
      <c r="R771" s="84"/>
      <c r="S771" s="31" t="s">
        <v>34</v>
      </c>
      <c r="T771" s="31"/>
      <c r="U771" s="169"/>
      <c r="V771" s="150"/>
      <c r="W771" s="141" t="str" cm="1">
        <f t="array" ref="W771">IF(SUM(LEN(B771:V771))=0,"",IF(OR(OR(ISBLANK(F771),SUM(LEN(C771),LEN(D771))=0),AND(NOT(E771="Unknown"),ISBLANK(J771)),AND(NOT(O771="Unknown"),ISBLANK(R771))),"Missing Information", INDEX(Table15[Entire Service Line Classification], MATCH(SUMIFS(Table15[Unique ID],Table15[System-Owned Portion],E771,Table15[If Material Anything Other than "Lead" in Column E,Was Material Ever Previously Lead?],G771,Table15[Customer-Owned Portion],O771),Table15[Unique ID],0),0)))</f>
        <v>Lead Status Unknown</v>
      </c>
      <c r="X771"/>
    </row>
    <row r="772" spans="2:24" ht="30" x14ac:dyDescent="0.25">
      <c r="B772" s="146">
        <v>54336453</v>
      </c>
      <c r="C772" s="31" t="s">
        <v>1001</v>
      </c>
      <c r="D772" s="31"/>
      <c r="E772" s="44" t="s">
        <v>35</v>
      </c>
      <c r="F772" s="43" t="s">
        <v>34</v>
      </c>
      <c r="G772" s="84" t="s">
        <v>34</v>
      </c>
      <c r="H772" s="31"/>
      <c r="I772" s="31"/>
      <c r="J772" s="84" t="s">
        <v>190</v>
      </c>
      <c r="K772" s="31" t="s">
        <v>34</v>
      </c>
      <c r="L772" s="31" t="s">
        <v>46</v>
      </c>
      <c r="M772" s="169"/>
      <c r="N772" s="148" t="s">
        <v>3033</v>
      </c>
      <c r="O772" s="44" t="s">
        <v>47</v>
      </c>
      <c r="P772" s="43">
        <v>1983</v>
      </c>
      <c r="Q772" s="31">
        <v>1</v>
      </c>
      <c r="R772" s="84"/>
      <c r="S772" s="31" t="s">
        <v>34</v>
      </c>
      <c r="T772" s="31"/>
      <c r="U772" s="169"/>
      <c r="V772" s="150"/>
      <c r="W772" s="141" t="str" cm="1">
        <f t="array" ref="W772">IF(SUM(LEN(B772:V772))=0,"",IF(OR(OR(ISBLANK(F772),SUM(LEN(C772),LEN(D772))=0),AND(NOT(E772="Unknown"),ISBLANK(J772)),AND(NOT(O772="Unknown"),ISBLANK(R772))),"Missing Information", INDEX(Table15[Entire Service Line Classification], MATCH(SUMIFS(Table15[Unique ID],Table15[System-Owned Portion],E772,Table15[If Material Anything Other than "Lead" in Column E,Was Material Ever Previously Lead?],G772,Table15[Customer-Owned Portion],O772),Table15[Unique ID],0),0)))</f>
        <v>Lead Status Unknown</v>
      </c>
      <c r="X772"/>
    </row>
    <row r="773" spans="2:24" ht="30" x14ac:dyDescent="0.25">
      <c r="B773" s="146">
        <v>58906437</v>
      </c>
      <c r="C773" s="31" t="s">
        <v>1002</v>
      </c>
      <c r="D773" s="31"/>
      <c r="E773" s="44" t="s">
        <v>35</v>
      </c>
      <c r="F773" s="43" t="s">
        <v>34</v>
      </c>
      <c r="G773" s="84" t="s">
        <v>34</v>
      </c>
      <c r="H773" s="31"/>
      <c r="I773" s="31"/>
      <c r="J773" s="84" t="s">
        <v>190</v>
      </c>
      <c r="K773" s="31" t="s">
        <v>34</v>
      </c>
      <c r="L773" s="31" t="s">
        <v>46</v>
      </c>
      <c r="M773" s="169"/>
      <c r="N773" s="148" t="s">
        <v>3033</v>
      </c>
      <c r="O773" s="44" t="s">
        <v>47</v>
      </c>
      <c r="P773" s="43">
        <v>1983</v>
      </c>
      <c r="Q773" s="31">
        <v>1</v>
      </c>
      <c r="R773" s="84"/>
      <c r="S773" s="31" t="s">
        <v>34</v>
      </c>
      <c r="T773" s="31"/>
      <c r="U773" s="169"/>
      <c r="V773" s="150"/>
      <c r="W773" s="141" t="str" cm="1">
        <f t="array" ref="W773">IF(SUM(LEN(B773:V773))=0,"",IF(OR(OR(ISBLANK(F773),SUM(LEN(C773),LEN(D773))=0),AND(NOT(E773="Unknown"),ISBLANK(J773)),AND(NOT(O773="Unknown"),ISBLANK(R773))),"Missing Information", INDEX(Table15[Entire Service Line Classification], MATCH(SUMIFS(Table15[Unique ID],Table15[System-Owned Portion],E773,Table15[If Material Anything Other than "Lead" in Column E,Was Material Ever Previously Lead?],G773,Table15[Customer-Owned Portion],O773),Table15[Unique ID],0),0)))</f>
        <v>Lead Status Unknown</v>
      </c>
      <c r="X773"/>
    </row>
    <row r="774" spans="2:24" ht="30" x14ac:dyDescent="0.25">
      <c r="B774" s="146">
        <v>58906426</v>
      </c>
      <c r="C774" s="31" t="s">
        <v>1003</v>
      </c>
      <c r="D774" s="31"/>
      <c r="E774" s="44" t="s">
        <v>35</v>
      </c>
      <c r="F774" s="43" t="s">
        <v>34</v>
      </c>
      <c r="G774" s="84" t="s">
        <v>34</v>
      </c>
      <c r="H774" s="31"/>
      <c r="I774" s="31"/>
      <c r="J774" s="84" t="s">
        <v>190</v>
      </c>
      <c r="K774" s="31" t="s">
        <v>34</v>
      </c>
      <c r="L774" s="31" t="s">
        <v>46</v>
      </c>
      <c r="M774" s="169"/>
      <c r="N774" s="148" t="s">
        <v>3033</v>
      </c>
      <c r="O774" s="44" t="s">
        <v>47</v>
      </c>
      <c r="P774" s="43">
        <v>1983</v>
      </c>
      <c r="Q774" s="31">
        <v>1</v>
      </c>
      <c r="R774" s="84"/>
      <c r="S774" s="31" t="s">
        <v>34</v>
      </c>
      <c r="T774" s="31"/>
      <c r="U774" s="169"/>
      <c r="V774" s="150"/>
      <c r="W774" s="141" t="str" cm="1">
        <f t="array" ref="W774">IF(SUM(LEN(B774:V774))=0,"",IF(OR(OR(ISBLANK(F774),SUM(LEN(C774),LEN(D774))=0),AND(NOT(E774="Unknown"),ISBLANK(J774)),AND(NOT(O774="Unknown"),ISBLANK(R774))),"Missing Information", INDEX(Table15[Entire Service Line Classification], MATCH(SUMIFS(Table15[Unique ID],Table15[System-Owned Portion],E774,Table15[If Material Anything Other than "Lead" in Column E,Was Material Ever Previously Lead?],G774,Table15[Customer-Owned Portion],O774),Table15[Unique ID],0),0)))</f>
        <v>Lead Status Unknown</v>
      </c>
      <c r="X774"/>
    </row>
    <row r="775" spans="2:24" ht="30" x14ac:dyDescent="0.25">
      <c r="B775" s="146">
        <v>53671200</v>
      </c>
      <c r="C775" s="31" t="s">
        <v>1004</v>
      </c>
      <c r="D775" s="31"/>
      <c r="E775" s="44" t="s">
        <v>35</v>
      </c>
      <c r="F775" s="43" t="s">
        <v>34</v>
      </c>
      <c r="G775" s="84" t="s">
        <v>34</v>
      </c>
      <c r="H775" s="31"/>
      <c r="I775" s="31"/>
      <c r="J775" s="84" t="s">
        <v>190</v>
      </c>
      <c r="K775" s="31" t="s">
        <v>34</v>
      </c>
      <c r="L775" s="31" t="s">
        <v>46</v>
      </c>
      <c r="M775" s="169"/>
      <c r="N775" s="148" t="s">
        <v>3033</v>
      </c>
      <c r="O775" s="44" t="s">
        <v>47</v>
      </c>
      <c r="P775" s="43">
        <v>1983</v>
      </c>
      <c r="Q775" s="31">
        <v>1</v>
      </c>
      <c r="R775" s="84"/>
      <c r="S775" s="31" t="s">
        <v>34</v>
      </c>
      <c r="T775" s="31"/>
      <c r="U775" s="169"/>
      <c r="V775" s="150"/>
      <c r="W775" s="141" t="str" cm="1">
        <f t="array" ref="W775">IF(SUM(LEN(B775:V775))=0,"",IF(OR(OR(ISBLANK(F775),SUM(LEN(C775),LEN(D775))=0),AND(NOT(E775="Unknown"),ISBLANK(J775)),AND(NOT(O775="Unknown"),ISBLANK(R775))),"Missing Information", INDEX(Table15[Entire Service Line Classification], MATCH(SUMIFS(Table15[Unique ID],Table15[System-Owned Portion],E775,Table15[If Material Anything Other than "Lead" in Column E,Was Material Ever Previously Lead?],G775,Table15[Customer-Owned Portion],O775),Table15[Unique ID],0),0)))</f>
        <v>Lead Status Unknown</v>
      </c>
      <c r="X775"/>
    </row>
    <row r="776" spans="2:24" ht="30" x14ac:dyDescent="0.25">
      <c r="B776" s="146">
        <v>51789725</v>
      </c>
      <c r="C776" s="31" t="s">
        <v>1005</v>
      </c>
      <c r="D776" s="31"/>
      <c r="E776" s="44" t="s">
        <v>35</v>
      </c>
      <c r="F776" s="43" t="s">
        <v>34</v>
      </c>
      <c r="G776" s="84" t="s">
        <v>34</v>
      </c>
      <c r="H776" s="31"/>
      <c r="I776" s="31"/>
      <c r="J776" s="84" t="s">
        <v>190</v>
      </c>
      <c r="K776" s="31" t="s">
        <v>34</v>
      </c>
      <c r="L776" s="31" t="s">
        <v>46</v>
      </c>
      <c r="M776" s="169"/>
      <c r="N776" s="148" t="s">
        <v>3033</v>
      </c>
      <c r="O776" s="44" t="s">
        <v>47</v>
      </c>
      <c r="P776" s="43">
        <v>1983</v>
      </c>
      <c r="Q776" s="31">
        <v>1</v>
      </c>
      <c r="R776" s="84"/>
      <c r="S776" s="31" t="s">
        <v>34</v>
      </c>
      <c r="T776" s="31"/>
      <c r="U776" s="169"/>
      <c r="V776" s="150"/>
      <c r="W776" s="141" t="str" cm="1">
        <f t="array" ref="W776">IF(SUM(LEN(B776:V776))=0,"",IF(OR(OR(ISBLANK(F776),SUM(LEN(C776),LEN(D776))=0),AND(NOT(E776="Unknown"),ISBLANK(J776)),AND(NOT(O776="Unknown"),ISBLANK(R776))),"Missing Information", INDEX(Table15[Entire Service Line Classification], MATCH(SUMIFS(Table15[Unique ID],Table15[System-Owned Portion],E776,Table15[If Material Anything Other than "Lead" in Column E,Was Material Ever Previously Lead?],G776,Table15[Customer-Owned Portion],O776),Table15[Unique ID],0),0)))</f>
        <v>Lead Status Unknown</v>
      </c>
      <c r="X776"/>
    </row>
    <row r="777" spans="2:24" ht="30" x14ac:dyDescent="0.25">
      <c r="B777" s="146">
        <v>65377469</v>
      </c>
      <c r="C777" s="31" t="s">
        <v>1006</v>
      </c>
      <c r="D777" s="31"/>
      <c r="E777" s="44" t="s">
        <v>35</v>
      </c>
      <c r="F777" s="43" t="s">
        <v>34</v>
      </c>
      <c r="G777" s="84" t="s">
        <v>34</v>
      </c>
      <c r="H777" s="31"/>
      <c r="I777" s="31"/>
      <c r="J777" s="84" t="s">
        <v>190</v>
      </c>
      <c r="K777" s="31" t="s">
        <v>34</v>
      </c>
      <c r="L777" s="31" t="s">
        <v>46</v>
      </c>
      <c r="M777" s="169"/>
      <c r="N777" s="148" t="s">
        <v>3033</v>
      </c>
      <c r="O777" s="44" t="s">
        <v>47</v>
      </c>
      <c r="P777" s="43">
        <v>1984</v>
      </c>
      <c r="Q777" s="31">
        <v>1</v>
      </c>
      <c r="R777" s="84"/>
      <c r="S777" s="31" t="s">
        <v>34</v>
      </c>
      <c r="T777" s="31"/>
      <c r="U777" s="169"/>
      <c r="V777" s="150"/>
      <c r="W777" s="141" t="str" cm="1">
        <f t="array" ref="W777">IF(SUM(LEN(B777:V777))=0,"",IF(OR(OR(ISBLANK(F777),SUM(LEN(C777),LEN(D777))=0),AND(NOT(E777="Unknown"),ISBLANK(J777)),AND(NOT(O777="Unknown"),ISBLANK(R777))),"Missing Information", INDEX(Table15[Entire Service Line Classification], MATCH(SUMIFS(Table15[Unique ID],Table15[System-Owned Portion],E777,Table15[If Material Anything Other than "Lead" in Column E,Was Material Ever Previously Lead?],G777,Table15[Customer-Owned Portion],O777),Table15[Unique ID],0),0)))</f>
        <v>Lead Status Unknown</v>
      </c>
      <c r="X777"/>
    </row>
    <row r="778" spans="2:24" ht="30" x14ac:dyDescent="0.25">
      <c r="B778" s="146">
        <v>53671238</v>
      </c>
      <c r="C778" s="31" t="s">
        <v>1007</v>
      </c>
      <c r="D778" s="31"/>
      <c r="E778" s="44" t="s">
        <v>35</v>
      </c>
      <c r="F778" s="43" t="s">
        <v>34</v>
      </c>
      <c r="G778" s="84" t="s">
        <v>34</v>
      </c>
      <c r="H778" s="31"/>
      <c r="I778" s="31"/>
      <c r="J778" s="84" t="s">
        <v>190</v>
      </c>
      <c r="K778" s="31" t="s">
        <v>34</v>
      </c>
      <c r="L778" s="31" t="s">
        <v>46</v>
      </c>
      <c r="M778" s="169"/>
      <c r="N778" s="148" t="s">
        <v>3033</v>
      </c>
      <c r="O778" s="44" t="s">
        <v>47</v>
      </c>
      <c r="P778" s="43">
        <v>1984</v>
      </c>
      <c r="Q778" s="31">
        <v>1</v>
      </c>
      <c r="R778" s="84"/>
      <c r="S778" s="31" t="s">
        <v>34</v>
      </c>
      <c r="T778" s="31"/>
      <c r="U778" s="169"/>
      <c r="V778" s="150"/>
      <c r="W778" s="141" t="str" cm="1">
        <f t="array" ref="W778">IF(SUM(LEN(B778:V778))=0,"",IF(OR(OR(ISBLANK(F778),SUM(LEN(C778),LEN(D778))=0),AND(NOT(E778="Unknown"),ISBLANK(J778)),AND(NOT(O778="Unknown"),ISBLANK(R778))),"Missing Information", INDEX(Table15[Entire Service Line Classification], MATCH(SUMIFS(Table15[Unique ID],Table15[System-Owned Portion],E778,Table15[If Material Anything Other than "Lead" in Column E,Was Material Ever Previously Lead?],G778,Table15[Customer-Owned Portion],O778),Table15[Unique ID],0),0)))</f>
        <v>Lead Status Unknown</v>
      </c>
      <c r="X778"/>
    </row>
    <row r="779" spans="2:24" ht="30" x14ac:dyDescent="0.25">
      <c r="B779" s="146">
        <v>54229756</v>
      </c>
      <c r="C779" s="31" t="s">
        <v>1008</v>
      </c>
      <c r="D779" s="31"/>
      <c r="E779" s="44" t="s">
        <v>35</v>
      </c>
      <c r="F779" s="43" t="s">
        <v>34</v>
      </c>
      <c r="G779" s="84" t="s">
        <v>34</v>
      </c>
      <c r="H779" s="31"/>
      <c r="I779" s="31"/>
      <c r="J779" s="84" t="s">
        <v>190</v>
      </c>
      <c r="K779" s="31" t="s">
        <v>34</v>
      </c>
      <c r="L779" s="31" t="s">
        <v>46</v>
      </c>
      <c r="M779" s="169"/>
      <c r="N779" s="148" t="s">
        <v>3033</v>
      </c>
      <c r="O779" s="44" t="s">
        <v>47</v>
      </c>
      <c r="P779" s="43">
        <v>1984</v>
      </c>
      <c r="Q779" s="31">
        <v>1</v>
      </c>
      <c r="R779" s="84"/>
      <c r="S779" s="31" t="s">
        <v>34</v>
      </c>
      <c r="T779" s="31"/>
      <c r="U779" s="169"/>
      <c r="V779" s="150"/>
      <c r="W779" s="141" t="str" cm="1">
        <f t="array" ref="W779">IF(SUM(LEN(B779:V779))=0,"",IF(OR(OR(ISBLANK(F779),SUM(LEN(C779),LEN(D779))=0),AND(NOT(E779="Unknown"),ISBLANK(J779)),AND(NOT(O779="Unknown"),ISBLANK(R779))),"Missing Information", INDEX(Table15[Entire Service Line Classification], MATCH(SUMIFS(Table15[Unique ID],Table15[System-Owned Portion],E779,Table15[If Material Anything Other than "Lead" in Column E,Was Material Ever Previously Lead?],G779,Table15[Customer-Owned Portion],O779),Table15[Unique ID],0),0)))</f>
        <v>Lead Status Unknown</v>
      </c>
      <c r="X779"/>
    </row>
    <row r="780" spans="2:24" ht="30" x14ac:dyDescent="0.25">
      <c r="B780" s="146">
        <v>53671220</v>
      </c>
      <c r="C780" s="31" t="s">
        <v>1009</v>
      </c>
      <c r="D780" s="31"/>
      <c r="E780" s="44" t="s">
        <v>35</v>
      </c>
      <c r="F780" s="43" t="s">
        <v>34</v>
      </c>
      <c r="G780" s="84" t="s">
        <v>34</v>
      </c>
      <c r="H780" s="31"/>
      <c r="I780" s="31"/>
      <c r="J780" s="84" t="s">
        <v>190</v>
      </c>
      <c r="K780" s="31" t="s">
        <v>34</v>
      </c>
      <c r="L780" s="31" t="s">
        <v>46</v>
      </c>
      <c r="M780" s="169"/>
      <c r="N780" s="148" t="s">
        <v>3033</v>
      </c>
      <c r="O780" s="44" t="s">
        <v>47</v>
      </c>
      <c r="P780" s="43">
        <v>1984</v>
      </c>
      <c r="Q780" s="31">
        <v>1</v>
      </c>
      <c r="R780" s="84"/>
      <c r="S780" s="31" t="s">
        <v>34</v>
      </c>
      <c r="T780" s="31"/>
      <c r="U780" s="169"/>
      <c r="V780" s="150"/>
      <c r="W780" s="141" t="str" cm="1">
        <f t="array" ref="W780">IF(SUM(LEN(B780:V780))=0,"",IF(OR(OR(ISBLANK(F780),SUM(LEN(C780),LEN(D780))=0),AND(NOT(E780="Unknown"),ISBLANK(J780)),AND(NOT(O780="Unknown"),ISBLANK(R780))),"Missing Information", INDEX(Table15[Entire Service Line Classification], MATCH(SUMIFS(Table15[Unique ID],Table15[System-Owned Portion],E780,Table15[If Material Anything Other than "Lead" in Column E,Was Material Ever Previously Lead?],G780,Table15[Customer-Owned Portion],O780),Table15[Unique ID],0),0)))</f>
        <v>Lead Status Unknown</v>
      </c>
      <c r="X780"/>
    </row>
    <row r="781" spans="2:24" ht="30" x14ac:dyDescent="0.25">
      <c r="B781" s="146">
        <v>84758981</v>
      </c>
      <c r="C781" s="31" t="s">
        <v>1010</v>
      </c>
      <c r="D781" s="31"/>
      <c r="E781" s="44" t="s">
        <v>35</v>
      </c>
      <c r="F781" s="43" t="s">
        <v>34</v>
      </c>
      <c r="G781" s="84" t="s">
        <v>34</v>
      </c>
      <c r="H781" s="31"/>
      <c r="I781" s="31"/>
      <c r="J781" s="84" t="s">
        <v>190</v>
      </c>
      <c r="K781" s="31" t="s">
        <v>34</v>
      </c>
      <c r="L781" s="31" t="s">
        <v>46</v>
      </c>
      <c r="M781" s="169"/>
      <c r="N781" s="148" t="s">
        <v>3033</v>
      </c>
      <c r="O781" s="44" t="s">
        <v>47</v>
      </c>
      <c r="P781" s="43">
        <v>1984</v>
      </c>
      <c r="Q781" s="31">
        <v>1</v>
      </c>
      <c r="R781" s="84"/>
      <c r="S781" s="31" t="s">
        <v>34</v>
      </c>
      <c r="T781" s="31"/>
      <c r="U781" s="169"/>
      <c r="V781" s="150"/>
      <c r="W781" s="141" t="str" cm="1">
        <f t="array" ref="W781">IF(SUM(LEN(B781:V781))=0,"",IF(OR(OR(ISBLANK(F781),SUM(LEN(C781),LEN(D781))=0),AND(NOT(E781="Unknown"),ISBLANK(J781)),AND(NOT(O781="Unknown"),ISBLANK(R781))),"Missing Information", INDEX(Table15[Entire Service Line Classification], MATCH(SUMIFS(Table15[Unique ID],Table15[System-Owned Portion],E781,Table15[If Material Anything Other than "Lead" in Column E,Was Material Ever Previously Lead?],G781,Table15[Customer-Owned Portion],O781),Table15[Unique ID],0),0)))</f>
        <v>Lead Status Unknown</v>
      </c>
      <c r="X781"/>
    </row>
    <row r="782" spans="2:24" ht="30" x14ac:dyDescent="0.25">
      <c r="B782" s="146">
        <v>86314174</v>
      </c>
      <c r="C782" s="31" t="s">
        <v>1011</v>
      </c>
      <c r="D782" s="31"/>
      <c r="E782" s="44" t="s">
        <v>35</v>
      </c>
      <c r="F782" s="43" t="s">
        <v>34</v>
      </c>
      <c r="G782" s="84" t="s">
        <v>34</v>
      </c>
      <c r="H782" s="31"/>
      <c r="I782" s="31"/>
      <c r="J782" s="84" t="s">
        <v>190</v>
      </c>
      <c r="K782" s="31" t="s">
        <v>34</v>
      </c>
      <c r="L782" s="31" t="s">
        <v>46</v>
      </c>
      <c r="M782" s="169"/>
      <c r="N782" s="148" t="s">
        <v>3033</v>
      </c>
      <c r="O782" s="44" t="s">
        <v>47</v>
      </c>
      <c r="P782" s="43">
        <v>1984</v>
      </c>
      <c r="Q782" s="31">
        <v>1</v>
      </c>
      <c r="R782" s="84"/>
      <c r="S782" s="31" t="s">
        <v>34</v>
      </c>
      <c r="T782" s="31"/>
      <c r="U782" s="169"/>
      <c r="V782" s="150"/>
      <c r="W782" s="141" t="str" cm="1">
        <f t="array" ref="W782">IF(SUM(LEN(B782:V782))=0,"",IF(OR(OR(ISBLANK(F782),SUM(LEN(C782),LEN(D782))=0),AND(NOT(E782="Unknown"),ISBLANK(J782)),AND(NOT(O782="Unknown"),ISBLANK(R782))),"Missing Information", INDEX(Table15[Entire Service Line Classification], MATCH(SUMIFS(Table15[Unique ID],Table15[System-Owned Portion],E782,Table15[If Material Anything Other than "Lead" in Column E,Was Material Ever Previously Lead?],G782,Table15[Customer-Owned Portion],O782),Table15[Unique ID],0),0)))</f>
        <v>Lead Status Unknown</v>
      </c>
      <c r="X782"/>
    </row>
    <row r="783" spans="2:24" ht="30" x14ac:dyDescent="0.25">
      <c r="B783" s="146">
        <v>63484736</v>
      </c>
      <c r="C783" s="31" t="s">
        <v>1012</v>
      </c>
      <c r="D783" s="31"/>
      <c r="E783" s="44" t="s">
        <v>35</v>
      </c>
      <c r="F783" s="43" t="s">
        <v>34</v>
      </c>
      <c r="G783" s="84" t="s">
        <v>34</v>
      </c>
      <c r="H783" s="31"/>
      <c r="I783" s="31"/>
      <c r="J783" s="84" t="s">
        <v>190</v>
      </c>
      <c r="K783" s="31" t="s">
        <v>34</v>
      </c>
      <c r="L783" s="31" t="s">
        <v>46</v>
      </c>
      <c r="M783" s="169"/>
      <c r="N783" s="148" t="s">
        <v>3033</v>
      </c>
      <c r="O783" s="44" t="s">
        <v>47</v>
      </c>
      <c r="P783" s="43">
        <v>1984</v>
      </c>
      <c r="Q783" s="31">
        <v>1</v>
      </c>
      <c r="R783" s="84"/>
      <c r="S783" s="31" t="s">
        <v>34</v>
      </c>
      <c r="T783" s="31"/>
      <c r="U783" s="169"/>
      <c r="V783" s="150"/>
      <c r="W783" s="141" t="str" cm="1">
        <f t="array" ref="W783">IF(SUM(LEN(B783:V783))=0,"",IF(OR(OR(ISBLANK(F783),SUM(LEN(C783),LEN(D783))=0),AND(NOT(E783="Unknown"),ISBLANK(J783)),AND(NOT(O783="Unknown"),ISBLANK(R783))),"Missing Information", INDEX(Table15[Entire Service Line Classification], MATCH(SUMIFS(Table15[Unique ID],Table15[System-Owned Portion],E783,Table15[If Material Anything Other than "Lead" in Column E,Was Material Ever Previously Lead?],G783,Table15[Customer-Owned Portion],O783),Table15[Unique ID],0),0)))</f>
        <v>Lead Status Unknown</v>
      </c>
      <c r="X783"/>
    </row>
    <row r="784" spans="2:24" ht="30" x14ac:dyDescent="0.25">
      <c r="B784" s="146">
        <v>60805947</v>
      </c>
      <c r="C784" s="31" t="s">
        <v>1013</v>
      </c>
      <c r="D784" s="31"/>
      <c r="E784" s="44" t="s">
        <v>35</v>
      </c>
      <c r="F784" s="43" t="s">
        <v>34</v>
      </c>
      <c r="G784" s="84" t="s">
        <v>34</v>
      </c>
      <c r="H784" s="31"/>
      <c r="I784" s="31"/>
      <c r="J784" s="84" t="s">
        <v>190</v>
      </c>
      <c r="K784" s="31" t="s">
        <v>34</v>
      </c>
      <c r="L784" s="31" t="s">
        <v>46</v>
      </c>
      <c r="M784" s="169"/>
      <c r="N784" s="148" t="s">
        <v>3033</v>
      </c>
      <c r="O784" s="44" t="s">
        <v>47</v>
      </c>
      <c r="P784" s="43">
        <v>1984</v>
      </c>
      <c r="Q784" s="31">
        <v>1</v>
      </c>
      <c r="R784" s="84"/>
      <c r="S784" s="31" t="s">
        <v>34</v>
      </c>
      <c r="T784" s="31"/>
      <c r="U784" s="169"/>
      <c r="V784" s="150"/>
      <c r="W784" s="141" t="str" cm="1">
        <f t="array" ref="W784">IF(SUM(LEN(B784:V784))=0,"",IF(OR(OR(ISBLANK(F784),SUM(LEN(C784),LEN(D784))=0),AND(NOT(E784="Unknown"),ISBLANK(J784)),AND(NOT(O784="Unknown"),ISBLANK(R784))),"Missing Information", INDEX(Table15[Entire Service Line Classification], MATCH(SUMIFS(Table15[Unique ID],Table15[System-Owned Portion],E784,Table15[If Material Anything Other than "Lead" in Column E,Was Material Ever Previously Lead?],G784,Table15[Customer-Owned Portion],O784),Table15[Unique ID],0),0)))</f>
        <v>Lead Status Unknown</v>
      </c>
      <c r="X784"/>
    </row>
    <row r="785" spans="2:24" ht="30" x14ac:dyDescent="0.25">
      <c r="B785" s="146">
        <v>54336379</v>
      </c>
      <c r="C785" s="31" t="s">
        <v>1014</v>
      </c>
      <c r="D785" s="31"/>
      <c r="E785" s="44" t="s">
        <v>35</v>
      </c>
      <c r="F785" s="43" t="s">
        <v>34</v>
      </c>
      <c r="G785" s="84" t="s">
        <v>34</v>
      </c>
      <c r="H785" s="31"/>
      <c r="I785" s="31"/>
      <c r="J785" s="84" t="s">
        <v>190</v>
      </c>
      <c r="K785" s="31" t="s">
        <v>34</v>
      </c>
      <c r="L785" s="31" t="s">
        <v>46</v>
      </c>
      <c r="M785" s="169"/>
      <c r="N785" s="148" t="s">
        <v>3033</v>
      </c>
      <c r="O785" s="44" t="s">
        <v>47</v>
      </c>
      <c r="P785" s="43">
        <v>1984</v>
      </c>
      <c r="Q785" s="31">
        <v>1</v>
      </c>
      <c r="R785" s="84"/>
      <c r="S785" s="31" t="s">
        <v>34</v>
      </c>
      <c r="T785" s="31"/>
      <c r="U785" s="169"/>
      <c r="V785" s="150"/>
      <c r="W785" s="141" t="str" cm="1">
        <f t="array" ref="W785">IF(SUM(LEN(B785:V785))=0,"",IF(OR(OR(ISBLANK(F785),SUM(LEN(C785),LEN(D785))=0),AND(NOT(E785="Unknown"),ISBLANK(J785)),AND(NOT(O785="Unknown"),ISBLANK(R785))),"Missing Information", INDEX(Table15[Entire Service Line Classification], MATCH(SUMIFS(Table15[Unique ID],Table15[System-Owned Portion],E785,Table15[If Material Anything Other than "Lead" in Column E,Was Material Ever Previously Lead?],G785,Table15[Customer-Owned Portion],O785),Table15[Unique ID],0),0)))</f>
        <v>Lead Status Unknown</v>
      </c>
      <c r="X785"/>
    </row>
    <row r="786" spans="2:24" ht="30" x14ac:dyDescent="0.25">
      <c r="B786" s="146">
        <v>54336346</v>
      </c>
      <c r="C786" s="31" t="s">
        <v>1015</v>
      </c>
      <c r="D786" s="31"/>
      <c r="E786" s="44" t="s">
        <v>35</v>
      </c>
      <c r="F786" s="43" t="s">
        <v>34</v>
      </c>
      <c r="G786" s="84" t="s">
        <v>34</v>
      </c>
      <c r="H786" s="31"/>
      <c r="I786" s="31"/>
      <c r="J786" s="84" t="s">
        <v>190</v>
      </c>
      <c r="K786" s="31" t="s">
        <v>34</v>
      </c>
      <c r="L786" s="31" t="s">
        <v>46</v>
      </c>
      <c r="M786" s="169"/>
      <c r="N786" s="148" t="s">
        <v>3033</v>
      </c>
      <c r="O786" s="44" t="s">
        <v>47</v>
      </c>
      <c r="P786" s="43">
        <v>1984</v>
      </c>
      <c r="Q786" s="31">
        <v>1</v>
      </c>
      <c r="R786" s="84"/>
      <c r="S786" s="31" t="s">
        <v>34</v>
      </c>
      <c r="T786" s="31"/>
      <c r="U786" s="169"/>
      <c r="V786" s="150"/>
      <c r="W786" s="141" t="str" cm="1">
        <f t="array" ref="W786">IF(SUM(LEN(B786:V786))=0,"",IF(OR(OR(ISBLANK(F786),SUM(LEN(C786),LEN(D786))=0),AND(NOT(E786="Unknown"),ISBLANK(J786)),AND(NOT(O786="Unknown"),ISBLANK(R786))),"Missing Information", INDEX(Table15[Entire Service Line Classification], MATCH(SUMIFS(Table15[Unique ID],Table15[System-Owned Portion],E786,Table15[If Material Anything Other than "Lead" in Column E,Was Material Ever Previously Lead?],G786,Table15[Customer-Owned Portion],O786),Table15[Unique ID],0),0)))</f>
        <v>Lead Status Unknown</v>
      </c>
      <c r="X786"/>
    </row>
    <row r="787" spans="2:24" ht="30" x14ac:dyDescent="0.25">
      <c r="B787" s="146">
        <v>53629204</v>
      </c>
      <c r="C787" s="31" t="s">
        <v>1016</v>
      </c>
      <c r="D787" s="31"/>
      <c r="E787" s="44" t="s">
        <v>35</v>
      </c>
      <c r="F787" s="43" t="s">
        <v>34</v>
      </c>
      <c r="G787" s="84" t="s">
        <v>34</v>
      </c>
      <c r="H787" s="31"/>
      <c r="I787" s="31"/>
      <c r="J787" s="84" t="s">
        <v>190</v>
      </c>
      <c r="K787" s="31" t="s">
        <v>34</v>
      </c>
      <c r="L787" s="31" t="s">
        <v>46</v>
      </c>
      <c r="M787" s="169"/>
      <c r="N787" s="148" t="s">
        <v>3033</v>
      </c>
      <c r="O787" s="44" t="s">
        <v>47</v>
      </c>
      <c r="P787" s="43">
        <v>1984</v>
      </c>
      <c r="Q787" s="31">
        <v>1</v>
      </c>
      <c r="R787" s="84"/>
      <c r="S787" s="31" t="s">
        <v>34</v>
      </c>
      <c r="T787" s="31"/>
      <c r="U787" s="169"/>
      <c r="V787" s="150"/>
      <c r="W787" s="141" t="str" cm="1">
        <f t="array" ref="W787">IF(SUM(LEN(B787:V787))=0,"",IF(OR(OR(ISBLANK(F787),SUM(LEN(C787),LEN(D787))=0),AND(NOT(E787="Unknown"),ISBLANK(J787)),AND(NOT(O787="Unknown"),ISBLANK(R787))),"Missing Information", INDEX(Table15[Entire Service Line Classification], MATCH(SUMIFS(Table15[Unique ID],Table15[System-Owned Portion],E787,Table15[If Material Anything Other than "Lead" in Column E,Was Material Ever Previously Lead?],G787,Table15[Customer-Owned Portion],O787),Table15[Unique ID],0),0)))</f>
        <v>Lead Status Unknown</v>
      </c>
      <c r="X787"/>
    </row>
    <row r="788" spans="2:24" ht="30" x14ac:dyDescent="0.25">
      <c r="B788" s="146">
        <v>57530424</v>
      </c>
      <c r="C788" s="31" t="s">
        <v>1017</v>
      </c>
      <c r="D788" s="31"/>
      <c r="E788" s="44" t="s">
        <v>35</v>
      </c>
      <c r="F788" s="43" t="s">
        <v>34</v>
      </c>
      <c r="G788" s="84" t="s">
        <v>34</v>
      </c>
      <c r="H788" s="31"/>
      <c r="I788" s="31"/>
      <c r="J788" s="84" t="s">
        <v>190</v>
      </c>
      <c r="K788" s="31" t="s">
        <v>34</v>
      </c>
      <c r="L788" s="31" t="s">
        <v>46</v>
      </c>
      <c r="M788" s="169"/>
      <c r="N788" s="148" t="s">
        <v>3033</v>
      </c>
      <c r="O788" s="44" t="s">
        <v>47</v>
      </c>
      <c r="P788" s="43">
        <v>1984</v>
      </c>
      <c r="Q788" s="31">
        <v>1</v>
      </c>
      <c r="R788" s="84"/>
      <c r="S788" s="31" t="s">
        <v>34</v>
      </c>
      <c r="T788" s="31"/>
      <c r="U788" s="169"/>
      <c r="V788" s="150"/>
      <c r="W788" s="141" t="str" cm="1">
        <f t="array" ref="W788">IF(SUM(LEN(B788:V788))=0,"",IF(OR(OR(ISBLANK(F788),SUM(LEN(C788),LEN(D788))=0),AND(NOT(E788="Unknown"),ISBLANK(J788)),AND(NOT(O788="Unknown"),ISBLANK(R788))),"Missing Information", INDEX(Table15[Entire Service Line Classification], MATCH(SUMIFS(Table15[Unique ID],Table15[System-Owned Portion],E788,Table15[If Material Anything Other than "Lead" in Column E,Was Material Ever Previously Lead?],G788,Table15[Customer-Owned Portion],O788),Table15[Unique ID],0),0)))</f>
        <v>Lead Status Unknown</v>
      </c>
      <c r="X788"/>
    </row>
    <row r="789" spans="2:24" ht="30" x14ac:dyDescent="0.25">
      <c r="B789" s="146">
        <v>54336422</v>
      </c>
      <c r="C789" s="31" t="s">
        <v>1018</v>
      </c>
      <c r="D789" s="31"/>
      <c r="E789" s="44" t="s">
        <v>35</v>
      </c>
      <c r="F789" s="43" t="s">
        <v>34</v>
      </c>
      <c r="G789" s="84" t="s">
        <v>34</v>
      </c>
      <c r="H789" s="31"/>
      <c r="I789" s="31"/>
      <c r="J789" s="84" t="s">
        <v>190</v>
      </c>
      <c r="K789" s="31" t="s">
        <v>34</v>
      </c>
      <c r="L789" s="31" t="s">
        <v>46</v>
      </c>
      <c r="M789" s="169"/>
      <c r="N789" s="148" t="s">
        <v>3033</v>
      </c>
      <c r="O789" s="44" t="s">
        <v>47</v>
      </c>
      <c r="P789" s="43">
        <v>1984</v>
      </c>
      <c r="Q789" s="31">
        <v>1</v>
      </c>
      <c r="R789" s="84"/>
      <c r="S789" s="31" t="s">
        <v>34</v>
      </c>
      <c r="T789" s="31"/>
      <c r="U789" s="169"/>
      <c r="V789" s="150"/>
      <c r="W789" s="141" t="str" cm="1">
        <f t="array" ref="W789">IF(SUM(LEN(B789:V789))=0,"",IF(OR(OR(ISBLANK(F789),SUM(LEN(C789),LEN(D789))=0),AND(NOT(E789="Unknown"),ISBLANK(J789)),AND(NOT(O789="Unknown"),ISBLANK(R789))),"Missing Information", INDEX(Table15[Entire Service Line Classification], MATCH(SUMIFS(Table15[Unique ID],Table15[System-Owned Portion],E789,Table15[If Material Anything Other than "Lead" in Column E,Was Material Ever Previously Lead?],G789,Table15[Customer-Owned Portion],O789),Table15[Unique ID],0),0)))</f>
        <v>Lead Status Unknown</v>
      </c>
      <c r="X789"/>
    </row>
    <row r="790" spans="2:24" ht="30" x14ac:dyDescent="0.25">
      <c r="B790" s="146">
        <v>53671164</v>
      </c>
      <c r="C790" s="31" t="s">
        <v>1019</v>
      </c>
      <c r="D790" s="31"/>
      <c r="E790" s="44" t="s">
        <v>35</v>
      </c>
      <c r="F790" s="43" t="s">
        <v>34</v>
      </c>
      <c r="G790" s="84" t="s">
        <v>34</v>
      </c>
      <c r="H790" s="31"/>
      <c r="I790" s="31"/>
      <c r="J790" s="84" t="s">
        <v>190</v>
      </c>
      <c r="K790" s="31" t="s">
        <v>34</v>
      </c>
      <c r="L790" s="31" t="s">
        <v>46</v>
      </c>
      <c r="M790" s="169"/>
      <c r="N790" s="148" t="s">
        <v>3033</v>
      </c>
      <c r="O790" s="44" t="s">
        <v>47</v>
      </c>
      <c r="P790" s="43">
        <v>1984</v>
      </c>
      <c r="Q790" s="31">
        <v>1</v>
      </c>
      <c r="R790" s="84"/>
      <c r="S790" s="31" t="s">
        <v>34</v>
      </c>
      <c r="T790" s="31"/>
      <c r="U790" s="169"/>
      <c r="V790" s="150"/>
      <c r="W790" s="141" t="str" cm="1">
        <f t="array" ref="W790">IF(SUM(LEN(B790:V790))=0,"",IF(OR(OR(ISBLANK(F790),SUM(LEN(C790),LEN(D790))=0),AND(NOT(E790="Unknown"),ISBLANK(J790)),AND(NOT(O790="Unknown"),ISBLANK(R790))),"Missing Information", INDEX(Table15[Entire Service Line Classification], MATCH(SUMIFS(Table15[Unique ID],Table15[System-Owned Portion],E790,Table15[If Material Anything Other than "Lead" in Column E,Was Material Ever Previously Lead?],G790,Table15[Customer-Owned Portion],O790),Table15[Unique ID],0),0)))</f>
        <v>Lead Status Unknown</v>
      </c>
      <c r="X790"/>
    </row>
    <row r="791" spans="2:24" ht="30" x14ac:dyDescent="0.25">
      <c r="B791" s="146">
        <v>66765045</v>
      </c>
      <c r="C791" s="31" t="s">
        <v>1020</v>
      </c>
      <c r="D791" s="31"/>
      <c r="E791" s="44" t="s">
        <v>35</v>
      </c>
      <c r="F791" s="43" t="s">
        <v>34</v>
      </c>
      <c r="G791" s="84" t="s">
        <v>34</v>
      </c>
      <c r="H791" s="31"/>
      <c r="I791" s="31"/>
      <c r="J791" s="84" t="s">
        <v>190</v>
      </c>
      <c r="K791" s="31" t="s">
        <v>34</v>
      </c>
      <c r="L791" s="31" t="s">
        <v>46</v>
      </c>
      <c r="M791" s="169"/>
      <c r="N791" s="148" t="s">
        <v>3033</v>
      </c>
      <c r="O791" s="44" t="s">
        <v>47</v>
      </c>
      <c r="P791" s="43">
        <v>1984</v>
      </c>
      <c r="Q791" s="31">
        <v>1</v>
      </c>
      <c r="R791" s="84"/>
      <c r="S791" s="31" t="s">
        <v>34</v>
      </c>
      <c r="T791" s="31"/>
      <c r="U791" s="169"/>
      <c r="V791" s="150"/>
      <c r="W791" s="141" t="str" cm="1">
        <f t="array" ref="W791">IF(SUM(LEN(B791:V791))=0,"",IF(OR(OR(ISBLANK(F791),SUM(LEN(C791),LEN(D791))=0),AND(NOT(E791="Unknown"),ISBLANK(J791)),AND(NOT(O791="Unknown"),ISBLANK(R791))),"Missing Information", INDEX(Table15[Entire Service Line Classification], MATCH(SUMIFS(Table15[Unique ID],Table15[System-Owned Portion],E791,Table15[If Material Anything Other than "Lead" in Column E,Was Material Ever Previously Lead?],G791,Table15[Customer-Owned Portion],O791),Table15[Unique ID],0),0)))</f>
        <v>Lead Status Unknown</v>
      </c>
      <c r="X791"/>
    </row>
    <row r="792" spans="2:24" ht="30" x14ac:dyDescent="0.25">
      <c r="B792" s="146">
        <v>51145711</v>
      </c>
      <c r="C792" s="31" t="s">
        <v>1021</v>
      </c>
      <c r="D792" s="31"/>
      <c r="E792" s="44" t="s">
        <v>35</v>
      </c>
      <c r="F792" s="43" t="s">
        <v>34</v>
      </c>
      <c r="G792" s="84" t="s">
        <v>34</v>
      </c>
      <c r="H792" s="31"/>
      <c r="I792" s="31"/>
      <c r="J792" s="84" t="s">
        <v>190</v>
      </c>
      <c r="K792" s="31" t="s">
        <v>34</v>
      </c>
      <c r="L792" s="31" t="s">
        <v>46</v>
      </c>
      <c r="M792" s="169"/>
      <c r="N792" s="148" t="s">
        <v>3033</v>
      </c>
      <c r="O792" s="44" t="s">
        <v>47</v>
      </c>
      <c r="P792" s="43">
        <v>1984</v>
      </c>
      <c r="Q792" s="31">
        <v>1</v>
      </c>
      <c r="R792" s="84"/>
      <c r="S792" s="31" t="s">
        <v>34</v>
      </c>
      <c r="T792" s="31"/>
      <c r="U792" s="169"/>
      <c r="V792" s="150"/>
      <c r="W792" s="141" t="str" cm="1">
        <f t="array" ref="W792">IF(SUM(LEN(B792:V792))=0,"",IF(OR(OR(ISBLANK(F792),SUM(LEN(C792),LEN(D792))=0),AND(NOT(E792="Unknown"),ISBLANK(J792)),AND(NOT(O792="Unknown"),ISBLANK(R792))),"Missing Information", INDEX(Table15[Entire Service Line Classification], MATCH(SUMIFS(Table15[Unique ID],Table15[System-Owned Portion],E792,Table15[If Material Anything Other than "Lead" in Column E,Was Material Ever Previously Lead?],G792,Table15[Customer-Owned Portion],O792),Table15[Unique ID],0),0)))</f>
        <v>Lead Status Unknown</v>
      </c>
      <c r="X792"/>
    </row>
    <row r="793" spans="2:24" ht="30" x14ac:dyDescent="0.25">
      <c r="B793" s="146">
        <v>54229804</v>
      </c>
      <c r="C793" s="31" t="s">
        <v>1022</v>
      </c>
      <c r="D793" s="31"/>
      <c r="E793" s="44" t="s">
        <v>35</v>
      </c>
      <c r="F793" s="43" t="s">
        <v>34</v>
      </c>
      <c r="G793" s="84" t="s">
        <v>34</v>
      </c>
      <c r="H793" s="31"/>
      <c r="I793" s="31"/>
      <c r="J793" s="84" t="s">
        <v>190</v>
      </c>
      <c r="K793" s="31" t="s">
        <v>34</v>
      </c>
      <c r="L793" s="31" t="s">
        <v>46</v>
      </c>
      <c r="M793" s="169"/>
      <c r="N793" s="148" t="s">
        <v>3033</v>
      </c>
      <c r="O793" s="44" t="s">
        <v>47</v>
      </c>
      <c r="P793" s="43">
        <v>1984</v>
      </c>
      <c r="Q793" s="31">
        <v>1</v>
      </c>
      <c r="R793" s="84"/>
      <c r="S793" s="31" t="s">
        <v>34</v>
      </c>
      <c r="T793" s="31"/>
      <c r="U793" s="169"/>
      <c r="V793" s="150"/>
      <c r="W793" s="141" t="str" cm="1">
        <f t="array" ref="W793">IF(SUM(LEN(B793:V793))=0,"",IF(OR(OR(ISBLANK(F793),SUM(LEN(C793),LEN(D793))=0),AND(NOT(E793="Unknown"),ISBLANK(J793)),AND(NOT(O793="Unknown"),ISBLANK(R793))),"Missing Information", INDEX(Table15[Entire Service Line Classification], MATCH(SUMIFS(Table15[Unique ID],Table15[System-Owned Portion],E793,Table15[If Material Anything Other than "Lead" in Column E,Was Material Ever Previously Lead?],G793,Table15[Customer-Owned Portion],O793),Table15[Unique ID],0),0)))</f>
        <v>Lead Status Unknown</v>
      </c>
      <c r="X793"/>
    </row>
    <row r="794" spans="2:24" ht="30" x14ac:dyDescent="0.25">
      <c r="B794" s="146">
        <v>64964375</v>
      </c>
      <c r="C794" s="31" t="s">
        <v>1023</v>
      </c>
      <c r="D794" s="31"/>
      <c r="E794" s="44" t="s">
        <v>35</v>
      </c>
      <c r="F794" s="43" t="s">
        <v>34</v>
      </c>
      <c r="G794" s="84" t="s">
        <v>34</v>
      </c>
      <c r="H794" s="31"/>
      <c r="I794" s="31"/>
      <c r="J794" s="84" t="s">
        <v>190</v>
      </c>
      <c r="K794" s="31" t="s">
        <v>34</v>
      </c>
      <c r="L794" s="31" t="s">
        <v>46</v>
      </c>
      <c r="M794" s="169"/>
      <c r="N794" s="148" t="s">
        <v>3033</v>
      </c>
      <c r="O794" s="44" t="s">
        <v>47</v>
      </c>
      <c r="P794" s="43">
        <v>1984</v>
      </c>
      <c r="Q794" s="31">
        <v>1</v>
      </c>
      <c r="R794" s="84"/>
      <c r="S794" s="31" t="s">
        <v>34</v>
      </c>
      <c r="T794" s="31"/>
      <c r="U794" s="169"/>
      <c r="V794" s="150"/>
      <c r="W794" s="141" t="str" cm="1">
        <f t="array" ref="W794">IF(SUM(LEN(B794:V794))=0,"",IF(OR(OR(ISBLANK(F794),SUM(LEN(C794),LEN(D794))=0),AND(NOT(E794="Unknown"),ISBLANK(J794)),AND(NOT(O794="Unknown"),ISBLANK(R794))),"Missing Information", INDEX(Table15[Entire Service Line Classification], MATCH(SUMIFS(Table15[Unique ID],Table15[System-Owned Portion],E794,Table15[If Material Anything Other than "Lead" in Column E,Was Material Ever Previously Lead?],G794,Table15[Customer-Owned Portion],O794),Table15[Unique ID],0),0)))</f>
        <v>Lead Status Unknown</v>
      </c>
      <c r="X794"/>
    </row>
    <row r="795" spans="2:24" ht="30" x14ac:dyDescent="0.25">
      <c r="B795" s="146">
        <v>59368651</v>
      </c>
      <c r="C795" s="31" t="s">
        <v>1024</v>
      </c>
      <c r="D795" s="31"/>
      <c r="E795" s="44" t="s">
        <v>35</v>
      </c>
      <c r="F795" s="43" t="s">
        <v>34</v>
      </c>
      <c r="G795" s="84" t="s">
        <v>34</v>
      </c>
      <c r="H795" s="31"/>
      <c r="I795" s="31"/>
      <c r="J795" s="84" t="s">
        <v>190</v>
      </c>
      <c r="K795" s="31" t="s">
        <v>34</v>
      </c>
      <c r="L795" s="31" t="s">
        <v>46</v>
      </c>
      <c r="M795" s="169"/>
      <c r="N795" s="148" t="s">
        <v>3033</v>
      </c>
      <c r="O795" s="44" t="s">
        <v>47</v>
      </c>
      <c r="P795" s="43">
        <v>1984</v>
      </c>
      <c r="Q795" s="31">
        <v>1</v>
      </c>
      <c r="R795" s="84"/>
      <c r="S795" s="31" t="s">
        <v>34</v>
      </c>
      <c r="T795" s="31"/>
      <c r="U795" s="169"/>
      <c r="V795" s="150"/>
      <c r="W795" s="141" t="str" cm="1">
        <f t="array" ref="W795">IF(SUM(LEN(B795:V795))=0,"",IF(OR(OR(ISBLANK(F795),SUM(LEN(C795),LEN(D795))=0),AND(NOT(E795="Unknown"),ISBLANK(J795)),AND(NOT(O795="Unknown"),ISBLANK(R795))),"Missing Information", INDEX(Table15[Entire Service Line Classification], MATCH(SUMIFS(Table15[Unique ID],Table15[System-Owned Portion],E795,Table15[If Material Anything Other than "Lead" in Column E,Was Material Ever Previously Lead?],G795,Table15[Customer-Owned Portion],O795),Table15[Unique ID],0),0)))</f>
        <v>Lead Status Unknown</v>
      </c>
      <c r="X795"/>
    </row>
    <row r="796" spans="2:24" ht="30" x14ac:dyDescent="0.25">
      <c r="B796" s="146">
        <v>62340052</v>
      </c>
      <c r="C796" s="31" t="s">
        <v>1025</v>
      </c>
      <c r="D796" s="31"/>
      <c r="E796" s="44" t="s">
        <v>35</v>
      </c>
      <c r="F796" s="43" t="s">
        <v>34</v>
      </c>
      <c r="G796" s="84" t="s">
        <v>34</v>
      </c>
      <c r="H796" s="31"/>
      <c r="I796" s="31"/>
      <c r="J796" s="84" t="s">
        <v>190</v>
      </c>
      <c r="K796" s="31" t="s">
        <v>34</v>
      </c>
      <c r="L796" s="31" t="s">
        <v>46</v>
      </c>
      <c r="M796" s="169"/>
      <c r="N796" s="148" t="s">
        <v>3033</v>
      </c>
      <c r="O796" s="44" t="s">
        <v>47</v>
      </c>
      <c r="P796" s="43">
        <v>1984</v>
      </c>
      <c r="Q796" s="31">
        <v>1</v>
      </c>
      <c r="R796" s="84"/>
      <c r="S796" s="31" t="s">
        <v>34</v>
      </c>
      <c r="T796" s="31"/>
      <c r="U796" s="169"/>
      <c r="V796" s="150"/>
      <c r="W796" s="141" t="str" cm="1">
        <f t="array" ref="W796">IF(SUM(LEN(B796:V796))=0,"",IF(OR(OR(ISBLANK(F796),SUM(LEN(C796),LEN(D796))=0),AND(NOT(E796="Unknown"),ISBLANK(J796)),AND(NOT(O796="Unknown"),ISBLANK(R796))),"Missing Information", INDEX(Table15[Entire Service Line Classification], MATCH(SUMIFS(Table15[Unique ID],Table15[System-Owned Portion],E796,Table15[If Material Anything Other than "Lead" in Column E,Was Material Ever Previously Lead?],G796,Table15[Customer-Owned Portion],O796),Table15[Unique ID],0),0)))</f>
        <v>Lead Status Unknown</v>
      </c>
      <c r="X796"/>
    </row>
    <row r="797" spans="2:24" ht="30" x14ac:dyDescent="0.25">
      <c r="B797" s="146">
        <v>31813752</v>
      </c>
      <c r="C797" s="31" t="s">
        <v>1026</v>
      </c>
      <c r="D797" s="31"/>
      <c r="E797" s="44" t="s">
        <v>35</v>
      </c>
      <c r="F797" s="43" t="s">
        <v>34</v>
      </c>
      <c r="G797" s="84" t="s">
        <v>34</v>
      </c>
      <c r="H797" s="31"/>
      <c r="I797" s="31"/>
      <c r="J797" s="84" t="s">
        <v>190</v>
      </c>
      <c r="K797" s="31" t="s">
        <v>34</v>
      </c>
      <c r="L797" s="31" t="s">
        <v>46</v>
      </c>
      <c r="M797" s="169"/>
      <c r="N797" s="148" t="s">
        <v>3033</v>
      </c>
      <c r="O797" s="44" t="s">
        <v>47</v>
      </c>
      <c r="P797" s="43">
        <v>1984</v>
      </c>
      <c r="Q797" s="31">
        <v>1</v>
      </c>
      <c r="R797" s="84"/>
      <c r="S797" s="31" t="s">
        <v>34</v>
      </c>
      <c r="T797" s="31"/>
      <c r="U797" s="169"/>
      <c r="V797" s="150"/>
      <c r="W797" s="141" t="str" cm="1">
        <f t="array" ref="W797">IF(SUM(LEN(B797:V797))=0,"",IF(OR(OR(ISBLANK(F797),SUM(LEN(C797),LEN(D797))=0),AND(NOT(E797="Unknown"),ISBLANK(J797)),AND(NOT(O797="Unknown"),ISBLANK(R797))),"Missing Information", INDEX(Table15[Entire Service Line Classification], MATCH(SUMIFS(Table15[Unique ID],Table15[System-Owned Portion],E797,Table15[If Material Anything Other than "Lead" in Column E,Was Material Ever Previously Lead?],G797,Table15[Customer-Owned Portion],O797),Table15[Unique ID],0),0)))</f>
        <v>Lead Status Unknown</v>
      </c>
      <c r="X797"/>
    </row>
    <row r="798" spans="2:24" ht="30" x14ac:dyDescent="0.25">
      <c r="B798" s="146">
        <v>45707029</v>
      </c>
      <c r="C798" s="31" t="s">
        <v>1027</v>
      </c>
      <c r="D798" s="31"/>
      <c r="E798" s="44" t="s">
        <v>35</v>
      </c>
      <c r="F798" s="43" t="s">
        <v>34</v>
      </c>
      <c r="G798" s="84" t="s">
        <v>34</v>
      </c>
      <c r="H798" s="31"/>
      <c r="I798" s="31"/>
      <c r="J798" s="84" t="s">
        <v>190</v>
      </c>
      <c r="K798" s="31" t="s">
        <v>34</v>
      </c>
      <c r="L798" s="31" t="s">
        <v>46</v>
      </c>
      <c r="M798" s="169"/>
      <c r="N798" s="148" t="s">
        <v>3033</v>
      </c>
      <c r="O798" s="44" t="s">
        <v>47</v>
      </c>
      <c r="P798" s="43">
        <v>1984</v>
      </c>
      <c r="Q798" s="31">
        <v>1</v>
      </c>
      <c r="R798" s="84"/>
      <c r="S798" s="31" t="s">
        <v>34</v>
      </c>
      <c r="T798" s="31"/>
      <c r="U798" s="169"/>
      <c r="V798" s="150"/>
      <c r="W798" s="141" t="str" cm="1">
        <f t="array" ref="W798">IF(SUM(LEN(B798:V798))=0,"",IF(OR(OR(ISBLANK(F798),SUM(LEN(C798),LEN(D798))=0),AND(NOT(E798="Unknown"),ISBLANK(J798)),AND(NOT(O798="Unknown"),ISBLANK(R798))),"Missing Information", INDEX(Table15[Entire Service Line Classification], MATCH(SUMIFS(Table15[Unique ID],Table15[System-Owned Portion],E798,Table15[If Material Anything Other than "Lead" in Column E,Was Material Ever Previously Lead?],G798,Table15[Customer-Owned Portion],O798),Table15[Unique ID],0),0)))</f>
        <v>Lead Status Unknown</v>
      </c>
      <c r="X798"/>
    </row>
    <row r="799" spans="2:24" ht="30" x14ac:dyDescent="0.25">
      <c r="B799" s="146">
        <v>31813769</v>
      </c>
      <c r="C799" s="31" t="s">
        <v>1028</v>
      </c>
      <c r="D799" s="31"/>
      <c r="E799" s="44" t="s">
        <v>35</v>
      </c>
      <c r="F799" s="43" t="s">
        <v>34</v>
      </c>
      <c r="G799" s="84" t="s">
        <v>34</v>
      </c>
      <c r="H799" s="31"/>
      <c r="I799" s="31"/>
      <c r="J799" s="84" t="s">
        <v>190</v>
      </c>
      <c r="K799" s="31" t="s">
        <v>34</v>
      </c>
      <c r="L799" s="31" t="s">
        <v>46</v>
      </c>
      <c r="M799" s="169"/>
      <c r="N799" s="148" t="s">
        <v>3033</v>
      </c>
      <c r="O799" s="44" t="s">
        <v>47</v>
      </c>
      <c r="P799" s="43">
        <v>1984</v>
      </c>
      <c r="Q799" s="31">
        <v>1</v>
      </c>
      <c r="R799" s="84"/>
      <c r="S799" s="31" t="s">
        <v>34</v>
      </c>
      <c r="T799" s="31"/>
      <c r="U799" s="169"/>
      <c r="V799" s="150"/>
      <c r="W799" s="141" t="str" cm="1">
        <f t="array" ref="W799">IF(SUM(LEN(B799:V799))=0,"",IF(OR(OR(ISBLANK(F799),SUM(LEN(C799),LEN(D799))=0),AND(NOT(E799="Unknown"),ISBLANK(J799)),AND(NOT(O799="Unknown"),ISBLANK(R799))),"Missing Information", INDEX(Table15[Entire Service Line Classification], MATCH(SUMIFS(Table15[Unique ID],Table15[System-Owned Portion],E799,Table15[If Material Anything Other than "Lead" in Column E,Was Material Ever Previously Lead?],G799,Table15[Customer-Owned Portion],O799),Table15[Unique ID],0),0)))</f>
        <v>Lead Status Unknown</v>
      </c>
      <c r="X799"/>
    </row>
    <row r="800" spans="2:24" ht="30" x14ac:dyDescent="0.25">
      <c r="B800" s="146">
        <v>65377528</v>
      </c>
      <c r="C800" s="31" t="s">
        <v>1029</v>
      </c>
      <c r="D800" s="31"/>
      <c r="E800" s="44" t="s">
        <v>35</v>
      </c>
      <c r="F800" s="43" t="s">
        <v>34</v>
      </c>
      <c r="G800" s="84" t="s">
        <v>34</v>
      </c>
      <c r="H800" s="31"/>
      <c r="I800" s="31"/>
      <c r="J800" s="84" t="s">
        <v>190</v>
      </c>
      <c r="K800" s="31" t="s">
        <v>34</v>
      </c>
      <c r="L800" s="31" t="s">
        <v>46</v>
      </c>
      <c r="M800" s="169"/>
      <c r="N800" s="148" t="s">
        <v>3033</v>
      </c>
      <c r="O800" s="44" t="s">
        <v>47</v>
      </c>
      <c r="P800" s="43">
        <v>1984</v>
      </c>
      <c r="Q800" s="31">
        <v>1</v>
      </c>
      <c r="R800" s="84"/>
      <c r="S800" s="31" t="s">
        <v>34</v>
      </c>
      <c r="T800" s="31"/>
      <c r="U800" s="169"/>
      <c r="V800" s="150"/>
      <c r="W800" s="141" t="str" cm="1">
        <f t="array" ref="W800">IF(SUM(LEN(B800:V800))=0,"",IF(OR(OR(ISBLANK(F800),SUM(LEN(C800),LEN(D800))=0),AND(NOT(E800="Unknown"),ISBLANK(J800)),AND(NOT(O800="Unknown"),ISBLANK(R800))),"Missing Information", INDEX(Table15[Entire Service Line Classification], MATCH(SUMIFS(Table15[Unique ID],Table15[System-Owned Portion],E800,Table15[If Material Anything Other than "Lead" in Column E,Was Material Ever Previously Lead?],G800,Table15[Customer-Owned Portion],O800),Table15[Unique ID],0),0)))</f>
        <v>Lead Status Unknown</v>
      </c>
      <c r="X800"/>
    </row>
    <row r="801" spans="2:24" ht="30" x14ac:dyDescent="0.25">
      <c r="B801" s="146">
        <v>82538601</v>
      </c>
      <c r="C801" s="31" t="s">
        <v>1030</v>
      </c>
      <c r="D801" s="31"/>
      <c r="E801" s="44" t="s">
        <v>35</v>
      </c>
      <c r="F801" s="43" t="s">
        <v>34</v>
      </c>
      <c r="G801" s="84" t="s">
        <v>34</v>
      </c>
      <c r="H801" s="31"/>
      <c r="I801" s="31"/>
      <c r="J801" s="84" t="s">
        <v>190</v>
      </c>
      <c r="K801" s="31" t="s">
        <v>34</v>
      </c>
      <c r="L801" s="31" t="s">
        <v>46</v>
      </c>
      <c r="M801" s="169"/>
      <c r="N801" s="148" t="s">
        <v>3033</v>
      </c>
      <c r="O801" s="44" t="s">
        <v>47</v>
      </c>
      <c r="P801" s="43">
        <v>1984</v>
      </c>
      <c r="Q801" s="31">
        <v>1</v>
      </c>
      <c r="R801" s="84"/>
      <c r="S801" s="31" t="s">
        <v>34</v>
      </c>
      <c r="T801" s="31"/>
      <c r="U801" s="169"/>
      <c r="V801" s="150"/>
      <c r="W801" s="141" t="str" cm="1">
        <f t="array" ref="W801">IF(SUM(LEN(B801:V801))=0,"",IF(OR(OR(ISBLANK(F801),SUM(LEN(C801),LEN(D801))=0),AND(NOT(E801="Unknown"),ISBLANK(J801)),AND(NOT(O801="Unknown"),ISBLANK(R801))),"Missing Information", INDEX(Table15[Entire Service Line Classification], MATCH(SUMIFS(Table15[Unique ID],Table15[System-Owned Portion],E801,Table15[If Material Anything Other than "Lead" in Column E,Was Material Ever Previously Lead?],G801,Table15[Customer-Owned Portion],O801),Table15[Unique ID],0),0)))</f>
        <v>Lead Status Unknown</v>
      </c>
      <c r="X801"/>
    </row>
    <row r="802" spans="2:24" ht="30" x14ac:dyDescent="0.25">
      <c r="B802" s="146">
        <v>54336365</v>
      </c>
      <c r="C802" s="31" t="s">
        <v>1031</v>
      </c>
      <c r="D802" s="31"/>
      <c r="E802" s="44" t="s">
        <v>35</v>
      </c>
      <c r="F802" s="43" t="s">
        <v>34</v>
      </c>
      <c r="G802" s="84" t="s">
        <v>34</v>
      </c>
      <c r="H802" s="31"/>
      <c r="I802" s="31"/>
      <c r="J802" s="84" t="s">
        <v>190</v>
      </c>
      <c r="K802" s="31" t="s">
        <v>34</v>
      </c>
      <c r="L802" s="31" t="s">
        <v>46</v>
      </c>
      <c r="M802" s="169"/>
      <c r="N802" s="148" t="s">
        <v>3033</v>
      </c>
      <c r="O802" s="44" t="s">
        <v>47</v>
      </c>
      <c r="P802" s="43">
        <v>1984</v>
      </c>
      <c r="Q802" s="31">
        <v>1</v>
      </c>
      <c r="R802" s="84"/>
      <c r="S802" s="31" t="s">
        <v>34</v>
      </c>
      <c r="T802" s="31"/>
      <c r="U802" s="169"/>
      <c r="V802" s="150"/>
      <c r="W802" s="141" t="str" cm="1">
        <f t="array" ref="W802">IF(SUM(LEN(B802:V802))=0,"",IF(OR(OR(ISBLANK(F802),SUM(LEN(C802),LEN(D802))=0),AND(NOT(E802="Unknown"),ISBLANK(J802)),AND(NOT(O802="Unknown"),ISBLANK(R802))),"Missing Information", INDEX(Table15[Entire Service Line Classification], MATCH(SUMIFS(Table15[Unique ID],Table15[System-Owned Portion],E802,Table15[If Material Anything Other than "Lead" in Column E,Was Material Ever Previously Lead?],G802,Table15[Customer-Owned Portion],O802),Table15[Unique ID],0),0)))</f>
        <v>Lead Status Unknown</v>
      </c>
      <c r="X802"/>
    </row>
    <row r="803" spans="2:24" ht="30" x14ac:dyDescent="0.25">
      <c r="B803" s="146">
        <v>58906462</v>
      </c>
      <c r="C803" s="31" t="s">
        <v>1032</v>
      </c>
      <c r="D803" s="31"/>
      <c r="E803" s="44" t="s">
        <v>35</v>
      </c>
      <c r="F803" s="43" t="s">
        <v>34</v>
      </c>
      <c r="G803" s="84" t="s">
        <v>34</v>
      </c>
      <c r="H803" s="31"/>
      <c r="I803" s="31"/>
      <c r="J803" s="84" t="s">
        <v>190</v>
      </c>
      <c r="K803" s="31" t="s">
        <v>34</v>
      </c>
      <c r="L803" s="31" t="s">
        <v>46</v>
      </c>
      <c r="M803" s="169"/>
      <c r="N803" s="148" t="s">
        <v>3033</v>
      </c>
      <c r="O803" s="44" t="s">
        <v>47</v>
      </c>
      <c r="P803" s="43">
        <v>1984</v>
      </c>
      <c r="Q803" s="31">
        <v>1</v>
      </c>
      <c r="R803" s="84"/>
      <c r="S803" s="31" t="s">
        <v>34</v>
      </c>
      <c r="T803" s="31"/>
      <c r="U803" s="169"/>
      <c r="V803" s="150"/>
      <c r="W803" s="141" t="str" cm="1">
        <f t="array" ref="W803">IF(SUM(LEN(B803:V803))=0,"",IF(OR(OR(ISBLANK(F803),SUM(LEN(C803),LEN(D803))=0),AND(NOT(E803="Unknown"),ISBLANK(J803)),AND(NOT(O803="Unknown"),ISBLANK(R803))),"Missing Information", INDEX(Table15[Entire Service Line Classification], MATCH(SUMIFS(Table15[Unique ID],Table15[System-Owned Portion],E803,Table15[If Material Anything Other than "Lead" in Column E,Was Material Ever Previously Lead?],G803,Table15[Customer-Owned Portion],O803),Table15[Unique ID],0),0)))</f>
        <v>Lead Status Unknown</v>
      </c>
      <c r="X803"/>
    </row>
    <row r="804" spans="2:24" ht="30" x14ac:dyDescent="0.25">
      <c r="B804" s="146">
        <v>31813762</v>
      </c>
      <c r="C804" s="31" t="s">
        <v>1033</v>
      </c>
      <c r="D804" s="31"/>
      <c r="E804" s="44" t="s">
        <v>35</v>
      </c>
      <c r="F804" s="43" t="s">
        <v>34</v>
      </c>
      <c r="G804" s="84" t="s">
        <v>34</v>
      </c>
      <c r="H804" s="31"/>
      <c r="I804" s="31"/>
      <c r="J804" s="84" t="s">
        <v>190</v>
      </c>
      <c r="K804" s="31" t="s">
        <v>34</v>
      </c>
      <c r="L804" s="31" t="s">
        <v>46</v>
      </c>
      <c r="M804" s="169"/>
      <c r="N804" s="148" t="s">
        <v>3033</v>
      </c>
      <c r="O804" s="44" t="s">
        <v>47</v>
      </c>
      <c r="P804" s="43">
        <v>1984</v>
      </c>
      <c r="Q804" s="31">
        <v>1</v>
      </c>
      <c r="R804" s="84"/>
      <c r="S804" s="31" t="s">
        <v>34</v>
      </c>
      <c r="T804" s="31"/>
      <c r="U804" s="169"/>
      <c r="V804" s="150"/>
      <c r="W804" s="141" t="str" cm="1">
        <f t="array" ref="W804">IF(SUM(LEN(B804:V804))=0,"",IF(OR(OR(ISBLANK(F804),SUM(LEN(C804),LEN(D804))=0),AND(NOT(E804="Unknown"),ISBLANK(J804)),AND(NOT(O804="Unknown"),ISBLANK(R804))),"Missing Information", INDEX(Table15[Entire Service Line Classification], MATCH(SUMIFS(Table15[Unique ID],Table15[System-Owned Portion],E804,Table15[If Material Anything Other than "Lead" in Column E,Was Material Ever Previously Lead?],G804,Table15[Customer-Owned Portion],O804),Table15[Unique ID],0),0)))</f>
        <v>Lead Status Unknown</v>
      </c>
      <c r="X804"/>
    </row>
    <row r="805" spans="2:24" ht="30" x14ac:dyDescent="0.25">
      <c r="B805" s="146">
        <v>31813760</v>
      </c>
      <c r="C805" s="31" t="s">
        <v>1034</v>
      </c>
      <c r="D805" s="31"/>
      <c r="E805" s="44" t="s">
        <v>35</v>
      </c>
      <c r="F805" s="43" t="s">
        <v>34</v>
      </c>
      <c r="G805" s="84" t="s">
        <v>34</v>
      </c>
      <c r="H805" s="31"/>
      <c r="I805" s="31"/>
      <c r="J805" s="84" t="s">
        <v>190</v>
      </c>
      <c r="K805" s="31" t="s">
        <v>34</v>
      </c>
      <c r="L805" s="31" t="s">
        <v>46</v>
      </c>
      <c r="M805" s="169"/>
      <c r="N805" s="148" t="s">
        <v>3033</v>
      </c>
      <c r="O805" s="44" t="s">
        <v>47</v>
      </c>
      <c r="P805" s="43">
        <v>1984</v>
      </c>
      <c r="Q805" s="31">
        <v>1</v>
      </c>
      <c r="R805" s="84"/>
      <c r="S805" s="31" t="s">
        <v>34</v>
      </c>
      <c r="T805" s="31"/>
      <c r="U805" s="169"/>
      <c r="V805" s="150"/>
      <c r="W805" s="141" t="str" cm="1">
        <f t="array" ref="W805">IF(SUM(LEN(B805:V805))=0,"",IF(OR(OR(ISBLANK(F805),SUM(LEN(C805),LEN(D805))=0),AND(NOT(E805="Unknown"),ISBLANK(J805)),AND(NOT(O805="Unknown"),ISBLANK(R805))),"Missing Information", INDEX(Table15[Entire Service Line Classification], MATCH(SUMIFS(Table15[Unique ID],Table15[System-Owned Portion],E805,Table15[If Material Anything Other than "Lead" in Column E,Was Material Ever Previously Lead?],G805,Table15[Customer-Owned Portion],O805),Table15[Unique ID],0),0)))</f>
        <v>Lead Status Unknown</v>
      </c>
      <c r="X805"/>
    </row>
    <row r="806" spans="2:24" ht="30" x14ac:dyDescent="0.25">
      <c r="B806" s="146">
        <v>67765051</v>
      </c>
      <c r="C806" s="31" t="s">
        <v>1035</v>
      </c>
      <c r="D806" s="31"/>
      <c r="E806" s="44" t="s">
        <v>35</v>
      </c>
      <c r="F806" s="43" t="s">
        <v>34</v>
      </c>
      <c r="G806" s="84" t="s">
        <v>34</v>
      </c>
      <c r="H806" s="31"/>
      <c r="I806" s="31"/>
      <c r="J806" s="84" t="s">
        <v>190</v>
      </c>
      <c r="K806" s="31" t="s">
        <v>34</v>
      </c>
      <c r="L806" s="31" t="s">
        <v>46</v>
      </c>
      <c r="M806" s="169"/>
      <c r="N806" s="148" t="s">
        <v>3033</v>
      </c>
      <c r="O806" s="44" t="s">
        <v>47</v>
      </c>
      <c r="P806" s="43">
        <v>1984</v>
      </c>
      <c r="Q806" s="31">
        <v>1</v>
      </c>
      <c r="R806" s="84"/>
      <c r="S806" s="31" t="s">
        <v>34</v>
      </c>
      <c r="T806" s="31"/>
      <c r="U806" s="169"/>
      <c r="V806" s="150"/>
      <c r="W806" s="141" t="str" cm="1">
        <f t="array" ref="W806">IF(SUM(LEN(B806:V806))=0,"",IF(OR(OR(ISBLANK(F806),SUM(LEN(C806),LEN(D806))=0),AND(NOT(E806="Unknown"),ISBLANK(J806)),AND(NOT(O806="Unknown"),ISBLANK(R806))),"Missing Information", INDEX(Table15[Entire Service Line Classification], MATCH(SUMIFS(Table15[Unique ID],Table15[System-Owned Portion],E806,Table15[If Material Anything Other than "Lead" in Column E,Was Material Ever Previously Lead?],G806,Table15[Customer-Owned Portion],O806),Table15[Unique ID],0),0)))</f>
        <v>Lead Status Unknown</v>
      </c>
      <c r="X806"/>
    </row>
    <row r="807" spans="2:24" ht="30" x14ac:dyDescent="0.25">
      <c r="B807" s="146">
        <v>64964391</v>
      </c>
      <c r="C807" s="31" t="s">
        <v>1036</v>
      </c>
      <c r="D807" s="31"/>
      <c r="E807" s="44" t="s">
        <v>35</v>
      </c>
      <c r="F807" s="43" t="s">
        <v>34</v>
      </c>
      <c r="G807" s="84" t="s">
        <v>34</v>
      </c>
      <c r="H807" s="31"/>
      <c r="I807" s="31"/>
      <c r="J807" s="84" t="s">
        <v>190</v>
      </c>
      <c r="K807" s="31" t="s">
        <v>34</v>
      </c>
      <c r="L807" s="31" t="s">
        <v>46</v>
      </c>
      <c r="M807" s="169"/>
      <c r="N807" s="148" t="s">
        <v>3033</v>
      </c>
      <c r="O807" s="44" t="s">
        <v>47</v>
      </c>
      <c r="P807" s="43">
        <v>1984</v>
      </c>
      <c r="Q807" s="31">
        <v>1</v>
      </c>
      <c r="R807" s="84"/>
      <c r="S807" s="31" t="s">
        <v>34</v>
      </c>
      <c r="T807" s="31"/>
      <c r="U807" s="169"/>
      <c r="V807" s="150"/>
      <c r="W807" s="141" t="str" cm="1">
        <f t="array" ref="W807">IF(SUM(LEN(B807:V807))=0,"",IF(OR(OR(ISBLANK(F807),SUM(LEN(C807),LEN(D807))=0),AND(NOT(E807="Unknown"),ISBLANK(J807)),AND(NOT(O807="Unknown"),ISBLANK(R807))),"Missing Information", INDEX(Table15[Entire Service Line Classification], MATCH(SUMIFS(Table15[Unique ID],Table15[System-Owned Portion],E807,Table15[If Material Anything Other than "Lead" in Column E,Was Material Ever Previously Lead?],G807,Table15[Customer-Owned Portion],O807),Table15[Unique ID],0),0)))</f>
        <v>Lead Status Unknown</v>
      </c>
      <c r="X807"/>
    </row>
    <row r="808" spans="2:24" ht="30" x14ac:dyDescent="0.25">
      <c r="B808" s="146">
        <v>60805936</v>
      </c>
      <c r="C808" s="31" t="s">
        <v>1037</v>
      </c>
      <c r="D808" s="31"/>
      <c r="E808" s="44" t="s">
        <v>35</v>
      </c>
      <c r="F808" s="43" t="s">
        <v>34</v>
      </c>
      <c r="G808" s="84" t="s">
        <v>34</v>
      </c>
      <c r="H808" s="31"/>
      <c r="I808" s="31"/>
      <c r="J808" s="84" t="s">
        <v>190</v>
      </c>
      <c r="K808" s="31" t="s">
        <v>34</v>
      </c>
      <c r="L808" s="31" t="s">
        <v>46</v>
      </c>
      <c r="M808" s="169"/>
      <c r="N808" s="148" t="s">
        <v>3033</v>
      </c>
      <c r="O808" s="44" t="s">
        <v>47</v>
      </c>
      <c r="P808" s="43">
        <v>1984</v>
      </c>
      <c r="Q808" s="31">
        <v>1</v>
      </c>
      <c r="R808" s="84"/>
      <c r="S808" s="31" t="s">
        <v>34</v>
      </c>
      <c r="T808" s="31"/>
      <c r="U808" s="169"/>
      <c r="V808" s="150"/>
      <c r="W808" s="141" t="str" cm="1">
        <f t="array" ref="W808">IF(SUM(LEN(B808:V808))=0,"",IF(OR(OR(ISBLANK(F808),SUM(LEN(C808),LEN(D808))=0),AND(NOT(E808="Unknown"),ISBLANK(J808)),AND(NOT(O808="Unknown"),ISBLANK(R808))),"Missing Information", INDEX(Table15[Entire Service Line Classification], MATCH(SUMIFS(Table15[Unique ID],Table15[System-Owned Portion],E808,Table15[If Material Anything Other than "Lead" in Column E,Was Material Ever Previously Lead?],G808,Table15[Customer-Owned Portion],O808),Table15[Unique ID],0),0)))</f>
        <v>Lead Status Unknown</v>
      </c>
      <c r="X808"/>
    </row>
    <row r="809" spans="2:24" ht="30" x14ac:dyDescent="0.25">
      <c r="B809" s="146">
        <v>65377451</v>
      </c>
      <c r="C809" s="31" t="s">
        <v>1038</v>
      </c>
      <c r="D809" s="31"/>
      <c r="E809" s="44" t="s">
        <v>35</v>
      </c>
      <c r="F809" s="43" t="s">
        <v>34</v>
      </c>
      <c r="G809" s="84" t="s">
        <v>34</v>
      </c>
      <c r="H809" s="31"/>
      <c r="I809" s="31"/>
      <c r="J809" s="84" t="s">
        <v>190</v>
      </c>
      <c r="K809" s="31" t="s">
        <v>34</v>
      </c>
      <c r="L809" s="31" t="s">
        <v>46</v>
      </c>
      <c r="M809" s="169"/>
      <c r="N809" s="148" t="s">
        <v>3033</v>
      </c>
      <c r="O809" s="44" t="s">
        <v>47</v>
      </c>
      <c r="P809" s="43">
        <v>1984</v>
      </c>
      <c r="Q809" s="31">
        <v>1</v>
      </c>
      <c r="R809" s="84"/>
      <c r="S809" s="31" t="s">
        <v>34</v>
      </c>
      <c r="T809" s="31"/>
      <c r="U809" s="169"/>
      <c r="V809" s="150"/>
      <c r="W809" s="141" t="str" cm="1">
        <f t="array" ref="W809">IF(SUM(LEN(B809:V809))=0,"",IF(OR(OR(ISBLANK(F809),SUM(LEN(C809),LEN(D809))=0),AND(NOT(E809="Unknown"),ISBLANK(J809)),AND(NOT(O809="Unknown"),ISBLANK(R809))),"Missing Information", INDEX(Table15[Entire Service Line Classification], MATCH(SUMIFS(Table15[Unique ID],Table15[System-Owned Portion],E809,Table15[If Material Anything Other than "Lead" in Column E,Was Material Ever Previously Lead?],G809,Table15[Customer-Owned Portion],O809),Table15[Unique ID],0),0)))</f>
        <v>Lead Status Unknown</v>
      </c>
      <c r="X809"/>
    </row>
    <row r="810" spans="2:24" ht="30" x14ac:dyDescent="0.25">
      <c r="B810" s="146">
        <v>29068654</v>
      </c>
      <c r="C810" s="31" t="s">
        <v>1039</v>
      </c>
      <c r="D810" s="31"/>
      <c r="E810" s="44" t="s">
        <v>35</v>
      </c>
      <c r="F810" s="43" t="s">
        <v>34</v>
      </c>
      <c r="G810" s="84" t="s">
        <v>34</v>
      </c>
      <c r="H810" s="31"/>
      <c r="I810" s="31"/>
      <c r="J810" s="84" t="s">
        <v>190</v>
      </c>
      <c r="K810" s="31" t="s">
        <v>34</v>
      </c>
      <c r="L810" s="31" t="s">
        <v>46</v>
      </c>
      <c r="M810" s="169"/>
      <c r="N810" s="148" t="s">
        <v>3033</v>
      </c>
      <c r="O810" s="44" t="s">
        <v>47</v>
      </c>
      <c r="P810" s="43">
        <v>1984</v>
      </c>
      <c r="Q810" s="31">
        <v>1</v>
      </c>
      <c r="R810" s="84"/>
      <c r="S810" s="31" t="s">
        <v>34</v>
      </c>
      <c r="T810" s="31"/>
      <c r="U810" s="169"/>
      <c r="V810" s="150"/>
      <c r="W810" s="141" t="str" cm="1">
        <f t="array" ref="W810">IF(SUM(LEN(B810:V810))=0,"",IF(OR(OR(ISBLANK(F810),SUM(LEN(C810),LEN(D810))=0),AND(NOT(E810="Unknown"),ISBLANK(J810)),AND(NOT(O810="Unknown"),ISBLANK(R810))),"Missing Information", INDEX(Table15[Entire Service Line Classification], MATCH(SUMIFS(Table15[Unique ID],Table15[System-Owned Portion],E810,Table15[If Material Anything Other than "Lead" in Column E,Was Material Ever Previously Lead?],G810,Table15[Customer-Owned Portion],O810),Table15[Unique ID],0),0)))</f>
        <v>Lead Status Unknown</v>
      </c>
      <c r="X810"/>
    </row>
    <row r="811" spans="2:24" ht="30" x14ac:dyDescent="0.25">
      <c r="B811" s="146">
        <v>62340070</v>
      </c>
      <c r="C811" s="31" t="s">
        <v>1040</v>
      </c>
      <c r="D811" s="31"/>
      <c r="E811" s="44" t="s">
        <v>35</v>
      </c>
      <c r="F811" s="43" t="s">
        <v>34</v>
      </c>
      <c r="G811" s="84" t="s">
        <v>34</v>
      </c>
      <c r="H811" s="31"/>
      <c r="I811" s="31"/>
      <c r="J811" s="84" t="s">
        <v>190</v>
      </c>
      <c r="K811" s="31" t="s">
        <v>34</v>
      </c>
      <c r="L811" s="31" t="s">
        <v>46</v>
      </c>
      <c r="M811" s="169"/>
      <c r="N811" s="148" t="s">
        <v>3033</v>
      </c>
      <c r="O811" s="44" t="s">
        <v>47</v>
      </c>
      <c r="P811" s="43">
        <v>1984</v>
      </c>
      <c r="Q811" s="31">
        <v>1</v>
      </c>
      <c r="R811" s="84"/>
      <c r="S811" s="31" t="s">
        <v>34</v>
      </c>
      <c r="T811" s="31"/>
      <c r="U811" s="169"/>
      <c r="V811" s="150"/>
      <c r="W811" s="141" t="str" cm="1">
        <f t="array" ref="W811">IF(SUM(LEN(B811:V811))=0,"",IF(OR(OR(ISBLANK(F811),SUM(LEN(C811),LEN(D811))=0),AND(NOT(E811="Unknown"),ISBLANK(J811)),AND(NOT(O811="Unknown"),ISBLANK(R811))),"Missing Information", INDEX(Table15[Entire Service Line Classification], MATCH(SUMIFS(Table15[Unique ID],Table15[System-Owned Portion],E811,Table15[If Material Anything Other than "Lead" in Column E,Was Material Ever Previously Lead?],G811,Table15[Customer-Owned Portion],O811),Table15[Unique ID],0),0)))</f>
        <v>Lead Status Unknown</v>
      </c>
      <c r="X811"/>
    </row>
    <row r="812" spans="2:24" ht="30" x14ac:dyDescent="0.25">
      <c r="B812" s="146">
        <v>65377494</v>
      </c>
      <c r="C812" s="31" t="s">
        <v>1041</v>
      </c>
      <c r="D812" s="31"/>
      <c r="E812" s="44" t="s">
        <v>35</v>
      </c>
      <c r="F812" s="43" t="s">
        <v>34</v>
      </c>
      <c r="G812" s="84" t="s">
        <v>34</v>
      </c>
      <c r="H812" s="31"/>
      <c r="I812" s="31"/>
      <c r="J812" s="84" t="s">
        <v>190</v>
      </c>
      <c r="K812" s="31" t="s">
        <v>34</v>
      </c>
      <c r="L812" s="31" t="s">
        <v>46</v>
      </c>
      <c r="M812" s="169"/>
      <c r="N812" s="148" t="s">
        <v>3033</v>
      </c>
      <c r="O812" s="44" t="s">
        <v>47</v>
      </c>
      <c r="P812" s="43">
        <v>1984</v>
      </c>
      <c r="Q812" s="31">
        <v>1</v>
      </c>
      <c r="R812" s="84"/>
      <c r="S812" s="31" t="s">
        <v>34</v>
      </c>
      <c r="T812" s="31"/>
      <c r="U812" s="169"/>
      <c r="V812" s="150"/>
      <c r="W812" s="141" t="str" cm="1">
        <f t="array" ref="W812">IF(SUM(LEN(B812:V812))=0,"",IF(OR(OR(ISBLANK(F812),SUM(LEN(C812),LEN(D812))=0),AND(NOT(E812="Unknown"),ISBLANK(J812)),AND(NOT(O812="Unknown"),ISBLANK(R812))),"Missing Information", INDEX(Table15[Entire Service Line Classification], MATCH(SUMIFS(Table15[Unique ID],Table15[System-Owned Portion],E812,Table15[If Material Anything Other than "Lead" in Column E,Was Material Ever Previously Lead?],G812,Table15[Customer-Owned Portion],O812),Table15[Unique ID],0),0)))</f>
        <v>Lead Status Unknown</v>
      </c>
      <c r="X812"/>
    </row>
    <row r="813" spans="2:24" ht="30" x14ac:dyDescent="0.25">
      <c r="B813" s="146">
        <v>64964370</v>
      </c>
      <c r="C813" s="31" t="s">
        <v>1042</v>
      </c>
      <c r="D813" s="31"/>
      <c r="E813" s="44" t="s">
        <v>35</v>
      </c>
      <c r="F813" s="43" t="s">
        <v>34</v>
      </c>
      <c r="G813" s="84" t="s">
        <v>34</v>
      </c>
      <c r="H813" s="31"/>
      <c r="I813" s="31"/>
      <c r="J813" s="84" t="s">
        <v>190</v>
      </c>
      <c r="K813" s="31" t="s">
        <v>34</v>
      </c>
      <c r="L813" s="31" t="s">
        <v>46</v>
      </c>
      <c r="M813" s="169"/>
      <c r="N813" s="148" t="s">
        <v>3033</v>
      </c>
      <c r="O813" s="44" t="s">
        <v>47</v>
      </c>
      <c r="P813" s="43">
        <v>1984</v>
      </c>
      <c r="Q813" s="31">
        <v>1</v>
      </c>
      <c r="R813" s="84"/>
      <c r="S813" s="31" t="s">
        <v>34</v>
      </c>
      <c r="T813" s="31"/>
      <c r="U813" s="169"/>
      <c r="V813" s="150"/>
      <c r="W813" s="141" t="str" cm="1">
        <f t="array" ref="W813">IF(SUM(LEN(B813:V813))=0,"",IF(OR(OR(ISBLANK(F813),SUM(LEN(C813),LEN(D813))=0),AND(NOT(E813="Unknown"),ISBLANK(J813)),AND(NOT(O813="Unknown"),ISBLANK(R813))),"Missing Information", INDEX(Table15[Entire Service Line Classification], MATCH(SUMIFS(Table15[Unique ID],Table15[System-Owned Portion],E813,Table15[If Material Anything Other than "Lead" in Column E,Was Material Ever Previously Lead?],G813,Table15[Customer-Owned Portion],O813),Table15[Unique ID],0),0)))</f>
        <v>Lead Status Unknown</v>
      </c>
      <c r="X813"/>
    </row>
    <row r="814" spans="2:24" ht="30" x14ac:dyDescent="0.25">
      <c r="B814" s="146">
        <v>84760157</v>
      </c>
      <c r="C814" s="31" t="s">
        <v>1043</v>
      </c>
      <c r="D814" s="31"/>
      <c r="E814" s="44" t="s">
        <v>35</v>
      </c>
      <c r="F814" s="43" t="s">
        <v>34</v>
      </c>
      <c r="G814" s="84" t="s">
        <v>34</v>
      </c>
      <c r="H814" s="31"/>
      <c r="I814" s="31"/>
      <c r="J814" s="84" t="s">
        <v>190</v>
      </c>
      <c r="K814" s="31" t="s">
        <v>34</v>
      </c>
      <c r="L814" s="31" t="s">
        <v>46</v>
      </c>
      <c r="M814" s="169"/>
      <c r="N814" s="148" t="s">
        <v>3033</v>
      </c>
      <c r="O814" s="44" t="s">
        <v>47</v>
      </c>
      <c r="P814" s="43">
        <v>1984</v>
      </c>
      <c r="Q814" s="31">
        <v>1</v>
      </c>
      <c r="R814" s="84"/>
      <c r="S814" s="31" t="s">
        <v>34</v>
      </c>
      <c r="T814" s="31"/>
      <c r="U814" s="169"/>
      <c r="V814" s="150"/>
      <c r="W814" s="141" t="str" cm="1">
        <f t="array" ref="W814">IF(SUM(LEN(B814:V814))=0,"",IF(OR(OR(ISBLANK(F814),SUM(LEN(C814),LEN(D814))=0),AND(NOT(E814="Unknown"),ISBLANK(J814)),AND(NOT(O814="Unknown"),ISBLANK(R814))),"Missing Information", INDEX(Table15[Entire Service Line Classification], MATCH(SUMIFS(Table15[Unique ID],Table15[System-Owned Portion],E814,Table15[If Material Anything Other than "Lead" in Column E,Was Material Ever Previously Lead?],G814,Table15[Customer-Owned Portion],O814),Table15[Unique ID],0),0)))</f>
        <v>Lead Status Unknown</v>
      </c>
      <c r="X814"/>
    </row>
    <row r="815" spans="2:24" ht="30" x14ac:dyDescent="0.25">
      <c r="B815" s="146">
        <v>54229715</v>
      </c>
      <c r="C815" s="31" t="s">
        <v>1044</v>
      </c>
      <c r="D815" s="31"/>
      <c r="E815" s="44" t="s">
        <v>35</v>
      </c>
      <c r="F815" s="43" t="s">
        <v>34</v>
      </c>
      <c r="G815" s="84" t="s">
        <v>34</v>
      </c>
      <c r="H815" s="31"/>
      <c r="I815" s="31"/>
      <c r="J815" s="84" t="s">
        <v>190</v>
      </c>
      <c r="K815" s="31" t="s">
        <v>34</v>
      </c>
      <c r="L815" s="31" t="s">
        <v>46</v>
      </c>
      <c r="M815" s="169"/>
      <c r="N815" s="148" t="s">
        <v>3033</v>
      </c>
      <c r="O815" s="44" t="s">
        <v>47</v>
      </c>
      <c r="P815" s="43">
        <v>1984</v>
      </c>
      <c r="Q815" s="31">
        <v>1</v>
      </c>
      <c r="R815" s="84"/>
      <c r="S815" s="31" t="s">
        <v>34</v>
      </c>
      <c r="T815" s="31"/>
      <c r="U815" s="169"/>
      <c r="V815" s="150"/>
      <c r="W815" s="141" t="str" cm="1">
        <f t="array" ref="W815">IF(SUM(LEN(B815:V815))=0,"",IF(OR(OR(ISBLANK(F815),SUM(LEN(C815),LEN(D815))=0),AND(NOT(E815="Unknown"),ISBLANK(J815)),AND(NOT(O815="Unknown"),ISBLANK(R815))),"Missing Information", INDEX(Table15[Entire Service Line Classification], MATCH(SUMIFS(Table15[Unique ID],Table15[System-Owned Portion],E815,Table15[If Material Anything Other than "Lead" in Column E,Was Material Ever Previously Lead?],G815,Table15[Customer-Owned Portion],O815),Table15[Unique ID],0),0)))</f>
        <v>Lead Status Unknown</v>
      </c>
      <c r="X815"/>
    </row>
    <row r="816" spans="2:24" ht="30" x14ac:dyDescent="0.25">
      <c r="B816" s="146">
        <v>46941734</v>
      </c>
      <c r="C816" s="31" t="s">
        <v>1045</v>
      </c>
      <c r="D816" s="31"/>
      <c r="E816" s="44" t="s">
        <v>35</v>
      </c>
      <c r="F816" s="43" t="s">
        <v>34</v>
      </c>
      <c r="G816" s="84" t="s">
        <v>34</v>
      </c>
      <c r="H816" s="31"/>
      <c r="I816" s="31"/>
      <c r="J816" s="84" t="s">
        <v>190</v>
      </c>
      <c r="K816" s="31" t="s">
        <v>34</v>
      </c>
      <c r="L816" s="31" t="s">
        <v>46</v>
      </c>
      <c r="M816" s="169"/>
      <c r="N816" s="148" t="s">
        <v>3033</v>
      </c>
      <c r="O816" s="44" t="s">
        <v>47</v>
      </c>
      <c r="P816" s="43">
        <v>1984</v>
      </c>
      <c r="Q816" s="31">
        <v>1</v>
      </c>
      <c r="R816" s="84"/>
      <c r="S816" s="31" t="s">
        <v>34</v>
      </c>
      <c r="T816" s="31"/>
      <c r="U816" s="169"/>
      <c r="V816" s="150"/>
      <c r="W816" s="141" t="str" cm="1">
        <f t="array" ref="W816">IF(SUM(LEN(B816:V816))=0,"",IF(OR(OR(ISBLANK(F816),SUM(LEN(C816),LEN(D816))=0),AND(NOT(E816="Unknown"),ISBLANK(J816)),AND(NOT(O816="Unknown"),ISBLANK(R816))),"Missing Information", INDEX(Table15[Entire Service Line Classification], MATCH(SUMIFS(Table15[Unique ID],Table15[System-Owned Portion],E816,Table15[If Material Anything Other than "Lead" in Column E,Was Material Ever Previously Lead?],G816,Table15[Customer-Owned Portion],O816),Table15[Unique ID],0),0)))</f>
        <v>Lead Status Unknown</v>
      </c>
      <c r="X816"/>
    </row>
    <row r="817" spans="2:24" ht="30" x14ac:dyDescent="0.25">
      <c r="B817" s="146">
        <v>54229783</v>
      </c>
      <c r="C817" s="31" t="s">
        <v>1046</v>
      </c>
      <c r="D817" s="31"/>
      <c r="E817" s="44" t="s">
        <v>35</v>
      </c>
      <c r="F817" s="43" t="s">
        <v>34</v>
      </c>
      <c r="G817" s="84" t="s">
        <v>34</v>
      </c>
      <c r="H817" s="31"/>
      <c r="I817" s="31"/>
      <c r="J817" s="84" t="s">
        <v>190</v>
      </c>
      <c r="K817" s="31" t="s">
        <v>34</v>
      </c>
      <c r="L817" s="31" t="s">
        <v>46</v>
      </c>
      <c r="M817" s="169"/>
      <c r="N817" s="148" t="s">
        <v>3033</v>
      </c>
      <c r="O817" s="44" t="s">
        <v>47</v>
      </c>
      <c r="P817" s="43">
        <v>1984</v>
      </c>
      <c r="Q817" s="31">
        <v>1</v>
      </c>
      <c r="R817" s="84"/>
      <c r="S817" s="31" t="s">
        <v>34</v>
      </c>
      <c r="T817" s="31"/>
      <c r="U817" s="169"/>
      <c r="V817" s="150"/>
      <c r="W817" s="141" t="str" cm="1">
        <f t="array" ref="W817">IF(SUM(LEN(B817:V817))=0,"",IF(OR(OR(ISBLANK(F817),SUM(LEN(C817),LEN(D817))=0),AND(NOT(E817="Unknown"),ISBLANK(J817)),AND(NOT(O817="Unknown"),ISBLANK(R817))),"Missing Information", INDEX(Table15[Entire Service Line Classification], MATCH(SUMIFS(Table15[Unique ID],Table15[System-Owned Portion],E817,Table15[If Material Anything Other than "Lead" in Column E,Was Material Ever Previously Lead?],G817,Table15[Customer-Owned Portion],O817),Table15[Unique ID],0),0)))</f>
        <v>Lead Status Unknown</v>
      </c>
      <c r="X817"/>
    </row>
    <row r="818" spans="2:24" ht="30" x14ac:dyDescent="0.25">
      <c r="B818" s="146">
        <v>54229738</v>
      </c>
      <c r="C818" s="31" t="s">
        <v>1047</v>
      </c>
      <c r="D818" s="31"/>
      <c r="E818" s="44" t="s">
        <v>35</v>
      </c>
      <c r="F818" s="43" t="s">
        <v>34</v>
      </c>
      <c r="G818" s="84" t="s">
        <v>34</v>
      </c>
      <c r="H818" s="31"/>
      <c r="I818" s="31"/>
      <c r="J818" s="84" t="s">
        <v>190</v>
      </c>
      <c r="K818" s="31" t="s">
        <v>34</v>
      </c>
      <c r="L818" s="31" t="s">
        <v>46</v>
      </c>
      <c r="M818" s="169"/>
      <c r="N818" s="148" t="s">
        <v>3033</v>
      </c>
      <c r="O818" s="44" t="s">
        <v>47</v>
      </c>
      <c r="P818" s="43">
        <v>1984</v>
      </c>
      <c r="Q818" s="31">
        <v>1</v>
      </c>
      <c r="R818" s="84"/>
      <c r="S818" s="31" t="s">
        <v>34</v>
      </c>
      <c r="T818" s="31"/>
      <c r="U818" s="169"/>
      <c r="V818" s="150"/>
      <c r="W818" s="141" t="str" cm="1">
        <f t="array" ref="W818">IF(SUM(LEN(B818:V818))=0,"",IF(OR(OR(ISBLANK(F818),SUM(LEN(C818),LEN(D818))=0),AND(NOT(E818="Unknown"),ISBLANK(J818)),AND(NOT(O818="Unknown"),ISBLANK(R818))),"Missing Information", INDEX(Table15[Entire Service Line Classification], MATCH(SUMIFS(Table15[Unique ID],Table15[System-Owned Portion],E818,Table15[If Material Anything Other than "Lead" in Column E,Was Material Ever Previously Lead?],G818,Table15[Customer-Owned Portion],O818),Table15[Unique ID],0),0)))</f>
        <v>Lead Status Unknown</v>
      </c>
      <c r="X818"/>
    </row>
    <row r="819" spans="2:24" ht="30" x14ac:dyDescent="0.25">
      <c r="B819" s="146">
        <v>59368677</v>
      </c>
      <c r="C819" s="31" t="s">
        <v>1048</v>
      </c>
      <c r="D819" s="31"/>
      <c r="E819" s="44" t="s">
        <v>35</v>
      </c>
      <c r="F819" s="43" t="s">
        <v>34</v>
      </c>
      <c r="G819" s="84" t="s">
        <v>34</v>
      </c>
      <c r="H819" s="31"/>
      <c r="I819" s="31"/>
      <c r="J819" s="84" t="s">
        <v>190</v>
      </c>
      <c r="K819" s="31" t="s">
        <v>34</v>
      </c>
      <c r="L819" s="31" t="s">
        <v>46</v>
      </c>
      <c r="M819" s="169"/>
      <c r="N819" s="148" t="s">
        <v>3033</v>
      </c>
      <c r="O819" s="44" t="s">
        <v>47</v>
      </c>
      <c r="P819" s="43">
        <v>1984</v>
      </c>
      <c r="Q819" s="31">
        <v>1</v>
      </c>
      <c r="R819" s="84"/>
      <c r="S819" s="31" t="s">
        <v>34</v>
      </c>
      <c r="T819" s="31"/>
      <c r="U819" s="169"/>
      <c r="V819" s="150"/>
      <c r="W819" s="141" t="str" cm="1">
        <f t="array" ref="W819">IF(SUM(LEN(B819:V819))=0,"",IF(OR(OR(ISBLANK(F819),SUM(LEN(C819),LEN(D819))=0),AND(NOT(E819="Unknown"),ISBLANK(J819)),AND(NOT(O819="Unknown"),ISBLANK(R819))),"Missing Information", INDEX(Table15[Entire Service Line Classification], MATCH(SUMIFS(Table15[Unique ID],Table15[System-Owned Portion],E819,Table15[If Material Anything Other than "Lead" in Column E,Was Material Ever Previously Lead?],G819,Table15[Customer-Owned Portion],O819),Table15[Unique ID],0),0)))</f>
        <v>Lead Status Unknown</v>
      </c>
      <c r="X819"/>
    </row>
    <row r="820" spans="2:24" ht="30" x14ac:dyDescent="0.25">
      <c r="B820" s="146">
        <v>66841775</v>
      </c>
      <c r="C820" s="31" t="s">
        <v>1049</v>
      </c>
      <c r="D820" s="31"/>
      <c r="E820" s="44" t="s">
        <v>35</v>
      </c>
      <c r="F820" s="43" t="s">
        <v>34</v>
      </c>
      <c r="G820" s="84" t="s">
        <v>34</v>
      </c>
      <c r="H820" s="31"/>
      <c r="I820" s="31"/>
      <c r="J820" s="84" t="s">
        <v>190</v>
      </c>
      <c r="K820" s="31" t="s">
        <v>34</v>
      </c>
      <c r="L820" s="31" t="s">
        <v>46</v>
      </c>
      <c r="M820" s="169"/>
      <c r="N820" s="148" t="s">
        <v>3033</v>
      </c>
      <c r="O820" s="44" t="s">
        <v>47</v>
      </c>
      <c r="P820" s="43">
        <v>1984</v>
      </c>
      <c r="Q820" s="31">
        <v>1</v>
      </c>
      <c r="R820" s="84"/>
      <c r="S820" s="31" t="s">
        <v>34</v>
      </c>
      <c r="T820" s="31"/>
      <c r="U820" s="169"/>
      <c r="V820" s="150"/>
      <c r="W820" s="141" t="str" cm="1">
        <f t="array" ref="W820">IF(SUM(LEN(B820:V820))=0,"",IF(OR(OR(ISBLANK(F820),SUM(LEN(C820),LEN(D820))=0),AND(NOT(E820="Unknown"),ISBLANK(J820)),AND(NOT(O820="Unknown"),ISBLANK(R820))),"Missing Information", INDEX(Table15[Entire Service Line Classification], MATCH(SUMIFS(Table15[Unique ID],Table15[System-Owned Portion],E820,Table15[If Material Anything Other than "Lead" in Column E,Was Material Ever Previously Lead?],G820,Table15[Customer-Owned Portion],O820),Table15[Unique ID],0),0)))</f>
        <v>Lead Status Unknown</v>
      </c>
      <c r="X820"/>
    </row>
    <row r="821" spans="2:24" ht="30" x14ac:dyDescent="0.25">
      <c r="B821" s="146">
        <v>87058542</v>
      </c>
      <c r="C821" s="31" t="s">
        <v>1050</v>
      </c>
      <c r="D821" s="31"/>
      <c r="E821" s="44" t="s">
        <v>35</v>
      </c>
      <c r="F821" s="43" t="s">
        <v>34</v>
      </c>
      <c r="G821" s="84" t="s">
        <v>34</v>
      </c>
      <c r="H821" s="31"/>
      <c r="I821" s="31"/>
      <c r="J821" s="84" t="s">
        <v>190</v>
      </c>
      <c r="K821" s="31" t="s">
        <v>34</v>
      </c>
      <c r="L821" s="31" t="s">
        <v>46</v>
      </c>
      <c r="M821" s="169"/>
      <c r="N821" s="148" t="s">
        <v>3033</v>
      </c>
      <c r="O821" s="44" t="s">
        <v>47</v>
      </c>
      <c r="P821" s="43">
        <v>1984</v>
      </c>
      <c r="Q821" s="31">
        <v>1</v>
      </c>
      <c r="R821" s="84"/>
      <c r="S821" s="31" t="s">
        <v>34</v>
      </c>
      <c r="T821" s="31"/>
      <c r="U821" s="169"/>
      <c r="V821" s="150"/>
      <c r="W821" s="141" t="str" cm="1">
        <f t="array" ref="W821">IF(SUM(LEN(B821:V821))=0,"",IF(OR(OR(ISBLANK(F821),SUM(LEN(C821),LEN(D821))=0),AND(NOT(E821="Unknown"),ISBLANK(J821)),AND(NOT(O821="Unknown"),ISBLANK(R821))),"Missing Information", INDEX(Table15[Entire Service Line Classification], MATCH(SUMIFS(Table15[Unique ID],Table15[System-Owned Portion],E821,Table15[If Material Anything Other than "Lead" in Column E,Was Material Ever Previously Lead?],G821,Table15[Customer-Owned Portion],O821),Table15[Unique ID],0),0)))</f>
        <v>Lead Status Unknown</v>
      </c>
      <c r="X821"/>
    </row>
    <row r="822" spans="2:24" ht="30" x14ac:dyDescent="0.25">
      <c r="B822" s="146">
        <v>54336432</v>
      </c>
      <c r="C822" s="31" t="s">
        <v>1051</v>
      </c>
      <c r="D822" s="31"/>
      <c r="E822" s="44" t="s">
        <v>35</v>
      </c>
      <c r="F822" s="43" t="s">
        <v>34</v>
      </c>
      <c r="G822" s="84" t="s">
        <v>34</v>
      </c>
      <c r="H822" s="31"/>
      <c r="I822" s="31"/>
      <c r="J822" s="84" t="s">
        <v>190</v>
      </c>
      <c r="K822" s="31" t="s">
        <v>34</v>
      </c>
      <c r="L822" s="31" t="s">
        <v>46</v>
      </c>
      <c r="M822" s="169"/>
      <c r="N822" s="148" t="s">
        <v>3033</v>
      </c>
      <c r="O822" s="44" t="s">
        <v>47</v>
      </c>
      <c r="P822" s="43">
        <v>1984</v>
      </c>
      <c r="Q822" s="31">
        <v>1</v>
      </c>
      <c r="R822" s="84"/>
      <c r="S822" s="31" t="s">
        <v>34</v>
      </c>
      <c r="T822" s="31"/>
      <c r="U822" s="169"/>
      <c r="V822" s="150"/>
      <c r="W822" s="141" t="str" cm="1">
        <f t="array" ref="W822">IF(SUM(LEN(B822:V822))=0,"",IF(OR(OR(ISBLANK(F822),SUM(LEN(C822),LEN(D822))=0),AND(NOT(E822="Unknown"),ISBLANK(J822)),AND(NOT(O822="Unknown"),ISBLANK(R822))),"Missing Information", INDEX(Table15[Entire Service Line Classification], MATCH(SUMIFS(Table15[Unique ID],Table15[System-Owned Portion],E822,Table15[If Material Anything Other than "Lead" in Column E,Was Material Ever Previously Lead?],G822,Table15[Customer-Owned Portion],O822),Table15[Unique ID],0),0)))</f>
        <v>Lead Status Unknown</v>
      </c>
      <c r="X822"/>
    </row>
    <row r="823" spans="2:24" ht="30" x14ac:dyDescent="0.25">
      <c r="B823" s="146">
        <v>66841762</v>
      </c>
      <c r="C823" s="31" t="s">
        <v>1052</v>
      </c>
      <c r="D823" s="31"/>
      <c r="E823" s="44" t="s">
        <v>35</v>
      </c>
      <c r="F823" s="43" t="s">
        <v>34</v>
      </c>
      <c r="G823" s="84" t="s">
        <v>34</v>
      </c>
      <c r="H823" s="31"/>
      <c r="I823" s="31"/>
      <c r="J823" s="84" t="s">
        <v>190</v>
      </c>
      <c r="K823" s="31" t="s">
        <v>34</v>
      </c>
      <c r="L823" s="31" t="s">
        <v>46</v>
      </c>
      <c r="M823" s="169"/>
      <c r="N823" s="148" t="s">
        <v>3033</v>
      </c>
      <c r="O823" s="44" t="s">
        <v>47</v>
      </c>
      <c r="P823" s="43">
        <v>1984</v>
      </c>
      <c r="Q823" s="31">
        <v>1</v>
      </c>
      <c r="R823" s="84"/>
      <c r="S823" s="31" t="s">
        <v>34</v>
      </c>
      <c r="T823" s="31"/>
      <c r="U823" s="169"/>
      <c r="V823" s="150"/>
      <c r="W823" s="141" t="str" cm="1">
        <f t="array" ref="W823">IF(SUM(LEN(B823:V823))=0,"",IF(OR(OR(ISBLANK(F823),SUM(LEN(C823),LEN(D823))=0),AND(NOT(E823="Unknown"),ISBLANK(J823)),AND(NOT(O823="Unknown"),ISBLANK(R823))),"Missing Information", INDEX(Table15[Entire Service Line Classification], MATCH(SUMIFS(Table15[Unique ID],Table15[System-Owned Portion],E823,Table15[If Material Anything Other than "Lead" in Column E,Was Material Ever Previously Lead?],G823,Table15[Customer-Owned Portion],O823),Table15[Unique ID],0),0)))</f>
        <v>Lead Status Unknown</v>
      </c>
      <c r="X823"/>
    </row>
    <row r="824" spans="2:24" ht="30" x14ac:dyDescent="0.25">
      <c r="B824" s="146">
        <v>92686141</v>
      </c>
      <c r="C824" s="31" t="s">
        <v>1053</v>
      </c>
      <c r="D824" s="31"/>
      <c r="E824" s="44" t="s">
        <v>35</v>
      </c>
      <c r="F824" s="43" t="s">
        <v>34</v>
      </c>
      <c r="G824" s="84" t="s">
        <v>34</v>
      </c>
      <c r="H824" s="31"/>
      <c r="I824" s="31"/>
      <c r="J824" s="84" t="s">
        <v>190</v>
      </c>
      <c r="K824" s="31" t="s">
        <v>34</v>
      </c>
      <c r="L824" s="31" t="s">
        <v>46</v>
      </c>
      <c r="M824" s="169"/>
      <c r="N824" s="148" t="s">
        <v>3033</v>
      </c>
      <c r="O824" s="44" t="s">
        <v>47</v>
      </c>
      <c r="P824" s="43">
        <v>1984</v>
      </c>
      <c r="Q824" s="31">
        <v>1</v>
      </c>
      <c r="R824" s="84"/>
      <c r="S824" s="31" t="s">
        <v>34</v>
      </c>
      <c r="T824" s="31"/>
      <c r="U824" s="169"/>
      <c r="V824" s="150"/>
      <c r="W824" s="141" t="str" cm="1">
        <f t="array" ref="W824">IF(SUM(LEN(B824:V824))=0,"",IF(OR(OR(ISBLANK(F824),SUM(LEN(C824),LEN(D824))=0),AND(NOT(E824="Unknown"),ISBLANK(J824)),AND(NOT(O824="Unknown"),ISBLANK(R824))),"Missing Information", INDEX(Table15[Entire Service Line Classification], MATCH(SUMIFS(Table15[Unique ID],Table15[System-Owned Portion],E824,Table15[If Material Anything Other than "Lead" in Column E,Was Material Ever Previously Lead?],G824,Table15[Customer-Owned Portion],O824),Table15[Unique ID],0),0)))</f>
        <v>Lead Status Unknown</v>
      </c>
      <c r="X824"/>
    </row>
    <row r="825" spans="2:24" ht="30" x14ac:dyDescent="0.25">
      <c r="B825" s="146">
        <v>54336488</v>
      </c>
      <c r="C825" s="31" t="s">
        <v>1054</v>
      </c>
      <c r="D825" s="31"/>
      <c r="E825" s="44" t="s">
        <v>35</v>
      </c>
      <c r="F825" s="43" t="s">
        <v>34</v>
      </c>
      <c r="G825" s="84" t="s">
        <v>34</v>
      </c>
      <c r="H825" s="31"/>
      <c r="I825" s="31"/>
      <c r="J825" s="84" t="s">
        <v>190</v>
      </c>
      <c r="K825" s="31" t="s">
        <v>34</v>
      </c>
      <c r="L825" s="31" t="s">
        <v>46</v>
      </c>
      <c r="M825" s="169"/>
      <c r="N825" s="148" t="s">
        <v>3033</v>
      </c>
      <c r="O825" s="44" t="s">
        <v>47</v>
      </c>
      <c r="P825" s="43">
        <v>1984</v>
      </c>
      <c r="Q825" s="31">
        <v>1</v>
      </c>
      <c r="R825" s="84"/>
      <c r="S825" s="31" t="s">
        <v>34</v>
      </c>
      <c r="T825" s="31"/>
      <c r="U825" s="169"/>
      <c r="V825" s="150"/>
      <c r="W825" s="141" t="str" cm="1">
        <f t="array" ref="W825">IF(SUM(LEN(B825:V825))=0,"",IF(OR(OR(ISBLANK(F825),SUM(LEN(C825),LEN(D825))=0),AND(NOT(E825="Unknown"),ISBLANK(J825)),AND(NOT(O825="Unknown"),ISBLANK(R825))),"Missing Information", INDEX(Table15[Entire Service Line Classification], MATCH(SUMIFS(Table15[Unique ID],Table15[System-Owned Portion],E825,Table15[If Material Anything Other than "Lead" in Column E,Was Material Ever Previously Lead?],G825,Table15[Customer-Owned Portion],O825),Table15[Unique ID],0),0)))</f>
        <v>Lead Status Unknown</v>
      </c>
      <c r="X825"/>
    </row>
    <row r="826" spans="2:24" ht="30" x14ac:dyDescent="0.25">
      <c r="B826" s="146">
        <v>60805953</v>
      </c>
      <c r="C826" s="31" t="s">
        <v>1055</v>
      </c>
      <c r="D826" s="31"/>
      <c r="E826" s="44" t="s">
        <v>35</v>
      </c>
      <c r="F826" s="43" t="s">
        <v>34</v>
      </c>
      <c r="G826" s="84" t="s">
        <v>34</v>
      </c>
      <c r="H826" s="31"/>
      <c r="I826" s="31"/>
      <c r="J826" s="84" t="s">
        <v>190</v>
      </c>
      <c r="K826" s="31" t="s">
        <v>34</v>
      </c>
      <c r="L826" s="31" t="s">
        <v>46</v>
      </c>
      <c r="M826" s="169"/>
      <c r="N826" s="148" t="s">
        <v>3033</v>
      </c>
      <c r="O826" s="44" t="s">
        <v>47</v>
      </c>
      <c r="P826" s="43">
        <v>1984</v>
      </c>
      <c r="Q826" s="31">
        <v>1</v>
      </c>
      <c r="R826" s="84"/>
      <c r="S826" s="31" t="s">
        <v>34</v>
      </c>
      <c r="T826" s="31"/>
      <c r="U826" s="169"/>
      <c r="V826" s="150"/>
      <c r="W826" s="141" t="str" cm="1">
        <f t="array" ref="W826">IF(SUM(LEN(B826:V826))=0,"",IF(OR(OR(ISBLANK(F826),SUM(LEN(C826),LEN(D826))=0),AND(NOT(E826="Unknown"),ISBLANK(J826)),AND(NOT(O826="Unknown"),ISBLANK(R826))),"Missing Information", INDEX(Table15[Entire Service Line Classification], MATCH(SUMIFS(Table15[Unique ID],Table15[System-Owned Portion],E826,Table15[If Material Anything Other than "Lead" in Column E,Was Material Ever Previously Lead?],G826,Table15[Customer-Owned Portion],O826),Table15[Unique ID],0),0)))</f>
        <v>Lead Status Unknown</v>
      </c>
      <c r="X826"/>
    </row>
    <row r="827" spans="2:24" ht="30" x14ac:dyDescent="0.25">
      <c r="B827" s="146">
        <v>55606770</v>
      </c>
      <c r="C827" s="31" t="s">
        <v>1056</v>
      </c>
      <c r="D827" s="31"/>
      <c r="E827" s="44" t="s">
        <v>35</v>
      </c>
      <c r="F827" s="43" t="s">
        <v>34</v>
      </c>
      <c r="G827" s="84" t="s">
        <v>34</v>
      </c>
      <c r="H827" s="31"/>
      <c r="I827" s="31"/>
      <c r="J827" s="84" t="s">
        <v>190</v>
      </c>
      <c r="K827" s="31" t="s">
        <v>34</v>
      </c>
      <c r="L827" s="31" t="s">
        <v>46</v>
      </c>
      <c r="M827" s="169"/>
      <c r="N827" s="148" t="s">
        <v>3033</v>
      </c>
      <c r="O827" s="44" t="s">
        <v>47</v>
      </c>
      <c r="P827" s="43">
        <v>1984</v>
      </c>
      <c r="Q827" s="31">
        <v>1</v>
      </c>
      <c r="R827" s="84"/>
      <c r="S827" s="31" t="s">
        <v>34</v>
      </c>
      <c r="T827" s="31"/>
      <c r="U827" s="169"/>
      <c r="V827" s="150"/>
      <c r="W827" s="141" t="str" cm="1">
        <f t="array" ref="W827">IF(SUM(LEN(B827:V827))=0,"",IF(OR(OR(ISBLANK(F827),SUM(LEN(C827),LEN(D827))=0),AND(NOT(E827="Unknown"),ISBLANK(J827)),AND(NOT(O827="Unknown"),ISBLANK(R827))),"Missing Information", INDEX(Table15[Entire Service Line Classification], MATCH(SUMIFS(Table15[Unique ID],Table15[System-Owned Portion],E827,Table15[If Material Anything Other than "Lead" in Column E,Was Material Ever Previously Lead?],G827,Table15[Customer-Owned Portion],O827),Table15[Unique ID],0),0)))</f>
        <v>Lead Status Unknown</v>
      </c>
      <c r="X827"/>
    </row>
    <row r="828" spans="2:24" ht="30" x14ac:dyDescent="0.25">
      <c r="B828" s="146">
        <v>55779576</v>
      </c>
      <c r="C828" s="31" t="s">
        <v>1057</v>
      </c>
      <c r="D828" s="31"/>
      <c r="E828" s="44" t="s">
        <v>35</v>
      </c>
      <c r="F828" s="43" t="s">
        <v>34</v>
      </c>
      <c r="G828" s="84" t="s">
        <v>34</v>
      </c>
      <c r="H828" s="31"/>
      <c r="I828" s="31"/>
      <c r="J828" s="84" t="s">
        <v>190</v>
      </c>
      <c r="K828" s="31" t="s">
        <v>34</v>
      </c>
      <c r="L828" s="31" t="s">
        <v>46</v>
      </c>
      <c r="M828" s="169"/>
      <c r="N828" s="148" t="s">
        <v>3033</v>
      </c>
      <c r="O828" s="44" t="s">
        <v>47</v>
      </c>
      <c r="P828" s="43">
        <v>1984</v>
      </c>
      <c r="Q828" s="31">
        <v>1</v>
      </c>
      <c r="R828" s="84"/>
      <c r="S828" s="31" t="s">
        <v>34</v>
      </c>
      <c r="T828" s="31"/>
      <c r="U828" s="169"/>
      <c r="V828" s="150"/>
      <c r="W828" s="141" t="str" cm="1">
        <f t="array" ref="W828">IF(SUM(LEN(B828:V828))=0,"",IF(OR(OR(ISBLANK(F828),SUM(LEN(C828),LEN(D828))=0),AND(NOT(E828="Unknown"),ISBLANK(J828)),AND(NOT(O828="Unknown"),ISBLANK(R828))),"Missing Information", INDEX(Table15[Entire Service Line Classification], MATCH(SUMIFS(Table15[Unique ID],Table15[System-Owned Portion],E828,Table15[If Material Anything Other than "Lead" in Column E,Was Material Ever Previously Lead?],G828,Table15[Customer-Owned Portion],O828),Table15[Unique ID],0),0)))</f>
        <v>Lead Status Unknown</v>
      </c>
      <c r="X828"/>
    </row>
    <row r="829" spans="2:24" ht="30" x14ac:dyDescent="0.25">
      <c r="B829" s="146">
        <v>54336457</v>
      </c>
      <c r="C829" s="31" t="s">
        <v>1058</v>
      </c>
      <c r="D829" s="31"/>
      <c r="E829" s="44" t="s">
        <v>35</v>
      </c>
      <c r="F829" s="43" t="s">
        <v>34</v>
      </c>
      <c r="G829" s="84" t="s">
        <v>34</v>
      </c>
      <c r="H829" s="31"/>
      <c r="I829" s="31"/>
      <c r="J829" s="84" t="s">
        <v>190</v>
      </c>
      <c r="K829" s="31" t="s">
        <v>34</v>
      </c>
      <c r="L829" s="31" t="s">
        <v>46</v>
      </c>
      <c r="M829" s="169"/>
      <c r="N829" s="148" t="s">
        <v>3033</v>
      </c>
      <c r="O829" s="44" t="s">
        <v>47</v>
      </c>
      <c r="P829" s="43">
        <v>1984</v>
      </c>
      <c r="Q829" s="31">
        <v>1</v>
      </c>
      <c r="R829" s="84"/>
      <c r="S829" s="31" t="s">
        <v>34</v>
      </c>
      <c r="T829" s="31"/>
      <c r="U829" s="169"/>
      <c r="V829" s="150"/>
      <c r="W829" s="141" t="str" cm="1">
        <f t="array" ref="W829">IF(SUM(LEN(B829:V829))=0,"",IF(OR(OR(ISBLANK(F829),SUM(LEN(C829),LEN(D829))=0),AND(NOT(E829="Unknown"),ISBLANK(J829)),AND(NOT(O829="Unknown"),ISBLANK(R829))),"Missing Information", INDEX(Table15[Entire Service Line Classification], MATCH(SUMIFS(Table15[Unique ID],Table15[System-Owned Portion],E829,Table15[If Material Anything Other than "Lead" in Column E,Was Material Ever Previously Lead?],G829,Table15[Customer-Owned Portion],O829),Table15[Unique ID],0),0)))</f>
        <v>Lead Status Unknown</v>
      </c>
      <c r="X829"/>
    </row>
    <row r="830" spans="2:24" ht="30" x14ac:dyDescent="0.25">
      <c r="B830" s="146">
        <v>64964394</v>
      </c>
      <c r="C830" s="31" t="s">
        <v>1059</v>
      </c>
      <c r="D830" s="31"/>
      <c r="E830" s="44" t="s">
        <v>35</v>
      </c>
      <c r="F830" s="43" t="s">
        <v>34</v>
      </c>
      <c r="G830" s="84" t="s">
        <v>34</v>
      </c>
      <c r="H830" s="31"/>
      <c r="I830" s="31"/>
      <c r="J830" s="84" t="s">
        <v>190</v>
      </c>
      <c r="K830" s="31" t="s">
        <v>34</v>
      </c>
      <c r="L830" s="31" t="s">
        <v>46</v>
      </c>
      <c r="M830" s="169"/>
      <c r="N830" s="148" t="s">
        <v>3033</v>
      </c>
      <c r="O830" s="44" t="s">
        <v>47</v>
      </c>
      <c r="P830" s="43">
        <v>1984</v>
      </c>
      <c r="Q830" s="31">
        <v>1</v>
      </c>
      <c r="R830" s="84"/>
      <c r="S830" s="31" t="s">
        <v>34</v>
      </c>
      <c r="T830" s="31"/>
      <c r="U830" s="169"/>
      <c r="V830" s="150"/>
      <c r="W830" s="141" t="str" cm="1">
        <f t="array" ref="W830">IF(SUM(LEN(B830:V830))=0,"",IF(OR(OR(ISBLANK(F830),SUM(LEN(C830),LEN(D830))=0),AND(NOT(E830="Unknown"),ISBLANK(J830)),AND(NOT(O830="Unknown"),ISBLANK(R830))),"Missing Information", INDEX(Table15[Entire Service Line Classification], MATCH(SUMIFS(Table15[Unique ID],Table15[System-Owned Portion],E830,Table15[If Material Anything Other than "Lead" in Column E,Was Material Ever Previously Lead?],G830,Table15[Customer-Owned Portion],O830),Table15[Unique ID],0),0)))</f>
        <v>Lead Status Unknown</v>
      </c>
      <c r="X830"/>
    </row>
    <row r="831" spans="2:24" ht="30" x14ac:dyDescent="0.25">
      <c r="B831" s="146">
        <v>54336332</v>
      </c>
      <c r="C831" s="31" t="s">
        <v>1060</v>
      </c>
      <c r="D831" s="31"/>
      <c r="E831" s="44" t="s">
        <v>35</v>
      </c>
      <c r="F831" s="43" t="s">
        <v>34</v>
      </c>
      <c r="G831" s="84" t="s">
        <v>34</v>
      </c>
      <c r="H831" s="31"/>
      <c r="I831" s="31"/>
      <c r="J831" s="84" t="s">
        <v>190</v>
      </c>
      <c r="K831" s="31" t="s">
        <v>34</v>
      </c>
      <c r="L831" s="31" t="s">
        <v>46</v>
      </c>
      <c r="M831" s="169"/>
      <c r="N831" s="148" t="s">
        <v>3033</v>
      </c>
      <c r="O831" s="44" t="s">
        <v>47</v>
      </c>
      <c r="P831" s="43">
        <v>1984</v>
      </c>
      <c r="Q831" s="31">
        <v>1</v>
      </c>
      <c r="R831" s="84"/>
      <c r="S831" s="31" t="s">
        <v>34</v>
      </c>
      <c r="T831" s="31"/>
      <c r="U831" s="169"/>
      <c r="V831" s="150"/>
      <c r="W831" s="141" t="str" cm="1">
        <f t="array" ref="W831">IF(SUM(LEN(B831:V831))=0,"",IF(OR(OR(ISBLANK(F831),SUM(LEN(C831),LEN(D831))=0),AND(NOT(E831="Unknown"),ISBLANK(J831)),AND(NOT(O831="Unknown"),ISBLANK(R831))),"Missing Information", INDEX(Table15[Entire Service Line Classification], MATCH(SUMIFS(Table15[Unique ID],Table15[System-Owned Portion],E831,Table15[If Material Anything Other than "Lead" in Column E,Was Material Ever Previously Lead?],G831,Table15[Customer-Owned Portion],O831),Table15[Unique ID],0),0)))</f>
        <v>Lead Status Unknown</v>
      </c>
      <c r="X831"/>
    </row>
    <row r="832" spans="2:24" ht="30" x14ac:dyDescent="0.25">
      <c r="B832" s="146">
        <v>31813755</v>
      </c>
      <c r="C832" s="31" t="s">
        <v>1061</v>
      </c>
      <c r="D832" s="31"/>
      <c r="E832" s="44" t="s">
        <v>35</v>
      </c>
      <c r="F832" s="43" t="s">
        <v>34</v>
      </c>
      <c r="G832" s="84" t="s">
        <v>34</v>
      </c>
      <c r="H832" s="31"/>
      <c r="I832" s="31"/>
      <c r="J832" s="84" t="s">
        <v>190</v>
      </c>
      <c r="K832" s="31" t="s">
        <v>34</v>
      </c>
      <c r="L832" s="31" t="s">
        <v>46</v>
      </c>
      <c r="M832" s="169"/>
      <c r="N832" s="148" t="s">
        <v>3033</v>
      </c>
      <c r="O832" s="44" t="s">
        <v>47</v>
      </c>
      <c r="P832" s="43">
        <v>1984</v>
      </c>
      <c r="Q832" s="31">
        <v>1</v>
      </c>
      <c r="R832" s="84"/>
      <c r="S832" s="31" t="s">
        <v>34</v>
      </c>
      <c r="T832" s="31"/>
      <c r="U832" s="169"/>
      <c r="V832" s="150"/>
      <c r="W832" s="141" t="str" cm="1">
        <f t="array" ref="W832">IF(SUM(LEN(B832:V832))=0,"",IF(OR(OR(ISBLANK(F832),SUM(LEN(C832),LEN(D832))=0),AND(NOT(E832="Unknown"),ISBLANK(J832)),AND(NOT(O832="Unknown"),ISBLANK(R832))),"Missing Information", INDEX(Table15[Entire Service Line Classification], MATCH(SUMIFS(Table15[Unique ID],Table15[System-Owned Portion],E832,Table15[If Material Anything Other than "Lead" in Column E,Was Material Ever Previously Lead?],G832,Table15[Customer-Owned Portion],O832),Table15[Unique ID],0),0)))</f>
        <v>Lead Status Unknown</v>
      </c>
      <c r="X832"/>
    </row>
    <row r="833" spans="2:24" ht="30" x14ac:dyDescent="0.25">
      <c r="B833" s="146">
        <v>31813776</v>
      </c>
      <c r="C833" s="31" t="s">
        <v>1062</v>
      </c>
      <c r="D833" s="31"/>
      <c r="E833" s="44" t="s">
        <v>35</v>
      </c>
      <c r="F833" s="43" t="s">
        <v>34</v>
      </c>
      <c r="G833" s="84" t="s">
        <v>34</v>
      </c>
      <c r="H833" s="31"/>
      <c r="I833" s="31"/>
      <c r="J833" s="84" t="s">
        <v>190</v>
      </c>
      <c r="K833" s="31" t="s">
        <v>34</v>
      </c>
      <c r="L833" s="31" t="s">
        <v>46</v>
      </c>
      <c r="M833" s="169"/>
      <c r="N833" s="148" t="s">
        <v>3033</v>
      </c>
      <c r="O833" s="44" t="s">
        <v>47</v>
      </c>
      <c r="P833" s="43">
        <v>1984</v>
      </c>
      <c r="Q833" s="31">
        <v>1</v>
      </c>
      <c r="R833" s="84"/>
      <c r="S833" s="31" t="s">
        <v>34</v>
      </c>
      <c r="T833" s="31"/>
      <c r="U833" s="169"/>
      <c r="V833" s="150"/>
      <c r="W833" s="141" t="str" cm="1">
        <f t="array" ref="W833">IF(SUM(LEN(B833:V833))=0,"",IF(OR(OR(ISBLANK(F833),SUM(LEN(C833),LEN(D833))=0),AND(NOT(E833="Unknown"),ISBLANK(J833)),AND(NOT(O833="Unknown"),ISBLANK(R833))),"Missing Information", INDEX(Table15[Entire Service Line Classification], MATCH(SUMIFS(Table15[Unique ID],Table15[System-Owned Portion],E833,Table15[If Material Anything Other than "Lead" in Column E,Was Material Ever Previously Lead?],G833,Table15[Customer-Owned Portion],O833),Table15[Unique ID],0),0)))</f>
        <v>Lead Status Unknown</v>
      </c>
      <c r="X833"/>
    </row>
    <row r="834" spans="2:24" ht="30" x14ac:dyDescent="0.25">
      <c r="B834" s="146">
        <v>54336481</v>
      </c>
      <c r="C834" s="31" t="s">
        <v>1063</v>
      </c>
      <c r="D834" s="31"/>
      <c r="E834" s="44" t="s">
        <v>35</v>
      </c>
      <c r="F834" s="43" t="s">
        <v>34</v>
      </c>
      <c r="G834" s="84" t="s">
        <v>34</v>
      </c>
      <c r="H834" s="31"/>
      <c r="I834" s="31"/>
      <c r="J834" s="84" t="s">
        <v>190</v>
      </c>
      <c r="K834" s="31" t="s">
        <v>34</v>
      </c>
      <c r="L834" s="31" t="s">
        <v>46</v>
      </c>
      <c r="M834" s="169"/>
      <c r="N834" s="148" t="s">
        <v>3033</v>
      </c>
      <c r="O834" s="44" t="s">
        <v>47</v>
      </c>
      <c r="P834" s="43">
        <v>1984</v>
      </c>
      <c r="Q834" s="31">
        <v>1</v>
      </c>
      <c r="R834" s="84"/>
      <c r="S834" s="31" t="s">
        <v>34</v>
      </c>
      <c r="T834" s="31"/>
      <c r="U834" s="169"/>
      <c r="V834" s="150"/>
      <c r="W834" s="141" t="str" cm="1">
        <f t="array" ref="W834">IF(SUM(LEN(B834:V834))=0,"",IF(OR(OR(ISBLANK(F834),SUM(LEN(C834),LEN(D834))=0),AND(NOT(E834="Unknown"),ISBLANK(J834)),AND(NOT(O834="Unknown"),ISBLANK(R834))),"Missing Information", INDEX(Table15[Entire Service Line Classification], MATCH(SUMIFS(Table15[Unique ID],Table15[System-Owned Portion],E834,Table15[If Material Anything Other than "Lead" in Column E,Was Material Ever Previously Lead?],G834,Table15[Customer-Owned Portion],O834),Table15[Unique ID],0),0)))</f>
        <v>Lead Status Unknown</v>
      </c>
      <c r="X834"/>
    </row>
    <row r="835" spans="2:24" ht="30" x14ac:dyDescent="0.25">
      <c r="B835" s="146">
        <v>55487191</v>
      </c>
      <c r="C835" s="31" t="s">
        <v>1064</v>
      </c>
      <c r="D835" s="31"/>
      <c r="E835" s="44" t="s">
        <v>35</v>
      </c>
      <c r="F835" s="43" t="s">
        <v>34</v>
      </c>
      <c r="G835" s="84" t="s">
        <v>34</v>
      </c>
      <c r="H835" s="31"/>
      <c r="I835" s="31"/>
      <c r="J835" s="84" t="s">
        <v>190</v>
      </c>
      <c r="K835" s="31" t="s">
        <v>34</v>
      </c>
      <c r="L835" s="31" t="s">
        <v>46</v>
      </c>
      <c r="M835" s="169"/>
      <c r="N835" s="148" t="s">
        <v>3033</v>
      </c>
      <c r="O835" s="44" t="s">
        <v>47</v>
      </c>
      <c r="P835" s="43">
        <v>1984</v>
      </c>
      <c r="Q835" s="31">
        <v>1</v>
      </c>
      <c r="R835" s="84"/>
      <c r="S835" s="31" t="s">
        <v>34</v>
      </c>
      <c r="T835" s="31"/>
      <c r="U835" s="169"/>
      <c r="V835" s="150"/>
      <c r="W835" s="141" t="str" cm="1">
        <f t="array" ref="W835">IF(SUM(LEN(B835:V835))=0,"",IF(OR(OR(ISBLANK(F835),SUM(LEN(C835),LEN(D835))=0),AND(NOT(E835="Unknown"),ISBLANK(J835)),AND(NOT(O835="Unknown"),ISBLANK(R835))),"Missing Information", INDEX(Table15[Entire Service Line Classification], MATCH(SUMIFS(Table15[Unique ID],Table15[System-Owned Portion],E835,Table15[If Material Anything Other than "Lead" in Column E,Was Material Ever Previously Lead?],G835,Table15[Customer-Owned Portion],O835),Table15[Unique ID],0),0)))</f>
        <v>Lead Status Unknown</v>
      </c>
      <c r="X835"/>
    </row>
    <row r="836" spans="2:24" ht="30" x14ac:dyDescent="0.25">
      <c r="B836" s="146">
        <v>62340095</v>
      </c>
      <c r="C836" s="31" t="s">
        <v>1065</v>
      </c>
      <c r="D836" s="31"/>
      <c r="E836" s="44" t="s">
        <v>35</v>
      </c>
      <c r="F836" s="43" t="s">
        <v>34</v>
      </c>
      <c r="G836" s="84" t="s">
        <v>34</v>
      </c>
      <c r="H836" s="31"/>
      <c r="I836" s="31"/>
      <c r="J836" s="84" t="s">
        <v>190</v>
      </c>
      <c r="K836" s="31" t="s">
        <v>34</v>
      </c>
      <c r="L836" s="31" t="s">
        <v>46</v>
      </c>
      <c r="M836" s="169"/>
      <c r="N836" s="148" t="s">
        <v>3033</v>
      </c>
      <c r="O836" s="44" t="s">
        <v>47</v>
      </c>
      <c r="P836" s="43">
        <v>1984</v>
      </c>
      <c r="Q836" s="31">
        <v>1</v>
      </c>
      <c r="R836" s="84"/>
      <c r="S836" s="31" t="s">
        <v>34</v>
      </c>
      <c r="T836" s="31"/>
      <c r="U836" s="169"/>
      <c r="V836" s="150"/>
      <c r="W836" s="141" t="str" cm="1">
        <f t="array" ref="W836">IF(SUM(LEN(B836:V836))=0,"",IF(OR(OR(ISBLANK(F836),SUM(LEN(C836),LEN(D836))=0),AND(NOT(E836="Unknown"),ISBLANK(J836)),AND(NOT(O836="Unknown"),ISBLANK(R836))),"Missing Information", INDEX(Table15[Entire Service Line Classification], MATCH(SUMIFS(Table15[Unique ID],Table15[System-Owned Portion],E836,Table15[If Material Anything Other than "Lead" in Column E,Was Material Ever Previously Lead?],G836,Table15[Customer-Owned Portion],O836),Table15[Unique ID],0),0)))</f>
        <v>Lead Status Unknown</v>
      </c>
      <c r="X836"/>
    </row>
    <row r="837" spans="2:24" ht="30" x14ac:dyDescent="0.25">
      <c r="B837" s="146">
        <v>31813750</v>
      </c>
      <c r="C837" s="31" t="s">
        <v>1066</v>
      </c>
      <c r="D837" s="31"/>
      <c r="E837" s="44" t="s">
        <v>35</v>
      </c>
      <c r="F837" s="43" t="s">
        <v>34</v>
      </c>
      <c r="G837" s="84" t="s">
        <v>34</v>
      </c>
      <c r="H837" s="31"/>
      <c r="I837" s="31"/>
      <c r="J837" s="84" t="s">
        <v>190</v>
      </c>
      <c r="K837" s="31" t="s">
        <v>34</v>
      </c>
      <c r="L837" s="31" t="s">
        <v>46</v>
      </c>
      <c r="M837" s="169"/>
      <c r="N837" s="148" t="s">
        <v>3033</v>
      </c>
      <c r="O837" s="44" t="s">
        <v>47</v>
      </c>
      <c r="P837" s="43">
        <v>1984</v>
      </c>
      <c r="Q837" s="31">
        <v>1</v>
      </c>
      <c r="R837" s="84"/>
      <c r="S837" s="31" t="s">
        <v>34</v>
      </c>
      <c r="T837" s="31"/>
      <c r="U837" s="169"/>
      <c r="V837" s="150"/>
      <c r="W837" s="141" t="str" cm="1">
        <f t="array" ref="W837">IF(SUM(LEN(B837:V837))=0,"",IF(OR(OR(ISBLANK(F837),SUM(LEN(C837),LEN(D837))=0),AND(NOT(E837="Unknown"),ISBLANK(J837)),AND(NOT(O837="Unknown"),ISBLANK(R837))),"Missing Information", INDEX(Table15[Entire Service Line Classification], MATCH(SUMIFS(Table15[Unique ID],Table15[System-Owned Portion],E837,Table15[If Material Anything Other than "Lead" in Column E,Was Material Ever Previously Lead?],G837,Table15[Customer-Owned Portion],O837),Table15[Unique ID],0),0)))</f>
        <v>Lead Status Unknown</v>
      </c>
      <c r="X837"/>
    </row>
    <row r="838" spans="2:24" ht="30" x14ac:dyDescent="0.25">
      <c r="B838" s="146">
        <v>84760193</v>
      </c>
      <c r="C838" s="31" t="s">
        <v>1067</v>
      </c>
      <c r="D838" s="31"/>
      <c r="E838" s="44" t="s">
        <v>35</v>
      </c>
      <c r="F838" s="43" t="s">
        <v>34</v>
      </c>
      <c r="G838" s="84" t="s">
        <v>34</v>
      </c>
      <c r="H838" s="31"/>
      <c r="I838" s="31"/>
      <c r="J838" s="84" t="s">
        <v>190</v>
      </c>
      <c r="K838" s="31" t="s">
        <v>34</v>
      </c>
      <c r="L838" s="31" t="s">
        <v>46</v>
      </c>
      <c r="M838" s="169"/>
      <c r="N838" s="148" t="s">
        <v>3033</v>
      </c>
      <c r="O838" s="44" t="s">
        <v>47</v>
      </c>
      <c r="P838" s="43">
        <v>1985</v>
      </c>
      <c r="Q838" s="31">
        <v>1</v>
      </c>
      <c r="R838" s="84"/>
      <c r="S838" s="31" t="s">
        <v>34</v>
      </c>
      <c r="T838" s="31"/>
      <c r="U838" s="169"/>
      <c r="V838" s="150"/>
      <c r="W838" s="141" t="str" cm="1">
        <f t="array" ref="W838">IF(SUM(LEN(B838:V838))=0,"",IF(OR(OR(ISBLANK(F838),SUM(LEN(C838),LEN(D838))=0),AND(NOT(E838="Unknown"),ISBLANK(J838)),AND(NOT(O838="Unknown"),ISBLANK(R838))),"Missing Information", INDEX(Table15[Entire Service Line Classification], MATCH(SUMIFS(Table15[Unique ID],Table15[System-Owned Portion],E838,Table15[If Material Anything Other than "Lead" in Column E,Was Material Ever Previously Lead?],G838,Table15[Customer-Owned Portion],O838),Table15[Unique ID],0),0)))</f>
        <v>Lead Status Unknown</v>
      </c>
      <c r="X838"/>
    </row>
    <row r="839" spans="2:24" ht="30" x14ac:dyDescent="0.25">
      <c r="B839" s="146">
        <v>87945236</v>
      </c>
      <c r="C839" s="31" t="s">
        <v>1068</v>
      </c>
      <c r="D839" s="31"/>
      <c r="E839" s="44" t="s">
        <v>35</v>
      </c>
      <c r="F839" s="43" t="s">
        <v>34</v>
      </c>
      <c r="G839" s="84" t="s">
        <v>34</v>
      </c>
      <c r="H839" s="31"/>
      <c r="I839" s="31"/>
      <c r="J839" s="84" t="s">
        <v>190</v>
      </c>
      <c r="K839" s="31" t="s">
        <v>34</v>
      </c>
      <c r="L839" s="31" t="s">
        <v>46</v>
      </c>
      <c r="M839" s="169"/>
      <c r="N839" s="148" t="s">
        <v>3033</v>
      </c>
      <c r="O839" s="44" t="s">
        <v>47</v>
      </c>
      <c r="P839" s="43">
        <v>1985</v>
      </c>
      <c r="Q839" s="31">
        <v>1</v>
      </c>
      <c r="R839" s="84"/>
      <c r="S839" s="31" t="s">
        <v>34</v>
      </c>
      <c r="T839" s="31"/>
      <c r="U839" s="169"/>
      <c r="V839" s="150"/>
      <c r="W839" s="141" t="str" cm="1">
        <f t="array" ref="W839">IF(SUM(LEN(B839:V839))=0,"",IF(OR(OR(ISBLANK(F839),SUM(LEN(C839),LEN(D839))=0),AND(NOT(E839="Unknown"),ISBLANK(J839)),AND(NOT(O839="Unknown"),ISBLANK(R839))),"Missing Information", INDEX(Table15[Entire Service Line Classification], MATCH(SUMIFS(Table15[Unique ID],Table15[System-Owned Portion],E839,Table15[If Material Anything Other than "Lead" in Column E,Was Material Ever Previously Lead?],G839,Table15[Customer-Owned Portion],O839),Table15[Unique ID],0),0)))</f>
        <v>Lead Status Unknown</v>
      </c>
      <c r="X839"/>
    </row>
    <row r="840" spans="2:24" ht="30" x14ac:dyDescent="0.25">
      <c r="B840" s="146">
        <v>53175986</v>
      </c>
      <c r="C840" s="31" t="s">
        <v>1069</v>
      </c>
      <c r="D840" s="31"/>
      <c r="E840" s="44" t="s">
        <v>35</v>
      </c>
      <c r="F840" s="43" t="s">
        <v>34</v>
      </c>
      <c r="G840" s="84" t="s">
        <v>34</v>
      </c>
      <c r="H840" s="31"/>
      <c r="I840" s="31"/>
      <c r="J840" s="84" t="s">
        <v>190</v>
      </c>
      <c r="K840" s="31" t="s">
        <v>34</v>
      </c>
      <c r="L840" s="31" t="s">
        <v>46</v>
      </c>
      <c r="M840" s="169"/>
      <c r="N840" s="148" t="s">
        <v>3033</v>
      </c>
      <c r="O840" s="44" t="s">
        <v>47</v>
      </c>
      <c r="P840" s="43">
        <v>1985</v>
      </c>
      <c r="Q840" s="31">
        <v>1</v>
      </c>
      <c r="R840" s="84"/>
      <c r="S840" s="31" t="s">
        <v>34</v>
      </c>
      <c r="T840" s="31"/>
      <c r="U840" s="169"/>
      <c r="V840" s="150"/>
      <c r="W840" s="141" t="str" cm="1">
        <f t="array" ref="W840">IF(SUM(LEN(B840:V840))=0,"",IF(OR(OR(ISBLANK(F840),SUM(LEN(C840),LEN(D840))=0),AND(NOT(E840="Unknown"),ISBLANK(J840)),AND(NOT(O840="Unknown"),ISBLANK(R840))),"Missing Information", INDEX(Table15[Entire Service Line Classification], MATCH(SUMIFS(Table15[Unique ID],Table15[System-Owned Portion],E840,Table15[If Material Anything Other than "Lead" in Column E,Was Material Ever Previously Lead?],G840,Table15[Customer-Owned Portion],O840),Table15[Unique ID],0),0)))</f>
        <v>Lead Status Unknown</v>
      </c>
      <c r="X840"/>
    </row>
    <row r="841" spans="2:24" ht="30" x14ac:dyDescent="0.25">
      <c r="B841" s="146">
        <v>31813809</v>
      </c>
      <c r="C841" s="31" t="s">
        <v>1070</v>
      </c>
      <c r="D841" s="31"/>
      <c r="E841" s="44" t="s">
        <v>35</v>
      </c>
      <c r="F841" s="43" t="s">
        <v>34</v>
      </c>
      <c r="G841" s="84" t="s">
        <v>34</v>
      </c>
      <c r="H841" s="31"/>
      <c r="I841" s="31"/>
      <c r="J841" s="84" t="s">
        <v>190</v>
      </c>
      <c r="K841" s="31" t="s">
        <v>34</v>
      </c>
      <c r="L841" s="31" t="s">
        <v>46</v>
      </c>
      <c r="M841" s="169"/>
      <c r="N841" s="148" t="s">
        <v>3033</v>
      </c>
      <c r="O841" s="44" t="s">
        <v>47</v>
      </c>
      <c r="P841" s="43">
        <v>1985</v>
      </c>
      <c r="Q841" s="31">
        <v>1</v>
      </c>
      <c r="R841" s="84"/>
      <c r="S841" s="31" t="s">
        <v>34</v>
      </c>
      <c r="T841" s="31"/>
      <c r="U841" s="169"/>
      <c r="V841" s="150"/>
      <c r="W841" s="141" t="str" cm="1">
        <f t="array" ref="W841">IF(SUM(LEN(B841:V841))=0,"",IF(OR(OR(ISBLANK(F841),SUM(LEN(C841),LEN(D841))=0),AND(NOT(E841="Unknown"),ISBLANK(J841)),AND(NOT(O841="Unknown"),ISBLANK(R841))),"Missing Information", INDEX(Table15[Entire Service Line Classification], MATCH(SUMIFS(Table15[Unique ID],Table15[System-Owned Portion],E841,Table15[If Material Anything Other than "Lead" in Column E,Was Material Ever Previously Lead?],G841,Table15[Customer-Owned Portion],O841),Table15[Unique ID],0),0)))</f>
        <v>Lead Status Unknown</v>
      </c>
      <c r="X841"/>
    </row>
    <row r="842" spans="2:24" ht="30" x14ac:dyDescent="0.25">
      <c r="B842" s="146">
        <v>65377482</v>
      </c>
      <c r="C842" s="31" t="s">
        <v>1071</v>
      </c>
      <c r="D842" s="31"/>
      <c r="E842" s="44" t="s">
        <v>35</v>
      </c>
      <c r="F842" s="43" t="s">
        <v>34</v>
      </c>
      <c r="G842" s="84" t="s">
        <v>34</v>
      </c>
      <c r="H842" s="31"/>
      <c r="I842" s="31"/>
      <c r="J842" s="84" t="s">
        <v>190</v>
      </c>
      <c r="K842" s="31" t="s">
        <v>34</v>
      </c>
      <c r="L842" s="31" t="s">
        <v>46</v>
      </c>
      <c r="M842" s="169"/>
      <c r="N842" s="148" t="s">
        <v>3033</v>
      </c>
      <c r="O842" s="44" t="s">
        <v>47</v>
      </c>
      <c r="P842" s="43">
        <v>1985</v>
      </c>
      <c r="Q842" s="31">
        <v>1</v>
      </c>
      <c r="R842" s="84"/>
      <c r="S842" s="31" t="s">
        <v>34</v>
      </c>
      <c r="T842" s="31"/>
      <c r="U842" s="169"/>
      <c r="V842" s="150"/>
      <c r="W842" s="141" t="str" cm="1">
        <f t="array" ref="W842">IF(SUM(LEN(B842:V842))=0,"",IF(OR(OR(ISBLANK(F842),SUM(LEN(C842),LEN(D842))=0),AND(NOT(E842="Unknown"),ISBLANK(J842)),AND(NOT(O842="Unknown"),ISBLANK(R842))),"Missing Information", INDEX(Table15[Entire Service Line Classification], MATCH(SUMIFS(Table15[Unique ID],Table15[System-Owned Portion],E842,Table15[If Material Anything Other than "Lead" in Column E,Was Material Ever Previously Lead?],G842,Table15[Customer-Owned Portion],O842),Table15[Unique ID],0),0)))</f>
        <v>Lead Status Unknown</v>
      </c>
      <c r="X842"/>
    </row>
    <row r="843" spans="2:24" ht="30" x14ac:dyDescent="0.25">
      <c r="B843" s="146">
        <v>35775342</v>
      </c>
      <c r="C843" s="31" t="s">
        <v>1072</v>
      </c>
      <c r="D843" s="31"/>
      <c r="E843" s="44" t="s">
        <v>35</v>
      </c>
      <c r="F843" s="43" t="s">
        <v>34</v>
      </c>
      <c r="G843" s="84" t="s">
        <v>34</v>
      </c>
      <c r="H843" s="31"/>
      <c r="I843" s="31"/>
      <c r="J843" s="84" t="s">
        <v>190</v>
      </c>
      <c r="K843" s="31" t="s">
        <v>34</v>
      </c>
      <c r="L843" s="31" t="s">
        <v>46</v>
      </c>
      <c r="M843" s="169"/>
      <c r="N843" s="148" t="s">
        <v>3033</v>
      </c>
      <c r="O843" s="44" t="s">
        <v>47</v>
      </c>
      <c r="P843" s="43">
        <v>1985</v>
      </c>
      <c r="Q843" s="31">
        <v>1</v>
      </c>
      <c r="R843" s="84"/>
      <c r="S843" s="31" t="s">
        <v>34</v>
      </c>
      <c r="T843" s="31"/>
      <c r="U843" s="169"/>
      <c r="V843" s="150"/>
      <c r="W843" s="141" t="str" cm="1">
        <f t="array" ref="W843">IF(SUM(LEN(B843:V843))=0,"",IF(OR(OR(ISBLANK(F843),SUM(LEN(C843),LEN(D843))=0),AND(NOT(E843="Unknown"),ISBLANK(J843)),AND(NOT(O843="Unknown"),ISBLANK(R843))),"Missing Information", INDEX(Table15[Entire Service Line Classification], MATCH(SUMIFS(Table15[Unique ID],Table15[System-Owned Portion],E843,Table15[If Material Anything Other than "Lead" in Column E,Was Material Ever Previously Lead?],G843,Table15[Customer-Owned Portion],O843),Table15[Unique ID],0),0)))</f>
        <v>Lead Status Unknown</v>
      </c>
      <c r="X843"/>
    </row>
    <row r="844" spans="2:24" ht="30" x14ac:dyDescent="0.25">
      <c r="B844" s="146">
        <v>58906427</v>
      </c>
      <c r="C844" s="31" t="s">
        <v>1073</v>
      </c>
      <c r="D844" s="31"/>
      <c r="E844" s="44" t="s">
        <v>35</v>
      </c>
      <c r="F844" s="43" t="s">
        <v>34</v>
      </c>
      <c r="G844" s="84" t="s">
        <v>34</v>
      </c>
      <c r="H844" s="31"/>
      <c r="I844" s="31"/>
      <c r="J844" s="84" t="s">
        <v>190</v>
      </c>
      <c r="K844" s="31" t="s">
        <v>34</v>
      </c>
      <c r="L844" s="31" t="s">
        <v>46</v>
      </c>
      <c r="M844" s="169"/>
      <c r="N844" s="148" t="s">
        <v>3033</v>
      </c>
      <c r="O844" s="44" t="s">
        <v>47</v>
      </c>
      <c r="P844" s="43">
        <v>1985</v>
      </c>
      <c r="Q844" s="31">
        <v>1</v>
      </c>
      <c r="R844" s="84"/>
      <c r="S844" s="31" t="s">
        <v>34</v>
      </c>
      <c r="T844" s="31"/>
      <c r="U844" s="169"/>
      <c r="V844" s="150"/>
      <c r="W844" s="141" t="str" cm="1">
        <f t="array" ref="W844">IF(SUM(LEN(B844:V844))=0,"",IF(OR(OR(ISBLANK(F844),SUM(LEN(C844),LEN(D844))=0),AND(NOT(E844="Unknown"),ISBLANK(J844)),AND(NOT(O844="Unknown"),ISBLANK(R844))),"Missing Information", INDEX(Table15[Entire Service Line Classification], MATCH(SUMIFS(Table15[Unique ID],Table15[System-Owned Portion],E844,Table15[If Material Anything Other than "Lead" in Column E,Was Material Ever Previously Lead?],G844,Table15[Customer-Owned Portion],O844),Table15[Unique ID],0),0)))</f>
        <v>Lead Status Unknown</v>
      </c>
      <c r="X844"/>
    </row>
    <row r="845" spans="2:24" ht="30" x14ac:dyDescent="0.25">
      <c r="B845" s="146">
        <v>54336364</v>
      </c>
      <c r="C845" s="31" t="s">
        <v>1074</v>
      </c>
      <c r="D845" s="31"/>
      <c r="E845" s="44" t="s">
        <v>35</v>
      </c>
      <c r="F845" s="43" t="s">
        <v>34</v>
      </c>
      <c r="G845" s="84" t="s">
        <v>34</v>
      </c>
      <c r="H845" s="31"/>
      <c r="I845" s="31"/>
      <c r="J845" s="84" t="s">
        <v>190</v>
      </c>
      <c r="K845" s="31" t="s">
        <v>34</v>
      </c>
      <c r="L845" s="31" t="s">
        <v>46</v>
      </c>
      <c r="M845" s="169"/>
      <c r="N845" s="148" t="s">
        <v>3033</v>
      </c>
      <c r="O845" s="44" t="s">
        <v>47</v>
      </c>
      <c r="P845" s="43">
        <v>1985</v>
      </c>
      <c r="Q845" s="31">
        <v>1</v>
      </c>
      <c r="R845" s="84"/>
      <c r="S845" s="31" t="s">
        <v>34</v>
      </c>
      <c r="T845" s="31"/>
      <c r="U845" s="169"/>
      <c r="V845" s="150"/>
      <c r="W845" s="141" t="str" cm="1">
        <f t="array" ref="W845">IF(SUM(LEN(B845:V845))=0,"",IF(OR(OR(ISBLANK(F845),SUM(LEN(C845),LEN(D845))=0),AND(NOT(E845="Unknown"),ISBLANK(J845)),AND(NOT(O845="Unknown"),ISBLANK(R845))),"Missing Information", INDEX(Table15[Entire Service Line Classification], MATCH(SUMIFS(Table15[Unique ID],Table15[System-Owned Portion],E845,Table15[If Material Anything Other than "Lead" in Column E,Was Material Ever Previously Lead?],G845,Table15[Customer-Owned Portion],O845),Table15[Unique ID],0),0)))</f>
        <v>Lead Status Unknown</v>
      </c>
      <c r="X845"/>
    </row>
    <row r="846" spans="2:24" ht="30" x14ac:dyDescent="0.25">
      <c r="B846" s="146">
        <v>35775330</v>
      </c>
      <c r="C846" s="31" t="s">
        <v>1075</v>
      </c>
      <c r="D846" s="31"/>
      <c r="E846" s="44" t="s">
        <v>35</v>
      </c>
      <c r="F846" s="43" t="s">
        <v>34</v>
      </c>
      <c r="G846" s="84" t="s">
        <v>34</v>
      </c>
      <c r="H846" s="31"/>
      <c r="I846" s="31"/>
      <c r="J846" s="84" t="s">
        <v>190</v>
      </c>
      <c r="K846" s="31" t="s">
        <v>34</v>
      </c>
      <c r="L846" s="31" t="s">
        <v>46</v>
      </c>
      <c r="M846" s="169"/>
      <c r="N846" s="148" t="s">
        <v>3033</v>
      </c>
      <c r="O846" s="44" t="s">
        <v>47</v>
      </c>
      <c r="P846" s="43">
        <v>1985</v>
      </c>
      <c r="Q846" s="31">
        <v>1</v>
      </c>
      <c r="R846" s="84"/>
      <c r="S846" s="31" t="s">
        <v>34</v>
      </c>
      <c r="T846" s="31"/>
      <c r="U846" s="169"/>
      <c r="V846" s="150"/>
      <c r="W846" s="141" t="str" cm="1">
        <f t="array" ref="W846">IF(SUM(LEN(B846:V846))=0,"",IF(OR(OR(ISBLANK(F846),SUM(LEN(C846),LEN(D846))=0),AND(NOT(E846="Unknown"),ISBLANK(J846)),AND(NOT(O846="Unknown"),ISBLANK(R846))),"Missing Information", INDEX(Table15[Entire Service Line Classification], MATCH(SUMIFS(Table15[Unique ID],Table15[System-Owned Portion],E846,Table15[If Material Anything Other than "Lead" in Column E,Was Material Ever Previously Lead?],G846,Table15[Customer-Owned Portion],O846),Table15[Unique ID],0),0)))</f>
        <v>Lead Status Unknown</v>
      </c>
      <c r="X846"/>
    </row>
    <row r="847" spans="2:24" ht="30" x14ac:dyDescent="0.25">
      <c r="B847" s="146">
        <v>64964393</v>
      </c>
      <c r="C847" s="31" t="s">
        <v>1076</v>
      </c>
      <c r="D847" s="31"/>
      <c r="E847" s="44" t="s">
        <v>35</v>
      </c>
      <c r="F847" s="43" t="s">
        <v>34</v>
      </c>
      <c r="G847" s="84" t="s">
        <v>34</v>
      </c>
      <c r="H847" s="31"/>
      <c r="I847" s="31"/>
      <c r="J847" s="84" t="s">
        <v>190</v>
      </c>
      <c r="K847" s="31" t="s">
        <v>34</v>
      </c>
      <c r="L847" s="31" t="s">
        <v>46</v>
      </c>
      <c r="M847" s="169"/>
      <c r="N847" s="148" t="s">
        <v>3033</v>
      </c>
      <c r="O847" s="44" t="s">
        <v>47</v>
      </c>
      <c r="P847" s="43">
        <v>1985</v>
      </c>
      <c r="Q847" s="31">
        <v>1</v>
      </c>
      <c r="R847" s="84"/>
      <c r="S847" s="31" t="s">
        <v>34</v>
      </c>
      <c r="T847" s="31"/>
      <c r="U847" s="169"/>
      <c r="V847" s="150"/>
      <c r="W847" s="141" t="str" cm="1">
        <f t="array" ref="W847">IF(SUM(LEN(B847:V847))=0,"",IF(OR(OR(ISBLANK(F847),SUM(LEN(C847),LEN(D847))=0),AND(NOT(E847="Unknown"),ISBLANK(J847)),AND(NOT(O847="Unknown"),ISBLANK(R847))),"Missing Information", INDEX(Table15[Entire Service Line Classification], MATCH(SUMIFS(Table15[Unique ID],Table15[System-Owned Portion],E847,Table15[If Material Anything Other than "Lead" in Column E,Was Material Ever Previously Lead?],G847,Table15[Customer-Owned Portion],O847),Table15[Unique ID],0),0)))</f>
        <v>Lead Status Unknown</v>
      </c>
      <c r="X847"/>
    </row>
    <row r="848" spans="2:24" ht="30" x14ac:dyDescent="0.25">
      <c r="B848" s="146">
        <v>35775321</v>
      </c>
      <c r="C848" s="31" t="s">
        <v>1077</v>
      </c>
      <c r="D848" s="31"/>
      <c r="E848" s="44" t="s">
        <v>35</v>
      </c>
      <c r="F848" s="43" t="s">
        <v>34</v>
      </c>
      <c r="G848" s="84" t="s">
        <v>34</v>
      </c>
      <c r="H848" s="31"/>
      <c r="I848" s="31"/>
      <c r="J848" s="84" t="s">
        <v>190</v>
      </c>
      <c r="K848" s="31" t="s">
        <v>34</v>
      </c>
      <c r="L848" s="31" t="s">
        <v>46</v>
      </c>
      <c r="M848" s="169"/>
      <c r="N848" s="148" t="s">
        <v>3033</v>
      </c>
      <c r="O848" s="44" t="s">
        <v>47</v>
      </c>
      <c r="P848" s="43">
        <v>1985</v>
      </c>
      <c r="Q848" s="31">
        <v>1</v>
      </c>
      <c r="R848" s="84"/>
      <c r="S848" s="31" t="s">
        <v>34</v>
      </c>
      <c r="T848" s="31"/>
      <c r="U848" s="169"/>
      <c r="V848" s="150"/>
      <c r="W848" s="141" t="str" cm="1">
        <f t="array" ref="W848">IF(SUM(LEN(B848:V848))=0,"",IF(OR(OR(ISBLANK(F848),SUM(LEN(C848),LEN(D848))=0),AND(NOT(E848="Unknown"),ISBLANK(J848)),AND(NOT(O848="Unknown"),ISBLANK(R848))),"Missing Information", INDEX(Table15[Entire Service Line Classification], MATCH(SUMIFS(Table15[Unique ID],Table15[System-Owned Portion],E848,Table15[If Material Anything Other than "Lead" in Column E,Was Material Ever Previously Lead?],G848,Table15[Customer-Owned Portion],O848),Table15[Unique ID],0),0)))</f>
        <v>Lead Status Unknown</v>
      </c>
      <c r="X848"/>
    </row>
    <row r="849" spans="2:24" ht="30" x14ac:dyDescent="0.25">
      <c r="B849" s="146">
        <v>87460151</v>
      </c>
      <c r="C849" s="31" t="s">
        <v>1078</v>
      </c>
      <c r="D849" s="31"/>
      <c r="E849" s="44" t="s">
        <v>35</v>
      </c>
      <c r="F849" s="43" t="s">
        <v>34</v>
      </c>
      <c r="G849" s="84" t="s">
        <v>34</v>
      </c>
      <c r="H849" s="31"/>
      <c r="I849" s="31"/>
      <c r="J849" s="84" t="s">
        <v>190</v>
      </c>
      <c r="K849" s="31" t="s">
        <v>34</v>
      </c>
      <c r="L849" s="31" t="s">
        <v>46</v>
      </c>
      <c r="M849" s="169"/>
      <c r="N849" s="148" t="s">
        <v>3033</v>
      </c>
      <c r="O849" s="44" t="s">
        <v>47</v>
      </c>
      <c r="P849" s="43">
        <v>1985</v>
      </c>
      <c r="Q849" s="31">
        <v>1</v>
      </c>
      <c r="R849" s="84"/>
      <c r="S849" s="31" t="s">
        <v>34</v>
      </c>
      <c r="T849" s="31"/>
      <c r="U849" s="169"/>
      <c r="V849" s="150"/>
      <c r="W849" s="141" t="str" cm="1">
        <f t="array" ref="W849">IF(SUM(LEN(B849:V849))=0,"",IF(OR(OR(ISBLANK(F849),SUM(LEN(C849),LEN(D849))=0),AND(NOT(E849="Unknown"),ISBLANK(J849)),AND(NOT(O849="Unknown"),ISBLANK(R849))),"Missing Information", INDEX(Table15[Entire Service Line Classification], MATCH(SUMIFS(Table15[Unique ID],Table15[System-Owned Portion],E849,Table15[If Material Anything Other than "Lead" in Column E,Was Material Ever Previously Lead?],G849,Table15[Customer-Owned Portion],O849),Table15[Unique ID],0),0)))</f>
        <v>Lead Status Unknown</v>
      </c>
      <c r="X849"/>
    </row>
    <row r="850" spans="2:24" ht="30" x14ac:dyDescent="0.25">
      <c r="B850" s="146">
        <v>31813815</v>
      </c>
      <c r="C850" s="31" t="s">
        <v>1079</v>
      </c>
      <c r="D850" s="31"/>
      <c r="E850" s="44" t="s">
        <v>35</v>
      </c>
      <c r="F850" s="43" t="s">
        <v>34</v>
      </c>
      <c r="G850" s="84" t="s">
        <v>34</v>
      </c>
      <c r="H850" s="31"/>
      <c r="I850" s="31"/>
      <c r="J850" s="84" t="s">
        <v>190</v>
      </c>
      <c r="K850" s="31" t="s">
        <v>34</v>
      </c>
      <c r="L850" s="31" t="s">
        <v>46</v>
      </c>
      <c r="M850" s="169"/>
      <c r="N850" s="148" t="s">
        <v>3033</v>
      </c>
      <c r="O850" s="44" t="s">
        <v>47</v>
      </c>
      <c r="P850" s="43">
        <v>1985</v>
      </c>
      <c r="Q850" s="31">
        <v>1</v>
      </c>
      <c r="R850" s="84"/>
      <c r="S850" s="31" t="s">
        <v>34</v>
      </c>
      <c r="T850" s="31"/>
      <c r="U850" s="169"/>
      <c r="V850" s="150"/>
      <c r="W850" s="141" t="str" cm="1">
        <f t="array" ref="W850">IF(SUM(LEN(B850:V850))=0,"",IF(OR(OR(ISBLANK(F850),SUM(LEN(C850),LEN(D850))=0),AND(NOT(E850="Unknown"),ISBLANK(J850)),AND(NOT(O850="Unknown"),ISBLANK(R850))),"Missing Information", INDEX(Table15[Entire Service Line Classification], MATCH(SUMIFS(Table15[Unique ID],Table15[System-Owned Portion],E850,Table15[If Material Anything Other than "Lead" in Column E,Was Material Ever Previously Lead?],G850,Table15[Customer-Owned Portion],O850),Table15[Unique ID],0),0)))</f>
        <v>Lead Status Unknown</v>
      </c>
      <c r="X850"/>
    </row>
    <row r="851" spans="2:24" ht="30" x14ac:dyDescent="0.25">
      <c r="B851" s="146">
        <v>31813765</v>
      </c>
      <c r="C851" s="31" t="s">
        <v>1080</v>
      </c>
      <c r="D851" s="31"/>
      <c r="E851" s="44" t="s">
        <v>35</v>
      </c>
      <c r="F851" s="43" t="s">
        <v>34</v>
      </c>
      <c r="G851" s="84" t="s">
        <v>34</v>
      </c>
      <c r="H851" s="31"/>
      <c r="I851" s="31"/>
      <c r="J851" s="84" t="s">
        <v>190</v>
      </c>
      <c r="K851" s="31" t="s">
        <v>34</v>
      </c>
      <c r="L851" s="31" t="s">
        <v>46</v>
      </c>
      <c r="M851" s="169"/>
      <c r="N851" s="148" t="s">
        <v>3033</v>
      </c>
      <c r="O851" s="44" t="s">
        <v>47</v>
      </c>
      <c r="P851" s="43">
        <v>1985</v>
      </c>
      <c r="Q851" s="31">
        <v>1</v>
      </c>
      <c r="R851" s="84"/>
      <c r="S851" s="31" t="s">
        <v>34</v>
      </c>
      <c r="T851" s="31"/>
      <c r="U851" s="169"/>
      <c r="V851" s="150"/>
      <c r="W851" s="141" t="str" cm="1">
        <f t="array" ref="W851">IF(SUM(LEN(B851:V851))=0,"",IF(OR(OR(ISBLANK(F851),SUM(LEN(C851),LEN(D851))=0),AND(NOT(E851="Unknown"),ISBLANK(J851)),AND(NOT(O851="Unknown"),ISBLANK(R851))),"Missing Information", INDEX(Table15[Entire Service Line Classification], MATCH(SUMIFS(Table15[Unique ID],Table15[System-Owned Portion],E851,Table15[If Material Anything Other than "Lead" in Column E,Was Material Ever Previously Lead?],G851,Table15[Customer-Owned Portion],O851),Table15[Unique ID],0),0)))</f>
        <v>Lead Status Unknown</v>
      </c>
      <c r="X851"/>
    </row>
    <row r="852" spans="2:24" ht="30" x14ac:dyDescent="0.25">
      <c r="B852" s="146">
        <v>44439813</v>
      </c>
      <c r="C852" s="31" t="s">
        <v>1081</v>
      </c>
      <c r="D852" s="31"/>
      <c r="E852" s="44" t="s">
        <v>35</v>
      </c>
      <c r="F852" s="43" t="s">
        <v>34</v>
      </c>
      <c r="G852" s="84" t="s">
        <v>34</v>
      </c>
      <c r="H852" s="31"/>
      <c r="I852" s="31"/>
      <c r="J852" s="84" t="s">
        <v>190</v>
      </c>
      <c r="K852" s="31" t="s">
        <v>34</v>
      </c>
      <c r="L852" s="31" t="s">
        <v>46</v>
      </c>
      <c r="M852" s="169"/>
      <c r="N852" s="148" t="s">
        <v>3033</v>
      </c>
      <c r="O852" s="44" t="s">
        <v>47</v>
      </c>
      <c r="P852" s="43">
        <v>1985</v>
      </c>
      <c r="Q852" s="31">
        <v>1</v>
      </c>
      <c r="R852" s="84"/>
      <c r="S852" s="31" t="s">
        <v>34</v>
      </c>
      <c r="T852" s="31"/>
      <c r="U852" s="169"/>
      <c r="V852" s="150"/>
      <c r="W852" s="141" t="str" cm="1">
        <f t="array" ref="W852">IF(SUM(LEN(B852:V852))=0,"",IF(OR(OR(ISBLANK(F852),SUM(LEN(C852),LEN(D852))=0),AND(NOT(E852="Unknown"),ISBLANK(J852)),AND(NOT(O852="Unknown"),ISBLANK(R852))),"Missing Information", INDEX(Table15[Entire Service Line Classification], MATCH(SUMIFS(Table15[Unique ID],Table15[System-Owned Portion],E852,Table15[If Material Anything Other than "Lead" in Column E,Was Material Ever Previously Lead?],G852,Table15[Customer-Owned Portion],O852),Table15[Unique ID],0),0)))</f>
        <v>Lead Status Unknown</v>
      </c>
      <c r="X852"/>
    </row>
    <row r="853" spans="2:24" ht="30" x14ac:dyDescent="0.25">
      <c r="B853" s="146">
        <v>54336406</v>
      </c>
      <c r="C853" s="31" t="s">
        <v>1082</v>
      </c>
      <c r="D853" s="31"/>
      <c r="E853" s="44" t="s">
        <v>35</v>
      </c>
      <c r="F853" s="43" t="s">
        <v>34</v>
      </c>
      <c r="G853" s="84" t="s">
        <v>34</v>
      </c>
      <c r="H853" s="31"/>
      <c r="I853" s="31"/>
      <c r="J853" s="84" t="s">
        <v>190</v>
      </c>
      <c r="K853" s="31" t="s">
        <v>34</v>
      </c>
      <c r="L853" s="31" t="s">
        <v>46</v>
      </c>
      <c r="M853" s="169"/>
      <c r="N853" s="148" t="s">
        <v>3033</v>
      </c>
      <c r="O853" s="44" t="s">
        <v>47</v>
      </c>
      <c r="P853" s="43">
        <v>1985</v>
      </c>
      <c r="Q853" s="31">
        <v>1</v>
      </c>
      <c r="R853" s="84"/>
      <c r="S853" s="31" t="s">
        <v>34</v>
      </c>
      <c r="T853" s="31"/>
      <c r="U853" s="169"/>
      <c r="V853" s="150"/>
      <c r="W853" s="141" t="str" cm="1">
        <f t="array" ref="W853">IF(SUM(LEN(B853:V853))=0,"",IF(OR(OR(ISBLANK(F853),SUM(LEN(C853),LEN(D853))=0),AND(NOT(E853="Unknown"),ISBLANK(J853)),AND(NOT(O853="Unknown"),ISBLANK(R853))),"Missing Information", INDEX(Table15[Entire Service Line Classification], MATCH(SUMIFS(Table15[Unique ID],Table15[System-Owned Portion],E853,Table15[If Material Anything Other than "Lead" in Column E,Was Material Ever Previously Lead?],G853,Table15[Customer-Owned Portion],O853),Table15[Unique ID],0),0)))</f>
        <v>Lead Status Unknown</v>
      </c>
      <c r="X853"/>
    </row>
    <row r="854" spans="2:24" ht="30" x14ac:dyDescent="0.25">
      <c r="B854" s="146">
        <v>60805945</v>
      </c>
      <c r="C854" s="31" t="s">
        <v>1083</v>
      </c>
      <c r="D854" s="31"/>
      <c r="E854" s="44" t="s">
        <v>35</v>
      </c>
      <c r="F854" s="43" t="s">
        <v>34</v>
      </c>
      <c r="G854" s="84" t="s">
        <v>34</v>
      </c>
      <c r="H854" s="31"/>
      <c r="I854" s="31"/>
      <c r="J854" s="84" t="s">
        <v>190</v>
      </c>
      <c r="K854" s="31" t="s">
        <v>34</v>
      </c>
      <c r="L854" s="31" t="s">
        <v>46</v>
      </c>
      <c r="M854" s="169"/>
      <c r="N854" s="148" t="s">
        <v>3033</v>
      </c>
      <c r="O854" s="44" t="s">
        <v>47</v>
      </c>
      <c r="P854" s="43">
        <v>1985</v>
      </c>
      <c r="Q854" s="31">
        <v>1</v>
      </c>
      <c r="R854" s="84"/>
      <c r="S854" s="31" t="s">
        <v>34</v>
      </c>
      <c r="T854" s="31"/>
      <c r="U854" s="169"/>
      <c r="V854" s="150"/>
      <c r="W854" s="141" t="str" cm="1">
        <f t="array" ref="W854">IF(SUM(LEN(B854:V854))=0,"",IF(OR(OR(ISBLANK(F854),SUM(LEN(C854),LEN(D854))=0),AND(NOT(E854="Unknown"),ISBLANK(J854)),AND(NOT(O854="Unknown"),ISBLANK(R854))),"Missing Information", INDEX(Table15[Entire Service Line Classification], MATCH(SUMIFS(Table15[Unique ID],Table15[System-Owned Portion],E854,Table15[If Material Anything Other than "Lead" in Column E,Was Material Ever Previously Lead?],G854,Table15[Customer-Owned Portion],O854),Table15[Unique ID],0),0)))</f>
        <v>Lead Status Unknown</v>
      </c>
      <c r="X854"/>
    </row>
    <row r="855" spans="2:24" ht="30" x14ac:dyDescent="0.25">
      <c r="B855" s="146">
        <v>51789714</v>
      </c>
      <c r="C855" s="31" t="s">
        <v>1084</v>
      </c>
      <c r="D855" s="31"/>
      <c r="E855" s="44" t="s">
        <v>35</v>
      </c>
      <c r="F855" s="43" t="s">
        <v>34</v>
      </c>
      <c r="G855" s="84" t="s">
        <v>34</v>
      </c>
      <c r="H855" s="31"/>
      <c r="I855" s="31"/>
      <c r="J855" s="84" t="s">
        <v>190</v>
      </c>
      <c r="K855" s="31" t="s">
        <v>34</v>
      </c>
      <c r="L855" s="31" t="s">
        <v>46</v>
      </c>
      <c r="M855" s="169"/>
      <c r="N855" s="148" t="s">
        <v>3033</v>
      </c>
      <c r="O855" s="44" t="s">
        <v>47</v>
      </c>
      <c r="P855" s="43">
        <v>1985</v>
      </c>
      <c r="Q855" s="31">
        <v>1</v>
      </c>
      <c r="R855" s="84"/>
      <c r="S855" s="31" t="s">
        <v>34</v>
      </c>
      <c r="T855" s="31"/>
      <c r="U855" s="169"/>
      <c r="V855" s="150"/>
      <c r="W855" s="141" t="str" cm="1">
        <f t="array" ref="W855">IF(SUM(LEN(B855:V855))=0,"",IF(OR(OR(ISBLANK(F855),SUM(LEN(C855),LEN(D855))=0),AND(NOT(E855="Unknown"),ISBLANK(J855)),AND(NOT(O855="Unknown"),ISBLANK(R855))),"Missing Information", INDEX(Table15[Entire Service Line Classification], MATCH(SUMIFS(Table15[Unique ID],Table15[System-Owned Portion],E855,Table15[If Material Anything Other than "Lead" in Column E,Was Material Ever Previously Lead?],G855,Table15[Customer-Owned Portion],O855),Table15[Unique ID],0),0)))</f>
        <v>Lead Status Unknown</v>
      </c>
      <c r="X855"/>
    </row>
    <row r="856" spans="2:24" ht="30" x14ac:dyDescent="0.25">
      <c r="B856" s="146">
        <v>66841729</v>
      </c>
      <c r="C856" s="31" t="s">
        <v>1085</v>
      </c>
      <c r="D856" s="31"/>
      <c r="E856" s="44" t="s">
        <v>35</v>
      </c>
      <c r="F856" s="43" t="s">
        <v>34</v>
      </c>
      <c r="G856" s="84" t="s">
        <v>34</v>
      </c>
      <c r="H856" s="31"/>
      <c r="I856" s="31"/>
      <c r="J856" s="84" t="s">
        <v>190</v>
      </c>
      <c r="K856" s="31" t="s">
        <v>34</v>
      </c>
      <c r="L856" s="31" t="s">
        <v>46</v>
      </c>
      <c r="M856" s="169"/>
      <c r="N856" s="148" t="s">
        <v>3033</v>
      </c>
      <c r="O856" s="44" t="s">
        <v>47</v>
      </c>
      <c r="P856" s="43">
        <v>1985</v>
      </c>
      <c r="Q856" s="31">
        <v>1</v>
      </c>
      <c r="R856" s="84"/>
      <c r="S856" s="31" t="s">
        <v>34</v>
      </c>
      <c r="T856" s="31"/>
      <c r="U856" s="169"/>
      <c r="V856" s="150"/>
      <c r="W856" s="141" t="str" cm="1">
        <f t="array" ref="W856">IF(SUM(LEN(B856:V856))=0,"",IF(OR(OR(ISBLANK(F856),SUM(LEN(C856),LEN(D856))=0),AND(NOT(E856="Unknown"),ISBLANK(J856)),AND(NOT(O856="Unknown"),ISBLANK(R856))),"Missing Information", INDEX(Table15[Entire Service Line Classification], MATCH(SUMIFS(Table15[Unique ID],Table15[System-Owned Portion],E856,Table15[If Material Anything Other than "Lead" in Column E,Was Material Ever Previously Lead?],G856,Table15[Customer-Owned Portion],O856),Table15[Unique ID],0),0)))</f>
        <v>Lead Status Unknown</v>
      </c>
      <c r="X856"/>
    </row>
    <row r="857" spans="2:24" ht="30" x14ac:dyDescent="0.25">
      <c r="B857" s="146">
        <v>35775346</v>
      </c>
      <c r="C857" s="31" t="s">
        <v>1086</v>
      </c>
      <c r="D857" s="31"/>
      <c r="E857" s="44" t="s">
        <v>35</v>
      </c>
      <c r="F857" s="43" t="s">
        <v>34</v>
      </c>
      <c r="G857" s="84" t="s">
        <v>34</v>
      </c>
      <c r="H857" s="31"/>
      <c r="I857" s="31"/>
      <c r="J857" s="84" t="s">
        <v>190</v>
      </c>
      <c r="K857" s="31" t="s">
        <v>34</v>
      </c>
      <c r="L857" s="31" t="s">
        <v>46</v>
      </c>
      <c r="M857" s="169"/>
      <c r="N857" s="148" t="s">
        <v>3033</v>
      </c>
      <c r="O857" s="44" t="s">
        <v>47</v>
      </c>
      <c r="P857" s="43">
        <v>1985</v>
      </c>
      <c r="Q857" s="31">
        <v>1</v>
      </c>
      <c r="R857" s="84"/>
      <c r="S857" s="31" t="s">
        <v>34</v>
      </c>
      <c r="T857" s="31"/>
      <c r="U857" s="169"/>
      <c r="V857" s="150"/>
      <c r="W857" s="141" t="str" cm="1">
        <f t="array" ref="W857">IF(SUM(LEN(B857:V857))=0,"",IF(OR(OR(ISBLANK(F857),SUM(LEN(C857),LEN(D857))=0),AND(NOT(E857="Unknown"),ISBLANK(J857)),AND(NOT(O857="Unknown"),ISBLANK(R857))),"Missing Information", INDEX(Table15[Entire Service Line Classification], MATCH(SUMIFS(Table15[Unique ID],Table15[System-Owned Portion],E857,Table15[If Material Anything Other than "Lead" in Column E,Was Material Ever Previously Lead?],G857,Table15[Customer-Owned Portion],O857),Table15[Unique ID],0),0)))</f>
        <v>Lead Status Unknown</v>
      </c>
      <c r="X857"/>
    </row>
    <row r="858" spans="2:24" ht="30" x14ac:dyDescent="0.25">
      <c r="B858" s="146">
        <v>54229777</v>
      </c>
      <c r="C858" s="31" t="s">
        <v>1087</v>
      </c>
      <c r="D858" s="31"/>
      <c r="E858" s="44" t="s">
        <v>35</v>
      </c>
      <c r="F858" s="43" t="s">
        <v>34</v>
      </c>
      <c r="G858" s="84" t="s">
        <v>34</v>
      </c>
      <c r="H858" s="31"/>
      <c r="I858" s="31"/>
      <c r="J858" s="84" t="s">
        <v>190</v>
      </c>
      <c r="K858" s="31" t="s">
        <v>34</v>
      </c>
      <c r="L858" s="31" t="s">
        <v>46</v>
      </c>
      <c r="M858" s="169"/>
      <c r="N858" s="148" t="s">
        <v>3033</v>
      </c>
      <c r="O858" s="44" t="s">
        <v>47</v>
      </c>
      <c r="P858" s="43">
        <v>1985</v>
      </c>
      <c r="Q858" s="31">
        <v>1</v>
      </c>
      <c r="R858" s="84"/>
      <c r="S858" s="31" t="s">
        <v>34</v>
      </c>
      <c r="T858" s="31"/>
      <c r="U858" s="169"/>
      <c r="V858" s="150"/>
      <c r="W858" s="141" t="str" cm="1">
        <f t="array" ref="W858">IF(SUM(LEN(B858:V858))=0,"",IF(OR(OR(ISBLANK(F858),SUM(LEN(C858),LEN(D858))=0),AND(NOT(E858="Unknown"),ISBLANK(J858)),AND(NOT(O858="Unknown"),ISBLANK(R858))),"Missing Information", INDEX(Table15[Entire Service Line Classification], MATCH(SUMIFS(Table15[Unique ID],Table15[System-Owned Portion],E858,Table15[If Material Anything Other than "Lead" in Column E,Was Material Ever Previously Lead?],G858,Table15[Customer-Owned Portion],O858),Table15[Unique ID],0),0)))</f>
        <v>Lead Status Unknown</v>
      </c>
      <c r="X858"/>
    </row>
    <row r="859" spans="2:24" ht="30" x14ac:dyDescent="0.25">
      <c r="B859" s="146">
        <v>84760171</v>
      </c>
      <c r="C859" s="31" t="s">
        <v>1088</v>
      </c>
      <c r="D859" s="31"/>
      <c r="E859" s="44" t="s">
        <v>35</v>
      </c>
      <c r="F859" s="43" t="s">
        <v>34</v>
      </c>
      <c r="G859" s="84" t="s">
        <v>34</v>
      </c>
      <c r="H859" s="31"/>
      <c r="I859" s="31"/>
      <c r="J859" s="84" t="s">
        <v>190</v>
      </c>
      <c r="K859" s="31" t="s">
        <v>34</v>
      </c>
      <c r="L859" s="31" t="s">
        <v>46</v>
      </c>
      <c r="M859" s="169"/>
      <c r="N859" s="148" t="s">
        <v>3033</v>
      </c>
      <c r="O859" s="44" t="s">
        <v>47</v>
      </c>
      <c r="P859" s="43">
        <v>1985</v>
      </c>
      <c r="Q859" s="31">
        <v>1</v>
      </c>
      <c r="R859" s="84"/>
      <c r="S859" s="31" t="s">
        <v>34</v>
      </c>
      <c r="T859" s="31"/>
      <c r="U859" s="169"/>
      <c r="V859" s="150"/>
      <c r="W859" s="141" t="str" cm="1">
        <f t="array" ref="W859">IF(SUM(LEN(B859:V859))=0,"",IF(OR(OR(ISBLANK(F859),SUM(LEN(C859),LEN(D859))=0),AND(NOT(E859="Unknown"),ISBLANK(J859)),AND(NOT(O859="Unknown"),ISBLANK(R859))),"Missing Information", INDEX(Table15[Entire Service Line Classification], MATCH(SUMIFS(Table15[Unique ID],Table15[System-Owned Portion],E859,Table15[If Material Anything Other than "Lead" in Column E,Was Material Ever Previously Lead?],G859,Table15[Customer-Owned Portion],O859),Table15[Unique ID],0),0)))</f>
        <v>Lead Status Unknown</v>
      </c>
      <c r="X859"/>
    </row>
    <row r="860" spans="2:24" ht="30" x14ac:dyDescent="0.25">
      <c r="B860" s="146">
        <v>46941747</v>
      </c>
      <c r="C860" s="31" t="s">
        <v>1089</v>
      </c>
      <c r="D860" s="31"/>
      <c r="E860" s="44" t="s">
        <v>35</v>
      </c>
      <c r="F860" s="43" t="s">
        <v>34</v>
      </c>
      <c r="G860" s="84" t="s">
        <v>34</v>
      </c>
      <c r="H860" s="31"/>
      <c r="I860" s="31"/>
      <c r="J860" s="84" t="s">
        <v>190</v>
      </c>
      <c r="K860" s="31" t="s">
        <v>34</v>
      </c>
      <c r="L860" s="31" t="s">
        <v>46</v>
      </c>
      <c r="M860" s="169"/>
      <c r="N860" s="148" t="s">
        <v>3033</v>
      </c>
      <c r="O860" s="44" t="s">
        <v>47</v>
      </c>
      <c r="P860" s="43">
        <v>1985</v>
      </c>
      <c r="Q860" s="31">
        <v>1</v>
      </c>
      <c r="R860" s="84"/>
      <c r="S860" s="31" t="s">
        <v>34</v>
      </c>
      <c r="T860" s="31"/>
      <c r="U860" s="169"/>
      <c r="V860" s="150"/>
      <c r="W860" s="141" t="str" cm="1">
        <f t="array" ref="W860">IF(SUM(LEN(B860:V860))=0,"",IF(OR(OR(ISBLANK(F860),SUM(LEN(C860),LEN(D860))=0),AND(NOT(E860="Unknown"),ISBLANK(J860)),AND(NOT(O860="Unknown"),ISBLANK(R860))),"Missing Information", INDEX(Table15[Entire Service Line Classification], MATCH(SUMIFS(Table15[Unique ID],Table15[System-Owned Portion],E860,Table15[If Material Anything Other than "Lead" in Column E,Was Material Ever Previously Lead?],G860,Table15[Customer-Owned Portion],O860),Table15[Unique ID],0),0)))</f>
        <v>Lead Status Unknown</v>
      </c>
      <c r="X860"/>
    </row>
    <row r="861" spans="2:24" ht="30" x14ac:dyDescent="0.25">
      <c r="B861" s="146">
        <v>31813764</v>
      </c>
      <c r="C861" s="31" t="s">
        <v>1090</v>
      </c>
      <c r="D861" s="31"/>
      <c r="E861" s="44" t="s">
        <v>35</v>
      </c>
      <c r="F861" s="43" t="s">
        <v>34</v>
      </c>
      <c r="G861" s="84" t="s">
        <v>34</v>
      </c>
      <c r="H861" s="31"/>
      <c r="I861" s="31"/>
      <c r="J861" s="84" t="s">
        <v>190</v>
      </c>
      <c r="K861" s="31" t="s">
        <v>34</v>
      </c>
      <c r="L861" s="31" t="s">
        <v>46</v>
      </c>
      <c r="M861" s="169"/>
      <c r="N861" s="148" t="s">
        <v>3033</v>
      </c>
      <c r="O861" s="44" t="s">
        <v>47</v>
      </c>
      <c r="P861" s="43">
        <v>1985</v>
      </c>
      <c r="Q861" s="31">
        <v>1</v>
      </c>
      <c r="R861" s="84"/>
      <c r="S861" s="31" t="s">
        <v>34</v>
      </c>
      <c r="T861" s="31"/>
      <c r="U861" s="169"/>
      <c r="V861" s="150"/>
      <c r="W861" s="141" t="str" cm="1">
        <f t="array" ref="W861">IF(SUM(LEN(B861:V861))=0,"",IF(OR(OR(ISBLANK(F861),SUM(LEN(C861),LEN(D861))=0),AND(NOT(E861="Unknown"),ISBLANK(J861)),AND(NOT(O861="Unknown"),ISBLANK(R861))),"Missing Information", INDEX(Table15[Entire Service Line Classification], MATCH(SUMIFS(Table15[Unique ID],Table15[System-Owned Portion],E861,Table15[If Material Anything Other than "Lead" in Column E,Was Material Ever Previously Lead?],G861,Table15[Customer-Owned Portion],O861),Table15[Unique ID],0),0)))</f>
        <v>Lead Status Unknown</v>
      </c>
      <c r="X861"/>
    </row>
    <row r="862" spans="2:24" ht="30" x14ac:dyDescent="0.25">
      <c r="B862" s="146">
        <v>35775314</v>
      </c>
      <c r="C862" s="31" t="s">
        <v>1091</v>
      </c>
      <c r="D862" s="31"/>
      <c r="E862" s="44" t="s">
        <v>35</v>
      </c>
      <c r="F862" s="43" t="s">
        <v>34</v>
      </c>
      <c r="G862" s="84" t="s">
        <v>34</v>
      </c>
      <c r="H862" s="31"/>
      <c r="I862" s="31"/>
      <c r="J862" s="84" t="s">
        <v>190</v>
      </c>
      <c r="K862" s="31" t="s">
        <v>34</v>
      </c>
      <c r="L862" s="31" t="s">
        <v>46</v>
      </c>
      <c r="M862" s="169"/>
      <c r="N862" s="148" t="s">
        <v>3033</v>
      </c>
      <c r="O862" s="44" t="s">
        <v>47</v>
      </c>
      <c r="P862" s="43">
        <v>1985</v>
      </c>
      <c r="Q862" s="31">
        <v>1</v>
      </c>
      <c r="R862" s="84"/>
      <c r="S862" s="31" t="s">
        <v>34</v>
      </c>
      <c r="T862" s="31"/>
      <c r="U862" s="169"/>
      <c r="V862" s="150"/>
      <c r="W862" s="141" t="str" cm="1">
        <f t="array" ref="W862">IF(SUM(LEN(B862:V862))=0,"",IF(OR(OR(ISBLANK(F862),SUM(LEN(C862),LEN(D862))=0),AND(NOT(E862="Unknown"),ISBLANK(J862)),AND(NOT(O862="Unknown"),ISBLANK(R862))),"Missing Information", INDEX(Table15[Entire Service Line Classification], MATCH(SUMIFS(Table15[Unique ID],Table15[System-Owned Portion],E862,Table15[If Material Anything Other than "Lead" in Column E,Was Material Ever Previously Lead?],G862,Table15[Customer-Owned Portion],O862),Table15[Unique ID],0),0)))</f>
        <v>Lead Status Unknown</v>
      </c>
      <c r="X862"/>
    </row>
    <row r="863" spans="2:24" ht="30" x14ac:dyDescent="0.25">
      <c r="B863" s="146">
        <v>53671211</v>
      </c>
      <c r="C863" s="31" t="s">
        <v>1092</v>
      </c>
      <c r="D863" s="31"/>
      <c r="E863" s="44" t="s">
        <v>35</v>
      </c>
      <c r="F863" s="43" t="s">
        <v>34</v>
      </c>
      <c r="G863" s="84" t="s">
        <v>34</v>
      </c>
      <c r="H863" s="31"/>
      <c r="I863" s="31"/>
      <c r="J863" s="84" t="s">
        <v>190</v>
      </c>
      <c r="K863" s="31" t="s">
        <v>34</v>
      </c>
      <c r="L863" s="31" t="s">
        <v>46</v>
      </c>
      <c r="M863" s="169"/>
      <c r="N863" s="148" t="s">
        <v>3033</v>
      </c>
      <c r="O863" s="44" t="s">
        <v>47</v>
      </c>
      <c r="P863" s="43">
        <v>1985</v>
      </c>
      <c r="Q863" s="31">
        <v>1</v>
      </c>
      <c r="R863" s="84"/>
      <c r="S863" s="31" t="s">
        <v>34</v>
      </c>
      <c r="T863" s="31"/>
      <c r="U863" s="169"/>
      <c r="V863" s="150"/>
      <c r="W863" s="141" t="str" cm="1">
        <f t="array" ref="W863">IF(SUM(LEN(B863:V863))=0,"",IF(OR(OR(ISBLANK(F863),SUM(LEN(C863),LEN(D863))=0),AND(NOT(E863="Unknown"),ISBLANK(J863)),AND(NOT(O863="Unknown"),ISBLANK(R863))),"Missing Information", INDEX(Table15[Entire Service Line Classification], MATCH(SUMIFS(Table15[Unique ID],Table15[System-Owned Portion],E863,Table15[If Material Anything Other than "Lead" in Column E,Was Material Ever Previously Lead?],G863,Table15[Customer-Owned Portion],O863),Table15[Unique ID],0),0)))</f>
        <v>Lead Status Unknown</v>
      </c>
      <c r="X863"/>
    </row>
    <row r="864" spans="2:24" ht="30" x14ac:dyDescent="0.25">
      <c r="B864" s="146">
        <v>84760177</v>
      </c>
      <c r="C864" s="31" t="s">
        <v>1093</v>
      </c>
      <c r="D864" s="31"/>
      <c r="E864" s="44" t="s">
        <v>35</v>
      </c>
      <c r="F864" s="43" t="s">
        <v>34</v>
      </c>
      <c r="G864" s="84" t="s">
        <v>34</v>
      </c>
      <c r="H864" s="31"/>
      <c r="I864" s="31"/>
      <c r="J864" s="84" t="s">
        <v>190</v>
      </c>
      <c r="K864" s="31" t="s">
        <v>34</v>
      </c>
      <c r="L864" s="31" t="s">
        <v>46</v>
      </c>
      <c r="M864" s="169"/>
      <c r="N864" s="148" t="s">
        <v>3033</v>
      </c>
      <c r="O864" s="44" t="s">
        <v>47</v>
      </c>
      <c r="P864" s="43">
        <v>1985</v>
      </c>
      <c r="Q864" s="31">
        <v>1</v>
      </c>
      <c r="R864" s="84"/>
      <c r="S864" s="31" t="s">
        <v>34</v>
      </c>
      <c r="T864" s="31"/>
      <c r="U864" s="169"/>
      <c r="V864" s="150"/>
      <c r="W864" s="141" t="str" cm="1">
        <f t="array" ref="W864">IF(SUM(LEN(B864:V864))=0,"",IF(OR(OR(ISBLANK(F864),SUM(LEN(C864),LEN(D864))=0),AND(NOT(E864="Unknown"),ISBLANK(J864)),AND(NOT(O864="Unknown"),ISBLANK(R864))),"Missing Information", INDEX(Table15[Entire Service Line Classification], MATCH(SUMIFS(Table15[Unique ID],Table15[System-Owned Portion],E864,Table15[If Material Anything Other than "Lead" in Column E,Was Material Ever Previously Lead?],G864,Table15[Customer-Owned Portion],O864),Table15[Unique ID],0),0)))</f>
        <v>Lead Status Unknown</v>
      </c>
      <c r="X864"/>
    </row>
    <row r="865" spans="2:24" ht="30" x14ac:dyDescent="0.25">
      <c r="B865" s="146">
        <v>66765046</v>
      </c>
      <c r="C865" s="31" t="s">
        <v>1094</v>
      </c>
      <c r="D865" s="31"/>
      <c r="E865" s="44" t="s">
        <v>35</v>
      </c>
      <c r="F865" s="43" t="s">
        <v>34</v>
      </c>
      <c r="G865" s="84" t="s">
        <v>34</v>
      </c>
      <c r="H865" s="31"/>
      <c r="I865" s="31"/>
      <c r="J865" s="84" t="s">
        <v>190</v>
      </c>
      <c r="K865" s="31" t="s">
        <v>34</v>
      </c>
      <c r="L865" s="31" t="s">
        <v>46</v>
      </c>
      <c r="M865" s="169"/>
      <c r="N865" s="148" t="s">
        <v>3033</v>
      </c>
      <c r="O865" s="44" t="s">
        <v>47</v>
      </c>
      <c r="P865" s="43">
        <v>1985</v>
      </c>
      <c r="Q865" s="31">
        <v>1</v>
      </c>
      <c r="R865" s="84"/>
      <c r="S865" s="31" t="s">
        <v>34</v>
      </c>
      <c r="T865" s="31"/>
      <c r="U865" s="169"/>
      <c r="V865" s="150"/>
      <c r="W865" s="141" t="str" cm="1">
        <f t="array" ref="W865">IF(SUM(LEN(B865:V865))=0,"",IF(OR(OR(ISBLANK(F865),SUM(LEN(C865),LEN(D865))=0),AND(NOT(E865="Unknown"),ISBLANK(J865)),AND(NOT(O865="Unknown"),ISBLANK(R865))),"Missing Information", INDEX(Table15[Entire Service Line Classification], MATCH(SUMIFS(Table15[Unique ID],Table15[System-Owned Portion],E865,Table15[If Material Anything Other than "Lead" in Column E,Was Material Ever Previously Lead?],G865,Table15[Customer-Owned Portion],O865),Table15[Unique ID],0),0)))</f>
        <v>Lead Status Unknown</v>
      </c>
      <c r="X865"/>
    </row>
    <row r="866" spans="2:24" ht="30" x14ac:dyDescent="0.25">
      <c r="B866" s="146">
        <v>84760159</v>
      </c>
      <c r="C866" s="31" t="s">
        <v>1095</v>
      </c>
      <c r="D866" s="31"/>
      <c r="E866" s="44" t="s">
        <v>35</v>
      </c>
      <c r="F866" s="43" t="s">
        <v>34</v>
      </c>
      <c r="G866" s="84" t="s">
        <v>34</v>
      </c>
      <c r="H866" s="31"/>
      <c r="I866" s="31"/>
      <c r="J866" s="84" t="s">
        <v>190</v>
      </c>
      <c r="K866" s="31" t="s">
        <v>34</v>
      </c>
      <c r="L866" s="31" t="s">
        <v>46</v>
      </c>
      <c r="M866" s="169"/>
      <c r="N866" s="148" t="s">
        <v>3033</v>
      </c>
      <c r="O866" s="44" t="s">
        <v>47</v>
      </c>
      <c r="P866" s="43">
        <v>1985</v>
      </c>
      <c r="Q866" s="31">
        <v>1</v>
      </c>
      <c r="R866" s="84"/>
      <c r="S866" s="31" t="s">
        <v>34</v>
      </c>
      <c r="T866" s="31"/>
      <c r="U866" s="169"/>
      <c r="V866" s="150"/>
      <c r="W866" s="141" t="str" cm="1">
        <f t="array" ref="W866">IF(SUM(LEN(B866:V866))=0,"",IF(OR(OR(ISBLANK(F866),SUM(LEN(C866),LEN(D866))=0),AND(NOT(E866="Unknown"),ISBLANK(J866)),AND(NOT(O866="Unknown"),ISBLANK(R866))),"Missing Information", INDEX(Table15[Entire Service Line Classification], MATCH(SUMIFS(Table15[Unique ID],Table15[System-Owned Portion],E866,Table15[If Material Anything Other than "Lead" in Column E,Was Material Ever Previously Lead?],G866,Table15[Customer-Owned Portion],O866),Table15[Unique ID],0),0)))</f>
        <v>Lead Status Unknown</v>
      </c>
      <c r="X866"/>
    </row>
    <row r="867" spans="2:24" ht="30" x14ac:dyDescent="0.25">
      <c r="B867" s="146">
        <v>82538602</v>
      </c>
      <c r="C867" s="31" t="s">
        <v>1096</v>
      </c>
      <c r="D867" s="31"/>
      <c r="E867" s="44" t="s">
        <v>35</v>
      </c>
      <c r="F867" s="43" t="s">
        <v>34</v>
      </c>
      <c r="G867" s="84" t="s">
        <v>34</v>
      </c>
      <c r="H867" s="31"/>
      <c r="I867" s="31"/>
      <c r="J867" s="84" t="s">
        <v>190</v>
      </c>
      <c r="K867" s="31" t="s">
        <v>34</v>
      </c>
      <c r="L867" s="31" t="s">
        <v>46</v>
      </c>
      <c r="M867" s="169"/>
      <c r="N867" s="148" t="s">
        <v>3033</v>
      </c>
      <c r="O867" s="44" t="s">
        <v>47</v>
      </c>
      <c r="P867" s="43">
        <v>1985</v>
      </c>
      <c r="Q867" s="31">
        <v>1</v>
      </c>
      <c r="R867" s="84"/>
      <c r="S867" s="31" t="s">
        <v>34</v>
      </c>
      <c r="T867" s="31"/>
      <c r="U867" s="169"/>
      <c r="V867" s="150"/>
      <c r="W867" s="141" t="str" cm="1">
        <f t="array" ref="W867">IF(SUM(LEN(B867:V867))=0,"",IF(OR(OR(ISBLANK(F867),SUM(LEN(C867),LEN(D867))=0),AND(NOT(E867="Unknown"),ISBLANK(J867)),AND(NOT(O867="Unknown"),ISBLANK(R867))),"Missing Information", INDEX(Table15[Entire Service Line Classification], MATCH(SUMIFS(Table15[Unique ID],Table15[System-Owned Portion],E867,Table15[If Material Anything Other than "Lead" in Column E,Was Material Ever Previously Lead?],G867,Table15[Customer-Owned Portion],O867),Table15[Unique ID],0),0)))</f>
        <v>Lead Status Unknown</v>
      </c>
      <c r="X867"/>
    </row>
    <row r="868" spans="2:24" ht="30" x14ac:dyDescent="0.25">
      <c r="B868" s="146">
        <v>60805933</v>
      </c>
      <c r="C868" s="31" t="s">
        <v>1097</v>
      </c>
      <c r="D868" s="31"/>
      <c r="E868" s="44" t="s">
        <v>35</v>
      </c>
      <c r="F868" s="43" t="s">
        <v>34</v>
      </c>
      <c r="G868" s="84" t="s">
        <v>34</v>
      </c>
      <c r="H868" s="31"/>
      <c r="I868" s="31"/>
      <c r="J868" s="84" t="s">
        <v>190</v>
      </c>
      <c r="K868" s="31" t="s">
        <v>34</v>
      </c>
      <c r="L868" s="31" t="s">
        <v>46</v>
      </c>
      <c r="M868" s="169"/>
      <c r="N868" s="148" t="s">
        <v>3033</v>
      </c>
      <c r="O868" s="44" t="s">
        <v>47</v>
      </c>
      <c r="P868" s="43">
        <v>1985</v>
      </c>
      <c r="Q868" s="31">
        <v>1</v>
      </c>
      <c r="R868" s="84"/>
      <c r="S868" s="31" t="s">
        <v>34</v>
      </c>
      <c r="T868" s="31"/>
      <c r="U868" s="169"/>
      <c r="V868" s="150"/>
      <c r="W868" s="141" t="str" cm="1">
        <f t="array" ref="W868">IF(SUM(LEN(B868:V868))=0,"",IF(OR(OR(ISBLANK(F868),SUM(LEN(C868),LEN(D868))=0),AND(NOT(E868="Unknown"),ISBLANK(J868)),AND(NOT(O868="Unknown"),ISBLANK(R868))),"Missing Information", INDEX(Table15[Entire Service Line Classification], MATCH(SUMIFS(Table15[Unique ID],Table15[System-Owned Portion],E868,Table15[If Material Anything Other than "Lead" in Column E,Was Material Ever Previously Lead?],G868,Table15[Customer-Owned Portion],O868),Table15[Unique ID],0),0)))</f>
        <v>Lead Status Unknown</v>
      </c>
      <c r="X868"/>
    </row>
    <row r="869" spans="2:24" ht="30" x14ac:dyDescent="0.25">
      <c r="B869" s="146">
        <v>31813758</v>
      </c>
      <c r="C869" s="31" t="s">
        <v>1098</v>
      </c>
      <c r="D869" s="31"/>
      <c r="E869" s="44" t="s">
        <v>35</v>
      </c>
      <c r="F869" s="43" t="s">
        <v>34</v>
      </c>
      <c r="G869" s="84" t="s">
        <v>34</v>
      </c>
      <c r="H869" s="31"/>
      <c r="I869" s="31"/>
      <c r="J869" s="84" t="s">
        <v>190</v>
      </c>
      <c r="K869" s="31" t="s">
        <v>34</v>
      </c>
      <c r="L869" s="31" t="s">
        <v>46</v>
      </c>
      <c r="M869" s="169"/>
      <c r="N869" s="148" t="s">
        <v>3033</v>
      </c>
      <c r="O869" s="44" t="s">
        <v>47</v>
      </c>
      <c r="P869" s="43">
        <v>1985</v>
      </c>
      <c r="Q869" s="31">
        <v>1</v>
      </c>
      <c r="R869" s="84"/>
      <c r="S869" s="31" t="s">
        <v>34</v>
      </c>
      <c r="T869" s="31"/>
      <c r="U869" s="169"/>
      <c r="V869" s="150"/>
      <c r="W869" s="141" t="str" cm="1">
        <f t="array" ref="W869">IF(SUM(LEN(B869:V869))=0,"",IF(OR(OR(ISBLANK(F869),SUM(LEN(C869),LEN(D869))=0),AND(NOT(E869="Unknown"),ISBLANK(J869)),AND(NOT(O869="Unknown"),ISBLANK(R869))),"Missing Information", INDEX(Table15[Entire Service Line Classification], MATCH(SUMIFS(Table15[Unique ID],Table15[System-Owned Portion],E869,Table15[If Material Anything Other than "Lead" in Column E,Was Material Ever Previously Lead?],G869,Table15[Customer-Owned Portion],O869),Table15[Unique ID],0),0)))</f>
        <v>Lead Status Unknown</v>
      </c>
      <c r="X869"/>
    </row>
    <row r="870" spans="2:24" ht="30" x14ac:dyDescent="0.25">
      <c r="B870" s="146">
        <v>31813749</v>
      </c>
      <c r="C870" s="31" t="s">
        <v>1099</v>
      </c>
      <c r="D870" s="31"/>
      <c r="E870" s="44" t="s">
        <v>35</v>
      </c>
      <c r="F870" s="43" t="s">
        <v>34</v>
      </c>
      <c r="G870" s="84" t="s">
        <v>34</v>
      </c>
      <c r="H870" s="31"/>
      <c r="I870" s="31"/>
      <c r="J870" s="84" t="s">
        <v>190</v>
      </c>
      <c r="K870" s="31" t="s">
        <v>34</v>
      </c>
      <c r="L870" s="31" t="s">
        <v>46</v>
      </c>
      <c r="M870" s="169"/>
      <c r="N870" s="148" t="s">
        <v>3033</v>
      </c>
      <c r="O870" s="44" t="s">
        <v>47</v>
      </c>
      <c r="P870" s="43">
        <v>1985</v>
      </c>
      <c r="Q870" s="31">
        <v>1</v>
      </c>
      <c r="R870" s="84"/>
      <c r="S870" s="31" t="s">
        <v>34</v>
      </c>
      <c r="T870" s="31"/>
      <c r="U870" s="169"/>
      <c r="V870" s="150"/>
      <c r="W870" s="141" t="str" cm="1">
        <f t="array" ref="W870">IF(SUM(LEN(B870:V870))=0,"",IF(OR(OR(ISBLANK(F870),SUM(LEN(C870),LEN(D870))=0),AND(NOT(E870="Unknown"),ISBLANK(J870)),AND(NOT(O870="Unknown"),ISBLANK(R870))),"Missing Information", INDEX(Table15[Entire Service Line Classification], MATCH(SUMIFS(Table15[Unique ID],Table15[System-Owned Portion],E870,Table15[If Material Anything Other than "Lead" in Column E,Was Material Ever Previously Lead?],G870,Table15[Customer-Owned Portion],O870),Table15[Unique ID],0),0)))</f>
        <v>Lead Status Unknown</v>
      </c>
      <c r="X870"/>
    </row>
    <row r="871" spans="2:24" ht="30" x14ac:dyDescent="0.25">
      <c r="B871" s="146">
        <v>60805955</v>
      </c>
      <c r="C871" s="31" t="s">
        <v>1100</v>
      </c>
      <c r="D871" s="31"/>
      <c r="E871" s="44" t="s">
        <v>35</v>
      </c>
      <c r="F871" s="43" t="s">
        <v>34</v>
      </c>
      <c r="G871" s="84" t="s">
        <v>34</v>
      </c>
      <c r="H871" s="31"/>
      <c r="I871" s="31"/>
      <c r="J871" s="84" t="s">
        <v>190</v>
      </c>
      <c r="K871" s="31" t="s">
        <v>34</v>
      </c>
      <c r="L871" s="31" t="s">
        <v>46</v>
      </c>
      <c r="M871" s="169"/>
      <c r="N871" s="148" t="s">
        <v>3033</v>
      </c>
      <c r="O871" s="44" t="s">
        <v>47</v>
      </c>
      <c r="P871" s="43">
        <v>1985</v>
      </c>
      <c r="Q871" s="31">
        <v>1</v>
      </c>
      <c r="R871" s="84"/>
      <c r="S871" s="31" t="s">
        <v>34</v>
      </c>
      <c r="T871" s="31"/>
      <c r="U871" s="169"/>
      <c r="V871" s="150"/>
      <c r="W871" s="141" t="str" cm="1">
        <f t="array" ref="W871">IF(SUM(LEN(B871:V871))=0,"",IF(OR(OR(ISBLANK(F871),SUM(LEN(C871),LEN(D871))=0),AND(NOT(E871="Unknown"),ISBLANK(J871)),AND(NOT(O871="Unknown"),ISBLANK(R871))),"Missing Information", INDEX(Table15[Entire Service Line Classification], MATCH(SUMIFS(Table15[Unique ID],Table15[System-Owned Portion],E871,Table15[If Material Anything Other than "Lead" in Column E,Was Material Ever Previously Lead?],G871,Table15[Customer-Owned Portion],O871),Table15[Unique ID],0),0)))</f>
        <v>Lead Status Unknown</v>
      </c>
      <c r="X871"/>
    </row>
    <row r="872" spans="2:24" ht="30" x14ac:dyDescent="0.25">
      <c r="B872" s="146">
        <v>55606785</v>
      </c>
      <c r="C872" s="31" t="s">
        <v>1101</v>
      </c>
      <c r="D872" s="31"/>
      <c r="E872" s="44" t="s">
        <v>35</v>
      </c>
      <c r="F872" s="43" t="s">
        <v>34</v>
      </c>
      <c r="G872" s="84" t="s">
        <v>34</v>
      </c>
      <c r="H872" s="31"/>
      <c r="I872" s="31"/>
      <c r="J872" s="84" t="s">
        <v>190</v>
      </c>
      <c r="K872" s="31" t="s">
        <v>34</v>
      </c>
      <c r="L872" s="31" t="s">
        <v>46</v>
      </c>
      <c r="M872" s="169"/>
      <c r="N872" s="148" t="s">
        <v>3033</v>
      </c>
      <c r="O872" s="44" t="s">
        <v>47</v>
      </c>
      <c r="P872" s="43">
        <v>1985</v>
      </c>
      <c r="Q872" s="31">
        <v>1</v>
      </c>
      <c r="R872" s="84"/>
      <c r="S872" s="31" t="s">
        <v>34</v>
      </c>
      <c r="T872" s="31"/>
      <c r="U872" s="169"/>
      <c r="V872" s="150"/>
      <c r="W872" s="141" t="str" cm="1">
        <f t="array" ref="W872">IF(SUM(LEN(B872:V872))=0,"",IF(OR(OR(ISBLANK(F872),SUM(LEN(C872),LEN(D872))=0),AND(NOT(E872="Unknown"),ISBLANK(J872)),AND(NOT(O872="Unknown"),ISBLANK(R872))),"Missing Information", INDEX(Table15[Entire Service Line Classification], MATCH(SUMIFS(Table15[Unique ID],Table15[System-Owned Portion],E872,Table15[If Material Anything Other than "Lead" in Column E,Was Material Ever Previously Lead?],G872,Table15[Customer-Owned Portion],O872),Table15[Unique ID],0),0)))</f>
        <v>Lead Status Unknown</v>
      </c>
      <c r="X872"/>
    </row>
    <row r="873" spans="2:24" ht="30" x14ac:dyDescent="0.25">
      <c r="B873" s="146">
        <v>46941750</v>
      </c>
      <c r="C873" s="31" t="s">
        <v>1102</v>
      </c>
      <c r="D873" s="31"/>
      <c r="E873" s="44" t="s">
        <v>35</v>
      </c>
      <c r="F873" s="43" t="s">
        <v>34</v>
      </c>
      <c r="G873" s="84" t="s">
        <v>34</v>
      </c>
      <c r="H873" s="31"/>
      <c r="I873" s="31"/>
      <c r="J873" s="84" t="s">
        <v>190</v>
      </c>
      <c r="K873" s="31" t="s">
        <v>34</v>
      </c>
      <c r="L873" s="31" t="s">
        <v>46</v>
      </c>
      <c r="M873" s="169"/>
      <c r="N873" s="148" t="s">
        <v>3033</v>
      </c>
      <c r="O873" s="44" t="s">
        <v>47</v>
      </c>
      <c r="P873" s="43">
        <v>1985</v>
      </c>
      <c r="Q873" s="31">
        <v>1</v>
      </c>
      <c r="R873" s="84"/>
      <c r="S873" s="31" t="s">
        <v>34</v>
      </c>
      <c r="T873" s="31"/>
      <c r="U873" s="169"/>
      <c r="V873" s="150"/>
      <c r="W873" s="141" t="str" cm="1">
        <f t="array" ref="W873">IF(SUM(LEN(B873:V873))=0,"",IF(OR(OR(ISBLANK(F873),SUM(LEN(C873),LEN(D873))=0),AND(NOT(E873="Unknown"),ISBLANK(J873)),AND(NOT(O873="Unknown"),ISBLANK(R873))),"Missing Information", INDEX(Table15[Entire Service Line Classification], MATCH(SUMIFS(Table15[Unique ID],Table15[System-Owned Portion],E873,Table15[If Material Anything Other than "Lead" in Column E,Was Material Ever Previously Lead?],G873,Table15[Customer-Owned Portion],O873),Table15[Unique ID],0),0)))</f>
        <v>Lead Status Unknown</v>
      </c>
      <c r="X873"/>
    </row>
    <row r="874" spans="2:24" ht="30" x14ac:dyDescent="0.25">
      <c r="B874" s="146">
        <v>31813774</v>
      </c>
      <c r="C874" s="31" t="s">
        <v>1103</v>
      </c>
      <c r="D874" s="31"/>
      <c r="E874" s="44" t="s">
        <v>35</v>
      </c>
      <c r="F874" s="43" t="s">
        <v>34</v>
      </c>
      <c r="G874" s="84" t="s">
        <v>34</v>
      </c>
      <c r="H874" s="31"/>
      <c r="I874" s="31"/>
      <c r="J874" s="84" t="s">
        <v>190</v>
      </c>
      <c r="K874" s="31" t="s">
        <v>34</v>
      </c>
      <c r="L874" s="31" t="s">
        <v>46</v>
      </c>
      <c r="M874" s="169"/>
      <c r="N874" s="148" t="s">
        <v>3033</v>
      </c>
      <c r="O874" s="44" t="s">
        <v>47</v>
      </c>
      <c r="P874" s="43">
        <v>1985</v>
      </c>
      <c r="Q874" s="31">
        <v>1</v>
      </c>
      <c r="R874" s="84"/>
      <c r="S874" s="31" t="s">
        <v>34</v>
      </c>
      <c r="T874" s="31"/>
      <c r="U874" s="169"/>
      <c r="V874" s="150"/>
      <c r="W874" s="141" t="str" cm="1">
        <f t="array" ref="W874">IF(SUM(LEN(B874:V874))=0,"",IF(OR(OR(ISBLANK(F874),SUM(LEN(C874),LEN(D874))=0),AND(NOT(E874="Unknown"),ISBLANK(J874)),AND(NOT(O874="Unknown"),ISBLANK(R874))),"Missing Information", INDEX(Table15[Entire Service Line Classification], MATCH(SUMIFS(Table15[Unique ID],Table15[System-Owned Portion],E874,Table15[If Material Anything Other than "Lead" in Column E,Was Material Ever Previously Lead?],G874,Table15[Customer-Owned Portion],O874),Table15[Unique ID],0),0)))</f>
        <v>Lead Status Unknown</v>
      </c>
      <c r="X874"/>
    </row>
    <row r="875" spans="2:24" ht="30" x14ac:dyDescent="0.25">
      <c r="B875" s="146">
        <v>84760154</v>
      </c>
      <c r="C875" s="31" t="s">
        <v>1104</v>
      </c>
      <c r="D875" s="31"/>
      <c r="E875" s="44" t="s">
        <v>35</v>
      </c>
      <c r="F875" s="43" t="s">
        <v>34</v>
      </c>
      <c r="G875" s="84" t="s">
        <v>34</v>
      </c>
      <c r="H875" s="31"/>
      <c r="I875" s="31"/>
      <c r="J875" s="84" t="s">
        <v>190</v>
      </c>
      <c r="K875" s="31" t="s">
        <v>34</v>
      </c>
      <c r="L875" s="31" t="s">
        <v>46</v>
      </c>
      <c r="M875" s="169"/>
      <c r="N875" s="148" t="s">
        <v>3033</v>
      </c>
      <c r="O875" s="44" t="s">
        <v>47</v>
      </c>
      <c r="P875" s="43">
        <v>1985</v>
      </c>
      <c r="Q875" s="31">
        <v>1</v>
      </c>
      <c r="R875" s="84"/>
      <c r="S875" s="31" t="s">
        <v>34</v>
      </c>
      <c r="T875" s="31"/>
      <c r="U875" s="169"/>
      <c r="V875" s="150"/>
      <c r="W875" s="141" t="str" cm="1">
        <f t="array" ref="W875">IF(SUM(LEN(B875:V875))=0,"",IF(OR(OR(ISBLANK(F875),SUM(LEN(C875),LEN(D875))=0),AND(NOT(E875="Unknown"),ISBLANK(J875)),AND(NOT(O875="Unknown"),ISBLANK(R875))),"Missing Information", INDEX(Table15[Entire Service Line Classification], MATCH(SUMIFS(Table15[Unique ID],Table15[System-Owned Portion],E875,Table15[If Material Anything Other than "Lead" in Column E,Was Material Ever Previously Lead?],G875,Table15[Customer-Owned Portion],O875),Table15[Unique ID],0),0)))</f>
        <v>Lead Status Unknown</v>
      </c>
      <c r="X875"/>
    </row>
    <row r="876" spans="2:24" ht="30" x14ac:dyDescent="0.25">
      <c r="B876" s="146">
        <v>35775318</v>
      </c>
      <c r="C876" s="31" t="s">
        <v>1105</v>
      </c>
      <c r="D876" s="31"/>
      <c r="E876" s="44" t="s">
        <v>35</v>
      </c>
      <c r="F876" s="43" t="s">
        <v>34</v>
      </c>
      <c r="G876" s="84" t="s">
        <v>34</v>
      </c>
      <c r="H876" s="31"/>
      <c r="I876" s="31"/>
      <c r="J876" s="84" t="s">
        <v>190</v>
      </c>
      <c r="K876" s="31" t="s">
        <v>34</v>
      </c>
      <c r="L876" s="31" t="s">
        <v>46</v>
      </c>
      <c r="M876" s="169"/>
      <c r="N876" s="148" t="s">
        <v>3033</v>
      </c>
      <c r="O876" s="44" t="s">
        <v>47</v>
      </c>
      <c r="P876" s="43">
        <v>1985</v>
      </c>
      <c r="Q876" s="31">
        <v>1</v>
      </c>
      <c r="R876" s="84"/>
      <c r="S876" s="31" t="s">
        <v>34</v>
      </c>
      <c r="T876" s="31"/>
      <c r="U876" s="169"/>
      <c r="V876" s="150"/>
      <c r="W876" s="141" t="str" cm="1">
        <f t="array" ref="W876">IF(SUM(LEN(B876:V876))=0,"",IF(OR(OR(ISBLANK(F876),SUM(LEN(C876),LEN(D876))=0),AND(NOT(E876="Unknown"),ISBLANK(J876)),AND(NOT(O876="Unknown"),ISBLANK(R876))),"Missing Information", INDEX(Table15[Entire Service Line Classification], MATCH(SUMIFS(Table15[Unique ID],Table15[System-Owned Portion],E876,Table15[If Material Anything Other than "Lead" in Column E,Was Material Ever Previously Lead?],G876,Table15[Customer-Owned Portion],O876),Table15[Unique ID],0),0)))</f>
        <v>Lead Status Unknown</v>
      </c>
      <c r="X876"/>
    </row>
    <row r="877" spans="2:24" ht="30" x14ac:dyDescent="0.25">
      <c r="B877" s="146">
        <v>35775240</v>
      </c>
      <c r="C877" s="31" t="s">
        <v>1106</v>
      </c>
      <c r="D877" s="31"/>
      <c r="E877" s="44" t="s">
        <v>35</v>
      </c>
      <c r="F877" s="43" t="s">
        <v>34</v>
      </c>
      <c r="G877" s="84" t="s">
        <v>34</v>
      </c>
      <c r="H877" s="31"/>
      <c r="I877" s="31"/>
      <c r="J877" s="84" t="s">
        <v>190</v>
      </c>
      <c r="K877" s="31" t="s">
        <v>34</v>
      </c>
      <c r="L877" s="31" t="s">
        <v>46</v>
      </c>
      <c r="M877" s="169"/>
      <c r="N877" s="148" t="s">
        <v>3033</v>
      </c>
      <c r="O877" s="44" t="s">
        <v>35</v>
      </c>
      <c r="P877" s="43">
        <v>1986</v>
      </c>
      <c r="Q877" s="31">
        <v>1</v>
      </c>
      <c r="R877" s="84" t="s">
        <v>188</v>
      </c>
      <c r="S877" s="31" t="s">
        <v>34</v>
      </c>
      <c r="T877" s="31"/>
      <c r="U877" s="169"/>
      <c r="V877" s="150"/>
      <c r="W877" s="141" t="str" cm="1">
        <f t="array" ref="W877">IF(SUM(LEN(B877:V877))=0,"",IF(OR(OR(ISBLANK(F877),SUM(LEN(C877),LEN(D877))=0),AND(NOT(E877="Unknown"),ISBLANK(J877)),AND(NOT(O877="Unknown"),ISBLANK(R877))),"Missing Information", INDEX(Table15[Entire Service Line Classification], MATCH(SUMIFS(Table15[Unique ID],Table15[System-Owned Portion],E877,Table15[If Material Anything Other than "Lead" in Column E,Was Material Ever Previously Lead?],G877,Table15[Customer-Owned Portion],O877),Table15[Unique ID],0),0)))</f>
        <v>Non-lead</v>
      </c>
      <c r="X877"/>
    </row>
    <row r="878" spans="2:24" ht="30" x14ac:dyDescent="0.25">
      <c r="B878" s="146">
        <v>67765055</v>
      </c>
      <c r="C878" s="31" t="s">
        <v>1107</v>
      </c>
      <c r="D878" s="31"/>
      <c r="E878" s="44" t="s">
        <v>35</v>
      </c>
      <c r="F878" s="43" t="s">
        <v>34</v>
      </c>
      <c r="G878" s="84" t="s">
        <v>34</v>
      </c>
      <c r="H878" s="31"/>
      <c r="I878" s="31"/>
      <c r="J878" s="84" t="s">
        <v>190</v>
      </c>
      <c r="K878" s="31" t="s">
        <v>34</v>
      </c>
      <c r="L878" s="31" t="s">
        <v>46</v>
      </c>
      <c r="M878" s="169"/>
      <c r="N878" s="148" t="s">
        <v>3033</v>
      </c>
      <c r="O878" s="44" t="s">
        <v>35</v>
      </c>
      <c r="P878" s="43">
        <v>1986</v>
      </c>
      <c r="Q878" s="31">
        <v>1</v>
      </c>
      <c r="R878" s="84" t="s">
        <v>188</v>
      </c>
      <c r="S878" s="31" t="s">
        <v>34</v>
      </c>
      <c r="T878" s="31"/>
      <c r="U878" s="169"/>
      <c r="V878" s="150"/>
      <c r="W878" s="141" t="str" cm="1">
        <f t="array" ref="W878">IF(SUM(LEN(B878:V878))=0,"",IF(OR(OR(ISBLANK(F878),SUM(LEN(C878),LEN(D878))=0),AND(NOT(E878="Unknown"),ISBLANK(J878)),AND(NOT(O878="Unknown"),ISBLANK(R878))),"Missing Information", INDEX(Table15[Entire Service Line Classification], MATCH(SUMIFS(Table15[Unique ID],Table15[System-Owned Portion],E878,Table15[If Material Anything Other than "Lead" in Column E,Was Material Ever Previously Lead?],G878,Table15[Customer-Owned Portion],O878),Table15[Unique ID],0),0)))</f>
        <v>Non-lead</v>
      </c>
      <c r="X878"/>
    </row>
    <row r="879" spans="2:24" ht="30" x14ac:dyDescent="0.25">
      <c r="B879" s="146">
        <v>51145678</v>
      </c>
      <c r="C879" s="31" t="s">
        <v>1108</v>
      </c>
      <c r="D879" s="31"/>
      <c r="E879" s="44" t="s">
        <v>35</v>
      </c>
      <c r="F879" s="43" t="s">
        <v>34</v>
      </c>
      <c r="G879" s="84" t="s">
        <v>34</v>
      </c>
      <c r="H879" s="31"/>
      <c r="I879" s="31"/>
      <c r="J879" s="84" t="s">
        <v>190</v>
      </c>
      <c r="K879" s="31" t="s">
        <v>34</v>
      </c>
      <c r="L879" s="31" t="s">
        <v>46</v>
      </c>
      <c r="M879" s="169"/>
      <c r="N879" s="148" t="s">
        <v>3033</v>
      </c>
      <c r="O879" s="44" t="s">
        <v>35</v>
      </c>
      <c r="P879" s="43">
        <v>1986</v>
      </c>
      <c r="Q879" s="31">
        <v>1</v>
      </c>
      <c r="R879" s="84" t="s">
        <v>188</v>
      </c>
      <c r="S879" s="31" t="s">
        <v>34</v>
      </c>
      <c r="T879" s="31"/>
      <c r="U879" s="169"/>
      <c r="V879" s="150"/>
      <c r="W879" s="141" t="str" cm="1">
        <f t="array" ref="W879">IF(SUM(LEN(B879:V879))=0,"",IF(OR(OR(ISBLANK(F879),SUM(LEN(C879),LEN(D879))=0),AND(NOT(E879="Unknown"),ISBLANK(J879)),AND(NOT(O879="Unknown"),ISBLANK(R879))),"Missing Information", INDEX(Table15[Entire Service Line Classification], MATCH(SUMIFS(Table15[Unique ID],Table15[System-Owned Portion],E879,Table15[If Material Anything Other than "Lead" in Column E,Was Material Ever Previously Lead?],G879,Table15[Customer-Owned Portion],O879),Table15[Unique ID],0),0)))</f>
        <v>Non-lead</v>
      </c>
      <c r="X879"/>
    </row>
    <row r="880" spans="2:24" ht="30" x14ac:dyDescent="0.25">
      <c r="B880" s="146">
        <v>53737898</v>
      </c>
      <c r="C880" s="31" t="s">
        <v>1109</v>
      </c>
      <c r="D880" s="31"/>
      <c r="E880" s="44" t="s">
        <v>35</v>
      </c>
      <c r="F880" s="43" t="s">
        <v>34</v>
      </c>
      <c r="G880" s="84" t="s">
        <v>34</v>
      </c>
      <c r="H880" s="31"/>
      <c r="I880" s="31"/>
      <c r="J880" s="84" t="s">
        <v>190</v>
      </c>
      <c r="K880" s="31" t="s">
        <v>34</v>
      </c>
      <c r="L880" s="31" t="s">
        <v>46</v>
      </c>
      <c r="M880" s="169"/>
      <c r="N880" s="148" t="s">
        <v>3033</v>
      </c>
      <c r="O880" s="44" t="s">
        <v>35</v>
      </c>
      <c r="P880" s="43">
        <v>1986</v>
      </c>
      <c r="Q880" s="31">
        <v>1</v>
      </c>
      <c r="R880" s="84" t="s">
        <v>188</v>
      </c>
      <c r="S880" s="31" t="s">
        <v>34</v>
      </c>
      <c r="T880" s="31"/>
      <c r="U880" s="169"/>
      <c r="V880" s="150"/>
      <c r="W880" s="141" t="str" cm="1">
        <f t="array" ref="W880">IF(SUM(LEN(B880:V880))=0,"",IF(OR(OR(ISBLANK(F880),SUM(LEN(C880),LEN(D880))=0),AND(NOT(E880="Unknown"),ISBLANK(J880)),AND(NOT(O880="Unknown"),ISBLANK(R880))),"Missing Information", INDEX(Table15[Entire Service Line Classification], MATCH(SUMIFS(Table15[Unique ID],Table15[System-Owned Portion],E880,Table15[If Material Anything Other than "Lead" in Column E,Was Material Ever Previously Lead?],G880,Table15[Customer-Owned Portion],O880),Table15[Unique ID],0),0)))</f>
        <v>Non-lead</v>
      </c>
      <c r="X880"/>
    </row>
    <row r="881" spans="2:24" ht="30" x14ac:dyDescent="0.25">
      <c r="B881" s="146">
        <v>53175985</v>
      </c>
      <c r="C881" s="31" t="s">
        <v>1110</v>
      </c>
      <c r="D881" s="31"/>
      <c r="E881" s="44" t="s">
        <v>35</v>
      </c>
      <c r="F881" s="43" t="s">
        <v>34</v>
      </c>
      <c r="G881" s="84" t="s">
        <v>34</v>
      </c>
      <c r="H881" s="31"/>
      <c r="I881" s="31"/>
      <c r="J881" s="84" t="s">
        <v>190</v>
      </c>
      <c r="K881" s="31" t="s">
        <v>34</v>
      </c>
      <c r="L881" s="31" t="s">
        <v>46</v>
      </c>
      <c r="M881" s="169"/>
      <c r="N881" s="148" t="s">
        <v>3033</v>
      </c>
      <c r="O881" s="44" t="s">
        <v>35</v>
      </c>
      <c r="P881" s="43">
        <v>1986</v>
      </c>
      <c r="Q881" s="31">
        <v>1</v>
      </c>
      <c r="R881" s="84" t="s">
        <v>188</v>
      </c>
      <c r="S881" s="31" t="s">
        <v>34</v>
      </c>
      <c r="T881" s="31"/>
      <c r="U881" s="169"/>
      <c r="V881" s="150"/>
      <c r="W881" s="141" t="str" cm="1">
        <f t="array" ref="W881">IF(SUM(LEN(B881:V881))=0,"",IF(OR(OR(ISBLANK(F881),SUM(LEN(C881),LEN(D881))=0),AND(NOT(E881="Unknown"),ISBLANK(J881)),AND(NOT(O881="Unknown"),ISBLANK(R881))),"Missing Information", INDEX(Table15[Entire Service Line Classification], MATCH(SUMIFS(Table15[Unique ID],Table15[System-Owned Portion],E881,Table15[If Material Anything Other than "Lead" in Column E,Was Material Ever Previously Lead?],G881,Table15[Customer-Owned Portion],O881),Table15[Unique ID],0),0)))</f>
        <v>Non-lead</v>
      </c>
      <c r="X881"/>
    </row>
    <row r="882" spans="2:24" ht="30" x14ac:dyDescent="0.25">
      <c r="B882" s="146">
        <v>53737885</v>
      </c>
      <c r="C882" s="31" t="s">
        <v>1111</v>
      </c>
      <c r="D882" s="31"/>
      <c r="E882" s="44" t="s">
        <v>35</v>
      </c>
      <c r="F882" s="43" t="s">
        <v>34</v>
      </c>
      <c r="G882" s="84" t="s">
        <v>34</v>
      </c>
      <c r="H882" s="31"/>
      <c r="I882" s="31"/>
      <c r="J882" s="84" t="s">
        <v>190</v>
      </c>
      <c r="K882" s="31" t="s">
        <v>34</v>
      </c>
      <c r="L882" s="31" t="s">
        <v>46</v>
      </c>
      <c r="M882" s="169"/>
      <c r="N882" s="148" t="s">
        <v>3033</v>
      </c>
      <c r="O882" s="44" t="s">
        <v>35</v>
      </c>
      <c r="P882" s="43">
        <v>1986</v>
      </c>
      <c r="Q882" s="31">
        <v>1</v>
      </c>
      <c r="R882" s="84" t="s">
        <v>188</v>
      </c>
      <c r="S882" s="31" t="s">
        <v>34</v>
      </c>
      <c r="T882" s="31"/>
      <c r="U882" s="169"/>
      <c r="V882" s="150"/>
      <c r="W882" s="141" t="str" cm="1">
        <f t="array" ref="W882">IF(SUM(LEN(B882:V882))=0,"",IF(OR(OR(ISBLANK(F882),SUM(LEN(C882),LEN(D882))=0),AND(NOT(E882="Unknown"),ISBLANK(J882)),AND(NOT(O882="Unknown"),ISBLANK(R882))),"Missing Information", INDEX(Table15[Entire Service Line Classification], MATCH(SUMIFS(Table15[Unique ID],Table15[System-Owned Portion],E882,Table15[If Material Anything Other than "Lead" in Column E,Was Material Ever Previously Lead?],G882,Table15[Customer-Owned Portion],O882),Table15[Unique ID],0),0)))</f>
        <v>Non-lead</v>
      </c>
      <c r="X882"/>
    </row>
    <row r="883" spans="2:24" ht="30" x14ac:dyDescent="0.25">
      <c r="B883" s="146">
        <v>84760184</v>
      </c>
      <c r="C883" s="31" t="s">
        <v>1112</v>
      </c>
      <c r="D883" s="31"/>
      <c r="E883" s="44" t="s">
        <v>35</v>
      </c>
      <c r="F883" s="43" t="s">
        <v>34</v>
      </c>
      <c r="G883" s="84" t="s">
        <v>34</v>
      </c>
      <c r="H883" s="31"/>
      <c r="I883" s="31"/>
      <c r="J883" s="84" t="s">
        <v>190</v>
      </c>
      <c r="K883" s="31" t="s">
        <v>34</v>
      </c>
      <c r="L883" s="31" t="s">
        <v>46</v>
      </c>
      <c r="M883" s="169"/>
      <c r="N883" s="148" t="s">
        <v>3033</v>
      </c>
      <c r="O883" s="44" t="s">
        <v>35</v>
      </c>
      <c r="P883" s="43">
        <v>1986</v>
      </c>
      <c r="Q883" s="31">
        <v>1</v>
      </c>
      <c r="R883" s="84" t="s">
        <v>188</v>
      </c>
      <c r="S883" s="31" t="s">
        <v>34</v>
      </c>
      <c r="T883" s="31"/>
      <c r="U883" s="169"/>
      <c r="V883" s="150"/>
      <c r="W883" s="141" t="str" cm="1">
        <f t="array" ref="W883">IF(SUM(LEN(B883:V883))=0,"",IF(OR(OR(ISBLANK(F883),SUM(LEN(C883),LEN(D883))=0),AND(NOT(E883="Unknown"),ISBLANK(J883)),AND(NOT(O883="Unknown"),ISBLANK(R883))),"Missing Information", INDEX(Table15[Entire Service Line Classification], MATCH(SUMIFS(Table15[Unique ID],Table15[System-Owned Portion],E883,Table15[If Material Anything Other than "Lead" in Column E,Was Material Ever Previously Lead?],G883,Table15[Customer-Owned Portion],O883),Table15[Unique ID],0),0)))</f>
        <v>Non-lead</v>
      </c>
      <c r="X883"/>
    </row>
    <row r="884" spans="2:24" ht="30" x14ac:dyDescent="0.25">
      <c r="B884" s="146">
        <v>86010694</v>
      </c>
      <c r="C884" s="31" t="s">
        <v>1113</v>
      </c>
      <c r="D884" s="31"/>
      <c r="E884" s="44" t="s">
        <v>35</v>
      </c>
      <c r="F884" s="43" t="s">
        <v>34</v>
      </c>
      <c r="G884" s="84" t="s">
        <v>34</v>
      </c>
      <c r="H884" s="31"/>
      <c r="I884" s="31"/>
      <c r="J884" s="84" t="s">
        <v>190</v>
      </c>
      <c r="K884" s="31" t="s">
        <v>34</v>
      </c>
      <c r="L884" s="31" t="s">
        <v>46</v>
      </c>
      <c r="M884" s="169"/>
      <c r="N884" s="148" t="s">
        <v>3033</v>
      </c>
      <c r="O884" s="44" t="s">
        <v>35</v>
      </c>
      <c r="P884" s="43">
        <v>1986</v>
      </c>
      <c r="Q884" s="31">
        <v>1</v>
      </c>
      <c r="R884" s="84" t="s">
        <v>188</v>
      </c>
      <c r="S884" s="31" t="s">
        <v>34</v>
      </c>
      <c r="T884" s="31"/>
      <c r="U884" s="169"/>
      <c r="V884" s="150"/>
      <c r="W884" s="141" t="str" cm="1">
        <f t="array" ref="W884">IF(SUM(LEN(B884:V884))=0,"",IF(OR(OR(ISBLANK(F884),SUM(LEN(C884),LEN(D884))=0),AND(NOT(E884="Unknown"),ISBLANK(J884)),AND(NOT(O884="Unknown"),ISBLANK(R884))),"Missing Information", INDEX(Table15[Entire Service Line Classification], MATCH(SUMIFS(Table15[Unique ID],Table15[System-Owned Portion],E884,Table15[If Material Anything Other than "Lead" in Column E,Was Material Ever Previously Lead?],G884,Table15[Customer-Owned Portion],O884),Table15[Unique ID],0),0)))</f>
        <v>Non-lead</v>
      </c>
      <c r="X884"/>
    </row>
    <row r="885" spans="2:24" ht="30" x14ac:dyDescent="0.25">
      <c r="B885" s="146">
        <v>70111620</v>
      </c>
      <c r="C885" s="31" t="s">
        <v>1114</v>
      </c>
      <c r="D885" s="31"/>
      <c r="E885" s="44" t="s">
        <v>35</v>
      </c>
      <c r="F885" s="43" t="s">
        <v>34</v>
      </c>
      <c r="G885" s="84" t="s">
        <v>34</v>
      </c>
      <c r="H885" s="31"/>
      <c r="I885" s="31"/>
      <c r="J885" s="84" t="s">
        <v>190</v>
      </c>
      <c r="K885" s="31" t="s">
        <v>34</v>
      </c>
      <c r="L885" s="31" t="s">
        <v>46</v>
      </c>
      <c r="M885" s="169"/>
      <c r="N885" s="148" t="s">
        <v>3033</v>
      </c>
      <c r="O885" s="44" t="s">
        <v>35</v>
      </c>
      <c r="P885" s="43">
        <v>1986</v>
      </c>
      <c r="Q885" s="31">
        <v>1</v>
      </c>
      <c r="R885" s="84" t="s">
        <v>188</v>
      </c>
      <c r="S885" s="31" t="s">
        <v>34</v>
      </c>
      <c r="T885" s="31"/>
      <c r="U885" s="169"/>
      <c r="V885" s="150"/>
      <c r="W885" s="141" t="str" cm="1">
        <f t="array" ref="W885">IF(SUM(LEN(B885:V885))=0,"",IF(OR(OR(ISBLANK(F885),SUM(LEN(C885),LEN(D885))=0),AND(NOT(E885="Unknown"),ISBLANK(J885)),AND(NOT(O885="Unknown"),ISBLANK(R885))),"Missing Information", INDEX(Table15[Entire Service Line Classification], MATCH(SUMIFS(Table15[Unique ID],Table15[System-Owned Portion],E885,Table15[If Material Anything Other than "Lead" in Column E,Was Material Ever Previously Lead?],G885,Table15[Customer-Owned Portion],O885),Table15[Unique ID],0),0)))</f>
        <v>Non-lead</v>
      </c>
      <c r="X885"/>
    </row>
    <row r="886" spans="2:24" ht="30" x14ac:dyDescent="0.25">
      <c r="B886" s="146">
        <v>70111616</v>
      </c>
      <c r="C886" s="31" t="s">
        <v>1115</v>
      </c>
      <c r="D886" s="31"/>
      <c r="E886" s="44" t="s">
        <v>35</v>
      </c>
      <c r="F886" s="43" t="s">
        <v>34</v>
      </c>
      <c r="G886" s="84" t="s">
        <v>34</v>
      </c>
      <c r="H886" s="31"/>
      <c r="I886" s="31"/>
      <c r="J886" s="84" t="s">
        <v>190</v>
      </c>
      <c r="K886" s="31" t="s">
        <v>34</v>
      </c>
      <c r="L886" s="31" t="s">
        <v>46</v>
      </c>
      <c r="M886" s="169"/>
      <c r="N886" s="148" t="s">
        <v>3033</v>
      </c>
      <c r="O886" s="44" t="s">
        <v>35</v>
      </c>
      <c r="P886" s="43">
        <v>1986</v>
      </c>
      <c r="Q886" s="31">
        <v>1</v>
      </c>
      <c r="R886" s="84" t="s">
        <v>188</v>
      </c>
      <c r="S886" s="31" t="s">
        <v>34</v>
      </c>
      <c r="T886" s="31"/>
      <c r="U886" s="169"/>
      <c r="V886" s="150"/>
      <c r="W886" s="141" t="str" cm="1">
        <f t="array" ref="W886">IF(SUM(LEN(B886:V886))=0,"",IF(OR(OR(ISBLANK(F886),SUM(LEN(C886),LEN(D886))=0),AND(NOT(E886="Unknown"),ISBLANK(J886)),AND(NOT(O886="Unknown"),ISBLANK(R886))),"Missing Information", INDEX(Table15[Entire Service Line Classification], MATCH(SUMIFS(Table15[Unique ID],Table15[System-Owned Portion],E886,Table15[If Material Anything Other than "Lead" in Column E,Was Material Ever Previously Lead?],G886,Table15[Customer-Owned Portion],O886),Table15[Unique ID],0),0)))</f>
        <v>Non-lead</v>
      </c>
      <c r="X886"/>
    </row>
    <row r="887" spans="2:24" ht="30" x14ac:dyDescent="0.25">
      <c r="B887" s="146">
        <v>84760182</v>
      </c>
      <c r="C887" s="31" t="s">
        <v>1116</v>
      </c>
      <c r="D887" s="31"/>
      <c r="E887" s="44" t="s">
        <v>35</v>
      </c>
      <c r="F887" s="43" t="s">
        <v>34</v>
      </c>
      <c r="G887" s="84" t="s">
        <v>34</v>
      </c>
      <c r="H887" s="31"/>
      <c r="I887" s="31"/>
      <c r="J887" s="84" t="s">
        <v>190</v>
      </c>
      <c r="K887" s="31" t="s">
        <v>34</v>
      </c>
      <c r="L887" s="31" t="s">
        <v>46</v>
      </c>
      <c r="M887" s="169"/>
      <c r="N887" s="148" t="s">
        <v>3033</v>
      </c>
      <c r="O887" s="44" t="s">
        <v>35</v>
      </c>
      <c r="P887" s="43">
        <v>1986</v>
      </c>
      <c r="Q887" s="31">
        <v>1</v>
      </c>
      <c r="R887" s="84" t="s">
        <v>188</v>
      </c>
      <c r="S887" s="31" t="s">
        <v>34</v>
      </c>
      <c r="T887" s="31"/>
      <c r="U887" s="169"/>
      <c r="V887" s="150"/>
      <c r="W887" s="141" t="str" cm="1">
        <f t="array" ref="W887">IF(SUM(LEN(B887:V887))=0,"",IF(OR(OR(ISBLANK(F887),SUM(LEN(C887),LEN(D887))=0),AND(NOT(E887="Unknown"),ISBLANK(J887)),AND(NOT(O887="Unknown"),ISBLANK(R887))),"Missing Information", INDEX(Table15[Entire Service Line Classification], MATCH(SUMIFS(Table15[Unique ID],Table15[System-Owned Portion],E887,Table15[If Material Anything Other than "Lead" in Column E,Was Material Ever Previously Lead?],G887,Table15[Customer-Owned Portion],O887),Table15[Unique ID],0),0)))</f>
        <v>Non-lead</v>
      </c>
      <c r="X887"/>
    </row>
    <row r="888" spans="2:24" ht="30" x14ac:dyDescent="0.25">
      <c r="B888" s="146">
        <v>50101106</v>
      </c>
      <c r="C888" s="31" t="s">
        <v>1117</v>
      </c>
      <c r="D888" s="31"/>
      <c r="E888" s="44" t="s">
        <v>35</v>
      </c>
      <c r="F888" s="43" t="s">
        <v>34</v>
      </c>
      <c r="G888" s="84" t="s">
        <v>34</v>
      </c>
      <c r="H888" s="31"/>
      <c r="I888" s="31"/>
      <c r="J888" s="84" t="s">
        <v>190</v>
      </c>
      <c r="K888" s="31" t="s">
        <v>34</v>
      </c>
      <c r="L888" s="31" t="s">
        <v>46</v>
      </c>
      <c r="M888" s="169"/>
      <c r="N888" s="148" t="s">
        <v>3033</v>
      </c>
      <c r="O888" s="44" t="s">
        <v>35</v>
      </c>
      <c r="P888" s="43">
        <v>1986</v>
      </c>
      <c r="Q888" s="31">
        <v>1</v>
      </c>
      <c r="R888" s="84" t="s">
        <v>188</v>
      </c>
      <c r="S888" s="31" t="s">
        <v>34</v>
      </c>
      <c r="T888" s="31"/>
      <c r="U888" s="169"/>
      <c r="V888" s="150"/>
      <c r="W888" s="141" t="str" cm="1">
        <f t="array" ref="W888">IF(SUM(LEN(B888:V888))=0,"",IF(OR(OR(ISBLANK(F888),SUM(LEN(C888),LEN(D888))=0),AND(NOT(E888="Unknown"),ISBLANK(J888)),AND(NOT(O888="Unknown"),ISBLANK(R888))),"Missing Information", INDEX(Table15[Entire Service Line Classification], MATCH(SUMIFS(Table15[Unique ID],Table15[System-Owned Portion],E888,Table15[If Material Anything Other than "Lead" in Column E,Was Material Ever Previously Lead?],G888,Table15[Customer-Owned Portion],O888),Table15[Unique ID],0),0)))</f>
        <v>Non-lead</v>
      </c>
      <c r="X888"/>
    </row>
    <row r="889" spans="2:24" ht="30" x14ac:dyDescent="0.25">
      <c r="B889" s="146">
        <v>53176008</v>
      </c>
      <c r="C889" s="31" t="s">
        <v>1118</v>
      </c>
      <c r="D889" s="31"/>
      <c r="E889" s="44" t="s">
        <v>35</v>
      </c>
      <c r="F889" s="43" t="s">
        <v>34</v>
      </c>
      <c r="G889" s="84" t="s">
        <v>34</v>
      </c>
      <c r="H889" s="31"/>
      <c r="I889" s="31"/>
      <c r="J889" s="84" t="s">
        <v>190</v>
      </c>
      <c r="K889" s="31" t="s">
        <v>34</v>
      </c>
      <c r="L889" s="31" t="s">
        <v>46</v>
      </c>
      <c r="M889" s="169"/>
      <c r="N889" s="148" t="s">
        <v>3033</v>
      </c>
      <c r="O889" s="44" t="s">
        <v>35</v>
      </c>
      <c r="P889" s="43">
        <v>1986</v>
      </c>
      <c r="Q889" s="31">
        <v>1</v>
      </c>
      <c r="R889" s="84" t="s">
        <v>188</v>
      </c>
      <c r="S889" s="31" t="s">
        <v>34</v>
      </c>
      <c r="T889" s="31"/>
      <c r="U889" s="169"/>
      <c r="V889" s="150"/>
      <c r="W889" s="141" t="str" cm="1">
        <f t="array" ref="W889">IF(SUM(LEN(B889:V889))=0,"",IF(OR(OR(ISBLANK(F889),SUM(LEN(C889),LEN(D889))=0),AND(NOT(E889="Unknown"),ISBLANK(J889)),AND(NOT(O889="Unknown"),ISBLANK(R889))),"Missing Information", INDEX(Table15[Entire Service Line Classification], MATCH(SUMIFS(Table15[Unique ID],Table15[System-Owned Portion],E889,Table15[If Material Anything Other than "Lead" in Column E,Was Material Ever Previously Lead?],G889,Table15[Customer-Owned Portion],O889),Table15[Unique ID],0),0)))</f>
        <v>Non-lead</v>
      </c>
      <c r="X889"/>
    </row>
    <row r="890" spans="2:24" ht="30" x14ac:dyDescent="0.25">
      <c r="B890" s="146">
        <v>47731470</v>
      </c>
      <c r="C890" s="31" t="s">
        <v>1119</v>
      </c>
      <c r="D890" s="31"/>
      <c r="E890" s="44" t="s">
        <v>35</v>
      </c>
      <c r="F890" s="43" t="s">
        <v>34</v>
      </c>
      <c r="G890" s="84" t="s">
        <v>34</v>
      </c>
      <c r="H890" s="31"/>
      <c r="I890" s="31"/>
      <c r="J890" s="84" t="s">
        <v>190</v>
      </c>
      <c r="K890" s="31" t="s">
        <v>34</v>
      </c>
      <c r="L890" s="31" t="s">
        <v>46</v>
      </c>
      <c r="M890" s="169"/>
      <c r="N890" s="148" t="s">
        <v>3033</v>
      </c>
      <c r="O890" s="44" t="s">
        <v>35</v>
      </c>
      <c r="P890" s="43">
        <v>1986</v>
      </c>
      <c r="Q890" s="31">
        <v>1</v>
      </c>
      <c r="R890" s="84" t="s">
        <v>188</v>
      </c>
      <c r="S890" s="31" t="s">
        <v>34</v>
      </c>
      <c r="T890" s="31"/>
      <c r="U890" s="169"/>
      <c r="V890" s="150"/>
      <c r="W890" s="141" t="str" cm="1">
        <f t="array" ref="W890">IF(SUM(LEN(B890:V890))=0,"",IF(OR(OR(ISBLANK(F890),SUM(LEN(C890),LEN(D890))=0),AND(NOT(E890="Unknown"),ISBLANK(J890)),AND(NOT(O890="Unknown"),ISBLANK(R890))),"Missing Information", INDEX(Table15[Entire Service Line Classification], MATCH(SUMIFS(Table15[Unique ID],Table15[System-Owned Portion],E890,Table15[If Material Anything Other than "Lead" in Column E,Was Material Ever Previously Lead?],G890,Table15[Customer-Owned Portion],O890),Table15[Unique ID],0),0)))</f>
        <v>Non-lead</v>
      </c>
      <c r="X890"/>
    </row>
    <row r="891" spans="2:24" ht="30" x14ac:dyDescent="0.25">
      <c r="B891" s="146">
        <v>67765083</v>
      </c>
      <c r="C891" s="31" t="s">
        <v>1120</v>
      </c>
      <c r="D891" s="31"/>
      <c r="E891" s="44" t="s">
        <v>35</v>
      </c>
      <c r="F891" s="43" t="s">
        <v>34</v>
      </c>
      <c r="G891" s="84" t="s">
        <v>34</v>
      </c>
      <c r="H891" s="31"/>
      <c r="I891" s="31"/>
      <c r="J891" s="84" t="s">
        <v>190</v>
      </c>
      <c r="K891" s="31" t="s">
        <v>34</v>
      </c>
      <c r="L891" s="31" t="s">
        <v>46</v>
      </c>
      <c r="M891" s="169"/>
      <c r="N891" s="148" t="s">
        <v>3033</v>
      </c>
      <c r="O891" s="44" t="s">
        <v>35</v>
      </c>
      <c r="P891" s="43">
        <v>1986</v>
      </c>
      <c r="Q891" s="31">
        <v>1</v>
      </c>
      <c r="R891" s="84" t="s">
        <v>188</v>
      </c>
      <c r="S891" s="31" t="s">
        <v>34</v>
      </c>
      <c r="T891" s="31"/>
      <c r="U891" s="169"/>
      <c r="V891" s="150"/>
      <c r="W891" s="141" t="str" cm="1">
        <f t="array" ref="W891">IF(SUM(LEN(B891:V891))=0,"",IF(OR(OR(ISBLANK(F891),SUM(LEN(C891),LEN(D891))=0),AND(NOT(E891="Unknown"),ISBLANK(J891)),AND(NOT(O891="Unknown"),ISBLANK(R891))),"Missing Information", INDEX(Table15[Entire Service Line Classification], MATCH(SUMIFS(Table15[Unique ID],Table15[System-Owned Portion],E891,Table15[If Material Anything Other than "Lead" in Column E,Was Material Ever Previously Lead?],G891,Table15[Customer-Owned Portion],O891),Table15[Unique ID],0),0)))</f>
        <v>Non-lead</v>
      </c>
      <c r="X891"/>
    </row>
    <row r="892" spans="2:24" ht="30" x14ac:dyDescent="0.25">
      <c r="B892" s="146">
        <v>84758978</v>
      </c>
      <c r="C892" s="31" t="s">
        <v>1121</v>
      </c>
      <c r="D892" s="31"/>
      <c r="E892" s="44" t="s">
        <v>35</v>
      </c>
      <c r="F892" s="43" t="s">
        <v>34</v>
      </c>
      <c r="G892" s="84" t="s">
        <v>34</v>
      </c>
      <c r="H892" s="31"/>
      <c r="I892" s="31"/>
      <c r="J892" s="84" t="s">
        <v>190</v>
      </c>
      <c r="K892" s="31" t="s">
        <v>34</v>
      </c>
      <c r="L892" s="31" t="s">
        <v>46</v>
      </c>
      <c r="M892" s="169"/>
      <c r="N892" s="148" t="s">
        <v>3033</v>
      </c>
      <c r="O892" s="44" t="s">
        <v>35</v>
      </c>
      <c r="P892" s="43">
        <v>1986</v>
      </c>
      <c r="Q892" s="31">
        <v>1</v>
      </c>
      <c r="R892" s="84" t="s">
        <v>188</v>
      </c>
      <c r="S892" s="31" t="s">
        <v>34</v>
      </c>
      <c r="T892" s="31"/>
      <c r="U892" s="169"/>
      <c r="V892" s="150"/>
      <c r="W892" s="141" t="str" cm="1">
        <f t="array" ref="W892">IF(SUM(LEN(B892:V892))=0,"",IF(OR(OR(ISBLANK(F892),SUM(LEN(C892),LEN(D892))=0),AND(NOT(E892="Unknown"),ISBLANK(J892)),AND(NOT(O892="Unknown"),ISBLANK(R892))),"Missing Information", INDEX(Table15[Entire Service Line Classification], MATCH(SUMIFS(Table15[Unique ID],Table15[System-Owned Portion],E892,Table15[If Material Anything Other than "Lead" in Column E,Was Material Ever Previously Lead?],G892,Table15[Customer-Owned Portion],O892),Table15[Unique ID],0),0)))</f>
        <v>Non-lead</v>
      </c>
      <c r="X892"/>
    </row>
    <row r="893" spans="2:24" ht="30" x14ac:dyDescent="0.25">
      <c r="B893" s="146">
        <v>54336351</v>
      </c>
      <c r="C893" s="31" t="s">
        <v>1122</v>
      </c>
      <c r="D893" s="31"/>
      <c r="E893" s="44" t="s">
        <v>35</v>
      </c>
      <c r="F893" s="43" t="s">
        <v>34</v>
      </c>
      <c r="G893" s="84" t="s">
        <v>34</v>
      </c>
      <c r="H893" s="31"/>
      <c r="I893" s="31"/>
      <c r="J893" s="84" t="s">
        <v>190</v>
      </c>
      <c r="K893" s="31" t="s">
        <v>34</v>
      </c>
      <c r="L893" s="31" t="s">
        <v>46</v>
      </c>
      <c r="M893" s="169"/>
      <c r="N893" s="148" t="s">
        <v>3033</v>
      </c>
      <c r="O893" s="44" t="s">
        <v>35</v>
      </c>
      <c r="P893" s="43">
        <v>1986</v>
      </c>
      <c r="Q893" s="31">
        <v>1</v>
      </c>
      <c r="R893" s="84" t="s">
        <v>188</v>
      </c>
      <c r="S893" s="31" t="s">
        <v>34</v>
      </c>
      <c r="T893" s="31"/>
      <c r="U893" s="169"/>
      <c r="V893" s="150"/>
      <c r="W893" s="141" t="str" cm="1">
        <f t="array" ref="W893">IF(SUM(LEN(B893:V893))=0,"",IF(OR(OR(ISBLANK(F893),SUM(LEN(C893),LEN(D893))=0),AND(NOT(E893="Unknown"),ISBLANK(J893)),AND(NOT(O893="Unknown"),ISBLANK(R893))),"Missing Information", INDEX(Table15[Entire Service Line Classification], MATCH(SUMIFS(Table15[Unique ID],Table15[System-Owned Portion],E893,Table15[If Material Anything Other than "Lead" in Column E,Was Material Ever Previously Lead?],G893,Table15[Customer-Owned Portion],O893),Table15[Unique ID],0),0)))</f>
        <v>Non-lead</v>
      </c>
      <c r="X893"/>
    </row>
    <row r="894" spans="2:24" ht="30" x14ac:dyDescent="0.25">
      <c r="B894" s="146">
        <v>87045667</v>
      </c>
      <c r="C894" s="31" t="s">
        <v>1123</v>
      </c>
      <c r="D894" s="31"/>
      <c r="E894" s="44" t="s">
        <v>35</v>
      </c>
      <c r="F894" s="43" t="s">
        <v>34</v>
      </c>
      <c r="G894" s="84" t="s">
        <v>34</v>
      </c>
      <c r="H894" s="31"/>
      <c r="I894" s="31"/>
      <c r="J894" s="84" t="s">
        <v>190</v>
      </c>
      <c r="K894" s="31" t="s">
        <v>34</v>
      </c>
      <c r="L894" s="31" t="s">
        <v>46</v>
      </c>
      <c r="M894" s="169"/>
      <c r="N894" s="148" t="s">
        <v>3033</v>
      </c>
      <c r="O894" s="44" t="s">
        <v>35</v>
      </c>
      <c r="P894" s="43">
        <v>1986</v>
      </c>
      <c r="Q894" s="31">
        <v>1</v>
      </c>
      <c r="R894" s="84" t="s">
        <v>188</v>
      </c>
      <c r="S894" s="31" t="s">
        <v>34</v>
      </c>
      <c r="T894" s="31"/>
      <c r="U894" s="169"/>
      <c r="V894" s="150"/>
      <c r="W894" s="141" t="str" cm="1">
        <f t="array" ref="W894">IF(SUM(LEN(B894:V894))=0,"",IF(OR(OR(ISBLANK(F894),SUM(LEN(C894),LEN(D894))=0),AND(NOT(E894="Unknown"),ISBLANK(J894)),AND(NOT(O894="Unknown"),ISBLANK(R894))),"Missing Information", INDEX(Table15[Entire Service Line Classification], MATCH(SUMIFS(Table15[Unique ID],Table15[System-Owned Portion],E894,Table15[If Material Anything Other than "Lead" in Column E,Was Material Ever Previously Lead?],G894,Table15[Customer-Owned Portion],O894),Table15[Unique ID],0),0)))</f>
        <v>Non-lead</v>
      </c>
      <c r="X894"/>
    </row>
    <row r="895" spans="2:24" ht="30" x14ac:dyDescent="0.25">
      <c r="B895" s="146">
        <v>53671218</v>
      </c>
      <c r="C895" s="31" t="s">
        <v>1124</v>
      </c>
      <c r="D895" s="31"/>
      <c r="E895" s="44" t="s">
        <v>35</v>
      </c>
      <c r="F895" s="43" t="s">
        <v>34</v>
      </c>
      <c r="G895" s="84" t="s">
        <v>34</v>
      </c>
      <c r="H895" s="31"/>
      <c r="I895" s="31"/>
      <c r="J895" s="84" t="s">
        <v>190</v>
      </c>
      <c r="K895" s="31" t="s">
        <v>34</v>
      </c>
      <c r="L895" s="31" t="s">
        <v>46</v>
      </c>
      <c r="M895" s="169"/>
      <c r="N895" s="148" t="s">
        <v>3033</v>
      </c>
      <c r="O895" s="44" t="s">
        <v>35</v>
      </c>
      <c r="P895" s="43">
        <v>1986</v>
      </c>
      <c r="Q895" s="31">
        <v>1</v>
      </c>
      <c r="R895" s="84" t="s">
        <v>188</v>
      </c>
      <c r="S895" s="31" t="s">
        <v>34</v>
      </c>
      <c r="T895" s="31"/>
      <c r="U895" s="169"/>
      <c r="V895" s="150"/>
      <c r="W895" s="141" t="str" cm="1">
        <f t="array" ref="W895">IF(SUM(LEN(B895:V895))=0,"",IF(OR(OR(ISBLANK(F895),SUM(LEN(C895),LEN(D895))=0),AND(NOT(E895="Unknown"),ISBLANK(J895)),AND(NOT(O895="Unknown"),ISBLANK(R895))),"Missing Information", INDEX(Table15[Entire Service Line Classification], MATCH(SUMIFS(Table15[Unique ID],Table15[System-Owned Portion],E895,Table15[If Material Anything Other than "Lead" in Column E,Was Material Ever Previously Lead?],G895,Table15[Customer-Owned Portion],O895),Table15[Unique ID],0),0)))</f>
        <v>Non-lead</v>
      </c>
      <c r="X895"/>
    </row>
    <row r="896" spans="2:24" ht="30" x14ac:dyDescent="0.25">
      <c r="B896" s="146">
        <v>84760162</v>
      </c>
      <c r="C896" s="31" t="s">
        <v>1125</v>
      </c>
      <c r="D896" s="31"/>
      <c r="E896" s="44" t="s">
        <v>35</v>
      </c>
      <c r="F896" s="43" t="s">
        <v>34</v>
      </c>
      <c r="G896" s="84" t="s">
        <v>34</v>
      </c>
      <c r="H896" s="31"/>
      <c r="I896" s="31"/>
      <c r="J896" s="84" t="s">
        <v>190</v>
      </c>
      <c r="K896" s="31" t="s">
        <v>34</v>
      </c>
      <c r="L896" s="31" t="s">
        <v>46</v>
      </c>
      <c r="M896" s="169"/>
      <c r="N896" s="148" t="s">
        <v>3033</v>
      </c>
      <c r="O896" s="44" t="s">
        <v>35</v>
      </c>
      <c r="P896" s="43">
        <v>1986</v>
      </c>
      <c r="Q896" s="31">
        <v>1</v>
      </c>
      <c r="R896" s="84" t="s">
        <v>188</v>
      </c>
      <c r="S896" s="31" t="s">
        <v>34</v>
      </c>
      <c r="T896" s="31"/>
      <c r="U896" s="169"/>
      <c r="V896" s="150"/>
      <c r="W896" s="141" t="str" cm="1">
        <f t="array" ref="W896">IF(SUM(LEN(B896:V896))=0,"",IF(OR(OR(ISBLANK(F896),SUM(LEN(C896),LEN(D896))=0),AND(NOT(E896="Unknown"),ISBLANK(J896)),AND(NOT(O896="Unknown"),ISBLANK(R896))),"Missing Information", INDEX(Table15[Entire Service Line Classification], MATCH(SUMIFS(Table15[Unique ID],Table15[System-Owned Portion],E896,Table15[If Material Anything Other than "Lead" in Column E,Was Material Ever Previously Lead?],G896,Table15[Customer-Owned Portion],O896),Table15[Unique ID],0),0)))</f>
        <v>Non-lead</v>
      </c>
      <c r="X896"/>
    </row>
    <row r="897" spans="2:24" ht="30" x14ac:dyDescent="0.25">
      <c r="B897" s="146">
        <v>31813800</v>
      </c>
      <c r="C897" s="31" t="s">
        <v>1126</v>
      </c>
      <c r="D897" s="31"/>
      <c r="E897" s="44" t="s">
        <v>35</v>
      </c>
      <c r="F897" s="43" t="s">
        <v>34</v>
      </c>
      <c r="G897" s="84" t="s">
        <v>34</v>
      </c>
      <c r="H897" s="31"/>
      <c r="I897" s="31"/>
      <c r="J897" s="84" t="s">
        <v>190</v>
      </c>
      <c r="K897" s="31" t="s">
        <v>34</v>
      </c>
      <c r="L897" s="31" t="s">
        <v>46</v>
      </c>
      <c r="M897" s="169"/>
      <c r="N897" s="148" t="s">
        <v>3033</v>
      </c>
      <c r="O897" s="44" t="s">
        <v>35</v>
      </c>
      <c r="P897" s="43">
        <v>1986</v>
      </c>
      <c r="Q897" s="31">
        <v>1</v>
      </c>
      <c r="R897" s="84" t="s">
        <v>188</v>
      </c>
      <c r="S897" s="31" t="s">
        <v>34</v>
      </c>
      <c r="T897" s="31"/>
      <c r="U897" s="169"/>
      <c r="V897" s="150"/>
      <c r="W897" s="141" t="str" cm="1">
        <f t="array" ref="W897">IF(SUM(LEN(B897:V897))=0,"",IF(OR(OR(ISBLANK(F897),SUM(LEN(C897),LEN(D897))=0),AND(NOT(E897="Unknown"),ISBLANK(J897)),AND(NOT(O897="Unknown"),ISBLANK(R897))),"Missing Information", INDEX(Table15[Entire Service Line Classification], MATCH(SUMIFS(Table15[Unique ID],Table15[System-Owned Portion],E897,Table15[If Material Anything Other than "Lead" in Column E,Was Material Ever Previously Lead?],G897,Table15[Customer-Owned Portion],O897),Table15[Unique ID],0),0)))</f>
        <v>Non-lead</v>
      </c>
      <c r="X897"/>
    </row>
    <row r="898" spans="2:24" ht="30" x14ac:dyDescent="0.25">
      <c r="B898" s="146">
        <v>63223946</v>
      </c>
      <c r="C898" s="31" t="s">
        <v>1127</v>
      </c>
      <c r="D898" s="31"/>
      <c r="E898" s="44" t="s">
        <v>35</v>
      </c>
      <c r="F898" s="43" t="s">
        <v>34</v>
      </c>
      <c r="G898" s="84" t="s">
        <v>34</v>
      </c>
      <c r="H898" s="31"/>
      <c r="I898" s="31"/>
      <c r="J898" s="84" t="s">
        <v>190</v>
      </c>
      <c r="K898" s="31" t="s">
        <v>34</v>
      </c>
      <c r="L898" s="31" t="s">
        <v>46</v>
      </c>
      <c r="M898" s="169"/>
      <c r="N898" s="148" t="s">
        <v>3033</v>
      </c>
      <c r="O898" s="44" t="s">
        <v>35</v>
      </c>
      <c r="P898" s="43">
        <v>1986</v>
      </c>
      <c r="Q898" s="31">
        <v>1</v>
      </c>
      <c r="R898" s="84" t="s">
        <v>188</v>
      </c>
      <c r="S898" s="31" t="s">
        <v>34</v>
      </c>
      <c r="T898" s="31"/>
      <c r="U898" s="169"/>
      <c r="V898" s="150"/>
      <c r="W898" s="141" t="str" cm="1">
        <f t="array" ref="W898">IF(SUM(LEN(B898:V898))=0,"",IF(OR(OR(ISBLANK(F898),SUM(LEN(C898),LEN(D898))=0),AND(NOT(E898="Unknown"),ISBLANK(J898)),AND(NOT(O898="Unknown"),ISBLANK(R898))),"Missing Information", INDEX(Table15[Entire Service Line Classification], MATCH(SUMIFS(Table15[Unique ID],Table15[System-Owned Portion],E898,Table15[If Material Anything Other than "Lead" in Column E,Was Material Ever Previously Lead?],G898,Table15[Customer-Owned Portion],O898),Table15[Unique ID],0),0)))</f>
        <v>Non-lead</v>
      </c>
      <c r="X898"/>
    </row>
    <row r="899" spans="2:24" ht="30" x14ac:dyDescent="0.25">
      <c r="B899" s="146">
        <v>87045762</v>
      </c>
      <c r="C899" s="31" t="s">
        <v>1128</v>
      </c>
      <c r="D899" s="31"/>
      <c r="E899" s="44" t="s">
        <v>35</v>
      </c>
      <c r="F899" s="43" t="s">
        <v>34</v>
      </c>
      <c r="G899" s="84" t="s">
        <v>34</v>
      </c>
      <c r="H899" s="31"/>
      <c r="I899" s="31"/>
      <c r="J899" s="84" t="s">
        <v>190</v>
      </c>
      <c r="K899" s="31" t="s">
        <v>34</v>
      </c>
      <c r="L899" s="31" t="s">
        <v>46</v>
      </c>
      <c r="M899" s="169"/>
      <c r="N899" s="148" t="s">
        <v>3033</v>
      </c>
      <c r="O899" s="44" t="s">
        <v>35</v>
      </c>
      <c r="P899" s="43">
        <v>1986</v>
      </c>
      <c r="Q899" s="31">
        <v>1</v>
      </c>
      <c r="R899" s="84" t="s">
        <v>188</v>
      </c>
      <c r="S899" s="31" t="s">
        <v>34</v>
      </c>
      <c r="T899" s="31"/>
      <c r="U899" s="169"/>
      <c r="V899" s="150"/>
      <c r="W899" s="141" t="str" cm="1">
        <f t="array" ref="W899">IF(SUM(LEN(B899:V899))=0,"",IF(OR(OR(ISBLANK(F899),SUM(LEN(C899),LEN(D899))=0),AND(NOT(E899="Unknown"),ISBLANK(J899)),AND(NOT(O899="Unknown"),ISBLANK(R899))),"Missing Information", INDEX(Table15[Entire Service Line Classification], MATCH(SUMIFS(Table15[Unique ID],Table15[System-Owned Portion],E899,Table15[If Material Anything Other than "Lead" in Column E,Was Material Ever Previously Lead?],G899,Table15[Customer-Owned Portion],O899),Table15[Unique ID],0),0)))</f>
        <v>Non-lead</v>
      </c>
      <c r="X899"/>
    </row>
    <row r="900" spans="2:24" ht="30" x14ac:dyDescent="0.25">
      <c r="B900" s="146">
        <v>65377487</v>
      </c>
      <c r="C900" s="31" t="s">
        <v>1129</v>
      </c>
      <c r="D900" s="31"/>
      <c r="E900" s="44" t="s">
        <v>35</v>
      </c>
      <c r="F900" s="43" t="s">
        <v>34</v>
      </c>
      <c r="G900" s="84" t="s">
        <v>34</v>
      </c>
      <c r="H900" s="31"/>
      <c r="I900" s="31"/>
      <c r="J900" s="84" t="s">
        <v>190</v>
      </c>
      <c r="K900" s="31" t="s">
        <v>34</v>
      </c>
      <c r="L900" s="31" t="s">
        <v>46</v>
      </c>
      <c r="M900" s="169"/>
      <c r="N900" s="148" t="s">
        <v>3033</v>
      </c>
      <c r="O900" s="44" t="s">
        <v>35</v>
      </c>
      <c r="P900" s="43">
        <v>1986</v>
      </c>
      <c r="Q900" s="31">
        <v>1</v>
      </c>
      <c r="R900" s="84" t="s">
        <v>188</v>
      </c>
      <c r="S900" s="31" t="s">
        <v>34</v>
      </c>
      <c r="T900" s="31"/>
      <c r="U900" s="169"/>
      <c r="V900" s="150"/>
      <c r="W900" s="141" t="str" cm="1">
        <f t="array" ref="W900">IF(SUM(LEN(B900:V900))=0,"",IF(OR(OR(ISBLANK(F900),SUM(LEN(C900),LEN(D900))=0),AND(NOT(E900="Unknown"),ISBLANK(J900)),AND(NOT(O900="Unknown"),ISBLANK(R900))),"Missing Information", INDEX(Table15[Entire Service Line Classification], MATCH(SUMIFS(Table15[Unique ID],Table15[System-Owned Portion],E900,Table15[If Material Anything Other than "Lead" in Column E,Was Material Ever Previously Lead?],G900,Table15[Customer-Owned Portion],O900),Table15[Unique ID],0),0)))</f>
        <v>Non-lead</v>
      </c>
      <c r="X900"/>
    </row>
    <row r="901" spans="2:24" ht="30" x14ac:dyDescent="0.25">
      <c r="B901" s="146">
        <v>84758993</v>
      </c>
      <c r="C901" s="31" t="s">
        <v>1130</v>
      </c>
      <c r="D901" s="31"/>
      <c r="E901" s="44" t="s">
        <v>35</v>
      </c>
      <c r="F901" s="43" t="s">
        <v>34</v>
      </c>
      <c r="G901" s="84" t="s">
        <v>34</v>
      </c>
      <c r="H901" s="31"/>
      <c r="I901" s="31"/>
      <c r="J901" s="84" t="s">
        <v>190</v>
      </c>
      <c r="K901" s="31" t="s">
        <v>34</v>
      </c>
      <c r="L901" s="31" t="s">
        <v>46</v>
      </c>
      <c r="M901" s="169"/>
      <c r="N901" s="148" t="s">
        <v>3033</v>
      </c>
      <c r="O901" s="44" t="s">
        <v>35</v>
      </c>
      <c r="P901" s="43">
        <v>1986</v>
      </c>
      <c r="Q901" s="31">
        <v>1</v>
      </c>
      <c r="R901" s="84" t="s">
        <v>188</v>
      </c>
      <c r="S901" s="31" t="s">
        <v>34</v>
      </c>
      <c r="T901" s="31"/>
      <c r="U901" s="169"/>
      <c r="V901" s="150"/>
      <c r="W901" s="141" t="str" cm="1">
        <f t="array" ref="W901">IF(SUM(LEN(B901:V901))=0,"",IF(OR(OR(ISBLANK(F901),SUM(LEN(C901),LEN(D901))=0),AND(NOT(E901="Unknown"),ISBLANK(J901)),AND(NOT(O901="Unknown"),ISBLANK(R901))),"Missing Information", INDEX(Table15[Entire Service Line Classification], MATCH(SUMIFS(Table15[Unique ID],Table15[System-Owned Portion],E901,Table15[If Material Anything Other than "Lead" in Column E,Was Material Ever Previously Lead?],G901,Table15[Customer-Owned Portion],O901),Table15[Unique ID],0),0)))</f>
        <v>Non-lead</v>
      </c>
      <c r="X901"/>
    </row>
    <row r="902" spans="2:24" ht="30" x14ac:dyDescent="0.25">
      <c r="B902" s="146">
        <v>84758991</v>
      </c>
      <c r="C902" s="31" t="s">
        <v>1131</v>
      </c>
      <c r="D902" s="31"/>
      <c r="E902" s="44" t="s">
        <v>35</v>
      </c>
      <c r="F902" s="43" t="s">
        <v>34</v>
      </c>
      <c r="G902" s="84" t="s">
        <v>34</v>
      </c>
      <c r="H902" s="31"/>
      <c r="I902" s="31"/>
      <c r="J902" s="84" t="s">
        <v>190</v>
      </c>
      <c r="K902" s="31" t="s">
        <v>34</v>
      </c>
      <c r="L902" s="31" t="s">
        <v>46</v>
      </c>
      <c r="M902" s="169"/>
      <c r="N902" s="148" t="s">
        <v>3033</v>
      </c>
      <c r="O902" s="44" t="s">
        <v>35</v>
      </c>
      <c r="P902" s="43">
        <v>1986</v>
      </c>
      <c r="Q902" s="31">
        <v>1</v>
      </c>
      <c r="R902" s="84" t="s">
        <v>188</v>
      </c>
      <c r="S902" s="31" t="s">
        <v>34</v>
      </c>
      <c r="T902" s="31"/>
      <c r="U902" s="169"/>
      <c r="V902" s="150"/>
      <c r="W902" s="141" t="str" cm="1">
        <f t="array" ref="W902">IF(SUM(LEN(B902:V902))=0,"",IF(OR(OR(ISBLANK(F902),SUM(LEN(C902),LEN(D902))=0),AND(NOT(E902="Unknown"),ISBLANK(J902)),AND(NOT(O902="Unknown"),ISBLANK(R902))),"Missing Information", INDEX(Table15[Entire Service Line Classification], MATCH(SUMIFS(Table15[Unique ID],Table15[System-Owned Portion],E902,Table15[If Material Anything Other than "Lead" in Column E,Was Material Ever Previously Lead?],G902,Table15[Customer-Owned Portion],O902),Table15[Unique ID],0),0)))</f>
        <v>Non-lead</v>
      </c>
      <c r="X902"/>
    </row>
    <row r="903" spans="2:24" ht="30" x14ac:dyDescent="0.25">
      <c r="B903" s="146">
        <v>67765080</v>
      </c>
      <c r="C903" s="31" t="s">
        <v>1132</v>
      </c>
      <c r="D903" s="31"/>
      <c r="E903" s="44" t="s">
        <v>35</v>
      </c>
      <c r="F903" s="43" t="s">
        <v>34</v>
      </c>
      <c r="G903" s="84" t="s">
        <v>34</v>
      </c>
      <c r="H903" s="31"/>
      <c r="I903" s="31"/>
      <c r="J903" s="84" t="s">
        <v>190</v>
      </c>
      <c r="K903" s="31" t="s">
        <v>34</v>
      </c>
      <c r="L903" s="31" t="s">
        <v>46</v>
      </c>
      <c r="M903" s="169"/>
      <c r="N903" s="148" t="s">
        <v>3033</v>
      </c>
      <c r="O903" s="44" t="s">
        <v>35</v>
      </c>
      <c r="P903" s="43">
        <v>1986</v>
      </c>
      <c r="Q903" s="31">
        <v>1</v>
      </c>
      <c r="R903" s="84" t="s">
        <v>188</v>
      </c>
      <c r="S903" s="31" t="s">
        <v>34</v>
      </c>
      <c r="T903" s="31"/>
      <c r="U903" s="169"/>
      <c r="V903" s="150"/>
      <c r="W903" s="141" t="str" cm="1">
        <f t="array" ref="W903">IF(SUM(LEN(B903:V903))=0,"",IF(OR(OR(ISBLANK(F903),SUM(LEN(C903),LEN(D903))=0),AND(NOT(E903="Unknown"),ISBLANK(J903)),AND(NOT(O903="Unknown"),ISBLANK(R903))),"Missing Information", INDEX(Table15[Entire Service Line Classification], MATCH(SUMIFS(Table15[Unique ID],Table15[System-Owned Portion],E903,Table15[If Material Anything Other than "Lead" in Column E,Was Material Ever Previously Lead?],G903,Table15[Customer-Owned Portion],O903),Table15[Unique ID],0),0)))</f>
        <v>Non-lead</v>
      </c>
      <c r="X903"/>
    </row>
    <row r="904" spans="2:24" ht="30" x14ac:dyDescent="0.25">
      <c r="B904" s="146">
        <v>65377454</v>
      </c>
      <c r="C904" s="31" t="s">
        <v>1133</v>
      </c>
      <c r="D904" s="31"/>
      <c r="E904" s="44" t="s">
        <v>35</v>
      </c>
      <c r="F904" s="43" t="s">
        <v>34</v>
      </c>
      <c r="G904" s="84" t="s">
        <v>34</v>
      </c>
      <c r="H904" s="31"/>
      <c r="I904" s="31"/>
      <c r="J904" s="84" t="s">
        <v>190</v>
      </c>
      <c r="K904" s="31" t="s">
        <v>34</v>
      </c>
      <c r="L904" s="31" t="s">
        <v>46</v>
      </c>
      <c r="M904" s="169"/>
      <c r="N904" s="148" t="s">
        <v>3033</v>
      </c>
      <c r="O904" s="44" t="s">
        <v>35</v>
      </c>
      <c r="P904" s="43">
        <v>1986</v>
      </c>
      <c r="Q904" s="31">
        <v>1</v>
      </c>
      <c r="R904" s="84" t="s">
        <v>188</v>
      </c>
      <c r="S904" s="31" t="s">
        <v>34</v>
      </c>
      <c r="T904" s="31"/>
      <c r="U904" s="169"/>
      <c r="V904" s="150"/>
      <c r="W904" s="141" t="str" cm="1">
        <f t="array" ref="W904">IF(SUM(LEN(B904:V904))=0,"",IF(OR(OR(ISBLANK(F904),SUM(LEN(C904),LEN(D904))=0),AND(NOT(E904="Unknown"),ISBLANK(J904)),AND(NOT(O904="Unknown"),ISBLANK(R904))),"Missing Information", INDEX(Table15[Entire Service Line Classification], MATCH(SUMIFS(Table15[Unique ID],Table15[System-Owned Portion],E904,Table15[If Material Anything Other than "Lead" in Column E,Was Material Ever Previously Lead?],G904,Table15[Customer-Owned Portion],O904),Table15[Unique ID],0),0)))</f>
        <v>Non-lead</v>
      </c>
      <c r="X904"/>
    </row>
    <row r="905" spans="2:24" ht="30" x14ac:dyDescent="0.25">
      <c r="B905" s="146">
        <v>53671241</v>
      </c>
      <c r="C905" s="31" t="s">
        <v>1134</v>
      </c>
      <c r="D905" s="31"/>
      <c r="E905" s="44" t="s">
        <v>35</v>
      </c>
      <c r="F905" s="43" t="s">
        <v>34</v>
      </c>
      <c r="G905" s="84" t="s">
        <v>34</v>
      </c>
      <c r="H905" s="31"/>
      <c r="I905" s="31"/>
      <c r="J905" s="84" t="s">
        <v>190</v>
      </c>
      <c r="K905" s="31" t="s">
        <v>34</v>
      </c>
      <c r="L905" s="31" t="s">
        <v>46</v>
      </c>
      <c r="M905" s="169"/>
      <c r="N905" s="148" t="s">
        <v>3033</v>
      </c>
      <c r="O905" s="44" t="s">
        <v>35</v>
      </c>
      <c r="P905" s="43">
        <v>1986</v>
      </c>
      <c r="Q905" s="31">
        <v>1</v>
      </c>
      <c r="R905" s="84" t="s">
        <v>188</v>
      </c>
      <c r="S905" s="31" t="s">
        <v>34</v>
      </c>
      <c r="T905" s="31"/>
      <c r="U905" s="169"/>
      <c r="V905" s="150"/>
      <c r="W905" s="141" t="str" cm="1">
        <f t="array" ref="W905">IF(SUM(LEN(B905:V905))=0,"",IF(OR(OR(ISBLANK(F905),SUM(LEN(C905),LEN(D905))=0),AND(NOT(E905="Unknown"),ISBLANK(J905)),AND(NOT(O905="Unknown"),ISBLANK(R905))),"Missing Information", INDEX(Table15[Entire Service Line Classification], MATCH(SUMIFS(Table15[Unique ID],Table15[System-Owned Portion],E905,Table15[If Material Anything Other than "Lead" in Column E,Was Material Ever Previously Lead?],G905,Table15[Customer-Owned Portion],O905),Table15[Unique ID],0),0)))</f>
        <v>Non-lead</v>
      </c>
      <c r="X905"/>
    </row>
    <row r="906" spans="2:24" ht="30" x14ac:dyDescent="0.25">
      <c r="B906" s="146">
        <v>84760156</v>
      </c>
      <c r="C906" s="31" t="s">
        <v>1135</v>
      </c>
      <c r="D906" s="31"/>
      <c r="E906" s="44" t="s">
        <v>35</v>
      </c>
      <c r="F906" s="43" t="s">
        <v>34</v>
      </c>
      <c r="G906" s="84" t="s">
        <v>34</v>
      </c>
      <c r="H906" s="31"/>
      <c r="I906" s="31"/>
      <c r="J906" s="84" t="s">
        <v>190</v>
      </c>
      <c r="K906" s="31" t="s">
        <v>34</v>
      </c>
      <c r="L906" s="31" t="s">
        <v>46</v>
      </c>
      <c r="M906" s="169"/>
      <c r="N906" s="148" t="s">
        <v>3033</v>
      </c>
      <c r="O906" s="44" t="s">
        <v>35</v>
      </c>
      <c r="P906" s="43">
        <v>1986</v>
      </c>
      <c r="Q906" s="31">
        <v>1</v>
      </c>
      <c r="R906" s="84" t="s">
        <v>188</v>
      </c>
      <c r="S906" s="31" t="s">
        <v>34</v>
      </c>
      <c r="T906" s="31"/>
      <c r="U906" s="169"/>
      <c r="V906" s="150"/>
      <c r="W906" s="141" t="str" cm="1">
        <f t="array" ref="W906">IF(SUM(LEN(B906:V906))=0,"",IF(OR(OR(ISBLANK(F906),SUM(LEN(C906),LEN(D906))=0),AND(NOT(E906="Unknown"),ISBLANK(J906)),AND(NOT(O906="Unknown"),ISBLANK(R906))),"Missing Information", INDEX(Table15[Entire Service Line Classification], MATCH(SUMIFS(Table15[Unique ID],Table15[System-Owned Portion],E906,Table15[If Material Anything Other than "Lead" in Column E,Was Material Ever Previously Lead?],G906,Table15[Customer-Owned Portion],O906),Table15[Unique ID],0),0)))</f>
        <v>Non-lead</v>
      </c>
      <c r="X906"/>
    </row>
    <row r="907" spans="2:24" ht="30" x14ac:dyDescent="0.25">
      <c r="B907" s="146">
        <v>63019401</v>
      </c>
      <c r="C907" s="31" t="s">
        <v>1136</v>
      </c>
      <c r="D907" s="31"/>
      <c r="E907" s="44" t="s">
        <v>35</v>
      </c>
      <c r="F907" s="43" t="s">
        <v>34</v>
      </c>
      <c r="G907" s="84" t="s">
        <v>34</v>
      </c>
      <c r="H907" s="31"/>
      <c r="I907" s="31"/>
      <c r="J907" s="84" t="s">
        <v>190</v>
      </c>
      <c r="K907" s="31" t="s">
        <v>34</v>
      </c>
      <c r="L907" s="31" t="s">
        <v>46</v>
      </c>
      <c r="M907" s="169"/>
      <c r="N907" s="148" t="s">
        <v>3033</v>
      </c>
      <c r="O907" s="44" t="s">
        <v>35</v>
      </c>
      <c r="P907" s="43">
        <v>1986</v>
      </c>
      <c r="Q907" s="31">
        <v>1</v>
      </c>
      <c r="R907" s="84" t="s">
        <v>188</v>
      </c>
      <c r="S907" s="31" t="s">
        <v>34</v>
      </c>
      <c r="T907" s="31"/>
      <c r="U907" s="169"/>
      <c r="V907" s="150"/>
      <c r="W907" s="141" t="str" cm="1">
        <f t="array" ref="W907">IF(SUM(LEN(B907:V907))=0,"",IF(OR(OR(ISBLANK(F907),SUM(LEN(C907),LEN(D907))=0),AND(NOT(E907="Unknown"),ISBLANK(J907)),AND(NOT(O907="Unknown"),ISBLANK(R907))),"Missing Information", INDEX(Table15[Entire Service Line Classification], MATCH(SUMIFS(Table15[Unique ID],Table15[System-Owned Portion],E907,Table15[If Material Anything Other than "Lead" in Column E,Was Material Ever Previously Lead?],G907,Table15[Customer-Owned Portion],O907),Table15[Unique ID],0),0)))</f>
        <v>Non-lead</v>
      </c>
      <c r="X907"/>
    </row>
    <row r="908" spans="2:24" ht="30" x14ac:dyDescent="0.25">
      <c r="B908" s="146">
        <v>66841742</v>
      </c>
      <c r="C908" s="31" t="s">
        <v>1137</v>
      </c>
      <c r="D908" s="31"/>
      <c r="E908" s="44" t="s">
        <v>35</v>
      </c>
      <c r="F908" s="43" t="s">
        <v>34</v>
      </c>
      <c r="G908" s="84" t="s">
        <v>34</v>
      </c>
      <c r="H908" s="31"/>
      <c r="I908" s="31"/>
      <c r="J908" s="84" t="s">
        <v>190</v>
      </c>
      <c r="K908" s="31" t="s">
        <v>34</v>
      </c>
      <c r="L908" s="31" t="s">
        <v>46</v>
      </c>
      <c r="M908" s="169"/>
      <c r="N908" s="148" t="s">
        <v>3033</v>
      </c>
      <c r="O908" s="44" t="s">
        <v>35</v>
      </c>
      <c r="P908" s="43">
        <v>1986</v>
      </c>
      <c r="Q908" s="31">
        <v>1</v>
      </c>
      <c r="R908" s="84" t="s">
        <v>188</v>
      </c>
      <c r="S908" s="31" t="s">
        <v>34</v>
      </c>
      <c r="T908" s="31"/>
      <c r="U908" s="169"/>
      <c r="V908" s="150"/>
      <c r="W908" s="141" t="str" cm="1">
        <f t="array" ref="W908">IF(SUM(LEN(B908:V908))=0,"",IF(OR(OR(ISBLANK(F908),SUM(LEN(C908),LEN(D908))=0),AND(NOT(E908="Unknown"),ISBLANK(J908)),AND(NOT(O908="Unknown"),ISBLANK(R908))),"Missing Information", INDEX(Table15[Entire Service Line Classification], MATCH(SUMIFS(Table15[Unique ID],Table15[System-Owned Portion],E908,Table15[If Material Anything Other than "Lead" in Column E,Was Material Ever Previously Lead?],G908,Table15[Customer-Owned Portion],O908),Table15[Unique ID],0),0)))</f>
        <v>Non-lead</v>
      </c>
      <c r="X908"/>
    </row>
    <row r="909" spans="2:24" ht="30" x14ac:dyDescent="0.25">
      <c r="B909" s="146">
        <v>70111632</v>
      </c>
      <c r="C909" s="31" t="s">
        <v>1138</v>
      </c>
      <c r="D909" s="31"/>
      <c r="E909" s="44" t="s">
        <v>35</v>
      </c>
      <c r="F909" s="43" t="s">
        <v>34</v>
      </c>
      <c r="G909" s="84" t="s">
        <v>34</v>
      </c>
      <c r="H909" s="31"/>
      <c r="I909" s="31"/>
      <c r="J909" s="84" t="s">
        <v>190</v>
      </c>
      <c r="K909" s="31" t="s">
        <v>34</v>
      </c>
      <c r="L909" s="31" t="s">
        <v>46</v>
      </c>
      <c r="M909" s="169"/>
      <c r="N909" s="148" t="s">
        <v>3033</v>
      </c>
      <c r="O909" s="44" t="s">
        <v>35</v>
      </c>
      <c r="P909" s="43">
        <v>1986</v>
      </c>
      <c r="Q909" s="31">
        <v>1</v>
      </c>
      <c r="R909" s="84" t="s">
        <v>188</v>
      </c>
      <c r="S909" s="31" t="s">
        <v>34</v>
      </c>
      <c r="T909" s="31"/>
      <c r="U909" s="169"/>
      <c r="V909" s="150"/>
      <c r="W909" s="141" t="str" cm="1">
        <f t="array" ref="W909">IF(SUM(LEN(B909:V909))=0,"",IF(OR(OR(ISBLANK(F909),SUM(LEN(C909),LEN(D909))=0),AND(NOT(E909="Unknown"),ISBLANK(J909)),AND(NOT(O909="Unknown"),ISBLANK(R909))),"Missing Information", INDEX(Table15[Entire Service Line Classification], MATCH(SUMIFS(Table15[Unique ID],Table15[System-Owned Portion],E909,Table15[If Material Anything Other than "Lead" in Column E,Was Material Ever Previously Lead?],G909,Table15[Customer-Owned Portion],O909),Table15[Unique ID],0),0)))</f>
        <v>Non-lead</v>
      </c>
      <c r="X909"/>
    </row>
    <row r="910" spans="2:24" ht="30" x14ac:dyDescent="0.25">
      <c r="B910" s="146">
        <v>70111630</v>
      </c>
      <c r="C910" s="31" t="s">
        <v>1139</v>
      </c>
      <c r="D910" s="31"/>
      <c r="E910" s="44" t="s">
        <v>35</v>
      </c>
      <c r="F910" s="43" t="s">
        <v>34</v>
      </c>
      <c r="G910" s="84" t="s">
        <v>34</v>
      </c>
      <c r="H910" s="31"/>
      <c r="I910" s="31"/>
      <c r="J910" s="84" t="s">
        <v>190</v>
      </c>
      <c r="K910" s="31" t="s">
        <v>34</v>
      </c>
      <c r="L910" s="31" t="s">
        <v>46</v>
      </c>
      <c r="M910" s="169"/>
      <c r="N910" s="148" t="s">
        <v>3033</v>
      </c>
      <c r="O910" s="44" t="s">
        <v>35</v>
      </c>
      <c r="P910" s="43">
        <v>1986</v>
      </c>
      <c r="Q910" s="31">
        <v>1</v>
      </c>
      <c r="R910" s="84" t="s">
        <v>188</v>
      </c>
      <c r="S910" s="31" t="s">
        <v>34</v>
      </c>
      <c r="T910" s="31"/>
      <c r="U910" s="169"/>
      <c r="V910" s="150"/>
      <c r="W910" s="141" t="str" cm="1">
        <f t="array" ref="W910">IF(SUM(LEN(B910:V910))=0,"",IF(OR(OR(ISBLANK(F910),SUM(LEN(C910),LEN(D910))=0),AND(NOT(E910="Unknown"),ISBLANK(J910)),AND(NOT(O910="Unknown"),ISBLANK(R910))),"Missing Information", INDEX(Table15[Entire Service Line Classification], MATCH(SUMIFS(Table15[Unique ID],Table15[System-Owned Portion],E910,Table15[If Material Anything Other than "Lead" in Column E,Was Material Ever Previously Lead?],G910,Table15[Customer-Owned Portion],O910),Table15[Unique ID],0),0)))</f>
        <v>Non-lead</v>
      </c>
      <c r="X910"/>
    </row>
    <row r="911" spans="2:24" ht="30" x14ac:dyDescent="0.25">
      <c r="B911" s="146">
        <v>84758983</v>
      </c>
      <c r="C911" s="31" t="s">
        <v>1140</v>
      </c>
      <c r="D911" s="31"/>
      <c r="E911" s="44" t="s">
        <v>35</v>
      </c>
      <c r="F911" s="43" t="s">
        <v>34</v>
      </c>
      <c r="G911" s="84" t="s">
        <v>34</v>
      </c>
      <c r="H911" s="31"/>
      <c r="I911" s="31"/>
      <c r="J911" s="84" t="s">
        <v>190</v>
      </c>
      <c r="K911" s="31" t="s">
        <v>34</v>
      </c>
      <c r="L911" s="31" t="s">
        <v>46</v>
      </c>
      <c r="M911" s="169"/>
      <c r="N911" s="148" t="s">
        <v>3033</v>
      </c>
      <c r="O911" s="44" t="s">
        <v>35</v>
      </c>
      <c r="P911" s="43">
        <v>1986</v>
      </c>
      <c r="Q911" s="31">
        <v>1</v>
      </c>
      <c r="R911" s="84" t="s">
        <v>188</v>
      </c>
      <c r="S911" s="31" t="s">
        <v>34</v>
      </c>
      <c r="T911" s="31"/>
      <c r="U911" s="169"/>
      <c r="V911" s="150"/>
      <c r="W911" s="141" t="str" cm="1">
        <f t="array" ref="W911">IF(SUM(LEN(B911:V911))=0,"",IF(OR(OR(ISBLANK(F911),SUM(LEN(C911),LEN(D911))=0),AND(NOT(E911="Unknown"),ISBLANK(J911)),AND(NOT(O911="Unknown"),ISBLANK(R911))),"Missing Information", INDEX(Table15[Entire Service Line Classification], MATCH(SUMIFS(Table15[Unique ID],Table15[System-Owned Portion],E911,Table15[If Material Anything Other than "Lead" in Column E,Was Material Ever Previously Lead?],G911,Table15[Customer-Owned Portion],O911),Table15[Unique ID],0),0)))</f>
        <v>Non-lead</v>
      </c>
      <c r="X911"/>
    </row>
    <row r="912" spans="2:24" ht="30" x14ac:dyDescent="0.25">
      <c r="B912" s="146">
        <v>86010946</v>
      </c>
      <c r="C912" s="31" t="s">
        <v>1141</v>
      </c>
      <c r="D912" s="31"/>
      <c r="E912" s="44" t="s">
        <v>35</v>
      </c>
      <c r="F912" s="43" t="s">
        <v>34</v>
      </c>
      <c r="G912" s="84" t="s">
        <v>34</v>
      </c>
      <c r="H912" s="31"/>
      <c r="I912" s="31"/>
      <c r="J912" s="84" t="s">
        <v>190</v>
      </c>
      <c r="K912" s="31" t="s">
        <v>34</v>
      </c>
      <c r="L912" s="31" t="s">
        <v>46</v>
      </c>
      <c r="M912" s="169"/>
      <c r="N912" s="148" t="s">
        <v>3033</v>
      </c>
      <c r="O912" s="44" t="s">
        <v>35</v>
      </c>
      <c r="P912" s="43">
        <v>1986</v>
      </c>
      <c r="Q912" s="31">
        <v>1</v>
      </c>
      <c r="R912" s="84" t="s">
        <v>188</v>
      </c>
      <c r="S912" s="31" t="s">
        <v>34</v>
      </c>
      <c r="T912" s="31"/>
      <c r="U912" s="169"/>
      <c r="V912" s="150"/>
      <c r="W912" s="141" t="str" cm="1">
        <f t="array" ref="W912">IF(SUM(LEN(B912:V912))=0,"",IF(OR(OR(ISBLANK(F912),SUM(LEN(C912),LEN(D912))=0),AND(NOT(E912="Unknown"),ISBLANK(J912)),AND(NOT(O912="Unknown"),ISBLANK(R912))),"Missing Information", INDEX(Table15[Entire Service Line Classification], MATCH(SUMIFS(Table15[Unique ID],Table15[System-Owned Portion],E912,Table15[If Material Anything Other than "Lead" in Column E,Was Material Ever Previously Lead?],G912,Table15[Customer-Owned Portion],O912),Table15[Unique ID],0),0)))</f>
        <v>Non-lead</v>
      </c>
      <c r="X912"/>
    </row>
    <row r="913" spans="2:24" ht="30" x14ac:dyDescent="0.25">
      <c r="B913" s="146">
        <v>60805931</v>
      </c>
      <c r="C913" s="31" t="s">
        <v>1142</v>
      </c>
      <c r="D913" s="31"/>
      <c r="E913" s="44" t="s">
        <v>35</v>
      </c>
      <c r="F913" s="43" t="s">
        <v>34</v>
      </c>
      <c r="G913" s="84" t="s">
        <v>34</v>
      </c>
      <c r="H913" s="31"/>
      <c r="I913" s="31"/>
      <c r="J913" s="84" t="s">
        <v>190</v>
      </c>
      <c r="K913" s="31" t="s">
        <v>34</v>
      </c>
      <c r="L913" s="31" t="s">
        <v>46</v>
      </c>
      <c r="M913" s="169"/>
      <c r="N913" s="148" t="s">
        <v>3033</v>
      </c>
      <c r="O913" s="44" t="s">
        <v>35</v>
      </c>
      <c r="P913" s="43">
        <v>1986</v>
      </c>
      <c r="Q913" s="31">
        <v>1</v>
      </c>
      <c r="R913" s="84" t="s">
        <v>188</v>
      </c>
      <c r="S913" s="31" t="s">
        <v>34</v>
      </c>
      <c r="T913" s="31"/>
      <c r="U913" s="169"/>
      <c r="V913" s="150"/>
      <c r="W913" s="141" t="str" cm="1">
        <f t="array" ref="W913">IF(SUM(LEN(B913:V913))=0,"",IF(OR(OR(ISBLANK(F913),SUM(LEN(C913),LEN(D913))=0),AND(NOT(E913="Unknown"),ISBLANK(J913)),AND(NOT(O913="Unknown"),ISBLANK(R913))),"Missing Information", INDEX(Table15[Entire Service Line Classification], MATCH(SUMIFS(Table15[Unique ID],Table15[System-Owned Portion],E913,Table15[If Material Anything Other than "Lead" in Column E,Was Material Ever Previously Lead?],G913,Table15[Customer-Owned Portion],O913),Table15[Unique ID],0),0)))</f>
        <v>Non-lead</v>
      </c>
      <c r="X913"/>
    </row>
    <row r="914" spans="2:24" ht="30" x14ac:dyDescent="0.25">
      <c r="B914" s="146">
        <v>35775324</v>
      </c>
      <c r="C914" s="31" t="s">
        <v>1143</v>
      </c>
      <c r="D914" s="31"/>
      <c r="E914" s="44" t="s">
        <v>35</v>
      </c>
      <c r="F914" s="43" t="s">
        <v>34</v>
      </c>
      <c r="G914" s="84" t="s">
        <v>34</v>
      </c>
      <c r="H914" s="31"/>
      <c r="I914" s="31"/>
      <c r="J914" s="84" t="s">
        <v>190</v>
      </c>
      <c r="K914" s="31" t="s">
        <v>34</v>
      </c>
      <c r="L914" s="31" t="s">
        <v>46</v>
      </c>
      <c r="M914" s="169"/>
      <c r="N914" s="148" t="s">
        <v>3033</v>
      </c>
      <c r="O914" s="44" t="s">
        <v>35</v>
      </c>
      <c r="P914" s="43">
        <v>1986</v>
      </c>
      <c r="Q914" s="31">
        <v>1</v>
      </c>
      <c r="R914" s="84" t="s">
        <v>188</v>
      </c>
      <c r="S914" s="31" t="s">
        <v>34</v>
      </c>
      <c r="T914" s="31"/>
      <c r="U914" s="169"/>
      <c r="V914" s="150"/>
      <c r="W914" s="141" t="str" cm="1">
        <f t="array" ref="W914">IF(SUM(LEN(B914:V914))=0,"",IF(OR(OR(ISBLANK(F914),SUM(LEN(C914),LEN(D914))=0),AND(NOT(E914="Unknown"),ISBLANK(J914)),AND(NOT(O914="Unknown"),ISBLANK(R914))),"Missing Information", INDEX(Table15[Entire Service Line Classification], MATCH(SUMIFS(Table15[Unique ID],Table15[System-Owned Portion],E914,Table15[If Material Anything Other than "Lead" in Column E,Was Material Ever Previously Lead?],G914,Table15[Customer-Owned Portion],O914),Table15[Unique ID],0),0)))</f>
        <v>Non-lead</v>
      </c>
      <c r="X914"/>
    </row>
    <row r="915" spans="2:24" ht="30" x14ac:dyDescent="0.25">
      <c r="B915" s="146">
        <v>35775333</v>
      </c>
      <c r="C915" s="31" t="s">
        <v>1144</v>
      </c>
      <c r="D915" s="31"/>
      <c r="E915" s="44" t="s">
        <v>35</v>
      </c>
      <c r="F915" s="43" t="s">
        <v>34</v>
      </c>
      <c r="G915" s="84" t="s">
        <v>34</v>
      </c>
      <c r="H915" s="31"/>
      <c r="I915" s="31"/>
      <c r="J915" s="84" t="s">
        <v>190</v>
      </c>
      <c r="K915" s="31" t="s">
        <v>34</v>
      </c>
      <c r="L915" s="31" t="s">
        <v>46</v>
      </c>
      <c r="M915" s="169"/>
      <c r="N915" s="148" t="s">
        <v>3033</v>
      </c>
      <c r="O915" s="44" t="s">
        <v>35</v>
      </c>
      <c r="P915" s="43">
        <v>1986</v>
      </c>
      <c r="Q915" s="31">
        <v>1</v>
      </c>
      <c r="R915" s="84" t="s">
        <v>188</v>
      </c>
      <c r="S915" s="31" t="s">
        <v>34</v>
      </c>
      <c r="T915" s="31"/>
      <c r="U915" s="169"/>
      <c r="V915" s="150"/>
      <c r="W915" s="141" t="str" cm="1">
        <f t="array" ref="W915">IF(SUM(LEN(B915:V915))=0,"",IF(OR(OR(ISBLANK(F915),SUM(LEN(C915),LEN(D915))=0),AND(NOT(E915="Unknown"),ISBLANK(J915)),AND(NOT(O915="Unknown"),ISBLANK(R915))),"Missing Information", INDEX(Table15[Entire Service Line Classification], MATCH(SUMIFS(Table15[Unique ID],Table15[System-Owned Portion],E915,Table15[If Material Anything Other than "Lead" in Column E,Was Material Ever Previously Lead?],G915,Table15[Customer-Owned Portion],O915),Table15[Unique ID],0),0)))</f>
        <v>Non-lead</v>
      </c>
      <c r="X915"/>
    </row>
    <row r="916" spans="2:24" ht="30" x14ac:dyDescent="0.25">
      <c r="B916" s="146">
        <v>54229752</v>
      </c>
      <c r="C916" s="31" t="s">
        <v>1145</v>
      </c>
      <c r="D916" s="31"/>
      <c r="E916" s="44" t="s">
        <v>35</v>
      </c>
      <c r="F916" s="43" t="s">
        <v>34</v>
      </c>
      <c r="G916" s="84" t="s">
        <v>34</v>
      </c>
      <c r="H916" s="31"/>
      <c r="I916" s="31"/>
      <c r="J916" s="84" t="s">
        <v>190</v>
      </c>
      <c r="K916" s="31" t="s">
        <v>34</v>
      </c>
      <c r="L916" s="31" t="s">
        <v>46</v>
      </c>
      <c r="M916" s="169"/>
      <c r="N916" s="148" t="s">
        <v>3033</v>
      </c>
      <c r="O916" s="44" t="s">
        <v>35</v>
      </c>
      <c r="P916" s="43">
        <v>1986</v>
      </c>
      <c r="Q916" s="31">
        <v>1</v>
      </c>
      <c r="R916" s="84" t="s">
        <v>188</v>
      </c>
      <c r="S916" s="31" t="s">
        <v>34</v>
      </c>
      <c r="T916" s="31"/>
      <c r="U916" s="169"/>
      <c r="V916" s="150"/>
      <c r="W916" s="141" t="str" cm="1">
        <f t="array" ref="W916">IF(SUM(LEN(B916:V916))=0,"",IF(OR(OR(ISBLANK(F916),SUM(LEN(C916),LEN(D916))=0),AND(NOT(E916="Unknown"),ISBLANK(J916)),AND(NOT(O916="Unknown"),ISBLANK(R916))),"Missing Information", INDEX(Table15[Entire Service Line Classification], MATCH(SUMIFS(Table15[Unique ID],Table15[System-Owned Portion],E916,Table15[If Material Anything Other than "Lead" in Column E,Was Material Ever Previously Lead?],G916,Table15[Customer-Owned Portion],O916),Table15[Unique ID],0),0)))</f>
        <v>Non-lead</v>
      </c>
      <c r="X916"/>
    </row>
    <row r="917" spans="2:24" ht="30" x14ac:dyDescent="0.25">
      <c r="B917" s="146">
        <v>53671205</v>
      </c>
      <c r="C917" s="31" t="s">
        <v>1146</v>
      </c>
      <c r="D917" s="31"/>
      <c r="E917" s="44" t="s">
        <v>35</v>
      </c>
      <c r="F917" s="43" t="s">
        <v>34</v>
      </c>
      <c r="G917" s="84" t="s">
        <v>34</v>
      </c>
      <c r="H917" s="31"/>
      <c r="I917" s="31"/>
      <c r="J917" s="84" t="s">
        <v>190</v>
      </c>
      <c r="K917" s="31" t="s">
        <v>34</v>
      </c>
      <c r="L917" s="31" t="s">
        <v>46</v>
      </c>
      <c r="M917" s="169"/>
      <c r="N917" s="148" t="s">
        <v>3033</v>
      </c>
      <c r="O917" s="44" t="s">
        <v>35</v>
      </c>
      <c r="P917" s="43">
        <v>1986</v>
      </c>
      <c r="Q917" s="31">
        <v>1</v>
      </c>
      <c r="R917" s="84" t="s">
        <v>188</v>
      </c>
      <c r="S917" s="31" t="s">
        <v>34</v>
      </c>
      <c r="T917" s="31"/>
      <c r="U917" s="169"/>
      <c r="V917" s="150"/>
      <c r="W917" s="141" t="str" cm="1">
        <f t="array" ref="W917">IF(SUM(LEN(B917:V917))=0,"",IF(OR(OR(ISBLANK(F917),SUM(LEN(C917),LEN(D917))=0),AND(NOT(E917="Unknown"),ISBLANK(J917)),AND(NOT(O917="Unknown"),ISBLANK(R917))),"Missing Information", INDEX(Table15[Entire Service Line Classification], MATCH(SUMIFS(Table15[Unique ID],Table15[System-Owned Portion],E917,Table15[If Material Anything Other than "Lead" in Column E,Was Material Ever Previously Lead?],G917,Table15[Customer-Owned Portion],O917),Table15[Unique ID],0),0)))</f>
        <v>Non-lead</v>
      </c>
      <c r="X917"/>
    </row>
    <row r="918" spans="2:24" ht="30" x14ac:dyDescent="0.25">
      <c r="B918" s="146">
        <v>88078012</v>
      </c>
      <c r="C918" s="31" t="s">
        <v>1147</v>
      </c>
      <c r="D918" s="31"/>
      <c r="E918" s="44" t="s">
        <v>35</v>
      </c>
      <c r="F918" s="43" t="s">
        <v>34</v>
      </c>
      <c r="G918" s="84" t="s">
        <v>34</v>
      </c>
      <c r="H918" s="31"/>
      <c r="I918" s="31"/>
      <c r="J918" s="84" t="s">
        <v>190</v>
      </c>
      <c r="K918" s="31" t="s">
        <v>34</v>
      </c>
      <c r="L918" s="31" t="s">
        <v>46</v>
      </c>
      <c r="M918" s="169"/>
      <c r="N918" s="148" t="s">
        <v>3033</v>
      </c>
      <c r="O918" s="44" t="s">
        <v>35</v>
      </c>
      <c r="P918" s="43">
        <v>1986</v>
      </c>
      <c r="Q918" s="31">
        <v>1</v>
      </c>
      <c r="R918" s="84" t="s">
        <v>188</v>
      </c>
      <c r="S918" s="31" t="s">
        <v>34</v>
      </c>
      <c r="T918" s="31"/>
      <c r="U918" s="169"/>
      <c r="V918" s="150"/>
      <c r="W918" s="141" t="str" cm="1">
        <f t="array" ref="W918">IF(SUM(LEN(B918:V918))=0,"",IF(OR(OR(ISBLANK(F918),SUM(LEN(C918),LEN(D918))=0),AND(NOT(E918="Unknown"),ISBLANK(J918)),AND(NOT(O918="Unknown"),ISBLANK(R918))),"Missing Information", INDEX(Table15[Entire Service Line Classification], MATCH(SUMIFS(Table15[Unique ID],Table15[System-Owned Portion],E918,Table15[If Material Anything Other than "Lead" in Column E,Was Material Ever Previously Lead?],G918,Table15[Customer-Owned Portion],O918),Table15[Unique ID],0),0)))</f>
        <v>Non-lead</v>
      </c>
      <c r="X918"/>
    </row>
    <row r="919" spans="2:24" ht="30" x14ac:dyDescent="0.25">
      <c r="B919" s="146">
        <v>35775328</v>
      </c>
      <c r="C919" s="31" t="s">
        <v>1148</v>
      </c>
      <c r="D919" s="31"/>
      <c r="E919" s="44" t="s">
        <v>35</v>
      </c>
      <c r="F919" s="43" t="s">
        <v>34</v>
      </c>
      <c r="G919" s="84" t="s">
        <v>34</v>
      </c>
      <c r="H919" s="31"/>
      <c r="I919" s="31"/>
      <c r="J919" s="84" t="s">
        <v>190</v>
      </c>
      <c r="K919" s="31" t="s">
        <v>34</v>
      </c>
      <c r="L919" s="31" t="s">
        <v>46</v>
      </c>
      <c r="M919" s="169"/>
      <c r="N919" s="148" t="s">
        <v>3033</v>
      </c>
      <c r="O919" s="44" t="s">
        <v>35</v>
      </c>
      <c r="P919" s="43">
        <v>1986</v>
      </c>
      <c r="Q919" s="31">
        <v>1</v>
      </c>
      <c r="R919" s="84" t="s">
        <v>188</v>
      </c>
      <c r="S919" s="31" t="s">
        <v>34</v>
      </c>
      <c r="T919" s="31"/>
      <c r="U919" s="169"/>
      <c r="V919" s="150"/>
      <c r="W919" s="141" t="str" cm="1">
        <f t="array" ref="W919">IF(SUM(LEN(B919:V919))=0,"",IF(OR(OR(ISBLANK(F919),SUM(LEN(C919),LEN(D919))=0),AND(NOT(E919="Unknown"),ISBLANK(J919)),AND(NOT(O919="Unknown"),ISBLANK(R919))),"Missing Information", INDEX(Table15[Entire Service Line Classification], MATCH(SUMIFS(Table15[Unique ID],Table15[System-Owned Portion],E919,Table15[If Material Anything Other than "Lead" in Column E,Was Material Ever Previously Lead?],G919,Table15[Customer-Owned Portion],O919),Table15[Unique ID],0),0)))</f>
        <v>Non-lead</v>
      </c>
      <c r="X919"/>
    </row>
    <row r="920" spans="2:24" ht="30" x14ac:dyDescent="0.25">
      <c r="B920" s="146">
        <v>59368645</v>
      </c>
      <c r="C920" s="31" t="s">
        <v>1149</v>
      </c>
      <c r="D920" s="31"/>
      <c r="E920" s="44" t="s">
        <v>35</v>
      </c>
      <c r="F920" s="43" t="s">
        <v>34</v>
      </c>
      <c r="G920" s="84" t="s">
        <v>34</v>
      </c>
      <c r="H920" s="31"/>
      <c r="I920" s="31"/>
      <c r="J920" s="84" t="s">
        <v>190</v>
      </c>
      <c r="K920" s="31" t="s">
        <v>34</v>
      </c>
      <c r="L920" s="31" t="s">
        <v>46</v>
      </c>
      <c r="M920" s="169"/>
      <c r="N920" s="148" t="s">
        <v>3033</v>
      </c>
      <c r="O920" s="44" t="s">
        <v>35</v>
      </c>
      <c r="P920" s="43">
        <v>1986</v>
      </c>
      <c r="Q920" s="31">
        <v>1</v>
      </c>
      <c r="R920" s="84" t="s">
        <v>188</v>
      </c>
      <c r="S920" s="31" t="s">
        <v>34</v>
      </c>
      <c r="T920" s="31"/>
      <c r="U920" s="169"/>
      <c r="V920" s="150"/>
      <c r="W920" s="141" t="str" cm="1">
        <f t="array" ref="W920">IF(SUM(LEN(B920:V920))=0,"",IF(OR(OR(ISBLANK(F920),SUM(LEN(C920),LEN(D920))=0),AND(NOT(E920="Unknown"),ISBLANK(J920)),AND(NOT(O920="Unknown"),ISBLANK(R920))),"Missing Information", INDEX(Table15[Entire Service Line Classification], MATCH(SUMIFS(Table15[Unique ID],Table15[System-Owned Portion],E920,Table15[If Material Anything Other than "Lead" in Column E,Was Material Ever Previously Lead?],G920,Table15[Customer-Owned Portion],O920),Table15[Unique ID],0),0)))</f>
        <v>Non-lead</v>
      </c>
      <c r="X920"/>
    </row>
    <row r="921" spans="2:24" ht="30" x14ac:dyDescent="0.25">
      <c r="B921" s="146">
        <v>54229739</v>
      </c>
      <c r="C921" s="31" t="s">
        <v>1150</v>
      </c>
      <c r="D921" s="31"/>
      <c r="E921" s="44" t="s">
        <v>35</v>
      </c>
      <c r="F921" s="43" t="s">
        <v>34</v>
      </c>
      <c r="G921" s="84" t="s">
        <v>34</v>
      </c>
      <c r="H921" s="31"/>
      <c r="I921" s="31"/>
      <c r="J921" s="84" t="s">
        <v>190</v>
      </c>
      <c r="K921" s="31" t="s">
        <v>34</v>
      </c>
      <c r="L921" s="31" t="s">
        <v>46</v>
      </c>
      <c r="M921" s="169"/>
      <c r="N921" s="148" t="s">
        <v>3033</v>
      </c>
      <c r="O921" s="44" t="s">
        <v>35</v>
      </c>
      <c r="P921" s="43">
        <v>1986</v>
      </c>
      <c r="Q921" s="31">
        <v>1</v>
      </c>
      <c r="R921" s="84" t="s">
        <v>188</v>
      </c>
      <c r="S921" s="31" t="s">
        <v>34</v>
      </c>
      <c r="T921" s="31"/>
      <c r="U921" s="169"/>
      <c r="V921" s="150"/>
      <c r="W921" s="141" t="str" cm="1">
        <f t="array" ref="W921">IF(SUM(LEN(B921:V921))=0,"",IF(OR(OR(ISBLANK(F921),SUM(LEN(C921),LEN(D921))=0),AND(NOT(E921="Unknown"),ISBLANK(J921)),AND(NOT(O921="Unknown"),ISBLANK(R921))),"Missing Information", INDEX(Table15[Entire Service Line Classification], MATCH(SUMIFS(Table15[Unique ID],Table15[System-Owned Portion],E921,Table15[If Material Anything Other than "Lead" in Column E,Was Material Ever Previously Lead?],G921,Table15[Customer-Owned Portion],O921),Table15[Unique ID],0),0)))</f>
        <v>Non-lead</v>
      </c>
      <c r="X921"/>
    </row>
    <row r="922" spans="2:24" ht="30" x14ac:dyDescent="0.25">
      <c r="B922" s="146">
        <v>89017873</v>
      </c>
      <c r="C922" s="31" t="s">
        <v>1151</v>
      </c>
      <c r="D922" s="31"/>
      <c r="E922" s="44" t="s">
        <v>35</v>
      </c>
      <c r="F922" s="43" t="s">
        <v>34</v>
      </c>
      <c r="G922" s="84" t="s">
        <v>34</v>
      </c>
      <c r="H922" s="31"/>
      <c r="I922" s="31"/>
      <c r="J922" s="84" t="s">
        <v>190</v>
      </c>
      <c r="K922" s="31" t="s">
        <v>34</v>
      </c>
      <c r="L922" s="31" t="s">
        <v>46</v>
      </c>
      <c r="M922" s="169"/>
      <c r="N922" s="148" t="s">
        <v>3033</v>
      </c>
      <c r="O922" s="44" t="s">
        <v>35</v>
      </c>
      <c r="P922" s="43">
        <v>1986</v>
      </c>
      <c r="Q922" s="31">
        <v>1</v>
      </c>
      <c r="R922" s="84" t="s">
        <v>188</v>
      </c>
      <c r="S922" s="31" t="s">
        <v>34</v>
      </c>
      <c r="T922" s="31"/>
      <c r="U922" s="169"/>
      <c r="V922" s="150"/>
      <c r="W922" s="141" t="str" cm="1">
        <f t="array" ref="W922">IF(SUM(LEN(B922:V922))=0,"",IF(OR(OR(ISBLANK(F922),SUM(LEN(C922),LEN(D922))=0),AND(NOT(E922="Unknown"),ISBLANK(J922)),AND(NOT(O922="Unknown"),ISBLANK(R922))),"Missing Information", INDEX(Table15[Entire Service Line Classification], MATCH(SUMIFS(Table15[Unique ID],Table15[System-Owned Portion],E922,Table15[If Material Anything Other than "Lead" in Column E,Was Material Ever Previously Lead?],G922,Table15[Customer-Owned Portion],O922),Table15[Unique ID],0),0)))</f>
        <v>Non-lead</v>
      </c>
      <c r="X922"/>
    </row>
    <row r="923" spans="2:24" ht="30" x14ac:dyDescent="0.25">
      <c r="B923" s="146">
        <v>35775238</v>
      </c>
      <c r="C923" s="31" t="s">
        <v>1152</v>
      </c>
      <c r="D923" s="31"/>
      <c r="E923" s="44" t="s">
        <v>35</v>
      </c>
      <c r="F923" s="43" t="s">
        <v>34</v>
      </c>
      <c r="G923" s="84" t="s">
        <v>34</v>
      </c>
      <c r="H923" s="31"/>
      <c r="I923" s="31"/>
      <c r="J923" s="84" t="s">
        <v>190</v>
      </c>
      <c r="K923" s="31" t="s">
        <v>34</v>
      </c>
      <c r="L923" s="31" t="s">
        <v>46</v>
      </c>
      <c r="M923" s="169"/>
      <c r="N923" s="148" t="s">
        <v>3033</v>
      </c>
      <c r="O923" s="44" t="s">
        <v>35</v>
      </c>
      <c r="P923" s="43">
        <v>1986</v>
      </c>
      <c r="Q923" s="31">
        <v>1</v>
      </c>
      <c r="R923" s="84" t="s">
        <v>188</v>
      </c>
      <c r="S923" s="31" t="s">
        <v>34</v>
      </c>
      <c r="T923" s="31"/>
      <c r="U923" s="169"/>
      <c r="V923" s="150"/>
      <c r="W923" s="141" t="str" cm="1">
        <f t="array" ref="W923">IF(SUM(LEN(B923:V923))=0,"",IF(OR(OR(ISBLANK(F923),SUM(LEN(C923),LEN(D923))=0),AND(NOT(E923="Unknown"),ISBLANK(J923)),AND(NOT(O923="Unknown"),ISBLANK(R923))),"Missing Information", INDEX(Table15[Entire Service Line Classification], MATCH(SUMIFS(Table15[Unique ID],Table15[System-Owned Portion],E923,Table15[If Material Anything Other than "Lead" in Column E,Was Material Ever Previously Lead?],G923,Table15[Customer-Owned Portion],O923),Table15[Unique ID],0),0)))</f>
        <v>Non-lead</v>
      </c>
      <c r="X923"/>
    </row>
    <row r="924" spans="2:24" ht="30" x14ac:dyDescent="0.25">
      <c r="B924" s="146">
        <v>85109462</v>
      </c>
      <c r="C924" s="31" t="s">
        <v>1153</v>
      </c>
      <c r="D924" s="31"/>
      <c r="E924" s="44" t="s">
        <v>35</v>
      </c>
      <c r="F924" s="43" t="s">
        <v>34</v>
      </c>
      <c r="G924" s="84" t="s">
        <v>34</v>
      </c>
      <c r="H924" s="31"/>
      <c r="I924" s="31"/>
      <c r="J924" s="84" t="s">
        <v>190</v>
      </c>
      <c r="K924" s="31" t="s">
        <v>34</v>
      </c>
      <c r="L924" s="31" t="s">
        <v>46</v>
      </c>
      <c r="M924" s="169"/>
      <c r="N924" s="148" t="s">
        <v>3033</v>
      </c>
      <c r="O924" s="44" t="s">
        <v>35</v>
      </c>
      <c r="P924" s="43">
        <v>1986</v>
      </c>
      <c r="Q924" s="31">
        <v>1</v>
      </c>
      <c r="R924" s="84" t="s">
        <v>188</v>
      </c>
      <c r="S924" s="31" t="s">
        <v>34</v>
      </c>
      <c r="T924" s="31"/>
      <c r="U924" s="169"/>
      <c r="V924" s="150"/>
      <c r="W924" s="141" t="str" cm="1">
        <f t="array" ref="W924">IF(SUM(LEN(B924:V924))=0,"",IF(OR(OR(ISBLANK(F924),SUM(LEN(C924),LEN(D924))=0),AND(NOT(E924="Unknown"),ISBLANK(J924)),AND(NOT(O924="Unknown"),ISBLANK(R924))),"Missing Information", INDEX(Table15[Entire Service Line Classification], MATCH(SUMIFS(Table15[Unique ID],Table15[System-Owned Portion],E924,Table15[If Material Anything Other than "Lead" in Column E,Was Material Ever Previously Lead?],G924,Table15[Customer-Owned Portion],O924),Table15[Unique ID],0),0)))</f>
        <v>Non-lead</v>
      </c>
      <c r="X924"/>
    </row>
    <row r="925" spans="2:24" ht="30" x14ac:dyDescent="0.25">
      <c r="B925" s="146">
        <v>54336350</v>
      </c>
      <c r="C925" s="31" t="s">
        <v>1154</v>
      </c>
      <c r="D925" s="31"/>
      <c r="E925" s="44" t="s">
        <v>35</v>
      </c>
      <c r="F925" s="43" t="s">
        <v>34</v>
      </c>
      <c r="G925" s="84" t="s">
        <v>34</v>
      </c>
      <c r="H925" s="31"/>
      <c r="I925" s="31"/>
      <c r="J925" s="84" t="s">
        <v>190</v>
      </c>
      <c r="K925" s="31" t="s">
        <v>34</v>
      </c>
      <c r="L925" s="31" t="s">
        <v>46</v>
      </c>
      <c r="M925" s="169"/>
      <c r="N925" s="148" t="s">
        <v>3033</v>
      </c>
      <c r="O925" s="44" t="s">
        <v>35</v>
      </c>
      <c r="P925" s="43">
        <v>1986</v>
      </c>
      <c r="Q925" s="31">
        <v>1</v>
      </c>
      <c r="R925" s="84" t="s">
        <v>188</v>
      </c>
      <c r="S925" s="31" t="s">
        <v>34</v>
      </c>
      <c r="T925" s="31"/>
      <c r="U925" s="169"/>
      <c r="V925" s="150"/>
      <c r="W925" s="141" t="str" cm="1">
        <f t="array" ref="W925">IF(SUM(LEN(B925:V925))=0,"",IF(OR(OR(ISBLANK(F925),SUM(LEN(C925),LEN(D925))=0),AND(NOT(E925="Unknown"),ISBLANK(J925)),AND(NOT(O925="Unknown"),ISBLANK(R925))),"Missing Information", INDEX(Table15[Entire Service Line Classification], MATCH(SUMIFS(Table15[Unique ID],Table15[System-Owned Portion],E925,Table15[If Material Anything Other than "Lead" in Column E,Was Material Ever Previously Lead?],G925,Table15[Customer-Owned Portion],O925),Table15[Unique ID],0),0)))</f>
        <v>Non-lead</v>
      </c>
      <c r="X925"/>
    </row>
    <row r="926" spans="2:24" ht="30" x14ac:dyDescent="0.25">
      <c r="B926" s="146">
        <v>84758985</v>
      </c>
      <c r="C926" s="31" t="s">
        <v>1155</v>
      </c>
      <c r="D926" s="31"/>
      <c r="E926" s="44" t="s">
        <v>35</v>
      </c>
      <c r="F926" s="43" t="s">
        <v>34</v>
      </c>
      <c r="G926" s="84" t="s">
        <v>34</v>
      </c>
      <c r="H926" s="31"/>
      <c r="I926" s="31"/>
      <c r="J926" s="84" t="s">
        <v>190</v>
      </c>
      <c r="K926" s="31" t="s">
        <v>34</v>
      </c>
      <c r="L926" s="31" t="s">
        <v>46</v>
      </c>
      <c r="M926" s="169"/>
      <c r="N926" s="148" t="s">
        <v>3033</v>
      </c>
      <c r="O926" s="44" t="s">
        <v>35</v>
      </c>
      <c r="P926" s="43">
        <v>1986</v>
      </c>
      <c r="Q926" s="31">
        <v>1</v>
      </c>
      <c r="R926" s="84" t="s">
        <v>188</v>
      </c>
      <c r="S926" s="31" t="s">
        <v>34</v>
      </c>
      <c r="T926" s="31"/>
      <c r="U926" s="169"/>
      <c r="V926" s="150"/>
      <c r="W926" s="141" t="str" cm="1">
        <f t="array" ref="W926">IF(SUM(LEN(B926:V926))=0,"",IF(OR(OR(ISBLANK(F926),SUM(LEN(C926),LEN(D926))=0),AND(NOT(E926="Unknown"),ISBLANK(J926)),AND(NOT(O926="Unknown"),ISBLANK(R926))),"Missing Information", INDEX(Table15[Entire Service Line Classification], MATCH(SUMIFS(Table15[Unique ID],Table15[System-Owned Portion],E926,Table15[If Material Anything Other than "Lead" in Column E,Was Material Ever Previously Lead?],G926,Table15[Customer-Owned Portion],O926),Table15[Unique ID],0),0)))</f>
        <v>Non-lead</v>
      </c>
      <c r="X926"/>
    </row>
    <row r="927" spans="2:24" ht="30" x14ac:dyDescent="0.25">
      <c r="B927" s="146">
        <v>54229797</v>
      </c>
      <c r="C927" s="31" t="s">
        <v>1156</v>
      </c>
      <c r="D927" s="31"/>
      <c r="E927" s="44" t="s">
        <v>35</v>
      </c>
      <c r="F927" s="43" t="s">
        <v>34</v>
      </c>
      <c r="G927" s="84" t="s">
        <v>34</v>
      </c>
      <c r="H927" s="31"/>
      <c r="I927" s="31"/>
      <c r="J927" s="84" t="s">
        <v>190</v>
      </c>
      <c r="K927" s="31" t="s">
        <v>34</v>
      </c>
      <c r="L927" s="31" t="s">
        <v>46</v>
      </c>
      <c r="M927" s="169"/>
      <c r="N927" s="148" t="s">
        <v>3033</v>
      </c>
      <c r="O927" s="44" t="s">
        <v>35</v>
      </c>
      <c r="P927" s="43">
        <v>1986</v>
      </c>
      <c r="Q927" s="31">
        <v>1</v>
      </c>
      <c r="R927" s="84" t="s">
        <v>188</v>
      </c>
      <c r="S927" s="31" t="s">
        <v>34</v>
      </c>
      <c r="T927" s="31"/>
      <c r="U927" s="169"/>
      <c r="V927" s="150"/>
      <c r="W927" s="141" t="str" cm="1">
        <f t="array" ref="W927">IF(SUM(LEN(B927:V927))=0,"",IF(OR(OR(ISBLANK(F927),SUM(LEN(C927),LEN(D927))=0),AND(NOT(E927="Unknown"),ISBLANK(J927)),AND(NOT(O927="Unknown"),ISBLANK(R927))),"Missing Information", INDEX(Table15[Entire Service Line Classification], MATCH(SUMIFS(Table15[Unique ID],Table15[System-Owned Portion],E927,Table15[If Material Anything Other than "Lead" in Column E,Was Material Ever Previously Lead?],G927,Table15[Customer-Owned Portion],O927),Table15[Unique ID],0),0)))</f>
        <v>Non-lead</v>
      </c>
      <c r="X927"/>
    </row>
    <row r="928" spans="2:24" ht="30" x14ac:dyDescent="0.25">
      <c r="B928" s="146">
        <v>53671199</v>
      </c>
      <c r="C928" s="31" t="s">
        <v>1157</v>
      </c>
      <c r="D928" s="31"/>
      <c r="E928" s="44" t="s">
        <v>35</v>
      </c>
      <c r="F928" s="43" t="s">
        <v>34</v>
      </c>
      <c r="G928" s="84" t="s">
        <v>34</v>
      </c>
      <c r="H928" s="31"/>
      <c r="I928" s="31"/>
      <c r="J928" s="84" t="s">
        <v>190</v>
      </c>
      <c r="K928" s="31" t="s">
        <v>34</v>
      </c>
      <c r="L928" s="31" t="s">
        <v>46</v>
      </c>
      <c r="M928" s="169"/>
      <c r="N928" s="148" t="s">
        <v>3033</v>
      </c>
      <c r="O928" s="44" t="s">
        <v>35</v>
      </c>
      <c r="P928" s="43">
        <v>1986</v>
      </c>
      <c r="Q928" s="31">
        <v>1</v>
      </c>
      <c r="R928" s="84" t="s">
        <v>188</v>
      </c>
      <c r="S928" s="31" t="s">
        <v>34</v>
      </c>
      <c r="T928" s="31"/>
      <c r="U928" s="169"/>
      <c r="V928" s="150"/>
      <c r="W928" s="141" t="str" cm="1">
        <f t="array" ref="W928">IF(SUM(LEN(B928:V928))=0,"",IF(OR(OR(ISBLANK(F928),SUM(LEN(C928),LEN(D928))=0),AND(NOT(E928="Unknown"),ISBLANK(J928)),AND(NOT(O928="Unknown"),ISBLANK(R928))),"Missing Information", INDEX(Table15[Entire Service Line Classification], MATCH(SUMIFS(Table15[Unique ID],Table15[System-Owned Portion],E928,Table15[If Material Anything Other than "Lead" in Column E,Was Material Ever Previously Lead?],G928,Table15[Customer-Owned Portion],O928),Table15[Unique ID],0),0)))</f>
        <v>Non-lead</v>
      </c>
      <c r="X928"/>
    </row>
    <row r="929" spans="2:24" ht="30" x14ac:dyDescent="0.25">
      <c r="B929" s="146">
        <v>53671208</v>
      </c>
      <c r="C929" s="31" t="s">
        <v>1158</v>
      </c>
      <c r="D929" s="31"/>
      <c r="E929" s="44" t="s">
        <v>35</v>
      </c>
      <c r="F929" s="43" t="s">
        <v>34</v>
      </c>
      <c r="G929" s="84" t="s">
        <v>34</v>
      </c>
      <c r="H929" s="31"/>
      <c r="I929" s="31"/>
      <c r="J929" s="84" t="s">
        <v>190</v>
      </c>
      <c r="K929" s="31" t="s">
        <v>34</v>
      </c>
      <c r="L929" s="31" t="s">
        <v>46</v>
      </c>
      <c r="M929" s="169"/>
      <c r="N929" s="148" t="s">
        <v>3033</v>
      </c>
      <c r="O929" s="44" t="s">
        <v>35</v>
      </c>
      <c r="P929" s="43">
        <v>1986</v>
      </c>
      <c r="Q929" s="31">
        <v>1</v>
      </c>
      <c r="R929" s="84" t="s">
        <v>188</v>
      </c>
      <c r="S929" s="31" t="s">
        <v>34</v>
      </c>
      <c r="T929" s="31"/>
      <c r="U929" s="169"/>
      <c r="V929" s="150"/>
      <c r="W929" s="141" t="str" cm="1">
        <f t="array" ref="W929">IF(SUM(LEN(B929:V929))=0,"",IF(OR(OR(ISBLANK(F929),SUM(LEN(C929),LEN(D929))=0),AND(NOT(E929="Unknown"),ISBLANK(J929)),AND(NOT(O929="Unknown"),ISBLANK(R929))),"Missing Information", INDEX(Table15[Entire Service Line Classification], MATCH(SUMIFS(Table15[Unique ID],Table15[System-Owned Portion],E929,Table15[If Material Anything Other than "Lead" in Column E,Was Material Ever Previously Lead?],G929,Table15[Customer-Owned Portion],O929),Table15[Unique ID],0),0)))</f>
        <v>Non-lead</v>
      </c>
      <c r="X929"/>
    </row>
    <row r="930" spans="2:24" ht="30" x14ac:dyDescent="0.25">
      <c r="B930" s="146">
        <v>54229802</v>
      </c>
      <c r="C930" s="31" t="s">
        <v>1159</v>
      </c>
      <c r="D930" s="31"/>
      <c r="E930" s="44" t="s">
        <v>35</v>
      </c>
      <c r="F930" s="43" t="s">
        <v>34</v>
      </c>
      <c r="G930" s="84" t="s">
        <v>34</v>
      </c>
      <c r="H930" s="31"/>
      <c r="I930" s="31"/>
      <c r="J930" s="84" t="s">
        <v>190</v>
      </c>
      <c r="K930" s="31" t="s">
        <v>34</v>
      </c>
      <c r="L930" s="31" t="s">
        <v>46</v>
      </c>
      <c r="M930" s="169"/>
      <c r="N930" s="148" t="s">
        <v>3033</v>
      </c>
      <c r="O930" s="44" t="s">
        <v>35</v>
      </c>
      <c r="P930" s="43">
        <v>1986</v>
      </c>
      <c r="Q930" s="31">
        <v>1</v>
      </c>
      <c r="R930" s="84" t="s">
        <v>188</v>
      </c>
      <c r="S930" s="31" t="s">
        <v>34</v>
      </c>
      <c r="T930" s="31"/>
      <c r="U930" s="169"/>
      <c r="V930" s="150"/>
      <c r="W930" s="141" t="str" cm="1">
        <f t="array" ref="W930">IF(SUM(LEN(B930:V930))=0,"",IF(OR(OR(ISBLANK(F930),SUM(LEN(C930),LEN(D930))=0),AND(NOT(E930="Unknown"),ISBLANK(J930)),AND(NOT(O930="Unknown"),ISBLANK(R930))),"Missing Information", INDEX(Table15[Entire Service Line Classification], MATCH(SUMIFS(Table15[Unique ID],Table15[System-Owned Portion],E930,Table15[If Material Anything Other than "Lead" in Column E,Was Material Ever Previously Lead?],G930,Table15[Customer-Owned Portion],O930),Table15[Unique ID],0),0)))</f>
        <v>Non-lead</v>
      </c>
      <c r="X930"/>
    </row>
    <row r="931" spans="2:24" ht="30" x14ac:dyDescent="0.25">
      <c r="B931" s="146">
        <v>35775315</v>
      </c>
      <c r="C931" s="31" t="s">
        <v>1160</v>
      </c>
      <c r="D931" s="31"/>
      <c r="E931" s="44" t="s">
        <v>35</v>
      </c>
      <c r="F931" s="43" t="s">
        <v>34</v>
      </c>
      <c r="G931" s="84" t="s">
        <v>34</v>
      </c>
      <c r="H931" s="31"/>
      <c r="I931" s="31"/>
      <c r="J931" s="84" t="s">
        <v>190</v>
      </c>
      <c r="K931" s="31" t="s">
        <v>34</v>
      </c>
      <c r="L931" s="31" t="s">
        <v>46</v>
      </c>
      <c r="M931" s="169"/>
      <c r="N931" s="148" t="s">
        <v>3033</v>
      </c>
      <c r="O931" s="44" t="s">
        <v>35</v>
      </c>
      <c r="P931" s="43">
        <v>1986</v>
      </c>
      <c r="Q931" s="31">
        <v>1</v>
      </c>
      <c r="R931" s="84" t="s">
        <v>188</v>
      </c>
      <c r="S931" s="31" t="s">
        <v>34</v>
      </c>
      <c r="T931" s="31"/>
      <c r="U931" s="169"/>
      <c r="V931" s="150"/>
      <c r="W931" s="141" t="str" cm="1">
        <f t="array" ref="W931">IF(SUM(LEN(B931:V931))=0,"",IF(OR(OR(ISBLANK(F931),SUM(LEN(C931),LEN(D931))=0),AND(NOT(E931="Unknown"),ISBLANK(J931)),AND(NOT(O931="Unknown"),ISBLANK(R931))),"Missing Information", INDEX(Table15[Entire Service Line Classification], MATCH(SUMIFS(Table15[Unique ID],Table15[System-Owned Portion],E931,Table15[If Material Anything Other than "Lead" in Column E,Was Material Ever Previously Lead?],G931,Table15[Customer-Owned Portion],O931),Table15[Unique ID],0),0)))</f>
        <v>Non-lead</v>
      </c>
      <c r="X931"/>
    </row>
    <row r="932" spans="2:24" ht="30" x14ac:dyDescent="0.25">
      <c r="B932" s="146">
        <v>64964360</v>
      </c>
      <c r="C932" s="31" t="s">
        <v>1161</v>
      </c>
      <c r="D932" s="31"/>
      <c r="E932" s="44" t="s">
        <v>35</v>
      </c>
      <c r="F932" s="43" t="s">
        <v>34</v>
      </c>
      <c r="G932" s="84" t="s">
        <v>34</v>
      </c>
      <c r="H932" s="31"/>
      <c r="I932" s="31"/>
      <c r="J932" s="84" t="s">
        <v>190</v>
      </c>
      <c r="K932" s="31" t="s">
        <v>34</v>
      </c>
      <c r="L932" s="31" t="s">
        <v>46</v>
      </c>
      <c r="M932" s="169"/>
      <c r="N932" s="148" t="s">
        <v>3033</v>
      </c>
      <c r="O932" s="44" t="s">
        <v>35</v>
      </c>
      <c r="P932" s="43">
        <v>1986</v>
      </c>
      <c r="Q932" s="31">
        <v>1</v>
      </c>
      <c r="R932" s="84" t="s">
        <v>188</v>
      </c>
      <c r="S932" s="31" t="s">
        <v>34</v>
      </c>
      <c r="T932" s="31"/>
      <c r="U932" s="169"/>
      <c r="V932" s="150"/>
      <c r="W932" s="141" t="str" cm="1">
        <f t="array" ref="W932">IF(SUM(LEN(B932:V932))=0,"",IF(OR(OR(ISBLANK(F932),SUM(LEN(C932),LEN(D932))=0),AND(NOT(E932="Unknown"),ISBLANK(J932)),AND(NOT(O932="Unknown"),ISBLANK(R932))),"Missing Information", INDEX(Table15[Entire Service Line Classification], MATCH(SUMIFS(Table15[Unique ID],Table15[System-Owned Portion],E932,Table15[If Material Anything Other than "Lead" in Column E,Was Material Ever Previously Lead?],G932,Table15[Customer-Owned Portion],O932),Table15[Unique ID],0),0)))</f>
        <v>Non-lead</v>
      </c>
      <c r="X932"/>
    </row>
    <row r="933" spans="2:24" ht="30" x14ac:dyDescent="0.25">
      <c r="B933" s="146">
        <v>60806027</v>
      </c>
      <c r="C933" s="31" t="s">
        <v>1162</v>
      </c>
      <c r="D933" s="31"/>
      <c r="E933" s="44" t="s">
        <v>35</v>
      </c>
      <c r="F933" s="43" t="s">
        <v>34</v>
      </c>
      <c r="G933" s="84" t="s">
        <v>34</v>
      </c>
      <c r="H933" s="31"/>
      <c r="I933" s="31"/>
      <c r="J933" s="84" t="s">
        <v>190</v>
      </c>
      <c r="K933" s="31" t="s">
        <v>34</v>
      </c>
      <c r="L933" s="31" t="s">
        <v>46</v>
      </c>
      <c r="M933" s="169"/>
      <c r="N933" s="148" t="s">
        <v>3033</v>
      </c>
      <c r="O933" s="44" t="s">
        <v>35</v>
      </c>
      <c r="P933" s="43">
        <v>1986</v>
      </c>
      <c r="Q933" s="31">
        <v>1</v>
      </c>
      <c r="R933" s="84" t="s">
        <v>188</v>
      </c>
      <c r="S933" s="31" t="s">
        <v>34</v>
      </c>
      <c r="T933" s="31"/>
      <c r="U933" s="169"/>
      <c r="V933" s="150"/>
      <c r="W933" s="141" t="str" cm="1">
        <f t="array" ref="W933">IF(SUM(LEN(B933:V933))=0,"",IF(OR(OR(ISBLANK(F933),SUM(LEN(C933),LEN(D933))=0),AND(NOT(E933="Unknown"),ISBLANK(J933)),AND(NOT(O933="Unknown"),ISBLANK(R933))),"Missing Information", INDEX(Table15[Entire Service Line Classification], MATCH(SUMIFS(Table15[Unique ID],Table15[System-Owned Portion],E933,Table15[If Material Anything Other than "Lead" in Column E,Was Material Ever Previously Lead?],G933,Table15[Customer-Owned Portion],O933),Table15[Unique ID],0),0)))</f>
        <v>Non-lead</v>
      </c>
      <c r="X933"/>
    </row>
    <row r="934" spans="2:24" ht="30" x14ac:dyDescent="0.25">
      <c r="B934" s="146">
        <v>66841731</v>
      </c>
      <c r="C934" s="31" t="s">
        <v>1163</v>
      </c>
      <c r="D934" s="31"/>
      <c r="E934" s="44" t="s">
        <v>35</v>
      </c>
      <c r="F934" s="43" t="s">
        <v>34</v>
      </c>
      <c r="G934" s="84" t="s">
        <v>34</v>
      </c>
      <c r="H934" s="31"/>
      <c r="I934" s="31"/>
      <c r="J934" s="84" t="s">
        <v>190</v>
      </c>
      <c r="K934" s="31" t="s">
        <v>34</v>
      </c>
      <c r="L934" s="31" t="s">
        <v>46</v>
      </c>
      <c r="M934" s="169"/>
      <c r="N934" s="148" t="s">
        <v>3033</v>
      </c>
      <c r="O934" s="44" t="s">
        <v>35</v>
      </c>
      <c r="P934" s="43">
        <v>1986</v>
      </c>
      <c r="Q934" s="31">
        <v>1</v>
      </c>
      <c r="R934" s="84" t="s">
        <v>188</v>
      </c>
      <c r="S934" s="31" t="s">
        <v>34</v>
      </c>
      <c r="T934" s="31"/>
      <c r="U934" s="169"/>
      <c r="V934" s="150"/>
      <c r="W934" s="141" t="str" cm="1">
        <f t="array" ref="W934">IF(SUM(LEN(B934:V934))=0,"",IF(OR(OR(ISBLANK(F934),SUM(LEN(C934),LEN(D934))=0),AND(NOT(E934="Unknown"),ISBLANK(J934)),AND(NOT(O934="Unknown"),ISBLANK(R934))),"Missing Information", INDEX(Table15[Entire Service Line Classification], MATCH(SUMIFS(Table15[Unique ID],Table15[System-Owned Portion],E934,Table15[If Material Anything Other than "Lead" in Column E,Was Material Ever Previously Lead?],G934,Table15[Customer-Owned Portion],O934),Table15[Unique ID],0),0)))</f>
        <v>Non-lead</v>
      </c>
      <c r="X934"/>
    </row>
    <row r="935" spans="2:24" ht="30" x14ac:dyDescent="0.25">
      <c r="B935" s="146">
        <v>64964381</v>
      </c>
      <c r="C935" s="31" t="s">
        <v>1164</v>
      </c>
      <c r="D935" s="31"/>
      <c r="E935" s="44" t="s">
        <v>35</v>
      </c>
      <c r="F935" s="43" t="s">
        <v>34</v>
      </c>
      <c r="G935" s="84" t="s">
        <v>34</v>
      </c>
      <c r="H935" s="31"/>
      <c r="I935" s="31"/>
      <c r="J935" s="84" t="s">
        <v>190</v>
      </c>
      <c r="K935" s="31" t="s">
        <v>34</v>
      </c>
      <c r="L935" s="31" t="s">
        <v>46</v>
      </c>
      <c r="M935" s="169"/>
      <c r="N935" s="148" t="s">
        <v>3033</v>
      </c>
      <c r="O935" s="44" t="s">
        <v>35</v>
      </c>
      <c r="P935" s="43">
        <v>1986</v>
      </c>
      <c r="Q935" s="31">
        <v>1</v>
      </c>
      <c r="R935" s="84" t="s">
        <v>188</v>
      </c>
      <c r="S935" s="31" t="s">
        <v>34</v>
      </c>
      <c r="T935" s="31"/>
      <c r="U935" s="169"/>
      <c r="V935" s="150"/>
      <c r="W935" s="141" t="str" cm="1">
        <f t="array" ref="W935">IF(SUM(LEN(B935:V935))=0,"",IF(OR(OR(ISBLANK(F935),SUM(LEN(C935),LEN(D935))=0),AND(NOT(E935="Unknown"),ISBLANK(J935)),AND(NOT(O935="Unknown"),ISBLANK(R935))),"Missing Information", INDEX(Table15[Entire Service Line Classification], MATCH(SUMIFS(Table15[Unique ID],Table15[System-Owned Portion],E935,Table15[If Material Anything Other than "Lead" in Column E,Was Material Ever Previously Lead?],G935,Table15[Customer-Owned Portion],O935),Table15[Unique ID],0),0)))</f>
        <v>Non-lead</v>
      </c>
      <c r="X935"/>
    </row>
    <row r="936" spans="2:24" ht="30" x14ac:dyDescent="0.25">
      <c r="B936" s="146">
        <v>86314179</v>
      </c>
      <c r="C936" s="31" t="s">
        <v>1165</v>
      </c>
      <c r="D936" s="31"/>
      <c r="E936" s="44" t="s">
        <v>35</v>
      </c>
      <c r="F936" s="43" t="s">
        <v>34</v>
      </c>
      <c r="G936" s="84" t="s">
        <v>34</v>
      </c>
      <c r="H936" s="31"/>
      <c r="I936" s="31"/>
      <c r="J936" s="84" t="s">
        <v>190</v>
      </c>
      <c r="K936" s="31" t="s">
        <v>34</v>
      </c>
      <c r="L936" s="31" t="s">
        <v>46</v>
      </c>
      <c r="M936" s="169"/>
      <c r="N936" s="148" t="s">
        <v>3033</v>
      </c>
      <c r="O936" s="44" t="s">
        <v>35</v>
      </c>
      <c r="P936" s="43">
        <v>1986</v>
      </c>
      <c r="Q936" s="31">
        <v>1</v>
      </c>
      <c r="R936" s="84" t="s">
        <v>188</v>
      </c>
      <c r="S936" s="31" t="s">
        <v>34</v>
      </c>
      <c r="T936" s="31"/>
      <c r="U936" s="169"/>
      <c r="V936" s="150"/>
      <c r="W936" s="141" t="str" cm="1">
        <f t="array" ref="W936">IF(SUM(LEN(B936:V936))=0,"",IF(OR(OR(ISBLANK(F936),SUM(LEN(C936),LEN(D936))=0),AND(NOT(E936="Unknown"),ISBLANK(J936)),AND(NOT(O936="Unknown"),ISBLANK(R936))),"Missing Information", INDEX(Table15[Entire Service Line Classification], MATCH(SUMIFS(Table15[Unique ID],Table15[System-Owned Portion],E936,Table15[If Material Anything Other than "Lead" in Column E,Was Material Ever Previously Lead?],G936,Table15[Customer-Owned Portion],O936),Table15[Unique ID],0),0)))</f>
        <v>Non-lead</v>
      </c>
      <c r="X936"/>
    </row>
    <row r="937" spans="2:24" ht="30" x14ac:dyDescent="0.25">
      <c r="B937" s="146">
        <v>31813779</v>
      </c>
      <c r="C937" s="31" t="s">
        <v>1166</v>
      </c>
      <c r="D937" s="31"/>
      <c r="E937" s="44" t="s">
        <v>35</v>
      </c>
      <c r="F937" s="43" t="s">
        <v>34</v>
      </c>
      <c r="G937" s="84" t="s">
        <v>34</v>
      </c>
      <c r="H937" s="31"/>
      <c r="I937" s="31"/>
      <c r="J937" s="84" t="s">
        <v>190</v>
      </c>
      <c r="K937" s="31" t="s">
        <v>34</v>
      </c>
      <c r="L937" s="31" t="s">
        <v>46</v>
      </c>
      <c r="M937" s="169"/>
      <c r="N937" s="148" t="s">
        <v>3033</v>
      </c>
      <c r="O937" s="44" t="s">
        <v>35</v>
      </c>
      <c r="P937" s="43">
        <v>1986</v>
      </c>
      <c r="Q937" s="31">
        <v>1</v>
      </c>
      <c r="R937" s="84" t="s">
        <v>188</v>
      </c>
      <c r="S937" s="31" t="s">
        <v>34</v>
      </c>
      <c r="T937" s="31"/>
      <c r="U937" s="169"/>
      <c r="V937" s="150"/>
      <c r="W937" s="141" t="str" cm="1">
        <f t="array" ref="W937">IF(SUM(LEN(B937:V937))=0,"",IF(OR(OR(ISBLANK(F937),SUM(LEN(C937),LEN(D937))=0),AND(NOT(E937="Unknown"),ISBLANK(J937)),AND(NOT(O937="Unknown"),ISBLANK(R937))),"Missing Information", INDEX(Table15[Entire Service Line Classification], MATCH(SUMIFS(Table15[Unique ID],Table15[System-Owned Portion],E937,Table15[If Material Anything Other than "Lead" in Column E,Was Material Ever Previously Lead?],G937,Table15[Customer-Owned Portion],O937),Table15[Unique ID],0),0)))</f>
        <v>Non-lead</v>
      </c>
      <c r="X937"/>
    </row>
    <row r="938" spans="2:24" ht="30" x14ac:dyDescent="0.25">
      <c r="B938" s="146">
        <v>28013434</v>
      </c>
      <c r="C938" s="31" t="s">
        <v>1167</v>
      </c>
      <c r="D938" s="31"/>
      <c r="E938" s="44" t="s">
        <v>35</v>
      </c>
      <c r="F938" s="43" t="s">
        <v>34</v>
      </c>
      <c r="G938" s="84" t="s">
        <v>34</v>
      </c>
      <c r="H938" s="31"/>
      <c r="I938" s="31"/>
      <c r="J938" s="84" t="s">
        <v>190</v>
      </c>
      <c r="K938" s="31" t="s">
        <v>34</v>
      </c>
      <c r="L938" s="31" t="s">
        <v>46</v>
      </c>
      <c r="M938" s="169"/>
      <c r="N938" s="148" t="s">
        <v>3033</v>
      </c>
      <c r="O938" s="44" t="s">
        <v>35</v>
      </c>
      <c r="P938" s="43">
        <v>1986</v>
      </c>
      <c r="Q938" s="31">
        <v>1</v>
      </c>
      <c r="R938" s="84" t="s">
        <v>188</v>
      </c>
      <c r="S938" s="31" t="s">
        <v>34</v>
      </c>
      <c r="T938" s="31"/>
      <c r="U938" s="169"/>
      <c r="V938" s="150"/>
      <c r="W938" s="141" t="str" cm="1">
        <f t="array" ref="W938">IF(SUM(LEN(B938:V938))=0,"",IF(OR(OR(ISBLANK(F938),SUM(LEN(C938),LEN(D938))=0),AND(NOT(E938="Unknown"),ISBLANK(J938)),AND(NOT(O938="Unknown"),ISBLANK(R938))),"Missing Information", INDEX(Table15[Entire Service Line Classification], MATCH(SUMIFS(Table15[Unique ID],Table15[System-Owned Portion],E938,Table15[If Material Anything Other than "Lead" in Column E,Was Material Ever Previously Lead?],G938,Table15[Customer-Owned Portion],O938),Table15[Unique ID],0),0)))</f>
        <v>Non-lead</v>
      </c>
      <c r="X938"/>
    </row>
    <row r="939" spans="2:24" ht="30" x14ac:dyDescent="0.25">
      <c r="B939" s="146">
        <v>67765062</v>
      </c>
      <c r="C939" s="31" t="s">
        <v>1168</v>
      </c>
      <c r="D939" s="31"/>
      <c r="E939" s="44" t="s">
        <v>35</v>
      </c>
      <c r="F939" s="43" t="s">
        <v>34</v>
      </c>
      <c r="G939" s="84" t="s">
        <v>34</v>
      </c>
      <c r="H939" s="31"/>
      <c r="I939" s="31"/>
      <c r="J939" s="84" t="s">
        <v>190</v>
      </c>
      <c r="K939" s="31" t="s">
        <v>34</v>
      </c>
      <c r="L939" s="31" t="s">
        <v>46</v>
      </c>
      <c r="M939" s="169"/>
      <c r="N939" s="148" t="s">
        <v>3033</v>
      </c>
      <c r="O939" s="44" t="s">
        <v>35</v>
      </c>
      <c r="P939" s="43">
        <v>1986</v>
      </c>
      <c r="Q939" s="31">
        <v>1</v>
      </c>
      <c r="R939" s="84" t="s">
        <v>188</v>
      </c>
      <c r="S939" s="31" t="s">
        <v>34</v>
      </c>
      <c r="T939" s="31"/>
      <c r="U939" s="169"/>
      <c r="V939" s="150"/>
      <c r="W939" s="141" t="str" cm="1">
        <f t="array" ref="W939">IF(SUM(LEN(B939:V939))=0,"",IF(OR(OR(ISBLANK(F939),SUM(LEN(C939),LEN(D939))=0),AND(NOT(E939="Unknown"),ISBLANK(J939)),AND(NOT(O939="Unknown"),ISBLANK(R939))),"Missing Information", INDEX(Table15[Entire Service Line Classification], MATCH(SUMIFS(Table15[Unique ID],Table15[System-Owned Portion],E939,Table15[If Material Anything Other than "Lead" in Column E,Was Material Ever Previously Lead?],G939,Table15[Customer-Owned Portion],O939),Table15[Unique ID],0),0)))</f>
        <v>Non-lead</v>
      </c>
      <c r="X939"/>
    </row>
    <row r="940" spans="2:24" ht="30" x14ac:dyDescent="0.25">
      <c r="B940" s="146">
        <v>86010703</v>
      </c>
      <c r="C940" s="31" t="s">
        <v>1169</v>
      </c>
      <c r="D940" s="31"/>
      <c r="E940" s="44" t="s">
        <v>35</v>
      </c>
      <c r="F940" s="43" t="s">
        <v>34</v>
      </c>
      <c r="G940" s="84" t="s">
        <v>34</v>
      </c>
      <c r="H940" s="31"/>
      <c r="I940" s="31"/>
      <c r="J940" s="84" t="s">
        <v>190</v>
      </c>
      <c r="K940" s="31" t="s">
        <v>34</v>
      </c>
      <c r="L940" s="31" t="s">
        <v>46</v>
      </c>
      <c r="M940" s="169"/>
      <c r="N940" s="148" t="s">
        <v>3033</v>
      </c>
      <c r="O940" s="44" t="s">
        <v>35</v>
      </c>
      <c r="P940" s="43">
        <v>1986</v>
      </c>
      <c r="Q940" s="31">
        <v>1</v>
      </c>
      <c r="R940" s="84" t="s">
        <v>188</v>
      </c>
      <c r="S940" s="31" t="s">
        <v>34</v>
      </c>
      <c r="T940" s="31"/>
      <c r="U940" s="169"/>
      <c r="V940" s="150"/>
      <c r="W940" s="141" t="str" cm="1">
        <f t="array" ref="W940">IF(SUM(LEN(B940:V940))=0,"",IF(OR(OR(ISBLANK(F940),SUM(LEN(C940),LEN(D940))=0),AND(NOT(E940="Unknown"),ISBLANK(J940)),AND(NOT(O940="Unknown"),ISBLANK(R940))),"Missing Information", INDEX(Table15[Entire Service Line Classification], MATCH(SUMIFS(Table15[Unique ID],Table15[System-Owned Portion],E940,Table15[If Material Anything Other than "Lead" in Column E,Was Material Ever Previously Lead?],G940,Table15[Customer-Owned Portion],O940),Table15[Unique ID],0),0)))</f>
        <v>Non-lead</v>
      </c>
      <c r="X940"/>
    </row>
    <row r="941" spans="2:24" ht="30" x14ac:dyDescent="0.25">
      <c r="B941" s="146">
        <v>67765120</v>
      </c>
      <c r="C941" s="31" t="s">
        <v>1170</v>
      </c>
      <c r="D941" s="31"/>
      <c r="E941" s="44" t="s">
        <v>35</v>
      </c>
      <c r="F941" s="43" t="s">
        <v>34</v>
      </c>
      <c r="G941" s="84" t="s">
        <v>34</v>
      </c>
      <c r="H941" s="31"/>
      <c r="I941" s="31"/>
      <c r="J941" s="84" t="s">
        <v>190</v>
      </c>
      <c r="K941" s="31" t="s">
        <v>34</v>
      </c>
      <c r="L941" s="31" t="s">
        <v>46</v>
      </c>
      <c r="M941" s="169"/>
      <c r="N941" s="148" t="s">
        <v>3033</v>
      </c>
      <c r="O941" s="44" t="s">
        <v>35</v>
      </c>
      <c r="P941" s="43">
        <v>1986</v>
      </c>
      <c r="Q941" s="31">
        <v>1</v>
      </c>
      <c r="R941" s="84" t="s">
        <v>188</v>
      </c>
      <c r="S941" s="31" t="s">
        <v>34</v>
      </c>
      <c r="T941" s="31"/>
      <c r="U941" s="169"/>
      <c r="V941" s="150"/>
      <c r="W941" s="141" t="str" cm="1">
        <f t="array" ref="W941">IF(SUM(LEN(B941:V941))=0,"",IF(OR(OR(ISBLANK(F941),SUM(LEN(C941),LEN(D941))=0),AND(NOT(E941="Unknown"),ISBLANK(J941)),AND(NOT(O941="Unknown"),ISBLANK(R941))),"Missing Information", INDEX(Table15[Entire Service Line Classification], MATCH(SUMIFS(Table15[Unique ID],Table15[System-Owned Portion],E941,Table15[If Material Anything Other than "Lead" in Column E,Was Material Ever Previously Lead?],G941,Table15[Customer-Owned Portion],O941),Table15[Unique ID],0),0)))</f>
        <v>Non-lead</v>
      </c>
      <c r="X941"/>
    </row>
    <row r="942" spans="2:24" ht="30" x14ac:dyDescent="0.25">
      <c r="B942" s="146">
        <v>35775327</v>
      </c>
      <c r="C942" s="31" t="s">
        <v>1171</v>
      </c>
      <c r="D942" s="31"/>
      <c r="E942" s="44" t="s">
        <v>35</v>
      </c>
      <c r="F942" s="43" t="s">
        <v>34</v>
      </c>
      <c r="G942" s="84" t="s">
        <v>34</v>
      </c>
      <c r="H942" s="31"/>
      <c r="I942" s="31"/>
      <c r="J942" s="84" t="s">
        <v>190</v>
      </c>
      <c r="K942" s="31" t="s">
        <v>34</v>
      </c>
      <c r="L942" s="31" t="s">
        <v>46</v>
      </c>
      <c r="M942" s="169"/>
      <c r="N942" s="148" t="s">
        <v>3033</v>
      </c>
      <c r="O942" s="44" t="s">
        <v>35</v>
      </c>
      <c r="P942" s="43">
        <v>1986</v>
      </c>
      <c r="Q942" s="31">
        <v>1</v>
      </c>
      <c r="R942" s="84" t="s">
        <v>188</v>
      </c>
      <c r="S942" s="31" t="s">
        <v>34</v>
      </c>
      <c r="T942" s="31"/>
      <c r="U942" s="169"/>
      <c r="V942" s="150"/>
      <c r="W942" s="141" t="str" cm="1">
        <f t="array" ref="W942">IF(SUM(LEN(B942:V942))=0,"",IF(OR(OR(ISBLANK(F942),SUM(LEN(C942),LEN(D942))=0),AND(NOT(E942="Unknown"),ISBLANK(J942)),AND(NOT(O942="Unknown"),ISBLANK(R942))),"Missing Information", INDEX(Table15[Entire Service Line Classification], MATCH(SUMIFS(Table15[Unique ID],Table15[System-Owned Portion],E942,Table15[If Material Anything Other than "Lead" in Column E,Was Material Ever Previously Lead?],G942,Table15[Customer-Owned Portion],O942),Table15[Unique ID],0),0)))</f>
        <v>Non-lead</v>
      </c>
      <c r="X942"/>
    </row>
    <row r="943" spans="2:24" ht="30" x14ac:dyDescent="0.25">
      <c r="B943" s="146">
        <v>46941735</v>
      </c>
      <c r="C943" s="31" t="s">
        <v>1172</v>
      </c>
      <c r="D943" s="31"/>
      <c r="E943" s="44" t="s">
        <v>35</v>
      </c>
      <c r="F943" s="43" t="s">
        <v>34</v>
      </c>
      <c r="G943" s="84" t="s">
        <v>34</v>
      </c>
      <c r="H943" s="31"/>
      <c r="I943" s="31"/>
      <c r="J943" s="84" t="s">
        <v>190</v>
      </c>
      <c r="K943" s="31" t="s">
        <v>34</v>
      </c>
      <c r="L943" s="31" t="s">
        <v>46</v>
      </c>
      <c r="M943" s="169"/>
      <c r="N943" s="148" t="s">
        <v>3033</v>
      </c>
      <c r="O943" s="44" t="s">
        <v>35</v>
      </c>
      <c r="P943" s="43">
        <v>1986</v>
      </c>
      <c r="Q943" s="31">
        <v>1</v>
      </c>
      <c r="R943" s="84" t="s">
        <v>188</v>
      </c>
      <c r="S943" s="31" t="s">
        <v>34</v>
      </c>
      <c r="T943" s="31"/>
      <c r="U943" s="169"/>
      <c r="V943" s="150"/>
      <c r="W943" s="141" t="str" cm="1">
        <f t="array" ref="W943">IF(SUM(LEN(B943:V943))=0,"",IF(OR(OR(ISBLANK(F943),SUM(LEN(C943),LEN(D943))=0),AND(NOT(E943="Unknown"),ISBLANK(J943)),AND(NOT(O943="Unknown"),ISBLANK(R943))),"Missing Information", INDEX(Table15[Entire Service Line Classification], MATCH(SUMIFS(Table15[Unique ID],Table15[System-Owned Portion],E943,Table15[If Material Anything Other than "Lead" in Column E,Was Material Ever Previously Lead?],G943,Table15[Customer-Owned Portion],O943),Table15[Unique ID],0),0)))</f>
        <v>Non-lead</v>
      </c>
      <c r="X943"/>
    </row>
    <row r="944" spans="2:24" ht="30" x14ac:dyDescent="0.25">
      <c r="B944" s="146">
        <v>63484703</v>
      </c>
      <c r="C944" s="31" t="s">
        <v>1173</v>
      </c>
      <c r="D944" s="31"/>
      <c r="E944" s="44" t="s">
        <v>35</v>
      </c>
      <c r="F944" s="43" t="s">
        <v>34</v>
      </c>
      <c r="G944" s="84" t="s">
        <v>34</v>
      </c>
      <c r="H944" s="31"/>
      <c r="I944" s="31"/>
      <c r="J944" s="84" t="s">
        <v>190</v>
      </c>
      <c r="K944" s="31" t="s">
        <v>34</v>
      </c>
      <c r="L944" s="31" t="s">
        <v>46</v>
      </c>
      <c r="M944" s="169"/>
      <c r="N944" s="148" t="s">
        <v>3033</v>
      </c>
      <c r="O944" s="44" t="s">
        <v>35</v>
      </c>
      <c r="P944" s="43">
        <v>1986</v>
      </c>
      <c r="Q944" s="31">
        <v>1</v>
      </c>
      <c r="R944" s="84" t="s">
        <v>188</v>
      </c>
      <c r="S944" s="31" t="s">
        <v>34</v>
      </c>
      <c r="T944" s="31"/>
      <c r="U944" s="169"/>
      <c r="V944" s="150"/>
      <c r="W944" s="141" t="str" cm="1">
        <f t="array" ref="W944">IF(SUM(LEN(B944:V944))=0,"",IF(OR(OR(ISBLANK(F944),SUM(LEN(C944),LEN(D944))=0),AND(NOT(E944="Unknown"),ISBLANK(J944)),AND(NOT(O944="Unknown"),ISBLANK(R944))),"Missing Information", INDEX(Table15[Entire Service Line Classification], MATCH(SUMIFS(Table15[Unique ID],Table15[System-Owned Portion],E944,Table15[If Material Anything Other than "Lead" in Column E,Was Material Ever Previously Lead?],G944,Table15[Customer-Owned Portion],O944),Table15[Unique ID],0),0)))</f>
        <v>Non-lead</v>
      </c>
      <c r="X944"/>
    </row>
    <row r="945" spans="2:24" ht="30" x14ac:dyDescent="0.25">
      <c r="B945" s="146">
        <v>63484733</v>
      </c>
      <c r="C945" s="31" t="s">
        <v>1174</v>
      </c>
      <c r="D945" s="31"/>
      <c r="E945" s="44" t="s">
        <v>35</v>
      </c>
      <c r="F945" s="43" t="s">
        <v>34</v>
      </c>
      <c r="G945" s="84" t="s">
        <v>34</v>
      </c>
      <c r="H945" s="31"/>
      <c r="I945" s="31"/>
      <c r="J945" s="84" t="s">
        <v>190</v>
      </c>
      <c r="K945" s="31" t="s">
        <v>34</v>
      </c>
      <c r="L945" s="31" t="s">
        <v>46</v>
      </c>
      <c r="M945" s="169"/>
      <c r="N945" s="148" t="s">
        <v>3033</v>
      </c>
      <c r="O945" s="44" t="s">
        <v>35</v>
      </c>
      <c r="P945" s="43">
        <v>1986</v>
      </c>
      <c r="Q945" s="31">
        <v>1</v>
      </c>
      <c r="R945" s="84" t="s">
        <v>188</v>
      </c>
      <c r="S945" s="31" t="s">
        <v>34</v>
      </c>
      <c r="T945" s="31"/>
      <c r="U945" s="169"/>
      <c r="V945" s="150"/>
      <c r="W945" s="141" t="str" cm="1">
        <f t="array" ref="W945">IF(SUM(LEN(B945:V945))=0,"",IF(OR(OR(ISBLANK(F945),SUM(LEN(C945),LEN(D945))=0),AND(NOT(E945="Unknown"),ISBLANK(J945)),AND(NOT(O945="Unknown"),ISBLANK(R945))),"Missing Information", INDEX(Table15[Entire Service Line Classification], MATCH(SUMIFS(Table15[Unique ID],Table15[System-Owned Portion],E945,Table15[If Material Anything Other than "Lead" in Column E,Was Material Ever Previously Lead?],G945,Table15[Customer-Owned Portion],O945),Table15[Unique ID],0),0)))</f>
        <v>Non-lead</v>
      </c>
      <c r="X945"/>
    </row>
    <row r="946" spans="2:24" ht="30" x14ac:dyDescent="0.25">
      <c r="B946" s="146">
        <v>54336362</v>
      </c>
      <c r="C946" s="31" t="s">
        <v>1175</v>
      </c>
      <c r="D946" s="31"/>
      <c r="E946" s="44" t="s">
        <v>35</v>
      </c>
      <c r="F946" s="43" t="s">
        <v>34</v>
      </c>
      <c r="G946" s="84" t="s">
        <v>34</v>
      </c>
      <c r="H946" s="31"/>
      <c r="I946" s="31"/>
      <c r="J946" s="84" t="s">
        <v>190</v>
      </c>
      <c r="K946" s="31" t="s">
        <v>34</v>
      </c>
      <c r="L946" s="31" t="s">
        <v>46</v>
      </c>
      <c r="M946" s="169"/>
      <c r="N946" s="148" t="s">
        <v>3033</v>
      </c>
      <c r="O946" s="44" t="s">
        <v>35</v>
      </c>
      <c r="P946" s="43">
        <v>1986</v>
      </c>
      <c r="Q946" s="31">
        <v>1</v>
      </c>
      <c r="R946" s="84" t="s">
        <v>188</v>
      </c>
      <c r="S946" s="31" t="s">
        <v>34</v>
      </c>
      <c r="T946" s="31"/>
      <c r="U946" s="169"/>
      <c r="V946" s="150"/>
      <c r="W946" s="141" t="str" cm="1">
        <f t="array" ref="W946">IF(SUM(LEN(B946:V946))=0,"",IF(OR(OR(ISBLANK(F946),SUM(LEN(C946),LEN(D946))=0),AND(NOT(E946="Unknown"),ISBLANK(J946)),AND(NOT(O946="Unknown"),ISBLANK(R946))),"Missing Information", INDEX(Table15[Entire Service Line Classification], MATCH(SUMIFS(Table15[Unique ID],Table15[System-Owned Portion],E946,Table15[If Material Anything Other than "Lead" in Column E,Was Material Ever Previously Lead?],G946,Table15[Customer-Owned Portion],O946),Table15[Unique ID],0),0)))</f>
        <v>Non-lead</v>
      </c>
      <c r="X946"/>
    </row>
    <row r="947" spans="2:24" ht="30" x14ac:dyDescent="0.25">
      <c r="B947" s="146">
        <v>67765078</v>
      </c>
      <c r="C947" s="31" t="s">
        <v>1176</v>
      </c>
      <c r="D947" s="31"/>
      <c r="E947" s="44" t="s">
        <v>35</v>
      </c>
      <c r="F947" s="43" t="s">
        <v>34</v>
      </c>
      <c r="G947" s="84" t="s">
        <v>34</v>
      </c>
      <c r="H947" s="31"/>
      <c r="I947" s="31"/>
      <c r="J947" s="84" t="s">
        <v>190</v>
      </c>
      <c r="K947" s="31" t="s">
        <v>34</v>
      </c>
      <c r="L947" s="31" t="s">
        <v>46</v>
      </c>
      <c r="M947" s="169"/>
      <c r="N947" s="148" t="s">
        <v>3033</v>
      </c>
      <c r="O947" s="44" t="s">
        <v>35</v>
      </c>
      <c r="P947" s="43">
        <v>1986</v>
      </c>
      <c r="Q947" s="31">
        <v>1</v>
      </c>
      <c r="R947" s="84" t="s">
        <v>188</v>
      </c>
      <c r="S947" s="31" t="s">
        <v>34</v>
      </c>
      <c r="T947" s="31"/>
      <c r="U947" s="169"/>
      <c r="V947" s="150"/>
      <c r="W947" s="141" t="str" cm="1">
        <f t="array" ref="W947">IF(SUM(LEN(B947:V947))=0,"",IF(OR(OR(ISBLANK(F947),SUM(LEN(C947),LEN(D947))=0),AND(NOT(E947="Unknown"),ISBLANK(J947)),AND(NOT(O947="Unknown"),ISBLANK(R947))),"Missing Information", INDEX(Table15[Entire Service Line Classification], MATCH(SUMIFS(Table15[Unique ID],Table15[System-Owned Portion],E947,Table15[If Material Anything Other than "Lead" in Column E,Was Material Ever Previously Lead?],G947,Table15[Customer-Owned Portion],O947),Table15[Unique ID],0),0)))</f>
        <v>Non-lead</v>
      </c>
      <c r="X947"/>
    </row>
    <row r="948" spans="2:24" ht="30" x14ac:dyDescent="0.25">
      <c r="B948" s="146">
        <v>84760172</v>
      </c>
      <c r="C948" s="31" t="s">
        <v>1177</v>
      </c>
      <c r="D948" s="31"/>
      <c r="E948" s="44" t="s">
        <v>35</v>
      </c>
      <c r="F948" s="43" t="s">
        <v>34</v>
      </c>
      <c r="G948" s="84" t="s">
        <v>34</v>
      </c>
      <c r="H948" s="31"/>
      <c r="I948" s="31"/>
      <c r="J948" s="84" t="s">
        <v>190</v>
      </c>
      <c r="K948" s="31" t="s">
        <v>34</v>
      </c>
      <c r="L948" s="31" t="s">
        <v>46</v>
      </c>
      <c r="M948" s="169"/>
      <c r="N948" s="148" t="s">
        <v>3033</v>
      </c>
      <c r="O948" s="44" t="s">
        <v>35</v>
      </c>
      <c r="P948" s="43">
        <v>1986</v>
      </c>
      <c r="Q948" s="31">
        <v>1</v>
      </c>
      <c r="R948" s="84" t="s">
        <v>188</v>
      </c>
      <c r="S948" s="31" t="s">
        <v>34</v>
      </c>
      <c r="T948" s="31"/>
      <c r="U948" s="169"/>
      <c r="V948" s="150"/>
      <c r="W948" s="141" t="str" cm="1">
        <f t="array" ref="W948">IF(SUM(LEN(B948:V948))=0,"",IF(OR(OR(ISBLANK(F948),SUM(LEN(C948),LEN(D948))=0),AND(NOT(E948="Unknown"),ISBLANK(J948)),AND(NOT(O948="Unknown"),ISBLANK(R948))),"Missing Information", INDEX(Table15[Entire Service Line Classification], MATCH(SUMIFS(Table15[Unique ID],Table15[System-Owned Portion],E948,Table15[If Material Anything Other than "Lead" in Column E,Was Material Ever Previously Lead?],G948,Table15[Customer-Owned Portion],O948),Table15[Unique ID],0),0)))</f>
        <v>Non-lead</v>
      </c>
      <c r="X948"/>
    </row>
    <row r="949" spans="2:24" ht="30" x14ac:dyDescent="0.25">
      <c r="B949" s="146">
        <v>84760166</v>
      </c>
      <c r="C949" s="31" t="s">
        <v>1178</v>
      </c>
      <c r="D949" s="31"/>
      <c r="E949" s="44" t="s">
        <v>35</v>
      </c>
      <c r="F949" s="43" t="s">
        <v>34</v>
      </c>
      <c r="G949" s="84" t="s">
        <v>34</v>
      </c>
      <c r="H949" s="31"/>
      <c r="I949" s="31"/>
      <c r="J949" s="84" t="s">
        <v>190</v>
      </c>
      <c r="K949" s="31" t="s">
        <v>34</v>
      </c>
      <c r="L949" s="31" t="s">
        <v>46</v>
      </c>
      <c r="M949" s="169"/>
      <c r="N949" s="148" t="s">
        <v>3033</v>
      </c>
      <c r="O949" s="44" t="s">
        <v>35</v>
      </c>
      <c r="P949" s="43">
        <v>1986</v>
      </c>
      <c r="Q949" s="31">
        <v>1</v>
      </c>
      <c r="R949" s="84" t="s">
        <v>188</v>
      </c>
      <c r="S949" s="31" t="s">
        <v>34</v>
      </c>
      <c r="T949" s="31"/>
      <c r="U949" s="169"/>
      <c r="V949" s="150"/>
      <c r="W949" s="141" t="str" cm="1">
        <f t="array" ref="W949">IF(SUM(LEN(B949:V949))=0,"",IF(OR(OR(ISBLANK(F949),SUM(LEN(C949),LEN(D949))=0),AND(NOT(E949="Unknown"),ISBLANK(J949)),AND(NOT(O949="Unknown"),ISBLANK(R949))),"Missing Information", INDEX(Table15[Entire Service Line Classification], MATCH(SUMIFS(Table15[Unique ID],Table15[System-Owned Portion],E949,Table15[If Material Anything Other than "Lead" in Column E,Was Material Ever Previously Lead?],G949,Table15[Customer-Owned Portion],O949),Table15[Unique ID],0),0)))</f>
        <v>Non-lead</v>
      </c>
      <c r="X949"/>
    </row>
    <row r="950" spans="2:24" ht="30" x14ac:dyDescent="0.25">
      <c r="B950" s="146">
        <v>35775317</v>
      </c>
      <c r="C950" s="31" t="s">
        <v>1179</v>
      </c>
      <c r="D950" s="31"/>
      <c r="E950" s="44" t="s">
        <v>35</v>
      </c>
      <c r="F950" s="43" t="s">
        <v>34</v>
      </c>
      <c r="G950" s="84" t="s">
        <v>34</v>
      </c>
      <c r="H950" s="31"/>
      <c r="I950" s="31"/>
      <c r="J950" s="84" t="s">
        <v>190</v>
      </c>
      <c r="K950" s="31" t="s">
        <v>34</v>
      </c>
      <c r="L950" s="31" t="s">
        <v>46</v>
      </c>
      <c r="M950" s="169"/>
      <c r="N950" s="148" t="s">
        <v>3033</v>
      </c>
      <c r="O950" s="44" t="s">
        <v>35</v>
      </c>
      <c r="P950" s="43">
        <v>1986</v>
      </c>
      <c r="Q950" s="31">
        <v>1</v>
      </c>
      <c r="R950" s="84" t="s">
        <v>188</v>
      </c>
      <c r="S950" s="31" t="s">
        <v>34</v>
      </c>
      <c r="T950" s="31"/>
      <c r="U950" s="169"/>
      <c r="V950" s="150"/>
      <c r="W950" s="141" t="str" cm="1">
        <f t="array" ref="W950">IF(SUM(LEN(B950:V950))=0,"",IF(OR(OR(ISBLANK(F950),SUM(LEN(C950),LEN(D950))=0),AND(NOT(E950="Unknown"),ISBLANK(J950)),AND(NOT(O950="Unknown"),ISBLANK(R950))),"Missing Information", INDEX(Table15[Entire Service Line Classification], MATCH(SUMIFS(Table15[Unique ID],Table15[System-Owned Portion],E950,Table15[If Material Anything Other than "Lead" in Column E,Was Material Ever Previously Lead?],G950,Table15[Customer-Owned Portion],O950),Table15[Unique ID],0),0)))</f>
        <v>Non-lead</v>
      </c>
      <c r="X950"/>
    </row>
    <row r="951" spans="2:24" ht="30" x14ac:dyDescent="0.25">
      <c r="B951" s="146">
        <v>59368673</v>
      </c>
      <c r="C951" s="31" t="s">
        <v>1180</v>
      </c>
      <c r="D951" s="31"/>
      <c r="E951" s="44" t="s">
        <v>35</v>
      </c>
      <c r="F951" s="43" t="s">
        <v>34</v>
      </c>
      <c r="G951" s="84" t="s">
        <v>34</v>
      </c>
      <c r="H951" s="31"/>
      <c r="I951" s="31"/>
      <c r="J951" s="84" t="s">
        <v>190</v>
      </c>
      <c r="K951" s="31" t="s">
        <v>34</v>
      </c>
      <c r="L951" s="31" t="s">
        <v>46</v>
      </c>
      <c r="M951" s="169"/>
      <c r="N951" s="148" t="s">
        <v>3033</v>
      </c>
      <c r="O951" s="44" t="s">
        <v>35</v>
      </c>
      <c r="P951" s="43">
        <v>1986</v>
      </c>
      <c r="Q951" s="31">
        <v>1</v>
      </c>
      <c r="R951" s="84" t="s">
        <v>188</v>
      </c>
      <c r="S951" s="31" t="s">
        <v>34</v>
      </c>
      <c r="T951" s="31"/>
      <c r="U951" s="169"/>
      <c r="V951" s="150"/>
      <c r="W951" s="141" t="str" cm="1">
        <f t="array" ref="W951">IF(SUM(LEN(B951:V951))=0,"",IF(OR(OR(ISBLANK(F951),SUM(LEN(C951),LEN(D951))=0),AND(NOT(E951="Unknown"),ISBLANK(J951)),AND(NOT(O951="Unknown"),ISBLANK(R951))),"Missing Information", INDEX(Table15[Entire Service Line Classification], MATCH(SUMIFS(Table15[Unique ID],Table15[System-Owned Portion],E951,Table15[If Material Anything Other than "Lead" in Column E,Was Material Ever Previously Lead?],G951,Table15[Customer-Owned Portion],O951),Table15[Unique ID],0),0)))</f>
        <v>Non-lead</v>
      </c>
      <c r="X951"/>
    </row>
    <row r="952" spans="2:24" ht="30" x14ac:dyDescent="0.25">
      <c r="B952" s="146">
        <v>35775303</v>
      </c>
      <c r="C952" s="31" t="s">
        <v>1181</v>
      </c>
      <c r="D952" s="31"/>
      <c r="E952" s="44" t="s">
        <v>35</v>
      </c>
      <c r="F952" s="43" t="s">
        <v>34</v>
      </c>
      <c r="G952" s="84" t="s">
        <v>34</v>
      </c>
      <c r="H952" s="31"/>
      <c r="I952" s="31"/>
      <c r="J952" s="84" t="s">
        <v>190</v>
      </c>
      <c r="K952" s="31" t="s">
        <v>34</v>
      </c>
      <c r="L952" s="31" t="s">
        <v>46</v>
      </c>
      <c r="M952" s="169"/>
      <c r="N952" s="148" t="s">
        <v>3033</v>
      </c>
      <c r="O952" s="44" t="s">
        <v>35</v>
      </c>
      <c r="P952" s="43">
        <v>1986</v>
      </c>
      <c r="Q952" s="31">
        <v>1</v>
      </c>
      <c r="R952" s="84" t="s">
        <v>188</v>
      </c>
      <c r="S952" s="31" t="s">
        <v>34</v>
      </c>
      <c r="T952" s="31"/>
      <c r="U952" s="169"/>
      <c r="V952" s="150"/>
      <c r="W952" s="141" t="str" cm="1">
        <f t="array" ref="W952">IF(SUM(LEN(B952:V952))=0,"",IF(OR(OR(ISBLANK(F952),SUM(LEN(C952),LEN(D952))=0),AND(NOT(E952="Unknown"),ISBLANK(J952)),AND(NOT(O952="Unknown"),ISBLANK(R952))),"Missing Information", INDEX(Table15[Entire Service Line Classification], MATCH(SUMIFS(Table15[Unique ID],Table15[System-Owned Portion],E952,Table15[If Material Anything Other than "Lead" in Column E,Was Material Ever Previously Lead?],G952,Table15[Customer-Owned Portion],O952),Table15[Unique ID],0),0)))</f>
        <v>Non-lead</v>
      </c>
      <c r="X952"/>
    </row>
    <row r="953" spans="2:24" ht="30" x14ac:dyDescent="0.25">
      <c r="B953" s="146">
        <v>35775326</v>
      </c>
      <c r="C953" s="31" t="s">
        <v>1182</v>
      </c>
      <c r="D953" s="31"/>
      <c r="E953" s="44" t="s">
        <v>35</v>
      </c>
      <c r="F953" s="43" t="s">
        <v>34</v>
      </c>
      <c r="G953" s="84" t="s">
        <v>34</v>
      </c>
      <c r="H953" s="31"/>
      <c r="I953" s="31"/>
      <c r="J953" s="84" t="s">
        <v>190</v>
      </c>
      <c r="K953" s="31" t="s">
        <v>34</v>
      </c>
      <c r="L953" s="31" t="s">
        <v>46</v>
      </c>
      <c r="M953" s="169"/>
      <c r="N953" s="148" t="s">
        <v>3033</v>
      </c>
      <c r="O953" s="44" t="s">
        <v>35</v>
      </c>
      <c r="P953" s="43">
        <v>1986</v>
      </c>
      <c r="Q953" s="31">
        <v>1</v>
      </c>
      <c r="R953" s="84" t="s">
        <v>188</v>
      </c>
      <c r="S953" s="31" t="s">
        <v>34</v>
      </c>
      <c r="T953" s="31"/>
      <c r="U953" s="169"/>
      <c r="V953" s="150"/>
      <c r="W953" s="141" t="str" cm="1">
        <f t="array" ref="W953">IF(SUM(LEN(B953:V953))=0,"",IF(OR(OR(ISBLANK(F953),SUM(LEN(C953),LEN(D953))=0),AND(NOT(E953="Unknown"),ISBLANK(J953)),AND(NOT(O953="Unknown"),ISBLANK(R953))),"Missing Information", INDEX(Table15[Entire Service Line Classification], MATCH(SUMIFS(Table15[Unique ID],Table15[System-Owned Portion],E953,Table15[If Material Anything Other than "Lead" in Column E,Was Material Ever Previously Lead?],G953,Table15[Customer-Owned Portion],O953),Table15[Unique ID],0),0)))</f>
        <v>Non-lead</v>
      </c>
      <c r="X953"/>
    </row>
    <row r="954" spans="2:24" ht="30" x14ac:dyDescent="0.25">
      <c r="B954" s="146">
        <v>86010953</v>
      </c>
      <c r="C954" s="31" t="s">
        <v>1183</v>
      </c>
      <c r="D954" s="31"/>
      <c r="E954" s="44" t="s">
        <v>35</v>
      </c>
      <c r="F954" s="43" t="s">
        <v>34</v>
      </c>
      <c r="G954" s="84" t="s">
        <v>34</v>
      </c>
      <c r="H954" s="31"/>
      <c r="I954" s="31"/>
      <c r="J954" s="84" t="s">
        <v>190</v>
      </c>
      <c r="K954" s="31" t="s">
        <v>34</v>
      </c>
      <c r="L954" s="31" t="s">
        <v>46</v>
      </c>
      <c r="M954" s="169"/>
      <c r="N954" s="148" t="s">
        <v>3033</v>
      </c>
      <c r="O954" s="44" t="s">
        <v>35</v>
      </c>
      <c r="P954" s="43">
        <v>1986</v>
      </c>
      <c r="Q954" s="31">
        <v>1</v>
      </c>
      <c r="R954" s="84" t="s">
        <v>188</v>
      </c>
      <c r="S954" s="31" t="s">
        <v>34</v>
      </c>
      <c r="T954" s="31"/>
      <c r="U954" s="169"/>
      <c r="V954" s="150"/>
      <c r="W954" s="141" t="str" cm="1">
        <f t="array" ref="W954">IF(SUM(LEN(B954:V954))=0,"",IF(OR(OR(ISBLANK(F954),SUM(LEN(C954),LEN(D954))=0),AND(NOT(E954="Unknown"),ISBLANK(J954)),AND(NOT(O954="Unknown"),ISBLANK(R954))),"Missing Information", INDEX(Table15[Entire Service Line Classification], MATCH(SUMIFS(Table15[Unique ID],Table15[System-Owned Portion],E954,Table15[If Material Anything Other than "Lead" in Column E,Was Material Ever Previously Lead?],G954,Table15[Customer-Owned Portion],O954),Table15[Unique ID],0),0)))</f>
        <v>Non-lead</v>
      </c>
      <c r="X954"/>
    </row>
    <row r="955" spans="2:24" ht="30" x14ac:dyDescent="0.25">
      <c r="B955" s="146">
        <v>31813768</v>
      </c>
      <c r="C955" s="31" t="s">
        <v>1184</v>
      </c>
      <c r="D955" s="31"/>
      <c r="E955" s="44" t="s">
        <v>35</v>
      </c>
      <c r="F955" s="43" t="s">
        <v>34</v>
      </c>
      <c r="G955" s="84" t="s">
        <v>34</v>
      </c>
      <c r="H955" s="31"/>
      <c r="I955" s="31"/>
      <c r="J955" s="84" t="s">
        <v>190</v>
      </c>
      <c r="K955" s="31" t="s">
        <v>34</v>
      </c>
      <c r="L955" s="31" t="s">
        <v>46</v>
      </c>
      <c r="M955" s="169"/>
      <c r="N955" s="148" t="s">
        <v>3033</v>
      </c>
      <c r="O955" s="44" t="s">
        <v>35</v>
      </c>
      <c r="P955" s="43">
        <v>1986</v>
      </c>
      <c r="Q955" s="31">
        <v>1</v>
      </c>
      <c r="R955" s="84" t="s">
        <v>188</v>
      </c>
      <c r="S955" s="31" t="s">
        <v>34</v>
      </c>
      <c r="T955" s="31"/>
      <c r="U955" s="169"/>
      <c r="V955" s="150"/>
      <c r="W955" s="141" t="str" cm="1">
        <f t="array" ref="W955">IF(SUM(LEN(B955:V955))=0,"",IF(OR(OR(ISBLANK(F955),SUM(LEN(C955),LEN(D955))=0),AND(NOT(E955="Unknown"),ISBLANK(J955)),AND(NOT(O955="Unknown"),ISBLANK(R955))),"Missing Information", INDEX(Table15[Entire Service Line Classification], MATCH(SUMIFS(Table15[Unique ID],Table15[System-Owned Portion],E955,Table15[If Material Anything Other than "Lead" in Column E,Was Material Ever Previously Lead?],G955,Table15[Customer-Owned Portion],O955),Table15[Unique ID],0),0)))</f>
        <v>Non-lead</v>
      </c>
      <c r="X955"/>
    </row>
    <row r="956" spans="2:24" ht="30" x14ac:dyDescent="0.25">
      <c r="B956" s="146">
        <v>86106881</v>
      </c>
      <c r="C956" s="31" t="s">
        <v>1185</v>
      </c>
      <c r="D956" s="31"/>
      <c r="E956" s="44" t="s">
        <v>35</v>
      </c>
      <c r="F956" s="43" t="s">
        <v>34</v>
      </c>
      <c r="G956" s="84" t="s">
        <v>34</v>
      </c>
      <c r="H956" s="31"/>
      <c r="I956" s="31"/>
      <c r="J956" s="84" t="s">
        <v>190</v>
      </c>
      <c r="K956" s="31" t="s">
        <v>34</v>
      </c>
      <c r="L956" s="31" t="s">
        <v>46</v>
      </c>
      <c r="M956" s="169"/>
      <c r="N956" s="148" t="s">
        <v>3033</v>
      </c>
      <c r="O956" s="44" t="s">
        <v>35</v>
      </c>
      <c r="P956" s="43">
        <v>1987</v>
      </c>
      <c r="Q956" s="31">
        <v>1</v>
      </c>
      <c r="R956" s="84" t="s">
        <v>188</v>
      </c>
      <c r="S956" s="31" t="s">
        <v>34</v>
      </c>
      <c r="T956" s="31"/>
      <c r="U956" s="169"/>
      <c r="V956" s="150"/>
      <c r="W956" s="141" t="str" cm="1">
        <f t="array" ref="W956">IF(SUM(LEN(B956:V956))=0,"",IF(OR(OR(ISBLANK(F956),SUM(LEN(C956),LEN(D956))=0),AND(NOT(E956="Unknown"),ISBLANK(J956)),AND(NOT(O956="Unknown"),ISBLANK(R956))),"Missing Information", INDEX(Table15[Entire Service Line Classification], MATCH(SUMIFS(Table15[Unique ID],Table15[System-Owned Portion],E956,Table15[If Material Anything Other than "Lead" in Column E,Was Material Ever Previously Lead?],G956,Table15[Customer-Owned Portion],O956),Table15[Unique ID],0),0)))</f>
        <v>Non-lead</v>
      </c>
      <c r="X956"/>
    </row>
    <row r="957" spans="2:24" ht="30" x14ac:dyDescent="0.25">
      <c r="B957" s="146">
        <v>84758982</v>
      </c>
      <c r="C957" s="31" t="s">
        <v>1186</v>
      </c>
      <c r="D957" s="31"/>
      <c r="E957" s="44" t="s">
        <v>35</v>
      </c>
      <c r="F957" s="43" t="s">
        <v>34</v>
      </c>
      <c r="G957" s="84" t="s">
        <v>34</v>
      </c>
      <c r="H957" s="31"/>
      <c r="I957" s="31"/>
      <c r="J957" s="84" t="s">
        <v>190</v>
      </c>
      <c r="K957" s="31" t="s">
        <v>34</v>
      </c>
      <c r="L957" s="31" t="s">
        <v>46</v>
      </c>
      <c r="M957" s="169"/>
      <c r="N957" s="148" t="s">
        <v>3033</v>
      </c>
      <c r="O957" s="44" t="s">
        <v>35</v>
      </c>
      <c r="P957" s="43">
        <v>1987</v>
      </c>
      <c r="Q957" s="31">
        <v>1</v>
      </c>
      <c r="R957" s="84" t="s">
        <v>188</v>
      </c>
      <c r="S957" s="31" t="s">
        <v>34</v>
      </c>
      <c r="T957" s="31"/>
      <c r="U957" s="169"/>
      <c r="V957" s="150"/>
      <c r="W957" s="141" t="str" cm="1">
        <f t="array" ref="W957">IF(SUM(LEN(B957:V957))=0,"",IF(OR(OR(ISBLANK(F957),SUM(LEN(C957),LEN(D957))=0),AND(NOT(E957="Unknown"),ISBLANK(J957)),AND(NOT(O957="Unknown"),ISBLANK(R957))),"Missing Information", INDEX(Table15[Entire Service Line Classification], MATCH(SUMIFS(Table15[Unique ID],Table15[System-Owned Portion],E957,Table15[If Material Anything Other than "Lead" in Column E,Was Material Ever Previously Lead?],G957,Table15[Customer-Owned Portion],O957),Table15[Unique ID],0),0)))</f>
        <v>Non-lead</v>
      </c>
      <c r="X957"/>
    </row>
    <row r="958" spans="2:24" ht="30" x14ac:dyDescent="0.25">
      <c r="B958" s="146">
        <v>53671147</v>
      </c>
      <c r="C958" s="31" t="s">
        <v>1187</v>
      </c>
      <c r="D958" s="31"/>
      <c r="E958" s="44" t="s">
        <v>35</v>
      </c>
      <c r="F958" s="43" t="s">
        <v>34</v>
      </c>
      <c r="G958" s="84" t="s">
        <v>34</v>
      </c>
      <c r="H958" s="31"/>
      <c r="I958" s="31"/>
      <c r="J958" s="84" t="s">
        <v>190</v>
      </c>
      <c r="K958" s="31" t="s">
        <v>34</v>
      </c>
      <c r="L958" s="31" t="s">
        <v>46</v>
      </c>
      <c r="M958" s="169"/>
      <c r="N958" s="148" t="s">
        <v>3033</v>
      </c>
      <c r="O958" s="44" t="s">
        <v>35</v>
      </c>
      <c r="P958" s="43">
        <v>1987</v>
      </c>
      <c r="Q958" s="31">
        <v>1</v>
      </c>
      <c r="R958" s="84" t="s">
        <v>188</v>
      </c>
      <c r="S958" s="31" t="s">
        <v>34</v>
      </c>
      <c r="T958" s="31"/>
      <c r="U958" s="169"/>
      <c r="V958" s="150"/>
      <c r="W958" s="141" t="str" cm="1">
        <f t="array" ref="W958">IF(SUM(LEN(B958:V958))=0,"",IF(OR(OR(ISBLANK(F958),SUM(LEN(C958),LEN(D958))=0),AND(NOT(E958="Unknown"),ISBLANK(J958)),AND(NOT(O958="Unknown"),ISBLANK(R958))),"Missing Information", INDEX(Table15[Entire Service Line Classification], MATCH(SUMIFS(Table15[Unique ID],Table15[System-Owned Portion],E958,Table15[If Material Anything Other than "Lead" in Column E,Was Material Ever Previously Lead?],G958,Table15[Customer-Owned Portion],O958),Table15[Unique ID],0),0)))</f>
        <v>Non-lead</v>
      </c>
      <c r="X958"/>
    </row>
    <row r="959" spans="2:24" ht="30" x14ac:dyDescent="0.25">
      <c r="B959" s="146">
        <v>35775310</v>
      </c>
      <c r="C959" s="31" t="s">
        <v>1188</v>
      </c>
      <c r="D959" s="31"/>
      <c r="E959" s="44" t="s">
        <v>35</v>
      </c>
      <c r="F959" s="43" t="s">
        <v>34</v>
      </c>
      <c r="G959" s="84" t="s">
        <v>34</v>
      </c>
      <c r="H959" s="31"/>
      <c r="I959" s="31"/>
      <c r="J959" s="84" t="s">
        <v>190</v>
      </c>
      <c r="K959" s="31" t="s">
        <v>34</v>
      </c>
      <c r="L959" s="31" t="s">
        <v>46</v>
      </c>
      <c r="M959" s="169"/>
      <c r="N959" s="148" t="s">
        <v>3033</v>
      </c>
      <c r="O959" s="44" t="s">
        <v>35</v>
      </c>
      <c r="P959" s="43">
        <v>1987</v>
      </c>
      <c r="Q959" s="31">
        <v>1</v>
      </c>
      <c r="R959" s="84" t="s">
        <v>188</v>
      </c>
      <c r="S959" s="31" t="s">
        <v>34</v>
      </c>
      <c r="T959" s="31"/>
      <c r="U959" s="169"/>
      <c r="V959" s="150"/>
      <c r="W959" s="141" t="str" cm="1">
        <f t="array" ref="W959">IF(SUM(LEN(B959:V959))=0,"",IF(OR(OR(ISBLANK(F959),SUM(LEN(C959),LEN(D959))=0),AND(NOT(E959="Unknown"),ISBLANK(J959)),AND(NOT(O959="Unknown"),ISBLANK(R959))),"Missing Information", INDEX(Table15[Entire Service Line Classification], MATCH(SUMIFS(Table15[Unique ID],Table15[System-Owned Portion],E959,Table15[If Material Anything Other than "Lead" in Column E,Was Material Ever Previously Lead?],G959,Table15[Customer-Owned Portion],O959),Table15[Unique ID],0),0)))</f>
        <v>Non-lead</v>
      </c>
      <c r="X959"/>
    </row>
    <row r="960" spans="2:24" ht="30" x14ac:dyDescent="0.25">
      <c r="B960" s="146">
        <v>67765108</v>
      </c>
      <c r="C960" s="31" t="s">
        <v>1189</v>
      </c>
      <c r="D960" s="31"/>
      <c r="E960" s="44" t="s">
        <v>35</v>
      </c>
      <c r="F960" s="43" t="s">
        <v>34</v>
      </c>
      <c r="G960" s="84" t="s">
        <v>34</v>
      </c>
      <c r="H960" s="31"/>
      <c r="I960" s="31"/>
      <c r="J960" s="84" t="s">
        <v>190</v>
      </c>
      <c r="K960" s="31" t="s">
        <v>34</v>
      </c>
      <c r="L960" s="31" t="s">
        <v>46</v>
      </c>
      <c r="M960" s="169"/>
      <c r="N960" s="148" t="s">
        <v>3033</v>
      </c>
      <c r="O960" s="44" t="s">
        <v>35</v>
      </c>
      <c r="P960" s="43">
        <v>1987</v>
      </c>
      <c r="Q960" s="31">
        <v>1</v>
      </c>
      <c r="R960" s="84" t="s">
        <v>188</v>
      </c>
      <c r="S960" s="31" t="s">
        <v>34</v>
      </c>
      <c r="T960" s="31"/>
      <c r="U960" s="169"/>
      <c r="V960" s="150"/>
      <c r="W960" s="141" t="str" cm="1">
        <f t="array" ref="W960">IF(SUM(LEN(B960:V960))=0,"",IF(OR(OR(ISBLANK(F960),SUM(LEN(C960),LEN(D960))=0),AND(NOT(E960="Unknown"),ISBLANK(J960)),AND(NOT(O960="Unknown"),ISBLANK(R960))),"Missing Information", INDEX(Table15[Entire Service Line Classification], MATCH(SUMIFS(Table15[Unique ID],Table15[System-Owned Portion],E960,Table15[If Material Anything Other than "Lead" in Column E,Was Material Ever Previously Lead?],G960,Table15[Customer-Owned Portion],O960),Table15[Unique ID],0),0)))</f>
        <v>Non-lead</v>
      </c>
      <c r="X960"/>
    </row>
    <row r="961" spans="2:24" ht="30" x14ac:dyDescent="0.25">
      <c r="B961" s="146">
        <v>87045692</v>
      </c>
      <c r="C961" s="31" t="s">
        <v>1190</v>
      </c>
      <c r="D961" s="31"/>
      <c r="E961" s="44" t="s">
        <v>35</v>
      </c>
      <c r="F961" s="43" t="s">
        <v>34</v>
      </c>
      <c r="G961" s="84" t="s">
        <v>34</v>
      </c>
      <c r="H961" s="31"/>
      <c r="I961" s="31"/>
      <c r="J961" s="84" t="s">
        <v>190</v>
      </c>
      <c r="K961" s="31" t="s">
        <v>34</v>
      </c>
      <c r="L961" s="31" t="s">
        <v>46</v>
      </c>
      <c r="M961" s="169"/>
      <c r="N961" s="148" t="s">
        <v>3033</v>
      </c>
      <c r="O961" s="44" t="s">
        <v>35</v>
      </c>
      <c r="P961" s="43">
        <v>1987</v>
      </c>
      <c r="Q961" s="31">
        <v>1</v>
      </c>
      <c r="R961" s="84" t="s">
        <v>188</v>
      </c>
      <c r="S961" s="31" t="s">
        <v>34</v>
      </c>
      <c r="T961" s="31"/>
      <c r="U961" s="169"/>
      <c r="V961" s="150"/>
      <c r="W961" s="141" t="str" cm="1">
        <f t="array" ref="W961">IF(SUM(LEN(B961:V961))=0,"",IF(OR(OR(ISBLANK(F961),SUM(LEN(C961),LEN(D961))=0),AND(NOT(E961="Unknown"),ISBLANK(J961)),AND(NOT(O961="Unknown"),ISBLANK(R961))),"Missing Information", INDEX(Table15[Entire Service Line Classification], MATCH(SUMIFS(Table15[Unique ID],Table15[System-Owned Portion],E961,Table15[If Material Anything Other than "Lead" in Column E,Was Material Ever Previously Lead?],G961,Table15[Customer-Owned Portion],O961),Table15[Unique ID],0),0)))</f>
        <v>Non-lead</v>
      </c>
      <c r="X961"/>
    </row>
    <row r="962" spans="2:24" ht="30" x14ac:dyDescent="0.25">
      <c r="B962" s="146">
        <v>34320120</v>
      </c>
      <c r="C962" s="31" t="s">
        <v>1191</v>
      </c>
      <c r="D962" s="31"/>
      <c r="E962" s="44" t="s">
        <v>35</v>
      </c>
      <c r="F962" s="43" t="s">
        <v>34</v>
      </c>
      <c r="G962" s="84" t="s">
        <v>34</v>
      </c>
      <c r="H962" s="31"/>
      <c r="I962" s="31"/>
      <c r="J962" s="84" t="s">
        <v>190</v>
      </c>
      <c r="K962" s="31" t="s">
        <v>34</v>
      </c>
      <c r="L962" s="31" t="s">
        <v>46</v>
      </c>
      <c r="M962" s="169"/>
      <c r="N962" s="148" t="s">
        <v>3033</v>
      </c>
      <c r="O962" s="44" t="s">
        <v>35</v>
      </c>
      <c r="P962" s="43">
        <v>1987</v>
      </c>
      <c r="Q962" s="31">
        <v>1</v>
      </c>
      <c r="R962" s="84" t="s">
        <v>188</v>
      </c>
      <c r="S962" s="31" t="s">
        <v>34</v>
      </c>
      <c r="T962" s="31"/>
      <c r="U962" s="169"/>
      <c r="V962" s="150"/>
      <c r="W962" s="141" t="str" cm="1">
        <f t="array" ref="W962">IF(SUM(LEN(B962:V962))=0,"",IF(OR(OR(ISBLANK(F962),SUM(LEN(C962),LEN(D962))=0),AND(NOT(E962="Unknown"),ISBLANK(J962)),AND(NOT(O962="Unknown"),ISBLANK(R962))),"Missing Information", INDEX(Table15[Entire Service Line Classification], MATCH(SUMIFS(Table15[Unique ID],Table15[System-Owned Portion],E962,Table15[If Material Anything Other than "Lead" in Column E,Was Material Ever Previously Lead?],G962,Table15[Customer-Owned Portion],O962),Table15[Unique ID],0),0)))</f>
        <v>Non-lead</v>
      </c>
      <c r="X962"/>
    </row>
    <row r="963" spans="2:24" ht="30" x14ac:dyDescent="0.25">
      <c r="B963" s="146">
        <v>86010709</v>
      </c>
      <c r="C963" s="31" t="s">
        <v>1192</v>
      </c>
      <c r="D963" s="31"/>
      <c r="E963" s="44" t="s">
        <v>35</v>
      </c>
      <c r="F963" s="43" t="s">
        <v>34</v>
      </c>
      <c r="G963" s="84" t="s">
        <v>34</v>
      </c>
      <c r="H963" s="31"/>
      <c r="I963" s="31"/>
      <c r="J963" s="84" t="s">
        <v>190</v>
      </c>
      <c r="K963" s="31" t="s">
        <v>34</v>
      </c>
      <c r="L963" s="31" t="s">
        <v>46</v>
      </c>
      <c r="M963" s="169"/>
      <c r="N963" s="148" t="s">
        <v>3033</v>
      </c>
      <c r="O963" s="44" t="s">
        <v>35</v>
      </c>
      <c r="P963" s="43">
        <v>1987</v>
      </c>
      <c r="Q963" s="31">
        <v>1</v>
      </c>
      <c r="R963" s="84" t="s">
        <v>188</v>
      </c>
      <c r="S963" s="31" t="s">
        <v>34</v>
      </c>
      <c r="T963" s="31"/>
      <c r="U963" s="169"/>
      <c r="V963" s="150"/>
      <c r="W963" s="141" t="str" cm="1">
        <f t="array" ref="W963">IF(SUM(LEN(B963:V963))=0,"",IF(OR(OR(ISBLANK(F963),SUM(LEN(C963),LEN(D963))=0),AND(NOT(E963="Unknown"),ISBLANK(J963)),AND(NOT(O963="Unknown"),ISBLANK(R963))),"Missing Information", INDEX(Table15[Entire Service Line Classification], MATCH(SUMIFS(Table15[Unique ID],Table15[System-Owned Portion],E963,Table15[If Material Anything Other than "Lead" in Column E,Was Material Ever Previously Lead?],G963,Table15[Customer-Owned Portion],O963),Table15[Unique ID],0),0)))</f>
        <v>Non-lead</v>
      </c>
      <c r="X963"/>
    </row>
    <row r="964" spans="2:24" ht="30" x14ac:dyDescent="0.25">
      <c r="B964" s="146">
        <v>87058481</v>
      </c>
      <c r="C964" s="31" t="s">
        <v>1193</v>
      </c>
      <c r="D964" s="31"/>
      <c r="E964" s="44" t="s">
        <v>35</v>
      </c>
      <c r="F964" s="43" t="s">
        <v>34</v>
      </c>
      <c r="G964" s="84" t="s">
        <v>34</v>
      </c>
      <c r="H964" s="31"/>
      <c r="I964" s="31"/>
      <c r="J964" s="84" t="s">
        <v>190</v>
      </c>
      <c r="K964" s="31" t="s">
        <v>34</v>
      </c>
      <c r="L964" s="31" t="s">
        <v>46</v>
      </c>
      <c r="M964" s="169"/>
      <c r="N964" s="148" t="s">
        <v>3033</v>
      </c>
      <c r="O964" s="44" t="s">
        <v>35</v>
      </c>
      <c r="P964" s="43">
        <v>1987</v>
      </c>
      <c r="Q964" s="31">
        <v>1</v>
      </c>
      <c r="R964" s="84" t="s">
        <v>188</v>
      </c>
      <c r="S964" s="31" t="s">
        <v>34</v>
      </c>
      <c r="T964" s="31"/>
      <c r="U964" s="169"/>
      <c r="V964" s="150"/>
      <c r="W964" s="141" t="str" cm="1">
        <f t="array" ref="W964">IF(SUM(LEN(B964:V964))=0,"",IF(OR(OR(ISBLANK(F964),SUM(LEN(C964),LEN(D964))=0),AND(NOT(E964="Unknown"),ISBLANK(J964)),AND(NOT(O964="Unknown"),ISBLANK(R964))),"Missing Information", INDEX(Table15[Entire Service Line Classification], MATCH(SUMIFS(Table15[Unique ID],Table15[System-Owned Portion],E964,Table15[If Material Anything Other than "Lead" in Column E,Was Material Ever Previously Lead?],G964,Table15[Customer-Owned Portion],O964),Table15[Unique ID],0),0)))</f>
        <v>Non-lead</v>
      </c>
      <c r="X964"/>
    </row>
    <row r="965" spans="2:24" ht="30" x14ac:dyDescent="0.25">
      <c r="B965" s="146">
        <v>67765069</v>
      </c>
      <c r="C965" s="31" t="s">
        <v>1194</v>
      </c>
      <c r="D965" s="31"/>
      <c r="E965" s="44" t="s">
        <v>35</v>
      </c>
      <c r="F965" s="43" t="s">
        <v>34</v>
      </c>
      <c r="G965" s="84" t="s">
        <v>34</v>
      </c>
      <c r="H965" s="31"/>
      <c r="I965" s="31"/>
      <c r="J965" s="84" t="s">
        <v>190</v>
      </c>
      <c r="K965" s="31" t="s">
        <v>34</v>
      </c>
      <c r="L965" s="31" t="s">
        <v>46</v>
      </c>
      <c r="M965" s="169"/>
      <c r="N965" s="148" t="s">
        <v>3033</v>
      </c>
      <c r="O965" s="44" t="s">
        <v>35</v>
      </c>
      <c r="P965" s="43">
        <v>1987</v>
      </c>
      <c r="Q965" s="31">
        <v>1</v>
      </c>
      <c r="R965" s="84" t="s">
        <v>188</v>
      </c>
      <c r="S965" s="31" t="s">
        <v>34</v>
      </c>
      <c r="T965" s="31"/>
      <c r="U965" s="169"/>
      <c r="V965" s="150"/>
      <c r="W965" s="141" t="str" cm="1">
        <f t="array" ref="W965">IF(SUM(LEN(B965:V965))=0,"",IF(OR(OR(ISBLANK(F965),SUM(LEN(C965),LEN(D965))=0),AND(NOT(E965="Unknown"),ISBLANK(J965)),AND(NOT(O965="Unknown"),ISBLANK(R965))),"Missing Information", INDEX(Table15[Entire Service Line Classification], MATCH(SUMIFS(Table15[Unique ID],Table15[System-Owned Portion],E965,Table15[If Material Anything Other than "Lead" in Column E,Was Material Ever Previously Lead?],G965,Table15[Customer-Owned Portion],O965),Table15[Unique ID],0),0)))</f>
        <v>Non-lead</v>
      </c>
      <c r="X965"/>
    </row>
    <row r="966" spans="2:24" ht="30" x14ac:dyDescent="0.25">
      <c r="B966" s="146">
        <v>63484742</v>
      </c>
      <c r="C966" s="31" t="s">
        <v>1195</v>
      </c>
      <c r="D966" s="31"/>
      <c r="E966" s="44" t="s">
        <v>35</v>
      </c>
      <c r="F966" s="43" t="s">
        <v>34</v>
      </c>
      <c r="G966" s="84" t="s">
        <v>34</v>
      </c>
      <c r="H966" s="31"/>
      <c r="I966" s="31"/>
      <c r="J966" s="84" t="s">
        <v>190</v>
      </c>
      <c r="K966" s="31" t="s">
        <v>34</v>
      </c>
      <c r="L966" s="31" t="s">
        <v>46</v>
      </c>
      <c r="M966" s="169"/>
      <c r="N966" s="148" t="s">
        <v>3033</v>
      </c>
      <c r="O966" s="44" t="s">
        <v>35</v>
      </c>
      <c r="P966" s="43">
        <v>1987</v>
      </c>
      <c r="Q966" s="31">
        <v>1</v>
      </c>
      <c r="R966" s="84" t="s">
        <v>188</v>
      </c>
      <c r="S966" s="31" t="s">
        <v>34</v>
      </c>
      <c r="T966" s="31"/>
      <c r="U966" s="169"/>
      <c r="V966" s="150"/>
      <c r="W966" s="141" t="str" cm="1">
        <f t="array" ref="W966">IF(SUM(LEN(B966:V966))=0,"",IF(OR(OR(ISBLANK(F966),SUM(LEN(C966),LEN(D966))=0),AND(NOT(E966="Unknown"),ISBLANK(J966)),AND(NOT(O966="Unknown"),ISBLANK(R966))),"Missing Information", INDEX(Table15[Entire Service Line Classification], MATCH(SUMIFS(Table15[Unique ID],Table15[System-Owned Portion],E966,Table15[If Material Anything Other than "Lead" in Column E,Was Material Ever Previously Lead?],G966,Table15[Customer-Owned Portion],O966),Table15[Unique ID],0),0)))</f>
        <v>Non-lead</v>
      </c>
      <c r="X966"/>
    </row>
    <row r="967" spans="2:24" ht="30" x14ac:dyDescent="0.25">
      <c r="B967" s="146">
        <v>86102325</v>
      </c>
      <c r="C967" s="31" t="s">
        <v>1196</v>
      </c>
      <c r="D967" s="31"/>
      <c r="E967" s="44" t="s">
        <v>35</v>
      </c>
      <c r="F967" s="43" t="s">
        <v>34</v>
      </c>
      <c r="G967" s="84" t="s">
        <v>34</v>
      </c>
      <c r="H967" s="31"/>
      <c r="I967" s="31"/>
      <c r="J967" s="84" t="s">
        <v>190</v>
      </c>
      <c r="K967" s="31" t="s">
        <v>34</v>
      </c>
      <c r="L967" s="31" t="s">
        <v>46</v>
      </c>
      <c r="M967" s="169"/>
      <c r="N967" s="148" t="s">
        <v>3033</v>
      </c>
      <c r="O967" s="44" t="s">
        <v>35</v>
      </c>
      <c r="P967" s="43">
        <v>1987</v>
      </c>
      <c r="Q967" s="31">
        <v>1</v>
      </c>
      <c r="R967" s="84" t="s">
        <v>188</v>
      </c>
      <c r="S967" s="31" t="s">
        <v>34</v>
      </c>
      <c r="T967" s="31"/>
      <c r="U967" s="169"/>
      <c r="V967" s="150"/>
      <c r="W967" s="141" t="str" cm="1">
        <f t="array" ref="W967">IF(SUM(LEN(B967:V967))=0,"",IF(OR(OR(ISBLANK(F967),SUM(LEN(C967),LEN(D967))=0),AND(NOT(E967="Unknown"),ISBLANK(J967)),AND(NOT(O967="Unknown"),ISBLANK(R967))),"Missing Information", INDEX(Table15[Entire Service Line Classification], MATCH(SUMIFS(Table15[Unique ID],Table15[System-Owned Portion],E967,Table15[If Material Anything Other than "Lead" in Column E,Was Material Ever Previously Lead?],G967,Table15[Customer-Owned Portion],O967),Table15[Unique ID],0),0)))</f>
        <v>Non-lead</v>
      </c>
      <c r="X967"/>
    </row>
    <row r="968" spans="2:24" ht="30" x14ac:dyDescent="0.25">
      <c r="B968" s="146">
        <v>63484723</v>
      </c>
      <c r="C968" s="31" t="s">
        <v>1197</v>
      </c>
      <c r="D968" s="31"/>
      <c r="E968" s="44" t="s">
        <v>35</v>
      </c>
      <c r="F968" s="43" t="s">
        <v>34</v>
      </c>
      <c r="G968" s="84" t="s">
        <v>34</v>
      </c>
      <c r="H968" s="31"/>
      <c r="I968" s="31"/>
      <c r="J968" s="84" t="s">
        <v>190</v>
      </c>
      <c r="K968" s="31" t="s">
        <v>34</v>
      </c>
      <c r="L968" s="31" t="s">
        <v>46</v>
      </c>
      <c r="M968" s="169"/>
      <c r="N968" s="148" t="s">
        <v>3033</v>
      </c>
      <c r="O968" s="44" t="s">
        <v>35</v>
      </c>
      <c r="P968" s="43">
        <v>1987</v>
      </c>
      <c r="Q968" s="31">
        <v>1</v>
      </c>
      <c r="R968" s="84" t="s">
        <v>188</v>
      </c>
      <c r="S968" s="31" t="s">
        <v>34</v>
      </c>
      <c r="T968" s="31"/>
      <c r="U968" s="169"/>
      <c r="V968" s="150"/>
      <c r="W968" s="141" t="str" cm="1">
        <f t="array" ref="W968">IF(SUM(LEN(B968:V968))=0,"",IF(OR(OR(ISBLANK(F968),SUM(LEN(C968),LEN(D968))=0),AND(NOT(E968="Unknown"),ISBLANK(J968)),AND(NOT(O968="Unknown"),ISBLANK(R968))),"Missing Information", INDEX(Table15[Entire Service Line Classification], MATCH(SUMIFS(Table15[Unique ID],Table15[System-Owned Portion],E968,Table15[If Material Anything Other than "Lead" in Column E,Was Material Ever Previously Lead?],G968,Table15[Customer-Owned Portion],O968),Table15[Unique ID],0),0)))</f>
        <v>Non-lead</v>
      </c>
      <c r="X968"/>
    </row>
    <row r="969" spans="2:24" ht="30" x14ac:dyDescent="0.25">
      <c r="B969" s="146">
        <v>63484680</v>
      </c>
      <c r="C969" s="31" t="s">
        <v>1198</v>
      </c>
      <c r="D969" s="31"/>
      <c r="E969" s="44" t="s">
        <v>35</v>
      </c>
      <c r="F969" s="43" t="s">
        <v>34</v>
      </c>
      <c r="G969" s="84" t="s">
        <v>34</v>
      </c>
      <c r="H969" s="31"/>
      <c r="I969" s="31"/>
      <c r="J969" s="84" t="s">
        <v>190</v>
      </c>
      <c r="K969" s="31" t="s">
        <v>34</v>
      </c>
      <c r="L969" s="31" t="s">
        <v>46</v>
      </c>
      <c r="M969" s="169"/>
      <c r="N969" s="148" t="s">
        <v>3033</v>
      </c>
      <c r="O969" s="44" t="s">
        <v>35</v>
      </c>
      <c r="P969" s="43">
        <v>1987</v>
      </c>
      <c r="Q969" s="31">
        <v>1</v>
      </c>
      <c r="R969" s="84" t="s">
        <v>188</v>
      </c>
      <c r="S969" s="31" t="s">
        <v>34</v>
      </c>
      <c r="T969" s="31"/>
      <c r="U969" s="169"/>
      <c r="V969" s="150"/>
      <c r="W969" s="141" t="str" cm="1">
        <f t="array" ref="W969">IF(SUM(LEN(B969:V969))=0,"",IF(OR(OR(ISBLANK(F969),SUM(LEN(C969),LEN(D969))=0),AND(NOT(E969="Unknown"),ISBLANK(J969)),AND(NOT(O969="Unknown"),ISBLANK(R969))),"Missing Information", INDEX(Table15[Entire Service Line Classification], MATCH(SUMIFS(Table15[Unique ID],Table15[System-Owned Portion],E969,Table15[If Material Anything Other than "Lead" in Column E,Was Material Ever Previously Lead?],G969,Table15[Customer-Owned Portion],O969),Table15[Unique ID],0),0)))</f>
        <v>Non-lead</v>
      </c>
      <c r="X969"/>
    </row>
    <row r="970" spans="2:24" ht="30" x14ac:dyDescent="0.25">
      <c r="B970" s="146">
        <v>87058575</v>
      </c>
      <c r="C970" s="31" t="s">
        <v>1199</v>
      </c>
      <c r="D970" s="31"/>
      <c r="E970" s="44" t="s">
        <v>35</v>
      </c>
      <c r="F970" s="43" t="s">
        <v>34</v>
      </c>
      <c r="G970" s="84" t="s">
        <v>34</v>
      </c>
      <c r="H970" s="31"/>
      <c r="I970" s="31"/>
      <c r="J970" s="84" t="s">
        <v>190</v>
      </c>
      <c r="K970" s="31" t="s">
        <v>34</v>
      </c>
      <c r="L970" s="31" t="s">
        <v>46</v>
      </c>
      <c r="M970" s="169"/>
      <c r="N970" s="148" t="s">
        <v>3033</v>
      </c>
      <c r="O970" s="44" t="s">
        <v>35</v>
      </c>
      <c r="P970" s="43">
        <v>1987</v>
      </c>
      <c r="Q970" s="31">
        <v>1</v>
      </c>
      <c r="R970" s="84" t="s">
        <v>188</v>
      </c>
      <c r="S970" s="31" t="s">
        <v>34</v>
      </c>
      <c r="T970" s="31"/>
      <c r="U970" s="169"/>
      <c r="V970" s="150"/>
      <c r="W970" s="141" t="str" cm="1">
        <f t="array" ref="W970">IF(SUM(LEN(B970:V970))=0,"",IF(OR(OR(ISBLANK(F970),SUM(LEN(C970),LEN(D970))=0),AND(NOT(E970="Unknown"),ISBLANK(J970)),AND(NOT(O970="Unknown"),ISBLANK(R970))),"Missing Information", INDEX(Table15[Entire Service Line Classification], MATCH(SUMIFS(Table15[Unique ID],Table15[System-Owned Portion],E970,Table15[If Material Anything Other than "Lead" in Column E,Was Material Ever Previously Lead?],G970,Table15[Customer-Owned Portion],O970),Table15[Unique ID],0),0)))</f>
        <v>Non-lead</v>
      </c>
      <c r="X970"/>
    </row>
    <row r="971" spans="2:24" ht="30" x14ac:dyDescent="0.25">
      <c r="B971" s="146">
        <v>86102331</v>
      </c>
      <c r="C971" s="31" t="s">
        <v>1200</v>
      </c>
      <c r="D971" s="31"/>
      <c r="E971" s="44" t="s">
        <v>35</v>
      </c>
      <c r="F971" s="43" t="s">
        <v>34</v>
      </c>
      <c r="G971" s="84" t="s">
        <v>34</v>
      </c>
      <c r="H971" s="31"/>
      <c r="I971" s="31"/>
      <c r="J971" s="84" t="s">
        <v>190</v>
      </c>
      <c r="K971" s="31" t="s">
        <v>34</v>
      </c>
      <c r="L971" s="31" t="s">
        <v>46</v>
      </c>
      <c r="M971" s="169"/>
      <c r="N971" s="148" t="s">
        <v>3033</v>
      </c>
      <c r="O971" s="44" t="s">
        <v>35</v>
      </c>
      <c r="P971" s="43">
        <v>1987</v>
      </c>
      <c r="Q971" s="31">
        <v>1</v>
      </c>
      <c r="R971" s="84" t="s">
        <v>188</v>
      </c>
      <c r="S971" s="31" t="s">
        <v>34</v>
      </c>
      <c r="T971" s="31"/>
      <c r="U971" s="169"/>
      <c r="V971" s="150"/>
      <c r="W971" s="141" t="str" cm="1">
        <f t="array" ref="W971">IF(SUM(LEN(B971:V971))=0,"",IF(OR(OR(ISBLANK(F971),SUM(LEN(C971),LEN(D971))=0),AND(NOT(E971="Unknown"),ISBLANK(J971)),AND(NOT(O971="Unknown"),ISBLANK(R971))),"Missing Information", INDEX(Table15[Entire Service Line Classification], MATCH(SUMIFS(Table15[Unique ID],Table15[System-Owned Portion],E971,Table15[If Material Anything Other than "Lead" in Column E,Was Material Ever Previously Lead?],G971,Table15[Customer-Owned Portion],O971),Table15[Unique ID],0),0)))</f>
        <v>Non-lead</v>
      </c>
      <c r="X971"/>
    </row>
    <row r="972" spans="2:24" ht="30" x14ac:dyDescent="0.25">
      <c r="B972" s="146">
        <v>54229757</v>
      </c>
      <c r="C972" s="31" t="s">
        <v>1201</v>
      </c>
      <c r="D972" s="31"/>
      <c r="E972" s="44" t="s">
        <v>35</v>
      </c>
      <c r="F972" s="43" t="s">
        <v>34</v>
      </c>
      <c r="G972" s="84" t="s">
        <v>34</v>
      </c>
      <c r="H972" s="31"/>
      <c r="I972" s="31"/>
      <c r="J972" s="84" t="s">
        <v>190</v>
      </c>
      <c r="K972" s="31" t="s">
        <v>34</v>
      </c>
      <c r="L972" s="31" t="s">
        <v>46</v>
      </c>
      <c r="M972" s="169"/>
      <c r="N972" s="148" t="s">
        <v>3033</v>
      </c>
      <c r="O972" s="44" t="s">
        <v>35</v>
      </c>
      <c r="P972" s="43">
        <v>1987</v>
      </c>
      <c r="Q972" s="31">
        <v>1</v>
      </c>
      <c r="R972" s="84" t="s">
        <v>188</v>
      </c>
      <c r="S972" s="31" t="s">
        <v>34</v>
      </c>
      <c r="T972" s="31"/>
      <c r="U972" s="169"/>
      <c r="V972" s="150"/>
      <c r="W972" s="141" t="str" cm="1">
        <f t="array" ref="W972">IF(SUM(LEN(B972:V972))=0,"",IF(OR(OR(ISBLANK(F972),SUM(LEN(C972),LEN(D972))=0),AND(NOT(E972="Unknown"),ISBLANK(J972)),AND(NOT(O972="Unknown"),ISBLANK(R972))),"Missing Information", INDEX(Table15[Entire Service Line Classification], MATCH(SUMIFS(Table15[Unique ID],Table15[System-Owned Portion],E972,Table15[If Material Anything Other than "Lead" in Column E,Was Material Ever Previously Lead?],G972,Table15[Customer-Owned Portion],O972),Table15[Unique ID],0),0)))</f>
        <v>Non-lead</v>
      </c>
      <c r="X972"/>
    </row>
    <row r="973" spans="2:24" ht="30" x14ac:dyDescent="0.25">
      <c r="B973" s="146">
        <v>86010683</v>
      </c>
      <c r="C973" s="31" t="s">
        <v>1202</v>
      </c>
      <c r="D973" s="31"/>
      <c r="E973" s="44" t="s">
        <v>35</v>
      </c>
      <c r="F973" s="43" t="s">
        <v>34</v>
      </c>
      <c r="G973" s="84" t="s">
        <v>34</v>
      </c>
      <c r="H973" s="31"/>
      <c r="I973" s="31"/>
      <c r="J973" s="84" t="s">
        <v>190</v>
      </c>
      <c r="K973" s="31" t="s">
        <v>34</v>
      </c>
      <c r="L973" s="31" t="s">
        <v>46</v>
      </c>
      <c r="M973" s="169"/>
      <c r="N973" s="148" t="s">
        <v>3033</v>
      </c>
      <c r="O973" s="44" t="s">
        <v>35</v>
      </c>
      <c r="P973" s="43">
        <v>1987</v>
      </c>
      <c r="Q973" s="31">
        <v>1</v>
      </c>
      <c r="R973" s="84" t="s">
        <v>188</v>
      </c>
      <c r="S973" s="31" t="s">
        <v>34</v>
      </c>
      <c r="T973" s="31"/>
      <c r="U973" s="169"/>
      <c r="V973" s="150"/>
      <c r="W973" s="141" t="str" cm="1">
        <f t="array" ref="W973">IF(SUM(LEN(B973:V973))=0,"",IF(OR(OR(ISBLANK(F973),SUM(LEN(C973),LEN(D973))=0),AND(NOT(E973="Unknown"),ISBLANK(J973)),AND(NOT(O973="Unknown"),ISBLANK(R973))),"Missing Information", INDEX(Table15[Entire Service Line Classification], MATCH(SUMIFS(Table15[Unique ID],Table15[System-Owned Portion],E973,Table15[If Material Anything Other than "Lead" in Column E,Was Material Ever Previously Lead?],G973,Table15[Customer-Owned Portion],O973),Table15[Unique ID],0),0)))</f>
        <v>Non-lead</v>
      </c>
      <c r="X973"/>
    </row>
    <row r="974" spans="2:24" ht="30" x14ac:dyDescent="0.25">
      <c r="B974" s="146">
        <v>87045697</v>
      </c>
      <c r="C974" s="31" t="s">
        <v>1203</v>
      </c>
      <c r="D974" s="31"/>
      <c r="E974" s="44" t="s">
        <v>35</v>
      </c>
      <c r="F974" s="43" t="s">
        <v>34</v>
      </c>
      <c r="G974" s="84" t="s">
        <v>34</v>
      </c>
      <c r="H974" s="31"/>
      <c r="I974" s="31"/>
      <c r="J974" s="84" t="s">
        <v>190</v>
      </c>
      <c r="K974" s="31" t="s">
        <v>34</v>
      </c>
      <c r="L974" s="31" t="s">
        <v>46</v>
      </c>
      <c r="M974" s="169"/>
      <c r="N974" s="148" t="s">
        <v>3033</v>
      </c>
      <c r="O974" s="44" t="s">
        <v>35</v>
      </c>
      <c r="P974" s="43">
        <v>1987</v>
      </c>
      <c r="Q974" s="31">
        <v>1</v>
      </c>
      <c r="R974" s="84" t="s">
        <v>188</v>
      </c>
      <c r="S974" s="31" t="s">
        <v>34</v>
      </c>
      <c r="T974" s="31"/>
      <c r="U974" s="169"/>
      <c r="V974" s="150"/>
      <c r="W974" s="141" t="str" cm="1">
        <f t="array" ref="W974">IF(SUM(LEN(B974:V974))=0,"",IF(OR(OR(ISBLANK(F974),SUM(LEN(C974),LEN(D974))=0),AND(NOT(E974="Unknown"),ISBLANK(J974)),AND(NOT(O974="Unknown"),ISBLANK(R974))),"Missing Information", INDEX(Table15[Entire Service Line Classification], MATCH(SUMIFS(Table15[Unique ID],Table15[System-Owned Portion],E974,Table15[If Material Anything Other than "Lead" in Column E,Was Material Ever Previously Lead?],G974,Table15[Customer-Owned Portion],O974),Table15[Unique ID],0),0)))</f>
        <v>Non-lead</v>
      </c>
      <c r="X974"/>
    </row>
    <row r="975" spans="2:24" ht="30" x14ac:dyDescent="0.25">
      <c r="B975" s="146">
        <v>67765104</v>
      </c>
      <c r="C975" s="31" t="s">
        <v>1204</v>
      </c>
      <c r="D975" s="31"/>
      <c r="E975" s="44" t="s">
        <v>35</v>
      </c>
      <c r="F975" s="43" t="s">
        <v>34</v>
      </c>
      <c r="G975" s="84" t="s">
        <v>34</v>
      </c>
      <c r="H975" s="31"/>
      <c r="I975" s="31"/>
      <c r="J975" s="84" t="s">
        <v>190</v>
      </c>
      <c r="K975" s="31" t="s">
        <v>34</v>
      </c>
      <c r="L975" s="31" t="s">
        <v>46</v>
      </c>
      <c r="M975" s="169"/>
      <c r="N975" s="148" t="s">
        <v>3033</v>
      </c>
      <c r="O975" s="44" t="s">
        <v>35</v>
      </c>
      <c r="P975" s="43">
        <v>1987</v>
      </c>
      <c r="Q975" s="31">
        <v>1</v>
      </c>
      <c r="R975" s="84" t="s">
        <v>188</v>
      </c>
      <c r="S975" s="31" t="s">
        <v>34</v>
      </c>
      <c r="T975" s="31"/>
      <c r="U975" s="169"/>
      <c r="V975" s="150"/>
      <c r="W975" s="141" t="str" cm="1">
        <f t="array" ref="W975">IF(SUM(LEN(B975:V975))=0,"",IF(OR(OR(ISBLANK(F975),SUM(LEN(C975),LEN(D975))=0),AND(NOT(E975="Unknown"),ISBLANK(J975)),AND(NOT(O975="Unknown"),ISBLANK(R975))),"Missing Information", INDEX(Table15[Entire Service Line Classification], MATCH(SUMIFS(Table15[Unique ID],Table15[System-Owned Portion],E975,Table15[If Material Anything Other than "Lead" in Column E,Was Material Ever Previously Lead?],G975,Table15[Customer-Owned Portion],O975),Table15[Unique ID],0),0)))</f>
        <v>Non-lead</v>
      </c>
      <c r="X975"/>
    </row>
    <row r="976" spans="2:24" ht="30" x14ac:dyDescent="0.25">
      <c r="B976" s="146">
        <v>86102306</v>
      </c>
      <c r="C976" s="31" t="s">
        <v>1205</v>
      </c>
      <c r="D976" s="31"/>
      <c r="E976" s="44" t="s">
        <v>35</v>
      </c>
      <c r="F976" s="43" t="s">
        <v>34</v>
      </c>
      <c r="G976" s="84" t="s">
        <v>34</v>
      </c>
      <c r="H976" s="31"/>
      <c r="I976" s="31"/>
      <c r="J976" s="84" t="s">
        <v>190</v>
      </c>
      <c r="K976" s="31" t="s">
        <v>34</v>
      </c>
      <c r="L976" s="31" t="s">
        <v>46</v>
      </c>
      <c r="M976" s="169"/>
      <c r="N976" s="148" t="s">
        <v>3033</v>
      </c>
      <c r="O976" s="44" t="s">
        <v>35</v>
      </c>
      <c r="P976" s="43">
        <v>1987</v>
      </c>
      <c r="Q976" s="31">
        <v>1</v>
      </c>
      <c r="R976" s="84" t="s">
        <v>188</v>
      </c>
      <c r="S976" s="31" t="s">
        <v>34</v>
      </c>
      <c r="T976" s="31"/>
      <c r="U976" s="169"/>
      <c r="V976" s="150"/>
      <c r="W976" s="141" t="str" cm="1">
        <f t="array" ref="W976">IF(SUM(LEN(B976:V976))=0,"",IF(OR(OR(ISBLANK(F976),SUM(LEN(C976),LEN(D976))=0),AND(NOT(E976="Unknown"),ISBLANK(J976)),AND(NOT(O976="Unknown"),ISBLANK(R976))),"Missing Information", INDEX(Table15[Entire Service Line Classification], MATCH(SUMIFS(Table15[Unique ID],Table15[System-Owned Portion],E976,Table15[If Material Anything Other than "Lead" in Column E,Was Material Ever Previously Lead?],G976,Table15[Customer-Owned Portion],O976),Table15[Unique ID],0),0)))</f>
        <v>Non-lead</v>
      </c>
      <c r="X976"/>
    </row>
    <row r="977" spans="2:24" ht="30" x14ac:dyDescent="0.25">
      <c r="B977" s="146">
        <v>89008388</v>
      </c>
      <c r="C977" s="31" t="s">
        <v>1206</v>
      </c>
      <c r="D977" s="31"/>
      <c r="E977" s="44" t="s">
        <v>35</v>
      </c>
      <c r="F977" s="43" t="s">
        <v>34</v>
      </c>
      <c r="G977" s="84" t="s">
        <v>34</v>
      </c>
      <c r="H977" s="31"/>
      <c r="I977" s="31"/>
      <c r="J977" s="84" t="s">
        <v>190</v>
      </c>
      <c r="K977" s="31" t="s">
        <v>34</v>
      </c>
      <c r="L977" s="31" t="s">
        <v>46</v>
      </c>
      <c r="M977" s="169"/>
      <c r="N977" s="148" t="s">
        <v>3033</v>
      </c>
      <c r="O977" s="44" t="s">
        <v>35</v>
      </c>
      <c r="P977" s="43">
        <v>1987</v>
      </c>
      <c r="Q977" s="31">
        <v>1</v>
      </c>
      <c r="R977" s="84" t="s">
        <v>188</v>
      </c>
      <c r="S977" s="31" t="s">
        <v>34</v>
      </c>
      <c r="T977" s="31"/>
      <c r="U977" s="169"/>
      <c r="V977" s="150"/>
      <c r="W977" s="141" t="str" cm="1">
        <f t="array" ref="W977">IF(SUM(LEN(B977:V977))=0,"",IF(OR(OR(ISBLANK(F977),SUM(LEN(C977),LEN(D977))=0),AND(NOT(E977="Unknown"),ISBLANK(J977)),AND(NOT(O977="Unknown"),ISBLANK(R977))),"Missing Information", INDEX(Table15[Entire Service Line Classification], MATCH(SUMIFS(Table15[Unique ID],Table15[System-Owned Portion],E977,Table15[If Material Anything Other than "Lead" in Column E,Was Material Ever Previously Lead?],G977,Table15[Customer-Owned Portion],O977),Table15[Unique ID],0),0)))</f>
        <v>Non-lead</v>
      </c>
      <c r="X977"/>
    </row>
    <row r="978" spans="2:24" ht="30" x14ac:dyDescent="0.25">
      <c r="B978" s="146">
        <v>66841773</v>
      </c>
      <c r="C978" s="31" t="s">
        <v>1207</v>
      </c>
      <c r="D978" s="31"/>
      <c r="E978" s="44" t="s">
        <v>35</v>
      </c>
      <c r="F978" s="43" t="s">
        <v>34</v>
      </c>
      <c r="G978" s="84" t="s">
        <v>34</v>
      </c>
      <c r="H978" s="31"/>
      <c r="I978" s="31"/>
      <c r="J978" s="84" t="s">
        <v>190</v>
      </c>
      <c r="K978" s="31" t="s">
        <v>34</v>
      </c>
      <c r="L978" s="31" t="s">
        <v>46</v>
      </c>
      <c r="M978" s="169"/>
      <c r="N978" s="148" t="s">
        <v>3033</v>
      </c>
      <c r="O978" s="44" t="s">
        <v>35</v>
      </c>
      <c r="P978" s="43">
        <v>1987</v>
      </c>
      <c r="Q978" s="31">
        <v>1</v>
      </c>
      <c r="R978" s="84" t="s">
        <v>188</v>
      </c>
      <c r="S978" s="31" t="s">
        <v>34</v>
      </c>
      <c r="T978" s="31"/>
      <c r="U978" s="169"/>
      <c r="V978" s="150"/>
      <c r="W978" s="141" t="str" cm="1">
        <f t="array" ref="W978">IF(SUM(LEN(B978:V978))=0,"",IF(OR(OR(ISBLANK(F978),SUM(LEN(C978),LEN(D978))=0),AND(NOT(E978="Unknown"),ISBLANK(J978)),AND(NOT(O978="Unknown"),ISBLANK(R978))),"Missing Information", INDEX(Table15[Entire Service Line Classification], MATCH(SUMIFS(Table15[Unique ID],Table15[System-Owned Portion],E978,Table15[If Material Anything Other than "Lead" in Column E,Was Material Ever Previously Lead?],G978,Table15[Customer-Owned Portion],O978),Table15[Unique ID],0),0)))</f>
        <v>Non-lead</v>
      </c>
      <c r="X978"/>
    </row>
    <row r="979" spans="2:24" ht="30" x14ac:dyDescent="0.25">
      <c r="B979" s="146">
        <v>86314171</v>
      </c>
      <c r="C979" s="31" t="s">
        <v>1208</v>
      </c>
      <c r="D979" s="31"/>
      <c r="E979" s="44" t="s">
        <v>35</v>
      </c>
      <c r="F979" s="43" t="s">
        <v>34</v>
      </c>
      <c r="G979" s="84" t="s">
        <v>34</v>
      </c>
      <c r="H979" s="31"/>
      <c r="I979" s="31"/>
      <c r="J979" s="84" t="s">
        <v>190</v>
      </c>
      <c r="K979" s="31" t="s">
        <v>34</v>
      </c>
      <c r="L979" s="31" t="s">
        <v>46</v>
      </c>
      <c r="M979" s="169"/>
      <c r="N979" s="148" t="s">
        <v>3033</v>
      </c>
      <c r="O979" s="44" t="s">
        <v>35</v>
      </c>
      <c r="P979" s="43">
        <v>1987</v>
      </c>
      <c r="Q979" s="31">
        <v>1</v>
      </c>
      <c r="R979" s="84" t="s">
        <v>188</v>
      </c>
      <c r="S979" s="31" t="s">
        <v>34</v>
      </c>
      <c r="T979" s="31"/>
      <c r="U979" s="169"/>
      <c r="V979" s="150"/>
      <c r="W979" s="141" t="str" cm="1">
        <f t="array" ref="W979">IF(SUM(LEN(B979:V979))=0,"",IF(OR(OR(ISBLANK(F979),SUM(LEN(C979),LEN(D979))=0),AND(NOT(E979="Unknown"),ISBLANK(J979)),AND(NOT(O979="Unknown"),ISBLANK(R979))),"Missing Information", INDEX(Table15[Entire Service Line Classification], MATCH(SUMIFS(Table15[Unique ID],Table15[System-Owned Portion],E979,Table15[If Material Anything Other than "Lead" in Column E,Was Material Ever Previously Lead?],G979,Table15[Customer-Owned Portion],O979),Table15[Unique ID],0),0)))</f>
        <v>Non-lead</v>
      </c>
      <c r="X979"/>
    </row>
    <row r="980" spans="2:24" ht="30" x14ac:dyDescent="0.25">
      <c r="B980" s="146">
        <v>54336361</v>
      </c>
      <c r="C980" s="31" t="s">
        <v>1209</v>
      </c>
      <c r="D980" s="31"/>
      <c r="E980" s="44" t="s">
        <v>35</v>
      </c>
      <c r="F980" s="43" t="s">
        <v>34</v>
      </c>
      <c r="G980" s="84" t="s">
        <v>34</v>
      </c>
      <c r="H980" s="31"/>
      <c r="I980" s="31"/>
      <c r="J980" s="84" t="s">
        <v>190</v>
      </c>
      <c r="K980" s="31" t="s">
        <v>34</v>
      </c>
      <c r="L980" s="31" t="s">
        <v>46</v>
      </c>
      <c r="M980" s="169"/>
      <c r="N980" s="148" t="s">
        <v>3033</v>
      </c>
      <c r="O980" s="44" t="s">
        <v>35</v>
      </c>
      <c r="P980" s="43">
        <v>1987</v>
      </c>
      <c r="Q980" s="31">
        <v>1</v>
      </c>
      <c r="R980" s="84" t="s">
        <v>188</v>
      </c>
      <c r="S980" s="31" t="s">
        <v>34</v>
      </c>
      <c r="T980" s="31"/>
      <c r="U980" s="169"/>
      <c r="V980" s="150"/>
      <c r="W980" s="141" t="str" cm="1">
        <f t="array" ref="W980">IF(SUM(LEN(B980:V980))=0,"",IF(OR(OR(ISBLANK(F980),SUM(LEN(C980),LEN(D980))=0),AND(NOT(E980="Unknown"),ISBLANK(J980)),AND(NOT(O980="Unknown"),ISBLANK(R980))),"Missing Information", INDEX(Table15[Entire Service Line Classification], MATCH(SUMIFS(Table15[Unique ID],Table15[System-Owned Portion],E980,Table15[If Material Anything Other than "Lead" in Column E,Was Material Ever Previously Lead?],G980,Table15[Customer-Owned Portion],O980),Table15[Unique ID],0),0)))</f>
        <v>Non-lead</v>
      </c>
      <c r="X980"/>
    </row>
    <row r="981" spans="2:24" ht="30" x14ac:dyDescent="0.25">
      <c r="B981" s="146">
        <v>87108180</v>
      </c>
      <c r="C981" s="31" t="s">
        <v>1210</v>
      </c>
      <c r="D981" s="31"/>
      <c r="E981" s="44" t="s">
        <v>35</v>
      </c>
      <c r="F981" s="43" t="s">
        <v>34</v>
      </c>
      <c r="G981" s="84" t="s">
        <v>34</v>
      </c>
      <c r="H981" s="31"/>
      <c r="I981" s="31"/>
      <c r="J981" s="84" t="s">
        <v>190</v>
      </c>
      <c r="K981" s="31" t="s">
        <v>34</v>
      </c>
      <c r="L981" s="31" t="s">
        <v>46</v>
      </c>
      <c r="M981" s="169"/>
      <c r="N981" s="148" t="s">
        <v>3033</v>
      </c>
      <c r="O981" s="44" t="s">
        <v>35</v>
      </c>
      <c r="P981" s="43">
        <v>1987</v>
      </c>
      <c r="Q981" s="31">
        <v>1</v>
      </c>
      <c r="R981" s="84" t="s">
        <v>188</v>
      </c>
      <c r="S981" s="31" t="s">
        <v>34</v>
      </c>
      <c r="T981" s="31"/>
      <c r="U981" s="169"/>
      <c r="V981" s="150"/>
      <c r="W981" s="141" t="str" cm="1">
        <f t="array" ref="W981">IF(SUM(LEN(B981:V981))=0,"",IF(OR(OR(ISBLANK(F981),SUM(LEN(C981),LEN(D981))=0),AND(NOT(E981="Unknown"),ISBLANK(J981)),AND(NOT(O981="Unknown"),ISBLANK(R981))),"Missing Information", INDEX(Table15[Entire Service Line Classification], MATCH(SUMIFS(Table15[Unique ID],Table15[System-Owned Portion],E981,Table15[If Material Anything Other than "Lead" in Column E,Was Material Ever Previously Lead?],G981,Table15[Customer-Owned Portion],O981),Table15[Unique ID],0),0)))</f>
        <v>Non-lead</v>
      </c>
      <c r="X981"/>
    </row>
    <row r="982" spans="2:24" ht="30" x14ac:dyDescent="0.25">
      <c r="B982" s="146">
        <v>60805978</v>
      </c>
      <c r="C982" s="31" t="s">
        <v>1211</v>
      </c>
      <c r="D982" s="31"/>
      <c r="E982" s="44" t="s">
        <v>35</v>
      </c>
      <c r="F982" s="43" t="s">
        <v>34</v>
      </c>
      <c r="G982" s="84" t="s">
        <v>34</v>
      </c>
      <c r="H982" s="31"/>
      <c r="I982" s="31"/>
      <c r="J982" s="84" t="s">
        <v>190</v>
      </c>
      <c r="K982" s="31" t="s">
        <v>34</v>
      </c>
      <c r="L982" s="31" t="s">
        <v>46</v>
      </c>
      <c r="M982" s="169"/>
      <c r="N982" s="148" t="s">
        <v>3033</v>
      </c>
      <c r="O982" s="44" t="s">
        <v>35</v>
      </c>
      <c r="P982" s="43">
        <v>1987</v>
      </c>
      <c r="Q982" s="31">
        <v>1</v>
      </c>
      <c r="R982" s="84" t="s">
        <v>188</v>
      </c>
      <c r="S982" s="31" t="s">
        <v>34</v>
      </c>
      <c r="T982" s="31"/>
      <c r="U982" s="169"/>
      <c r="V982" s="150"/>
      <c r="W982" s="141" t="str" cm="1">
        <f t="array" ref="W982">IF(SUM(LEN(B982:V982))=0,"",IF(OR(OR(ISBLANK(F982),SUM(LEN(C982),LEN(D982))=0),AND(NOT(E982="Unknown"),ISBLANK(J982)),AND(NOT(O982="Unknown"),ISBLANK(R982))),"Missing Information", INDEX(Table15[Entire Service Line Classification], MATCH(SUMIFS(Table15[Unique ID],Table15[System-Owned Portion],E982,Table15[If Material Anything Other than "Lead" in Column E,Was Material Ever Previously Lead?],G982,Table15[Customer-Owned Portion],O982),Table15[Unique ID],0),0)))</f>
        <v>Non-lead</v>
      </c>
      <c r="X982"/>
    </row>
    <row r="983" spans="2:24" ht="30" x14ac:dyDescent="0.25">
      <c r="B983" s="146">
        <v>67765136</v>
      </c>
      <c r="C983" s="31" t="s">
        <v>1212</v>
      </c>
      <c r="D983" s="31"/>
      <c r="E983" s="44" t="s">
        <v>35</v>
      </c>
      <c r="F983" s="43" t="s">
        <v>34</v>
      </c>
      <c r="G983" s="84" t="s">
        <v>34</v>
      </c>
      <c r="H983" s="31"/>
      <c r="I983" s="31"/>
      <c r="J983" s="84" t="s">
        <v>190</v>
      </c>
      <c r="K983" s="31" t="s">
        <v>34</v>
      </c>
      <c r="L983" s="31" t="s">
        <v>46</v>
      </c>
      <c r="M983" s="169"/>
      <c r="N983" s="148" t="s">
        <v>3033</v>
      </c>
      <c r="O983" s="44" t="s">
        <v>35</v>
      </c>
      <c r="P983" s="43">
        <v>1987</v>
      </c>
      <c r="Q983" s="31">
        <v>1</v>
      </c>
      <c r="R983" s="84" t="s">
        <v>188</v>
      </c>
      <c r="S983" s="31" t="s">
        <v>34</v>
      </c>
      <c r="T983" s="31"/>
      <c r="U983" s="169"/>
      <c r="V983" s="150"/>
      <c r="W983" s="141" t="str" cm="1">
        <f t="array" ref="W983">IF(SUM(LEN(B983:V983))=0,"",IF(OR(OR(ISBLANK(F983),SUM(LEN(C983),LEN(D983))=0),AND(NOT(E983="Unknown"),ISBLANK(J983)),AND(NOT(O983="Unknown"),ISBLANK(R983))),"Missing Information", INDEX(Table15[Entire Service Line Classification], MATCH(SUMIFS(Table15[Unique ID],Table15[System-Owned Portion],E983,Table15[If Material Anything Other than "Lead" in Column E,Was Material Ever Previously Lead?],G983,Table15[Customer-Owned Portion],O983),Table15[Unique ID],0),0)))</f>
        <v>Non-lead</v>
      </c>
      <c r="X983"/>
    </row>
    <row r="984" spans="2:24" ht="30" x14ac:dyDescent="0.25">
      <c r="B984" s="146">
        <v>63019414</v>
      </c>
      <c r="C984" s="31" t="s">
        <v>1213</v>
      </c>
      <c r="D984" s="31"/>
      <c r="E984" s="44" t="s">
        <v>35</v>
      </c>
      <c r="F984" s="43" t="s">
        <v>34</v>
      </c>
      <c r="G984" s="84" t="s">
        <v>34</v>
      </c>
      <c r="H984" s="31"/>
      <c r="I984" s="31"/>
      <c r="J984" s="84" t="s">
        <v>190</v>
      </c>
      <c r="K984" s="31" t="s">
        <v>34</v>
      </c>
      <c r="L984" s="31" t="s">
        <v>46</v>
      </c>
      <c r="M984" s="169"/>
      <c r="N984" s="148" t="s">
        <v>3033</v>
      </c>
      <c r="O984" s="44" t="s">
        <v>35</v>
      </c>
      <c r="P984" s="43">
        <v>1987</v>
      </c>
      <c r="Q984" s="31">
        <v>1</v>
      </c>
      <c r="R984" s="84" t="s">
        <v>188</v>
      </c>
      <c r="S984" s="31" t="s">
        <v>34</v>
      </c>
      <c r="T984" s="31"/>
      <c r="U984" s="169"/>
      <c r="V984" s="150"/>
      <c r="W984" s="141" t="str" cm="1">
        <f t="array" ref="W984">IF(SUM(LEN(B984:V984))=0,"",IF(OR(OR(ISBLANK(F984),SUM(LEN(C984),LEN(D984))=0),AND(NOT(E984="Unknown"),ISBLANK(J984)),AND(NOT(O984="Unknown"),ISBLANK(R984))),"Missing Information", INDEX(Table15[Entire Service Line Classification], MATCH(SUMIFS(Table15[Unique ID],Table15[System-Owned Portion],E984,Table15[If Material Anything Other than "Lead" in Column E,Was Material Ever Previously Lead?],G984,Table15[Customer-Owned Portion],O984),Table15[Unique ID],0),0)))</f>
        <v>Non-lead</v>
      </c>
      <c r="X984"/>
    </row>
    <row r="985" spans="2:24" ht="30" x14ac:dyDescent="0.25">
      <c r="B985" s="146">
        <v>35775239</v>
      </c>
      <c r="C985" s="31" t="s">
        <v>1214</v>
      </c>
      <c r="D985" s="31"/>
      <c r="E985" s="44" t="s">
        <v>35</v>
      </c>
      <c r="F985" s="43" t="s">
        <v>34</v>
      </c>
      <c r="G985" s="84" t="s">
        <v>34</v>
      </c>
      <c r="H985" s="31"/>
      <c r="I985" s="31"/>
      <c r="J985" s="84" t="s">
        <v>190</v>
      </c>
      <c r="K985" s="31" t="s">
        <v>34</v>
      </c>
      <c r="L985" s="31" t="s">
        <v>46</v>
      </c>
      <c r="M985" s="169"/>
      <c r="N985" s="148" t="s">
        <v>3033</v>
      </c>
      <c r="O985" s="44" t="s">
        <v>35</v>
      </c>
      <c r="P985" s="43">
        <v>1987</v>
      </c>
      <c r="Q985" s="31">
        <v>1</v>
      </c>
      <c r="R985" s="84" t="s">
        <v>188</v>
      </c>
      <c r="S985" s="31" t="s">
        <v>34</v>
      </c>
      <c r="T985" s="31"/>
      <c r="U985" s="169"/>
      <c r="V985" s="150"/>
      <c r="W985" s="141" t="str" cm="1">
        <f t="array" ref="W985">IF(SUM(LEN(B985:V985))=0,"",IF(OR(OR(ISBLANK(F985),SUM(LEN(C985),LEN(D985))=0),AND(NOT(E985="Unknown"),ISBLANK(J985)),AND(NOT(O985="Unknown"),ISBLANK(R985))),"Missing Information", INDEX(Table15[Entire Service Line Classification], MATCH(SUMIFS(Table15[Unique ID],Table15[System-Owned Portion],E985,Table15[If Material Anything Other than "Lead" in Column E,Was Material Ever Previously Lead?],G985,Table15[Customer-Owned Portion],O985),Table15[Unique ID],0),0)))</f>
        <v>Non-lead</v>
      </c>
      <c r="X985"/>
    </row>
    <row r="986" spans="2:24" ht="30" x14ac:dyDescent="0.25">
      <c r="B986" s="146">
        <v>87045690</v>
      </c>
      <c r="C986" s="31" t="s">
        <v>1215</v>
      </c>
      <c r="D986" s="31"/>
      <c r="E986" s="44" t="s">
        <v>35</v>
      </c>
      <c r="F986" s="43" t="s">
        <v>34</v>
      </c>
      <c r="G986" s="84" t="s">
        <v>34</v>
      </c>
      <c r="H986" s="31"/>
      <c r="I986" s="31"/>
      <c r="J986" s="84" t="s">
        <v>190</v>
      </c>
      <c r="K986" s="31" t="s">
        <v>34</v>
      </c>
      <c r="L986" s="31" t="s">
        <v>46</v>
      </c>
      <c r="M986" s="169"/>
      <c r="N986" s="148" t="s">
        <v>3033</v>
      </c>
      <c r="O986" s="44" t="s">
        <v>35</v>
      </c>
      <c r="P986" s="43">
        <v>1987</v>
      </c>
      <c r="Q986" s="31">
        <v>1</v>
      </c>
      <c r="R986" s="84" t="s">
        <v>188</v>
      </c>
      <c r="S986" s="31" t="s">
        <v>34</v>
      </c>
      <c r="T986" s="31"/>
      <c r="U986" s="169"/>
      <c r="V986" s="150"/>
      <c r="W986" s="141" t="str" cm="1">
        <f t="array" ref="W986">IF(SUM(LEN(B986:V986))=0,"",IF(OR(OR(ISBLANK(F986),SUM(LEN(C986),LEN(D986))=0),AND(NOT(E986="Unknown"),ISBLANK(J986)),AND(NOT(O986="Unknown"),ISBLANK(R986))),"Missing Information", INDEX(Table15[Entire Service Line Classification], MATCH(SUMIFS(Table15[Unique ID],Table15[System-Owned Portion],E986,Table15[If Material Anything Other than "Lead" in Column E,Was Material Ever Previously Lead?],G986,Table15[Customer-Owned Portion],O986),Table15[Unique ID],0),0)))</f>
        <v>Non-lead</v>
      </c>
      <c r="X986"/>
    </row>
    <row r="987" spans="2:24" ht="30" x14ac:dyDescent="0.25">
      <c r="B987" s="146">
        <v>88106479</v>
      </c>
      <c r="C987" s="31" t="s">
        <v>1216</v>
      </c>
      <c r="D987" s="31"/>
      <c r="E987" s="44" t="s">
        <v>35</v>
      </c>
      <c r="F987" s="43" t="s">
        <v>34</v>
      </c>
      <c r="G987" s="84" t="s">
        <v>34</v>
      </c>
      <c r="H987" s="31"/>
      <c r="I987" s="31"/>
      <c r="J987" s="84" t="s">
        <v>190</v>
      </c>
      <c r="K987" s="31" t="s">
        <v>34</v>
      </c>
      <c r="L987" s="31" t="s">
        <v>46</v>
      </c>
      <c r="M987" s="169"/>
      <c r="N987" s="148" t="s">
        <v>3033</v>
      </c>
      <c r="O987" s="44" t="s">
        <v>35</v>
      </c>
      <c r="P987" s="43">
        <v>1987</v>
      </c>
      <c r="Q987" s="31">
        <v>1</v>
      </c>
      <c r="R987" s="84" t="s">
        <v>188</v>
      </c>
      <c r="S987" s="31" t="s">
        <v>34</v>
      </c>
      <c r="T987" s="31"/>
      <c r="U987" s="169"/>
      <c r="V987" s="150"/>
      <c r="W987" s="141" t="str" cm="1">
        <f t="array" ref="W987">IF(SUM(LEN(B987:V987))=0,"",IF(OR(OR(ISBLANK(F987),SUM(LEN(C987),LEN(D987))=0),AND(NOT(E987="Unknown"),ISBLANK(J987)),AND(NOT(O987="Unknown"),ISBLANK(R987))),"Missing Information", INDEX(Table15[Entire Service Line Classification], MATCH(SUMIFS(Table15[Unique ID],Table15[System-Owned Portion],E987,Table15[If Material Anything Other than "Lead" in Column E,Was Material Ever Previously Lead?],G987,Table15[Customer-Owned Portion],O987),Table15[Unique ID],0),0)))</f>
        <v>Non-lead</v>
      </c>
      <c r="X987"/>
    </row>
    <row r="988" spans="2:24" ht="30" x14ac:dyDescent="0.25">
      <c r="B988" s="146">
        <v>86102330</v>
      </c>
      <c r="C988" s="31" t="s">
        <v>1217</v>
      </c>
      <c r="D988" s="31"/>
      <c r="E988" s="44" t="s">
        <v>35</v>
      </c>
      <c r="F988" s="43" t="s">
        <v>34</v>
      </c>
      <c r="G988" s="84" t="s">
        <v>34</v>
      </c>
      <c r="H988" s="31"/>
      <c r="I988" s="31"/>
      <c r="J988" s="84" t="s">
        <v>190</v>
      </c>
      <c r="K988" s="31" t="s">
        <v>34</v>
      </c>
      <c r="L988" s="31" t="s">
        <v>46</v>
      </c>
      <c r="M988" s="169"/>
      <c r="N988" s="148" t="s">
        <v>3033</v>
      </c>
      <c r="O988" s="44" t="s">
        <v>35</v>
      </c>
      <c r="P988" s="43">
        <v>1987</v>
      </c>
      <c r="Q988" s="31">
        <v>1</v>
      </c>
      <c r="R988" s="84" t="s">
        <v>188</v>
      </c>
      <c r="S988" s="31" t="s">
        <v>34</v>
      </c>
      <c r="T988" s="31"/>
      <c r="U988" s="169"/>
      <c r="V988" s="150"/>
      <c r="W988" s="141" t="str" cm="1">
        <f t="array" ref="W988">IF(SUM(LEN(B988:V988))=0,"",IF(OR(OR(ISBLANK(F988),SUM(LEN(C988),LEN(D988))=0),AND(NOT(E988="Unknown"),ISBLANK(J988)),AND(NOT(O988="Unknown"),ISBLANK(R988))),"Missing Information", INDEX(Table15[Entire Service Line Classification], MATCH(SUMIFS(Table15[Unique ID],Table15[System-Owned Portion],E988,Table15[If Material Anything Other than "Lead" in Column E,Was Material Ever Previously Lead?],G988,Table15[Customer-Owned Portion],O988),Table15[Unique ID],0),0)))</f>
        <v>Non-lead</v>
      </c>
      <c r="X988"/>
    </row>
    <row r="989" spans="2:24" ht="30" x14ac:dyDescent="0.25">
      <c r="B989" s="146">
        <v>55487172</v>
      </c>
      <c r="C989" s="31" t="s">
        <v>1218</v>
      </c>
      <c r="D989" s="31"/>
      <c r="E989" s="44" t="s">
        <v>35</v>
      </c>
      <c r="F989" s="43" t="s">
        <v>34</v>
      </c>
      <c r="G989" s="84" t="s">
        <v>34</v>
      </c>
      <c r="H989" s="31"/>
      <c r="I989" s="31"/>
      <c r="J989" s="84" t="s">
        <v>190</v>
      </c>
      <c r="K989" s="31" t="s">
        <v>34</v>
      </c>
      <c r="L989" s="31" t="s">
        <v>46</v>
      </c>
      <c r="M989" s="169"/>
      <c r="N989" s="148" t="s">
        <v>3033</v>
      </c>
      <c r="O989" s="44" t="s">
        <v>35</v>
      </c>
      <c r="P989" s="43">
        <v>1987</v>
      </c>
      <c r="Q989" s="31">
        <v>1</v>
      </c>
      <c r="R989" s="84" t="s">
        <v>188</v>
      </c>
      <c r="S989" s="31" t="s">
        <v>34</v>
      </c>
      <c r="T989" s="31"/>
      <c r="U989" s="169"/>
      <c r="V989" s="150"/>
      <c r="W989" s="141" t="str" cm="1">
        <f t="array" ref="W989">IF(SUM(LEN(B989:V989))=0,"",IF(OR(OR(ISBLANK(F989),SUM(LEN(C989),LEN(D989))=0),AND(NOT(E989="Unknown"),ISBLANK(J989)),AND(NOT(O989="Unknown"),ISBLANK(R989))),"Missing Information", INDEX(Table15[Entire Service Line Classification], MATCH(SUMIFS(Table15[Unique ID],Table15[System-Owned Portion],E989,Table15[If Material Anything Other than "Lead" in Column E,Was Material Ever Previously Lead?],G989,Table15[Customer-Owned Portion],O989),Table15[Unique ID],0),0)))</f>
        <v>Non-lead</v>
      </c>
      <c r="X989"/>
    </row>
    <row r="990" spans="2:24" ht="30" x14ac:dyDescent="0.25">
      <c r="B990" s="146">
        <v>51145771</v>
      </c>
      <c r="C990" s="31" t="s">
        <v>1219</v>
      </c>
      <c r="D990" s="31"/>
      <c r="E990" s="44" t="s">
        <v>35</v>
      </c>
      <c r="F990" s="43" t="s">
        <v>34</v>
      </c>
      <c r="G990" s="84" t="s">
        <v>34</v>
      </c>
      <c r="H990" s="31"/>
      <c r="I990" s="31"/>
      <c r="J990" s="84" t="s">
        <v>190</v>
      </c>
      <c r="K990" s="31" t="s">
        <v>34</v>
      </c>
      <c r="L990" s="31" t="s">
        <v>46</v>
      </c>
      <c r="M990" s="169"/>
      <c r="N990" s="148" t="s">
        <v>3033</v>
      </c>
      <c r="O990" s="44" t="s">
        <v>35</v>
      </c>
      <c r="P990" s="43">
        <v>1987</v>
      </c>
      <c r="Q990" s="31">
        <v>1</v>
      </c>
      <c r="R990" s="84" t="s">
        <v>188</v>
      </c>
      <c r="S990" s="31" t="s">
        <v>34</v>
      </c>
      <c r="T990" s="31"/>
      <c r="U990" s="169"/>
      <c r="V990" s="150"/>
      <c r="W990" s="141" t="str" cm="1">
        <f t="array" ref="W990">IF(SUM(LEN(B990:V990))=0,"",IF(OR(OR(ISBLANK(F990),SUM(LEN(C990),LEN(D990))=0),AND(NOT(E990="Unknown"),ISBLANK(J990)),AND(NOT(O990="Unknown"),ISBLANK(R990))),"Missing Information", INDEX(Table15[Entire Service Line Classification], MATCH(SUMIFS(Table15[Unique ID],Table15[System-Owned Portion],E990,Table15[If Material Anything Other than "Lead" in Column E,Was Material Ever Previously Lead?],G990,Table15[Customer-Owned Portion],O990),Table15[Unique ID],0),0)))</f>
        <v>Non-lead</v>
      </c>
      <c r="X990"/>
    </row>
    <row r="991" spans="2:24" ht="30" x14ac:dyDescent="0.25">
      <c r="B991" s="146">
        <v>87128727</v>
      </c>
      <c r="C991" s="31" t="s">
        <v>1220</v>
      </c>
      <c r="D991" s="31"/>
      <c r="E991" s="44" t="s">
        <v>35</v>
      </c>
      <c r="F991" s="43" t="s">
        <v>34</v>
      </c>
      <c r="G991" s="84" t="s">
        <v>34</v>
      </c>
      <c r="H991" s="31"/>
      <c r="I991" s="31"/>
      <c r="J991" s="84" t="s">
        <v>190</v>
      </c>
      <c r="K991" s="31" t="s">
        <v>34</v>
      </c>
      <c r="L991" s="31" t="s">
        <v>46</v>
      </c>
      <c r="M991" s="169"/>
      <c r="N991" s="148" t="s">
        <v>3033</v>
      </c>
      <c r="O991" s="44" t="s">
        <v>35</v>
      </c>
      <c r="P991" s="43">
        <v>1987</v>
      </c>
      <c r="Q991" s="31">
        <v>1</v>
      </c>
      <c r="R991" s="84" t="s">
        <v>188</v>
      </c>
      <c r="S991" s="31" t="s">
        <v>34</v>
      </c>
      <c r="T991" s="31"/>
      <c r="U991" s="169"/>
      <c r="V991" s="150"/>
      <c r="W991" s="141" t="str" cm="1">
        <f t="array" ref="W991">IF(SUM(LEN(B991:V991))=0,"",IF(OR(OR(ISBLANK(F991),SUM(LEN(C991),LEN(D991))=0),AND(NOT(E991="Unknown"),ISBLANK(J991)),AND(NOT(O991="Unknown"),ISBLANK(R991))),"Missing Information", INDEX(Table15[Entire Service Line Classification], MATCH(SUMIFS(Table15[Unique ID],Table15[System-Owned Portion],E991,Table15[If Material Anything Other than "Lead" in Column E,Was Material Ever Previously Lead?],G991,Table15[Customer-Owned Portion],O991),Table15[Unique ID],0),0)))</f>
        <v>Non-lead</v>
      </c>
      <c r="X991"/>
    </row>
    <row r="992" spans="2:24" ht="30" x14ac:dyDescent="0.25">
      <c r="B992" s="146">
        <v>65377519</v>
      </c>
      <c r="C992" s="31" t="s">
        <v>1221</v>
      </c>
      <c r="D992" s="31"/>
      <c r="E992" s="44" t="s">
        <v>35</v>
      </c>
      <c r="F992" s="43" t="s">
        <v>34</v>
      </c>
      <c r="G992" s="84" t="s">
        <v>34</v>
      </c>
      <c r="H992" s="31"/>
      <c r="I992" s="31"/>
      <c r="J992" s="84" t="s">
        <v>190</v>
      </c>
      <c r="K992" s="31" t="s">
        <v>34</v>
      </c>
      <c r="L992" s="31" t="s">
        <v>46</v>
      </c>
      <c r="M992" s="169"/>
      <c r="N992" s="148" t="s">
        <v>3033</v>
      </c>
      <c r="O992" s="44" t="s">
        <v>35</v>
      </c>
      <c r="P992" s="43">
        <v>1987</v>
      </c>
      <c r="Q992" s="31">
        <v>1</v>
      </c>
      <c r="R992" s="84" t="s">
        <v>188</v>
      </c>
      <c r="S992" s="31" t="s">
        <v>34</v>
      </c>
      <c r="T992" s="31"/>
      <c r="U992" s="169"/>
      <c r="V992" s="150"/>
      <c r="W992" s="141" t="str" cm="1">
        <f t="array" ref="W992">IF(SUM(LEN(B992:V992))=0,"",IF(OR(OR(ISBLANK(F992),SUM(LEN(C992),LEN(D992))=0),AND(NOT(E992="Unknown"),ISBLANK(J992)),AND(NOT(O992="Unknown"),ISBLANK(R992))),"Missing Information", INDEX(Table15[Entire Service Line Classification], MATCH(SUMIFS(Table15[Unique ID],Table15[System-Owned Portion],E992,Table15[If Material Anything Other than "Lead" in Column E,Was Material Ever Previously Lead?],G992,Table15[Customer-Owned Portion],O992),Table15[Unique ID],0),0)))</f>
        <v>Non-lead</v>
      </c>
      <c r="X992"/>
    </row>
    <row r="993" spans="2:24" ht="30" x14ac:dyDescent="0.25">
      <c r="B993" s="146">
        <v>65377463</v>
      </c>
      <c r="C993" s="31" t="s">
        <v>1222</v>
      </c>
      <c r="D993" s="31"/>
      <c r="E993" s="44" t="s">
        <v>35</v>
      </c>
      <c r="F993" s="43" t="s">
        <v>34</v>
      </c>
      <c r="G993" s="84" t="s">
        <v>34</v>
      </c>
      <c r="H993" s="31"/>
      <c r="I993" s="31"/>
      <c r="J993" s="84" t="s">
        <v>190</v>
      </c>
      <c r="K993" s="31" t="s">
        <v>34</v>
      </c>
      <c r="L993" s="31" t="s">
        <v>46</v>
      </c>
      <c r="M993" s="169"/>
      <c r="N993" s="148" t="s">
        <v>3033</v>
      </c>
      <c r="O993" s="44" t="s">
        <v>35</v>
      </c>
      <c r="P993" s="43">
        <v>1987</v>
      </c>
      <c r="Q993" s="31">
        <v>1</v>
      </c>
      <c r="R993" s="84" t="s">
        <v>188</v>
      </c>
      <c r="S993" s="31" t="s">
        <v>34</v>
      </c>
      <c r="T993" s="31"/>
      <c r="U993" s="169"/>
      <c r="V993" s="150"/>
      <c r="W993" s="141" t="str" cm="1">
        <f t="array" ref="W993">IF(SUM(LEN(B993:V993))=0,"",IF(OR(OR(ISBLANK(F993),SUM(LEN(C993),LEN(D993))=0),AND(NOT(E993="Unknown"),ISBLANK(J993)),AND(NOT(O993="Unknown"),ISBLANK(R993))),"Missing Information", INDEX(Table15[Entire Service Line Classification], MATCH(SUMIFS(Table15[Unique ID],Table15[System-Owned Portion],E993,Table15[If Material Anything Other than "Lead" in Column E,Was Material Ever Previously Lead?],G993,Table15[Customer-Owned Portion],O993),Table15[Unique ID],0),0)))</f>
        <v>Non-lead</v>
      </c>
      <c r="X993"/>
    </row>
    <row r="994" spans="2:24" ht="30" x14ac:dyDescent="0.25">
      <c r="B994" s="146">
        <v>52882466</v>
      </c>
      <c r="C994" s="31" t="s">
        <v>1223</v>
      </c>
      <c r="D994" s="31"/>
      <c r="E994" s="44" t="s">
        <v>35</v>
      </c>
      <c r="F994" s="43" t="s">
        <v>34</v>
      </c>
      <c r="G994" s="84" t="s">
        <v>34</v>
      </c>
      <c r="H994" s="31"/>
      <c r="I994" s="31"/>
      <c r="J994" s="84" t="s">
        <v>190</v>
      </c>
      <c r="K994" s="31" t="s">
        <v>34</v>
      </c>
      <c r="L994" s="31" t="s">
        <v>46</v>
      </c>
      <c r="M994" s="169"/>
      <c r="N994" s="148" t="s">
        <v>3033</v>
      </c>
      <c r="O994" s="44" t="s">
        <v>35</v>
      </c>
      <c r="P994" s="43">
        <v>1987</v>
      </c>
      <c r="Q994" s="31">
        <v>1</v>
      </c>
      <c r="R994" s="84" t="s">
        <v>188</v>
      </c>
      <c r="S994" s="31" t="s">
        <v>34</v>
      </c>
      <c r="T994" s="31"/>
      <c r="U994" s="169"/>
      <c r="V994" s="150"/>
      <c r="W994" s="141" t="str" cm="1">
        <f t="array" ref="W994">IF(SUM(LEN(B994:V994))=0,"",IF(OR(OR(ISBLANK(F994),SUM(LEN(C994),LEN(D994))=0),AND(NOT(E994="Unknown"),ISBLANK(J994)),AND(NOT(O994="Unknown"),ISBLANK(R994))),"Missing Information", INDEX(Table15[Entire Service Line Classification], MATCH(SUMIFS(Table15[Unique ID],Table15[System-Owned Portion],E994,Table15[If Material Anything Other than "Lead" in Column E,Was Material Ever Previously Lead?],G994,Table15[Customer-Owned Portion],O994),Table15[Unique ID],0),0)))</f>
        <v>Non-lead</v>
      </c>
      <c r="X994"/>
    </row>
    <row r="995" spans="2:24" ht="30" x14ac:dyDescent="0.25">
      <c r="B995" s="146">
        <v>48451655</v>
      </c>
      <c r="C995" s="31" t="s">
        <v>1224</v>
      </c>
      <c r="D995" s="31"/>
      <c r="E995" s="44" t="s">
        <v>35</v>
      </c>
      <c r="F995" s="43" t="s">
        <v>34</v>
      </c>
      <c r="G995" s="84" t="s">
        <v>34</v>
      </c>
      <c r="H995" s="31"/>
      <c r="I995" s="31"/>
      <c r="J995" s="84" t="s">
        <v>190</v>
      </c>
      <c r="K995" s="31" t="s">
        <v>34</v>
      </c>
      <c r="L995" s="31" t="s">
        <v>46</v>
      </c>
      <c r="M995" s="169"/>
      <c r="N995" s="148" t="s">
        <v>3033</v>
      </c>
      <c r="O995" s="44" t="s">
        <v>35</v>
      </c>
      <c r="P995" s="43">
        <v>1987</v>
      </c>
      <c r="Q995" s="31">
        <v>1</v>
      </c>
      <c r="R995" s="84" t="s">
        <v>188</v>
      </c>
      <c r="S995" s="31" t="s">
        <v>34</v>
      </c>
      <c r="T995" s="31"/>
      <c r="U995" s="169"/>
      <c r="V995" s="150"/>
      <c r="W995" s="141" t="str" cm="1">
        <f t="array" ref="W995">IF(SUM(LEN(B995:V995))=0,"",IF(OR(OR(ISBLANK(F995),SUM(LEN(C995),LEN(D995))=0),AND(NOT(E995="Unknown"),ISBLANK(J995)),AND(NOT(O995="Unknown"),ISBLANK(R995))),"Missing Information", INDEX(Table15[Entire Service Line Classification], MATCH(SUMIFS(Table15[Unique ID],Table15[System-Owned Portion],E995,Table15[If Material Anything Other than "Lead" in Column E,Was Material Ever Previously Lead?],G995,Table15[Customer-Owned Portion],O995),Table15[Unique ID],0),0)))</f>
        <v>Non-lead</v>
      </c>
      <c r="X995"/>
    </row>
    <row r="996" spans="2:24" ht="30" x14ac:dyDescent="0.25">
      <c r="B996" s="146">
        <v>35775235</v>
      </c>
      <c r="C996" s="31" t="s">
        <v>1225</v>
      </c>
      <c r="D996" s="31"/>
      <c r="E996" s="44" t="s">
        <v>35</v>
      </c>
      <c r="F996" s="43" t="s">
        <v>34</v>
      </c>
      <c r="G996" s="84" t="s">
        <v>34</v>
      </c>
      <c r="H996" s="31"/>
      <c r="I996" s="31"/>
      <c r="J996" s="84" t="s">
        <v>190</v>
      </c>
      <c r="K996" s="31" t="s">
        <v>34</v>
      </c>
      <c r="L996" s="31" t="s">
        <v>46</v>
      </c>
      <c r="M996" s="169"/>
      <c r="N996" s="148" t="s">
        <v>3033</v>
      </c>
      <c r="O996" s="44" t="s">
        <v>35</v>
      </c>
      <c r="P996" s="43">
        <v>1987</v>
      </c>
      <c r="Q996" s="31">
        <v>1</v>
      </c>
      <c r="R996" s="84" t="s">
        <v>188</v>
      </c>
      <c r="S996" s="31" t="s">
        <v>34</v>
      </c>
      <c r="T996" s="31"/>
      <c r="U996" s="169"/>
      <c r="V996" s="150"/>
      <c r="W996" s="141" t="str" cm="1">
        <f t="array" ref="W996">IF(SUM(LEN(B996:V996))=0,"",IF(OR(OR(ISBLANK(F996),SUM(LEN(C996),LEN(D996))=0),AND(NOT(E996="Unknown"),ISBLANK(J996)),AND(NOT(O996="Unknown"),ISBLANK(R996))),"Missing Information", INDEX(Table15[Entire Service Line Classification], MATCH(SUMIFS(Table15[Unique ID],Table15[System-Owned Portion],E996,Table15[If Material Anything Other than "Lead" in Column E,Was Material Ever Previously Lead?],G996,Table15[Customer-Owned Portion],O996),Table15[Unique ID],0),0)))</f>
        <v>Non-lead</v>
      </c>
      <c r="X996"/>
    </row>
    <row r="997" spans="2:24" ht="30" x14ac:dyDescent="0.25">
      <c r="B997" s="146">
        <v>66841739</v>
      </c>
      <c r="C997" s="31" t="s">
        <v>1226</v>
      </c>
      <c r="D997" s="31"/>
      <c r="E997" s="44" t="s">
        <v>35</v>
      </c>
      <c r="F997" s="43" t="s">
        <v>34</v>
      </c>
      <c r="G997" s="84" t="s">
        <v>34</v>
      </c>
      <c r="H997" s="31"/>
      <c r="I997" s="31"/>
      <c r="J997" s="84" t="s">
        <v>190</v>
      </c>
      <c r="K997" s="31" t="s">
        <v>34</v>
      </c>
      <c r="L997" s="31" t="s">
        <v>46</v>
      </c>
      <c r="M997" s="169"/>
      <c r="N997" s="148" t="s">
        <v>3033</v>
      </c>
      <c r="O997" s="44" t="s">
        <v>35</v>
      </c>
      <c r="P997" s="43">
        <v>1987</v>
      </c>
      <c r="Q997" s="31">
        <v>1</v>
      </c>
      <c r="R997" s="84" t="s">
        <v>188</v>
      </c>
      <c r="S997" s="31" t="s">
        <v>34</v>
      </c>
      <c r="T997" s="31"/>
      <c r="U997" s="169"/>
      <c r="V997" s="150"/>
      <c r="W997" s="141" t="str" cm="1">
        <f t="array" ref="W997">IF(SUM(LEN(B997:V997))=0,"",IF(OR(OR(ISBLANK(F997),SUM(LEN(C997),LEN(D997))=0),AND(NOT(E997="Unknown"),ISBLANK(J997)),AND(NOT(O997="Unknown"),ISBLANK(R997))),"Missing Information", INDEX(Table15[Entire Service Line Classification], MATCH(SUMIFS(Table15[Unique ID],Table15[System-Owned Portion],E997,Table15[If Material Anything Other than "Lead" in Column E,Was Material Ever Previously Lead?],G997,Table15[Customer-Owned Portion],O997),Table15[Unique ID],0),0)))</f>
        <v>Non-lead</v>
      </c>
      <c r="X997"/>
    </row>
    <row r="998" spans="2:24" ht="30" x14ac:dyDescent="0.25">
      <c r="B998" s="146">
        <v>53671242</v>
      </c>
      <c r="C998" s="31" t="s">
        <v>1227</v>
      </c>
      <c r="D998" s="31"/>
      <c r="E998" s="44" t="s">
        <v>35</v>
      </c>
      <c r="F998" s="43" t="s">
        <v>34</v>
      </c>
      <c r="G998" s="84" t="s">
        <v>34</v>
      </c>
      <c r="H998" s="31"/>
      <c r="I998" s="31"/>
      <c r="J998" s="84" t="s">
        <v>190</v>
      </c>
      <c r="K998" s="31" t="s">
        <v>34</v>
      </c>
      <c r="L998" s="31" t="s">
        <v>46</v>
      </c>
      <c r="M998" s="169"/>
      <c r="N998" s="148" t="s">
        <v>3033</v>
      </c>
      <c r="O998" s="44" t="s">
        <v>35</v>
      </c>
      <c r="P998" s="43">
        <v>1987</v>
      </c>
      <c r="Q998" s="31">
        <v>1</v>
      </c>
      <c r="R998" s="84" t="s">
        <v>188</v>
      </c>
      <c r="S998" s="31" t="s">
        <v>34</v>
      </c>
      <c r="T998" s="31"/>
      <c r="U998" s="169"/>
      <c r="V998" s="150"/>
      <c r="W998" s="141" t="str" cm="1">
        <f t="array" ref="W998">IF(SUM(LEN(B998:V998))=0,"",IF(OR(OR(ISBLANK(F998),SUM(LEN(C998),LEN(D998))=0),AND(NOT(E998="Unknown"),ISBLANK(J998)),AND(NOT(O998="Unknown"),ISBLANK(R998))),"Missing Information", INDEX(Table15[Entire Service Line Classification], MATCH(SUMIFS(Table15[Unique ID],Table15[System-Owned Portion],E998,Table15[If Material Anything Other than "Lead" in Column E,Was Material Ever Previously Lead?],G998,Table15[Customer-Owned Portion],O998),Table15[Unique ID],0),0)))</f>
        <v>Non-lead</v>
      </c>
      <c r="X998"/>
    </row>
    <row r="999" spans="2:24" ht="30" x14ac:dyDescent="0.25">
      <c r="B999" s="146">
        <v>86010714</v>
      </c>
      <c r="C999" s="31" t="s">
        <v>1228</v>
      </c>
      <c r="D999" s="31"/>
      <c r="E999" s="44" t="s">
        <v>35</v>
      </c>
      <c r="F999" s="43" t="s">
        <v>34</v>
      </c>
      <c r="G999" s="84" t="s">
        <v>34</v>
      </c>
      <c r="H999" s="31"/>
      <c r="I999" s="31"/>
      <c r="J999" s="84" t="s">
        <v>190</v>
      </c>
      <c r="K999" s="31" t="s">
        <v>34</v>
      </c>
      <c r="L999" s="31" t="s">
        <v>46</v>
      </c>
      <c r="M999" s="169"/>
      <c r="N999" s="148" t="s">
        <v>3033</v>
      </c>
      <c r="O999" s="44" t="s">
        <v>35</v>
      </c>
      <c r="P999" s="43">
        <v>1987</v>
      </c>
      <c r="Q999" s="31">
        <v>1</v>
      </c>
      <c r="R999" s="84" t="s">
        <v>188</v>
      </c>
      <c r="S999" s="31" t="s">
        <v>34</v>
      </c>
      <c r="T999" s="31"/>
      <c r="U999" s="169"/>
      <c r="V999" s="150"/>
      <c r="W999" s="141" t="str" cm="1">
        <f t="array" ref="W999">IF(SUM(LEN(B999:V999))=0,"",IF(OR(OR(ISBLANK(F999),SUM(LEN(C999),LEN(D999))=0),AND(NOT(E999="Unknown"),ISBLANK(J999)),AND(NOT(O999="Unknown"),ISBLANK(R999))),"Missing Information", INDEX(Table15[Entire Service Line Classification], MATCH(SUMIFS(Table15[Unique ID],Table15[System-Owned Portion],E999,Table15[If Material Anything Other than "Lead" in Column E,Was Material Ever Previously Lead?],G999,Table15[Customer-Owned Portion],O999),Table15[Unique ID],0),0)))</f>
        <v>Non-lead</v>
      </c>
      <c r="X999"/>
    </row>
    <row r="1000" spans="2:24" ht="30" x14ac:dyDescent="0.25">
      <c r="B1000" s="146">
        <v>53671244</v>
      </c>
      <c r="C1000" s="31" t="s">
        <v>1229</v>
      </c>
      <c r="D1000" s="31"/>
      <c r="E1000" s="44" t="s">
        <v>35</v>
      </c>
      <c r="F1000" s="43" t="s">
        <v>34</v>
      </c>
      <c r="G1000" s="84" t="s">
        <v>34</v>
      </c>
      <c r="H1000" s="31"/>
      <c r="I1000" s="31"/>
      <c r="J1000" s="84" t="s">
        <v>190</v>
      </c>
      <c r="K1000" s="31" t="s">
        <v>34</v>
      </c>
      <c r="L1000" s="31" t="s">
        <v>46</v>
      </c>
      <c r="M1000" s="169"/>
      <c r="N1000" s="148" t="s">
        <v>3033</v>
      </c>
      <c r="O1000" s="44" t="s">
        <v>35</v>
      </c>
      <c r="P1000" s="43">
        <v>1987</v>
      </c>
      <c r="Q1000" s="31">
        <v>1</v>
      </c>
      <c r="R1000" s="84" t="s">
        <v>188</v>
      </c>
      <c r="S1000" s="31" t="s">
        <v>34</v>
      </c>
      <c r="T1000" s="31"/>
      <c r="U1000" s="169"/>
      <c r="V1000" s="150"/>
      <c r="W1000" s="141" t="str" cm="1">
        <f t="array" ref="W1000">IF(SUM(LEN(B1000:V1000))=0,"",IF(OR(OR(ISBLANK(F1000),SUM(LEN(C1000),LEN(D1000))=0),AND(NOT(E1000="Unknown"),ISBLANK(J1000)),AND(NOT(O1000="Unknown"),ISBLANK(R1000))),"Missing Information", INDEX(Table15[Entire Service Line Classification], MATCH(SUMIFS(Table15[Unique ID],Table15[System-Owned Portion],E1000,Table15[If Material Anything Other than "Lead" in Column E,Was Material Ever Previously Lead?],G1000,Table15[Customer-Owned Portion],O1000),Table15[Unique ID],0),0)))</f>
        <v>Non-lead</v>
      </c>
      <c r="X1000"/>
    </row>
    <row r="1001" spans="2:24" ht="30" x14ac:dyDescent="0.25">
      <c r="B1001" s="146">
        <v>86010721</v>
      </c>
      <c r="C1001" s="31" t="s">
        <v>1230</v>
      </c>
      <c r="D1001" s="31"/>
      <c r="E1001" s="44" t="s">
        <v>35</v>
      </c>
      <c r="F1001" s="43" t="s">
        <v>34</v>
      </c>
      <c r="G1001" s="84" t="s">
        <v>34</v>
      </c>
      <c r="H1001" s="31"/>
      <c r="I1001" s="31"/>
      <c r="J1001" s="84" t="s">
        <v>190</v>
      </c>
      <c r="K1001" s="31" t="s">
        <v>34</v>
      </c>
      <c r="L1001" s="31" t="s">
        <v>46</v>
      </c>
      <c r="M1001" s="169"/>
      <c r="N1001" s="148" t="s">
        <v>3033</v>
      </c>
      <c r="O1001" s="44" t="s">
        <v>35</v>
      </c>
      <c r="P1001" s="43">
        <v>1987</v>
      </c>
      <c r="Q1001" s="31">
        <v>1</v>
      </c>
      <c r="R1001" s="84" t="s">
        <v>188</v>
      </c>
      <c r="S1001" s="31" t="s">
        <v>34</v>
      </c>
      <c r="T1001" s="31"/>
      <c r="U1001" s="169"/>
      <c r="V1001" s="150"/>
      <c r="W1001" s="141" t="str" cm="1">
        <f t="array" ref="W1001">IF(SUM(LEN(B1001:V1001))=0,"",IF(OR(OR(ISBLANK(F1001),SUM(LEN(C1001),LEN(D1001))=0),AND(NOT(E1001="Unknown"),ISBLANK(J1001)),AND(NOT(O1001="Unknown"),ISBLANK(R1001))),"Missing Information", INDEX(Table15[Entire Service Line Classification], MATCH(SUMIFS(Table15[Unique ID],Table15[System-Owned Portion],E1001,Table15[If Material Anything Other than "Lead" in Column E,Was Material Ever Previously Lead?],G1001,Table15[Customer-Owned Portion],O1001),Table15[Unique ID],0),0)))</f>
        <v>Non-lead</v>
      </c>
      <c r="X1001"/>
    </row>
    <row r="1002" spans="2:24" ht="30" x14ac:dyDescent="0.25">
      <c r="B1002" s="146">
        <v>65377468</v>
      </c>
      <c r="C1002" s="31" t="s">
        <v>1231</v>
      </c>
      <c r="D1002" s="31"/>
      <c r="E1002" s="44" t="s">
        <v>35</v>
      </c>
      <c r="F1002" s="43" t="s">
        <v>34</v>
      </c>
      <c r="G1002" s="84" t="s">
        <v>34</v>
      </c>
      <c r="H1002" s="31"/>
      <c r="I1002" s="31"/>
      <c r="J1002" s="84" t="s">
        <v>190</v>
      </c>
      <c r="K1002" s="31" t="s">
        <v>34</v>
      </c>
      <c r="L1002" s="31" t="s">
        <v>46</v>
      </c>
      <c r="M1002" s="169"/>
      <c r="N1002" s="148" t="s">
        <v>3033</v>
      </c>
      <c r="O1002" s="44" t="s">
        <v>35</v>
      </c>
      <c r="P1002" s="43">
        <v>1987</v>
      </c>
      <c r="Q1002" s="31">
        <v>1</v>
      </c>
      <c r="R1002" s="84" t="s">
        <v>188</v>
      </c>
      <c r="S1002" s="31" t="s">
        <v>34</v>
      </c>
      <c r="T1002" s="31"/>
      <c r="U1002" s="169"/>
      <c r="V1002" s="150"/>
      <c r="W1002" s="141" t="str" cm="1">
        <f t="array" ref="W1002">IF(SUM(LEN(B1002:V1002))=0,"",IF(OR(OR(ISBLANK(F1002),SUM(LEN(C1002),LEN(D1002))=0),AND(NOT(E1002="Unknown"),ISBLANK(J1002)),AND(NOT(O1002="Unknown"),ISBLANK(R1002))),"Missing Information", INDEX(Table15[Entire Service Line Classification], MATCH(SUMIFS(Table15[Unique ID],Table15[System-Owned Portion],E1002,Table15[If Material Anything Other than "Lead" in Column E,Was Material Ever Previously Lead?],G1002,Table15[Customer-Owned Portion],O1002),Table15[Unique ID],0),0)))</f>
        <v>Non-lead</v>
      </c>
      <c r="X1002"/>
    </row>
    <row r="1003" spans="2:24" ht="30" x14ac:dyDescent="0.25">
      <c r="B1003" s="146">
        <v>58906484</v>
      </c>
      <c r="C1003" s="31" t="s">
        <v>1232</v>
      </c>
      <c r="D1003" s="31"/>
      <c r="E1003" s="44" t="s">
        <v>35</v>
      </c>
      <c r="F1003" s="43" t="s">
        <v>34</v>
      </c>
      <c r="G1003" s="84" t="s">
        <v>34</v>
      </c>
      <c r="H1003" s="31"/>
      <c r="I1003" s="31"/>
      <c r="J1003" s="84" t="s">
        <v>190</v>
      </c>
      <c r="K1003" s="31" t="s">
        <v>34</v>
      </c>
      <c r="L1003" s="31" t="s">
        <v>46</v>
      </c>
      <c r="M1003" s="169"/>
      <c r="N1003" s="148" t="s">
        <v>3033</v>
      </c>
      <c r="O1003" s="44" t="s">
        <v>35</v>
      </c>
      <c r="P1003" s="43">
        <v>1987</v>
      </c>
      <c r="Q1003" s="31">
        <v>1</v>
      </c>
      <c r="R1003" s="84" t="s">
        <v>188</v>
      </c>
      <c r="S1003" s="31" t="s">
        <v>34</v>
      </c>
      <c r="T1003" s="31"/>
      <c r="U1003" s="169"/>
      <c r="V1003" s="150"/>
      <c r="W1003" s="141" t="str" cm="1">
        <f t="array" ref="W1003">IF(SUM(LEN(B1003:V1003))=0,"",IF(OR(OR(ISBLANK(F1003),SUM(LEN(C1003),LEN(D1003))=0),AND(NOT(E1003="Unknown"),ISBLANK(J1003)),AND(NOT(O1003="Unknown"),ISBLANK(R1003))),"Missing Information", INDEX(Table15[Entire Service Line Classification], MATCH(SUMIFS(Table15[Unique ID],Table15[System-Owned Portion],E1003,Table15[If Material Anything Other than "Lead" in Column E,Was Material Ever Previously Lead?],G1003,Table15[Customer-Owned Portion],O1003),Table15[Unique ID],0),0)))</f>
        <v>Non-lead</v>
      </c>
      <c r="X1003"/>
    </row>
    <row r="1004" spans="2:24" ht="30" x14ac:dyDescent="0.25">
      <c r="B1004" s="146">
        <v>87045752</v>
      </c>
      <c r="C1004" s="31" t="s">
        <v>1233</v>
      </c>
      <c r="D1004" s="31"/>
      <c r="E1004" s="44" t="s">
        <v>35</v>
      </c>
      <c r="F1004" s="43" t="s">
        <v>34</v>
      </c>
      <c r="G1004" s="84" t="s">
        <v>34</v>
      </c>
      <c r="H1004" s="31"/>
      <c r="I1004" s="31"/>
      <c r="J1004" s="84" t="s">
        <v>190</v>
      </c>
      <c r="K1004" s="31" t="s">
        <v>34</v>
      </c>
      <c r="L1004" s="31" t="s">
        <v>46</v>
      </c>
      <c r="M1004" s="169"/>
      <c r="N1004" s="148" t="s">
        <v>3033</v>
      </c>
      <c r="O1004" s="44" t="s">
        <v>35</v>
      </c>
      <c r="P1004" s="43">
        <v>1987</v>
      </c>
      <c r="Q1004" s="31">
        <v>1</v>
      </c>
      <c r="R1004" s="84" t="s">
        <v>188</v>
      </c>
      <c r="S1004" s="31" t="s">
        <v>34</v>
      </c>
      <c r="T1004" s="31"/>
      <c r="U1004" s="169"/>
      <c r="V1004" s="150"/>
      <c r="W1004" s="141" t="str" cm="1">
        <f t="array" ref="W1004">IF(SUM(LEN(B1004:V1004))=0,"",IF(OR(OR(ISBLANK(F1004),SUM(LEN(C1004),LEN(D1004))=0),AND(NOT(E1004="Unknown"),ISBLANK(J1004)),AND(NOT(O1004="Unknown"),ISBLANK(R1004))),"Missing Information", INDEX(Table15[Entire Service Line Classification], MATCH(SUMIFS(Table15[Unique ID],Table15[System-Owned Portion],E1004,Table15[If Material Anything Other than "Lead" in Column E,Was Material Ever Previously Lead?],G1004,Table15[Customer-Owned Portion],O1004),Table15[Unique ID],0),0)))</f>
        <v>Non-lead</v>
      </c>
      <c r="X1004"/>
    </row>
    <row r="1005" spans="2:24" ht="30" x14ac:dyDescent="0.25">
      <c r="B1005" s="146">
        <v>63484714</v>
      </c>
      <c r="C1005" s="31" t="s">
        <v>1234</v>
      </c>
      <c r="D1005" s="31"/>
      <c r="E1005" s="44" t="s">
        <v>35</v>
      </c>
      <c r="F1005" s="43" t="s">
        <v>34</v>
      </c>
      <c r="G1005" s="84" t="s">
        <v>34</v>
      </c>
      <c r="H1005" s="31"/>
      <c r="I1005" s="31"/>
      <c r="J1005" s="84" t="s">
        <v>190</v>
      </c>
      <c r="K1005" s="31" t="s">
        <v>34</v>
      </c>
      <c r="L1005" s="31" t="s">
        <v>46</v>
      </c>
      <c r="M1005" s="169"/>
      <c r="N1005" s="148" t="s">
        <v>3033</v>
      </c>
      <c r="O1005" s="44" t="s">
        <v>35</v>
      </c>
      <c r="P1005" s="43">
        <v>1987</v>
      </c>
      <c r="Q1005" s="31">
        <v>1</v>
      </c>
      <c r="R1005" s="84" t="s">
        <v>188</v>
      </c>
      <c r="S1005" s="31" t="s">
        <v>34</v>
      </c>
      <c r="T1005" s="31"/>
      <c r="U1005" s="169"/>
      <c r="V1005" s="150"/>
      <c r="W1005" s="141" t="str" cm="1">
        <f t="array" ref="W1005">IF(SUM(LEN(B1005:V1005))=0,"",IF(OR(OR(ISBLANK(F1005),SUM(LEN(C1005),LEN(D1005))=0),AND(NOT(E1005="Unknown"),ISBLANK(J1005)),AND(NOT(O1005="Unknown"),ISBLANK(R1005))),"Missing Information", INDEX(Table15[Entire Service Line Classification], MATCH(SUMIFS(Table15[Unique ID],Table15[System-Owned Portion],E1005,Table15[If Material Anything Other than "Lead" in Column E,Was Material Ever Previously Lead?],G1005,Table15[Customer-Owned Portion],O1005),Table15[Unique ID],0),0)))</f>
        <v>Non-lead</v>
      </c>
      <c r="X1005"/>
    </row>
    <row r="1006" spans="2:24" ht="30" x14ac:dyDescent="0.25">
      <c r="B1006" s="146">
        <v>86010712</v>
      </c>
      <c r="C1006" s="31" t="s">
        <v>1235</v>
      </c>
      <c r="D1006" s="31"/>
      <c r="E1006" s="44" t="s">
        <v>35</v>
      </c>
      <c r="F1006" s="43" t="s">
        <v>34</v>
      </c>
      <c r="G1006" s="84" t="s">
        <v>34</v>
      </c>
      <c r="H1006" s="31"/>
      <c r="I1006" s="31"/>
      <c r="J1006" s="84" t="s">
        <v>190</v>
      </c>
      <c r="K1006" s="31" t="s">
        <v>34</v>
      </c>
      <c r="L1006" s="31" t="s">
        <v>46</v>
      </c>
      <c r="M1006" s="169"/>
      <c r="N1006" s="148" t="s">
        <v>3033</v>
      </c>
      <c r="O1006" s="44" t="s">
        <v>35</v>
      </c>
      <c r="P1006" s="43">
        <v>1987</v>
      </c>
      <c r="Q1006" s="31">
        <v>1</v>
      </c>
      <c r="R1006" s="84" t="s">
        <v>188</v>
      </c>
      <c r="S1006" s="31" t="s">
        <v>34</v>
      </c>
      <c r="T1006" s="31"/>
      <c r="U1006" s="169"/>
      <c r="V1006" s="150"/>
      <c r="W1006" s="141" t="str" cm="1">
        <f t="array" ref="W1006">IF(SUM(LEN(B1006:V1006))=0,"",IF(OR(OR(ISBLANK(F1006),SUM(LEN(C1006),LEN(D1006))=0),AND(NOT(E1006="Unknown"),ISBLANK(J1006)),AND(NOT(O1006="Unknown"),ISBLANK(R1006))),"Missing Information", INDEX(Table15[Entire Service Line Classification], MATCH(SUMIFS(Table15[Unique ID],Table15[System-Owned Portion],E1006,Table15[If Material Anything Other than "Lead" in Column E,Was Material Ever Previously Lead?],G1006,Table15[Customer-Owned Portion],O1006),Table15[Unique ID],0),0)))</f>
        <v>Non-lead</v>
      </c>
      <c r="X1006"/>
    </row>
    <row r="1007" spans="2:24" ht="30" x14ac:dyDescent="0.25">
      <c r="B1007" s="146">
        <v>85109483</v>
      </c>
      <c r="C1007" s="31" t="s">
        <v>1236</v>
      </c>
      <c r="D1007" s="31"/>
      <c r="E1007" s="44" t="s">
        <v>35</v>
      </c>
      <c r="F1007" s="43" t="s">
        <v>34</v>
      </c>
      <c r="G1007" s="84" t="s">
        <v>34</v>
      </c>
      <c r="H1007" s="31"/>
      <c r="I1007" s="31"/>
      <c r="J1007" s="84" t="s">
        <v>190</v>
      </c>
      <c r="K1007" s="31" t="s">
        <v>34</v>
      </c>
      <c r="L1007" s="31" t="s">
        <v>46</v>
      </c>
      <c r="M1007" s="169"/>
      <c r="N1007" s="148" t="s">
        <v>3033</v>
      </c>
      <c r="O1007" s="44" t="s">
        <v>35</v>
      </c>
      <c r="P1007" s="43">
        <v>1987</v>
      </c>
      <c r="Q1007" s="31">
        <v>1</v>
      </c>
      <c r="R1007" s="84" t="s">
        <v>188</v>
      </c>
      <c r="S1007" s="31" t="s">
        <v>34</v>
      </c>
      <c r="T1007" s="31"/>
      <c r="U1007" s="169"/>
      <c r="V1007" s="150"/>
      <c r="W1007" s="141" t="str" cm="1">
        <f t="array" ref="W1007">IF(SUM(LEN(B1007:V1007))=0,"",IF(OR(OR(ISBLANK(F1007),SUM(LEN(C1007),LEN(D1007))=0),AND(NOT(E1007="Unknown"),ISBLANK(J1007)),AND(NOT(O1007="Unknown"),ISBLANK(R1007))),"Missing Information", INDEX(Table15[Entire Service Line Classification], MATCH(SUMIFS(Table15[Unique ID],Table15[System-Owned Portion],E1007,Table15[If Material Anything Other than "Lead" in Column E,Was Material Ever Previously Lead?],G1007,Table15[Customer-Owned Portion],O1007),Table15[Unique ID],0),0)))</f>
        <v>Non-lead</v>
      </c>
      <c r="X1007"/>
    </row>
    <row r="1008" spans="2:24" ht="30" x14ac:dyDescent="0.25">
      <c r="B1008" s="146">
        <v>87045676</v>
      </c>
      <c r="C1008" s="31" t="s">
        <v>1237</v>
      </c>
      <c r="D1008" s="31"/>
      <c r="E1008" s="44" t="s">
        <v>35</v>
      </c>
      <c r="F1008" s="43" t="s">
        <v>34</v>
      </c>
      <c r="G1008" s="84" t="s">
        <v>34</v>
      </c>
      <c r="H1008" s="31"/>
      <c r="I1008" s="31"/>
      <c r="J1008" s="84" t="s">
        <v>190</v>
      </c>
      <c r="K1008" s="31" t="s">
        <v>34</v>
      </c>
      <c r="L1008" s="31" t="s">
        <v>46</v>
      </c>
      <c r="M1008" s="169"/>
      <c r="N1008" s="148" t="s">
        <v>3033</v>
      </c>
      <c r="O1008" s="44" t="s">
        <v>35</v>
      </c>
      <c r="P1008" s="43">
        <v>1987</v>
      </c>
      <c r="Q1008" s="31">
        <v>1</v>
      </c>
      <c r="R1008" s="84" t="s">
        <v>188</v>
      </c>
      <c r="S1008" s="31" t="s">
        <v>34</v>
      </c>
      <c r="T1008" s="31"/>
      <c r="U1008" s="169"/>
      <c r="V1008" s="150"/>
      <c r="W1008" s="141" t="str" cm="1">
        <f t="array" ref="W1008">IF(SUM(LEN(B1008:V1008))=0,"",IF(OR(OR(ISBLANK(F1008),SUM(LEN(C1008),LEN(D1008))=0),AND(NOT(E1008="Unknown"),ISBLANK(J1008)),AND(NOT(O1008="Unknown"),ISBLANK(R1008))),"Missing Information", INDEX(Table15[Entire Service Line Classification], MATCH(SUMIFS(Table15[Unique ID],Table15[System-Owned Portion],E1008,Table15[If Material Anything Other than "Lead" in Column E,Was Material Ever Previously Lead?],G1008,Table15[Customer-Owned Portion],O1008),Table15[Unique ID],0),0)))</f>
        <v>Non-lead</v>
      </c>
      <c r="X1008"/>
    </row>
    <row r="1009" spans="2:24" ht="30" x14ac:dyDescent="0.25">
      <c r="B1009" s="146">
        <v>70111603</v>
      </c>
      <c r="C1009" s="31" t="s">
        <v>1238</v>
      </c>
      <c r="D1009" s="31"/>
      <c r="E1009" s="44" t="s">
        <v>35</v>
      </c>
      <c r="F1009" s="43" t="s">
        <v>34</v>
      </c>
      <c r="G1009" s="84" t="s">
        <v>34</v>
      </c>
      <c r="H1009" s="31"/>
      <c r="I1009" s="31"/>
      <c r="J1009" s="84" t="s">
        <v>190</v>
      </c>
      <c r="K1009" s="31" t="s">
        <v>34</v>
      </c>
      <c r="L1009" s="31" t="s">
        <v>46</v>
      </c>
      <c r="M1009" s="169"/>
      <c r="N1009" s="148" t="s">
        <v>3033</v>
      </c>
      <c r="O1009" s="44" t="s">
        <v>35</v>
      </c>
      <c r="P1009" s="43">
        <v>1987</v>
      </c>
      <c r="Q1009" s="31">
        <v>1</v>
      </c>
      <c r="R1009" s="84" t="s">
        <v>188</v>
      </c>
      <c r="S1009" s="31" t="s">
        <v>34</v>
      </c>
      <c r="T1009" s="31"/>
      <c r="U1009" s="169"/>
      <c r="V1009" s="150"/>
      <c r="W1009" s="141" t="str" cm="1">
        <f t="array" ref="W1009">IF(SUM(LEN(B1009:V1009))=0,"",IF(OR(OR(ISBLANK(F1009),SUM(LEN(C1009),LEN(D1009))=0),AND(NOT(E1009="Unknown"),ISBLANK(J1009)),AND(NOT(O1009="Unknown"),ISBLANK(R1009))),"Missing Information", INDEX(Table15[Entire Service Line Classification], MATCH(SUMIFS(Table15[Unique ID],Table15[System-Owned Portion],E1009,Table15[If Material Anything Other than "Lead" in Column E,Was Material Ever Previously Lead?],G1009,Table15[Customer-Owned Portion],O1009),Table15[Unique ID],0),0)))</f>
        <v>Non-lead</v>
      </c>
      <c r="X1009"/>
    </row>
    <row r="1010" spans="2:24" ht="30" x14ac:dyDescent="0.25">
      <c r="B1010" s="146">
        <v>50031998</v>
      </c>
      <c r="C1010" s="31" t="s">
        <v>1239</v>
      </c>
      <c r="D1010" s="31"/>
      <c r="E1010" s="44" t="s">
        <v>35</v>
      </c>
      <c r="F1010" s="43" t="s">
        <v>34</v>
      </c>
      <c r="G1010" s="84" t="s">
        <v>34</v>
      </c>
      <c r="H1010" s="31"/>
      <c r="I1010" s="31"/>
      <c r="J1010" s="84" t="s">
        <v>190</v>
      </c>
      <c r="K1010" s="31" t="s">
        <v>34</v>
      </c>
      <c r="L1010" s="31" t="s">
        <v>46</v>
      </c>
      <c r="M1010" s="169"/>
      <c r="N1010" s="148" t="s">
        <v>3033</v>
      </c>
      <c r="O1010" s="44" t="s">
        <v>35</v>
      </c>
      <c r="P1010" s="43">
        <v>1987</v>
      </c>
      <c r="Q1010" s="31">
        <v>1</v>
      </c>
      <c r="R1010" s="84" t="s">
        <v>188</v>
      </c>
      <c r="S1010" s="31" t="s">
        <v>34</v>
      </c>
      <c r="T1010" s="31"/>
      <c r="U1010" s="169"/>
      <c r="V1010" s="150"/>
      <c r="W1010" s="141" t="str" cm="1">
        <f t="array" ref="W1010">IF(SUM(LEN(B1010:V1010))=0,"",IF(OR(OR(ISBLANK(F1010),SUM(LEN(C1010),LEN(D1010))=0),AND(NOT(E1010="Unknown"),ISBLANK(J1010)),AND(NOT(O1010="Unknown"),ISBLANK(R1010))),"Missing Information", INDEX(Table15[Entire Service Line Classification], MATCH(SUMIFS(Table15[Unique ID],Table15[System-Owned Portion],E1010,Table15[If Material Anything Other than "Lead" in Column E,Was Material Ever Previously Lead?],G1010,Table15[Customer-Owned Portion],O1010),Table15[Unique ID],0),0)))</f>
        <v>Non-lead</v>
      </c>
      <c r="X1010"/>
    </row>
    <row r="1011" spans="2:24" ht="30" x14ac:dyDescent="0.25">
      <c r="B1011" s="146">
        <v>87045674</v>
      </c>
      <c r="C1011" s="31" t="s">
        <v>1240</v>
      </c>
      <c r="D1011" s="31"/>
      <c r="E1011" s="44" t="s">
        <v>35</v>
      </c>
      <c r="F1011" s="43" t="s">
        <v>34</v>
      </c>
      <c r="G1011" s="84" t="s">
        <v>34</v>
      </c>
      <c r="H1011" s="31"/>
      <c r="I1011" s="31"/>
      <c r="J1011" s="84" t="s">
        <v>190</v>
      </c>
      <c r="K1011" s="31" t="s">
        <v>34</v>
      </c>
      <c r="L1011" s="31" t="s">
        <v>46</v>
      </c>
      <c r="M1011" s="169"/>
      <c r="N1011" s="148" t="s">
        <v>3033</v>
      </c>
      <c r="O1011" s="44" t="s">
        <v>35</v>
      </c>
      <c r="P1011" s="43">
        <v>1987</v>
      </c>
      <c r="Q1011" s="31">
        <v>1</v>
      </c>
      <c r="R1011" s="84" t="s">
        <v>188</v>
      </c>
      <c r="S1011" s="31" t="s">
        <v>34</v>
      </c>
      <c r="T1011" s="31"/>
      <c r="U1011" s="169"/>
      <c r="V1011" s="150"/>
      <c r="W1011" s="141" t="str" cm="1">
        <f t="array" ref="W1011">IF(SUM(LEN(B1011:V1011))=0,"",IF(OR(OR(ISBLANK(F1011),SUM(LEN(C1011),LEN(D1011))=0),AND(NOT(E1011="Unknown"),ISBLANK(J1011)),AND(NOT(O1011="Unknown"),ISBLANK(R1011))),"Missing Information", INDEX(Table15[Entire Service Line Classification], MATCH(SUMIFS(Table15[Unique ID],Table15[System-Owned Portion],E1011,Table15[If Material Anything Other than "Lead" in Column E,Was Material Ever Previously Lead?],G1011,Table15[Customer-Owned Portion],O1011),Table15[Unique ID],0),0)))</f>
        <v>Non-lead</v>
      </c>
      <c r="X1011"/>
    </row>
    <row r="1012" spans="2:24" ht="30" x14ac:dyDescent="0.25">
      <c r="B1012" s="146">
        <v>85109463</v>
      </c>
      <c r="C1012" s="31" t="s">
        <v>1241</v>
      </c>
      <c r="D1012" s="31"/>
      <c r="E1012" s="44" t="s">
        <v>35</v>
      </c>
      <c r="F1012" s="43" t="s">
        <v>34</v>
      </c>
      <c r="G1012" s="84" t="s">
        <v>34</v>
      </c>
      <c r="H1012" s="31"/>
      <c r="I1012" s="31"/>
      <c r="J1012" s="84" t="s">
        <v>190</v>
      </c>
      <c r="K1012" s="31" t="s">
        <v>34</v>
      </c>
      <c r="L1012" s="31" t="s">
        <v>46</v>
      </c>
      <c r="M1012" s="169"/>
      <c r="N1012" s="148" t="s">
        <v>3033</v>
      </c>
      <c r="O1012" s="44" t="s">
        <v>35</v>
      </c>
      <c r="P1012" s="43">
        <v>1987</v>
      </c>
      <c r="Q1012" s="31">
        <v>1</v>
      </c>
      <c r="R1012" s="84" t="s">
        <v>188</v>
      </c>
      <c r="S1012" s="31" t="s">
        <v>34</v>
      </c>
      <c r="T1012" s="31"/>
      <c r="U1012" s="169"/>
      <c r="V1012" s="150"/>
      <c r="W1012" s="141" t="str" cm="1">
        <f t="array" ref="W1012">IF(SUM(LEN(B1012:V1012))=0,"",IF(OR(OR(ISBLANK(F1012),SUM(LEN(C1012),LEN(D1012))=0),AND(NOT(E1012="Unknown"),ISBLANK(J1012)),AND(NOT(O1012="Unknown"),ISBLANK(R1012))),"Missing Information", INDEX(Table15[Entire Service Line Classification], MATCH(SUMIFS(Table15[Unique ID],Table15[System-Owned Portion],E1012,Table15[If Material Anything Other than "Lead" in Column E,Was Material Ever Previously Lead?],G1012,Table15[Customer-Owned Portion],O1012),Table15[Unique ID],0),0)))</f>
        <v>Non-lead</v>
      </c>
      <c r="X1012"/>
    </row>
    <row r="1013" spans="2:24" ht="30" x14ac:dyDescent="0.25">
      <c r="B1013" s="146">
        <v>53671151</v>
      </c>
      <c r="C1013" s="31" t="s">
        <v>1242</v>
      </c>
      <c r="D1013" s="31"/>
      <c r="E1013" s="44" t="s">
        <v>35</v>
      </c>
      <c r="F1013" s="43" t="s">
        <v>34</v>
      </c>
      <c r="G1013" s="84" t="s">
        <v>34</v>
      </c>
      <c r="H1013" s="31"/>
      <c r="I1013" s="31"/>
      <c r="J1013" s="84" t="s">
        <v>190</v>
      </c>
      <c r="K1013" s="31" t="s">
        <v>34</v>
      </c>
      <c r="L1013" s="31" t="s">
        <v>46</v>
      </c>
      <c r="M1013" s="169"/>
      <c r="N1013" s="148" t="s">
        <v>3033</v>
      </c>
      <c r="O1013" s="44" t="s">
        <v>35</v>
      </c>
      <c r="P1013" s="43">
        <v>1987</v>
      </c>
      <c r="Q1013" s="31">
        <v>1</v>
      </c>
      <c r="R1013" s="84" t="s">
        <v>188</v>
      </c>
      <c r="S1013" s="31" t="s">
        <v>34</v>
      </c>
      <c r="T1013" s="31"/>
      <c r="U1013" s="169"/>
      <c r="V1013" s="150"/>
      <c r="W1013" s="141" t="str" cm="1">
        <f t="array" ref="W1013">IF(SUM(LEN(B1013:V1013))=0,"",IF(OR(OR(ISBLANK(F1013),SUM(LEN(C1013),LEN(D1013))=0),AND(NOT(E1013="Unknown"),ISBLANK(J1013)),AND(NOT(O1013="Unknown"),ISBLANK(R1013))),"Missing Information", INDEX(Table15[Entire Service Line Classification], MATCH(SUMIFS(Table15[Unique ID],Table15[System-Owned Portion],E1013,Table15[If Material Anything Other than "Lead" in Column E,Was Material Ever Previously Lead?],G1013,Table15[Customer-Owned Portion],O1013),Table15[Unique ID],0),0)))</f>
        <v>Non-lead</v>
      </c>
      <c r="X1013"/>
    </row>
    <row r="1014" spans="2:24" ht="30" x14ac:dyDescent="0.25">
      <c r="B1014" s="146">
        <v>87058559</v>
      </c>
      <c r="C1014" s="31" t="s">
        <v>1243</v>
      </c>
      <c r="D1014" s="31"/>
      <c r="E1014" s="44" t="s">
        <v>35</v>
      </c>
      <c r="F1014" s="43" t="s">
        <v>34</v>
      </c>
      <c r="G1014" s="84" t="s">
        <v>34</v>
      </c>
      <c r="H1014" s="31"/>
      <c r="I1014" s="31"/>
      <c r="J1014" s="84" t="s">
        <v>190</v>
      </c>
      <c r="K1014" s="31" t="s">
        <v>34</v>
      </c>
      <c r="L1014" s="31" t="s">
        <v>46</v>
      </c>
      <c r="M1014" s="169"/>
      <c r="N1014" s="148" t="s">
        <v>3033</v>
      </c>
      <c r="O1014" s="44" t="s">
        <v>35</v>
      </c>
      <c r="P1014" s="43">
        <v>1987</v>
      </c>
      <c r="Q1014" s="31">
        <v>1</v>
      </c>
      <c r="R1014" s="84" t="s">
        <v>188</v>
      </c>
      <c r="S1014" s="31" t="s">
        <v>34</v>
      </c>
      <c r="T1014" s="31"/>
      <c r="U1014" s="169"/>
      <c r="V1014" s="150"/>
      <c r="W1014" s="141" t="str" cm="1">
        <f t="array" ref="W1014">IF(SUM(LEN(B1014:V1014))=0,"",IF(OR(OR(ISBLANK(F1014),SUM(LEN(C1014),LEN(D1014))=0),AND(NOT(E1014="Unknown"),ISBLANK(J1014)),AND(NOT(O1014="Unknown"),ISBLANK(R1014))),"Missing Information", INDEX(Table15[Entire Service Line Classification], MATCH(SUMIFS(Table15[Unique ID],Table15[System-Owned Portion],E1014,Table15[If Material Anything Other than "Lead" in Column E,Was Material Ever Previously Lead?],G1014,Table15[Customer-Owned Portion],O1014),Table15[Unique ID],0),0)))</f>
        <v>Non-lead</v>
      </c>
      <c r="X1014"/>
    </row>
    <row r="1015" spans="2:24" ht="30" x14ac:dyDescent="0.25">
      <c r="B1015" s="146">
        <v>54229806</v>
      </c>
      <c r="C1015" s="31" t="s">
        <v>1244</v>
      </c>
      <c r="D1015" s="31"/>
      <c r="E1015" s="44" t="s">
        <v>35</v>
      </c>
      <c r="F1015" s="43" t="s">
        <v>34</v>
      </c>
      <c r="G1015" s="84" t="s">
        <v>34</v>
      </c>
      <c r="H1015" s="31"/>
      <c r="I1015" s="31"/>
      <c r="J1015" s="84" t="s">
        <v>190</v>
      </c>
      <c r="K1015" s="31" t="s">
        <v>34</v>
      </c>
      <c r="L1015" s="31" t="s">
        <v>46</v>
      </c>
      <c r="M1015" s="169"/>
      <c r="N1015" s="148" t="s">
        <v>3033</v>
      </c>
      <c r="O1015" s="44" t="s">
        <v>35</v>
      </c>
      <c r="P1015" s="43">
        <v>1987</v>
      </c>
      <c r="Q1015" s="31">
        <v>1</v>
      </c>
      <c r="R1015" s="84" t="s">
        <v>188</v>
      </c>
      <c r="S1015" s="31" t="s">
        <v>34</v>
      </c>
      <c r="T1015" s="31"/>
      <c r="U1015" s="169"/>
      <c r="V1015" s="150"/>
      <c r="W1015" s="141" t="str" cm="1">
        <f t="array" ref="W1015">IF(SUM(LEN(B1015:V1015))=0,"",IF(OR(OR(ISBLANK(F1015),SUM(LEN(C1015),LEN(D1015))=0),AND(NOT(E1015="Unknown"),ISBLANK(J1015)),AND(NOT(O1015="Unknown"),ISBLANK(R1015))),"Missing Information", INDEX(Table15[Entire Service Line Classification], MATCH(SUMIFS(Table15[Unique ID],Table15[System-Owned Portion],E1015,Table15[If Material Anything Other than "Lead" in Column E,Was Material Ever Previously Lead?],G1015,Table15[Customer-Owned Portion],O1015),Table15[Unique ID],0),0)))</f>
        <v>Non-lead</v>
      </c>
      <c r="X1015"/>
    </row>
    <row r="1016" spans="2:24" ht="30" x14ac:dyDescent="0.25">
      <c r="B1016" s="146">
        <v>57530406</v>
      </c>
      <c r="C1016" s="31" t="s">
        <v>1245</v>
      </c>
      <c r="D1016" s="31"/>
      <c r="E1016" s="44" t="s">
        <v>35</v>
      </c>
      <c r="F1016" s="43" t="s">
        <v>34</v>
      </c>
      <c r="G1016" s="84" t="s">
        <v>34</v>
      </c>
      <c r="H1016" s="31"/>
      <c r="I1016" s="31"/>
      <c r="J1016" s="84" t="s">
        <v>190</v>
      </c>
      <c r="K1016" s="31" t="s">
        <v>34</v>
      </c>
      <c r="L1016" s="31" t="s">
        <v>46</v>
      </c>
      <c r="M1016" s="169"/>
      <c r="N1016" s="148" t="s">
        <v>3033</v>
      </c>
      <c r="O1016" s="44" t="s">
        <v>35</v>
      </c>
      <c r="P1016" s="43">
        <v>1987</v>
      </c>
      <c r="Q1016" s="31">
        <v>1</v>
      </c>
      <c r="R1016" s="84" t="s">
        <v>188</v>
      </c>
      <c r="S1016" s="31" t="s">
        <v>34</v>
      </c>
      <c r="T1016" s="31"/>
      <c r="U1016" s="169"/>
      <c r="V1016" s="150"/>
      <c r="W1016" s="141" t="str" cm="1">
        <f t="array" ref="W1016">IF(SUM(LEN(B1016:V1016))=0,"",IF(OR(OR(ISBLANK(F1016),SUM(LEN(C1016),LEN(D1016))=0),AND(NOT(E1016="Unknown"),ISBLANK(J1016)),AND(NOT(O1016="Unknown"),ISBLANK(R1016))),"Missing Information", INDEX(Table15[Entire Service Line Classification], MATCH(SUMIFS(Table15[Unique ID],Table15[System-Owned Portion],E1016,Table15[If Material Anything Other than "Lead" in Column E,Was Material Ever Previously Lead?],G1016,Table15[Customer-Owned Portion],O1016),Table15[Unique ID],0),0)))</f>
        <v>Non-lead</v>
      </c>
      <c r="X1016"/>
    </row>
    <row r="1017" spans="2:24" ht="30" x14ac:dyDescent="0.25">
      <c r="B1017" s="146">
        <v>65377450</v>
      </c>
      <c r="C1017" s="31" t="s">
        <v>1246</v>
      </c>
      <c r="D1017" s="31"/>
      <c r="E1017" s="44" t="s">
        <v>35</v>
      </c>
      <c r="F1017" s="43" t="s">
        <v>34</v>
      </c>
      <c r="G1017" s="84" t="s">
        <v>34</v>
      </c>
      <c r="H1017" s="31"/>
      <c r="I1017" s="31"/>
      <c r="J1017" s="84" t="s">
        <v>190</v>
      </c>
      <c r="K1017" s="31" t="s">
        <v>34</v>
      </c>
      <c r="L1017" s="31" t="s">
        <v>46</v>
      </c>
      <c r="M1017" s="169"/>
      <c r="N1017" s="148" t="s">
        <v>3033</v>
      </c>
      <c r="O1017" s="44" t="s">
        <v>35</v>
      </c>
      <c r="P1017" s="43">
        <v>1987</v>
      </c>
      <c r="Q1017" s="31">
        <v>1</v>
      </c>
      <c r="R1017" s="84" t="s">
        <v>188</v>
      </c>
      <c r="S1017" s="31" t="s">
        <v>34</v>
      </c>
      <c r="T1017" s="31"/>
      <c r="U1017" s="169"/>
      <c r="V1017" s="150"/>
      <c r="W1017" s="141" t="str" cm="1">
        <f t="array" ref="W1017">IF(SUM(LEN(B1017:V1017))=0,"",IF(OR(OR(ISBLANK(F1017),SUM(LEN(C1017),LEN(D1017))=0),AND(NOT(E1017="Unknown"),ISBLANK(J1017)),AND(NOT(O1017="Unknown"),ISBLANK(R1017))),"Missing Information", INDEX(Table15[Entire Service Line Classification], MATCH(SUMIFS(Table15[Unique ID],Table15[System-Owned Portion],E1017,Table15[If Material Anything Other than "Lead" in Column E,Was Material Ever Previously Lead?],G1017,Table15[Customer-Owned Portion],O1017),Table15[Unique ID],0),0)))</f>
        <v>Non-lead</v>
      </c>
      <c r="X1017"/>
    </row>
    <row r="1018" spans="2:24" ht="30" x14ac:dyDescent="0.25">
      <c r="B1018" s="146">
        <v>89107693</v>
      </c>
      <c r="C1018" s="31" t="s">
        <v>1247</v>
      </c>
      <c r="D1018" s="31"/>
      <c r="E1018" s="44" t="s">
        <v>35</v>
      </c>
      <c r="F1018" s="43" t="s">
        <v>34</v>
      </c>
      <c r="G1018" s="84" t="s">
        <v>34</v>
      </c>
      <c r="H1018" s="31"/>
      <c r="I1018" s="31"/>
      <c r="J1018" s="84" t="s">
        <v>190</v>
      </c>
      <c r="K1018" s="31" t="s">
        <v>34</v>
      </c>
      <c r="L1018" s="31" t="s">
        <v>46</v>
      </c>
      <c r="M1018" s="169"/>
      <c r="N1018" s="148" t="s">
        <v>3033</v>
      </c>
      <c r="O1018" s="44" t="s">
        <v>35</v>
      </c>
      <c r="P1018" s="43">
        <v>1987</v>
      </c>
      <c r="Q1018" s="31">
        <v>1</v>
      </c>
      <c r="R1018" s="84" t="s">
        <v>188</v>
      </c>
      <c r="S1018" s="31" t="s">
        <v>34</v>
      </c>
      <c r="T1018" s="31"/>
      <c r="U1018" s="169"/>
      <c r="V1018" s="150"/>
      <c r="W1018" s="141" t="str" cm="1">
        <f t="array" ref="W1018">IF(SUM(LEN(B1018:V1018))=0,"",IF(OR(OR(ISBLANK(F1018),SUM(LEN(C1018),LEN(D1018))=0),AND(NOT(E1018="Unknown"),ISBLANK(J1018)),AND(NOT(O1018="Unknown"),ISBLANK(R1018))),"Missing Information", INDEX(Table15[Entire Service Line Classification], MATCH(SUMIFS(Table15[Unique ID],Table15[System-Owned Portion],E1018,Table15[If Material Anything Other than "Lead" in Column E,Was Material Ever Previously Lead?],G1018,Table15[Customer-Owned Portion],O1018),Table15[Unique ID],0),0)))</f>
        <v>Non-lead</v>
      </c>
      <c r="X1018"/>
    </row>
    <row r="1019" spans="2:24" ht="30" x14ac:dyDescent="0.25">
      <c r="B1019" s="146">
        <v>34320110</v>
      </c>
      <c r="C1019" s="31" t="s">
        <v>1248</v>
      </c>
      <c r="D1019" s="31"/>
      <c r="E1019" s="44" t="s">
        <v>35</v>
      </c>
      <c r="F1019" s="43" t="s">
        <v>34</v>
      </c>
      <c r="G1019" s="84" t="s">
        <v>34</v>
      </c>
      <c r="H1019" s="31"/>
      <c r="I1019" s="31"/>
      <c r="J1019" s="84" t="s">
        <v>190</v>
      </c>
      <c r="K1019" s="31" t="s">
        <v>34</v>
      </c>
      <c r="L1019" s="31" t="s">
        <v>46</v>
      </c>
      <c r="M1019" s="169"/>
      <c r="N1019" s="148" t="s">
        <v>3033</v>
      </c>
      <c r="O1019" s="44" t="s">
        <v>35</v>
      </c>
      <c r="P1019" s="43">
        <v>1987</v>
      </c>
      <c r="Q1019" s="31">
        <v>1</v>
      </c>
      <c r="R1019" s="84" t="s">
        <v>188</v>
      </c>
      <c r="S1019" s="31" t="s">
        <v>34</v>
      </c>
      <c r="T1019" s="31"/>
      <c r="U1019" s="169"/>
      <c r="V1019" s="150"/>
      <c r="W1019" s="141" t="str" cm="1">
        <f t="array" ref="W1019">IF(SUM(LEN(B1019:V1019))=0,"",IF(OR(OR(ISBLANK(F1019),SUM(LEN(C1019),LEN(D1019))=0),AND(NOT(E1019="Unknown"),ISBLANK(J1019)),AND(NOT(O1019="Unknown"),ISBLANK(R1019))),"Missing Information", INDEX(Table15[Entire Service Line Classification], MATCH(SUMIFS(Table15[Unique ID],Table15[System-Owned Portion],E1019,Table15[If Material Anything Other than "Lead" in Column E,Was Material Ever Previously Lead?],G1019,Table15[Customer-Owned Portion],O1019),Table15[Unique ID],0),0)))</f>
        <v>Non-lead</v>
      </c>
      <c r="X1019"/>
    </row>
    <row r="1020" spans="2:24" ht="30" x14ac:dyDescent="0.25">
      <c r="B1020" s="146">
        <v>54336372</v>
      </c>
      <c r="C1020" s="31" t="s">
        <v>1249</v>
      </c>
      <c r="D1020" s="31"/>
      <c r="E1020" s="44" t="s">
        <v>35</v>
      </c>
      <c r="F1020" s="43" t="s">
        <v>34</v>
      </c>
      <c r="G1020" s="84" t="s">
        <v>34</v>
      </c>
      <c r="H1020" s="31"/>
      <c r="I1020" s="31"/>
      <c r="J1020" s="84" t="s">
        <v>190</v>
      </c>
      <c r="K1020" s="31" t="s">
        <v>34</v>
      </c>
      <c r="L1020" s="31" t="s">
        <v>46</v>
      </c>
      <c r="M1020" s="169"/>
      <c r="N1020" s="148" t="s">
        <v>3033</v>
      </c>
      <c r="O1020" s="44" t="s">
        <v>35</v>
      </c>
      <c r="P1020" s="43">
        <v>1987</v>
      </c>
      <c r="Q1020" s="31">
        <v>1</v>
      </c>
      <c r="R1020" s="84" t="s">
        <v>188</v>
      </c>
      <c r="S1020" s="31" t="s">
        <v>34</v>
      </c>
      <c r="T1020" s="31"/>
      <c r="U1020" s="169"/>
      <c r="V1020" s="150"/>
      <c r="W1020" s="141" t="str" cm="1">
        <f t="array" ref="W1020">IF(SUM(LEN(B1020:V1020))=0,"",IF(OR(OR(ISBLANK(F1020),SUM(LEN(C1020),LEN(D1020))=0),AND(NOT(E1020="Unknown"),ISBLANK(J1020)),AND(NOT(O1020="Unknown"),ISBLANK(R1020))),"Missing Information", INDEX(Table15[Entire Service Line Classification], MATCH(SUMIFS(Table15[Unique ID],Table15[System-Owned Portion],E1020,Table15[If Material Anything Other than "Lead" in Column E,Was Material Ever Previously Lead?],G1020,Table15[Customer-Owned Portion],O1020),Table15[Unique ID],0),0)))</f>
        <v>Non-lead</v>
      </c>
      <c r="X1020"/>
    </row>
    <row r="1021" spans="2:24" ht="30" x14ac:dyDescent="0.25">
      <c r="B1021" s="146">
        <v>67765093</v>
      </c>
      <c r="C1021" s="31" t="s">
        <v>1250</v>
      </c>
      <c r="D1021" s="31"/>
      <c r="E1021" s="44" t="s">
        <v>35</v>
      </c>
      <c r="F1021" s="43" t="s">
        <v>34</v>
      </c>
      <c r="G1021" s="84" t="s">
        <v>34</v>
      </c>
      <c r="H1021" s="31"/>
      <c r="I1021" s="31"/>
      <c r="J1021" s="84" t="s">
        <v>190</v>
      </c>
      <c r="K1021" s="31" t="s">
        <v>34</v>
      </c>
      <c r="L1021" s="31" t="s">
        <v>46</v>
      </c>
      <c r="M1021" s="169"/>
      <c r="N1021" s="148" t="s">
        <v>3033</v>
      </c>
      <c r="O1021" s="44" t="s">
        <v>35</v>
      </c>
      <c r="P1021" s="43">
        <v>1987</v>
      </c>
      <c r="Q1021" s="31">
        <v>1</v>
      </c>
      <c r="R1021" s="84" t="s">
        <v>188</v>
      </c>
      <c r="S1021" s="31" t="s">
        <v>34</v>
      </c>
      <c r="T1021" s="31"/>
      <c r="U1021" s="169"/>
      <c r="V1021" s="150"/>
      <c r="W1021" s="141" t="str" cm="1">
        <f t="array" ref="W1021">IF(SUM(LEN(B1021:V1021))=0,"",IF(OR(OR(ISBLANK(F1021),SUM(LEN(C1021),LEN(D1021))=0),AND(NOT(E1021="Unknown"),ISBLANK(J1021)),AND(NOT(O1021="Unknown"),ISBLANK(R1021))),"Missing Information", INDEX(Table15[Entire Service Line Classification], MATCH(SUMIFS(Table15[Unique ID],Table15[System-Owned Portion],E1021,Table15[If Material Anything Other than "Lead" in Column E,Was Material Ever Previously Lead?],G1021,Table15[Customer-Owned Portion],O1021),Table15[Unique ID],0),0)))</f>
        <v>Non-lead</v>
      </c>
      <c r="X1021"/>
    </row>
    <row r="1022" spans="2:24" ht="30" x14ac:dyDescent="0.25">
      <c r="B1022" s="146">
        <v>60806003</v>
      </c>
      <c r="C1022" s="31" t="s">
        <v>1251</v>
      </c>
      <c r="D1022" s="31"/>
      <c r="E1022" s="44" t="s">
        <v>35</v>
      </c>
      <c r="F1022" s="43" t="s">
        <v>34</v>
      </c>
      <c r="G1022" s="84" t="s">
        <v>34</v>
      </c>
      <c r="H1022" s="31"/>
      <c r="I1022" s="31"/>
      <c r="J1022" s="84" t="s">
        <v>190</v>
      </c>
      <c r="K1022" s="31" t="s">
        <v>34</v>
      </c>
      <c r="L1022" s="31" t="s">
        <v>46</v>
      </c>
      <c r="M1022" s="169"/>
      <c r="N1022" s="148" t="s">
        <v>3033</v>
      </c>
      <c r="O1022" s="44" t="s">
        <v>35</v>
      </c>
      <c r="P1022" s="43">
        <v>1987</v>
      </c>
      <c r="Q1022" s="31">
        <v>1</v>
      </c>
      <c r="R1022" s="84" t="s">
        <v>188</v>
      </c>
      <c r="S1022" s="31" t="s">
        <v>34</v>
      </c>
      <c r="T1022" s="31"/>
      <c r="U1022" s="169"/>
      <c r="V1022" s="150"/>
      <c r="W1022" s="141" t="str" cm="1">
        <f t="array" ref="W1022">IF(SUM(LEN(B1022:V1022))=0,"",IF(OR(OR(ISBLANK(F1022),SUM(LEN(C1022),LEN(D1022))=0),AND(NOT(E1022="Unknown"),ISBLANK(J1022)),AND(NOT(O1022="Unknown"),ISBLANK(R1022))),"Missing Information", INDEX(Table15[Entire Service Line Classification], MATCH(SUMIFS(Table15[Unique ID],Table15[System-Owned Portion],E1022,Table15[If Material Anything Other than "Lead" in Column E,Was Material Ever Previously Lead?],G1022,Table15[Customer-Owned Portion],O1022),Table15[Unique ID],0),0)))</f>
        <v>Non-lead</v>
      </c>
      <c r="X1022"/>
    </row>
    <row r="1023" spans="2:24" ht="30" x14ac:dyDescent="0.25">
      <c r="B1023" s="146">
        <v>86102297</v>
      </c>
      <c r="C1023" s="31" t="s">
        <v>1252</v>
      </c>
      <c r="D1023" s="31"/>
      <c r="E1023" s="44" t="s">
        <v>35</v>
      </c>
      <c r="F1023" s="43" t="s">
        <v>34</v>
      </c>
      <c r="G1023" s="84" t="s">
        <v>34</v>
      </c>
      <c r="H1023" s="31"/>
      <c r="I1023" s="31"/>
      <c r="J1023" s="84" t="s">
        <v>190</v>
      </c>
      <c r="K1023" s="31" t="s">
        <v>34</v>
      </c>
      <c r="L1023" s="31" t="s">
        <v>46</v>
      </c>
      <c r="M1023" s="169"/>
      <c r="N1023" s="148" t="s">
        <v>3033</v>
      </c>
      <c r="O1023" s="44" t="s">
        <v>35</v>
      </c>
      <c r="P1023" s="43">
        <v>1987</v>
      </c>
      <c r="Q1023" s="31">
        <v>1</v>
      </c>
      <c r="R1023" s="84" t="s">
        <v>188</v>
      </c>
      <c r="S1023" s="31" t="s">
        <v>34</v>
      </c>
      <c r="T1023" s="31"/>
      <c r="U1023" s="169"/>
      <c r="V1023" s="150"/>
      <c r="W1023" s="141" t="str" cm="1">
        <f t="array" ref="W1023">IF(SUM(LEN(B1023:V1023))=0,"",IF(OR(OR(ISBLANK(F1023),SUM(LEN(C1023),LEN(D1023))=0),AND(NOT(E1023="Unknown"),ISBLANK(J1023)),AND(NOT(O1023="Unknown"),ISBLANK(R1023))),"Missing Information", INDEX(Table15[Entire Service Line Classification], MATCH(SUMIFS(Table15[Unique ID],Table15[System-Owned Portion],E1023,Table15[If Material Anything Other than "Lead" in Column E,Was Material Ever Previously Lead?],G1023,Table15[Customer-Owned Portion],O1023),Table15[Unique ID],0),0)))</f>
        <v>Non-lead</v>
      </c>
      <c r="X1023"/>
    </row>
    <row r="1024" spans="2:24" ht="30" x14ac:dyDescent="0.25">
      <c r="B1024" s="146">
        <v>86102333</v>
      </c>
      <c r="C1024" s="31" t="s">
        <v>1253</v>
      </c>
      <c r="D1024" s="31"/>
      <c r="E1024" s="44" t="s">
        <v>35</v>
      </c>
      <c r="F1024" s="43" t="s">
        <v>34</v>
      </c>
      <c r="G1024" s="84" t="s">
        <v>34</v>
      </c>
      <c r="H1024" s="31"/>
      <c r="I1024" s="31"/>
      <c r="J1024" s="84" t="s">
        <v>190</v>
      </c>
      <c r="K1024" s="31" t="s">
        <v>34</v>
      </c>
      <c r="L1024" s="31" t="s">
        <v>46</v>
      </c>
      <c r="M1024" s="169"/>
      <c r="N1024" s="148" t="s">
        <v>3033</v>
      </c>
      <c r="O1024" s="44" t="s">
        <v>35</v>
      </c>
      <c r="P1024" s="43">
        <v>1987</v>
      </c>
      <c r="Q1024" s="31">
        <v>1</v>
      </c>
      <c r="R1024" s="84" t="s">
        <v>188</v>
      </c>
      <c r="S1024" s="31" t="s">
        <v>34</v>
      </c>
      <c r="T1024" s="31"/>
      <c r="U1024" s="169"/>
      <c r="V1024" s="150"/>
      <c r="W1024" s="141" t="str" cm="1">
        <f t="array" ref="W1024">IF(SUM(LEN(B1024:V1024))=0,"",IF(OR(OR(ISBLANK(F1024),SUM(LEN(C1024),LEN(D1024))=0),AND(NOT(E1024="Unknown"),ISBLANK(J1024)),AND(NOT(O1024="Unknown"),ISBLANK(R1024))),"Missing Information", INDEX(Table15[Entire Service Line Classification], MATCH(SUMIFS(Table15[Unique ID],Table15[System-Owned Portion],E1024,Table15[If Material Anything Other than "Lead" in Column E,Was Material Ever Previously Lead?],G1024,Table15[Customer-Owned Portion],O1024),Table15[Unique ID],0),0)))</f>
        <v>Non-lead</v>
      </c>
      <c r="X1024"/>
    </row>
    <row r="1025" spans="2:24" ht="30" x14ac:dyDescent="0.25">
      <c r="B1025" s="146">
        <v>86106883</v>
      </c>
      <c r="C1025" s="31" t="s">
        <v>1254</v>
      </c>
      <c r="D1025" s="31"/>
      <c r="E1025" s="44" t="s">
        <v>35</v>
      </c>
      <c r="F1025" s="43" t="s">
        <v>34</v>
      </c>
      <c r="G1025" s="84" t="s">
        <v>34</v>
      </c>
      <c r="H1025" s="31"/>
      <c r="I1025" s="31"/>
      <c r="J1025" s="84" t="s">
        <v>190</v>
      </c>
      <c r="K1025" s="31" t="s">
        <v>34</v>
      </c>
      <c r="L1025" s="31" t="s">
        <v>46</v>
      </c>
      <c r="M1025" s="169"/>
      <c r="N1025" s="148" t="s">
        <v>3033</v>
      </c>
      <c r="O1025" s="44" t="s">
        <v>35</v>
      </c>
      <c r="P1025" s="43">
        <v>1987</v>
      </c>
      <c r="Q1025" s="31">
        <v>1</v>
      </c>
      <c r="R1025" s="84" t="s">
        <v>188</v>
      </c>
      <c r="S1025" s="31" t="s">
        <v>34</v>
      </c>
      <c r="T1025" s="31"/>
      <c r="U1025" s="169"/>
      <c r="V1025" s="150"/>
      <c r="W1025" s="141" t="str" cm="1">
        <f t="array" ref="W1025">IF(SUM(LEN(B1025:V1025))=0,"",IF(OR(OR(ISBLANK(F1025),SUM(LEN(C1025),LEN(D1025))=0),AND(NOT(E1025="Unknown"),ISBLANK(J1025)),AND(NOT(O1025="Unknown"),ISBLANK(R1025))),"Missing Information", INDEX(Table15[Entire Service Line Classification], MATCH(SUMIFS(Table15[Unique ID],Table15[System-Owned Portion],E1025,Table15[If Material Anything Other than "Lead" in Column E,Was Material Ever Previously Lead?],G1025,Table15[Customer-Owned Portion],O1025),Table15[Unique ID],0),0)))</f>
        <v>Non-lead</v>
      </c>
      <c r="X1025"/>
    </row>
    <row r="1026" spans="2:24" ht="30" x14ac:dyDescent="0.25">
      <c r="B1026" s="146">
        <v>53737860</v>
      </c>
      <c r="C1026" s="31" t="s">
        <v>1255</v>
      </c>
      <c r="D1026" s="31"/>
      <c r="E1026" s="44" t="s">
        <v>35</v>
      </c>
      <c r="F1026" s="43" t="s">
        <v>34</v>
      </c>
      <c r="G1026" s="84" t="s">
        <v>34</v>
      </c>
      <c r="H1026" s="31"/>
      <c r="I1026" s="31"/>
      <c r="J1026" s="84" t="s">
        <v>190</v>
      </c>
      <c r="K1026" s="31" t="s">
        <v>34</v>
      </c>
      <c r="L1026" s="31" t="s">
        <v>46</v>
      </c>
      <c r="M1026" s="169"/>
      <c r="N1026" s="148" t="s">
        <v>3033</v>
      </c>
      <c r="O1026" s="44" t="s">
        <v>35</v>
      </c>
      <c r="P1026" s="43">
        <v>1987</v>
      </c>
      <c r="Q1026" s="31">
        <v>1</v>
      </c>
      <c r="R1026" s="84" t="s">
        <v>188</v>
      </c>
      <c r="S1026" s="31" t="s">
        <v>34</v>
      </c>
      <c r="T1026" s="31"/>
      <c r="U1026" s="169"/>
      <c r="V1026" s="150"/>
      <c r="W1026" s="141" t="str" cm="1">
        <f t="array" ref="W1026">IF(SUM(LEN(B1026:V1026))=0,"",IF(OR(OR(ISBLANK(F1026),SUM(LEN(C1026),LEN(D1026))=0),AND(NOT(E1026="Unknown"),ISBLANK(J1026)),AND(NOT(O1026="Unknown"),ISBLANK(R1026))),"Missing Information", INDEX(Table15[Entire Service Line Classification], MATCH(SUMIFS(Table15[Unique ID],Table15[System-Owned Portion],E1026,Table15[If Material Anything Other than "Lead" in Column E,Was Material Ever Previously Lead?],G1026,Table15[Customer-Owned Portion],O1026),Table15[Unique ID],0),0)))</f>
        <v>Non-lead</v>
      </c>
      <c r="X1026"/>
    </row>
    <row r="1027" spans="2:24" ht="30" x14ac:dyDescent="0.25">
      <c r="B1027" s="146">
        <v>70111637</v>
      </c>
      <c r="C1027" s="31" t="s">
        <v>1256</v>
      </c>
      <c r="D1027" s="31"/>
      <c r="E1027" s="44" t="s">
        <v>35</v>
      </c>
      <c r="F1027" s="43" t="s">
        <v>34</v>
      </c>
      <c r="G1027" s="84" t="s">
        <v>34</v>
      </c>
      <c r="H1027" s="31"/>
      <c r="I1027" s="31"/>
      <c r="J1027" s="84" t="s">
        <v>190</v>
      </c>
      <c r="K1027" s="31" t="s">
        <v>34</v>
      </c>
      <c r="L1027" s="31" t="s">
        <v>46</v>
      </c>
      <c r="M1027" s="169"/>
      <c r="N1027" s="148" t="s">
        <v>3033</v>
      </c>
      <c r="O1027" s="44" t="s">
        <v>35</v>
      </c>
      <c r="P1027" s="43">
        <v>1987</v>
      </c>
      <c r="Q1027" s="31">
        <v>1</v>
      </c>
      <c r="R1027" s="84" t="s">
        <v>188</v>
      </c>
      <c r="S1027" s="31" t="s">
        <v>34</v>
      </c>
      <c r="T1027" s="31"/>
      <c r="U1027" s="169"/>
      <c r="V1027" s="150"/>
      <c r="W1027" s="141" t="str" cm="1">
        <f t="array" ref="W1027">IF(SUM(LEN(B1027:V1027))=0,"",IF(OR(OR(ISBLANK(F1027),SUM(LEN(C1027),LEN(D1027))=0),AND(NOT(E1027="Unknown"),ISBLANK(J1027)),AND(NOT(O1027="Unknown"),ISBLANK(R1027))),"Missing Information", INDEX(Table15[Entire Service Line Classification], MATCH(SUMIFS(Table15[Unique ID],Table15[System-Owned Portion],E1027,Table15[If Material Anything Other than "Lead" in Column E,Was Material Ever Previously Lead?],G1027,Table15[Customer-Owned Portion],O1027),Table15[Unique ID],0),0)))</f>
        <v>Non-lead</v>
      </c>
      <c r="X1027"/>
    </row>
    <row r="1028" spans="2:24" ht="30" x14ac:dyDescent="0.25">
      <c r="B1028" s="146">
        <v>86010944</v>
      </c>
      <c r="C1028" s="31" t="s">
        <v>1257</v>
      </c>
      <c r="D1028" s="31"/>
      <c r="E1028" s="44" t="s">
        <v>35</v>
      </c>
      <c r="F1028" s="43" t="s">
        <v>34</v>
      </c>
      <c r="G1028" s="84" t="s">
        <v>34</v>
      </c>
      <c r="H1028" s="31"/>
      <c r="I1028" s="31"/>
      <c r="J1028" s="84" t="s">
        <v>190</v>
      </c>
      <c r="K1028" s="31" t="s">
        <v>34</v>
      </c>
      <c r="L1028" s="31" t="s">
        <v>46</v>
      </c>
      <c r="M1028" s="169"/>
      <c r="N1028" s="148" t="s">
        <v>3033</v>
      </c>
      <c r="O1028" s="44" t="s">
        <v>35</v>
      </c>
      <c r="P1028" s="43">
        <v>1987</v>
      </c>
      <c r="Q1028" s="31">
        <v>1</v>
      </c>
      <c r="R1028" s="84" t="s">
        <v>188</v>
      </c>
      <c r="S1028" s="31" t="s">
        <v>34</v>
      </c>
      <c r="T1028" s="31"/>
      <c r="U1028" s="169"/>
      <c r="V1028" s="150"/>
      <c r="W1028" s="141" t="str" cm="1">
        <f t="array" ref="W1028">IF(SUM(LEN(B1028:V1028))=0,"",IF(OR(OR(ISBLANK(F1028),SUM(LEN(C1028),LEN(D1028))=0),AND(NOT(E1028="Unknown"),ISBLANK(J1028)),AND(NOT(O1028="Unknown"),ISBLANK(R1028))),"Missing Information", INDEX(Table15[Entire Service Line Classification], MATCH(SUMIFS(Table15[Unique ID],Table15[System-Owned Portion],E1028,Table15[If Material Anything Other than "Lead" in Column E,Was Material Ever Previously Lead?],G1028,Table15[Customer-Owned Portion],O1028),Table15[Unique ID],0),0)))</f>
        <v>Non-lead</v>
      </c>
      <c r="X1028"/>
    </row>
    <row r="1029" spans="2:24" ht="30" x14ac:dyDescent="0.25">
      <c r="B1029" s="146">
        <v>51789720</v>
      </c>
      <c r="C1029" s="31" t="s">
        <v>1258</v>
      </c>
      <c r="D1029" s="31"/>
      <c r="E1029" s="44" t="s">
        <v>35</v>
      </c>
      <c r="F1029" s="43" t="s">
        <v>34</v>
      </c>
      <c r="G1029" s="84" t="s">
        <v>34</v>
      </c>
      <c r="H1029" s="31"/>
      <c r="I1029" s="31"/>
      <c r="J1029" s="84" t="s">
        <v>190</v>
      </c>
      <c r="K1029" s="31" t="s">
        <v>34</v>
      </c>
      <c r="L1029" s="31" t="s">
        <v>46</v>
      </c>
      <c r="M1029" s="169"/>
      <c r="N1029" s="148" t="s">
        <v>3033</v>
      </c>
      <c r="O1029" s="44" t="s">
        <v>35</v>
      </c>
      <c r="P1029" s="43">
        <v>1987</v>
      </c>
      <c r="Q1029" s="31">
        <v>1</v>
      </c>
      <c r="R1029" s="84" t="s">
        <v>188</v>
      </c>
      <c r="S1029" s="31" t="s">
        <v>34</v>
      </c>
      <c r="T1029" s="31"/>
      <c r="U1029" s="169"/>
      <c r="V1029" s="150"/>
      <c r="W1029" s="141" t="str" cm="1">
        <f t="array" ref="W1029">IF(SUM(LEN(B1029:V1029))=0,"",IF(OR(OR(ISBLANK(F1029),SUM(LEN(C1029),LEN(D1029))=0),AND(NOT(E1029="Unknown"),ISBLANK(J1029)),AND(NOT(O1029="Unknown"),ISBLANK(R1029))),"Missing Information", INDEX(Table15[Entire Service Line Classification], MATCH(SUMIFS(Table15[Unique ID],Table15[System-Owned Portion],E1029,Table15[If Material Anything Other than "Lead" in Column E,Was Material Ever Previously Lead?],G1029,Table15[Customer-Owned Portion],O1029),Table15[Unique ID],0),0)))</f>
        <v>Non-lead</v>
      </c>
      <c r="X1029"/>
    </row>
    <row r="1030" spans="2:24" ht="30" x14ac:dyDescent="0.25">
      <c r="B1030" s="146">
        <v>47731488</v>
      </c>
      <c r="C1030" s="31" t="s">
        <v>1259</v>
      </c>
      <c r="D1030" s="31"/>
      <c r="E1030" s="44" t="s">
        <v>35</v>
      </c>
      <c r="F1030" s="43" t="s">
        <v>34</v>
      </c>
      <c r="G1030" s="84" t="s">
        <v>34</v>
      </c>
      <c r="H1030" s="31"/>
      <c r="I1030" s="31"/>
      <c r="J1030" s="84" t="s">
        <v>190</v>
      </c>
      <c r="K1030" s="31" t="s">
        <v>34</v>
      </c>
      <c r="L1030" s="31" t="s">
        <v>46</v>
      </c>
      <c r="M1030" s="169"/>
      <c r="N1030" s="148" t="s">
        <v>3033</v>
      </c>
      <c r="O1030" s="44" t="s">
        <v>35</v>
      </c>
      <c r="P1030" s="43">
        <v>1987</v>
      </c>
      <c r="Q1030" s="31">
        <v>1</v>
      </c>
      <c r="R1030" s="84" t="s">
        <v>188</v>
      </c>
      <c r="S1030" s="31" t="s">
        <v>34</v>
      </c>
      <c r="T1030" s="31"/>
      <c r="U1030" s="169"/>
      <c r="V1030" s="150"/>
      <c r="W1030" s="141" t="str" cm="1">
        <f t="array" ref="W1030">IF(SUM(LEN(B1030:V1030))=0,"",IF(OR(OR(ISBLANK(F1030),SUM(LEN(C1030),LEN(D1030))=0),AND(NOT(E1030="Unknown"),ISBLANK(J1030)),AND(NOT(O1030="Unknown"),ISBLANK(R1030))),"Missing Information", INDEX(Table15[Entire Service Line Classification], MATCH(SUMIFS(Table15[Unique ID],Table15[System-Owned Portion],E1030,Table15[If Material Anything Other than "Lead" in Column E,Was Material Ever Previously Lead?],G1030,Table15[Customer-Owned Portion],O1030),Table15[Unique ID],0),0)))</f>
        <v>Non-lead</v>
      </c>
      <c r="X1030"/>
    </row>
    <row r="1031" spans="2:24" ht="30" x14ac:dyDescent="0.25">
      <c r="B1031" s="146">
        <v>84760170</v>
      </c>
      <c r="C1031" s="31" t="s">
        <v>1260</v>
      </c>
      <c r="D1031" s="31"/>
      <c r="E1031" s="44" t="s">
        <v>35</v>
      </c>
      <c r="F1031" s="43" t="s">
        <v>34</v>
      </c>
      <c r="G1031" s="84" t="s">
        <v>34</v>
      </c>
      <c r="H1031" s="31"/>
      <c r="I1031" s="31"/>
      <c r="J1031" s="84" t="s">
        <v>190</v>
      </c>
      <c r="K1031" s="31" t="s">
        <v>34</v>
      </c>
      <c r="L1031" s="31" t="s">
        <v>46</v>
      </c>
      <c r="M1031" s="169"/>
      <c r="N1031" s="148" t="s">
        <v>3033</v>
      </c>
      <c r="O1031" s="44" t="s">
        <v>35</v>
      </c>
      <c r="P1031" s="43">
        <v>1987</v>
      </c>
      <c r="Q1031" s="31">
        <v>1</v>
      </c>
      <c r="R1031" s="84" t="s">
        <v>188</v>
      </c>
      <c r="S1031" s="31" t="s">
        <v>34</v>
      </c>
      <c r="T1031" s="31"/>
      <c r="U1031" s="169"/>
      <c r="V1031" s="150"/>
      <c r="W1031" s="141" t="str" cm="1">
        <f t="array" ref="W1031">IF(SUM(LEN(B1031:V1031))=0,"",IF(OR(OR(ISBLANK(F1031),SUM(LEN(C1031),LEN(D1031))=0),AND(NOT(E1031="Unknown"),ISBLANK(J1031)),AND(NOT(O1031="Unknown"),ISBLANK(R1031))),"Missing Information", INDEX(Table15[Entire Service Line Classification], MATCH(SUMIFS(Table15[Unique ID],Table15[System-Owned Portion],E1031,Table15[If Material Anything Other than "Lead" in Column E,Was Material Ever Previously Lead?],G1031,Table15[Customer-Owned Portion],O1031),Table15[Unique ID],0),0)))</f>
        <v>Non-lead</v>
      </c>
      <c r="X1031"/>
    </row>
    <row r="1032" spans="2:24" ht="30" x14ac:dyDescent="0.25">
      <c r="B1032" s="146">
        <v>67765129</v>
      </c>
      <c r="C1032" s="31" t="s">
        <v>1261</v>
      </c>
      <c r="D1032" s="31"/>
      <c r="E1032" s="44" t="s">
        <v>35</v>
      </c>
      <c r="F1032" s="43" t="s">
        <v>34</v>
      </c>
      <c r="G1032" s="84" t="s">
        <v>34</v>
      </c>
      <c r="H1032" s="31"/>
      <c r="I1032" s="31"/>
      <c r="J1032" s="84" t="s">
        <v>190</v>
      </c>
      <c r="K1032" s="31" t="s">
        <v>34</v>
      </c>
      <c r="L1032" s="31" t="s">
        <v>46</v>
      </c>
      <c r="M1032" s="169"/>
      <c r="N1032" s="148" t="s">
        <v>3033</v>
      </c>
      <c r="O1032" s="44" t="s">
        <v>35</v>
      </c>
      <c r="P1032" s="43">
        <v>1987</v>
      </c>
      <c r="Q1032" s="31">
        <v>1</v>
      </c>
      <c r="R1032" s="84" t="s">
        <v>188</v>
      </c>
      <c r="S1032" s="31" t="s">
        <v>34</v>
      </c>
      <c r="T1032" s="31"/>
      <c r="U1032" s="169"/>
      <c r="V1032" s="150"/>
      <c r="W1032" s="141" t="str" cm="1">
        <f t="array" ref="W1032">IF(SUM(LEN(B1032:V1032))=0,"",IF(OR(OR(ISBLANK(F1032),SUM(LEN(C1032),LEN(D1032))=0),AND(NOT(E1032="Unknown"),ISBLANK(J1032)),AND(NOT(O1032="Unknown"),ISBLANK(R1032))),"Missing Information", INDEX(Table15[Entire Service Line Classification], MATCH(SUMIFS(Table15[Unique ID],Table15[System-Owned Portion],E1032,Table15[If Material Anything Other than "Lead" in Column E,Was Material Ever Previously Lead?],G1032,Table15[Customer-Owned Portion],O1032),Table15[Unique ID],0),0)))</f>
        <v>Non-lead</v>
      </c>
      <c r="X1032"/>
    </row>
    <row r="1033" spans="2:24" ht="30" x14ac:dyDescent="0.25">
      <c r="B1033" s="146">
        <v>35775336</v>
      </c>
      <c r="C1033" s="31" t="s">
        <v>1262</v>
      </c>
      <c r="D1033" s="31"/>
      <c r="E1033" s="44" t="s">
        <v>35</v>
      </c>
      <c r="F1033" s="43" t="s">
        <v>34</v>
      </c>
      <c r="G1033" s="84" t="s">
        <v>34</v>
      </c>
      <c r="H1033" s="31"/>
      <c r="I1033" s="31"/>
      <c r="J1033" s="84" t="s">
        <v>190</v>
      </c>
      <c r="K1033" s="31" t="s">
        <v>34</v>
      </c>
      <c r="L1033" s="31" t="s">
        <v>46</v>
      </c>
      <c r="M1033" s="169"/>
      <c r="N1033" s="148" t="s">
        <v>3033</v>
      </c>
      <c r="O1033" s="44" t="s">
        <v>35</v>
      </c>
      <c r="P1033" s="43">
        <v>1987</v>
      </c>
      <c r="Q1033" s="31">
        <v>1</v>
      </c>
      <c r="R1033" s="84" t="s">
        <v>188</v>
      </c>
      <c r="S1033" s="31" t="s">
        <v>34</v>
      </c>
      <c r="T1033" s="31"/>
      <c r="U1033" s="169"/>
      <c r="V1033" s="150"/>
      <c r="W1033" s="141" t="str" cm="1">
        <f t="array" ref="W1033">IF(SUM(LEN(B1033:V1033))=0,"",IF(OR(OR(ISBLANK(F1033),SUM(LEN(C1033),LEN(D1033))=0),AND(NOT(E1033="Unknown"),ISBLANK(J1033)),AND(NOT(O1033="Unknown"),ISBLANK(R1033))),"Missing Information", INDEX(Table15[Entire Service Line Classification], MATCH(SUMIFS(Table15[Unique ID],Table15[System-Owned Portion],E1033,Table15[If Material Anything Other than "Lead" in Column E,Was Material Ever Previously Lead?],G1033,Table15[Customer-Owned Portion],O1033),Table15[Unique ID],0),0)))</f>
        <v>Non-lead</v>
      </c>
      <c r="X1033"/>
    </row>
    <row r="1034" spans="2:24" ht="30" x14ac:dyDescent="0.25">
      <c r="B1034" s="146">
        <v>54336413</v>
      </c>
      <c r="C1034" s="31" t="s">
        <v>1263</v>
      </c>
      <c r="D1034" s="31"/>
      <c r="E1034" s="44" t="s">
        <v>35</v>
      </c>
      <c r="F1034" s="43" t="s">
        <v>34</v>
      </c>
      <c r="G1034" s="84" t="s">
        <v>34</v>
      </c>
      <c r="H1034" s="31"/>
      <c r="I1034" s="31"/>
      <c r="J1034" s="84" t="s">
        <v>190</v>
      </c>
      <c r="K1034" s="31" t="s">
        <v>34</v>
      </c>
      <c r="L1034" s="31" t="s">
        <v>46</v>
      </c>
      <c r="M1034" s="169"/>
      <c r="N1034" s="148" t="s">
        <v>3033</v>
      </c>
      <c r="O1034" s="44" t="s">
        <v>35</v>
      </c>
      <c r="P1034" s="43">
        <v>1987</v>
      </c>
      <c r="Q1034" s="31">
        <v>1</v>
      </c>
      <c r="R1034" s="84" t="s">
        <v>188</v>
      </c>
      <c r="S1034" s="31" t="s">
        <v>34</v>
      </c>
      <c r="T1034" s="31"/>
      <c r="U1034" s="169"/>
      <c r="V1034" s="150"/>
      <c r="W1034" s="141" t="str" cm="1">
        <f t="array" ref="W1034">IF(SUM(LEN(B1034:V1034))=0,"",IF(OR(OR(ISBLANK(F1034),SUM(LEN(C1034),LEN(D1034))=0),AND(NOT(E1034="Unknown"),ISBLANK(J1034)),AND(NOT(O1034="Unknown"),ISBLANK(R1034))),"Missing Information", INDEX(Table15[Entire Service Line Classification], MATCH(SUMIFS(Table15[Unique ID],Table15[System-Owned Portion],E1034,Table15[If Material Anything Other than "Lead" in Column E,Was Material Ever Previously Lead?],G1034,Table15[Customer-Owned Portion],O1034),Table15[Unique ID],0),0)))</f>
        <v>Non-lead</v>
      </c>
      <c r="X1034"/>
    </row>
    <row r="1035" spans="2:24" ht="30" x14ac:dyDescent="0.25">
      <c r="B1035" s="146">
        <v>53671215</v>
      </c>
      <c r="C1035" s="31" t="s">
        <v>1264</v>
      </c>
      <c r="D1035" s="31"/>
      <c r="E1035" s="44" t="s">
        <v>35</v>
      </c>
      <c r="F1035" s="43" t="s">
        <v>34</v>
      </c>
      <c r="G1035" s="84" t="s">
        <v>34</v>
      </c>
      <c r="H1035" s="31"/>
      <c r="I1035" s="31"/>
      <c r="J1035" s="84" t="s">
        <v>190</v>
      </c>
      <c r="K1035" s="31" t="s">
        <v>34</v>
      </c>
      <c r="L1035" s="31" t="s">
        <v>46</v>
      </c>
      <c r="M1035" s="169"/>
      <c r="N1035" s="148" t="s">
        <v>3033</v>
      </c>
      <c r="O1035" s="44" t="s">
        <v>35</v>
      </c>
      <c r="P1035" s="43">
        <v>1987</v>
      </c>
      <c r="Q1035" s="31">
        <v>1</v>
      </c>
      <c r="R1035" s="84" t="s">
        <v>188</v>
      </c>
      <c r="S1035" s="31" t="s">
        <v>34</v>
      </c>
      <c r="T1035" s="31"/>
      <c r="U1035" s="169"/>
      <c r="V1035" s="150"/>
      <c r="W1035" s="141" t="str" cm="1">
        <f t="array" ref="W1035">IF(SUM(LEN(B1035:V1035))=0,"",IF(OR(OR(ISBLANK(F1035),SUM(LEN(C1035),LEN(D1035))=0),AND(NOT(E1035="Unknown"),ISBLANK(J1035)),AND(NOT(O1035="Unknown"),ISBLANK(R1035))),"Missing Information", INDEX(Table15[Entire Service Line Classification], MATCH(SUMIFS(Table15[Unique ID],Table15[System-Owned Portion],E1035,Table15[If Material Anything Other than "Lead" in Column E,Was Material Ever Previously Lead?],G1035,Table15[Customer-Owned Portion],O1035),Table15[Unique ID],0),0)))</f>
        <v>Non-lead</v>
      </c>
      <c r="X1035"/>
    </row>
    <row r="1036" spans="2:24" ht="30" x14ac:dyDescent="0.25">
      <c r="B1036" s="146">
        <v>85109465</v>
      </c>
      <c r="C1036" s="31" t="s">
        <v>1265</v>
      </c>
      <c r="D1036" s="31"/>
      <c r="E1036" s="44" t="s">
        <v>35</v>
      </c>
      <c r="F1036" s="43" t="s">
        <v>34</v>
      </c>
      <c r="G1036" s="84" t="s">
        <v>34</v>
      </c>
      <c r="H1036" s="31"/>
      <c r="I1036" s="31"/>
      <c r="J1036" s="84" t="s">
        <v>190</v>
      </c>
      <c r="K1036" s="31" t="s">
        <v>34</v>
      </c>
      <c r="L1036" s="31" t="s">
        <v>46</v>
      </c>
      <c r="M1036" s="169"/>
      <c r="N1036" s="148" t="s">
        <v>3033</v>
      </c>
      <c r="O1036" s="44" t="s">
        <v>35</v>
      </c>
      <c r="P1036" s="43">
        <v>1987</v>
      </c>
      <c r="Q1036" s="31">
        <v>1</v>
      </c>
      <c r="R1036" s="84" t="s">
        <v>188</v>
      </c>
      <c r="S1036" s="31" t="s">
        <v>34</v>
      </c>
      <c r="T1036" s="31"/>
      <c r="U1036" s="169"/>
      <c r="V1036" s="150"/>
      <c r="W1036" s="141" t="str" cm="1">
        <f t="array" ref="W1036">IF(SUM(LEN(B1036:V1036))=0,"",IF(OR(OR(ISBLANK(F1036),SUM(LEN(C1036),LEN(D1036))=0),AND(NOT(E1036="Unknown"),ISBLANK(J1036)),AND(NOT(O1036="Unknown"),ISBLANK(R1036))),"Missing Information", INDEX(Table15[Entire Service Line Classification], MATCH(SUMIFS(Table15[Unique ID],Table15[System-Owned Portion],E1036,Table15[If Material Anything Other than "Lead" in Column E,Was Material Ever Previously Lead?],G1036,Table15[Customer-Owned Portion],O1036),Table15[Unique ID],0),0)))</f>
        <v>Non-lead</v>
      </c>
      <c r="X1036"/>
    </row>
    <row r="1037" spans="2:24" ht="30" x14ac:dyDescent="0.25">
      <c r="B1037" s="146">
        <v>86010717</v>
      </c>
      <c r="C1037" s="31" t="s">
        <v>1266</v>
      </c>
      <c r="D1037" s="31"/>
      <c r="E1037" s="44" t="s">
        <v>35</v>
      </c>
      <c r="F1037" s="43" t="s">
        <v>34</v>
      </c>
      <c r="G1037" s="84" t="s">
        <v>34</v>
      </c>
      <c r="H1037" s="31"/>
      <c r="I1037" s="31"/>
      <c r="J1037" s="84" t="s">
        <v>190</v>
      </c>
      <c r="K1037" s="31" t="s">
        <v>34</v>
      </c>
      <c r="L1037" s="31" t="s">
        <v>46</v>
      </c>
      <c r="M1037" s="169"/>
      <c r="N1037" s="148" t="s">
        <v>3033</v>
      </c>
      <c r="O1037" s="44" t="s">
        <v>35</v>
      </c>
      <c r="P1037" s="43">
        <v>1987</v>
      </c>
      <c r="Q1037" s="31">
        <v>1</v>
      </c>
      <c r="R1037" s="84" t="s">
        <v>188</v>
      </c>
      <c r="S1037" s="31" t="s">
        <v>34</v>
      </c>
      <c r="T1037" s="31"/>
      <c r="U1037" s="169"/>
      <c r="V1037" s="150"/>
      <c r="W1037" s="141" t="str" cm="1">
        <f t="array" ref="W1037">IF(SUM(LEN(B1037:V1037))=0,"",IF(OR(OR(ISBLANK(F1037),SUM(LEN(C1037),LEN(D1037))=0),AND(NOT(E1037="Unknown"),ISBLANK(J1037)),AND(NOT(O1037="Unknown"),ISBLANK(R1037))),"Missing Information", INDEX(Table15[Entire Service Line Classification], MATCH(SUMIFS(Table15[Unique ID],Table15[System-Owned Portion],E1037,Table15[If Material Anything Other than "Lead" in Column E,Was Material Ever Previously Lead?],G1037,Table15[Customer-Owned Portion],O1037),Table15[Unique ID],0),0)))</f>
        <v>Non-lead</v>
      </c>
      <c r="X1037"/>
    </row>
    <row r="1038" spans="2:24" ht="30" x14ac:dyDescent="0.25">
      <c r="B1038" s="146">
        <v>86010699</v>
      </c>
      <c r="C1038" s="31" t="s">
        <v>1267</v>
      </c>
      <c r="D1038" s="31"/>
      <c r="E1038" s="44" t="s">
        <v>35</v>
      </c>
      <c r="F1038" s="43" t="s">
        <v>34</v>
      </c>
      <c r="G1038" s="84" t="s">
        <v>34</v>
      </c>
      <c r="H1038" s="31"/>
      <c r="I1038" s="31"/>
      <c r="J1038" s="84" t="s">
        <v>190</v>
      </c>
      <c r="K1038" s="31" t="s">
        <v>34</v>
      </c>
      <c r="L1038" s="31" t="s">
        <v>46</v>
      </c>
      <c r="M1038" s="169"/>
      <c r="N1038" s="148" t="s">
        <v>3033</v>
      </c>
      <c r="O1038" s="44" t="s">
        <v>35</v>
      </c>
      <c r="P1038" s="43">
        <v>1987</v>
      </c>
      <c r="Q1038" s="31">
        <v>1</v>
      </c>
      <c r="R1038" s="84" t="s">
        <v>188</v>
      </c>
      <c r="S1038" s="31" t="s">
        <v>34</v>
      </c>
      <c r="T1038" s="31"/>
      <c r="U1038" s="169"/>
      <c r="V1038" s="150"/>
      <c r="W1038" s="141" t="str" cm="1">
        <f t="array" ref="W1038">IF(SUM(LEN(B1038:V1038))=0,"",IF(OR(OR(ISBLANK(F1038),SUM(LEN(C1038),LEN(D1038))=0),AND(NOT(E1038="Unknown"),ISBLANK(J1038)),AND(NOT(O1038="Unknown"),ISBLANK(R1038))),"Missing Information", INDEX(Table15[Entire Service Line Classification], MATCH(SUMIFS(Table15[Unique ID],Table15[System-Owned Portion],E1038,Table15[If Material Anything Other than "Lead" in Column E,Was Material Ever Previously Lead?],G1038,Table15[Customer-Owned Portion],O1038),Table15[Unique ID],0),0)))</f>
        <v>Non-lead</v>
      </c>
      <c r="X1038"/>
    </row>
    <row r="1039" spans="2:24" ht="30" x14ac:dyDescent="0.25">
      <c r="B1039" s="146">
        <v>55606779</v>
      </c>
      <c r="C1039" s="31" t="s">
        <v>1268</v>
      </c>
      <c r="D1039" s="31"/>
      <c r="E1039" s="44" t="s">
        <v>35</v>
      </c>
      <c r="F1039" s="43" t="s">
        <v>34</v>
      </c>
      <c r="G1039" s="84" t="s">
        <v>34</v>
      </c>
      <c r="H1039" s="31"/>
      <c r="I1039" s="31"/>
      <c r="J1039" s="84" t="s">
        <v>190</v>
      </c>
      <c r="K1039" s="31" t="s">
        <v>34</v>
      </c>
      <c r="L1039" s="31" t="s">
        <v>46</v>
      </c>
      <c r="M1039" s="169"/>
      <c r="N1039" s="148" t="s">
        <v>3033</v>
      </c>
      <c r="O1039" s="44" t="s">
        <v>35</v>
      </c>
      <c r="P1039" s="43">
        <v>1987</v>
      </c>
      <c r="Q1039" s="31">
        <v>1</v>
      </c>
      <c r="R1039" s="84" t="s">
        <v>188</v>
      </c>
      <c r="S1039" s="31" t="s">
        <v>34</v>
      </c>
      <c r="T1039" s="31"/>
      <c r="U1039" s="169"/>
      <c r="V1039" s="150"/>
      <c r="W1039" s="141" t="str" cm="1">
        <f t="array" ref="W1039">IF(SUM(LEN(B1039:V1039))=0,"",IF(OR(OR(ISBLANK(F1039),SUM(LEN(C1039),LEN(D1039))=0),AND(NOT(E1039="Unknown"),ISBLANK(J1039)),AND(NOT(O1039="Unknown"),ISBLANK(R1039))),"Missing Information", INDEX(Table15[Entire Service Line Classification], MATCH(SUMIFS(Table15[Unique ID],Table15[System-Owned Portion],E1039,Table15[If Material Anything Other than "Lead" in Column E,Was Material Ever Previously Lead?],G1039,Table15[Customer-Owned Portion],O1039),Table15[Unique ID],0),0)))</f>
        <v>Non-lead</v>
      </c>
      <c r="X1039"/>
    </row>
    <row r="1040" spans="2:24" ht="30" x14ac:dyDescent="0.25">
      <c r="B1040" s="146">
        <v>54336449</v>
      </c>
      <c r="C1040" s="31" t="s">
        <v>1269</v>
      </c>
      <c r="D1040" s="31"/>
      <c r="E1040" s="44" t="s">
        <v>35</v>
      </c>
      <c r="F1040" s="43" t="s">
        <v>34</v>
      </c>
      <c r="G1040" s="84" t="s">
        <v>34</v>
      </c>
      <c r="H1040" s="31"/>
      <c r="I1040" s="31"/>
      <c r="J1040" s="84" t="s">
        <v>190</v>
      </c>
      <c r="K1040" s="31" t="s">
        <v>34</v>
      </c>
      <c r="L1040" s="31" t="s">
        <v>46</v>
      </c>
      <c r="M1040" s="169"/>
      <c r="N1040" s="148" t="s">
        <v>3033</v>
      </c>
      <c r="O1040" s="44" t="s">
        <v>35</v>
      </c>
      <c r="P1040" s="43">
        <v>1987</v>
      </c>
      <c r="Q1040" s="31">
        <v>1</v>
      </c>
      <c r="R1040" s="84" t="s">
        <v>188</v>
      </c>
      <c r="S1040" s="31" t="s">
        <v>34</v>
      </c>
      <c r="T1040" s="31"/>
      <c r="U1040" s="169"/>
      <c r="V1040" s="150"/>
      <c r="W1040" s="141" t="str" cm="1">
        <f t="array" ref="W1040">IF(SUM(LEN(B1040:V1040))=0,"",IF(OR(OR(ISBLANK(F1040),SUM(LEN(C1040),LEN(D1040))=0),AND(NOT(E1040="Unknown"),ISBLANK(J1040)),AND(NOT(O1040="Unknown"),ISBLANK(R1040))),"Missing Information", INDEX(Table15[Entire Service Line Classification], MATCH(SUMIFS(Table15[Unique ID],Table15[System-Owned Portion],E1040,Table15[If Material Anything Other than "Lead" in Column E,Was Material Ever Previously Lead?],G1040,Table15[Customer-Owned Portion],O1040),Table15[Unique ID],0),0)))</f>
        <v>Non-lead</v>
      </c>
      <c r="X1040"/>
    </row>
    <row r="1041" spans="2:24" ht="30" x14ac:dyDescent="0.25">
      <c r="B1041" s="146">
        <v>54336439</v>
      </c>
      <c r="C1041" s="31" t="s">
        <v>1270</v>
      </c>
      <c r="D1041" s="31"/>
      <c r="E1041" s="44" t="s">
        <v>35</v>
      </c>
      <c r="F1041" s="43" t="s">
        <v>34</v>
      </c>
      <c r="G1041" s="84" t="s">
        <v>34</v>
      </c>
      <c r="H1041" s="31"/>
      <c r="I1041" s="31"/>
      <c r="J1041" s="84" t="s">
        <v>190</v>
      </c>
      <c r="K1041" s="31" t="s">
        <v>34</v>
      </c>
      <c r="L1041" s="31" t="s">
        <v>46</v>
      </c>
      <c r="M1041" s="169"/>
      <c r="N1041" s="148" t="s">
        <v>3033</v>
      </c>
      <c r="O1041" s="44" t="s">
        <v>35</v>
      </c>
      <c r="P1041" s="43">
        <v>1987</v>
      </c>
      <c r="Q1041" s="31">
        <v>1</v>
      </c>
      <c r="R1041" s="84" t="s">
        <v>188</v>
      </c>
      <c r="S1041" s="31" t="s">
        <v>34</v>
      </c>
      <c r="T1041" s="31"/>
      <c r="U1041" s="169"/>
      <c r="V1041" s="150"/>
      <c r="W1041" s="141" t="str" cm="1">
        <f t="array" ref="W1041">IF(SUM(LEN(B1041:V1041))=0,"",IF(OR(OR(ISBLANK(F1041),SUM(LEN(C1041),LEN(D1041))=0),AND(NOT(E1041="Unknown"),ISBLANK(J1041)),AND(NOT(O1041="Unknown"),ISBLANK(R1041))),"Missing Information", INDEX(Table15[Entire Service Line Classification], MATCH(SUMIFS(Table15[Unique ID],Table15[System-Owned Portion],E1041,Table15[If Material Anything Other than "Lead" in Column E,Was Material Ever Previously Lead?],G1041,Table15[Customer-Owned Portion],O1041),Table15[Unique ID],0),0)))</f>
        <v>Non-lead</v>
      </c>
      <c r="X1041"/>
    </row>
    <row r="1042" spans="2:24" ht="30" x14ac:dyDescent="0.25">
      <c r="B1042" s="146">
        <v>53671153</v>
      </c>
      <c r="C1042" s="31" t="s">
        <v>1271</v>
      </c>
      <c r="D1042" s="31"/>
      <c r="E1042" s="44" t="s">
        <v>35</v>
      </c>
      <c r="F1042" s="43" t="s">
        <v>34</v>
      </c>
      <c r="G1042" s="84" t="s">
        <v>34</v>
      </c>
      <c r="H1042" s="31"/>
      <c r="I1042" s="31"/>
      <c r="J1042" s="84" t="s">
        <v>190</v>
      </c>
      <c r="K1042" s="31" t="s">
        <v>34</v>
      </c>
      <c r="L1042" s="31" t="s">
        <v>46</v>
      </c>
      <c r="M1042" s="169"/>
      <c r="N1042" s="148" t="s">
        <v>3033</v>
      </c>
      <c r="O1042" s="44" t="s">
        <v>35</v>
      </c>
      <c r="P1042" s="43">
        <v>1987</v>
      </c>
      <c r="Q1042" s="31">
        <v>1</v>
      </c>
      <c r="R1042" s="84" t="s">
        <v>188</v>
      </c>
      <c r="S1042" s="31" t="s">
        <v>34</v>
      </c>
      <c r="T1042" s="31"/>
      <c r="U1042" s="169"/>
      <c r="V1042" s="150"/>
      <c r="W1042" s="141" t="str" cm="1">
        <f t="array" ref="W1042">IF(SUM(LEN(B1042:V1042))=0,"",IF(OR(OR(ISBLANK(F1042),SUM(LEN(C1042),LEN(D1042))=0),AND(NOT(E1042="Unknown"),ISBLANK(J1042)),AND(NOT(O1042="Unknown"),ISBLANK(R1042))),"Missing Information", INDEX(Table15[Entire Service Line Classification], MATCH(SUMIFS(Table15[Unique ID],Table15[System-Owned Portion],E1042,Table15[If Material Anything Other than "Lead" in Column E,Was Material Ever Previously Lead?],G1042,Table15[Customer-Owned Portion],O1042),Table15[Unique ID],0),0)))</f>
        <v>Non-lead</v>
      </c>
      <c r="X1042"/>
    </row>
    <row r="1043" spans="2:24" ht="30" x14ac:dyDescent="0.25">
      <c r="B1043" s="146">
        <v>82538620</v>
      </c>
      <c r="C1043" s="31" t="s">
        <v>1272</v>
      </c>
      <c r="D1043" s="31"/>
      <c r="E1043" s="44" t="s">
        <v>35</v>
      </c>
      <c r="F1043" s="43" t="s">
        <v>34</v>
      </c>
      <c r="G1043" s="84" t="s">
        <v>34</v>
      </c>
      <c r="H1043" s="31"/>
      <c r="I1043" s="31"/>
      <c r="J1043" s="84" t="s">
        <v>190</v>
      </c>
      <c r="K1043" s="31" t="s">
        <v>34</v>
      </c>
      <c r="L1043" s="31" t="s">
        <v>46</v>
      </c>
      <c r="M1043" s="169"/>
      <c r="N1043" s="148" t="s">
        <v>3033</v>
      </c>
      <c r="O1043" s="44" t="s">
        <v>35</v>
      </c>
      <c r="P1043" s="43">
        <v>1987</v>
      </c>
      <c r="Q1043" s="31">
        <v>1</v>
      </c>
      <c r="R1043" s="84" t="s">
        <v>188</v>
      </c>
      <c r="S1043" s="31" t="s">
        <v>34</v>
      </c>
      <c r="T1043" s="31"/>
      <c r="U1043" s="169"/>
      <c r="V1043" s="150"/>
      <c r="W1043" s="141" t="str" cm="1">
        <f t="array" ref="W1043">IF(SUM(LEN(B1043:V1043))=0,"",IF(OR(OR(ISBLANK(F1043),SUM(LEN(C1043),LEN(D1043))=0),AND(NOT(E1043="Unknown"),ISBLANK(J1043)),AND(NOT(O1043="Unknown"),ISBLANK(R1043))),"Missing Information", INDEX(Table15[Entire Service Line Classification], MATCH(SUMIFS(Table15[Unique ID],Table15[System-Owned Portion],E1043,Table15[If Material Anything Other than "Lead" in Column E,Was Material Ever Previously Lead?],G1043,Table15[Customer-Owned Portion],O1043),Table15[Unique ID],0),0)))</f>
        <v>Non-lead</v>
      </c>
      <c r="X1043"/>
    </row>
    <row r="1044" spans="2:24" ht="30" x14ac:dyDescent="0.25">
      <c r="B1044" s="146">
        <v>35775335</v>
      </c>
      <c r="C1044" s="31" t="s">
        <v>1273</v>
      </c>
      <c r="D1044" s="31"/>
      <c r="E1044" s="44" t="s">
        <v>35</v>
      </c>
      <c r="F1044" s="43" t="s">
        <v>34</v>
      </c>
      <c r="G1044" s="84" t="s">
        <v>34</v>
      </c>
      <c r="H1044" s="31"/>
      <c r="I1044" s="31"/>
      <c r="J1044" s="84" t="s">
        <v>190</v>
      </c>
      <c r="K1044" s="31" t="s">
        <v>34</v>
      </c>
      <c r="L1044" s="31" t="s">
        <v>46</v>
      </c>
      <c r="M1044" s="169"/>
      <c r="N1044" s="148" t="s">
        <v>3033</v>
      </c>
      <c r="O1044" s="44" t="s">
        <v>35</v>
      </c>
      <c r="P1044" s="43">
        <v>1987</v>
      </c>
      <c r="Q1044" s="31">
        <v>1</v>
      </c>
      <c r="R1044" s="84" t="s">
        <v>188</v>
      </c>
      <c r="S1044" s="31" t="s">
        <v>34</v>
      </c>
      <c r="T1044" s="31"/>
      <c r="U1044" s="169"/>
      <c r="V1044" s="150"/>
      <c r="W1044" s="141" t="str" cm="1">
        <f t="array" ref="W1044">IF(SUM(LEN(B1044:V1044))=0,"",IF(OR(OR(ISBLANK(F1044),SUM(LEN(C1044),LEN(D1044))=0),AND(NOT(E1044="Unknown"),ISBLANK(J1044)),AND(NOT(O1044="Unknown"),ISBLANK(R1044))),"Missing Information", INDEX(Table15[Entire Service Line Classification], MATCH(SUMIFS(Table15[Unique ID],Table15[System-Owned Portion],E1044,Table15[If Material Anything Other than "Lead" in Column E,Was Material Ever Previously Lead?],G1044,Table15[Customer-Owned Portion],O1044),Table15[Unique ID],0),0)))</f>
        <v>Non-lead</v>
      </c>
      <c r="X1044"/>
    </row>
    <row r="1045" spans="2:24" ht="30" x14ac:dyDescent="0.25">
      <c r="B1045" s="146">
        <v>63223945</v>
      </c>
      <c r="C1045" s="31" t="s">
        <v>1274</v>
      </c>
      <c r="D1045" s="31"/>
      <c r="E1045" s="44" t="s">
        <v>35</v>
      </c>
      <c r="F1045" s="43" t="s">
        <v>34</v>
      </c>
      <c r="G1045" s="84" t="s">
        <v>34</v>
      </c>
      <c r="H1045" s="31"/>
      <c r="I1045" s="31"/>
      <c r="J1045" s="84" t="s">
        <v>190</v>
      </c>
      <c r="K1045" s="31" t="s">
        <v>34</v>
      </c>
      <c r="L1045" s="31" t="s">
        <v>46</v>
      </c>
      <c r="M1045" s="169"/>
      <c r="N1045" s="148" t="s">
        <v>3033</v>
      </c>
      <c r="O1045" s="44" t="s">
        <v>35</v>
      </c>
      <c r="P1045" s="43">
        <v>1987</v>
      </c>
      <c r="Q1045" s="31">
        <v>1</v>
      </c>
      <c r="R1045" s="84" t="s">
        <v>188</v>
      </c>
      <c r="S1045" s="31" t="s">
        <v>34</v>
      </c>
      <c r="T1045" s="31"/>
      <c r="U1045" s="169"/>
      <c r="V1045" s="150"/>
      <c r="W1045" s="141" t="str" cm="1">
        <f t="array" ref="W1045">IF(SUM(LEN(B1045:V1045))=0,"",IF(OR(OR(ISBLANK(F1045),SUM(LEN(C1045),LEN(D1045))=0),AND(NOT(E1045="Unknown"),ISBLANK(J1045)),AND(NOT(O1045="Unknown"),ISBLANK(R1045))),"Missing Information", INDEX(Table15[Entire Service Line Classification], MATCH(SUMIFS(Table15[Unique ID],Table15[System-Owned Portion],E1045,Table15[If Material Anything Other than "Lead" in Column E,Was Material Ever Previously Lead?],G1045,Table15[Customer-Owned Portion],O1045),Table15[Unique ID],0),0)))</f>
        <v>Non-lead</v>
      </c>
      <c r="X1045"/>
    </row>
    <row r="1046" spans="2:24" ht="30" x14ac:dyDescent="0.25">
      <c r="B1046" s="146">
        <v>86010690</v>
      </c>
      <c r="C1046" s="31" t="s">
        <v>1275</v>
      </c>
      <c r="D1046" s="31"/>
      <c r="E1046" s="44" t="s">
        <v>35</v>
      </c>
      <c r="F1046" s="43" t="s">
        <v>34</v>
      </c>
      <c r="G1046" s="84" t="s">
        <v>34</v>
      </c>
      <c r="H1046" s="31"/>
      <c r="I1046" s="31"/>
      <c r="J1046" s="84" t="s">
        <v>190</v>
      </c>
      <c r="K1046" s="31" t="s">
        <v>34</v>
      </c>
      <c r="L1046" s="31" t="s">
        <v>46</v>
      </c>
      <c r="M1046" s="169"/>
      <c r="N1046" s="148" t="s">
        <v>3033</v>
      </c>
      <c r="O1046" s="44" t="s">
        <v>35</v>
      </c>
      <c r="P1046" s="43">
        <v>1987</v>
      </c>
      <c r="Q1046" s="31">
        <v>1</v>
      </c>
      <c r="R1046" s="84" t="s">
        <v>188</v>
      </c>
      <c r="S1046" s="31" t="s">
        <v>34</v>
      </c>
      <c r="T1046" s="31"/>
      <c r="U1046" s="169"/>
      <c r="V1046" s="150"/>
      <c r="W1046" s="141" t="str" cm="1">
        <f t="array" ref="W1046">IF(SUM(LEN(B1046:V1046))=0,"",IF(OR(OR(ISBLANK(F1046),SUM(LEN(C1046),LEN(D1046))=0),AND(NOT(E1046="Unknown"),ISBLANK(J1046)),AND(NOT(O1046="Unknown"),ISBLANK(R1046))),"Missing Information", INDEX(Table15[Entire Service Line Classification], MATCH(SUMIFS(Table15[Unique ID],Table15[System-Owned Portion],E1046,Table15[If Material Anything Other than "Lead" in Column E,Was Material Ever Previously Lead?],G1046,Table15[Customer-Owned Portion],O1046),Table15[Unique ID],0),0)))</f>
        <v>Non-lead</v>
      </c>
      <c r="X1046"/>
    </row>
    <row r="1047" spans="2:24" ht="30" x14ac:dyDescent="0.25">
      <c r="B1047" s="146">
        <v>86102298</v>
      </c>
      <c r="C1047" s="31" t="s">
        <v>1276</v>
      </c>
      <c r="D1047" s="31"/>
      <c r="E1047" s="44" t="s">
        <v>35</v>
      </c>
      <c r="F1047" s="43" t="s">
        <v>34</v>
      </c>
      <c r="G1047" s="84" t="s">
        <v>34</v>
      </c>
      <c r="H1047" s="31"/>
      <c r="I1047" s="31"/>
      <c r="J1047" s="84" t="s">
        <v>190</v>
      </c>
      <c r="K1047" s="31" t="s">
        <v>34</v>
      </c>
      <c r="L1047" s="31" t="s">
        <v>46</v>
      </c>
      <c r="M1047" s="169"/>
      <c r="N1047" s="148" t="s">
        <v>3033</v>
      </c>
      <c r="O1047" s="44" t="s">
        <v>35</v>
      </c>
      <c r="P1047" s="43">
        <v>1987</v>
      </c>
      <c r="Q1047" s="31">
        <v>1</v>
      </c>
      <c r="R1047" s="84" t="s">
        <v>188</v>
      </c>
      <c r="S1047" s="31" t="s">
        <v>34</v>
      </c>
      <c r="T1047" s="31"/>
      <c r="U1047" s="169"/>
      <c r="V1047" s="150"/>
      <c r="W1047" s="141" t="str" cm="1">
        <f t="array" ref="W1047">IF(SUM(LEN(B1047:V1047))=0,"",IF(OR(OR(ISBLANK(F1047),SUM(LEN(C1047),LEN(D1047))=0),AND(NOT(E1047="Unknown"),ISBLANK(J1047)),AND(NOT(O1047="Unknown"),ISBLANK(R1047))),"Missing Information", INDEX(Table15[Entire Service Line Classification], MATCH(SUMIFS(Table15[Unique ID],Table15[System-Owned Portion],E1047,Table15[If Material Anything Other than "Lead" in Column E,Was Material Ever Previously Lead?],G1047,Table15[Customer-Owned Portion],O1047),Table15[Unique ID],0),0)))</f>
        <v>Non-lead</v>
      </c>
      <c r="X1047"/>
    </row>
    <row r="1048" spans="2:24" ht="30" x14ac:dyDescent="0.25">
      <c r="B1048" s="146">
        <v>52490076</v>
      </c>
      <c r="C1048" s="31" t="s">
        <v>1277</v>
      </c>
      <c r="D1048" s="31"/>
      <c r="E1048" s="44" t="s">
        <v>35</v>
      </c>
      <c r="F1048" s="43" t="s">
        <v>34</v>
      </c>
      <c r="G1048" s="84" t="s">
        <v>34</v>
      </c>
      <c r="H1048" s="31"/>
      <c r="I1048" s="31"/>
      <c r="J1048" s="84" t="s">
        <v>190</v>
      </c>
      <c r="K1048" s="31" t="s">
        <v>34</v>
      </c>
      <c r="L1048" s="31" t="s">
        <v>46</v>
      </c>
      <c r="M1048" s="169"/>
      <c r="N1048" s="148" t="s">
        <v>3033</v>
      </c>
      <c r="O1048" s="44" t="s">
        <v>35</v>
      </c>
      <c r="P1048" s="43">
        <v>1987</v>
      </c>
      <c r="Q1048" s="31">
        <v>1</v>
      </c>
      <c r="R1048" s="84" t="s">
        <v>188</v>
      </c>
      <c r="S1048" s="31" t="s">
        <v>34</v>
      </c>
      <c r="T1048" s="31"/>
      <c r="U1048" s="169"/>
      <c r="V1048" s="150"/>
      <c r="W1048" s="141" t="str" cm="1">
        <f t="array" ref="W1048">IF(SUM(LEN(B1048:V1048))=0,"",IF(OR(OR(ISBLANK(F1048),SUM(LEN(C1048),LEN(D1048))=0),AND(NOT(E1048="Unknown"),ISBLANK(J1048)),AND(NOT(O1048="Unknown"),ISBLANK(R1048))),"Missing Information", INDEX(Table15[Entire Service Line Classification], MATCH(SUMIFS(Table15[Unique ID],Table15[System-Owned Portion],E1048,Table15[If Material Anything Other than "Lead" in Column E,Was Material Ever Previously Lead?],G1048,Table15[Customer-Owned Portion],O1048),Table15[Unique ID],0),0)))</f>
        <v>Non-lead</v>
      </c>
      <c r="X1048"/>
    </row>
    <row r="1049" spans="2:24" ht="30" x14ac:dyDescent="0.25">
      <c r="B1049" s="146">
        <v>57530439</v>
      </c>
      <c r="C1049" s="31" t="s">
        <v>1278</v>
      </c>
      <c r="D1049" s="31"/>
      <c r="E1049" s="44" t="s">
        <v>35</v>
      </c>
      <c r="F1049" s="43" t="s">
        <v>34</v>
      </c>
      <c r="G1049" s="84" t="s">
        <v>34</v>
      </c>
      <c r="H1049" s="31"/>
      <c r="I1049" s="31"/>
      <c r="J1049" s="84" t="s">
        <v>190</v>
      </c>
      <c r="K1049" s="31" t="s">
        <v>34</v>
      </c>
      <c r="L1049" s="31" t="s">
        <v>46</v>
      </c>
      <c r="M1049" s="169"/>
      <c r="N1049" s="148" t="s">
        <v>3033</v>
      </c>
      <c r="O1049" s="44" t="s">
        <v>35</v>
      </c>
      <c r="P1049" s="43">
        <v>1987</v>
      </c>
      <c r="Q1049" s="31">
        <v>1</v>
      </c>
      <c r="R1049" s="84" t="s">
        <v>188</v>
      </c>
      <c r="S1049" s="31" t="s">
        <v>34</v>
      </c>
      <c r="T1049" s="31"/>
      <c r="U1049" s="169"/>
      <c r="V1049" s="150"/>
      <c r="W1049" s="141" t="str" cm="1">
        <f t="array" ref="W1049">IF(SUM(LEN(B1049:V1049))=0,"",IF(OR(OR(ISBLANK(F1049),SUM(LEN(C1049),LEN(D1049))=0),AND(NOT(E1049="Unknown"),ISBLANK(J1049)),AND(NOT(O1049="Unknown"),ISBLANK(R1049))),"Missing Information", INDEX(Table15[Entire Service Line Classification], MATCH(SUMIFS(Table15[Unique ID],Table15[System-Owned Portion],E1049,Table15[If Material Anything Other than "Lead" in Column E,Was Material Ever Previously Lead?],G1049,Table15[Customer-Owned Portion],O1049),Table15[Unique ID],0),0)))</f>
        <v>Non-lead</v>
      </c>
      <c r="X1049"/>
    </row>
    <row r="1050" spans="2:24" ht="30" x14ac:dyDescent="0.25">
      <c r="B1050" s="146">
        <v>84760187</v>
      </c>
      <c r="C1050" s="31" t="s">
        <v>1279</v>
      </c>
      <c r="D1050" s="31"/>
      <c r="E1050" s="44" t="s">
        <v>35</v>
      </c>
      <c r="F1050" s="43" t="s">
        <v>34</v>
      </c>
      <c r="G1050" s="84" t="s">
        <v>34</v>
      </c>
      <c r="H1050" s="31"/>
      <c r="I1050" s="31"/>
      <c r="J1050" s="84" t="s">
        <v>190</v>
      </c>
      <c r="K1050" s="31" t="s">
        <v>34</v>
      </c>
      <c r="L1050" s="31" t="s">
        <v>46</v>
      </c>
      <c r="M1050" s="169"/>
      <c r="N1050" s="148" t="s">
        <v>3033</v>
      </c>
      <c r="O1050" s="44" t="s">
        <v>35</v>
      </c>
      <c r="P1050" s="43">
        <v>1987</v>
      </c>
      <c r="Q1050" s="31">
        <v>1</v>
      </c>
      <c r="R1050" s="84" t="s">
        <v>188</v>
      </c>
      <c r="S1050" s="31" t="s">
        <v>34</v>
      </c>
      <c r="T1050" s="31"/>
      <c r="U1050" s="169"/>
      <c r="V1050" s="150"/>
      <c r="W1050" s="141" t="str" cm="1">
        <f t="array" ref="W1050">IF(SUM(LEN(B1050:V1050))=0,"",IF(OR(OR(ISBLANK(F1050),SUM(LEN(C1050),LEN(D1050))=0),AND(NOT(E1050="Unknown"),ISBLANK(J1050)),AND(NOT(O1050="Unknown"),ISBLANK(R1050))),"Missing Information", INDEX(Table15[Entire Service Line Classification], MATCH(SUMIFS(Table15[Unique ID],Table15[System-Owned Portion],E1050,Table15[If Material Anything Other than "Lead" in Column E,Was Material Ever Previously Lead?],G1050,Table15[Customer-Owned Portion],O1050),Table15[Unique ID],0),0)))</f>
        <v>Non-lead</v>
      </c>
      <c r="X1050"/>
    </row>
    <row r="1051" spans="2:24" ht="30" x14ac:dyDescent="0.25">
      <c r="B1051" s="146">
        <v>46941724</v>
      </c>
      <c r="C1051" s="31" t="s">
        <v>1280</v>
      </c>
      <c r="D1051" s="31"/>
      <c r="E1051" s="44" t="s">
        <v>35</v>
      </c>
      <c r="F1051" s="43" t="s">
        <v>34</v>
      </c>
      <c r="G1051" s="84" t="s">
        <v>34</v>
      </c>
      <c r="H1051" s="31"/>
      <c r="I1051" s="31"/>
      <c r="J1051" s="84" t="s">
        <v>190</v>
      </c>
      <c r="K1051" s="31" t="s">
        <v>34</v>
      </c>
      <c r="L1051" s="31" t="s">
        <v>46</v>
      </c>
      <c r="M1051" s="169"/>
      <c r="N1051" s="148" t="s">
        <v>3033</v>
      </c>
      <c r="O1051" s="44" t="s">
        <v>35</v>
      </c>
      <c r="P1051" s="43">
        <v>1987</v>
      </c>
      <c r="Q1051" s="31">
        <v>1</v>
      </c>
      <c r="R1051" s="84" t="s">
        <v>188</v>
      </c>
      <c r="S1051" s="31" t="s">
        <v>34</v>
      </c>
      <c r="T1051" s="31"/>
      <c r="U1051" s="169"/>
      <c r="V1051" s="150"/>
      <c r="W1051" s="141" t="str" cm="1">
        <f t="array" ref="W1051">IF(SUM(LEN(B1051:V1051))=0,"",IF(OR(OR(ISBLANK(F1051),SUM(LEN(C1051),LEN(D1051))=0),AND(NOT(E1051="Unknown"),ISBLANK(J1051)),AND(NOT(O1051="Unknown"),ISBLANK(R1051))),"Missing Information", INDEX(Table15[Entire Service Line Classification], MATCH(SUMIFS(Table15[Unique ID],Table15[System-Owned Portion],E1051,Table15[If Material Anything Other than "Lead" in Column E,Was Material Ever Previously Lead?],G1051,Table15[Customer-Owned Portion],O1051),Table15[Unique ID],0),0)))</f>
        <v>Non-lead</v>
      </c>
      <c r="X1051"/>
    </row>
    <row r="1052" spans="2:24" ht="30" x14ac:dyDescent="0.25">
      <c r="B1052" s="146">
        <v>55779586</v>
      </c>
      <c r="C1052" s="31" t="s">
        <v>1281</v>
      </c>
      <c r="D1052" s="31"/>
      <c r="E1052" s="44" t="s">
        <v>35</v>
      </c>
      <c r="F1052" s="43" t="s">
        <v>34</v>
      </c>
      <c r="G1052" s="84" t="s">
        <v>34</v>
      </c>
      <c r="H1052" s="31"/>
      <c r="I1052" s="31"/>
      <c r="J1052" s="84" t="s">
        <v>190</v>
      </c>
      <c r="K1052" s="31" t="s">
        <v>34</v>
      </c>
      <c r="L1052" s="31" t="s">
        <v>46</v>
      </c>
      <c r="M1052" s="169"/>
      <c r="N1052" s="148" t="s">
        <v>3033</v>
      </c>
      <c r="O1052" s="44" t="s">
        <v>35</v>
      </c>
      <c r="P1052" s="43">
        <v>1987</v>
      </c>
      <c r="Q1052" s="31">
        <v>1</v>
      </c>
      <c r="R1052" s="84" t="s">
        <v>188</v>
      </c>
      <c r="S1052" s="31" t="s">
        <v>34</v>
      </c>
      <c r="T1052" s="31"/>
      <c r="U1052" s="169"/>
      <c r="V1052" s="150"/>
      <c r="W1052" s="141" t="str" cm="1">
        <f t="array" ref="W1052">IF(SUM(LEN(B1052:V1052))=0,"",IF(OR(OR(ISBLANK(F1052),SUM(LEN(C1052),LEN(D1052))=0),AND(NOT(E1052="Unknown"),ISBLANK(J1052)),AND(NOT(O1052="Unknown"),ISBLANK(R1052))),"Missing Information", INDEX(Table15[Entire Service Line Classification], MATCH(SUMIFS(Table15[Unique ID],Table15[System-Owned Portion],E1052,Table15[If Material Anything Other than "Lead" in Column E,Was Material Ever Previously Lead?],G1052,Table15[Customer-Owned Portion],O1052),Table15[Unique ID],0),0)))</f>
        <v>Non-lead</v>
      </c>
      <c r="X1052"/>
    </row>
    <row r="1053" spans="2:24" ht="30" x14ac:dyDescent="0.25">
      <c r="B1053" s="146">
        <v>35775343</v>
      </c>
      <c r="C1053" s="31" t="s">
        <v>1282</v>
      </c>
      <c r="D1053" s="31"/>
      <c r="E1053" s="44" t="s">
        <v>35</v>
      </c>
      <c r="F1053" s="43" t="s">
        <v>34</v>
      </c>
      <c r="G1053" s="84" t="s">
        <v>34</v>
      </c>
      <c r="H1053" s="31"/>
      <c r="I1053" s="31"/>
      <c r="J1053" s="84" t="s">
        <v>190</v>
      </c>
      <c r="K1053" s="31" t="s">
        <v>34</v>
      </c>
      <c r="L1053" s="31" t="s">
        <v>46</v>
      </c>
      <c r="M1053" s="169"/>
      <c r="N1053" s="148" t="s">
        <v>3033</v>
      </c>
      <c r="O1053" s="44" t="s">
        <v>35</v>
      </c>
      <c r="P1053" s="43">
        <v>1987</v>
      </c>
      <c r="Q1053" s="31">
        <v>1</v>
      </c>
      <c r="R1053" s="84" t="s">
        <v>188</v>
      </c>
      <c r="S1053" s="31" t="s">
        <v>34</v>
      </c>
      <c r="T1053" s="31"/>
      <c r="U1053" s="169"/>
      <c r="V1053" s="150"/>
      <c r="W1053" s="141" t="str" cm="1">
        <f t="array" ref="W1053">IF(SUM(LEN(B1053:V1053))=0,"",IF(OR(OR(ISBLANK(F1053),SUM(LEN(C1053),LEN(D1053))=0),AND(NOT(E1053="Unknown"),ISBLANK(J1053)),AND(NOT(O1053="Unknown"),ISBLANK(R1053))),"Missing Information", INDEX(Table15[Entire Service Line Classification], MATCH(SUMIFS(Table15[Unique ID],Table15[System-Owned Portion],E1053,Table15[If Material Anything Other than "Lead" in Column E,Was Material Ever Previously Lead?],G1053,Table15[Customer-Owned Portion],O1053),Table15[Unique ID],0),0)))</f>
        <v>Non-lead</v>
      </c>
      <c r="X1053"/>
    </row>
    <row r="1054" spans="2:24" ht="30" x14ac:dyDescent="0.25">
      <c r="B1054" s="146">
        <v>59368683</v>
      </c>
      <c r="C1054" s="31" t="s">
        <v>1283</v>
      </c>
      <c r="D1054" s="31"/>
      <c r="E1054" s="44" t="s">
        <v>35</v>
      </c>
      <c r="F1054" s="43" t="s">
        <v>34</v>
      </c>
      <c r="G1054" s="84" t="s">
        <v>34</v>
      </c>
      <c r="H1054" s="31"/>
      <c r="I1054" s="31"/>
      <c r="J1054" s="84" t="s">
        <v>190</v>
      </c>
      <c r="K1054" s="31" t="s">
        <v>34</v>
      </c>
      <c r="L1054" s="31" t="s">
        <v>46</v>
      </c>
      <c r="M1054" s="169"/>
      <c r="N1054" s="148" t="s">
        <v>3033</v>
      </c>
      <c r="O1054" s="44" t="s">
        <v>35</v>
      </c>
      <c r="P1054" s="43">
        <v>1987</v>
      </c>
      <c r="Q1054" s="31">
        <v>1</v>
      </c>
      <c r="R1054" s="84" t="s">
        <v>188</v>
      </c>
      <c r="S1054" s="31" t="s">
        <v>34</v>
      </c>
      <c r="T1054" s="31"/>
      <c r="U1054" s="169"/>
      <c r="V1054" s="150"/>
      <c r="W1054" s="141" t="str" cm="1">
        <f t="array" ref="W1054">IF(SUM(LEN(B1054:V1054))=0,"",IF(OR(OR(ISBLANK(F1054),SUM(LEN(C1054),LEN(D1054))=0),AND(NOT(E1054="Unknown"),ISBLANK(J1054)),AND(NOT(O1054="Unknown"),ISBLANK(R1054))),"Missing Information", INDEX(Table15[Entire Service Line Classification], MATCH(SUMIFS(Table15[Unique ID],Table15[System-Owned Portion],E1054,Table15[If Material Anything Other than "Lead" in Column E,Was Material Ever Previously Lead?],G1054,Table15[Customer-Owned Portion],O1054),Table15[Unique ID],0),0)))</f>
        <v>Non-lead</v>
      </c>
      <c r="X1054"/>
    </row>
    <row r="1055" spans="2:24" ht="30" x14ac:dyDescent="0.25">
      <c r="B1055" s="146">
        <v>52882460</v>
      </c>
      <c r="C1055" s="31" t="s">
        <v>1284</v>
      </c>
      <c r="D1055" s="31"/>
      <c r="E1055" s="44" t="s">
        <v>35</v>
      </c>
      <c r="F1055" s="43" t="s">
        <v>34</v>
      </c>
      <c r="G1055" s="84" t="s">
        <v>34</v>
      </c>
      <c r="H1055" s="31"/>
      <c r="I1055" s="31"/>
      <c r="J1055" s="84" t="s">
        <v>190</v>
      </c>
      <c r="K1055" s="31" t="s">
        <v>34</v>
      </c>
      <c r="L1055" s="31" t="s">
        <v>46</v>
      </c>
      <c r="M1055" s="169"/>
      <c r="N1055" s="148" t="s">
        <v>3033</v>
      </c>
      <c r="O1055" s="44" t="s">
        <v>35</v>
      </c>
      <c r="P1055" s="43">
        <v>1987</v>
      </c>
      <c r="Q1055" s="31">
        <v>1</v>
      </c>
      <c r="R1055" s="84" t="s">
        <v>188</v>
      </c>
      <c r="S1055" s="31" t="s">
        <v>34</v>
      </c>
      <c r="T1055" s="31"/>
      <c r="U1055" s="169"/>
      <c r="V1055" s="150"/>
      <c r="W1055" s="141" t="str" cm="1">
        <f t="array" ref="W1055">IF(SUM(LEN(B1055:V1055))=0,"",IF(OR(OR(ISBLANK(F1055),SUM(LEN(C1055),LEN(D1055))=0),AND(NOT(E1055="Unknown"),ISBLANK(J1055)),AND(NOT(O1055="Unknown"),ISBLANK(R1055))),"Missing Information", INDEX(Table15[Entire Service Line Classification], MATCH(SUMIFS(Table15[Unique ID],Table15[System-Owned Portion],E1055,Table15[If Material Anything Other than "Lead" in Column E,Was Material Ever Previously Lead?],G1055,Table15[Customer-Owned Portion],O1055),Table15[Unique ID],0),0)))</f>
        <v>Non-lead</v>
      </c>
      <c r="X1055"/>
    </row>
    <row r="1056" spans="2:24" ht="30" x14ac:dyDescent="0.25">
      <c r="B1056" s="146">
        <v>86102323</v>
      </c>
      <c r="C1056" s="31" t="s">
        <v>1285</v>
      </c>
      <c r="D1056" s="31"/>
      <c r="E1056" s="44" t="s">
        <v>35</v>
      </c>
      <c r="F1056" s="43" t="s">
        <v>34</v>
      </c>
      <c r="G1056" s="84" t="s">
        <v>34</v>
      </c>
      <c r="H1056" s="31"/>
      <c r="I1056" s="31"/>
      <c r="J1056" s="84" t="s">
        <v>190</v>
      </c>
      <c r="K1056" s="31" t="s">
        <v>34</v>
      </c>
      <c r="L1056" s="31" t="s">
        <v>46</v>
      </c>
      <c r="M1056" s="169"/>
      <c r="N1056" s="148" t="s">
        <v>3033</v>
      </c>
      <c r="O1056" s="44" t="s">
        <v>35</v>
      </c>
      <c r="P1056" s="43">
        <v>1987</v>
      </c>
      <c r="Q1056" s="31">
        <v>1</v>
      </c>
      <c r="R1056" s="84" t="s">
        <v>188</v>
      </c>
      <c r="S1056" s="31" t="s">
        <v>34</v>
      </c>
      <c r="T1056" s="31"/>
      <c r="U1056" s="169"/>
      <c r="V1056" s="150"/>
      <c r="W1056" s="141" t="str" cm="1">
        <f t="array" ref="W1056">IF(SUM(LEN(B1056:V1056))=0,"",IF(OR(OR(ISBLANK(F1056),SUM(LEN(C1056),LEN(D1056))=0),AND(NOT(E1056="Unknown"),ISBLANK(J1056)),AND(NOT(O1056="Unknown"),ISBLANK(R1056))),"Missing Information", INDEX(Table15[Entire Service Line Classification], MATCH(SUMIFS(Table15[Unique ID],Table15[System-Owned Portion],E1056,Table15[If Material Anything Other than "Lead" in Column E,Was Material Ever Previously Lead?],G1056,Table15[Customer-Owned Portion],O1056),Table15[Unique ID],0),0)))</f>
        <v>Non-lead</v>
      </c>
      <c r="X1056"/>
    </row>
    <row r="1057" spans="2:24" ht="30" x14ac:dyDescent="0.25">
      <c r="B1057" s="146">
        <v>86010704</v>
      </c>
      <c r="C1057" s="31" t="s">
        <v>1286</v>
      </c>
      <c r="D1057" s="31"/>
      <c r="E1057" s="44" t="s">
        <v>35</v>
      </c>
      <c r="F1057" s="43" t="s">
        <v>34</v>
      </c>
      <c r="G1057" s="84" t="s">
        <v>34</v>
      </c>
      <c r="H1057" s="31"/>
      <c r="I1057" s="31"/>
      <c r="J1057" s="84" t="s">
        <v>190</v>
      </c>
      <c r="K1057" s="31" t="s">
        <v>34</v>
      </c>
      <c r="L1057" s="31" t="s">
        <v>46</v>
      </c>
      <c r="M1057" s="169"/>
      <c r="N1057" s="148" t="s">
        <v>3033</v>
      </c>
      <c r="O1057" s="44" t="s">
        <v>35</v>
      </c>
      <c r="P1057" s="43">
        <v>1987</v>
      </c>
      <c r="Q1057" s="31">
        <v>1</v>
      </c>
      <c r="R1057" s="84" t="s">
        <v>188</v>
      </c>
      <c r="S1057" s="31" t="s">
        <v>34</v>
      </c>
      <c r="T1057" s="31"/>
      <c r="U1057" s="169"/>
      <c r="V1057" s="150"/>
      <c r="W1057" s="141" t="str" cm="1">
        <f t="array" ref="W1057">IF(SUM(LEN(B1057:V1057))=0,"",IF(OR(OR(ISBLANK(F1057),SUM(LEN(C1057),LEN(D1057))=0),AND(NOT(E1057="Unknown"),ISBLANK(J1057)),AND(NOT(O1057="Unknown"),ISBLANK(R1057))),"Missing Information", INDEX(Table15[Entire Service Line Classification], MATCH(SUMIFS(Table15[Unique ID],Table15[System-Owned Portion],E1057,Table15[If Material Anything Other than "Lead" in Column E,Was Material Ever Previously Lead?],G1057,Table15[Customer-Owned Portion],O1057),Table15[Unique ID],0),0)))</f>
        <v>Non-lead</v>
      </c>
      <c r="X1057"/>
    </row>
    <row r="1058" spans="2:24" ht="30" x14ac:dyDescent="0.25">
      <c r="B1058" s="146">
        <v>87128705</v>
      </c>
      <c r="C1058" s="31" t="s">
        <v>1287</v>
      </c>
      <c r="D1058" s="31"/>
      <c r="E1058" s="44" t="s">
        <v>35</v>
      </c>
      <c r="F1058" s="43" t="s">
        <v>34</v>
      </c>
      <c r="G1058" s="84" t="s">
        <v>34</v>
      </c>
      <c r="H1058" s="31"/>
      <c r="I1058" s="31"/>
      <c r="J1058" s="84" t="s">
        <v>190</v>
      </c>
      <c r="K1058" s="31" t="s">
        <v>34</v>
      </c>
      <c r="L1058" s="31" t="s">
        <v>46</v>
      </c>
      <c r="M1058" s="169"/>
      <c r="N1058" s="148" t="s">
        <v>3033</v>
      </c>
      <c r="O1058" s="44" t="s">
        <v>35</v>
      </c>
      <c r="P1058" s="43">
        <v>1988</v>
      </c>
      <c r="Q1058" s="31">
        <v>1</v>
      </c>
      <c r="R1058" s="84" t="s">
        <v>188</v>
      </c>
      <c r="S1058" s="31" t="s">
        <v>34</v>
      </c>
      <c r="T1058" s="31"/>
      <c r="U1058" s="169"/>
      <c r="V1058" s="150"/>
      <c r="W1058" s="141" t="str" cm="1">
        <f t="array" ref="W1058">IF(SUM(LEN(B1058:V1058))=0,"",IF(OR(OR(ISBLANK(F1058),SUM(LEN(C1058),LEN(D1058))=0),AND(NOT(E1058="Unknown"),ISBLANK(J1058)),AND(NOT(O1058="Unknown"),ISBLANK(R1058))),"Missing Information", INDEX(Table15[Entire Service Line Classification], MATCH(SUMIFS(Table15[Unique ID],Table15[System-Owned Portion],E1058,Table15[If Material Anything Other than "Lead" in Column E,Was Material Ever Previously Lead?],G1058,Table15[Customer-Owned Portion],O1058),Table15[Unique ID],0),0)))</f>
        <v>Non-lead</v>
      </c>
      <c r="X1058"/>
    </row>
    <row r="1059" spans="2:24" ht="30" x14ac:dyDescent="0.25">
      <c r="B1059" s="146">
        <v>85037351</v>
      </c>
      <c r="C1059" s="31" t="s">
        <v>1288</v>
      </c>
      <c r="D1059" s="31"/>
      <c r="E1059" s="44" t="s">
        <v>35</v>
      </c>
      <c r="F1059" s="43" t="s">
        <v>34</v>
      </c>
      <c r="G1059" s="84" t="s">
        <v>34</v>
      </c>
      <c r="H1059" s="31"/>
      <c r="I1059" s="31"/>
      <c r="J1059" s="84" t="s">
        <v>190</v>
      </c>
      <c r="K1059" s="31" t="s">
        <v>34</v>
      </c>
      <c r="L1059" s="31" t="s">
        <v>46</v>
      </c>
      <c r="M1059" s="169"/>
      <c r="N1059" s="148" t="s">
        <v>3033</v>
      </c>
      <c r="O1059" s="44" t="s">
        <v>35</v>
      </c>
      <c r="P1059" s="43">
        <v>1988</v>
      </c>
      <c r="Q1059" s="31">
        <v>1</v>
      </c>
      <c r="R1059" s="84" t="s">
        <v>188</v>
      </c>
      <c r="S1059" s="31" t="s">
        <v>34</v>
      </c>
      <c r="T1059" s="31"/>
      <c r="U1059" s="169"/>
      <c r="V1059" s="150"/>
      <c r="W1059" s="141" t="str" cm="1">
        <f t="array" ref="W1059">IF(SUM(LEN(B1059:V1059))=0,"",IF(OR(OR(ISBLANK(F1059),SUM(LEN(C1059),LEN(D1059))=0),AND(NOT(E1059="Unknown"),ISBLANK(J1059)),AND(NOT(O1059="Unknown"),ISBLANK(R1059))),"Missing Information", INDEX(Table15[Entire Service Line Classification], MATCH(SUMIFS(Table15[Unique ID],Table15[System-Owned Portion],E1059,Table15[If Material Anything Other than "Lead" in Column E,Was Material Ever Previously Lead?],G1059,Table15[Customer-Owned Portion],O1059),Table15[Unique ID],0),0)))</f>
        <v>Non-lead</v>
      </c>
      <c r="X1059"/>
    </row>
    <row r="1060" spans="2:24" ht="30" x14ac:dyDescent="0.25">
      <c r="B1060" s="146">
        <v>87058549</v>
      </c>
      <c r="C1060" s="31" t="s">
        <v>1289</v>
      </c>
      <c r="D1060" s="31"/>
      <c r="E1060" s="44" t="s">
        <v>35</v>
      </c>
      <c r="F1060" s="43" t="s">
        <v>34</v>
      </c>
      <c r="G1060" s="84" t="s">
        <v>34</v>
      </c>
      <c r="H1060" s="31"/>
      <c r="I1060" s="31"/>
      <c r="J1060" s="84" t="s">
        <v>190</v>
      </c>
      <c r="K1060" s="31" t="s">
        <v>34</v>
      </c>
      <c r="L1060" s="31" t="s">
        <v>46</v>
      </c>
      <c r="M1060" s="169"/>
      <c r="N1060" s="148" t="s">
        <v>3033</v>
      </c>
      <c r="O1060" s="44" t="s">
        <v>35</v>
      </c>
      <c r="P1060" s="43">
        <v>1988</v>
      </c>
      <c r="Q1060" s="31">
        <v>1</v>
      </c>
      <c r="R1060" s="84" t="s">
        <v>188</v>
      </c>
      <c r="S1060" s="31" t="s">
        <v>34</v>
      </c>
      <c r="T1060" s="31"/>
      <c r="U1060" s="169"/>
      <c r="V1060" s="150"/>
      <c r="W1060" s="141" t="str" cm="1">
        <f t="array" ref="W1060">IF(SUM(LEN(B1060:V1060))=0,"",IF(OR(OR(ISBLANK(F1060),SUM(LEN(C1060),LEN(D1060))=0),AND(NOT(E1060="Unknown"),ISBLANK(J1060)),AND(NOT(O1060="Unknown"),ISBLANK(R1060))),"Missing Information", INDEX(Table15[Entire Service Line Classification], MATCH(SUMIFS(Table15[Unique ID],Table15[System-Owned Portion],E1060,Table15[If Material Anything Other than "Lead" in Column E,Was Material Ever Previously Lead?],G1060,Table15[Customer-Owned Portion],O1060),Table15[Unique ID],0),0)))</f>
        <v>Non-lead</v>
      </c>
      <c r="X1060"/>
    </row>
    <row r="1061" spans="2:24" ht="30" x14ac:dyDescent="0.25">
      <c r="B1061" s="146">
        <v>86102303</v>
      </c>
      <c r="C1061" s="31" t="s">
        <v>1290</v>
      </c>
      <c r="D1061" s="31"/>
      <c r="E1061" s="44" t="s">
        <v>35</v>
      </c>
      <c r="F1061" s="43" t="s">
        <v>34</v>
      </c>
      <c r="G1061" s="84" t="s">
        <v>34</v>
      </c>
      <c r="H1061" s="31"/>
      <c r="I1061" s="31"/>
      <c r="J1061" s="84" t="s">
        <v>190</v>
      </c>
      <c r="K1061" s="31" t="s">
        <v>34</v>
      </c>
      <c r="L1061" s="31" t="s">
        <v>46</v>
      </c>
      <c r="M1061" s="169"/>
      <c r="N1061" s="148" t="s">
        <v>3033</v>
      </c>
      <c r="O1061" s="44" t="s">
        <v>35</v>
      </c>
      <c r="P1061" s="43">
        <v>1988</v>
      </c>
      <c r="Q1061" s="31">
        <v>1</v>
      </c>
      <c r="R1061" s="84" t="s">
        <v>188</v>
      </c>
      <c r="S1061" s="31" t="s">
        <v>34</v>
      </c>
      <c r="T1061" s="31"/>
      <c r="U1061" s="169"/>
      <c r="V1061" s="150"/>
      <c r="W1061" s="141" t="str" cm="1">
        <f t="array" ref="W1061">IF(SUM(LEN(B1061:V1061))=0,"",IF(OR(OR(ISBLANK(F1061),SUM(LEN(C1061),LEN(D1061))=0),AND(NOT(E1061="Unknown"),ISBLANK(J1061)),AND(NOT(O1061="Unknown"),ISBLANK(R1061))),"Missing Information", INDEX(Table15[Entire Service Line Classification], MATCH(SUMIFS(Table15[Unique ID],Table15[System-Owned Portion],E1061,Table15[If Material Anything Other than "Lead" in Column E,Was Material Ever Previously Lead?],G1061,Table15[Customer-Owned Portion],O1061),Table15[Unique ID],0),0)))</f>
        <v>Non-lead</v>
      </c>
      <c r="X1061"/>
    </row>
    <row r="1062" spans="2:24" ht="30" x14ac:dyDescent="0.25">
      <c r="B1062" s="146">
        <v>87128720</v>
      </c>
      <c r="C1062" s="31" t="s">
        <v>1291</v>
      </c>
      <c r="D1062" s="31"/>
      <c r="E1062" s="44" t="s">
        <v>35</v>
      </c>
      <c r="F1062" s="43" t="s">
        <v>34</v>
      </c>
      <c r="G1062" s="84" t="s">
        <v>34</v>
      </c>
      <c r="H1062" s="31"/>
      <c r="I1062" s="31"/>
      <c r="J1062" s="84" t="s">
        <v>190</v>
      </c>
      <c r="K1062" s="31" t="s">
        <v>34</v>
      </c>
      <c r="L1062" s="31" t="s">
        <v>46</v>
      </c>
      <c r="M1062" s="169"/>
      <c r="N1062" s="148" t="s">
        <v>3033</v>
      </c>
      <c r="O1062" s="44" t="s">
        <v>35</v>
      </c>
      <c r="P1062" s="43">
        <v>1988</v>
      </c>
      <c r="Q1062" s="31">
        <v>1</v>
      </c>
      <c r="R1062" s="84" t="s">
        <v>188</v>
      </c>
      <c r="S1062" s="31" t="s">
        <v>34</v>
      </c>
      <c r="T1062" s="31"/>
      <c r="U1062" s="169"/>
      <c r="V1062" s="150"/>
      <c r="W1062" s="141" t="str" cm="1">
        <f t="array" ref="W1062">IF(SUM(LEN(B1062:V1062))=0,"",IF(OR(OR(ISBLANK(F1062),SUM(LEN(C1062),LEN(D1062))=0),AND(NOT(E1062="Unknown"),ISBLANK(J1062)),AND(NOT(O1062="Unknown"),ISBLANK(R1062))),"Missing Information", INDEX(Table15[Entire Service Line Classification], MATCH(SUMIFS(Table15[Unique ID],Table15[System-Owned Portion],E1062,Table15[If Material Anything Other than "Lead" in Column E,Was Material Ever Previously Lead?],G1062,Table15[Customer-Owned Portion],O1062),Table15[Unique ID],0),0)))</f>
        <v>Non-lead</v>
      </c>
      <c r="X1062"/>
    </row>
    <row r="1063" spans="2:24" ht="30" x14ac:dyDescent="0.25">
      <c r="B1063" s="146">
        <v>87128707</v>
      </c>
      <c r="C1063" s="31" t="s">
        <v>1292</v>
      </c>
      <c r="D1063" s="31"/>
      <c r="E1063" s="44" t="s">
        <v>35</v>
      </c>
      <c r="F1063" s="43" t="s">
        <v>34</v>
      </c>
      <c r="G1063" s="84" t="s">
        <v>34</v>
      </c>
      <c r="H1063" s="31"/>
      <c r="I1063" s="31"/>
      <c r="J1063" s="84" t="s">
        <v>190</v>
      </c>
      <c r="K1063" s="31" t="s">
        <v>34</v>
      </c>
      <c r="L1063" s="31" t="s">
        <v>46</v>
      </c>
      <c r="M1063" s="169"/>
      <c r="N1063" s="148" t="s">
        <v>3033</v>
      </c>
      <c r="O1063" s="44" t="s">
        <v>35</v>
      </c>
      <c r="P1063" s="43">
        <v>1988</v>
      </c>
      <c r="Q1063" s="31">
        <v>1</v>
      </c>
      <c r="R1063" s="84" t="s">
        <v>188</v>
      </c>
      <c r="S1063" s="31" t="s">
        <v>34</v>
      </c>
      <c r="T1063" s="31"/>
      <c r="U1063" s="169"/>
      <c r="V1063" s="150"/>
      <c r="W1063" s="141" t="str" cm="1">
        <f t="array" ref="W1063">IF(SUM(LEN(B1063:V1063))=0,"",IF(OR(OR(ISBLANK(F1063),SUM(LEN(C1063),LEN(D1063))=0),AND(NOT(E1063="Unknown"),ISBLANK(J1063)),AND(NOT(O1063="Unknown"),ISBLANK(R1063))),"Missing Information", INDEX(Table15[Entire Service Line Classification], MATCH(SUMIFS(Table15[Unique ID],Table15[System-Owned Portion],E1063,Table15[If Material Anything Other than "Lead" in Column E,Was Material Ever Previously Lead?],G1063,Table15[Customer-Owned Portion],O1063),Table15[Unique ID],0),0)))</f>
        <v>Non-lead</v>
      </c>
      <c r="X1063"/>
    </row>
    <row r="1064" spans="2:24" ht="30" x14ac:dyDescent="0.25">
      <c r="B1064" s="146">
        <v>87045699</v>
      </c>
      <c r="C1064" s="31" t="s">
        <v>1293</v>
      </c>
      <c r="D1064" s="31"/>
      <c r="E1064" s="44" t="s">
        <v>35</v>
      </c>
      <c r="F1064" s="43" t="s">
        <v>34</v>
      </c>
      <c r="G1064" s="84" t="s">
        <v>34</v>
      </c>
      <c r="H1064" s="31"/>
      <c r="I1064" s="31"/>
      <c r="J1064" s="84" t="s">
        <v>190</v>
      </c>
      <c r="K1064" s="31" t="s">
        <v>34</v>
      </c>
      <c r="L1064" s="31" t="s">
        <v>46</v>
      </c>
      <c r="M1064" s="169"/>
      <c r="N1064" s="148" t="s">
        <v>3033</v>
      </c>
      <c r="O1064" s="44" t="s">
        <v>35</v>
      </c>
      <c r="P1064" s="43">
        <v>1988</v>
      </c>
      <c r="Q1064" s="31">
        <v>1</v>
      </c>
      <c r="R1064" s="84" t="s">
        <v>188</v>
      </c>
      <c r="S1064" s="31" t="s">
        <v>34</v>
      </c>
      <c r="T1064" s="31"/>
      <c r="U1064" s="169"/>
      <c r="V1064" s="150"/>
      <c r="W1064" s="141" t="str" cm="1">
        <f t="array" ref="W1064">IF(SUM(LEN(B1064:V1064))=0,"",IF(OR(OR(ISBLANK(F1064),SUM(LEN(C1064),LEN(D1064))=0),AND(NOT(E1064="Unknown"),ISBLANK(J1064)),AND(NOT(O1064="Unknown"),ISBLANK(R1064))),"Missing Information", INDEX(Table15[Entire Service Line Classification], MATCH(SUMIFS(Table15[Unique ID],Table15[System-Owned Portion],E1064,Table15[If Material Anything Other than "Lead" in Column E,Was Material Ever Previously Lead?],G1064,Table15[Customer-Owned Portion],O1064),Table15[Unique ID],0),0)))</f>
        <v>Non-lead</v>
      </c>
      <c r="X1064"/>
    </row>
    <row r="1065" spans="2:24" ht="30" x14ac:dyDescent="0.25">
      <c r="B1065" s="146">
        <v>44786840</v>
      </c>
      <c r="C1065" s="31" t="s">
        <v>1294</v>
      </c>
      <c r="D1065" s="31"/>
      <c r="E1065" s="44" t="s">
        <v>35</v>
      </c>
      <c r="F1065" s="43" t="s">
        <v>34</v>
      </c>
      <c r="G1065" s="84" t="s">
        <v>34</v>
      </c>
      <c r="H1065" s="31"/>
      <c r="I1065" s="31"/>
      <c r="J1065" s="84" t="s">
        <v>190</v>
      </c>
      <c r="K1065" s="31" t="s">
        <v>34</v>
      </c>
      <c r="L1065" s="31" t="s">
        <v>46</v>
      </c>
      <c r="M1065" s="169"/>
      <c r="N1065" s="148" t="s">
        <v>3033</v>
      </c>
      <c r="O1065" s="44" t="s">
        <v>35</v>
      </c>
      <c r="P1065" s="43">
        <v>1988</v>
      </c>
      <c r="Q1065" s="31">
        <v>1</v>
      </c>
      <c r="R1065" s="84" t="s">
        <v>188</v>
      </c>
      <c r="S1065" s="31" t="s">
        <v>34</v>
      </c>
      <c r="T1065" s="31"/>
      <c r="U1065" s="169"/>
      <c r="V1065" s="150"/>
      <c r="W1065" s="141" t="str" cm="1">
        <f t="array" ref="W1065">IF(SUM(LEN(B1065:V1065))=0,"",IF(OR(OR(ISBLANK(F1065),SUM(LEN(C1065),LEN(D1065))=0),AND(NOT(E1065="Unknown"),ISBLANK(J1065)),AND(NOT(O1065="Unknown"),ISBLANK(R1065))),"Missing Information", INDEX(Table15[Entire Service Line Classification], MATCH(SUMIFS(Table15[Unique ID],Table15[System-Owned Portion],E1065,Table15[If Material Anything Other than "Lead" in Column E,Was Material Ever Previously Lead?],G1065,Table15[Customer-Owned Portion],O1065),Table15[Unique ID],0),0)))</f>
        <v>Non-lead</v>
      </c>
      <c r="X1065"/>
    </row>
    <row r="1066" spans="2:24" ht="30" x14ac:dyDescent="0.25">
      <c r="B1066" s="146">
        <v>87045757</v>
      </c>
      <c r="C1066" s="31" t="s">
        <v>1295</v>
      </c>
      <c r="D1066" s="31"/>
      <c r="E1066" s="44" t="s">
        <v>35</v>
      </c>
      <c r="F1066" s="43" t="s">
        <v>34</v>
      </c>
      <c r="G1066" s="84" t="s">
        <v>34</v>
      </c>
      <c r="H1066" s="31"/>
      <c r="I1066" s="31"/>
      <c r="J1066" s="84" t="s">
        <v>190</v>
      </c>
      <c r="K1066" s="31" t="s">
        <v>34</v>
      </c>
      <c r="L1066" s="31" t="s">
        <v>46</v>
      </c>
      <c r="M1066" s="169"/>
      <c r="N1066" s="148" t="s">
        <v>3033</v>
      </c>
      <c r="O1066" s="44" t="s">
        <v>35</v>
      </c>
      <c r="P1066" s="43">
        <v>1988</v>
      </c>
      <c r="Q1066" s="31">
        <v>1</v>
      </c>
      <c r="R1066" s="84" t="s">
        <v>188</v>
      </c>
      <c r="S1066" s="31" t="s">
        <v>34</v>
      </c>
      <c r="T1066" s="31"/>
      <c r="U1066" s="169"/>
      <c r="V1066" s="150"/>
      <c r="W1066" s="141" t="str" cm="1">
        <f t="array" ref="W1066">IF(SUM(LEN(B1066:V1066))=0,"",IF(OR(OR(ISBLANK(F1066),SUM(LEN(C1066),LEN(D1066))=0),AND(NOT(E1066="Unknown"),ISBLANK(J1066)),AND(NOT(O1066="Unknown"),ISBLANK(R1066))),"Missing Information", INDEX(Table15[Entire Service Line Classification], MATCH(SUMIFS(Table15[Unique ID],Table15[System-Owned Portion],E1066,Table15[If Material Anything Other than "Lead" in Column E,Was Material Ever Previously Lead?],G1066,Table15[Customer-Owned Portion],O1066),Table15[Unique ID],0),0)))</f>
        <v>Non-lead</v>
      </c>
      <c r="X1066"/>
    </row>
    <row r="1067" spans="2:24" ht="30" x14ac:dyDescent="0.25">
      <c r="B1067" s="146">
        <v>87128723</v>
      </c>
      <c r="C1067" s="31" t="s">
        <v>1296</v>
      </c>
      <c r="D1067" s="31"/>
      <c r="E1067" s="44" t="s">
        <v>35</v>
      </c>
      <c r="F1067" s="43" t="s">
        <v>34</v>
      </c>
      <c r="G1067" s="84" t="s">
        <v>34</v>
      </c>
      <c r="H1067" s="31"/>
      <c r="I1067" s="31"/>
      <c r="J1067" s="84" t="s">
        <v>190</v>
      </c>
      <c r="K1067" s="31" t="s">
        <v>34</v>
      </c>
      <c r="L1067" s="31" t="s">
        <v>46</v>
      </c>
      <c r="M1067" s="169"/>
      <c r="N1067" s="148" t="s">
        <v>3033</v>
      </c>
      <c r="O1067" s="44" t="s">
        <v>35</v>
      </c>
      <c r="P1067" s="43">
        <v>1988</v>
      </c>
      <c r="Q1067" s="31">
        <v>1</v>
      </c>
      <c r="R1067" s="84" t="s">
        <v>188</v>
      </c>
      <c r="S1067" s="31" t="s">
        <v>34</v>
      </c>
      <c r="T1067" s="31"/>
      <c r="U1067" s="169"/>
      <c r="V1067" s="150"/>
      <c r="W1067" s="141" t="str" cm="1">
        <f t="array" ref="W1067">IF(SUM(LEN(B1067:V1067))=0,"",IF(OR(OR(ISBLANK(F1067),SUM(LEN(C1067),LEN(D1067))=0),AND(NOT(E1067="Unknown"),ISBLANK(J1067)),AND(NOT(O1067="Unknown"),ISBLANK(R1067))),"Missing Information", INDEX(Table15[Entire Service Line Classification], MATCH(SUMIFS(Table15[Unique ID],Table15[System-Owned Portion],E1067,Table15[If Material Anything Other than "Lead" in Column E,Was Material Ever Previously Lead?],G1067,Table15[Customer-Owned Portion],O1067),Table15[Unique ID],0),0)))</f>
        <v>Non-lead</v>
      </c>
      <c r="X1067"/>
    </row>
    <row r="1068" spans="2:24" ht="30" x14ac:dyDescent="0.25">
      <c r="B1068" s="146">
        <v>87045758</v>
      </c>
      <c r="C1068" s="31" t="s">
        <v>1297</v>
      </c>
      <c r="D1068" s="31"/>
      <c r="E1068" s="44" t="s">
        <v>35</v>
      </c>
      <c r="F1068" s="43" t="s">
        <v>34</v>
      </c>
      <c r="G1068" s="84" t="s">
        <v>34</v>
      </c>
      <c r="H1068" s="31"/>
      <c r="I1068" s="31"/>
      <c r="J1068" s="84" t="s">
        <v>190</v>
      </c>
      <c r="K1068" s="31" t="s">
        <v>34</v>
      </c>
      <c r="L1068" s="31" t="s">
        <v>46</v>
      </c>
      <c r="M1068" s="169"/>
      <c r="N1068" s="148" t="s">
        <v>3033</v>
      </c>
      <c r="O1068" s="44" t="s">
        <v>35</v>
      </c>
      <c r="P1068" s="43">
        <v>1988</v>
      </c>
      <c r="Q1068" s="31">
        <v>1</v>
      </c>
      <c r="R1068" s="84" t="s">
        <v>188</v>
      </c>
      <c r="S1068" s="31" t="s">
        <v>34</v>
      </c>
      <c r="T1068" s="31"/>
      <c r="U1068" s="169"/>
      <c r="V1068" s="150"/>
      <c r="W1068" s="141" t="str" cm="1">
        <f t="array" ref="W1068">IF(SUM(LEN(B1068:V1068))=0,"",IF(OR(OR(ISBLANK(F1068),SUM(LEN(C1068),LEN(D1068))=0),AND(NOT(E1068="Unknown"),ISBLANK(J1068)),AND(NOT(O1068="Unknown"),ISBLANK(R1068))),"Missing Information", INDEX(Table15[Entire Service Line Classification], MATCH(SUMIFS(Table15[Unique ID],Table15[System-Owned Portion],E1068,Table15[If Material Anything Other than "Lead" in Column E,Was Material Ever Previously Lead?],G1068,Table15[Customer-Owned Portion],O1068),Table15[Unique ID],0),0)))</f>
        <v>Non-lead</v>
      </c>
      <c r="X1068"/>
    </row>
    <row r="1069" spans="2:24" ht="30" x14ac:dyDescent="0.25">
      <c r="B1069" s="146">
        <v>87045683</v>
      </c>
      <c r="C1069" s="31" t="s">
        <v>1298</v>
      </c>
      <c r="D1069" s="31"/>
      <c r="E1069" s="44" t="s">
        <v>35</v>
      </c>
      <c r="F1069" s="43" t="s">
        <v>34</v>
      </c>
      <c r="G1069" s="84" t="s">
        <v>34</v>
      </c>
      <c r="H1069" s="31"/>
      <c r="I1069" s="31"/>
      <c r="J1069" s="84" t="s">
        <v>190</v>
      </c>
      <c r="K1069" s="31" t="s">
        <v>34</v>
      </c>
      <c r="L1069" s="31" t="s">
        <v>46</v>
      </c>
      <c r="M1069" s="169"/>
      <c r="N1069" s="148" t="s">
        <v>3033</v>
      </c>
      <c r="O1069" s="44" t="s">
        <v>35</v>
      </c>
      <c r="P1069" s="43">
        <v>1988</v>
      </c>
      <c r="Q1069" s="31">
        <v>1</v>
      </c>
      <c r="R1069" s="84" t="s">
        <v>188</v>
      </c>
      <c r="S1069" s="31" t="s">
        <v>34</v>
      </c>
      <c r="T1069" s="31"/>
      <c r="U1069" s="169"/>
      <c r="V1069" s="150"/>
      <c r="W1069" s="141" t="str" cm="1">
        <f t="array" ref="W1069">IF(SUM(LEN(B1069:V1069))=0,"",IF(OR(OR(ISBLANK(F1069),SUM(LEN(C1069),LEN(D1069))=0),AND(NOT(E1069="Unknown"),ISBLANK(J1069)),AND(NOT(O1069="Unknown"),ISBLANK(R1069))),"Missing Information", INDEX(Table15[Entire Service Line Classification], MATCH(SUMIFS(Table15[Unique ID],Table15[System-Owned Portion],E1069,Table15[If Material Anything Other than "Lead" in Column E,Was Material Ever Previously Lead?],G1069,Table15[Customer-Owned Portion],O1069),Table15[Unique ID],0),0)))</f>
        <v>Non-lead</v>
      </c>
      <c r="X1069"/>
    </row>
    <row r="1070" spans="2:24" ht="30" x14ac:dyDescent="0.25">
      <c r="B1070" s="146">
        <v>65377460</v>
      </c>
      <c r="C1070" s="31" t="s">
        <v>1299</v>
      </c>
      <c r="D1070" s="31"/>
      <c r="E1070" s="44" t="s">
        <v>35</v>
      </c>
      <c r="F1070" s="43" t="s">
        <v>34</v>
      </c>
      <c r="G1070" s="84" t="s">
        <v>34</v>
      </c>
      <c r="H1070" s="31"/>
      <c r="I1070" s="31"/>
      <c r="J1070" s="84" t="s">
        <v>190</v>
      </c>
      <c r="K1070" s="31" t="s">
        <v>34</v>
      </c>
      <c r="L1070" s="31" t="s">
        <v>46</v>
      </c>
      <c r="M1070" s="169"/>
      <c r="N1070" s="148" t="s">
        <v>3033</v>
      </c>
      <c r="O1070" s="44" t="s">
        <v>35</v>
      </c>
      <c r="P1070" s="43">
        <v>1988</v>
      </c>
      <c r="Q1070" s="31">
        <v>1</v>
      </c>
      <c r="R1070" s="84" t="s">
        <v>188</v>
      </c>
      <c r="S1070" s="31" t="s">
        <v>34</v>
      </c>
      <c r="T1070" s="31"/>
      <c r="U1070" s="169"/>
      <c r="V1070" s="150"/>
      <c r="W1070" s="141" t="str" cm="1">
        <f t="array" ref="W1070">IF(SUM(LEN(B1070:V1070))=0,"",IF(OR(OR(ISBLANK(F1070),SUM(LEN(C1070),LEN(D1070))=0),AND(NOT(E1070="Unknown"),ISBLANK(J1070)),AND(NOT(O1070="Unknown"),ISBLANK(R1070))),"Missing Information", INDEX(Table15[Entire Service Line Classification], MATCH(SUMIFS(Table15[Unique ID],Table15[System-Owned Portion],E1070,Table15[If Material Anything Other than "Lead" in Column E,Was Material Ever Previously Lead?],G1070,Table15[Customer-Owned Portion],O1070),Table15[Unique ID],0),0)))</f>
        <v>Non-lead</v>
      </c>
      <c r="X1070"/>
    </row>
    <row r="1071" spans="2:24" ht="30" x14ac:dyDescent="0.25">
      <c r="B1071" s="146">
        <v>57530412</v>
      </c>
      <c r="C1071" s="31" t="s">
        <v>1300</v>
      </c>
      <c r="D1071" s="31"/>
      <c r="E1071" s="44" t="s">
        <v>35</v>
      </c>
      <c r="F1071" s="43" t="s">
        <v>34</v>
      </c>
      <c r="G1071" s="84" t="s">
        <v>34</v>
      </c>
      <c r="H1071" s="31"/>
      <c r="I1071" s="31"/>
      <c r="J1071" s="84" t="s">
        <v>190</v>
      </c>
      <c r="K1071" s="31" t="s">
        <v>34</v>
      </c>
      <c r="L1071" s="31" t="s">
        <v>46</v>
      </c>
      <c r="M1071" s="169"/>
      <c r="N1071" s="148" t="s">
        <v>3033</v>
      </c>
      <c r="O1071" s="44" t="s">
        <v>35</v>
      </c>
      <c r="P1071" s="43">
        <v>1988</v>
      </c>
      <c r="Q1071" s="31">
        <v>1</v>
      </c>
      <c r="R1071" s="84" t="s">
        <v>188</v>
      </c>
      <c r="S1071" s="31" t="s">
        <v>34</v>
      </c>
      <c r="T1071" s="31"/>
      <c r="U1071" s="169"/>
      <c r="V1071" s="150"/>
      <c r="W1071" s="141" t="str" cm="1">
        <f t="array" ref="W1071">IF(SUM(LEN(B1071:V1071))=0,"",IF(OR(OR(ISBLANK(F1071),SUM(LEN(C1071),LEN(D1071))=0),AND(NOT(E1071="Unknown"),ISBLANK(J1071)),AND(NOT(O1071="Unknown"),ISBLANK(R1071))),"Missing Information", INDEX(Table15[Entire Service Line Classification], MATCH(SUMIFS(Table15[Unique ID],Table15[System-Owned Portion],E1071,Table15[If Material Anything Other than "Lead" in Column E,Was Material Ever Previously Lead?],G1071,Table15[Customer-Owned Portion],O1071),Table15[Unique ID],0),0)))</f>
        <v>Non-lead</v>
      </c>
      <c r="X1071"/>
    </row>
    <row r="1072" spans="2:24" ht="30" x14ac:dyDescent="0.25">
      <c r="B1072" s="146">
        <v>87058577</v>
      </c>
      <c r="C1072" s="31" t="s">
        <v>1301</v>
      </c>
      <c r="D1072" s="31"/>
      <c r="E1072" s="44" t="s">
        <v>35</v>
      </c>
      <c r="F1072" s="43" t="s">
        <v>34</v>
      </c>
      <c r="G1072" s="84" t="s">
        <v>34</v>
      </c>
      <c r="H1072" s="31"/>
      <c r="I1072" s="31"/>
      <c r="J1072" s="84" t="s">
        <v>190</v>
      </c>
      <c r="K1072" s="31" t="s">
        <v>34</v>
      </c>
      <c r="L1072" s="31" t="s">
        <v>46</v>
      </c>
      <c r="M1072" s="169"/>
      <c r="N1072" s="148" t="s">
        <v>3033</v>
      </c>
      <c r="O1072" s="44" t="s">
        <v>35</v>
      </c>
      <c r="P1072" s="43">
        <v>1988</v>
      </c>
      <c r="Q1072" s="31">
        <v>1</v>
      </c>
      <c r="R1072" s="84" t="s">
        <v>188</v>
      </c>
      <c r="S1072" s="31" t="s">
        <v>34</v>
      </c>
      <c r="T1072" s="31"/>
      <c r="U1072" s="169"/>
      <c r="V1072" s="150"/>
      <c r="W1072" s="141" t="str" cm="1">
        <f t="array" ref="W1072">IF(SUM(LEN(B1072:V1072))=0,"",IF(OR(OR(ISBLANK(F1072),SUM(LEN(C1072),LEN(D1072))=0),AND(NOT(E1072="Unknown"),ISBLANK(J1072)),AND(NOT(O1072="Unknown"),ISBLANK(R1072))),"Missing Information", INDEX(Table15[Entire Service Line Classification], MATCH(SUMIFS(Table15[Unique ID],Table15[System-Owned Portion],E1072,Table15[If Material Anything Other than "Lead" in Column E,Was Material Ever Previously Lead?],G1072,Table15[Customer-Owned Portion],O1072),Table15[Unique ID],0),0)))</f>
        <v>Non-lead</v>
      </c>
      <c r="X1072"/>
    </row>
    <row r="1073" spans="2:24" ht="30" x14ac:dyDescent="0.25">
      <c r="B1073" s="146">
        <v>86102321</v>
      </c>
      <c r="C1073" s="31" t="s">
        <v>1302</v>
      </c>
      <c r="D1073" s="31"/>
      <c r="E1073" s="44" t="s">
        <v>35</v>
      </c>
      <c r="F1073" s="43" t="s">
        <v>34</v>
      </c>
      <c r="G1073" s="84" t="s">
        <v>34</v>
      </c>
      <c r="H1073" s="31"/>
      <c r="I1073" s="31"/>
      <c r="J1073" s="84" t="s">
        <v>190</v>
      </c>
      <c r="K1073" s="31" t="s">
        <v>34</v>
      </c>
      <c r="L1073" s="31" t="s">
        <v>46</v>
      </c>
      <c r="M1073" s="169"/>
      <c r="N1073" s="148" t="s">
        <v>3033</v>
      </c>
      <c r="O1073" s="44" t="s">
        <v>35</v>
      </c>
      <c r="P1073" s="43">
        <v>1988</v>
      </c>
      <c r="Q1073" s="31">
        <v>1</v>
      </c>
      <c r="R1073" s="84" t="s">
        <v>188</v>
      </c>
      <c r="S1073" s="31" t="s">
        <v>34</v>
      </c>
      <c r="T1073" s="31"/>
      <c r="U1073" s="169"/>
      <c r="V1073" s="150"/>
      <c r="W1073" s="141" t="str" cm="1">
        <f t="array" ref="W1073">IF(SUM(LEN(B1073:V1073))=0,"",IF(OR(OR(ISBLANK(F1073),SUM(LEN(C1073),LEN(D1073))=0),AND(NOT(E1073="Unknown"),ISBLANK(J1073)),AND(NOT(O1073="Unknown"),ISBLANK(R1073))),"Missing Information", INDEX(Table15[Entire Service Line Classification], MATCH(SUMIFS(Table15[Unique ID],Table15[System-Owned Portion],E1073,Table15[If Material Anything Other than "Lead" in Column E,Was Material Ever Previously Lead?],G1073,Table15[Customer-Owned Portion],O1073),Table15[Unique ID],0),0)))</f>
        <v>Non-lead</v>
      </c>
      <c r="X1073"/>
    </row>
    <row r="1074" spans="2:24" ht="30" x14ac:dyDescent="0.25">
      <c r="B1074" s="146">
        <v>86102311</v>
      </c>
      <c r="C1074" s="31" t="s">
        <v>1303</v>
      </c>
      <c r="D1074" s="31"/>
      <c r="E1074" s="44" t="s">
        <v>35</v>
      </c>
      <c r="F1074" s="43" t="s">
        <v>34</v>
      </c>
      <c r="G1074" s="84" t="s">
        <v>34</v>
      </c>
      <c r="H1074" s="31"/>
      <c r="I1074" s="31"/>
      <c r="J1074" s="84" t="s">
        <v>190</v>
      </c>
      <c r="K1074" s="31" t="s">
        <v>34</v>
      </c>
      <c r="L1074" s="31" t="s">
        <v>46</v>
      </c>
      <c r="M1074" s="169"/>
      <c r="N1074" s="148" t="s">
        <v>3033</v>
      </c>
      <c r="O1074" s="44" t="s">
        <v>35</v>
      </c>
      <c r="P1074" s="43">
        <v>1988</v>
      </c>
      <c r="Q1074" s="31">
        <v>1</v>
      </c>
      <c r="R1074" s="84" t="s">
        <v>188</v>
      </c>
      <c r="S1074" s="31" t="s">
        <v>34</v>
      </c>
      <c r="T1074" s="31"/>
      <c r="U1074" s="169"/>
      <c r="V1074" s="150"/>
      <c r="W1074" s="141" t="str" cm="1">
        <f t="array" ref="W1074">IF(SUM(LEN(B1074:V1074))=0,"",IF(OR(OR(ISBLANK(F1074),SUM(LEN(C1074),LEN(D1074))=0),AND(NOT(E1074="Unknown"),ISBLANK(J1074)),AND(NOT(O1074="Unknown"),ISBLANK(R1074))),"Missing Information", INDEX(Table15[Entire Service Line Classification], MATCH(SUMIFS(Table15[Unique ID],Table15[System-Owned Portion],E1074,Table15[If Material Anything Other than "Lead" in Column E,Was Material Ever Previously Lead?],G1074,Table15[Customer-Owned Portion],O1074),Table15[Unique ID],0),0)))</f>
        <v>Non-lead</v>
      </c>
      <c r="X1074"/>
    </row>
    <row r="1075" spans="2:24" ht="30" x14ac:dyDescent="0.25">
      <c r="B1075" s="146">
        <v>70111646</v>
      </c>
      <c r="C1075" s="31" t="s">
        <v>1304</v>
      </c>
      <c r="D1075" s="31"/>
      <c r="E1075" s="44" t="s">
        <v>35</v>
      </c>
      <c r="F1075" s="43" t="s">
        <v>34</v>
      </c>
      <c r="G1075" s="84" t="s">
        <v>34</v>
      </c>
      <c r="H1075" s="31"/>
      <c r="I1075" s="31"/>
      <c r="J1075" s="84" t="s">
        <v>190</v>
      </c>
      <c r="K1075" s="31" t="s">
        <v>34</v>
      </c>
      <c r="L1075" s="31" t="s">
        <v>46</v>
      </c>
      <c r="M1075" s="169"/>
      <c r="N1075" s="148" t="s">
        <v>3033</v>
      </c>
      <c r="O1075" s="44" t="s">
        <v>35</v>
      </c>
      <c r="P1075" s="43">
        <v>1988</v>
      </c>
      <c r="Q1075" s="31">
        <v>1</v>
      </c>
      <c r="R1075" s="84" t="s">
        <v>188</v>
      </c>
      <c r="S1075" s="31" t="s">
        <v>34</v>
      </c>
      <c r="T1075" s="31"/>
      <c r="U1075" s="169"/>
      <c r="V1075" s="150"/>
      <c r="W1075" s="141" t="str" cm="1">
        <f t="array" ref="W1075">IF(SUM(LEN(B1075:V1075))=0,"",IF(OR(OR(ISBLANK(F1075),SUM(LEN(C1075),LEN(D1075))=0),AND(NOT(E1075="Unknown"),ISBLANK(J1075)),AND(NOT(O1075="Unknown"),ISBLANK(R1075))),"Missing Information", INDEX(Table15[Entire Service Line Classification], MATCH(SUMIFS(Table15[Unique ID],Table15[System-Owned Portion],E1075,Table15[If Material Anything Other than "Lead" in Column E,Was Material Ever Previously Lead?],G1075,Table15[Customer-Owned Portion],O1075),Table15[Unique ID],0),0)))</f>
        <v>Non-lead</v>
      </c>
      <c r="X1075"/>
    </row>
    <row r="1076" spans="2:24" ht="30" x14ac:dyDescent="0.25">
      <c r="B1076" s="146">
        <v>88060275</v>
      </c>
      <c r="C1076" s="31" t="s">
        <v>1305</v>
      </c>
      <c r="D1076" s="31"/>
      <c r="E1076" s="44" t="s">
        <v>35</v>
      </c>
      <c r="F1076" s="43" t="s">
        <v>34</v>
      </c>
      <c r="G1076" s="84" t="s">
        <v>34</v>
      </c>
      <c r="H1076" s="31"/>
      <c r="I1076" s="31"/>
      <c r="J1076" s="84" t="s">
        <v>190</v>
      </c>
      <c r="K1076" s="31" t="s">
        <v>34</v>
      </c>
      <c r="L1076" s="31" t="s">
        <v>46</v>
      </c>
      <c r="M1076" s="169"/>
      <c r="N1076" s="148" t="s">
        <v>3033</v>
      </c>
      <c r="O1076" s="44" t="s">
        <v>35</v>
      </c>
      <c r="P1076" s="43">
        <v>1988</v>
      </c>
      <c r="Q1076" s="31">
        <v>1</v>
      </c>
      <c r="R1076" s="84" t="s">
        <v>188</v>
      </c>
      <c r="S1076" s="31" t="s">
        <v>34</v>
      </c>
      <c r="T1076" s="31"/>
      <c r="U1076" s="169"/>
      <c r="V1076" s="150"/>
      <c r="W1076" s="141" t="str" cm="1">
        <f t="array" ref="W1076">IF(SUM(LEN(B1076:V1076))=0,"",IF(OR(OR(ISBLANK(F1076),SUM(LEN(C1076),LEN(D1076))=0),AND(NOT(E1076="Unknown"),ISBLANK(J1076)),AND(NOT(O1076="Unknown"),ISBLANK(R1076))),"Missing Information", INDEX(Table15[Entire Service Line Classification], MATCH(SUMIFS(Table15[Unique ID],Table15[System-Owned Portion],E1076,Table15[If Material Anything Other than "Lead" in Column E,Was Material Ever Previously Lead?],G1076,Table15[Customer-Owned Portion],O1076),Table15[Unique ID],0),0)))</f>
        <v>Non-lead</v>
      </c>
      <c r="X1076"/>
    </row>
    <row r="1077" spans="2:24" ht="30" x14ac:dyDescent="0.25">
      <c r="B1077" s="146">
        <v>88060287</v>
      </c>
      <c r="C1077" s="31" t="s">
        <v>1306</v>
      </c>
      <c r="D1077" s="31"/>
      <c r="E1077" s="44" t="s">
        <v>35</v>
      </c>
      <c r="F1077" s="43" t="s">
        <v>34</v>
      </c>
      <c r="G1077" s="84" t="s">
        <v>34</v>
      </c>
      <c r="H1077" s="31"/>
      <c r="I1077" s="31"/>
      <c r="J1077" s="84" t="s">
        <v>190</v>
      </c>
      <c r="K1077" s="31" t="s">
        <v>34</v>
      </c>
      <c r="L1077" s="31" t="s">
        <v>46</v>
      </c>
      <c r="M1077" s="169"/>
      <c r="N1077" s="148" t="s">
        <v>3033</v>
      </c>
      <c r="O1077" s="44" t="s">
        <v>35</v>
      </c>
      <c r="P1077" s="43">
        <v>1988</v>
      </c>
      <c r="Q1077" s="31">
        <v>1</v>
      </c>
      <c r="R1077" s="84" t="s">
        <v>188</v>
      </c>
      <c r="S1077" s="31" t="s">
        <v>34</v>
      </c>
      <c r="T1077" s="31"/>
      <c r="U1077" s="169"/>
      <c r="V1077" s="150"/>
      <c r="W1077" s="141" t="str" cm="1">
        <f t="array" ref="W1077">IF(SUM(LEN(B1077:V1077))=0,"",IF(OR(OR(ISBLANK(F1077),SUM(LEN(C1077),LEN(D1077))=0),AND(NOT(E1077="Unknown"),ISBLANK(J1077)),AND(NOT(O1077="Unknown"),ISBLANK(R1077))),"Missing Information", INDEX(Table15[Entire Service Line Classification], MATCH(SUMIFS(Table15[Unique ID],Table15[System-Owned Portion],E1077,Table15[If Material Anything Other than "Lead" in Column E,Was Material Ever Previously Lead?],G1077,Table15[Customer-Owned Portion],O1077),Table15[Unique ID],0),0)))</f>
        <v>Non-lead</v>
      </c>
      <c r="X1077"/>
    </row>
    <row r="1078" spans="2:24" ht="30" x14ac:dyDescent="0.25">
      <c r="B1078" s="146">
        <v>60806017</v>
      </c>
      <c r="C1078" s="31" t="s">
        <v>1307</v>
      </c>
      <c r="D1078" s="31"/>
      <c r="E1078" s="44" t="s">
        <v>35</v>
      </c>
      <c r="F1078" s="43" t="s">
        <v>34</v>
      </c>
      <c r="G1078" s="84" t="s">
        <v>34</v>
      </c>
      <c r="H1078" s="31"/>
      <c r="I1078" s="31"/>
      <c r="J1078" s="84" t="s">
        <v>190</v>
      </c>
      <c r="K1078" s="31" t="s">
        <v>34</v>
      </c>
      <c r="L1078" s="31" t="s">
        <v>46</v>
      </c>
      <c r="M1078" s="169"/>
      <c r="N1078" s="148" t="s">
        <v>3033</v>
      </c>
      <c r="O1078" s="44" t="s">
        <v>35</v>
      </c>
      <c r="P1078" s="43">
        <v>1988</v>
      </c>
      <c r="Q1078" s="31">
        <v>1</v>
      </c>
      <c r="R1078" s="84" t="s">
        <v>188</v>
      </c>
      <c r="S1078" s="31" t="s">
        <v>34</v>
      </c>
      <c r="T1078" s="31"/>
      <c r="U1078" s="169"/>
      <c r="V1078" s="150"/>
      <c r="W1078" s="141" t="str" cm="1">
        <f t="array" ref="W1078">IF(SUM(LEN(B1078:V1078))=0,"",IF(OR(OR(ISBLANK(F1078),SUM(LEN(C1078),LEN(D1078))=0),AND(NOT(E1078="Unknown"),ISBLANK(J1078)),AND(NOT(O1078="Unknown"),ISBLANK(R1078))),"Missing Information", INDEX(Table15[Entire Service Line Classification], MATCH(SUMIFS(Table15[Unique ID],Table15[System-Owned Portion],E1078,Table15[If Material Anything Other than "Lead" in Column E,Was Material Ever Previously Lead?],G1078,Table15[Customer-Owned Portion],O1078),Table15[Unique ID],0),0)))</f>
        <v>Non-lead</v>
      </c>
      <c r="X1078"/>
    </row>
    <row r="1079" spans="2:24" ht="30" x14ac:dyDescent="0.25">
      <c r="B1079" s="146">
        <v>88034396</v>
      </c>
      <c r="C1079" s="31" t="s">
        <v>1308</v>
      </c>
      <c r="D1079" s="31"/>
      <c r="E1079" s="44" t="s">
        <v>35</v>
      </c>
      <c r="F1079" s="43" t="s">
        <v>34</v>
      </c>
      <c r="G1079" s="84" t="s">
        <v>34</v>
      </c>
      <c r="H1079" s="31"/>
      <c r="I1079" s="31"/>
      <c r="J1079" s="84" t="s">
        <v>190</v>
      </c>
      <c r="K1079" s="31" t="s">
        <v>34</v>
      </c>
      <c r="L1079" s="31" t="s">
        <v>46</v>
      </c>
      <c r="M1079" s="169"/>
      <c r="N1079" s="148" t="s">
        <v>3033</v>
      </c>
      <c r="O1079" s="44" t="s">
        <v>35</v>
      </c>
      <c r="P1079" s="43">
        <v>1988</v>
      </c>
      <c r="Q1079" s="31">
        <v>1</v>
      </c>
      <c r="R1079" s="84" t="s">
        <v>188</v>
      </c>
      <c r="S1079" s="31" t="s">
        <v>34</v>
      </c>
      <c r="T1079" s="31"/>
      <c r="U1079" s="169"/>
      <c r="V1079" s="150"/>
      <c r="W1079" s="141" t="str" cm="1">
        <f t="array" ref="W1079">IF(SUM(LEN(B1079:V1079))=0,"",IF(OR(OR(ISBLANK(F1079),SUM(LEN(C1079),LEN(D1079))=0),AND(NOT(E1079="Unknown"),ISBLANK(J1079)),AND(NOT(O1079="Unknown"),ISBLANK(R1079))),"Missing Information", INDEX(Table15[Entire Service Line Classification], MATCH(SUMIFS(Table15[Unique ID],Table15[System-Owned Portion],E1079,Table15[If Material Anything Other than "Lead" in Column E,Was Material Ever Previously Lead?],G1079,Table15[Customer-Owned Portion],O1079),Table15[Unique ID],0),0)))</f>
        <v>Non-lead</v>
      </c>
      <c r="X1079"/>
    </row>
    <row r="1080" spans="2:24" ht="30" x14ac:dyDescent="0.25">
      <c r="B1080" s="146">
        <v>86102308</v>
      </c>
      <c r="C1080" s="31" t="s">
        <v>1309</v>
      </c>
      <c r="D1080" s="31"/>
      <c r="E1080" s="44" t="s">
        <v>35</v>
      </c>
      <c r="F1080" s="43" t="s">
        <v>34</v>
      </c>
      <c r="G1080" s="84" t="s">
        <v>34</v>
      </c>
      <c r="H1080" s="31"/>
      <c r="I1080" s="31"/>
      <c r="J1080" s="84" t="s">
        <v>190</v>
      </c>
      <c r="K1080" s="31" t="s">
        <v>34</v>
      </c>
      <c r="L1080" s="31" t="s">
        <v>46</v>
      </c>
      <c r="M1080" s="169"/>
      <c r="N1080" s="148" t="s">
        <v>3033</v>
      </c>
      <c r="O1080" s="44" t="s">
        <v>35</v>
      </c>
      <c r="P1080" s="43">
        <v>1988</v>
      </c>
      <c r="Q1080" s="31">
        <v>1</v>
      </c>
      <c r="R1080" s="84" t="s">
        <v>188</v>
      </c>
      <c r="S1080" s="31" t="s">
        <v>34</v>
      </c>
      <c r="T1080" s="31"/>
      <c r="U1080" s="169"/>
      <c r="V1080" s="150"/>
      <c r="W1080" s="141" t="str" cm="1">
        <f t="array" ref="W1080">IF(SUM(LEN(B1080:V1080))=0,"",IF(OR(OR(ISBLANK(F1080),SUM(LEN(C1080),LEN(D1080))=0),AND(NOT(E1080="Unknown"),ISBLANK(J1080)),AND(NOT(O1080="Unknown"),ISBLANK(R1080))),"Missing Information", INDEX(Table15[Entire Service Line Classification], MATCH(SUMIFS(Table15[Unique ID],Table15[System-Owned Portion],E1080,Table15[If Material Anything Other than "Lead" in Column E,Was Material Ever Previously Lead?],G1080,Table15[Customer-Owned Portion],O1080),Table15[Unique ID],0),0)))</f>
        <v>Non-lead</v>
      </c>
      <c r="X1080"/>
    </row>
    <row r="1081" spans="2:24" ht="30" x14ac:dyDescent="0.25">
      <c r="B1081" s="146">
        <v>59368706</v>
      </c>
      <c r="C1081" s="31" t="s">
        <v>1310</v>
      </c>
      <c r="D1081" s="31"/>
      <c r="E1081" s="44" t="s">
        <v>35</v>
      </c>
      <c r="F1081" s="43" t="s">
        <v>34</v>
      </c>
      <c r="G1081" s="84" t="s">
        <v>34</v>
      </c>
      <c r="H1081" s="31"/>
      <c r="I1081" s="31"/>
      <c r="J1081" s="84" t="s">
        <v>190</v>
      </c>
      <c r="K1081" s="31" t="s">
        <v>34</v>
      </c>
      <c r="L1081" s="31" t="s">
        <v>46</v>
      </c>
      <c r="M1081" s="169"/>
      <c r="N1081" s="148" t="s">
        <v>3033</v>
      </c>
      <c r="O1081" s="44" t="s">
        <v>35</v>
      </c>
      <c r="P1081" s="43">
        <v>1988</v>
      </c>
      <c r="Q1081" s="31">
        <v>1</v>
      </c>
      <c r="R1081" s="84" t="s">
        <v>188</v>
      </c>
      <c r="S1081" s="31" t="s">
        <v>34</v>
      </c>
      <c r="T1081" s="31"/>
      <c r="U1081" s="169"/>
      <c r="V1081" s="150"/>
      <c r="W1081" s="141" t="str" cm="1">
        <f t="array" ref="W1081">IF(SUM(LEN(B1081:V1081))=0,"",IF(OR(OR(ISBLANK(F1081),SUM(LEN(C1081),LEN(D1081))=0),AND(NOT(E1081="Unknown"),ISBLANK(J1081)),AND(NOT(O1081="Unknown"),ISBLANK(R1081))),"Missing Information", INDEX(Table15[Entire Service Line Classification], MATCH(SUMIFS(Table15[Unique ID],Table15[System-Owned Portion],E1081,Table15[If Material Anything Other than "Lead" in Column E,Was Material Ever Previously Lead?],G1081,Table15[Customer-Owned Portion],O1081),Table15[Unique ID],0),0)))</f>
        <v>Non-lead</v>
      </c>
      <c r="X1081"/>
    </row>
    <row r="1082" spans="2:24" ht="30" x14ac:dyDescent="0.25">
      <c r="B1082" s="146">
        <v>88034389</v>
      </c>
      <c r="C1082" s="31" t="s">
        <v>1311</v>
      </c>
      <c r="D1082" s="31"/>
      <c r="E1082" s="44" t="s">
        <v>35</v>
      </c>
      <c r="F1082" s="43" t="s">
        <v>34</v>
      </c>
      <c r="G1082" s="84" t="s">
        <v>34</v>
      </c>
      <c r="H1082" s="31"/>
      <c r="I1082" s="31"/>
      <c r="J1082" s="84" t="s">
        <v>190</v>
      </c>
      <c r="K1082" s="31" t="s">
        <v>34</v>
      </c>
      <c r="L1082" s="31" t="s">
        <v>46</v>
      </c>
      <c r="M1082" s="169"/>
      <c r="N1082" s="148" t="s">
        <v>3033</v>
      </c>
      <c r="O1082" s="44" t="s">
        <v>35</v>
      </c>
      <c r="P1082" s="43">
        <v>1988</v>
      </c>
      <c r="Q1082" s="31">
        <v>1</v>
      </c>
      <c r="R1082" s="84" t="s">
        <v>188</v>
      </c>
      <c r="S1082" s="31" t="s">
        <v>34</v>
      </c>
      <c r="T1082" s="31"/>
      <c r="U1082" s="169"/>
      <c r="V1082" s="150"/>
      <c r="W1082" s="141" t="str" cm="1">
        <f t="array" ref="W1082">IF(SUM(LEN(B1082:V1082))=0,"",IF(OR(OR(ISBLANK(F1082),SUM(LEN(C1082),LEN(D1082))=0),AND(NOT(E1082="Unknown"),ISBLANK(J1082)),AND(NOT(O1082="Unknown"),ISBLANK(R1082))),"Missing Information", INDEX(Table15[Entire Service Line Classification], MATCH(SUMIFS(Table15[Unique ID],Table15[System-Owned Portion],E1082,Table15[If Material Anything Other than "Lead" in Column E,Was Material Ever Previously Lead?],G1082,Table15[Customer-Owned Portion],O1082),Table15[Unique ID],0),0)))</f>
        <v>Non-lead</v>
      </c>
      <c r="X1082"/>
    </row>
    <row r="1083" spans="2:24" ht="30" x14ac:dyDescent="0.25">
      <c r="B1083" s="146">
        <v>86010952</v>
      </c>
      <c r="C1083" s="31" t="s">
        <v>1312</v>
      </c>
      <c r="D1083" s="31"/>
      <c r="E1083" s="44" t="s">
        <v>35</v>
      </c>
      <c r="F1083" s="43" t="s">
        <v>34</v>
      </c>
      <c r="G1083" s="84" t="s">
        <v>34</v>
      </c>
      <c r="H1083" s="31"/>
      <c r="I1083" s="31"/>
      <c r="J1083" s="84" t="s">
        <v>190</v>
      </c>
      <c r="K1083" s="31" t="s">
        <v>34</v>
      </c>
      <c r="L1083" s="31" t="s">
        <v>46</v>
      </c>
      <c r="M1083" s="169"/>
      <c r="N1083" s="148" t="s">
        <v>3033</v>
      </c>
      <c r="O1083" s="44" t="s">
        <v>35</v>
      </c>
      <c r="P1083" s="43">
        <v>1988</v>
      </c>
      <c r="Q1083" s="31">
        <v>1</v>
      </c>
      <c r="R1083" s="84" t="s">
        <v>188</v>
      </c>
      <c r="S1083" s="31" t="s">
        <v>34</v>
      </c>
      <c r="T1083" s="31"/>
      <c r="U1083" s="169"/>
      <c r="V1083" s="150"/>
      <c r="W1083" s="141" t="str" cm="1">
        <f t="array" ref="W1083">IF(SUM(LEN(B1083:V1083))=0,"",IF(OR(OR(ISBLANK(F1083),SUM(LEN(C1083),LEN(D1083))=0),AND(NOT(E1083="Unknown"),ISBLANK(J1083)),AND(NOT(O1083="Unknown"),ISBLANK(R1083))),"Missing Information", INDEX(Table15[Entire Service Line Classification], MATCH(SUMIFS(Table15[Unique ID],Table15[System-Owned Portion],E1083,Table15[If Material Anything Other than "Lead" in Column E,Was Material Ever Previously Lead?],G1083,Table15[Customer-Owned Portion],O1083),Table15[Unique ID],0),0)))</f>
        <v>Non-lead</v>
      </c>
      <c r="X1083"/>
    </row>
    <row r="1084" spans="2:24" ht="30" x14ac:dyDescent="0.25">
      <c r="B1084" s="146">
        <v>87108178</v>
      </c>
      <c r="C1084" s="31" t="s">
        <v>1313</v>
      </c>
      <c r="D1084" s="31"/>
      <c r="E1084" s="44" t="s">
        <v>35</v>
      </c>
      <c r="F1084" s="43" t="s">
        <v>34</v>
      </c>
      <c r="G1084" s="84" t="s">
        <v>34</v>
      </c>
      <c r="H1084" s="31"/>
      <c r="I1084" s="31"/>
      <c r="J1084" s="84" t="s">
        <v>190</v>
      </c>
      <c r="K1084" s="31" t="s">
        <v>34</v>
      </c>
      <c r="L1084" s="31" t="s">
        <v>46</v>
      </c>
      <c r="M1084" s="169"/>
      <c r="N1084" s="148" t="s">
        <v>3033</v>
      </c>
      <c r="O1084" s="44" t="s">
        <v>35</v>
      </c>
      <c r="P1084" s="43">
        <v>1988</v>
      </c>
      <c r="Q1084" s="31">
        <v>1</v>
      </c>
      <c r="R1084" s="84" t="s">
        <v>188</v>
      </c>
      <c r="S1084" s="31" t="s">
        <v>34</v>
      </c>
      <c r="T1084" s="31"/>
      <c r="U1084" s="169"/>
      <c r="V1084" s="150"/>
      <c r="W1084" s="141" t="str" cm="1">
        <f t="array" ref="W1084">IF(SUM(LEN(B1084:V1084))=0,"",IF(OR(OR(ISBLANK(F1084),SUM(LEN(C1084),LEN(D1084))=0),AND(NOT(E1084="Unknown"),ISBLANK(J1084)),AND(NOT(O1084="Unknown"),ISBLANK(R1084))),"Missing Information", INDEX(Table15[Entire Service Line Classification], MATCH(SUMIFS(Table15[Unique ID],Table15[System-Owned Portion],E1084,Table15[If Material Anything Other than "Lead" in Column E,Was Material Ever Previously Lead?],G1084,Table15[Customer-Owned Portion],O1084),Table15[Unique ID],0),0)))</f>
        <v>Non-lead</v>
      </c>
      <c r="X1084"/>
    </row>
    <row r="1085" spans="2:24" ht="30" x14ac:dyDescent="0.25">
      <c r="B1085" s="146">
        <v>54336459</v>
      </c>
      <c r="C1085" s="31" t="s">
        <v>1314</v>
      </c>
      <c r="D1085" s="31"/>
      <c r="E1085" s="44" t="s">
        <v>35</v>
      </c>
      <c r="F1085" s="43" t="s">
        <v>34</v>
      </c>
      <c r="G1085" s="84" t="s">
        <v>34</v>
      </c>
      <c r="H1085" s="31"/>
      <c r="I1085" s="31"/>
      <c r="J1085" s="84" t="s">
        <v>190</v>
      </c>
      <c r="K1085" s="31" t="s">
        <v>34</v>
      </c>
      <c r="L1085" s="31" t="s">
        <v>46</v>
      </c>
      <c r="M1085" s="169"/>
      <c r="N1085" s="148" t="s">
        <v>3033</v>
      </c>
      <c r="O1085" s="44" t="s">
        <v>35</v>
      </c>
      <c r="P1085" s="43">
        <v>1988</v>
      </c>
      <c r="Q1085" s="31">
        <v>1</v>
      </c>
      <c r="R1085" s="84" t="s">
        <v>188</v>
      </c>
      <c r="S1085" s="31" t="s">
        <v>34</v>
      </c>
      <c r="T1085" s="31"/>
      <c r="U1085" s="169"/>
      <c r="V1085" s="150"/>
      <c r="W1085" s="141" t="str" cm="1">
        <f t="array" ref="W1085">IF(SUM(LEN(B1085:V1085))=0,"",IF(OR(OR(ISBLANK(F1085),SUM(LEN(C1085),LEN(D1085))=0),AND(NOT(E1085="Unknown"),ISBLANK(J1085)),AND(NOT(O1085="Unknown"),ISBLANK(R1085))),"Missing Information", INDEX(Table15[Entire Service Line Classification], MATCH(SUMIFS(Table15[Unique ID],Table15[System-Owned Portion],E1085,Table15[If Material Anything Other than "Lead" in Column E,Was Material Ever Previously Lead?],G1085,Table15[Customer-Owned Portion],O1085),Table15[Unique ID],0),0)))</f>
        <v>Non-lead</v>
      </c>
      <c r="X1085"/>
    </row>
    <row r="1086" spans="2:24" ht="30" x14ac:dyDescent="0.25">
      <c r="B1086" s="146">
        <v>58906495</v>
      </c>
      <c r="C1086" s="31" t="s">
        <v>1315</v>
      </c>
      <c r="D1086" s="31"/>
      <c r="E1086" s="44" t="s">
        <v>35</v>
      </c>
      <c r="F1086" s="43" t="s">
        <v>34</v>
      </c>
      <c r="G1086" s="84" t="s">
        <v>34</v>
      </c>
      <c r="H1086" s="31"/>
      <c r="I1086" s="31"/>
      <c r="J1086" s="84" t="s">
        <v>190</v>
      </c>
      <c r="K1086" s="31" t="s">
        <v>34</v>
      </c>
      <c r="L1086" s="31" t="s">
        <v>46</v>
      </c>
      <c r="M1086" s="169"/>
      <c r="N1086" s="148" t="s">
        <v>3033</v>
      </c>
      <c r="O1086" s="44" t="s">
        <v>35</v>
      </c>
      <c r="P1086" s="43">
        <v>1988</v>
      </c>
      <c r="Q1086" s="31">
        <v>1</v>
      </c>
      <c r="R1086" s="84" t="s">
        <v>188</v>
      </c>
      <c r="S1086" s="31" t="s">
        <v>34</v>
      </c>
      <c r="T1086" s="31"/>
      <c r="U1086" s="169"/>
      <c r="V1086" s="150"/>
      <c r="W1086" s="141" t="str" cm="1">
        <f t="array" ref="W1086">IF(SUM(LEN(B1086:V1086))=0,"",IF(OR(OR(ISBLANK(F1086),SUM(LEN(C1086),LEN(D1086))=0),AND(NOT(E1086="Unknown"),ISBLANK(J1086)),AND(NOT(O1086="Unknown"),ISBLANK(R1086))),"Missing Information", INDEX(Table15[Entire Service Line Classification], MATCH(SUMIFS(Table15[Unique ID],Table15[System-Owned Portion],E1086,Table15[If Material Anything Other than "Lead" in Column E,Was Material Ever Previously Lead?],G1086,Table15[Customer-Owned Portion],O1086),Table15[Unique ID],0),0)))</f>
        <v>Non-lead</v>
      </c>
      <c r="X1086"/>
    </row>
    <row r="1087" spans="2:24" ht="30" x14ac:dyDescent="0.25">
      <c r="B1087" s="146">
        <v>87128706</v>
      </c>
      <c r="C1087" s="31" t="s">
        <v>1316</v>
      </c>
      <c r="D1087" s="31"/>
      <c r="E1087" s="44" t="s">
        <v>35</v>
      </c>
      <c r="F1087" s="43" t="s">
        <v>34</v>
      </c>
      <c r="G1087" s="84" t="s">
        <v>34</v>
      </c>
      <c r="H1087" s="31"/>
      <c r="I1087" s="31"/>
      <c r="J1087" s="84" t="s">
        <v>190</v>
      </c>
      <c r="K1087" s="31" t="s">
        <v>34</v>
      </c>
      <c r="L1087" s="31" t="s">
        <v>46</v>
      </c>
      <c r="M1087" s="169"/>
      <c r="N1087" s="148" t="s">
        <v>3033</v>
      </c>
      <c r="O1087" s="44" t="s">
        <v>35</v>
      </c>
      <c r="P1087" s="43">
        <v>1988</v>
      </c>
      <c r="Q1087" s="31">
        <v>1</v>
      </c>
      <c r="R1087" s="84" t="s">
        <v>188</v>
      </c>
      <c r="S1087" s="31" t="s">
        <v>34</v>
      </c>
      <c r="T1087" s="31"/>
      <c r="U1087" s="169"/>
      <c r="V1087" s="150"/>
      <c r="W1087" s="141" t="str" cm="1">
        <f t="array" ref="W1087">IF(SUM(LEN(B1087:V1087))=0,"",IF(OR(OR(ISBLANK(F1087),SUM(LEN(C1087),LEN(D1087))=0),AND(NOT(E1087="Unknown"),ISBLANK(J1087)),AND(NOT(O1087="Unknown"),ISBLANK(R1087))),"Missing Information", INDEX(Table15[Entire Service Line Classification], MATCH(SUMIFS(Table15[Unique ID],Table15[System-Owned Portion],E1087,Table15[If Material Anything Other than "Lead" in Column E,Was Material Ever Previously Lead?],G1087,Table15[Customer-Owned Portion],O1087),Table15[Unique ID],0),0)))</f>
        <v>Non-lead</v>
      </c>
      <c r="X1087"/>
    </row>
    <row r="1088" spans="2:24" ht="30" x14ac:dyDescent="0.25">
      <c r="B1088" s="146">
        <v>87108184</v>
      </c>
      <c r="C1088" s="31" t="s">
        <v>1317</v>
      </c>
      <c r="D1088" s="31"/>
      <c r="E1088" s="44" t="s">
        <v>35</v>
      </c>
      <c r="F1088" s="43" t="s">
        <v>34</v>
      </c>
      <c r="G1088" s="84" t="s">
        <v>34</v>
      </c>
      <c r="H1088" s="31"/>
      <c r="I1088" s="31"/>
      <c r="J1088" s="84" t="s">
        <v>190</v>
      </c>
      <c r="K1088" s="31" t="s">
        <v>34</v>
      </c>
      <c r="L1088" s="31" t="s">
        <v>46</v>
      </c>
      <c r="M1088" s="169"/>
      <c r="N1088" s="148" t="s">
        <v>3033</v>
      </c>
      <c r="O1088" s="44" t="s">
        <v>35</v>
      </c>
      <c r="P1088" s="43">
        <v>1988</v>
      </c>
      <c r="Q1088" s="31">
        <v>1</v>
      </c>
      <c r="R1088" s="84" t="s">
        <v>188</v>
      </c>
      <c r="S1088" s="31" t="s">
        <v>34</v>
      </c>
      <c r="T1088" s="31"/>
      <c r="U1088" s="169"/>
      <c r="V1088" s="150"/>
      <c r="W1088" s="141" t="str" cm="1">
        <f t="array" ref="W1088">IF(SUM(LEN(B1088:V1088))=0,"",IF(OR(OR(ISBLANK(F1088),SUM(LEN(C1088),LEN(D1088))=0),AND(NOT(E1088="Unknown"),ISBLANK(J1088)),AND(NOT(O1088="Unknown"),ISBLANK(R1088))),"Missing Information", INDEX(Table15[Entire Service Line Classification], MATCH(SUMIFS(Table15[Unique ID],Table15[System-Owned Portion],E1088,Table15[If Material Anything Other than "Lead" in Column E,Was Material Ever Previously Lead?],G1088,Table15[Customer-Owned Portion],O1088),Table15[Unique ID],0),0)))</f>
        <v>Non-lead</v>
      </c>
      <c r="X1088"/>
    </row>
    <row r="1089" spans="2:24" ht="30" x14ac:dyDescent="0.25">
      <c r="B1089" s="146">
        <v>65377545</v>
      </c>
      <c r="C1089" s="31" t="s">
        <v>1318</v>
      </c>
      <c r="D1089" s="31"/>
      <c r="E1089" s="44" t="s">
        <v>35</v>
      </c>
      <c r="F1089" s="43" t="s">
        <v>34</v>
      </c>
      <c r="G1089" s="84" t="s">
        <v>34</v>
      </c>
      <c r="H1089" s="31"/>
      <c r="I1089" s="31"/>
      <c r="J1089" s="84" t="s">
        <v>190</v>
      </c>
      <c r="K1089" s="31" t="s">
        <v>34</v>
      </c>
      <c r="L1089" s="31" t="s">
        <v>46</v>
      </c>
      <c r="M1089" s="169"/>
      <c r="N1089" s="148" t="s">
        <v>3033</v>
      </c>
      <c r="O1089" s="44" t="s">
        <v>35</v>
      </c>
      <c r="P1089" s="43">
        <v>1988</v>
      </c>
      <c r="Q1089" s="31">
        <v>1</v>
      </c>
      <c r="R1089" s="84" t="s">
        <v>188</v>
      </c>
      <c r="S1089" s="31" t="s">
        <v>34</v>
      </c>
      <c r="T1089" s="31"/>
      <c r="U1089" s="169"/>
      <c r="V1089" s="150"/>
      <c r="W1089" s="141" t="str" cm="1">
        <f t="array" ref="W1089">IF(SUM(LEN(B1089:V1089))=0,"",IF(OR(OR(ISBLANK(F1089),SUM(LEN(C1089),LEN(D1089))=0),AND(NOT(E1089="Unknown"),ISBLANK(J1089)),AND(NOT(O1089="Unknown"),ISBLANK(R1089))),"Missing Information", INDEX(Table15[Entire Service Line Classification], MATCH(SUMIFS(Table15[Unique ID],Table15[System-Owned Portion],E1089,Table15[If Material Anything Other than "Lead" in Column E,Was Material Ever Previously Lead?],G1089,Table15[Customer-Owned Portion],O1089),Table15[Unique ID],0),0)))</f>
        <v>Non-lead</v>
      </c>
      <c r="X1089"/>
    </row>
    <row r="1090" spans="2:24" ht="30" x14ac:dyDescent="0.25">
      <c r="B1090" s="146">
        <v>60806011</v>
      </c>
      <c r="C1090" s="31" t="s">
        <v>1319</v>
      </c>
      <c r="D1090" s="31"/>
      <c r="E1090" s="44" t="s">
        <v>35</v>
      </c>
      <c r="F1090" s="43" t="s">
        <v>34</v>
      </c>
      <c r="G1090" s="84" t="s">
        <v>34</v>
      </c>
      <c r="H1090" s="31"/>
      <c r="I1090" s="31"/>
      <c r="J1090" s="84" t="s">
        <v>190</v>
      </c>
      <c r="K1090" s="31" t="s">
        <v>34</v>
      </c>
      <c r="L1090" s="31" t="s">
        <v>46</v>
      </c>
      <c r="M1090" s="169"/>
      <c r="N1090" s="148" t="s">
        <v>3033</v>
      </c>
      <c r="O1090" s="44" t="s">
        <v>35</v>
      </c>
      <c r="P1090" s="43">
        <v>1988</v>
      </c>
      <c r="Q1090" s="31">
        <v>1</v>
      </c>
      <c r="R1090" s="84" t="s">
        <v>188</v>
      </c>
      <c r="S1090" s="31" t="s">
        <v>34</v>
      </c>
      <c r="T1090" s="31"/>
      <c r="U1090" s="169"/>
      <c r="V1090" s="150"/>
      <c r="W1090" s="141" t="str" cm="1">
        <f t="array" ref="W1090">IF(SUM(LEN(B1090:V1090))=0,"",IF(OR(OR(ISBLANK(F1090),SUM(LEN(C1090),LEN(D1090))=0),AND(NOT(E1090="Unknown"),ISBLANK(J1090)),AND(NOT(O1090="Unknown"),ISBLANK(R1090))),"Missing Information", INDEX(Table15[Entire Service Line Classification], MATCH(SUMIFS(Table15[Unique ID],Table15[System-Owned Portion],E1090,Table15[If Material Anything Other than "Lead" in Column E,Was Material Ever Previously Lead?],G1090,Table15[Customer-Owned Portion],O1090),Table15[Unique ID],0),0)))</f>
        <v>Non-lead</v>
      </c>
      <c r="X1090"/>
    </row>
    <row r="1091" spans="2:24" ht="30" x14ac:dyDescent="0.25">
      <c r="B1091" s="146">
        <v>87108185</v>
      </c>
      <c r="C1091" s="31" t="s">
        <v>1320</v>
      </c>
      <c r="D1091" s="31"/>
      <c r="E1091" s="44" t="s">
        <v>35</v>
      </c>
      <c r="F1091" s="43" t="s">
        <v>34</v>
      </c>
      <c r="G1091" s="84" t="s">
        <v>34</v>
      </c>
      <c r="H1091" s="31"/>
      <c r="I1091" s="31"/>
      <c r="J1091" s="84" t="s">
        <v>190</v>
      </c>
      <c r="K1091" s="31" t="s">
        <v>34</v>
      </c>
      <c r="L1091" s="31" t="s">
        <v>46</v>
      </c>
      <c r="M1091" s="169"/>
      <c r="N1091" s="148" t="s">
        <v>3033</v>
      </c>
      <c r="O1091" s="44" t="s">
        <v>35</v>
      </c>
      <c r="P1091" s="43">
        <v>1988</v>
      </c>
      <c r="Q1091" s="31">
        <v>1</v>
      </c>
      <c r="R1091" s="84" t="s">
        <v>188</v>
      </c>
      <c r="S1091" s="31" t="s">
        <v>34</v>
      </c>
      <c r="T1091" s="31"/>
      <c r="U1091" s="169"/>
      <c r="V1091" s="150"/>
      <c r="W1091" s="141" t="str" cm="1">
        <f t="array" ref="W1091">IF(SUM(LEN(B1091:V1091))=0,"",IF(OR(OR(ISBLANK(F1091),SUM(LEN(C1091),LEN(D1091))=0),AND(NOT(E1091="Unknown"),ISBLANK(J1091)),AND(NOT(O1091="Unknown"),ISBLANK(R1091))),"Missing Information", INDEX(Table15[Entire Service Line Classification], MATCH(SUMIFS(Table15[Unique ID],Table15[System-Owned Portion],E1091,Table15[If Material Anything Other than "Lead" in Column E,Was Material Ever Previously Lead?],G1091,Table15[Customer-Owned Portion],O1091),Table15[Unique ID],0),0)))</f>
        <v>Non-lead</v>
      </c>
      <c r="X1091"/>
    </row>
    <row r="1092" spans="2:24" ht="30" x14ac:dyDescent="0.25">
      <c r="B1092" s="146">
        <v>87055865</v>
      </c>
      <c r="C1092" s="31" t="s">
        <v>1321</v>
      </c>
      <c r="D1092" s="31"/>
      <c r="E1092" s="44" t="s">
        <v>35</v>
      </c>
      <c r="F1092" s="43" t="s">
        <v>34</v>
      </c>
      <c r="G1092" s="84" t="s">
        <v>34</v>
      </c>
      <c r="H1092" s="31"/>
      <c r="I1092" s="31"/>
      <c r="J1092" s="84" t="s">
        <v>190</v>
      </c>
      <c r="K1092" s="31" t="s">
        <v>34</v>
      </c>
      <c r="L1092" s="31" t="s">
        <v>46</v>
      </c>
      <c r="M1092" s="169"/>
      <c r="N1092" s="148" t="s">
        <v>3033</v>
      </c>
      <c r="O1092" s="44" t="s">
        <v>35</v>
      </c>
      <c r="P1092" s="43">
        <v>1988</v>
      </c>
      <c r="Q1092" s="31">
        <v>1</v>
      </c>
      <c r="R1092" s="84" t="s">
        <v>188</v>
      </c>
      <c r="S1092" s="31" t="s">
        <v>34</v>
      </c>
      <c r="T1092" s="31"/>
      <c r="U1092" s="169"/>
      <c r="V1092" s="150"/>
      <c r="W1092" s="141" t="str" cm="1">
        <f t="array" ref="W1092">IF(SUM(LEN(B1092:V1092))=0,"",IF(OR(OR(ISBLANK(F1092),SUM(LEN(C1092),LEN(D1092))=0),AND(NOT(E1092="Unknown"),ISBLANK(J1092)),AND(NOT(O1092="Unknown"),ISBLANK(R1092))),"Missing Information", INDEX(Table15[Entire Service Line Classification], MATCH(SUMIFS(Table15[Unique ID],Table15[System-Owned Portion],E1092,Table15[If Material Anything Other than "Lead" in Column E,Was Material Ever Previously Lead?],G1092,Table15[Customer-Owned Portion],O1092),Table15[Unique ID],0),0)))</f>
        <v>Non-lead</v>
      </c>
      <c r="X1092"/>
    </row>
    <row r="1093" spans="2:24" ht="30" x14ac:dyDescent="0.25">
      <c r="B1093" s="146">
        <v>86010673</v>
      </c>
      <c r="C1093" s="31" t="s">
        <v>1322</v>
      </c>
      <c r="D1093" s="31"/>
      <c r="E1093" s="44" t="s">
        <v>35</v>
      </c>
      <c r="F1093" s="43" t="s">
        <v>34</v>
      </c>
      <c r="G1093" s="84" t="s">
        <v>34</v>
      </c>
      <c r="H1093" s="31"/>
      <c r="I1093" s="31"/>
      <c r="J1093" s="84" t="s">
        <v>190</v>
      </c>
      <c r="K1093" s="31" t="s">
        <v>34</v>
      </c>
      <c r="L1093" s="31" t="s">
        <v>46</v>
      </c>
      <c r="M1093" s="169"/>
      <c r="N1093" s="148" t="s">
        <v>3033</v>
      </c>
      <c r="O1093" s="44" t="s">
        <v>35</v>
      </c>
      <c r="P1093" s="43">
        <v>1988</v>
      </c>
      <c r="Q1093" s="31">
        <v>1</v>
      </c>
      <c r="R1093" s="84" t="s">
        <v>188</v>
      </c>
      <c r="S1093" s="31" t="s">
        <v>34</v>
      </c>
      <c r="T1093" s="31"/>
      <c r="U1093" s="169"/>
      <c r="V1093" s="150"/>
      <c r="W1093" s="141" t="str" cm="1">
        <f t="array" ref="W1093">IF(SUM(LEN(B1093:V1093))=0,"",IF(OR(OR(ISBLANK(F1093),SUM(LEN(C1093),LEN(D1093))=0),AND(NOT(E1093="Unknown"),ISBLANK(J1093)),AND(NOT(O1093="Unknown"),ISBLANK(R1093))),"Missing Information", INDEX(Table15[Entire Service Line Classification], MATCH(SUMIFS(Table15[Unique ID],Table15[System-Owned Portion],E1093,Table15[If Material Anything Other than "Lead" in Column E,Was Material Ever Previously Lead?],G1093,Table15[Customer-Owned Portion],O1093),Table15[Unique ID],0),0)))</f>
        <v>Non-lead</v>
      </c>
      <c r="X1093"/>
    </row>
    <row r="1094" spans="2:24" ht="30" x14ac:dyDescent="0.25">
      <c r="B1094" s="146">
        <v>79900667</v>
      </c>
      <c r="C1094" s="31" t="s">
        <v>1323</v>
      </c>
      <c r="D1094" s="31"/>
      <c r="E1094" s="44" t="s">
        <v>35</v>
      </c>
      <c r="F1094" s="43" t="s">
        <v>34</v>
      </c>
      <c r="G1094" s="84" t="s">
        <v>34</v>
      </c>
      <c r="H1094" s="31"/>
      <c r="I1094" s="31"/>
      <c r="J1094" s="84" t="s">
        <v>190</v>
      </c>
      <c r="K1094" s="31" t="s">
        <v>34</v>
      </c>
      <c r="L1094" s="31" t="s">
        <v>46</v>
      </c>
      <c r="M1094" s="169"/>
      <c r="N1094" s="148" t="s">
        <v>3033</v>
      </c>
      <c r="O1094" s="44" t="s">
        <v>35</v>
      </c>
      <c r="P1094" s="43">
        <v>1988</v>
      </c>
      <c r="Q1094" s="31">
        <v>1</v>
      </c>
      <c r="R1094" s="84" t="s">
        <v>188</v>
      </c>
      <c r="S1094" s="31" t="s">
        <v>34</v>
      </c>
      <c r="T1094" s="31"/>
      <c r="U1094" s="169"/>
      <c r="V1094" s="150"/>
      <c r="W1094" s="141" t="str" cm="1">
        <f t="array" ref="W1094">IF(SUM(LEN(B1094:V1094))=0,"",IF(OR(OR(ISBLANK(F1094),SUM(LEN(C1094),LEN(D1094))=0),AND(NOT(E1094="Unknown"),ISBLANK(J1094)),AND(NOT(O1094="Unknown"),ISBLANK(R1094))),"Missing Information", INDEX(Table15[Entire Service Line Classification], MATCH(SUMIFS(Table15[Unique ID],Table15[System-Owned Portion],E1094,Table15[If Material Anything Other than "Lead" in Column E,Was Material Ever Previously Lead?],G1094,Table15[Customer-Owned Portion],O1094),Table15[Unique ID],0),0)))</f>
        <v>Non-lead</v>
      </c>
      <c r="X1094"/>
    </row>
    <row r="1095" spans="2:24" ht="30" x14ac:dyDescent="0.25">
      <c r="B1095" s="146">
        <v>58906471</v>
      </c>
      <c r="C1095" s="31" t="s">
        <v>1324</v>
      </c>
      <c r="D1095" s="31"/>
      <c r="E1095" s="44" t="s">
        <v>35</v>
      </c>
      <c r="F1095" s="43" t="s">
        <v>34</v>
      </c>
      <c r="G1095" s="84" t="s">
        <v>34</v>
      </c>
      <c r="H1095" s="31"/>
      <c r="I1095" s="31"/>
      <c r="J1095" s="84" t="s">
        <v>190</v>
      </c>
      <c r="K1095" s="31" t="s">
        <v>34</v>
      </c>
      <c r="L1095" s="31" t="s">
        <v>46</v>
      </c>
      <c r="M1095" s="169"/>
      <c r="N1095" s="148" t="s">
        <v>3033</v>
      </c>
      <c r="O1095" s="44" t="s">
        <v>35</v>
      </c>
      <c r="P1095" s="43">
        <v>1988</v>
      </c>
      <c r="Q1095" s="31">
        <v>1</v>
      </c>
      <c r="R1095" s="84" t="s">
        <v>188</v>
      </c>
      <c r="S1095" s="31" t="s">
        <v>34</v>
      </c>
      <c r="T1095" s="31"/>
      <c r="U1095" s="169"/>
      <c r="V1095" s="150"/>
      <c r="W1095" s="141" t="str" cm="1">
        <f t="array" ref="W1095">IF(SUM(LEN(B1095:V1095))=0,"",IF(OR(OR(ISBLANK(F1095),SUM(LEN(C1095),LEN(D1095))=0),AND(NOT(E1095="Unknown"),ISBLANK(J1095)),AND(NOT(O1095="Unknown"),ISBLANK(R1095))),"Missing Information", INDEX(Table15[Entire Service Line Classification], MATCH(SUMIFS(Table15[Unique ID],Table15[System-Owned Portion],E1095,Table15[If Material Anything Other than "Lead" in Column E,Was Material Ever Previously Lead?],G1095,Table15[Customer-Owned Portion],O1095),Table15[Unique ID],0),0)))</f>
        <v>Non-lead</v>
      </c>
      <c r="X1095"/>
    </row>
    <row r="1096" spans="2:24" ht="30" x14ac:dyDescent="0.25">
      <c r="B1096" s="146">
        <v>63484691</v>
      </c>
      <c r="C1096" s="31" t="s">
        <v>1325</v>
      </c>
      <c r="D1096" s="31"/>
      <c r="E1096" s="44" t="s">
        <v>35</v>
      </c>
      <c r="F1096" s="43" t="s">
        <v>34</v>
      </c>
      <c r="G1096" s="84" t="s">
        <v>34</v>
      </c>
      <c r="H1096" s="31"/>
      <c r="I1096" s="31"/>
      <c r="J1096" s="84" t="s">
        <v>190</v>
      </c>
      <c r="K1096" s="31" t="s">
        <v>34</v>
      </c>
      <c r="L1096" s="31" t="s">
        <v>46</v>
      </c>
      <c r="M1096" s="169"/>
      <c r="N1096" s="148" t="s">
        <v>3033</v>
      </c>
      <c r="O1096" s="44" t="s">
        <v>35</v>
      </c>
      <c r="P1096" s="43">
        <v>1988</v>
      </c>
      <c r="Q1096" s="31">
        <v>1</v>
      </c>
      <c r="R1096" s="84" t="s">
        <v>188</v>
      </c>
      <c r="S1096" s="31" t="s">
        <v>34</v>
      </c>
      <c r="T1096" s="31"/>
      <c r="U1096" s="169"/>
      <c r="V1096" s="150"/>
      <c r="W1096" s="141" t="str" cm="1">
        <f t="array" ref="W1096">IF(SUM(LEN(B1096:V1096))=0,"",IF(OR(OR(ISBLANK(F1096),SUM(LEN(C1096),LEN(D1096))=0),AND(NOT(E1096="Unknown"),ISBLANK(J1096)),AND(NOT(O1096="Unknown"),ISBLANK(R1096))),"Missing Information", INDEX(Table15[Entire Service Line Classification], MATCH(SUMIFS(Table15[Unique ID],Table15[System-Owned Portion],E1096,Table15[If Material Anything Other than "Lead" in Column E,Was Material Ever Previously Lead?],G1096,Table15[Customer-Owned Portion],O1096),Table15[Unique ID],0),0)))</f>
        <v>Non-lead</v>
      </c>
      <c r="X1096"/>
    </row>
    <row r="1097" spans="2:24" ht="30" x14ac:dyDescent="0.25">
      <c r="B1097" s="146">
        <v>87128715</v>
      </c>
      <c r="C1097" s="31" t="s">
        <v>1326</v>
      </c>
      <c r="D1097" s="31"/>
      <c r="E1097" s="44" t="s">
        <v>35</v>
      </c>
      <c r="F1097" s="43" t="s">
        <v>34</v>
      </c>
      <c r="G1097" s="84" t="s">
        <v>34</v>
      </c>
      <c r="H1097" s="31"/>
      <c r="I1097" s="31"/>
      <c r="J1097" s="84" t="s">
        <v>190</v>
      </c>
      <c r="K1097" s="31" t="s">
        <v>34</v>
      </c>
      <c r="L1097" s="31" t="s">
        <v>46</v>
      </c>
      <c r="M1097" s="169"/>
      <c r="N1097" s="148" t="s">
        <v>3033</v>
      </c>
      <c r="O1097" s="44" t="s">
        <v>35</v>
      </c>
      <c r="P1097" s="43">
        <v>1988</v>
      </c>
      <c r="Q1097" s="31">
        <v>1</v>
      </c>
      <c r="R1097" s="84" t="s">
        <v>188</v>
      </c>
      <c r="S1097" s="31" t="s">
        <v>34</v>
      </c>
      <c r="T1097" s="31"/>
      <c r="U1097" s="169"/>
      <c r="V1097" s="150"/>
      <c r="W1097" s="141" t="str" cm="1">
        <f t="array" ref="W1097">IF(SUM(LEN(B1097:V1097))=0,"",IF(OR(OR(ISBLANK(F1097),SUM(LEN(C1097),LEN(D1097))=0),AND(NOT(E1097="Unknown"),ISBLANK(J1097)),AND(NOT(O1097="Unknown"),ISBLANK(R1097))),"Missing Information", INDEX(Table15[Entire Service Line Classification], MATCH(SUMIFS(Table15[Unique ID],Table15[System-Owned Portion],E1097,Table15[If Material Anything Other than "Lead" in Column E,Was Material Ever Previously Lead?],G1097,Table15[Customer-Owned Portion],O1097),Table15[Unique ID],0),0)))</f>
        <v>Non-lead</v>
      </c>
      <c r="X1097"/>
    </row>
    <row r="1098" spans="2:24" ht="30" x14ac:dyDescent="0.25">
      <c r="B1098" s="146">
        <v>67765086</v>
      </c>
      <c r="C1098" s="31" t="s">
        <v>1327</v>
      </c>
      <c r="D1098" s="31"/>
      <c r="E1098" s="44" t="s">
        <v>35</v>
      </c>
      <c r="F1098" s="43" t="s">
        <v>34</v>
      </c>
      <c r="G1098" s="84" t="s">
        <v>34</v>
      </c>
      <c r="H1098" s="31"/>
      <c r="I1098" s="31"/>
      <c r="J1098" s="84" t="s">
        <v>190</v>
      </c>
      <c r="K1098" s="31" t="s">
        <v>34</v>
      </c>
      <c r="L1098" s="31" t="s">
        <v>46</v>
      </c>
      <c r="M1098" s="169"/>
      <c r="N1098" s="148" t="s">
        <v>3033</v>
      </c>
      <c r="O1098" s="44" t="s">
        <v>35</v>
      </c>
      <c r="P1098" s="43">
        <v>1988</v>
      </c>
      <c r="Q1098" s="31">
        <v>1</v>
      </c>
      <c r="R1098" s="84" t="s">
        <v>188</v>
      </c>
      <c r="S1098" s="31" t="s">
        <v>34</v>
      </c>
      <c r="T1098" s="31"/>
      <c r="U1098" s="169"/>
      <c r="V1098" s="150"/>
      <c r="W1098" s="141" t="str" cm="1">
        <f t="array" ref="W1098">IF(SUM(LEN(B1098:V1098))=0,"",IF(OR(OR(ISBLANK(F1098),SUM(LEN(C1098),LEN(D1098))=0),AND(NOT(E1098="Unknown"),ISBLANK(J1098)),AND(NOT(O1098="Unknown"),ISBLANK(R1098))),"Missing Information", INDEX(Table15[Entire Service Line Classification], MATCH(SUMIFS(Table15[Unique ID],Table15[System-Owned Portion],E1098,Table15[If Material Anything Other than "Lead" in Column E,Was Material Ever Previously Lead?],G1098,Table15[Customer-Owned Portion],O1098),Table15[Unique ID],0),0)))</f>
        <v>Non-lead</v>
      </c>
      <c r="X1098"/>
    </row>
    <row r="1099" spans="2:24" ht="30" x14ac:dyDescent="0.25">
      <c r="B1099" s="146">
        <v>46941730</v>
      </c>
      <c r="C1099" s="31" t="s">
        <v>1328</v>
      </c>
      <c r="D1099" s="31"/>
      <c r="E1099" s="44" t="s">
        <v>35</v>
      </c>
      <c r="F1099" s="43" t="s">
        <v>34</v>
      </c>
      <c r="G1099" s="84" t="s">
        <v>34</v>
      </c>
      <c r="H1099" s="31"/>
      <c r="I1099" s="31"/>
      <c r="J1099" s="84" t="s">
        <v>190</v>
      </c>
      <c r="K1099" s="31" t="s">
        <v>34</v>
      </c>
      <c r="L1099" s="31" t="s">
        <v>46</v>
      </c>
      <c r="M1099" s="169"/>
      <c r="N1099" s="148" t="s">
        <v>3033</v>
      </c>
      <c r="O1099" s="44" t="s">
        <v>35</v>
      </c>
      <c r="P1099" s="43">
        <v>1988</v>
      </c>
      <c r="Q1099" s="31">
        <v>1</v>
      </c>
      <c r="R1099" s="84" t="s">
        <v>188</v>
      </c>
      <c r="S1099" s="31" t="s">
        <v>34</v>
      </c>
      <c r="T1099" s="31"/>
      <c r="U1099" s="169"/>
      <c r="V1099" s="150"/>
      <c r="W1099" s="141" t="str" cm="1">
        <f t="array" ref="W1099">IF(SUM(LEN(B1099:V1099))=0,"",IF(OR(OR(ISBLANK(F1099),SUM(LEN(C1099),LEN(D1099))=0),AND(NOT(E1099="Unknown"),ISBLANK(J1099)),AND(NOT(O1099="Unknown"),ISBLANK(R1099))),"Missing Information", INDEX(Table15[Entire Service Line Classification], MATCH(SUMIFS(Table15[Unique ID],Table15[System-Owned Portion],E1099,Table15[If Material Anything Other than "Lead" in Column E,Was Material Ever Previously Lead?],G1099,Table15[Customer-Owned Portion],O1099),Table15[Unique ID],0),0)))</f>
        <v>Non-lead</v>
      </c>
      <c r="X1099"/>
    </row>
    <row r="1100" spans="2:24" ht="30" x14ac:dyDescent="0.25">
      <c r="B1100" s="146">
        <v>87108170</v>
      </c>
      <c r="C1100" s="31" t="s">
        <v>1329</v>
      </c>
      <c r="D1100" s="31"/>
      <c r="E1100" s="44" t="s">
        <v>35</v>
      </c>
      <c r="F1100" s="43" t="s">
        <v>34</v>
      </c>
      <c r="G1100" s="84" t="s">
        <v>34</v>
      </c>
      <c r="H1100" s="31"/>
      <c r="I1100" s="31"/>
      <c r="J1100" s="84" t="s">
        <v>190</v>
      </c>
      <c r="K1100" s="31" t="s">
        <v>34</v>
      </c>
      <c r="L1100" s="31" t="s">
        <v>46</v>
      </c>
      <c r="M1100" s="169"/>
      <c r="N1100" s="148" t="s">
        <v>3033</v>
      </c>
      <c r="O1100" s="44" t="s">
        <v>35</v>
      </c>
      <c r="P1100" s="43">
        <v>1988</v>
      </c>
      <c r="Q1100" s="31">
        <v>1</v>
      </c>
      <c r="R1100" s="84" t="s">
        <v>188</v>
      </c>
      <c r="S1100" s="31" t="s">
        <v>34</v>
      </c>
      <c r="T1100" s="31"/>
      <c r="U1100" s="169"/>
      <c r="V1100" s="150"/>
      <c r="W1100" s="141" t="str" cm="1">
        <f t="array" ref="W1100">IF(SUM(LEN(B1100:V1100))=0,"",IF(OR(OR(ISBLANK(F1100),SUM(LEN(C1100),LEN(D1100))=0),AND(NOT(E1100="Unknown"),ISBLANK(J1100)),AND(NOT(O1100="Unknown"),ISBLANK(R1100))),"Missing Information", INDEX(Table15[Entire Service Line Classification], MATCH(SUMIFS(Table15[Unique ID],Table15[System-Owned Portion],E1100,Table15[If Material Anything Other than "Lead" in Column E,Was Material Ever Previously Lead?],G1100,Table15[Customer-Owned Portion],O1100),Table15[Unique ID],0),0)))</f>
        <v>Non-lead</v>
      </c>
      <c r="X1100"/>
    </row>
    <row r="1101" spans="2:24" ht="30" x14ac:dyDescent="0.25">
      <c r="B1101" s="146">
        <v>87045665</v>
      </c>
      <c r="C1101" s="31" t="s">
        <v>1330</v>
      </c>
      <c r="D1101" s="31"/>
      <c r="E1101" s="44" t="s">
        <v>35</v>
      </c>
      <c r="F1101" s="43" t="s">
        <v>34</v>
      </c>
      <c r="G1101" s="84" t="s">
        <v>34</v>
      </c>
      <c r="H1101" s="31"/>
      <c r="I1101" s="31"/>
      <c r="J1101" s="84" t="s">
        <v>190</v>
      </c>
      <c r="K1101" s="31" t="s">
        <v>34</v>
      </c>
      <c r="L1101" s="31" t="s">
        <v>46</v>
      </c>
      <c r="M1101" s="169"/>
      <c r="N1101" s="148" t="s">
        <v>3033</v>
      </c>
      <c r="O1101" s="44" t="s">
        <v>35</v>
      </c>
      <c r="P1101" s="43">
        <v>1988</v>
      </c>
      <c r="Q1101" s="31">
        <v>1</v>
      </c>
      <c r="R1101" s="84" t="s">
        <v>188</v>
      </c>
      <c r="S1101" s="31" t="s">
        <v>34</v>
      </c>
      <c r="T1101" s="31"/>
      <c r="U1101" s="169"/>
      <c r="V1101" s="150"/>
      <c r="W1101" s="141" t="str" cm="1">
        <f t="array" ref="W1101">IF(SUM(LEN(B1101:V1101))=0,"",IF(OR(OR(ISBLANK(F1101),SUM(LEN(C1101),LEN(D1101))=0),AND(NOT(E1101="Unknown"),ISBLANK(J1101)),AND(NOT(O1101="Unknown"),ISBLANK(R1101))),"Missing Information", INDEX(Table15[Entire Service Line Classification], MATCH(SUMIFS(Table15[Unique ID],Table15[System-Owned Portion],E1101,Table15[If Material Anything Other than "Lead" in Column E,Was Material Ever Previously Lead?],G1101,Table15[Customer-Owned Portion],O1101),Table15[Unique ID],0),0)))</f>
        <v>Non-lead</v>
      </c>
      <c r="X1101"/>
    </row>
    <row r="1102" spans="2:24" ht="30" x14ac:dyDescent="0.25">
      <c r="B1102" s="146">
        <v>54229763</v>
      </c>
      <c r="C1102" s="31" t="s">
        <v>1331</v>
      </c>
      <c r="D1102" s="31"/>
      <c r="E1102" s="44" t="s">
        <v>35</v>
      </c>
      <c r="F1102" s="43" t="s">
        <v>34</v>
      </c>
      <c r="G1102" s="84" t="s">
        <v>34</v>
      </c>
      <c r="H1102" s="31"/>
      <c r="I1102" s="31"/>
      <c r="J1102" s="84" t="s">
        <v>190</v>
      </c>
      <c r="K1102" s="31" t="s">
        <v>34</v>
      </c>
      <c r="L1102" s="31" t="s">
        <v>46</v>
      </c>
      <c r="M1102" s="169"/>
      <c r="N1102" s="148" t="s">
        <v>3033</v>
      </c>
      <c r="O1102" s="44" t="s">
        <v>35</v>
      </c>
      <c r="P1102" s="43">
        <v>1988</v>
      </c>
      <c r="Q1102" s="31">
        <v>1</v>
      </c>
      <c r="R1102" s="84" t="s">
        <v>188</v>
      </c>
      <c r="S1102" s="31" t="s">
        <v>34</v>
      </c>
      <c r="T1102" s="31"/>
      <c r="U1102" s="169"/>
      <c r="V1102" s="150"/>
      <c r="W1102" s="141" t="str" cm="1">
        <f t="array" ref="W1102">IF(SUM(LEN(B1102:V1102))=0,"",IF(OR(OR(ISBLANK(F1102),SUM(LEN(C1102),LEN(D1102))=0),AND(NOT(E1102="Unknown"),ISBLANK(J1102)),AND(NOT(O1102="Unknown"),ISBLANK(R1102))),"Missing Information", INDEX(Table15[Entire Service Line Classification], MATCH(SUMIFS(Table15[Unique ID],Table15[System-Owned Portion],E1102,Table15[If Material Anything Other than "Lead" in Column E,Was Material Ever Previously Lead?],G1102,Table15[Customer-Owned Portion],O1102),Table15[Unique ID],0),0)))</f>
        <v>Non-lead</v>
      </c>
      <c r="X1102"/>
    </row>
    <row r="1103" spans="2:24" ht="30" x14ac:dyDescent="0.25">
      <c r="B1103" s="146">
        <v>87045684</v>
      </c>
      <c r="C1103" s="31" t="s">
        <v>1332</v>
      </c>
      <c r="D1103" s="31"/>
      <c r="E1103" s="44" t="s">
        <v>35</v>
      </c>
      <c r="F1103" s="43" t="s">
        <v>34</v>
      </c>
      <c r="G1103" s="84" t="s">
        <v>34</v>
      </c>
      <c r="H1103" s="31"/>
      <c r="I1103" s="31"/>
      <c r="J1103" s="84" t="s">
        <v>190</v>
      </c>
      <c r="K1103" s="31" t="s">
        <v>34</v>
      </c>
      <c r="L1103" s="31" t="s">
        <v>46</v>
      </c>
      <c r="M1103" s="169"/>
      <c r="N1103" s="148" t="s">
        <v>3033</v>
      </c>
      <c r="O1103" s="44" t="s">
        <v>35</v>
      </c>
      <c r="P1103" s="43">
        <v>1988</v>
      </c>
      <c r="Q1103" s="31">
        <v>1</v>
      </c>
      <c r="R1103" s="84" t="s">
        <v>188</v>
      </c>
      <c r="S1103" s="31" t="s">
        <v>34</v>
      </c>
      <c r="T1103" s="31"/>
      <c r="U1103" s="169"/>
      <c r="V1103" s="150"/>
      <c r="W1103" s="141" t="str" cm="1">
        <f t="array" ref="W1103">IF(SUM(LEN(B1103:V1103))=0,"",IF(OR(OR(ISBLANK(F1103),SUM(LEN(C1103),LEN(D1103))=0),AND(NOT(E1103="Unknown"),ISBLANK(J1103)),AND(NOT(O1103="Unknown"),ISBLANK(R1103))),"Missing Information", INDEX(Table15[Entire Service Line Classification], MATCH(SUMIFS(Table15[Unique ID],Table15[System-Owned Portion],E1103,Table15[If Material Anything Other than "Lead" in Column E,Was Material Ever Previously Lead?],G1103,Table15[Customer-Owned Portion],O1103),Table15[Unique ID],0),0)))</f>
        <v>Non-lead</v>
      </c>
      <c r="X1103"/>
    </row>
    <row r="1104" spans="2:24" ht="30" x14ac:dyDescent="0.25">
      <c r="B1104" s="146">
        <v>58906509</v>
      </c>
      <c r="C1104" s="31" t="s">
        <v>1333</v>
      </c>
      <c r="D1104" s="31"/>
      <c r="E1104" s="44" t="s">
        <v>35</v>
      </c>
      <c r="F1104" s="43" t="s">
        <v>34</v>
      </c>
      <c r="G1104" s="84" t="s">
        <v>34</v>
      </c>
      <c r="H1104" s="31"/>
      <c r="I1104" s="31"/>
      <c r="J1104" s="84" t="s">
        <v>190</v>
      </c>
      <c r="K1104" s="31" t="s">
        <v>34</v>
      </c>
      <c r="L1104" s="31" t="s">
        <v>46</v>
      </c>
      <c r="M1104" s="169"/>
      <c r="N1104" s="148" t="s">
        <v>3033</v>
      </c>
      <c r="O1104" s="44" t="s">
        <v>35</v>
      </c>
      <c r="P1104" s="43">
        <v>1988</v>
      </c>
      <c r="Q1104" s="31">
        <v>1</v>
      </c>
      <c r="R1104" s="84" t="s">
        <v>188</v>
      </c>
      <c r="S1104" s="31" t="s">
        <v>34</v>
      </c>
      <c r="T1104" s="31"/>
      <c r="U1104" s="169"/>
      <c r="V1104" s="150"/>
      <c r="W1104" s="141" t="str" cm="1">
        <f t="array" ref="W1104">IF(SUM(LEN(B1104:V1104))=0,"",IF(OR(OR(ISBLANK(F1104),SUM(LEN(C1104),LEN(D1104))=0),AND(NOT(E1104="Unknown"),ISBLANK(J1104)),AND(NOT(O1104="Unknown"),ISBLANK(R1104))),"Missing Information", INDEX(Table15[Entire Service Line Classification], MATCH(SUMIFS(Table15[Unique ID],Table15[System-Owned Portion],E1104,Table15[If Material Anything Other than "Lead" in Column E,Was Material Ever Previously Lead?],G1104,Table15[Customer-Owned Portion],O1104),Table15[Unique ID],0),0)))</f>
        <v>Non-lead</v>
      </c>
      <c r="X1104"/>
    </row>
    <row r="1105" spans="2:24" ht="30" x14ac:dyDescent="0.25">
      <c r="B1105" s="146">
        <v>87128729</v>
      </c>
      <c r="C1105" s="31" t="s">
        <v>1334</v>
      </c>
      <c r="D1105" s="31"/>
      <c r="E1105" s="44" t="s">
        <v>35</v>
      </c>
      <c r="F1105" s="43" t="s">
        <v>34</v>
      </c>
      <c r="G1105" s="84" t="s">
        <v>34</v>
      </c>
      <c r="H1105" s="31"/>
      <c r="I1105" s="31"/>
      <c r="J1105" s="84" t="s">
        <v>190</v>
      </c>
      <c r="K1105" s="31" t="s">
        <v>34</v>
      </c>
      <c r="L1105" s="31" t="s">
        <v>46</v>
      </c>
      <c r="M1105" s="169"/>
      <c r="N1105" s="148" t="s">
        <v>3033</v>
      </c>
      <c r="O1105" s="44" t="s">
        <v>35</v>
      </c>
      <c r="P1105" s="43">
        <v>1988</v>
      </c>
      <c r="Q1105" s="31">
        <v>1</v>
      </c>
      <c r="R1105" s="84" t="s">
        <v>188</v>
      </c>
      <c r="S1105" s="31" t="s">
        <v>34</v>
      </c>
      <c r="T1105" s="31"/>
      <c r="U1105" s="169"/>
      <c r="V1105" s="150"/>
      <c r="W1105" s="141" t="str" cm="1">
        <f t="array" ref="W1105">IF(SUM(LEN(B1105:V1105))=0,"",IF(OR(OR(ISBLANK(F1105),SUM(LEN(C1105),LEN(D1105))=0),AND(NOT(E1105="Unknown"),ISBLANK(J1105)),AND(NOT(O1105="Unknown"),ISBLANK(R1105))),"Missing Information", INDEX(Table15[Entire Service Line Classification], MATCH(SUMIFS(Table15[Unique ID],Table15[System-Owned Portion],E1105,Table15[If Material Anything Other than "Lead" in Column E,Was Material Ever Previously Lead?],G1105,Table15[Customer-Owned Portion],O1105),Table15[Unique ID],0),0)))</f>
        <v>Non-lead</v>
      </c>
      <c r="X1105"/>
    </row>
    <row r="1106" spans="2:24" ht="30" x14ac:dyDescent="0.25">
      <c r="B1106" s="146">
        <v>86010722</v>
      </c>
      <c r="C1106" s="31" t="s">
        <v>1335</v>
      </c>
      <c r="D1106" s="31"/>
      <c r="E1106" s="44" t="s">
        <v>35</v>
      </c>
      <c r="F1106" s="43" t="s">
        <v>34</v>
      </c>
      <c r="G1106" s="84" t="s">
        <v>34</v>
      </c>
      <c r="H1106" s="31"/>
      <c r="I1106" s="31"/>
      <c r="J1106" s="84" t="s">
        <v>190</v>
      </c>
      <c r="K1106" s="31" t="s">
        <v>34</v>
      </c>
      <c r="L1106" s="31" t="s">
        <v>46</v>
      </c>
      <c r="M1106" s="169"/>
      <c r="N1106" s="148" t="s">
        <v>3033</v>
      </c>
      <c r="O1106" s="44" t="s">
        <v>35</v>
      </c>
      <c r="P1106" s="43">
        <v>1988</v>
      </c>
      <c r="Q1106" s="31">
        <v>1</v>
      </c>
      <c r="R1106" s="84" t="s">
        <v>188</v>
      </c>
      <c r="S1106" s="31" t="s">
        <v>34</v>
      </c>
      <c r="T1106" s="31"/>
      <c r="U1106" s="169"/>
      <c r="V1106" s="150"/>
      <c r="W1106" s="141" t="str" cm="1">
        <f t="array" ref="W1106">IF(SUM(LEN(B1106:V1106))=0,"",IF(OR(OR(ISBLANK(F1106),SUM(LEN(C1106),LEN(D1106))=0),AND(NOT(E1106="Unknown"),ISBLANK(J1106)),AND(NOT(O1106="Unknown"),ISBLANK(R1106))),"Missing Information", INDEX(Table15[Entire Service Line Classification], MATCH(SUMIFS(Table15[Unique ID],Table15[System-Owned Portion],E1106,Table15[If Material Anything Other than "Lead" in Column E,Was Material Ever Previously Lead?],G1106,Table15[Customer-Owned Portion],O1106),Table15[Unique ID],0),0)))</f>
        <v>Non-lead</v>
      </c>
      <c r="X1106"/>
    </row>
    <row r="1107" spans="2:24" ht="30" x14ac:dyDescent="0.25">
      <c r="B1107" s="146">
        <v>55779582</v>
      </c>
      <c r="C1107" s="31" t="s">
        <v>1336</v>
      </c>
      <c r="D1107" s="31"/>
      <c r="E1107" s="44" t="s">
        <v>35</v>
      </c>
      <c r="F1107" s="43" t="s">
        <v>34</v>
      </c>
      <c r="G1107" s="84" t="s">
        <v>34</v>
      </c>
      <c r="H1107" s="31"/>
      <c r="I1107" s="31"/>
      <c r="J1107" s="84" t="s">
        <v>190</v>
      </c>
      <c r="K1107" s="31" t="s">
        <v>34</v>
      </c>
      <c r="L1107" s="31" t="s">
        <v>46</v>
      </c>
      <c r="M1107" s="169"/>
      <c r="N1107" s="148" t="s">
        <v>3033</v>
      </c>
      <c r="O1107" s="44" t="s">
        <v>35</v>
      </c>
      <c r="P1107" s="43">
        <v>1988</v>
      </c>
      <c r="Q1107" s="31">
        <v>1</v>
      </c>
      <c r="R1107" s="84" t="s">
        <v>188</v>
      </c>
      <c r="S1107" s="31" t="s">
        <v>34</v>
      </c>
      <c r="T1107" s="31"/>
      <c r="U1107" s="169"/>
      <c r="V1107" s="150"/>
      <c r="W1107" s="141" t="str" cm="1">
        <f t="array" ref="W1107">IF(SUM(LEN(B1107:V1107))=0,"",IF(OR(OR(ISBLANK(F1107),SUM(LEN(C1107),LEN(D1107))=0),AND(NOT(E1107="Unknown"),ISBLANK(J1107)),AND(NOT(O1107="Unknown"),ISBLANK(R1107))),"Missing Information", INDEX(Table15[Entire Service Line Classification], MATCH(SUMIFS(Table15[Unique ID],Table15[System-Owned Portion],E1107,Table15[If Material Anything Other than "Lead" in Column E,Was Material Ever Previously Lead?],G1107,Table15[Customer-Owned Portion],O1107),Table15[Unique ID],0),0)))</f>
        <v>Non-lead</v>
      </c>
      <c r="X1107"/>
    </row>
    <row r="1108" spans="2:24" ht="30" x14ac:dyDescent="0.25">
      <c r="B1108" s="146">
        <v>87058539</v>
      </c>
      <c r="C1108" s="31" t="s">
        <v>1337</v>
      </c>
      <c r="D1108" s="31"/>
      <c r="E1108" s="44" t="s">
        <v>35</v>
      </c>
      <c r="F1108" s="43" t="s">
        <v>34</v>
      </c>
      <c r="G1108" s="84" t="s">
        <v>34</v>
      </c>
      <c r="H1108" s="31"/>
      <c r="I1108" s="31"/>
      <c r="J1108" s="84" t="s">
        <v>190</v>
      </c>
      <c r="K1108" s="31" t="s">
        <v>34</v>
      </c>
      <c r="L1108" s="31" t="s">
        <v>46</v>
      </c>
      <c r="M1108" s="169"/>
      <c r="N1108" s="148" t="s">
        <v>3033</v>
      </c>
      <c r="O1108" s="44" t="s">
        <v>35</v>
      </c>
      <c r="P1108" s="43">
        <v>1988</v>
      </c>
      <c r="Q1108" s="31">
        <v>1</v>
      </c>
      <c r="R1108" s="84" t="s">
        <v>188</v>
      </c>
      <c r="S1108" s="31" t="s">
        <v>34</v>
      </c>
      <c r="T1108" s="31"/>
      <c r="U1108" s="169"/>
      <c r="V1108" s="150"/>
      <c r="W1108" s="141" t="str" cm="1">
        <f t="array" ref="W1108">IF(SUM(LEN(B1108:V1108))=0,"",IF(OR(OR(ISBLANK(F1108),SUM(LEN(C1108),LEN(D1108))=0),AND(NOT(E1108="Unknown"),ISBLANK(J1108)),AND(NOT(O1108="Unknown"),ISBLANK(R1108))),"Missing Information", INDEX(Table15[Entire Service Line Classification], MATCH(SUMIFS(Table15[Unique ID],Table15[System-Owned Portion],E1108,Table15[If Material Anything Other than "Lead" in Column E,Was Material Ever Previously Lead?],G1108,Table15[Customer-Owned Portion],O1108),Table15[Unique ID],0),0)))</f>
        <v>Non-lead</v>
      </c>
      <c r="X1108"/>
    </row>
    <row r="1109" spans="2:24" ht="30" x14ac:dyDescent="0.25">
      <c r="B1109" s="146">
        <v>88078013</v>
      </c>
      <c r="C1109" s="31" t="s">
        <v>1338</v>
      </c>
      <c r="D1109" s="31"/>
      <c r="E1109" s="44" t="s">
        <v>35</v>
      </c>
      <c r="F1109" s="43" t="s">
        <v>34</v>
      </c>
      <c r="G1109" s="84" t="s">
        <v>34</v>
      </c>
      <c r="H1109" s="31"/>
      <c r="I1109" s="31"/>
      <c r="J1109" s="84" t="s">
        <v>190</v>
      </c>
      <c r="K1109" s="31" t="s">
        <v>34</v>
      </c>
      <c r="L1109" s="31" t="s">
        <v>46</v>
      </c>
      <c r="M1109" s="169"/>
      <c r="N1109" s="148" t="s">
        <v>3033</v>
      </c>
      <c r="O1109" s="44" t="s">
        <v>35</v>
      </c>
      <c r="P1109" s="43">
        <v>1988</v>
      </c>
      <c r="Q1109" s="31">
        <v>1</v>
      </c>
      <c r="R1109" s="84" t="s">
        <v>188</v>
      </c>
      <c r="S1109" s="31" t="s">
        <v>34</v>
      </c>
      <c r="T1109" s="31"/>
      <c r="U1109" s="169"/>
      <c r="V1109" s="150"/>
      <c r="W1109" s="141" t="str" cm="1">
        <f t="array" ref="W1109">IF(SUM(LEN(B1109:V1109))=0,"",IF(OR(OR(ISBLANK(F1109),SUM(LEN(C1109),LEN(D1109))=0),AND(NOT(E1109="Unknown"),ISBLANK(J1109)),AND(NOT(O1109="Unknown"),ISBLANK(R1109))),"Missing Information", INDEX(Table15[Entire Service Line Classification], MATCH(SUMIFS(Table15[Unique ID],Table15[System-Owned Portion],E1109,Table15[If Material Anything Other than "Lead" in Column E,Was Material Ever Previously Lead?],G1109,Table15[Customer-Owned Portion],O1109),Table15[Unique ID],0),0)))</f>
        <v>Non-lead</v>
      </c>
      <c r="X1109"/>
    </row>
    <row r="1110" spans="2:24" ht="30" x14ac:dyDescent="0.25">
      <c r="B1110" s="146">
        <v>89107688</v>
      </c>
      <c r="C1110" s="31" t="s">
        <v>1339</v>
      </c>
      <c r="D1110" s="31"/>
      <c r="E1110" s="44" t="s">
        <v>35</v>
      </c>
      <c r="F1110" s="43" t="s">
        <v>34</v>
      </c>
      <c r="G1110" s="84" t="s">
        <v>34</v>
      </c>
      <c r="H1110" s="31"/>
      <c r="I1110" s="31"/>
      <c r="J1110" s="84" t="s">
        <v>190</v>
      </c>
      <c r="K1110" s="31" t="s">
        <v>34</v>
      </c>
      <c r="L1110" s="31" t="s">
        <v>46</v>
      </c>
      <c r="M1110" s="169"/>
      <c r="N1110" s="148" t="s">
        <v>3033</v>
      </c>
      <c r="O1110" s="44" t="s">
        <v>35</v>
      </c>
      <c r="P1110" s="43">
        <v>1988</v>
      </c>
      <c r="Q1110" s="31">
        <v>1</v>
      </c>
      <c r="R1110" s="84" t="s">
        <v>188</v>
      </c>
      <c r="S1110" s="31" t="s">
        <v>34</v>
      </c>
      <c r="T1110" s="31"/>
      <c r="U1110" s="169"/>
      <c r="V1110" s="150"/>
      <c r="W1110" s="141" t="str" cm="1">
        <f t="array" ref="W1110">IF(SUM(LEN(B1110:V1110))=0,"",IF(OR(OR(ISBLANK(F1110),SUM(LEN(C1110),LEN(D1110))=0),AND(NOT(E1110="Unknown"),ISBLANK(J1110)),AND(NOT(O1110="Unknown"),ISBLANK(R1110))),"Missing Information", INDEX(Table15[Entire Service Line Classification], MATCH(SUMIFS(Table15[Unique ID],Table15[System-Owned Portion],E1110,Table15[If Material Anything Other than "Lead" in Column E,Was Material Ever Previously Lead?],G1110,Table15[Customer-Owned Portion],O1110),Table15[Unique ID],0),0)))</f>
        <v>Non-lead</v>
      </c>
      <c r="X1110"/>
    </row>
    <row r="1111" spans="2:24" ht="30" x14ac:dyDescent="0.25">
      <c r="B1111" s="146">
        <v>82538605</v>
      </c>
      <c r="C1111" s="31" t="s">
        <v>1340</v>
      </c>
      <c r="D1111" s="31"/>
      <c r="E1111" s="44" t="s">
        <v>35</v>
      </c>
      <c r="F1111" s="43" t="s">
        <v>34</v>
      </c>
      <c r="G1111" s="84" t="s">
        <v>34</v>
      </c>
      <c r="H1111" s="31"/>
      <c r="I1111" s="31"/>
      <c r="J1111" s="84" t="s">
        <v>190</v>
      </c>
      <c r="K1111" s="31" t="s">
        <v>34</v>
      </c>
      <c r="L1111" s="31" t="s">
        <v>46</v>
      </c>
      <c r="M1111" s="169"/>
      <c r="N1111" s="148" t="s">
        <v>3033</v>
      </c>
      <c r="O1111" s="44" t="s">
        <v>35</v>
      </c>
      <c r="P1111" s="43">
        <v>1988</v>
      </c>
      <c r="Q1111" s="31">
        <v>1</v>
      </c>
      <c r="R1111" s="84" t="s">
        <v>188</v>
      </c>
      <c r="S1111" s="31" t="s">
        <v>34</v>
      </c>
      <c r="T1111" s="31"/>
      <c r="U1111" s="169"/>
      <c r="V1111" s="150"/>
      <c r="W1111" s="141" t="str" cm="1">
        <f t="array" ref="W1111">IF(SUM(LEN(B1111:V1111))=0,"",IF(OR(OR(ISBLANK(F1111),SUM(LEN(C1111),LEN(D1111))=0),AND(NOT(E1111="Unknown"),ISBLANK(J1111)),AND(NOT(O1111="Unknown"),ISBLANK(R1111))),"Missing Information", INDEX(Table15[Entire Service Line Classification], MATCH(SUMIFS(Table15[Unique ID],Table15[System-Owned Portion],E1111,Table15[If Material Anything Other than "Lead" in Column E,Was Material Ever Previously Lead?],G1111,Table15[Customer-Owned Portion],O1111),Table15[Unique ID],0),0)))</f>
        <v>Non-lead</v>
      </c>
      <c r="X1111"/>
    </row>
    <row r="1112" spans="2:24" ht="30" x14ac:dyDescent="0.25">
      <c r="B1112" s="146">
        <v>86102310</v>
      </c>
      <c r="C1112" s="31" t="s">
        <v>1341</v>
      </c>
      <c r="D1112" s="31"/>
      <c r="E1112" s="44" t="s">
        <v>35</v>
      </c>
      <c r="F1112" s="43" t="s">
        <v>34</v>
      </c>
      <c r="G1112" s="84" t="s">
        <v>34</v>
      </c>
      <c r="H1112" s="31"/>
      <c r="I1112" s="31"/>
      <c r="J1112" s="84" t="s">
        <v>190</v>
      </c>
      <c r="K1112" s="31" t="s">
        <v>34</v>
      </c>
      <c r="L1112" s="31" t="s">
        <v>46</v>
      </c>
      <c r="M1112" s="169"/>
      <c r="N1112" s="148" t="s">
        <v>3033</v>
      </c>
      <c r="O1112" s="44" t="s">
        <v>35</v>
      </c>
      <c r="P1112" s="43">
        <v>1988</v>
      </c>
      <c r="Q1112" s="31">
        <v>1</v>
      </c>
      <c r="R1112" s="84" t="s">
        <v>188</v>
      </c>
      <c r="S1112" s="31" t="s">
        <v>34</v>
      </c>
      <c r="T1112" s="31"/>
      <c r="U1112" s="169"/>
      <c r="V1112" s="150"/>
      <c r="W1112" s="141" t="str" cm="1">
        <f t="array" ref="W1112">IF(SUM(LEN(B1112:V1112))=0,"",IF(OR(OR(ISBLANK(F1112),SUM(LEN(C1112),LEN(D1112))=0),AND(NOT(E1112="Unknown"),ISBLANK(J1112)),AND(NOT(O1112="Unknown"),ISBLANK(R1112))),"Missing Information", INDEX(Table15[Entire Service Line Classification], MATCH(SUMIFS(Table15[Unique ID],Table15[System-Owned Portion],E1112,Table15[If Material Anything Other than "Lead" in Column E,Was Material Ever Previously Lead?],G1112,Table15[Customer-Owned Portion],O1112),Table15[Unique ID],0),0)))</f>
        <v>Non-lead</v>
      </c>
      <c r="X1112"/>
    </row>
    <row r="1113" spans="2:24" ht="30" x14ac:dyDescent="0.25">
      <c r="B1113" s="146">
        <v>60805965</v>
      </c>
      <c r="C1113" s="31" t="s">
        <v>1342</v>
      </c>
      <c r="D1113" s="31"/>
      <c r="E1113" s="44" t="s">
        <v>35</v>
      </c>
      <c r="F1113" s="43" t="s">
        <v>34</v>
      </c>
      <c r="G1113" s="84" t="s">
        <v>34</v>
      </c>
      <c r="H1113" s="31"/>
      <c r="I1113" s="31"/>
      <c r="J1113" s="84" t="s">
        <v>190</v>
      </c>
      <c r="K1113" s="31" t="s">
        <v>34</v>
      </c>
      <c r="L1113" s="31" t="s">
        <v>46</v>
      </c>
      <c r="M1113" s="169"/>
      <c r="N1113" s="148" t="s">
        <v>3033</v>
      </c>
      <c r="O1113" s="44" t="s">
        <v>35</v>
      </c>
      <c r="P1113" s="43">
        <v>1988</v>
      </c>
      <c r="Q1113" s="31">
        <v>1</v>
      </c>
      <c r="R1113" s="84" t="s">
        <v>188</v>
      </c>
      <c r="S1113" s="31" t="s">
        <v>34</v>
      </c>
      <c r="T1113" s="31"/>
      <c r="U1113" s="169"/>
      <c r="V1113" s="150"/>
      <c r="W1113" s="141" t="str" cm="1">
        <f t="array" ref="W1113">IF(SUM(LEN(B1113:V1113))=0,"",IF(OR(OR(ISBLANK(F1113),SUM(LEN(C1113),LEN(D1113))=0),AND(NOT(E1113="Unknown"),ISBLANK(J1113)),AND(NOT(O1113="Unknown"),ISBLANK(R1113))),"Missing Information", INDEX(Table15[Entire Service Line Classification], MATCH(SUMIFS(Table15[Unique ID],Table15[System-Owned Portion],E1113,Table15[If Material Anything Other than "Lead" in Column E,Was Material Ever Previously Lead?],G1113,Table15[Customer-Owned Portion],O1113),Table15[Unique ID],0),0)))</f>
        <v>Non-lead</v>
      </c>
      <c r="X1113"/>
    </row>
    <row r="1114" spans="2:24" ht="30" x14ac:dyDescent="0.25">
      <c r="B1114" s="146">
        <v>70111605</v>
      </c>
      <c r="C1114" s="31" t="s">
        <v>1343</v>
      </c>
      <c r="D1114" s="31"/>
      <c r="E1114" s="44" t="s">
        <v>35</v>
      </c>
      <c r="F1114" s="43" t="s">
        <v>34</v>
      </c>
      <c r="G1114" s="84" t="s">
        <v>34</v>
      </c>
      <c r="H1114" s="31"/>
      <c r="I1114" s="31"/>
      <c r="J1114" s="84" t="s">
        <v>190</v>
      </c>
      <c r="K1114" s="31" t="s">
        <v>34</v>
      </c>
      <c r="L1114" s="31" t="s">
        <v>46</v>
      </c>
      <c r="M1114" s="169"/>
      <c r="N1114" s="148" t="s">
        <v>3033</v>
      </c>
      <c r="O1114" s="44" t="s">
        <v>35</v>
      </c>
      <c r="P1114" s="43">
        <v>1988</v>
      </c>
      <c r="Q1114" s="31">
        <v>1</v>
      </c>
      <c r="R1114" s="84" t="s">
        <v>188</v>
      </c>
      <c r="S1114" s="31" t="s">
        <v>34</v>
      </c>
      <c r="T1114" s="31"/>
      <c r="U1114" s="169"/>
      <c r="V1114" s="150"/>
      <c r="W1114" s="141" t="str" cm="1">
        <f t="array" ref="W1114">IF(SUM(LEN(B1114:V1114))=0,"",IF(OR(OR(ISBLANK(F1114),SUM(LEN(C1114),LEN(D1114))=0),AND(NOT(E1114="Unknown"),ISBLANK(J1114)),AND(NOT(O1114="Unknown"),ISBLANK(R1114))),"Missing Information", INDEX(Table15[Entire Service Line Classification], MATCH(SUMIFS(Table15[Unique ID],Table15[System-Owned Portion],E1114,Table15[If Material Anything Other than "Lead" in Column E,Was Material Ever Previously Lead?],G1114,Table15[Customer-Owned Portion],O1114),Table15[Unique ID],0),0)))</f>
        <v>Non-lead</v>
      </c>
      <c r="X1114"/>
    </row>
    <row r="1115" spans="2:24" ht="30" x14ac:dyDescent="0.25">
      <c r="B1115" s="146">
        <v>67765077</v>
      </c>
      <c r="C1115" s="31" t="s">
        <v>1344</v>
      </c>
      <c r="D1115" s="31"/>
      <c r="E1115" s="44" t="s">
        <v>35</v>
      </c>
      <c r="F1115" s="43" t="s">
        <v>34</v>
      </c>
      <c r="G1115" s="84" t="s">
        <v>34</v>
      </c>
      <c r="H1115" s="31"/>
      <c r="I1115" s="31"/>
      <c r="J1115" s="84" t="s">
        <v>190</v>
      </c>
      <c r="K1115" s="31" t="s">
        <v>34</v>
      </c>
      <c r="L1115" s="31" t="s">
        <v>46</v>
      </c>
      <c r="M1115" s="169"/>
      <c r="N1115" s="148" t="s">
        <v>3033</v>
      </c>
      <c r="O1115" s="44" t="s">
        <v>35</v>
      </c>
      <c r="P1115" s="43">
        <v>1988</v>
      </c>
      <c r="Q1115" s="31">
        <v>1</v>
      </c>
      <c r="R1115" s="84" t="s">
        <v>188</v>
      </c>
      <c r="S1115" s="31" t="s">
        <v>34</v>
      </c>
      <c r="T1115" s="31"/>
      <c r="U1115" s="169"/>
      <c r="V1115" s="150"/>
      <c r="W1115" s="141" t="str" cm="1">
        <f t="array" ref="W1115">IF(SUM(LEN(B1115:V1115))=0,"",IF(OR(OR(ISBLANK(F1115),SUM(LEN(C1115),LEN(D1115))=0),AND(NOT(E1115="Unknown"),ISBLANK(J1115)),AND(NOT(O1115="Unknown"),ISBLANK(R1115))),"Missing Information", INDEX(Table15[Entire Service Line Classification], MATCH(SUMIFS(Table15[Unique ID],Table15[System-Owned Portion],E1115,Table15[If Material Anything Other than "Lead" in Column E,Was Material Ever Previously Lead?],G1115,Table15[Customer-Owned Portion],O1115),Table15[Unique ID],0),0)))</f>
        <v>Non-lead</v>
      </c>
      <c r="X1115"/>
    </row>
    <row r="1116" spans="2:24" ht="30" x14ac:dyDescent="0.25">
      <c r="B1116" s="146">
        <v>87128722</v>
      </c>
      <c r="C1116" s="31" t="s">
        <v>1345</v>
      </c>
      <c r="D1116" s="31"/>
      <c r="E1116" s="44" t="s">
        <v>35</v>
      </c>
      <c r="F1116" s="43" t="s">
        <v>34</v>
      </c>
      <c r="G1116" s="84" t="s">
        <v>34</v>
      </c>
      <c r="H1116" s="31"/>
      <c r="I1116" s="31"/>
      <c r="J1116" s="84" t="s">
        <v>190</v>
      </c>
      <c r="K1116" s="31" t="s">
        <v>34</v>
      </c>
      <c r="L1116" s="31" t="s">
        <v>46</v>
      </c>
      <c r="M1116" s="169"/>
      <c r="N1116" s="148" t="s">
        <v>3033</v>
      </c>
      <c r="O1116" s="44" t="s">
        <v>35</v>
      </c>
      <c r="P1116" s="43">
        <v>1988</v>
      </c>
      <c r="Q1116" s="31">
        <v>1</v>
      </c>
      <c r="R1116" s="84" t="s">
        <v>188</v>
      </c>
      <c r="S1116" s="31" t="s">
        <v>34</v>
      </c>
      <c r="T1116" s="31"/>
      <c r="U1116" s="169"/>
      <c r="V1116" s="150"/>
      <c r="W1116" s="141" t="str" cm="1">
        <f t="array" ref="W1116">IF(SUM(LEN(B1116:V1116))=0,"",IF(OR(OR(ISBLANK(F1116),SUM(LEN(C1116),LEN(D1116))=0),AND(NOT(E1116="Unknown"),ISBLANK(J1116)),AND(NOT(O1116="Unknown"),ISBLANK(R1116))),"Missing Information", INDEX(Table15[Entire Service Line Classification], MATCH(SUMIFS(Table15[Unique ID],Table15[System-Owned Portion],E1116,Table15[If Material Anything Other than "Lead" in Column E,Was Material Ever Previously Lead?],G1116,Table15[Customer-Owned Portion],O1116),Table15[Unique ID],0),0)))</f>
        <v>Non-lead</v>
      </c>
      <c r="X1116"/>
    </row>
    <row r="1117" spans="2:24" ht="30" x14ac:dyDescent="0.25">
      <c r="B1117" s="146">
        <v>87058584</v>
      </c>
      <c r="C1117" s="31" t="s">
        <v>1346</v>
      </c>
      <c r="D1117" s="31"/>
      <c r="E1117" s="44" t="s">
        <v>35</v>
      </c>
      <c r="F1117" s="43" t="s">
        <v>34</v>
      </c>
      <c r="G1117" s="84" t="s">
        <v>34</v>
      </c>
      <c r="H1117" s="31"/>
      <c r="I1117" s="31"/>
      <c r="J1117" s="84" t="s">
        <v>190</v>
      </c>
      <c r="K1117" s="31" t="s">
        <v>34</v>
      </c>
      <c r="L1117" s="31" t="s">
        <v>46</v>
      </c>
      <c r="M1117" s="169"/>
      <c r="N1117" s="148" t="s">
        <v>3033</v>
      </c>
      <c r="O1117" s="44" t="s">
        <v>35</v>
      </c>
      <c r="P1117" s="43">
        <v>1988</v>
      </c>
      <c r="Q1117" s="31">
        <v>1</v>
      </c>
      <c r="R1117" s="84" t="s">
        <v>188</v>
      </c>
      <c r="S1117" s="31" t="s">
        <v>34</v>
      </c>
      <c r="T1117" s="31"/>
      <c r="U1117" s="169"/>
      <c r="V1117" s="150"/>
      <c r="W1117" s="141" t="str" cm="1">
        <f t="array" ref="W1117">IF(SUM(LEN(B1117:V1117))=0,"",IF(OR(OR(ISBLANK(F1117),SUM(LEN(C1117),LEN(D1117))=0),AND(NOT(E1117="Unknown"),ISBLANK(J1117)),AND(NOT(O1117="Unknown"),ISBLANK(R1117))),"Missing Information", INDEX(Table15[Entire Service Line Classification], MATCH(SUMIFS(Table15[Unique ID],Table15[System-Owned Portion],E1117,Table15[If Material Anything Other than "Lead" in Column E,Was Material Ever Previously Lead?],G1117,Table15[Customer-Owned Portion],O1117),Table15[Unique ID],0),0)))</f>
        <v>Non-lead</v>
      </c>
      <c r="X1117"/>
    </row>
    <row r="1118" spans="2:24" ht="30" x14ac:dyDescent="0.25">
      <c r="B1118" s="146">
        <v>88060306</v>
      </c>
      <c r="C1118" s="31" t="s">
        <v>1347</v>
      </c>
      <c r="D1118" s="31"/>
      <c r="E1118" s="44" t="s">
        <v>35</v>
      </c>
      <c r="F1118" s="43" t="s">
        <v>34</v>
      </c>
      <c r="G1118" s="84" t="s">
        <v>34</v>
      </c>
      <c r="H1118" s="31"/>
      <c r="I1118" s="31"/>
      <c r="J1118" s="84" t="s">
        <v>190</v>
      </c>
      <c r="K1118" s="31" t="s">
        <v>34</v>
      </c>
      <c r="L1118" s="31" t="s">
        <v>46</v>
      </c>
      <c r="M1118" s="169"/>
      <c r="N1118" s="148" t="s">
        <v>3033</v>
      </c>
      <c r="O1118" s="44" t="s">
        <v>35</v>
      </c>
      <c r="P1118" s="43">
        <v>1988</v>
      </c>
      <c r="Q1118" s="31">
        <v>1</v>
      </c>
      <c r="R1118" s="84" t="s">
        <v>188</v>
      </c>
      <c r="S1118" s="31" t="s">
        <v>34</v>
      </c>
      <c r="T1118" s="31"/>
      <c r="U1118" s="169"/>
      <c r="V1118" s="150"/>
      <c r="W1118" s="141" t="str" cm="1">
        <f t="array" ref="W1118">IF(SUM(LEN(B1118:V1118))=0,"",IF(OR(OR(ISBLANK(F1118),SUM(LEN(C1118),LEN(D1118))=0),AND(NOT(E1118="Unknown"),ISBLANK(J1118)),AND(NOT(O1118="Unknown"),ISBLANK(R1118))),"Missing Information", INDEX(Table15[Entire Service Line Classification], MATCH(SUMIFS(Table15[Unique ID],Table15[System-Owned Portion],E1118,Table15[If Material Anything Other than "Lead" in Column E,Was Material Ever Previously Lead?],G1118,Table15[Customer-Owned Portion],O1118),Table15[Unique ID],0),0)))</f>
        <v>Non-lead</v>
      </c>
      <c r="X1118"/>
    </row>
    <row r="1119" spans="2:24" ht="30" x14ac:dyDescent="0.25">
      <c r="B1119" s="146">
        <v>87045756</v>
      </c>
      <c r="C1119" s="31" t="s">
        <v>1348</v>
      </c>
      <c r="D1119" s="31"/>
      <c r="E1119" s="44" t="s">
        <v>35</v>
      </c>
      <c r="F1119" s="43" t="s">
        <v>34</v>
      </c>
      <c r="G1119" s="84" t="s">
        <v>34</v>
      </c>
      <c r="H1119" s="31"/>
      <c r="I1119" s="31"/>
      <c r="J1119" s="84" t="s">
        <v>190</v>
      </c>
      <c r="K1119" s="31" t="s">
        <v>34</v>
      </c>
      <c r="L1119" s="31" t="s">
        <v>46</v>
      </c>
      <c r="M1119" s="169"/>
      <c r="N1119" s="148" t="s">
        <v>3033</v>
      </c>
      <c r="O1119" s="44" t="s">
        <v>35</v>
      </c>
      <c r="P1119" s="43">
        <v>1988</v>
      </c>
      <c r="Q1119" s="31">
        <v>1</v>
      </c>
      <c r="R1119" s="84" t="s">
        <v>188</v>
      </c>
      <c r="S1119" s="31" t="s">
        <v>34</v>
      </c>
      <c r="T1119" s="31"/>
      <c r="U1119" s="169"/>
      <c r="V1119" s="150"/>
      <c r="W1119" s="141" t="str" cm="1">
        <f t="array" ref="W1119">IF(SUM(LEN(B1119:V1119))=0,"",IF(OR(OR(ISBLANK(F1119),SUM(LEN(C1119),LEN(D1119))=0),AND(NOT(E1119="Unknown"),ISBLANK(J1119)),AND(NOT(O1119="Unknown"),ISBLANK(R1119))),"Missing Information", INDEX(Table15[Entire Service Line Classification], MATCH(SUMIFS(Table15[Unique ID],Table15[System-Owned Portion],E1119,Table15[If Material Anything Other than "Lead" in Column E,Was Material Ever Previously Lead?],G1119,Table15[Customer-Owned Portion],O1119),Table15[Unique ID],0),0)))</f>
        <v>Non-lead</v>
      </c>
      <c r="X1119"/>
    </row>
    <row r="1120" spans="2:24" ht="30" x14ac:dyDescent="0.25">
      <c r="B1120" s="146">
        <v>86102313</v>
      </c>
      <c r="C1120" s="31" t="s">
        <v>1349</v>
      </c>
      <c r="D1120" s="31"/>
      <c r="E1120" s="44" t="s">
        <v>35</v>
      </c>
      <c r="F1120" s="43" t="s">
        <v>34</v>
      </c>
      <c r="G1120" s="84" t="s">
        <v>34</v>
      </c>
      <c r="H1120" s="31"/>
      <c r="I1120" s="31"/>
      <c r="J1120" s="84" t="s">
        <v>190</v>
      </c>
      <c r="K1120" s="31" t="s">
        <v>34</v>
      </c>
      <c r="L1120" s="31" t="s">
        <v>46</v>
      </c>
      <c r="M1120" s="169"/>
      <c r="N1120" s="148" t="s">
        <v>3033</v>
      </c>
      <c r="O1120" s="44" t="s">
        <v>35</v>
      </c>
      <c r="P1120" s="43">
        <v>1988</v>
      </c>
      <c r="Q1120" s="31">
        <v>1</v>
      </c>
      <c r="R1120" s="84" t="s">
        <v>188</v>
      </c>
      <c r="S1120" s="31" t="s">
        <v>34</v>
      </c>
      <c r="T1120" s="31"/>
      <c r="U1120" s="169"/>
      <c r="V1120" s="150"/>
      <c r="W1120" s="141" t="str" cm="1">
        <f t="array" ref="W1120">IF(SUM(LEN(B1120:V1120))=0,"",IF(OR(OR(ISBLANK(F1120),SUM(LEN(C1120),LEN(D1120))=0),AND(NOT(E1120="Unknown"),ISBLANK(J1120)),AND(NOT(O1120="Unknown"),ISBLANK(R1120))),"Missing Information", INDEX(Table15[Entire Service Line Classification], MATCH(SUMIFS(Table15[Unique ID],Table15[System-Owned Portion],E1120,Table15[If Material Anything Other than "Lead" in Column E,Was Material Ever Previously Lead?],G1120,Table15[Customer-Owned Portion],O1120),Table15[Unique ID],0),0)))</f>
        <v>Non-lead</v>
      </c>
      <c r="X1120"/>
    </row>
    <row r="1121" spans="2:24" ht="30" x14ac:dyDescent="0.25">
      <c r="B1121" s="146">
        <v>87058547</v>
      </c>
      <c r="C1121" s="31" t="s">
        <v>1350</v>
      </c>
      <c r="D1121" s="31"/>
      <c r="E1121" s="44" t="s">
        <v>35</v>
      </c>
      <c r="F1121" s="43" t="s">
        <v>34</v>
      </c>
      <c r="G1121" s="84" t="s">
        <v>34</v>
      </c>
      <c r="H1121" s="31"/>
      <c r="I1121" s="31"/>
      <c r="J1121" s="84" t="s">
        <v>190</v>
      </c>
      <c r="K1121" s="31" t="s">
        <v>34</v>
      </c>
      <c r="L1121" s="31" t="s">
        <v>46</v>
      </c>
      <c r="M1121" s="169"/>
      <c r="N1121" s="148" t="s">
        <v>3033</v>
      </c>
      <c r="O1121" s="44" t="s">
        <v>35</v>
      </c>
      <c r="P1121" s="43">
        <v>1988</v>
      </c>
      <c r="Q1121" s="31">
        <v>1</v>
      </c>
      <c r="R1121" s="84" t="s">
        <v>188</v>
      </c>
      <c r="S1121" s="31" t="s">
        <v>34</v>
      </c>
      <c r="T1121" s="31"/>
      <c r="U1121" s="169"/>
      <c r="V1121" s="150"/>
      <c r="W1121" s="141" t="str" cm="1">
        <f t="array" ref="W1121">IF(SUM(LEN(B1121:V1121))=0,"",IF(OR(OR(ISBLANK(F1121),SUM(LEN(C1121),LEN(D1121))=0),AND(NOT(E1121="Unknown"),ISBLANK(J1121)),AND(NOT(O1121="Unknown"),ISBLANK(R1121))),"Missing Information", INDEX(Table15[Entire Service Line Classification], MATCH(SUMIFS(Table15[Unique ID],Table15[System-Owned Portion],E1121,Table15[If Material Anything Other than "Lead" in Column E,Was Material Ever Previously Lead?],G1121,Table15[Customer-Owned Portion],O1121),Table15[Unique ID],0),0)))</f>
        <v>Non-lead</v>
      </c>
      <c r="X1121"/>
    </row>
    <row r="1122" spans="2:24" ht="30" x14ac:dyDescent="0.25">
      <c r="B1122" s="146">
        <v>86102324</v>
      </c>
      <c r="C1122" s="31" t="s">
        <v>1351</v>
      </c>
      <c r="D1122" s="31"/>
      <c r="E1122" s="44" t="s">
        <v>35</v>
      </c>
      <c r="F1122" s="43" t="s">
        <v>34</v>
      </c>
      <c r="G1122" s="84" t="s">
        <v>34</v>
      </c>
      <c r="H1122" s="31"/>
      <c r="I1122" s="31"/>
      <c r="J1122" s="84" t="s">
        <v>190</v>
      </c>
      <c r="K1122" s="31" t="s">
        <v>34</v>
      </c>
      <c r="L1122" s="31" t="s">
        <v>46</v>
      </c>
      <c r="M1122" s="169"/>
      <c r="N1122" s="148" t="s">
        <v>3033</v>
      </c>
      <c r="O1122" s="44" t="s">
        <v>35</v>
      </c>
      <c r="P1122" s="43">
        <v>1988</v>
      </c>
      <c r="Q1122" s="31">
        <v>1</v>
      </c>
      <c r="R1122" s="84" t="s">
        <v>188</v>
      </c>
      <c r="S1122" s="31" t="s">
        <v>34</v>
      </c>
      <c r="T1122" s="31"/>
      <c r="U1122" s="169"/>
      <c r="V1122" s="150"/>
      <c r="W1122" s="141" t="str" cm="1">
        <f t="array" ref="W1122">IF(SUM(LEN(B1122:V1122))=0,"",IF(OR(OR(ISBLANK(F1122),SUM(LEN(C1122),LEN(D1122))=0),AND(NOT(E1122="Unknown"),ISBLANK(J1122)),AND(NOT(O1122="Unknown"),ISBLANK(R1122))),"Missing Information", INDEX(Table15[Entire Service Line Classification], MATCH(SUMIFS(Table15[Unique ID],Table15[System-Owned Portion],E1122,Table15[If Material Anything Other than "Lead" in Column E,Was Material Ever Previously Lead?],G1122,Table15[Customer-Owned Portion],O1122),Table15[Unique ID],0),0)))</f>
        <v>Non-lead</v>
      </c>
      <c r="X1122"/>
    </row>
    <row r="1123" spans="2:24" ht="30" x14ac:dyDescent="0.25">
      <c r="B1123" s="146">
        <v>87058560</v>
      </c>
      <c r="C1123" s="31" t="s">
        <v>1352</v>
      </c>
      <c r="D1123" s="31"/>
      <c r="E1123" s="44" t="s">
        <v>35</v>
      </c>
      <c r="F1123" s="43" t="s">
        <v>34</v>
      </c>
      <c r="G1123" s="84" t="s">
        <v>34</v>
      </c>
      <c r="H1123" s="31"/>
      <c r="I1123" s="31"/>
      <c r="J1123" s="84" t="s">
        <v>190</v>
      </c>
      <c r="K1123" s="31" t="s">
        <v>34</v>
      </c>
      <c r="L1123" s="31" t="s">
        <v>46</v>
      </c>
      <c r="M1123" s="169"/>
      <c r="N1123" s="148" t="s">
        <v>3033</v>
      </c>
      <c r="O1123" s="44" t="s">
        <v>35</v>
      </c>
      <c r="P1123" s="43">
        <v>1988</v>
      </c>
      <c r="Q1123" s="31">
        <v>1</v>
      </c>
      <c r="R1123" s="84" t="s">
        <v>188</v>
      </c>
      <c r="S1123" s="31" t="s">
        <v>34</v>
      </c>
      <c r="T1123" s="31"/>
      <c r="U1123" s="169"/>
      <c r="V1123" s="150"/>
      <c r="W1123" s="141" t="str" cm="1">
        <f t="array" ref="W1123">IF(SUM(LEN(B1123:V1123))=0,"",IF(OR(OR(ISBLANK(F1123),SUM(LEN(C1123),LEN(D1123))=0),AND(NOT(E1123="Unknown"),ISBLANK(J1123)),AND(NOT(O1123="Unknown"),ISBLANK(R1123))),"Missing Information", INDEX(Table15[Entire Service Line Classification], MATCH(SUMIFS(Table15[Unique ID],Table15[System-Owned Portion],E1123,Table15[If Material Anything Other than "Lead" in Column E,Was Material Ever Previously Lead?],G1123,Table15[Customer-Owned Portion],O1123),Table15[Unique ID],0),0)))</f>
        <v>Non-lead</v>
      </c>
      <c r="X1123"/>
    </row>
    <row r="1124" spans="2:24" ht="30" x14ac:dyDescent="0.25">
      <c r="B1124" s="146">
        <v>87045695</v>
      </c>
      <c r="C1124" s="31" t="s">
        <v>1353</v>
      </c>
      <c r="D1124" s="31"/>
      <c r="E1124" s="44" t="s">
        <v>35</v>
      </c>
      <c r="F1124" s="43" t="s">
        <v>34</v>
      </c>
      <c r="G1124" s="84" t="s">
        <v>34</v>
      </c>
      <c r="H1124" s="31"/>
      <c r="I1124" s="31"/>
      <c r="J1124" s="84" t="s">
        <v>190</v>
      </c>
      <c r="K1124" s="31" t="s">
        <v>34</v>
      </c>
      <c r="L1124" s="31" t="s">
        <v>46</v>
      </c>
      <c r="M1124" s="169"/>
      <c r="N1124" s="148" t="s">
        <v>3033</v>
      </c>
      <c r="O1124" s="44" t="s">
        <v>35</v>
      </c>
      <c r="P1124" s="43">
        <v>1988</v>
      </c>
      <c r="Q1124" s="31">
        <v>1</v>
      </c>
      <c r="R1124" s="84" t="s">
        <v>188</v>
      </c>
      <c r="S1124" s="31" t="s">
        <v>34</v>
      </c>
      <c r="T1124" s="31"/>
      <c r="U1124" s="169"/>
      <c r="V1124" s="150"/>
      <c r="W1124" s="141" t="str" cm="1">
        <f t="array" ref="W1124">IF(SUM(LEN(B1124:V1124))=0,"",IF(OR(OR(ISBLANK(F1124),SUM(LEN(C1124),LEN(D1124))=0),AND(NOT(E1124="Unknown"),ISBLANK(J1124)),AND(NOT(O1124="Unknown"),ISBLANK(R1124))),"Missing Information", INDEX(Table15[Entire Service Line Classification], MATCH(SUMIFS(Table15[Unique ID],Table15[System-Owned Portion],E1124,Table15[If Material Anything Other than "Lead" in Column E,Was Material Ever Previously Lead?],G1124,Table15[Customer-Owned Portion],O1124),Table15[Unique ID],0),0)))</f>
        <v>Non-lead</v>
      </c>
      <c r="X1124"/>
    </row>
    <row r="1125" spans="2:24" ht="30" x14ac:dyDescent="0.25">
      <c r="B1125" s="146">
        <v>88034400</v>
      </c>
      <c r="C1125" s="31" t="s">
        <v>1354</v>
      </c>
      <c r="D1125" s="31"/>
      <c r="E1125" s="44" t="s">
        <v>35</v>
      </c>
      <c r="F1125" s="43" t="s">
        <v>34</v>
      </c>
      <c r="G1125" s="84" t="s">
        <v>34</v>
      </c>
      <c r="H1125" s="31"/>
      <c r="I1125" s="31"/>
      <c r="J1125" s="84" t="s">
        <v>190</v>
      </c>
      <c r="K1125" s="31" t="s">
        <v>34</v>
      </c>
      <c r="L1125" s="31" t="s">
        <v>46</v>
      </c>
      <c r="M1125" s="169"/>
      <c r="N1125" s="148" t="s">
        <v>3033</v>
      </c>
      <c r="O1125" s="44" t="s">
        <v>35</v>
      </c>
      <c r="P1125" s="43">
        <v>1988</v>
      </c>
      <c r="Q1125" s="31">
        <v>1</v>
      </c>
      <c r="R1125" s="84" t="s">
        <v>188</v>
      </c>
      <c r="S1125" s="31" t="s">
        <v>34</v>
      </c>
      <c r="T1125" s="31"/>
      <c r="U1125" s="169"/>
      <c r="V1125" s="150"/>
      <c r="W1125" s="141" t="str" cm="1">
        <f t="array" ref="W1125">IF(SUM(LEN(B1125:V1125))=0,"",IF(OR(OR(ISBLANK(F1125),SUM(LEN(C1125),LEN(D1125))=0),AND(NOT(E1125="Unknown"),ISBLANK(J1125)),AND(NOT(O1125="Unknown"),ISBLANK(R1125))),"Missing Information", INDEX(Table15[Entire Service Line Classification], MATCH(SUMIFS(Table15[Unique ID],Table15[System-Owned Portion],E1125,Table15[If Material Anything Other than "Lead" in Column E,Was Material Ever Previously Lead?],G1125,Table15[Customer-Owned Portion],O1125),Table15[Unique ID],0),0)))</f>
        <v>Non-lead</v>
      </c>
      <c r="X1125"/>
    </row>
    <row r="1126" spans="2:24" ht="30" x14ac:dyDescent="0.25">
      <c r="B1126" s="146">
        <v>87108173</v>
      </c>
      <c r="C1126" s="31" t="s">
        <v>1355</v>
      </c>
      <c r="D1126" s="31"/>
      <c r="E1126" s="44" t="s">
        <v>35</v>
      </c>
      <c r="F1126" s="43" t="s">
        <v>34</v>
      </c>
      <c r="G1126" s="84" t="s">
        <v>34</v>
      </c>
      <c r="H1126" s="31"/>
      <c r="I1126" s="31"/>
      <c r="J1126" s="84" t="s">
        <v>190</v>
      </c>
      <c r="K1126" s="31" t="s">
        <v>34</v>
      </c>
      <c r="L1126" s="31" t="s">
        <v>46</v>
      </c>
      <c r="M1126" s="169"/>
      <c r="N1126" s="148" t="s">
        <v>3033</v>
      </c>
      <c r="O1126" s="44" t="s">
        <v>35</v>
      </c>
      <c r="P1126" s="43">
        <v>1988</v>
      </c>
      <c r="Q1126" s="31">
        <v>1</v>
      </c>
      <c r="R1126" s="84" t="s">
        <v>188</v>
      </c>
      <c r="S1126" s="31" t="s">
        <v>34</v>
      </c>
      <c r="T1126" s="31"/>
      <c r="U1126" s="169"/>
      <c r="V1126" s="150"/>
      <c r="W1126" s="141" t="str" cm="1">
        <f t="array" ref="W1126">IF(SUM(LEN(B1126:V1126))=0,"",IF(OR(OR(ISBLANK(F1126),SUM(LEN(C1126),LEN(D1126))=0),AND(NOT(E1126="Unknown"),ISBLANK(J1126)),AND(NOT(O1126="Unknown"),ISBLANK(R1126))),"Missing Information", INDEX(Table15[Entire Service Line Classification], MATCH(SUMIFS(Table15[Unique ID],Table15[System-Owned Portion],E1126,Table15[If Material Anything Other than "Lead" in Column E,Was Material Ever Previously Lead?],G1126,Table15[Customer-Owned Portion],O1126),Table15[Unique ID],0),0)))</f>
        <v>Non-lead</v>
      </c>
      <c r="X1126"/>
    </row>
    <row r="1127" spans="2:24" ht="30" x14ac:dyDescent="0.25">
      <c r="B1127" s="146">
        <v>88078028</v>
      </c>
      <c r="C1127" s="31" t="s">
        <v>1356</v>
      </c>
      <c r="D1127" s="31"/>
      <c r="E1127" s="44" t="s">
        <v>35</v>
      </c>
      <c r="F1127" s="43" t="s">
        <v>34</v>
      </c>
      <c r="G1127" s="84" t="s">
        <v>34</v>
      </c>
      <c r="H1127" s="31"/>
      <c r="I1127" s="31"/>
      <c r="J1127" s="84" t="s">
        <v>190</v>
      </c>
      <c r="K1127" s="31" t="s">
        <v>34</v>
      </c>
      <c r="L1127" s="31" t="s">
        <v>46</v>
      </c>
      <c r="M1127" s="169"/>
      <c r="N1127" s="148" t="s">
        <v>3033</v>
      </c>
      <c r="O1127" s="44" t="s">
        <v>35</v>
      </c>
      <c r="P1127" s="43">
        <v>1988</v>
      </c>
      <c r="Q1127" s="31">
        <v>1</v>
      </c>
      <c r="R1127" s="84" t="s">
        <v>188</v>
      </c>
      <c r="S1127" s="31" t="s">
        <v>34</v>
      </c>
      <c r="T1127" s="31"/>
      <c r="U1127" s="169"/>
      <c r="V1127" s="150"/>
      <c r="W1127" s="141" t="str" cm="1">
        <f t="array" ref="W1127">IF(SUM(LEN(B1127:V1127))=0,"",IF(OR(OR(ISBLANK(F1127),SUM(LEN(C1127),LEN(D1127))=0),AND(NOT(E1127="Unknown"),ISBLANK(J1127)),AND(NOT(O1127="Unknown"),ISBLANK(R1127))),"Missing Information", INDEX(Table15[Entire Service Line Classification], MATCH(SUMIFS(Table15[Unique ID],Table15[System-Owned Portion],E1127,Table15[If Material Anything Other than "Lead" in Column E,Was Material Ever Previously Lead?],G1127,Table15[Customer-Owned Portion],O1127),Table15[Unique ID],0),0)))</f>
        <v>Non-lead</v>
      </c>
      <c r="X1127"/>
    </row>
    <row r="1128" spans="2:24" ht="30" x14ac:dyDescent="0.25">
      <c r="B1128" s="146">
        <v>88034402</v>
      </c>
      <c r="C1128" s="31" t="s">
        <v>1357</v>
      </c>
      <c r="D1128" s="31"/>
      <c r="E1128" s="44" t="s">
        <v>35</v>
      </c>
      <c r="F1128" s="43" t="s">
        <v>34</v>
      </c>
      <c r="G1128" s="84" t="s">
        <v>34</v>
      </c>
      <c r="H1128" s="31"/>
      <c r="I1128" s="31"/>
      <c r="J1128" s="84" t="s">
        <v>190</v>
      </c>
      <c r="K1128" s="31" t="s">
        <v>34</v>
      </c>
      <c r="L1128" s="31" t="s">
        <v>46</v>
      </c>
      <c r="M1128" s="169"/>
      <c r="N1128" s="148" t="s">
        <v>3033</v>
      </c>
      <c r="O1128" s="44" t="s">
        <v>35</v>
      </c>
      <c r="P1128" s="43">
        <v>1988</v>
      </c>
      <c r="Q1128" s="31">
        <v>1</v>
      </c>
      <c r="R1128" s="84" t="s">
        <v>188</v>
      </c>
      <c r="S1128" s="31" t="s">
        <v>34</v>
      </c>
      <c r="T1128" s="31"/>
      <c r="U1128" s="169"/>
      <c r="V1128" s="150"/>
      <c r="W1128" s="141" t="str" cm="1">
        <f t="array" ref="W1128">IF(SUM(LEN(B1128:V1128))=0,"",IF(OR(OR(ISBLANK(F1128),SUM(LEN(C1128),LEN(D1128))=0),AND(NOT(E1128="Unknown"),ISBLANK(J1128)),AND(NOT(O1128="Unknown"),ISBLANK(R1128))),"Missing Information", INDEX(Table15[Entire Service Line Classification], MATCH(SUMIFS(Table15[Unique ID],Table15[System-Owned Portion],E1128,Table15[If Material Anything Other than "Lead" in Column E,Was Material Ever Previously Lead?],G1128,Table15[Customer-Owned Portion],O1128),Table15[Unique ID],0),0)))</f>
        <v>Non-lead</v>
      </c>
      <c r="X1128"/>
    </row>
    <row r="1129" spans="2:24" ht="30" x14ac:dyDescent="0.25">
      <c r="B1129" s="146">
        <v>82538621</v>
      </c>
      <c r="C1129" s="31" t="s">
        <v>1358</v>
      </c>
      <c r="D1129" s="31"/>
      <c r="E1129" s="44" t="s">
        <v>35</v>
      </c>
      <c r="F1129" s="43" t="s">
        <v>34</v>
      </c>
      <c r="G1129" s="84" t="s">
        <v>34</v>
      </c>
      <c r="H1129" s="31"/>
      <c r="I1129" s="31"/>
      <c r="J1129" s="84" t="s">
        <v>190</v>
      </c>
      <c r="K1129" s="31" t="s">
        <v>34</v>
      </c>
      <c r="L1129" s="31" t="s">
        <v>46</v>
      </c>
      <c r="M1129" s="169"/>
      <c r="N1129" s="148" t="s">
        <v>3033</v>
      </c>
      <c r="O1129" s="44" t="s">
        <v>35</v>
      </c>
      <c r="P1129" s="43">
        <v>1988</v>
      </c>
      <c r="Q1129" s="31">
        <v>1</v>
      </c>
      <c r="R1129" s="84" t="s">
        <v>188</v>
      </c>
      <c r="S1129" s="31" t="s">
        <v>34</v>
      </c>
      <c r="T1129" s="31"/>
      <c r="U1129" s="169"/>
      <c r="V1129" s="150"/>
      <c r="W1129" s="141" t="str" cm="1">
        <f t="array" ref="W1129">IF(SUM(LEN(B1129:V1129))=0,"",IF(OR(OR(ISBLANK(F1129),SUM(LEN(C1129),LEN(D1129))=0),AND(NOT(E1129="Unknown"),ISBLANK(J1129)),AND(NOT(O1129="Unknown"),ISBLANK(R1129))),"Missing Information", INDEX(Table15[Entire Service Line Classification], MATCH(SUMIFS(Table15[Unique ID],Table15[System-Owned Portion],E1129,Table15[If Material Anything Other than "Lead" in Column E,Was Material Ever Previously Lead?],G1129,Table15[Customer-Owned Portion],O1129),Table15[Unique ID],0),0)))</f>
        <v>Non-lead</v>
      </c>
      <c r="X1129"/>
    </row>
    <row r="1130" spans="2:24" ht="30" x14ac:dyDescent="0.25">
      <c r="B1130" s="146">
        <v>88078023</v>
      </c>
      <c r="C1130" s="31" t="s">
        <v>1359</v>
      </c>
      <c r="D1130" s="31"/>
      <c r="E1130" s="44" t="s">
        <v>35</v>
      </c>
      <c r="F1130" s="43" t="s">
        <v>34</v>
      </c>
      <c r="G1130" s="84" t="s">
        <v>34</v>
      </c>
      <c r="H1130" s="31"/>
      <c r="I1130" s="31"/>
      <c r="J1130" s="84" t="s">
        <v>190</v>
      </c>
      <c r="K1130" s="31" t="s">
        <v>34</v>
      </c>
      <c r="L1130" s="31" t="s">
        <v>46</v>
      </c>
      <c r="M1130" s="169"/>
      <c r="N1130" s="148" t="s">
        <v>3033</v>
      </c>
      <c r="O1130" s="44" t="s">
        <v>35</v>
      </c>
      <c r="P1130" s="43">
        <v>1988</v>
      </c>
      <c r="Q1130" s="31">
        <v>1</v>
      </c>
      <c r="R1130" s="84" t="s">
        <v>188</v>
      </c>
      <c r="S1130" s="31" t="s">
        <v>34</v>
      </c>
      <c r="T1130" s="31"/>
      <c r="U1130" s="169"/>
      <c r="V1130" s="150"/>
      <c r="W1130" s="141" t="str" cm="1">
        <f t="array" ref="W1130">IF(SUM(LEN(B1130:V1130))=0,"",IF(OR(OR(ISBLANK(F1130),SUM(LEN(C1130),LEN(D1130))=0),AND(NOT(E1130="Unknown"),ISBLANK(J1130)),AND(NOT(O1130="Unknown"),ISBLANK(R1130))),"Missing Information", INDEX(Table15[Entire Service Line Classification], MATCH(SUMIFS(Table15[Unique ID],Table15[System-Owned Portion],E1130,Table15[If Material Anything Other than "Lead" in Column E,Was Material Ever Previously Lead?],G1130,Table15[Customer-Owned Portion],O1130),Table15[Unique ID],0),0)))</f>
        <v>Non-lead</v>
      </c>
      <c r="X1130"/>
    </row>
    <row r="1131" spans="2:24" ht="30" x14ac:dyDescent="0.25">
      <c r="B1131" s="146">
        <v>51145759</v>
      </c>
      <c r="C1131" s="31" t="s">
        <v>1360</v>
      </c>
      <c r="D1131" s="31"/>
      <c r="E1131" s="44" t="s">
        <v>35</v>
      </c>
      <c r="F1131" s="43" t="s">
        <v>34</v>
      </c>
      <c r="G1131" s="84" t="s">
        <v>34</v>
      </c>
      <c r="H1131" s="31"/>
      <c r="I1131" s="31"/>
      <c r="J1131" s="84" t="s">
        <v>190</v>
      </c>
      <c r="K1131" s="31" t="s">
        <v>34</v>
      </c>
      <c r="L1131" s="31" t="s">
        <v>46</v>
      </c>
      <c r="M1131" s="169"/>
      <c r="N1131" s="148" t="s">
        <v>3033</v>
      </c>
      <c r="O1131" s="44" t="s">
        <v>35</v>
      </c>
      <c r="P1131" s="43">
        <v>1988</v>
      </c>
      <c r="Q1131" s="31">
        <v>1</v>
      </c>
      <c r="R1131" s="84" t="s">
        <v>188</v>
      </c>
      <c r="S1131" s="31" t="s">
        <v>34</v>
      </c>
      <c r="T1131" s="31"/>
      <c r="U1131" s="169"/>
      <c r="V1131" s="150"/>
      <c r="W1131" s="141" t="str" cm="1">
        <f t="array" ref="W1131">IF(SUM(LEN(B1131:V1131))=0,"",IF(OR(OR(ISBLANK(F1131),SUM(LEN(C1131),LEN(D1131))=0),AND(NOT(E1131="Unknown"),ISBLANK(J1131)),AND(NOT(O1131="Unknown"),ISBLANK(R1131))),"Missing Information", INDEX(Table15[Entire Service Line Classification], MATCH(SUMIFS(Table15[Unique ID],Table15[System-Owned Portion],E1131,Table15[If Material Anything Other than "Lead" in Column E,Was Material Ever Previously Lead?],G1131,Table15[Customer-Owned Portion],O1131),Table15[Unique ID],0),0)))</f>
        <v>Non-lead</v>
      </c>
      <c r="X1131"/>
    </row>
    <row r="1132" spans="2:24" ht="30" x14ac:dyDescent="0.25">
      <c r="B1132" s="146">
        <v>87128708</v>
      </c>
      <c r="C1132" s="31" t="s">
        <v>1361</v>
      </c>
      <c r="D1132" s="31"/>
      <c r="E1132" s="44" t="s">
        <v>35</v>
      </c>
      <c r="F1132" s="43" t="s">
        <v>34</v>
      </c>
      <c r="G1132" s="84" t="s">
        <v>34</v>
      </c>
      <c r="H1132" s="31"/>
      <c r="I1132" s="31"/>
      <c r="J1132" s="84" t="s">
        <v>190</v>
      </c>
      <c r="K1132" s="31" t="s">
        <v>34</v>
      </c>
      <c r="L1132" s="31" t="s">
        <v>46</v>
      </c>
      <c r="M1132" s="169"/>
      <c r="N1132" s="148" t="s">
        <v>3033</v>
      </c>
      <c r="O1132" s="44" t="s">
        <v>35</v>
      </c>
      <c r="P1132" s="43">
        <v>1988</v>
      </c>
      <c r="Q1132" s="31">
        <v>1</v>
      </c>
      <c r="R1132" s="84" t="s">
        <v>188</v>
      </c>
      <c r="S1132" s="31" t="s">
        <v>34</v>
      </c>
      <c r="T1132" s="31"/>
      <c r="U1132" s="169"/>
      <c r="V1132" s="150"/>
      <c r="W1132" s="141" t="str" cm="1">
        <f t="array" ref="W1132">IF(SUM(LEN(B1132:V1132))=0,"",IF(OR(OR(ISBLANK(F1132),SUM(LEN(C1132),LEN(D1132))=0),AND(NOT(E1132="Unknown"),ISBLANK(J1132)),AND(NOT(O1132="Unknown"),ISBLANK(R1132))),"Missing Information", INDEX(Table15[Entire Service Line Classification], MATCH(SUMIFS(Table15[Unique ID],Table15[System-Owned Portion],E1132,Table15[If Material Anything Other than "Lead" in Column E,Was Material Ever Previously Lead?],G1132,Table15[Customer-Owned Portion],O1132),Table15[Unique ID],0),0)))</f>
        <v>Non-lead</v>
      </c>
      <c r="X1132"/>
    </row>
    <row r="1133" spans="2:24" ht="30" x14ac:dyDescent="0.25">
      <c r="B1133" s="146">
        <v>87045750</v>
      </c>
      <c r="C1133" s="31" t="s">
        <v>1362</v>
      </c>
      <c r="D1133" s="31"/>
      <c r="E1133" s="44" t="s">
        <v>35</v>
      </c>
      <c r="F1133" s="43" t="s">
        <v>34</v>
      </c>
      <c r="G1133" s="84" t="s">
        <v>34</v>
      </c>
      <c r="H1133" s="31"/>
      <c r="I1133" s="31"/>
      <c r="J1133" s="84" t="s">
        <v>190</v>
      </c>
      <c r="K1133" s="31" t="s">
        <v>34</v>
      </c>
      <c r="L1133" s="31" t="s">
        <v>46</v>
      </c>
      <c r="M1133" s="169"/>
      <c r="N1133" s="148" t="s">
        <v>3033</v>
      </c>
      <c r="O1133" s="44" t="s">
        <v>35</v>
      </c>
      <c r="P1133" s="43">
        <v>1988</v>
      </c>
      <c r="Q1133" s="31">
        <v>1</v>
      </c>
      <c r="R1133" s="84" t="s">
        <v>188</v>
      </c>
      <c r="S1133" s="31" t="s">
        <v>34</v>
      </c>
      <c r="T1133" s="31"/>
      <c r="U1133" s="169"/>
      <c r="V1133" s="150"/>
      <c r="W1133" s="141" t="str" cm="1">
        <f t="array" ref="W1133">IF(SUM(LEN(B1133:V1133))=0,"",IF(OR(OR(ISBLANK(F1133),SUM(LEN(C1133),LEN(D1133))=0),AND(NOT(E1133="Unknown"),ISBLANK(J1133)),AND(NOT(O1133="Unknown"),ISBLANK(R1133))),"Missing Information", INDEX(Table15[Entire Service Line Classification], MATCH(SUMIFS(Table15[Unique ID],Table15[System-Owned Portion],E1133,Table15[If Material Anything Other than "Lead" in Column E,Was Material Ever Previously Lead?],G1133,Table15[Customer-Owned Portion],O1133),Table15[Unique ID],0),0)))</f>
        <v>Non-lead</v>
      </c>
      <c r="X1133"/>
    </row>
    <row r="1134" spans="2:24" ht="30" x14ac:dyDescent="0.25">
      <c r="B1134" s="146">
        <v>67765107</v>
      </c>
      <c r="C1134" s="31" t="s">
        <v>1363</v>
      </c>
      <c r="D1134" s="31"/>
      <c r="E1134" s="44" t="s">
        <v>35</v>
      </c>
      <c r="F1134" s="43" t="s">
        <v>34</v>
      </c>
      <c r="G1134" s="84" t="s">
        <v>34</v>
      </c>
      <c r="H1134" s="31"/>
      <c r="I1134" s="31"/>
      <c r="J1134" s="84" t="s">
        <v>190</v>
      </c>
      <c r="K1134" s="31" t="s">
        <v>34</v>
      </c>
      <c r="L1134" s="31" t="s">
        <v>46</v>
      </c>
      <c r="M1134" s="169"/>
      <c r="N1134" s="148" t="s">
        <v>3033</v>
      </c>
      <c r="O1134" s="44" t="s">
        <v>35</v>
      </c>
      <c r="P1134" s="43">
        <v>1988</v>
      </c>
      <c r="Q1134" s="31">
        <v>1</v>
      </c>
      <c r="R1134" s="84" t="s">
        <v>188</v>
      </c>
      <c r="S1134" s="31" t="s">
        <v>34</v>
      </c>
      <c r="T1134" s="31"/>
      <c r="U1134" s="169"/>
      <c r="V1134" s="150"/>
      <c r="W1134" s="141" t="str" cm="1">
        <f t="array" ref="W1134">IF(SUM(LEN(B1134:V1134))=0,"",IF(OR(OR(ISBLANK(F1134),SUM(LEN(C1134),LEN(D1134))=0),AND(NOT(E1134="Unknown"),ISBLANK(J1134)),AND(NOT(O1134="Unknown"),ISBLANK(R1134))),"Missing Information", INDEX(Table15[Entire Service Line Classification], MATCH(SUMIFS(Table15[Unique ID],Table15[System-Owned Portion],E1134,Table15[If Material Anything Other than "Lead" in Column E,Was Material Ever Previously Lead?],G1134,Table15[Customer-Owned Portion],O1134),Table15[Unique ID],0),0)))</f>
        <v>Non-lead</v>
      </c>
      <c r="X1134"/>
    </row>
    <row r="1135" spans="2:24" ht="30" x14ac:dyDescent="0.25">
      <c r="B1135" s="146">
        <v>87058561</v>
      </c>
      <c r="C1135" s="31" t="s">
        <v>1364</v>
      </c>
      <c r="D1135" s="31"/>
      <c r="E1135" s="44" t="s">
        <v>35</v>
      </c>
      <c r="F1135" s="43" t="s">
        <v>34</v>
      </c>
      <c r="G1135" s="84" t="s">
        <v>34</v>
      </c>
      <c r="H1135" s="31"/>
      <c r="I1135" s="31"/>
      <c r="J1135" s="84" t="s">
        <v>190</v>
      </c>
      <c r="K1135" s="31" t="s">
        <v>34</v>
      </c>
      <c r="L1135" s="31" t="s">
        <v>46</v>
      </c>
      <c r="M1135" s="169"/>
      <c r="N1135" s="148" t="s">
        <v>3033</v>
      </c>
      <c r="O1135" s="44" t="s">
        <v>35</v>
      </c>
      <c r="P1135" s="43">
        <v>1988</v>
      </c>
      <c r="Q1135" s="31">
        <v>1</v>
      </c>
      <c r="R1135" s="84" t="s">
        <v>188</v>
      </c>
      <c r="S1135" s="31" t="s">
        <v>34</v>
      </c>
      <c r="T1135" s="31"/>
      <c r="U1135" s="169"/>
      <c r="V1135" s="150"/>
      <c r="W1135" s="141" t="str" cm="1">
        <f t="array" ref="W1135">IF(SUM(LEN(B1135:V1135))=0,"",IF(OR(OR(ISBLANK(F1135),SUM(LEN(C1135),LEN(D1135))=0),AND(NOT(E1135="Unknown"),ISBLANK(J1135)),AND(NOT(O1135="Unknown"),ISBLANK(R1135))),"Missing Information", INDEX(Table15[Entire Service Line Classification], MATCH(SUMIFS(Table15[Unique ID],Table15[System-Owned Portion],E1135,Table15[If Material Anything Other than "Lead" in Column E,Was Material Ever Previously Lead?],G1135,Table15[Customer-Owned Portion],O1135),Table15[Unique ID],0),0)))</f>
        <v>Non-lead</v>
      </c>
      <c r="X1135"/>
    </row>
    <row r="1136" spans="2:24" ht="30" x14ac:dyDescent="0.25">
      <c r="B1136" s="146">
        <v>85109468</v>
      </c>
      <c r="C1136" s="31" t="s">
        <v>1365</v>
      </c>
      <c r="D1136" s="31"/>
      <c r="E1136" s="44" t="s">
        <v>35</v>
      </c>
      <c r="F1136" s="43" t="s">
        <v>34</v>
      </c>
      <c r="G1136" s="84" t="s">
        <v>34</v>
      </c>
      <c r="H1136" s="31"/>
      <c r="I1136" s="31"/>
      <c r="J1136" s="84" t="s">
        <v>190</v>
      </c>
      <c r="K1136" s="31" t="s">
        <v>34</v>
      </c>
      <c r="L1136" s="31" t="s">
        <v>46</v>
      </c>
      <c r="M1136" s="169"/>
      <c r="N1136" s="148" t="s">
        <v>3033</v>
      </c>
      <c r="O1136" s="44" t="s">
        <v>35</v>
      </c>
      <c r="P1136" s="43">
        <v>1988</v>
      </c>
      <c r="Q1136" s="31">
        <v>1</v>
      </c>
      <c r="R1136" s="84" t="s">
        <v>188</v>
      </c>
      <c r="S1136" s="31" t="s">
        <v>34</v>
      </c>
      <c r="T1136" s="31"/>
      <c r="U1136" s="169"/>
      <c r="V1136" s="150"/>
      <c r="W1136" s="141" t="str" cm="1">
        <f t="array" ref="W1136">IF(SUM(LEN(B1136:V1136))=0,"",IF(OR(OR(ISBLANK(F1136),SUM(LEN(C1136),LEN(D1136))=0),AND(NOT(E1136="Unknown"),ISBLANK(J1136)),AND(NOT(O1136="Unknown"),ISBLANK(R1136))),"Missing Information", INDEX(Table15[Entire Service Line Classification], MATCH(SUMIFS(Table15[Unique ID],Table15[System-Owned Portion],E1136,Table15[If Material Anything Other than "Lead" in Column E,Was Material Ever Previously Lead?],G1136,Table15[Customer-Owned Portion],O1136),Table15[Unique ID],0),0)))</f>
        <v>Non-lead</v>
      </c>
      <c r="X1136"/>
    </row>
    <row r="1137" spans="2:24" ht="30" x14ac:dyDescent="0.25">
      <c r="B1137" s="146">
        <v>88078008</v>
      </c>
      <c r="C1137" s="31" t="s">
        <v>1366</v>
      </c>
      <c r="D1137" s="31"/>
      <c r="E1137" s="44" t="s">
        <v>35</v>
      </c>
      <c r="F1137" s="43" t="s">
        <v>34</v>
      </c>
      <c r="G1137" s="84" t="s">
        <v>34</v>
      </c>
      <c r="H1137" s="31"/>
      <c r="I1137" s="31"/>
      <c r="J1137" s="84" t="s">
        <v>190</v>
      </c>
      <c r="K1137" s="31" t="s">
        <v>34</v>
      </c>
      <c r="L1137" s="31" t="s">
        <v>46</v>
      </c>
      <c r="M1137" s="169"/>
      <c r="N1137" s="148" t="s">
        <v>3033</v>
      </c>
      <c r="O1137" s="44" t="s">
        <v>35</v>
      </c>
      <c r="P1137" s="43">
        <v>1988</v>
      </c>
      <c r="Q1137" s="31">
        <v>1</v>
      </c>
      <c r="R1137" s="84" t="s">
        <v>188</v>
      </c>
      <c r="S1137" s="31" t="s">
        <v>34</v>
      </c>
      <c r="T1137" s="31"/>
      <c r="U1137" s="169"/>
      <c r="V1137" s="150"/>
      <c r="W1137" s="141" t="str" cm="1">
        <f t="array" ref="W1137">IF(SUM(LEN(B1137:V1137))=0,"",IF(OR(OR(ISBLANK(F1137),SUM(LEN(C1137),LEN(D1137))=0),AND(NOT(E1137="Unknown"),ISBLANK(J1137)),AND(NOT(O1137="Unknown"),ISBLANK(R1137))),"Missing Information", INDEX(Table15[Entire Service Line Classification], MATCH(SUMIFS(Table15[Unique ID],Table15[System-Owned Portion],E1137,Table15[If Material Anything Other than "Lead" in Column E,Was Material Ever Previously Lead?],G1137,Table15[Customer-Owned Portion],O1137),Table15[Unique ID],0),0)))</f>
        <v>Non-lead</v>
      </c>
      <c r="X1137"/>
    </row>
    <row r="1138" spans="2:24" ht="30" x14ac:dyDescent="0.25">
      <c r="B1138" s="146">
        <v>86102318</v>
      </c>
      <c r="C1138" s="31" t="s">
        <v>1367</v>
      </c>
      <c r="D1138" s="31"/>
      <c r="E1138" s="44" t="s">
        <v>35</v>
      </c>
      <c r="F1138" s="43" t="s">
        <v>34</v>
      </c>
      <c r="G1138" s="84" t="s">
        <v>34</v>
      </c>
      <c r="H1138" s="31"/>
      <c r="I1138" s="31"/>
      <c r="J1138" s="84" t="s">
        <v>190</v>
      </c>
      <c r="K1138" s="31" t="s">
        <v>34</v>
      </c>
      <c r="L1138" s="31" t="s">
        <v>46</v>
      </c>
      <c r="M1138" s="169"/>
      <c r="N1138" s="148" t="s">
        <v>3033</v>
      </c>
      <c r="O1138" s="44" t="s">
        <v>35</v>
      </c>
      <c r="P1138" s="43">
        <v>1988</v>
      </c>
      <c r="Q1138" s="31">
        <v>1</v>
      </c>
      <c r="R1138" s="84" t="s">
        <v>188</v>
      </c>
      <c r="S1138" s="31" t="s">
        <v>34</v>
      </c>
      <c r="T1138" s="31"/>
      <c r="U1138" s="169"/>
      <c r="V1138" s="150"/>
      <c r="W1138" s="141" t="str" cm="1">
        <f t="array" ref="W1138">IF(SUM(LEN(B1138:V1138))=0,"",IF(OR(OR(ISBLANK(F1138),SUM(LEN(C1138),LEN(D1138))=0),AND(NOT(E1138="Unknown"),ISBLANK(J1138)),AND(NOT(O1138="Unknown"),ISBLANK(R1138))),"Missing Information", INDEX(Table15[Entire Service Line Classification], MATCH(SUMIFS(Table15[Unique ID],Table15[System-Owned Portion],E1138,Table15[If Material Anything Other than "Lead" in Column E,Was Material Ever Previously Lead?],G1138,Table15[Customer-Owned Portion],O1138),Table15[Unique ID],0),0)))</f>
        <v>Non-lead</v>
      </c>
      <c r="X1138"/>
    </row>
    <row r="1139" spans="2:24" ht="30" x14ac:dyDescent="0.25">
      <c r="B1139" s="146">
        <v>87058582</v>
      </c>
      <c r="C1139" s="31" t="s">
        <v>1368</v>
      </c>
      <c r="D1139" s="31"/>
      <c r="E1139" s="44" t="s">
        <v>35</v>
      </c>
      <c r="F1139" s="43" t="s">
        <v>34</v>
      </c>
      <c r="G1139" s="84" t="s">
        <v>34</v>
      </c>
      <c r="H1139" s="31"/>
      <c r="I1139" s="31"/>
      <c r="J1139" s="84" t="s">
        <v>190</v>
      </c>
      <c r="K1139" s="31" t="s">
        <v>34</v>
      </c>
      <c r="L1139" s="31" t="s">
        <v>46</v>
      </c>
      <c r="M1139" s="169"/>
      <c r="N1139" s="148" t="s">
        <v>3033</v>
      </c>
      <c r="O1139" s="44" t="s">
        <v>35</v>
      </c>
      <c r="P1139" s="43">
        <v>1988</v>
      </c>
      <c r="Q1139" s="31">
        <v>1</v>
      </c>
      <c r="R1139" s="84" t="s">
        <v>188</v>
      </c>
      <c r="S1139" s="31" t="s">
        <v>34</v>
      </c>
      <c r="T1139" s="31"/>
      <c r="U1139" s="169"/>
      <c r="V1139" s="150"/>
      <c r="W1139" s="141" t="str" cm="1">
        <f t="array" ref="W1139">IF(SUM(LEN(B1139:V1139))=0,"",IF(OR(OR(ISBLANK(F1139),SUM(LEN(C1139),LEN(D1139))=0),AND(NOT(E1139="Unknown"),ISBLANK(J1139)),AND(NOT(O1139="Unknown"),ISBLANK(R1139))),"Missing Information", INDEX(Table15[Entire Service Line Classification], MATCH(SUMIFS(Table15[Unique ID],Table15[System-Owned Portion],E1139,Table15[If Material Anything Other than "Lead" in Column E,Was Material Ever Previously Lead?],G1139,Table15[Customer-Owned Portion],O1139),Table15[Unique ID],0),0)))</f>
        <v>Non-lead</v>
      </c>
      <c r="X1139"/>
    </row>
    <row r="1140" spans="2:24" ht="30" x14ac:dyDescent="0.25">
      <c r="B1140" s="146">
        <v>54336385</v>
      </c>
      <c r="C1140" s="31" t="s">
        <v>1369</v>
      </c>
      <c r="D1140" s="31"/>
      <c r="E1140" s="44" t="s">
        <v>35</v>
      </c>
      <c r="F1140" s="43" t="s">
        <v>34</v>
      </c>
      <c r="G1140" s="84" t="s">
        <v>34</v>
      </c>
      <c r="H1140" s="31"/>
      <c r="I1140" s="31"/>
      <c r="J1140" s="84" t="s">
        <v>190</v>
      </c>
      <c r="K1140" s="31" t="s">
        <v>34</v>
      </c>
      <c r="L1140" s="31" t="s">
        <v>46</v>
      </c>
      <c r="M1140" s="169"/>
      <c r="N1140" s="148" t="s">
        <v>3033</v>
      </c>
      <c r="O1140" s="44" t="s">
        <v>35</v>
      </c>
      <c r="P1140" s="43">
        <v>1988</v>
      </c>
      <c r="Q1140" s="31">
        <v>1</v>
      </c>
      <c r="R1140" s="84" t="s">
        <v>188</v>
      </c>
      <c r="S1140" s="31" t="s">
        <v>34</v>
      </c>
      <c r="T1140" s="31"/>
      <c r="U1140" s="169"/>
      <c r="V1140" s="150"/>
      <c r="W1140" s="141" t="str" cm="1">
        <f t="array" ref="W1140">IF(SUM(LEN(B1140:V1140))=0,"",IF(OR(OR(ISBLANK(F1140),SUM(LEN(C1140),LEN(D1140))=0),AND(NOT(E1140="Unknown"),ISBLANK(J1140)),AND(NOT(O1140="Unknown"),ISBLANK(R1140))),"Missing Information", INDEX(Table15[Entire Service Line Classification], MATCH(SUMIFS(Table15[Unique ID],Table15[System-Owned Portion],E1140,Table15[If Material Anything Other than "Lead" in Column E,Was Material Ever Previously Lead?],G1140,Table15[Customer-Owned Portion],O1140),Table15[Unique ID],0),0)))</f>
        <v>Non-lead</v>
      </c>
      <c r="X1140"/>
    </row>
    <row r="1141" spans="2:24" ht="30" x14ac:dyDescent="0.25">
      <c r="B1141" s="146">
        <v>65377549</v>
      </c>
      <c r="C1141" s="31" t="s">
        <v>1370</v>
      </c>
      <c r="D1141" s="31"/>
      <c r="E1141" s="44" t="s">
        <v>35</v>
      </c>
      <c r="F1141" s="43" t="s">
        <v>34</v>
      </c>
      <c r="G1141" s="84" t="s">
        <v>34</v>
      </c>
      <c r="H1141" s="31"/>
      <c r="I1141" s="31"/>
      <c r="J1141" s="84" t="s">
        <v>190</v>
      </c>
      <c r="K1141" s="31" t="s">
        <v>34</v>
      </c>
      <c r="L1141" s="31" t="s">
        <v>46</v>
      </c>
      <c r="M1141" s="169"/>
      <c r="N1141" s="148" t="s">
        <v>3033</v>
      </c>
      <c r="O1141" s="44" t="s">
        <v>35</v>
      </c>
      <c r="P1141" s="43">
        <v>1988</v>
      </c>
      <c r="Q1141" s="31">
        <v>1</v>
      </c>
      <c r="R1141" s="84" t="s">
        <v>188</v>
      </c>
      <c r="S1141" s="31" t="s">
        <v>34</v>
      </c>
      <c r="T1141" s="31"/>
      <c r="U1141" s="169"/>
      <c r="V1141" s="150"/>
      <c r="W1141" s="141" t="str" cm="1">
        <f t="array" ref="W1141">IF(SUM(LEN(B1141:V1141))=0,"",IF(OR(OR(ISBLANK(F1141),SUM(LEN(C1141),LEN(D1141))=0),AND(NOT(E1141="Unknown"),ISBLANK(J1141)),AND(NOT(O1141="Unknown"),ISBLANK(R1141))),"Missing Information", INDEX(Table15[Entire Service Line Classification], MATCH(SUMIFS(Table15[Unique ID],Table15[System-Owned Portion],E1141,Table15[If Material Anything Other than "Lead" in Column E,Was Material Ever Previously Lead?],G1141,Table15[Customer-Owned Portion],O1141),Table15[Unique ID],0),0)))</f>
        <v>Non-lead</v>
      </c>
      <c r="X1141"/>
    </row>
    <row r="1142" spans="2:24" ht="30" x14ac:dyDescent="0.25">
      <c r="B1142" s="146">
        <v>65377527</v>
      </c>
      <c r="C1142" s="31" t="s">
        <v>1371</v>
      </c>
      <c r="D1142" s="31"/>
      <c r="E1142" s="44" t="s">
        <v>35</v>
      </c>
      <c r="F1142" s="43" t="s">
        <v>34</v>
      </c>
      <c r="G1142" s="84" t="s">
        <v>34</v>
      </c>
      <c r="H1142" s="31"/>
      <c r="I1142" s="31"/>
      <c r="J1142" s="84" t="s">
        <v>190</v>
      </c>
      <c r="K1142" s="31" t="s">
        <v>34</v>
      </c>
      <c r="L1142" s="31" t="s">
        <v>46</v>
      </c>
      <c r="M1142" s="169"/>
      <c r="N1142" s="148" t="s">
        <v>3033</v>
      </c>
      <c r="O1142" s="44" t="s">
        <v>35</v>
      </c>
      <c r="P1142" s="43">
        <v>1988</v>
      </c>
      <c r="Q1142" s="31">
        <v>1</v>
      </c>
      <c r="R1142" s="84" t="s">
        <v>188</v>
      </c>
      <c r="S1142" s="31" t="s">
        <v>34</v>
      </c>
      <c r="T1142" s="31"/>
      <c r="U1142" s="169"/>
      <c r="V1142" s="150"/>
      <c r="W1142" s="141" t="str" cm="1">
        <f t="array" ref="W1142">IF(SUM(LEN(B1142:V1142))=0,"",IF(OR(OR(ISBLANK(F1142),SUM(LEN(C1142),LEN(D1142))=0),AND(NOT(E1142="Unknown"),ISBLANK(J1142)),AND(NOT(O1142="Unknown"),ISBLANK(R1142))),"Missing Information", INDEX(Table15[Entire Service Line Classification], MATCH(SUMIFS(Table15[Unique ID],Table15[System-Owned Portion],E1142,Table15[If Material Anything Other than "Lead" in Column E,Was Material Ever Previously Lead?],G1142,Table15[Customer-Owned Portion],O1142),Table15[Unique ID],0),0)))</f>
        <v>Non-lead</v>
      </c>
      <c r="X1142"/>
    </row>
    <row r="1143" spans="2:24" ht="30" x14ac:dyDescent="0.25">
      <c r="B1143" s="146">
        <v>54336371</v>
      </c>
      <c r="C1143" s="31" t="s">
        <v>1372</v>
      </c>
      <c r="D1143" s="31"/>
      <c r="E1143" s="44" t="s">
        <v>35</v>
      </c>
      <c r="F1143" s="43" t="s">
        <v>34</v>
      </c>
      <c r="G1143" s="84" t="s">
        <v>34</v>
      </c>
      <c r="H1143" s="31"/>
      <c r="I1143" s="31"/>
      <c r="J1143" s="84" t="s">
        <v>190</v>
      </c>
      <c r="K1143" s="31" t="s">
        <v>34</v>
      </c>
      <c r="L1143" s="31" t="s">
        <v>46</v>
      </c>
      <c r="M1143" s="169"/>
      <c r="N1143" s="148" t="s">
        <v>3033</v>
      </c>
      <c r="O1143" s="44" t="s">
        <v>35</v>
      </c>
      <c r="P1143" s="43">
        <v>1988</v>
      </c>
      <c r="Q1143" s="31">
        <v>1</v>
      </c>
      <c r="R1143" s="84" t="s">
        <v>188</v>
      </c>
      <c r="S1143" s="31" t="s">
        <v>34</v>
      </c>
      <c r="T1143" s="31"/>
      <c r="U1143" s="169"/>
      <c r="V1143" s="150"/>
      <c r="W1143" s="141" t="str" cm="1">
        <f t="array" ref="W1143">IF(SUM(LEN(B1143:V1143))=0,"",IF(OR(OR(ISBLANK(F1143),SUM(LEN(C1143),LEN(D1143))=0),AND(NOT(E1143="Unknown"),ISBLANK(J1143)),AND(NOT(O1143="Unknown"),ISBLANK(R1143))),"Missing Information", INDEX(Table15[Entire Service Line Classification], MATCH(SUMIFS(Table15[Unique ID],Table15[System-Owned Portion],E1143,Table15[If Material Anything Other than "Lead" in Column E,Was Material Ever Previously Lead?],G1143,Table15[Customer-Owned Portion],O1143),Table15[Unique ID],0),0)))</f>
        <v>Non-lead</v>
      </c>
      <c r="X1143"/>
    </row>
    <row r="1144" spans="2:24" ht="30" x14ac:dyDescent="0.25">
      <c r="B1144" s="146">
        <v>60805986</v>
      </c>
      <c r="C1144" s="31" t="s">
        <v>1373</v>
      </c>
      <c r="D1144" s="31"/>
      <c r="E1144" s="44" t="s">
        <v>35</v>
      </c>
      <c r="F1144" s="43" t="s">
        <v>34</v>
      </c>
      <c r="G1144" s="84" t="s">
        <v>34</v>
      </c>
      <c r="H1144" s="31"/>
      <c r="I1144" s="31"/>
      <c r="J1144" s="84" t="s">
        <v>190</v>
      </c>
      <c r="K1144" s="31" t="s">
        <v>34</v>
      </c>
      <c r="L1144" s="31" t="s">
        <v>46</v>
      </c>
      <c r="M1144" s="169"/>
      <c r="N1144" s="148" t="s">
        <v>3033</v>
      </c>
      <c r="O1144" s="44" t="s">
        <v>35</v>
      </c>
      <c r="P1144" s="43">
        <v>1988</v>
      </c>
      <c r="Q1144" s="31">
        <v>1</v>
      </c>
      <c r="R1144" s="84" t="s">
        <v>188</v>
      </c>
      <c r="S1144" s="31" t="s">
        <v>34</v>
      </c>
      <c r="T1144" s="31"/>
      <c r="U1144" s="169"/>
      <c r="V1144" s="150"/>
      <c r="W1144" s="141" t="str" cm="1">
        <f t="array" ref="W1144">IF(SUM(LEN(B1144:V1144))=0,"",IF(OR(OR(ISBLANK(F1144),SUM(LEN(C1144),LEN(D1144))=0),AND(NOT(E1144="Unknown"),ISBLANK(J1144)),AND(NOT(O1144="Unknown"),ISBLANK(R1144))),"Missing Information", INDEX(Table15[Entire Service Line Classification], MATCH(SUMIFS(Table15[Unique ID],Table15[System-Owned Portion],E1144,Table15[If Material Anything Other than "Lead" in Column E,Was Material Ever Previously Lead?],G1144,Table15[Customer-Owned Portion],O1144),Table15[Unique ID],0),0)))</f>
        <v>Non-lead</v>
      </c>
      <c r="X1144"/>
    </row>
    <row r="1145" spans="2:24" ht="30" x14ac:dyDescent="0.25">
      <c r="B1145" s="146">
        <v>88034403</v>
      </c>
      <c r="C1145" s="31" t="s">
        <v>1374</v>
      </c>
      <c r="D1145" s="31"/>
      <c r="E1145" s="44" t="s">
        <v>35</v>
      </c>
      <c r="F1145" s="43" t="s">
        <v>34</v>
      </c>
      <c r="G1145" s="84" t="s">
        <v>34</v>
      </c>
      <c r="H1145" s="31"/>
      <c r="I1145" s="31"/>
      <c r="J1145" s="84" t="s">
        <v>190</v>
      </c>
      <c r="K1145" s="31" t="s">
        <v>34</v>
      </c>
      <c r="L1145" s="31" t="s">
        <v>46</v>
      </c>
      <c r="M1145" s="169"/>
      <c r="N1145" s="148" t="s">
        <v>3033</v>
      </c>
      <c r="O1145" s="44" t="s">
        <v>35</v>
      </c>
      <c r="P1145" s="43">
        <v>1988</v>
      </c>
      <c r="Q1145" s="31">
        <v>1</v>
      </c>
      <c r="R1145" s="84" t="s">
        <v>188</v>
      </c>
      <c r="S1145" s="31" t="s">
        <v>34</v>
      </c>
      <c r="T1145" s="31"/>
      <c r="U1145" s="169"/>
      <c r="V1145" s="150"/>
      <c r="W1145" s="141" t="str" cm="1">
        <f t="array" ref="W1145">IF(SUM(LEN(B1145:V1145))=0,"",IF(OR(OR(ISBLANK(F1145),SUM(LEN(C1145),LEN(D1145))=0),AND(NOT(E1145="Unknown"),ISBLANK(J1145)),AND(NOT(O1145="Unknown"),ISBLANK(R1145))),"Missing Information", INDEX(Table15[Entire Service Line Classification], MATCH(SUMIFS(Table15[Unique ID],Table15[System-Owned Portion],E1145,Table15[If Material Anything Other than "Lead" in Column E,Was Material Ever Previously Lead?],G1145,Table15[Customer-Owned Portion],O1145),Table15[Unique ID],0),0)))</f>
        <v>Non-lead</v>
      </c>
      <c r="X1145"/>
    </row>
    <row r="1146" spans="2:24" ht="30" x14ac:dyDescent="0.25">
      <c r="B1146" s="146">
        <v>54336390</v>
      </c>
      <c r="C1146" s="31" t="s">
        <v>1375</v>
      </c>
      <c r="D1146" s="31"/>
      <c r="E1146" s="44" t="s">
        <v>35</v>
      </c>
      <c r="F1146" s="43" t="s">
        <v>34</v>
      </c>
      <c r="G1146" s="84" t="s">
        <v>34</v>
      </c>
      <c r="H1146" s="31"/>
      <c r="I1146" s="31"/>
      <c r="J1146" s="84" t="s">
        <v>190</v>
      </c>
      <c r="K1146" s="31" t="s">
        <v>34</v>
      </c>
      <c r="L1146" s="31" t="s">
        <v>46</v>
      </c>
      <c r="M1146" s="169"/>
      <c r="N1146" s="148" t="s">
        <v>3033</v>
      </c>
      <c r="O1146" s="44" t="s">
        <v>35</v>
      </c>
      <c r="P1146" s="43">
        <v>1988</v>
      </c>
      <c r="Q1146" s="31">
        <v>1</v>
      </c>
      <c r="R1146" s="84" t="s">
        <v>188</v>
      </c>
      <c r="S1146" s="31" t="s">
        <v>34</v>
      </c>
      <c r="T1146" s="31"/>
      <c r="U1146" s="169"/>
      <c r="V1146" s="150"/>
      <c r="W1146" s="141" t="str" cm="1">
        <f t="array" ref="W1146">IF(SUM(LEN(B1146:V1146))=0,"",IF(OR(OR(ISBLANK(F1146),SUM(LEN(C1146),LEN(D1146))=0),AND(NOT(E1146="Unknown"),ISBLANK(J1146)),AND(NOT(O1146="Unknown"),ISBLANK(R1146))),"Missing Information", INDEX(Table15[Entire Service Line Classification], MATCH(SUMIFS(Table15[Unique ID],Table15[System-Owned Portion],E1146,Table15[If Material Anything Other than "Lead" in Column E,Was Material Ever Previously Lead?],G1146,Table15[Customer-Owned Portion],O1146),Table15[Unique ID],0),0)))</f>
        <v>Non-lead</v>
      </c>
      <c r="X1146"/>
    </row>
    <row r="1147" spans="2:24" ht="30" x14ac:dyDescent="0.25">
      <c r="B1147" s="146">
        <v>87045754</v>
      </c>
      <c r="C1147" s="31" t="s">
        <v>1376</v>
      </c>
      <c r="D1147" s="31"/>
      <c r="E1147" s="44" t="s">
        <v>35</v>
      </c>
      <c r="F1147" s="43" t="s">
        <v>34</v>
      </c>
      <c r="G1147" s="84" t="s">
        <v>34</v>
      </c>
      <c r="H1147" s="31"/>
      <c r="I1147" s="31"/>
      <c r="J1147" s="84" t="s">
        <v>190</v>
      </c>
      <c r="K1147" s="31" t="s">
        <v>34</v>
      </c>
      <c r="L1147" s="31" t="s">
        <v>46</v>
      </c>
      <c r="M1147" s="169"/>
      <c r="N1147" s="148" t="s">
        <v>3033</v>
      </c>
      <c r="O1147" s="44" t="s">
        <v>35</v>
      </c>
      <c r="P1147" s="43">
        <v>1988</v>
      </c>
      <c r="Q1147" s="31">
        <v>1</v>
      </c>
      <c r="R1147" s="84" t="s">
        <v>188</v>
      </c>
      <c r="S1147" s="31" t="s">
        <v>34</v>
      </c>
      <c r="T1147" s="31"/>
      <c r="U1147" s="169"/>
      <c r="V1147" s="150"/>
      <c r="W1147" s="141" t="str" cm="1">
        <f t="array" ref="W1147">IF(SUM(LEN(B1147:V1147))=0,"",IF(OR(OR(ISBLANK(F1147),SUM(LEN(C1147),LEN(D1147))=0),AND(NOT(E1147="Unknown"),ISBLANK(J1147)),AND(NOT(O1147="Unknown"),ISBLANK(R1147))),"Missing Information", INDEX(Table15[Entire Service Line Classification], MATCH(SUMIFS(Table15[Unique ID],Table15[System-Owned Portion],E1147,Table15[If Material Anything Other than "Lead" in Column E,Was Material Ever Previously Lead?],G1147,Table15[Customer-Owned Portion],O1147),Table15[Unique ID],0),0)))</f>
        <v>Non-lead</v>
      </c>
      <c r="X1147"/>
    </row>
    <row r="1148" spans="2:24" ht="30" x14ac:dyDescent="0.25">
      <c r="B1148" s="146">
        <v>53176017</v>
      </c>
      <c r="C1148" s="31" t="s">
        <v>1377</v>
      </c>
      <c r="D1148" s="31"/>
      <c r="E1148" s="44" t="s">
        <v>35</v>
      </c>
      <c r="F1148" s="43" t="s">
        <v>34</v>
      </c>
      <c r="G1148" s="84" t="s">
        <v>34</v>
      </c>
      <c r="H1148" s="31"/>
      <c r="I1148" s="31"/>
      <c r="J1148" s="84" t="s">
        <v>190</v>
      </c>
      <c r="K1148" s="31" t="s">
        <v>34</v>
      </c>
      <c r="L1148" s="31" t="s">
        <v>46</v>
      </c>
      <c r="M1148" s="169"/>
      <c r="N1148" s="148" t="s">
        <v>3033</v>
      </c>
      <c r="O1148" s="44" t="s">
        <v>35</v>
      </c>
      <c r="P1148" s="43">
        <v>1988</v>
      </c>
      <c r="Q1148" s="31">
        <v>1</v>
      </c>
      <c r="R1148" s="84" t="s">
        <v>188</v>
      </c>
      <c r="S1148" s="31" t="s">
        <v>34</v>
      </c>
      <c r="T1148" s="31"/>
      <c r="U1148" s="169"/>
      <c r="V1148" s="150"/>
      <c r="W1148" s="141" t="str" cm="1">
        <f t="array" ref="W1148">IF(SUM(LEN(B1148:V1148))=0,"",IF(OR(OR(ISBLANK(F1148),SUM(LEN(C1148),LEN(D1148))=0),AND(NOT(E1148="Unknown"),ISBLANK(J1148)),AND(NOT(O1148="Unknown"),ISBLANK(R1148))),"Missing Information", INDEX(Table15[Entire Service Line Classification], MATCH(SUMIFS(Table15[Unique ID],Table15[System-Owned Portion],E1148,Table15[If Material Anything Other than "Lead" in Column E,Was Material Ever Previously Lead?],G1148,Table15[Customer-Owned Portion],O1148),Table15[Unique ID],0),0)))</f>
        <v>Non-lead</v>
      </c>
      <c r="X1148"/>
    </row>
    <row r="1149" spans="2:24" ht="30" x14ac:dyDescent="0.25">
      <c r="B1149" s="146">
        <v>54336416</v>
      </c>
      <c r="C1149" s="31" t="s">
        <v>1378</v>
      </c>
      <c r="D1149" s="31"/>
      <c r="E1149" s="44" t="s">
        <v>35</v>
      </c>
      <c r="F1149" s="43" t="s">
        <v>34</v>
      </c>
      <c r="G1149" s="84" t="s">
        <v>34</v>
      </c>
      <c r="H1149" s="31"/>
      <c r="I1149" s="31"/>
      <c r="J1149" s="84" t="s">
        <v>190</v>
      </c>
      <c r="K1149" s="31" t="s">
        <v>34</v>
      </c>
      <c r="L1149" s="31" t="s">
        <v>46</v>
      </c>
      <c r="M1149" s="169"/>
      <c r="N1149" s="148" t="s">
        <v>3033</v>
      </c>
      <c r="O1149" s="44" t="s">
        <v>35</v>
      </c>
      <c r="P1149" s="43">
        <v>1988</v>
      </c>
      <c r="Q1149" s="31">
        <v>1</v>
      </c>
      <c r="R1149" s="84" t="s">
        <v>188</v>
      </c>
      <c r="S1149" s="31" t="s">
        <v>34</v>
      </c>
      <c r="T1149" s="31"/>
      <c r="U1149" s="169"/>
      <c r="V1149" s="150"/>
      <c r="W1149" s="141" t="str" cm="1">
        <f t="array" ref="W1149">IF(SUM(LEN(B1149:V1149))=0,"",IF(OR(OR(ISBLANK(F1149),SUM(LEN(C1149),LEN(D1149))=0),AND(NOT(E1149="Unknown"),ISBLANK(J1149)),AND(NOT(O1149="Unknown"),ISBLANK(R1149))),"Missing Information", INDEX(Table15[Entire Service Line Classification], MATCH(SUMIFS(Table15[Unique ID],Table15[System-Owned Portion],E1149,Table15[If Material Anything Other than "Lead" in Column E,Was Material Ever Previously Lead?],G1149,Table15[Customer-Owned Portion],O1149),Table15[Unique ID],0),0)))</f>
        <v>Non-lead</v>
      </c>
      <c r="X1149"/>
    </row>
    <row r="1150" spans="2:24" ht="30" x14ac:dyDescent="0.25">
      <c r="B1150" s="146">
        <v>87045755</v>
      </c>
      <c r="C1150" s="31" t="s">
        <v>1379</v>
      </c>
      <c r="D1150" s="31"/>
      <c r="E1150" s="44" t="s">
        <v>35</v>
      </c>
      <c r="F1150" s="43" t="s">
        <v>34</v>
      </c>
      <c r="G1150" s="84" t="s">
        <v>34</v>
      </c>
      <c r="H1150" s="31"/>
      <c r="I1150" s="31"/>
      <c r="J1150" s="84" t="s">
        <v>190</v>
      </c>
      <c r="K1150" s="31" t="s">
        <v>34</v>
      </c>
      <c r="L1150" s="31" t="s">
        <v>46</v>
      </c>
      <c r="M1150" s="169"/>
      <c r="N1150" s="148" t="s">
        <v>3033</v>
      </c>
      <c r="O1150" s="44" t="s">
        <v>35</v>
      </c>
      <c r="P1150" s="43">
        <v>1988</v>
      </c>
      <c r="Q1150" s="31">
        <v>1</v>
      </c>
      <c r="R1150" s="84" t="s">
        <v>188</v>
      </c>
      <c r="S1150" s="31" t="s">
        <v>34</v>
      </c>
      <c r="T1150" s="31"/>
      <c r="U1150" s="169"/>
      <c r="V1150" s="150"/>
      <c r="W1150" s="141" t="str" cm="1">
        <f t="array" ref="W1150">IF(SUM(LEN(B1150:V1150))=0,"",IF(OR(OR(ISBLANK(F1150),SUM(LEN(C1150),LEN(D1150))=0),AND(NOT(E1150="Unknown"),ISBLANK(J1150)),AND(NOT(O1150="Unknown"),ISBLANK(R1150))),"Missing Information", INDEX(Table15[Entire Service Line Classification], MATCH(SUMIFS(Table15[Unique ID],Table15[System-Owned Portion],E1150,Table15[If Material Anything Other than "Lead" in Column E,Was Material Ever Previously Lead?],G1150,Table15[Customer-Owned Portion],O1150),Table15[Unique ID],0),0)))</f>
        <v>Non-lead</v>
      </c>
      <c r="X1150"/>
    </row>
    <row r="1151" spans="2:24" ht="30" x14ac:dyDescent="0.25">
      <c r="B1151" s="146">
        <v>54229766</v>
      </c>
      <c r="C1151" s="31" t="s">
        <v>1380</v>
      </c>
      <c r="D1151" s="31"/>
      <c r="E1151" s="44" t="s">
        <v>35</v>
      </c>
      <c r="F1151" s="43" t="s">
        <v>34</v>
      </c>
      <c r="G1151" s="84" t="s">
        <v>34</v>
      </c>
      <c r="H1151" s="31"/>
      <c r="I1151" s="31"/>
      <c r="J1151" s="84" t="s">
        <v>190</v>
      </c>
      <c r="K1151" s="31" t="s">
        <v>34</v>
      </c>
      <c r="L1151" s="31" t="s">
        <v>46</v>
      </c>
      <c r="M1151" s="169"/>
      <c r="N1151" s="148" t="s">
        <v>3033</v>
      </c>
      <c r="O1151" s="44" t="s">
        <v>35</v>
      </c>
      <c r="P1151" s="43">
        <v>1988</v>
      </c>
      <c r="Q1151" s="31">
        <v>1</v>
      </c>
      <c r="R1151" s="84" t="s">
        <v>188</v>
      </c>
      <c r="S1151" s="31" t="s">
        <v>34</v>
      </c>
      <c r="T1151" s="31"/>
      <c r="U1151" s="169"/>
      <c r="V1151" s="150"/>
      <c r="W1151" s="141" t="str" cm="1">
        <f t="array" ref="W1151">IF(SUM(LEN(B1151:V1151))=0,"",IF(OR(OR(ISBLANK(F1151),SUM(LEN(C1151),LEN(D1151))=0),AND(NOT(E1151="Unknown"),ISBLANK(J1151)),AND(NOT(O1151="Unknown"),ISBLANK(R1151))),"Missing Information", INDEX(Table15[Entire Service Line Classification], MATCH(SUMIFS(Table15[Unique ID],Table15[System-Owned Portion],E1151,Table15[If Material Anything Other than "Lead" in Column E,Was Material Ever Previously Lead?],G1151,Table15[Customer-Owned Portion],O1151),Table15[Unique ID],0),0)))</f>
        <v>Non-lead</v>
      </c>
      <c r="X1151"/>
    </row>
    <row r="1152" spans="2:24" ht="30" x14ac:dyDescent="0.25">
      <c r="B1152" s="146">
        <v>65377462</v>
      </c>
      <c r="C1152" s="31" t="s">
        <v>1381</v>
      </c>
      <c r="D1152" s="31"/>
      <c r="E1152" s="44" t="s">
        <v>35</v>
      </c>
      <c r="F1152" s="43" t="s">
        <v>34</v>
      </c>
      <c r="G1152" s="84" t="s">
        <v>34</v>
      </c>
      <c r="H1152" s="31"/>
      <c r="I1152" s="31"/>
      <c r="J1152" s="84" t="s">
        <v>190</v>
      </c>
      <c r="K1152" s="31" t="s">
        <v>34</v>
      </c>
      <c r="L1152" s="31" t="s">
        <v>46</v>
      </c>
      <c r="M1152" s="169"/>
      <c r="N1152" s="148" t="s">
        <v>3033</v>
      </c>
      <c r="O1152" s="44" t="s">
        <v>35</v>
      </c>
      <c r="P1152" s="43">
        <v>1988</v>
      </c>
      <c r="Q1152" s="31">
        <v>1</v>
      </c>
      <c r="R1152" s="84" t="s">
        <v>188</v>
      </c>
      <c r="S1152" s="31" t="s">
        <v>34</v>
      </c>
      <c r="T1152" s="31"/>
      <c r="U1152" s="169"/>
      <c r="V1152" s="150"/>
      <c r="W1152" s="141" t="str" cm="1">
        <f t="array" ref="W1152">IF(SUM(LEN(B1152:V1152))=0,"",IF(OR(OR(ISBLANK(F1152),SUM(LEN(C1152),LEN(D1152))=0),AND(NOT(E1152="Unknown"),ISBLANK(J1152)),AND(NOT(O1152="Unknown"),ISBLANK(R1152))),"Missing Information", INDEX(Table15[Entire Service Line Classification], MATCH(SUMIFS(Table15[Unique ID],Table15[System-Owned Portion],E1152,Table15[If Material Anything Other than "Lead" in Column E,Was Material Ever Previously Lead?],G1152,Table15[Customer-Owned Portion],O1152),Table15[Unique ID],0),0)))</f>
        <v>Non-lead</v>
      </c>
      <c r="X1152"/>
    </row>
    <row r="1153" spans="2:24" ht="30" x14ac:dyDescent="0.25">
      <c r="B1153" s="146">
        <v>87058480</v>
      </c>
      <c r="C1153" s="31" t="s">
        <v>1382</v>
      </c>
      <c r="D1153" s="31"/>
      <c r="E1153" s="44" t="s">
        <v>35</v>
      </c>
      <c r="F1153" s="43" t="s">
        <v>34</v>
      </c>
      <c r="G1153" s="84" t="s">
        <v>34</v>
      </c>
      <c r="H1153" s="31"/>
      <c r="I1153" s="31"/>
      <c r="J1153" s="84" t="s">
        <v>190</v>
      </c>
      <c r="K1153" s="31" t="s">
        <v>34</v>
      </c>
      <c r="L1153" s="31" t="s">
        <v>46</v>
      </c>
      <c r="M1153" s="169"/>
      <c r="N1153" s="148" t="s">
        <v>3033</v>
      </c>
      <c r="O1153" s="44" t="s">
        <v>35</v>
      </c>
      <c r="P1153" s="43">
        <v>1988</v>
      </c>
      <c r="Q1153" s="31">
        <v>1</v>
      </c>
      <c r="R1153" s="84" t="s">
        <v>188</v>
      </c>
      <c r="S1153" s="31" t="s">
        <v>34</v>
      </c>
      <c r="T1153" s="31"/>
      <c r="U1153" s="169"/>
      <c r="V1153" s="150"/>
      <c r="W1153" s="141" t="str" cm="1">
        <f t="array" ref="W1153">IF(SUM(LEN(B1153:V1153))=0,"",IF(OR(OR(ISBLANK(F1153),SUM(LEN(C1153),LEN(D1153))=0),AND(NOT(E1153="Unknown"),ISBLANK(J1153)),AND(NOT(O1153="Unknown"),ISBLANK(R1153))),"Missing Information", INDEX(Table15[Entire Service Line Classification], MATCH(SUMIFS(Table15[Unique ID],Table15[System-Owned Portion],E1153,Table15[If Material Anything Other than "Lead" in Column E,Was Material Ever Previously Lead?],G1153,Table15[Customer-Owned Portion],O1153),Table15[Unique ID],0),0)))</f>
        <v>Non-lead</v>
      </c>
      <c r="X1153"/>
    </row>
    <row r="1154" spans="2:24" ht="30" x14ac:dyDescent="0.25">
      <c r="B1154" s="146">
        <v>67765135</v>
      </c>
      <c r="C1154" s="31" t="s">
        <v>1383</v>
      </c>
      <c r="D1154" s="31"/>
      <c r="E1154" s="44" t="s">
        <v>35</v>
      </c>
      <c r="F1154" s="43" t="s">
        <v>34</v>
      </c>
      <c r="G1154" s="84" t="s">
        <v>34</v>
      </c>
      <c r="H1154" s="31"/>
      <c r="I1154" s="31"/>
      <c r="J1154" s="84" t="s">
        <v>190</v>
      </c>
      <c r="K1154" s="31" t="s">
        <v>34</v>
      </c>
      <c r="L1154" s="31" t="s">
        <v>46</v>
      </c>
      <c r="M1154" s="169"/>
      <c r="N1154" s="148" t="s">
        <v>3033</v>
      </c>
      <c r="O1154" s="44" t="s">
        <v>35</v>
      </c>
      <c r="P1154" s="43">
        <v>1988</v>
      </c>
      <c r="Q1154" s="31">
        <v>1</v>
      </c>
      <c r="R1154" s="84" t="s">
        <v>188</v>
      </c>
      <c r="S1154" s="31" t="s">
        <v>34</v>
      </c>
      <c r="T1154" s="31"/>
      <c r="U1154" s="169"/>
      <c r="V1154" s="150"/>
      <c r="W1154" s="141" t="str" cm="1">
        <f t="array" ref="W1154">IF(SUM(LEN(B1154:V1154))=0,"",IF(OR(OR(ISBLANK(F1154),SUM(LEN(C1154),LEN(D1154))=0),AND(NOT(E1154="Unknown"),ISBLANK(J1154)),AND(NOT(O1154="Unknown"),ISBLANK(R1154))),"Missing Information", INDEX(Table15[Entire Service Line Classification], MATCH(SUMIFS(Table15[Unique ID],Table15[System-Owned Portion],E1154,Table15[If Material Anything Other than "Lead" in Column E,Was Material Ever Previously Lead?],G1154,Table15[Customer-Owned Portion],O1154),Table15[Unique ID],0),0)))</f>
        <v>Non-lead</v>
      </c>
      <c r="X1154"/>
    </row>
    <row r="1155" spans="2:24" ht="30" x14ac:dyDescent="0.25">
      <c r="B1155" s="146">
        <v>67765115</v>
      </c>
      <c r="C1155" s="31" t="s">
        <v>1384</v>
      </c>
      <c r="D1155" s="31"/>
      <c r="E1155" s="44" t="s">
        <v>35</v>
      </c>
      <c r="F1155" s="43" t="s">
        <v>34</v>
      </c>
      <c r="G1155" s="84" t="s">
        <v>34</v>
      </c>
      <c r="H1155" s="31"/>
      <c r="I1155" s="31"/>
      <c r="J1155" s="84" t="s">
        <v>190</v>
      </c>
      <c r="K1155" s="31" t="s">
        <v>34</v>
      </c>
      <c r="L1155" s="31" t="s">
        <v>46</v>
      </c>
      <c r="M1155" s="169"/>
      <c r="N1155" s="148" t="s">
        <v>3033</v>
      </c>
      <c r="O1155" s="44" t="s">
        <v>35</v>
      </c>
      <c r="P1155" s="43">
        <v>1988</v>
      </c>
      <c r="Q1155" s="31">
        <v>1</v>
      </c>
      <c r="R1155" s="84" t="s">
        <v>188</v>
      </c>
      <c r="S1155" s="31" t="s">
        <v>34</v>
      </c>
      <c r="T1155" s="31"/>
      <c r="U1155" s="169"/>
      <c r="V1155" s="150"/>
      <c r="W1155" s="141" t="str" cm="1">
        <f t="array" ref="W1155">IF(SUM(LEN(B1155:V1155))=0,"",IF(OR(OR(ISBLANK(F1155),SUM(LEN(C1155),LEN(D1155))=0),AND(NOT(E1155="Unknown"),ISBLANK(J1155)),AND(NOT(O1155="Unknown"),ISBLANK(R1155))),"Missing Information", INDEX(Table15[Entire Service Line Classification], MATCH(SUMIFS(Table15[Unique ID],Table15[System-Owned Portion],E1155,Table15[If Material Anything Other than "Lead" in Column E,Was Material Ever Previously Lead?],G1155,Table15[Customer-Owned Portion],O1155),Table15[Unique ID],0),0)))</f>
        <v>Non-lead</v>
      </c>
      <c r="X1155"/>
    </row>
    <row r="1156" spans="2:24" ht="30" x14ac:dyDescent="0.25">
      <c r="B1156" s="146">
        <v>51789717</v>
      </c>
      <c r="C1156" s="31" t="s">
        <v>1385</v>
      </c>
      <c r="D1156" s="31"/>
      <c r="E1156" s="44" t="s">
        <v>35</v>
      </c>
      <c r="F1156" s="43" t="s">
        <v>34</v>
      </c>
      <c r="G1156" s="84" t="s">
        <v>34</v>
      </c>
      <c r="H1156" s="31"/>
      <c r="I1156" s="31"/>
      <c r="J1156" s="84" t="s">
        <v>190</v>
      </c>
      <c r="K1156" s="31" t="s">
        <v>34</v>
      </c>
      <c r="L1156" s="31" t="s">
        <v>46</v>
      </c>
      <c r="M1156" s="169"/>
      <c r="N1156" s="148" t="s">
        <v>3033</v>
      </c>
      <c r="O1156" s="44" t="s">
        <v>35</v>
      </c>
      <c r="P1156" s="43">
        <v>1988</v>
      </c>
      <c r="Q1156" s="31">
        <v>1</v>
      </c>
      <c r="R1156" s="84" t="s">
        <v>188</v>
      </c>
      <c r="S1156" s="31" t="s">
        <v>34</v>
      </c>
      <c r="T1156" s="31"/>
      <c r="U1156" s="169"/>
      <c r="V1156" s="150"/>
      <c r="W1156" s="141" t="str" cm="1">
        <f t="array" ref="W1156">IF(SUM(LEN(B1156:V1156))=0,"",IF(OR(OR(ISBLANK(F1156),SUM(LEN(C1156),LEN(D1156))=0),AND(NOT(E1156="Unknown"),ISBLANK(J1156)),AND(NOT(O1156="Unknown"),ISBLANK(R1156))),"Missing Information", INDEX(Table15[Entire Service Line Classification], MATCH(SUMIFS(Table15[Unique ID],Table15[System-Owned Portion],E1156,Table15[If Material Anything Other than "Lead" in Column E,Was Material Ever Previously Lead?],G1156,Table15[Customer-Owned Portion],O1156),Table15[Unique ID],0),0)))</f>
        <v>Non-lead</v>
      </c>
      <c r="X1156"/>
    </row>
    <row r="1157" spans="2:24" ht="30" x14ac:dyDescent="0.25">
      <c r="B1157" s="146">
        <v>87058586</v>
      </c>
      <c r="C1157" s="31" t="s">
        <v>1386</v>
      </c>
      <c r="D1157" s="31"/>
      <c r="E1157" s="44" t="s">
        <v>35</v>
      </c>
      <c r="F1157" s="43" t="s">
        <v>34</v>
      </c>
      <c r="G1157" s="84" t="s">
        <v>34</v>
      </c>
      <c r="H1157" s="31"/>
      <c r="I1157" s="31"/>
      <c r="J1157" s="84" t="s">
        <v>190</v>
      </c>
      <c r="K1157" s="31" t="s">
        <v>34</v>
      </c>
      <c r="L1157" s="31" t="s">
        <v>46</v>
      </c>
      <c r="M1157" s="169"/>
      <c r="N1157" s="148" t="s">
        <v>3033</v>
      </c>
      <c r="O1157" s="44" t="s">
        <v>35</v>
      </c>
      <c r="P1157" s="43">
        <v>1988</v>
      </c>
      <c r="Q1157" s="31">
        <v>1</v>
      </c>
      <c r="R1157" s="84" t="s">
        <v>188</v>
      </c>
      <c r="S1157" s="31" t="s">
        <v>34</v>
      </c>
      <c r="T1157" s="31"/>
      <c r="U1157" s="169"/>
      <c r="V1157" s="150"/>
      <c r="W1157" s="141" t="str" cm="1">
        <f t="array" ref="W1157">IF(SUM(LEN(B1157:V1157))=0,"",IF(OR(OR(ISBLANK(F1157),SUM(LEN(C1157),LEN(D1157))=0),AND(NOT(E1157="Unknown"),ISBLANK(J1157)),AND(NOT(O1157="Unknown"),ISBLANK(R1157))),"Missing Information", INDEX(Table15[Entire Service Line Classification], MATCH(SUMIFS(Table15[Unique ID],Table15[System-Owned Portion],E1157,Table15[If Material Anything Other than "Lead" in Column E,Was Material Ever Previously Lead?],G1157,Table15[Customer-Owned Portion],O1157),Table15[Unique ID],0),0)))</f>
        <v>Non-lead</v>
      </c>
      <c r="X1157"/>
    </row>
    <row r="1158" spans="2:24" ht="30" x14ac:dyDescent="0.25">
      <c r="B1158" s="146">
        <v>87058558</v>
      </c>
      <c r="C1158" s="31" t="s">
        <v>1387</v>
      </c>
      <c r="D1158" s="31"/>
      <c r="E1158" s="44" t="s">
        <v>35</v>
      </c>
      <c r="F1158" s="43" t="s">
        <v>34</v>
      </c>
      <c r="G1158" s="84" t="s">
        <v>34</v>
      </c>
      <c r="H1158" s="31"/>
      <c r="I1158" s="31"/>
      <c r="J1158" s="84" t="s">
        <v>190</v>
      </c>
      <c r="K1158" s="31" t="s">
        <v>34</v>
      </c>
      <c r="L1158" s="31" t="s">
        <v>46</v>
      </c>
      <c r="M1158" s="169"/>
      <c r="N1158" s="148" t="s">
        <v>3033</v>
      </c>
      <c r="O1158" s="44" t="s">
        <v>35</v>
      </c>
      <c r="P1158" s="43">
        <v>1988</v>
      </c>
      <c r="Q1158" s="31">
        <v>1</v>
      </c>
      <c r="R1158" s="84" t="s">
        <v>188</v>
      </c>
      <c r="S1158" s="31" t="s">
        <v>34</v>
      </c>
      <c r="T1158" s="31"/>
      <c r="U1158" s="169"/>
      <c r="V1158" s="150"/>
      <c r="W1158" s="141" t="str" cm="1">
        <f t="array" ref="W1158">IF(SUM(LEN(B1158:V1158))=0,"",IF(OR(OR(ISBLANK(F1158),SUM(LEN(C1158),LEN(D1158))=0),AND(NOT(E1158="Unknown"),ISBLANK(J1158)),AND(NOT(O1158="Unknown"),ISBLANK(R1158))),"Missing Information", INDEX(Table15[Entire Service Line Classification], MATCH(SUMIFS(Table15[Unique ID],Table15[System-Owned Portion],E1158,Table15[If Material Anything Other than "Lead" in Column E,Was Material Ever Previously Lead?],G1158,Table15[Customer-Owned Portion],O1158),Table15[Unique ID],0),0)))</f>
        <v>Non-lead</v>
      </c>
      <c r="X1158"/>
    </row>
    <row r="1159" spans="2:24" ht="30" x14ac:dyDescent="0.25">
      <c r="B1159" s="146">
        <v>86102315</v>
      </c>
      <c r="C1159" s="31" t="s">
        <v>1388</v>
      </c>
      <c r="D1159" s="31"/>
      <c r="E1159" s="44" t="s">
        <v>35</v>
      </c>
      <c r="F1159" s="43" t="s">
        <v>34</v>
      </c>
      <c r="G1159" s="84" t="s">
        <v>34</v>
      </c>
      <c r="H1159" s="31"/>
      <c r="I1159" s="31"/>
      <c r="J1159" s="84" t="s">
        <v>190</v>
      </c>
      <c r="K1159" s="31" t="s">
        <v>34</v>
      </c>
      <c r="L1159" s="31" t="s">
        <v>46</v>
      </c>
      <c r="M1159" s="169"/>
      <c r="N1159" s="148" t="s">
        <v>3033</v>
      </c>
      <c r="O1159" s="44" t="s">
        <v>35</v>
      </c>
      <c r="P1159" s="43">
        <v>1988</v>
      </c>
      <c r="Q1159" s="31">
        <v>1</v>
      </c>
      <c r="R1159" s="84" t="s">
        <v>188</v>
      </c>
      <c r="S1159" s="31" t="s">
        <v>34</v>
      </c>
      <c r="T1159" s="31"/>
      <c r="U1159" s="169"/>
      <c r="V1159" s="150"/>
      <c r="W1159" s="141" t="str" cm="1">
        <f t="array" ref="W1159">IF(SUM(LEN(B1159:V1159))=0,"",IF(OR(OR(ISBLANK(F1159),SUM(LEN(C1159),LEN(D1159))=0),AND(NOT(E1159="Unknown"),ISBLANK(J1159)),AND(NOT(O1159="Unknown"),ISBLANK(R1159))),"Missing Information", INDEX(Table15[Entire Service Line Classification], MATCH(SUMIFS(Table15[Unique ID],Table15[System-Owned Portion],E1159,Table15[If Material Anything Other than "Lead" in Column E,Was Material Ever Previously Lead?],G1159,Table15[Customer-Owned Portion],O1159),Table15[Unique ID],0),0)))</f>
        <v>Non-lead</v>
      </c>
      <c r="X1159"/>
    </row>
    <row r="1160" spans="2:24" ht="30" x14ac:dyDescent="0.25">
      <c r="B1160" s="146">
        <v>51145701</v>
      </c>
      <c r="C1160" s="31" t="s">
        <v>1389</v>
      </c>
      <c r="D1160" s="31"/>
      <c r="E1160" s="44" t="s">
        <v>35</v>
      </c>
      <c r="F1160" s="43" t="s">
        <v>34</v>
      </c>
      <c r="G1160" s="84" t="s">
        <v>34</v>
      </c>
      <c r="H1160" s="31"/>
      <c r="I1160" s="31"/>
      <c r="J1160" s="84" t="s">
        <v>190</v>
      </c>
      <c r="K1160" s="31" t="s">
        <v>34</v>
      </c>
      <c r="L1160" s="31" t="s">
        <v>46</v>
      </c>
      <c r="M1160" s="169"/>
      <c r="N1160" s="148" t="s">
        <v>3033</v>
      </c>
      <c r="O1160" s="44" t="s">
        <v>35</v>
      </c>
      <c r="P1160" s="43">
        <v>1988</v>
      </c>
      <c r="Q1160" s="31">
        <v>1</v>
      </c>
      <c r="R1160" s="84" t="s">
        <v>188</v>
      </c>
      <c r="S1160" s="31" t="s">
        <v>34</v>
      </c>
      <c r="T1160" s="31"/>
      <c r="U1160" s="169"/>
      <c r="V1160" s="150"/>
      <c r="W1160" s="141" t="str" cm="1">
        <f t="array" ref="W1160">IF(SUM(LEN(B1160:V1160))=0,"",IF(OR(OR(ISBLANK(F1160),SUM(LEN(C1160),LEN(D1160))=0),AND(NOT(E1160="Unknown"),ISBLANK(J1160)),AND(NOT(O1160="Unknown"),ISBLANK(R1160))),"Missing Information", INDEX(Table15[Entire Service Line Classification], MATCH(SUMIFS(Table15[Unique ID],Table15[System-Owned Portion],E1160,Table15[If Material Anything Other than "Lead" in Column E,Was Material Ever Previously Lead?],G1160,Table15[Customer-Owned Portion],O1160),Table15[Unique ID],0),0)))</f>
        <v>Non-lead</v>
      </c>
      <c r="X1160"/>
    </row>
    <row r="1161" spans="2:24" ht="30" x14ac:dyDescent="0.25">
      <c r="B1161" s="146">
        <v>87058576</v>
      </c>
      <c r="C1161" s="31" t="s">
        <v>1390</v>
      </c>
      <c r="D1161" s="31"/>
      <c r="E1161" s="44" t="s">
        <v>35</v>
      </c>
      <c r="F1161" s="43" t="s">
        <v>34</v>
      </c>
      <c r="G1161" s="84" t="s">
        <v>34</v>
      </c>
      <c r="H1161" s="31"/>
      <c r="I1161" s="31"/>
      <c r="J1161" s="84" t="s">
        <v>190</v>
      </c>
      <c r="K1161" s="31" t="s">
        <v>34</v>
      </c>
      <c r="L1161" s="31" t="s">
        <v>46</v>
      </c>
      <c r="M1161" s="169"/>
      <c r="N1161" s="148" t="s">
        <v>3033</v>
      </c>
      <c r="O1161" s="44" t="s">
        <v>35</v>
      </c>
      <c r="P1161" s="43">
        <v>1988</v>
      </c>
      <c r="Q1161" s="31">
        <v>1</v>
      </c>
      <c r="R1161" s="84" t="s">
        <v>188</v>
      </c>
      <c r="S1161" s="31" t="s">
        <v>34</v>
      </c>
      <c r="T1161" s="31"/>
      <c r="U1161" s="169"/>
      <c r="V1161" s="150"/>
      <c r="W1161" s="141" t="str" cm="1">
        <f t="array" ref="W1161">IF(SUM(LEN(B1161:V1161))=0,"",IF(OR(OR(ISBLANK(F1161),SUM(LEN(C1161),LEN(D1161))=0),AND(NOT(E1161="Unknown"),ISBLANK(J1161)),AND(NOT(O1161="Unknown"),ISBLANK(R1161))),"Missing Information", INDEX(Table15[Entire Service Line Classification], MATCH(SUMIFS(Table15[Unique ID],Table15[System-Owned Portion],E1161,Table15[If Material Anything Other than "Lead" in Column E,Was Material Ever Previously Lead?],G1161,Table15[Customer-Owned Portion],O1161),Table15[Unique ID],0),0)))</f>
        <v>Non-lead</v>
      </c>
      <c r="X1161"/>
    </row>
    <row r="1162" spans="2:24" ht="30" x14ac:dyDescent="0.25">
      <c r="B1162" s="146">
        <v>82538604</v>
      </c>
      <c r="C1162" s="31" t="s">
        <v>1391</v>
      </c>
      <c r="D1162" s="31"/>
      <c r="E1162" s="44" t="s">
        <v>35</v>
      </c>
      <c r="F1162" s="43" t="s">
        <v>34</v>
      </c>
      <c r="G1162" s="84" t="s">
        <v>34</v>
      </c>
      <c r="H1162" s="31"/>
      <c r="I1162" s="31"/>
      <c r="J1162" s="84" t="s">
        <v>190</v>
      </c>
      <c r="K1162" s="31" t="s">
        <v>34</v>
      </c>
      <c r="L1162" s="31" t="s">
        <v>46</v>
      </c>
      <c r="M1162" s="169"/>
      <c r="N1162" s="148" t="s">
        <v>3033</v>
      </c>
      <c r="O1162" s="44" t="s">
        <v>35</v>
      </c>
      <c r="P1162" s="43">
        <v>1988</v>
      </c>
      <c r="Q1162" s="31">
        <v>1</v>
      </c>
      <c r="R1162" s="84" t="s">
        <v>188</v>
      </c>
      <c r="S1162" s="31" t="s">
        <v>34</v>
      </c>
      <c r="T1162" s="31"/>
      <c r="U1162" s="169"/>
      <c r="V1162" s="150"/>
      <c r="W1162" s="141" t="str" cm="1">
        <f t="array" ref="W1162">IF(SUM(LEN(B1162:V1162))=0,"",IF(OR(OR(ISBLANK(F1162),SUM(LEN(C1162),LEN(D1162))=0),AND(NOT(E1162="Unknown"),ISBLANK(J1162)),AND(NOT(O1162="Unknown"),ISBLANK(R1162))),"Missing Information", INDEX(Table15[Entire Service Line Classification], MATCH(SUMIFS(Table15[Unique ID],Table15[System-Owned Portion],E1162,Table15[If Material Anything Other than "Lead" in Column E,Was Material Ever Previously Lead?],G1162,Table15[Customer-Owned Portion],O1162),Table15[Unique ID],0),0)))</f>
        <v>Non-lead</v>
      </c>
      <c r="X1162"/>
    </row>
    <row r="1163" spans="2:24" ht="30" x14ac:dyDescent="0.25">
      <c r="B1163" s="146">
        <v>90004315</v>
      </c>
      <c r="C1163" s="31" t="s">
        <v>1392</v>
      </c>
      <c r="D1163" s="31"/>
      <c r="E1163" s="44" t="s">
        <v>35</v>
      </c>
      <c r="F1163" s="43" t="s">
        <v>34</v>
      </c>
      <c r="G1163" s="84" t="s">
        <v>34</v>
      </c>
      <c r="H1163" s="31"/>
      <c r="I1163" s="31"/>
      <c r="J1163" s="84" t="s">
        <v>190</v>
      </c>
      <c r="K1163" s="31" t="s">
        <v>34</v>
      </c>
      <c r="L1163" s="31" t="s">
        <v>46</v>
      </c>
      <c r="M1163" s="169"/>
      <c r="N1163" s="148" t="s">
        <v>3033</v>
      </c>
      <c r="O1163" s="44" t="s">
        <v>35</v>
      </c>
      <c r="P1163" s="43">
        <v>1988</v>
      </c>
      <c r="Q1163" s="31">
        <v>1</v>
      </c>
      <c r="R1163" s="84" t="s">
        <v>188</v>
      </c>
      <c r="S1163" s="31" t="s">
        <v>34</v>
      </c>
      <c r="T1163" s="31"/>
      <c r="U1163" s="169"/>
      <c r="V1163" s="150"/>
      <c r="W1163" s="141" t="str" cm="1">
        <f t="array" ref="W1163">IF(SUM(LEN(B1163:V1163))=0,"",IF(OR(OR(ISBLANK(F1163),SUM(LEN(C1163),LEN(D1163))=0),AND(NOT(E1163="Unknown"),ISBLANK(J1163)),AND(NOT(O1163="Unknown"),ISBLANK(R1163))),"Missing Information", INDEX(Table15[Entire Service Line Classification], MATCH(SUMIFS(Table15[Unique ID],Table15[System-Owned Portion],E1163,Table15[If Material Anything Other than "Lead" in Column E,Was Material Ever Previously Lead?],G1163,Table15[Customer-Owned Portion],O1163),Table15[Unique ID],0),0)))</f>
        <v>Non-lead</v>
      </c>
      <c r="X1163"/>
    </row>
    <row r="1164" spans="2:24" ht="30" x14ac:dyDescent="0.25">
      <c r="B1164" s="146">
        <v>54336480</v>
      </c>
      <c r="C1164" s="31" t="s">
        <v>1393</v>
      </c>
      <c r="D1164" s="31"/>
      <c r="E1164" s="44" t="s">
        <v>35</v>
      </c>
      <c r="F1164" s="43" t="s">
        <v>34</v>
      </c>
      <c r="G1164" s="84" t="s">
        <v>34</v>
      </c>
      <c r="H1164" s="31"/>
      <c r="I1164" s="31"/>
      <c r="J1164" s="84" t="s">
        <v>190</v>
      </c>
      <c r="K1164" s="31" t="s">
        <v>34</v>
      </c>
      <c r="L1164" s="31" t="s">
        <v>46</v>
      </c>
      <c r="M1164" s="169"/>
      <c r="N1164" s="148" t="s">
        <v>3033</v>
      </c>
      <c r="O1164" s="44" t="s">
        <v>35</v>
      </c>
      <c r="P1164" s="43">
        <v>1988</v>
      </c>
      <c r="Q1164" s="31">
        <v>1</v>
      </c>
      <c r="R1164" s="84" t="s">
        <v>188</v>
      </c>
      <c r="S1164" s="31" t="s">
        <v>34</v>
      </c>
      <c r="T1164" s="31"/>
      <c r="U1164" s="169"/>
      <c r="V1164" s="150"/>
      <c r="W1164" s="141" t="str" cm="1">
        <f t="array" ref="W1164">IF(SUM(LEN(B1164:V1164))=0,"",IF(OR(OR(ISBLANK(F1164),SUM(LEN(C1164),LEN(D1164))=0),AND(NOT(E1164="Unknown"),ISBLANK(J1164)),AND(NOT(O1164="Unknown"),ISBLANK(R1164))),"Missing Information", INDEX(Table15[Entire Service Line Classification], MATCH(SUMIFS(Table15[Unique ID],Table15[System-Owned Portion],E1164,Table15[If Material Anything Other than "Lead" in Column E,Was Material Ever Previously Lead?],G1164,Table15[Customer-Owned Portion],O1164),Table15[Unique ID],0),0)))</f>
        <v>Non-lead</v>
      </c>
      <c r="X1164"/>
    </row>
    <row r="1165" spans="2:24" ht="30" x14ac:dyDescent="0.25">
      <c r="B1165" s="146">
        <v>88034411</v>
      </c>
      <c r="C1165" s="31" t="s">
        <v>1394</v>
      </c>
      <c r="D1165" s="31"/>
      <c r="E1165" s="44" t="s">
        <v>35</v>
      </c>
      <c r="F1165" s="43" t="s">
        <v>34</v>
      </c>
      <c r="G1165" s="84" t="s">
        <v>34</v>
      </c>
      <c r="H1165" s="31"/>
      <c r="I1165" s="31"/>
      <c r="J1165" s="84" t="s">
        <v>190</v>
      </c>
      <c r="K1165" s="31" t="s">
        <v>34</v>
      </c>
      <c r="L1165" s="31" t="s">
        <v>46</v>
      </c>
      <c r="M1165" s="169"/>
      <c r="N1165" s="148" t="s">
        <v>3033</v>
      </c>
      <c r="O1165" s="44" t="s">
        <v>35</v>
      </c>
      <c r="P1165" s="43">
        <v>1988</v>
      </c>
      <c r="Q1165" s="31">
        <v>1</v>
      </c>
      <c r="R1165" s="84" t="s">
        <v>188</v>
      </c>
      <c r="S1165" s="31" t="s">
        <v>34</v>
      </c>
      <c r="T1165" s="31"/>
      <c r="U1165" s="169"/>
      <c r="V1165" s="150"/>
      <c r="W1165" s="141" t="str" cm="1">
        <f t="array" ref="W1165">IF(SUM(LEN(B1165:V1165))=0,"",IF(OR(OR(ISBLANK(F1165),SUM(LEN(C1165),LEN(D1165))=0),AND(NOT(E1165="Unknown"),ISBLANK(J1165)),AND(NOT(O1165="Unknown"),ISBLANK(R1165))),"Missing Information", INDEX(Table15[Entire Service Line Classification], MATCH(SUMIFS(Table15[Unique ID],Table15[System-Owned Portion],E1165,Table15[If Material Anything Other than "Lead" in Column E,Was Material Ever Previously Lead?],G1165,Table15[Customer-Owned Portion],O1165),Table15[Unique ID],0),0)))</f>
        <v>Non-lead</v>
      </c>
      <c r="X1165"/>
    </row>
    <row r="1166" spans="2:24" ht="30" x14ac:dyDescent="0.25">
      <c r="B1166" s="146">
        <v>57530443</v>
      </c>
      <c r="C1166" s="31" t="s">
        <v>1395</v>
      </c>
      <c r="D1166" s="31"/>
      <c r="E1166" s="44" t="s">
        <v>35</v>
      </c>
      <c r="F1166" s="43" t="s">
        <v>34</v>
      </c>
      <c r="G1166" s="84" t="s">
        <v>34</v>
      </c>
      <c r="H1166" s="31"/>
      <c r="I1166" s="31"/>
      <c r="J1166" s="84" t="s">
        <v>190</v>
      </c>
      <c r="K1166" s="31" t="s">
        <v>34</v>
      </c>
      <c r="L1166" s="31" t="s">
        <v>46</v>
      </c>
      <c r="M1166" s="169"/>
      <c r="N1166" s="148" t="s">
        <v>3033</v>
      </c>
      <c r="O1166" s="44" t="s">
        <v>35</v>
      </c>
      <c r="P1166" s="43">
        <v>1988</v>
      </c>
      <c r="Q1166" s="31">
        <v>1</v>
      </c>
      <c r="R1166" s="84" t="s">
        <v>188</v>
      </c>
      <c r="S1166" s="31" t="s">
        <v>34</v>
      </c>
      <c r="T1166" s="31"/>
      <c r="U1166" s="169"/>
      <c r="V1166" s="150"/>
      <c r="W1166" s="141" t="str" cm="1">
        <f t="array" ref="W1166">IF(SUM(LEN(B1166:V1166))=0,"",IF(OR(OR(ISBLANK(F1166),SUM(LEN(C1166),LEN(D1166))=0),AND(NOT(E1166="Unknown"),ISBLANK(J1166)),AND(NOT(O1166="Unknown"),ISBLANK(R1166))),"Missing Information", INDEX(Table15[Entire Service Line Classification], MATCH(SUMIFS(Table15[Unique ID],Table15[System-Owned Portion],E1166,Table15[If Material Anything Other than "Lead" in Column E,Was Material Ever Previously Lead?],G1166,Table15[Customer-Owned Portion],O1166),Table15[Unique ID],0),0)))</f>
        <v>Non-lead</v>
      </c>
      <c r="X1166"/>
    </row>
    <row r="1167" spans="2:24" ht="30" x14ac:dyDescent="0.25">
      <c r="B1167" s="146">
        <v>54336431</v>
      </c>
      <c r="C1167" s="31" t="s">
        <v>1396</v>
      </c>
      <c r="D1167" s="31"/>
      <c r="E1167" s="44" t="s">
        <v>35</v>
      </c>
      <c r="F1167" s="43" t="s">
        <v>34</v>
      </c>
      <c r="G1167" s="84" t="s">
        <v>34</v>
      </c>
      <c r="H1167" s="31"/>
      <c r="I1167" s="31"/>
      <c r="J1167" s="84" t="s">
        <v>190</v>
      </c>
      <c r="K1167" s="31" t="s">
        <v>34</v>
      </c>
      <c r="L1167" s="31" t="s">
        <v>46</v>
      </c>
      <c r="M1167" s="169"/>
      <c r="N1167" s="148" t="s">
        <v>3033</v>
      </c>
      <c r="O1167" s="44" t="s">
        <v>35</v>
      </c>
      <c r="P1167" s="43">
        <v>1988</v>
      </c>
      <c r="Q1167" s="31">
        <v>1</v>
      </c>
      <c r="R1167" s="84" t="s">
        <v>188</v>
      </c>
      <c r="S1167" s="31" t="s">
        <v>34</v>
      </c>
      <c r="T1167" s="31"/>
      <c r="U1167" s="169"/>
      <c r="V1167" s="150"/>
      <c r="W1167" s="141" t="str" cm="1">
        <f t="array" ref="W1167">IF(SUM(LEN(B1167:V1167))=0,"",IF(OR(OR(ISBLANK(F1167),SUM(LEN(C1167),LEN(D1167))=0),AND(NOT(E1167="Unknown"),ISBLANK(J1167)),AND(NOT(O1167="Unknown"),ISBLANK(R1167))),"Missing Information", INDEX(Table15[Entire Service Line Classification], MATCH(SUMIFS(Table15[Unique ID],Table15[System-Owned Portion],E1167,Table15[If Material Anything Other than "Lead" in Column E,Was Material Ever Previously Lead?],G1167,Table15[Customer-Owned Portion],O1167),Table15[Unique ID],0),0)))</f>
        <v>Non-lead</v>
      </c>
      <c r="X1167"/>
    </row>
    <row r="1168" spans="2:24" ht="30" x14ac:dyDescent="0.25">
      <c r="B1168" s="146">
        <v>89107653</v>
      </c>
      <c r="C1168" s="31" t="s">
        <v>1397</v>
      </c>
      <c r="D1168" s="31"/>
      <c r="E1168" s="44" t="s">
        <v>35</v>
      </c>
      <c r="F1168" s="43" t="s">
        <v>34</v>
      </c>
      <c r="G1168" s="84" t="s">
        <v>34</v>
      </c>
      <c r="H1168" s="31"/>
      <c r="I1168" s="31"/>
      <c r="J1168" s="84" t="s">
        <v>190</v>
      </c>
      <c r="K1168" s="31" t="s">
        <v>34</v>
      </c>
      <c r="L1168" s="31" t="s">
        <v>46</v>
      </c>
      <c r="M1168" s="169"/>
      <c r="N1168" s="148" t="s">
        <v>3033</v>
      </c>
      <c r="O1168" s="44" t="s">
        <v>35</v>
      </c>
      <c r="P1168" s="43">
        <v>1988</v>
      </c>
      <c r="Q1168" s="31">
        <v>1</v>
      </c>
      <c r="R1168" s="84" t="s">
        <v>188</v>
      </c>
      <c r="S1168" s="31" t="s">
        <v>34</v>
      </c>
      <c r="T1168" s="31"/>
      <c r="U1168" s="169"/>
      <c r="V1168" s="150"/>
      <c r="W1168" s="141" t="str" cm="1">
        <f t="array" ref="W1168">IF(SUM(LEN(B1168:V1168))=0,"",IF(OR(OR(ISBLANK(F1168),SUM(LEN(C1168),LEN(D1168))=0),AND(NOT(E1168="Unknown"),ISBLANK(J1168)),AND(NOT(O1168="Unknown"),ISBLANK(R1168))),"Missing Information", INDEX(Table15[Entire Service Line Classification], MATCH(SUMIFS(Table15[Unique ID],Table15[System-Owned Portion],E1168,Table15[If Material Anything Other than "Lead" in Column E,Was Material Ever Previously Lead?],G1168,Table15[Customer-Owned Portion],O1168),Table15[Unique ID],0),0)))</f>
        <v>Non-lead</v>
      </c>
      <c r="X1168"/>
    </row>
    <row r="1169" spans="2:24" ht="30" x14ac:dyDescent="0.25">
      <c r="B1169" s="146">
        <v>86102319</v>
      </c>
      <c r="C1169" s="31" t="s">
        <v>1398</v>
      </c>
      <c r="D1169" s="31"/>
      <c r="E1169" s="44" t="s">
        <v>35</v>
      </c>
      <c r="F1169" s="43" t="s">
        <v>34</v>
      </c>
      <c r="G1169" s="84" t="s">
        <v>34</v>
      </c>
      <c r="H1169" s="31"/>
      <c r="I1169" s="31"/>
      <c r="J1169" s="84" t="s">
        <v>190</v>
      </c>
      <c r="K1169" s="31" t="s">
        <v>34</v>
      </c>
      <c r="L1169" s="31" t="s">
        <v>46</v>
      </c>
      <c r="M1169" s="169"/>
      <c r="N1169" s="148" t="s">
        <v>3033</v>
      </c>
      <c r="O1169" s="44" t="s">
        <v>35</v>
      </c>
      <c r="P1169" s="43">
        <v>1988</v>
      </c>
      <c r="Q1169" s="31">
        <v>1</v>
      </c>
      <c r="R1169" s="84" t="s">
        <v>188</v>
      </c>
      <c r="S1169" s="31" t="s">
        <v>34</v>
      </c>
      <c r="T1169" s="31"/>
      <c r="U1169" s="169"/>
      <c r="V1169" s="150"/>
      <c r="W1169" s="141" t="str" cm="1">
        <f t="array" ref="W1169">IF(SUM(LEN(B1169:V1169))=0,"",IF(OR(OR(ISBLANK(F1169),SUM(LEN(C1169),LEN(D1169))=0),AND(NOT(E1169="Unknown"),ISBLANK(J1169)),AND(NOT(O1169="Unknown"),ISBLANK(R1169))),"Missing Information", INDEX(Table15[Entire Service Line Classification], MATCH(SUMIFS(Table15[Unique ID],Table15[System-Owned Portion],E1169,Table15[If Material Anything Other than "Lead" in Column E,Was Material Ever Previously Lead?],G1169,Table15[Customer-Owned Portion],O1169),Table15[Unique ID],0),0)))</f>
        <v>Non-lead</v>
      </c>
      <c r="X1169"/>
    </row>
    <row r="1170" spans="2:24" ht="30" x14ac:dyDescent="0.25">
      <c r="B1170" s="146">
        <v>87058551</v>
      </c>
      <c r="C1170" s="31" t="s">
        <v>1399</v>
      </c>
      <c r="D1170" s="31"/>
      <c r="E1170" s="44" t="s">
        <v>35</v>
      </c>
      <c r="F1170" s="43" t="s">
        <v>34</v>
      </c>
      <c r="G1170" s="84" t="s">
        <v>34</v>
      </c>
      <c r="H1170" s="31"/>
      <c r="I1170" s="31"/>
      <c r="J1170" s="84" t="s">
        <v>190</v>
      </c>
      <c r="K1170" s="31" t="s">
        <v>34</v>
      </c>
      <c r="L1170" s="31" t="s">
        <v>46</v>
      </c>
      <c r="M1170" s="169"/>
      <c r="N1170" s="148" t="s">
        <v>3033</v>
      </c>
      <c r="O1170" s="44" t="s">
        <v>35</v>
      </c>
      <c r="P1170" s="43">
        <v>1988</v>
      </c>
      <c r="Q1170" s="31">
        <v>1</v>
      </c>
      <c r="R1170" s="84" t="s">
        <v>188</v>
      </c>
      <c r="S1170" s="31" t="s">
        <v>34</v>
      </c>
      <c r="T1170" s="31"/>
      <c r="U1170" s="169"/>
      <c r="V1170" s="150"/>
      <c r="W1170" s="141" t="str" cm="1">
        <f t="array" ref="W1170">IF(SUM(LEN(B1170:V1170))=0,"",IF(OR(OR(ISBLANK(F1170),SUM(LEN(C1170),LEN(D1170))=0),AND(NOT(E1170="Unknown"),ISBLANK(J1170)),AND(NOT(O1170="Unknown"),ISBLANK(R1170))),"Missing Information", INDEX(Table15[Entire Service Line Classification], MATCH(SUMIFS(Table15[Unique ID],Table15[System-Owned Portion],E1170,Table15[If Material Anything Other than "Lead" in Column E,Was Material Ever Previously Lead?],G1170,Table15[Customer-Owned Portion],O1170),Table15[Unique ID],0),0)))</f>
        <v>Non-lead</v>
      </c>
      <c r="X1170"/>
    </row>
    <row r="1171" spans="2:24" ht="30" x14ac:dyDescent="0.25">
      <c r="B1171" s="146">
        <v>44786826</v>
      </c>
      <c r="C1171" s="31" t="s">
        <v>1400</v>
      </c>
      <c r="D1171" s="31"/>
      <c r="E1171" s="44" t="s">
        <v>35</v>
      </c>
      <c r="F1171" s="43" t="s">
        <v>34</v>
      </c>
      <c r="G1171" s="84" t="s">
        <v>34</v>
      </c>
      <c r="H1171" s="31"/>
      <c r="I1171" s="31"/>
      <c r="J1171" s="84" t="s">
        <v>190</v>
      </c>
      <c r="K1171" s="31" t="s">
        <v>34</v>
      </c>
      <c r="L1171" s="31" t="s">
        <v>46</v>
      </c>
      <c r="M1171" s="169"/>
      <c r="N1171" s="148" t="s">
        <v>3033</v>
      </c>
      <c r="O1171" s="44" t="s">
        <v>35</v>
      </c>
      <c r="P1171" s="43">
        <v>1988</v>
      </c>
      <c r="Q1171" s="31">
        <v>1</v>
      </c>
      <c r="R1171" s="84" t="s">
        <v>188</v>
      </c>
      <c r="S1171" s="31" t="s">
        <v>34</v>
      </c>
      <c r="T1171" s="31"/>
      <c r="U1171" s="169"/>
      <c r="V1171" s="150"/>
      <c r="W1171" s="141" t="str" cm="1">
        <f t="array" ref="W1171">IF(SUM(LEN(B1171:V1171))=0,"",IF(OR(OR(ISBLANK(F1171),SUM(LEN(C1171),LEN(D1171))=0),AND(NOT(E1171="Unknown"),ISBLANK(J1171)),AND(NOT(O1171="Unknown"),ISBLANK(R1171))),"Missing Information", INDEX(Table15[Entire Service Line Classification], MATCH(SUMIFS(Table15[Unique ID],Table15[System-Owned Portion],E1171,Table15[If Material Anything Other than "Lead" in Column E,Was Material Ever Previously Lead?],G1171,Table15[Customer-Owned Portion],O1171),Table15[Unique ID],0),0)))</f>
        <v>Non-lead</v>
      </c>
      <c r="X1171"/>
    </row>
    <row r="1172" spans="2:24" ht="30" x14ac:dyDescent="0.25">
      <c r="B1172" s="146">
        <v>87058566</v>
      </c>
      <c r="C1172" s="31" t="s">
        <v>1401</v>
      </c>
      <c r="D1172" s="31"/>
      <c r="E1172" s="44" t="s">
        <v>35</v>
      </c>
      <c r="F1172" s="43" t="s">
        <v>34</v>
      </c>
      <c r="G1172" s="84" t="s">
        <v>34</v>
      </c>
      <c r="H1172" s="31"/>
      <c r="I1172" s="31"/>
      <c r="J1172" s="84" t="s">
        <v>190</v>
      </c>
      <c r="K1172" s="31" t="s">
        <v>34</v>
      </c>
      <c r="L1172" s="31" t="s">
        <v>46</v>
      </c>
      <c r="M1172" s="169"/>
      <c r="N1172" s="148" t="s">
        <v>3033</v>
      </c>
      <c r="O1172" s="44" t="s">
        <v>35</v>
      </c>
      <c r="P1172" s="43">
        <v>1988</v>
      </c>
      <c r="Q1172" s="31">
        <v>1</v>
      </c>
      <c r="R1172" s="84" t="s">
        <v>188</v>
      </c>
      <c r="S1172" s="31" t="s">
        <v>34</v>
      </c>
      <c r="T1172" s="31"/>
      <c r="U1172" s="169"/>
      <c r="V1172" s="150"/>
      <c r="W1172" s="141" t="str" cm="1">
        <f t="array" ref="W1172">IF(SUM(LEN(B1172:V1172))=0,"",IF(OR(OR(ISBLANK(F1172),SUM(LEN(C1172),LEN(D1172))=0),AND(NOT(E1172="Unknown"),ISBLANK(J1172)),AND(NOT(O1172="Unknown"),ISBLANK(R1172))),"Missing Information", INDEX(Table15[Entire Service Line Classification], MATCH(SUMIFS(Table15[Unique ID],Table15[System-Owned Portion],E1172,Table15[If Material Anything Other than "Lead" in Column E,Was Material Ever Previously Lead?],G1172,Table15[Customer-Owned Portion],O1172),Table15[Unique ID],0),0)))</f>
        <v>Non-lead</v>
      </c>
      <c r="X1172"/>
    </row>
    <row r="1173" spans="2:24" ht="30" x14ac:dyDescent="0.25">
      <c r="B1173" s="146">
        <v>63484737</v>
      </c>
      <c r="C1173" s="31" t="s">
        <v>1402</v>
      </c>
      <c r="D1173" s="31"/>
      <c r="E1173" s="44" t="s">
        <v>35</v>
      </c>
      <c r="F1173" s="43" t="s">
        <v>34</v>
      </c>
      <c r="G1173" s="84" t="s">
        <v>34</v>
      </c>
      <c r="H1173" s="31"/>
      <c r="I1173" s="31"/>
      <c r="J1173" s="84" t="s">
        <v>190</v>
      </c>
      <c r="K1173" s="31" t="s">
        <v>34</v>
      </c>
      <c r="L1173" s="31" t="s">
        <v>46</v>
      </c>
      <c r="M1173" s="169"/>
      <c r="N1173" s="148" t="s">
        <v>3033</v>
      </c>
      <c r="O1173" s="44" t="s">
        <v>35</v>
      </c>
      <c r="P1173" s="43">
        <v>1988</v>
      </c>
      <c r="Q1173" s="31">
        <v>1</v>
      </c>
      <c r="R1173" s="84" t="s">
        <v>188</v>
      </c>
      <c r="S1173" s="31" t="s">
        <v>34</v>
      </c>
      <c r="T1173" s="31"/>
      <c r="U1173" s="169"/>
      <c r="V1173" s="150"/>
      <c r="W1173" s="141" t="str" cm="1">
        <f t="array" ref="W1173">IF(SUM(LEN(B1173:V1173))=0,"",IF(OR(OR(ISBLANK(F1173),SUM(LEN(C1173),LEN(D1173))=0),AND(NOT(E1173="Unknown"),ISBLANK(J1173)),AND(NOT(O1173="Unknown"),ISBLANK(R1173))),"Missing Information", INDEX(Table15[Entire Service Line Classification], MATCH(SUMIFS(Table15[Unique ID],Table15[System-Owned Portion],E1173,Table15[If Material Anything Other than "Lead" in Column E,Was Material Ever Previously Lead?],G1173,Table15[Customer-Owned Portion],O1173),Table15[Unique ID],0),0)))</f>
        <v>Non-lead</v>
      </c>
      <c r="X1173"/>
    </row>
    <row r="1174" spans="2:24" ht="30" x14ac:dyDescent="0.25">
      <c r="B1174" s="146">
        <v>51145760</v>
      </c>
      <c r="C1174" s="31" t="s">
        <v>1403</v>
      </c>
      <c r="D1174" s="31"/>
      <c r="E1174" s="44" t="s">
        <v>35</v>
      </c>
      <c r="F1174" s="43" t="s">
        <v>34</v>
      </c>
      <c r="G1174" s="84" t="s">
        <v>34</v>
      </c>
      <c r="H1174" s="31"/>
      <c r="I1174" s="31"/>
      <c r="J1174" s="84" t="s">
        <v>190</v>
      </c>
      <c r="K1174" s="31" t="s">
        <v>34</v>
      </c>
      <c r="L1174" s="31" t="s">
        <v>46</v>
      </c>
      <c r="M1174" s="169"/>
      <c r="N1174" s="148" t="s">
        <v>3033</v>
      </c>
      <c r="O1174" s="44" t="s">
        <v>35</v>
      </c>
      <c r="P1174" s="43">
        <v>1988</v>
      </c>
      <c r="Q1174" s="31">
        <v>1</v>
      </c>
      <c r="R1174" s="84" t="s">
        <v>188</v>
      </c>
      <c r="S1174" s="31" t="s">
        <v>34</v>
      </c>
      <c r="T1174" s="31"/>
      <c r="U1174" s="169"/>
      <c r="V1174" s="150"/>
      <c r="W1174" s="141" t="str" cm="1">
        <f t="array" ref="W1174">IF(SUM(LEN(B1174:V1174))=0,"",IF(OR(OR(ISBLANK(F1174),SUM(LEN(C1174),LEN(D1174))=0),AND(NOT(E1174="Unknown"),ISBLANK(J1174)),AND(NOT(O1174="Unknown"),ISBLANK(R1174))),"Missing Information", INDEX(Table15[Entire Service Line Classification], MATCH(SUMIFS(Table15[Unique ID],Table15[System-Owned Portion],E1174,Table15[If Material Anything Other than "Lead" in Column E,Was Material Ever Previously Lead?],G1174,Table15[Customer-Owned Portion],O1174),Table15[Unique ID],0),0)))</f>
        <v>Non-lead</v>
      </c>
      <c r="X1174"/>
    </row>
    <row r="1175" spans="2:24" ht="30" x14ac:dyDescent="0.25">
      <c r="B1175" s="146">
        <v>87058550</v>
      </c>
      <c r="C1175" s="31" t="s">
        <v>1404</v>
      </c>
      <c r="D1175" s="31"/>
      <c r="E1175" s="44" t="s">
        <v>35</v>
      </c>
      <c r="F1175" s="43" t="s">
        <v>34</v>
      </c>
      <c r="G1175" s="84" t="s">
        <v>34</v>
      </c>
      <c r="H1175" s="31"/>
      <c r="I1175" s="31"/>
      <c r="J1175" s="84" t="s">
        <v>190</v>
      </c>
      <c r="K1175" s="31" t="s">
        <v>34</v>
      </c>
      <c r="L1175" s="31" t="s">
        <v>46</v>
      </c>
      <c r="M1175" s="169"/>
      <c r="N1175" s="148" t="s">
        <v>3033</v>
      </c>
      <c r="O1175" s="44" t="s">
        <v>35</v>
      </c>
      <c r="P1175" s="43">
        <v>1988</v>
      </c>
      <c r="Q1175" s="31">
        <v>1</v>
      </c>
      <c r="R1175" s="84" t="s">
        <v>188</v>
      </c>
      <c r="S1175" s="31" t="s">
        <v>34</v>
      </c>
      <c r="T1175" s="31"/>
      <c r="U1175" s="169"/>
      <c r="V1175" s="150"/>
      <c r="W1175" s="141" t="str" cm="1">
        <f t="array" ref="W1175">IF(SUM(LEN(B1175:V1175))=0,"",IF(OR(OR(ISBLANK(F1175),SUM(LEN(C1175),LEN(D1175))=0),AND(NOT(E1175="Unknown"),ISBLANK(J1175)),AND(NOT(O1175="Unknown"),ISBLANK(R1175))),"Missing Information", INDEX(Table15[Entire Service Line Classification], MATCH(SUMIFS(Table15[Unique ID],Table15[System-Owned Portion],E1175,Table15[If Material Anything Other than "Lead" in Column E,Was Material Ever Previously Lead?],G1175,Table15[Customer-Owned Portion],O1175),Table15[Unique ID],0),0)))</f>
        <v>Non-lead</v>
      </c>
      <c r="X1175"/>
    </row>
    <row r="1176" spans="2:24" ht="30" x14ac:dyDescent="0.25">
      <c r="B1176" s="146">
        <v>70111641</v>
      </c>
      <c r="C1176" s="31" t="s">
        <v>1405</v>
      </c>
      <c r="D1176" s="31"/>
      <c r="E1176" s="44" t="s">
        <v>35</v>
      </c>
      <c r="F1176" s="43" t="s">
        <v>34</v>
      </c>
      <c r="G1176" s="84" t="s">
        <v>34</v>
      </c>
      <c r="H1176" s="31"/>
      <c r="I1176" s="31"/>
      <c r="J1176" s="84" t="s">
        <v>190</v>
      </c>
      <c r="K1176" s="31" t="s">
        <v>34</v>
      </c>
      <c r="L1176" s="31" t="s">
        <v>46</v>
      </c>
      <c r="M1176" s="169"/>
      <c r="N1176" s="148" t="s">
        <v>3033</v>
      </c>
      <c r="O1176" s="44" t="s">
        <v>35</v>
      </c>
      <c r="P1176" s="43">
        <v>1988</v>
      </c>
      <c r="Q1176" s="31">
        <v>1</v>
      </c>
      <c r="R1176" s="84" t="s">
        <v>188</v>
      </c>
      <c r="S1176" s="31" t="s">
        <v>34</v>
      </c>
      <c r="T1176" s="31"/>
      <c r="U1176" s="169"/>
      <c r="V1176" s="150"/>
      <c r="W1176" s="141" t="str" cm="1">
        <f t="array" ref="W1176">IF(SUM(LEN(B1176:V1176))=0,"",IF(OR(OR(ISBLANK(F1176),SUM(LEN(C1176),LEN(D1176))=0),AND(NOT(E1176="Unknown"),ISBLANK(J1176)),AND(NOT(O1176="Unknown"),ISBLANK(R1176))),"Missing Information", INDEX(Table15[Entire Service Line Classification], MATCH(SUMIFS(Table15[Unique ID],Table15[System-Owned Portion],E1176,Table15[If Material Anything Other than "Lead" in Column E,Was Material Ever Previously Lead?],G1176,Table15[Customer-Owned Portion],O1176),Table15[Unique ID],0),0)))</f>
        <v>Non-lead</v>
      </c>
      <c r="X1176"/>
    </row>
    <row r="1177" spans="2:24" ht="30" x14ac:dyDescent="0.25">
      <c r="B1177" s="146">
        <v>52882463</v>
      </c>
      <c r="C1177" s="31" t="s">
        <v>1406</v>
      </c>
      <c r="D1177" s="31"/>
      <c r="E1177" s="44" t="s">
        <v>35</v>
      </c>
      <c r="F1177" s="43" t="s">
        <v>34</v>
      </c>
      <c r="G1177" s="84" t="s">
        <v>34</v>
      </c>
      <c r="H1177" s="31"/>
      <c r="I1177" s="31"/>
      <c r="J1177" s="84" t="s">
        <v>190</v>
      </c>
      <c r="K1177" s="31" t="s">
        <v>34</v>
      </c>
      <c r="L1177" s="31" t="s">
        <v>46</v>
      </c>
      <c r="M1177" s="169"/>
      <c r="N1177" s="148" t="s">
        <v>3033</v>
      </c>
      <c r="O1177" s="44" t="s">
        <v>35</v>
      </c>
      <c r="P1177" s="43">
        <v>1988</v>
      </c>
      <c r="Q1177" s="31">
        <v>1</v>
      </c>
      <c r="R1177" s="84" t="s">
        <v>188</v>
      </c>
      <c r="S1177" s="31" t="s">
        <v>34</v>
      </c>
      <c r="T1177" s="31"/>
      <c r="U1177" s="169"/>
      <c r="V1177" s="150"/>
      <c r="W1177" s="141" t="str" cm="1">
        <f t="array" ref="W1177">IF(SUM(LEN(B1177:V1177))=0,"",IF(OR(OR(ISBLANK(F1177),SUM(LEN(C1177),LEN(D1177))=0),AND(NOT(E1177="Unknown"),ISBLANK(J1177)),AND(NOT(O1177="Unknown"),ISBLANK(R1177))),"Missing Information", INDEX(Table15[Entire Service Line Classification], MATCH(SUMIFS(Table15[Unique ID],Table15[System-Owned Portion],E1177,Table15[If Material Anything Other than "Lead" in Column E,Was Material Ever Previously Lead?],G1177,Table15[Customer-Owned Portion],O1177),Table15[Unique ID],0),0)))</f>
        <v>Non-lead</v>
      </c>
      <c r="X1177"/>
    </row>
    <row r="1178" spans="2:24" ht="30" x14ac:dyDescent="0.25">
      <c r="B1178" s="146">
        <v>44786864</v>
      </c>
      <c r="C1178" s="31" t="s">
        <v>1407</v>
      </c>
      <c r="D1178" s="31"/>
      <c r="E1178" s="44" t="s">
        <v>35</v>
      </c>
      <c r="F1178" s="43" t="s">
        <v>34</v>
      </c>
      <c r="G1178" s="84" t="s">
        <v>34</v>
      </c>
      <c r="H1178" s="31"/>
      <c r="I1178" s="31"/>
      <c r="J1178" s="84" t="s">
        <v>190</v>
      </c>
      <c r="K1178" s="31" t="s">
        <v>34</v>
      </c>
      <c r="L1178" s="31" t="s">
        <v>46</v>
      </c>
      <c r="M1178" s="169"/>
      <c r="N1178" s="148" t="s">
        <v>3033</v>
      </c>
      <c r="O1178" s="44" t="s">
        <v>35</v>
      </c>
      <c r="P1178" s="43">
        <v>1988</v>
      </c>
      <c r="Q1178" s="31">
        <v>1</v>
      </c>
      <c r="R1178" s="84" t="s">
        <v>188</v>
      </c>
      <c r="S1178" s="31" t="s">
        <v>34</v>
      </c>
      <c r="T1178" s="31"/>
      <c r="U1178" s="169"/>
      <c r="V1178" s="150"/>
      <c r="W1178" s="141" t="str" cm="1">
        <f t="array" ref="W1178">IF(SUM(LEN(B1178:V1178))=0,"",IF(OR(OR(ISBLANK(F1178),SUM(LEN(C1178),LEN(D1178))=0),AND(NOT(E1178="Unknown"),ISBLANK(J1178)),AND(NOT(O1178="Unknown"),ISBLANK(R1178))),"Missing Information", INDEX(Table15[Entire Service Line Classification], MATCH(SUMIFS(Table15[Unique ID],Table15[System-Owned Portion],E1178,Table15[If Material Anything Other than "Lead" in Column E,Was Material Ever Previously Lead?],G1178,Table15[Customer-Owned Portion],O1178),Table15[Unique ID],0),0)))</f>
        <v>Non-lead</v>
      </c>
      <c r="X1178"/>
    </row>
    <row r="1179" spans="2:24" ht="30" x14ac:dyDescent="0.25">
      <c r="B1179" s="146">
        <v>87128712</v>
      </c>
      <c r="C1179" s="31" t="s">
        <v>1408</v>
      </c>
      <c r="D1179" s="31"/>
      <c r="E1179" s="44" t="s">
        <v>35</v>
      </c>
      <c r="F1179" s="43" t="s">
        <v>34</v>
      </c>
      <c r="G1179" s="84" t="s">
        <v>34</v>
      </c>
      <c r="H1179" s="31"/>
      <c r="I1179" s="31"/>
      <c r="J1179" s="84" t="s">
        <v>190</v>
      </c>
      <c r="K1179" s="31" t="s">
        <v>34</v>
      </c>
      <c r="L1179" s="31" t="s">
        <v>46</v>
      </c>
      <c r="M1179" s="169"/>
      <c r="N1179" s="148" t="s">
        <v>3033</v>
      </c>
      <c r="O1179" s="44" t="s">
        <v>35</v>
      </c>
      <c r="P1179" s="43">
        <v>1988</v>
      </c>
      <c r="Q1179" s="31">
        <v>1</v>
      </c>
      <c r="R1179" s="84" t="s">
        <v>188</v>
      </c>
      <c r="S1179" s="31" t="s">
        <v>34</v>
      </c>
      <c r="T1179" s="31"/>
      <c r="U1179" s="169"/>
      <c r="V1179" s="150"/>
      <c r="W1179" s="141" t="str" cm="1">
        <f t="array" ref="W1179">IF(SUM(LEN(B1179:V1179))=0,"",IF(OR(OR(ISBLANK(F1179),SUM(LEN(C1179),LEN(D1179))=0),AND(NOT(E1179="Unknown"),ISBLANK(J1179)),AND(NOT(O1179="Unknown"),ISBLANK(R1179))),"Missing Information", INDEX(Table15[Entire Service Line Classification], MATCH(SUMIFS(Table15[Unique ID],Table15[System-Owned Portion],E1179,Table15[If Material Anything Other than "Lead" in Column E,Was Material Ever Previously Lead?],G1179,Table15[Customer-Owned Portion],O1179),Table15[Unique ID],0),0)))</f>
        <v>Non-lead</v>
      </c>
      <c r="X1179"/>
    </row>
    <row r="1180" spans="2:24" ht="30" x14ac:dyDescent="0.25">
      <c r="B1180" s="146">
        <v>87128716</v>
      </c>
      <c r="C1180" s="31" t="s">
        <v>1409</v>
      </c>
      <c r="D1180" s="31"/>
      <c r="E1180" s="44" t="s">
        <v>35</v>
      </c>
      <c r="F1180" s="43" t="s">
        <v>34</v>
      </c>
      <c r="G1180" s="84" t="s">
        <v>34</v>
      </c>
      <c r="H1180" s="31"/>
      <c r="I1180" s="31"/>
      <c r="J1180" s="84" t="s">
        <v>190</v>
      </c>
      <c r="K1180" s="31" t="s">
        <v>34</v>
      </c>
      <c r="L1180" s="31" t="s">
        <v>46</v>
      </c>
      <c r="M1180" s="169"/>
      <c r="N1180" s="148" t="s">
        <v>3033</v>
      </c>
      <c r="O1180" s="44" t="s">
        <v>35</v>
      </c>
      <c r="P1180" s="43">
        <v>1988</v>
      </c>
      <c r="Q1180" s="31">
        <v>1</v>
      </c>
      <c r="R1180" s="84" t="s">
        <v>188</v>
      </c>
      <c r="S1180" s="31" t="s">
        <v>34</v>
      </c>
      <c r="T1180" s="31"/>
      <c r="U1180" s="169"/>
      <c r="V1180" s="150"/>
      <c r="W1180" s="141" t="str" cm="1">
        <f t="array" ref="W1180">IF(SUM(LEN(B1180:V1180))=0,"",IF(OR(OR(ISBLANK(F1180),SUM(LEN(C1180),LEN(D1180))=0),AND(NOT(E1180="Unknown"),ISBLANK(J1180)),AND(NOT(O1180="Unknown"),ISBLANK(R1180))),"Missing Information", INDEX(Table15[Entire Service Line Classification], MATCH(SUMIFS(Table15[Unique ID],Table15[System-Owned Portion],E1180,Table15[If Material Anything Other than "Lead" in Column E,Was Material Ever Previously Lead?],G1180,Table15[Customer-Owned Portion],O1180),Table15[Unique ID],0),0)))</f>
        <v>Non-lead</v>
      </c>
      <c r="X1180"/>
    </row>
    <row r="1181" spans="2:24" ht="30" x14ac:dyDescent="0.25">
      <c r="B1181" s="146">
        <v>89017578</v>
      </c>
      <c r="C1181" s="31" t="s">
        <v>1410</v>
      </c>
      <c r="D1181" s="31"/>
      <c r="E1181" s="44" t="s">
        <v>35</v>
      </c>
      <c r="F1181" s="43" t="s">
        <v>34</v>
      </c>
      <c r="G1181" s="84" t="s">
        <v>34</v>
      </c>
      <c r="H1181" s="31"/>
      <c r="I1181" s="31"/>
      <c r="J1181" s="84" t="s">
        <v>190</v>
      </c>
      <c r="K1181" s="31" t="s">
        <v>34</v>
      </c>
      <c r="L1181" s="31" t="s">
        <v>46</v>
      </c>
      <c r="M1181" s="169"/>
      <c r="N1181" s="148" t="s">
        <v>3033</v>
      </c>
      <c r="O1181" s="44" t="s">
        <v>35</v>
      </c>
      <c r="P1181" s="43">
        <v>1988</v>
      </c>
      <c r="Q1181" s="31">
        <v>1</v>
      </c>
      <c r="R1181" s="84" t="s">
        <v>188</v>
      </c>
      <c r="S1181" s="31" t="s">
        <v>34</v>
      </c>
      <c r="T1181" s="31"/>
      <c r="U1181" s="169"/>
      <c r="V1181" s="150"/>
      <c r="W1181" s="141" t="str" cm="1">
        <f t="array" ref="W1181">IF(SUM(LEN(B1181:V1181))=0,"",IF(OR(OR(ISBLANK(F1181),SUM(LEN(C1181),LEN(D1181))=0),AND(NOT(E1181="Unknown"),ISBLANK(J1181)),AND(NOT(O1181="Unknown"),ISBLANK(R1181))),"Missing Information", INDEX(Table15[Entire Service Line Classification], MATCH(SUMIFS(Table15[Unique ID],Table15[System-Owned Portion],E1181,Table15[If Material Anything Other than "Lead" in Column E,Was Material Ever Previously Lead?],G1181,Table15[Customer-Owned Portion],O1181),Table15[Unique ID],0),0)))</f>
        <v>Non-lead</v>
      </c>
      <c r="X1181"/>
    </row>
    <row r="1182" spans="2:24" ht="30" x14ac:dyDescent="0.25">
      <c r="B1182" s="146">
        <v>88034399</v>
      </c>
      <c r="C1182" s="31" t="s">
        <v>1411</v>
      </c>
      <c r="D1182" s="31"/>
      <c r="E1182" s="44" t="s">
        <v>35</v>
      </c>
      <c r="F1182" s="43" t="s">
        <v>34</v>
      </c>
      <c r="G1182" s="84" t="s">
        <v>34</v>
      </c>
      <c r="H1182" s="31"/>
      <c r="I1182" s="31"/>
      <c r="J1182" s="84" t="s">
        <v>190</v>
      </c>
      <c r="K1182" s="31" t="s">
        <v>34</v>
      </c>
      <c r="L1182" s="31" t="s">
        <v>46</v>
      </c>
      <c r="M1182" s="169"/>
      <c r="N1182" s="148" t="s">
        <v>3033</v>
      </c>
      <c r="O1182" s="44" t="s">
        <v>35</v>
      </c>
      <c r="P1182" s="43">
        <v>1988</v>
      </c>
      <c r="Q1182" s="31">
        <v>1</v>
      </c>
      <c r="R1182" s="84" t="s">
        <v>188</v>
      </c>
      <c r="S1182" s="31" t="s">
        <v>34</v>
      </c>
      <c r="T1182" s="31"/>
      <c r="U1182" s="169"/>
      <c r="V1182" s="150"/>
      <c r="W1182" s="141" t="str" cm="1">
        <f t="array" ref="W1182">IF(SUM(LEN(B1182:V1182))=0,"",IF(OR(OR(ISBLANK(F1182),SUM(LEN(C1182),LEN(D1182))=0),AND(NOT(E1182="Unknown"),ISBLANK(J1182)),AND(NOT(O1182="Unknown"),ISBLANK(R1182))),"Missing Information", INDEX(Table15[Entire Service Line Classification], MATCH(SUMIFS(Table15[Unique ID],Table15[System-Owned Portion],E1182,Table15[If Material Anything Other than "Lead" in Column E,Was Material Ever Previously Lead?],G1182,Table15[Customer-Owned Portion],O1182),Table15[Unique ID],0),0)))</f>
        <v>Non-lead</v>
      </c>
      <c r="X1182"/>
    </row>
    <row r="1183" spans="2:24" ht="30" x14ac:dyDescent="0.25">
      <c r="B1183" s="146">
        <v>86010674</v>
      </c>
      <c r="C1183" s="31" t="s">
        <v>1412</v>
      </c>
      <c r="D1183" s="31"/>
      <c r="E1183" s="44" t="s">
        <v>35</v>
      </c>
      <c r="F1183" s="43" t="s">
        <v>34</v>
      </c>
      <c r="G1183" s="84" t="s">
        <v>34</v>
      </c>
      <c r="H1183" s="31"/>
      <c r="I1183" s="31"/>
      <c r="J1183" s="84" t="s">
        <v>190</v>
      </c>
      <c r="K1183" s="31" t="s">
        <v>34</v>
      </c>
      <c r="L1183" s="31" t="s">
        <v>46</v>
      </c>
      <c r="M1183" s="169"/>
      <c r="N1183" s="148" t="s">
        <v>3033</v>
      </c>
      <c r="O1183" s="44" t="s">
        <v>35</v>
      </c>
      <c r="P1183" s="43">
        <v>1988</v>
      </c>
      <c r="Q1183" s="31">
        <v>1</v>
      </c>
      <c r="R1183" s="84" t="s">
        <v>188</v>
      </c>
      <c r="S1183" s="31" t="s">
        <v>34</v>
      </c>
      <c r="T1183" s="31"/>
      <c r="U1183" s="169"/>
      <c r="V1183" s="150"/>
      <c r="W1183" s="141" t="str" cm="1">
        <f t="array" ref="W1183">IF(SUM(LEN(B1183:V1183))=0,"",IF(OR(OR(ISBLANK(F1183),SUM(LEN(C1183),LEN(D1183))=0),AND(NOT(E1183="Unknown"),ISBLANK(J1183)),AND(NOT(O1183="Unknown"),ISBLANK(R1183))),"Missing Information", INDEX(Table15[Entire Service Line Classification], MATCH(SUMIFS(Table15[Unique ID],Table15[System-Owned Portion],E1183,Table15[If Material Anything Other than "Lead" in Column E,Was Material Ever Previously Lead?],G1183,Table15[Customer-Owned Portion],O1183),Table15[Unique ID],0),0)))</f>
        <v>Non-lead</v>
      </c>
      <c r="X1183"/>
    </row>
    <row r="1184" spans="2:24" ht="30" x14ac:dyDescent="0.25">
      <c r="B1184" s="146">
        <v>64964398</v>
      </c>
      <c r="C1184" s="31" t="s">
        <v>1413</v>
      </c>
      <c r="D1184" s="31"/>
      <c r="E1184" s="44" t="s">
        <v>35</v>
      </c>
      <c r="F1184" s="43" t="s">
        <v>34</v>
      </c>
      <c r="G1184" s="84" t="s">
        <v>34</v>
      </c>
      <c r="H1184" s="31"/>
      <c r="I1184" s="31"/>
      <c r="J1184" s="84" t="s">
        <v>190</v>
      </c>
      <c r="K1184" s="31" t="s">
        <v>34</v>
      </c>
      <c r="L1184" s="31" t="s">
        <v>46</v>
      </c>
      <c r="M1184" s="169"/>
      <c r="N1184" s="148" t="s">
        <v>3033</v>
      </c>
      <c r="O1184" s="44" t="s">
        <v>35</v>
      </c>
      <c r="P1184" s="43">
        <v>1988</v>
      </c>
      <c r="Q1184" s="31">
        <v>1</v>
      </c>
      <c r="R1184" s="84" t="s">
        <v>188</v>
      </c>
      <c r="S1184" s="31" t="s">
        <v>34</v>
      </c>
      <c r="T1184" s="31"/>
      <c r="U1184" s="169"/>
      <c r="V1184" s="150"/>
      <c r="W1184" s="141" t="str" cm="1">
        <f t="array" ref="W1184">IF(SUM(LEN(B1184:V1184))=0,"",IF(OR(OR(ISBLANK(F1184),SUM(LEN(C1184),LEN(D1184))=0),AND(NOT(E1184="Unknown"),ISBLANK(J1184)),AND(NOT(O1184="Unknown"),ISBLANK(R1184))),"Missing Information", INDEX(Table15[Entire Service Line Classification], MATCH(SUMIFS(Table15[Unique ID],Table15[System-Owned Portion],E1184,Table15[If Material Anything Other than "Lead" in Column E,Was Material Ever Previously Lead?],G1184,Table15[Customer-Owned Portion],O1184),Table15[Unique ID],0),0)))</f>
        <v>Non-lead</v>
      </c>
      <c r="X1184"/>
    </row>
    <row r="1185" spans="2:24" ht="30" x14ac:dyDescent="0.25">
      <c r="B1185" s="146">
        <v>87045751</v>
      </c>
      <c r="C1185" s="31" t="s">
        <v>1414</v>
      </c>
      <c r="D1185" s="31"/>
      <c r="E1185" s="44" t="s">
        <v>35</v>
      </c>
      <c r="F1185" s="43" t="s">
        <v>34</v>
      </c>
      <c r="G1185" s="84" t="s">
        <v>34</v>
      </c>
      <c r="H1185" s="31"/>
      <c r="I1185" s="31"/>
      <c r="J1185" s="84" t="s">
        <v>190</v>
      </c>
      <c r="K1185" s="31" t="s">
        <v>34</v>
      </c>
      <c r="L1185" s="31" t="s">
        <v>46</v>
      </c>
      <c r="M1185" s="169"/>
      <c r="N1185" s="148" t="s">
        <v>3033</v>
      </c>
      <c r="O1185" s="44" t="s">
        <v>35</v>
      </c>
      <c r="P1185" s="43">
        <v>1988</v>
      </c>
      <c r="Q1185" s="31">
        <v>1</v>
      </c>
      <c r="R1185" s="84" t="s">
        <v>188</v>
      </c>
      <c r="S1185" s="31" t="s">
        <v>34</v>
      </c>
      <c r="T1185" s="31"/>
      <c r="U1185" s="169"/>
      <c r="V1185" s="150"/>
      <c r="W1185" s="141" t="str" cm="1">
        <f t="array" ref="W1185">IF(SUM(LEN(B1185:V1185))=0,"",IF(OR(OR(ISBLANK(F1185),SUM(LEN(C1185),LEN(D1185))=0),AND(NOT(E1185="Unknown"),ISBLANK(J1185)),AND(NOT(O1185="Unknown"),ISBLANK(R1185))),"Missing Information", INDEX(Table15[Entire Service Line Classification], MATCH(SUMIFS(Table15[Unique ID],Table15[System-Owned Portion],E1185,Table15[If Material Anything Other than "Lead" in Column E,Was Material Ever Previously Lead?],G1185,Table15[Customer-Owned Portion],O1185),Table15[Unique ID],0),0)))</f>
        <v>Non-lead</v>
      </c>
      <c r="X1185"/>
    </row>
    <row r="1186" spans="2:24" ht="30" x14ac:dyDescent="0.25">
      <c r="B1186" s="146">
        <v>85037354</v>
      </c>
      <c r="C1186" s="31" t="s">
        <v>1415</v>
      </c>
      <c r="D1186" s="31"/>
      <c r="E1186" s="44" t="s">
        <v>35</v>
      </c>
      <c r="F1186" s="43" t="s">
        <v>34</v>
      </c>
      <c r="G1186" s="84" t="s">
        <v>34</v>
      </c>
      <c r="H1186" s="31"/>
      <c r="I1186" s="31"/>
      <c r="J1186" s="84" t="s">
        <v>190</v>
      </c>
      <c r="K1186" s="31" t="s">
        <v>34</v>
      </c>
      <c r="L1186" s="31" t="s">
        <v>46</v>
      </c>
      <c r="M1186" s="169"/>
      <c r="N1186" s="148" t="s">
        <v>3033</v>
      </c>
      <c r="O1186" s="44" t="s">
        <v>35</v>
      </c>
      <c r="P1186" s="43">
        <v>1988</v>
      </c>
      <c r="Q1186" s="31">
        <v>1</v>
      </c>
      <c r="R1186" s="84" t="s">
        <v>188</v>
      </c>
      <c r="S1186" s="31" t="s">
        <v>34</v>
      </c>
      <c r="T1186" s="31"/>
      <c r="U1186" s="169"/>
      <c r="V1186" s="150"/>
      <c r="W1186" s="141" t="str" cm="1">
        <f t="array" ref="W1186">IF(SUM(LEN(B1186:V1186))=0,"",IF(OR(OR(ISBLANK(F1186),SUM(LEN(C1186),LEN(D1186))=0),AND(NOT(E1186="Unknown"),ISBLANK(J1186)),AND(NOT(O1186="Unknown"),ISBLANK(R1186))),"Missing Information", INDEX(Table15[Entire Service Line Classification], MATCH(SUMIFS(Table15[Unique ID],Table15[System-Owned Portion],E1186,Table15[If Material Anything Other than "Lead" in Column E,Was Material Ever Previously Lead?],G1186,Table15[Customer-Owned Portion],O1186),Table15[Unique ID],0),0)))</f>
        <v>Non-lead</v>
      </c>
      <c r="X1186"/>
    </row>
    <row r="1187" spans="2:24" ht="30" x14ac:dyDescent="0.25">
      <c r="B1187" s="146">
        <v>63223943</v>
      </c>
      <c r="C1187" s="31" t="s">
        <v>1416</v>
      </c>
      <c r="D1187" s="31"/>
      <c r="E1187" s="44" t="s">
        <v>35</v>
      </c>
      <c r="F1187" s="43" t="s">
        <v>34</v>
      </c>
      <c r="G1187" s="84" t="s">
        <v>34</v>
      </c>
      <c r="H1187" s="31"/>
      <c r="I1187" s="31"/>
      <c r="J1187" s="84" t="s">
        <v>190</v>
      </c>
      <c r="K1187" s="31" t="s">
        <v>34</v>
      </c>
      <c r="L1187" s="31" t="s">
        <v>46</v>
      </c>
      <c r="M1187" s="169"/>
      <c r="N1187" s="148" t="s">
        <v>3033</v>
      </c>
      <c r="O1187" s="44" t="s">
        <v>35</v>
      </c>
      <c r="P1187" s="43">
        <v>1988</v>
      </c>
      <c r="Q1187" s="31">
        <v>1</v>
      </c>
      <c r="R1187" s="84" t="s">
        <v>188</v>
      </c>
      <c r="S1187" s="31" t="s">
        <v>34</v>
      </c>
      <c r="T1187" s="31"/>
      <c r="U1187" s="169"/>
      <c r="V1187" s="150"/>
      <c r="W1187" s="141" t="str" cm="1">
        <f t="array" ref="W1187">IF(SUM(LEN(B1187:V1187))=0,"",IF(OR(OR(ISBLANK(F1187),SUM(LEN(C1187),LEN(D1187))=0),AND(NOT(E1187="Unknown"),ISBLANK(J1187)),AND(NOT(O1187="Unknown"),ISBLANK(R1187))),"Missing Information", INDEX(Table15[Entire Service Line Classification], MATCH(SUMIFS(Table15[Unique ID],Table15[System-Owned Portion],E1187,Table15[If Material Anything Other than "Lead" in Column E,Was Material Ever Previously Lead?],G1187,Table15[Customer-Owned Portion],O1187),Table15[Unique ID],0),0)))</f>
        <v>Non-lead</v>
      </c>
      <c r="X1187"/>
    </row>
    <row r="1188" spans="2:24" ht="30" x14ac:dyDescent="0.25">
      <c r="B1188" s="146">
        <v>89010484</v>
      </c>
      <c r="C1188" s="31" t="s">
        <v>1417</v>
      </c>
      <c r="D1188" s="31"/>
      <c r="E1188" s="44" t="s">
        <v>35</v>
      </c>
      <c r="F1188" s="43" t="s">
        <v>34</v>
      </c>
      <c r="G1188" s="84" t="s">
        <v>34</v>
      </c>
      <c r="H1188" s="31"/>
      <c r="I1188" s="31"/>
      <c r="J1188" s="84" t="s">
        <v>190</v>
      </c>
      <c r="K1188" s="31" t="s">
        <v>34</v>
      </c>
      <c r="L1188" s="31" t="s">
        <v>46</v>
      </c>
      <c r="M1188" s="169"/>
      <c r="N1188" s="148" t="s">
        <v>3033</v>
      </c>
      <c r="O1188" s="44" t="s">
        <v>35</v>
      </c>
      <c r="P1188" s="43">
        <v>1989</v>
      </c>
      <c r="Q1188" s="31">
        <v>1</v>
      </c>
      <c r="R1188" s="84" t="s">
        <v>188</v>
      </c>
      <c r="S1188" s="31" t="s">
        <v>34</v>
      </c>
      <c r="T1188" s="31"/>
      <c r="U1188" s="169"/>
      <c r="V1188" s="150"/>
      <c r="W1188" s="141" t="str" cm="1">
        <f t="array" ref="W1188">IF(SUM(LEN(B1188:V1188))=0,"",IF(OR(OR(ISBLANK(F1188),SUM(LEN(C1188),LEN(D1188))=0),AND(NOT(E1188="Unknown"),ISBLANK(J1188)),AND(NOT(O1188="Unknown"),ISBLANK(R1188))),"Missing Information", INDEX(Table15[Entire Service Line Classification], MATCH(SUMIFS(Table15[Unique ID],Table15[System-Owned Portion],E1188,Table15[If Material Anything Other than "Lead" in Column E,Was Material Ever Previously Lead?],G1188,Table15[Customer-Owned Portion],O1188),Table15[Unique ID],0),0)))</f>
        <v>Non-lead</v>
      </c>
      <c r="X1188"/>
    </row>
    <row r="1189" spans="2:24" ht="30" x14ac:dyDescent="0.25">
      <c r="B1189" s="146">
        <v>65377452</v>
      </c>
      <c r="C1189" s="31" t="s">
        <v>1418</v>
      </c>
      <c r="D1189" s="31"/>
      <c r="E1189" s="44" t="s">
        <v>35</v>
      </c>
      <c r="F1189" s="43" t="s">
        <v>34</v>
      </c>
      <c r="G1189" s="84" t="s">
        <v>34</v>
      </c>
      <c r="H1189" s="31"/>
      <c r="I1189" s="31"/>
      <c r="J1189" s="84" t="s">
        <v>190</v>
      </c>
      <c r="K1189" s="31" t="s">
        <v>34</v>
      </c>
      <c r="L1189" s="31" t="s">
        <v>46</v>
      </c>
      <c r="M1189" s="169"/>
      <c r="N1189" s="148" t="s">
        <v>3033</v>
      </c>
      <c r="O1189" s="44" t="s">
        <v>35</v>
      </c>
      <c r="P1189" s="43">
        <v>1989</v>
      </c>
      <c r="Q1189" s="31">
        <v>1</v>
      </c>
      <c r="R1189" s="84" t="s">
        <v>188</v>
      </c>
      <c r="S1189" s="31" t="s">
        <v>34</v>
      </c>
      <c r="T1189" s="31"/>
      <c r="U1189" s="169"/>
      <c r="V1189" s="150"/>
      <c r="W1189" s="141" t="str" cm="1">
        <f t="array" ref="W1189">IF(SUM(LEN(B1189:V1189))=0,"",IF(OR(OR(ISBLANK(F1189),SUM(LEN(C1189),LEN(D1189))=0),AND(NOT(E1189="Unknown"),ISBLANK(J1189)),AND(NOT(O1189="Unknown"),ISBLANK(R1189))),"Missing Information", INDEX(Table15[Entire Service Line Classification], MATCH(SUMIFS(Table15[Unique ID],Table15[System-Owned Portion],E1189,Table15[If Material Anything Other than "Lead" in Column E,Was Material Ever Previously Lead?],G1189,Table15[Customer-Owned Portion],O1189),Table15[Unique ID],0),0)))</f>
        <v>Non-lead</v>
      </c>
      <c r="X1189"/>
    </row>
    <row r="1190" spans="2:24" ht="30" x14ac:dyDescent="0.25">
      <c r="B1190" s="146">
        <v>88060296</v>
      </c>
      <c r="C1190" s="31" t="s">
        <v>1419</v>
      </c>
      <c r="D1190" s="31"/>
      <c r="E1190" s="44" t="s">
        <v>35</v>
      </c>
      <c r="F1190" s="43" t="s">
        <v>34</v>
      </c>
      <c r="G1190" s="84" t="s">
        <v>34</v>
      </c>
      <c r="H1190" s="31"/>
      <c r="I1190" s="31"/>
      <c r="J1190" s="84" t="s">
        <v>190</v>
      </c>
      <c r="K1190" s="31" t="s">
        <v>34</v>
      </c>
      <c r="L1190" s="31" t="s">
        <v>46</v>
      </c>
      <c r="M1190" s="169"/>
      <c r="N1190" s="148" t="s">
        <v>3033</v>
      </c>
      <c r="O1190" s="44" t="s">
        <v>35</v>
      </c>
      <c r="P1190" s="43">
        <v>1989</v>
      </c>
      <c r="Q1190" s="31">
        <v>1</v>
      </c>
      <c r="R1190" s="84" t="s">
        <v>188</v>
      </c>
      <c r="S1190" s="31" t="s">
        <v>34</v>
      </c>
      <c r="T1190" s="31"/>
      <c r="U1190" s="169"/>
      <c r="V1190" s="150"/>
      <c r="W1190" s="141" t="str" cm="1">
        <f t="array" ref="W1190">IF(SUM(LEN(B1190:V1190))=0,"",IF(OR(OR(ISBLANK(F1190),SUM(LEN(C1190),LEN(D1190))=0),AND(NOT(E1190="Unknown"),ISBLANK(J1190)),AND(NOT(O1190="Unknown"),ISBLANK(R1190))),"Missing Information", INDEX(Table15[Entire Service Line Classification], MATCH(SUMIFS(Table15[Unique ID],Table15[System-Owned Portion],E1190,Table15[If Material Anything Other than "Lead" in Column E,Was Material Ever Previously Lead?],G1190,Table15[Customer-Owned Portion],O1190),Table15[Unique ID],0),0)))</f>
        <v>Non-lead</v>
      </c>
      <c r="X1190"/>
    </row>
    <row r="1191" spans="2:24" ht="30" x14ac:dyDescent="0.25">
      <c r="B1191" s="146">
        <v>89008421</v>
      </c>
      <c r="C1191" s="31" t="s">
        <v>1420</v>
      </c>
      <c r="D1191" s="31"/>
      <c r="E1191" s="44" t="s">
        <v>35</v>
      </c>
      <c r="F1191" s="43" t="s">
        <v>34</v>
      </c>
      <c r="G1191" s="84" t="s">
        <v>34</v>
      </c>
      <c r="H1191" s="31"/>
      <c r="I1191" s="31"/>
      <c r="J1191" s="84" t="s">
        <v>190</v>
      </c>
      <c r="K1191" s="31" t="s">
        <v>34</v>
      </c>
      <c r="L1191" s="31" t="s">
        <v>46</v>
      </c>
      <c r="M1191" s="169"/>
      <c r="N1191" s="148" t="s">
        <v>3033</v>
      </c>
      <c r="O1191" s="44" t="s">
        <v>35</v>
      </c>
      <c r="P1191" s="43">
        <v>1989</v>
      </c>
      <c r="Q1191" s="31">
        <v>1</v>
      </c>
      <c r="R1191" s="84" t="s">
        <v>188</v>
      </c>
      <c r="S1191" s="31" t="s">
        <v>34</v>
      </c>
      <c r="T1191" s="31"/>
      <c r="U1191" s="169"/>
      <c r="V1191" s="150"/>
      <c r="W1191" s="141" t="str" cm="1">
        <f t="array" ref="W1191">IF(SUM(LEN(B1191:V1191))=0,"",IF(OR(OR(ISBLANK(F1191),SUM(LEN(C1191),LEN(D1191))=0),AND(NOT(E1191="Unknown"),ISBLANK(J1191)),AND(NOT(O1191="Unknown"),ISBLANK(R1191))),"Missing Information", INDEX(Table15[Entire Service Line Classification], MATCH(SUMIFS(Table15[Unique ID],Table15[System-Owned Portion],E1191,Table15[If Material Anything Other than "Lead" in Column E,Was Material Ever Previously Lead?],G1191,Table15[Customer-Owned Portion],O1191),Table15[Unique ID],0),0)))</f>
        <v>Non-lead</v>
      </c>
      <c r="X1191"/>
    </row>
    <row r="1192" spans="2:24" ht="30" x14ac:dyDescent="0.25">
      <c r="B1192" s="146">
        <v>88106476</v>
      </c>
      <c r="C1192" s="31" t="s">
        <v>1421</v>
      </c>
      <c r="D1192" s="31"/>
      <c r="E1192" s="44" t="s">
        <v>35</v>
      </c>
      <c r="F1192" s="43" t="s">
        <v>34</v>
      </c>
      <c r="G1192" s="84" t="s">
        <v>34</v>
      </c>
      <c r="H1192" s="31"/>
      <c r="I1192" s="31"/>
      <c r="J1192" s="84" t="s">
        <v>190</v>
      </c>
      <c r="K1192" s="31" t="s">
        <v>34</v>
      </c>
      <c r="L1192" s="31" t="s">
        <v>46</v>
      </c>
      <c r="M1192" s="169"/>
      <c r="N1192" s="148" t="s">
        <v>3033</v>
      </c>
      <c r="O1192" s="44" t="s">
        <v>35</v>
      </c>
      <c r="P1192" s="43">
        <v>1989</v>
      </c>
      <c r="Q1192" s="31">
        <v>1</v>
      </c>
      <c r="R1192" s="84" t="s">
        <v>188</v>
      </c>
      <c r="S1192" s="31" t="s">
        <v>34</v>
      </c>
      <c r="T1192" s="31"/>
      <c r="U1192" s="169"/>
      <c r="V1192" s="150"/>
      <c r="W1192" s="141" t="str" cm="1">
        <f t="array" ref="W1192">IF(SUM(LEN(B1192:V1192))=0,"",IF(OR(OR(ISBLANK(F1192),SUM(LEN(C1192),LEN(D1192))=0),AND(NOT(E1192="Unknown"),ISBLANK(J1192)),AND(NOT(O1192="Unknown"),ISBLANK(R1192))),"Missing Information", INDEX(Table15[Entire Service Line Classification], MATCH(SUMIFS(Table15[Unique ID],Table15[System-Owned Portion],E1192,Table15[If Material Anything Other than "Lead" in Column E,Was Material Ever Previously Lead?],G1192,Table15[Customer-Owned Portion],O1192),Table15[Unique ID],0),0)))</f>
        <v>Non-lead</v>
      </c>
      <c r="X1192"/>
    </row>
    <row r="1193" spans="2:24" ht="30" x14ac:dyDescent="0.25">
      <c r="B1193" s="146">
        <v>88106469</v>
      </c>
      <c r="C1193" s="31" t="s">
        <v>1422</v>
      </c>
      <c r="D1193" s="31"/>
      <c r="E1193" s="44" t="s">
        <v>35</v>
      </c>
      <c r="F1193" s="43" t="s">
        <v>34</v>
      </c>
      <c r="G1193" s="84" t="s">
        <v>34</v>
      </c>
      <c r="H1193" s="31"/>
      <c r="I1193" s="31"/>
      <c r="J1193" s="84" t="s">
        <v>190</v>
      </c>
      <c r="K1193" s="31" t="s">
        <v>34</v>
      </c>
      <c r="L1193" s="31" t="s">
        <v>46</v>
      </c>
      <c r="M1193" s="169"/>
      <c r="N1193" s="148" t="s">
        <v>3033</v>
      </c>
      <c r="O1193" s="44" t="s">
        <v>35</v>
      </c>
      <c r="P1193" s="43">
        <v>1989</v>
      </c>
      <c r="Q1193" s="31">
        <v>1</v>
      </c>
      <c r="R1193" s="84" t="s">
        <v>188</v>
      </c>
      <c r="S1193" s="31" t="s">
        <v>34</v>
      </c>
      <c r="T1193" s="31"/>
      <c r="U1193" s="169"/>
      <c r="V1193" s="150"/>
      <c r="W1193" s="141" t="str" cm="1">
        <f t="array" ref="W1193">IF(SUM(LEN(B1193:V1193))=0,"",IF(OR(OR(ISBLANK(F1193),SUM(LEN(C1193),LEN(D1193))=0),AND(NOT(E1193="Unknown"),ISBLANK(J1193)),AND(NOT(O1193="Unknown"),ISBLANK(R1193))),"Missing Information", INDEX(Table15[Entire Service Line Classification], MATCH(SUMIFS(Table15[Unique ID],Table15[System-Owned Portion],E1193,Table15[If Material Anything Other than "Lead" in Column E,Was Material Ever Previously Lead?],G1193,Table15[Customer-Owned Portion],O1193),Table15[Unique ID],0),0)))</f>
        <v>Non-lead</v>
      </c>
      <c r="X1193"/>
    </row>
    <row r="1194" spans="2:24" ht="30" x14ac:dyDescent="0.25">
      <c r="B1194" s="146">
        <v>88078019</v>
      </c>
      <c r="C1194" s="31" t="s">
        <v>1423</v>
      </c>
      <c r="D1194" s="31"/>
      <c r="E1194" s="44" t="s">
        <v>35</v>
      </c>
      <c r="F1194" s="43" t="s">
        <v>34</v>
      </c>
      <c r="G1194" s="84" t="s">
        <v>34</v>
      </c>
      <c r="H1194" s="31"/>
      <c r="I1194" s="31"/>
      <c r="J1194" s="84" t="s">
        <v>190</v>
      </c>
      <c r="K1194" s="31" t="s">
        <v>34</v>
      </c>
      <c r="L1194" s="31" t="s">
        <v>46</v>
      </c>
      <c r="M1194" s="169"/>
      <c r="N1194" s="148" t="s">
        <v>3033</v>
      </c>
      <c r="O1194" s="44" t="s">
        <v>35</v>
      </c>
      <c r="P1194" s="43">
        <v>1989</v>
      </c>
      <c r="Q1194" s="31">
        <v>1</v>
      </c>
      <c r="R1194" s="84" t="s">
        <v>188</v>
      </c>
      <c r="S1194" s="31" t="s">
        <v>34</v>
      </c>
      <c r="T1194" s="31"/>
      <c r="U1194" s="169"/>
      <c r="V1194" s="150"/>
      <c r="W1194" s="141" t="str" cm="1">
        <f t="array" ref="W1194">IF(SUM(LEN(B1194:V1194))=0,"",IF(OR(OR(ISBLANK(F1194),SUM(LEN(C1194),LEN(D1194))=0),AND(NOT(E1194="Unknown"),ISBLANK(J1194)),AND(NOT(O1194="Unknown"),ISBLANK(R1194))),"Missing Information", INDEX(Table15[Entire Service Line Classification], MATCH(SUMIFS(Table15[Unique ID],Table15[System-Owned Portion],E1194,Table15[If Material Anything Other than "Lead" in Column E,Was Material Ever Previously Lead?],G1194,Table15[Customer-Owned Portion],O1194),Table15[Unique ID],0),0)))</f>
        <v>Non-lead</v>
      </c>
      <c r="X1194"/>
    </row>
    <row r="1195" spans="2:24" ht="30" x14ac:dyDescent="0.25">
      <c r="B1195" s="146">
        <v>67765067</v>
      </c>
      <c r="C1195" s="31" t="s">
        <v>1424</v>
      </c>
      <c r="D1195" s="31"/>
      <c r="E1195" s="44" t="s">
        <v>35</v>
      </c>
      <c r="F1195" s="43" t="s">
        <v>34</v>
      </c>
      <c r="G1195" s="84" t="s">
        <v>34</v>
      </c>
      <c r="H1195" s="31"/>
      <c r="I1195" s="31"/>
      <c r="J1195" s="84" t="s">
        <v>190</v>
      </c>
      <c r="K1195" s="31" t="s">
        <v>34</v>
      </c>
      <c r="L1195" s="31" t="s">
        <v>46</v>
      </c>
      <c r="M1195" s="169"/>
      <c r="N1195" s="148" t="s">
        <v>3033</v>
      </c>
      <c r="O1195" s="44" t="s">
        <v>35</v>
      </c>
      <c r="P1195" s="43">
        <v>1989</v>
      </c>
      <c r="Q1195" s="31">
        <v>1</v>
      </c>
      <c r="R1195" s="84" t="s">
        <v>188</v>
      </c>
      <c r="S1195" s="31" t="s">
        <v>34</v>
      </c>
      <c r="T1195" s="31"/>
      <c r="U1195" s="169"/>
      <c r="V1195" s="150"/>
      <c r="W1195" s="141" t="str" cm="1">
        <f t="array" ref="W1195">IF(SUM(LEN(B1195:V1195))=0,"",IF(OR(OR(ISBLANK(F1195),SUM(LEN(C1195),LEN(D1195))=0),AND(NOT(E1195="Unknown"),ISBLANK(J1195)),AND(NOT(O1195="Unknown"),ISBLANK(R1195))),"Missing Information", INDEX(Table15[Entire Service Line Classification], MATCH(SUMIFS(Table15[Unique ID],Table15[System-Owned Portion],E1195,Table15[If Material Anything Other than "Lead" in Column E,Was Material Ever Previously Lead?],G1195,Table15[Customer-Owned Portion],O1195),Table15[Unique ID],0),0)))</f>
        <v>Non-lead</v>
      </c>
      <c r="X1195"/>
    </row>
    <row r="1196" spans="2:24" ht="30" x14ac:dyDescent="0.25">
      <c r="B1196" s="146">
        <v>88106487</v>
      </c>
      <c r="C1196" s="31" t="s">
        <v>1425</v>
      </c>
      <c r="D1196" s="31"/>
      <c r="E1196" s="44" t="s">
        <v>35</v>
      </c>
      <c r="F1196" s="43" t="s">
        <v>34</v>
      </c>
      <c r="G1196" s="84" t="s">
        <v>34</v>
      </c>
      <c r="H1196" s="31"/>
      <c r="I1196" s="31"/>
      <c r="J1196" s="84" t="s">
        <v>190</v>
      </c>
      <c r="K1196" s="31" t="s">
        <v>34</v>
      </c>
      <c r="L1196" s="31" t="s">
        <v>46</v>
      </c>
      <c r="M1196" s="169"/>
      <c r="N1196" s="148" t="s">
        <v>3033</v>
      </c>
      <c r="O1196" s="44" t="s">
        <v>35</v>
      </c>
      <c r="P1196" s="43">
        <v>1989</v>
      </c>
      <c r="Q1196" s="31">
        <v>1</v>
      </c>
      <c r="R1196" s="84" t="s">
        <v>188</v>
      </c>
      <c r="S1196" s="31" t="s">
        <v>34</v>
      </c>
      <c r="T1196" s="31"/>
      <c r="U1196" s="169"/>
      <c r="V1196" s="150"/>
      <c r="W1196" s="141" t="str" cm="1">
        <f t="array" ref="W1196">IF(SUM(LEN(B1196:V1196))=0,"",IF(OR(OR(ISBLANK(F1196),SUM(LEN(C1196),LEN(D1196))=0),AND(NOT(E1196="Unknown"),ISBLANK(J1196)),AND(NOT(O1196="Unknown"),ISBLANK(R1196))),"Missing Information", INDEX(Table15[Entire Service Line Classification], MATCH(SUMIFS(Table15[Unique ID],Table15[System-Owned Portion],E1196,Table15[If Material Anything Other than "Lead" in Column E,Was Material Ever Previously Lead?],G1196,Table15[Customer-Owned Portion],O1196),Table15[Unique ID],0),0)))</f>
        <v>Non-lead</v>
      </c>
      <c r="X1196"/>
    </row>
    <row r="1197" spans="2:24" ht="30" x14ac:dyDescent="0.25">
      <c r="B1197" s="146">
        <v>64964386</v>
      </c>
      <c r="C1197" s="31" t="s">
        <v>1426</v>
      </c>
      <c r="D1197" s="31"/>
      <c r="E1197" s="44" t="s">
        <v>35</v>
      </c>
      <c r="F1197" s="43" t="s">
        <v>34</v>
      </c>
      <c r="G1197" s="84" t="s">
        <v>34</v>
      </c>
      <c r="H1197" s="31"/>
      <c r="I1197" s="31"/>
      <c r="J1197" s="84" t="s">
        <v>190</v>
      </c>
      <c r="K1197" s="31" t="s">
        <v>34</v>
      </c>
      <c r="L1197" s="31" t="s">
        <v>46</v>
      </c>
      <c r="M1197" s="169"/>
      <c r="N1197" s="148" t="s">
        <v>3033</v>
      </c>
      <c r="O1197" s="44" t="s">
        <v>35</v>
      </c>
      <c r="P1197" s="43">
        <v>1989</v>
      </c>
      <c r="Q1197" s="31">
        <v>1</v>
      </c>
      <c r="R1197" s="84" t="s">
        <v>188</v>
      </c>
      <c r="S1197" s="31" t="s">
        <v>34</v>
      </c>
      <c r="T1197" s="31"/>
      <c r="U1197" s="169"/>
      <c r="V1197" s="150"/>
      <c r="W1197" s="141" t="str" cm="1">
        <f t="array" ref="W1197">IF(SUM(LEN(B1197:V1197))=0,"",IF(OR(OR(ISBLANK(F1197),SUM(LEN(C1197),LEN(D1197))=0),AND(NOT(E1197="Unknown"),ISBLANK(J1197)),AND(NOT(O1197="Unknown"),ISBLANK(R1197))),"Missing Information", INDEX(Table15[Entire Service Line Classification], MATCH(SUMIFS(Table15[Unique ID],Table15[System-Owned Portion],E1197,Table15[If Material Anything Other than "Lead" in Column E,Was Material Ever Previously Lead?],G1197,Table15[Customer-Owned Portion],O1197),Table15[Unique ID],0),0)))</f>
        <v>Non-lead</v>
      </c>
      <c r="X1197"/>
    </row>
    <row r="1198" spans="2:24" ht="30" x14ac:dyDescent="0.25">
      <c r="B1198" s="146">
        <v>44786842</v>
      </c>
      <c r="C1198" s="31" t="s">
        <v>1427</v>
      </c>
      <c r="D1198" s="31"/>
      <c r="E1198" s="44" t="s">
        <v>35</v>
      </c>
      <c r="F1198" s="43" t="s">
        <v>34</v>
      </c>
      <c r="G1198" s="84" t="s">
        <v>34</v>
      </c>
      <c r="H1198" s="31"/>
      <c r="I1198" s="31"/>
      <c r="J1198" s="84" t="s">
        <v>190</v>
      </c>
      <c r="K1198" s="31" t="s">
        <v>34</v>
      </c>
      <c r="L1198" s="31" t="s">
        <v>46</v>
      </c>
      <c r="M1198" s="169"/>
      <c r="N1198" s="148" t="s">
        <v>3033</v>
      </c>
      <c r="O1198" s="44" t="s">
        <v>35</v>
      </c>
      <c r="P1198" s="43">
        <v>1989</v>
      </c>
      <c r="Q1198" s="31">
        <v>1</v>
      </c>
      <c r="R1198" s="84" t="s">
        <v>188</v>
      </c>
      <c r="S1198" s="31" t="s">
        <v>34</v>
      </c>
      <c r="T1198" s="31"/>
      <c r="U1198" s="169"/>
      <c r="V1198" s="150"/>
      <c r="W1198" s="141" t="str" cm="1">
        <f t="array" ref="W1198">IF(SUM(LEN(B1198:V1198))=0,"",IF(OR(OR(ISBLANK(F1198),SUM(LEN(C1198),LEN(D1198))=0),AND(NOT(E1198="Unknown"),ISBLANK(J1198)),AND(NOT(O1198="Unknown"),ISBLANK(R1198))),"Missing Information", INDEX(Table15[Entire Service Line Classification], MATCH(SUMIFS(Table15[Unique ID],Table15[System-Owned Portion],E1198,Table15[If Material Anything Other than "Lead" in Column E,Was Material Ever Previously Lead?],G1198,Table15[Customer-Owned Portion],O1198),Table15[Unique ID],0),0)))</f>
        <v>Non-lead</v>
      </c>
      <c r="X1198"/>
    </row>
    <row r="1199" spans="2:24" ht="30" x14ac:dyDescent="0.25">
      <c r="B1199" s="146">
        <v>88106470</v>
      </c>
      <c r="C1199" s="31" t="s">
        <v>1428</v>
      </c>
      <c r="D1199" s="31"/>
      <c r="E1199" s="44" t="s">
        <v>35</v>
      </c>
      <c r="F1199" s="43" t="s">
        <v>34</v>
      </c>
      <c r="G1199" s="84" t="s">
        <v>34</v>
      </c>
      <c r="H1199" s="31"/>
      <c r="I1199" s="31"/>
      <c r="J1199" s="84" t="s">
        <v>190</v>
      </c>
      <c r="K1199" s="31" t="s">
        <v>34</v>
      </c>
      <c r="L1199" s="31" t="s">
        <v>46</v>
      </c>
      <c r="M1199" s="169"/>
      <c r="N1199" s="148" t="s">
        <v>3033</v>
      </c>
      <c r="O1199" s="44" t="s">
        <v>35</v>
      </c>
      <c r="P1199" s="43">
        <v>1989</v>
      </c>
      <c r="Q1199" s="31">
        <v>1</v>
      </c>
      <c r="R1199" s="84" t="s">
        <v>188</v>
      </c>
      <c r="S1199" s="31" t="s">
        <v>34</v>
      </c>
      <c r="T1199" s="31"/>
      <c r="U1199" s="169"/>
      <c r="V1199" s="150"/>
      <c r="W1199" s="141" t="str" cm="1">
        <f t="array" ref="W1199">IF(SUM(LEN(B1199:V1199))=0,"",IF(OR(OR(ISBLANK(F1199),SUM(LEN(C1199),LEN(D1199))=0),AND(NOT(E1199="Unknown"),ISBLANK(J1199)),AND(NOT(O1199="Unknown"),ISBLANK(R1199))),"Missing Information", INDEX(Table15[Entire Service Line Classification], MATCH(SUMIFS(Table15[Unique ID],Table15[System-Owned Portion],E1199,Table15[If Material Anything Other than "Lead" in Column E,Was Material Ever Previously Lead?],G1199,Table15[Customer-Owned Portion],O1199),Table15[Unique ID],0),0)))</f>
        <v>Non-lead</v>
      </c>
      <c r="X1199"/>
    </row>
    <row r="1200" spans="2:24" ht="30" x14ac:dyDescent="0.25">
      <c r="B1200" s="146">
        <v>67765134</v>
      </c>
      <c r="C1200" s="31" t="s">
        <v>1429</v>
      </c>
      <c r="D1200" s="31"/>
      <c r="E1200" s="44" t="s">
        <v>35</v>
      </c>
      <c r="F1200" s="43" t="s">
        <v>34</v>
      </c>
      <c r="G1200" s="84" t="s">
        <v>34</v>
      </c>
      <c r="H1200" s="31"/>
      <c r="I1200" s="31"/>
      <c r="J1200" s="84" t="s">
        <v>190</v>
      </c>
      <c r="K1200" s="31" t="s">
        <v>34</v>
      </c>
      <c r="L1200" s="31" t="s">
        <v>46</v>
      </c>
      <c r="M1200" s="169"/>
      <c r="N1200" s="148" t="s">
        <v>3033</v>
      </c>
      <c r="O1200" s="44" t="s">
        <v>35</v>
      </c>
      <c r="P1200" s="43">
        <v>1989</v>
      </c>
      <c r="Q1200" s="31">
        <v>1</v>
      </c>
      <c r="R1200" s="84" t="s">
        <v>188</v>
      </c>
      <c r="S1200" s="31" t="s">
        <v>34</v>
      </c>
      <c r="T1200" s="31"/>
      <c r="U1200" s="169"/>
      <c r="V1200" s="150"/>
      <c r="W1200" s="141" t="str" cm="1">
        <f t="array" ref="W1200">IF(SUM(LEN(B1200:V1200))=0,"",IF(OR(OR(ISBLANK(F1200),SUM(LEN(C1200),LEN(D1200))=0),AND(NOT(E1200="Unknown"),ISBLANK(J1200)),AND(NOT(O1200="Unknown"),ISBLANK(R1200))),"Missing Information", INDEX(Table15[Entire Service Line Classification], MATCH(SUMIFS(Table15[Unique ID],Table15[System-Owned Portion],E1200,Table15[If Material Anything Other than "Lead" in Column E,Was Material Ever Previously Lead?],G1200,Table15[Customer-Owned Portion],O1200),Table15[Unique ID],0),0)))</f>
        <v>Non-lead</v>
      </c>
      <c r="X1200"/>
    </row>
    <row r="1201" spans="2:24" ht="30" x14ac:dyDescent="0.25">
      <c r="B1201" s="146">
        <v>89010440</v>
      </c>
      <c r="C1201" s="31" t="s">
        <v>1430</v>
      </c>
      <c r="D1201" s="31"/>
      <c r="E1201" s="44" t="s">
        <v>35</v>
      </c>
      <c r="F1201" s="43" t="s">
        <v>34</v>
      </c>
      <c r="G1201" s="84" t="s">
        <v>34</v>
      </c>
      <c r="H1201" s="31"/>
      <c r="I1201" s="31"/>
      <c r="J1201" s="84" t="s">
        <v>190</v>
      </c>
      <c r="K1201" s="31" t="s">
        <v>34</v>
      </c>
      <c r="L1201" s="31" t="s">
        <v>46</v>
      </c>
      <c r="M1201" s="169"/>
      <c r="N1201" s="148" t="s">
        <v>3033</v>
      </c>
      <c r="O1201" s="44" t="s">
        <v>35</v>
      </c>
      <c r="P1201" s="43">
        <v>1989</v>
      </c>
      <c r="Q1201" s="31">
        <v>1</v>
      </c>
      <c r="R1201" s="84" t="s">
        <v>188</v>
      </c>
      <c r="S1201" s="31" t="s">
        <v>34</v>
      </c>
      <c r="T1201" s="31"/>
      <c r="U1201" s="169"/>
      <c r="V1201" s="150"/>
      <c r="W1201" s="141" t="str" cm="1">
        <f t="array" ref="W1201">IF(SUM(LEN(B1201:V1201))=0,"",IF(OR(OR(ISBLANK(F1201),SUM(LEN(C1201),LEN(D1201))=0),AND(NOT(E1201="Unknown"),ISBLANK(J1201)),AND(NOT(O1201="Unknown"),ISBLANK(R1201))),"Missing Information", INDEX(Table15[Entire Service Line Classification], MATCH(SUMIFS(Table15[Unique ID],Table15[System-Owned Portion],E1201,Table15[If Material Anything Other than "Lead" in Column E,Was Material Ever Previously Lead?],G1201,Table15[Customer-Owned Portion],O1201),Table15[Unique ID],0),0)))</f>
        <v>Non-lead</v>
      </c>
      <c r="X1201"/>
    </row>
    <row r="1202" spans="2:24" ht="30" x14ac:dyDescent="0.25">
      <c r="B1202" s="146">
        <v>89008418</v>
      </c>
      <c r="C1202" s="31" t="s">
        <v>1431</v>
      </c>
      <c r="D1202" s="31"/>
      <c r="E1202" s="44" t="s">
        <v>35</v>
      </c>
      <c r="F1202" s="43" t="s">
        <v>34</v>
      </c>
      <c r="G1202" s="84" t="s">
        <v>34</v>
      </c>
      <c r="H1202" s="31"/>
      <c r="I1202" s="31"/>
      <c r="J1202" s="84" t="s">
        <v>190</v>
      </c>
      <c r="K1202" s="31" t="s">
        <v>34</v>
      </c>
      <c r="L1202" s="31" t="s">
        <v>46</v>
      </c>
      <c r="M1202" s="169"/>
      <c r="N1202" s="148" t="s">
        <v>3033</v>
      </c>
      <c r="O1202" s="44" t="s">
        <v>35</v>
      </c>
      <c r="P1202" s="43">
        <v>1989</v>
      </c>
      <c r="Q1202" s="31">
        <v>1</v>
      </c>
      <c r="R1202" s="84" t="s">
        <v>188</v>
      </c>
      <c r="S1202" s="31" t="s">
        <v>34</v>
      </c>
      <c r="T1202" s="31"/>
      <c r="U1202" s="169"/>
      <c r="V1202" s="150"/>
      <c r="W1202" s="141" t="str" cm="1">
        <f t="array" ref="W1202">IF(SUM(LEN(B1202:V1202))=0,"",IF(OR(OR(ISBLANK(F1202),SUM(LEN(C1202),LEN(D1202))=0),AND(NOT(E1202="Unknown"),ISBLANK(J1202)),AND(NOT(O1202="Unknown"),ISBLANK(R1202))),"Missing Information", INDEX(Table15[Entire Service Line Classification], MATCH(SUMIFS(Table15[Unique ID],Table15[System-Owned Portion],E1202,Table15[If Material Anything Other than "Lead" in Column E,Was Material Ever Previously Lead?],G1202,Table15[Customer-Owned Portion],O1202),Table15[Unique ID],0),0)))</f>
        <v>Non-lead</v>
      </c>
      <c r="X1202"/>
    </row>
    <row r="1203" spans="2:24" ht="30" x14ac:dyDescent="0.25">
      <c r="B1203" s="146">
        <v>89010461</v>
      </c>
      <c r="C1203" s="31" t="s">
        <v>1432</v>
      </c>
      <c r="D1203" s="31"/>
      <c r="E1203" s="44" t="s">
        <v>35</v>
      </c>
      <c r="F1203" s="43" t="s">
        <v>34</v>
      </c>
      <c r="G1203" s="84" t="s">
        <v>34</v>
      </c>
      <c r="H1203" s="31"/>
      <c r="I1203" s="31"/>
      <c r="J1203" s="84" t="s">
        <v>190</v>
      </c>
      <c r="K1203" s="31" t="s">
        <v>34</v>
      </c>
      <c r="L1203" s="31" t="s">
        <v>46</v>
      </c>
      <c r="M1203" s="169"/>
      <c r="N1203" s="148" t="s">
        <v>3033</v>
      </c>
      <c r="O1203" s="44" t="s">
        <v>35</v>
      </c>
      <c r="P1203" s="43">
        <v>1989</v>
      </c>
      <c r="Q1203" s="31">
        <v>1</v>
      </c>
      <c r="R1203" s="84" t="s">
        <v>188</v>
      </c>
      <c r="S1203" s="31" t="s">
        <v>34</v>
      </c>
      <c r="T1203" s="31"/>
      <c r="U1203" s="169"/>
      <c r="V1203" s="150"/>
      <c r="W1203" s="141" t="str" cm="1">
        <f t="array" ref="W1203">IF(SUM(LEN(B1203:V1203))=0,"",IF(OR(OR(ISBLANK(F1203),SUM(LEN(C1203),LEN(D1203))=0),AND(NOT(E1203="Unknown"),ISBLANK(J1203)),AND(NOT(O1203="Unknown"),ISBLANK(R1203))),"Missing Information", INDEX(Table15[Entire Service Line Classification], MATCH(SUMIFS(Table15[Unique ID],Table15[System-Owned Portion],E1203,Table15[If Material Anything Other than "Lead" in Column E,Was Material Ever Previously Lead?],G1203,Table15[Customer-Owned Portion],O1203),Table15[Unique ID],0),0)))</f>
        <v>Non-lead</v>
      </c>
      <c r="X1203"/>
    </row>
    <row r="1204" spans="2:24" ht="30" x14ac:dyDescent="0.25">
      <c r="B1204" s="146">
        <v>89017564</v>
      </c>
      <c r="C1204" s="31" t="s">
        <v>1433</v>
      </c>
      <c r="D1204" s="31"/>
      <c r="E1204" s="44" t="s">
        <v>35</v>
      </c>
      <c r="F1204" s="43" t="s">
        <v>34</v>
      </c>
      <c r="G1204" s="84" t="s">
        <v>34</v>
      </c>
      <c r="H1204" s="31"/>
      <c r="I1204" s="31"/>
      <c r="J1204" s="84" t="s">
        <v>190</v>
      </c>
      <c r="K1204" s="31" t="s">
        <v>34</v>
      </c>
      <c r="L1204" s="31" t="s">
        <v>46</v>
      </c>
      <c r="M1204" s="169"/>
      <c r="N1204" s="148" t="s">
        <v>3033</v>
      </c>
      <c r="O1204" s="44" t="s">
        <v>35</v>
      </c>
      <c r="P1204" s="43">
        <v>1989</v>
      </c>
      <c r="Q1204" s="31">
        <v>1</v>
      </c>
      <c r="R1204" s="84" t="s">
        <v>188</v>
      </c>
      <c r="S1204" s="31" t="s">
        <v>34</v>
      </c>
      <c r="T1204" s="31"/>
      <c r="U1204" s="169"/>
      <c r="V1204" s="150"/>
      <c r="W1204" s="141" t="str" cm="1">
        <f t="array" ref="W1204">IF(SUM(LEN(B1204:V1204))=0,"",IF(OR(OR(ISBLANK(F1204),SUM(LEN(C1204),LEN(D1204))=0),AND(NOT(E1204="Unknown"),ISBLANK(J1204)),AND(NOT(O1204="Unknown"),ISBLANK(R1204))),"Missing Information", INDEX(Table15[Entire Service Line Classification], MATCH(SUMIFS(Table15[Unique ID],Table15[System-Owned Portion],E1204,Table15[If Material Anything Other than "Lead" in Column E,Was Material Ever Previously Lead?],G1204,Table15[Customer-Owned Portion],O1204),Table15[Unique ID],0),0)))</f>
        <v>Non-lead</v>
      </c>
      <c r="X1204"/>
    </row>
    <row r="1205" spans="2:24" ht="30" x14ac:dyDescent="0.25">
      <c r="B1205" s="146">
        <v>89008422</v>
      </c>
      <c r="C1205" s="31" t="s">
        <v>1434</v>
      </c>
      <c r="D1205" s="31"/>
      <c r="E1205" s="44" t="s">
        <v>35</v>
      </c>
      <c r="F1205" s="43" t="s">
        <v>34</v>
      </c>
      <c r="G1205" s="84" t="s">
        <v>34</v>
      </c>
      <c r="H1205" s="31"/>
      <c r="I1205" s="31"/>
      <c r="J1205" s="84" t="s">
        <v>190</v>
      </c>
      <c r="K1205" s="31" t="s">
        <v>34</v>
      </c>
      <c r="L1205" s="31" t="s">
        <v>46</v>
      </c>
      <c r="M1205" s="169"/>
      <c r="N1205" s="148" t="s">
        <v>3033</v>
      </c>
      <c r="O1205" s="44" t="s">
        <v>35</v>
      </c>
      <c r="P1205" s="43">
        <v>1989</v>
      </c>
      <c r="Q1205" s="31">
        <v>1</v>
      </c>
      <c r="R1205" s="84" t="s">
        <v>188</v>
      </c>
      <c r="S1205" s="31" t="s">
        <v>34</v>
      </c>
      <c r="T1205" s="31"/>
      <c r="U1205" s="169"/>
      <c r="V1205" s="150"/>
      <c r="W1205" s="141" t="str" cm="1">
        <f t="array" ref="W1205">IF(SUM(LEN(B1205:V1205))=0,"",IF(OR(OR(ISBLANK(F1205),SUM(LEN(C1205),LEN(D1205))=0),AND(NOT(E1205="Unknown"),ISBLANK(J1205)),AND(NOT(O1205="Unknown"),ISBLANK(R1205))),"Missing Information", INDEX(Table15[Entire Service Line Classification], MATCH(SUMIFS(Table15[Unique ID],Table15[System-Owned Portion],E1205,Table15[If Material Anything Other than "Lead" in Column E,Was Material Ever Previously Lead?],G1205,Table15[Customer-Owned Portion],O1205),Table15[Unique ID],0),0)))</f>
        <v>Non-lead</v>
      </c>
      <c r="X1205"/>
    </row>
    <row r="1206" spans="2:24" ht="30" x14ac:dyDescent="0.25">
      <c r="B1206" s="146">
        <v>88106472</v>
      </c>
      <c r="C1206" s="31" t="s">
        <v>1435</v>
      </c>
      <c r="D1206" s="31"/>
      <c r="E1206" s="44" t="s">
        <v>35</v>
      </c>
      <c r="F1206" s="43" t="s">
        <v>34</v>
      </c>
      <c r="G1206" s="84" t="s">
        <v>34</v>
      </c>
      <c r="H1206" s="31"/>
      <c r="I1206" s="31"/>
      <c r="J1206" s="84" t="s">
        <v>190</v>
      </c>
      <c r="K1206" s="31" t="s">
        <v>34</v>
      </c>
      <c r="L1206" s="31" t="s">
        <v>46</v>
      </c>
      <c r="M1206" s="169"/>
      <c r="N1206" s="148" t="s">
        <v>3033</v>
      </c>
      <c r="O1206" s="44" t="s">
        <v>35</v>
      </c>
      <c r="P1206" s="43">
        <v>1989</v>
      </c>
      <c r="Q1206" s="31">
        <v>1</v>
      </c>
      <c r="R1206" s="84" t="s">
        <v>188</v>
      </c>
      <c r="S1206" s="31" t="s">
        <v>34</v>
      </c>
      <c r="T1206" s="31"/>
      <c r="U1206" s="169"/>
      <c r="V1206" s="150"/>
      <c r="W1206" s="141" t="str" cm="1">
        <f t="array" ref="W1206">IF(SUM(LEN(B1206:V1206))=0,"",IF(OR(OR(ISBLANK(F1206),SUM(LEN(C1206),LEN(D1206))=0),AND(NOT(E1206="Unknown"),ISBLANK(J1206)),AND(NOT(O1206="Unknown"),ISBLANK(R1206))),"Missing Information", INDEX(Table15[Entire Service Line Classification], MATCH(SUMIFS(Table15[Unique ID],Table15[System-Owned Portion],E1206,Table15[If Material Anything Other than "Lead" in Column E,Was Material Ever Previously Lead?],G1206,Table15[Customer-Owned Portion],O1206),Table15[Unique ID],0),0)))</f>
        <v>Non-lead</v>
      </c>
      <c r="X1206"/>
    </row>
    <row r="1207" spans="2:24" ht="30" x14ac:dyDescent="0.25">
      <c r="B1207" s="146">
        <v>63484739</v>
      </c>
      <c r="C1207" s="31" t="s">
        <v>1436</v>
      </c>
      <c r="D1207" s="31"/>
      <c r="E1207" s="44" t="s">
        <v>35</v>
      </c>
      <c r="F1207" s="43" t="s">
        <v>34</v>
      </c>
      <c r="G1207" s="84" t="s">
        <v>34</v>
      </c>
      <c r="H1207" s="31"/>
      <c r="I1207" s="31"/>
      <c r="J1207" s="84" t="s">
        <v>190</v>
      </c>
      <c r="K1207" s="31" t="s">
        <v>34</v>
      </c>
      <c r="L1207" s="31" t="s">
        <v>46</v>
      </c>
      <c r="M1207" s="169"/>
      <c r="N1207" s="148" t="s">
        <v>3033</v>
      </c>
      <c r="O1207" s="44" t="s">
        <v>35</v>
      </c>
      <c r="P1207" s="43">
        <v>1989</v>
      </c>
      <c r="Q1207" s="31">
        <v>1</v>
      </c>
      <c r="R1207" s="84" t="s">
        <v>188</v>
      </c>
      <c r="S1207" s="31" t="s">
        <v>34</v>
      </c>
      <c r="T1207" s="31"/>
      <c r="U1207" s="169"/>
      <c r="V1207" s="150"/>
      <c r="W1207" s="141" t="str" cm="1">
        <f t="array" ref="W1207">IF(SUM(LEN(B1207:V1207))=0,"",IF(OR(OR(ISBLANK(F1207),SUM(LEN(C1207),LEN(D1207))=0),AND(NOT(E1207="Unknown"),ISBLANK(J1207)),AND(NOT(O1207="Unknown"),ISBLANK(R1207))),"Missing Information", INDEX(Table15[Entire Service Line Classification], MATCH(SUMIFS(Table15[Unique ID],Table15[System-Owned Portion],E1207,Table15[If Material Anything Other than "Lead" in Column E,Was Material Ever Previously Lead?],G1207,Table15[Customer-Owned Portion],O1207),Table15[Unique ID],0),0)))</f>
        <v>Non-lead</v>
      </c>
      <c r="X1207"/>
    </row>
    <row r="1208" spans="2:24" ht="30" x14ac:dyDescent="0.25">
      <c r="B1208" s="146">
        <v>89017908</v>
      </c>
      <c r="C1208" s="31" t="s">
        <v>1437</v>
      </c>
      <c r="D1208" s="31"/>
      <c r="E1208" s="44" t="s">
        <v>35</v>
      </c>
      <c r="F1208" s="43" t="s">
        <v>34</v>
      </c>
      <c r="G1208" s="84" t="s">
        <v>34</v>
      </c>
      <c r="H1208" s="31"/>
      <c r="I1208" s="31"/>
      <c r="J1208" s="84" t="s">
        <v>190</v>
      </c>
      <c r="K1208" s="31" t="s">
        <v>34</v>
      </c>
      <c r="L1208" s="31" t="s">
        <v>46</v>
      </c>
      <c r="M1208" s="169"/>
      <c r="N1208" s="148" t="s">
        <v>3033</v>
      </c>
      <c r="O1208" s="44" t="s">
        <v>35</v>
      </c>
      <c r="P1208" s="43">
        <v>1989</v>
      </c>
      <c r="Q1208" s="31">
        <v>1</v>
      </c>
      <c r="R1208" s="84" t="s">
        <v>188</v>
      </c>
      <c r="S1208" s="31" t="s">
        <v>34</v>
      </c>
      <c r="T1208" s="31"/>
      <c r="U1208" s="169"/>
      <c r="V1208" s="150"/>
      <c r="W1208" s="141" t="str" cm="1">
        <f t="array" ref="W1208">IF(SUM(LEN(B1208:V1208))=0,"",IF(OR(OR(ISBLANK(F1208),SUM(LEN(C1208),LEN(D1208))=0),AND(NOT(E1208="Unknown"),ISBLANK(J1208)),AND(NOT(O1208="Unknown"),ISBLANK(R1208))),"Missing Information", INDEX(Table15[Entire Service Line Classification], MATCH(SUMIFS(Table15[Unique ID],Table15[System-Owned Portion],E1208,Table15[If Material Anything Other than "Lead" in Column E,Was Material Ever Previously Lead?],G1208,Table15[Customer-Owned Portion],O1208),Table15[Unique ID],0),0)))</f>
        <v>Non-lead</v>
      </c>
      <c r="X1208"/>
    </row>
    <row r="1209" spans="2:24" ht="30" x14ac:dyDescent="0.25">
      <c r="B1209" s="146">
        <v>55487196</v>
      </c>
      <c r="C1209" s="31" t="s">
        <v>1438</v>
      </c>
      <c r="D1209" s="31"/>
      <c r="E1209" s="44" t="s">
        <v>35</v>
      </c>
      <c r="F1209" s="43" t="s">
        <v>34</v>
      </c>
      <c r="G1209" s="84" t="s">
        <v>34</v>
      </c>
      <c r="H1209" s="31"/>
      <c r="I1209" s="31"/>
      <c r="J1209" s="84" t="s">
        <v>190</v>
      </c>
      <c r="K1209" s="31" t="s">
        <v>34</v>
      </c>
      <c r="L1209" s="31" t="s">
        <v>46</v>
      </c>
      <c r="M1209" s="169"/>
      <c r="N1209" s="148" t="s">
        <v>3033</v>
      </c>
      <c r="O1209" s="44" t="s">
        <v>35</v>
      </c>
      <c r="P1209" s="43">
        <v>1989</v>
      </c>
      <c r="Q1209" s="31">
        <v>1</v>
      </c>
      <c r="R1209" s="84" t="s">
        <v>188</v>
      </c>
      <c r="S1209" s="31" t="s">
        <v>34</v>
      </c>
      <c r="T1209" s="31"/>
      <c r="U1209" s="169"/>
      <c r="V1209" s="150"/>
      <c r="W1209" s="141" t="str" cm="1">
        <f t="array" ref="W1209">IF(SUM(LEN(B1209:V1209))=0,"",IF(OR(OR(ISBLANK(F1209),SUM(LEN(C1209),LEN(D1209))=0),AND(NOT(E1209="Unknown"),ISBLANK(J1209)),AND(NOT(O1209="Unknown"),ISBLANK(R1209))),"Missing Information", INDEX(Table15[Entire Service Line Classification], MATCH(SUMIFS(Table15[Unique ID],Table15[System-Owned Portion],E1209,Table15[If Material Anything Other than "Lead" in Column E,Was Material Ever Previously Lead?],G1209,Table15[Customer-Owned Portion],O1209),Table15[Unique ID],0),0)))</f>
        <v>Non-lead</v>
      </c>
      <c r="X1209"/>
    </row>
    <row r="1210" spans="2:24" ht="30" x14ac:dyDescent="0.25">
      <c r="B1210" s="146">
        <v>53175993</v>
      </c>
      <c r="C1210" s="31" t="s">
        <v>1439</v>
      </c>
      <c r="D1210" s="31"/>
      <c r="E1210" s="44" t="s">
        <v>35</v>
      </c>
      <c r="F1210" s="43" t="s">
        <v>34</v>
      </c>
      <c r="G1210" s="84" t="s">
        <v>34</v>
      </c>
      <c r="H1210" s="31"/>
      <c r="I1210" s="31"/>
      <c r="J1210" s="84" t="s">
        <v>190</v>
      </c>
      <c r="K1210" s="31" t="s">
        <v>34</v>
      </c>
      <c r="L1210" s="31" t="s">
        <v>46</v>
      </c>
      <c r="M1210" s="169"/>
      <c r="N1210" s="148" t="s">
        <v>3033</v>
      </c>
      <c r="O1210" s="44" t="s">
        <v>35</v>
      </c>
      <c r="P1210" s="43">
        <v>1989</v>
      </c>
      <c r="Q1210" s="31">
        <v>1</v>
      </c>
      <c r="R1210" s="84" t="s">
        <v>188</v>
      </c>
      <c r="S1210" s="31" t="s">
        <v>34</v>
      </c>
      <c r="T1210" s="31"/>
      <c r="U1210" s="169"/>
      <c r="V1210" s="150"/>
      <c r="W1210" s="141" t="str" cm="1">
        <f t="array" ref="W1210">IF(SUM(LEN(B1210:V1210))=0,"",IF(OR(OR(ISBLANK(F1210),SUM(LEN(C1210),LEN(D1210))=0),AND(NOT(E1210="Unknown"),ISBLANK(J1210)),AND(NOT(O1210="Unknown"),ISBLANK(R1210))),"Missing Information", INDEX(Table15[Entire Service Line Classification], MATCH(SUMIFS(Table15[Unique ID],Table15[System-Owned Portion],E1210,Table15[If Material Anything Other than "Lead" in Column E,Was Material Ever Previously Lead?],G1210,Table15[Customer-Owned Portion],O1210),Table15[Unique ID],0),0)))</f>
        <v>Non-lead</v>
      </c>
      <c r="X1210"/>
    </row>
    <row r="1211" spans="2:24" ht="30" x14ac:dyDescent="0.25">
      <c r="B1211" s="146">
        <v>87128728</v>
      </c>
      <c r="C1211" s="31" t="s">
        <v>1440</v>
      </c>
      <c r="D1211" s="31"/>
      <c r="E1211" s="44" t="s">
        <v>35</v>
      </c>
      <c r="F1211" s="43" t="s">
        <v>34</v>
      </c>
      <c r="G1211" s="84" t="s">
        <v>34</v>
      </c>
      <c r="H1211" s="31"/>
      <c r="I1211" s="31"/>
      <c r="J1211" s="84" t="s">
        <v>190</v>
      </c>
      <c r="K1211" s="31" t="s">
        <v>34</v>
      </c>
      <c r="L1211" s="31" t="s">
        <v>46</v>
      </c>
      <c r="M1211" s="169"/>
      <c r="N1211" s="148" t="s">
        <v>3033</v>
      </c>
      <c r="O1211" s="44" t="s">
        <v>35</v>
      </c>
      <c r="P1211" s="43">
        <v>1989</v>
      </c>
      <c r="Q1211" s="31">
        <v>1</v>
      </c>
      <c r="R1211" s="84" t="s">
        <v>188</v>
      </c>
      <c r="S1211" s="31" t="s">
        <v>34</v>
      </c>
      <c r="T1211" s="31"/>
      <c r="U1211" s="169"/>
      <c r="V1211" s="150"/>
      <c r="W1211" s="141" t="str" cm="1">
        <f t="array" ref="W1211">IF(SUM(LEN(B1211:V1211))=0,"",IF(OR(OR(ISBLANK(F1211),SUM(LEN(C1211),LEN(D1211))=0),AND(NOT(E1211="Unknown"),ISBLANK(J1211)),AND(NOT(O1211="Unknown"),ISBLANK(R1211))),"Missing Information", INDEX(Table15[Entire Service Line Classification], MATCH(SUMIFS(Table15[Unique ID],Table15[System-Owned Portion],E1211,Table15[If Material Anything Other than "Lead" in Column E,Was Material Ever Previously Lead?],G1211,Table15[Customer-Owned Portion],O1211),Table15[Unique ID],0),0)))</f>
        <v>Non-lead</v>
      </c>
      <c r="X1211"/>
    </row>
    <row r="1212" spans="2:24" ht="30" x14ac:dyDescent="0.25">
      <c r="B1212" s="146">
        <v>89017558</v>
      </c>
      <c r="C1212" s="31" t="s">
        <v>1441</v>
      </c>
      <c r="D1212" s="31"/>
      <c r="E1212" s="44" t="s">
        <v>35</v>
      </c>
      <c r="F1212" s="43" t="s">
        <v>34</v>
      </c>
      <c r="G1212" s="84" t="s">
        <v>34</v>
      </c>
      <c r="H1212" s="31"/>
      <c r="I1212" s="31"/>
      <c r="J1212" s="84" t="s">
        <v>190</v>
      </c>
      <c r="K1212" s="31" t="s">
        <v>34</v>
      </c>
      <c r="L1212" s="31" t="s">
        <v>46</v>
      </c>
      <c r="M1212" s="169"/>
      <c r="N1212" s="148" t="s">
        <v>3033</v>
      </c>
      <c r="O1212" s="44" t="s">
        <v>35</v>
      </c>
      <c r="P1212" s="43">
        <v>1989</v>
      </c>
      <c r="Q1212" s="31">
        <v>1</v>
      </c>
      <c r="R1212" s="84" t="s">
        <v>188</v>
      </c>
      <c r="S1212" s="31" t="s">
        <v>34</v>
      </c>
      <c r="T1212" s="31"/>
      <c r="U1212" s="169"/>
      <c r="V1212" s="150"/>
      <c r="W1212" s="141" t="str" cm="1">
        <f t="array" ref="W1212">IF(SUM(LEN(B1212:V1212))=0,"",IF(OR(OR(ISBLANK(F1212),SUM(LEN(C1212),LEN(D1212))=0),AND(NOT(E1212="Unknown"),ISBLANK(J1212)),AND(NOT(O1212="Unknown"),ISBLANK(R1212))),"Missing Information", INDEX(Table15[Entire Service Line Classification], MATCH(SUMIFS(Table15[Unique ID],Table15[System-Owned Portion],E1212,Table15[If Material Anything Other than "Lead" in Column E,Was Material Ever Previously Lead?],G1212,Table15[Customer-Owned Portion],O1212),Table15[Unique ID],0),0)))</f>
        <v>Non-lead</v>
      </c>
      <c r="X1212"/>
    </row>
    <row r="1213" spans="2:24" ht="30" x14ac:dyDescent="0.25">
      <c r="B1213" s="146">
        <v>63019403</v>
      </c>
      <c r="C1213" s="31" t="s">
        <v>1442</v>
      </c>
      <c r="D1213" s="31"/>
      <c r="E1213" s="44" t="s">
        <v>35</v>
      </c>
      <c r="F1213" s="43" t="s">
        <v>34</v>
      </c>
      <c r="G1213" s="84" t="s">
        <v>34</v>
      </c>
      <c r="H1213" s="31"/>
      <c r="I1213" s="31"/>
      <c r="J1213" s="84" t="s">
        <v>190</v>
      </c>
      <c r="K1213" s="31" t="s">
        <v>34</v>
      </c>
      <c r="L1213" s="31" t="s">
        <v>46</v>
      </c>
      <c r="M1213" s="169"/>
      <c r="N1213" s="148" t="s">
        <v>3033</v>
      </c>
      <c r="O1213" s="44" t="s">
        <v>35</v>
      </c>
      <c r="P1213" s="43">
        <v>1989</v>
      </c>
      <c r="Q1213" s="31">
        <v>1</v>
      </c>
      <c r="R1213" s="84" t="s">
        <v>188</v>
      </c>
      <c r="S1213" s="31" t="s">
        <v>34</v>
      </c>
      <c r="T1213" s="31"/>
      <c r="U1213" s="169"/>
      <c r="V1213" s="150"/>
      <c r="W1213" s="141" t="str" cm="1">
        <f t="array" ref="W1213">IF(SUM(LEN(B1213:V1213))=0,"",IF(OR(OR(ISBLANK(F1213),SUM(LEN(C1213),LEN(D1213))=0),AND(NOT(E1213="Unknown"),ISBLANK(J1213)),AND(NOT(O1213="Unknown"),ISBLANK(R1213))),"Missing Information", INDEX(Table15[Entire Service Line Classification], MATCH(SUMIFS(Table15[Unique ID],Table15[System-Owned Portion],E1213,Table15[If Material Anything Other than "Lead" in Column E,Was Material Ever Previously Lead?],G1213,Table15[Customer-Owned Portion],O1213),Table15[Unique ID],0),0)))</f>
        <v>Non-lead</v>
      </c>
      <c r="X1213"/>
    </row>
    <row r="1214" spans="2:24" ht="30" x14ac:dyDescent="0.25">
      <c r="B1214" s="146">
        <v>88078038</v>
      </c>
      <c r="C1214" s="31" t="s">
        <v>1443</v>
      </c>
      <c r="D1214" s="31"/>
      <c r="E1214" s="44" t="s">
        <v>35</v>
      </c>
      <c r="F1214" s="43" t="s">
        <v>34</v>
      </c>
      <c r="G1214" s="84" t="s">
        <v>34</v>
      </c>
      <c r="H1214" s="31"/>
      <c r="I1214" s="31"/>
      <c r="J1214" s="84" t="s">
        <v>190</v>
      </c>
      <c r="K1214" s="31" t="s">
        <v>34</v>
      </c>
      <c r="L1214" s="31" t="s">
        <v>46</v>
      </c>
      <c r="M1214" s="169"/>
      <c r="N1214" s="148" t="s">
        <v>3033</v>
      </c>
      <c r="O1214" s="44" t="s">
        <v>35</v>
      </c>
      <c r="P1214" s="43">
        <v>1989</v>
      </c>
      <c r="Q1214" s="31">
        <v>1</v>
      </c>
      <c r="R1214" s="84" t="s">
        <v>188</v>
      </c>
      <c r="S1214" s="31" t="s">
        <v>34</v>
      </c>
      <c r="T1214" s="31"/>
      <c r="U1214" s="169"/>
      <c r="V1214" s="150"/>
      <c r="W1214" s="141" t="str" cm="1">
        <f t="array" ref="W1214">IF(SUM(LEN(B1214:V1214))=0,"",IF(OR(OR(ISBLANK(F1214),SUM(LEN(C1214),LEN(D1214))=0),AND(NOT(E1214="Unknown"),ISBLANK(J1214)),AND(NOT(O1214="Unknown"),ISBLANK(R1214))),"Missing Information", INDEX(Table15[Entire Service Line Classification], MATCH(SUMIFS(Table15[Unique ID],Table15[System-Owned Portion],E1214,Table15[If Material Anything Other than "Lead" in Column E,Was Material Ever Previously Lead?],G1214,Table15[Customer-Owned Portion],O1214),Table15[Unique ID],0),0)))</f>
        <v>Non-lead</v>
      </c>
      <c r="X1214"/>
    </row>
    <row r="1215" spans="2:24" ht="30" x14ac:dyDescent="0.25">
      <c r="B1215" s="146">
        <v>86314177</v>
      </c>
      <c r="C1215" s="31" t="s">
        <v>1444</v>
      </c>
      <c r="D1215" s="31"/>
      <c r="E1215" s="44" t="s">
        <v>35</v>
      </c>
      <c r="F1215" s="43" t="s">
        <v>34</v>
      </c>
      <c r="G1215" s="84" t="s">
        <v>34</v>
      </c>
      <c r="H1215" s="31"/>
      <c r="I1215" s="31"/>
      <c r="J1215" s="84" t="s">
        <v>190</v>
      </c>
      <c r="K1215" s="31" t="s">
        <v>34</v>
      </c>
      <c r="L1215" s="31" t="s">
        <v>46</v>
      </c>
      <c r="M1215" s="169"/>
      <c r="N1215" s="148" t="s">
        <v>3033</v>
      </c>
      <c r="O1215" s="44" t="s">
        <v>35</v>
      </c>
      <c r="P1215" s="43">
        <v>1989</v>
      </c>
      <c r="Q1215" s="31">
        <v>1</v>
      </c>
      <c r="R1215" s="84" t="s">
        <v>188</v>
      </c>
      <c r="S1215" s="31" t="s">
        <v>34</v>
      </c>
      <c r="T1215" s="31"/>
      <c r="U1215" s="169"/>
      <c r="V1215" s="150"/>
      <c r="W1215" s="141" t="str" cm="1">
        <f t="array" ref="W1215">IF(SUM(LEN(B1215:V1215))=0,"",IF(OR(OR(ISBLANK(F1215),SUM(LEN(C1215),LEN(D1215))=0),AND(NOT(E1215="Unknown"),ISBLANK(J1215)),AND(NOT(O1215="Unknown"),ISBLANK(R1215))),"Missing Information", INDEX(Table15[Entire Service Line Classification], MATCH(SUMIFS(Table15[Unique ID],Table15[System-Owned Portion],E1215,Table15[If Material Anything Other than "Lead" in Column E,Was Material Ever Previously Lead?],G1215,Table15[Customer-Owned Portion],O1215),Table15[Unique ID],0),0)))</f>
        <v>Non-lead</v>
      </c>
      <c r="X1215"/>
    </row>
    <row r="1216" spans="2:24" ht="30" x14ac:dyDescent="0.25">
      <c r="B1216" s="146">
        <v>88106503</v>
      </c>
      <c r="C1216" s="31" t="s">
        <v>1445</v>
      </c>
      <c r="D1216" s="31"/>
      <c r="E1216" s="44" t="s">
        <v>35</v>
      </c>
      <c r="F1216" s="43" t="s">
        <v>34</v>
      </c>
      <c r="G1216" s="84" t="s">
        <v>34</v>
      </c>
      <c r="H1216" s="31"/>
      <c r="I1216" s="31"/>
      <c r="J1216" s="84" t="s">
        <v>190</v>
      </c>
      <c r="K1216" s="31" t="s">
        <v>34</v>
      </c>
      <c r="L1216" s="31" t="s">
        <v>46</v>
      </c>
      <c r="M1216" s="169"/>
      <c r="N1216" s="148" t="s">
        <v>3033</v>
      </c>
      <c r="O1216" s="44" t="s">
        <v>35</v>
      </c>
      <c r="P1216" s="43">
        <v>1989</v>
      </c>
      <c r="Q1216" s="31">
        <v>1</v>
      </c>
      <c r="R1216" s="84" t="s">
        <v>188</v>
      </c>
      <c r="S1216" s="31" t="s">
        <v>34</v>
      </c>
      <c r="T1216" s="31"/>
      <c r="U1216" s="169"/>
      <c r="V1216" s="150"/>
      <c r="W1216" s="141" t="str" cm="1">
        <f t="array" ref="W1216">IF(SUM(LEN(B1216:V1216))=0,"",IF(OR(OR(ISBLANK(F1216),SUM(LEN(C1216),LEN(D1216))=0),AND(NOT(E1216="Unknown"),ISBLANK(J1216)),AND(NOT(O1216="Unknown"),ISBLANK(R1216))),"Missing Information", INDEX(Table15[Entire Service Line Classification], MATCH(SUMIFS(Table15[Unique ID],Table15[System-Owned Portion],E1216,Table15[If Material Anything Other than "Lead" in Column E,Was Material Ever Previously Lead?],G1216,Table15[Customer-Owned Portion],O1216),Table15[Unique ID],0),0)))</f>
        <v>Non-lead</v>
      </c>
      <c r="X1216"/>
    </row>
    <row r="1217" spans="2:24" ht="30" x14ac:dyDescent="0.25">
      <c r="B1217" s="146">
        <v>92686158</v>
      </c>
      <c r="C1217" s="31" t="s">
        <v>1446</v>
      </c>
      <c r="D1217" s="31"/>
      <c r="E1217" s="44" t="s">
        <v>35</v>
      </c>
      <c r="F1217" s="43" t="s">
        <v>34</v>
      </c>
      <c r="G1217" s="84" t="s">
        <v>34</v>
      </c>
      <c r="H1217" s="31"/>
      <c r="I1217" s="31"/>
      <c r="J1217" s="84" t="s">
        <v>190</v>
      </c>
      <c r="K1217" s="31" t="s">
        <v>34</v>
      </c>
      <c r="L1217" s="31" t="s">
        <v>46</v>
      </c>
      <c r="M1217" s="169"/>
      <c r="N1217" s="148" t="s">
        <v>3033</v>
      </c>
      <c r="O1217" s="44" t="s">
        <v>35</v>
      </c>
      <c r="P1217" s="43">
        <v>1989</v>
      </c>
      <c r="Q1217" s="31">
        <v>1</v>
      </c>
      <c r="R1217" s="84" t="s">
        <v>188</v>
      </c>
      <c r="S1217" s="31" t="s">
        <v>34</v>
      </c>
      <c r="T1217" s="31"/>
      <c r="U1217" s="169"/>
      <c r="V1217" s="150"/>
      <c r="W1217" s="141" t="str" cm="1">
        <f t="array" ref="W1217">IF(SUM(LEN(B1217:V1217))=0,"",IF(OR(OR(ISBLANK(F1217),SUM(LEN(C1217),LEN(D1217))=0),AND(NOT(E1217="Unknown"),ISBLANK(J1217)),AND(NOT(O1217="Unknown"),ISBLANK(R1217))),"Missing Information", INDEX(Table15[Entire Service Line Classification], MATCH(SUMIFS(Table15[Unique ID],Table15[System-Owned Portion],E1217,Table15[If Material Anything Other than "Lead" in Column E,Was Material Ever Previously Lead?],G1217,Table15[Customer-Owned Portion],O1217),Table15[Unique ID],0),0)))</f>
        <v>Non-lead</v>
      </c>
      <c r="X1217"/>
    </row>
    <row r="1218" spans="2:24" ht="30" x14ac:dyDescent="0.25">
      <c r="B1218" s="146">
        <v>89017907</v>
      </c>
      <c r="C1218" s="31" t="s">
        <v>1447</v>
      </c>
      <c r="D1218" s="31"/>
      <c r="E1218" s="44" t="s">
        <v>35</v>
      </c>
      <c r="F1218" s="43" t="s">
        <v>34</v>
      </c>
      <c r="G1218" s="84" t="s">
        <v>34</v>
      </c>
      <c r="H1218" s="31"/>
      <c r="I1218" s="31"/>
      <c r="J1218" s="84" t="s">
        <v>190</v>
      </c>
      <c r="K1218" s="31" t="s">
        <v>34</v>
      </c>
      <c r="L1218" s="31" t="s">
        <v>46</v>
      </c>
      <c r="M1218" s="169"/>
      <c r="N1218" s="148" t="s">
        <v>3033</v>
      </c>
      <c r="O1218" s="44" t="s">
        <v>35</v>
      </c>
      <c r="P1218" s="43">
        <v>1989</v>
      </c>
      <c r="Q1218" s="31">
        <v>1</v>
      </c>
      <c r="R1218" s="84" t="s">
        <v>188</v>
      </c>
      <c r="S1218" s="31" t="s">
        <v>34</v>
      </c>
      <c r="T1218" s="31"/>
      <c r="U1218" s="169"/>
      <c r="V1218" s="150"/>
      <c r="W1218" s="141" t="str" cm="1">
        <f t="array" ref="W1218">IF(SUM(LEN(B1218:V1218))=0,"",IF(OR(OR(ISBLANK(F1218),SUM(LEN(C1218),LEN(D1218))=0),AND(NOT(E1218="Unknown"),ISBLANK(J1218)),AND(NOT(O1218="Unknown"),ISBLANK(R1218))),"Missing Information", INDEX(Table15[Entire Service Line Classification], MATCH(SUMIFS(Table15[Unique ID],Table15[System-Owned Portion],E1218,Table15[If Material Anything Other than "Lead" in Column E,Was Material Ever Previously Lead?],G1218,Table15[Customer-Owned Portion],O1218),Table15[Unique ID],0),0)))</f>
        <v>Non-lead</v>
      </c>
      <c r="X1218"/>
    </row>
    <row r="1219" spans="2:24" ht="30" x14ac:dyDescent="0.25">
      <c r="B1219" s="146">
        <v>88034410</v>
      </c>
      <c r="C1219" s="31" t="s">
        <v>1448</v>
      </c>
      <c r="D1219" s="31"/>
      <c r="E1219" s="44" t="s">
        <v>35</v>
      </c>
      <c r="F1219" s="43" t="s">
        <v>34</v>
      </c>
      <c r="G1219" s="84" t="s">
        <v>34</v>
      </c>
      <c r="H1219" s="31"/>
      <c r="I1219" s="31"/>
      <c r="J1219" s="84" t="s">
        <v>190</v>
      </c>
      <c r="K1219" s="31" t="s">
        <v>34</v>
      </c>
      <c r="L1219" s="31" t="s">
        <v>46</v>
      </c>
      <c r="M1219" s="169"/>
      <c r="N1219" s="148" t="s">
        <v>3033</v>
      </c>
      <c r="O1219" s="44" t="s">
        <v>35</v>
      </c>
      <c r="P1219" s="43">
        <v>1989</v>
      </c>
      <c r="Q1219" s="31">
        <v>1</v>
      </c>
      <c r="R1219" s="84" t="s">
        <v>188</v>
      </c>
      <c r="S1219" s="31" t="s">
        <v>34</v>
      </c>
      <c r="T1219" s="31"/>
      <c r="U1219" s="169"/>
      <c r="V1219" s="150"/>
      <c r="W1219" s="141" t="str" cm="1">
        <f t="array" ref="W1219">IF(SUM(LEN(B1219:V1219))=0,"",IF(OR(OR(ISBLANK(F1219),SUM(LEN(C1219),LEN(D1219))=0),AND(NOT(E1219="Unknown"),ISBLANK(J1219)),AND(NOT(O1219="Unknown"),ISBLANK(R1219))),"Missing Information", INDEX(Table15[Entire Service Line Classification], MATCH(SUMIFS(Table15[Unique ID],Table15[System-Owned Portion],E1219,Table15[If Material Anything Other than "Lead" in Column E,Was Material Ever Previously Lead?],G1219,Table15[Customer-Owned Portion],O1219),Table15[Unique ID],0),0)))</f>
        <v>Non-lead</v>
      </c>
      <c r="X1219"/>
    </row>
    <row r="1220" spans="2:24" ht="30" x14ac:dyDescent="0.25">
      <c r="B1220" s="146">
        <v>89008393</v>
      </c>
      <c r="C1220" s="31" t="s">
        <v>1449</v>
      </c>
      <c r="D1220" s="31"/>
      <c r="E1220" s="44" t="s">
        <v>35</v>
      </c>
      <c r="F1220" s="43" t="s">
        <v>34</v>
      </c>
      <c r="G1220" s="84" t="s">
        <v>34</v>
      </c>
      <c r="H1220" s="31"/>
      <c r="I1220" s="31"/>
      <c r="J1220" s="84" t="s">
        <v>190</v>
      </c>
      <c r="K1220" s="31" t="s">
        <v>34</v>
      </c>
      <c r="L1220" s="31" t="s">
        <v>46</v>
      </c>
      <c r="M1220" s="169"/>
      <c r="N1220" s="148" t="s">
        <v>3033</v>
      </c>
      <c r="O1220" s="44" t="s">
        <v>35</v>
      </c>
      <c r="P1220" s="43">
        <v>1989</v>
      </c>
      <c r="Q1220" s="31">
        <v>1</v>
      </c>
      <c r="R1220" s="84" t="s">
        <v>188</v>
      </c>
      <c r="S1220" s="31" t="s">
        <v>34</v>
      </c>
      <c r="T1220" s="31"/>
      <c r="U1220" s="169"/>
      <c r="V1220" s="150"/>
      <c r="W1220" s="141" t="str" cm="1">
        <f t="array" ref="W1220">IF(SUM(LEN(B1220:V1220))=0,"",IF(OR(OR(ISBLANK(F1220),SUM(LEN(C1220),LEN(D1220))=0),AND(NOT(E1220="Unknown"),ISBLANK(J1220)),AND(NOT(O1220="Unknown"),ISBLANK(R1220))),"Missing Information", INDEX(Table15[Entire Service Line Classification], MATCH(SUMIFS(Table15[Unique ID],Table15[System-Owned Portion],E1220,Table15[If Material Anything Other than "Lead" in Column E,Was Material Ever Previously Lead?],G1220,Table15[Customer-Owned Portion],O1220),Table15[Unique ID],0),0)))</f>
        <v>Non-lead</v>
      </c>
      <c r="X1220"/>
    </row>
    <row r="1221" spans="2:24" ht="30" x14ac:dyDescent="0.25">
      <c r="B1221" s="146">
        <v>63484704</v>
      </c>
      <c r="C1221" s="31" t="s">
        <v>1450</v>
      </c>
      <c r="D1221" s="31"/>
      <c r="E1221" s="44" t="s">
        <v>35</v>
      </c>
      <c r="F1221" s="43" t="s">
        <v>34</v>
      </c>
      <c r="G1221" s="84" t="s">
        <v>34</v>
      </c>
      <c r="H1221" s="31"/>
      <c r="I1221" s="31"/>
      <c r="J1221" s="84" t="s">
        <v>190</v>
      </c>
      <c r="K1221" s="31" t="s">
        <v>34</v>
      </c>
      <c r="L1221" s="31" t="s">
        <v>46</v>
      </c>
      <c r="M1221" s="169"/>
      <c r="N1221" s="148" t="s">
        <v>3033</v>
      </c>
      <c r="O1221" s="44" t="s">
        <v>35</v>
      </c>
      <c r="P1221" s="43">
        <v>1989</v>
      </c>
      <c r="Q1221" s="31">
        <v>1</v>
      </c>
      <c r="R1221" s="84" t="s">
        <v>188</v>
      </c>
      <c r="S1221" s="31" t="s">
        <v>34</v>
      </c>
      <c r="T1221" s="31"/>
      <c r="U1221" s="169"/>
      <c r="V1221" s="150"/>
      <c r="W1221" s="141" t="str" cm="1">
        <f t="array" ref="W1221">IF(SUM(LEN(B1221:V1221))=0,"",IF(OR(OR(ISBLANK(F1221),SUM(LEN(C1221),LEN(D1221))=0),AND(NOT(E1221="Unknown"),ISBLANK(J1221)),AND(NOT(O1221="Unknown"),ISBLANK(R1221))),"Missing Information", INDEX(Table15[Entire Service Line Classification], MATCH(SUMIFS(Table15[Unique ID],Table15[System-Owned Portion],E1221,Table15[If Material Anything Other than "Lead" in Column E,Was Material Ever Previously Lead?],G1221,Table15[Customer-Owned Portion],O1221),Table15[Unique ID],0),0)))</f>
        <v>Non-lead</v>
      </c>
      <c r="X1221"/>
    </row>
    <row r="1222" spans="2:24" ht="30" x14ac:dyDescent="0.25">
      <c r="B1222" s="146">
        <v>88078618</v>
      </c>
      <c r="C1222" s="31" t="s">
        <v>1451</v>
      </c>
      <c r="D1222" s="31"/>
      <c r="E1222" s="44" t="s">
        <v>35</v>
      </c>
      <c r="F1222" s="43" t="s">
        <v>34</v>
      </c>
      <c r="G1222" s="84" t="s">
        <v>34</v>
      </c>
      <c r="H1222" s="31"/>
      <c r="I1222" s="31"/>
      <c r="J1222" s="84" t="s">
        <v>190</v>
      </c>
      <c r="K1222" s="31" t="s">
        <v>34</v>
      </c>
      <c r="L1222" s="31" t="s">
        <v>46</v>
      </c>
      <c r="M1222" s="169"/>
      <c r="N1222" s="148" t="s">
        <v>3033</v>
      </c>
      <c r="O1222" s="44" t="s">
        <v>35</v>
      </c>
      <c r="P1222" s="43">
        <v>1989</v>
      </c>
      <c r="Q1222" s="31">
        <v>1</v>
      </c>
      <c r="R1222" s="84" t="s">
        <v>188</v>
      </c>
      <c r="S1222" s="31" t="s">
        <v>34</v>
      </c>
      <c r="T1222" s="31"/>
      <c r="U1222" s="169"/>
      <c r="V1222" s="150"/>
      <c r="W1222" s="141" t="str" cm="1">
        <f t="array" ref="W1222">IF(SUM(LEN(B1222:V1222))=0,"",IF(OR(OR(ISBLANK(F1222),SUM(LEN(C1222),LEN(D1222))=0),AND(NOT(E1222="Unknown"),ISBLANK(J1222)),AND(NOT(O1222="Unknown"),ISBLANK(R1222))),"Missing Information", INDEX(Table15[Entire Service Line Classification], MATCH(SUMIFS(Table15[Unique ID],Table15[System-Owned Portion],E1222,Table15[If Material Anything Other than "Lead" in Column E,Was Material Ever Previously Lead?],G1222,Table15[Customer-Owned Portion],O1222),Table15[Unique ID],0),0)))</f>
        <v>Non-lead</v>
      </c>
      <c r="X1222"/>
    </row>
    <row r="1223" spans="2:24" ht="30" x14ac:dyDescent="0.25">
      <c r="B1223" s="146">
        <v>89017919</v>
      </c>
      <c r="C1223" s="31" t="s">
        <v>1452</v>
      </c>
      <c r="D1223" s="31"/>
      <c r="E1223" s="44" t="s">
        <v>35</v>
      </c>
      <c r="F1223" s="43" t="s">
        <v>34</v>
      </c>
      <c r="G1223" s="84" t="s">
        <v>34</v>
      </c>
      <c r="H1223" s="31"/>
      <c r="I1223" s="31"/>
      <c r="J1223" s="84" t="s">
        <v>190</v>
      </c>
      <c r="K1223" s="31" t="s">
        <v>34</v>
      </c>
      <c r="L1223" s="31" t="s">
        <v>46</v>
      </c>
      <c r="M1223" s="169"/>
      <c r="N1223" s="148" t="s">
        <v>3033</v>
      </c>
      <c r="O1223" s="44" t="s">
        <v>35</v>
      </c>
      <c r="P1223" s="43">
        <v>1989</v>
      </c>
      <c r="Q1223" s="31">
        <v>1</v>
      </c>
      <c r="R1223" s="84" t="s">
        <v>188</v>
      </c>
      <c r="S1223" s="31" t="s">
        <v>34</v>
      </c>
      <c r="T1223" s="31"/>
      <c r="U1223" s="169"/>
      <c r="V1223" s="150"/>
      <c r="W1223" s="141" t="str" cm="1">
        <f t="array" ref="W1223">IF(SUM(LEN(B1223:V1223))=0,"",IF(OR(OR(ISBLANK(F1223),SUM(LEN(C1223),LEN(D1223))=0),AND(NOT(E1223="Unknown"),ISBLANK(J1223)),AND(NOT(O1223="Unknown"),ISBLANK(R1223))),"Missing Information", INDEX(Table15[Entire Service Line Classification], MATCH(SUMIFS(Table15[Unique ID],Table15[System-Owned Portion],E1223,Table15[If Material Anything Other than "Lead" in Column E,Was Material Ever Previously Lead?],G1223,Table15[Customer-Owned Portion],O1223),Table15[Unique ID],0),0)))</f>
        <v>Non-lead</v>
      </c>
      <c r="X1223"/>
    </row>
    <row r="1224" spans="2:24" ht="30" x14ac:dyDescent="0.25">
      <c r="B1224" s="146">
        <v>89017875</v>
      </c>
      <c r="C1224" s="31" t="s">
        <v>1453</v>
      </c>
      <c r="D1224" s="31"/>
      <c r="E1224" s="44" t="s">
        <v>35</v>
      </c>
      <c r="F1224" s="43" t="s">
        <v>34</v>
      </c>
      <c r="G1224" s="84" t="s">
        <v>34</v>
      </c>
      <c r="H1224" s="31"/>
      <c r="I1224" s="31"/>
      <c r="J1224" s="84" t="s">
        <v>190</v>
      </c>
      <c r="K1224" s="31" t="s">
        <v>34</v>
      </c>
      <c r="L1224" s="31" t="s">
        <v>46</v>
      </c>
      <c r="M1224" s="169"/>
      <c r="N1224" s="148" t="s">
        <v>3033</v>
      </c>
      <c r="O1224" s="44" t="s">
        <v>35</v>
      </c>
      <c r="P1224" s="43">
        <v>1989</v>
      </c>
      <c r="Q1224" s="31">
        <v>1</v>
      </c>
      <c r="R1224" s="84" t="s">
        <v>188</v>
      </c>
      <c r="S1224" s="31" t="s">
        <v>34</v>
      </c>
      <c r="T1224" s="31"/>
      <c r="U1224" s="169"/>
      <c r="V1224" s="150"/>
      <c r="W1224" s="141" t="str" cm="1">
        <f t="array" ref="W1224">IF(SUM(LEN(B1224:V1224))=0,"",IF(OR(OR(ISBLANK(F1224),SUM(LEN(C1224),LEN(D1224))=0),AND(NOT(E1224="Unknown"),ISBLANK(J1224)),AND(NOT(O1224="Unknown"),ISBLANK(R1224))),"Missing Information", INDEX(Table15[Entire Service Line Classification], MATCH(SUMIFS(Table15[Unique ID],Table15[System-Owned Portion],E1224,Table15[If Material Anything Other than "Lead" in Column E,Was Material Ever Previously Lead?],G1224,Table15[Customer-Owned Portion],O1224),Table15[Unique ID],0),0)))</f>
        <v>Non-lead</v>
      </c>
      <c r="X1224"/>
    </row>
    <row r="1225" spans="2:24" ht="30" x14ac:dyDescent="0.25">
      <c r="B1225" s="146">
        <v>67765048</v>
      </c>
      <c r="C1225" s="31" t="s">
        <v>1454</v>
      </c>
      <c r="D1225" s="31"/>
      <c r="E1225" s="44" t="s">
        <v>35</v>
      </c>
      <c r="F1225" s="43" t="s">
        <v>34</v>
      </c>
      <c r="G1225" s="84" t="s">
        <v>34</v>
      </c>
      <c r="H1225" s="31"/>
      <c r="I1225" s="31"/>
      <c r="J1225" s="84" t="s">
        <v>190</v>
      </c>
      <c r="K1225" s="31" t="s">
        <v>34</v>
      </c>
      <c r="L1225" s="31" t="s">
        <v>46</v>
      </c>
      <c r="M1225" s="169"/>
      <c r="N1225" s="148" t="s">
        <v>3033</v>
      </c>
      <c r="O1225" s="44" t="s">
        <v>35</v>
      </c>
      <c r="P1225" s="43">
        <v>1989</v>
      </c>
      <c r="Q1225" s="31">
        <v>1</v>
      </c>
      <c r="R1225" s="84" t="s">
        <v>188</v>
      </c>
      <c r="S1225" s="31" t="s">
        <v>34</v>
      </c>
      <c r="T1225" s="31"/>
      <c r="U1225" s="169"/>
      <c r="V1225" s="150"/>
      <c r="W1225" s="141" t="str" cm="1">
        <f t="array" ref="W1225">IF(SUM(LEN(B1225:V1225))=0,"",IF(OR(OR(ISBLANK(F1225),SUM(LEN(C1225),LEN(D1225))=0),AND(NOT(E1225="Unknown"),ISBLANK(J1225)),AND(NOT(O1225="Unknown"),ISBLANK(R1225))),"Missing Information", INDEX(Table15[Entire Service Line Classification], MATCH(SUMIFS(Table15[Unique ID],Table15[System-Owned Portion],E1225,Table15[If Material Anything Other than "Lead" in Column E,Was Material Ever Previously Lead?],G1225,Table15[Customer-Owned Portion],O1225),Table15[Unique ID],0),0)))</f>
        <v>Non-lead</v>
      </c>
      <c r="X1225"/>
    </row>
    <row r="1226" spans="2:24" ht="30" x14ac:dyDescent="0.25">
      <c r="B1226" s="146">
        <v>89107526</v>
      </c>
      <c r="C1226" s="31" t="s">
        <v>1455</v>
      </c>
      <c r="D1226" s="31"/>
      <c r="E1226" s="44" t="s">
        <v>35</v>
      </c>
      <c r="F1226" s="43" t="s">
        <v>34</v>
      </c>
      <c r="G1226" s="84" t="s">
        <v>34</v>
      </c>
      <c r="H1226" s="31"/>
      <c r="I1226" s="31"/>
      <c r="J1226" s="84" t="s">
        <v>190</v>
      </c>
      <c r="K1226" s="31" t="s">
        <v>34</v>
      </c>
      <c r="L1226" s="31" t="s">
        <v>46</v>
      </c>
      <c r="M1226" s="169"/>
      <c r="N1226" s="148" t="s">
        <v>3033</v>
      </c>
      <c r="O1226" s="44" t="s">
        <v>35</v>
      </c>
      <c r="P1226" s="43">
        <v>1989</v>
      </c>
      <c r="Q1226" s="31">
        <v>1</v>
      </c>
      <c r="R1226" s="84" t="s">
        <v>188</v>
      </c>
      <c r="S1226" s="31" t="s">
        <v>34</v>
      </c>
      <c r="T1226" s="31"/>
      <c r="U1226" s="169"/>
      <c r="V1226" s="150"/>
      <c r="W1226" s="141" t="str" cm="1">
        <f t="array" ref="W1226">IF(SUM(LEN(B1226:V1226))=0,"",IF(OR(OR(ISBLANK(F1226),SUM(LEN(C1226),LEN(D1226))=0),AND(NOT(E1226="Unknown"),ISBLANK(J1226)),AND(NOT(O1226="Unknown"),ISBLANK(R1226))),"Missing Information", INDEX(Table15[Entire Service Line Classification], MATCH(SUMIFS(Table15[Unique ID],Table15[System-Owned Portion],E1226,Table15[If Material Anything Other than "Lead" in Column E,Was Material Ever Previously Lead?],G1226,Table15[Customer-Owned Portion],O1226),Table15[Unique ID],0),0)))</f>
        <v>Non-lead</v>
      </c>
      <c r="X1226"/>
    </row>
    <row r="1227" spans="2:24" ht="30" x14ac:dyDescent="0.25">
      <c r="B1227" s="146">
        <v>51145733</v>
      </c>
      <c r="C1227" s="31" t="s">
        <v>1456</v>
      </c>
      <c r="D1227" s="31"/>
      <c r="E1227" s="44" t="s">
        <v>35</v>
      </c>
      <c r="F1227" s="43" t="s">
        <v>34</v>
      </c>
      <c r="G1227" s="84" t="s">
        <v>34</v>
      </c>
      <c r="H1227" s="31"/>
      <c r="I1227" s="31"/>
      <c r="J1227" s="84" t="s">
        <v>190</v>
      </c>
      <c r="K1227" s="31" t="s">
        <v>34</v>
      </c>
      <c r="L1227" s="31" t="s">
        <v>46</v>
      </c>
      <c r="M1227" s="169"/>
      <c r="N1227" s="148" t="s">
        <v>3033</v>
      </c>
      <c r="O1227" s="44" t="s">
        <v>35</v>
      </c>
      <c r="P1227" s="43">
        <v>1989</v>
      </c>
      <c r="Q1227" s="31">
        <v>1</v>
      </c>
      <c r="R1227" s="84" t="s">
        <v>188</v>
      </c>
      <c r="S1227" s="31" t="s">
        <v>34</v>
      </c>
      <c r="T1227" s="31"/>
      <c r="U1227" s="169"/>
      <c r="V1227" s="150"/>
      <c r="W1227" s="141" t="str" cm="1">
        <f t="array" ref="W1227">IF(SUM(LEN(B1227:V1227))=0,"",IF(OR(OR(ISBLANK(F1227),SUM(LEN(C1227),LEN(D1227))=0),AND(NOT(E1227="Unknown"),ISBLANK(J1227)),AND(NOT(O1227="Unknown"),ISBLANK(R1227))),"Missing Information", INDEX(Table15[Entire Service Line Classification], MATCH(SUMIFS(Table15[Unique ID],Table15[System-Owned Portion],E1227,Table15[If Material Anything Other than "Lead" in Column E,Was Material Ever Previously Lead?],G1227,Table15[Customer-Owned Portion],O1227),Table15[Unique ID],0),0)))</f>
        <v>Non-lead</v>
      </c>
      <c r="X1227"/>
    </row>
    <row r="1228" spans="2:24" ht="30" x14ac:dyDescent="0.25">
      <c r="B1228" s="146">
        <v>53175977</v>
      </c>
      <c r="C1228" s="31" t="s">
        <v>1457</v>
      </c>
      <c r="D1228" s="31"/>
      <c r="E1228" s="44" t="s">
        <v>35</v>
      </c>
      <c r="F1228" s="43" t="s">
        <v>34</v>
      </c>
      <c r="G1228" s="84" t="s">
        <v>34</v>
      </c>
      <c r="H1228" s="31"/>
      <c r="I1228" s="31"/>
      <c r="J1228" s="84" t="s">
        <v>190</v>
      </c>
      <c r="K1228" s="31" t="s">
        <v>34</v>
      </c>
      <c r="L1228" s="31" t="s">
        <v>46</v>
      </c>
      <c r="M1228" s="169"/>
      <c r="N1228" s="148" t="s">
        <v>3033</v>
      </c>
      <c r="O1228" s="44" t="s">
        <v>35</v>
      </c>
      <c r="P1228" s="43">
        <v>1989</v>
      </c>
      <c r="Q1228" s="31">
        <v>1</v>
      </c>
      <c r="R1228" s="84" t="s">
        <v>188</v>
      </c>
      <c r="S1228" s="31" t="s">
        <v>34</v>
      </c>
      <c r="T1228" s="31"/>
      <c r="U1228" s="169"/>
      <c r="V1228" s="150"/>
      <c r="W1228" s="141" t="str" cm="1">
        <f t="array" ref="W1228">IF(SUM(LEN(B1228:V1228))=0,"",IF(OR(OR(ISBLANK(F1228),SUM(LEN(C1228),LEN(D1228))=0),AND(NOT(E1228="Unknown"),ISBLANK(J1228)),AND(NOT(O1228="Unknown"),ISBLANK(R1228))),"Missing Information", INDEX(Table15[Entire Service Line Classification], MATCH(SUMIFS(Table15[Unique ID],Table15[System-Owned Portion],E1228,Table15[If Material Anything Other than "Lead" in Column E,Was Material Ever Previously Lead?],G1228,Table15[Customer-Owned Portion],O1228),Table15[Unique ID],0),0)))</f>
        <v>Non-lead</v>
      </c>
      <c r="X1228"/>
    </row>
    <row r="1229" spans="2:24" ht="30" x14ac:dyDescent="0.25">
      <c r="B1229" s="146">
        <v>52882471</v>
      </c>
      <c r="C1229" s="31" t="s">
        <v>1458</v>
      </c>
      <c r="D1229" s="31"/>
      <c r="E1229" s="44" t="s">
        <v>35</v>
      </c>
      <c r="F1229" s="43" t="s">
        <v>34</v>
      </c>
      <c r="G1229" s="84" t="s">
        <v>34</v>
      </c>
      <c r="H1229" s="31"/>
      <c r="I1229" s="31"/>
      <c r="J1229" s="84" t="s">
        <v>190</v>
      </c>
      <c r="K1229" s="31" t="s">
        <v>34</v>
      </c>
      <c r="L1229" s="31" t="s">
        <v>46</v>
      </c>
      <c r="M1229" s="169"/>
      <c r="N1229" s="148" t="s">
        <v>3033</v>
      </c>
      <c r="O1229" s="44" t="s">
        <v>35</v>
      </c>
      <c r="P1229" s="43">
        <v>1989</v>
      </c>
      <c r="Q1229" s="31">
        <v>1</v>
      </c>
      <c r="R1229" s="84" t="s">
        <v>188</v>
      </c>
      <c r="S1229" s="31" t="s">
        <v>34</v>
      </c>
      <c r="T1229" s="31"/>
      <c r="U1229" s="169"/>
      <c r="V1229" s="150"/>
      <c r="W1229" s="141" t="str" cm="1">
        <f t="array" ref="W1229">IF(SUM(LEN(B1229:V1229))=0,"",IF(OR(OR(ISBLANK(F1229),SUM(LEN(C1229),LEN(D1229))=0),AND(NOT(E1229="Unknown"),ISBLANK(J1229)),AND(NOT(O1229="Unknown"),ISBLANK(R1229))),"Missing Information", INDEX(Table15[Entire Service Line Classification], MATCH(SUMIFS(Table15[Unique ID],Table15[System-Owned Portion],E1229,Table15[If Material Anything Other than "Lead" in Column E,Was Material Ever Previously Lead?],G1229,Table15[Customer-Owned Portion],O1229),Table15[Unique ID],0),0)))</f>
        <v>Non-lead</v>
      </c>
      <c r="X1229"/>
    </row>
    <row r="1230" spans="2:24" ht="30" x14ac:dyDescent="0.25">
      <c r="B1230" s="146">
        <v>89008419</v>
      </c>
      <c r="C1230" s="31" t="s">
        <v>1459</v>
      </c>
      <c r="D1230" s="31"/>
      <c r="E1230" s="44" t="s">
        <v>35</v>
      </c>
      <c r="F1230" s="43" t="s">
        <v>34</v>
      </c>
      <c r="G1230" s="84" t="s">
        <v>34</v>
      </c>
      <c r="H1230" s="31"/>
      <c r="I1230" s="31"/>
      <c r="J1230" s="84" t="s">
        <v>190</v>
      </c>
      <c r="K1230" s="31" t="s">
        <v>34</v>
      </c>
      <c r="L1230" s="31" t="s">
        <v>46</v>
      </c>
      <c r="M1230" s="169"/>
      <c r="N1230" s="148" t="s">
        <v>3033</v>
      </c>
      <c r="O1230" s="44" t="s">
        <v>35</v>
      </c>
      <c r="P1230" s="43">
        <v>1989</v>
      </c>
      <c r="Q1230" s="31">
        <v>1</v>
      </c>
      <c r="R1230" s="84" t="s">
        <v>188</v>
      </c>
      <c r="S1230" s="31" t="s">
        <v>34</v>
      </c>
      <c r="T1230" s="31"/>
      <c r="U1230" s="169"/>
      <c r="V1230" s="150"/>
      <c r="W1230" s="141" t="str" cm="1">
        <f t="array" ref="W1230">IF(SUM(LEN(B1230:V1230))=0,"",IF(OR(OR(ISBLANK(F1230),SUM(LEN(C1230),LEN(D1230))=0),AND(NOT(E1230="Unknown"),ISBLANK(J1230)),AND(NOT(O1230="Unknown"),ISBLANK(R1230))),"Missing Information", INDEX(Table15[Entire Service Line Classification], MATCH(SUMIFS(Table15[Unique ID],Table15[System-Owned Portion],E1230,Table15[If Material Anything Other than "Lead" in Column E,Was Material Ever Previously Lead?],G1230,Table15[Customer-Owned Portion],O1230),Table15[Unique ID],0),0)))</f>
        <v>Non-lead</v>
      </c>
      <c r="X1230"/>
    </row>
    <row r="1231" spans="2:24" ht="30" x14ac:dyDescent="0.25">
      <c r="B1231" s="146">
        <v>60805954</v>
      </c>
      <c r="C1231" s="31" t="s">
        <v>1460</v>
      </c>
      <c r="D1231" s="31"/>
      <c r="E1231" s="44" t="s">
        <v>35</v>
      </c>
      <c r="F1231" s="43" t="s">
        <v>34</v>
      </c>
      <c r="G1231" s="84" t="s">
        <v>34</v>
      </c>
      <c r="H1231" s="31"/>
      <c r="I1231" s="31"/>
      <c r="J1231" s="84" t="s">
        <v>190</v>
      </c>
      <c r="K1231" s="31" t="s">
        <v>34</v>
      </c>
      <c r="L1231" s="31" t="s">
        <v>46</v>
      </c>
      <c r="M1231" s="169"/>
      <c r="N1231" s="148" t="s">
        <v>3033</v>
      </c>
      <c r="O1231" s="44" t="s">
        <v>35</v>
      </c>
      <c r="P1231" s="43">
        <v>1989</v>
      </c>
      <c r="Q1231" s="31">
        <v>1</v>
      </c>
      <c r="R1231" s="84" t="s">
        <v>188</v>
      </c>
      <c r="S1231" s="31" t="s">
        <v>34</v>
      </c>
      <c r="T1231" s="31"/>
      <c r="U1231" s="169"/>
      <c r="V1231" s="150"/>
      <c r="W1231" s="141" t="str" cm="1">
        <f t="array" ref="W1231">IF(SUM(LEN(B1231:V1231))=0,"",IF(OR(OR(ISBLANK(F1231),SUM(LEN(C1231),LEN(D1231))=0),AND(NOT(E1231="Unknown"),ISBLANK(J1231)),AND(NOT(O1231="Unknown"),ISBLANK(R1231))),"Missing Information", INDEX(Table15[Entire Service Line Classification], MATCH(SUMIFS(Table15[Unique ID],Table15[System-Owned Portion],E1231,Table15[If Material Anything Other than "Lead" in Column E,Was Material Ever Previously Lead?],G1231,Table15[Customer-Owned Portion],O1231),Table15[Unique ID],0),0)))</f>
        <v>Non-lead</v>
      </c>
      <c r="X1231"/>
    </row>
    <row r="1232" spans="2:24" ht="30" x14ac:dyDescent="0.25">
      <c r="B1232" s="146">
        <v>88078007</v>
      </c>
      <c r="C1232" s="31" t="s">
        <v>1461</v>
      </c>
      <c r="D1232" s="31"/>
      <c r="E1232" s="44" t="s">
        <v>35</v>
      </c>
      <c r="F1232" s="43" t="s">
        <v>34</v>
      </c>
      <c r="G1232" s="84" t="s">
        <v>34</v>
      </c>
      <c r="H1232" s="31"/>
      <c r="I1232" s="31"/>
      <c r="J1232" s="84" t="s">
        <v>190</v>
      </c>
      <c r="K1232" s="31" t="s">
        <v>34</v>
      </c>
      <c r="L1232" s="31" t="s">
        <v>46</v>
      </c>
      <c r="M1232" s="169"/>
      <c r="N1232" s="148" t="s">
        <v>3033</v>
      </c>
      <c r="O1232" s="44" t="s">
        <v>35</v>
      </c>
      <c r="P1232" s="43">
        <v>1989</v>
      </c>
      <c r="Q1232" s="31">
        <v>1</v>
      </c>
      <c r="R1232" s="84" t="s">
        <v>188</v>
      </c>
      <c r="S1232" s="31" t="s">
        <v>34</v>
      </c>
      <c r="T1232" s="31"/>
      <c r="U1232" s="169"/>
      <c r="V1232" s="150"/>
      <c r="W1232" s="141" t="str" cm="1">
        <f t="array" ref="W1232">IF(SUM(LEN(B1232:V1232))=0,"",IF(OR(OR(ISBLANK(F1232),SUM(LEN(C1232),LEN(D1232))=0),AND(NOT(E1232="Unknown"),ISBLANK(J1232)),AND(NOT(O1232="Unknown"),ISBLANK(R1232))),"Missing Information", INDEX(Table15[Entire Service Line Classification], MATCH(SUMIFS(Table15[Unique ID],Table15[System-Owned Portion],E1232,Table15[If Material Anything Other than "Lead" in Column E,Was Material Ever Previously Lead?],G1232,Table15[Customer-Owned Portion],O1232),Table15[Unique ID],0),0)))</f>
        <v>Non-lead</v>
      </c>
      <c r="X1232"/>
    </row>
    <row r="1233" spans="2:24" ht="30" x14ac:dyDescent="0.25">
      <c r="B1233" s="146">
        <v>67765063</v>
      </c>
      <c r="C1233" s="31" t="s">
        <v>1462</v>
      </c>
      <c r="D1233" s="31"/>
      <c r="E1233" s="44" t="s">
        <v>35</v>
      </c>
      <c r="F1233" s="43" t="s">
        <v>34</v>
      </c>
      <c r="G1233" s="84" t="s">
        <v>34</v>
      </c>
      <c r="H1233" s="31"/>
      <c r="I1233" s="31"/>
      <c r="J1233" s="84" t="s">
        <v>190</v>
      </c>
      <c r="K1233" s="31" t="s">
        <v>34</v>
      </c>
      <c r="L1233" s="31" t="s">
        <v>46</v>
      </c>
      <c r="M1233" s="169"/>
      <c r="N1233" s="148" t="s">
        <v>3033</v>
      </c>
      <c r="O1233" s="44" t="s">
        <v>35</v>
      </c>
      <c r="P1233" s="43">
        <v>1989</v>
      </c>
      <c r="Q1233" s="31">
        <v>1</v>
      </c>
      <c r="R1233" s="84" t="s">
        <v>188</v>
      </c>
      <c r="S1233" s="31" t="s">
        <v>34</v>
      </c>
      <c r="T1233" s="31"/>
      <c r="U1233" s="169"/>
      <c r="V1233" s="150"/>
      <c r="W1233" s="141" t="str" cm="1">
        <f t="array" ref="W1233">IF(SUM(LEN(B1233:V1233))=0,"",IF(OR(OR(ISBLANK(F1233),SUM(LEN(C1233),LEN(D1233))=0),AND(NOT(E1233="Unknown"),ISBLANK(J1233)),AND(NOT(O1233="Unknown"),ISBLANK(R1233))),"Missing Information", INDEX(Table15[Entire Service Line Classification], MATCH(SUMIFS(Table15[Unique ID],Table15[System-Owned Portion],E1233,Table15[If Material Anything Other than "Lead" in Column E,Was Material Ever Previously Lead?],G1233,Table15[Customer-Owned Portion],O1233),Table15[Unique ID],0),0)))</f>
        <v>Non-lead</v>
      </c>
      <c r="X1233"/>
    </row>
    <row r="1234" spans="2:24" ht="30" x14ac:dyDescent="0.25">
      <c r="B1234" s="146">
        <v>89017862</v>
      </c>
      <c r="C1234" s="31" t="s">
        <v>1463</v>
      </c>
      <c r="D1234" s="31"/>
      <c r="E1234" s="44" t="s">
        <v>35</v>
      </c>
      <c r="F1234" s="43" t="s">
        <v>34</v>
      </c>
      <c r="G1234" s="84" t="s">
        <v>34</v>
      </c>
      <c r="H1234" s="31"/>
      <c r="I1234" s="31"/>
      <c r="J1234" s="84" t="s">
        <v>190</v>
      </c>
      <c r="K1234" s="31" t="s">
        <v>34</v>
      </c>
      <c r="L1234" s="31" t="s">
        <v>46</v>
      </c>
      <c r="M1234" s="169"/>
      <c r="N1234" s="148" t="s">
        <v>3033</v>
      </c>
      <c r="O1234" s="44" t="s">
        <v>35</v>
      </c>
      <c r="P1234" s="43">
        <v>1989</v>
      </c>
      <c r="Q1234" s="31">
        <v>1</v>
      </c>
      <c r="R1234" s="84" t="s">
        <v>188</v>
      </c>
      <c r="S1234" s="31" t="s">
        <v>34</v>
      </c>
      <c r="T1234" s="31"/>
      <c r="U1234" s="169"/>
      <c r="V1234" s="150"/>
      <c r="W1234" s="141" t="str" cm="1">
        <f t="array" ref="W1234">IF(SUM(LEN(B1234:V1234))=0,"",IF(OR(OR(ISBLANK(F1234),SUM(LEN(C1234),LEN(D1234))=0),AND(NOT(E1234="Unknown"),ISBLANK(J1234)),AND(NOT(O1234="Unknown"),ISBLANK(R1234))),"Missing Information", INDEX(Table15[Entire Service Line Classification], MATCH(SUMIFS(Table15[Unique ID],Table15[System-Owned Portion],E1234,Table15[If Material Anything Other than "Lead" in Column E,Was Material Ever Previously Lead?],G1234,Table15[Customer-Owned Portion],O1234),Table15[Unique ID],0),0)))</f>
        <v>Non-lead</v>
      </c>
      <c r="X1234"/>
    </row>
    <row r="1235" spans="2:24" ht="30" x14ac:dyDescent="0.25">
      <c r="B1235" s="146">
        <v>89008387</v>
      </c>
      <c r="C1235" s="31" t="s">
        <v>1464</v>
      </c>
      <c r="D1235" s="31"/>
      <c r="E1235" s="44" t="s">
        <v>35</v>
      </c>
      <c r="F1235" s="43" t="s">
        <v>34</v>
      </c>
      <c r="G1235" s="84" t="s">
        <v>34</v>
      </c>
      <c r="H1235" s="31"/>
      <c r="I1235" s="31"/>
      <c r="J1235" s="84" t="s">
        <v>190</v>
      </c>
      <c r="K1235" s="31" t="s">
        <v>34</v>
      </c>
      <c r="L1235" s="31" t="s">
        <v>46</v>
      </c>
      <c r="M1235" s="169"/>
      <c r="N1235" s="148" t="s">
        <v>3033</v>
      </c>
      <c r="O1235" s="44" t="s">
        <v>35</v>
      </c>
      <c r="P1235" s="43">
        <v>1989</v>
      </c>
      <c r="Q1235" s="31">
        <v>1</v>
      </c>
      <c r="R1235" s="84" t="s">
        <v>188</v>
      </c>
      <c r="S1235" s="31" t="s">
        <v>34</v>
      </c>
      <c r="T1235" s="31"/>
      <c r="U1235" s="169"/>
      <c r="V1235" s="150"/>
      <c r="W1235" s="141" t="str" cm="1">
        <f t="array" ref="W1235">IF(SUM(LEN(B1235:V1235))=0,"",IF(OR(OR(ISBLANK(F1235),SUM(LEN(C1235),LEN(D1235))=0),AND(NOT(E1235="Unknown"),ISBLANK(J1235)),AND(NOT(O1235="Unknown"),ISBLANK(R1235))),"Missing Information", INDEX(Table15[Entire Service Line Classification], MATCH(SUMIFS(Table15[Unique ID],Table15[System-Owned Portion],E1235,Table15[If Material Anything Other than "Lead" in Column E,Was Material Ever Previously Lead?],G1235,Table15[Customer-Owned Portion],O1235),Table15[Unique ID],0),0)))</f>
        <v>Non-lead</v>
      </c>
      <c r="X1235"/>
    </row>
    <row r="1236" spans="2:24" ht="30" x14ac:dyDescent="0.25">
      <c r="B1236" s="146">
        <v>44439790</v>
      </c>
      <c r="C1236" s="31" t="s">
        <v>1465</v>
      </c>
      <c r="D1236" s="31"/>
      <c r="E1236" s="44" t="s">
        <v>35</v>
      </c>
      <c r="F1236" s="43" t="s">
        <v>34</v>
      </c>
      <c r="G1236" s="84" t="s">
        <v>34</v>
      </c>
      <c r="H1236" s="31"/>
      <c r="I1236" s="31"/>
      <c r="J1236" s="84" t="s">
        <v>190</v>
      </c>
      <c r="K1236" s="31" t="s">
        <v>34</v>
      </c>
      <c r="L1236" s="31" t="s">
        <v>46</v>
      </c>
      <c r="M1236" s="169"/>
      <c r="N1236" s="148" t="s">
        <v>3033</v>
      </c>
      <c r="O1236" s="44" t="s">
        <v>35</v>
      </c>
      <c r="P1236" s="43">
        <v>1989</v>
      </c>
      <c r="Q1236" s="31">
        <v>1</v>
      </c>
      <c r="R1236" s="84" t="s">
        <v>188</v>
      </c>
      <c r="S1236" s="31" t="s">
        <v>34</v>
      </c>
      <c r="T1236" s="31"/>
      <c r="U1236" s="169"/>
      <c r="V1236" s="150"/>
      <c r="W1236" s="141" t="str" cm="1">
        <f t="array" ref="W1236">IF(SUM(LEN(B1236:V1236))=0,"",IF(OR(OR(ISBLANK(F1236),SUM(LEN(C1236),LEN(D1236))=0),AND(NOT(E1236="Unknown"),ISBLANK(J1236)),AND(NOT(O1236="Unknown"),ISBLANK(R1236))),"Missing Information", INDEX(Table15[Entire Service Line Classification], MATCH(SUMIFS(Table15[Unique ID],Table15[System-Owned Portion],E1236,Table15[If Material Anything Other than "Lead" in Column E,Was Material Ever Previously Lead?],G1236,Table15[Customer-Owned Portion],O1236),Table15[Unique ID],0),0)))</f>
        <v>Non-lead</v>
      </c>
      <c r="X1236"/>
    </row>
    <row r="1237" spans="2:24" ht="30" x14ac:dyDescent="0.25">
      <c r="B1237" s="146">
        <v>87108166</v>
      </c>
      <c r="C1237" s="31" t="s">
        <v>1466</v>
      </c>
      <c r="D1237" s="31"/>
      <c r="E1237" s="44" t="s">
        <v>35</v>
      </c>
      <c r="F1237" s="43" t="s">
        <v>34</v>
      </c>
      <c r="G1237" s="84" t="s">
        <v>34</v>
      </c>
      <c r="H1237" s="31"/>
      <c r="I1237" s="31"/>
      <c r="J1237" s="84" t="s">
        <v>190</v>
      </c>
      <c r="K1237" s="31" t="s">
        <v>34</v>
      </c>
      <c r="L1237" s="31" t="s">
        <v>46</v>
      </c>
      <c r="M1237" s="169"/>
      <c r="N1237" s="148" t="s">
        <v>3033</v>
      </c>
      <c r="O1237" s="44" t="s">
        <v>35</v>
      </c>
      <c r="P1237" s="43">
        <v>1989</v>
      </c>
      <c r="Q1237" s="31">
        <v>1</v>
      </c>
      <c r="R1237" s="84" t="s">
        <v>188</v>
      </c>
      <c r="S1237" s="31" t="s">
        <v>34</v>
      </c>
      <c r="T1237" s="31"/>
      <c r="U1237" s="169"/>
      <c r="V1237" s="150"/>
      <c r="W1237" s="141" t="str" cm="1">
        <f t="array" ref="W1237">IF(SUM(LEN(B1237:V1237))=0,"",IF(OR(OR(ISBLANK(F1237),SUM(LEN(C1237),LEN(D1237))=0),AND(NOT(E1237="Unknown"),ISBLANK(J1237)),AND(NOT(O1237="Unknown"),ISBLANK(R1237))),"Missing Information", INDEX(Table15[Entire Service Line Classification], MATCH(SUMIFS(Table15[Unique ID],Table15[System-Owned Portion],E1237,Table15[If Material Anything Other than "Lead" in Column E,Was Material Ever Previously Lead?],G1237,Table15[Customer-Owned Portion],O1237),Table15[Unique ID],0),0)))</f>
        <v>Non-lead</v>
      </c>
      <c r="X1237"/>
    </row>
    <row r="1238" spans="2:24" ht="30" x14ac:dyDescent="0.25">
      <c r="B1238" s="146">
        <v>65377534</v>
      </c>
      <c r="C1238" s="31" t="s">
        <v>1467</v>
      </c>
      <c r="D1238" s="31"/>
      <c r="E1238" s="44" t="s">
        <v>35</v>
      </c>
      <c r="F1238" s="43" t="s">
        <v>34</v>
      </c>
      <c r="G1238" s="84" t="s">
        <v>34</v>
      </c>
      <c r="H1238" s="31"/>
      <c r="I1238" s="31"/>
      <c r="J1238" s="84" t="s">
        <v>190</v>
      </c>
      <c r="K1238" s="31" t="s">
        <v>34</v>
      </c>
      <c r="L1238" s="31" t="s">
        <v>46</v>
      </c>
      <c r="M1238" s="169"/>
      <c r="N1238" s="148" t="s">
        <v>3033</v>
      </c>
      <c r="O1238" s="44" t="s">
        <v>35</v>
      </c>
      <c r="P1238" s="43">
        <v>1989</v>
      </c>
      <c r="Q1238" s="31">
        <v>1</v>
      </c>
      <c r="R1238" s="84" t="s">
        <v>188</v>
      </c>
      <c r="S1238" s="31" t="s">
        <v>34</v>
      </c>
      <c r="T1238" s="31"/>
      <c r="U1238" s="169"/>
      <c r="V1238" s="150"/>
      <c r="W1238" s="141" t="str" cm="1">
        <f t="array" ref="W1238">IF(SUM(LEN(B1238:V1238))=0,"",IF(OR(OR(ISBLANK(F1238),SUM(LEN(C1238),LEN(D1238))=0),AND(NOT(E1238="Unknown"),ISBLANK(J1238)),AND(NOT(O1238="Unknown"),ISBLANK(R1238))),"Missing Information", INDEX(Table15[Entire Service Line Classification], MATCH(SUMIFS(Table15[Unique ID],Table15[System-Owned Portion],E1238,Table15[If Material Anything Other than "Lead" in Column E,Was Material Ever Previously Lead?],G1238,Table15[Customer-Owned Portion],O1238),Table15[Unique ID],0),0)))</f>
        <v>Non-lead</v>
      </c>
      <c r="X1238"/>
    </row>
    <row r="1239" spans="2:24" ht="30" x14ac:dyDescent="0.25">
      <c r="B1239" s="146">
        <v>88106483</v>
      </c>
      <c r="C1239" s="31" t="s">
        <v>1468</v>
      </c>
      <c r="D1239" s="31"/>
      <c r="E1239" s="44" t="s">
        <v>35</v>
      </c>
      <c r="F1239" s="43" t="s">
        <v>34</v>
      </c>
      <c r="G1239" s="84" t="s">
        <v>34</v>
      </c>
      <c r="H1239" s="31"/>
      <c r="I1239" s="31"/>
      <c r="J1239" s="84" t="s">
        <v>190</v>
      </c>
      <c r="K1239" s="31" t="s">
        <v>34</v>
      </c>
      <c r="L1239" s="31" t="s">
        <v>46</v>
      </c>
      <c r="M1239" s="169"/>
      <c r="N1239" s="148" t="s">
        <v>3033</v>
      </c>
      <c r="O1239" s="44" t="s">
        <v>35</v>
      </c>
      <c r="P1239" s="43">
        <v>1989</v>
      </c>
      <c r="Q1239" s="31">
        <v>1</v>
      </c>
      <c r="R1239" s="84" t="s">
        <v>188</v>
      </c>
      <c r="S1239" s="31" t="s">
        <v>34</v>
      </c>
      <c r="T1239" s="31"/>
      <c r="U1239" s="169"/>
      <c r="V1239" s="150"/>
      <c r="W1239" s="141" t="str" cm="1">
        <f t="array" ref="W1239">IF(SUM(LEN(B1239:V1239))=0,"",IF(OR(OR(ISBLANK(F1239),SUM(LEN(C1239),LEN(D1239))=0),AND(NOT(E1239="Unknown"),ISBLANK(J1239)),AND(NOT(O1239="Unknown"),ISBLANK(R1239))),"Missing Information", INDEX(Table15[Entire Service Line Classification], MATCH(SUMIFS(Table15[Unique ID],Table15[System-Owned Portion],E1239,Table15[If Material Anything Other than "Lead" in Column E,Was Material Ever Previously Lead?],G1239,Table15[Customer-Owned Portion],O1239),Table15[Unique ID],0),0)))</f>
        <v>Non-lead</v>
      </c>
      <c r="X1239"/>
    </row>
    <row r="1240" spans="2:24" ht="30" x14ac:dyDescent="0.25">
      <c r="B1240" s="146">
        <v>65377483</v>
      </c>
      <c r="C1240" s="31" t="s">
        <v>1469</v>
      </c>
      <c r="D1240" s="31"/>
      <c r="E1240" s="44" t="s">
        <v>35</v>
      </c>
      <c r="F1240" s="43" t="s">
        <v>34</v>
      </c>
      <c r="G1240" s="84" t="s">
        <v>34</v>
      </c>
      <c r="H1240" s="31"/>
      <c r="I1240" s="31"/>
      <c r="J1240" s="84" t="s">
        <v>190</v>
      </c>
      <c r="K1240" s="31" t="s">
        <v>34</v>
      </c>
      <c r="L1240" s="31" t="s">
        <v>46</v>
      </c>
      <c r="M1240" s="169"/>
      <c r="N1240" s="148" t="s">
        <v>3033</v>
      </c>
      <c r="O1240" s="44" t="s">
        <v>35</v>
      </c>
      <c r="P1240" s="43">
        <v>1989</v>
      </c>
      <c r="Q1240" s="31">
        <v>1</v>
      </c>
      <c r="R1240" s="84" t="s">
        <v>188</v>
      </c>
      <c r="S1240" s="31" t="s">
        <v>34</v>
      </c>
      <c r="T1240" s="31"/>
      <c r="U1240" s="169"/>
      <c r="V1240" s="150"/>
      <c r="W1240" s="141" t="str" cm="1">
        <f t="array" ref="W1240">IF(SUM(LEN(B1240:V1240))=0,"",IF(OR(OR(ISBLANK(F1240),SUM(LEN(C1240),LEN(D1240))=0),AND(NOT(E1240="Unknown"),ISBLANK(J1240)),AND(NOT(O1240="Unknown"),ISBLANK(R1240))),"Missing Information", INDEX(Table15[Entire Service Line Classification], MATCH(SUMIFS(Table15[Unique ID],Table15[System-Owned Portion],E1240,Table15[If Material Anything Other than "Lead" in Column E,Was Material Ever Previously Lead?],G1240,Table15[Customer-Owned Portion],O1240),Table15[Unique ID],0),0)))</f>
        <v>Non-lead</v>
      </c>
      <c r="X1240"/>
    </row>
    <row r="1241" spans="2:24" ht="30" x14ac:dyDescent="0.25">
      <c r="B1241" s="146">
        <v>89017948</v>
      </c>
      <c r="C1241" s="31" t="s">
        <v>1470</v>
      </c>
      <c r="D1241" s="31"/>
      <c r="E1241" s="44" t="s">
        <v>35</v>
      </c>
      <c r="F1241" s="43" t="s">
        <v>34</v>
      </c>
      <c r="G1241" s="84" t="s">
        <v>34</v>
      </c>
      <c r="H1241" s="31"/>
      <c r="I1241" s="31"/>
      <c r="J1241" s="84" t="s">
        <v>190</v>
      </c>
      <c r="K1241" s="31" t="s">
        <v>34</v>
      </c>
      <c r="L1241" s="31" t="s">
        <v>46</v>
      </c>
      <c r="M1241" s="169"/>
      <c r="N1241" s="148" t="s">
        <v>3033</v>
      </c>
      <c r="O1241" s="44" t="s">
        <v>35</v>
      </c>
      <c r="P1241" s="43">
        <v>1989</v>
      </c>
      <c r="Q1241" s="31">
        <v>1</v>
      </c>
      <c r="R1241" s="84" t="s">
        <v>188</v>
      </c>
      <c r="S1241" s="31" t="s">
        <v>34</v>
      </c>
      <c r="T1241" s="31"/>
      <c r="U1241" s="169"/>
      <c r="V1241" s="150"/>
      <c r="W1241" s="141" t="str" cm="1">
        <f t="array" ref="W1241">IF(SUM(LEN(B1241:V1241))=0,"",IF(OR(OR(ISBLANK(F1241),SUM(LEN(C1241),LEN(D1241))=0),AND(NOT(E1241="Unknown"),ISBLANK(J1241)),AND(NOT(O1241="Unknown"),ISBLANK(R1241))),"Missing Information", INDEX(Table15[Entire Service Line Classification], MATCH(SUMIFS(Table15[Unique ID],Table15[System-Owned Portion],E1241,Table15[If Material Anything Other than "Lead" in Column E,Was Material Ever Previously Lead?],G1241,Table15[Customer-Owned Portion],O1241),Table15[Unique ID],0),0)))</f>
        <v>Non-lead</v>
      </c>
      <c r="X1241"/>
    </row>
    <row r="1242" spans="2:24" ht="30" x14ac:dyDescent="0.25">
      <c r="B1242" s="146">
        <v>66841761</v>
      </c>
      <c r="C1242" s="31" t="s">
        <v>1471</v>
      </c>
      <c r="D1242" s="31"/>
      <c r="E1242" s="44" t="s">
        <v>35</v>
      </c>
      <c r="F1242" s="43" t="s">
        <v>34</v>
      </c>
      <c r="G1242" s="84" t="s">
        <v>34</v>
      </c>
      <c r="H1242" s="31"/>
      <c r="I1242" s="31"/>
      <c r="J1242" s="84" t="s">
        <v>190</v>
      </c>
      <c r="K1242" s="31" t="s">
        <v>34</v>
      </c>
      <c r="L1242" s="31" t="s">
        <v>46</v>
      </c>
      <c r="M1242" s="169"/>
      <c r="N1242" s="148" t="s">
        <v>3033</v>
      </c>
      <c r="O1242" s="44" t="s">
        <v>35</v>
      </c>
      <c r="P1242" s="43">
        <v>1989</v>
      </c>
      <c r="Q1242" s="31">
        <v>1</v>
      </c>
      <c r="R1242" s="84" t="s">
        <v>188</v>
      </c>
      <c r="S1242" s="31" t="s">
        <v>34</v>
      </c>
      <c r="T1242" s="31"/>
      <c r="U1242" s="169"/>
      <c r="V1242" s="150"/>
      <c r="W1242" s="141" t="str" cm="1">
        <f t="array" ref="W1242">IF(SUM(LEN(B1242:V1242))=0,"",IF(OR(OR(ISBLANK(F1242),SUM(LEN(C1242),LEN(D1242))=0),AND(NOT(E1242="Unknown"),ISBLANK(J1242)),AND(NOT(O1242="Unknown"),ISBLANK(R1242))),"Missing Information", INDEX(Table15[Entire Service Line Classification], MATCH(SUMIFS(Table15[Unique ID],Table15[System-Owned Portion],E1242,Table15[If Material Anything Other than "Lead" in Column E,Was Material Ever Previously Lead?],G1242,Table15[Customer-Owned Portion],O1242),Table15[Unique ID],0),0)))</f>
        <v>Non-lead</v>
      </c>
      <c r="X1242"/>
    </row>
    <row r="1243" spans="2:24" ht="30" x14ac:dyDescent="0.25">
      <c r="B1243" s="146">
        <v>89017886</v>
      </c>
      <c r="C1243" s="31" t="s">
        <v>1472</v>
      </c>
      <c r="D1243" s="31"/>
      <c r="E1243" s="44" t="s">
        <v>35</v>
      </c>
      <c r="F1243" s="43" t="s">
        <v>34</v>
      </c>
      <c r="G1243" s="84" t="s">
        <v>34</v>
      </c>
      <c r="H1243" s="31"/>
      <c r="I1243" s="31"/>
      <c r="J1243" s="84" t="s">
        <v>190</v>
      </c>
      <c r="K1243" s="31" t="s">
        <v>34</v>
      </c>
      <c r="L1243" s="31" t="s">
        <v>46</v>
      </c>
      <c r="M1243" s="169"/>
      <c r="N1243" s="148" t="s">
        <v>3033</v>
      </c>
      <c r="O1243" s="44" t="s">
        <v>35</v>
      </c>
      <c r="P1243" s="43">
        <v>1989</v>
      </c>
      <c r="Q1243" s="31">
        <v>1</v>
      </c>
      <c r="R1243" s="84" t="s">
        <v>188</v>
      </c>
      <c r="S1243" s="31" t="s">
        <v>34</v>
      </c>
      <c r="T1243" s="31"/>
      <c r="U1243" s="169"/>
      <c r="V1243" s="150"/>
      <c r="W1243" s="141" t="str" cm="1">
        <f t="array" ref="W1243">IF(SUM(LEN(B1243:V1243))=0,"",IF(OR(OR(ISBLANK(F1243),SUM(LEN(C1243),LEN(D1243))=0),AND(NOT(E1243="Unknown"),ISBLANK(J1243)),AND(NOT(O1243="Unknown"),ISBLANK(R1243))),"Missing Information", INDEX(Table15[Entire Service Line Classification], MATCH(SUMIFS(Table15[Unique ID],Table15[System-Owned Portion],E1243,Table15[If Material Anything Other than "Lead" in Column E,Was Material Ever Previously Lead?],G1243,Table15[Customer-Owned Portion],O1243),Table15[Unique ID],0),0)))</f>
        <v>Non-lead</v>
      </c>
      <c r="X1243"/>
    </row>
    <row r="1244" spans="2:24" ht="30" x14ac:dyDescent="0.25">
      <c r="B1244" s="146">
        <v>50101115</v>
      </c>
      <c r="C1244" s="31" t="s">
        <v>1473</v>
      </c>
      <c r="D1244" s="31"/>
      <c r="E1244" s="44" t="s">
        <v>35</v>
      </c>
      <c r="F1244" s="43" t="s">
        <v>34</v>
      </c>
      <c r="G1244" s="84" t="s">
        <v>34</v>
      </c>
      <c r="H1244" s="31"/>
      <c r="I1244" s="31"/>
      <c r="J1244" s="84" t="s">
        <v>190</v>
      </c>
      <c r="K1244" s="31" t="s">
        <v>34</v>
      </c>
      <c r="L1244" s="31" t="s">
        <v>46</v>
      </c>
      <c r="M1244" s="169"/>
      <c r="N1244" s="148" t="s">
        <v>3033</v>
      </c>
      <c r="O1244" s="44" t="s">
        <v>35</v>
      </c>
      <c r="P1244" s="43">
        <v>1989</v>
      </c>
      <c r="Q1244" s="31">
        <v>1</v>
      </c>
      <c r="R1244" s="84" t="s">
        <v>188</v>
      </c>
      <c r="S1244" s="31" t="s">
        <v>34</v>
      </c>
      <c r="T1244" s="31"/>
      <c r="U1244" s="169"/>
      <c r="V1244" s="150"/>
      <c r="W1244" s="141" t="str" cm="1">
        <f t="array" ref="W1244">IF(SUM(LEN(B1244:V1244))=0,"",IF(OR(OR(ISBLANK(F1244),SUM(LEN(C1244),LEN(D1244))=0),AND(NOT(E1244="Unknown"),ISBLANK(J1244)),AND(NOT(O1244="Unknown"),ISBLANK(R1244))),"Missing Information", INDEX(Table15[Entire Service Line Classification], MATCH(SUMIFS(Table15[Unique ID],Table15[System-Owned Portion],E1244,Table15[If Material Anything Other than "Lead" in Column E,Was Material Ever Previously Lead?],G1244,Table15[Customer-Owned Portion],O1244),Table15[Unique ID],0),0)))</f>
        <v>Non-lead</v>
      </c>
      <c r="X1244"/>
    </row>
    <row r="1245" spans="2:24" ht="30" x14ac:dyDescent="0.25">
      <c r="B1245" s="146">
        <v>79900703</v>
      </c>
      <c r="C1245" s="31" t="s">
        <v>1474</v>
      </c>
      <c r="D1245" s="31"/>
      <c r="E1245" s="44" t="s">
        <v>35</v>
      </c>
      <c r="F1245" s="43" t="s">
        <v>34</v>
      </c>
      <c r="G1245" s="84" t="s">
        <v>34</v>
      </c>
      <c r="H1245" s="31"/>
      <c r="I1245" s="31"/>
      <c r="J1245" s="84" t="s">
        <v>190</v>
      </c>
      <c r="K1245" s="31" t="s">
        <v>34</v>
      </c>
      <c r="L1245" s="31" t="s">
        <v>46</v>
      </c>
      <c r="M1245" s="169"/>
      <c r="N1245" s="148" t="s">
        <v>3033</v>
      </c>
      <c r="O1245" s="44" t="s">
        <v>35</v>
      </c>
      <c r="P1245" s="43">
        <v>1989</v>
      </c>
      <c r="Q1245" s="31">
        <v>1</v>
      </c>
      <c r="R1245" s="84" t="s">
        <v>188</v>
      </c>
      <c r="S1245" s="31" t="s">
        <v>34</v>
      </c>
      <c r="T1245" s="31"/>
      <c r="U1245" s="169"/>
      <c r="V1245" s="150"/>
      <c r="W1245" s="141" t="str" cm="1">
        <f t="array" ref="W1245">IF(SUM(LEN(B1245:V1245))=0,"",IF(OR(OR(ISBLANK(F1245),SUM(LEN(C1245),LEN(D1245))=0),AND(NOT(E1245="Unknown"),ISBLANK(J1245)),AND(NOT(O1245="Unknown"),ISBLANK(R1245))),"Missing Information", INDEX(Table15[Entire Service Line Classification], MATCH(SUMIFS(Table15[Unique ID],Table15[System-Owned Portion],E1245,Table15[If Material Anything Other than "Lead" in Column E,Was Material Ever Previously Lead?],G1245,Table15[Customer-Owned Portion],O1245),Table15[Unique ID],0),0)))</f>
        <v>Non-lead</v>
      </c>
      <c r="X1245"/>
    </row>
    <row r="1246" spans="2:24" ht="30" x14ac:dyDescent="0.25">
      <c r="B1246" s="146">
        <v>89010486</v>
      </c>
      <c r="C1246" s="31" t="s">
        <v>1475</v>
      </c>
      <c r="D1246" s="31"/>
      <c r="E1246" s="44" t="s">
        <v>35</v>
      </c>
      <c r="F1246" s="43" t="s">
        <v>34</v>
      </c>
      <c r="G1246" s="84" t="s">
        <v>34</v>
      </c>
      <c r="H1246" s="31"/>
      <c r="I1246" s="31"/>
      <c r="J1246" s="84" t="s">
        <v>190</v>
      </c>
      <c r="K1246" s="31" t="s">
        <v>34</v>
      </c>
      <c r="L1246" s="31" t="s">
        <v>46</v>
      </c>
      <c r="M1246" s="169"/>
      <c r="N1246" s="148" t="s">
        <v>3033</v>
      </c>
      <c r="O1246" s="44" t="s">
        <v>35</v>
      </c>
      <c r="P1246" s="43">
        <v>1989</v>
      </c>
      <c r="Q1246" s="31">
        <v>1</v>
      </c>
      <c r="R1246" s="84" t="s">
        <v>188</v>
      </c>
      <c r="S1246" s="31" t="s">
        <v>34</v>
      </c>
      <c r="T1246" s="31"/>
      <c r="U1246" s="169"/>
      <c r="V1246" s="150"/>
      <c r="W1246" s="141" t="str" cm="1">
        <f t="array" ref="W1246">IF(SUM(LEN(B1246:V1246))=0,"",IF(OR(OR(ISBLANK(F1246),SUM(LEN(C1246),LEN(D1246))=0),AND(NOT(E1246="Unknown"),ISBLANK(J1246)),AND(NOT(O1246="Unknown"),ISBLANK(R1246))),"Missing Information", INDEX(Table15[Entire Service Line Classification], MATCH(SUMIFS(Table15[Unique ID],Table15[System-Owned Portion],E1246,Table15[If Material Anything Other than "Lead" in Column E,Was Material Ever Previously Lead?],G1246,Table15[Customer-Owned Portion],O1246),Table15[Unique ID],0),0)))</f>
        <v>Non-lead</v>
      </c>
      <c r="X1246"/>
    </row>
    <row r="1247" spans="2:24" ht="30" x14ac:dyDescent="0.25">
      <c r="B1247" s="146">
        <v>60805999</v>
      </c>
      <c r="C1247" s="31" t="s">
        <v>1476</v>
      </c>
      <c r="D1247" s="31"/>
      <c r="E1247" s="44" t="s">
        <v>35</v>
      </c>
      <c r="F1247" s="43" t="s">
        <v>34</v>
      </c>
      <c r="G1247" s="84" t="s">
        <v>34</v>
      </c>
      <c r="H1247" s="31"/>
      <c r="I1247" s="31"/>
      <c r="J1247" s="84" t="s">
        <v>190</v>
      </c>
      <c r="K1247" s="31" t="s">
        <v>34</v>
      </c>
      <c r="L1247" s="31" t="s">
        <v>46</v>
      </c>
      <c r="M1247" s="169"/>
      <c r="N1247" s="148" t="s">
        <v>3033</v>
      </c>
      <c r="O1247" s="44" t="s">
        <v>35</v>
      </c>
      <c r="P1247" s="43">
        <v>1989</v>
      </c>
      <c r="Q1247" s="31">
        <v>1</v>
      </c>
      <c r="R1247" s="84" t="s">
        <v>188</v>
      </c>
      <c r="S1247" s="31" t="s">
        <v>34</v>
      </c>
      <c r="T1247" s="31"/>
      <c r="U1247" s="169"/>
      <c r="V1247" s="150"/>
      <c r="W1247" s="141" t="str" cm="1">
        <f t="array" ref="W1247">IF(SUM(LEN(B1247:V1247))=0,"",IF(OR(OR(ISBLANK(F1247),SUM(LEN(C1247),LEN(D1247))=0),AND(NOT(E1247="Unknown"),ISBLANK(J1247)),AND(NOT(O1247="Unknown"),ISBLANK(R1247))),"Missing Information", INDEX(Table15[Entire Service Line Classification], MATCH(SUMIFS(Table15[Unique ID],Table15[System-Owned Portion],E1247,Table15[If Material Anything Other than "Lead" in Column E,Was Material Ever Previously Lead?],G1247,Table15[Customer-Owned Portion],O1247),Table15[Unique ID],0),0)))</f>
        <v>Non-lead</v>
      </c>
      <c r="X1247"/>
    </row>
    <row r="1248" spans="2:24" ht="30" x14ac:dyDescent="0.25">
      <c r="B1248" s="146">
        <v>79900666</v>
      </c>
      <c r="C1248" s="31" t="s">
        <v>1477</v>
      </c>
      <c r="D1248" s="31"/>
      <c r="E1248" s="44" t="s">
        <v>35</v>
      </c>
      <c r="F1248" s="43" t="s">
        <v>34</v>
      </c>
      <c r="G1248" s="84" t="s">
        <v>34</v>
      </c>
      <c r="H1248" s="31"/>
      <c r="I1248" s="31"/>
      <c r="J1248" s="84" t="s">
        <v>190</v>
      </c>
      <c r="K1248" s="31" t="s">
        <v>34</v>
      </c>
      <c r="L1248" s="31" t="s">
        <v>46</v>
      </c>
      <c r="M1248" s="169"/>
      <c r="N1248" s="148" t="s">
        <v>3033</v>
      </c>
      <c r="O1248" s="44" t="s">
        <v>35</v>
      </c>
      <c r="P1248" s="43">
        <v>1989</v>
      </c>
      <c r="Q1248" s="31">
        <v>1</v>
      </c>
      <c r="R1248" s="84" t="s">
        <v>188</v>
      </c>
      <c r="S1248" s="31" t="s">
        <v>34</v>
      </c>
      <c r="T1248" s="31"/>
      <c r="U1248" s="169"/>
      <c r="V1248" s="150"/>
      <c r="W1248" s="141" t="str" cm="1">
        <f t="array" ref="W1248">IF(SUM(LEN(B1248:V1248))=0,"",IF(OR(OR(ISBLANK(F1248),SUM(LEN(C1248),LEN(D1248))=0),AND(NOT(E1248="Unknown"),ISBLANK(J1248)),AND(NOT(O1248="Unknown"),ISBLANK(R1248))),"Missing Information", INDEX(Table15[Entire Service Line Classification], MATCH(SUMIFS(Table15[Unique ID],Table15[System-Owned Portion],E1248,Table15[If Material Anything Other than "Lead" in Column E,Was Material Ever Previously Lead?],G1248,Table15[Customer-Owned Portion],O1248),Table15[Unique ID],0),0)))</f>
        <v>Non-lead</v>
      </c>
      <c r="X1248"/>
    </row>
    <row r="1249" spans="2:24" ht="30" x14ac:dyDescent="0.25">
      <c r="B1249" s="146">
        <v>87108162</v>
      </c>
      <c r="C1249" s="31" t="s">
        <v>1478</v>
      </c>
      <c r="D1249" s="31"/>
      <c r="E1249" s="44" t="s">
        <v>35</v>
      </c>
      <c r="F1249" s="43" t="s">
        <v>34</v>
      </c>
      <c r="G1249" s="84" t="s">
        <v>34</v>
      </c>
      <c r="H1249" s="31"/>
      <c r="I1249" s="31"/>
      <c r="J1249" s="84" t="s">
        <v>190</v>
      </c>
      <c r="K1249" s="31" t="s">
        <v>34</v>
      </c>
      <c r="L1249" s="31" t="s">
        <v>46</v>
      </c>
      <c r="M1249" s="169"/>
      <c r="N1249" s="148" t="s">
        <v>3033</v>
      </c>
      <c r="O1249" s="44" t="s">
        <v>35</v>
      </c>
      <c r="P1249" s="43">
        <v>1989</v>
      </c>
      <c r="Q1249" s="31">
        <v>1</v>
      </c>
      <c r="R1249" s="84" t="s">
        <v>188</v>
      </c>
      <c r="S1249" s="31" t="s">
        <v>34</v>
      </c>
      <c r="T1249" s="31"/>
      <c r="U1249" s="169"/>
      <c r="V1249" s="150"/>
      <c r="W1249" s="141" t="str" cm="1">
        <f t="array" ref="W1249">IF(SUM(LEN(B1249:V1249))=0,"",IF(OR(OR(ISBLANK(F1249),SUM(LEN(C1249),LEN(D1249))=0),AND(NOT(E1249="Unknown"),ISBLANK(J1249)),AND(NOT(O1249="Unknown"),ISBLANK(R1249))),"Missing Information", INDEX(Table15[Entire Service Line Classification], MATCH(SUMIFS(Table15[Unique ID],Table15[System-Owned Portion],E1249,Table15[If Material Anything Other than "Lead" in Column E,Was Material Ever Previously Lead?],G1249,Table15[Customer-Owned Portion],O1249),Table15[Unique ID],0),0)))</f>
        <v>Non-lead</v>
      </c>
      <c r="X1249"/>
    </row>
    <row r="1250" spans="2:24" ht="30" x14ac:dyDescent="0.25">
      <c r="B1250" s="146">
        <v>88078011</v>
      </c>
      <c r="C1250" s="31" t="s">
        <v>1479</v>
      </c>
      <c r="D1250" s="31"/>
      <c r="E1250" s="44" t="s">
        <v>35</v>
      </c>
      <c r="F1250" s="43" t="s">
        <v>34</v>
      </c>
      <c r="G1250" s="84" t="s">
        <v>34</v>
      </c>
      <c r="H1250" s="31"/>
      <c r="I1250" s="31"/>
      <c r="J1250" s="84" t="s">
        <v>190</v>
      </c>
      <c r="K1250" s="31" t="s">
        <v>34</v>
      </c>
      <c r="L1250" s="31" t="s">
        <v>46</v>
      </c>
      <c r="M1250" s="169"/>
      <c r="N1250" s="148" t="s">
        <v>3033</v>
      </c>
      <c r="O1250" s="44" t="s">
        <v>35</v>
      </c>
      <c r="P1250" s="43">
        <v>1989</v>
      </c>
      <c r="Q1250" s="31">
        <v>1</v>
      </c>
      <c r="R1250" s="84" t="s">
        <v>188</v>
      </c>
      <c r="S1250" s="31" t="s">
        <v>34</v>
      </c>
      <c r="T1250" s="31"/>
      <c r="U1250" s="169"/>
      <c r="V1250" s="150"/>
      <c r="W1250" s="141" t="str" cm="1">
        <f t="array" ref="W1250">IF(SUM(LEN(B1250:V1250))=0,"",IF(OR(OR(ISBLANK(F1250),SUM(LEN(C1250),LEN(D1250))=0),AND(NOT(E1250="Unknown"),ISBLANK(J1250)),AND(NOT(O1250="Unknown"),ISBLANK(R1250))),"Missing Information", INDEX(Table15[Entire Service Line Classification], MATCH(SUMIFS(Table15[Unique ID],Table15[System-Owned Portion],E1250,Table15[If Material Anything Other than "Lead" in Column E,Was Material Ever Previously Lead?],G1250,Table15[Customer-Owned Portion],O1250),Table15[Unique ID],0),0)))</f>
        <v>Non-lead</v>
      </c>
      <c r="X1250"/>
    </row>
    <row r="1251" spans="2:24" ht="30" x14ac:dyDescent="0.25">
      <c r="B1251" s="146">
        <v>55487165</v>
      </c>
      <c r="C1251" s="31" t="s">
        <v>1480</v>
      </c>
      <c r="D1251" s="31"/>
      <c r="E1251" s="44" t="s">
        <v>35</v>
      </c>
      <c r="F1251" s="43" t="s">
        <v>34</v>
      </c>
      <c r="G1251" s="84" t="s">
        <v>34</v>
      </c>
      <c r="H1251" s="31"/>
      <c r="I1251" s="31"/>
      <c r="J1251" s="84" t="s">
        <v>190</v>
      </c>
      <c r="K1251" s="31" t="s">
        <v>34</v>
      </c>
      <c r="L1251" s="31" t="s">
        <v>46</v>
      </c>
      <c r="M1251" s="169"/>
      <c r="N1251" s="148" t="s">
        <v>3033</v>
      </c>
      <c r="O1251" s="44" t="s">
        <v>35</v>
      </c>
      <c r="P1251" s="43">
        <v>1989</v>
      </c>
      <c r="Q1251" s="31">
        <v>1</v>
      </c>
      <c r="R1251" s="84" t="s">
        <v>188</v>
      </c>
      <c r="S1251" s="31" t="s">
        <v>34</v>
      </c>
      <c r="T1251" s="31"/>
      <c r="U1251" s="169"/>
      <c r="V1251" s="150"/>
      <c r="W1251" s="141" t="str" cm="1">
        <f t="array" ref="W1251">IF(SUM(LEN(B1251:V1251))=0,"",IF(OR(OR(ISBLANK(F1251),SUM(LEN(C1251),LEN(D1251))=0),AND(NOT(E1251="Unknown"),ISBLANK(J1251)),AND(NOT(O1251="Unknown"),ISBLANK(R1251))),"Missing Information", INDEX(Table15[Entire Service Line Classification], MATCH(SUMIFS(Table15[Unique ID],Table15[System-Owned Portion],E1251,Table15[If Material Anything Other than "Lead" in Column E,Was Material Ever Previously Lead?],G1251,Table15[Customer-Owned Portion],O1251),Table15[Unique ID],0),0)))</f>
        <v>Non-lead</v>
      </c>
      <c r="X1251"/>
    </row>
    <row r="1252" spans="2:24" ht="30" x14ac:dyDescent="0.25">
      <c r="B1252" s="146">
        <v>89010457</v>
      </c>
      <c r="C1252" s="31" t="s">
        <v>1481</v>
      </c>
      <c r="D1252" s="31"/>
      <c r="E1252" s="44" t="s">
        <v>35</v>
      </c>
      <c r="F1252" s="43" t="s">
        <v>34</v>
      </c>
      <c r="G1252" s="84" t="s">
        <v>34</v>
      </c>
      <c r="H1252" s="31"/>
      <c r="I1252" s="31"/>
      <c r="J1252" s="84" t="s">
        <v>190</v>
      </c>
      <c r="K1252" s="31" t="s">
        <v>34</v>
      </c>
      <c r="L1252" s="31" t="s">
        <v>46</v>
      </c>
      <c r="M1252" s="169"/>
      <c r="N1252" s="148" t="s">
        <v>3033</v>
      </c>
      <c r="O1252" s="44" t="s">
        <v>35</v>
      </c>
      <c r="P1252" s="43">
        <v>1989</v>
      </c>
      <c r="Q1252" s="31">
        <v>1</v>
      </c>
      <c r="R1252" s="84" t="s">
        <v>188</v>
      </c>
      <c r="S1252" s="31" t="s">
        <v>34</v>
      </c>
      <c r="T1252" s="31"/>
      <c r="U1252" s="169"/>
      <c r="V1252" s="150"/>
      <c r="W1252" s="141" t="str" cm="1">
        <f t="array" ref="W1252">IF(SUM(LEN(B1252:V1252))=0,"",IF(OR(OR(ISBLANK(F1252),SUM(LEN(C1252),LEN(D1252))=0),AND(NOT(E1252="Unknown"),ISBLANK(J1252)),AND(NOT(O1252="Unknown"),ISBLANK(R1252))),"Missing Information", INDEX(Table15[Entire Service Line Classification], MATCH(SUMIFS(Table15[Unique ID],Table15[System-Owned Portion],E1252,Table15[If Material Anything Other than "Lead" in Column E,Was Material Ever Previously Lead?],G1252,Table15[Customer-Owned Portion],O1252),Table15[Unique ID],0),0)))</f>
        <v>Non-lead</v>
      </c>
      <c r="X1252"/>
    </row>
    <row r="1253" spans="2:24" ht="30" x14ac:dyDescent="0.25">
      <c r="B1253" s="146">
        <v>48451661</v>
      </c>
      <c r="C1253" s="31" t="s">
        <v>1482</v>
      </c>
      <c r="D1253" s="31"/>
      <c r="E1253" s="44" t="s">
        <v>35</v>
      </c>
      <c r="F1253" s="43" t="s">
        <v>34</v>
      </c>
      <c r="G1253" s="84" t="s">
        <v>34</v>
      </c>
      <c r="H1253" s="31"/>
      <c r="I1253" s="31"/>
      <c r="J1253" s="84" t="s">
        <v>190</v>
      </c>
      <c r="K1253" s="31" t="s">
        <v>34</v>
      </c>
      <c r="L1253" s="31" t="s">
        <v>46</v>
      </c>
      <c r="M1253" s="169"/>
      <c r="N1253" s="148" t="s">
        <v>3033</v>
      </c>
      <c r="O1253" s="44" t="s">
        <v>35</v>
      </c>
      <c r="P1253" s="43">
        <v>1989</v>
      </c>
      <c r="Q1253" s="31">
        <v>1</v>
      </c>
      <c r="R1253" s="84" t="s">
        <v>188</v>
      </c>
      <c r="S1253" s="31" t="s">
        <v>34</v>
      </c>
      <c r="T1253" s="31"/>
      <c r="U1253" s="169"/>
      <c r="V1253" s="150"/>
      <c r="W1253" s="141" t="str" cm="1">
        <f t="array" ref="W1253">IF(SUM(LEN(B1253:V1253))=0,"",IF(OR(OR(ISBLANK(F1253),SUM(LEN(C1253),LEN(D1253))=0),AND(NOT(E1253="Unknown"),ISBLANK(J1253)),AND(NOT(O1253="Unknown"),ISBLANK(R1253))),"Missing Information", INDEX(Table15[Entire Service Line Classification], MATCH(SUMIFS(Table15[Unique ID],Table15[System-Owned Portion],E1253,Table15[If Material Anything Other than "Lead" in Column E,Was Material Ever Previously Lead?],G1253,Table15[Customer-Owned Portion],O1253),Table15[Unique ID],0),0)))</f>
        <v>Non-lead</v>
      </c>
      <c r="X1253"/>
    </row>
    <row r="1254" spans="2:24" ht="30" x14ac:dyDescent="0.25">
      <c r="B1254" s="146">
        <v>89017854</v>
      </c>
      <c r="C1254" s="31" t="s">
        <v>1483</v>
      </c>
      <c r="D1254" s="31"/>
      <c r="E1254" s="44" t="s">
        <v>35</v>
      </c>
      <c r="F1254" s="43" t="s">
        <v>34</v>
      </c>
      <c r="G1254" s="84" t="s">
        <v>34</v>
      </c>
      <c r="H1254" s="31"/>
      <c r="I1254" s="31"/>
      <c r="J1254" s="84" t="s">
        <v>190</v>
      </c>
      <c r="K1254" s="31" t="s">
        <v>34</v>
      </c>
      <c r="L1254" s="31" t="s">
        <v>46</v>
      </c>
      <c r="M1254" s="169"/>
      <c r="N1254" s="148" t="s">
        <v>3033</v>
      </c>
      <c r="O1254" s="44" t="s">
        <v>35</v>
      </c>
      <c r="P1254" s="43">
        <v>1989</v>
      </c>
      <c r="Q1254" s="31">
        <v>1</v>
      </c>
      <c r="R1254" s="84" t="s">
        <v>188</v>
      </c>
      <c r="S1254" s="31" t="s">
        <v>34</v>
      </c>
      <c r="T1254" s="31"/>
      <c r="U1254" s="169"/>
      <c r="V1254" s="150"/>
      <c r="W1254" s="141" t="str" cm="1">
        <f t="array" ref="W1254">IF(SUM(LEN(B1254:V1254))=0,"",IF(OR(OR(ISBLANK(F1254),SUM(LEN(C1254),LEN(D1254))=0),AND(NOT(E1254="Unknown"),ISBLANK(J1254)),AND(NOT(O1254="Unknown"),ISBLANK(R1254))),"Missing Information", INDEX(Table15[Entire Service Line Classification], MATCH(SUMIFS(Table15[Unique ID],Table15[System-Owned Portion],E1254,Table15[If Material Anything Other than "Lead" in Column E,Was Material Ever Previously Lead?],G1254,Table15[Customer-Owned Portion],O1254),Table15[Unique ID],0),0)))</f>
        <v>Non-lead</v>
      </c>
      <c r="X1254"/>
    </row>
    <row r="1255" spans="2:24" ht="30" x14ac:dyDescent="0.25">
      <c r="B1255" s="146">
        <v>88078020</v>
      </c>
      <c r="C1255" s="31" t="s">
        <v>1484</v>
      </c>
      <c r="D1255" s="31"/>
      <c r="E1255" s="44" t="s">
        <v>35</v>
      </c>
      <c r="F1255" s="43" t="s">
        <v>34</v>
      </c>
      <c r="G1255" s="84" t="s">
        <v>34</v>
      </c>
      <c r="H1255" s="31"/>
      <c r="I1255" s="31"/>
      <c r="J1255" s="84" t="s">
        <v>190</v>
      </c>
      <c r="K1255" s="31" t="s">
        <v>34</v>
      </c>
      <c r="L1255" s="31" t="s">
        <v>46</v>
      </c>
      <c r="M1255" s="169"/>
      <c r="N1255" s="148" t="s">
        <v>3033</v>
      </c>
      <c r="O1255" s="44" t="s">
        <v>35</v>
      </c>
      <c r="P1255" s="43">
        <v>1989</v>
      </c>
      <c r="Q1255" s="31">
        <v>1</v>
      </c>
      <c r="R1255" s="84" t="s">
        <v>188</v>
      </c>
      <c r="S1255" s="31" t="s">
        <v>34</v>
      </c>
      <c r="T1255" s="31"/>
      <c r="U1255" s="169"/>
      <c r="V1255" s="150"/>
      <c r="W1255" s="141" t="str" cm="1">
        <f t="array" ref="W1255">IF(SUM(LEN(B1255:V1255))=0,"",IF(OR(OR(ISBLANK(F1255),SUM(LEN(C1255),LEN(D1255))=0),AND(NOT(E1255="Unknown"),ISBLANK(J1255)),AND(NOT(O1255="Unknown"),ISBLANK(R1255))),"Missing Information", INDEX(Table15[Entire Service Line Classification], MATCH(SUMIFS(Table15[Unique ID],Table15[System-Owned Portion],E1255,Table15[If Material Anything Other than "Lead" in Column E,Was Material Ever Previously Lead?],G1255,Table15[Customer-Owned Portion],O1255),Table15[Unique ID],0),0)))</f>
        <v>Non-lead</v>
      </c>
      <c r="X1255"/>
    </row>
    <row r="1256" spans="2:24" ht="30" x14ac:dyDescent="0.25">
      <c r="B1256" s="146">
        <v>88060321</v>
      </c>
      <c r="C1256" s="31" t="s">
        <v>1485</v>
      </c>
      <c r="D1256" s="31"/>
      <c r="E1256" s="44" t="s">
        <v>35</v>
      </c>
      <c r="F1256" s="43" t="s">
        <v>34</v>
      </c>
      <c r="G1256" s="84" t="s">
        <v>34</v>
      </c>
      <c r="H1256" s="31"/>
      <c r="I1256" s="31"/>
      <c r="J1256" s="84" t="s">
        <v>190</v>
      </c>
      <c r="K1256" s="31" t="s">
        <v>34</v>
      </c>
      <c r="L1256" s="31" t="s">
        <v>46</v>
      </c>
      <c r="M1256" s="169"/>
      <c r="N1256" s="148" t="s">
        <v>3033</v>
      </c>
      <c r="O1256" s="44" t="s">
        <v>35</v>
      </c>
      <c r="P1256" s="43">
        <v>1989</v>
      </c>
      <c r="Q1256" s="31">
        <v>1</v>
      </c>
      <c r="R1256" s="84" t="s">
        <v>188</v>
      </c>
      <c r="S1256" s="31" t="s">
        <v>34</v>
      </c>
      <c r="T1256" s="31"/>
      <c r="U1256" s="169"/>
      <c r="V1256" s="150"/>
      <c r="W1256" s="141" t="str" cm="1">
        <f t="array" ref="W1256">IF(SUM(LEN(B1256:V1256))=0,"",IF(OR(OR(ISBLANK(F1256),SUM(LEN(C1256),LEN(D1256))=0),AND(NOT(E1256="Unknown"),ISBLANK(J1256)),AND(NOT(O1256="Unknown"),ISBLANK(R1256))),"Missing Information", INDEX(Table15[Entire Service Line Classification], MATCH(SUMIFS(Table15[Unique ID],Table15[System-Owned Portion],E1256,Table15[If Material Anything Other than "Lead" in Column E,Was Material Ever Previously Lead?],G1256,Table15[Customer-Owned Portion],O1256),Table15[Unique ID],0),0)))</f>
        <v>Non-lead</v>
      </c>
      <c r="X1256"/>
    </row>
    <row r="1257" spans="2:24" ht="30" x14ac:dyDescent="0.25">
      <c r="B1257" s="146">
        <v>57530416</v>
      </c>
      <c r="C1257" s="31" t="s">
        <v>1486</v>
      </c>
      <c r="D1257" s="31"/>
      <c r="E1257" s="44" t="s">
        <v>35</v>
      </c>
      <c r="F1257" s="43" t="s">
        <v>34</v>
      </c>
      <c r="G1257" s="84" t="s">
        <v>34</v>
      </c>
      <c r="H1257" s="31"/>
      <c r="I1257" s="31"/>
      <c r="J1257" s="84" t="s">
        <v>190</v>
      </c>
      <c r="K1257" s="31" t="s">
        <v>34</v>
      </c>
      <c r="L1257" s="31" t="s">
        <v>46</v>
      </c>
      <c r="M1257" s="169"/>
      <c r="N1257" s="148" t="s">
        <v>3033</v>
      </c>
      <c r="O1257" s="44" t="s">
        <v>35</v>
      </c>
      <c r="P1257" s="43">
        <v>1989</v>
      </c>
      <c r="Q1257" s="31">
        <v>1</v>
      </c>
      <c r="R1257" s="84" t="s">
        <v>188</v>
      </c>
      <c r="S1257" s="31" t="s">
        <v>34</v>
      </c>
      <c r="T1257" s="31"/>
      <c r="U1257" s="169"/>
      <c r="V1257" s="150"/>
      <c r="W1257" s="141" t="str" cm="1">
        <f t="array" ref="W1257">IF(SUM(LEN(B1257:V1257))=0,"",IF(OR(OR(ISBLANK(F1257),SUM(LEN(C1257),LEN(D1257))=0),AND(NOT(E1257="Unknown"),ISBLANK(J1257)),AND(NOT(O1257="Unknown"),ISBLANK(R1257))),"Missing Information", INDEX(Table15[Entire Service Line Classification], MATCH(SUMIFS(Table15[Unique ID],Table15[System-Owned Portion],E1257,Table15[If Material Anything Other than "Lead" in Column E,Was Material Ever Previously Lead?],G1257,Table15[Customer-Owned Portion],O1257),Table15[Unique ID],0),0)))</f>
        <v>Non-lead</v>
      </c>
      <c r="X1257"/>
    </row>
    <row r="1258" spans="2:24" ht="30" x14ac:dyDescent="0.25">
      <c r="B1258" s="146">
        <v>65377548</v>
      </c>
      <c r="C1258" s="31" t="s">
        <v>1487</v>
      </c>
      <c r="D1258" s="31"/>
      <c r="E1258" s="44" t="s">
        <v>35</v>
      </c>
      <c r="F1258" s="43" t="s">
        <v>34</v>
      </c>
      <c r="G1258" s="84" t="s">
        <v>34</v>
      </c>
      <c r="H1258" s="31"/>
      <c r="I1258" s="31"/>
      <c r="J1258" s="84" t="s">
        <v>190</v>
      </c>
      <c r="K1258" s="31" t="s">
        <v>34</v>
      </c>
      <c r="L1258" s="31" t="s">
        <v>46</v>
      </c>
      <c r="M1258" s="169"/>
      <c r="N1258" s="148" t="s">
        <v>3033</v>
      </c>
      <c r="O1258" s="44" t="s">
        <v>35</v>
      </c>
      <c r="P1258" s="43">
        <v>1989</v>
      </c>
      <c r="Q1258" s="31">
        <v>1</v>
      </c>
      <c r="R1258" s="84" t="s">
        <v>188</v>
      </c>
      <c r="S1258" s="31" t="s">
        <v>34</v>
      </c>
      <c r="T1258" s="31"/>
      <c r="U1258" s="169"/>
      <c r="V1258" s="150"/>
      <c r="W1258" s="141" t="str" cm="1">
        <f t="array" ref="W1258">IF(SUM(LEN(B1258:V1258))=0,"",IF(OR(OR(ISBLANK(F1258),SUM(LEN(C1258),LEN(D1258))=0),AND(NOT(E1258="Unknown"),ISBLANK(J1258)),AND(NOT(O1258="Unknown"),ISBLANK(R1258))),"Missing Information", INDEX(Table15[Entire Service Line Classification], MATCH(SUMIFS(Table15[Unique ID],Table15[System-Owned Portion],E1258,Table15[If Material Anything Other than "Lead" in Column E,Was Material Ever Previously Lead?],G1258,Table15[Customer-Owned Portion],O1258),Table15[Unique ID],0),0)))</f>
        <v>Non-lead</v>
      </c>
      <c r="X1258"/>
    </row>
    <row r="1259" spans="2:24" ht="30" x14ac:dyDescent="0.25">
      <c r="B1259" s="146">
        <v>53671156</v>
      </c>
      <c r="C1259" s="31" t="s">
        <v>1488</v>
      </c>
      <c r="D1259" s="31"/>
      <c r="E1259" s="44" t="s">
        <v>35</v>
      </c>
      <c r="F1259" s="43" t="s">
        <v>34</v>
      </c>
      <c r="G1259" s="84" t="s">
        <v>34</v>
      </c>
      <c r="H1259" s="31"/>
      <c r="I1259" s="31"/>
      <c r="J1259" s="84" t="s">
        <v>190</v>
      </c>
      <c r="K1259" s="31" t="s">
        <v>34</v>
      </c>
      <c r="L1259" s="31" t="s">
        <v>46</v>
      </c>
      <c r="M1259" s="169"/>
      <c r="N1259" s="148" t="s">
        <v>3033</v>
      </c>
      <c r="O1259" s="44" t="s">
        <v>35</v>
      </c>
      <c r="P1259" s="43">
        <v>1989</v>
      </c>
      <c r="Q1259" s="31">
        <v>1</v>
      </c>
      <c r="R1259" s="84" t="s">
        <v>188</v>
      </c>
      <c r="S1259" s="31" t="s">
        <v>34</v>
      </c>
      <c r="T1259" s="31"/>
      <c r="U1259" s="169"/>
      <c r="V1259" s="150"/>
      <c r="W1259" s="141" t="str" cm="1">
        <f t="array" ref="W1259">IF(SUM(LEN(B1259:V1259))=0,"",IF(OR(OR(ISBLANK(F1259),SUM(LEN(C1259),LEN(D1259))=0),AND(NOT(E1259="Unknown"),ISBLANK(J1259)),AND(NOT(O1259="Unknown"),ISBLANK(R1259))),"Missing Information", INDEX(Table15[Entire Service Line Classification], MATCH(SUMIFS(Table15[Unique ID],Table15[System-Owned Portion],E1259,Table15[If Material Anything Other than "Lead" in Column E,Was Material Ever Previously Lead?],G1259,Table15[Customer-Owned Portion],O1259),Table15[Unique ID],0),0)))</f>
        <v>Non-lead</v>
      </c>
      <c r="X1259"/>
    </row>
    <row r="1260" spans="2:24" ht="30" x14ac:dyDescent="0.25">
      <c r="B1260" s="146">
        <v>65377472</v>
      </c>
      <c r="C1260" s="31" t="s">
        <v>1489</v>
      </c>
      <c r="D1260" s="31"/>
      <c r="E1260" s="44" t="s">
        <v>35</v>
      </c>
      <c r="F1260" s="43" t="s">
        <v>34</v>
      </c>
      <c r="G1260" s="84" t="s">
        <v>34</v>
      </c>
      <c r="H1260" s="31"/>
      <c r="I1260" s="31"/>
      <c r="J1260" s="84" t="s">
        <v>190</v>
      </c>
      <c r="K1260" s="31" t="s">
        <v>34</v>
      </c>
      <c r="L1260" s="31" t="s">
        <v>46</v>
      </c>
      <c r="M1260" s="169"/>
      <c r="N1260" s="148" t="s">
        <v>3033</v>
      </c>
      <c r="O1260" s="44" t="s">
        <v>35</v>
      </c>
      <c r="P1260" s="43">
        <v>1989</v>
      </c>
      <c r="Q1260" s="31">
        <v>1</v>
      </c>
      <c r="R1260" s="84" t="s">
        <v>188</v>
      </c>
      <c r="S1260" s="31" t="s">
        <v>34</v>
      </c>
      <c r="T1260" s="31"/>
      <c r="U1260" s="169"/>
      <c r="V1260" s="150"/>
      <c r="W1260" s="141" t="str" cm="1">
        <f t="array" ref="W1260">IF(SUM(LEN(B1260:V1260))=0,"",IF(OR(OR(ISBLANK(F1260),SUM(LEN(C1260),LEN(D1260))=0),AND(NOT(E1260="Unknown"),ISBLANK(J1260)),AND(NOT(O1260="Unknown"),ISBLANK(R1260))),"Missing Information", INDEX(Table15[Entire Service Line Classification], MATCH(SUMIFS(Table15[Unique ID],Table15[System-Owned Portion],E1260,Table15[If Material Anything Other than "Lead" in Column E,Was Material Ever Previously Lead?],G1260,Table15[Customer-Owned Portion],O1260),Table15[Unique ID],0),0)))</f>
        <v>Non-lead</v>
      </c>
      <c r="X1260"/>
    </row>
    <row r="1261" spans="2:24" ht="30" x14ac:dyDescent="0.25">
      <c r="B1261" s="146">
        <v>64964350</v>
      </c>
      <c r="C1261" s="31" t="s">
        <v>1490</v>
      </c>
      <c r="D1261" s="31"/>
      <c r="E1261" s="44" t="s">
        <v>35</v>
      </c>
      <c r="F1261" s="43" t="s">
        <v>34</v>
      </c>
      <c r="G1261" s="84" t="s">
        <v>34</v>
      </c>
      <c r="H1261" s="31"/>
      <c r="I1261" s="31"/>
      <c r="J1261" s="84" t="s">
        <v>190</v>
      </c>
      <c r="K1261" s="31" t="s">
        <v>34</v>
      </c>
      <c r="L1261" s="31" t="s">
        <v>46</v>
      </c>
      <c r="M1261" s="169"/>
      <c r="N1261" s="148" t="s">
        <v>3033</v>
      </c>
      <c r="O1261" s="44" t="s">
        <v>35</v>
      </c>
      <c r="P1261" s="43">
        <v>1989</v>
      </c>
      <c r="Q1261" s="31">
        <v>1</v>
      </c>
      <c r="R1261" s="84" t="s">
        <v>188</v>
      </c>
      <c r="S1261" s="31" t="s">
        <v>34</v>
      </c>
      <c r="T1261" s="31"/>
      <c r="U1261" s="169"/>
      <c r="V1261" s="150"/>
      <c r="W1261" s="141" t="str" cm="1">
        <f t="array" ref="W1261">IF(SUM(LEN(B1261:V1261))=0,"",IF(OR(OR(ISBLANK(F1261),SUM(LEN(C1261),LEN(D1261))=0),AND(NOT(E1261="Unknown"),ISBLANK(J1261)),AND(NOT(O1261="Unknown"),ISBLANK(R1261))),"Missing Information", INDEX(Table15[Entire Service Line Classification], MATCH(SUMIFS(Table15[Unique ID],Table15[System-Owned Portion],E1261,Table15[If Material Anything Other than "Lead" in Column E,Was Material Ever Previously Lead?],G1261,Table15[Customer-Owned Portion],O1261),Table15[Unique ID],0),0)))</f>
        <v>Non-lead</v>
      </c>
      <c r="X1261"/>
    </row>
    <row r="1262" spans="2:24" ht="30" x14ac:dyDescent="0.25">
      <c r="B1262" s="146">
        <v>87058562</v>
      </c>
      <c r="C1262" s="31" t="s">
        <v>1491</v>
      </c>
      <c r="D1262" s="31"/>
      <c r="E1262" s="44" t="s">
        <v>35</v>
      </c>
      <c r="F1262" s="43" t="s">
        <v>34</v>
      </c>
      <c r="G1262" s="84" t="s">
        <v>34</v>
      </c>
      <c r="H1262" s="31"/>
      <c r="I1262" s="31"/>
      <c r="J1262" s="84" t="s">
        <v>190</v>
      </c>
      <c r="K1262" s="31" t="s">
        <v>34</v>
      </c>
      <c r="L1262" s="31" t="s">
        <v>46</v>
      </c>
      <c r="M1262" s="169"/>
      <c r="N1262" s="148" t="s">
        <v>3033</v>
      </c>
      <c r="O1262" s="44" t="s">
        <v>35</v>
      </c>
      <c r="P1262" s="43">
        <v>1989</v>
      </c>
      <c r="Q1262" s="31">
        <v>1</v>
      </c>
      <c r="R1262" s="84" t="s">
        <v>188</v>
      </c>
      <c r="S1262" s="31" t="s">
        <v>34</v>
      </c>
      <c r="T1262" s="31"/>
      <c r="U1262" s="169"/>
      <c r="V1262" s="150"/>
      <c r="W1262" s="141" t="str" cm="1">
        <f t="array" ref="W1262">IF(SUM(LEN(B1262:V1262))=0,"",IF(OR(OR(ISBLANK(F1262),SUM(LEN(C1262),LEN(D1262))=0),AND(NOT(E1262="Unknown"),ISBLANK(J1262)),AND(NOT(O1262="Unknown"),ISBLANK(R1262))),"Missing Information", INDEX(Table15[Entire Service Line Classification], MATCH(SUMIFS(Table15[Unique ID],Table15[System-Owned Portion],E1262,Table15[If Material Anything Other than "Lead" in Column E,Was Material Ever Previously Lead?],G1262,Table15[Customer-Owned Portion],O1262),Table15[Unique ID],0),0)))</f>
        <v>Non-lead</v>
      </c>
      <c r="X1262"/>
    </row>
    <row r="1263" spans="2:24" ht="30" x14ac:dyDescent="0.25">
      <c r="B1263" s="146">
        <v>60806016</v>
      </c>
      <c r="C1263" s="31" t="s">
        <v>1492</v>
      </c>
      <c r="D1263" s="31"/>
      <c r="E1263" s="44" t="s">
        <v>35</v>
      </c>
      <c r="F1263" s="43" t="s">
        <v>34</v>
      </c>
      <c r="G1263" s="84" t="s">
        <v>34</v>
      </c>
      <c r="H1263" s="31"/>
      <c r="I1263" s="31"/>
      <c r="J1263" s="84" t="s">
        <v>190</v>
      </c>
      <c r="K1263" s="31" t="s">
        <v>34</v>
      </c>
      <c r="L1263" s="31" t="s">
        <v>46</v>
      </c>
      <c r="M1263" s="169"/>
      <c r="N1263" s="148" t="s">
        <v>3033</v>
      </c>
      <c r="O1263" s="44" t="s">
        <v>35</v>
      </c>
      <c r="P1263" s="43">
        <v>1989</v>
      </c>
      <c r="Q1263" s="31">
        <v>1</v>
      </c>
      <c r="R1263" s="84" t="s">
        <v>188</v>
      </c>
      <c r="S1263" s="31" t="s">
        <v>34</v>
      </c>
      <c r="T1263" s="31"/>
      <c r="U1263" s="169"/>
      <c r="V1263" s="150"/>
      <c r="W1263" s="141" t="str" cm="1">
        <f t="array" ref="W1263">IF(SUM(LEN(B1263:V1263))=0,"",IF(OR(OR(ISBLANK(F1263),SUM(LEN(C1263),LEN(D1263))=0),AND(NOT(E1263="Unknown"),ISBLANK(J1263)),AND(NOT(O1263="Unknown"),ISBLANK(R1263))),"Missing Information", INDEX(Table15[Entire Service Line Classification], MATCH(SUMIFS(Table15[Unique ID],Table15[System-Owned Portion],E1263,Table15[If Material Anything Other than "Lead" in Column E,Was Material Ever Previously Lead?],G1263,Table15[Customer-Owned Portion],O1263),Table15[Unique ID],0),0)))</f>
        <v>Non-lead</v>
      </c>
      <c r="X1263"/>
    </row>
    <row r="1264" spans="2:24" ht="30" x14ac:dyDescent="0.25">
      <c r="B1264" s="146">
        <v>88078610</v>
      </c>
      <c r="C1264" s="31" t="s">
        <v>1493</v>
      </c>
      <c r="D1264" s="31"/>
      <c r="E1264" s="44" t="s">
        <v>35</v>
      </c>
      <c r="F1264" s="43" t="s">
        <v>34</v>
      </c>
      <c r="G1264" s="84" t="s">
        <v>34</v>
      </c>
      <c r="H1264" s="31"/>
      <c r="I1264" s="31"/>
      <c r="J1264" s="84" t="s">
        <v>190</v>
      </c>
      <c r="K1264" s="31" t="s">
        <v>34</v>
      </c>
      <c r="L1264" s="31" t="s">
        <v>46</v>
      </c>
      <c r="M1264" s="169"/>
      <c r="N1264" s="148" t="s">
        <v>3033</v>
      </c>
      <c r="O1264" s="44" t="s">
        <v>35</v>
      </c>
      <c r="P1264" s="43">
        <v>1989</v>
      </c>
      <c r="Q1264" s="31">
        <v>1</v>
      </c>
      <c r="R1264" s="84" t="s">
        <v>188</v>
      </c>
      <c r="S1264" s="31" t="s">
        <v>34</v>
      </c>
      <c r="T1264" s="31"/>
      <c r="U1264" s="169"/>
      <c r="V1264" s="150"/>
      <c r="W1264" s="141" t="str" cm="1">
        <f t="array" ref="W1264">IF(SUM(LEN(B1264:V1264))=0,"",IF(OR(OR(ISBLANK(F1264),SUM(LEN(C1264),LEN(D1264))=0),AND(NOT(E1264="Unknown"),ISBLANK(J1264)),AND(NOT(O1264="Unknown"),ISBLANK(R1264))),"Missing Information", INDEX(Table15[Entire Service Line Classification], MATCH(SUMIFS(Table15[Unique ID],Table15[System-Owned Portion],E1264,Table15[If Material Anything Other than "Lead" in Column E,Was Material Ever Previously Lead?],G1264,Table15[Customer-Owned Portion],O1264),Table15[Unique ID],0),0)))</f>
        <v>Non-lead</v>
      </c>
      <c r="X1264"/>
    </row>
    <row r="1265" spans="2:24" ht="30" x14ac:dyDescent="0.25">
      <c r="B1265" s="146">
        <v>89107638</v>
      </c>
      <c r="C1265" s="31" t="s">
        <v>1494</v>
      </c>
      <c r="D1265" s="31"/>
      <c r="E1265" s="44" t="s">
        <v>35</v>
      </c>
      <c r="F1265" s="43" t="s">
        <v>34</v>
      </c>
      <c r="G1265" s="84" t="s">
        <v>34</v>
      </c>
      <c r="H1265" s="31"/>
      <c r="I1265" s="31"/>
      <c r="J1265" s="84" t="s">
        <v>190</v>
      </c>
      <c r="K1265" s="31" t="s">
        <v>34</v>
      </c>
      <c r="L1265" s="31" t="s">
        <v>46</v>
      </c>
      <c r="M1265" s="169"/>
      <c r="N1265" s="148" t="s">
        <v>3033</v>
      </c>
      <c r="O1265" s="44" t="s">
        <v>35</v>
      </c>
      <c r="P1265" s="43">
        <v>1989</v>
      </c>
      <c r="Q1265" s="31">
        <v>1</v>
      </c>
      <c r="R1265" s="84" t="s">
        <v>188</v>
      </c>
      <c r="S1265" s="31" t="s">
        <v>34</v>
      </c>
      <c r="T1265" s="31"/>
      <c r="U1265" s="169"/>
      <c r="V1265" s="150"/>
      <c r="W1265" s="141" t="str" cm="1">
        <f t="array" ref="W1265">IF(SUM(LEN(B1265:V1265))=0,"",IF(OR(OR(ISBLANK(F1265),SUM(LEN(C1265),LEN(D1265))=0),AND(NOT(E1265="Unknown"),ISBLANK(J1265)),AND(NOT(O1265="Unknown"),ISBLANK(R1265))),"Missing Information", INDEX(Table15[Entire Service Line Classification], MATCH(SUMIFS(Table15[Unique ID],Table15[System-Owned Portion],E1265,Table15[If Material Anything Other than "Lead" in Column E,Was Material Ever Previously Lead?],G1265,Table15[Customer-Owned Portion],O1265),Table15[Unique ID],0),0)))</f>
        <v>Non-lead</v>
      </c>
      <c r="X1265"/>
    </row>
    <row r="1266" spans="2:24" ht="30" x14ac:dyDescent="0.25">
      <c r="B1266" s="146">
        <v>63484692</v>
      </c>
      <c r="C1266" s="31" t="s">
        <v>1495</v>
      </c>
      <c r="D1266" s="31"/>
      <c r="E1266" s="44" t="s">
        <v>35</v>
      </c>
      <c r="F1266" s="43" t="s">
        <v>34</v>
      </c>
      <c r="G1266" s="84" t="s">
        <v>34</v>
      </c>
      <c r="H1266" s="31"/>
      <c r="I1266" s="31"/>
      <c r="J1266" s="84" t="s">
        <v>190</v>
      </c>
      <c r="K1266" s="31" t="s">
        <v>34</v>
      </c>
      <c r="L1266" s="31" t="s">
        <v>46</v>
      </c>
      <c r="M1266" s="169"/>
      <c r="N1266" s="148" t="s">
        <v>3033</v>
      </c>
      <c r="O1266" s="44" t="s">
        <v>35</v>
      </c>
      <c r="P1266" s="43">
        <v>1989</v>
      </c>
      <c r="Q1266" s="31">
        <v>1</v>
      </c>
      <c r="R1266" s="84" t="s">
        <v>188</v>
      </c>
      <c r="S1266" s="31" t="s">
        <v>34</v>
      </c>
      <c r="T1266" s="31"/>
      <c r="U1266" s="169"/>
      <c r="V1266" s="150"/>
      <c r="W1266" s="141" t="str" cm="1">
        <f t="array" ref="W1266">IF(SUM(LEN(B1266:V1266))=0,"",IF(OR(OR(ISBLANK(F1266),SUM(LEN(C1266),LEN(D1266))=0),AND(NOT(E1266="Unknown"),ISBLANK(J1266)),AND(NOT(O1266="Unknown"),ISBLANK(R1266))),"Missing Information", INDEX(Table15[Entire Service Line Classification], MATCH(SUMIFS(Table15[Unique ID],Table15[System-Owned Portion],E1266,Table15[If Material Anything Other than "Lead" in Column E,Was Material Ever Previously Lead?],G1266,Table15[Customer-Owned Portion],O1266),Table15[Unique ID],0),0)))</f>
        <v>Non-lead</v>
      </c>
      <c r="X1266"/>
    </row>
    <row r="1267" spans="2:24" ht="30" x14ac:dyDescent="0.25">
      <c r="B1267" s="146">
        <v>88078030</v>
      </c>
      <c r="C1267" s="31" t="s">
        <v>1496</v>
      </c>
      <c r="D1267" s="31"/>
      <c r="E1267" s="44" t="s">
        <v>35</v>
      </c>
      <c r="F1267" s="43" t="s">
        <v>34</v>
      </c>
      <c r="G1267" s="84" t="s">
        <v>34</v>
      </c>
      <c r="H1267" s="31"/>
      <c r="I1267" s="31"/>
      <c r="J1267" s="84" t="s">
        <v>190</v>
      </c>
      <c r="K1267" s="31" t="s">
        <v>34</v>
      </c>
      <c r="L1267" s="31" t="s">
        <v>46</v>
      </c>
      <c r="M1267" s="169"/>
      <c r="N1267" s="148" t="s">
        <v>3033</v>
      </c>
      <c r="O1267" s="44" t="s">
        <v>35</v>
      </c>
      <c r="P1267" s="43">
        <v>1989</v>
      </c>
      <c r="Q1267" s="31">
        <v>1</v>
      </c>
      <c r="R1267" s="84" t="s">
        <v>188</v>
      </c>
      <c r="S1267" s="31" t="s">
        <v>34</v>
      </c>
      <c r="T1267" s="31"/>
      <c r="U1267" s="169"/>
      <c r="V1267" s="150"/>
      <c r="W1267" s="141" t="str" cm="1">
        <f t="array" ref="W1267">IF(SUM(LEN(B1267:V1267))=0,"",IF(OR(OR(ISBLANK(F1267),SUM(LEN(C1267),LEN(D1267))=0),AND(NOT(E1267="Unknown"),ISBLANK(J1267)),AND(NOT(O1267="Unknown"),ISBLANK(R1267))),"Missing Information", INDEX(Table15[Entire Service Line Classification], MATCH(SUMIFS(Table15[Unique ID],Table15[System-Owned Portion],E1267,Table15[If Material Anything Other than "Lead" in Column E,Was Material Ever Previously Lead?],G1267,Table15[Customer-Owned Portion],O1267),Table15[Unique ID],0),0)))</f>
        <v>Non-lead</v>
      </c>
      <c r="X1267"/>
    </row>
    <row r="1268" spans="2:24" ht="30" x14ac:dyDescent="0.25">
      <c r="B1268" s="146">
        <v>53671149</v>
      </c>
      <c r="C1268" s="31" t="s">
        <v>1497</v>
      </c>
      <c r="D1268" s="31"/>
      <c r="E1268" s="44" t="s">
        <v>35</v>
      </c>
      <c r="F1268" s="43" t="s">
        <v>34</v>
      </c>
      <c r="G1268" s="84" t="s">
        <v>34</v>
      </c>
      <c r="H1268" s="31"/>
      <c r="I1268" s="31"/>
      <c r="J1268" s="84" t="s">
        <v>190</v>
      </c>
      <c r="K1268" s="31" t="s">
        <v>34</v>
      </c>
      <c r="L1268" s="31" t="s">
        <v>46</v>
      </c>
      <c r="M1268" s="169"/>
      <c r="N1268" s="148" t="s">
        <v>3033</v>
      </c>
      <c r="O1268" s="44" t="s">
        <v>35</v>
      </c>
      <c r="P1268" s="43">
        <v>1989</v>
      </c>
      <c r="Q1268" s="31">
        <v>1</v>
      </c>
      <c r="R1268" s="84" t="s">
        <v>188</v>
      </c>
      <c r="S1268" s="31" t="s">
        <v>34</v>
      </c>
      <c r="T1268" s="31"/>
      <c r="U1268" s="169"/>
      <c r="V1268" s="150"/>
      <c r="W1268" s="141" t="str" cm="1">
        <f t="array" ref="W1268">IF(SUM(LEN(B1268:V1268))=0,"",IF(OR(OR(ISBLANK(F1268),SUM(LEN(C1268),LEN(D1268))=0),AND(NOT(E1268="Unknown"),ISBLANK(J1268)),AND(NOT(O1268="Unknown"),ISBLANK(R1268))),"Missing Information", INDEX(Table15[Entire Service Line Classification], MATCH(SUMIFS(Table15[Unique ID],Table15[System-Owned Portion],E1268,Table15[If Material Anything Other than "Lead" in Column E,Was Material Ever Previously Lead?],G1268,Table15[Customer-Owned Portion],O1268),Table15[Unique ID],0),0)))</f>
        <v>Non-lead</v>
      </c>
      <c r="X1268"/>
    </row>
    <row r="1269" spans="2:24" ht="30" x14ac:dyDescent="0.25">
      <c r="B1269" s="146">
        <v>65377543</v>
      </c>
      <c r="C1269" s="31" t="s">
        <v>1498</v>
      </c>
      <c r="D1269" s="31"/>
      <c r="E1269" s="44" t="s">
        <v>35</v>
      </c>
      <c r="F1269" s="43" t="s">
        <v>34</v>
      </c>
      <c r="G1269" s="84" t="s">
        <v>34</v>
      </c>
      <c r="H1269" s="31"/>
      <c r="I1269" s="31"/>
      <c r="J1269" s="84" t="s">
        <v>190</v>
      </c>
      <c r="K1269" s="31" t="s">
        <v>34</v>
      </c>
      <c r="L1269" s="31" t="s">
        <v>46</v>
      </c>
      <c r="M1269" s="169"/>
      <c r="N1269" s="148" t="s">
        <v>3033</v>
      </c>
      <c r="O1269" s="44" t="s">
        <v>35</v>
      </c>
      <c r="P1269" s="43">
        <v>1989</v>
      </c>
      <c r="Q1269" s="31">
        <v>1</v>
      </c>
      <c r="R1269" s="84" t="s">
        <v>188</v>
      </c>
      <c r="S1269" s="31" t="s">
        <v>34</v>
      </c>
      <c r="T1269" s="31"/>
      <c r="U1269" s="169"/>
      <c r="V1269" s="150"/>
      <c r="W1269" s="141" t="str" cm="1">
        <f t="array" ref="W1269">IF(SUM(LEN(B1269:V1269))=0,"",IF(OR(OR(ISBLANK(F1269),SUM(LEN(C1269),LEN(D1269))=0),AND(NOT(E1269="Unknown"),ISBLANK(J1269)),AND(NOT(O1269="Unknown"),ISBLANK(R1269))),"Missing Information", INDEX(Table15[Entire Service Line Classification], MATCH(SUMIFS(Table15[Unique ID],Table15[System-Owned Portion],E1269,Table15[If Material Anything Other than "Lead" in Column E,Was Material Ever Previously Lead?],G1269,Table15[Customer-Owned Portion],O1269),Table15[Unique ID],0),0)))</f>
        <v>Non-lead</v>
      </c>
      <c r="X1269"/>
    </row>
    <row r="1270" spans="2:24" ht="30" x14ac:dyDescent="0.25">
      <c r="B1270" s="146">
        <v>88034401</v>
      </c>
      <c r="C1270" s="31" t="s">
        <v>1499</v>
      </c>
      <c r="D1270" s="31"/>
      <c r="E1270" s="44" t="s">
        <v>35</v>
      </c>
      <c r="F1270" s="43" t="s">
        <v>34</v>
      </c>
      <c r="G1270" s="84" t="s">
        <v>34</v>
      </c>
      <c r="H1270" s="31"/>
      <c r="I1270" s="31"/>
      <c r="J1270" s="84" t="s">
        <v>190</v>
      </c>
      <c r="K1270" s="31" t="s">
        <v>34</v>
      </c>
      <c r="L1270" s="31" t="s">
        <v>46</v>
      </c>
      <c r="M1270" s="169"/>
      <c r="N1270" s="148" t="s">
        <v>3033</v>
      </c>
      <c r="O1270" s="44" t="s">
        <v>35</v>
      </c>
      <c r="P1270" s="43">
        <v>1989</v>
      </c>
      <c r="Q1270" s="31">
        <v>1</v>
      </c>
      <c r="R1270" s="84" t="s">
        <v>188</v>
      </c>
      <c r="S1270" s="31" t="s">
        <v>34</v>
      </c>
      <c r="T1270" s="31"/>
      <c r="U1270" s="169"/>
      <c r="V1270" s="150"/>
      <c r="W1270" s="141" t="str" cm="1">
        <f t="array" ref="W1270">IF(SUM(LEN(B1270:V1270))=0,"",IF(OR(OR(ISBLANK(F1270),SUM(LEN(C1270),LEN(D1270))=0),AND(NOT(E1270="Unknown"),ISBLANK(J1270)),AND(NOT(O1270="Unknown"),ISBLANK(R1270))),"Missing Information", INDEX(Table15[Entire Service Line Classification], MATCH(SUMIFS(Table15[Unique ID],Table15[System-Owned Portion],E1270,Table15[If Material Anything Other than "Lead" in Column E,Was Material Ever Previously Lead?],G1270,Table15[Customer-Owned Portion],O1270),Table15[Unique ID],0),0)))</f>
        <v>Non-lead</v>
      </c>
      <c r="X1270"/>
    </row>
    <row r="1271" spans="2:24" ht="30" x14ac:dyDescent="0.25">
      <c r="B1271" s="146">
        <v>89010471</v>
      </c>
      <c r="C1271" s="31" t="s">
        <v>1500</v>
      </c>
      <c r="D1271" s="31"/>
      <c r="E1271" s="44" t="s">
        <v>35</v>
      </c>
      <c r="F1271" s="43" t="s">
        <v>34</v>
      </c>
      <c r="G1271" s="84" t="s">
        <v>34</v>
      </c>
      <c r="H1271" s="31"/>
      <c r="I1271" s="31"/>
      <c r="J1271" s="84" t="s">
        <v>190</v>
      </c>
      <c r="K1271" s="31" t="s">
        <v>34</v>
      </c>
      <c r="L1271" s="31" t="s">
        <v>46</v>
      </c>
      <c r="M1271" s="169"/>
      <c r="N1271" s="148" t="s">
        <v>3033</v>
      </c>
      <c r="O1271" s="44" t="s">
        <v>35</v>
      </c>
      <c r="P1271" s="43">
        <v>1989</v>
      </c>
      <c r="Q1271" s="31">
        <v>1</v>
      </c>
      <c r="R1271" s="84" t="s">
        <v>188</v>
      </c>
      <c r="S1271" s="31" t="s">
        <v>34</v>
      </c>
      <c r="T1271" s="31"/>
      <c r="U1271" s="169"/>
      <c r="V1271" s="150"/>
      <c r="W1271" s="141" t="str" cm="1">
        <f t="array" ref="W1271">IF(SUM(LEN(B1271:V1271))=0,"",IF(OR(OR(ISBLANK(F1271),SUM(LEN(C1271),LEN(D1271))=0),AND(NOT(E1271="Unknown"),ISBLANK(J1271)),AND(NOT(O1271="Unknown"),ISBLANK(R1271))),"Missing Information", INDEX(Table15[Entire Service Line Classification], MATCH(SUMIFS(Table15[Unique ID],Table15[System-Owned Portion],E1271,Table15[If Material Anything Other than "Lead" in Column E,Was Material Ever Previously Lead?],G1271,Table15[Customer-Owned Portion],O1271),Table15[Unique ID],0),0)))</f>
        <v>Non-lead</v>
      </c>
      <c r="X1271"/>
    </row>
    <row r="1272" spans="2:24" ht="30" x14ac:dyDescent="0.25">
      <c r="B1272" s="146">
        <v>88078619</v>
      </c>
      <c r="C1272" s="31" t="s">
        <v>1501</v>
      </c>
      <c r="D1272" s="31"/>
      <c r="E1272" s="44" t="s">
        <v>35</v>
      </c>
      <c r="F1272" s="43" t="s">
        <v>34</v>
      </c>
      <c r="G1272" s="84" t="s">
        <v>34</v>
      </c>
      <c r="H1272" s="31"/>
      <c r="I1272" s="31"/>
      <c r="J1272" s="84" t="s">
        <v>190</v>
      </c>
      <c r="K1272" s="31" t="s">
        <v>34</v>
      </c>
      <c r="L1272" s="31" t="s">
        <v>46</v>
      </c>
      <c r="M1272" s="169"/>
      <c r="N1272" s="148" t="s">
        <v>3033</v>
      </c>
      <c r="O1272" s="44" t="s">
        <v>35</v>
      </c>
      <c r="P1272" s="43">
        <v>1989</v>
      </c>
      <c r="Q1272" s="31">
        <v>1</v>
      </c>
      <c r="R1272" s="84" t="s">
        <v>188</v>
      </c>
      <c r="S1272" s="31" t="s">
        <v>34</v>
      </c>
      <c r="T1272" s="31"/>
      <c r="U1272" s="169"/>
      <c r="V1272" s="150"/>
      <c r="W1272" s="141" t="str" cm="1">
        <f t="array" ref="W1272">IF(SUM(LEN(B1272:V1272))=0,"",IF(OR(OR(ISBLANK(F1272),SUM(LEN(C1272),LEN(D1272))=0),AND(NOT(E1272="Unknown"),ISBLANK(J1272)),AND(NOT(O1272="Unknown"),ISBLANK(R1272))),"Missing Information", INDEX(Table15[Entire Service Line Classification], MATCH(SUMIFS(Table15[Unique ID],Table15[System-Owned Portion],E1272,Table15[If Material Anything Other than "Lead" in Column E,Was Material Ever Previously Lead?],G1272,Table15[Customer-Owned Portion],O1272),Table15[Unique ID],0),0)))</f>
        <v>Non-lead</v>
      </c>
      <c r="X1272"/>
    </row>
    <row r="1273" spans="2:24" ht="30" x14ac:dyDescent="0.25">
      <c r="B1273" s="146">
        <v>57530417</v>
      </c>
      <c r="C1273" s="31" t="s">
        <v>1502</v>
      </c>
      <c r="D1273" s="31"/>
      <c r="E1273" s="44" t="s">
        <v>35</v>
      </c>
      <c r="F1273" s="43" t="s">
        <v>34</v>
      </c>
      <c r="G1273" s="84" t="s">
        <v>34</v>
      </c>
      <c r="H1273" s="31"/>
      <c r="I1273" s="31"/>
      <c r="J1273" s="84" t="s">
        <v>190</v>
      </c>
      <c r="K1273" s="31" t="s">
        <v>34</v>
      </c>
      <c r="L1273" s="31" t="s">
        <v>46</v>
      </c>
      <c r="M1273" s="169"/>
      <c r="N1273" s="148" t="s">
        <v>3033</v>
      </c>
      <c r="O1273" s="44" t="s">
        <v>35</v>
      </c>
      <c r="P1273" s="43">
        <v>1989</v>
      </c>
      <c r="Q1273" s="31">
        <v>1</v>
      </c>
      <c r="R1273" s="84" t="s">
        <v>188</v>
      </c>
      <c r="S1273" s="31" t="s">
        <v>34</v>
      </c>
      <c r="T1273" s="31"/>
      <c r="U1273" s="169"/>
      <c r="V1273" s="150"/>
      <c r="W1273" s="141" t="str" cm="1">
        <f t="array" ref="W1273">IF(SUM(LEN(B1273:V1273))=0,"",IF(OR(OR(ISBLANK(F1273),SUM(LEN(C1273),LEN(D1273))=0),AND(NOT(E1273="Unknown"),ISBLANK(J1273)),AND(NOT(O1273="Unknown"),ISBLANK(R1273))),"Missing Information", INDEX(Table15[Entire Service Line Classification], MATCH(SUMIFS(Table15[Unique ID],Table15[System-Owned Portion],E1273,Table15[If Material Anything Other than "Lead" in Column E,Was Material Ever Previously Lead?],G1273,Table15[Customer-Owned Portion],O1273),Table15[Unique ID],0),0)))</f>
        <v>Non-lead</v>
      </c>
      <c r="X1273"/>
    </row>
    <row r="1274" spans="2:24" ht="30" x14ac:dyDescent="0.25">
      <c r="B1274" s="146">
        <v>67765102</v>
      </c>
      <c r="C1274" s="31" t="s">
        <v>1503</v>
      </c>
      <c r="D1274" s="31"/>
      <c r="E1274" s="44" t="s">
        <v>35</v>
      </c>
      <c r="F1274" s="43" t="s">
        <v>34</v>
      </c>
      <c r="G1274" s="84" t="s">
        <v>34</v>
      </c>
      <c r="H1274" s="31"/>
      <c r="I1274" s="31"/>
      <c r="J1274" s="84" t="s">
        <v>190</v>
      </c>
      <c r="K1274" s="31" t="s">
        <v>34</v>
      </c>
      <c r="L1274" s="31" t="s">
        <v>46</v>
      </c>
      <c r="M1274" s="169"/>
      <c r="N1274" s="148" t="s">
        <v>3033</v>
      </c>
      <c r="O1274" s="44" t="s">
        <v>35</v>
      </c>
      <c r="P1274" s="43">
        <v>1989</v>
      </c>
      <c r="Q1274" s="31">
        <v>1</v>
      </c>
      <c r="R1274" s="84" t="s">
        <v>188</v>
      </c>
      <c r="S1274" s="31" t="s">
        <v>34</v>
      </c>
      <c r="T1274" s="31"/>
      <c r="U1274" s="169"/>
      <c r="V1274" s="150"/>
      <c r="W1274" s="141" t="str" cm="1">
        <f t="array" ref="W1274">IF(SUM(LEN(B1274:V1274))=0,"",IF(OR(OR(ISBLANK(F1274),SUM(LEN(C1274),LEN(D1274))=0),AND(NOT(E1274="Unknown"),ISBLANK(J1274)),AND(NOT(O1274="Unknown"),ISBLANK(R1274))),"Missing Information", INDEX(Table15[Entire Service Line Classification], MATCH(SUMIFS(Table15[Unique ID],Table15[System-Owned Portion],E1274,Table15[If Material Anything Other than "Lead" in Column E,Was Material Ever Previously Lead?],G1274,Table15[Customer-Owned Portion],O1274),Table15[Unique ID],0),0)))</f>
        <v>Non-lead</v>
      </c>
      <c r="X1274"/>
    </row>
    <row r="1275" spans="2:24" ht="30" x14ac:dyDescent="0.25">
      <c r="B1275" s="146">
        <v>88078009</v>
      </c>
      <c r="C1275" s="31" t="s">
        <v>1504</v>
      </c>
      <c r="D1275" s="31"/>
      <c r="E1275" s="44" t="s">
        <v>35</v>
      </c>
      <c r="F1275" s="43" t="s">
        <v>34</v>
      </c>
      <c r="G1275" s="84" t="s">
        <v>34</v>
      </c>
      <c r="H1275" s="31"/>
      <c r="I1275" s="31"/>
      <c r="J1275" s="84" t="s">
        <v>190</v>
      </c>
      <c r="K1275" s="31" t="s">
        <v>34</v>
      </c>
      <c r="L1275" s="31" t="s">
        <v>46</v>
      </c>
      <c r="M1275" s="169"/>
      <c r="N1275" s="148" t="s">
        <v>3033</v>
      </c>
      <c r="O1275" s="44" t="s">
        <v>35</v>
      </c>
      <c r="P1275" s="43">
        <v>1989</v>
      </c>
      <c r="Q1275" s="31">
        <v>1</v>
      </c>
      <c r="R1275" s="84" t="s">
        <v>188</v>
      </c>
      <c r="S1275" s="31" t="s">
        <v>34</v>
      </c>
      <c r="T1275" s="31"/>
      <c r="U1275" s="169"/>
      <c r="V1275" s="150"/>
      <c r="W1275" s="141" t="str" cm="1">
        <f t="array" ref="W1275">IF(SUM(LEN(B1275:V1275))=0,"",IF(OR(OR(ISBLANK(F1275),SUM(LEN(C1275),LEN(D1275))=0),AND(NOT(E1275="Unknown"),ISBLANK(J1275)),AND(NOT(O1275="Unknown"),ISBLANK(R1275))),"Missing Information", INDEX(Table15[Entire Service Line Classification], MATCH(SUMIFS(Table15[Unique ID],Table15[System-Owned Portion],E1275,Table15[If Material Anything Other than "Lead" in Column E,Was Material Ever Previously Lead?],G1275,Table15[Customer-Owned Portion],O1275),Table15[Unique ID],0),0)))</f>
        <v>Non-lead</v>
      </c>
      <c r="X1275"/>
    </row>
    <row r="1276" spans="2:24" ht="30" x14ac:dyDescent="0.25">
      <c r="B1276" s="146">
        <v>88078040</v>
      </c>
      <c r="C1276" s="31" t="s">
        <v>1505</v>
      </c>
      <c r="D1276" s="31"/>
      <c r="E1276" s="44" t="s">
        <v>35</v>
      </c>
      <c r="F1276" s="43" t="s">
        <v>34</v>
      </c>
      <c r="G1276" s="84" t="s">
        <v>34</v>
      </c>
      <c r="H1276" s="31"/>
      <c r="I1276" s="31"/>
      <c r="J1276" s="84" t="s">
        <v>190</v>
      </c>
      <c r="K1276" s="31" t="s">
        <v>34</v>
      </c>
      <c r="L1276" s="31" t="s">
        <v>46</v>
      </c>
      <c r="M1276" s="169"/>
      <c r="N1276" s="148" t="s">
        <v>3033</v>
      </c>
      <c r="O1276" s="44" t="s">
        <v>35</v>
      </c>
      <c r="P1276" s="43">
        <v>1989</v>
      </c>
      <c r="Q1276" s="31">
        <v>1</v>
      </c>
      <c r="R1276" s="84" t="s">
        <v>188</v>
      </c>
      <c r="S1276" s="31" t="s">
        <v>34</v>
      </c>
      <c r="T1276" s="31"/>
      <c r="U1276" s="169"/>
      <c r="V1276" s="150"/>
      <c r="W1276" s="141" t="str" cm="1">
        <f t="array" ref="W1276">IF(SUM(LEN(B1276:V1276))=0,"",IF(OR(OR(ISBLANK(F1276),SUM(LEN(C1276),LEN(D1276))=0),AND(NOT(E1276="Unknown"),ISBLANK(J1276)),AND(NOT(O1276="Unknown"),ISBLANK(R1276))),"Missing Information", INDEX(Table15[Entire Service Line Classification], MATCH(SUMIFS(Table15[Unique ID],Table15[System-Owned Portion],E1276,Table15[If Material Anything Other than "Lead" in Column E,Was Material Ever Previously Lead?],G1276,Table15[Customer-Owned Portion],O1276),Table15[Unique ID],0),0)))</f>
        <v>Non-lead</v>
      </c>
      <c r="X1276"/>
    </row>
    <row r="1277" spans="2:24" ht="30" x14ac:dyDescent="0.25">
      <c r="B1277" s="146">
        <v>52882441</v>
      </c>
      <c r="C1277" s="31" t="s">
        <v>1506</v>
      </c>
      <c r="D1277" s="31"/>
      <c r="E1277" s="44" t="s">
        <v>35</v>
      </c>
      <c r="F1277" s="43" t="s">
        <v>34</v>
      </c>
      <c r="G1277" s="84" t="s">
        <v>34</v>
      </c>
      <c r="H1277" s="31"/>
      <c r="I1277" s="31"/>
      <c r="J1277" s="84" t="s">
        <v>190</v>
      </c>
      <c r="K1277" s="31" t="s">
        <v>34</v>
      </c>
      <c r="L1277" s="31" t="s">
        <v>46</v>
      </c>
      <c r="M1277" s="169"/>
      <c r="N1277" s="148" t="s">
        <v>3033</v>
      </c>
      <c r="O1277" s="44" t="s">
        <v>35</v>
      </c>
      <c r="P1277" s="43">
        <v>1989</v>
      </c>
      <c r="Q1277" s="31">
        <v>1</v>
      </c>
      <c r="R1277" s="84" t="s">
        <v>188</v>
      </c>
      <c r="S1277" s="31" t="s">
        <v>34</v>
      </c>
      <c r="T1277" s="31"/>
      <c r="U1277" s="169"/>
      <c r="V1277" s="150"/>
      <c r="W1277" s="141" t="str" cm="1">
        <f t="array" ref="W1277">IF(SUM(LEN(B1277:V1277))=0,"",IF(OR(OR(ISBLANK(F1277),SUM(LEN(C1277),LEN(D1277))=0),AND(NOT(E1277="Unknown"),ISBLANK(J1277)),AND(NOT(O1277="Unknown"),ISBLANK(R1277))),"Missing Information", INDEX(Table15[Entire Service Line Classification], MATCH(SUMIFS(Table15[Unique ID],Table15[System-Owned Portion],E1277,Table15[If Material Anything Other than "Lead" in Column E,Was Material Ever Previously Lead?],G1277,Table15[Customer-Owned Portion],O1277),Table15[Unique ID],0),0)))</f>
        <v>Non-lead</v>
      </c>
      <c r="X1277"/>
    </row>
    <row r="1278" spans="2:24" ht="30" x14ac:dyDescent="0.25">
      <c r="B1278" s="146">
        <v>88106485</v>
      </c>
      <c r="C1278" s="31" t="s">
        <v>1507</v>
      </c>
      <c r="D1278" s="31"/>
      <c r="E1278" s="44" t="s">
        <v>35</v>
      </c>
      <c r="F1278" s="43" t="s">
        <v>34</v>
      </c>
      <c r="G1278" s="84" t="s">
        <v>34</v>
      </c>
      <c r="H1278" s="31"/>
      <c r="I1278" s="31"/>
      <c r="J1278" s="84" t="s">
        <v>190</v>
      </c>
      <c r="K1278" s="31" t="s">
        <v>34</v>
      </c>
      <c r="L1278" s="31" t="s">
        <v>46</v>
      </c>
      <c r="M1278" s="169"/>
      <c r="N1278" s="148" t="s">
        <v>3033</v>
      </c>
      <c r="O1278" s="44" t="s">
        <v>35</v>
      </c>
      <c r="P1278" s="43">
        <v>1989</v>
      </c>
      <c r="Q1278" s="31">
        <v>1</v>
      </c>
      <c r="R1278" s="84" t="s">
        <v>188</v>
      </c>
      <c r="S1278" s="31" t="s">
        <v>34</v>
      </c>
      <c r="T1278" s="31"/>
      <c r="U1278" s="169"/>
      <c r="V1278" s="150"/>
      <c r="W1278" s="141" t="str" cm="1">
        <f t="array" ref="W1278">IF(SUM(LEN(B1278:V1278))=0,"",IF(OR(OR(ISBLANK(F1278),SUM(LEN(C1278),LEN(D1278))=0),AND(NOT(E1278="Unknown"),ISBLANK(J1278)),AND(NOT(O1278="Unknown"),ISBLANK(R1278))),"Missing Information", INDEX(Table15[Entire Service Line Classification], MATCH(SUMIFS(Table15[Unique ID],Table15[System-Owned Portion],E1278,Table15[If Material Anything Other than "Lead" in Column E,Was Material Ever Previously Lead?],G1278,Table15[Customer-Owned Portion],O1278),Table15[Unique ID],0),0)))</f>
        <v>Non-lead</v>
      </c>
      <c r="X1278"/>
    </row>
    <row r="1279" spans="2:24" ht="30" x14ac:dyDescent="0.25">
      <c r="B1279" s="146">
        <v>88078616</v>
      </c>
      <c r="C1279" s="31" t="s">
        <v>1508</v>
      </c>
      <c r="D1279" s="31"/>
      <c r="E1279" s="44" t="s">
        <v>35</v>
      </c>
      <c r="F1279" s="43" t="s">
        <v>34</v>
      </c>
      <c r="G1279" s="84" t="s">
        <v>34</v>
      </c>
      <c r="H1279" s="31"/>
      <c r="I1279" s="31"/>
      <c r="J1279" s="84" t="s">
        <v>190</v>
      </c>
      <c r="K1279" s="31" t="s">
        <v>34</v>
      </c>
      <c r="L1279" s="31" t="s">
        <v>46</v>
      </c>
      <c r="M1279" s="169"/>
      <c r="N1279" s="148" t="s">
        <v>3033</v>
      </c>
      <c r="O1279" s="44" t="s">
        <v>35</v>
      </c>
      <c r="P1279" s="43">
        <v>1989</v>
      </c>
      <c r="Q1279" s="31">
        <v>1</v>
      </c>
      <c r="R1279" s="84" t="s">
        <v>188</v>
      </c>
      <c r="S1279" s="31" t="s">
        <v>34</v>
      </c>
      <c r="T1279" s="31"/>
      <c r="U1279" s="169"/>
      <c r="V1279" s="150"/>
      <c r="W1279" s="141" t="str" cm="1">
        <f t="array" ref="W1279">IF(SUM(LEN(B1279:V1279))=0,"",IF(OR(OR(ISBLANK(F1279),SUM(LEN(C1279),LEN(D1279))=0),AND(NOT(E1279="Unknown"),ISBLANK(J1279)),AND(NOT(O1279="Unknown"),ISBLANK(R1279))),"Missing Information", INDEX(Table15[Entire Service Line Classification], MATCH(SUMIFS(Table15[Unique ID],Table15[System-Owned Portion],E1279,Table15[If Material Anything Other than "Lead" in Column E,Was Material Ever Previously Lead?],G1279,Table15[Customer-Owned Portion],O1279),Table15[Unique ID],0),0)))</f>
        <v>Non-lead</v>
      </c>
      <c r="X1279"/>
    </row>
    <row r="1280" spans="2:24" ht="30" x14ac:dyDescent="0.25">
      <c r="B1280" s="146">
        <v>88034392</v>
      </c>
      <c r="C1280" s="31" t="s">
        <v>1509</v>
      </c>
      <c r="D1280" s="31"/>
      <c r="E1280" s="44" t="s">
        <v>35</v>
      </c>
      <c r="F1280" s="43" t="s">
        <v>34</v>
      </c>
      <c r="G1280" s="84" t="s">
        <v>34</v>
      </c>
      <c r="H1280" s="31"/>
      <c r="I1280" s="31"/>
      <c r="J1280" s="84" t="s">
        <v>190</v>
      </c>
      <c r="K1280" s="31" t="s">
        <v>34</v>
      </c>
      <c r="L1280" s="31" t="s">
        <v>46</v>
      </c>
      <c r="M1280" s="169"/>
      <c r="N1280" s="148" t="s">
        <v>3033</v>
      </c>
      <c r="O1280" s="44" t="s">
        <v>35</v>
      </c>
      <c r="P1280" s="43">
        <v>1989</v>
      </c>
      <c r="Q1280" s="31">
        <v>1</v>
      </c>
      <c r="R1280" s="84" t="s">
        <v>188</v>
      </c>
      <c r="S1280" s="31" t="s">
        <v>34</v>
      </c>
      <c r="T1280" s="31"/>
      <c r="U1280" s="169"/>
      <c r="V1280" s="150"/>
      <c r="W1280" s="141" t="str" cm="1">
        <f t="array" ref="W1280">IF(SUM(LEN(B1280:V1280))=0,"",IF(OR(OR(ISBLANK(F1280),SUM(LEN(C1280),LEN(D1280))=0),AND(NOT(E1280="Unknown"),ISBLANK(J1280)),AND(NOT(O1280="Unknown"),ISBLANK(R1280))),"Missing Information", INDEX(Table15[Entire Service Line Classification], MATCH(SUMIFS(Table15[Unique ID],Table15[System-Owned Portion],E1280,Table15[If Material Anything Other than "Lead" in Column E,Was Material Ever Previously Lead?],G1280,Table15[Customer-Owned Portion],O1280),Table15[Unique ID],0),0)))</f>
        <v>Non-lead</v>
      </c>
      <c r="X1280"/>
    </row>
    <row r="1281" spans="2:24" ht="30" x14ac:dyDescent="0.25">
      <c r="B1281" s="146">
        <v>87108172</v>
      </c>
      <c r="C1281" s="31" t="s">
        <v>1510</v>
      </c>
      <c r="D1281" s="31"/>
      <c r="E1281" s="44" t="s">
        <v>35</v>
      </c>
      <c r="F1281" s="43" t="s">
        <v>34</v>
      </c>
      <c r="G1281" s="84" t="s">
        <v>34</v>
      </c>
      <c r="H1281" s="31"/>
      <c r="I1281" s="31"/>
      <c r="J1281" s="84" t="s">
        <v>190</v>
      </c>
      <c r="K1281" s="31" t="s">
        <v>34</v>
      </c>
      <c r="L1281" s="31" t="s">
        <v>46</v>
      </c>
      <c r="M1281" s="169"/>
      <c r="N1281" s="148" t="s">
        <v>3033</v>
      </c>
      <c r="O1281" s="44" t="s">
        <v>35</v>
      </c>
      <c r="P1281" s="43">
        <v>1989</v>
      </c>
      <c r="Q1281" s="31">
        <v>1</v>
      </c>
      <c r="R1281" s="84" t="s">
        <v>188</v>
      </c>
      <c r="S1281" s="31" t="s">
        <v>34</v>
      </c>
      <c r="T1281" s="31"/>
      <c r="U1281" s="169"/>
      <c r="V1281" s="150"/>
      <c r="W1281" s="141" t="str" cm="1">
        <f t="array" ref="W1281">IF(SUM(LEN(B1281:V1281))=0,"",IF(OR(OR(ISBLANK(F1281),SUM(LEN(C1281),LEN(D1281))=0),AND(NOT(E1281="Unknown"),ISBLANK(J1281)),AND(NOT(O1281="Unknown"),ISBLANK(R1281))),"Missing Information", INDEX(Table15[Entire Service Line Classification], MATCH(SUMIFS(Table15[Unique ID],Table15[System-Owned Portion],E1281,Table15[If Material Anything Other than "Lead" in Column E,Was Material Ever Previously Lead?],G1281,Table15[Customer-Owned Portion],O1281),Table15[Unique ID],0),0)))</f>
        <v>Non-lead</v>
      </c>
      <c r="X1281"/>
    </row>
    <row r="1282" spans="2:24" ht="30" x14ac:dyDescent="0.25">
      <c r="B1282" s="146">
        <v>88106461</v>
      </c>
      <c r="C1282" s="31" t="s">
        <v>1511</v>
      </c>
      <c r="D1282" s="31"/>
      <c r="E1282" s="44" t="s">
        <v>35</v>
      </c>
      <c r="F1282" s="43" t="s">
        <v>34</v>
      </c>
      <c r="G1282" s="84" t="s">
        <v>34</v>
      </c>
      <c r="H1282" s="31"/>
      <c r="I1282" s="31"/>
      <c r="J1282" s="84" t="s">
        <v>190</v>
      </c>
      <c r="K1282" s="31" t="s">
        <v>34</v>
      </c>
      <c r="L1282" s="31" t="s">
        <v>46</v>
      </c>
      <c r="M1282" s="169"/>
      <c r="N1282" s="148" t="s">
        <v>3033</v>
      </c>
      <c r="O1282" s="44" t="s">
        <v>35</v>
      </c>
      <c r="P1282" s="43">
        <v>1989</v>
      </c>
      <c r="Q1282" s="31">
        <v>1</v>
      </c>
      <c r="R1282" s="84" t="s">
        <v>188</v>
      </c>
      <c r="S1282" s="31" t="s">
        <v>34</v>
      </c>
      <c r="T1282" s="31"/>
      <c r="U1282" s="169"/>
      <c r="V1282" s="150"/>
      <c r="W1282" s="141" t="str" cm="1">
        <f t="array" ref="W1282">IF(SUM(LEN(B1282:V1282))=0,"",IF(OR(OR(ISBLANK(F1282),SUM(LEN(C1282),LEN(D1282))=0),AND(NOT(E1282="Unknown"),ISBLANK(J1282)),AND(NOT(O1282="Unknown"),ISBLANK(R1282))),"Missing Information", INDEX(Table15[Entire Service Line Classification], MATCH(SUMIFS(Table15[Unique ID],Table15[System-Owned Portion],E1282,Table15[If Material Anything Other than "Lead" in Column E,Was Material Ever Previously Lead?],G1282,Table15[Customer-Owned Portion],O1282),Table15[Unique ID],0),0)))</f>
        <v>Non-lead</v>
      </c>
      <c r="X1282"/>
    </row>
    <row r="1283" spans="2:24" ht="30" x14ac:dyDescent="0.25">
      <c r="B1283" s="146">
        <v>87058572</v>
      </c>
      <c r="C1283" s="31" t="s">
        <v>1512</v>
      </c>
      <c r="D1283" s="31"/>
      <c r="E1283" s="44" t="s">
        <v>35</v>
      </c>
      <c r="F1283" s="43" t="s">
        <v>34</v>
      </c>
      <c r="G1283" s="84" t="s">
        <v>34</v>
      </c>
      <c r="H1283" s="31"/>
      <c r="I1283" s="31"/>
      <c r="J1283" s="84" t="s">
        <v>190</v>
      </c>
      <c r="K1283" s="31" t="s">
        <v>34</v>
      </c>
      <c r="L1283" s="31" t="s">
        <v>46</v>
      </c>
      <c r="M1283" s="169"/>
      <c r="N1283" s="148" t="s">
        <v>3033</v>
      </c>
      <c r="O1283" s="44" t="s">
        <v>35</v>
      </c>
      <c r="P1283" s="43">
        <v>1989</v>
      </c>
      <c r="Q1283" s="31">
        <v>1</v>
      </c>
      <c r="R1283" s="84" t="s">
        <v>188</v>
      </c>
      <c r="S1283" s="31" t="s">
        <v>34</v>
      </c>
      <c r="T1283" s="31"/>
      <c r="U1283" s="169"/>
      <c r="V1283" s="150"/>
      <c r="W1283" s="141" t="str" cm="1">
        <f t="array" ref="W1283">IF(SUM(LEN(B1283:V1283))=0,"",IF(OR(OR(ISBLANK(F1283),SUM(LEN(C1283),LEN(D1283))=0),AND(NOT(E1283="Unknown"),ISBLANK(J1283)),AND(NOT(O1283="Unknown"),ISBLANK(R1283))),"Missing Information", INDEX(Table15[Entire Service Line Classification], MATCH(SUMIFS(Table15[Unique ID],Table15[System-Owned Portion],E1283,Table15[If Material Anything Other than "Lead" in Column E,Was Material Ever Previously Lead?],G1283,Table15[Customer-Owned Portion],O1283),Table15[Unique ID],0),0)))</f>
        <v>Non-lead</v>
      </c>
      <c r="X1283"/>
    </row>
    <row r="1284" spans="2:24" ht="30" x14ac:dyDescent="0.25">
      <c r="B1284" s="146">
        <v>89010475</v>
      </c>
      <c r="C1284" s="31" t="s">
        <v>1513</v>
      </c>
      <c r="D1284" s="31"/>
      <c r="E1284" s="44" t="s">
        <v>35</v>
      </c>
      <c r="F1284" s="43" t="s">
        <v>34</v>
      </c>
      <c r="G1284" s="84" t="s">
        <v>34</v>
      </c>
      <c r="H1284" s="31"/>
      <c r="I1284" s="31"/>
      <c r="J1284" s="84" t="s">
        <v>190</v>
      </c>
      <c r="K1284" s="31" t="s">
        <v>34</v>
      </c>
      <c r="L1284" s="31" t="s">
        <v>46</v>
      </c>
      <c r="M1284" s="169"/>
      <c r="N1284" s="148" t="s">
        <v>3033</v>
      </c>
      <c r="O1284" s="44" t="s">
        <v>35</v>
      </c>
      <c r="P1284" s="43">
        <v>1989</v>
      </c>
      <c r="Q1284" s="31">
        <v>1</v>
      </c>
      <c r="R1284" s="84" t="s">
        <v>188</v>
      </c>
      <c r="S1284" s="31" t="s">
        <v>34</v>
      </c>
      <c r="T1284" s="31"/>
      <c r="U1284" s="169"/>
      <c r="V1284" s="150"/>
      <c r="W1284" s="141" t="str" cm="1">
        <f t="array" ref="W1284">IF(SUM(LEN(B1284:V1284))=0,"",IF(OR(OR(ISBLANK(F1284),SUM(LEN(C1284),LEN(D1284))=0),AND(NOT(E1284="Unknown"),ISBLANK(J1284)),AND(NOT(O1284="Unknown"),ISBLANK(R1284))),"Missing Information", INDEX(Table15[Entire Service Line Classification], MATCH(SUMIFS(Table15[Unique ID],Table15[System-Owned Portion],E1284,Table15[If Material Anything Other than "Lead" in Column E,Was Material Ever Previously Lead?],G1284,Table15[Customer-Owned Portion],O1284),Table15[Unique ID],0),0)))</f>
        <v>Non-lead</v>
      </c>
      <c r="X1284"/>
    </row>
    <row r="1285" spans="2:24" ht="30" x14ac:dyDescent="0.25">
      <c r="B1285" s="146">
        <v>87045678</v>
      </c>
      <c r="C1285" s="31" t="s">
        <v>1514</v>
      </c>
      <c r="D1285" s="31"/>
      <c r="E1285" s="44" t="s">
        <v>35</v>
      </c>
      <c r="F1285" s="43" t="s">
        <v>34</v>
      </c>
      <c r="G1285" s="84" t="s">
        <v>34</v>
      </c>
      <c r="H1285" s="31"/>
      <c r="I1285" s="31"/>
      <c r="J1285" s="84" t="s">
        <v>190</v>
      </c>
      <c r="K1285" s="31" t="s">
        <v>34</v>
      </c>
      <c r="L1285" s="31" t="s">
        <v>46</v>
      </c>
      <c r="M1285" s="169"/>
      <c r="N1285" s="148" t="s">
        <v>3033</v>
      </c>
      <c r="O1285" s="44" t="s">
        <v>35</v>
      </c>
      <c r="P1285" s="43">
        <v>1989</v>
      </c>
      <c r="Q1285" s="31">
        <v>1</v>
      </c>
      <c r="R1285" s="84" t="s">
        <v>188</v>
      </c>
      <c r="S1285" s="31" t="s">
        <v>34</v>
      </c>
      <c r="T1285" s="31"/>
      <c r="U1285" s="169"/>
      <c r="V1285" s="150"/>
      <c r="W1285" s="141" t="str" cm="1">
        <f t="array" ref="W1285">IF(SUM(LEN(B1285:V1285))=0,"",IF(OR(OR(ISBLANK(F1285),SUM(LEN(C1285),LEN(D1285))=0),AND(NOT(E1285="Unknown"),ISBLANK(J1285)),AND(NOT(O1285="Unknown"),ISBLANK(R1285))),"Missing Information", INDEX(Table15[Entire Service Line Classification], MATCH(SUMIFS(Table15[Unique ID],Table15[System-Owned Portion],E1285,Table15[If Material Anything Other than "Lead" in Column E,Was Material Ever Previously Lead?],G1285,Table15[Customer-Owned Portion],O1285),Table15[Unique ID],0),0)))</f>
        <v>Non-lead</v>
      </c>
      <c r="X1285"/>
    </row>
    <row r="1286" spans="2:24" ht="30" x14ac:dyDescent="0.25">
      <c r="B1286" s="146">
        <v>86314178</v>
      </c>
      <c r="C1286" s="31" t="s">
        <v>1515</v>
      </c>
      <c r="D1286" s="31"/>
      <c r="E1286" s="44" t="s">
        <v>35</v>
      </c>
      <c r="F1286" s="43" t="s">
        <v>34</v>
      </c>
      <c r="G1286" s="84" t="s">
        <v>34</v>
      </c>
      <c r="H1286" s="31"/>
      <c r="I1286" s="31"/>
      <c r="J1286" s="84" t="s">
        <v>190</v>
      </c>
      <c r="K1286" s="31" t="s">
        <v>34</v>
      </c>
      <c r="L1286" s="31" t="s">
        <v>46</v>
      </c>
      <c r="M1286" s="169"/>
      <c r="N1286" s="148" t="s">
        <v>3033</v>
      </c>
      <c r="O1286" s="44" t="s">
        <v>35</v>
      </c>
      <c r="P1286" s="43">
        <v>1989</v>
      </c>
      <c r="Q1286" s="31">
        <v>1</v>
      </c>
      <c r="R1286" s="84" t="s">
        <v>188</v>
      </c>
      <c r="S1286" s="31" t="s">
        <v>34</v>
      </c>
      <c r="T1286" s="31"/>
      <c r="U1286" s="169"/>
      <c r="V1286" s="150"/>
      <c r="W1286" s="141" t="str" cm="1">
        <f t="array" ref="W1286">IF(SUM(LEN(B1286:V1286))=0,"",IF(OR(OR(ISBLANK(F1286),SUM(LEN(C1286),LEN(D1286))=0),AND(NOT(E1286="Unknown"),ISBLANK(J1286)),AND(NOT(O1286="Unknown"),ISBLANK(R1286))),"Missing Information", INDEX(Table15[Entire Service Line Classification], MATCH(SUMIFS(Table15[Unique ID],Table15[System-Owned Portion],E1286,Table15[If Material Anything Other than "Lead" in Column E,Was Material Ever Previously Lead?],G1286,Table15[Customer-Owned Portion],O1286),Table15[Unique ID],0),0)))</f>
        <v>Non-lead</v>
      </c>
      <c r="X1286"/>
    </row>
    <row r="1287" spans="2:24" ht="30" x14ac:dyDescent="0.25">
      <c r="B1287" s="146">
        <v>60805992</v>
      </c>
      <c r="C1287" s="31" t="s">
        <v>1516</v>
      </c>
      <c r="D1287" s="31"/>
      <c r="E1287" s="44" t="s">
        <v>35</v>
      </c>
      <c r="F1287" s="43" t="s">
        <v>34</v>
      </c>
      <c r="G1287" s="84" t="s">
        <v>34</v>
      </c>
      <c r="H1287" s="31"/>
      <c r="I1287" s="31"/>
      <c r="J1287" s="84" t="s">
        <v>190</v>
      </c>
      <c r="K1287" s="31" t="s">
        <v>34</v>
      </c>
      <c r="L1287" s="31" t="s">
        <v>46</v>
      </c>
      <c r="M1287" s="169"/>
      <c r="N1287" s="148" t="s">
        <v>3033</v>
      </c>
      <c r="O1287" s="44" t="s">
        <v>35</v>
      </c>
      <c r="P1287" s="43">
        <v>1989</v>
      </c>
      <c r="Q1287" s="31">
        <v>1</v>
      </c>
      <c r="R1287" s="84" t="s">
        <v>188</v>
      </c>
      <c r="S1287" s="31" t="s">
        <v>34</v>
      </c>
      <c r="T1287" s="31"/>
      <c r="U1287" s="169"/>
      <c r="V1287" s="150"/>
      <c r="W1287" s="141" t="str" cm="1">
        <f t="array" ref="W1287">IF(SUM(LEN(B1287:V1287))=0,"",IF(OR(OR(ISBLANK(F1287),SUM(LEN(C1287),LEN(D1287))=0),AND(NOT(E1287="Unknown"),ISBLANK(J1287)),AND(NOT(O1287="Unknown"),ISBLANK(R1287))),"Missing Information", INDEX(Table15[Entire Service Line Classification], MATCH(SUMIFS(Table15[Unique ID],Table15[System-Owned Portion],E1287,Table15[If Material Anything Other than "Lead" in Column E,Was Material Ever Previously Lead?],G1287,Table15[Customer-Owned Portion],O1287),Table15[Unique ID],0),0)))</f>
        <v>Non-lead</v>
      </c>
      <c r="X1287"/>
    </row>
    <row r="1288" spans="2:24" ht="30" x14ac:dyDescent="0.25">
      <c r="B1288" s="146">
        <v>88106460</v>
      </c>
      <c r="C1288" s="31" t="s">
        <v>1517</v>
      </c>
      <c r="D1288" s="31"/>
      <c r="E1288" s="44" t="s">
        <v>35</v>
      </c>
      <c r="F1288" s="43" t="s">
        <v>34</v>
      </c>
      <c r="G1288" s="84" t="s">
        <v>34</v>
      </c>
      <c r="H1288" s="31"/>
      <c r="I1288" s="31"/>
      <c r="J1288" s="84" t="s">
        <v>190</v>
      </c>
      <c r="K1288" s="31" t="s">
        <v>34</v>
      </c>
      <c r="L1288" s="31" t="s">
        <v>46</v>
      </c>
      <c r="M1288" s="169"/>
      <c r="N1288" s="148" t="s">
        <v>3033</v>
      </c>
      <c r="O1288" s="44" t="s">
        <v>35</v>
      </c>
      <c r="P1288" s="43">
        <v>1989</v>
      </c>
      <c r="Q1288" s="31">
        <v>1</v>
      </c>
      <c r="R1288" s="84" t="s">
        <v>188</v>
      </c>
      <c r="S1288" s="31" t="s">
        <v>34</v>
      </c>
      <c r="T1288" s="31"/>
      <c r="U1288" s="169"/>
      <c r="V1288" s="150"/>
      <c r="W1288" s="141" t="str" cm="1">
        <f t="array" ref="W1288">IF(SUM(LEN(B1288:V1288))=0,"",IF(OR(OR(ISBLANK(F1288),SUM(LEN(C1288),LEN(D1288))=0),AND(NOT(E1288="Unknown"),ISBLANK(J1288)),AND(NOT(O1288="Unknown"),ISBLANK(R1288))),"Missing Information", INDEX(Table15[Entire Service Line Classification], MATCH(SUMIFS(Table15[Unique ID],Table15[System-Owned Portion],E1288,Table15[If Material Anything Other than "Lead" in Column E,Was Material Ever Previously Lead?],G1288,Table15[Customer-Owned Portion],O1288),Table15[Unique ID],0),0)))</f>
        <v>Non-lead</v>
      </c>
      <c r="X1288"/>
    </row>
    <row r="1289" spans="2:24" ht="30" x14ac:dyDescent="0.25">
      <c r="B1289" s="146">
        <v>67765094</v>
      </c>
      <c r="C1289" s="31" t="s">
        <v>1518</v>
      </c>
      <c r="D1289" s="31"/>
      <c r="E1289" s="44" t="s">
        <v>35</v>
      </c>
      <c r="F1289" s="43" t="s">
        <v>34</v>
      </c>
      <c r="G1289" s="84" t="s">
        <v>34</v>
      </c>
      <c r="H1289" s="31"/>
      <c r="I1289" s="31"/>
      <c r="J1289" s="84" t="s">
        <v>190</v>
      </c>
      <c r="K1289" s="31" t="s">
        <v>34</v>
      </c>
      <c r="L1289" s="31" t="s">
        <v>46</v>
      </c>
      <c r="M1289" s="169"/>
      <c r="N1289" s="148" t="s">
        <v>3033</v>
      </c>
      <c r="O1289" s="44" t="s">
        <v>35</v>
      </c>
      <c r="P1289" s="43">
        <v>1989</v>
      </c>
      <c r="Q1289" s="31">
        <v>1</v>
      </c>
      <c r="R1289" s="84" t="s">
        <v>188</v>
      </c>
      <c r="S1289" s="31" t="s">
        <v>34</v>
      </c>
      <c r="T1289" s="31"/>
      <c r="U1289" s="169"/>
      <c r="V1289" s="150"/>
      <c r="W1289" s="141" t="str" cm="1">
        <f t="array" ref="W1289">IF(SUM(LEN(B1289:V1289))=0,"",IF(OR(OR(ISBLANK(F1289),SUM(LEN(C1289),LEN(D1289))=0),AND(NOT(E1289="Unknown"),ISBLANK(J1289)),AND(NOT(O1289="Unknown"),ISBLANK(R1289))),"Missing Information", INDEX(Table15[Entire Service Line Classification], MATCH(SUMIFS(Table15[Unique ID],Table15[System-Owned Portion],E1289,Table15[If Material Anything Other than "Lead" in Column E,Was Material Ever Previously Lead?],G1289,Table15[Customer-Owned Portion],O1289),Table15[Unique ID],0),0)))</f>
        <v>Non-lead</v>
      </c>
      <c r="X1289"/>
    </row>
    <row r="1290" spans="2:24" ht="30" x14ac:dyDescent="0.25">
      <c r="B1290" s="146">
        <v>87108176</v>
      </c>
      <c r="C1290" s="31" t="s">
        <v>1519</v>
      </c>
      <c r="D1290" s="31"/>
      <c r="E1290" s="44" t="s">
        <v>35</v>
      </c>
      <c r="F1290" s="43" t="s">
        <v>34</v>
      </c>
      <c r="G1290" s="84" t="s">
        <v>34</v>
      </c>
      <c r="H1290" s="31"/>
      <c r="I1290" s="31"/>
      <c r="J1290" s="84" t="s">
        <v>190</v>
      </c>
      <c r="K1290" s="31" t="s">
        <v>34</v>
      </c>
      <c r="L1290" s="31" t="s">
        <v>46</v>
      </c>
      <c r="M1290" s="169"/>
      <c r="N1290" s="148" t="s">
        <v>3033</v>
      </c>
      <c r="O1290" s="44" t="s">
        <v>35</v>
      </c>
      <c r="P1290" s="43">
        <v>1989</v>
      </c>
      <c r="Q1290" s="31">
        <v>1</v>
      </c>
      <c r="R1290" s="84" t="s">
        <v>188</v>
      </c>
      <c r="S1290" s="31" t="s">
        <v>34</v>
      </c>
      <c r="T1290" s="31"/>
      <c r="U1290" s="169"/>
      <c r="V1290" s="150"/>
      <c r="W1290" s="141" t="str" cm="1">
        <f t="array" ref="W1290">IF(SUM(LEN(B1290:V1290))=0,"",IF(OR(OR(ISBLANK(F1290),SUM(LEN(C1290),LEN(D1290))=0),AND(NOT(E1290="Unknown"),ISBLANK(J1290)),AND(NOT(O1290="Unknown"),ISBLANK(R1290))),"Missing Information", INDEX(Table15[Entire Service Line Classification], MATCH(SUMIFS(Table15[Unique ID],Table15[System-Owned Portion],E1290,Table15[If Material Anything Other than "Lead" in Column E,Was Material Ever Previously Lead?],G1290,Table15[Customer-Owned Portion],O1290),Table15[Unique ID],0),0)))</f>
        <v>Non-lead</v>
      </c>
      <c r="X1290"/>
    </row>
    <row r="1291" spans="2:24" ht="30" x14ac:dyDescent="0.25">
      <c r="B1291" s="146">
        <v>88078615</v>
      </c>
      <c r="C1291" s="31" t="s">
        <v>1520</v>
      </c>
      <c r="D1291" s="31"/>
      <c r="E1291" s="44" t="s">
        <v>35</v>
      </c>
      <c r="F1291" s="43" t="s">
        <v>34</v>
      </c>
      <c r="G1291" s="84" t="s">
        <v>34</v>
      </c>
      <c r="H1291" s="31"/>
      <c r="I1291" s="31"/>
      <c r="J1291" s="84" t="s">
        <v>190</v>
      </c>
      <c r="K1291" s="31" t="s">
        <v>34</v>
      </c>
      <c r="L1291" s="31" t="s">
        <v>46</v>
      </c>
      <c r="M1291" s="169"/>
      <c r="N1291" s="148" t="s">
        <v>3033</v>
      </c>
      <c r="O1291" s="44" t="s">
        <v>35</v>
      </c>
      <c r="P1291" s="43">
        <v>1989</v>
      </c>
      <c r="Q1291" s="31">
        <v>1</v>
      </c>
      <c r="R1291" s="84" t="s">
        <v>188</v>
      </c>
      <c r="S1291" s="31" t="s">
        <v>34</v>
      </c>
      <c r="T1291" s="31"/>
      <c r="U1291" s="169"/>
      <c r="V1291" s="150"/>
      <c r="W1291" s="141" t="str" cm="1">
        <f t="array" ref="W1291">IF(SUM(LEN(B1291:V1291))=0,"",IF(OR(OR(ISBLANK(F1291),SUM(LEN(C1291),LEN(D1291))=0),AND(NOT(E1291="Unknown"),ISBLANK(J1291)),AND(NOT(O1291="Unknown"),ISBLANK(R1291))),"Missing Information", INDEX(Table15[Entire Service Line Classification], MATCH(SUMIFS(Table15[Unique ID],Table15[System-Owned Portion],E1291,Table15[If Material Anything Other than "Lead" in Column E,Was Material Ever Previously Lead?],G1291,Table15[Customer-Owned Portion],O1291),Table15[Unique ID],0),0)))</f>
        <v>Non-lead</v>
      </c>
      <c r="X1291"/>
    </row>
    <row r="1292" spans="2:24" ht="30" x14ac:dyDescent="0.25">
      <c r="B1292" s="146">
        <v>87058570</v>
      </c>
      <c r="C1292" s="31" t="s">
        <v>1521</v>
      </c>
      <c r="D1292" s="31"/>
      <c r="E1292" s="44" t="s">
        <v>35</v>
      </c>
      <c r="F1292" s="43" t="s">
        <v>34</v>
      </c>
      <c r="G1292" s="84" t="s">
        <v>34</v>
      </c>
      <c r="H1292" s="31"/>
      <c r="I1292" s="31"/>
      <c r="J1292" s="84" t="s">
        <v>190</v>
      </c>
      <c r="K1292" s="31" t="s">
        <v>34</v>
      </c>
      <c r="L1292" s="31" t="s">
        <v>46</v>
      </c>
      <c r="M1292" s="169"/>
      <c r="N1292" s="148" t="s">
        <v>3033</v>
      </c>
      <c r="O1292" s="44" t="s">
        <v>35</v>
      </c>
      <c r="P1292" s="43">
        <v>1989</v>
      </c>
      <c r="Q1292" s="31">
        <v>1</v>
      </c>
      <c r="R1292" s="84" t="s">
        <v>188</v>
      </c>
      <c r="S1292" s="31" t="s">
        <v>34</v>
      </c>
      <c r="T1292" s="31"/>
      <c r="U1292" s="169"/>
      <c r="V1292" s="150"/>
      <c r="W1292" s="141" t="str" cm="1">
        <f t="array" ref="W1292">IF(SUM(LEN(B1292:V1292))=0,"",IF(OR(OR(ISBLANK(F1292),SUM(LEN(C1292),LEN(D1292))=0),AND(NOT(E1292="Unknown"),ISBLANK(J1292)),AND(NOT(O1292="Unknown"),ISBLANK(R1292))),"Missing Information", INDEX(Table15[Entire Service Line Classification], MATCH(SUMIFS(Table15[Unique ID],Table15[System-Owned Portion],E1292,Table15[If Material Anything Other than "Lead" in Column E,Was Material Ever Previously Lead?],G1292,Table15[Customer-Owned Portion],O1292),Table15[Unique ID],0),0)))</f>
        <v>Non-lead</v>
      </c>
      <c r="X1292"/>
    </row>
    <row r="1293" spans="2:24" ht="30" x14ac:dyDescent="0.25">
      <c r="B1293" s="146">
        <v>55779594</v>
      </c>
      <c r="C1293" s="31" t="s">
        <v>1522</v>
      </c>
      <c r="D1293" s="31"/>
      <c r="E1293" s="44" t="s">
        <v>35</v>
      </c>
      <c r="F1293" s="43" t="s">
        <v>34</v>
      </c>
      <c r="G1293" s="84" t="s">
        <v>34</v>
      </c>
      <c r="H1293" s="31"/>
      <c r="I1293" s="31"/>
      <c r="J1293" s="84" t="s">
        <v>190</v>
      </c>
      <c r="K1293" s="31" t="s">
        <v>34</v>
      </c>
      <c r="L1293" s="31" t="s">
        <v>46</v>
      </c>
      <c r="M1293" s="169"/>
      <c r="N1293" s="148" t="s">
        <v>3033</v>
      </c>
      <c r="O1293" s="44" t="s">
        <v>35</v>
      </c>
      <c r="P1293" s="43">
        <v>1989</v>
      </c>
      <c r="Q1293" s="31">
        <v>1</v>
      </c>
      <c r="R1293" s="84" t="s">
        <v>188</v>
      </c>
      <c r="S1293" s="31" t="s">
        <v>34</v>
      </c>
      <c r="T1293" s="31"/>
      <c r="U1293" s="169"/>
      <c r="V1293" s="150"/>
      <c r="W1293" s="141" t="str" cm="1">
        <f t="array" ref="W1293">IF(SUM(LEN(B1293:V1293))=0,"",IF(OR(OR(ISBLANK(F1293),SUM(LEN(C1293),LEN(D1293))=0),AND(NOT(E1293="Unknown"),ISBLANK(J1293)),AND(NOT(O1293="Unknown"),ISBLANK(R1293))),"Missing Information", INDEX(Table15[Entire Service Line Classification], MATCH(SUMIFS(Table15[Unique ID],Table15[System-Owned Portion],E1293,Table15[If Material Anything Other than "Lead" in Column E,Was Material Ever Previously Lead?],G1293,Table15[Customer-Owned Portion],O1293),Table15[Unique ID],0),0)))</f>
        <v>Non-lead</v>
      </c>
      <c r="X1293"/>
    </row>
    <row r="1294" spans="2:24" ht="30" x14ac:dyDescent="0.25">
      <c r="B1294" s="146">
        <v>89008402</v>
      </c>
      <c r="C1294" s="31" t="s">
        <v>1523</v>
      </c>
      <c r="D1294" s="31"/>
      <c r="E1294" s="44" t="s">
        <v>35</v>
      </c>
      <c r="F1294" s="43" t="s">
        <v>34</v>
      </c>
      <c r="G1294" s="84" t="s">
        <v>34</v>
      </c>
      <c r="H1294" s="31"/>
      <c r="I1294" s="31"/>
      <c r="J1294" s="84" t="s">
        <v>190</v>
      </c>
      <c r="K1294" s="31" t="s">
        <v>34</v>
      </c>
      <c r="L1294" s="31" t="s">
        <v>46</v>
      </c>
      <c r="M1294" s="169"/>
      <c r="N1294" s="148" t="s">
        <v>3033</v>
      </c>
      <c r="O1294" s="44" t="s">
        <v>35</v>
      </c>
      <c r="P1294" s="43">
        <v>1989</v>
      </c>
      <c r="Q1294" s="31">
        <v>1</v>
      </c>
      <c r="R1294" s="84" t="s">
        <v>188</v>
      </c>
      <c r="S1294" s="31" t="s">
        <v>34</v>
      </c>
      <c r="T1294" s="31"/>
      <c r="U1294" s="169"/>
      <c r="V1294" s="150"/>
      <c r="W1294" s="141" t="str" cm="1">
        <f t="array" ref="W1294">IF(SUM(LEN(B1294:V1294))=0,"",IF(OR(OR(ISBLANK(F1294),SUM(LEN(C1294),LEN(D1294))=0),AND(NOT(E1294="Unknown"),ISBLANK(J1294)),AND(NOT(O1294="Unknown"),ISBLANK(R1294))),"Missing Information", INDEX(Table15[Entire Service Line Classification], MATCH(SUMIFS(Table15[Unique ID],Table15[System-Owned Portion],E1294,Table15[If Material Anything Other than "Lead" in Column E,Was Material Ever Previously Lead?],G1294,Table15[Customer-Owned Portion],O1294),Table15[Unique ID],0),0)))</f>
        <v>Non-lead</v>
      </c>
      <c r="X1294"/>
    </row>
    <row r="1295" spans="2:24" ht="30" x14ac:dyDescent="0.25">
      <c r="B1295" s="146">
        <v>86102305</v>
      </c>
      <c r="C1295" s="31" t="s">
        <v>1524</v>
      </c>
      <c r="D1295" s="31"/>
      <c r="E1295" s="44" t="s">
        <v>35</v>
      </c>
      <c r="F1295" s="43" t="s">
        <v>34</v>
      </c>
      <c r="G1295" s="84" t="s">
        <v>34</v>
      </c>
      <c r="H1295" s="31"/>
      <c r="I1295" s="31"/>
      <c r="J1295" s="84" t="s">
        <v>190</v>
      </c>
      <c r="K1295" s="31" t="s">
        <v>34</v>
      </c>
      <c r="L1295" s="31" t="s">
        <v>46</v>
      </c>
      <c r="M1295" s="169"/>
      <c r="N1295" s="148" t="s">
        <v>3033</v>
      </c>
      <c r="O1295" s="44" t="s">
        <v>35</v>
      </c>
      <c r="P1295" s="43">
        <v>1989</v>
      </c>
      <c r="Q1295" s="31">
        <v>1</v>
      </c>
      <c r="R1295" s="84" t="s">
        <v>188</v>
      </c>
      <c r="S1295" s="31" t="s">
        <v>34</v>
      </c>
      <c r="T1295" s="31"/>
      <c r="U1295" s="169"/>
      <c r="V1295" s="150"/>
      <c r="W1295" s="141" t="str" cm="1">
        <f t="array" ref="W1295">IF(SUM(LEN(B1295:V1295))=0,"",IF(OR(OR(ISBLANK(F1295),SUM(LEN(C1295),LEN(D1295))=0),AND(NOT(E1295="Unknown"),ISBLANK(J1295)),AND(NOT(O1295="Unknown"),ISBLANK(R1295))),"Missing Information", INDEX(Table15[Entire Service Line Classification], MATCH(SUMIFS(Table15[Unique ID],Table15[System-Owned Portion],E1295,Table15[If Material Anything Other than "Lead" in Column E,Was Material Ever Previously Lead?],G1295,Table15[Customer-Owned Portion],O1295),Table15[Unique ID],0),0)))</f>
        <v>Non-lead</v>
      </c>
      <c r="X1295"/>
    </row>
    <row r="1296" spans="2:24" ht="30" x14ac:dyDescent="0.25">
      <c r="B1296" s="146">
        <v>92686167</v>
      </c>
      <c r="C1296" s="31" t="s">
        <v>1525</v>
      </c>
      <c r="D1296" s="31"/>
      <c r="E1296" s="44" t="s">
        <v>35</v>
      </c>
      <c r="F1296" s="43" t="s">
        <v>34</v>
      </c>
      <c r="G1296" s="84" t="s">
        <v>34</v>
      </c>
      <c r="H1296" s="31"/>
      <c r="I1296" s="31"/>
      <c r="J1296" s="84" t="s">
        <v>190</v>
      </c>
      <c r="K1296" s="31" t="s">
        <v>34</v>
      </c>
      <c r="L1296" s="31" t="s">
        <v>46</v>
      </c>
      <c r="M1296" s="169"/>
      <c r="N1296" s="148" t="s">
        <v>3033</v>
      </c>
      <c r="O1296" s="44" t="s">
        <v>35</v>
      </c>
      <c r="P1296" s="43">
        <v>1989</v>
      </c>
      <c r="Q1296" s="31">
        <v>1</v>
      </c>
      <c r="R1296" s="84" t="s">
        <v>188</v>
      </c>
      <c r="S1296" s="31" t="s">
        <v>34</v>
      </c>
      <c r="T1296" s="31"/>
      <c r="U1296" s="169"/>
      <c r="V1296" s="150"/>
      <c r="W1296" s="141" t="str" cm="1">
        <f t="array" ref="W1296">IF(SUM(LEN(B1296:V1296))=0,"",IF(OR(OR(ISBLANK(F1296),SUM(LEN(C1296),LEN(D1296))=0),AND(NOT(E1296="Unknown"),ISBLANK(J1296)),AND(NOT(O1296="Unknown"),ISBLANK(R1296))),"Missing Information", INDEX(Table15[Entire Service Line Classification], MATCH(SUMIFS(Table15[Unique ID],Table15[System-Owned Portion],E1296,Table15[If Material Anything Other than "Lead" in Column E,Was Material Ever Previously Lead?],G1296,Table15[Customer-Owned Portion],O1296),Table15[Unique ID],0),0)))</f>
        <v>Non-lead</v>
      </c>
      <c r="X1296"/>
    </row>
    <row r="1297" spans="2:24" ht="30" x14ac:dyDescent="0.25">
      <c r="B1297" s="146">
        <v>89008406</v>
      </c>
      <c r="C1297" s="31" t="s">
        <v>1526</v>
      </c>
      <c r="D1297" s="31"/>
      <c r="E1297" s="44" t="s">
        <v>35</v>
      </c>
      <c r="F1297" s="43" t="s">
        <v>34</v>
      </c>
      <c r="G1297" s="84" t="s">
        <v>34</v>
      </c>
      <c r="H1297" s="31"/>
      <c r="I1297" s="31"/>
      <c r="J1297" s="84" t="s">
        <v>190</v>
      </c>
      <c r="K1297" s="31" t="s">
        <v>34</v>
      </c>
      <c r="L1297" s="31" t="s">
        <v>46</v>
      </c>
      <c r="M1297" s="169"/>
      <c r="N1297" s="148" t="s">
        <v>3033</v>
      </c>
      <c r="O1297" s="44" t="s">
        <v>35</v>
      </c>
      <c r="P1297" s="43">
        <v>1989</v>
      </c>
      <c r="Q1297" s="31">
        <v>1</v>
      </c>
      <c r="R1297" s="84" t="s">
        <v>188</v>
      </c>
      <c r="S1297" s="31" t="s">
        <v>34</v>
      </c>
      <c r="T1297" s="31"/>
      <c r="U1297" s="169"/>
      <c r="V1297" s="150"/>
      <c r="W1297" s="141" t="str" cm="1">
        <f t="array" ref="W1297">IF(SUM(LEN(B1297:V1297))=0,"",IF(OR(OR(ISBLANK(F1297),SUM(LEN(C1297),LEN(D1297))=0),AND(NOT(E1297="Unknown"),ISBLANK(J1297)),AND(NOT(O1297="Unknown"),ISBLANK(R1297))),"Missing Information", INDEX(Table15[Entire Service Line Classification], MATCH(SUMIFS(Table15[Unique ID],Table15[System-Owned Portion],E1297,Table15[If Material Anything Other than "Lead" in Column E,Was Material Ever Previously Lead?],G1297,Table15[Customer-Owned Portion],O1297),Table15[Unique ID],0),0)))</f>
        <v>Non-lead</v>
      </c>
      <c r="X1297"/>
    </row>
    <row r="1298" spans="2:24" ht="30" x14ac:dyDescent="0.25">
      <c r="B1298" s="146">
        <v>88078033</v>
      </c>
      <c r="C1298" s="31" t="s">
        <v>1527</v>
      </c>
      <c r="D1298" s="31"/>
      <c r="E1298" s="44" t="s">
        <v>35</v>
      </c>
      <c r="F1298" s="43" t="s">
        <v>34</v>
      </c>
      <c r="G1298" s="84" t="s">
        <v>34</v>
      </c>
      <c r="H1298" s="31"/>
      <c r="I1298" s="31"/>
      <c r="J1298" s="84" t="s">
        <v>190</v>
      </c>
      <c r="K1298" s="31" t="s">
        <v>34</v>
      </c>
      <c r="L1298" s="31" t="s">
        <v>46</v>
      </c>
      <c r="M1298" s="169"/>
      <c r="N1298" s="148" t="s">
        <v>3033</v>
      </c>
      <c r="O1298" s="44" t="s">
        <v>35</v>
      </c>
      <c r="P1298" s="43">
        <v>1989</v>
      </c>
      <c r="Q1298" s="31">
        <v>1</v>
      </c>
      <c r="R1298" s="84" t="s">
        <v>188</v>
      </c>
      <c r="S1298" s="31" t="s">
        <v>34</v>
      </c>
      <c r="T1298" s="31"/>
      <c r="U1298" s="169"/>
      <c r="V1298" s="150"/>
      <c r="W1298" s="141" t="str" cm="1">
        <f t="array" ref="W1298">IF(SUM(LEN(B1298:V1298))=0,"",IF(OR(OR(ISBLANK(F1298),SUM(LEN(C1298),LEN(D1298))=0),AND(NOT(E1298="Unknown"),ISBLANK(J1298)),AND(NOT(O1298="Unknown"),ISBLANK(R1298))),"Missing Information", INDEX(Table15[Entire Service Line Classification], MATCH(SUMIFS(Table15[Unique ID],Table15[System-Owned Portion],E1298,Table15[If Material Anything Other than "Lead" in Column E,Was Material Ever Previously Lead?],G1298,Table15[Customer-Owned Portion],O1298),Table15[Unique ID],0),0)))</f>
        <v>Non-lead</v>
      </c>
      <c r="X1298"/>
    </row>
    <row r="1299" spans="2:24" ht="30" x14ac:dyDescent="0.25">
      <c r="B1299" s="146">
        <v>44786821</v>
      </c>
      <c r="C1299" s="31" t="s">
        <v>1528</v>
      </c>
      <c r="D1299" s="31"/>
      <c r="E1299" s="44" t="s">
        <v>35</v>
      </c>
      <c r="F1299" s="43" t="s">
        <v>34</v>
      </c>
      <c r="G1299" s="84" t="s">
        <v>34</v>
      </c>
      <c r="H1299" s="31"/>
      <c r="I1299" s="31"/>
      <c r="J1299" s="84" t="s">
        <v>190</v>
      </c>
      <c r="K1299" s="31" t="s">
        <v>34</v>
      </c>
      <c r="L1299" s="31" t="s">
        <v>46</v>
      </c>
      <c r="M1299" s="169"/>
      <c r="N1299" s="148" t="s">
        <v>3033</v>
      </c>
      <c r="O1299" s="44" t="s">
        <v>35</v>
      </c>
      <c r="P1299" s="43">
        <v>1989</v>
      </c>
      <c r="Q1299" s="31">
        <v>1</v>
      </c>
      <c r="R1299" s="84" t="s">
        <v>188</v>
      </c>
      <c r="S1299" s="31" t="s">
        <v>34</v>
      </c>
      <c r="T1299" s="31"/>
      <c r="U1299" s="169"/>
      <c r="V1299" s="150"/>
      <c r="W1299" s="141" t="str" cm="1">
        <f t="array" ref="W1299">IF(SUM(LEN(B1299:V1299))=0,"",IF(OR(OR(ISBLANK(F1299),SUM(LEN(C1299),LEN(D1299))=0),AND(NOT(E1299="Unknown"),ISBLANK(J1299)),AND(NOT(O1299="Unknown"),ISBLANK(R1299))),"Missing Information", INDEX(Table15[Entire Service Line Classification], MATCH(SUMIFS(Table15[Unique ID],Table15[System-Owned Portion],E1299,Table15[If Material Anything Other than "Lead" in Column E,Was Material Ever Previously Lead?],G1299,Table15[Customer-Owned Portion],O1299),Table15[Unique ID],0),0)))</f>
        <v>Non-lead</v>
      </c>
      <c r="X1299"/>
    </row>
    <row r="1300" spans="2:24" ht="30" x14ac:dyDescent="0.25">
      <c r="B1300" s="146">
        <v>64964383</v>
      </c>
      <c r="C1300" s="31" t="s">
        <v>1529</v>
      </c>
      <c r="D1300" s="31"/>
      <c r="E1300" s="44" t="s">
        <v>35</v>
      </c>
      <c r="F1300" s="43" t="s">
        <v>34</v>
      </c>
      <c r="G1300" s="84" t="s">
        <v>34</v>
      </c>
      <c r="H1300" s="31"/>
      <c r="I1300" s="31"/>
      <c r="J1300" s="84" t="s">
        <v>190</v>
      </c>
      <c r="K1300" s="31" t="s">
        <v>34</v>
      </c>
      <c r="L1300" s="31" t="s">
        <v>46</v>
      </c>
      <c r="M1300" s="169"/>
      <c r="N1300" s="148" t="s">
        <v>3033</v>
      </c>
      <c r="O1300" s="44" t="s">
        <v>35</v>
      </c>
      <c r="P1300" s="43">
        <v>1989</v>
      </c>
      <c r="Q1300" s="31">
        <v>1</v>
      </c>
      <c r="R1300" s="84" t="s">
        <v>188</v>
      </c>
      <c r="S1300" s="31" t="s">
        <v>34</v>
      </c>
      <c r="T1300" s="31"/>
      <c r="U1300" s="169"/>
      <c r="V1300" s="150"/>
      <c r="W1300" s="141" t="str" cm="1">
        <f t="array" ref="W1300">IF(SUM(LEN(B1300:V1300))=0,"",IF(OR(OR(ISBLANK(F1300),SUM(LEN(C1300),LEN(D1300))=0),AND(NOT(E1300="Unknown"),ISBLANK(J1300)),AND(NOT(O1300="Unknown"),ISBLANK(R1300))),"Missing Information", INDEX(Table15[Entire Service Line Classification], MATCH(SUMIFS(Table15[Unique ID],Table15[System-Owned Portion],E1300,Table15[If Material Anything Other than "Lead" in Column E,Was Material Ever Previously Lead?],G1300,Table15[Customer-Owned Portion],O1300),Table15[Unique ID],0),0)))</f>
        <v>Non-lead</v>
      </c>
      <c r="X1300"/>
    </row>
    <row r="1301" spans="2:24" ht="30" x14ac:dyDescent="0.25">
      <c r="B1301" s="146">
        <v>58906493</v>
      </c>
      <c r="C1301" s="31" t="s">
        <v>1530</v>
      </c>
      <c r="D1301" s="31"/>
      <c r="E1301" s="44" t="s">
        <v>35</v>
      </c>
      <c r="F1301" s="43" t="s">
        <v>34</v>
      </c>
      <c r="G1301" s="84" t="s">
        <v>34</v>
      </c>
      <c r="H1301" s="31"/>
      <c r="I1301" s="31"/>
      <c r="J1301" s="84" t="s">
        <v>190</v>
      </c>
      <c r="K1301" s="31" t="s">
        <v>34</v>
      </c>
      <c r="L1301" s="31" t="s">
        <v>46</v>
      </c>
      <c r="M1301" s="169"/>
      <c r="N1301" s="148" t="s">
        <v>3033</v>
      </c>
      <c r="O1301" s="44" t="s">
        <v>35</v>
      </c>
      <c r="P1301" s="43">
        <v>1989</v>
      </c>
      <c r="Q1301" s="31">
        <v>1</v>
      </c>
      <c r="R1301" s="84" t="s">
        <v>188</v>
      </c>
      <c r="S1301" s="31" t="s">
        <v>34</v>
      </c>
      <c r="T1301" s="31"/>
      <c r="U1301" s="169"/>
      <c r="V1301" s="150"/>
      <c r="W1301" s="141" t="str" cm="1">
        <f t="array" ref="W1301">IF(SUM(LEN(B1301:V1301))=0,"",IF(OR(OR(ISBLANK(F1301),SUM(LEN(C1301),LEN(D1301))=0),AND(NOT(E1301="Unknown"),ISBLANK(J1301)),AND(NOT(O1301="Unknown"),ISBLANK(R1301))),"Missing Information", INDEX(Table15[Entire Service Line Classification], MATCH(SUMIFS(Table15[Unique ID],Table15[System-Owned Portion],E1301,Table15[If Material Anything Other than "Lead" in Column E,Was Material Ever Previously Lead?],G1301,Table15[Customer-Owned Portion],O1301),Table15[Unique ID],0),0)))</f>
        <v>Non-lead</v>
      </c>
      <c r="X1301"/>
    </row>
    <row r="1302" spans="2:24" ht="30" x14ac:dyDescent="0.25">
      <c r="B1302" s="146">
        <v>88078015</v>
      </c>
      <c r="C1302" s="31" t="s">
        <v>1531</v>
      </c>
      <c r="D1302" s="31"/>
      <c r="E1302" s="44" t="s">
        <v>35</v>
      </c>
      <c r="F1302" s="43" t="s">
        <v>34</v>
      </c>
      <c r="G1302" s="84" t="s">
        <v>34</v>
      </c>
      <c r="H1302" s="31"/>
      <c r="I1302" s="31"/>
      <c r="J1302" s="84" t="s">
        <v>190</v>
      </c>
      <c r="K1302" s="31" t="s">
        <v>34</v>
      </c>
      <c r="L1302" s="31" t="s">
        <v>46</v>
      </c>
      <c r="M1302" s="169"/>
      <c r="N1302" s="148" t="s">
        <v>3033</v>
      </c>
      <c r="O1302" s="44" t="s">
        <v>35</v>
      </c>
      <c r="P1302" s="43">
        <v>1989</v>
      </c>
      <c r="Q1302" s="31">
        <v>1</v>
      </c>
      <c r="R1302" s="84" t="s">
        <v>188</v>
      </c>
      <c r="S1302" s="31" t="s">
        <v>34</v>
      </c>
      <c r="T1302" s="31"/>
      <c r="U1302" s="169"/>
      <c r="V1302" s="150"/>
      <c r="W1302" s="141" t="str" cm="1">
        <f t="array" ref="W1302">IF(SUM(LEN(B1302:V1302))=0,"",IF(OR(OR(ISBLANK(F1302),SUM(LEN(C1302),LEN(D1302))=0),AND(NOT(E1302="Unknown"),ISBLANK(J1302)),AND(NOT(O1302="Unknown"),ISBLANK(R1302))),"Missing Information", INDEX(Table15[Entire Service Line Classification], MATCH(SUMIFS(Table15[Unique ID],Table15[System-Owned Portion],E1302,Table15[If Material Anything Other than "Lead" in Column E,Was Material Ever Previously Lead?],G1302,Table15[Customer-Owned Portion],O1302),Table15[Unique ID],0),0)))</f>
        <v>Non-lead</v>
      </c>
      <c r="X1302"/>
    </row>
    <row r="1303" spans="2:24" ht="30" x14ac:dyDescent="0.25">
      <c r="B1303" s="146">
        <v>92686159</v>
      </c>
      <c r="C1303" s="31" t="s">
        <v>1532</v>
      </c>
      <c r="D1303" s="31"/>
      <c r="E1303" s="44" t="s">
        <v>35</v>
      </c>
      <c r="F1303" s="43" t="s">
        <v>34</v>
      </c>
      <c r="G1303" s="84" t="s">
        <v>34</v>
      </c>
      <c r="H1303" s="31"/>
      <c r="I1303" s="31"/>
      <c r="J1303" s="84" t="s">
        <v>190</v>
      </c>
      <c r="K1303" s="31" t="s">
        <v>34</v>
      </c>
      <c r="L1303" s="31" t="s">
        <v>46</v>
      </c>
      <c r="M1303" s="169"/>
      <c r="N1303" s="148" t="s">
        <v>3033</v>
      </c>
      <c r="O1303" s="44" t="s">
        <v>35</v>
      </c>
      <c r="P1303" s="43">
        <v>1989</v>
      </c>
      <c r="Q1303" s="31">
        <v>1</v>
      </c>
      <c r="R1303" s="84" t="s">
        <v>188</v>
      </c>
      <c r="S1303" s="31" t="s">
        <v>34</v>
      </c>
      <c r="T1303" s="31"/>
      <c r="U1303" s="169"/>
      <c r="V1303" s="150"/>
      <c r="W1303" s="141" t="str" cm="1">
        <f t="array" ref="W1303">IF(SUM(LEN(B1303:V1303))=0,"",IF(OR(OR(ISBLANK(F1303),SUM(LEN(C1303),LEN(D1303))=0),AND(NOT(E1303="Unknown"),ISBLANK(J1303)),AND(NOT(O1303="Unknown"),ISBLANK(R1303))),"Missing Information", INDEX(Table15[Entire Service Line Classification], MATCH(SUMIFS(Table15[Unique ID],Table15[System-Owned Portion],E1303,Table15[If Material Anything Other than "Lead" in Column E,Was Material Ever Previously Lead?],G1303,Table15[Customer-Owned Portion],O1303),Table15[Unique ID],0),0)))</f>
        <v>Non-lead</v>
      </c>
      <c r="X1303"/>
    </row>
    <row r="1304" spans="2:24" ht="30" x14ac:dyDescent="0.25">
      <c r="B1304" s="146">
        <v>86010689</v>
      </c>
      <c r="C1304" s="31" t="s">
        <v>1533</v>
      </c>
      <c r="D1304" s="31"/>
      <c r="E1304" s="44" t="s">
        <v>35</v>
      </c>
      <c r="F1304" s="43" t="s">
        <v>34</v>
      </c>
      <c r="G1304" s="84" t="s">
        <v>34</v>
      </c>
      <c r="H1304" s="31"/>
      <c r="I1304" s="31"/>
      <c r="J1304" s="84" t="s">
        <v>190</v>
      </c>
      <c r="K1304" s="31" t="s">
        <v>34</v>
      </c>
      <c r="L1304" s="31" t="s">
        <v>46</v>
      </c>
      <c r="M1304" s="169"/>
      <c r="N1304" s="148" t="s">
        <v>3033</v>
      </c>
      <c r="O1304" s="44" t="s">
        <v>35</v>
      </c>
      <c r="P1304" s="43">
        <v>1989</v>
      </c>
      <c r="Q1304" s="31">
        <v>1</v>
      </c>
      <c r="R1304" s="84" t="s">
        <v>188</v>
      </c>
      <c r="S1304" s="31" t="s">
        <v>34</v>
      </c>
      <c r="T1304" s="31"/>
      <c r="U1304" s="169"/>
      <c r="V1304" s="150"/>
      <c r="W1304" s="141" t="str" cm="1">
        <f t="array" ref="W1304">IF(SUM(LEN(B1304:V1304))=0,"",IF(OR(OR(ISBLANK(F1304),SUM(LEN(C1304),LEN(D1304))=0),AND(NOT(E1304="Unknown"),ISBLANK(J1304)),AND(NOT(O1304="Unknown"),ISBLANK(R1304))),"Missing Information", INDEX(Table15[Entire Service Line Classification], MATCH(SUMIFS(Table15[Unique ID],Table15[System-Owned Portion],E1304,Table15[If Material Anything Other than "Lead" in Column E,Was Material Ever Previously Lead?],G1304,Table15[Customer-Owned Portion],O1304),Table15[Unique ID],0),0)))</f>
        <v>Non-lead</v>
      </c>
      <c r="X1304"/>
    </row>
    <row r="1305" spans="2:24" ht="30" x14ac:dyDescent="0.25">
      <c r="B1305" s="146">
        <v>89017922</v>
      </c>
      <c r="C1305" s="31" t="s">
        <v>1534</v>
      </c>
      <c r="D1305" s="31"/>
      <c r="E1305" s="44" t="s">
        <v>35</v>
      </c>
      <c r="F1305" s="43" t="s">
        <v>34</v>
      </c>
      <c r="G1305" s="84" t="s">
        <v>34</v>
      </c>
      <c r="H1305" s="31"/>
      <c r="I1305" s="31"/>
      <c r="J1305" s="84" t="s">
        <v>190</v>
      </c>
      <c r="K1305" s="31" t="s">
        <v>34</v>
      </c>
      <c r="L1305" s="31" t="s">
        <v>46</v>
      </c>
      <c r="M1305" s="169"/>
      <c r="N1305" s="148" t="s">
        <v>3033</v>
      </c>
      <c r="O1305" s="44" t="s">
        <v>35</v>
      </c>
      <c r="P1305" s="43">
        <v>1989</v>
      </c>
      <c r="Q1305" s="31">
        <v>1</v>
      </c>
      <c r="R1305" s="84" t="s">
        <v>188</v>
      </c>
      <c r="S1305" s="31" t="s">
        <v>34</v>
      </c>
      <c r="T1305" s="31"/>
      <c r="U1305" s="169"/>
      <c r="V1305" s="150"/>
      <c r="W1305" s="141" t="str" cm="1">
        <f t="array" ref="W1305">IF(SUM(LEN(B1305:V1305))=0,"",IF(OR(OR(ISBLANK(F1305),SUM(LEN(C1305),LEN(D1305))=0),AND(NOT(E1305="Unknown"),ISBLANK(J1305)),AND(NOT(O1305="Unknown"),ISBLANK(R1305))),"Missing Information", INDEX(Table15[Entire Service Line Classification], MATCH(SUMIFS(Table15[Unique ID],Table15[System-Owned Portion],E1305,Table15[If Material Anything Other than "Lead" in Column E,Was Material Ever Previously Lead?],G1305,Table15[Customer-Owned Portion],O1305),Table15[Unique ID],0),0)))</f>
        <v>Non-lead</v>
      </c>
      <c r="X1305"/>
    </row>
    <row r="1306" spans="2:24" ht="30" x14ac:dyDescent="0.25">
      <c r="B1306" s="146">
        <v>86010698</v>
      </c>
      <c r="C1306" s="31" t="s">
        <v>1535</v>
      </c>
      <c r="D1306" s="31"/>
      <c r="E1306" s="44" t="s">
        <v>35</v>
      </c>
      <c r="F1306" s="43" t="s">
        <v>34</v>
      </c>
      <c r="G1306" s="84" t="s">
        <v>34</v>
      </c>
      <c r="H1306" s="31"/>
      <c r="I1306" s="31"/>
      <c r="J1306" s="84" t="s">
        <v>190</v>
      </c>
      <c r="K1306" s="31" t="s">
        <v>34</v>
      </c>
      <c r="L1306" s="31" t="s">
        <v>46</v>
      </c>
      <c r="M1306" s="169"/>
      <c r="N1306" s="148" t="s">
        <v>3033</v>
      </c>
      <c r="O1306" s="44" t="s">
        <v>35</v>
      </c>
      <c r="P1306" s="43">
        <v>1989</v>
      </c>
      <c r="Q1306" s="31">
        <v>1</v>
      </c>
      <c r="R1306" s="84" t="s">
        <v>188</v>
      </c>
      <c r="S1306" s="31" t="s">
        <v>34</v>
      </c>
      <c r="T1306" s="31"/>
      <c r="U1306" s="169"/>
      <c r="V1306" s="150"/>
      <c r="W1306" s="141" t="str" cm="1">
        <f t="array" ref="W1306">IF(SUM(LEN(B1306:V1306))=0,"",IF(OR(OR(ISBLANK(F1306),SUM(LEN(C1306),LEN(D1306))=0),AND(NOT(E1306="Unknown"),ISBLANK(J1306)),AND(NOT(O1306="Unknown"),ISBLANK(R1306))),"Missing Information", INDEX(Table15[Entire Service Line Classification], MATCH(SUMIFS(Table15[Unique ID],Table15[System-Owned Portion],E1306,Table15[If Material Anything Other than "Lead" in Column E,Was Material Ever Previously Lead?],G1306,Table15[Customer-Owned Portion],O1306),Table15[Unique ID],0),0)))</f>
        <v>Non-lead</v>
      </c>
      <c r="X1306"/>
    </row>
    <row r="1307" spans="2:24" ht="30" x14ac:dyDescent="0.25">
      <c r="B1307" s="146">
        <v>52882439</v>
      </c>
      <c r="C1307" s="31" t="s">
        <v>1536</v>
      </c>
      <c r="D1307" s="31"/>
      <c r="E1307" s="44" t="s">
        <v>35</v>
      </c>
      <c r="F1307" s="43" t="s">
        <v>34</v>
      </c>
      <c r="G1307" s="84" t="s">
        <v>34</v>
      </c>
      <c r="H1307" s="31"/>
      <c r="I1307" s="31"/>
      <c r="J1307" s="84" t="s">
        <v>190</v>
      </c>
      <c r="K1307" s="31" t="s">
        <v>34</v>
      </c>
      <c r="L1307" s="31" t="s">
        <v>46</v>
      </c>
      <c r="M1307" s="169"/>
      <c r="N1307" s="148" t="s">
        <v>3033</v>
      </c>
      <c r="O1307" s="44" t="s">
        <v>35</v>
      </c>
      <c r="P1307" s="43">
        <v>1989</v>
      </c>
      <c r="Q1307" s="31">
        <v>1</v>
      </c>
      <c r="R1307" s="84" t="s">
        <v>188</v>
      </c>
      <c r="S1307" s="31" t="s">
        <v>34</v>
      </c>
      <c r="T1307" s="31"/>
      <c r="U1307" s="169"/>
      <c r="V1307" s="150"/>
      <c r="W1307" s="141" t="str" cm="1">
        <f t="array" ref="W1307">IF(SUM(LEN(B1307:V1307))=0,"",IF(OR(OR(ISBLANK(F1307),SUM(LEN(C1307),LEN(D1307))=0),AND(NOT(E1307="Unknown"),ISBLANK(J1307)),AND(NOT(O1307="Unknown"),ISBLANK(R1307))),"Missing Information", INDEX(Table15[Entire Service Line Classification], MATCH(SUMIFS(Table15[Unique ID],Table15[System-Owned Portion],E1307,Table15[If Material Anything Other than "Lead" in Column E,Was Material Ever Previously Lead?],G1307,Table15[Customer-Owned Portion],O1307),Table15[Unique ID],0),0)))</f>
        <v>Non-lead</v>
      </c>
      <c r="X1307"/>
    </row>
    <row r="1308" spans="2:24" ht="30" x14ac:dyDescent="0.25">
      <c r="B1308" s="146">
        <v>88078042</v>
      </c>
      <c r="C1308" s="31" t="s">
        <v>1537</v>
      </c>
      <c r="D1308" s="31"/>
      <c r="E1308" s="44" t="s">
        <v>35</v>
      </c>
      <c r="F1308" s="43" t="s">
        <v>34</v>
      </c>
      <c r="G1308" s="84" t="s">
        <v>34</v>
      </c>
      <c r="H1308" s="31"/>
      <c r="I1308" s="31"/>
      <c r="J1308" s="84" t="s">
        <v>190</v>
      </c>
      <c r="K1308" s="31" t="s">
        <v>34</v>
      </c>
      <c r="L1308" s="31" t="s">
        <v>46</v>
      </c>
      <c r="M1308" s="169"/>
      <c r="N1308" s="148" t="s">
        <v>3033</v>
      </c>
      <c r="O1308" s="44" t="s">
        <v>35</v>
      </c>
      <c r="P1308" s="43">
        <v>1989</v>
      </c>
      <c r="Q1308" s="31">
        <v>1</v>
      </c>
      <c r="R1308" s="84" t="s">
        <v>188</v>
      </c>
      <c r="S1308" s="31" t="s">
        <v>34</v>
      </c>
      <c r="T1308" s="31"/>
      <c r="U1308" s="169"/>
      <c r="V1308" s="150"/>
      <c r="W1308" s="141" t="str" cm="1">
        <f t="array" ref="W1308">IF(SUM(LEN(B1308:V1308))=0,"",IF(OR(OR(ISBLANK(F1308),SUM(LEN(C1308),LEN(D1308))=0),AND(NOT(E1308="Unknown"),ISBLANK(J1308)),AND(NOT(O1308="Unknown"),ISBLANK(R1308))),"Missing Information", INDEX(Table15[Entire Service Line Classification], MATCH(SUMIFS(Table15[Unique ID],Table15[System-Owned Portion],E1308,Table15[If Material Anything Other than "Lead" in Column E,Was Material Ever Previously Lead?],G1308,Table15[Customer-Owned Portion],O1308),Table15[Unique ID],0),0)))</f>
        <v>Non-lead</v>
      </c>
      <c r="X1308"/>
    </row>
    <row r="1309" spans="2:24" ht="30" x14ac:dyDescent="0.25">
      <c r="B1309" s="146">
        <v>48451660</v>
      </c>
      <c r="C1309" s="31" t="s">
        <v>1538</v>
      </c>
      <c r="D1309" s="31"/>
      <c r="E1309" s="44" t="s">
        <v>35</v>
      </c>
      <c r="F1309" s="43" t="s">
        <v>34</v>
      </c>
      <c r="G1309" s="84" t="s">
        <v>34</v>
      </c>
      <c r="H1309" s="31"/>
      <c r="I1309" s="31"/>
      <c r="J1309" s="84" t="s">
        <v>190</v>
      </c>
      <c r="K1309" s="31" t="s">
        <v>34</v>
      </c>
      <c r="L1309" s="31" t="s">
        <v>46</v>
      </c>
      <c r="M1309" s="169"/>
      <c r="N1309" s="148" t="s">
        <v>3033</v>
      </c>
      <c r="O1309" s="44" t="s">
        <v>35</v>
      </c>
      <c r="P1309" s="43">
        <v>1989</v>
      </c>
      <c r="Q1309" s="31">
        <v>1</v>
      </c>
      <c r="R1309" s="84" t="s">
        <v>188</v>
      </c>
      <c r="S1309" s="31" t="s">
        <v>34</v>
      </c>
      <c r="T1309" s="31"/>
      <c r="U1309" s="169"/>
      <c r="V1309" s="150"/>
      <c r="W1309" s="141" t="str" cm="1">
        <f t="array" ref="W1309">IF(SUM(LEN(B1309:V1309))=0,"",IF(OR(OR(ISBLANK(F1309),SUM(LEN(C1309),LEN(D1309))=0),AND(NOT(E1309="Unknown"),ISBLANK(J1309)),AND(NOT(O1309="Unknown"),ISBLANK(R1309))),"Missing Information", INDEX(Table15[Entire Service Line Classification], MATCH(SUMIFS(Table15[Unique ID],Table15[System-Owned Portion],E1309,Table15[If Material Anything Other than "Lead" in Column E,Was Material Ever Previously Lead?],G1309,Table15[Customer-Owned Portion],O1309),Table15[Unique ID],0),0)))</f>
        <v>Non-lead</v>
      </c>
      <c r="X1309"/>
    </row>
    <row r="1310" spans="2:24" ht="30" x14ac:dyDescent="0.25">
      <c r="B1310" s="146">
        <v>89017915</v>
      </c>
      <c r="C1310" s="31" t="s">
        <v>1539</v>
      </c>
      <c r="D1310" s="31"/>
      <c r="E1310" s="44" t="s">
        <v>35</v>
      </c>
      <c r="F1310" s="43" t="s">
        <v>34</v>
      </c>
      <c r="G1310" s="84" t="s">
        <v>34</v>
      </c>
      <c r="H1310" s="31"/>
      <c r="I1310" s="31"/>
      <c r="J1310" s="84" t="s">
        <v>190</v>
      </c>
      <c r="K1310" s="31" t="s">
        <v>34</v>
      </c>
      <c r="L1310" s="31" t="s">
        <v>46</v>
      </c>
      <c r="M1310" s="169"/>
      <c r="N1310" s="148" t="s">
        <v>3033</v>
      </c>
      <c r="O1310" s="44" t="s">
        <v>35</v>
      </c>
      <c r="P1310" s="43">
        <v>1989</v>
      </c>
      <c r="Q1310" s="31">
        <v>1</v>
      </c>
      <c r="R1310" s="84" t="s">
        <v>188</v>
      </c>
      <c r="S1310" s="31" t="s">
        <v>34</v>
      </c>
      <c r="T1310" s="31"/>
      <c r="U1310" s="169"/>
      <c r="V1310" s="150"/>
      <c r="W1310" s="141" t="str" cm="1">
        <f t="array" ref="W1310">IF(SUM(LEN(B1310:V1310))=0,"",IF(OR(OR(ISBLANK(F1310),SUM(LEN(C1310),LEN(D1310))=0),AND(NOT(E1310="Unknown"),ISBLANK(J1310)),AND(NOT(O1310="Unknown"),ISBLANK(R1310))),"Missing Information", INDEX(Table15[Entire Service Line Classification], MATCH(SUMIFS(Table15[Unique ID],Table15[System-Owned Portion],E1310,Table15[If Material Anything Other than "Lead" in Column E,Was Material Ever Previously Lead?],G1310,Table15[Customer-Owned Portion],O1310),Table15[Unique ID],0),0)))</f>
        <v>Non-lead</v>
      </c>
      <c r="X1310"/>
    </row>
    <row r="1311" spans="2:24" ht="30" x14ac:dyDescent="0.25">
      <c r="B1311" s="146">
        <v>54229765</v>
      </c>
      <c r="C1311" s="31" t="s">
        <v>1540</v>
      </c>
      <c r="D1311" s="31"/>
      <c r="E1311" s="44" t="s">
        <v>35</v>
      </c>
      <c r="F1311" s="43" t="s">
        <v>34</v>
      </c>
      <c r="G1311" s="84" t="s">
        <v>34</v>
      </c>
      <c r="H1311" s="31"/>
      <c r="I1311" s="31"/>
      <c r="J1311" s="84" t="s">
        <v>190</v>
      </c>
      <c r="K1311" s="31" t="s">
        <v>34</v>
      </c>
      <c r="L1311" s="31" t="s">
        <v>46</v>
      </c>
      <c r="M1311" s="169"/>
      <c r="N1311" s="148" t="s">
        <v>3033</v>
      </c>
      <c r="O1311" s="44" t="s">
        <v>35</v>
      </c>
      <c r="P1311" s="43">
        <v>1989</v>
      </c>
      <c r="Q1311" s="31">
        <v>1</v>
      </c>
      <c r="R1311" s="84" t="s">
        <v>188</v>
      </c>
      <c r="S1311" s="31" t="s">
        <v>34</v>
      </c>
      <c r="T1311" s="31"/>
      <c r="U1311" s="169"/>
      <c r="V1311" s="150"/>
      <c r="W1311" s="141" t="str" cm="1">
        <f t="array" ref="W1311">IF(SUM(LEN(B1311:V1311))=0,"",IF(OR(OR(ISBLANK(F1311),SUM(LEN(C1311),LEN(D1311))=0),AND(NOT(E1311="Unknown"),ISBLANK(J1311)),AND(NOT(O1311="Unknown"),ISBLANK(R1311))),"Missing Information", INDEX(Table15[Entire Service Line Classification], MATCH(SUMIFS(Table15[Unique ID],Table15[System-Owned Portion],E1311,Table15[If Material Anything Other than "Lead" in Column E,Was Material Ever Previously Lead?],G1311,Table15[Customer-Owned Portion],O1311),Table15[Unique ID],0),0)))</f>
        <v>Non-lead</v>
      </c>
      <c r="X1311"/>
    </row>
    <row r="1312" spans="2:24" ht="30" x14ac:dyDescent="0.25">
      <c r="B1312" s="146">
        <v>89017508</v>
      </c>
      <c r="C1312" s="31" t="s">
        <v>1541</v>
      </c>
      <c r="D1312" s="31"/>
      <c r="E1312" s="44" t="s">
        <v>35</v>
      </c>
      <c r="F1312" s="43" t="s">
        <v>34</v>
      </c>
      <c r="G1312" s="84" t="s">
        <v>34</v>
      </c>
      <c r="H1312" s="31"/>
      <c r="I1312" s="31"/>
      <c r="J1312" s="84" t="s">
        <v>190</v>
      </c>
      <c r="K1312" s="31" t="s">
        <v>34</v>
      </c>
      <c r="L1312" s="31" t="s">
        <v>46</v>
      </c>
      <c r="M1312" s="169"/>
      <c r="N1312" s="148" t="s">
        <v>3033</v>
      </c>
      <c r="O1312" s="44" t="s">
        <v>35</v>
      </c>
      <c r="P1312" s="43">
        <v>1989</v>
      </c>
      <c r="Q1312" s="31">
        <v>1</v>
      </c>
      <c r="R1312" s="84" t="s">
        <v>188</v>
      </c>
      <c r="S1312" s="31" t="s">
        <v>34</v>
      </c>
      <c r="T1312" s="31"/>
      <c r="U1312" s="169"/>
      <c r="V1312" s="150"/>
      <c r="W1312" s="141" t="str" cm="1">
        <f t="array" ref="W1312">IF(SUM(LEN(B1312:V1312))=0,"",IF(OR(OR(ISBLANK(F1312),SUM(LEN(C1312),LEN(D1312))=0),AND(NOT(E1312="Unknown"),ISBLANK(J1312)),AND(NOT(O1312="Unknown"),ISBLANK(R1312))),"Missing Information", INDEX(Table15[Entire Service Line Classification], MATCH(SUMIFS(Table15[Unique ID],Table15[System-Owned Portion],E1312,Table15[If Material Anything Other than "Lead" in Column E,Was Material Ever Previously Lead?],G1312,Table15[Customer-Owned Portion],O1312),Table15[Unique ID],0),0)))</f>
        <v>Non-lead</v>
      </c>
      <c r="X1312"/>
    </row>
    <row r="1313" spans="2:24" ht="30" x14ac:dyDescent="0.25">
      <c r="B1313" s="146">
        <v>88078612</v>
      </c>
      <c r="C1313" s="31" t="s">
        <v>1542</v>
      </c>
      <c r="D1313" s="31"/>
      <c r="E1313" s="44" t="s">
        <v>35</v>
      </c>
      <c r="F1313" s="43" t="s">
        <v>34</v>
      </c>
      <c r="G1313" s="84" t="s">
        <v>34</v>
      </c>
      <c r="H1313" s="31"/>
      <c r="I1313" s="31"/>
      <c r="J1313" s="84" t="s">
        <v>190</v>
      </c>
      <c r="K1313" s="31" t="s">
        <v>34</v>
      </c>
      <c r="L1313" s="31" t="s">
        <v>46</v>
      </c>
      <c r="M1313" s="169"/>
      <c r="N1313" s="148" t="s">
        <v>3033</v>
      </c>
      <c r="O1313" s="44" t="s">
        <v>35</v>
      </c>
      <c r="P1313" s="43">
        <v>1989</v>
      </c>
      <c r="Q1313" s="31">
        <v>1</v>
      </c>
      <c r="R1313" s="84" t="s">
        <v>188</v>
      </c>
      <c r="S1313" s="31" t="s">
        <v>34</v>
      </c>
      <c r="T1313" s="31"/>
      <c r="U1313" s="169"/>
      <c r="V1313" s="150"/>
      <c r="W1313" s="141" t="str" cm="1">
        <f t="array" ref="W1313">IF(SUM(LEN(B1313:V1313))=0,"",IF(OR(OR(ISBLANK(F1313),SUM(LEN(C1313),LEN(D1313))=0),AND(NOT(E1313="Unknown"),ISBLANK(J1313)),AND(NOT(O1313="Unknown"),ISBLANK(R1313))),"Missing Information", INDEX(Table15[Entire Service Line Classification], MATCH(SUMIFS(Table15[Unique ID],Table15[System-Owned Portion],E1313,Table15[If Material Anything Other than "Lead" in Column E,Was Material Ever Previously Lead?],G1313,Table15[Customer-Owned Portion],O1313),Table15[Unique ID],0),0)))</f>
        <v>Non-lead</v>
      </c>
      <c r="X1313"/>
    </row>
    <row r="1314" spans="2:24" ht="30" x14ac:dyDescent="0.25">
      <c r="B1314" s="146">
        <v>64964384</v>
      </c>
      <c r="C1314" s="31" t="s">
        <v>1543</v>
      </c>
      <c r="D1314" s="31"/>
      <c r="E1314" s="44" t="s">
        <v>35</v>
      </c>
      <c r="F1314" s="43" t="s">
        <v>34</v>
      </c>
      <c r="G1314" s="84" t="s">
        <v>34</v>
      </c>
      <c r="H1314" s="31"/>
      <c r="I1314" s="31"/>
      <c r="J1314" s="84" t="s">
        <v>190</v>
      </c>
      <c r="K1314" s="31" t="s">
        <v>34</v>
      </c>
      <c r="L1314" s="31" t="s">
        <v>46</v>
      </c>
      <c r="M1314" s="169"/>
      <c r="N1314" s="148" t="s">
        <v>3033</v>
      </c>
      <c r="O1314" s="44" t="s">
        <v>35</v>
      </c>
      <c r="P1314" s="43">
        <v>1989</v>
      </c>
      <c r="Q1314" s="31">
        <v>1</v>
      </c>
      <c r="R1314" s="84" t="s">
        <v>188</v>
      </c>
      <c r="S1314" s="31" t="s">
        <v>34</v>
      </c>
      <c r="T1314" s="31"/>
      <c r="U1314" s="169"/>
      <c r="V1314" s="150"/>
      <c r="W1314" s="141" t="str" cm="1">
        <f t="array" ref="W1314">IF(SUM(LEN(B1314:V1314))=0,"",IF(OR(OR(ISBLANK(F1314),SUM(LEN(C1314),LEN(D1314))=0),AND(NOT(E1314="Unknown"),ISBLANK(J1314)),AND(NOT(O1314="Unknown"),ISBLANK(R1314))),"Missing Information", INDEX(Table15[Entire Service Line Classification], MATCH(SUMIFS(Table15[Unique ID],Table15[System-Owned Portion],E1314,Table15[If Material Anything Other than "Lead" in Column E,Was Material Ever Previously Lead?],G1314,Table15[Customer-Owned Portion],O1314),Table15[Unique ID],0),0)))</f>
        <v>Non-lead</v>
      </c>
      <c r="X1314"/>
    </row>
    <row r="1315" spans="2:24" ht="30" x14ac:dyDescent="0.25">
      <c r="B1315" s="146">
        <v>46250667</v>
      </c>
      <c r="C1315" s="31" t="s">
        <v>1544</v>
      </c>
      <c r="D1315" s="31"/>
      <c r="E1315" s="44" t="s">
        <v>35</v>
      </c>
      <c r="F1315" s="43" t="s">
        <v>34</v>
      </c>
      <c r="G1315" s="84" t="s">
        <v>34</v>
      </c>
      <c r="H1315" s="31"/>
      <c r="I1315" s="31"/>
      <c r="J1315" s="84" t="s">
        <v>190</v>
      </c>
      <c r="K1315" s="31" t="s">
        <v>34</v>
      </c>
      <c r="L1315" s="31" t="s">
        <v>46</v>
      </c>
      <c r="M1315" s="169"/>
      <c r="N1315" s="148" t="s">
        <v>3033</v>
      </c>
      <c r="O1315" s="44" t="s">
        <v>35</v>
      </c>
      <c r="P1315" s="43">
        <v>1989</v>
      </c>
      <c r="Q1315" s="31">
        <v>1</v>
      </c>
      <c r="R1315" s="84" t="s">
        <v>188</v>
      </c>
      <c r="S1315" s="31" t="s">
        <v>34</v>
      </c>
      <c r="T1315" s="31"/>
      <c r="U1315" s="169"/>
      <c r="V1315" s="150"/>
      <c r="W1315" s="141" t="str" cm="1">
        <f t="array" ref="W1315">IF(SUM(LEN(B1315:V1315))=0,"",IF(OR(OR(ISBLANK(F1315),SUM(LEN(C1315),LEN(D1315))=0),AND(NOT(E1315="Unknown"),ISBLANK(J1315)),AND(NOT(O1315="Unknown"),ISBLANK(R1315))),"Missing Information", INDEX(Table15[Entire Service Line Classification], MATCH(SUMIFS(Table15[Unique ID],Table15[System-Owned Portion],E1315,Table15[If Material Anything Other than "Lead" in Column E,Was Material Ever Previously Lead?],G1315,Table15[Customer-Owned Portion],O1315),Table15[Unique ID],0),0)))</f>
        <v>Non-lead</v>
      </c>
      <c r="X1315"/>
    </row>
    <row r="1316" spans="2:24" ht="30" x14ac:dyDescent="0.25">
      <c r="B1316" s="146">
        <v>88060272</v>
      </c>
      <c r="C1316" s="31" t="s">
        <v>1545</v>
      </c>
      <c r="D1316" s="31"/>
      <c r="E1316" s="44" t="s">
        <v>35</v>
      </c>
      <c r="F1316" s="43" t="s">
        <v>34</v>
      </c>
      <c r="G1316" s="84" t="s">
        <v>34</v>
      </c>
      <c r="H1316" s="31"/>
      <c r="I1316" s="31"/>
      <c r="J1316" s="84" t="s">
        <v>190</v>
      </c>
      <c r="K1316" s="31" t="s">
        <v>34</v>
      </c>
      <c r="L1316" s="31" t="s">
        <v>46</v>
      </c>
      <c r="M1316" s="169"/>
      <c r="N1316" s="148" t="s">
        <v>3033</v>
      </c>
      <c r="O1316" s="44" t="s">
        <v>35</v>
      </c>
      <c r="P1316" s="43">
        <v>1989</v>
      </c>
      <c r="Q1316" s="31">
        <v>1</v>
      </c>
      <c r="R1316" s="84" t="s">
        <v>188</v>
      </c>
      <c r="S1316" s="31" t="s">
        <v>34</v>
      </c>
      <c r="T1316" s="31"/>
      <c r="U1316" s="169"/>
      <c r="V1316" s="150"/>
      <c r="W1316" s="141" t="str" cm="1">
        <f t="array" ref="W1316">IF(SUM(LEN(B1316:V1316))=0,"",IF(OR(OR(ISBLANK(F1316),SUM(LEN(C1316),LEN(D1316))=0),AND(NOT(E1316="Unknown"),ISBLANK(J1316)),AND(NOT(O1316="Unknown"),ISBLANK(R1316))),"Missing Information", INDEX(Table15[Entire Service Line Classification], MATCH(SUMIFS(Table15[Unique ID],Table15[System-Owned Portion],E1316,Table15[If Material Anything Other than "Lead" in Column E,Was Material Ever Previously Lead?],G1316,Table15[Customer-Owned Portion],O1316),Table15[Unique ID],0),0)))</f>
        <v>Non-lead</v>
      </c>
      <c r="X1316"/>
    </row>
    <row r="1317" spans="2:24" ht="30" x14ac:dyDescent="0.25">
      <c r="B1317" s="146">
        <v>67765114</v>
      </c>
      <c r="C1317" s="31" t="s">
        <v>1546</v>
      </c>
      <c r="D1317" s="31"/>
      <c r="E1317" s="44" t="s">
        <v>35</v>
      </c>
      <c r="F1317" s="43" t="s">
        <v>34</v>
      </c>
      <c r="G1317" s="84" t="s">
        <v>34</v>
      </c>
      <c r="H1317" s="31"/>
      <c r="I1317" s="31"/>
      <c r="J1317" s="84" t="s">
        <v>190</v>
      </c>
      <c r="K1317" s="31" t="s">
        <v>34</v>
      </c>
      <c r="L1317" s="31" t="s">
        <v>46</v>
      </c>
      <c r="M1317" s="169"/>
      <c r="N1317" s="148" t="s">
        <v>3033</v>
      </c>
      <c r="O1317" s="44" t="s">
        <v>35</v>
      </c>
      <c r="P1317" s="43">
        <v>1989</v>
      </c>
      <c r="Q1317" s="31">
        <v>1</v>
      </c>
      <c r="R1317" s="84" t="s">
        <v>188</v>
      </c>
      <c r="S1317" s="31" t="s">
        <v>34</v>
      </c>
      <c r="T1317" s="31"/>
      <c r="U1317" s="169"/>
      <c r="V1317" s="150"/>
      <c r="W1317" s="141" t="str" cm="1">
        <f t="array" ref="W1317">IF(SUM(LEN(B1317:V1317))=0,"",IF(OR(OR(ISBLANK(F1317),SUM(LEN(C1317),LEN(D1317))=0),AND(NOT(E1317="Unknown"),ISBLANK(J1317)),AND(NOT(O1317="Unknown"),ISBLANK(R1317))),"Missing Information", INDEX(Table15[Entire Service Line Classification], MATCH(SUMIFS(Table15[Unique ID],Table15[System-Owned Portion],E1317,Table15[If Material Anything Other than "Lead" in Column E,Was Material Ever Previously Lead?],G1317,Table15[Customer-Owned Portion],O1317),Table15[Unique ID],0),0)))</f>
        <v>Non-lead</v>
      </c>
      <c r="X1317"/>
    </row>
    <row r="1318" spans="2:24" ht="30" x14ac:dyDescent="0.25">
      <c r="B1318" s="146">
        <v>89008404</v>
      </c>
      <c r="C1318" s="31" t="s">
        <v>1547</v>
      </c>
      <c r="D1318" s="31"/>
      <c r="E1318" s="44" t="s">
        <v>35</v>
      </c>
      <c r="F1318" s="43" t="s">
        <v>34</v>
      </c>
      <c r="G1318" s="84" t="s">
        <v>34</v>
      </c>
      <c r="H1318" s="31"/>
      <c r="I1318" s="31"/>
      <c r="J1318" s="84" t="s">
        <v>190</v>
      </c>
      <c r="K1318" s="31" t="s">
        <v>34</v>
      </c>
      <c r="L1318" s="31" t="s">
        <v>46</v>
      </c>
      <c r="M1318" s="169"/>
      <c r="N1318" s="148" t="s">
        <v>3033</v>
      </c>
      <c r="O1318" s="44" t="s">
        <v>35</v>
      </c>
      <c r="P1318" s="43">
        <v>1989</v>
      </c>
      <c r="Q1318" s="31">
        <v>1</v>
      </c>
      <c r="R1318" s="84" t="s">
        <v>188</v>
      </c>
      <c r="S1318" s="31" t="s">
        <v>34</v>
      </c>
      <c r="T1318" s="31"/>
      <c r="U1318" s="169"/>
      <c r="V1318" s="150"/>
      <c r="W1318" s="141" t="str" cm="1">
        <f t="array" ref="W1318">IF(SUM(LEN(B1318:V1318))=0,"",IF(OR(OR(ISBLANK(F1318),SUM(LEN(C1318),LEN(D1318))=0),AND(NOT(E1318="Unknown"),ISBLANK(J1318)),AND(NOT(O1318="Unknown"),ISBLANK(R1318))),"Missing Information", INDEX(Table15[Entire Service Line Classification], MATCH(SUMIFS(Table15[Unique ID],Table15[System-Owned Portion],E1318,Table15[If Material Anything Other than "Lead" in Column E,Was Material Ever Previously Lead?],G1318,Table15[Customer-Owned Portion],O1318),Table15[Unique ID],0),0)))</f>
        <v>Non-lead</v>
      </c>
      <c r="X1318"/>
    </row>
    <row r="1319" spans="2:24" ht="30" x14ac:dyDescent="0.25">
      <c r="B1319" s="146">
        <v>89017509</v>
      </c>
      <c r="C1319" s="31" t="s">
        <v>1548</v>
      </c>
      <c r="D1319" s="31"/>
      <c r="E1319" s="44" t="s">
        <v>35</v>
      </c>
      <c r="F1319" s="43" t="s">
        <v>34</v>
      </c>
      <c r="G1319" s="84" t="s">
        <v>34</v>
      </c>
      <c r="H1319" s="31"/>
      <c r="I1319" s="31"/>
      <c r="J1319" s="84" t="s">
        <v>190</v>
      </c>
      <c r="K1319" s="31" t="s">
        <v>34</v>
      </c>
      <c r="L1319" s="31" t="s">
        <v>46</v>
      </c>
      <c r="M1319" s="169"/>
      <c r="N1319" s="148" t="s">
        <v>3033</v>
      </c>
      <c r="O1319" s="44" t="s">
        <v>35</v>
      </c>
      <c r="P1319" s="43">
        <v>1989</v>
      </c>
      <c r="Q1319" s="31">
        <v>1</v>
      </c>
      <c r="R1319" s="84" t="s">
        <v>188</v>
      </c>
      <c r="S1319" s="31" t="s">
        <v>34</v>
      </c>
      <c r="T1319" s="31"/>
      <c r="U1319" s="169"/>
      <c r="V1319" s="150"/>
      <c r="W1319" s="141" t="str" cm="1">
        <f t="array" ref="W1319">IF(SUM(LEN(B1319:V1319))=0,"",IF(OR(OR(ISBLANK(F1319),SUM(LEN(C1319),LEN(D1319))=0),AND(NOT(E1319="Unknown"),ISBLANK(J1319)),AND(NOT(O1319="Unknown"),ISBLANK(R1319))),"Missing Information", INDEX(Table15[Entire Service Line Classification], MATCH(SUMIFS(Table15[Unique ID],Table15[System-Owned Portion],E1319,Table15[If Material Anything Other than "Lead" in Column E,Was Material Ever Previously Lead?],G1319,Table15[Customer-Owned Portion],O1319),Table15[Unique ID],0),0)))</f>
        <v>Non-lead</v>
      </c>
      <c r="X1319"/>
    </row>
    <row r="1320" spans="2:24" ht="30" x14ac:dyDescent="0.25">
      <c r="B1320" s="146">
        <v>87108181</v>
      </c>
      <c r="C1320" s="31" t="s">
        <v>1549</v>
      </c>
      <c r="D1320" s="31"/>
      <c r="E1320" s="44" t="s">
        <v>35</v>
      </c>
      <c r="F1320" s="43" t="s">
        <v>34</v>
      </c>
      <c r="G1320" s="84" t="s">
        <v>34</v>
      </c>
      <c r="H1320" s="31"/>
      <c r="I1320" s="31"/>
      <c r="J1320" s="84" t="s">
        <v>190</v>
      </c>
      <c r="K1320" s="31" t="s">
        <v>34</v>
      </c>
      <c r="L1320" s="31" t="s">
        <v>46</v>
      </c>
      <c r="M1320" s="169"/>
      <c r="N1320" s="148" t="s">
        <v>3033</v>
      </c>
      <c r="O1320" s="44" t="s">
        <v>35</v>
      </c>
      <c r="P1320" s="43">
        <v>1989</v>
      </c>
      <c r="Q1320" s="31">
        <v>1</v>
      </c>
      <c r="R1320" s="84" t="s">
        <v>188</v>
      </c>
      <c r="S1320" s="31" t="s">
        <v>34</v>
      </c>
      <c r="T1320" s="31"/>
      <c r="U1320" s="169"/>
      <c r="V1320" s="150"/>
      <c r="W1320" s="141" t="str" cm="1">
        <f t="array" ref="W1320">IF(SUM(LEN(B1320:V1320))=0,"",IF(OR(OR(ISBLANK(F1320),SUM(LEN(C1320),LEN(D1320))=0),AND(NOT(E1320="Unknown"),ISBLANK(J1320)),AND(NOT(O1320="Unknown"),ISBLANK(R1320))),"Missing Information", INDEX(Table15[Entire Service Line Classification], MATCH(SUMIFS(Table15[Unique ID],Table15[System-Owned Portion],E1320,Table15[If Material Anything Other than "Lead" in Column E,Was Material Ever Previously Lead?],G1320,Table15[Customer-Owned Portion],O1320),Table15[Unique ID],0),0)))</f>
        <v>Non-lead</v>
      </c>
      <c r="X1320"/>
    </row>
    <row r="1321" spans="2:24" ht="30" x14ac:dyDescent="0.25">
      <c r="B1321" s="146">
        <v>89010443</v>
      </c>
      <c r="C1321" s="31" t="s">
        <v>1550</v>
      </c>
      <c r="D1321" s="31"/>
      <c r="E1321" s="44" t="s">
        <v>35</v>
      </c>
      <c r="F1321" s="43" t="s">
        <v>34</v>
      </c>
      <c r="G1321" s="84" t="s">
        <v>34</v>
      </c>
      <c r="H1321" s="31"/>
      <c r="I1321" s="31"/>
      <c r="J1321" s="84" t="s">
        <v>190</v>
      </c>
      <c r="K1321" s="31" t="s">
        <v>34</v>
      </c>
      <c r="L1321" s="31" t="s">
        <v>46</v>
      </c>
      <c r="M1321" s="169"/>
      <c r="N1321" s="148" t="s">
        <v>3033</v>
      </c>
      <c r="O1321" s="44" t="s">
        <v>35</v>
      </c>
      <c r="P1321" s="43">
        <v>1989</v>
      </c>
      <c r="Q1321" s="31">
        <v>1</v>
      </c>
      <c r="R1321" s="84" t="s">
        <v>188</v>
      </c>
      <c r="S1321" s="31" t="s">
        <v>34</v>
      </c>
      <c r="T1321" s="31"/>
      <c r="U1321" s="169"/>
      <c r="V1321" s="150"/>
      <c r="W1321" s="141" t="str" cm="1">
        <f t="array" ref="W1321">IF(SUM(LEN(B1321:V1321))=0,"",IF(OR(OR(ISBLANK(F1321),SUM(LEN(C1321),LEN(D1321))=0),AND(NOT(E1321="Unknown"),ISBLANK(J1321)),AND(NOT(O1321="Unknown"),ISBLANK(R1321))),"Missing Information", INDEX(Table15[Entire Service Line Classification], MATCH(SUMIFS(Table15[Unique ID],Table15[System-Owned Portion],E1321,Table15[If Material Anything Other than "Lead" in Column E,Was Material Ever Previously Lead?],G1321,Table15[Customer-Owned Portion],O1321),Table15[Unique ID],0),0)))</f>
        <v>Non-lead</v>
      </c>
      <c r="X1321"/>
    </row>
    <row r="1322" spans="2:24" ht="30" x14ac:dyDescent="0.25">
      <c r="B1322" s="146">
        <v>88078022</v>
      </c>
      <c r="C1322" s="31" t="s">
        <v>1551</v>
      </c>
      <c r="D1322" s="31"/>
      <c r="E1322" s="44" t="s">
        <v>35</v>
      </c>
      <c r="F1322" s="43" t="s">
        <v>34</v>
      </c>
      <c r="G1322" s="84" t="s">
        <v>34</v>
      </c>
      <c r="H1322" s="31"/>
      <c r="I1322" s="31"/>
      <c r="J1322" s="84" t="s">
        <v>190</v>
      </c>
      <c r="K1322" s="31" t="s">
        <v>34</v>
      </c>
      <c r="L1322" s="31" t="s">
        <v>46</v>
      </c>
      <c r="M1322" s="169"/>
      <c r="N1322" s="148" t="s">
        <v>3033</v>
      </c>
      <c r="O1322" s="44" t="s">
        <v>35</v>
      </c>
      <c r="P1322" s="43">
        <v>1989</v>
      </c>
      <c r="Q1322" s="31">
        <v>1</v>
      </c>
      <c r="R1322" s="84" t="s">
        <v>188</v>
      </c>
      <c r="S1322" s="31" t="s">
        <v>34</v>
      </c>
      <c r="T1322" s="31"/>
      <c r="U1322" s="169"/>
      <c r="V1322" s="150"/>
      <c r="W1322" s="141" t="str" cm="1">
        <f t="array" ref="W1322">IF(SUM(LEN(B1322:V1322))=0,"",IF(OR(OR(ISBLANK(F1322),SUM(LEN(C1322),LEN(D1322))=0),AND(NOT(E1322="Unknown"),ISBLANK(J1322)),AND(NOT(O1322="Unknown"),ISBLANK(R1322))),"Missing Information", INDEX(Table15[Entire Service Line Classification], MATCH(SUMIFS(Table15[Unique ID],Table15[System-Owned Portion],E1322,Table15[If Material Anything Other than "Lead" in Column E,Was Material Ever Previously Lead?],G1322,Table15[Customer-Owned Portion],O1322),Table15[Unique ID],0),0)))</f>
        <v>Non-lead</v>
      </c>
      <c r="X1322"/>
    </row>
    <row r="1323" spans="2:24" ht="30" x14ac:dyDescent="0.25">
      <c r="B1323" s="146">
        <v>89010482</v>
      </c>
      <c r="C1323" s="31" t="s">
        <v>1552</v>
      </c>
      <c r="D1323" s="31"/>
      <c r="E1323" s="44" t="s">
        <v>35</v>
      </c>
      <c r="F1323" s="43" t="s">
        <v>34</v>
      </c>
      <c r="G1323" s="84" t="s">
        <v>34</v>
      </c>
      <c r="H1323" s="31"/>
      <c r="I1323" s="31"/>
      <c r="J1323" s="84" t="s">
        <v>190</v>
      </c>
      <c r="K1323" s="31" t="s">
        <v>34</v>
      </c>
      <c r="L1323" s="31" t="s">
        <v>46</v>
      </c>
      <c r="M1323" s="169"/>
      <c r="N1323" s="148" t="s">
        <v>3033</v>
      </c>
      <c r="O1323" s="44" t="s">
        <v>35</v>
      </c>
      <c r="P1323" s="43">
        <v>1989</v>
      </c>
      <c r="Q1323" s="31">
        <v>1</v>
      </c>
      <c r="R1323" s="84" t="s">
        <v>188</v>
      </c>
      <c r="S1323" s="31" t="s">
        <v>34</v>
      </c>
      <c r="T1323" s="31"/>
      <c r="U1323" s="169"/>
      <c r="V1323" s="150"/>
      <c r="W1323" s="141" t="str" cm="1">
        <f t="array" ref="W1323">IF(SUM(LEN(B1323:V1323))=0,"",IF(OR(OR(ISBLANK(F1323),SUM(LEN(C1323),LEN(D1323))=0),AND(NOT(E1323="Unknown"),ISBLANK(J1323)),AND(NOT(O1323="Unknown"),ISBLANK(R1323))),"Missing Information", INDEX(Table15[Entire Service Line Classification], MATCH(SUMIFS(Table15[Unique ID],Table15[System-Owned Portion],E1323,Table15[If Material Anything Other than "Lead" in Column E,Was Material Ever Previously Lead?],G1323,Table15[Customer-Owned Portion],O1323),Table15[Unique ID],0),0)))</f>
        <v>Non-lead</v>
      </c>
      <c r="X1323"/>
    </row>
    <row r="1324" spans="2:24" ht="30" x14ac:dyDescent="0.25">
      <c r="B1324" s="146">
        <v>89017878</v>
      </c>
      <c r="C1324" s="31" t="s">
        <v>1553</v>
      </c>
      <c r="D1324" s="31"/>
      <c r="E1324" s="44" t="s">
        <v>35</v>
      </c>
      <c r="F1324" s="43" t="s">
        <v>34</v>
      </c>
      <c r="G1324" s="84" t="s">
        <v>34</v>
      </c>
      <c r="H1324" s="31"/>
      <c r="I1324" s="31"/>
      <c r="J1324" s="84" t="s">
        <v>190</v>
      </c>
      <c r="K1324" s="31" t="s">
        <v>34</v>
      </c>
      <c r="L1324" s="31" t="s">
        <v>46</v>
      </c>
      <c r="M1324" s="169"/>
      <c r="N1324" s="148" t="s">
        <v>3033</v>
      </c>
      <c r="O1324" s="44" t="s">
        <v>35</v>
      </c>
      <c r="P1324" s="43">
        <v>1989</v>
      </c>
      <c r="Q1324" s="31">
        <v>1</v>
      </c>
      <c r="R1324" s="84" t="s">
        <v>188</v>
      </c>
      <c r="S1324" s="31" t="s">
        <v>34</v>
      </c>
      <c r="T1324" s="31"/>
      <c r="U1324" s="169"/>
      <c r="V1324" s="150"/>
      <c r="W1324" s="141" t="str" cm="1">
        <f t="array" ref="W1324">IF(SUM(LEN(B1324:V1324))=0,"",IF(OR(OR(ISBLANK(F1324),SUM(LEN(C1324),LEN(D1324))=0),AND(NOT(E1324="Unknown"),ISBLANK(J1324)),AND(NOT(O1324="Unknown"),ISBLANK(R1324))),"Missing Information", INDEX(Table15[Entire Service Line Classification], MATCH(SUMIFS(Table15[Unique ID],Table15[System-Owned Portion],E1324,Table15[If Material Anything Other than "Lead" in Column E,Was Material Ever Previously Lead?],G1324,Table15[Customer-Owned Portion],O1324),Table15[Unique ID],0),0)))</f>
        <v>Non-lead</v>
      </c>
      <c r="X1324"/>
    </row>
    <row r="1325" spans="2:24" ht="30" x14ac:dyDescent="0.25">
      <c r="B1325" s="146">
        <v>88106495</v>
      </c>
      <c r="C1325" s="31" t="s">
        <v>1554</v>
      </c>
      <c r="D1325" s="31"/>
      <c r="E1325" s="44" t="s">
        <v>35</v>
      </c>
      <c r="F1325" s="43" t="s">
        <v>34</v>
      </c>
      <c r="G1325" s="84" t="s">
        <v>34</v>
      </c>
      <c r="H1325" s="31"/>
      <c r="I1325" s="31"/>
      <c r="J1325" s="84" t="s">
        <v>190</v>
      </c>
      <c r="K1325" s="31" t="s">
        <v>34</v>
      </c>
      <c r="L1325" s="31" t="s">
        <v>46</v>
      </c>
      <c r="M1325" s="169"/>
      <c r="N1325" s="148" t="s">
        <v>3033</v>
      </c>
      <c r="O1325" s="44" t="s">
        <v>35</v>
      </c>
      <c r="P1325" s="43">
        <v>1989</v>
      </c>
      <c r="Q1325" s="31">
        <v>1</v>
      </c>
      <c r="R1325" s="84" t="s">
        <v>188</v>
      </c>
      <c r="S1325" s="31" t="s">
        <v>34</v>
      </c>
      <c r="T1325" s="31"/>
      <c r="U1325" s="169"/>
      <c r="V1325" s="150"/>
      <c r="W1325" s="141" t="str" cm="1">
        <f t="array" ref="W1325">IF(SUM(LEN(B1325:V1325))=0,"",IF(OR(OR(ISBLANK(F1325),SUM(LEN(C1325),LEN(D1325))=0),AND(NOT(E1325="Unknown"),ISBLANK(J1325)),AND(NOT(O1325="Unknown"),ISBLANK(R1325))),"Missing Information", INDEX(Table15[Entire Service Line Classification], MATCH(SUMIFS(Table15[Unique ID],Table15[System-Owned Portion],E1325,Table15[If Material Anything Other than "Lead" in Column E,Was Material Ever Previously Lead?],G1325,Table15[Customer-Owned Portion],O1325),Table15[Unique ID],0),0)))</f>
        <v>Non-lead</v>
      </c>
      <c r="X1325"/>
    </row>
    <row r="1326" spans="2:24" ht="30" x14ac:dyDescent="0.25">
      <c r="B1326" s="146">
        <v>54336368</v>
      </c>
      <c r="C1326" s="31" t="s">
        <v>1555</v>
      </c>
      <c r="D1326" s="31"/>
      <c r="E1326" s="44" t="s">
        <v>35</v>
      </c>
      <c r="F1326" s="43" t="s">
        <v>34</v>
      </c>
      <c r="G1326" s="84" t="s">
        <v>34</v>
      </c>
      <c r="H1326" s="31"/>
      <c r="I1326" s="31"/>
      <c r="J1326" s="84" t="s">
        <v>190</v>
      </c>
      <c r="K1326" s="31" t="s">
        <v>34</v>
      </c>
      <c r="L1326" s="31" t="s">
        <v>46</v>
      </c>
      <c r="M1326" s="169"/>
      <c r="N1326" s="148" t="s">
        <v>3033</v>
      </c>
      <c r="O1326" s="44" t="s">
        <v>35</v>
      </c>
      <c r="P1326" s="43">
        <v>1989</v>
      </c>
      <c r="Q1326" s="31">
        <v>1</v>
      </c>
      <c r="R1326" s="84" t="s">
        <v>188</v>
      </c>
      <c r="S1326" s="31" t="s">
        <v>34</v>
      </c>
      <c r="T1326" s="31"/>
      <c r="U1326" s="169"/>
      <c r="V1326" s="150"/>
      <c r="W1326" s="141" t="str" cm="1">
        <f t="array" ref="W1326">IF(SUM(LEN(B1326:V1326))=0,"",IF(OR(OR(ISBLANK(F1326),SUM(LEN(C1326),LEN(D1326))=0),AND(NOT(E1326="Unknown"),ISBLANK(J1326)),AND(NOT(O1326="Unknown"),ISBLANK(R1326))),"Missing Information", INDEX(Table15[Entire Service Line Classification], MATCH(SUMIFS(Table15[Unique ID],Table15[System-Owned Portion],E1326,Table15[If Material Anything Other than "Lead" in Column E,Was Material Ever Previously Lead?],G1326,Table15[Customer-Owned Portion],O1326),Table15[Unique ID],0),0)))</f>
        <v>Non-lead</v>
      </c>
      <c r="X1326"/>
    </row>
    <row r="1327" spans="2:24" ht="30" x14ac:dyDescent="0.25">
      <c r="B1327" s="146">
        <v>66841743</v>
      </c>
      <c r="C1327" s="31" t="s">
        <v>1556</v>
      </c>
      <c r="D1327" s="31"/>
      <c r="E1327" s="44" t="s">
        <v>35</v>
      </c>
      <c r="F1327" s="43" t="s">
        <v>34</v>
      </c>
      <c r="G1327" s="84" t="s">
        <v>34</v>
      </c>
      <c r="H1327" s="31"/>
      <c r="I1327" s="31"/>
      <c r="J1327" s="84" t="s">
        <v>190</v>
      </c>
      <c r="K1327" s="31" t="s">
        <v>34</v>
      </c>
      <c r="L1327" s="31" t="s">
        <v>46</v>
      </c>
      <c r="M1327" s="169"/>
      <c r="N1327" s="148" t="s">
        <v>3033</v>
      </c>
      <c r="O1327" s="44" t="s">
        <v>35</v>
      </c>
      <c r="P1327" s="43">
        <v>1989</v>
      </c>
      <c r="Q1327" s="31">
        <v>1</v>
      </c>
      <c r="R1327" s="84" t="s">
        <v>188</v>
      </c>
      <c r="S1327" s="31" t="s">
        <v>34</v>
      </c>
      <c r="T1327" s="31"/>
      <c r="U1327" s="169"/>
      <c r="V1327" s="150"/>
      <c r="W1327" s="141" t="str" cm="1">
        <f t="array" ref="W1327">IF(SUM(LEN(B1327:V1327))=0,"",IF(OR(OR(ISBLANK(F1327),SUM(LEN(C1327),LEN(D1327))=0),AND(NOT(E1327="Unknown"),ISBLANK(J1327)),AND(NOT(O1327="Unknown"),ISBLANK(R1327))),"Missing Information", INDEX(Table15[Entire Service Line Classification], MATCH(SUMIFS(Table15[Unique ID],Table15[System-Owned Portion],E1327,Table15[If Material Anything Other than "Lead" in Column E,Was Material Ever Previously Lead?],G1327,Table15[Customer-Owned Portion],O1327),Table15[Unique ID],0),0)))</f>
        <v>Non-lead</v>
      </c>
      <c r="X1327"/>
    </row>
    <row r="1328" spans="2:24" ht="30" x14ac:dyDescent="0.25">
      <c r="B1328" s="146">
        <v>88106499</v>
      </c>
      <c r="C1328" s="31" t="s">
        <v>1557</v>
      </c>
      <c r="D1328" s="31"/>
      <c r="E1328" s="44" t="s">
        <v>35</v>
      </c>
      <c r="F1328" s="43" t="s">
        <v>34</v>
      </c>
      <c r="G1328" s="84" t="s">
        <v>34</v>
      </c>
      <c r="H1328" s="31"/>
      <c r="I1328" s="31"/>
      <c r="J1328" s="84" t="s">
        <v>190</v>
      </c>
      <c r="K1328" s="31" t="s">
        <v>34</v>
      </c>
      <c r="L1328" s="31" t="s">
        <v>46</v>
      </c>
      <c r="M1328" s="169"/>
      <c r="N1328" s="148" t="s">
        <v>3033</v>
      </c>
      <c r="O1328" s="44" t="s">
        <v>35</v>
      </c>
      <c r="P1328" s="43">
        <v>1989</v>
      </c>
      <c r="Q1328" s="31">
        <v>1</v>
      </c>
      <c r="R1328" s="84" t="s">
        <v>188</v>
      </c>
      <c r="S1328" s="31" t="s">
        <v>34</v>
      </c>
      <c r="T1328" s="31"/>
      <c r="U1328" s="169"/>
      <c r="V1328" s="150"/>
      <c r="W1328" s="141" t="str" cm="1">
        <f t="array" ref="W1328">IF(SUM(LEN(B1328:V1328))=0,"",IF(OR(OR(ISBLANK(F1328),SUM(LEN(C1328),LEN(D1328))=0),AND(NOT(E1328="Unknown"),ISBLANK(J1328)),AND(NOT(O1328="Unknown"),ISBLANK(R1328))),"Missing Information", INDEX(Table15[Entire Service Line Classification], MATCH(SUMIFS(Table15[Unique ID],Table15[System-Owned Portion],E1328,Table15[If Material Anything Other than "Lead" in Column E,Was Material Ever Previously Lead?],G1328,Table15[Customer-Owned Portion],O1328),Table15[Unique ID],0),0)))</f>
        <v>Non-lead</v>
      </c>
      <c r="X1328"/>
    </row>
    <row r="1329" spans="2:24" ht="30" x14ac:dyDescent="0.25">
      <c r="B1329" s="146">
        <v>88060304</v>
      </c>
      <c r="C1329" s="31" t="s">
        <v>1558</v>
      </c>
      <c r="D1329" s="31"/>
      <c r="E1329" s="44" t="s">
        <v>35</v>
      </c>
      <c r="F1329" s="43" t="s">
        <v>34</v>
      </c>
      <c r="G1329" s="84" t="s">
        <v>34</v>
      </c>
      <c r="H1329" s="31"/>
      <c r="I1329" s="31"/>
      <c r="J1329" s="84" t="s">
        <v>190</v>
      </c>
      <c r="K1329" s="31" t="s">
        <v>34</v>
      </c>
      <c r="L1329" s="31" t="s">
        <v>46</v>
      </c>
      <c r="M1329" s="169"/>
      <c r="N1329" s="148" t="s">
        <v>3033</v>
      </c>
      <c r="O1329" s="44" t="s">
        <v>35</v>
      </c>
      <c r="P1329" s="43">
        <v>1989</v>
      </c>
      <c r="Q1329" s="31">
        <v>1</v>
      </c>
      <c r="R1329" s="84" t="s">
        <v>188</v>
      </c>
      <c r="S1329" s="31" t="s">
        <v>34</v>
      </c>
      <c r="T1329" s="31"/>
      <c r="U1329" s="169"/>
      <c r="V1329" s="150"/>
      <c r="W1329" s="141" t="str" cm="1">
        <f t="array" ref="W1329">IF(SUM(LEN(B1329:V1329))=0,"",IF(OR(OR(ISBLANK(F1329),SUM(LEN(C1329),LEN(D1329))=0),AND(NOT(E1329="Unknown"),ISBLANK(J1329)),AND(NOT(O1329="Unknown"),ISBLANK(R1329))),"Missing Information", INDEX(Table15[Entire Service Line Classification], MATCH(SUMIFS(Table15[Unique ID],Table15[System-Owned Portion],E1329,Table15[If Material Anything Other than "Lead" in Column E,Was Material Ever Previously Lead?],G1329,Table15[Customer-Owned Portion],O1329),Table15[Unique ID],0),0)))</f>
        <v>Non-lead</v>
      </c>
      <c r="X1329"/>
    </row>
    <row r="1330" spans="2:24" ht="30" x14ac:dyDescent="0.25">
      <c r="B1330" s="146">
        <v>88060322</v>
      </c>
      <c r="C1330" s="31" t="s">
        <v>1559</v>
      </c>
      <c r="D1330" s="31"/>
      <c r="E1330" s="44" t="s">
        <v>35</v>
      </c>
      <c r="F1330" s="43" t="s">
        <v>34</v>
      </c>
      <c r="G1330" s="84" t="s">
        <v>34</v>
      </c>
      <c r="H1330" s="31"/>
      <c r="I1330" s="31"/>
      <c r="J1330" s="84" t="s">
        <v>190</v>
      </c>
      <c r="K1330" s="31" t="s">
        <v>34</v>
      </c>
      <c r="L1330" s="31" t="s">
        <v>46</v>
      </c>
      <c r="M1330" s="169"/>
      <c r="N1330" s="148" t="s">
        <v>3033</v>
      </c>
      <c r="O1330" s="44" t="s">
        <v>35</v>
      </c>
      <c r="P1330" s="43">
        <v>1989</v>
      </c>
      <c r="Q1330" s="31">
        <v>1</v>
      </c>
      <c r="R1330" s="84" t="s">
        <v>188</v>
      </c>
      <c r="S1330" s="31" t="s">
        <v>34</v>
      </c>
      <c r="T1330" s="31"/>
      <c r="U1330" s="169"/>
      <c r="V1330" s="150"/>
      <c r="W1330" s="141" t="str" cm="1">
        <f t="array" ref="W1330">IF(SUM(LEN(B1330:V1330))=0,"",IF(OR(OR(ISBLANK(F1330),SUM(LEN(C1330),LEN(D1330))=0),AND(NOT(E1330="Unknown"),ISBLANK(J1330)),AND(NOT(O1330="Unknown"),ISBLANK(R1330))),"Missing Information", INDEX(Table15[Entire Service Line Classification], MATCH(SUMIFS(Table15[Unique ID],Table15[System-Owned Portion],E1330,Table15[If Material Anything Other than "Lead" in Column E,Was Material Ever Previously Lead?],G1330,Table15[Customer-Owned Portion],O1330),Table15[Unique ID],0),0)))</f>
        <v>Non-lead</v>
      </c>
      <c r="X1330"/>
    </row>
    <row r="1331" spans="2:24" ht="30" x14ac:dyDescent="0.25">
      <c r="B1331" s="146">
        <v>60806002</v>
      </c>
      <c r="C1331" s="31" t="s">
        <v>1560</v>
      </c>
      <c r="D1331" s="31"/>
      <c r="E1331" s="44" t="s">
        <v>35</v>
      </c>
      <c r="F1331" s="43" t="s">
        <v>34</v>
      </c>
      <c r="G1331" s="84" t="s">
        <v>34</v>
      </c>
      <c r="H1331" s="31"/>
      <c r="I1331" s="31"/>
      <c r="J1331" s="84" t="s">
        <v>190</v>
      </c>
      <c r="K1331" s="31" t="s">
        <v>34</v>
      </c>
      <c r="L1331" s="31" t="s">
        <v>46</v>
      </c>
      <c r="M1331" s="169"/>
      <c r="N1331" s="148" t="s">
        <v>3033</v>
      </c>
      <c r="O1331" s="44" t="s">
        <v>35</v>
      </c>
      <c r="P1331" s="43">
        <v>1989</v>
      </c>
      <c r="Q1331" s="31">
        <v>1</v>
      </c>
      <c r="R1331" s="84" t="s">
        <v>188</v>
      </c>
      <c r="S1331" s="31" t="s">
        <v>34</v>
      </c>
      <c r="T1331" s="31"/>
      <c r="U1331" s="169"/>
      <c r="V1331" s="150"/>
      <c r="W1331" s="141" t="str" cm="1">
        <f t="array" ref="W1331">IF(SUM(LEN(B1331:V1331))=0,"",IF(OR(OR(ISBLANK(F1331),SUM(LEN(C1331),LEN(D1331))=0),AND(NOT(E1331="Unknown"),ISBLANK(J1331)),AND(NOT(O1331="Unknown"),ISBLANK(R1331))),"Missing Information", INDEX(Table15[Entire Service Line Classification], MATCH(SUMIFS(Table15[Unique ID],Table15[System-Owned Portion],E1331,Table15[If Material Anything Other than "Lead" in Column E,Was Material Ever Previously Lead?],G1331,Table15[Customer-Owned Portion],O1331),Table15[Unique ID],0),0)))</f>
        <v>Non-lead</v>
      </c>
      <c r="X1331"/>
    </row>
    <row r="1332" spans="2:24" ht="30" x14ac:dyDescent="0.25">
      <c r="B1332" s="146">
        <v>59368649</v>
      </c>
      <c r="C1332" s="31" t="s">
        <v>1561</v>
      </c>
      <c r="D1332" s="31"/>
      <c r="E1332" s="44" t="s">
        <v>35</v>
      </c>
      <c r="F1332" s="43" t="s">
        <v>34</v>
      </c>
      <c r="G1332" s="84" t="s">
        <v>34</v>
      </c>
      <c r="H1332" s="31"/>
      <c r="I1332" s="31"/>
      <c r="J1332" s="84" t="s">
        <v>190</v>
      </c>
      <c r="K1332" s="31" t="s">
        <v>34</v>
      </c>
      <c r="L1332" s="31" t="s">
        <v>46</v>
      </c>
      <c r="M1332" s="169"/>
      <c r="N1332" s="148" t="s">
        <v>3033</v>
      </c>
      <c r="O1332" s="44" t="s">
        <v>35</v>
      </c>
      <c r="P1332" s="43">
        <v>1989</v>
      </c>
      <c r="Q1332" s="31">
        <v>1</v>
      </c>
      <c r="R1332" s="84" t="s">
        <v>188</v>
      </c>
      <c r="S1332" s="31" t="s">
        <v>34</v>
      </c>
      <c r="T1332" s="31"/>
      <c r="U1332" s="169"/>
      <c r="V1332" s="150"/>
      <c r="W1332" s="141" t="str" cm="1">
        <f t="array" ref="W1332">IF(SUM(LEN(B1332:V1332))=0,"",IF(OR(OR(ISBLANK(F1332),SUM(LEN(C1332),LEN(D1332))=0),AND(NOT(E1332="Unknown"),ISBLANK(J1332)),AND(NOT(O1332="Unknown"),ISBLANK(R1332))),"Missing Information", INDEX(Table15[Entire Service Line Classification], MATCH(SUMIFS(Table15[Unique ID],Table15[System-Owned Portion],E1332,Table15[If Material Anything Other than "Lead" in Column E,Was Material Ever Previously Lead?],G1332,Table15[Customer-Owned Portion],O1332),Table15[Unique ID],0),0)))</f>
        <v>Non-lead</v>
      </c>
      <c r="X1332"/>
    </row>
    <row r="1333" spans="2:24" ht="30" x14ac:dyDescent="0.25">
      <c r="B1333" s="146">
        <v>65377510</v>
      </c>
      <c r="C1333" s="31" t="s">
        <v>1562</v>
      </c>
      <c r="D1333" s="31"/>
      <c r="E1333" s="44" t="s">
        <v>35</v>
      </c>
      <c r="F1333" s="43" t="s">
        <v>34</v>
      </c>
      <c r="G1333" s="84" t="s">
        <v>34</v>
      </c>
      <c r="H1333" s="31"/>
      <c r="I1333" s="31"/>
      <c r="J1333" s="84" t="s">
        <v>190</v>
      </c>
      <c r="K1333" s="31" t="s">
        <v>34</v>
      </c>
      <c r="L1333" s="31" t="s">
        <v>46</v>
      </c>
      <c r="M1333" s="169"/>
      <c r="N1333" s="148" t="s">
        <v>3033</v>
      </c>
      <c r="O1333" s="44" t="s">
        <v>35</v>
      </c>
      <c r="P1333" s="43">
        <v>1989</v>
      </c>
      <c r="Q1333" s="31">
        <v>1</v>
      </c>
      <c r="R1333" s="84" t="s">
        <v>188</v>
      </c>
      <c r="S1333" s="31" t="s">
        <v>34</v>
      </c>
      <c r="T1333" s="31"/>
      <c r="U1333" s="169"/>
      <c r="V1333" s="150"/>
      <c r="W1333" s="141" t="str" cm="1">
        <f t="array" ref="W1333">IF(SUM(LEN(B1333:V1333))=0,"",IF(OR(OR(ISBLANK(F1333),SUM(LEN(C1333),LEN(D1333))=0),AND(NOT(E1333="Unknown"),ISBLANK(J1333)),AND(NOT(O1333="Unknown"),ISBLANK(R1333))),"Missing Information", INDEX(Table15[Entire Service Line Classification], MATCH(SUMIFS(Table15[Unique ID],Table15[System-Owned Portion],E1333,Table15[If Material Anything Other than "Lead" in Column E,Was Material Ever Previously Lead?],G1333,Table15[Customer-Owned Portion],O1333),Table15[Unique ID],0),0)))</f>
        <v>Non-lead</v>
      </c>
      <c r="X1333"/>
    </row>
    <row r="1334" spans="2:24" ht="30" x14ac:dyDescent="0.25">
      <c r="B1334" s="146">
        <v>53737900</v>
      </c>
      <c r="C1334" s="31" t="s">
        <v>1563</v>
      </c>
      <c r="D1334" s="31"/>
      <c r="E1334" s="44" t="s">
        <v>35</v>
      </c>
      <c r="F1334" s="43" t="s">
        <v>34</v>
      </c>
      <c r="G1334" s="84" t="s">
        <v>34</v>
      </c>
      <c r="H1334" s="31"/>
      <c r="I1334" s="31"/>
      <c r="J1334" s="84" t="s">
        <v>190</v>
      </c>
      <c r="K1334" s="31" t="s">
        <v>34</v>
      </c>
      <c r="L1334" s="31" t="s">
        <v>46</v>
      </c>
      <c r="M1334" s="169"/>
      <c r="N1334" s="148" t="s">
        <v>3033</v>
      </c>
      <c r="O1334" s="44" t="s">
        <v>35</v>
      </c>
      <c r="P1334" s="43">
        <v>1989</v>
      </c>
      <c r="Q1334" s="31">
        <v>1</v>
      </c>
      <c r="R1334" s="84" t="s">
        <v>188</v>
      </c>
      <c r="S1334" s="31" t="s">
        <v>34</v>
      </c>
      <c r="T1334" s="31"/>
      <c r="U1334" s="169"/>
      <c r="V1334" s="150"/>
      <c r="W1334" s="141" t="str" cm="1">
        <f t="array" ref="W1334">IF(SUM(LEN(B1334:V1334))=0,"",IF(OR(OR(ISBLANK(F1334),SUM(LEN(C1334),LEN(D1334))=0),AND(NOT(E1334="Unknown"),ISBLANK(J1334)),AND(NOT(O1334="Unknown"),ISBLANK(R1334))),"Missing Information", INDEX(Table15[Entire Service Line Classification], MATCH(SUMIFS(Table15[Unique ID],Table15[System-Owned Portion],E1334,Table15[If Material Anything Other than "Lead" in Column E,Was Material Ever Previously Lead?],G1334,Table15[Customer-Owned Portion],O1334),Table15[Unique ID],0),0)))</f>
        <v>Non-lead</v>
      </c>
      <c r="X1334"/>
    </row>
    <row r="1335" spans="2:24" ht="30" x14ac:dyDescent="0.25">
      <c r="B1335" s="146">
        <v>46250648</v>
      </c>
      <c r="C1335" s="31" t="s">
        <v>1564</v>
      </c>
      <c r="D1335" s="31"/>
      <c r="E1335" s="44" t="s">
        <v>35</v>
      </c>
      <c r="F1335" s="43" t="s">
        <v>34</v>
      </c>
      <c r="G1335" s="84" t="s">
        <v>34</v>
      </c>
      <c r="H1335" s="31"/>
      <c r="I1335" s="31"/>
      <c r="J1335" s="84" t="s">
        <v>190</v>
      </c>
      <c r="K1335" s="31" t="s">
        <v>34</v>
      </c>
      <c r="L1335" s="31" t="s">
        <v>46</v>
      </c>
      <c r="M1335" s="169"/>
      <c r="N1335" s="148" t="s">
        <v>3033</v>
      </c>
      <c r="O1335" s="44" t="s">
        <v>35</v>
      </c>
      <c r="P1335" s="43">
        <v>1989</v>
      </c>
      <c r="Q1335" s="31">
        <v>1</v>
      </c>
      <c r="R1335" s="84" t="s">
        <v>188</v>
      </c>
      <c r="S1335" s="31" t="s">
        <v>34</v>
      </c>
      <c r="T1335" s="31"/>
      <c r="U1335" s="169"/>
      <c r="V1335" s="150"/>
      <c r="W1335" s="141" t="str" cm="1">
        <f t="array" ref="W1335">IF(SUM(LEN(B1335:V1335))=0,"",IF(OR(OR(ISBLANK(F1335),SUM(LEN(C1335),LEN(D1335))=0),AND(NOT(E1335="Unknown"),ISBLANK(J1335)),AND(NOT(O1335="Unknown"),ISBLANK(R1335))),"Missing Information", INDEX(Table15[Entire Service Line Classification], MATCH(SUMIFS(Table15[Unique ID],Table15[System-Owned Portion],E1335,Table15[If Material Anything Other than "Lead" in Column E,Was Material Ever Previously Lead?],G1335,Table15[Customer-Owned Portion],O1335),Table15[Unique ID],0),0)))</f>
        <v>Non-lead</v>
      </c>
      <c r="X1335"/>
    </row>
    <row r="1336" spans="2:24" ht="30" x14ac:dyDescent="0.25">
      <c r="B1336" s="146">
        <v>86314189</v>
      </c>
      <c r="C1336" s="31" t="s">
        <v>1565</v>
      </c>
      <c r="D1336" s="31"/>
      <c r="E1336" s="44" t="s">
        <v>35</v>
      </c>
      <c r="F1336" s="43" t="s">
        <v>34</v>
      </c>
      <c r="G1336" s="84" t="s">
        <v>34</v>
      </c>
      <c r="H1336" s="31"/>
      <c r="I1336" s="31"/>
      <c r="J1336" s="84" t="s">
        <v>190</v>
      </c>
      <c r="K1336" s="31" t="s">
        <v>34</v>
      </c>
      <c r="L1336" s="31" t="s">
        <v>46</v>
      </c>
      <c r="M1336" s="169"/>
      <c r="N1336" s="148" t="s">
        <v>3033</v>
      </c>
      <c r="O1336" s="44" t="s">
        <v>35</v>
      </c>
      <c r="P1336" s="43">
        <v>1989</v>
      </c>
      <c r="Q1336" s="31">
        <v>1</v>
      </c>
      <c r="R1336" s="84" t="s">
        <v>188</v>
      </c>
      <c r="S1336" s="31" t="s">
        <v>34</v>
      </c>
      <c r="T1336" s="31"/>
      <c r="U1336" s="169"/>
      <c r="V1336" s="150"/>
      <c r="W1336" s="141" t="str" cm="1">
        <f t="array" ref="W1336">IF(SUM(LEN(B1336:V1336))=0,"",IF(OR(OR(ISBLANK(F1336),SUM(LEN(C1336),LEN(D1336))=0),AND(NOT(E1336="Unknown"),ISBLANK(J1336)),AND(NOT(O1336="Unknown"),ISBLANK(R1336))),"Missing Information", INDEX(Table15[Entire Service Line Classification], MATCH(SUMIFS(Table15[Unique ID],Table15[System-Owned Portion],E1336,Table15[If Material Anything Other than "Lead" in Column E,Was Material Ever Previously Lead?],G1336,Table15[Customer-Owned Portion],O1336),Table15[Unique ID],0),0)))</f>
        <v>Non-lead</v>
      </c>
      <c r="X1336"/>
    </row>
    <row r="1337" spans="2:24" ht="30" x14ac:dyDescent="0.25">
      <c r="B1337" s="146">
        <v>63484726</v>
      </c>
      <c r="C1337" s="31" t="s">
        <v>1566</v>
      </c>
      <c r="D1337" s="31"/>
      <c r="E1337" s="44" t="s">
        <v>35</v>
      </c>
      <c r="F1337" s="43" t="s">
        <v>34</v>
      </c>
      <c r="G1337" s="84" t="s">
        <v>34</v>
      </c>
      <c r="H1337" s="31"/>
      <c r="I1337" s="31"/>
      <c r="J1337" s="84" t="s">
        <v>190</v>
      </c>
      <c r="K1337" s="31" t="s">
        <v>34</v>
      </c>
      <c r="L1337" s="31" t="s">
        <v>46</v>
      </c>
      <c r="M1337" s="169"/>
      <c r="N1337" s="148" t="s">
        <v>3033</v>
      </c>
      <c r="O1337" s="44" t="s">
        <v>35</v>
      </c>
      <c r="P1337" s="43">
        <v>1989</v>
      </c>
      <c r="Q1337" s="31">
        <v>1</v>
      </c>
      <c r="R1337" s="84" t="s">
        <v>188</v>
      </c>
      <c r="S1337" s="31" t="s">
        <v>34</v>
      </c>
      <c r="T1337" s="31"/>
      <c r="U1337" s="169"/>
      <c r="V1337" s="150"/>
      <c r="W1337" s="141" t="str" cm="1">
        <f t="array" ref="W1337">IF(SUM(LEN(B1337:V1337))=0,"",IF(OR(OR(ISBLANK(F1337),SUM(LEN(C1337),LEN(D1337))=0),AND(NOT(E1337="Unknown"),ISBLANK(J1337)),AND(NOT(O1337="Unknown"),ISBLANK(R1337))),"Missing Information", INDEX(Table15[Entire Service Line Classification], MATCH(SUMIFS(Table15[Unique ID],Table15[System-Owned Portion],E1337,Table15[If Material Anything Other than "Lead" in Column E,Was Material Ever Previously Lead?],G1337,Table15[Customer-Owned Portion],O1337),Table15[Unique ID],0),0)))</f>
        <v>Non-lead</v>
      </c>
      <c r="X1337"/>
    </row>
    <row r="1338" spans="2:24" ht="30" x14ac:dyDescent="0.25">
      <c r="B1338" s="146">
        <v>86102326</v>
      </c>
      <c r="C1338" s="31" t="s">
        <v>1567</v>
      </c>
      <c r="D1338" s="31"/>
      <c r="E1338" s="44" t="s">
        <v>35</v>
      </c>
      <c r="F1338" s="43" t="s">
        <v>34</v>
      </c>
      <c r="G1338" s="84" t="s">
        <v>34</v>
      </c>
      <c r="H1338" s="31"/>
      <c r="I1338" s="31"/>
      <c r="J1338" s="84" t="s">
        <v>190</v>
      </c>
      <c r="K1338" s="31" t="s">
        <v>34</v>
      </c>
      <c r="L1338" s="31" t="s">
        <v>46</v>
      </c>
      <c r="M1338" s="169"/>
      <c r="N1338" s="148" t="s">
        <v>3033</v>
      </c>
      <c r="O1338" s="44" t="s">
        <v>35</v>
      </c>
      <c r="P1338" s="43">
        <v>1989</v>
      </c>
      <c r="Q1338" s="31">
        <v>1</v>
      </c>
      <c r="R1338" s="84" t="s">
        <v>188</v>
      </c>
      <c r="S1338" s="31" t="s">
        <v>34</v>
      </c>
      <c r="T1338" s="31"/>
      <c r="U1338" s="169"/>
      <c r="V1338" s="150"/>
      <c r="W1338" s="141" t="str" cm="1">
        <f t="array" ref="W1338">IF(SUM(LEN(B1338:V1338))=0,"",IF(OR(OR(ISBLANK(F1338),SUM(LEN(C1338),LEN(D1338))=0),AND(NOT(E1338="Unknown"),ISBLANK(J1338)),AND(NOT(O1338="Unknown"),ISBLANK(R1338))),"Missing Information", INDEX(Table15[Entire Service Line Classification], MATCH(SUMIFS(Table15[Unique ID],Table15[System-Owned Portion],E1338,Table15[If Material Anything Other than "Lead" in Column E,Was Material Ever Previously Lead?],G1338,Table15[Customer-Owned Portion],O1338),Table15[Unique ID],0),0)))</f>
        <v>Non-lead</v>
      </c>
      <c r="X1338"/>
    </row>
    <row r="1339" spans="2:24" ht="30" x14ac:dyDescent="0.25">
      <c r="B1339" s="146">
        <v>89017550</v>
      </c>
      <c r="C1339" s="31" t="s">
        <v>1568</v>
      </c>
      <c r="D1339" s="31"/>
      <c r="E1339" s="44" t="s">
        <v>35</v>
      </c>
      <c r="F1339" s="43" t="s">
        <v>34</v>
      </c>
      <c r="G1339" s="84" t="s">
        <v>34</v>
      </c>
      <c r="H1339" s="31"/>
      <c r="I1339" s="31"/>
      <c r="J1339" s="84" t="s">
        <v>190</v>
      </c>
      <c r="K1339" s="31" t="s">
        <v>34</v>
      </c>
      <c r="L1339" s="31" t="s">
        <v>46</v>
      </c>
      <c r="M1339" s="169"/>
      <c r="N1339" s="148" t="s">
        <v>3033</v>
      </c>
      <c r="O1339" s="44" t="s">
        <v>35</v>
      </c>
      <c r="P1339" s="43">
        <v>1989</v>
      </c>
      <c r="Q1339" s="31">
        <v>1</v>
      </c>
      <c r="R1339" s="84" t="s">
        <v>188</v>
      </c>
      <c r="S1339" s="31" t="s">
        <v>34</v>
      </c>
      <c r="T1339" s="31"/>
      <c r="U1339" s="169"/>
      <c r="V1339" s="150"/>
      <c r="W1339" s="141" t="str" cm="1">
        <f t="array" ref="W1339">IF(SUM(LEN(B1339:V1339))=0,"",IF(OR(OR(ISBLANK(F1339),SUM(LEN(C1339),LEN(D1339))=0),AND(NOT(E1339="Unknown"),ISBLANK(J1339)),AND(NOT(O1339="Unknown"),ISBLANK(R1339))),"Missing Information", INDEX(Table15[Entire Service Line Classification], MATCH(SUMIFS(Table15[Unique ID],Table15[System-Owned Portion],E1339,Table15[If Material Anything Other than "Lead" in Column E,Was Material Ever Previously Lead?],G1339,Table15[Customer-Owned Portion],O1339),Table15[Unique ID],0),0)))</f>
        <v>Non-lead</v>
      </c>
      <c r="X1339"/>
    </row>
    <row r="1340" spans="2:24" ht="30" x14ac:dyDescent="0.25">
      <c r="B1340" s="146">
        <v>67765047</v>
      </c>
      <c r="C1340" s="31" t="s">
        <v>1569</v>
      </c>
      <c r="D1340" s="31"/>
      <c r="E1340" s="44" t="s">
        <v>35</v>
      </c>
      <c r="F1340" s="43" t="s">
        <v>34</v>
      </c>
      <c r="G1340" s="84" t="s">
        <v>34</v>
      </c>
      <c r="H1340" s="31"/>
      <c r="I1340" s="31"/>
      <c r="J1340" s="84" t="s">
        <v>190</v>
      </c>
      <c r="K1340" s="31" t="s">
        <v>34</v>
      </c>
      <c r="L1340" s="31" t="s">
        <v>46</v>
      </c>
      <c r="M1340" s="169"/>
      <c r="N1340" s="148" t="s">
        <v>3033</v>
      </c>
      <c r="O1340" s="44" t="s">
        <v>35</v>
      </c>
      <c r="P1340" s="43">
        <v>1989</v>
      </c>
      <c r="Q1340" s="31">
        <v>1</v>
      </c>
      <c r="R1340" s="84" t="s">
        <v>188</v>
      </c>
      <c r="S1340" s="31" t="s">
        <v>34</v>
      </c>
      <c r="T1340" s="31"/>
      <c r="U1340" s="169"/>
      <c r="V1340" s="150"/>
      <c r="W1340" s="141" t="str" cm="1">
        <f t="array" ref="W1340">IF(SUM(LEN(B1340:V1340))=0,"",IF(OR(OR(ISBLANK(F1340),SUM(LEN(C1340),LEN(D1340))=0),AND(NOT(E1340="Unknown"),ISBLANK(J1340)),AND(NOT(O1340="Unknown"),ISBLANK(R1340))),"Missing Information", INDEX(Table15[Entire Service Line Classification], MATCH(SUMIFS(Table15[Unique ID],Table15[System-Owned Portion],E1340,Table15[If Material Anything Other than "Lead" in Column E,Was Material Ever Previously Lead?],G1340,Table15[Customer-Owned Portion],O1340),Table15[Unique ID],0),0)))</f>
        <v>Non-lead</v>
      </c>
      <c r="X1340"/>
    </row>
    <row r="1341" spans="2:24" ht="30" x14ac:dyDescent="0.25">
      <c r="B1341" s="146">
        <v>70111626</v>
      </c>
      <c r="C1341" s="31" t="s">
        <v>1570</v>
      </c>
      <c r="D1341" s="31"/>
      <c r="E1341" s="44" t="s">
        <v>35</v>
      </c>
      <c r="F1341" s="43" t="s">
        <v>34</v>
      </c>
      <c r="G1341" s="84" t="s">
        <v>34</v>
      </c>
      <c r="H1341" s="31"/>
      <c r="I1341" s="31"/>
      <c r="J1341" s="84" t="s">
        <v>190</v>
      </c>
      <c r="K1341" s="31" t="s">
        <v>34</v>
      </c>
      <c r="L1341" s="31" t="s">
        <v>46</v>
      </c>
      <c r="M1341" s="169"/>
      <c r="N1341" s="148" t="s">
        <v>3033</v>
      </c>
      <c r="O1341" s="44" t="s">
        <v>35</v>
      </c>
      <c r="P1341" s="43">
        <v>1989</v>
      </c>
      <c r="Q1341" s="31">
        <v>1</v>
      </c>
      <c r="R1341" s="84" t="s">
        <v>188</v>
      </c>
      <c r="S1341" s="31" t="s">
        <v>34</v>
      </c>
      <c r="T1341" s="31"/>
      <c r="U1341" s="169"/>
      <c r="V1341" s="150"/>
      <c r="W1341" s="141" t="str" cm="1">
        <f t="array" ref="W1341">IF(SUM(LEN(B1341:V1341))=0,"",IF(OR(OR(ISBLANK(F1341),SUM(LEN(C1341),LEN(D1341))=0),AND(NOT(E1341="Unknown"),ISBLANK(J1341)),AND(NOT(O1341="Unknown"),ISBLANK(R1341))),"Missing Information", INDEX(Table15[Entire Service Line Classification], MATCH(SUMIFS(Table15[Unique ID],Table15[System-Owned Portion],E1341,Table15[If Material Anything Other than "Lead" in Column E,Was Material Ever Previously Lead?],G1341,Table15[Customer-Owned Portion],O1341),Table15[Unique ID],0),0)))</f>
        <v>Non-lead</v>
      </c>
      <c r="X1341"/>
    </row>
    <row r="1342" spans="2:24" ht="30" x14ac:dyDescent="0.25">
      <c r="B1342" s="146">
        <v>87108175</v>
      </c>
      <c r="C1342" s="31" t="s">
        <v>1571</v>
      </c>
      <c r="D1342" s="31"/>
      <c r="E1342" s="44" t="s">
        <v>35</v>
      </c>
      <c r="F1342" s="43" t="s">
        <v>34</v>
      </c>
      <c r="G1342" s="84" t="s">
        <v>34</v>
      </c>
      <c r="H1342" s="31"/>
      <c r="I1342" s="31"/>
      <c r="J1342" s="84" t="s">
        <v>190</v>
      </c>
      <c r="K1342" s="31" t="s">
        <v>34</v>
      </c>
      <c r="L1342" s="31" t="s">
        <v>46</v>
      </c>
      <c r="M1342" s="169"/>
      <c r="N1342" s="148" t="s">
        <v>3033</v>
      </c>
      <c r="O1342" s="44" t="s">
        <v>35</v>
      </c>
      <c r="P1342" s="43">
        <v>1989</v>
      </c>
      <c r="Q1342" s="31">
        <v>1</v>
      </c>
      <c r="R1342" s="84" t="s">
        <v>188</v>
      </c>
      <c r="S1342" s="31" t="s">
        <v>34</v>
      </c>
      <c r="T1342" s="31"/>
      <c r="U1342" s="169"/>
      <c r="V1342" s="150"/>
      <c r="W1342" s="141" t="str" cm="1">
        <f t="array" ref="W1342">IF(SUM(LEN(B1342:V1342))=0,"",IF(OR(OR(ISBLANK(F1342),SUM(LEN(C1342),LEN(D1342))=0),AND(NOT(E1342="Unknown"),ISBLANK(J1342)),AND(NOT(O1342="Unknown"),ISBLANK(R1342))),"Missing Information", INDEX(Table15[Entire Service Line Classification], MATCH(SUMIFS(Table15[Unique ID],Table15[System-Owned Portion],E1342,Table15[If Material Anything Other than "Lead" in Column E,Was Material Ever Previously Lead?],G1342,Table15[Customer-Owned Portion],O1342),Table15[Unique ID],0),0)))</f>
        <v>Non-lead</v>
      </c>
      <c r="X1342"/>
    </row>
    <row r="1343" spans="2:24" ht="30" x14ac:dyDescent="0.25">
      <c r="B1343" s="146">
        <v>88034387</v>
      </c>
      <c r="C1343" s="31" t="s">
        <v>1572</v>
      </c>
      <c r="D1343" s="31"/>
      <c r="E1343" s="44" t="s">
        <v>35</v>
      </c>
      <c r="F1343" s="43" t="s">
        <v>34</v>
      </c>
      <c r="G1343" s="84" t="s">
        <v>34</v>
      </c>
      <c r="H1343" s="31"/>
      <c r="I1343" s="31"/>
      <c r="J1343" s="84" t="s">
        <v>190</v>
      </c>
      <c r="K1343" s="31" t="s">
        <v>34</v>
      </c>
      <c r="L1343" s="31" t="s">
        <v>46</v>
      </c>
      <c r="M1343" s="169"/>
      <c r="N1343" s="148" t="s">
        <v>3033</v>
      </c>
      <c r="O1343" s="44" t="s">
        <v>35</v>
      </c>
      <c r="P1343" s="43">
        <v>1989</v>
      </c>
      <c r="Q1343" s="31">
        <v>1</v>
      </c>
      <c r="R1343" s="84" t="s">
        <v>188</v>
      </c>
      <c r="S1343" s="31" t="s">
        <v>34</v>
      </c>
      <c r="T1343" s="31"/>
      <c r="U1343" s="169"/>
      <c r="V1343" s="150"/>
      <c r="W1343" s="141" t="str" cm="1">
        <f t="array" ref="W1343">IF(SUM(LEN(B1343:V1343))=0,"",IF(OR(OR(ISBLANK(F1343),SUM(LEN(C1343),LEN(D1343))=0),AND(NOT(E1343="Unknown"),ISBLANK(J1343)),AND(NOT(O1343="Unknown"),ISBLANK(R1343))),"Missing Information", INDEX(Table15[Entire Service Line Classification], MATCH(SUMIFS(Table15[Unique ID],Table15[System-Owned Portion],E1343,Table15[If Material Anything Other than "Lead" in Column E,Was Material Ever Previously Lead?],G1343,Table15[Customer-Owned Portion],O1343),Table15[Unique ID],0),0)))</f>
        <v>Non-lead</v>
      </c>
      <c r="X1343"/>
    </row>
    <row r="1344" spans="2:24" ht="30" x14ac:dyDescent="0.25">
      <c r="B1344" s="146">
        <v>89017852</v>
      </c>
      <c r="C1344" s="31" t="s">
        <v>1573</v>
      </c>
      <c r="D1344" s="31"/>
      <c r="E1344" s="44" t="s">
        <v>35</v>
      </c>
      <c r="F1344" s="43" t="s">
        <v>34</v>
      </c>
      <c r="G1344" s="84" t="s">
        <v>34</v>
      </c>
      <c r="H1344" s="31"/>
      <c r="I1344" s="31"/>
      <c r="J1344" s="84" t="s">
        <v>190</v>
      </c>
      <c r="K1344" s="31" t="s">
        <v>34</v>
      </c>
      <c r="L1344" s="31" t="s">
        <v>46</v>
      </c>
      <c r="M1344" s="169"/>
      <c r="N1344" s="148" t="s">
        <v>3033</v>
      </c>
      <c r="O1344" s="44" t="s">
        <v>35</v>
      </c>
      <c r="P1344" s="43">
        <v>1989</v>
      </c>
      <c r="Q1344" s="31">
        <v>1</v>
      </c>
      <c r="R1344" s="84" t="s">
        <v>188</v>
      </c>
      <c r="S1344" s="31" t="s">
        <v>34</v>
      </c>
      <c r="T1344" s="31"/>
      <c r="U1344" s="169"/>
      <c r="V1344" s="150"/>
      <c r="W1344" s="141" t="str" cm="1">
        <f t="array" ref="W1344">IF(SUM(LEN(B1344:V1344))=0,"",IF(OR(OR(ISBLANK(F1344),SUM(LEN(C1344),LEN(D1344))=0),AND(NOT(E1344="Unknown"),ISBLANK(J1344)),AND(NOT(O1344="Unknown"),ISBLANK(R1344))),"Missing Information", INDEX(Table15[Entire Service Line Classification], MATCH(SUMIFS(Table15[Unique ID],Table15[System-Owned Portion],E1344,Table15[If Material Anything Other than "Lead" in Column E,Was Material Ever Previously Lead?],G1344,Table15[Customer-Owned Portion],O1344),Table15[Unique ID],0),0)))</f>
        <v>Non-lead</v>
      </c>
      <c r="X1344"/>
    </row>
    <row r="1345" spans="2:24" ht="30" x14ac:dyDescent="0.25">
      <c r="B1345" s="146">
        <v>87045688</v>
      </c>
      <c r="C1345" s="31" t="s">
        <v>1574</v>
      </c>
      <c r="D1345" s="31"/>
      <c r="E1345" s="44" t="s">
        <v>35</v>
      </c>
      <c r="F1345" s="43" t="s">
        <v>34</v>
      </c>
      <c r="G1345" s="84" t="s">
        <v>34</v>
      </c>
      <c r="H1345" s="31"/>
      <c r="I1345" s="31"/>
      <c r="J1345" s="84" t="s">
        <v>190</v>
      </c>
      <c r="K1345" s="31" t="s">
        <v>34</v>
      </c>
      <c r="L1345" s="31" t="s">
        <v>46</v>
      </c>
      <c r="M1345" s="169"/>
      <c r="N1345" s="148" t="s">
        <v>3033</v>
      </c>
      <c r="O1345" s="44" t="s">
        <v>35</v>
      </c>
      <c r="P1345" s="43">
        <v>1989</v>
      </c>
      <c r="Q1345" s="31">
        <v>1</v>
      </c>
      <c r="R1345" s="84" t="s">
        <v>188</v>
      </c>
      <c r="S1345" s="31" t="s">
        <v>34</v>
      </c>
      <c r="T1345" s="31"/>
      <c r="U1345" s="169"/>
      <c r="V1345" s="150"/>
      <c r="W1345" s="141" t="str" cm="1">
        <f t="array" ref="W1345">IF(SUM(LEN(B1345:V1345))=0,"",IF(OR(OR(ISBLANK(F1345),SUM(LEN(C1345),LEN(D1345))=0),AND(NOT(E1345="Unknown"),ISBLANK(J1345)),AND(NOT(O1345="Unknown"),ISBLANK(R1345))),"Missing Information", INDEX(Table15[Entire Service Line Classification], MATCH(SUMIFS(Table15[Unique ID],Table15[System-Owned Portion],E1345,Table15[If Material Anything Other than "Lead" in Column E,Was Material Ever Previously Lead?],G1345,Table15[Customer-Owned Portion],O1345),Table15[Unique ID],0),0)))</f>
        <v>Non-lead</v>
      </c>
      <c r="X1345"/>
    </row>
    <row r="1346" spans="2:24" ht="30" x14ac:dyDescent="0.25">
      <c r="B1346" s="146">
        <v>88106504</v>
      </c>
      <c r="C1346" s="31" t="s">
        <v>1575</v>
      </c>
      <c r="D1346" s="31"/>
      <c r="E1346" s="44" t="s">
        <v>35</v>
      </c>
      <c r="F1346" s="43" t="s">
        <v>34</v>
      </c>
      <c r="G1346" s="84" t="s">
        <v>34</v>
      </c>
      <c r="H1346" s="31"/>
      <c r="I1346" s="31"/>
      <c r="J1346" s="84" t="s">
        <v>190</v>
      </c>
      <c r="K1346" s="31" t="s">
        <v>34</v>
      </c>
      <c r="L1346" s="31" t="s">
        <v>46</v>
      </c>
      <c r="M1346" s="169"/>
      <c r="N1346" s="148" t="s">
        <v>3033</v>
      </c>
      <c r="O1346" s="44" t="s">
        <v>35</v>
      </c>
      <c r="P1346" s="43">
        <v>1989</v>
      </c>
      <c r="Q1346" s="31">
        <v>1</v>
      </c>
      <c r="R1346" s="84" t="s">
        <v>188</v>
      </c>
      <c r="S1346" s="31" t="s">
        <v>34</v>
      </c>
      <c r="T1346" s="31"/>
      <c r="U1346" s="169"/>
      <c r="V1346" s="150"/>
      <c r="W1346" s="141" t="str" cm="1">
        <f t="array" ref="W1346">IF(SUM(LEN(B1346:V1346))=0,"",IF(OR(OR(ISBLANK(F1346),SUM(LEN(C1346),LEN(D1346))=0),AND(NOT(E1346="Unknown"),ISBLANK(J1346)),AND(NOT(O1346="Unknown"),ISBLANK(R1346))),"Missing Information", INDEX(Table15[Entire Service Line Classification], MATCH(SUMIFS(Table15[Unique ID],Table15[System-Owned Portion],E1346,Table15[If Material Anything Other than "Lead" in Column E,Was Material Ever Previously Lead?],G1346,Table15[Customer-Owned Portion],O1346),Table15[Unique ID],0),0)))</f>
        <v>Non-lead</v>
      </c>
      <c r="X1346"/>
    </row>
    <row r="1347" spans="2:24" ht="30" x14ac:dyDescent="0.25">
      <c r="B1347" s="146">
        <v>88060314</v>
      </c>
      <c r="C1347" s="31" t="s">
        <v>1576</v>
      </c>
      <c r="D1347" s="31"/>
      <c r="E1347" s="44" t="s">
        <v>35</v>
      </c>
      <c r="F1347" s="43" t="s">
        <v>34</v>
      </c>
      <c r="G1347" s="84" t="s">
        <v>34</v>
      </c>
      <c r="H1347" s="31"/>
      <c r="I1347" s="31"/>
      <c r="J1347" s="84" t="s">
        <v>190</v>
      </c>
      <c r="K1347" s="31" t="s">
        <v>34</v>
      </c>
      <c r="L1347" s="31" t="s">
        <v>46</v>
      </c>
      <c r="M1347" s="169"/>
      <c r="N1347" s="148" t="s">
        <v>3033</v>
      </c>
      <c r="O1347" s="44" t="s">
        <v>35</v>
      </c>
      <c r="P1347" s="43">
        <v>1989</v>
      </c>
      <c r="Q1347" s="31">
        <v>1</v>
      </c>
      <c r="R1347" s="84" t="s">
        <v>188</v>
      </c>
      <c r="S1347" s="31" t="s">
        <v>34</v>
      </c>
      <c r="T1347" s="31"/>
      <c r="U1347" s="169"/>
      <c r="V1347" s="150"/>
      <c r="W1347" s="141" t="str" cm="1">
        <f t="array" ref="W1347">IF(SUM(LEN(B1347:V1347))=0,"",IF(OR(OR(ISBLANK(F1347),SUM(LEN(C1347),LEN(D1347))=0),AND(NOT(E1347="Unknown"),ISBLANK(J1347)),AND(NOT(O1347="Unknown"),ISBLANK(R1347))),"Missing Information", INDEX(Table15[Entire Service Line Classification], MATCH(SUMIFS(Table15[Unique ID],Table15[System-Owned Portion],E1347,Table15[If Material Anything Other than "Lead" in Column E,Was Material Ever Previously Lead?],G1347,Table15[Customer-Owned Portion],O1347),Table15[Unique ID],0),0)))</f>
        <v>Non-lead</v>
      </c>
      <c r="X1347"/>
    </row>
    <row r="1348" spans="2:24" ht="30" x14ac:dyDescent="0.25">
      <c r="B1348" s="146">
        <v>70111627</v>
      </c>
      <c r="C1348" s="31" t="s">
        <v>1577</v>
      </c>
      <c r="D1348" s="31"/>
      <c r="E1348" s="44" t="s">
        <v>35</v>
      </c>
      <c r="F1348" s="43" t="s">
        <v>34</v>
      </c>
      <c r="G1348" s="84" t="s">
        <v>34</v>
      </c>
      <c r="H1348" s="31"/>
      <c r="I1348" s="31"/>
      <c r="J1348" s="84" t="s">
        <v>190</v>
      </c>
      <c r="K1348" s="31" t="s">
        <v>34</v>
      </c>
      <c r="L1348" s="31" t="s">
        <v>46</v>
      </c>
      <c r="M1348" s="169"/>
      <c r="N1348" s="148" t="s">
        <v>3033</v>
      </c>
      <c r="O1348" s="44" t="s">
        <v>35</v>
      </c>
      <c r="P1348" s="43">
        <v>1989</v>
      </c>
      <c r="Q1348" s="31">
        <v>1</v>
      </c>
      <c r="R1348" s="84" t="s">
        <v>188</v>
      </c>
      <c r="S1348" s="31" t="s">
        <v>34</v>
      </c>
      <c r="T1348" s="31"/>
      <c r="U1348" s="169"/>
      <c r="V1348" s="150"/>
      <c r="W1348" s="141" t="str" cm="1">
        <f t="array" ref="W1348">IF(SUM(LEN(B1348:V1348))=0,"",IF(OR(OR(ISBLANK(F1348),SUM(LEN(C1348),LEN(D1348))=0),AND(NOT(E1348="Unknown"),ISBLANK(J1348)),AND(NOT(O1348="Unknown"),ISBLANK(R1348))),"Missing Information", INDEX(Table15[Entire Service Line Classification], MATCH(SUMIFS(Table15[Unique ID],Table15[System-Owned Portion],E1348,Table15[If Material Anything Other than "Lead" in Column E,Was Material Ever Previously Lead?],G1348,Table15[Customer-Owned Portion],O1348),Table15[Unique ID],0),0)))</f>
        <v>Non-lead</v>
      </c>
      <c r="X1348"/>
    </row>
    <row r="1349" spans="2:24" ht="30" x14ac:dyDescent="0.25">
      <c r="B1349" s="146">
        <v>87058556</v>
      </c>
      <c r="C1349" s="31" t="s">
        <v>1578</v>
      </c>
      <c r="D1349" s="31"/>
      <c r="E1349" s="44" t="s">
        <v>35</v>
      </c>
      <c r="F1349" s="43" t="s">
        <v>34</v>
      </c>
      <c r="G1349" s="84" t="s">
        <v>34</v>
      </c>
      <c r="H1349" s="31"/>
      <c r="I1349" s="31"/>
      <c r="J1349" s="84" t="s">
        <v>190</v>
      </c>
      <c r="K1349" s="31" t="s">
        <v>34</v>
      </c>
      <c r="L1349" s="31" t="s">
        <v>46</v>
      </c>
      <c r="M1349" s="169"/>
      <c r="N1349" s="148" t="s">
        <v>3033</v>
      </c>
      <c r="O1349" s="44" t="s">
        <v>35</v>
      </c>
      <c r="P1349" s="43">
        <v>1989</v>
      </c>
      <c r="Q1349" s="31">
        <v>1</v>
      </c>
      <c r="R1349" s="84" t="s">
        <v>188</v>
      </c>
      <c r="S1349" s="31" t="s">
        <v>34</v>
      </c>
      <c r="T1349" s="31"/>
      <c r="U1349" s="169"/>
      <c r="V1349" s="150"/>
      <c r="W1349" s="141" t="str" cm="1">
        <f t="array" ref="W1349">IF(SUM(LEN(B1349:V1349))=0,"",IF(OR(OR(ISBLANK(F1349),SUM(LEN(C1349),LEN(D1349))=0),AND(NOT(E1349="Unknown"),ISBLANK(J1349)),AND(NOT(O1349="Unknown"),ISBLANK(R1349))),"Missing Information", INDEX(Table15[Entire Service Line Classification], MATCH(SUMIFS(Table15[Unique ID],Table15[System-Owned Portion],E1349,Table15[If Material Anything Other than "Lead" in Column E,Was Material Ever Previously Lead?],G1349,Table15[Customer-Owned Portion],O1349),Table15[Unique ID],0),0)))</f>
        <v>Non-lead</v>
      </c>
      <c r="X1349"/>
    </row>
    <row r="1350" spans="2:24" ht="30" x14ac:dyDescent="0.25">
      <c r="B1350" s="146">
        <v>88060288</v>
      </c>
      <c r="C1350" s="31" t="s">
        <v>1579</v>
      </c>
      <c r="D1350" s="31"/>
      <c r="E1350" s="44" t="s">
        <v>35</v>
      </c>
      <c r="F1350" s="43" t="s">
        <v>34</v>
      </c>
      <c r="G1350" s="84" t="s">
        <v>34</v>
      </c>
      <c r="H1350" s="31"/>
      <c r="I1350" s="31"/>
      <c r="J1350" s="84" t="s">
        <v>190</v>
      </c>
      <c r="K1350" s="31" t="s">
        <v>34</v>
      </c>
      <c r="L1350" s="31" t="s">
        <v>46</v>
      </c>
      <c r="M1350" s="169"/>
      <c r="N1350" s="148" t="s">
        <v>3033</v>
      </c>
      <c r="O1350" s="44" t="s">
        <v>35</v>
      </c>
      <c r="P1350" s="43">
        <v>1989</v>
      </c>
      <c r="Q1350" s="31">
        <v>1</v>
      </c>
      <c r="R1350" s="84" t="s">
        <v>188</v>
      </c>
      <c r="S1350" s="31" t="s">
        <v>34</v>
      </c>
      <c r="T1350" s="31"/>
      <c r="U1350" s="169"/>
      <c r="V1350" s="150"/>
      <c r="W1350" s="141" t="str" cm="1">
        <f t="array" ref="W1350">IF(SUM(LEN(B1350:V1350))=0,"",IF(OR(OR(ISBLANK(F1350),SUM(LEN(C1350),LEN(D1350))=0),AND(NOT(E1350="Unknown"),ISBLANK(J1350)),AND(NOT(O1350="Unknown"),ISBLANK(R1350))),"Missing Information", INDEX(Table15[Entire Service Line Classification], MATCH(SUMIFS(Table15[Unique ID],Table15[System-Owned Portion],E1350,Table15[If Material Anything Other than "Lead" in Column E,Was Material Ever Previously Lead?],G1350,Table15[Customer-Owned Portion],O1350),Table15[Unique ID],0),0)))</f>
        <v>Non-lead</v>
      </c>
      <c r="X1350"/>
    </row>
    <row r="1351" spans="2:24" ht="30" x14ac:dyDescent="0.25">
      <c r="B1351" s="146">
        <v>54336435</v>
      </c>
      <c r="C1351" s="31" t="s">
        <v>1580</v>
      </c>
      <c r="D1351" s="31"/>
      <c r="E1351" s="44" t="s">
        <v>35</v>
      </c>
      <c r="F1351" s="43" t="s">
        <v>34</v>
      </c>
      <c r="G1351" s="84" t="s">
        <v>34</v>
      </c>
      <c r="H1351" s="31"/>
      <c r="I1351" s="31"/>
      <c r="J1351" s="84" t="s">
        <v>190</v>
      </c>
      <c r="K1351" s="31" t="s">
        <v>34</v>
      </c>
      <c r="L1351" s="31" t="s">
        <v>46</v>
      </c>
      <c r="M1351" s="169"/>
      <c r="N1351" s="148" t="s">
        <v>3033</v>
      </c>
      <c r="O1351" s="44" t="s">
        <v>35</v>
      </c>
      <c r="P1351" s="43">
        <v>1989</v>
      </c>
      <c r="Q1351" s="31">
        <v>1</v>
      </c>
      <c r="R1351" s="84" t="s">
        <v>188</v>
      </c>
      <c r="S1351" s="31" t="s">
        <v>34</v>
      </c>
      <c r="T1351" s="31"/>
      <c r="U1351" s="169"/>
      <c r="V1351" s="150"/>
      <c r="W1351" s="141" t="str" cm="1">
        <f t="array" ref="W1351">IF(SUM(LEN(B1351:V1351))=0,"",IF(OR(OR(ISBLANK(F1351),SUM(LEN(C1351),LEN(D1351))=0),AND(NOT(E1351="Unknown"),ISBLANK(J1351)),AND(NOT(O1351="Unknown"),ISBLANK(R1351))),"Missing Information", INDEX(Table15[Entire Service Line Classification], MATCH(SUMIFS(Table15[Unique ID],Table15[System-Owned Portion],E1351,Table15[If Material Anything Other than "Lead" in Column E,Was Material Ever Previously Lead?],G1351,Table15[Customer-Owned Portion],O1351),Table15[Unique ID],0),0)))</f>
        <v>Non-lead</v>
      </c>
      <c r="X1351"/>
    </row>
    <row r="1352" spans="2:24" ht="30" x14ac:dyDescent="0.25">
      <c r="B1352" s="146">
        <v>59368655</v>
      </c>
      <c r="C1352" s="31" t="s">
        <v>1581</v>
      </c>
      <c r="D1352" s="31"/>
      <c r="E1352" s="44" t="s">
        <v>35</v>
      </c>
      <c r="F1352" s="43" t="s">
        <v>34</v>
      </c>
      <c r="G1352" s="84" t="s">
        <v>34</v>
      </c>
      <c r="H1352" s="31"/>
      <c r="I1352" s="31"/>
      <c r="J1352" s="84" t="s">
        <v>190</v>
      </c>
      <c r="K1352" s="31" t="s">
        <v>34</v>
      </c>
      <c r="L1352" s="31" t="s">
        <v>46</v>
      </c>
      <c r="M1352" s="169"/>
      <c r="N1352" s="148" t="s">
        <v>3033</v>
      </c>
      <c r="O1352" s="44" t="s">
        <v>35</v>
      </c>
      <c r="P1352" s="43">
        <v>1989</v>
      </c>
      <c r="Q1352" s="31">
        <v>1</v>
      </c>
      <c r="R1352" s="84" t="s">
        <v>188</v>
      </c>
      <c r="S1352" s="31" t="s">
        <v>34</v>
      </c>
      <c r="T1352" s="31"/>
      <c r="U1352" s="169"/>
      <c r="V1352" s="150"/>
      <c r="W1352" s="141" t="str" cm="1">
        <f t="array" ref="W1352">IF(SUM(LEN(B1352:V1352))=0,"",IF(OR(OR(ISBLANK(F1352),SUM(LEN(C1352),LEN(D1352))=0),AND(NOT(E1352="Unknown"),ISBLANK(J1352)),AND(NOT(O1352="Unknown"),ISBLANK(R1352))),"Missing Information", INDEX(Table15[Entire Service Line Classification], MATCH(SUMIFS(Table15[Unique ID],Table15[System-Owned Portion],E1352,Table15[If Material Anything Other than "Lead" in Column E,Was Material Ever Previously Lead?],G1352,Table15[Customer-Owned Portion],O1352),Table15[Unique ID],0),0)))</f>
        <v>Non-lead</v>
      </c>
      <c r="X1352"/>
    </row>
    <row r="1353" spans="2:24" ht="30" x14ac:dyDescent="0.25">
      <c r="B1353" s="146"/>
      <c r="C1353" s="31" t="s">
        <v>1582</v>
      </c>
      <c r="D1353" s="31"/>
      <c r="E1353" s="44" t="s">
        <v>35</v>
      </c>
      <c r="F1353" s="43" t="s">
        <v>34</v>
      </c>
      <c r="G1353" s="84" t="s">
        <v>34</v>
      </c>
      <c r="H1353" s="31"/>
      <c r="I1353" s="31"/>
      <c r="J1353" s="84" t="s">
        <v>190</v>
      </c>
      <c r="K1353" s="31" t="s">
        <v>34</v>
      </c>
      <c r="L1353" s="31" t="s">
        <v>46</v>
      </c>
      <c r="M1353" s="169"/>
      <c r="N1353" s="148" t="s">
        <v>3033</v>
      </c>
      <c r="O1353" s="44" t="s">
        <v>35</v>
      </c>
      <c r="P1353" s="43">
        <v>1989</v>
      </c>
      <c r="Q1353" s="31">
        <v>1</v>
      </c>
      <c r="R1353" s="84" t="s">
        <v>188</v>
      </c>
      <c r="S1353" s="31" t="s">
        <v>34</v>
      </c>
      <c r="T1353" s="31"/>
      <c r="U1353" s="169"/>
      <c r="V1353" s="150"/>
      <c r="W1353" s="141" t="str" cm="1">
        <f t="array" ref="W1353">IF(SUM(LEN(B1353:V1353))=0,"",IF(OR(OR(ISBLANK(F1353),SUM(LEN(C1353),LEN(D1353))=0),AND(NOT(E1353="Unknown"),ISBLANK(J1353)),AND(NOT(O1353="Unknown"),ISBLANK(R1353))),"Missing Information", INDEX(Table15[Entire Service Line Classification], MATCH(SUMIFS(Table15[Unique ID],Table15[System-Owned Portion],E1353,Table15[If Material Anything Other than "Lead" in Column E,Was Material Ever Previously Lead?],G1353,Table15[Customer-Owned Portion],O1353),Table15[Unique ID],0),0)))</f>
        <v>Non-lead</v>
      </c>
      <c r="X1353"/>
    </row>
    <row r="1354" spans="2:24" ht="30" x14ac:dyDescent="0.25">
      <c r="B1354" s="146">
        <v>57530413</v>
      </c>
      <c r="C1354" s="31" t="s">
        <v>1583</v>
      </c>
      <c r="D1354" s="31"/>
      <c r="E1354" s="44" t="s">
        <v>35</v>
      </c>
      <c r="F1354" s="43" t="s">
        <v>34</v>
      </c>
      <c r="G1354" s="84" t="s">
        <v>34</v>
      </c>
      <c r="H1354" s="31"/>
      <c r="I1354" s="31"/>
      <c r="J1354" s="84" t="s">
        <v>190</v>
      </c>
      <c r="K1354" s="31" t="s">
        <v>34</v>
      </c>
      <c r="L1354" s="31" t="s">
        <v>46</v>
      </c>
      <c r="M1354" s="169"/>
      <c r="N1354" s="148" t="s">
        <v>3033</v>
      </c>
      <c r="O1354" s="44" t="s">
        <v>35</v>
      </c>
      <c r="P1354" s="43">
        <v>1990</v>
      </c>
      <c r="Q1354" s="31">
        <v>1</v>
      </c>
      <c r="R1354" s="84" t="s">
        <v>188</v>
      </c>
      <c r="S1354" s="31" t="s">
        <v>34</v>
      </c>
      <c r="T1354" s="31"/>
      <c r="U1354" s="169"/>
      <c r="V1354" s="150"/>
      <c r="W1354" s="141" t="str" cm="1">
        <f t="array" ref="W1354">IF(SUM(LEN(B1354:V1354))=0,"",IF(OR(OR(ISBLANK(F1354),SUM(LEN(C1354),LEN(D1354))=0),AND(NOT(E1354="Unknown"),ISBLANK(J1354)),AND(NOT(O1354="Unknown"),ISBLANK(R1354))),"Missing Information", INDEX(Table15[Entire Service Line Classification], MATCH(SUMIFS(Table15[Unique ID],Table15[System-Owned Portion],E1354,Table15[If Material Anything Other than "Lead" in Column E,Was Material Ever Previously Lead?],G1354,Table15[Customer-Owned Portion],O1354),Table15[Unique ID],0),0)))</f>
        <v>Non-lead</v>
      </c>
      <c r="X1354"/>
    </row>
    <row r="1355" spans="2:24" ht="30" x14ac:dyDescent="0.25">
      <c r="B1355" s="146">
        <v>89107689</v>
      </c>
      <c r="C1355" s="31" t="s">
        <v>1584</v>
      </c>
      <c r="D1355" s="31"/>
      <c r="E1355" s="44" t="s">
        <v>35</v>
      </c>
      <c r="F1355" s="43" t="s">
        <v>34</v>
      </c>
      <c r="G1355" s="84" t="s">
        <v>34</v>
      </c>
      <c r="H1355" s="31"/>
      <c r="I1355" s="31"/>
      <c r="J1355" s="84" t="s">
        <v>190</v>
      </c>
      <c r="K1355" s="31" t="s">
        <v>34</v>
      </c>
      <c r="L1355" s="31" t="s">
        <v>46</v>
      </c>
      <c r="M1355" s="169"/>
      <c r="N1355" s="148" t="s">
        <v>3033</v>
      </c>
      <c r="O1355" s="44" t="s">
        <v>35</v>
      </c>
      <c r="P1355" s="43">
        <v>1990</v>
      </c>
      <c r="Q1355" s="31">
        <v>1</v>
      </c>
      <c r="R1355" s="84" t="s">
        <v>188</v>
      </c>
      <c r="S1355" s="31" t="s">
        <v>34</v>
      </c>
      <c r="T1355" s="31"/>
      <c r="U1355" s="169"/>
      <c r="V1355" s="150"/>
      <c r="W1355" s="141" t="str" cm="1">
        <f t="array" ref="W1355">IF(SUM(LEN(B1355:V1355))=0,"",IF(OR(OR(ISBLANK(F1355),SUM(LEN(C1355),LEN(D1355))=0),AND(NOT(E1355="Unknown"),ISBLANK(J1355)),AND(NOT(O1355="Unknown"),ISBLANK(R1355))),"Missing Information", INDEX(Table15[Entire Service Line Classification], MATCH(SUMIFS(Table15[Unique ID],Table15[System-Owned Portion],E1355,Table15[If Material Anything Other than "Lead" in Column E,Was Material Ever Previously Lead?],G1355,Table15[Customer-Owned Portion],O1355),Table15[Unique ID],0),0)))</f>
        <v>Non-lead</v>
      </c>
      <c r="X1355"/>
    </row>
    <row r="1356" spans="2:24" ht="30" x14ac:dyDescent="0.25">
      <c r="B1356" s="146">
        <v>67765111</v>
      </c>
      <c r="C1356" s="31" t="s">
        <v>1585</v>
      </c>
      <c r="D1356" s="31"/>
      <c r="E1356" s="44" t="s">
        <v>35</v>
      </c>
      <c r="F1356" s="43" t="s">
        <v>34</v>
      </c>
      <c r="G1356" s="84" t="s">
        <v>34</v>
      </c>
      <c r="H1356" s="31"/>
      <c r="I1356" s="31"/>
      <c r="J1356" s="84" t="s">
        <v>190</v>
      </c>
      <c r="K1356" s="31" t="s">
        <v>34</v>
      </c>
      <c r="L1356" s="31" t="s">
        <v>46</v>
      </c>
      <c r="M1356" s="169"/>
      <c r="N1356" s="148" t="s">
        <v>3033</v>
      </c>
      <c r="O1356" s="44" t="s">
        <v>35</v>
      </c>
      <c r="P1356" s="43">
        <v>1990</v>
      </c>
      <c r="Q1356" s="31">
        <v>1</v>
      </c>
      <c r="R1356" s="84" t="s">
        <v>188</v>
      </c>
      <c r="S1356" s="31" t="s">
        <v>34</v>
      </c>
      <c r="T1356" s="31"/>
      <c r="U1356" s="169"/>
      <c r="V1356" s="150"/>
      <c r="W1356" s="141" t="str" cm="1">
        <f t="array" ref="W1356">IF(SUM(LEN(B1356:V1356))=0,"",IF(OR(OR(ISBLANK(F1356),SUM(LEN(C1356),LEN(D1356))=0),AND(NOT(E1356="Unknown"),ISBLANK(J1356)),AND(NOT(O1356="Unknown"),ISBLANK(R1356))),"Missing Information", INDEX(Table15[Entire Service Line Classification], MATCH(SUMIFS(Table15[Unique ID],Table15[System-Owned Portion],E1356,Table15[If Material Anything Other than "Lead" in Column E,Was Material Ever Previously Lead?],G1356,Table15[Customer-Owned Portion],O1356),Table15[Unique ID],0),0)))</f>
        <v>Non-lead</v>
      </c>
      <c r="X1356"/>
    </row>
    <row r="1357" spans="2:24" ht="30" x14ac:dyDescent="0.25">
      <c r="B1357" s="146">
        <v>59368690</v>
      </c>
      <c r="C1357" s="31" t="s">
        <v>1586</v>
      </c>
      <c r="D1357" s="31"/>
      <c r="E1357" s="44" t="s">
        <v>35</v>
      </c>
      <c r="F1357" s="43" t="s">
        <v>34</v>
      </c>
      <c r="G1357" s="84" t="s">
        <v>34</v>
      </c>
      <c r="H1357" s="31"/>
      <c r="I1357" s="31"/>
      <c r="J1357" s="84" t="s">
        <v>190</v>
      </c>
      <c r="K1357" s="31" t="s">
        <v>34</v>
      </c>
      <c r="L1357" s="31" t="s">
        <v>46</v>
      </c>
      <c r="M1357" s="169"/>
      <c r="N1357" s="148" t="s">
        <v>3033</v>
      </c>
      <c r="O1357" s="44" t="s">
        <v>35</v>
      </c>
      <c r="P1357" s="43">
        <v>1990</v>
      </c>
      <c r="Q1357" s="31">
        <v>1</v>
      </c>
      <c r="R1357" s="84" t="s">
        <v>188</v>
      </c>
      <c r="S1357" s="31" t="s">
        <v>34</v>
      </c>
      <c r="T1357" s="31"/>
      <c r="U1357" s="169"/>
      <c r="V1357" s="150"/>
      <c r="W1357" s="141" t="str" cm="1">
        <f t="array" ref="W1357">IF(SUM(LEN(B1357:V1357))=0,"",IF(OR(OR(ISBLANK(F1357),SUM(LEN(C1357),LEN(D1357))=0),AND(NOT(E1357="Unknown"),ISBLANK(J1357)),AND(NOT(O1357="Unknown"),ISBLANK(R1357))),"Missing Information", INDEX(Table15[Entire Service Line Classification], MATCH(SUMIFS(Table15[Unique ID],Table15[System-Owned Portion],E1357,Table15[If Material Anything Other than "Lead" in Column E,Was Material Ever Previously Lead?],G1357,Table15[Customer-Owned Portion],O1357),Table15[Unique ID],0),0)))</f>
        <v>Non-lead</v>
      </c>
      <c r="X1357"/>
    </row>
    <row r="1358" spans="2:24" ht="30" x14ac:dyDescent="0.25">
      <c r="B1358" s="146">
        <v>86314187</v>
      </c>
      <c r="C1358" s="31" t="s">
        <v>1587</v>
      </c>
      <c r="D1358" s="31"/>
      <c r="E1358" s="44" t="s">
        <v>35</v>
      </c>
      <c r="F1358" s="43" t="s">
        <v>34</v>
      </c>
      <c r="G1358" s="84" t="s">
        <v>34</v>
      </c>
      <c r="H1358" s="31"/>
      <c r="I1358" s="31"/>
      <c r="J1358" s="84" t="s">
        <v>190</v>
      </c>
      <c r="K1358" s="31" t="s">
        <v>34</v>
      </c>
      <c r="L1358" s="31" t="s">
        <v>46</v>
      </c>
      <c r="M1358" s="169"/>
      <c r="N1358" s="148" t="s">
        <v>3033</v>
      </c>
      <c r="O1358" s="44" t="s">
        <v>35</v>
      </c>
      <c r="P1358" s="43">
        <v>1990</v>
      </c>
      <c r="Q1358" s="31">
        <v>1</v>
      </c>
      <c r="R1358" s="84" t="s">
        <v>188</v>
      </c>
      <c r="S1358" s="31" t="s">
        <v>34</v>
      </c>
      <c r="T1358" s="31"/>
      <c r="U1358" s="169"/>
      <c r="V1358" s="150"/>
      <c r="W1358" s="141" t="str" cm="1">
        <f t="array" ref="W1358">IF(SUM(LEN(B1358:V1358))=0,"",IF(OR(OR(ISBLANK(F1358),SUM(LEN(C1358),LEN(D1358))=0),AND(NOT(E1358="Unknown"),ISBLANK(J1358)),AND(NOT(O1358="Unknown"),ISBLANK(R1358))),"Missing Information", INDEX(Table15[Entire Service Line Classification], MATCH(SUMIFS(Table15[Unique ID],Table15[System-Owned Portion],E1358,Table15[If Material Anything Other than "Lead" in Column E,Was Material Ever Previously Lead?],G1358,Table15[Customer-Owned Portion],O1358),Table15[Unique ID],0),0)))</f>
        <v>Non-lead</v>
      </c>
      <c r="X1358"/>
    </row>
    <row r="1359" spans="2:24" ht="30" x14ac:dyDescent="0.25">
      <c r="B1359" s="146">
        <v>44786845</v>
      </c>
      <c r="C1359" s="31" t="s">
        <v>1588</v>
      </c>
      <c r="D1359" s="31"/>
      <c r="E1359" s="44" t="s">
        <v>35</v>
      </c>
      <c r="F1359" s="43" t="s">
        <v>34</v>
      </c>
      <c r="G1359" s="84" t="s">
        <v>34</v>
      </c>
      <c r="H1359" s="31"/>
      <c r="I1359" s="31"/>
      <c r="J1359" s="84" t="s">
        <v>190</v>
      </c>
      <c r="K1359" s="31" t="s">
        <v>34</v>
      </c>
      <c r="L1359" s="31" t="s">
        <v>46</v>
      </c>
      <c r="M1359" s="169"/>
      <c r="N1359" s="148" t="s">
        <v>3033</v>
      </c>
      <c r="O1359" s="44" t="s">
        <v>35</v>
      </c>
      <c r="P1359" s="43">
        <v>1990</v>
      </c>
      <c r="Q1359" s="31">
        <v>1</v>
      </c>
      <c r="R1359" s="84" t="s">
        <v>188</v>
      </c>
      <c r="S1359" s="31" t="s">
        <v>34</v>
      </c>
      <c r="T1359" s="31"/>
      <c r="U1359" s="169"/>
      <c r="V1359" s="150"/>
      <c r="W1359" s="141" t="str" cm="1">
        <f t="array" ref="W1359">IF(SUM(LEN(B1359:V1359))=0,"",IF(OR(OR(ISBLANK(F1359),SUM(LEN(C1359),LEN(D1359))=0),AND(NOT(E1359="Unknown"),ISBLANK(J1359)),AND(NOT(O1359="Unknown"),ISBLANK(R1359))),"Missing Information", INDEX(Table15[Entire Service Line Classification], MATCH(SUMIFS(Table15[Unique ID],Table15[System-Owned Portion],E1359,Table15[If Material Anything Other than "Lead" in Column E,Was Material Ever Previously Lead?],G1359,Table15[Customer-Owned Portion],O1359),Table15[Unique ID],0),0)))</f>
        <v>Non-lead</v>
      </c>
      <c r="X1359"/>
    </row>
    <row r="1360" spans="2:24" ht="30" x14ac:dyDescent="0.25">
      <c r="B1360" s="146">
        <v>89017933</v>
      </c>
      <c r="C1360" s="31" t="s">
        <v>1589</v>
      </c>
      <c r="D1360" s="31"/>
      <c r="E1360" s="44" t="s">
        <v>35</v>
      </c>
      <c r="F1360" s="43" t="s">
        <v>34</v>
      </c>
      <c r="G1360" s="84" t="s">
        <v>34</v>
      </c>
      <c r="H1360" s="31"/>
      <c r="I1360" s="31"/>
      <c r="J1360" s="84" t="s">
        <v>190</v>
      </c>
      <c r="K1360" s="31" t="s">
        <v>34</v>
      </c>
      <c r="L1360" s="31" t="s">
        <v>46</v>
      </c>
      <c r="M1360" s="169"/>
      <c r="N1360" s="148" t="s">
        <v>3033</v>
      </c>
      <c r="O1360" s="44" t="s">
        <v>35</v>
      </c>
      <c r="P1360" s="43">
        <v>1990</v>
      </c>
      <c r="Q1360" s="31">
        <v>1</v>
      </c>
      <c r="R1360" s="84" t="s">
        <v>188</v>
      </c>
      <c r="S1360" s="31" t="s">
        <v>34</v>
      </c>
      <c r="T1360" s="31"/>
      <c r="U1360" s="169"/>
      <c r="V1360" s="150"/>
      <c r="W1360" s="141" t="str" cm="1">
        <f t="array" ref="W1360">IF(SUM(LEN(B1360:V1360))=0,"",IF(OR(OR(ISBLANK(F1360),SUM(LEN(C1360),LEN(D1360))=0),AND(NOT(E1360="Unknown"),ISBLANK(J1360)),AND(NOT(O1360="Unknown"),ISBLANK(R1360))),"Missing Information", INDEX(Table15[Entire Service Line Classification], MATCH(SUMIFS(Table15[Unique ID],Table15[System-Owned Portion],E1360,Table15[If Material Anything Other than "Lead" in Column E,Was Material Ever Previously Lead?],G1360,Table15[Customer-Owned Portion],O1360),Table15[Unique ID],0),0)))</f>
        <v>Non-lead</v>
      </c>
      <c r="X1360"/>
    </row>
    <row r="1361" spans="2:24" ht="30" x14ac:dyDescent="0.25">
      <c r="B1361" s="146">
        <v>89107684</v>
      </c>
      <c r="C1361" s="31" t="s">
        <v>1590</v>
      </c>
      <c r="D1361" s="31"/>
      <c r="E1361" s="44" t="s">
        <v>35</v>
      </c>
      <c r="F1361" s="43" t="s">
        <v>34</v>
      </c>
      <c r="G1361" s="84" t="s">
        <v>34</v>
      </c>
      <c r="H1361" s="31"/>
      <c r="I1361" s="31"/>
      <c r="J1361" s="84" t="s">
        <v>190</v>
      </c>
      <c r="K1361" s="31" t="s">
        <v>34</v>
      </c>
      <c r="L1361" s="31" t="s">
        <v>46</v>
      </c>
      <c r="M1361" s="169"/>
      <c r="N1361" s="148" t="s">
        <v>3033</v>
      </c>
      <c r="O1361" s="44" t="s">
        <v>35</v>
      </c>
      <c r="P1361" s="43">
        <v>1990</v>
      </c>
      <c r="Q1361" s="31">
        <v>1</v>
      </c>
      <c r="R1361" s="84" t="s">
        <v>188</v>
      </c>
      <c r="S1361" s="31" t="s">
        <v>34</v>
      </c>
      <c r="T1361" s="31"/>
      <c r="U1361" s="169"/>
      <c r="V1361" s="150"/>
      <c r="W1361" s="141" t="str" cm="1">
        <f t="array" ref="W1361">IF(SUM(LEN(B1361:V1361))=0,"",IF(OR(OR(ISBLANK(F1361),SUM(LEN(C1361),LEN(D1361))=0),AND(NOT(E1361="Unknown"),ISBLANK(J1361)),AND(NOT(O1361="Unknown"),ISBLANK(R1361))),"Missing Information", INDEX(Table15[Entire Service Line Classification], MATCH(SUMIFS(Table15[Unique ID],Table15[System-Owned Portion],E1361,Table15[If Material Anything Other than "Lead" in Column E,Was Material Ever Previously Lead?],G1361,Table15[Customer-Owned Portion],O1361),Table15[Unique ID],0),0)))</f>
        <v>Non-lead</v>
      </c>
      <c r="X1361"/>
    </row>
    <row r="1362" spans="2:24" ht="30" x14ac:dyDescent="0.25">
      <c r="B1362" s="146">
        <v>49470286</v>
      </c>
      <c r="C1362" s="31" t="s">
        <v>1591</v>
      </c>
      <c r="D1362" s="31"/>
      <c r="E1362" s="44" t="s">
        <v>35</v>
      </c>
      <c r="F1362" s="43" t="s">
        <v>34</v>
      </c>
      <c r="G1362" s="84" t="s">
        <v>34</v>
      </c>
      <c r="H1362" s="31"/>
      <c r="I1362" s="31"/>
      <c r="J1362" s="84" t="s">
        <v>190</v>
      </c>
      <c r="K1362" s="31" t="s">
        <v>34</v>
      </c>
      <c r="L1362" s="31" t="s">
        <v>46</v>
      </c>
      <c r="M1362" s="169"/>
      <c r="N1362" s="148" t="s">
        <v>3033</v>
      </c>
      <c r="O1362" s="44" t="s">
        <v>35</v>
      </c>
      <c r="P1362" s="43">
        <v>1990</v>
      </c>
      <c r="Q1362" s="31">
        <v>1</v>
      </c>
      <c r="R1362" s="84" t="s">
        <v>188</v>
      </c>
      <c r="S1362" s="31" t="s">
        <v>34</v>
      </c>
      <c r="T1362" s="31"/>
      <c r="U1362" s="169"/>
      <c r="V1362" s="150"/>
      <c r="W1362" s="141" t="str" cm="1">
        <f t="array" ref="W1362">IF(SUM(LEN(B1362:V1362))=0,"",IF(OR(OR(ISBLANK(F1362),SUM(LEN(C1362),LEN(D1362))=0),AND(NOT(E1362="Unknown"),ISBLANK(J1362)),AND(NOT(O1362="Unknown"),ISBLANK(R1362))),"Missing Information", INDEX(Table15[Entire Service Line Classification], MATCH(SUMIFS(Table15[Unique ID],Table15[System-Owned Portion],E1362,Table15[If Material Anything Other than "Lead" in Column E,Was Material Ever Previously Lead?],G1362,Table15[Customer-Owned Portion],O1362),Table15[Unique ID],0),0)))</f>
        <v>Non-lead</v>
      </c>
      <c r="X1362"/>
    </row>
    <row r="1363" spans="2:24" ht="30" x14ac:dyDescent="0.25">
      <c r="B1363" s="146">
        <v>82538613</v>
      </c>
      <c r="C1363" s="31" t="s">
        <v>1592</v>
      </c>
      <c r="D1363" s="31"/>
      <c r="E1363" s="44" t="s">
        <v>35</v>
      </c>
      <c r="F1363" s="43" t="s">
        <v>34</v>
      </c>
      <c r="G1363" s="84" t="s">
        <v>34</v>
      </c>
      <c r="H1363" s="31"/>
      <c r="I1363" s="31"/>
      <c r="J1363" s="84" t="s">
        <v>190</v>
      </c>
      <c r="K1363" s="31" t="s">
        <v>34</v>
      </c>
      <c r="L1363" s="31" t="s">
        <v>46</v>
      </c>
      <c r="M1363" s="169"/>
      <c r="N1363" s="148" t="s">
        <v>3033</v>
      </c>
      <c r="O1363" s="44" t="s">
        <v>35</v>
      </c>
      <c r="P1363" s="43">
        <v>1990</v>
      </c>
      <c r="Q1363" s="31">
        <v>1</v>
      </c>
      <c r="R1363" s="84" t="s">
        <v>188</v>
      </c>
      <c r="S1363" s="31" t="s">
        <v>34</v>
      </c>
      <c r="T1363" s="31"/>
      <c r="U1363" s="169"/>
      <c r="V1363" s="150"/>
      <c r="W1363" s="141" t="str" cm="1">
        <f t="array" ref="W1363">IF(SUM(LEN(B1363:V1363))=0,"",IF(OR(OR(ISBLANK(F1363),SUM(LEN(C1363),LEN(D1363))=0),AND(NOT(E1363="Unknown"),ISBLANK(J1363)),AND(NOT(O1363="Unknown"),ISBLANK(R1363))),"Missing Information", INDEX(Table15[Entire Service Line Classification], MATCH(SUMIFS(Table15[Unique ID],Table15[System-Owned Portion],E1363,Table15[If Material Anything Other than "Lead" in Column E,Was Material Ever Previously Lead?],G1363,Table15[Customer-Owned Portion],O1363),Table15[Unique ID],0),0)))</f>
        <v>Non-lead</v>
      </c>
      <c r="X1363"/>
    </row>
    <row r="1364" spans="2:24" ht="30" x14ac:dyDescent="0.25">
      <c r="B1364" s="146">
        <v>90004313</v>
      </c>
      <c r="C1364" s="31" t="s">
        <v>1593</v>
      </c>
      <c r="D1364" s="31"/>
      <c r="E1364" s="44" t="s">
        <v>35</v>
      </c>
      <c r="F1364" s="43" t="s">
        <v>34</v>
      </c>
      <c r="G1364" s="84" t="s">
        <v>34</v>
      </c>
      <c r="H1364" s="31"/>
      <c r="I1364" s="31"/>
      <c r="J1364" s="84" t="s">
        <v>190</v>
      </c>
      <c r="K1364" s="31" t="s">
        <v>34</v>
      </c>
      <c r="L1364" s="31" t="s">
        <v>46</v>
      </c>
      <c r="M1364" s="169"/>
      <c r="N1364" s="148" t="s">
        <v>3033</v>
      </c>
      <c r="O1364" s="44" t="s">
        <v>35</v>
      </c>
      <c r="P1364" s="43">
        <v>1990</v>
      </c>
      <c r="Q1364" s="31">
        <v>1</v>
      </c>
      <c r="R1364" s="84" t="s">
        <v>188</v>
      </c>
      <c r="S1364" s="31" t="s">
        <v>34</v>
      </c>
      <c r="T1364" s="31"/>
      <c r="U1364" s="169"/>
      <c r="V1364" s="150"/>
      <c r="W1364" s="141" t="str" cm="1">
        <f t="array" ref="W1364">IF(SUM(LEN(B1364:V1364))=0,"",IF(OR(OR(ISBLANK(F1364),SUM(LEN(C1364),LEN(D1364))=0),AND(NOT(E1364="Unknown"),ISBLANK(J1364)),AND(NOT(O1364="Unknown"),ISBLANK(R1364))),"Missing Information", INDEX(Table15[Entire Service Line Classification], MATCH(SUMIFS(Table15[Unique ID],Table15[System-Owned Portion],E1364,Table15[If Material Anything Other than "Lead" in Column E,Was Material Ever Previously Lead?],G1364,Table15[Customer-Owned Portion],O1364),Table15[Unique ID],0),0)))</f>
        <v>Non-lead</v>
      </c>
      <c r="X1364"/>
    </row>
    <row r="1365" spans="2:24" ht="30" x14ac:dyDescent="0.25">
      <c r="B1365" s="146">
        <v>47731478</v>
      </c>
      <c r="C1365" s="31" t="s">
        <v>1594</v>
      </c>
      <c r="D1365" s="31"/>
      <c r="E1365" s="44" t="s">
        <v>35</v>
      </c>
      <c r="F1365" s="43" t="s">
        <v>34</v>
      </c>
      <c r="G1365" s="84" t="s">
        <v>34</v>
      </c>
      <c r="H1365" s="31"/>
      <c r="I1365" s="31"/>
      <c r="J1365" s="84" t="s">
        <v>190</v>
      </c>
      <c r="K1365" s="31" t="s">
        <v>34</v>
      </c>
      <c r="L1365" s="31" t="s">
        <v>46</v>
      </c>
      <c r="M1365" s="169"/>
      <c r="N1365" s="148" t="s">
        <v>3033</v>
      </c>
      <c r="O1365" s="44" t="s">
        <v>35</v>
      </c>
      <c r="P1365" s="43">
        <v>1990</v>
      </c>
      <c r="Q1365" s="31">
        <v>1</v>
      </c>
      <c r="R1365" s="84" t="s">
        <v>188</v>
      </c>
      <c r="S1365" s="31" t="s">
        <v>34</v>
      </c>
      <c r="T1365" s="31"/>
      <c r="U1365" s="169"/>
      <c r="V1365" s="150"/>
      <c r="W1365" s="141" t="str" cm="1">
        <f t="array" ref="W1365">IF(SUM(LEN(B1365:V1365))=0,"",IF(OR(OR(ISBLANK(F1365),SUM(LEN(C1365),LEN(D1365))=0),AND(NOT(E1365="Unknown"),ISBLANK(J1365)),AND(NOT(O1365="Unknown"),ISBLANK(R1365))),"Missing Information", INDEX(Table15[Entire Service Line Classification], MATCH(SUMIFS(Table15[Unique ID],Table15[System-Owned Portion],E1365,Table15[If Material Anything Other than "Lead" in Column E,Was Material Ever Previously Lead?],G1365,Table15[Customer-Owned Portion],O1365),Table15[Unique ID],0),0)))</f>
        <v>Non-lead</v>
      </c>
      <c r="X1365"/>
    </row>
    <row r="1366" spans="2:24" ht="30" x14ac:dyDescent="0.25">
      <c r="B1366" s="146">
        <v>88106498</v>
      </c>
      <c r="C1366" s="31" t="s">
        <v>1595</v>
      </c>
      <c r="D1366" s="31"/>
      <c r="E1366" s="44" t="s">
        <v>35</v>
      </c>
      <c r="F1366" s="43" t="s">
        <v>34</v>
      </c>
      <c r="G1366" s="84" t="s">
        <v>34</v>
      </c>
      <c r="H1366" s="31"/>
      <c r="I1366" s="31"/>
      <c r="J1366" s="84" t="s">
        <v>190</v>
      </c>
      <c r="K1366" s="31" t="s">
        <v>34</v>
      </c>
      <c r="L1366" s="31" t="s">
        <v>46</v>
      </c>
      <c r="M1366" s="169"/>
      <c r="N1366" s="148" t="s">
        <v>3033</v>
      </c>
      <c r="O1366" s="44" t="s">
        <v>35</v>
      </c>
      <c r="P1366" s="43">
        <v>1990</v>
      </c>
      <c r="Q1366" s="31">
        <v>1</v>
      </c>
      <c r="R1366" s="84" t="s">
        <v>188</v>
      </c>
      <c r="S1366" s="31" t="s">
        <v>34</v>
      </c>
      <c r="T1366" s="31"/>
      <c r="U1366" s="169"/>
      <c r="V1366" s="150"/>
      <c r="W1366" s="141" t="str" cm="1">
        <f t="array" ref="W1366">IF(SUM(LEN(B1366:V1366))=0,"",IF(OR(OR(ISBLANK(F1366),SUM(LEN(C1366),LEN(D1366))=0),AND(NOT(E1366="Unknown"),ISBLANK(J1366)),AND(NOT(O1366="Unknown"),ISBLANK(R1366))),"Missing Information", INDEX(Table15[Entire Service Line Classification], MATCH(SUMIFS(Table15[Unique ID],Table15[System-Owned Portion],E1366,Table15[If Material Anything Other than "Lead" in Column E,Was Material Ever Previously Lead?],G1366,Table15[Customer-Owned Portion],O1366),Table15[Unique ID],0),0)))</f>
        <v>Non-lead</v>
      </c>
      <c r="X1366"/>
    </row>
    <row r="1367" spans="2:24" ht="30" x14ac:dyDescent="0.25">
      <c r="B1367" s="146">
        <v>64964388</v>
      </c>
      <c r="C1367" s="31" t="s">
        <v>1596</v>
      </c>
      <c r="D1367" s="31"/>
      <c r="E1367" s="44" t="s">
        <v>35</v>
      </c>
      <c r="F1367" s="43" t="s">
        <v>34</v>
      </c>
      <c r="G1367" s="84" t="s">
        <v>34</v>
      </c>
      <c r="H1367" s="31"/>
      <c r="I1367" s="31"/>
      <c r="J1367" s="84" t="s">
        <v>190</v>
      </c>
      <c r="K1367" s="31" t="s">
        <v>34</v>
      </c>
      <c r="L1367" s="31" t="s">
        <v>46</v>
      </c>
      <c r="M1367" s="169"/>
      <c r="N1367" s="148" t="s">
        <v>3033</v>
      </c>
      <c r="O1367" s="44" t="s">
        <v>35</v>
      </c>
      <c r="P1367" s="43">
        <v>1990</v>
      </c>
      <c r="Q1367" s="31">
        <v>1</v>
      </c>
      <c r="R1367" s="84" t="s">
        <v>188</v>
      </c>
      <c r="S1367" s="31" t="s">
        <v>34</v>
      </c>
      <c r="T1367" s="31"/>
      <c r="U1367" s="169"/>
      <c r="V1367" s="150"/>
      <c r="W1367" s="141" t="str" cm="1">
        <f t="array" ref="W1367">IF(SUM(LEN(B1367:V1367))=0,"",IF(OR(OR(ISBLANK(F1367),SUM(LEN(C1367),LEN(D1367))=0),AND(NOT(E1367="Unknown"),ISBLANK(J1367)),AND(NOT(O1367="Unknown"),ISBLANK(R1367))),"Missing Information", INDEX(Table15[Entire Service Line Classification], MATCH(SUMIFS(Table15[Unique ID],Table15[System-Owned Portion],E1367,Table15[If Material Anything Other than "Lead" in Column E,Was Material Ever Previously Lead?],G1367,Table15[Customer-Owned Portion],O1367),Table15[Unique ID],0),0)))</f>
        <v>Non-lead</v>
      </c>
      <c r="X1367"/>
    </row>
    <row r="1368" spans="2:24" ht="30" x14ac:dyDescent="0.25">
      <c r="B1368" s="146">
        <v>67765110</v>
      </c>
      <c r="C1368" s="31" t="s">
        <v>1597</v>
      </c>
      <c r="D1368" s="31"/>
      <c r="E1368" s="44" t="s">
        <v>35</v>
      </c>
      <c r="F1368" s="43" t="s">
        <v>34</v>
      </c>
      <c r="G1368" s="84" t="s">
        <v>34</v>
      </c>
      <c r="H1368" s="31"/>
      <c r="I1368" s="31"/>
      <c r="J1368" s="84" t="s">
        <v>190</v>
      </c>
      <c r="K1368" s="31" t="s">
        <v>34</v>
      </c>
      <c r="L1368" s="31" t="s">
        <v>46</v>
      </c>
      <c r="M1368" s="169"/>
      <c r="N1368" s="148" t="s">
        <v>3033</v>
      </c>
      <c r="O1368" s="44" t="s">
        <v>35</v>
      </c>
      <c r="P1368" s="43">
        <v>1990</v>
      </c>
      <c r="Q1368" s="31">
        <v>1</v>
      </c>
      <c r="R1368" s="84" t="s">
        <v>188</v>
      </c>
      <c r="S1368" s="31" t="s">
        <v>34</v>
      </c>
      <c r="T1368" s="31"/>
      <c r="U1368" s="169"/>
      <c r="V1368" s="150"/>
      <c r="W1368" s="141" t="str" cm="1">
        <f t="array" ref="W1368">IF(SUM(LEN(B1368:V1368))=0,"",IF(OR(OR(ISBLANK(F1368),SUM(LEN(C1368),LEN(D1368))=0),AND(NOT(E1368="Unknown"),ISBLANK(J1368)),AND(NOT(O1368="Unknown"),ISBLANK(R1368))),"Missing Information", INDEX(Table15[Entire Service Line Classification], MATCH(SUMIFS(Table15[Unique ID],Table15[System-Owned Portion],E1368,Table15[If Material Anything Other than "Lead" in Column E,Was Material Ever Previously Lead?],G1368,Table15[Customer-Owned Portion],O1368),Table15[Unique ID],0),0)))</f>
        <v>Non-lead</v>
      </c>
      <c r="X1368"/>
    </row>
    <row r="1369" spans="2:24" ht="30" x14ac:dyDescent="0.25">
      <c r="B1369" s="146">
        <v>89107641</v>
      </c>
      <c r="C1369" s="31" t="s">
        <v>1598</v>
      </c>
      <c r="D1369" s="31"/>
      <c r="E1369" s="44" t="s">
        <v>35</v>
      </c>
      <c r="F1369" s="43" t="s">
        <v>34</v>
      </c>
      <c r="G1369" s="84" t="s">
        <v>34</v>
      </c>
      <c r="H1369" s="31"/>
      <c r="I1369" s="31"/>
      <c r="J1369" s="84" t="s">
        <v>190</v>
      </c>
      <c r="K1369" s="31" t="s">
        <v>34</v>
      </c>
      <c r="L1369" s="31" t="s">
        <v>46</v>
      </c>
      <c r="M1369" s="169"/>
      <c r="N1369" s="148" t="s">
        <v>3033</v>
      </c>
      <c r="O1369" s="44" t="s">
        <v>35</v>
      </c>
      <c r="P1369" s="43">
        <v>1990</v>
      </c>
      <c r="Q1369" s="31">
        <v>1</v>
      </c>
      <c r="R1369" s="84" t="s">
        <v>188</v>
      </c>
      <c r="S1369" s="31" t="s">
        <v>34</v>
      </c>
      <c r="T1369" s="31"/>
      <c r="U1369" s="169"/>
      <c r="V1369" s="150"/>
      <c r="W1369" s="141" t="str" cm="1">
        <f t="array" ref="W1369">IF(SUM(LEN(B1369:V1369))=0,"",IF(OR(OR(ISBLANK(F1369),SUM(LEN(C1369),LEN(D1369))=0),AND(NOT(E1369="Unknown"),ISBLANK(J1369)),AND(NOT(O1369="Unknown"),ISBLANK(R1369))),"Missing Information", INDEX(Table15[Entire Service Line Classification], MATCH(SUMIFS(Table15[Unique ID],Table15[System-Owned Portion],E1369,Table15[If Material Anything Other than "Lead" in Column E,Was Material Ever Previously Lead?],G1369,Table15[Customer-Owned Portion],O1369),Table15[Unique ID],0),0)))</f>
        <v>Non-lead</v>
      </c>
      <c r="X1369"/>
    </row>
    <row r="1370" spans="2:24" ht="30" x14ac:dyDescent="0.25">
      <c r="B1370" s="146">
        <v>89017511</v>
      </c>
      <c r="C1370" s="31" t="s">
        <v>1599</v>
      </c>
      <c r="D1370" s="31"/>
      <c r="E1370" s="44" t="s">
        <v>35</v>
      </c>
      <c r="F1370" s="43" t="s">
        <v>34</v>
      </c>
      <c r="G1370" s="84" t="s">
        <v>34</v>
      </c>
      <c r="H1370" s="31"/>
      <c r="I1370" s="31"/>
      <c r="J1370" s="84" t="s">
        <v>190</v>
      </c>
      <c r="K1370" s="31" t="s">
        <v>34</v>
      </c>
      <c r="L1370" s="31" t="s">
        <v>46</v>
      </c>
      <c r="M1370" s="169"/>
      <c r="N1370" s="148" t="s">
        <v>3033</v>
      </c>
      <c r="O1370" s="44" t="s">
        <v>35</v>
      </c>
      <c r="P1370" s="43">
        <v>1990</v>
      </c>
      <c r="Q1370" s="31">
        <v>1</v>
      </c>
      <c r="R1370" s="84" t="s">
        <v>188</v>
      </c>
      <c r="S1370" s="31" t="s">
        <v>34</v>
      </c>
      <c r="T1370" s="31"/>
      <c r="U1370" s="169"/>
      <c r="V1370" s="150"/>
      <c r="W1370" s="141" t="str" cm="1">
        <f t="array" ref="W1370">IF(SUM(LEN(B1370:V1370))=0,"",IF(OR(OR(ISBLANK(F1370),SUM(LEN(C1370),LEN(D1370))=0),AND(NOT(E1370="Unknown"),ISBLANK(J1370)),AND(NOT(O1370="Unknown"),ISBLANK(R1370))),"Missing Information", INDEX(Table15[Entire Service Line Classification], MATCH(SUMIFS(Table15[Unique ID],Table15[System-Owned Portion],E1370,Table15[If Material Anything Other than "Lead" in Column E,Was Material Ever Previously Lead?],G1370,Table15[Customer-Owned Portion],O1370),Table15[Unique ID],0),0)))</f>
        <v>Non-lead</v>
      </c>
      <c r="X1370"/>
    </row>
    <row r="1371" spans="2:24" ht="30" x14ac:dyDescent="0.25">
      <c r="B1371" s="146">
        <v>89107699</v>
      </c>
      <c r="C1371" s="31" t="s">
        <v>1600</v>
      </c>
      <c r="D1371" s="31"/>
      <c r="E1371" s="44" t="s">
        <v>35</v>
      </c>
      <c r="F1371" s="43" t="s">
        <v>34</v>
      </c>
      <c r="G1371" s="84" t="s">
        <v>34</v>
      </c>
      <c r="H1371" s="31"/>
      <c r="I1371" s="31"/>
      <c r="J1371" s="84" t="s">
        <v>190</v>
      </c>
      <c r="K1371" s="31" t="s">
        <v>34</v>
      </c>
      <c r="L1371" s="31" t="s">
        <v>46</v>
      </c>
      <c r="M1371" s="169"/>
      <c r="N1371" s="148" t="s">
        <v>3033</v>
      </c>
      <c r="O1371" s="44" t="s">
        <v>35</v>
      </c>
      <c r="P1371" s="43">
        <v>1990</v>
      </c>
      <c r="Q1371" s="31">
        <v>1</v>
      </c>
      <c r="R1371" s="84" t="s">
        <v>188</v>
      </c>
      <c r="S1371" s="31" t="s">
        <v>34</v>
      </c>
      <c r="T1371" s="31"/>
      <c r="U1371" s="169"/>
      <c r="V1371" s="150"/>
      <c r="W1371" s="141" t="str" cm="1">
        <f t="array" ref="W1371">IF(SUM(LEN(B1371:V1371))=0,"",IF(OR(OR(ISBLANK(F1371),SUM(LEN(C1371),LEN(D1371))=0),AND(NOT(E1371="Unknown"),ISBLANK(J1371)),AND(NOT(O1371="Unknown"),ISBLANK(R1371))),"Missing Information", INDEX(Table15[Entire Service Line Classification], MATCH(SUMIFS(Table15[Unique ID],Table15[System-Owned Portion],E1371,Table15[If Material Anything Other than "Lead" in Column E,Was Material Ever Previously Lead?],G1371,Table15[Customer-Owned Portion],O1371),Table15[Unique ID],0),0)))</f>
        <v>Non-lead</v>
      </c>
      <c r="X1371"/>
    </row>
    <row r="1372" spans="2:24" ht="30" x14ac:dyDescent="0.25">
      <c r="B1372" s="146">
        <v>66841755</v>
      </c>
      <c r="C1372" s="31" t="s">
        <v>1601</v>
      </c>
      <c r="D1372" s="31"/>
      <c r="E1372" s="44" t="s">
        <v>35</v>
      </c>
      <c r="F1372" s="43" t="s">
        <v>34</v>
      </c>
      <c r="G1372" s="84" t="s">
        <v>34</v>
      </c>
      <c r="H1372" s="31"/>
      <c r="I1372" s="31"/>
      <c r="J1372" s="84" t="s">
        <v>190</v>
      </c>
      <c r="K1372" s="31" t="s">
        <v>34</v>
      </c>
      <c r="L1372" s="31" t="s">
        <v>46</v>
      </c>
      <c r="M1372" s="169"/>
      <c r="N1372" s="148" t="s">
        <v>3033</v>
      </c>
      <c r="O1372" s="44" t="s">
        <v>35</v>
      </c>
      <c r="P1372" s="43">
        <v>1990</v>
      </c>
      <c r="Q1372" s="31">
        <v>1</v>
      </c>
      <c r="R1372" s="84" t="s">
        <v>188</v>
      </c>
      <c r="S1372" s="31" t="s">
        <v>34</v>
      </c>
      <c r="T1372" s="31"/>
      <c r="U1372" s="169"/>
      <c r="V1372" s="150"/>
      <c r="W1372" s="141" t="str" cm="1">
        <f t="array" ref="W1372">IF(SUM(LEN(B1372:V1372))=0,"",IF(OR(OR(ISBLANK(F1372),SUM(LEN(C1372),LEN(D1372))=0),AND(NOT(E1372="Unknown"),ISBLANK(J1372)),AND(NOT(O1372="Unknown"),ISBLANK(R1372))),"Missing Information", INDEX(Table15[Entire Service Line Classification], MATCH(SUMIFS(Table15[Unique ID],Table15[System-Owned Portion],E1372,Table15[If Material Anything Other than "Lead" in Column E,Was Material Ever Previously Lead?],G1372,Table15[Customer-Owned Portion],O1372),Table15[Unique ID],0),0)))</f>
        <v>Non-lead</v>
      </c>
      <c r="X1372"/>
    </row>
    <row r="1373" spans="2:24" ht="30" x14ac:dyDescent="0.25">
      <c r="B1373" s="146">
        <v>89107611</v>
      </c>
      <c r="C1373" s="31" t="s">
        <v>1602</v>
      </c>
      <c r="D1373" s="31"/>
      <c r="E1373" s="44" t="s">
        <v>35</v>
      </c>
      <c r="F1373" s="43" t="s">
        <v>34</v>
      </c>
      <c r="G1373" s="84" t="s">
        <v>34</v>
      </c>
      <c r="H1373" s="31"/>
      <c r="I1373" s="31"/>
      <c r="J1373" s="84" t="s">
        <v>190</v>
      </c>
      <c r="K1373" s="31" t="s">
        <v>34</v>
      </c>
      <c r="L1373" s="31" t="s">
        <v>46</v>
      </c>
      <c r="M1373" s="169"/>
      <c r="N1373" s="148" t="s">
        <v>3033</v>
      </c>
      <c r="O1373" s="44" t="s">
        <v>35</v>
      </c>
      <c r="P1373" s="43">
        <v>1990</v>
      </c>
      <c r="Q1373" s="31">
        <v>1</v>
      </c>
      <c r="R1373" s="84" t="s">
        <v>188</v>
      </c>
      <c r="S1373" s="31" t="s">
        <v>34</v>
      </c>
      <c r="T1373" s="31"/>
      <c r="U1373" s="169"/>
      <c r="V1373" s="150"/>
      <c r="W1373" s="141" t="str" cm="1">
        <f t="array" ref="W1373">IF(SUM(LEN(B1373:V1373))=0,"",IF(OR(OR(ISBLANK(F1373),SUM(LEN(C1373),LEN(D1373))=0),AND(NOT(E1373="Unknown"),ISBLANK(J1373)),AND(NOT(O1373="Unknown"),ISBLANK(R1373))),"Missing Information", INDEX(Table15[Entire Service Line Classification], MATCH(SUMIFS(Table15[Unique ID],Table15[System-Owned Portion],E1373,Table15[If Material Anything Other than "Lead" in Column E,Was Material Ever Previously Lead?],G1373,Table15[Customer-Owned Portion],O1373),Table15[Unique ID],0),0)))</f>
        <v>Non-lead</v>
      </c>
      <c r="X1373"/>
    </row>
    <row r="1374" spans="2:24" ht="30" x14ac:dyDescent="0.25">
      <c r="B1374" s="146">
        <v>88078613</v>
      </c>
      <c r="C1374" s="31" t="s">
        <v>1603</v>
      </c>
      <c r="D1374" s="31"/>
      <c r="E1374" s="44" t="s">
        <v>35</v>
      </c>
      <c r="F1374" s="43" t="s">
        <v>34</v>
      </c>
      <c r="G1374" s="84" t="s">
        <v>34</v>
      </c>
      <c r="H1374" s="31"/>
      <c r="I1374" s="31"/>
      <c r="J1374" s="84" t="s">
        <v>190</v>
      </c>
      <c r="K1374" s="31" t="s">
        <v>34</v>
      </c>
      <c r="L1374" s="31" t="s">
        <v>46</v>
      </c>
      <c r="M1374" s="169"/>
      <c r="N1374" s="148" t="s">
        <v>3033</v>
      </c>
      <c r="O1374" s="44" t="s">
        <v>35</v>
      </c>
      <c r="P1374" s="43">
        <v>1990</v>
      </c>
      <c r="Q1374" s="31">
        <v>1</v>
      </c>
      <c r="R1374" s="84" t="s">
        <v>188</v>
      </c>
      <c r="S1374" s="31" t="s">
        <v>34</v>
      </c>
      <c r="T1374" s="31"/>
      <c r="U1374" s="169"/>
      <c r="V1374" s="150"/>
      <c r="W1374" s="141" t="str" cm="1">
        <f t="array" ref="W1374">IF(SUM(LEN(B1374:V1374))=0,"",IF(OR(OR(ISBLANK(F1374),SUM(LEN(C1374),LEN(D1374))=0),AND(NOT(E1374="Unknown"),ISBLANK(J1374)),AND(NOT(O1374="Unknown"),ISBLANK(R1374))),"Missing Information", INDEX(Table15[Entire Service Line Classification], MATCH(SUMIFS(Table15[Unique ID],Table15[System-Owned Portion],E1374,Table15[If Material Anything Other than "Lead" in Column E,Was Material Ever Previously Lead?],G1374,Table15[Customer-Owned Portion],O1374),Table15[Unique ID],0),0)))</f>
        <v>Non-lead</v>
      </c>
      <c r="X1374"/>
    </row>
    <row r="1375" spans="2:24" ht="30" x14ac:dyDescent="0.25">
      <c r="B1375" s="146">
        <v>63484746</v>
      </c>
      <c r="C1375" s="31" t="s">
        <v>1604</v>
      </c>
      <c r="D1375" s="31"/>
      <c r="E1375" s="44" t="s">
        <v>35</v>
      </c>
      <c r="F1375" s="43" t="s">
        <v>34</v>
      </c>
      <c r="G1375" s="84" t="s">
        <v>34</v>
      </c>
      <c r="H1375" s="31"/>
      <c r="I1375" s="31"/>
      <c r="J1375" s="84" t="s">
        <v>190</v>
      </c>
      <c r="K1375" s="31" t="s">
        <v>34</v>
      </c>
      <c r="L1375" s="31" t="s">
        <v>46</v>
      </c>
      <c r="M1375" s="169"/>
      <c r="N1375" s="148" t="s">
        <v>3033</v>
      </c>
      <c r="O1375" s="44" t="s">
        <v>35</v>
      </c>
      <c r="P1375" s="43">
        <v>1990</v>
      </c>
      <c r="Q1375" s="31">
        <v>1</v>
      </c>
      <c r="R1375" s="84" t="s">
        <v>188</v>
      </c>
      <c r="S1375" s="31" t="s">
        <v>34</v>
      </c>
      <c r="T1375" s="31"/>
      <c r="U1375" s="169"/>
      <c r="V1375" s="150"/>
      <c r="W1375" s="141" t="str" cm="1">
        <f t="array" ref="W1375">IF(SUM(LEN(B1375:V1375))=0,"",IF(OR(OR(ISBLANK(F1375),SUM(LEN(C1375),LEN(D1375))=0),AND(NOT(E1375="Unknown"),ISBLANK(J1375)),AND(NOT(O1375="Unknown"),ISBLANK(R1375))),"Missing Information", INDEX(Table15[Entire Service Line Classification], MATCH(SUMIFS(Table15[Unique ID],Table15[System-Owned Portion],E1375,Table15[If Material Anything Other than "Lead" in Column E,Was Material Ever Previously Lead?],G1375,Table15[Customer-Owned Portion],O1375),Table15[Unique ID],0),0)))</f>
        <v>Non-lead</v>
      </c>
      <c r="X1375"/>
    </row>
    <row r="1376" spans="2:24" ht="30" x14ac:dyDescent="0.25">
      <c r="B1376" s="146">
        <v>89017943</v>
      </c>
      <c r="C1376" s="31" t="s">
        <v>1605</v>
      </c>
      <c r="D1376" s="31"/>
      <c r="E1376" s="44" t="s">
        <v>35</v>
      </c>
      <c r="F1376" s="43" t="s">
        <v>34</v>
      </c>
      <c r="G1376" s="84" t="s">
        <v>34</v>
      </c>
      <c r="H1376" s="31"/>
      <c r="I1376" s="31"/>
      <c r="J1376" s="84" t="s">
        <v>190</v>
      </c>
      <c r="K1376" s="31" t="s">
        <v>34</v>
      </c>
      <c r="L1376" s="31" t="s">
        <v>46</v>
      </c>
      <c r="M1376" s="169"/>
      <c r="N1376" s="148" t="s">
        <v>3033</v>
      </c>
      <c r="O1376" s="44" t="s">
        <v>35</v>
      </c>
      <c r="P1376" s="43">
        <v>1990</v>
      </c>
      <c r="Q1376" s="31">
        <v>1</v>
      </c>
      <c r="R1376" s="84" t="s">
        <v>188</v>
      </c>
      <c r="S1376" s="31" t="s">
        <v>34</v>
      </c>
      <c r="T1376" s="31"/>
      <c r="U1376" s="169"/>
      <c r="V1376" s="150"/>
      <c r="W1376" s="141" t="str" cm="1">
        <f t="array" ref="W1376">IF(SUM(LEN(B1376:V1376))=0,"",IF(OR(OR(ISBLANK(F1376),SUM(LEN(C1376),LEN(D1376))=0),AND(NOT(E1376="Unknown"),ISBLANK(J1376)),AND(NOT(O1376="Unknown"),ISBLANK(R1376))),"Missing Information", INDEX(Table15[Entire Service Line Classification], MATCH(SUMIFS(Table15[Unique ID],Table15[System-Owned Portion],E1376,Table15[If Material Anything Other than "Lead" in Column E,Was Material Ever Previously Lead?],G1376,Table15[Customer-Owned Portion],O1376),Table15[Unique ID],0),0)))</f>
        <v>Non-lead</v>
      </c>
      <c r="X1376"/>
    </row>
    <row r="1377" spans="2:24" ht="30" x14ac:dyDescent="0.25">
      <c r="B1377" s="146">
        <v>70111636</v>
      </c>
      <c r="C1377" s="31" t="s">
        <v>1606</v>
      </c>
      <c r="D1377" s="31"/>
      <c r="E1377" s="44" t="s">
        <v>35</v>
      </c>
      <c r="F1377" s="43" t="s">
        <v>34</v>
      </c>
      <c r="G1377" s="84" t="s">
        <v>34</v>
      </c>
      <c r="H1377" s="31"/>
      <c r="I1377" s="31"/>
      <c r="J1377" s="84" t="s">
        <v>190</v>
      </c>
      <c r="K1377" s="31" t="s">
        <v>34</v>
      </c>
      <c r="L1377" s="31" t="s">
        <v>46</v>
      </c>
      <c r="M1377" s="169"/>
      <c r="N1377" s="148" t="s">
        <v>3033</v>
      </c>
      <c r="O1377" s="44" t="s">
        <v>35</v>
      </c>
      <c r="P1377" s="43">
        <v>1990</v>
      </c>
      <c r="Q1377" s="31">
        <v>1</v>
      </c>
      <c r="R1377" s="84" t="s">
        <v>188</v>
      </c>
      <c r="S1377" s="31" t="s">
        <v>34</v>
      </c>
      <c r="T1377" s="31"/>
      <c r="U1377" s="169"/>
      <c r="V1377" s="150"/>
      <c r="W1377" s="141" t="str" cm="1">
        <f t="array" ref="W1377">IF(SUM(LEN(B1377:V1377))=0,"",IF(OR(OR(ISBLANK(F1377),SUM(LEN(C1377),LEN(D1377))=0),AND(NOT(E1377="Unknown"),ISBLANK(J1377)),AND(NOT(O1377="Unknown"),ISBLANK(R1377))),"Missing Information", INDEX(Table15[Entire Service Line Classification], MATCH(SUMIFS(Table15[Unique ID],Table15[System-Owned Portion],E1377,Table15[If Material Anything Other than "Lead" in Column E,Was Material Ever Previously Lead?],G1377,Table15[Customer-Owned Portion],O1377),Table15[Unique ID],0),0)))</f>
        <v>Non-lead</v>
      </c>
      <c r="X1377"/>
    </row>
    <row r="1378" spans="2:24" ht="30" x14ac:dyDescent="0.25">
      <c r="B1378" s="146">
        <v>89017888</v>
      </c>
      <c r="C1378" s="31" t="s">
        <v>1607</v>
      </c>
      <c r="D1378" s="31"/>
      <c r="E1378" s="44" t="s">
        <v>35</v>
      </c>
      <c r="F1378" s="43" t="s">
        <v>34</v>
      </c>
      <c r="G1378" s="84" t="s">
        <v>34</v>
      </c>
      <c r="H1378" s="31"/>
      <c r="I1378" s="31"/>
      <c r="J1378" s="84" t="s">
        <v>190</v>
      </c>
      <c r="K1378" s="31" t="s">
        <v>34</v>
      </c>
      <c r="L1378" s="31" t="s">
        <v>46</v>
      </c>
      <c r="M1378" s="169"/>
      <c r="N1378" s="148" t="s">
        <v>3033</v>
      </c>
      <c r="O1378" s="44" t="s">
        <v>35</v>
      </c>
      <c r="P1378" s="43">
        <v>1990</v>
      </c>
      <c r="Q1378" s="31">
        <v>1</v>
      </c>
      <c r="R1378" s="84" t="s">
        <v>188</v>
      </c>
      <c r="S1378" s="31" t="s">
        <v>34</v>
      </c>
      <c r="T1378" s="31"/>
      <c r="U1378" s="169"/>
      <c r="V1378" s="150"/>
      <c r="W1378" s="141" t="str" cm="1">
        <f t="array" ref="W1378">IF(SUM(LEN(B1378:V1378))=0,"",IF(OR(OR(ISBLANK(F1378),SUM(LEN(C1378),LEN(D1378))=0),AND(NOT(E1378="Unknown"),ISBLANK(J1378)),AND(NOT(O1378="Unknown"),ISBLANK(R1378))),"Missing Information", INDEX(Table15[Entire Service Line Classification], MATCH(SUMIFS(Table15[Unique ID],Table15[System-Owned Portion],E1378,Table15[If Material Anything Other than "Lead" in Column E,Was Material Ever Previously Lead?],G1378,Table15[Customer-Owned Portion],O1378),Table15[Unique ID],0),0)))</f>
        <v>Non-lead</v>
      </c>
      <c r="X1378"/>
    </row>
    <row r="1379" spans="2:24" ht="30" x14ac:dyDescent="0.25">
      <c r="B1379" s="146">
        <v>88106502</v>
      </c>
      <c r="C1379" s="31" t="s">
        <v>1608</v>
      </c>
      <c r="D1379" s="31"/>
      <c r="E1379" s="44" t="s">
        <v>35</v>
      </c>
      <c r="F1379" s="43" t="s">
        <v>34</v>
      </c>
      <c r="G1379" s="84" t="s">
        <v>34</v>
      </c>
      <c r="H1379" s="31"/>
      <c r="I1379" s="31"/>
      <c r="J1379" s="84" t="s">
        <v>190</v>
      </c>
      <c r="K1379" s="31" t="s">
        <v>34</v>
      </c>
      <c r="L1379" s="31" t="s">
        <v>46</v>
      </c>
      <c r="M1379" s="169"/>
      <c r="N1379" s="148" t="s">
        <v>3033</v>
      </c>
      <c r="O1379" s="44" t="s">
        <v>35</v>
      </c>
      <c r="P1379" s="43">
        <v>1990</v>
      </c>
      <c r="Q1379" s="31">
        <v>1</v>
      </c>
      <c r="R1379" s="84" t="s">
        <v>188</v>
      </c>
      <c r="S1379" s="31" t="s">
        <v>34</v>
      </c>
      <c r="T1379" s="31"/>
      <c r="U1379" s="169"/>
      <c r="V1379" s="150"/>
      <c r="W1379" s="141" t="str" cm="1">
        <f t="array" ref="W1379">IF(SUM(LEN(B1379:V1379))=0,"",IF(OR(OR(ISBLANK(F1379),SUM(LEN(C1379),LEN(D1379))=0),AND(NOT(E1379="Unknown"),ISBLANK(J1379)),AND(NOT(O1379="Unknown"),ISBLANK(R1379))),"Missing Information", INDEX(Table15[Entire Service Line Classification], MATCH(SUMIFS(Table15[Unique ID],Table15[System-Owned Portion],E1379,Table15[If Material Anything Other than "Lead" in Column E,Was Material Ever Previously Lead?],G1379,Table15[Customer-Owned Portion],O1379),Table15[Unique ID],0),0)))</f>
        <v>Non-lead</v>
      </c>
      <c r="X1379"/>
    </row>
    <row r="1380" spans="2:24" ht="30" x14ac:dyDescent="0.25">
      <c r="B1380" s="146">
        <v>89010444</v>
      </c>
      <c r="C1380" s="31" t="s">
        <v>1609</v>
      </c>
      <c r="D1380" s="31"/>
      <c r="E1380" s="44" t="s">
        <v>35</v>
      </c>
      <c r="F1380" s="43" t="s">
        <v>34</v>
      </c>
      <c r="G1380" s="84" t="s">
        <v>34</v>
      </c>
      <c r="H1380" s="31"/>
      <c r="I1380" s="31"/>
      <c r="J1380" s="84" t="s">
        <v>190</v>
      </c>
      <c r="K1380" s="31" t="s">
        <v>34</v>
      </c>
      <c r="L1380" s="31" t="s">
        <v>46</v>
      </c>
      <c r="M1380" s="169"/>
      <c r="N1380" s="148" t="s">
        <v>3033</v>
      </c>
      <c r="O1380" s="44" t="s">
        <v>35</v>
      </c>
      <c r="P1380" s="43">
        <v>1990</v>
      </c>
      <c r="Q1380" s="31">
        <v>1</v>
      </c>
      <c r="R1380" s="84" t="s">
        <v>188</v>
      </c>
      <c r="S1380" s="31" t="s">
        <v>34</v>
      </c>
      <c r="T1380" s="31"/>
      <c r="U1380" s="169"/>
      <c r="V1380" s="150"/>
      <c r="W1380" s="141" t="str" cm="1">
        <f t="array" ref="W1380">IF(SUM(LEN(B1380:V1380))=0,"",IF(OR(OR(ISBLANK(F1380),SUM(LEN(C1380),LEN(D1380))=0),AND(NOT(E1380="Unknown"),ISBLANK(J1380)),AND(NOT(O1380="Unknown"),ISBLANK(R1380))),"Missing Information", INDEX(Table15[Entire Service Line Classification], MATCH(SUMIFS(Table15[Unique ID],Table15[System-Owned Portion],E1380,Table15[If Material Anything Other than "Lead" in Column E,Was Material Ever Previously Lead?],G1380,Table15[Customer-Owned Portion],O1380),Table15[Unique ID],0),0)))</f>
        <v>Non-lead</v>
      </c>
      <c r="X1380"/>
    </row>
    <row r="1381" spans="2:24" ht="30" x14ac:dyDescent="0.25">
      <c r="B1381" s="146">
        <v>44786858</v>
      </c>
      <c r="C1381" s="31" t="s">
        <v>1610</v>
      </c>
      <c r="D1381" s="31"/>
      <c r="E1381" s="44" t="s">
        <v>35</v>
      </c>
      <c r="F1381" s="43" t="s">
        <v>34</v>
      </c>
      <c r="G1381" s="84" t="s">
        <v>34</v>
      </c>
      <c r="H1381" s="31"/>
      <c r="I1381" s="31"/>
      <c r="J1381" s="84" t="s">
        <v>190</v>
      </c>
      <c r="K1381" s="31" t="s">
        <v>34</v>
      </c>
      <c r="L1381" s="31" t="s">
        <v>46</v>
      </c>
      <c r="M1381" s="169"/>
      <c r="N1381" s="148" t="s">
        <v>3033</v>
      </c>
      <c r="O1381" s="44" t="s">
        <v>35</v>
      </c>
      <c r="P1381" s="43">
        <v>1990</v>
      </c>
      <c r="Q1381" s="31">
        <v>1</v>
      </c>
      <c r="R1381" s="84" t="s">
        <v>188</v>
      </c>
      <c r="S1381" s="31" t="s">
        <v>34</v>
      </c>
      <c r="T1381" s="31"/>
      <c r="U1381" s="169"/>
      <c r="V1381" s="150"/>
      <c r="W1381" s="141" t="str" cm="1">
        <f t="array" ref="W1381">IF(SUM(LEN(B1381:V1381))=0,"",IF(OR(OR(ISBLANK(F1381),SUM(LEN(C1381),LEN(D1381))=0),AND(NOT(E1381="Unknown"),ISBLANK(J1381)),AND(NOT(O1381="Unknown"),ISBLANK(R1381))),"Missing Information", INDEX(Table15[Entire Service Line Classification], MATCH(SUMIFS(Table15[Unique ID],Table15[System-Owned Portion],E1381,Table15[If Material Anything Other than "Lead" in Column E,Was Material Ever Previously Lead?],G1381,Table15[Customer-Owned Portion],O1381),Table15[Unique ID],0),0)))</f>
        <v>Non-lead</v>
      </c>
      <c r="X1381"/>
    </row>
    <row r="1382" spans="2:24" ht="30" x14ac:dyDescent="0.25">
      <c r="B1382" s="146">
        <v>89107701</v>
      </c>
      <c r="C1382" s="31" t="s">
        <v>1611</v>
      </c>
      <c r="D1382" s="31"/>
      <c r="E1382" s="44" t="s">
        <v>35</v>
      </c>
      <c r="F1382" s="43" t="s">
        <v>34</v>
      </c>
      <c r="G1382" s="84" t="s">
        <v>34</v>
      </c>
      <c r="H1382" s="31"/>
      <c r="I1382" s="31"/>
      <c r="J1382" s="84" t="s">
        <v>190</v>
      </c>
      <c r="K1382" s="31" t="s">
        <v>34</v>
      </c>
      <c r="L1382" s="31" t="s">
        <v>46</v>
      </c>
      <c r="M1382" s="169"/>
      <c r="N1382" s="148" t="s">
        <v>3033</v>
      </c>
      <c r="O1382" s="44" t="s">
        <v>35</v>
      </c>
      <c r="P1382" s="43">
        <v>1990</v>
      </c>
      <c r="Q1382" s="31">
        <v>1</v>
      </c>
      <c r="R1382" s="84" t="s">
        <v>188</v>
      </c>
      <c r="S1382" s="31" t="s">
        <v>34</v>
      </c>
      <c r="T1382" s="31"/>
      <c r="U1382" s="169"/>
      <c r="V1382" s="150"/>
      <c r="W1382" s="141" t="str" cm="1">
        <f t="array" ref="W1382">IF(SUM(LEN(B1382:V1382))=0,"",IF(OR(OR(ISBLANK(F1382),SUM(LEN(C1382),LEN(D1382))=0),AND(NOT(E1382="Unknown"),ISBLANK(J1382)),AND(NOT(O1382="Unknown"),ISBLANK(R1382))),"Missing Information", INDEX(Table15[Entire Service Line Classification], MATCH(SUMIFS(Table15[Unique ID],Table15[System-Owned Portion],E1382,Table15[If Material Anything Other than "Lead" in Column E,Was Material Ever Previously Lead?],G1382,Table15[Customer-Owned Portion],O1382),Table15[Unique ID],0),0)))</f>
        <v>Non-lead</v>
      </c>
      <c r="X1382"/>
    </row>
    <row r="1383" spans="2:24" ht="30" x14ac:dyDescent="0.25">
      <c r="B1383" s="146">
        <v>53671159</v>
      </c>
      <c r="C1383" s="31" t="s">
        <v>1612</v>
      </c>
      <c r="D1383" s="31"/>
      <c r="E1383" s="44" t="s">
        <v>35</v>
      </c>
      <c r="F1383" s="43" t="s">
        <v>34</v>
      </c>
      <c r="G1383" s="84" t="s">
        <v>34</v>
      </c>
      <c r="H1383" s="31"/>
      <c r="I1383" s="31"/>
      <c r="J1383" s="84" t="s">
        <v>190</v>
      </c>
      <c r="K1383" s="31" t="s">
        <v>34</v>
      </c>
      <c r="L1383" s="31" t="s">
        <v>46</v>
      </c>
      <c r="M1383" s="169"/>
      <c r="N1383" s="148" t="s">
        <v>3033</v>
      </c>
      <c r="O1383" s="44" t="s">
        <v>35</v>
      </c>
      <c r="P1383" s="43">
        <v>1990</v>
      </c>
      <c r="Q1383" s="31">
        <v>1</v>
      </c>
      <c r="R1383" s="84" t="s">
        <v>188</v>
      </c>
      <c r="S1383" s="31" t="s">
        <v>34</v>
      </c>
      <c r="T1383" s="31"/>
      <c r="U1383" s="169"/>
      <c r="V1383" s="150"/>
      <c r="W1383" s="141" t="str" cm="1">
        <f t="array" ref="W1383">IF(SUM(LEN(B1383:V1383))=0,"",IF(OR(OR(ISBLANK(F1383),SUM(LEN(C1383),LEN(D1383))=0),AND(NOT(E1383="Unknown"),ISBLANK(J1383)),AND(NOT(O1383="Unknown"),ISBLANK(R1383))),"Missing Information", INDEX(Table15[Entire Service Line Classification], MATCH(SUMIFS(Table15[Unique ID],Table15[System-Owned Portion],E1383,Table15[If Material Anything Other than "Lead" in Column E,Was Material Ever Previously Lead?],G1383,Table15[Customer-Owned Portion],O1383),Table15[Unique ID],0),0)))</f>
        <v>Non-lead</v>
      </c>
      <c r="X1383"/>
    </row>
    <row r="1384" spans="2:24" ht="30" x14ac:dyDescent="0.25">
      <c r="B1384" s="146">
        <v>82538587</v>
      </c>
      <c r="C1384" s="31" t="s">
        <v>1613</v>
      </c>
      <c r="D1384" s="31"/>
      <c r="E1384" s="44" t="s">
        <v>35</v>
      </c>
      <c r="F1384" s="43" t="s">
        <v>34</v>
      </c>
      <c r="G1384" s="84" t="s">
        <v>34</v>
      </c>
      <c r="H1384" s="31"/>
      <c r="I1384" s="31"/>
      <c r="J1384" s="84" t="s">
        <v>190</v>
      </c>
      <c r="K1384" s="31" t="s">
        <v>34</v>
      </c>
      <c r="L1384" s="31" t="s">
        <v>46</v>
      </c>
      <c r="M1384" s="169"/>
      <c r="N1384" s="148" t="s">
        <v>3033</v>
      </c>
      <c r="O1384" s="44" t="s">
        <v>35</v>
      </c>
      <c r="P1384" s="43">
        <v>1990</v>
      </c>
      <c r="Q1384" s="31">
        <v>1</v>
      </c>
      <c r="R1384" s="84" t="s">
        <v>188</v>
      </c>
      <c r="S1384" s="31" t="s">
        <v>34</v>
      </c>
      <c r="T1384" s="31"/>
      <c r="U1384" s="169"/>
      <c r="V1384" s="150"/>
      <c r="W1384" s="141" t="str" cm="1">
        <f t="array" ref="W1384">IF(SUM(LEN(B1384:V1384))=0,"",IF(OR(OR(ISBLANK(F1384),SUM(LEN(C1384),LEN(D1384))=0),AND(NOT(E1384="Unknown"),ISBLANK(J1384)),AND(NOT(O1384="Unknown"),ISBLANK(R1384))),"Missing Information", INDEX(Table15[Entire Service Line Classification], MATCH(SUMIFS(Table15[Unique ID],Table15[System-Owned Portion],E1384,Table15[If Material Anything Other than "Lead" in Column E,Was Material Ever Previously Lead?],G1384,Table15[Customer-Owned Portion],O1384),Table15[Unique ID],0),0)))</f>
        <v>Non-lead</v>
      </c>
      <c r="X1384"/>
    </row>
    <row r="1385" spans="2:24" ht="30" x14ac:dyDescent="0.25">
      <c r="B1385" s="146">
        <v>89017855</v>
      </c>
      <c r="C1385" s="31" t="s">
        <v>1614</v>
      </c>
      <c r="D1385" s="31"/>
      <c r="E1385" s="44" t="s">
        <v>35</v>
      </c>
      <c r="F1385" s="43" t="s">
        <v>34</v>
      </c>
      <c r="G1385" s="84" t="s">
        <v>34</v>
      </c>
      <c r="H1385" s="31"/>
      <c r="I1385" s="31"/>
      <c r="J1385" s="84" t="s">
        <v>190</v>
      </c>
      <c r="K1385" s="31" t="s">
        <v>34</v>
      </c>
      <c r="L1385" s="31" t="s">
        <v>46</v>
      </c>
      <c r="M1385" s="169"/>
      <c r="N1385" s="148" t="s">
        <v>3033</v>
      </c>
      <c r="O1385" s="44" t="s">
        <v>35</v>
      </c>
      <c r="P1385" s="43">
        <v>1990</v>
      </c>
      <c r="Q1385" s="31">
        <v>1</v>
      </c>
      <c r="R1385" s="84" t="s">
        <v>188</v>
      </c>
      <c r="S1385" s="31" t="s">
        <v>34</v>
      </c>
      <c r="T1385" s="31"/>
      <c r="U1385" s="169"/>
      <c r="V1385" s="150"/>
      <c r="W1385" s="141" t="str" cm="1">
        <f t="array" ref="W1385">IF(SUM(LEN(B1385:V1385))=0,"",IF(OR(OR(ISBLANK(F1385),SUM(LEN(C1385),LEN(D1385))=0),AND(NOT(E1385="Unknown"),ISBLANK(J1385)),AND(NOT(O1385="Unknown"),ISBLANK(R1385))),"Missing Information", INDEX(Table15[Entire Service Line Classification], MATCH(SUMIFS(Table15[Unique ID],Table15[System-Owned Portion],E1385,Table15[If Material Anything Other than "Lead" in Column E,Was Material Ever Previously Lead?],G1385,Table15[Customer-Owned Portion],O1385),Table15[Unique ID],0),0)))</f>
        <v>Non-lead</v>
      </c>
      <c r="X1385"/>
    </row>
    <row r="1386" spans="2:24" ht="30" x14ac:dyDescent="0.25">
      <c r="B1386" s="146">
        <v>90004302</v>
      </c>
      <c r="C1386" s="31" t="s">
        <v>1615</v>
      </c>
      <c r="D1386" s="31"/>
      <c r="E1386" s="44" t="s">
        <v>35</v>
      </c>
      <c r="F1386" s="43" t="s">
        <v>34</v>
      </c>
      <c r="G1386" s="84" t="s">
        <v>34</v>
      </c>
      <c r="H1386" s="31"/>
      <c r="I1386" s="31"/>
      <c r="J1386" s="84" t="s">
        <v>190</v>
      </c>
      <c r="K1386" s="31" t="s">
        <v>34</v>
      </c>
      <c r="L1386" s="31" t="s">
        <v>46</v>
      </c>
      <c r="M1386" s="169"/>
      <c r="N1386" s="148" t="s">
        <v>3033</v>
      </c>
      <c r="O1386" s="44" t="s">
        <v>35</v>
      </c>
      <c r="P1386" s="43">
        <v>1990</v>
      </c>
      <c r="Q1386" s="31">
        <v>1</v>
      </c>
      <c r="R1386" s="84" t="s">
        <v>188</v>
      </c>
      <c r="S1386" s="31" t="s">
        <v>34</v>
      </c>
      <c r="T1386" s="31"/>
      <c r="U1386" s="169"/>
      <c r="V1386" s="150"/>
      <c r="W1386" s="141" t="str" cm="1">
        <f t="array" ref="W1386">IF(SUM(LEN(B1386:V1386))=0,"",IF(OR(OR(ISBLANK(F1386),SUM(LEN(C1386),LEN(D1386))=0),AND(NOT(E1386="Unknown"),ISBLANK(J1386)),AND(NOT(O1386="Unknown"),ISBLANK(R1386))),"Missing Information", INDEX(Table15[Entire Service Line Classification], MATCH(SUMIFS(Table15[Unique ID],Table15[System-Owned Portion],E1386,Table15[If Material Anything Other than "Lead" in Column E,Was Material Ever Previously Lead?],G1386,Table15[Customer-Owned Portion],O1386),Table15[Unique ID],0),0)))</f>
        <v>Non-lead</v>
      </c>
      <c r="X1386"/>
    </row>
    <row r="1387" spans="2:24" ht="30" x14ac:dyDescent="0.25">
      <c r="B1387" s="146">
        <v>89107616</v>
      </c>
      <c r="C1387" s="31" t="s">
        <v>1616</v>
      </c>
      <c r="D1387" s="31"/>
      <c r="E1387" s="44" t="s">
        <v>35</v>
      </c>
      <c r="F1387" s="43" t="s">
        <v>34</v>
      </c>
      <c r="G1387" s="84" t="s">
        <v>34</v>
      </c>
      <c r="H1387" s="31"/>
      <c r="I1387" s="31"/>
      <c r="J1387" s="84" t="s">
        <v>190</v>
      </c>
      <c r="K1387" s="31" t="s">
        <v>34</v>
      </c>
      <c r="L1387" s="31" t="s">
        <v>46</v>
      </c>
      <c r="M1387" s="169"/>
      <c r="N1387" s="148" t="s">
        <v>3033</v>
      </c>
      <c r="O1387" s="44" t="s">
        <v>35</v>
      </c>
      <c r="P1387" s="43">
        <v>1990</v>
      </c>
      <c r="Q1387" s="31">
        <v>1</v>
      </c>
      <c r="R1387" s="84" t="s">
        <v>188</v>
      </c>
      <c r="S1387" s="31" t="s">
        <v>34</v>
      </c>
      <c r="T1387" s="31"/>
      <c r="U1387" s="169"/>
      <c r="V1387" s="150"/>
      <c r="W1387" s="141" t="str" cm="1">
        <f t="array" ref="W1387">IF(SUM(LEN(B1387:V1387))=0,"",IF(OR(OR(ISBLANK(F1387),SUM(LEN(C1387),LEN(D1387))=0),AND(NOT(E1387="Unknown"),ISBLANK(J1387)),AND(NOT(O1387="Unknown"),ISBLANK(R1387))),"Missing Information", INDEX(Table15[Entire Service Line Classification], MATCH(SUMIFS(Table15[Unique ID],Table15[System-Owned Portion],E1387,Table15[If Material Anything Other than "Lead" in Column E,Was Material Ever Previously Lead?],G1387,Table15[Customer-Owned Portion],O1387),Table15[Unique ID],0),0)))</f>
        <v>Non-lead</v>
      </c>
      <c r="X1387"/>
    </row>
    <row r="1388" spans="2:24" ht="30" x14ac:dyDescent="0.25">
      <c r="B1388" s="146">
        <v>88034394</v>
      </c>
      <c r="C1388" s="31" t="s">
        <v>1617</v>
      </c>
      <c r="D1388" s="31"/>
      <c r="E1388" s="44" t="s">
        <v>35</v>
      </c>
      <c r="F1388" s="43" t="s">
        <v>34</v>
      </c>
      <c r="G1388" s="84" t="s">
        <v>34</v>
      </c>
      <c r="H1388" s="31"/>
      <c r="I1388" s="31"/>
      <c r="J1388" s="84" t="s">
        <v>190</v>
      </c>
      <c r="K1388" s="31" t="s">
        <v>34</v>
      </c>
      <c r="L1388" s="31" t="s">
        <v>46</v>
      </c>
      <c r="M1388" s="169"/>
      <c r="N1388" s="148" t="s">
        <v>3033</v>
      </c>
      <c r="O1388" s="44" t="s">
        <v>35</v>
      </c>
      <c r="P1388" s="43">
        <v>1990</v>
      </c>
      <c r="Q1388" s="31">
        <v>1</v>
      </c>
      <c r="R1388" s="84" t="s">
        <v>188</v>
      </c>
      <c r="S1388" s="31" t="s">
        <v>34</v>
      </c>
      <c r="T1388" s="31"/>
      <c r="U1388" s="169"/>
      <c r="V1388" s="150"/>
      <c r="W1388" s="141" t="str" cm="1">
        <f t="array" ref="W1388">IF(SUM(LEN(B1388:V1388))=0,"",IF(OR(OR(ISBLANK(F1388),SUM(LEN(C1388),LEN(D1388))=0),AND(NOT(E1388="Unknown"),ISBLANK(J1388)),AND(NOT(O1388="Unknown"),ISBLANK(R1388))),"Missing Information", INDEX(Table15[Entire Service Line Classification], MATCH(SUMIFS(Table15[Unique ID],Table15[System-Owned Portion],E1388,Table15[If Material Anything Other than "Lead" in Column E,Was Material Ever Previously Lead?],G1388,Table15[Customer-Owned Portion],O1388),Table15[Unique ID],0),0)))</f>
        <v>Non-lead</v>
      </c>
      <c r="X1388"/>
    </row>
    <row r="1389" spans="2:24" ht="30" x14ac:dyDescent="0.25">
      <c r="B1389" s="146">
        <v>70111624</v>
      </c>
      <c r="C1389" s="31" t="s">
        <v>1618</v>
      </c>
      <c r="D1389" s="31"/>
      <c r="E1389" s="44" t="s">
        <v>35</v>
      </c>
      <c r="F1389" s="43" t="s">
        <v>34</v>
      </c>
      <c r="G1389" s="84" t="s">
        <v>34</v>
      </c>
      <c r="H1389" s="31"/>
      <c r="I1389" s="31"/>
      <c r="J1389" s="84" t="s">
        <v>190</v>
      </c>
      <c r="K1389" s="31" t="s">
        <v>34</v>
      </c>
      <c r="L1389" s="31" t="s">
        <v>46</v>
      </c>
      <c r="M1389" s="169"/>
      <c r="N1389" s="148" t="s">
        <v>3033</v>
      </c>
      <c r="O1389" s="44" t="s">
        <v>35</v>
      </c>
      <c r="P1389" s="43">
        <v>1990</v>
      </c>
      <c r="Q1389" s="31">
        <v>1</v>
      </c>
      <c r="R1389" s="84" t="s">
        <v>188</v>
      </c>
      <c r="S1389" s="31" t="s">
        <v>34</v>
      </c>
      <c r="T1389" s="31"/>
      <c r="U1389" s="169"/>
      <c r="V1389" s="150"/>
      <c r="W1389" s="141" t="str" cm="1">
        <f t="array" ref="W1389">IF(SUM(LEN(B1389:V1389))=0,"",IF(OR(OR(ISBLANK(F1389),SUM(LEN(C1389),LEN(D1389))=0),AND(NOT(E1389="Unknown"),ISBLANK(J1389)),AND(NOT(O1389="Unknown"),ISBLANK(R1389))),"Missing Information", INDEX(Table15[Entire Service Line Classification], MATCH(SUMIFS(Table15[Unique ID],Table15[System-Owned Portion],E1389,Table15[If Material Anything Other than "Lead" in Column E,Was Material Ever Previously Lead?],G1389,Table15[Customer-Owned Portion],O1389),Table15[Unique ID],0),0)))</f>
        <v>Non-lead</v>
      </c>
      <c r="X1389"/>
    </row>
    <row r="1390" spans="2:24" ht="30" x14ac:dyDescent="0.25">
      <c r="B1390" s="146">
        <v>92686140</v>
      </c>
      <c r="C1390" s="31" t="s">
        <v>1619</v>
      </c>
      <c r="D1390" s="31"/>
      <c r="E1390" s="44" t="s">
        <v>35</v>
      </c>
      <c r="F1390" s="43" t="s">
        <v>34</v>
      </c>
      <c r="G1390" s="84" t="s">
        <v>34</v>
      </c>
      <c r="H1390" s="31"/>
      <c r="I1390" s="31"/>
      <c r="J1390" s="84" t="s">
        <v>190</v>
      </c>
      <c r="K1390" s="31" t="s">
        <v>34</v>
      </c>
      <c r="L1390" s="31" t="s">
        <v>46</v>
      </c>
      <c r="M1390" s="169"/>
      <c r="N1390" s="148" t="s">
        <v>3033</v>
      </c>
      <c r="O1390" s="44" t="s">
        <v>35</v>
      </c>
      <c r="P1390" s="43">
        <v>1990</v>
      </c>
      <c r="Q1390" s="31">
        <v>1</v>
      </c>
      <c r="R1390" s="84" t="s">
        <v>188</v>
      </c>
      <c r="S1390" s="31" t="s">
        <v>34</v>
      </c>
      <c r="T1390" s="31"/>
      <c r="U1390" s="169"/>
      <c r="V1390" s="150"/>
      <c r="W1390" s="141" t="str" cm="1">
        <f t="array" ref="W1390">IF(SUM(LEN(B1390:V1390))=0,"",IF(OR(OR(ISBLANK(F1390),SUM(LEN(C1390),LEN(D1390))=0),AND(NOT(E1390="Unknown"),ISBLANK(J1390)),AND(NOT(O1390="Unknown"),ISBLANK(R1390))),"Missing Information", INDEX(Table15[Entire Service Line Classification], MATCH(SUMIFS(Table15[Unique ID],Table15[System-Owned Portion],E1390,Table15[If Material Anything Other than "Lead" in Column E,Was Material Ever Previously Lead?],G1390,Table15[Customer-Owned Portion],O1390),Table15[Unique ID],0),0)))</f>
        <v>Non-lead</v>
      </c>
      <c r="X1390"/>
    </row>
    <row r="1391" spans="2:24" ht="30" x14ac:dyDescent="0.25">
      <c r="B1391" s="146">
        <v>89017504</v>
      </c>
      <c r="C1391" s="31" t="s">
        <v>1620</v>
      </c>
      <c r="D1391" s="31"/>
      <c r="E1391" s="44" t="s">
        <v>35</v>
      </c>
      <c r="F1391" s="43" t="s">
        <v>34</v>
      </c>
      <c r="G1391" s="84" t="s">
        <v>34</v>
      </c>
      <c r="H1391" s="31"/>
      <c r="I1391" s="31"/>
      <c r="J1391" s="84" t="s">
        <v>190</v>
      </c>
      <c r="K1391" s="31" t="s">
        <v>34</v>
      </c>
      <c r="L1391" s="31" t="s">
        <v>46</v>
      </c>
      <c r="M1391" s="169"/>
      <c r="N1391" s="148" t="s">
        <v>3033</v>
      </c>
      <c r="O1391" s="44" t="s">
        <v>35</v>
      </c>
      <c r="P1391" s="43">
        <v>1990</v>
      </c>
      <c r="Q1391" s="31">
        <v>1</v>
      </c>
      <c r="R1391" s="84" t="s">
        <v>188</v>
      </c>
      <c r="S1391" s="31" t="s">
        <v>34</v>
      </c>
      <c r="T1391" s="31"/>
      <c r="U1391" s="169"/>
      <c r="V1391" s="150"/>
      <c r="W1391" s="141" t="str" cm="1">
        <f t="array" ref="W1391">IF(SUM(LEN(B1391:V1391))=0,"",IF(OR(OR(ISBLANK(F1391),SUM(LEN(C1391),LEN(D1391))=0),AND(NOT(E1391="Unknown"),ISBLANK(J1391)),AND(NOT(O1391="Unknown"),ISBLANK(R1391))),"Missing Information", INDEX(Table15[Entire Service Line Classification], MATCH(SUMIFS(Table15[Unique ID],Table15[System-Owned Portion],E1391,Table15[If Material Anything Other than "Lead" in Column E,Was Material Ever Previously Lead?],G1391,Table15[Customer-Owned Portion],O1391),Table15[Unique ID],0),0)))</f>
        <v>Non-lead</v>
      </c>
      <c r="X1391"/>
    </row>
    <row r="1392" spans="2:24" ht="30" x14ac:dyDescent="0.25">
      <c r="B1392" s="146">
        <v>59368650</v>
      </c>
      <c r="C1392" s="31" t="s">
        <v>1621</v>
      </c>
      <c r="D1392" s="31"/>
      <c r="E1392" s="44" t="s">
        <v>35</v>
      </c>
      <c r="F1392" s="43" t="s">
        <v>34</v>
      </c>
      <c r="G1392" s="84" t="s">
        <v>34</v>
      </c>
      <c r="H1392" s="31"/>
      <c r="I1392" s="31"/>
      <c r="J1392" s="84" t="s">
        <v>190</v>
      </c>
      <c r="K1392" s="31" t="s">
        <v>34</v>
      </c>
      <c r="L1392" s="31" t="s">
        <v>46</v>
      </c>
      <c r="M1392" s="169"/>
      <c r="N1392" s="148" t="s">
        <v>3033</v>
      </c>
      <c r="O1392" s="44" t="s">
        <v>35</v>
      </c>
      <c r="P1392" s="43">
        <v>1990</v>
      </c>
      <c r="Q1392" s="31">
        <v>1</v>
      </c>
      <c r="R1392" s="84" t="s">
        <v>188</v>
      </c>
      <c r="S1392" s="31" t="s">
        <v>34</v>
      </c>
      <c r="T1392" s="31"/>
      <c r="U1392" s="169"/>
      <c r="V1392" s="150"/>
      <c r="W1392" s="141" t="str" cm="1">
        <f t="array" ref="W1392">IF(SUM(LEN(B1392:V1392))=0,"",IF(OR(OR(ISBLANK(F1392),SUM(LEN(C1392),LEN(D1392))=0),AND(NOT(E1392="Unknown"),ISBLANK(J1392)),AND(NOT(O1392="Unknown"),ISBLANK(R1392))),"Missing Information", INDEX(Table15[Entire Service Line Classification], MATCH(SUMIFS(Table15[Unique ID],Table15[System-Owned Portion],E1392,Table15[If Material Anything Other than "Lead" in Column E,Was Material Ever Previously Lead?],G1392,Table15[Customer-Owned Portion],O1392),Table15[Unique ID],0),0)))</f>
        <v>Non-lead</v>
      </c>
      <c r="X1392"/>
    </row>
    <row r="1393" spans="2:24" ht="30" x14ac:dyDescent="0.25">
      <c r="B1393" s="146">
        <v>89017539</v>
      </c>
      <c r="C1393" s="31" t="s">
        <v>1622</v>
      </c>
      <c r="D1393" s="31"/>
      <c r="E1393" s="44" t="s">
        <v>35</v>
      </c>
      <c r="F1393" s="43" t="s">
        <v>34</v>
      </c>
      <c r="G1393" s="84" t="s">
        <v>34</v>
      </c>
      <c r="H1393" s="31"/>
      <c r="I1393" s="31"/>
      <c r="J1393" s="84" t="s">
        <v>190</v>
      </c>
      <c r="K1393" s="31" t="s">
        <v>34</v>
      </c>
      <c r="L1393" s="31" t="s">
        <v>46</v>
      </c>
      <c r="M1393" s="169"/>
      <c r="N1393" s="148" t="s">
        <v>3033</v>
      </c>
      <c r="O1393" s="44" t="s">
        <v>35</v>
      </c>
      <c r="P1393" s="43">
        <v>1990</v>
      </c>
      <c r="Q1393" s="31">
        <v>1</v>
      </c>
      <c r="R1393" s="84" t="s">
        <v>188</v>
      </c>
      <c r="S1393" s="31" t="s">
        <v>34</v>
      </c>
      <c r="T1393" s="31"/>
      <c r="U1393" s="169"/>
      <c r="V1393" s="150"/>
      <c r="W1393" s="141" t="str" cm="1">
        <f t="array" ref="W1393">IF(SUM(LEN(B1393:V1393))=0,"",IF(OR(OR(ISBLANK(F1393),SUM(LEN(C1393),LEN(D1393))=0),AND(NOT(E1393="Unknown"),ISBLANK(J1393)),AND(NOT(O1393="Unknown"),ISBLANK(R1393))),"Missing Information", INDEX(Table15[Entire Service Line Classification], MATCH(SUMIFS(Table15[Unique ID],Table15[System-Owned Portion],E1393,Table15[If Material Anything Other than "Lead" in Column E,Was Material Ever Previously Lead?],G1393,Table15[Customer-Owned Portion],O1393),Table15[Unique ID],0),0)))</f>
        <v>Non-lead</v>
      </c>
      <c r="X1393"/>
    </row>
    <row r="1394" spans="2:24" ht="30" x14ac:dyDescent="0.25">
      <c r="B1394" s="146">
        <v>66841737</v>
      </c>
      <c r="C1394" s="31" t="s">
        <v>1623</v>
      </c>
      <c r="D1394" s="31"/>
      <c r="E1394" s="44" t="s">
        <v>35</v>
      </c>
      <c r="F1394" s="43" t="s">
        <v>34</v>
      </c>
      <c r="G1394" s="84" t="s">
        <v>34</v>
      </c>
      <c r="H1394" s="31"/>
      <c r="I1394" s="31"/>
      <c r="J1394" s="84" t="s">
        <v>190</v>
      </c>
      <c r="K1394" s="31" t="s">
        <v>34</v>
      </c>
      <c r="L1394" s="31" t="s">
        <v>46</v>
      </c>
      <c r="M1394" s="169"/>
      <c r="N1394" s="148" t="s">
        <v>3033</v>
      </c>
      <c r="O1394" s="44" t="s">
        <v>35</v>
      </c>
      <c r="P1394" s="43">
        <v>1990</v>
      </c>
      <c r="Q1394" s="31">
        <v>1</v>
      </c>
      <c r="R1394" s="84" t="s">
        <v>188</v>
      </c>
      <c r="S1394" s="31" t="s">
        <v>34</v>
      </c>
      <c r="T1394" s="31"/>
      <c r="U1394" s="169"/>
      <c r="V1394" s="150"/>
      <c r="W1394" s="141" t="str" cm="1">
        <f t="array" ref="W1394">IF(SUM(LEN(B1394:V1394))=0,"",IF(OR(OR(ISBLANK(F1394),SUM(LEN(C1394),LEN(D1394))=0),AND(NOT(E1394="Unknown"),ISBLANK(J1394)),AND(NOT(O1394="Unknown"),ISBLANK(R1394))),"Missing Information", INDEX(Table15[Entire Service Line Classification], MATCH(SUMIFS(Table15[Unique ID],Table15[System-Owned Portion],E1394,Table15[If Material Anything Other than "Lead" in Column E,Was Material Ever Previously Lead?],G1394,Table15[Customer-Owned Portion],O1394),Table15[Unique ID],0),0)))</f>
        <v>Non-lead</v>
      </c>
      <c r="X1394"/>
    </row>
    <row r="1395" spans="2:24" ht="30" x14ac:dyDescent="0.25">
      <c r="B1395" s="146">
        <v>44786857</v>
      </c>
      <c r="C1395" s="31" t="s">
        <v>1624</v>
      </c>
      <c r="D1395" s="31"/>
      <c r="E1395" s="44" t="s">
        <v>35</v>
      </c>
      <c r="F1395" s="43" t="s">
        <v>34</v>
      </c>
      <c r="G1395" s="84" t="s">
        <v>34</v>
      </c>
      <c r="H1395" s="31"/>
      <c r="I1395" s="31"/>
      <c r="J1395" s="84" t="s">
        <v>190</v>
      </c>
      <c r="K1395" s="31" t="s">
        <v>34</v>
      </c>
      <c r="L1395" s="31" t="s">
        <v>46</v>
      </c>
      <c r="M1395" s="169"/>
      <c r="N1395" s="148" t="s">
        <v>3033</v>
      </c>
      <c r="O1395" s="44" t="s">
        <v>35</v>
      </c>
      <c r="P1395" s="43">
        <v>1990</v>
      </c>
      <c r="Q1395" s="31">
        <v>1</v>
      </c>
      <c r="R1395" s="84" t="s">
        <v>188</v>
      </c>
      <c r="S1395" s="31" t="s">
        <v>34</v>
      </c>
      <c r="T1395" s="31"/>
      <c r="U1395" s="169"/>
      <c r="V1395" s="150"/>
      <c r="W1395" s="141" t="str" cm="1">
        <f t="array" ref="W1395">IF(SUM(LEN(B1395:V1395))=0,"",IF(OR(OR(ISBLANK(F1395),SUM(LEN(C1395),LEN(D1395))=0),AND(NOT(E1395="Unknown"),ISBLANK(J1395)),AND(NOT(O1395="Unknown"),ISBLANK(R1395))),"Missing Information", INDEX(Table15[Entire Service Line Classification], MATCH(SUMIFS(Table15[Unique ID],Table15[System-Owned Portion],E1395,Table15[If Material Anything Other than "Lead" in Column E,Was Material Ever Previously Lead?],G1395,Table15[Customer-Owned Portion],O1395),Table15[Unique ID],0),0)))</f>
        <v>Non-lead</v>
      </c>
      <c r="X1395"/>
    </row>
    <row r="1396" spans="2:24" ht="30" x14ac:dyDescent="0.25">
      <c r="B1396" s="146">
        <v>89017489</v>
      </c>
      <c r="C1396" s="31" t="s">
        <v>1625</v>
      </c>
      <c r="D1396" s="31"/>
      <c r="E1396" s="44" t="s">
        <v>35</v>
      </c>
      <c r="F1396" s="43" t="s">
        <v>34</v>
      </c>
      <c r="G1396" s="84" t="s">
        <v>34</v>
      </c>
      <c r="H1396" s="31"/>
      <c r="I1396" s="31"/>
      <c r="J1396" s="84" t="s">
        <v>190</v>
      </c>
      <c r="K1396" s="31" t="s">
        <v>34</v>
      </c>
      <c r="L1396" s="31" t="s">
        <v>46</v>
      </c>
      <c r="M1396" s="169"/>
      <c r="N1396" s="148" t="s">
        <v>3033</v>
      </c>
      <c r="O1396" s="44" t="s">
        <v>35</v>
      </c>
      <c r="P1396" s="43">
        <v>1990</v>
      </c>
      <c r="Q1396" s="31">
        <v>1</v>
      </c>
      <c r="R1396" s="84" t="s">
        <v>188</v>
      </c>
      <c r="S1396" s="31" t="s">
        <v>34</v>
      </c>
      <c r="T1396" s="31"/>
      <c r="U1396" s="169"/>
      <c r="V1396" s="150"/>
      <c r="W1396" s="141" t="str" cm="1">
        <f t="array" ref="W1396">IF(SUM(LEN(B1396:V1396))=0,"",IF(OR(OR(ISBLANK(F1396),SUM(LEN(C1396),LEN(D1396))=0),AND(NOT(E1396="Unknown"),ISBLANK(J1396)),AND(NOT(O1396="Unknown"),ISBLANK(R1396))),"Missing Information", INDEX(Table15[Entire Service Line Classification], MATCH(SUMIFS(Table15[Unique ID],Table15[System-Owned Portion],E1396,Table15[If Material Anything Other than "Lead" in Column E,Was Material Ever Previously Lead?],G1396,Table15[Customer-Owned Portion],O1396),Table15[Unique ID],0),0)))</f>
        <v>Non-lead</v>
      </c>
      <c r="X1396"/>
    </row>
    <row r="1397" spans="2:24" ht="30" x14ac:dyDescent="0.25">
      <c r="B1397" s="146">
        <v>63484718</v>
      </c>
      <c r="C1397" s="31" t="s">
        <v>1626</v>
      </c>
      <c r="D1397" s="31"/>
      <c r="E1397" s="44" t="s">
        <v>35</v>
      </c>
      <c r="F1397" s="43" t="s">
        <v>34</v>
      </c>
      <c r="G1397" s="84" t="s">
        <v>34</v>
      </c>
      <c r="H1397" s="31"/>
      <c r="I1397" s="31"/>
      <c r="J1397" s="84" t="s">
        <v>190</v>
      </c>
      <c r="K1397" s="31" t="s">
        <v>34</v>
      </c>
      <c r="L1397" s="31" t="s">
        <v>46</v>
      </c>
      <c r="M1397" s="169"/>
      <c r="N1397" s="148" t="s">
        <v>3033</v>
      </c>
      <c r="O1397" s="44" t="s">
        <v>35</v>
      </c>
      <c r="P1397" s="43">
        <v>1990</v>
      </c>
      <c r="Q1397" s="31">
        <v>1</v>
      </c>
      <c r="R1397" s="84" t="s">
        <v>188</v>
      </c>
      <c r="S1397" s="31" t="s">
        <v>34</v>
      </c>
      <c r="T1397" s="31"/>
      <c r="U1397" s="169"/>
      <c r="V1397" s="150"/>
      <c r="W1397" s="141" t="str" cm="1">
        <f t="array" ref="W1397">IF(SUM(LEN(B1397:V1397))=0,"",IF(OR(OR(ISBLANK(F1397),SUM(LEN(C1397),LEN(D1397))=0),AND(NOT(E1397="Unknown"),ISBLANK(J1397)),AND(NOT(O1397="Unknown"),ISBLANK(R1397))),"Missing Information", INDEX(Table15[Entire Service Line Classification], MATCH(SUMIFS(Table15[Unique ID],Table15[System-Owned Portion],E1397,Table15[If Material Anything Other than "Lead" in Column E,Was Material Ever Previously Lead?],G1397,Table15[Customer-Owned Portion],O1397),Table15[Unique ID],0),0)))</f>
        <v>Non-lead</v>
      </c>
      <c r="X1397"/>
    </row>
    <row r="1398" spans="2:24" ht="30" x14ac:dyDescent="0.25">
      <c r="B1398" s="146">
        <v>89107691</v>
      </c>
      <c r="C1398" s="31" t="s">
        <v>1627</v>
      </c>
      <c r="D1398" s="31"/>
      <c r="E1398" s="44" t="s">
        <v>35</v>
      </c>
      <c r="F1398" s="43" t="s">
        <v>34</v>
      </c>
      <c r="G1398" s="84" t="s">
        <v>34</v>
      </c>
      <c r="H1398" s="31"/>
      <c r="I1398" s="31"/>
      <c r="J1398" s="84" t="s">
        <v>190</v>
      </c>
      <c r="K1398" s="31" t="s">
        <v>34</v>
      </c>
      <c r="L1398" s="31" t="s">
        <v>46</v>
      </c>
      <c r="M1398" s="169"/>
      <c r="N1398" s="148" t="s">
        <v>3033</v>
      </c>
      <c r="O1398" s="44" t="s">
        <v>35</v>
      </c>
      <c r="P1398" s="43">
        <v>1990</v>
      </c>
      <c r="Q1398" s="31">
        <v>1</v>
      </c>
      <c r="R1398" s="84" t="s">
        <v>188</v>
      </c>
      <c r="S1398" s="31" t="s">
        <v>34</v>
      </c>
      <c r="T1398" s="31"/>
      <c r="U1398" s="169"/>
      <c r="V1398" s="150"/>
      <c r="W1398" s="141" t="str" cm="1">
        <f t="array" ref="W1398">IF(SUM(LEN(B1398:V1398))=0,"",IF(OR(OR(ISBLANK(F1398),SUM(LEN(C1398),LEN(D1398))=0),AND(NOT(E1398="Unknown"),ISBLANK(J1398)),AND(NOT(O1398="Unknown"),ISBLANK(R1398))),"Missing Information", INDEX(Table15[Entire Service Line Classification], MATCH(SUMIFS(Table15[Unique ID],Table15[System-Owned Portion],E1398,Table15[If Material Anything Other than "Lead" in Column E,Was Material Ever Previously Lead?],G1398,Table15[Customer-Owned Portion],O1398),Table15[Unique ID],0),0)))</f>
        <v>Non-lead</v>
      </c>
      <c r="X1398"/>
    </row>
    <row r="1399" spans="2:24" ht="30" x14ac:dyDescent="0.25">
      <c r="B1399" s="146">
        <v>89017561</v>
      </c>
      <c r="C1399" s="31" t="s">
        <v>1628</v>
      </c>
      <c r="D1399" s="31"/>
      <c r="E1399" s="44" t="s">
        <v>35</v>
      </c>
      <c r="F1399" s="43" t="s">
        <v>34</v>
      </c>
      <c r="G1399" s="84" t="s">
        <v>34</v>
      </c>
      <c r="H1399" s="31"/>
      <c r="I1399" s="31"/>
      <c r="J1399" s="84" t="s">
        <v>190</v>
      </c>
      <c r="K1399" s="31" t="s">
        <v>34</v>
      </c>
      <c r="L1399" s="31" t="s">
        <v>46</v>
      </c>
      <c r="M1399" s="169"/>
      <c r="N1399" s="148" t="s">
        <v>3033</v>
      </c>
      <c r="O1399" s="44" t="s">
        <v>35</v>
      </c>
      <c r="P1399" s="43">
        <v>1990</v>
      </c>
      <c r="Q1399" s="31">
        <v>1</v>
      </c>
      <c r="R1399" s="84" t="s">
        <v>188</v>
      </c>
      <c r="S1399" s="31" t="s">
        <v>34</v>
      </c>
      <c r="T1399" s="31"/>
      <c r="U1399" s="169"/>
      <c r="V1399" s="150"/>
      <c r="W1399" s="141" t="str" cm="1">
        <f t="array" ref="W1399">IF(SUM(LEN(B1399:V1399))=0,"",IF(OR(OR(ISBLANK(F1399),SUM(LEN(C1399),LEN(D1399))=0),AND(NOT(E1399="Unknown"),ISBLANK(J1399)),AND(NOT(O1399="Unknown"),ISBLANK(R1399))),"Missing Information", INDEX(Table15[Entire Service Line Classification], MATCH(SUMIFS(Table15[Unique ID],Table15[System-Owned Portion],E1399,Table15[If Material Anything Other than "Lead" in Column E,Was Material Ever Previously Lead?],G1399,Table15[Customer-Owned Portion],O1399),Table15[Unique ID],0),0)))</f>
        <v>Non-lead</v>
      </c>
      <c r="X1399"/>
    </row>
    <row r="1400" spans="2:24" ht="30" x14ac:dyDescent="0.25">
      <c r="B1400" s="146">
        <v>89017892</v>
      </c>
      <c r="C1400" s="31" t="s">
        <v>1629</v>
      </c>
      <c r="D1400" s="31"/>
      <c r="E1400" s="44" t="s">
        <v>35</v>
      </c>
      <c r="F1400" s="43" t="s">
        <v>34</v>
      </c>
      <c r="G1400" s="84" t="s">
        <v>34</v>
      </c>
      <c r="H1400" s="31"/>
      <c r="I1400" s="31"/>
      <c r="J1400" s="84" t="s">
        <v>190</v>
      </c>
      <c r="K1400" s="31" t="s">
        <v>34</v>
      </c>
      <c r="L1400" s="31" t="s">
        <v>46</v>
      </c>
      <c r="M1400" s="169"/>
      <c r="N1400" s="148" t="s">
        <v>3033</v>
      </c>
      <c r="O1400" s="44" t="s">
        <v>35</v>
      </c>
      <c r="P1400" s="43">
        <v>1990</v>
      </c>
      <c r="Q1400" s="31">
        <v>1</v>
      </c>
      <c r="R1400" s="84" t="s">
        <v>188</v>
      </c>
      <c r="S1400" s="31" t="s">
        <v>34</v>
      </c>
      <c r="T1400" s="31"/>
      <c r="U1400" s="169"/>
      <c r="V1400" s="150"/>
      <c r="W1400" s="141" t="str" cm="1">
        <f t="array" ref="W1400">IF(SUM(LEN(B1400:V1400))=0,"",IF(OR(OR(ISBLANK(F1400),SUM(LEN(C1400),LEN(D1400))=0),AND(NOT(E1400="Unknown"),ISBLANK(J1400)),AND(NOT(O1400="Unknown"),ISBLANK(R1400))),"Missing Information", INDEX(Table15[Entire Service Line Classification], MATCH(SUMIFS(Table15[Unique ID],Table15[System-Owned Portion],E1400,Table15[If Material Anything Other than "Lead" in Column E,Was Material Ever Previously Lead?],G1400,Table15[Customer-Owned Portion],O1400),Table15[Unique ID],0),0)))</f>
        <v>Non-lead</v>
      </c>
      <c r="X1400"/>
    </row>
    <row r="1401" spans="2:24" ht="30" x14ac:dyDescent="0.25">
      <c r="B1401" s="146">
        <v>58906508</v>
      </c>
      <c r="C1401" s="31" t="s">
        <v>1630</v>
      </c>
      <c r="D1401" s="31"/>
      <c r="E1401" s="44" t="s">
        <v>35</v>
      </c>
      <c r="F1401" s="43" t="s">
        <v>34</v>
      </c>
      <c r="G1401" s="84" t="s">
        <v>34</v>
      </c>
      <c r="H1401" s="31"/>
      <c r="I1401" s="31"/>
      <c r="J1401" s="84" t="s">
        <v>190</v>
      </c>
      <c r="K1401" s="31" t="s">
        <v>34</v>
      </c>
      <c r="L1401" s="31" t="s">
        <v>46</v>
      </c>
      <c r="M1401" s="169"/>
      <c r="N1401" s="148" t="s">
        <v>3033</v>
      </c>
      <c r="O1401" s="44" t="s">
        <v>35</v>
      </c>
      <c r="P1401" s="43">
        <v>1990</v>
      </c>
      <c r="Q1401" s="31">
        <v>1</v>
      </c>
      <c r="R1401" s="84" t="s">
        <v>188</v>
      </c>
      <c r="S1401" s="31" t="s">
        <v>34</v>
      </c>
      <c r="T1401" s="31"/>
      <c r="U1401" s="169"/>
      <c r="V1401" s="150"/>
      <c r="W1401" s="141" t="str" cm="1">
        <f t="array" ref="W1401">IF(SUM(LEN(B1401:V1401))=0,"",IF(OR(OR(ISBLANK(F1401),SUM(LEN(C1401),LEN(D1401))=0),AND(NOT(E1401="Unknown"),ISBLANK(J1401)),AND(NOT(O1401="Unknown"),ISBLANK(R1401))),"Missing Information", INDEX(Table15[Entire Service Line Classification], MATCH(SUMIFS(Table15[Unique ID],Table15[System-Owned Portion],E1401,Table15[If Material Anything Other than "Lead" in Column E,Was Material Ever Previously Lead?],G1401,Table15[Customer-Owned Portion],O1401),Table15[Unique ID],0),0)))</f>
        <v>Non-lead</v>
      </c>
      <c r="X1401"/>
    </row>
    <row r="1402" spans="2:24" ht="30" x14ac:dyDescent="0.25">
      <c r="B1402" s="146">
        <v>89010469</v>
      </c>
      <c r="C1402" s="31" t="s">
        <v>1631</v>
      </c>
      <c r="D1402" s="31"/>
      <c r="E1402" s="44" t="s">
        <v>35</v>
      </c>
      <c r="F1402" s="43" t="s">
        <v>34</v>
      </c>
      <c r="G1402" s="84" t="s">
        <v>34</v>
      </c>
      <c r="H1402" s="31"/>
      <c r="I1402" s="31"/>
      <c r="J1402" s="84" t="s">
        <v>190</v>
      </c>
      <c r="K1402" s="31" t="s">
        <v>34</v>
      </c>
      <c r="L1402" s="31" t="s">
        <v>46</v>
      </c>
      <c r="M1402" s="169"/>
      <c r="N1402" s="148" t="s">
        <v>3033</v>
      </c>
      <c r="O1402" s="44" t="s">
        <v>35</v>
      </c>
      <c r="P1402" s="43">
        <v>1990</v>
      </c>
      <c r="Q1402" s="31">
        <v>1</v>
      </c>
      <c r="R1402" s="84" t="s">
        <v>188</v>
      </c>
      <c r="S1402" s="31" t="s">
        <v>34</v>
      </c>
      <c r="T1402" s="31"/>
      <c r="U1402" s="169"/>
      <c r="V1402" s="150"/>
      <c r="W1402" s="141" t="str" cm="1">
        <f t="array" ref="W1402">IF(SUM(LEN(B1402:V1402))=0,"",IF(OR(OR(ISBLANK(F1402),SUM(LEN(C1402),LEN(D1402))=0),AND(NOT(E1402="Unknown"),ISBLANK(J1402)),AND(NOT(O1402="Unknown"),ISBLANK(R1402))),"Missing Information", INDEX(Table15[Entire Service Line Classification], MATCH(SUMIFS(Table15[Unique ID],Table15[System-Owned Portion],E1402,Table15[If Material Anything Other than "Lead" in Column E,Was Material Ever Previously Lead?],G1402,Table15[Customer-Owned Portion],O1402),Table15[Unique ID],0),0)))</f>
        <v>Non-lead</v>
      </c>
      <c r="X1402"/>
    </row>
    <row r="1403" spans="2:24" ht="30" x14ac:dyDescent="0.25">
      <c r="B1403" s="146">
        <v>89017557</v>
      </c>
      <c r="C1403" s="31" t="s">
        <v>1632</v>
      </c>
      <c r="D1403" s="31"/>
      <c r="E1403" s="44" t="s">
        <v>35</v>
      </c>
      <c r="F1403" s="43" t="s">
        <v>34</v>
      </c>
      <c r="G1403" s="84" t="s">
        <v>34</v>
      </c>
      <c r="H1403" s="31"/>
      <c r="I1403" s="31"/>
      <c r="J1403" s="84" t="s">
        <v>190</v>
      </c>
      <c r="K1403" s="31" t="s">
        <v>34</v>
      </c>
      <c r="L1403" s="31" t="s">
        <v>46</v>
      </c>
      <c r="M1403" s="169"/>
      <c r="N1403" s="148" t="s">
        <v>3033</v>
      </c>
      <c r="O1403" s="44" t="s">
        <v>35</v>
      </c>
      <c r="P1403" s="43">
        <v>1990</v>
      </c>
      <c r="Q1403" s="31">
        <v>1</v>
      </c>
      <c r="R1403" s="84" t="s">
        <v>188</v>
      </c>
      <c r="S1403" s="31" t="s">
        <v>34</v>
      </c>
      <c r="T1403" s="31"/>
      <c r="U1403" s="169"/>
      <c r="V1403" s="150"/>
      <c r="W1403" s="141" t="str" cm="1">
        <f t="array" ref="W1403">IF(SUM(LEN(B1403:V1403))=0,"",IF(OR(OR(ISBLANK(F1403),SUM(LEN(C1403),LEN(D1403))=0),AND(NOT(E1403="Unknown"),ISBLANK(J1403)),AND(NOT(O1403="Unknown"),ISBLANK(R1403))),"Missing Information", INDEX(Table15[Entire Service Line Classification], MATCH(SUMIFS(Table15[Unique ID],Table15[System-Owned Portion],E1403,Table15[If Material Anything Other than "Lead" in Column E,Was Material Ever Previously Lead?],G1403,Table15[Customer-Owned Portion],O1403),Table15[Unique ID],0),0)))</f>
        <v>Non-lead</v>
      </c>
      <c r="X1403"/>
    </row>
    <row r="1404" spans="2:24" ht="30" x14ac:dyDescent="0.25">
      <c r="B1404" s="146">
        <v>67765054</v>
      </c>
      <c r="C1404" s="31" t="s">
        <v>1633</v>
      </c>
      <c r="D1404" s="31"/>
      <c r="E1404" s="44" t="s">
        <v>35</v>
      </c>
      <c r="F1404" s="43" t="s">
        <v>34</v>
      </c>
      <c r="G1404" s="84" t="s">
        <v>34</v>
      </c>
      <c r="H1404" s="31"/>
      <c r="I1404" s="31"/>
      <c r="J1404" s="84" t="s">
        <v>190</v>
      </c>
      <c r="K1404" s="31" t="s">
        <v>34</v>
      </c>
      <c r="L1404" s="31" t="s">
        <v>46</v>
      </c>
      <c r="M1404" s="169"/>
      <c r="N1404" s="148" t="s">
        <v>3033</v>
      </c>
      <c r="O1404" s="44" t="s">
        <v>35</v>
      </c>
      <c r="P1404" s="43">
        <v>1990</v>
      </c>
      <c r="Q1404" s="31">
        <v>1</v>
      </c>
      <c r="R1404" s="84" t="s">
        <v>188</v>
      </c>
      <c r="S1404" s="31" t="s">
        <v>34</v>
      </c>
      <c r="T1404" s="31"/>
      <c r="U1404" s="169"/>
      <c r="V1404" s="150"/>
      <c r="W1404" s="141" t="str" cm="1">
        <f t="array" ref="W1404">IF(SUM(LEN(B1404:V1404))=0,"",IF(OR(OR(ISBLANK(F1404),SUM(LEN(C1404),LEN(D1404))=0),AND(NOT(E1404="Unknown"),ISBLANK(J1404)),AND(NOT(O1404="Unknown"),ISBLANK(R1404))),"Missing Information", INDEX(Table15[Entire Service Line Classification], MATCH(SUMIFS(Table15[Unique ID],Table15[System-Owned Portion],E1404,Table15[If Material Anything Other than "Lead" in Column E,Was Material Ever Previously Lead?],G1404,Table15[Customer-Owned Portion],O1404),Table15[Unique ID],0),0)))</f>
        <v>Non-lead</v>
      </c>
      <c r="X1404"/>
    </row>
    <row r="1405" spans="2:24" ht="30" x14ac:dyDescent="0.25">
      <c r="B1405" s="146">
        <v>89107631</v>
      </c>
      <c r="C1405" s="31" t="s">
        <v>1634</v>
      </c>
      <c r="D1405" s="31"/>
      <c r="E1405" s="44" t="s">
        <v>35</v>
      </c>
      <c r="F1405" s="43" t="s">
        <v>34</v>
      </c>
      <c r="G1405" s="84" t="s">
        <v>34</v>
      </c>
      <c r="H1405" s="31"/>
      <c r="I1405" s="31"/>
      <c r="J1405" s="84" t="s">
        <v>190</v>
      </c>
      <c r="K1405" s="31" t="s">
        <v>34</v>
      </c>
      <c r="L1405" s="31" t="s">
        <v>46</v>
      </c>
      <c r="M1405" s="169"/>
      <c r="N1405" s="148" t="s">
        <v>3033</v>
      </c>
      <c r="O1405" s="44" t="s">
        <v>35</v>
      </c>
      <c r="P1405" s="43">
        <v>1990</v>
      </c>
      <c r="Q1405" s="31">
        <v>1</v>
      </c>
      <c r="R1405" s="84" t="s">
        <v>188</v>
      </c>
      <c r="S1405" s="31" t="s">
        <v>34</v>
      </c>
      <c r="T1405" s="31"/>
      <c r="U1405" s="169"/>
      <c r="V1405" s="150"/>
      <c r="W1405" s="141" t="str" cm="1">
        <f t="array" ref="W1405">IF(SUM(LEN(B1405:V1405))=0,"",IF(OR(OR(ISBLANK(F1405),SUM(LEN(C1405),LEN(D1405))=0),AND(NOT(E1405="Unknown"),ISBLANK(J1405)),AND(NOT(O1405="Unknown"),ISBLANK(R1405))),"Missing Information", INDEX(Table15[Entire Service Line Classification], MATCH(SUMIFS(Table15[Unique ID],Table15[System-Owned Portion],E1405,Table15[If Material Anything Other than "Lead" in Column E,Was Material Ever Previously Lead?],G1405,Table15[Customer-Owned Portion],O1405),Table15[Unique ID],0),0)))</f>
        <v>Non-lead</v>
      </c>
      <c r="X1405"/>
    </row>
    <row r="1406" spans="2:24" ht="30" x14ac:dyDescent="0.25">
      <c r="B1406" s="146">
        <v>90004286</v>
      </c>
      <c r="C1406" s="31" t="s">
        <v>1635</v>
      </c>
      <c r="D1406" s="31"/>
      <c r="E1406" s="44" t="s">
        <v>35</v>
      </c>
      <c r="F1406" s="43" t="s">
        <v>34</v>
      </c>
      <c r="G1406" s="84" t="s">
        <v>34</v>
      </c>
      <c r="H1406" s="31"/>
      <c r="I1406" s="31"/>
      <c r="J1406" s="84" t="s">
        <v>190</v>
      </c>
      <c r="K1406" s="31" t="s">
        <v>34</v>
      </c>
      <c r="L1406" s="31" t="s">
        <v>46</v>
      </c>
      <c r="M1406" s="169"/>
      <c r="N1406" s="148" t="s">
        <v>3033</v>
      </c>
      <c r="O1406" s="44" t="s">
        <v>35</v>
      </c>
      <c r="P1406" s="43">
        <v>1990</v>
      </c>
      <c r="Q1406" s="31">
        <v>1</v>
      </c>
      <c r="R1406" s="84" t="s">
        <v>188</v>
      </c>
      <c r="S1406" s="31" t="s">
        <v>34</v>
      </c>
      <c r="T1406" s="31"/>
      <c r="U1406" s="169"/>
      <c r="V1406" s="150"/>
      <c r="W1406" s="141" t="str" cm="1">
        <f t="array" ref="W1406">IF(SUM(LEN(B1406:V1406))=0,"",IF(OR(OR(ISBLANK(F1406),SUM(LEN(C1406),LEN(D1406))=0),AND(NOT(E1406="Unknown"),ISBLANK(J1406)),AND(NOT(O1406="Unknown"),ISBLANK(R1406))),"Missing Information", INDEX(Table15[Entire Service Line Classification], MATCH(SUMIFS(Table15[Unique ID],Table15[System-Owned Portion],E1406,Table15[If Material Anything Other than "Lead" in Column E,Was Material Ever Previously Lead?],G1406,Table15[Customer-Owned Portion],O1406),Table15[Unique ID],0),0)))</f>
        <v>Non-lead</v>
      </c>
      <c r="X1406"/>
    </row>
    <row r="1407" spans="2:24" ht="30" x14ac:dyDescent="0.25">
      <c r="B1407" s="146">
        <v>44439824</v>
      </c>
      <c r="C1407" s="31" t="s">
        <v>1636</v>
      </c>
      <c r="D1407" s="31"/>
      <c r="E1407" s="44" t="s">
        <v>35</v>
      </c>
      <c r="F1407" s="43" t="s">
        <v>34</v>
      </c>
      <c r="G1407" s="84" t="s">
        <v>34</v>
      </c>
      <c r="H1407" s="31"/>
      <c r="I1407" s="31"/>
      <c r="J1407" s="84" t="s">
        <v>190</v>
      </c>
      <c r="K1407" s="31" t="s">
        <v>34</v>
      </c>
      <c r="L1407" s="31" t="s">
        <v>46</v>
      </c>
      <c r="M1407" s="169"/>
      <c r="N1407" s="148" t="s">
        <v>3033</v>
      </c>
      <c r="O1407" s="44" t="s">
        <v>35</v>
      </c>
      <c r="P1407" s="43">
        <v>1990</v>
      </c>
      <c r="Q1407" s="31">
        <v>1</v>
      </c>
      <c r="R1407" s="84" t="s">
        <v>188</v>
      </c>
      <c r="S1407" s="31" t="s">
        <v>34</v>
      </c>
      <c r="T1407" s="31"/>
      <c r="U1407" s="169"/>
      <c r="V1407" s="150"/>
      <c r="W1407" s="141" t="str" cm="1">
        <f t="array" ref="W1407">IF(SUM(LEN(B1407:V1407))=0,"",IF(OR(OR(ISBLANK(F1407),SUM(LEN(C1407),LEN(D1407))=0),AND(NOT(E1407="Unknown"),ISBLANK(J1407)),AND(NOT(O1407="Unknown"),ISBLANK(R1407))),"Missing Information", INDEX(Table15[Entire Service Line Classification], MATCH(SUMIFS(Table15[Unique ID],Table15[System-Owned Portion],E1407,Table15[If Material Anything Other than "Lead" in Column E,Was Material Ever Previously Lead?],G1407,Table15[Customer-Owned Portion],O1407),Table15[Unique ID],0),0)))</f>
        <v>Non-lead</v>
      </c>
      <c r="X1407"/>
    </row>
    <row r="1408" spans="2:24" ht="30" x14ac:dyDescent="0.25">
      <c r="B1408" s="146">
        <v>31813782</v>
      </c>
      <c r="C1408" s="31" t="s">
        <v>1637</v>
      </c>
      <c r="D1408" s="31"/>
      <c r="E1408" s="44" t="s">
        <v>35</v>
      </c>
      <c r="F1408" s="43" t="s">
        <v>34</v>
      </c>
      <c r="G1408" s="84" t="s">
        <v>34</v>
      </c>
      <c r="H1408" s="31"/>
      <c r="I1408" s="31"/>
      <c r="J1408" s="84" t="s">
        <v>190</v>
      </c>
      <c r="K1408" s="31" t="s">
        <v>34</v>
      </c>
      <c r="L1408" s="31" t="s">
        <v>46</v>
      </c>
      <c r="M1408" s="169"/>
      <c r="N1408" s="148" t="s">
        <v>3033</v>
      </c>
      <c r="O1408" s="44" t="s">
        <v>35</v>
      </c>
      <c r="P1408" s="43">
        <v>1990</v>
      </c>
      <c r="Q1408" s="31">
        <v>1</v>
      </c>
      <c r="R1408" s="84" t="s">
        <v>188</v>
      </c>
      <c r="S1408" s="31" t="s">
        <v>34</v>
      </c>
      <c r="T1408" s="31"/>
      <c r="U1408" s="169"/>
      <c r="V1408" s="150"/>
      <c r="W1408" s="141" t="str" cm="1">
        <f t="array" ref="W1408">IF(SUM(LEN(B1408:V1408))=0,"",IF(OR(OR(ISBLANK(F1408),SUM(LEN(C1408),LEN(D1408))=0),AND(NOT(E1408="Unknown"),ISBLANK(J1408)),AND(NOT(O1408="Unknown"),ISBLANK(R1408))),"Missing Information", INDEX(Table15[Entire Service Line Classification], MATCH(SUMIFS(Table15[Unique ID],Table15[System-Owned Portion],E1408,Table15[If Material Anything Other than "Lead" in Column E,Was Material Ever Previously Lead?],G1408,Table15[Customer-Owned Portion],O1408),Table15[Unique ID],0),0)))</f>
        <v>Non-lead</v>
      </c>
      <c r="X1408"/>
    </row>
    <row r="1409" spans="2:24" ht="30" x14ac:dyDescent="0.25">
      <c r="B1409" s="146">
        <v>89008399</v>
      </c>
      <c r="C1409" s="31" t="s">
        <v>1638</v>
      </c>
      <c r="D1409" s="31"/>
      <c r="E1409" s="44" t="s">
        <v>35</v>
      </c>
      <c r="F1409" s="43" t="s">
        <v>34</v>
      </c>
      <c r="G1409" s="84" t="s">
        <v>34</v>
      </c>
      <c r="H1409" s="31"/>
      <c r="I1409" s="31"/>
      <c r="J1409" s="84" t="s">
        <v>190</v>
      </c>
      <c r="K1409" s="31" t="s">
        <v>34</v>
      </c>
      <c r="L1409" s="31" t="s">
        <v>46</v>
      </c>
      <c r="M1409" s="169"/>
      <c r="N1409" s="148" t="s">
        <v>3033</v>
      </c>
      <c r="O1409" s="44" t="s">
        <v>35</v>
      </c>
      <c r="P1409" s="43">
        <v>1990</v>
      </c>
      <c r="Q1409" s="31">
        <v>1</v>
      </c>
      <c r="R1409" s="84" t="s">
        <v>188</v>
      </c>
      <c r="S1409" s="31" t="s">
        <v>34</v>
      </c>
      <c r="T1409" s="31"/>
      <c r="U1409" s="169"/>
      <c r="V1409" s="150"/>
      <c r="W1409" s="141" t="str" cm="1">
        <f t="array" ref="W1409">IF(SUM(LEN(B1409:V1409))=0,"",IF(OR(OR(ISBLANK(F1409),SUM(LEN(C1409),LEN(D1409))=0),AND(NOT(E1409="Unknown"),ISBLANK(J1409)),AND(NOT(O1409="Unknown"),ISBLANK(R1409))),"Missing Information", INDEX(Table15[Entire Service Line Classification], MATCH(SUMIFS(Table15[Unique ID],Table15[System-Owned Portion],E1409,Table15[If Material Anything Other than "Lead" in Column E,Was Material Ever Previously Lead?],G1409,Table15[Customer-Owned Portion],O1409),Table15[Unique ID],0),0)))</f>
        <v>Non-lead</v>
      </c>
      <c r="X1409"/>
    </row>
    <row r="1410" spans="2:24" ht="30" x14ac:dyDescent="0.25">
      <c r="B1410" s="146">
        <v>21518941</v>
      </c>
      <c r="C1410" s="31" t="s">
        <v>1639</v>
      </c>
      <c r="D1410" s="31"/>
      <c r="E1410" s="44" t="s">
        <v>35</v>
      </c>
      <c r="F1410" s="43" t="s">
        <v>34</v>
      </c>
      <c r="G1410" s="84" t="s">
        <v>34</v>
      </c>
      <c r="H1410" s="31"/>
      <c r="I1410" s="31"/>
      <c r="J1410" s="84" t="s">
        <v>190</v>
      </c>
      <c r="K1410" s="31" t="s">
        <v>34</v>
      </c>
      <c r="L1410" s="31" t="s">
        <v>46</v>
      </c>
      <c r="M1410" s="169"/>
      <c r="N1410" s="148" t="s">
        <v>3033</v>
      </c>
      <c r="O1410" s="44" t="s">
        <v>35</v>
      </c>
      <c r="P1410" s="43">
        <v>1990</v>
      </c>
      <c r="Q1410" s="31">
        <v>1</v>
      </c>
      <c r="R1410" s="84" t="s">
        <v>188</v>
      </c>
      <c r="S1410" s="31" t="s">
        <v>34</v>
      </c>
      <c r="T1410" s="31"/>
      <c r="U1410" s="169"/>
      <c r="V1410" s="150"/>
      <c r="W1410" s="141" t="str" cm="1">
        <f t="array" ref="W1410">IF(SUM(LEN(B1410:V1410))=0,"",IF(OR(OR(ISBLANK(F1410),SUM(LEN(C1410),LEN(D1410))=0),AND(NOT(E1410="Unknown"),ISBLANK(J1410)),AND(NOT(O1410="Unknown"),ISBLANK(R1410))),"Missing Information", INDEX(Table15[Entire Service Line Classification], MATCH(SUMIFS(Table15[Unique ID],Table15[System-Owned Portion],E1410,Table15[If Material Anything Other than "Lead" in Column E,Was Material Ever Previously Lead?],G1410,Table15[Customer-Owned Portion],O1410),Table15[Unique ID],0),0)))</f>
        <v>Non-lead</v>
      </c>
      <c r="X1410"/>
    </row>
    <row r="1411" spans="2:24" ht="30" x14ac:dyDescent="0.25">
      <c r="B1411" s="146">
        <v>45707034</v>
      </c>
      <c r="C1411" s="31" t="s">
        <v>1640</v>
      </c>
      <c r="D1411" s="31"/>
      <c r="E1411" s="44" t="s">
        <v>35</v>
      </c>
      <c r="F1411" s="43" t="s">
        <v>34</v>
      </c>
      <c r="G1411" s="84" t="s">
        <v>34</v>
      </c>
      <c r="H1411" s="31"/>
      <c r="I1411" s="31"/>
      <c r="J1411" s="84" t="s">
        <v>190</v>
      </c>
      <c r="K1411" s="31" t="s">
        <v>34</v>
      </c>
      <c r="L1411" s="31" t="s">
        <v>46</v>
      </c>
      <c r="M1411" s="169"/>
      <c r="N1411" s="148" t="s">
        <v>3033</v>
      </c>
      <c r="O1411" s="44" t="s">
        <v>35</v>
      </c>
      <c r="P1411" s="43">
        <v>1990</v>
      </c>
      <c r="Q1411" s="31">
        <v>1</v>
      </c>
      <c r="R1411" s="84" t="s">
        <v>188</v>
      </c>
      <c r="S1411" s="31" t="s">
        <v>34</v>
      </c>
      <c r="T1411" s="31"/>
      <c r="U1411" s="169"/>
      <c r="V1411" s="150"/>
      <c r="W1411" s="141" t="str" cm="1">
        <f t="array" ref="W1411">IF(SUM(LEN(B1411:V1411))=0,"",IF(OR(OR(ISBLANK(F1411),SUM(LEN(C1411),LEN(D1411))=0),AND(NOT(E1411="Unknown"),ISBLANK(J1411)),AND(NOT(O1411="Unknown"),ISBLANK(R1411))),"Missing Information", INDEX(Table15[Entire Service Line Classification], MATCH(SUMIFS(Table15[Unique ID],Table15[System-Owned Portion],E1411,Table15[If Material Anything Other than "Lead" in Column E,Was Material Ever Previously Lead?],G1411,Table15[Customer-Owned Portion],O1411),Table15[Unique ID],0),0)))</f>
        <v>Non-lead</v>
      </c>
      <c r="X1411"/>
    </row>
    <row r="1412" spans="2:24" ht="30" x14ac:dyDescent="0.25">
      <c r="B1412" s="146">
        <v>89017926</v>
      </c>
      <c r="C1412" s="31" t="s">
        <v>1641</v>
      </c>
      <c r="D1412" s="31"/>
      <c r="E1412" s="44" t="s">
        <v>35</v>
      </c>
      <c r="F1412" s="43" t="s">
        <v>34</v>
      </c>
      <c r="G1412" s="84" t="s">
        <v>34</v>
      </c>
      <c r="H1412" s="31"/>
      <c r="I1412" s="31"/>
      <c r="J1412" s="84" t="s">
        <v>190</v>
      </c>
      <c r="K1412" s="31" t="s">
        <v>34</v>
      </c>
      <c r="L1412" s="31" t="s">
        <v>46</v>
      </c>
      <c r="M1412" s="169"/>
      <c r="N1412" s="148" t="s">
        <v>3033</v>
      </c>
      <c r="O1412" s="44" t="s">
        <v>35</v>
      </c>
      <c r="P1412" s="43">
        <v>1990</v>
      </c>
      <c r="Q1412" s="31">
        <v>1</v>
      </c>
      <c r="R1412" s="84" t="s">
        <v>188</v>
      </c>
      <c r="S1412" s="31" t="s">
        <v>34</v>
      </c>
      <c r="T1412" s="31"/>
      <c r="U1412" s="169"/>
      <c r="V1412" s="150"/>
      <c r="W1412" s="141" t="str" cm="1">
        <f t="array" ref="W1412">IF(SUM(LEN(B1412:V1412))=0,"",IF(OR(OR(ISBLANK(F1412),SUM(LEN(C1412),LEN(D1412))=0),AND(NOT(E1412="Unknown"),ISBLANK(J1412)),AND(NOT(O1412="Unknown"),ISBLANK(R1412))),"Missing Information", INDEX(Table15[Entire Service Line Classification], MATCH(SUMIFS(Table15[Unique ID],Table15[System-Owned Portion],E1412,Table15[If Material Anything Other than "Lead" in Column E,Was Material Ever Previously Lead?],G1412,Table15[Customer-Owned Portion],O1412),Table15[Unique ID],0),0)))</f>
        <v>Non-lead</v>
      </c>
      <c r="X1412"/>
    </row>
    <row r="1413" spans="2:24" ht="30" x14ac:dyDescent="0.25">
      <c r="B1413" s="146">
        <v>89017940</v>
      </c>
      <c r="C1413" s="31" t="s">
        <v>1642</v>
      </c>
      <c r="D1413" s="31"/>
      <c r="E1413" s="44" t="s">
        <v>35</v>
      </c>
      <c r="F1413" s="43" t="s">
        <v>34</v>
      </c>
      <c r="G1413" s="84" t="s">
        <v>34</v>
      </c>
      <c r="H1413" s="31"/>
      <c r="I1413" s="31"/>
      <c r="J1413" s="84" t="s">
        <v>190</v>
      </c>
      <c r="K1413" s="31" t="s">
        <v>34</v>
      </c>
      <c r="L1413" s="31" t="s">
        <v>46</v>
      </c>
      <c r="M1413" s="169"/>
      <c r="N1413" s="148" t="s">
        <v>3033</v>
      </c>
      <c r="O1413" s="44" t="s">
        <v>35</v>
      </c>
      <c r="P1413" s="43">
        <v>1990</v>
      </c>
      <c r="Q1413" s="31">
        <v>1</v>
      </c>
      <c r="R1413" s="84" t="s">
        <v>188</v>
      </c>
      <c r="S1413" s="31" t="s">
        <v>34</v>
      </c>
      <c r="T1413" s="31"/>
      <c r="U1413" s="169"/>
      <c r="V1413" s="150"/>
      <c r="W1413" s="141" t="str" cm="1">
        <f t="array" ref="W1413">IF(SUM(LEN(B1413:V1413))=0,"",IF(OR(OR(ISBLANK(F1413),SUM(LEN(C1413),LEN(D1413))=0),AND(NOT(E1413="Unknown"),ISBLANK(J1413)),AND(NOT(O1413="Unknown"),ISBLANK(R1413))),"Missing Information", INDEX(Table15[Entire Service Line Classification], MATCH(SUMIFS(Table15[Unique ID],Table15[System-Owned Portion],E1413,Table15[If Material Anything Other than "Lead" in Column E,Was Material Ever Previously Lead?],G1413,Table15[Customer-Owned Portion],O1413),Table15[Unique ID],0),0)))</f>
        <v>Non-lead</v>
      </c>
      <c r="X1413"/>
    </row>
    <row r="1414" spans="2:24" ht="30" x14ac:dyDescent="0.25">
      <c r="B1414" s="146">
        <v>89107648</v>
      </c>
      <c r="C1414" s="31" t="s">
        <v>1643</v>
      </c>
      <c r="D1414" s="31"/>
      <c r="E1414" s="44" t="s">
        <v>35</v>
      </c>
      <c r="F1414" s="43" t="s">
        <v>34</v>
      </c>
      <c r="G1414" s="84" t="s">
        <v>34</v>
      </c>
      <c r="H1414" s="31"/>
      <c r="I1414" s="31"/>
      <c r="J1414" s="84" t="s">
        <v>190</v>
      </c>
      <c r="K1414" s="31" t="s">
        <v>34</v>
      </c>
      <c r="L1414" s="31" t="s">
        <v>46</v>
      </c>
      <c r="M1414" s="169"/>
      <c r="N1414" s="148" t="s">
        <v>3033</v>
      </c>
      <c r="O1414" s="44" t="s">
        <v>35</v>
      </c>
      <c r="P1414" s="43">
        <v>1990</v>
      </c>
      <c r="Q1414" s="31">
        <v>1</v>
      </c>
      <c r="R1414" s="84" t="s">
        <v>188</v>
      </c>
      <c r="S1414" s="31" t="s">
        <v>34</v>
      </c>
      <c r="T1414" s="31"/>
      <c r="U1414" s="169"/>
      <c r="V1414" s="150"/>
      <c r="W1414" s="141" t="str" cm="1">
        <f t="array" ref="W1414">IF(SUM(LEN(B1414:V1414))=0,"",IF(OR(OR(ISBLANK(F1414),SUM(LEN(C1414),LEN(D1414))=0),AND(NOT(E1414="Unknown"),ISBLANK(J1414)),AND(NOT(O1414="Unknown"),ISBLANK(R1414))),"Missing Information", INDEX(Table15[Entire Service Line Classification], MATCH(SUMIFS(Table15[Unique ID],Table15[System-Owned Portion],E1414,Table15[If Material Anything Other than "Lead" in Column E,Was Material Ever Previously Lead?],G1414,Table15[Customer-Owned Portion],O1414),Table15[Unique ID],0),0)))</f>
        <v>Non-lead</v>
      </c>
      <c r="X1414"/>
    </row>
    <row r="1415" spans="2:24" ht="30" x14ac:dyDescent="0.25">
      <c r="B1415" s="146">
        <v>89017939</v>
      </c>
      <c r="C1415" s="31" t="s">
        <v>1644</v>
      </c>
      <c r="D1415" s="31"/>
      <c r="E1415" s="44" t="s">
        <v>35</v>
      </c>
      <c r="F1415" s="43" t="s">
        <v>34</v>
      </c>
      <c r="G1415" s="84" t="s">
        <v>34</v>
      </c>
      <c r="H1415" s="31"/>
      <c r="I1415" s="31"/>
      <c r="J1415" s="84" t="s">
        <v>190</v>
      </c>
      <c r="K1415" s="31" t="s">
        <v>34</v>
      </c>
      <c r="L1415" s="31" t="s">
        <v>46</v>
      </c>
      <c r="M1415" s="169"/>
      <c r="N1415" s="148" t="s">
        <v>3033</v>
      </c>
      <c r="O1415" s="44" t="s">
        <v>35</v>
      </c>
      <c r="P1415" s="43">
        <v>1990</v>
      </c>
      <c r="Q1415" s="31">
        <v>1</v>
      </c>
      <c r="R1415" s="84" t="s">
        <v>188</v>
      </c>
      <c r="S1415" s="31" t="s">
        <v>34</v>
      </c>
      <c r="T1415" s="31"/>
      <c r="U1415" s="169"/>
      <c r="V1415" s="150"/>
      <c r="W1415" s="141" t="str" cm="1">
        <f t="array" ref="W1415">IF(SUM(LEN(B1415:V1415))=0,"",IF(OR(OR(ISBLANK(F1415),SUM(LEN(C1415),LEN(D1415))=0),AND(NOT(E1415="Unknown"),ISBLANK(J1415)),AND(NOT(O1415="Unknown"),ISBLANK(R1415))),"Missing Information", INDEX(Table15[Entire Service Line Classification], MATCH(SUMIFS(Table15[Unique ID],Table15[System-Owned Portion],E1415,Table15[If Material Anything Other than "Lead" in Column E,Was Material Ever Previously Lead?],G1415,Table15[Customer-Owned Portion],O1415),Table15[Unique ID],0),0)))</f>
        <v>Non-lead</v>
      </c>
      <c r="X1415"/>
    </row>
    <row r="1416" spans="2:24" ht="30" x14ac:dyDescent="0.25">
      <c r="B1416" s="146">
        <v>70111631</v>
      </c>
      <c r="C1416" s="31" t="s">
        <v>1645</v>
      </c>
      <c r="D1416" s="31"/>
      <c r="E1416" s="44" t="s">
        <v>35</v>
      </c>
      <c r="F1416" s="43" t="s">
        <v>34</v>
      </c>
      <c r="G1416" s="84" t="s">
        <v>34</v>
      </c>
      <c r="H1416" s="31"/>
      <c r="I1416" s="31"/>
      <c r="J1416" s="84" t="s">
        <v>190</v>
      </c>
      <c r="K1416" s="31" t="s">
        <v>34</v>
      </c>
      <c r="L1416" s="31" t="s">
        <v>46</v>
      </c>
      <c r="M1416" s="169"/>
      <c r="N1416" s="148" t="s">
        <v>3033</v>
      </c>
      <c r="O1416" s="44" t="s">
        <v>35</v>
      </c>
      <c r="P1416" s="43">
        <v>1990</v>
      </c>
      <c r="Q1416" s="31">
        <v>1</v>
      </c>
      <c r="R1416" s="84" t="s">
        <v>188</v>
      </c>
      <c r="S1416" s="31" t="s">
        <v>34</v>
      </c>
      <c r="T1416" s="31"/>
      <c r="U1416" s="169"/>
      <c r="V1416" s="150"/>
      <c r="W1416" s="141" t="str" cm="1">
        <f t="array" ref="W1416">IF(SUM(LEN(B1416:V1416))=0,"",IF(OR(OR(ISBLANK(F1416),SUM(LEN(C1416),LEN(D1416))=0),AND(NOT(E1416="Unknown"),ISBLANK(J1416)),AND(NOT(O1416="Unknown"),ISBLANK(R1416))),"Missing Information", INDEX(Table15[Entire Service Line Classification], MATCH(SUMIFS(Table15[Unique ID],Table15[System-Owned Portion],E1416,Table15[If Material Anything Other than "Lead" in Column E,Was Material Ever Previously Lead?],G1416,Table15[Customer-Owned Portion],O1416),Table15[Unique ID],0),0)))</f>
        <v>Non-lead</v>
      </c>
      <c r="X1416"/>
    </row>
    <row r="1417" spans="2:24" ht="30" x14ac:dyDescent="0.25">
      <c r="B1417" s="146">
        <v>89017923</v>
      </c>
      <c r="C1417" s="31" t="s">
        <v>1646</v>
      </c>
      <c r="D1417" s="31"/>
      <c r="E1417" s="44" t="s">
        <v>35</v>
      </c>
      <c r="F1417" s="43" t="s">
        <v>34</v>
      </c>
      <c r="G1417" s="84" t="s">
        <v>34</v>
      </c>
      <c r="H1417" s="31"/>
      <c r="I1417" s="31"/>
      <c r="J1417" s="84" t="s">
        <v>190</v>
      </c>
      <c r="K1417" s="31" t="s">
        <v>34</v>
      </c>
      <c r="L1417" s="31" t="s">
        <v>46</v>
      </c>
      <c r="M1417" s="169"/>
      <c r="N1417" s="148" t="s">
        <v>3033</v>
      </c>
      <c r="O1417" s="44" t="s">
        <v>35</v>
      </c>
      <c r="P1417" s="43">
        <v>1990</v>
      </c>
      <c r="Q1417" s="31">
        <v>1</v>
      </c>
      <c r="R1417" s="84" t="s">
        <v>188</v>
      </c>
      <c r="S1417" s="31" t="s">
        <v>34</v>
      </c>
      <c r="T1417" s="31"/>
      <c r="U1417" s="169"/>
      <c r="V1417" s="150"/>
      <c r="W1417" s="141" t="str" cm="1">
        <f t="array" ref="W1417">IF(SUM(LEN(B1417:V1417))=0,"",IF(OR(OR(ISBLANK(F1417),SUM(LEN(C1417),LEN(D1417))=0),AND(NOT(E1417="Unknown"),ISBLANK(J1417)),AND(NOT(O1417="Unknown"),ISBLANK(R1417))),"Missing Information", INDEX(Table15[Entire Service Line Classification], MATCH(SUMIFS(Table15[Unique ID],Table15[System-Owned Portion],E1417,Table15[If Material Anything Other than "Lead" in Column E,Was Material Ever Previously Lead?],G1417,Table15[Customer-Owned Portion],O1417),Table15[Unique ID],0),0)))</f>
        <v>Non-lead</v>
      </c>
      <c r="X1417"/>
    </row>
    <row r="1418" spans="2:24" ht="30" x14ac:dyDescent="0.25">
      <c r="B1418" s="146">
        <v>52490121</v>
      </c>
      <c r="C1418" s="31" t="s">
        <v>1647</v>
      </c>
      <c r="D1418" s="31"/>
      <c r="E1418" s="44" t="s">
        <v>35</v>
      </c>
      <c r="F1418" s="43" t="s">
        <v>34</v>
      </c>
      <c r="G1418" s="84" t="s">
        <v>34</v>
      </c>
      <c r="H1418" s="31"/>
      <c r="I1418" s="31"/>
      <c r="J1418" s="84" t="s">
        <v>190</v>
      </c>
      <c r="K1418" s="31" t="s">
        <v>34</v>
      </c>
      <c r="L1418" s="31" t="s">
        <v>46</v>
      </c>
      <c r="M1418" s="169"/>
      <c r="N1418" s="148" t="s">
        <v>3033</v>
      </c>
      <c r="O1418" s="44" t="s">
        <v>35</v>
      </c>
      <c r="P1418" s="43">
        <v>1990</v>
      </c>
      <c r="Q1418" s="31">
        <v>1</v>
      </c>
      <c r="R1418" s="84" t="s">
        <v>188</v>
      </c>
      <c r="S1418" s="31" t="s">
        <v>34</v>
      </c>
      <c r="T1418" s="31"/>
      <c r="U1418" s="169"/>
      <c r="V1418" s="150"/>
      <c r="W1418" s="141" t="str" cm="1">
        <f t="array" ref="W1418">IF(SUM(LEN(B1418:V1418))=0,"",IF(OR(OR(ISBLANK(F1418),SUM(LEN(C1418),LEN(D1418))=0),AND(NOT(E1418="Unknown"),ISBLANK(J1418)),AND(NOT(O1418="Unknown"),ISBLANK(R1418))),"Missing Information", INDEX(Table15[Entire Service Line Classification], MATCH(SUMIFS(Table15[Unique ID],Table15[System-Owned Portion],E1418,Table15[If Material Anything Other than "Lead" in Column E,Was Material Ever Previously Lead?],G1418,Table15[Customer-Owned Portion],O1418),Table15[Unique ID],0),0)))</f>
        <v>Non-lead</v>
      </c>
      <c r="X1418"/>
    </row>
    <row r="1419" spans="2:24" ht="30" x14ac:dyDescent="0.25">
      <c r="B1419" s="146">
        <v>70111621</v>
      </c>
      <c r="C1419" s="31" t="s">
        <v>1648</v>
      </c>
      <c r="D1419" s="31"/>
      <c r="E1419" s="44" t="s">
        <v>35</v>
      </c>
      <c r="F1419" s="43" t="s">
        <v>34</v>
      </c>
      <c r="G1419" s="84" t="s">
        <v>34</v>
      </c>
      <c r="H1419" s="31"/>
      <c r="I1419" s="31"/>
      <c r="J1419" s="84" t="s">
        <v>190</v>
      </c>
      <c r="K1419" s="31" t="s">
        <v>34</v>
      </c>
      <c r="L1419" s="31" t="s">
        <v>46</v>
      </c>
      <c r="M1419" s="169"/>
      <c r="N1419" s="148" t="s">
        <v>3033</v>
      </c>
      <c r="O1419" s="44" t="s">
        <v>35</v>
      </c>
      <c r="P1419" s="43">
        <v>1990</v>
      </c>
      <c r="Q1419" s="31">
        <v>1</v>
      </c>
      <c r="R1419" s="84" t="s">
        <v>188</v>
      </c>
      <c r="S1419" s="31" t="s">
        <v>34</v>
      </c>
      <c r="T1419" s="31"/>
      <c r="U1419" s="169"/>
      <c r="V1419" s="150"/>
      <c r="W1419" s="141" t="str" cm="1">
        <f t="array" ref="W1419">IF(SUM(LEN(B1419:V1419))=0,"",IF(OR(OR(ISBLANK(F1419),SUM(LEN(C1419),LEN(D1419))=0),AND(NOT(E1419="Unknown"),ISBLANK(J1419)),AND(NOT(O1419="Unknown"),ISBLANK(R1419))),"Missing Information", INDEX(Table15[Entire Service Line Classification], MATCH(SUMIFS(Table15[Unique ID],Table15[System-Owned Portion],E1419,Table15[If Material Anything Other than "Lead" in Column E,Was Material Ever Previously Lead?],G1419,Table15[Customer-Owned Portion],O1419),Table15[Unique ID],0),0)))</f>
        <v>Non-lead</v>
      </c>
      <c r="X1419"/>
    </row>
    <row r="1420" spans="2:24" ht="30" x14ac:dyDescent="0.25">
      <c r="B1420" s="146">
        <v>89010460</v>
      </c>
      <c r="C1420" s="31" t="s">
        <v>1649</v>
      </c>
      <c r="D1420" s="31"/>
      <c r="E1420" s="44" t="s">
        <v>35</v>
      </c>
      <c r="F1420" s="43" t="s">
        <v>34</v>
      </c>
      <c r="G1420" s="84" t="s">
        <v>34</v>
      </c>
      <c r="H1420" s="31"/>
      <c r="I1420" s="31"/>
      <c r="J1420" s="84" t="s">
        <v>190</v>
      </c>
      <c r="K1420" s="31" t="s">
        <v>34</v>
      </c>
      <c r="L1420" s="31" t="s">
        <v>46</v>
      </c>
      <c r="M1420" s="169"/>
      <c r="N1420" s="148" t="s">
        <v>3033</v>
      </c>
      <c r="O1420" s="44" t="s">
        <v>35</v>
      </c>
      <c r="P1420" s="43">
        <v>1990</v>
      </c>
      <c r="Q1420" s="31">
        <v>1</v>
      </c>
      <c r="R1420" s="84" t="s">
        <v>188</v>
      </c>
      <c r="S1420" s="31" t="s">
        <v>34</v>
      </c>
      <c r="T1420" s="31"/>
      <c r="U1420" s="169"/>
      <c r="V1420" s="150"/>
      <c r="W1420" s="141" t="str" cm="1">
        <f t="array" ref="W1420">IF(SUM(LEN(B1420:V1420))=0,"",IF(OR(OR(ISBLANK(F1420),SUM(LEN(C1420),LEN(D1420))=0),AND(NOT(E1420="Unknown"),ISBLANK(J1420)),AND(NOT(O1420="Unknown"),ISBLANK(R1420))),"Missing Information", INDEX(Table15[Entire Service Line Classification], MATCH(SUMIFS(Table15[Unique ID],Table15[System-Owned Portion],E1420,Table15[If Material Anything Other than "Lead" in Column E,Was Material Ever Previously Lead?],G1420,Table15[Customer-Owned Portion],O1420),Table15[Unique ID],0),0)))</f>
        <v>Non-lead</v>
      </c>
      <c r="X1420"/>
    </row>
    <row r="1421" spans="2:24" ht="30" x14ac:dyDescent="0.25">
      <c r="B1421" s="146">
        <v>67765109</v>
      </c>
      <c r="C1421" s="31" t="s">
        <v>1650</v>
      </c>
      <c r="D1421" s="31"/>
      <c r="E1421" s="44" t="s">
        <v>35</v>
      </c>
      <c r="F1421" s="43" t="s">
        <v>34</v>
      </c>
      <c r="G1421" s="84" t="s">
        <v>34</v>
      </c>
      <c r="H1421" s="31"/>
      <c r="I1421" s="31"/>
      <c r="J1421" s="84" t="s">
        <v>190</v>
      </c>
      <c r="K1421" s="31" t="s">
        <v>34</v>
      </c>
      <c r="L1421" s="31" t="s">
        <v>46</v>
      </c>
      <c r="M1421" s="169"/>
      <c r="N1421" s="148" t="s">
        <v>3033</v>
      </c>
      <c r="O1421" s="44" t="s">
        <v>35</v>
      </c>
      <c r="P1421" s="43">
        <v>1990</v>
      </c>
      <c r="Q1421" s="31">
        <v>1</v>
      </c>
      <c r="R1421" s="84" t="s">
        <v>188</v>
      </c>
      <c r="S1421" s="31" t="s">
        <v>34</v>
      </c>
      <c r="T1421" s="31"/>
      <c r="U1421" s="169"/>
      <c r="V1421" s="150"/>
      <c r="W1421" s="141" t="str" cm="1">
        <f t="array" ref="W1421">IF(SUM(LEN(B1421:V1421))=0,"",IF(OR(OR(ISBLANK(F1421),SUM(LEN(C1421),LEN(D1421))=0),AND(NOT(E1421="Unknown"),ISBLANK(J1421)),AND(NOT(O1421="Unknown"),ISBLANK(R1421))),"Missing Information", INDEX(Table15[Entire Service Line Classification], MATCH(SUMIFS(Table15[Unique ID],Table15[System-Owned Portion],E1421,Table15[If Material Anything Other than "Lead" in Column E,Was Material Ever Previously Lead?],G1421,Table15[Customer-Owned Portion],O1421),Table15[Unique ID],0),0)))</f>
        <v>Non-lead</v>
      </c>
      <c r="X1421"/>
    </row>
    <row r="1422" spans="2:24" ht="30" x14ac:dyDescent="0.25">
      <c r="B1422" s="146">
        <v>88106457</v>
      </c>
      <c r="C1422" s="31" t="s">
        <v>1651</v>
      </c>
      <c r="D1422" s="31"/>
      <c r="E1422" s="44" t="s">
        <v>35</v>
      </c>
      <c r="F1422" s="43" t="s">
        <v>34</v>
      </c>
      <c r="G1422" s="84" t="s">
        <v>34</v>
      </c>
      <c r="H1422" s="31"/>
      <c r="I1422" s="31"/>
      <c r="J1422" s="84" t="s">
        <v>190</v>
      </c>
      <c r="K1422" s="31" t="s">
        <v>34</v>
      </c>
      <c r="L1422" s="31" t="s">
        <v>46</v>
      </c>
      <c r="M1422" s="169"/>
      <c r="N1422" s="148" t="s">
        <v>3033</v>
      </c>
      <c r="O1422" s="44" t="s">
        <v>35</v>
      </c>
      <c r="P1422" s="43">
        <v>1990</v>
      </c>
      <c r="Q1422" s="31">
        <v>1</v>
      </c>
      <c r="R1422" s="84" t="s">
        <v>188</v>
      </c>
      <c r="S1422" s="31" t="s">
        <v>34</v>
      </c>
      <c r="T1422" s="31"/>
      <c r="U1422" s="169"/>
      <c r="V1422" s="150"/>
      <c r="W1422" s="141" t="str" cm="1">
        <f t="array" ref="W1422">IF(SUM(LEN(B1422:V1422))=0,"",IF(OR(OR(ISBLANK(F1422),SUM(LEN(C1422),LEN(D1422))=0),AND(NOT(E1422="Unknown"),ISBLANK(J1422)),AND(NOT(O1422="Unknown"),ISBLANK(R1422))),"Missing Information", INDEX(Table15[Entire Service Line Classification], MATCH(SUMIFS(Table15[Unique ID],Table15[System-Owned Portion],E1422,Table15[If Material Anything Other than "Lead" in Column E,Was Material Ever Previously Lead?],G1422,Table15[Customer-Owned Portion],O1422),Table15[Unique ID],0),0)))</f>
        <v>Non-lead</v>
      </c>
      <c r="X1422"/>
    </row>
    <row r="1423" spans="2:24" ht="30" x14ac:dyDescent="0.25">
      <c r="B1423" s="146">
        <v>89017857</v>
      </c>
      <c r="C1423" s="31" t="s">
        <v>1652</v>
      </c>
      <c r="D1423" s="31"/>
      <c r="E1423" s="44" t="s">
        <v>35</v>
      </c>
      <c r="F1423" s="43" t="s">
        <v>34</v>
      </c>
      <c r="G1423" s="84" t="s">
        <v>34</v>
      </c>
      <c r="H1423" s="31"/>
      <c r="I1423" s="31"/>
      <c r="J1423" s="84" t="s">
        <v>190</v>
      </c>
      <c r="K1423" s="31" t="s">
        <v>34</v>
      </c>
      <c r="L1423" s="31" t="s">
        <v>46</v>
      </c>
      <c r="M1423" s="169"/>
      <c r="N1423" s="148" t="s">
        <v>3033</v>
      </c>
      <c r="O1423" s="44" t="s">
        <v>35</v>
      </c>
      <c r="P1423" s="43">
        <v>1990</v>
      </c>
      <c r="Q1423" s="31">
        <v>1</v>
      </c>
      <c r="R1423" s="84" t="s">
        <v>188</v>
      </c>
      <c r="S1423" s="31" t="s">
        <v>34</v>
      </c>
      <c r="T1423" s="31"/>
      <c r="U1423" s="169"/>
      <c r="V1423" s="150"/>
      <c r="W1423" s="141" t="str" cm="1">
        <f t="array" ref="W1423">IF(SUM(LEN(B1423:V1423))=0,"",IF(OR(OR(ISBLANK(F1423),SUM(LEN(C1423),LEN(D1423))=0),AND(NOT(E1423="Unknown"),ISBLANK(J1423)),AND(NOT(O1423="Unknown"),ISBLANK(R1423))),"Missing Information", INDEX(Table15[Entire Service Line Classification], MATCH(SUMIFS(Table15[Unique ID],Table15[System-Owned Portion],E1423,Table15[If Material Anything Other than "Lead" in Column E,Was Material Ever Previously Lead?],G1423,Table15[Customer-Owned Portion],O1423),Table15[Unique ID],0),0)))</f>
        <v>Non-lead</v>
      </c>
      <c r="X1423"/>
    </row>
    <row r="1424" spans="2:24" ht="30" x14ac:dyDescent="0.25">
      <c r="B1424" s="146">
        <v>53175978</v>
      </c>
      <c r="C1424" s="31" t="s">
        <v>1653</v>
      </c>
      <c r="D1424" s="31"/>
      <c r="E1424" s="44" t="s">
        <v>35</v>
      </c>
      <c r="F1424" s="43" t="s">
        <v>34</v>
      </c>
      <c r="G1424" s="84" t="s">
        <v>34</v>
      </c>
      <c r="H1424" s="31"/>
      <c r="I1424" s="31"/>
      <c r="J1424" s="84" t="s">
        <v>190</v>
      </c>
      <c r="K1424" s="31" t="s">
        <v>34</v>
      </c>
      <c r="L1424" s="31" t="s">
        <v>46</v>
      </c>
      <c r="M1424" s="169"/>
      <c r="N1424" s="148" t="s">
        <v>3033</v>
      </c>
      <c r="O1424" s="44" t="s">
        <v>35</v>
      </c>
      <c r="P1424" s="43">
        <v>1990</v>
      </c>
      <c r="Q1424" s="31">
        <v>1</v>
      </c>
      <c r="R1424" s="84" t="s">
        <v>188</v>
      </c>
      <c r="S1424" s="31" t="s">
        <v>34</v>
      </c>
      <c r="T1424" s="31"/>
      <c r="U1424" s="169"/>
      <c r="V1424" s="150"/>
      <c r="W1424" s="141" t="str" cm="1">
        <f t="array" ref="W1424">IF(SUM(LEN(B1424:V1424))=0,"",IF(OR(OR(ISBLANK(F1424),SUM(LEN(C1424),LEN(D1424))=0),AND(NOT(E1424="Unknown"),ISBLANK(J1424)),AND(NOT(O1424="Unknown"),ISBLANK(R1424))),"Missing Information", INDEX(Table15[Entire Service Line Classification], MATCH(SUMIFS(Table15[Unique ID],Table15[System-Owned Portion],E1424,Table15[If Material Anything Other than "Lead" in Column E,Was Material Ever Previously Lead?],G1424,Table15[Customer-Owned Portion],O1424),Table15[Unique ID],0),0)))</f>
        <v>Non-lead</v>
      </c>
      <c r="X1424"/>
    </row>
    <row r="1425" spans="2:24" ht="30" x14ac:dyDescent="0.25">
      <c r="B1425" s="146">
        <v>86314181</v>
      </c>
      <c r="C1425" s="31" t="s">
        <v>1654</v>
      </c>
      <c r="D1425" s="31"/>
      <c r="E1425" s="44" t="s">
        <v>35</v>
      </c>
      <c r="F1425" s="43" t="s">
        <v>34</v>
      </c>
      <c r="G1425" s="84" t="s">
        <v>34</v>
      </c>
      <c r="H1425" s="31"/>
      <c r="I1425" s="31"/>
      <c r="J1425" s="84" t="s">
        <v>190</v>
      </c>
      <c r="K1425" s="31" t="s">
        <v>34</v>
      </c>
      <c r="L1425" s="31" t="s">
        <v>46</v>
      </c>
      <c r="M1425" s="169"/>
      <c r="N1425" s="148" t="s">
        <v>3033</v>
      </c>
      <c r="O1425" s="44" t="s">
        <v>35</v>
      </c>
      <c r="P1425" s="43">
        <v>1990</v>
      </c>
      <c r="Q1425" s="31">
        <v>1</v>
      </c>
      <c r="R1425" s="84" t="s">
        <v>188</v>
      </c>
      <c r="S1425" s="31" t="s">
        <v>34</v>
      </c>
      <c r="T1425" s="31"/>
      <c r="U1425" s="169"/>
      <c r="V1425" s="150"/>
      <c r="W1425" s="141" t="str" cm="1">
        <f t="array" ref="W1425">IF(SUM(LEN(B1425:V1425))=0,"",IF(OR(OR(ISBLANK(F1425),SUM(LEN(C1425),LEN(D1425))=0),AND(NOT(E1425="Unknown"),ISBLANK(J1425)),AND(NOT(O1425="Unknown"),ISBLANK(R1425))),"Missing Information", INDEX(Table15[Entire Service Line Classification], MATCH(SUMIFS(Table15[Unique ID],Table15[System-Owned Portion],E1425,Table15[If Material Anything Other than "Lead" in Column E,Was Material Ever Previously Lead?],G1425,Table15[Customer-Owned Portion],O1425),Table15[Unique ID],0),0)))</f>
        <v>Non-lead</v>
      </c>
      <c r="X1425"/>
    </row>
    <row r="1426" spans="2:24" ht="30" x14ac:dyDescent="0.25">
      <c r="B1426" s="146">
        <v>89017880</v>
      </c>
      <c r="C1426" s="31" t="s">
        <v>1655</v>
      </c>
      <c r="D1426" s="31"/>
      <c r="E1426" s="44" t="s">
        <v>35</v>
      </c>
      <c r="F1426" s="43" t="s">
        <v>34</v>
      </c>
      <c r="G1426" s="84" t="s">
        <v>34</v>
      </c>
      <c r="H1426" s="31"/>
      <c r="I1426" s="31"/>
      <c r="J1426" s="84" t="s">
        <v>190</v>
      </c>
      <c r="K1426" s="31" t="s">
        <v>34</v>
      </c>
      <c r="L1426" s="31" t="s">
        <v>46</v>
      </c>
      <c r="M1426" s="169"/>
      <c r="N1426" s="148" t="s">
        <v>3033</v>
      </c>
      <c r="O1426" s="44" t="s">
        <v>35</v>
      </c>
      <c r="P1426" s="43">
        <v>1990</v>
      </c>
      <c r="Q1426" s="31">
        <v>1</v>
      </c>
      <c r="R1426" s="84" t="s">
        <v>188</v>
      </c>
      <c r="S1426" s="31" t="s">
        <v>34</v>
      </c>
      <c r="T1426" s="31"/>
      <c r="U1426" s="169"/>
      <c r="V1426" s="150"/>
      <c r="W1426" s="141" t="str" cm="1">
        <f t="array" ref="W1426">IF(SUM(LEN(B1426:V1426))=0,"",IF(OR(OR(ISBLANK(F1426),SUM(LEN(C1426),LEN(D1426))=0),AND(NOT(E1426="Unknown"),ISBLANK(J1426)),AND(NOT(O1426="Unknown"),ISBLANK(R1426))),"Missing Information", INDEX(Table15[Entire Service Line Classification], MATCH(SUMIFS(Table15[Unique ID],Table15[System-Owned Portion],E1426,Table15[If Material Anything Other than "Lead" in Column E,Was Material Ever Previously Lead?],G1426,Table15[Customer-Owned Portion],O1426),Table15[Unique ID],0),0)))</f>
        <v>Non-lead</v>
      </c>
      <c r="X1426"/>
    </row>
    <row r="1427" spans="2:24" ht="30" x14ac:dyDescent="0.25">
      <c r="B1427" s="146">
        <v>44439827</v>
      </c>
      <c r="C1427" s="31" t="s">
        <v>1656</v>
      </c>
      <c r="D1427" s="31"/>
      <c r="E1427" s="44" t="s">
        <v>35</v>
      </c>
      <c r="F1427" s="43" t="s">
        <v>34</v>
      </c>
      <c r="G1427" s="84" t="s">
        <v>34</v>
      </c>
      <c r="H1427" s="31"/>
      <c r="I1427" s="31"/>
      <c r="J1427" s="84" t="s">
        <v>190</v>
      </c>
      <c r="K1427" s="31" t="s">
        <v>34</v>
      </c>
      <c r="L1427" s="31" t="s">
        <v>46</v>
      </c>
      <c r="M1427" s="169"/>
      <c r="N1427" s="148" t="s">
        <v>3033</v>
      </c>
      <c r="O1427" s="44" t="s">
        <v>35</v>
      </c>
      <c r="P1427" s="43">
        <v>1990</v>
      </c>
      <c r="Q1427" s="31">
        <v>1</v>
      </c>
      <c r="R1427" s="84" t="s">
        <v>188</v>
      </c>
      <c r="S1427" s="31" t="s">
        <v>34</v>
      </c>
      <c r="T1427" s="31"/>
      <c r="U1427" s="169"/>
      <c r="V1427" s="150"/>
      <c r="W1427" s="141" t="str" cm="1">
        <f t="array" ref="W1427">IF(SUM(LEN(B1427:V1427))=0,"",IF(OR(OR(ISBLANK(F1427),SUM(LEN(C1427),LEN(D1427))=0),AND(NOT(E1427="Unknown"),ISBLANK(J1427)),AND(NOT(O1427="Unknown"),ISBLANK(R1427))),"Missing Information", INDEX(Table15[Entire Service Line Classification], MATCH(SUMIFS(Table15[Unique ID],Table15[System-Owned Portion],E1427,Table15[If Material Anything Other than "Lead" in Column E,Was Material Ever Previously Lead?],G1427,Table15[Customer-Owned Portion],O1427),Table15[Unique ID],0),0)))</f>
        <v>Non-lead</v>
      </c>
      <c r="X1427"/>
    </row>
    <row r="1428" spans="2:24" ht="30" x14ac:dyDescent="0.25">
      <c r="B1428" s="146">
        <v>67765074</v>
      </c>
      <c r="C1428" s="31" t="s">
        <v>1657</v>
      </c>
      <c r="D1428" s="31"/>
      <c r="E1428" s="44" t="s">
        <v>35</v>
      </c>
      <c r="F1428" s="43" t="s">
        <v>34</v>
      </c>
      <c r="G1428" s="84" t="s">
        <v>34</v>
      </c>
      <c r="H1428" s="31"/>
      <c r="I1428" s="31"/>
      <c r="J1428" s="84" t="s">
        <v>190</v>
      </c>
      <c r="K1428" s="31" t="s">
        <v>34</v>
      </c>
      <c r="L1428" s="31" t="s">
        <v>46</v>
      </c>
      <c r="M1428" s="169"/>
      <c r="N1428" s="148" t="s">
        <v>3033</v>
      </c>
      <c r="O1428" s="44" t="s">
        <v>35</v>
      </c>
      <c r="P1428" s="43">
        <v>1990</v>
      </c>
      <c r="Q1428" s="31">
        <v>1</v>
      </c>
      <c r="R1428" s="84" t="s">
        <v>188</v>
      </c>
      <c r="S1428" s="31" t="s">
        <v>34</v>
      </c>
      <c r="T1428" s="31"/>
      <c r="U1428" s="169"/>
      <c r="V1428" s="150"/>
      <c r="W1428" s="141" t="str" cm="1">
        <f t="array" ref="W1428">IF(SUM(LEN(B1428:V1428))=0,"",IF(OR(OR(ISBLANK(F1428),SUM(LEN(C1428),LEN(D1428))=0),AND(NOT(E1428="Unknown"),ISBLANK(J1428)),AND(NOT(O1428="Unknown"),ISBLANK(R1428))),"Missing Information", INDEX(Table15[Entire Service Line Classification], MATCH(SUMIFS(Table15[Unique ID],Table15[System-Owned Portion],E1428,Table15[If Material Anything Other than "Lead" in Column E,Was Material Ever Previously Lead?],G1428,Table15[Customer-Owned Portion],O1428),Table15[Unique ID],0),0)))</f>
        <v>Non-lead</v>
      </c>
      <c r="X1428"/>
    </row>
    <row r="1429" spans="2:24" ht="30" x14ac:dyDescent="0.25">
      <c r="B1429" s="146">
        <v>90004282</v>
      </c>
      <c r="C1429" s="31" t="s">
        <v>1658</v>
      </c>
      <c r="D1429" s="31"/>
      <c r="E1429" s="44" t="s">
        <v>35</v>
      </c>
      <c r="F1429" s="43" t="s">
        <v>34</v>
      </c>
      <c r="G1429" s="84" t="s">
        <v>34</v>
      </c>
      <c r="H1429" s="31"/>
      <c r="I1429" s="31"/>
      <c r="J1429" s="84" t="s">
        <v>190</v>
      </c>
      <c r="K1429" s="31" t="s">
        <v>34</v>
      </c>
      <c r="L1429" s="31" t="s">
        <v>46</v>
      </c>
      <c r="M1429" s="169"/>
      <c r="N1429" s="148" t="s">
        <v>3033</v>
      </c>
      <c r="O1429" s="44" t="s">
        <v>35</v>
      </c>
      <c r="P1429" s="43">
        <v>1990</v>
      </c>
      <c r="Q1429" s="31">
        <v>1</v>
      </c>
      <c r="R1429" s="84" t="s">
        <v>188</v>
      </c>
      <c r="S1429" s="31" t="s">
        <v>34</v>
      </c>
      <c r="T1429" s="31"/>
      <c r="U1429" s="169"/>
      <c r="V1429" s="150"/>
      <c r="W1429" s="141" t="str" cm="1">
        <f t="array" ref="W1429">IF(SUM(LEN(B1429:V1429))=0,"",IF(OR(OR(ISBLANK(F1429),SUM(LEN(C1429),LEN(D1429))=0),AND(NOT(E1429="Unknown"),ISBLANK(J1429)),AND(NOT(O1429="Unknown"),ISBLANK(R1429))),"Missing Information", INDEX(Table15[Entire Service Line Classification], MATCH(SUMIFS(Table15[Unique ID],Table15[System-Owned Portion],E1429,Table15[If Material Anything Other than "Lead" in Column E,Was Material Ever Previously Lead?],G1429,Table15[Customer-Owned Portion],O1429),Table15[Unique ID],0),0)))</f>
        <v>Non-lead</v>
      </c>
      <c r="X1429"/>
    </row>
    <row r="1430" spans="2:24" ht="30" x14ac:dyDescent="0.25">
      <c r="B1430" s="146">
        <v>89008420</v>
      </c>
      <c r="C1430" s="31" t="s">
        <v>1659</v>
      </c>
      <c r="D1430" s="31"/>
      <c r="E1430" s="44" t="s">
        <v>35</v>
      </c>
      <c r="F1430" s="43" t="s">
        <v>34</v>
      </c>
      <c r="G1430" s="84" t="s">
        <v>34</v>
      </c>
      <c r="H1430" s="31"/>
      <c r="I1430" s="31"/>
      <c r="J1430" s="84" t="s">
        <v>190</v>
      </c>
      <c r="K1430" s="31" t="s">
        <v>34</v>
      </c>
      <c r="L1430" s="31" t="s">
        <v>46</v>
      </c>
      <c r="M1430" s="169"/>
      <c r="N1430" s="148" t="s">
        <v>3033</v>
      </c>
      <c r="O1430" s="44" t="s">
        <v>35</v>
      </c>
      <c r="P1430" s="43">
        <v>1990</v>
      </c>
      <c r="Q1430" s="31">
        <v>1</v>
      </c>
      <c r="R1430" s="84" t="s">
        <v>188</v>
      </c>
      <c r="S1430" s="31" t="s">
        <v>34</v>
      </c>
      <c r="T1430" s="31"/>
      <c r="U1430" s="169"/>
      <c r="V1430" s="150"/>
      <c r="W1430" s="141" t="str" cm="1">
        <f t="array" ref="W1430">IF(SUM(LEN(B1430:V1430))=0,"",IF(OR(OR(ISBLANK(F1430),SUM(LEN(C1430),LEN(D1430))=0),AND(NOT(E1430="Unknown"),ISBLANK(J1430)),AND(NOT(O1430="Unknown"),ISBLANK(R1430))),"Missing Information", INDEX(Table15[Entire Service Line Classification], MATCH(SUMIFS(Table15[Unique ID],Table15[System-Owned Portion],E1430,Table15[If Material Anything Other than "Lead" in Column E,Was Material Ever Previously Lead?],G1430,Table15[Customer-Owned Portion],O1430),Table15[Unique ID],0),0)))</f>
        <v>Non-lead</v>
      </c>
      <c r="X1430"/>
    </row>
    <row r="1431" spans="2:24" ht="30" x14ac:dyDescent="0.25">
      <c r="B1431" s="146">
        <v>89107602</v>
      </c>
      <c r="C1431" s="31" t="s">
        <v>1660</v>
      </c>
      <c r="D1431" s="31"/>
      <c r="E1431" s="44" t="s">
        <v>35</v>
      </c>
      <c r="F1431" s="43" t="s">
        <v>34</v>
      </c>
      <c r="G1431" s="84" t="s">
        <v>34</v>
      </c>
      <c r="H1431" s="31"/>
      <c r="I1431" s="31"/>
      <c r="J1431" s="84" t="s">
        <v>190</v>
      </c>
      <c r="K1431" s="31" t="s">
        <v>34</v>
      </c>
      <c r="L1431" s="31" t="s">
        <v>46</v>
      </c>
      <c r="M1431" s="169"/>
      <c r="N1431" s="148" t="s">
        <v>3033</v>
      </c>
      <c r="O1431" s="44" t="s">
        <v>35</v>
      </c>
      <c r="P1431" s="43">
        <v>1990</v>
      </c>
      <c r="Q1431" s="31">
        <v>1</v>
      </c>
      <c r="R1431" s="84" t="s">
        <v>188</v>
      </c>
      <c r="S1431" s="31" t="s">
        <v>34</v>
      </c>
      <c r="T1431" s="31"/>
      <c r="U1431" s="169"/>
      <c r="V1431" s="150"/>
      <c r="W1431" s="141" t="str" cm="1">
        <f t="array" ref="W1431">IF(SUM(LEN(B1431:V1431))=0,"",IF(OR(OR(ISBLANK(F1431),SUM(LEN(C1431),LEN(D1431))=0),AND(NOT(E1431="Unknown"),ISBLANK(J1431)),AND(NOT(O1431="Unknown"),ISBLANK(R1431))),"Missing Information", INDEX(Table15[Entire Service Line Classification], MATCH(SUMIFS(Table15[Unique ID],Table15[System-Owned Portion],E1431,Table15[If Material Anything Other than "Lead" in Column E,Was Material Ever Previously Lead?],G1431,Table15[Customer-Owned Portion],O1431),Table15[Unique ID],0),0)))</f>
        <v>Non-lead</v>
      </c>
      <c r="X1431"/>
    </row>
    <row r="1432" spans="2:24" ht="30" x14ac:dyDescent="0.25">
      <c r="B1432" s="146">
        <v>89107624</v>
      </c>
      <c r="C1432" s="31" t="s">
        <v>1661</v>
      </c>
      <c r="D1432" s="31"/>
      <c r="E1432" s="44" t="s">
        <v>35</v>
      </c>
      <c r="F1432" s="43" t="s">
        <v>34</v>
      </c>
      <c r="G1432" s="84" t="s">
        <v>34</v>
      </c>
      <c r="H1432" s="31"/>
      <c r="I1432" s="31"/>
      <c r="J1432" s="84" t="s">
        <v>190</v>
      </c>
      <c r="K1432" s="31" t="s">
        <v>34</v>
      </c>
      <c r="L1432" s="31" t="s">
        <v>46</v>
      </c>
      <c r="M1432" s="169"/>
      <c r="N1432" s="148" t="s">
        <v>3033</v>
      </c>
      <c r="O1432" s="44" t="s">
        <v>35</v>
      </c>
      <c r="P1432" s="43">
        <v>1990</v>
      </c>
      <c r="Q1432" s="31">
        <v>1</v>
      </c>
      <c r="R1432" s="84" t="s">
        <v>188</v>
      </c>
      <c r="S1432" s="31" t="s">
        <v>34</v>
      </c>
      <c r="T1432" s="31"/>
      <c r="U1432" s="169"/>
      <c r="V1432" s="150"/>
      <c r="W1432" s="141" t="str" cm="1">
        <f t="array" ref="W1432">IF(SUM(LEN(B1432:V1432))=0,"",IF(OR(OR(ISBLANK(F1432),SUM(LEN(C1432),LEN(D1432))=0),AND(NOT(E1432="Unknown"),ISBLANK(J1432)),AND(NOT(O1432="Unknown"),ISBLANK(R1432))),"Missing Information", INDEX(Table15[Entire Service Line Classification], MATCH(SUMIFS(Table15[Unique ID],Table15[System-Owned Portion],E1432,Table15[If Material Anything Other than "Lead" in Column E,Was Material Ever Previously Lead?],G1432,Table15[Customer-Owned Portion],O1432),Table15[Unique ID],0),0)))</f>
        <v>Non-lead</v>
      </c>
      <c r="X1432"/>
    </row>
    <row r="1433" spans="2:24" ht="30" x14ac:dyDescent="0.25">
      <c r="B1433" s="146">
        <v>64964387</v>
      </c>
      <c r="C1433" s="31" t="s">
        <v>1662</v>
      </c>
      <c r="D1433" s="31"/>
      <c r="E1433" s="44" t="s">
        <v>35</v>
      </c>
      <c r="F1433" s="43" t="s">
        <v>34</v>
      </c>
      <c r="G1433" s="84" t="s">
        <v>34</v>
      </c>
      <c r="H1433" s="31"/>
      <c r="I1433" s="31"/>
      <c r="J1433" s="84" t="s">
        <v>190</v>
      </c>
      <c r="K1433" s="31" t="s">
        <v>34</v>
      </c>
      <c r="L1433" s="31" t="s">
        <v>46</v>
      </c>
      <c r="M1433" s="169"/>
      <c r="N1433" s="148" t="s">
        <v>3033</v>
      </c>
      <c r="O1433" s="44" t="s">
        <v>35</v>
      </c>
      <c r="P1433" s="43">
        <v>1990</v>
      </c>
      <c r="Q1433" s="31">
        <v>1</v>
      </c>
      <c r="R1433" s="84" t="s">
        <v>188</v>
      </c>
      <c r="S1433" s="31" t="s">
        <v>34</v>
      </c>
      <c r="T1433" s="31"/>
      <c r="U1433" s="169"/>
      <c r="V1433" s="150"/>
      <c r="W1433" s="141" t="str" cm="1">
        <f t="array" ref="W1433">IF(SUM(LEN(B1433:V1433))=0,"",IF(OR(OR(ISBLANK(F1433),SUM(LEN(C1433),LEN(D1433))=0),AND(NOT(E1433="Unknown"),ISBLANK(J1433)),AND(NOT(O1433="Unknown"),ISBLANK(R1433))),"Missing Information", INDEX(Table15[Entire Service Line Classification], MATCH(SUMIFS(Table15[Unique ID],Table15[System-Owned Portion],E1433,Table15[If Material Anything Other than "Lead" in Column E,Was Material Ever Previously Lead?],G1433,Table15[Customer-Owned Portion],O1433),Table15[Unique ID],0),0)))</f>
        <v>Non-lead</v>
      </c>
      <c r="X1433"/>
    </row>
    <row r="1434" spans="2:24" ht="30" x14ac:dyDescent="0.25">
      <c r="B1434" s="146">
        <v>89017945</v>
      </c>
      <c r="C1434" s="31" t="s">
        <v>1663</v>
      </c>
      <c r="D1434" s="31"/>
      <c r="E1434" s="44" t="s">
        <v>35</v>
      </c>
      <c r="F1434" s="43" t="s">
        <v>34</v>
      </c>
      <c r="G1434" s="84" t="s">
        <v>34</v>
      </c>
      <c r="H1434" s="31"/>
      <c r="I1434" s="31"/>
      <c r="J1434" s="84" t="s">
        <v>190</v>
      </c>
      <c r="K1434" s="31" t="s">
        <v>34</v>
      </c>
      <c r="L1434" s="31" t="s">
        <v>46</v>
      </c>
      <c r="M1434" s="169"/>
      <c r="N1434" s="148" t="s">
        <v>3033</v>
      </c>
      <c r="O1434" s="44" t="s">
        <v>35</v>
      </c>
      <c r="P1434" s="43">
        <v>1990</v>
      </c>
      <c r="Q1434" s="31">
        <v>1</v>
      </c>
      <c r="R1434" s="84" t="s">
        <v>188</v>
      </c>
      <c r="S1434" s="31" t="s">
        <v>34</v>
      </c>
      <c r="T1434" s="31"/>
      <c r="U1434" s="169"/>
      <c r="V1434" s="150"/>
      <c r="W1434" s="141" t="str" cm="1">
        <f t="array" ref="W1434">IF(SUM(LEN(B1434:V1434))=0,"",IF(OR(OR(ISBLANK(F1434),SUM(LEN(C1434),LEN(D1434))=0),AND(NOT(E1434="Unknown"),ISBLANK(J1434)),AND(NOT(O1434="Unknown"),ISBLANK(R1434))),"Missing Information", INDEX(Table15[Entire Service Line Classification], MATCH(SUMIFS(Table15[Unique ID],Table15[System-Owned Portion],E1434,Table15[If Material Anything Other than "Lead" in Column E,Was Material Ever Previously Lead?],G1434,Table15[Customer-Owned Portion],O1434),Table15[Unique ID],0),0)))</f>
        <v>Non-lead</v>
      </c>
      <c r="X1434"/>
    </row>
    <row r="1435" spans="2:24" ht="30" x14ac:dyDescent="0.25">
      <c r="B1435" s="146">
        <v>62340053</v>
      </c>
      <c r="C1435" s="31" t="s">
        <v>1664</v>
      </c>
      <c r="D1435" s="31"/>
      <c r="E1435" s="44" t="s">
        <v>35</v>
      </c>
      <c r="F1435" s="43" t="s">
        <v>34</v>
      </c>
      <c r="G1435" s="84" t="s">
        <v>34</v>
      </c>
      <c r="H1435" s="31"/>
      <c r="I1435" s="31"/>
      <c r="J1435" s="84" t="s">
        <v>190</v>
      </c>
      <c r="K1435" s="31" t="s">
        <v>34</v>
      </c>
      <c r="L1435" s="31" t="s">
        <v>46</v>
      </c>
      <c r="M1435" s="169"/>
      <c r="N1435" s="148" t="s">
        <v>3033</v>
      </c>
      <c r="O1435" s="44" t="s">
        <v>35</v>
      </c>
      <c r="P1435" s="43">
        <v>1990</v>
      </c>
      <c r="Q1435" s="31">
        <v>1</v>
      </c>
      <c r="R1435" s="84" t="s">
        <v>188</v>
      </c>
      <c r="S1435" s="31" t="s">
        <v>34</v>
      </c>
      <c r="T1435" s="31"/>
      <c r="U1435" s="169"/>
      <c r="V1435" s="150"/>
      <c r="W1435" s="141" t="str" cm="1">
        <f t="array" ref="W1435">IF(SUM(LEN(B1435:V1435))=0,"",IF(OR(OR(ISBLANK(F1435),SUM(LEN(C1435),LEN(D1435))=0),AND(NOT(E1435="Unknown"),ISBLANK(J1435)),AND(NOT(O1435="Unknown"),ISBLANK(R1435))),"Missing Information", INDEX(Table15[Entire Service Line Classification], MATCH(SUMIFS(Table15[Unique ID],Table15[System-Owned Portion],E1435,Table15[If Material Anything Other than "Lead" in Column E,Was Material Ever Previously Lead?],G1435,Table15[Customer-Owned Portion],O1435),Table15[Unique ID],0),0)))</f>
        <v>Non-lead</v>
      </c>
      <c r="X1435"/>
    </row>
    <row r="1436" spans="2:24" ht="30" x14ac:dyDescent="0.25">
      <c r="B1436" s="146">
        <v>89107678</v>
      </c>
      <c r="C1436" s="31" t="s">
        <v>1665</v>
      </c>
      <c r="D1436" s="31"/>
      <c r="E1436" s="44" t="s">
        <v>35</v>
      </c>
      <c r="F1436" s="43" t="s">
        <v>34</v>
      </c>
      <c r="G1436" s="84" t="s">
        <v>34</v>
      </c>
      <c r="H1436" s="31"/>
      <c r="I1436" s="31"/>
      <c r="J1436" s="84" t="s">
        <v>190</v>
      </c>
      <c r="K1436" s="31" t="s">
        <v>34</v>
      </c>
      <c r="L1436" s="31" t="s">
        <v>46</v>
      </c>
      <c r="M1436" s="169"/>
      <c r="N1436" s="148" t="s">
        <v>3033</v>
      </c>
      <c r="O1436" s="44" t="s">
        <v>35</v>
      </c>
      <c r="P1436" s="43">
        <v>1990</v>
      </c>
      <c r="Q1436" s="31">
        <v>1</v>
      </c>
      <c r="R1436" s="84" t="s">
        <v>188</v>
      </c>
      <c r="S1436" s="31" t="s">
        <v>34</v>
      </c>
      <c r="T1436" s="31"/>
      <c r="U1436" s="169"/>
      <c r="V1436" s="150"/>
      <c r="W1436" s="141" t="str" cm="1">
        <f t="array" ref="W1436">IF(SUM(LEN(B1436:V1436))=0,"",IF(OR(OR(ISBLANK(F1436),SUM(LEN(C1436),LEN(D1436))=0),AND(NOT(E1436="Unknown"),ISBLANK(J1436)),AND(NOT(O1436="Unknown"),ISBLANK(R1436))),"Missing Information", INDEX(Table15[Entire Service Line Classification], MATCH(SUMIFS(Table15[Unique ID],Table15[System-Owned Portion],E1436,Table15[If Material Anything Other than "Lead" in Column E,Was Material Ever Previously Lead?],G1436,Table15[Customer-Owned Portion],O1436),Table15[Unique ID],0),0)))</f>
        <v>Non-lead</v>
      </c>
      <c r="X1436"/>
    </row>
    <row r="1437" spans="2:24" ht="30" x14ac:dyDescent="0.25">
      <c r="B1437" s="146">
        <v>44439791</v>
      </c>
      <c r="C1437" s="31" t="s">
        <v>1666</v>
      </c>
      <c r="D1437" s="31"/>
      <c r="E1437" s="44" t="s">
        <v>35</v>
      </c>
      <c r="F1437" s="43" t="s">
        <v>34</v>
      </c>
      <c r="G1437" s="84" t="s">
        <v>34</v>
      </c>
      <c r="H1437" s="31"/>
      <c r="I1437" s="31"/>
      <c r="J1437" s="84" t="s">
        <v>190</v>
      </c>
      <c r="K1437" s="31" t="s">
        <v>34</v>
      </c>
      <c r="L1437" s="31" t="s">
        <v>46</v>
      </c>
      <c r="M1437" s="169"/>
      <c r="N1437" s="148" t="s">
        <v>3033</v>
      </c>
      <c r="O1437" s="44" t="s">
        <v>35</v>
      </c>
      <c r="P1437" s="43">
        <v>1990</v>
      </c>
      <c r="Q1437" s="31">
        <v>1</v>
      </c>
      <c r="R1437" s="84" t="s">
        <v>188</v>
      </c>
      <c r="S1437" s="31" t="s">
        <v>34</v>
      </c>
      <c r="T1437" s="31"/>
      <c r="U1437" s="169"/>
      <c r="V1437" s="150"/>
      <c r="W1437" s="141" t="str" cm="1">
        <f t="array" ref="W1437">IF(SUM(LEN(B1437:V1437))=0,"",IF(OR(OR(ISBLANK(F1437),SUM(LEN(C1437),LEN(D1437))=0),AND(NOT(E1437="Unknown"),ISBLANK(J1437)),AND(NOT(O1437="Unknown"),ISBLANK(R1437))),"Missing Information", INDEX(Table15[Entire Service Line Classification], MATCH(SUMIFS(Table15[Unique ID],Table15[System-Owned Portion],E1437,Table15[If Material Anything Other than "Lead" in Column E,Was Material Ever Previously Lead?],G1437,Table15[Customer-Owned Portion],O1437),Table15[Unique ID],0),0)))</f>
        <v>Non-lead</v>
      </c>
      <c r="X1437"/>
    </row>
    <row r="1438" spans="2:24" ht="30" x14ac:dyDescent="0.25">
      <c r="B1438" s="146">
        <v>44786848</v>
      </c>
      <c r="C1438" s="31" t="s">
        <v>1667</v>
      </c>
      <c r="D1438" s="31"/>
      <c r="E1438" s="44" t="s">
        <v>35</v>
      </c>
      <c r="F1438" s="43" t="s">
        <v>34</v>
      </c>
      <c r="G1438" s="84" t="s">
        <v>34</v>
      </c>
      <c r="H1438" s="31"/>
      <c r="I1438" s="31"/>
      <c r="J1438" s="84" t="s">
        <v>190</v>
      </c>
      <c r="K1438" s="31" t="s">
        <v>34</v>
      </c>
      <c r="L1438" s="31" t="s">
        <v>46</v>
      </c>
      <c r="M1438" s="169"/>
      <c r="N1438" s="148" t="s">
        <v>3033</v>
      </c>
      <c r="O1438" s="44" t="s">
        <v>35</v>
      </c>
      <c r="P1438" s="43">
        <v>1990</v>
      </c>
      <c r="Q1438" s="31">
        <v>1</v>
      </c>
      <c r="R1438" s="84" t="s">
        <v>188</v>
      </c>
      <c r="S1438" s="31" t="s">
        <v>34</v>
      </c>
      <c r="T1438" s="31"/>
      <c r="U1438" s="169"/>
      <c r="V1438" s="150"/>
      <c r="W1438" s="141" t="str" cm="1">
        <f t="array" ref="W1438">IF(SUM(LEN(B1438:V1438))=0,"",IF(OR(OR(ISBLANK(F1438),SUM(LEN(C1438),LEN(D1438))=0),AND(NOT(E1438="Unknown"),ISBLANK(J1438)),AND(NOT(O1438="Unknown"),ISBLANK(R1438))),"Missing Information", INDEX(Table15[Entire Service Line Classification], MATCH(SUMIFS(Table15[Unique ID],Table15[System-Owned Portion],E1438,Table15[If Material Anything Other than "Lead" in Column E,Was Material Ever Previously Lead?],G1438,Table15[Customer-Owned Portion],O1438),Table15[Unique ID],0),0)))</f>
        <v>Non-lead</v>
      </c>
      <c r="X1438"/>
    </row>
    <row r="1439" spans="2:24" ht="30" x14ac:dyDescent="0.25">
      <c r="B1439" s="146">
        <v>86314173</v>
      </c>
      <c r="C1439" s="31" t="s">
        <v>1668</v>
      </c>
      <c r="D1439" s="31"/>
      <c r="E1439" s="44" t="s">
        <v>35</v>
      </c>
      <c r="F1439" s="43" t="s">
        <v>34</v>
      </c>
      <c r="G1439" s="84" t="s">
        <v>34</v>
      </c>
      <c r="H1439" s="31"/>
      <c r="I1439" s="31"/>
      <c r="J1439" s="84" t="s">
        <v>190</v>
      </c>
      <c r="K1439" s="31" t="s">
        <v>34</v>
      </c>
      <c r="L1439" s="31" t="s">
        <v>46</v>
      </c>
      <c r="M1439" s="169"/>
      <c r="N1439" s="148" t="s">
        <v>3033</v>
      </c>
      <c r="O1439" s="44" t="s">
        <v>35</v>
      </c>
      <c r="P1439" s="43">
        <v>1990</v>
      </c>
      <c r="Q1439" s="31">
        <v>1</v>
      </c>
      <c r="R1439" s="84" t="s">
        <v>188</v>
      </c>
      <c r="S1439" s="31" t="s">
        <v>34</v>
      </c>
      <c r="T1439" s="31"/>
      <c r="U1439" s="169"/>
      <c r="V1439" s="150"/>
      <c r="W1439" s="141" t="str" cm="1">
        <f t="array" ref="W1439">IF(SUM(LEN(B1439:V1439))=0,"",IF(OR(OR(ISBLANK(F1439),SUM(LEN(C1439),LEN(D1439))=0),AND(NOT(E1439="Unknown"),ISBLANK(J1439)),AND(NOT(O1439="Unknown"),ISBLANK(R1439))),"Missing Information", INDEX(Table15[Entire Service Line Classification], MATCH(SUMIFS(Table15[Unique ID],Table15[System-Owned Portion],E1439,Table15[If Material Anything Other than "Lead" in Column E,Was Material Ever Previously Lead?],G1439,Table15[Customer-Owned Portion],O1439),Table15[Unique ID],0),0)))</f>
        <v>Non-lead</v>
      </c>
      <c r="X1439"/>
    </row>
    <row r="1440" spans="2:24" ht="30" x14ac:dyDescent="0.25">
      <c r="B1440" s="146">
        <v>89008434</v>
      </c>
      <c r="C1440" s="31" t="s">
        <v>1669</v>
      </c>
      <c r="D1440" s="31"/>
      <c r="E1440" s="44" t="s">
        <v>35</v>
      </c>
      <c r="F1440" s="43" t="s">
        <v>34</v>
      </c>
      <c r="G1440" s="84" t="s">
        <v>34</v>
      </c>
      <c r="H1440" s="31"/>
      <c r="I1440" s="31"/>
      <c r="J1440" s="84" t="s">
        <v>190</v>
      </c>
      <c r="K1440" s="31" t="s">
        <v>34</v>
      </c>
      <c r="L1440" s="31" t="s">
        <v>46</v>
      </c>
      <c r="M1440" s="169"/>
      <c r="N1440" s="148" t="s">
        <v>3033</v>
      </c>
      <c r="O1440" s="44" t="s">
        <v>35</v>
      </c>
      <c r="P1440" s="43">
        <v>1990</v>
      </c>
      <c r="Q1440" s="31">
        <v>1</v>
      </c>
      <c r="R1440" s="84" t="s">
        <v>188</v>
      </c>
      <c r="S1440" s="31" t="s">
        <v>34</v>
      </c>
      <c r="T1440" s="31"/>
      <c r="U1440" s="169"/>
      <c r="V1440" s="150"/>
      <c r="W1440" s="141" t="str" cm="1">
        <f t="array" ref="W1440">IF(SUM(LEN(B1440:V1440))=0,"",IF(OR(OR(ISBLANK(F1440),SUM(LEN(C1440),LEN(D1440))=0),AND(NOT(E1440="Unknown"),ISBLANK(J1440)),AND(NOT(O1440="Unknown"),ISBLANK(R1440))),"Missing Information", INDEX(Table15[Entire Service Line Classification], MATCH(SUMIFS(Table15[Unique ID],Table15[System-Owned Portion],E1440,Table15[If Material Anything Other than "Lead" in Column E,Was Material Ever Previously Lead?],G1440,Table15[Customer-Owned Portion],O1440),Table15[Unique ID],0),0)))</f>
        <v>Non-lead</v>
      </c>
      <c r="X1440"/>
    </row>
    <row r="1441" spans="2:24" ht="30" x14ac:dyDescent="0.25">
      <c r="B1441" s="146">
        <v>62340051</v>
      </c>
      <c r="C1441" s="31" t="s">
        <v>1670</v>
      </c>
      <c r="D1441" s="31"/>
      <c r="E1441" s="44" t="s">
        <v>35</v>
      </c>
      <c r="F1441" s="43" t="s">
        <v>34</v>
      </c>
      <c r="G1441" s="84" t="s">
        <v>34</v>
      </c>
      <c r="H1441" s="31"/>
      <c r="I1441" s="31"/>
      <c r="J1441" s="84" t="s">
        <v>190</v>
      </c>
      <c r="K1441" s="31" t="s">
        <v>34</v>
      </c>
      <c r="L1441" s="31" t="s">
        <v>46</v>
      </c>
      <c r="M1441" s="169"/>
      <c r="N1441" s="148" t="s">
        <v>3033</v>
      </c>
      <c r="O1441" s="44" t="s">
        <v>35</v>
      </c>
      <c r="P1441" s="43">
        <v>1990</v>
      </c>
      <c r="Q1441" s="31">
        <v>1</v>
      </c>
      <c r="R1441" s="84" t="s">
        <v>188</v>
      </c>
      <c r="S1441" s="31" t="s">
        <v>34</v>
      </c>
      <c r="T1441" s="31"/>
      <c r="U1441" s="169"/>
      <c r="V1441" s="150"/>
      <c r="W1441" s="141" t="str" cm="1">
        <f t="array" ref="W1441">IF(SUM(LEN(B1441:V1441))=0,"",IF(OR(OR(ISBLANK(F1441),SUM(LEN(C1441),LEN(D1441))=0),AND(NOT(E1441="Unknown"),ISBLANK(J1441)),AND(NOT(O1441="Unknown"),ISBLANK(R1441))),"Missing Information", INDEX(Table15[Entire Service Line Classification], MATCH(SUMIFS(Table15[Unique ID],Table15[System-Owned Portion],E1441,Table15[If Material Anything Other than "Lead" in Column E,Was Material Ever Previously Lead?],G1441,Table15[Customer-Owned Portion],O1441),Table15[Unique ID],0),0)))</f>
        <v>Non-lead</v>
      </c>
      <c r="X1441"/>
    </row>
    <row r="1442" spans="2:24" ht="30" x14ac:dyDescent="0.25">
      <c r="B1442" s="146">
        <v>89017932</v>
      </c>
      <c r="C1442" s="31" t="s">
        <v>1671</v>
      </c>
      <c r="D1442" s="31"/>
      <c r="E1442" s="44" t="s">
        <v>35</v>
      </c>
      <c r="F1442" s="43" t="s">
        <v>34</v>
      </c>
      <c r="G1442" s="84" t="s">
        <v>34</v>
      </c>
      <c r="H1442" s="31"/>
      <c r="I1442" s="31"/>
      <c r="J1442" s="84" t="s">
        <v>190</v>
      </c>
      <c r="K1442" s="31" t="s">
        <v>34</v>
      </c>
      <c r="L1442" s="31" t="s">
        <v>46</v>
      </c>
      <c r="M1442" s="169"/>
      <c r="N1442" s="148" t="s">
        <v>3033</v>
      </c>
      <c r="O1442" s="44" t="s">
        <v>35</v>
      </c>
      <c r="P1442" s="43">
        <v>1990</v>
      </c>
      <c r="Q1442" s="31">
        <v>1</v>
      </c>
      <c r="R1442" s="84" t="s">
        <v>188</v>
      </c>
      <c r="S1442" s="31" t="s">
        <v>34</v>
      </c>
      <c r="T1442" s="31"/>
      <c r="U1442" s="169"/>
      <c r="V1442" s="150"/>
      <c r="W1442" s="141" t="str" cm="1">
        <f t="array" ref="W1442">IF(SUM(LEN(B1442:V1442))=0,"",IF(OR(OR(ISBLANK(F1442),SUM(LEN(C1442),LEN(D1442))=0),AND(NOT(E1442="Unknown"),ISBLANK(J1442)),AND(NOT(O1442="Unknown"),ISBLANK(R1442))),"Missing Information", INDEX(Table15[Entire Service Line Classification], MATCH(SUMIFS(Table15[Unique ID],Table15[System-Owned Portion],E1442,Table15[If Material Anything Other than "Lead" in Column E,Was Material Ever Previously Lead?],G1442,Table15[Customer-Owned Portion],O1442),Table15[Unique ID],0),0)))</f>
        <v>Non-lead</v>
      </c>
      <c r="X1442"/>
    </row>
    <row r="1443" spans="2:24" ht="30" x14ac:dyDescent="0.25">
      <c r="B1443" s="146">
        <v>67765103</v>
      </c>
      <c r="C1443" s="31" t="s">
        <v>1672</v>
      </c>
      <c r="D1443" s="31"/>
      <c r="E1443" s="44" t="s">
        <v>35</v>
      </c>
      <c r="F1443" s="43" t="s">
        <v>34</v>
      </c>
      <c r="G1443" s="84" t="s">
        <v>34</v>
      </c>
      <c r="H1443" s="31"/>
      <c r="I1443" s="31"/>
      <c r="J1443" s="84" t="s">
        <v>190</v>
      </c>
      <c r="K1443" s="31" t="s">
        <v>34</v>
      </c>
      <c r="L1443" s="31" t="s">
        <v>46</v>
      </c>
      <c r="M1443" s="169"/>
      <c r="N1443" s="148" t="s">
        <v>3033</v>
      </c>
      <c r="O1443" s="44" t="s">
        <v>35</v>
      </c>
      <c r="P1443" s="43">
        <v>1990</v>
      </c>
      <c r="Q1443" s="31">
        <v>1</v>
      </c>
      <c r="R1443" s="84" t="s">
        <v>188</v>
      </c>
      <c r="S1443" s="31" t="s">
        <v>34</v>
      </c>
      <c r="T1443" s="31"/>
      <c r="U1443" s="169"/>
      <c r="V1443" s="150"/>
      <c r="W1443" s="141" t="str" cm="1">
        <f t="array" ref="W1443">IF(SUM(LEN(B1443:V1443))=0,"",IF(OR(OR(ISBLANK(F1443),SUM(LEN(C1443),LEN(D1443))=0),AND(NOT(E1443="Unknown"),ISBLANK(J1443)),AND(NOT(O1443="Unknown"),ISBLANK(R1443))),"Missing Information", INDEX(Table15[Entire Service Line Classification], MATCH(SUMIFS(Table15[Unique ID],Table15[System-Owned Portion],E1443,Table15[If Material Anything Other than "Lead" in Column E,Was Material Ever Previously Lead?],G1443,Table15[Customer-Owned Portion],O1443),Table15[Unique ID],0),0)))</f>
        <v>Non-lead</v>
      </c>
      <c r="X1443"/>
    </row>
    <row r="1444" spans="2:24" ht="30" x14ac:dyDescent="0.25">
      <c r="B1444" s="146">
        <v>67765061</v>
      </c>
      <c r="C1444" s="31" t="s">
        <v>1673</v>
      </c>
      <c r="D1444" s="31"/>
      <c r="E1444" s="44" t="s">
        <v>35</v>
      </c>
      <c r="F1444" s="43" t="s">
        <v>34</v>
      </c>
      <c r="G1444" s="84" t="s">
        <v>34</v>
      </c>
      <c r="H1444" s="31"/>
      <c r="I1444" s="31"/>
      <c r="J1444" s="84" t="s">
        <v>190</v>
      </c>
      <c r="K1444" s="31" t="s">
        <v>34</v>
      </c>
      <c r="L1444" s="31" t="s">
        <v>46</v>
      </c>
      <c r="M1444" s="169"/>
      <c r="N1444" s="148" t="s">
        <v>3033</v>
      </c>
      <c r="O1444" s="44" t="s">
        <v>35</v>
      </c>
      <c r="P1444" s="43">
        <v>1990</v>
      </c>
      <c r="Q1444" s="31">
        <v>1</v>
      </c>
      <c r="R1444" s="84" t="s">
        <v>188</v>
      </c>
      <c r="S1444" s="31" t="s">
        <v>34</v>
      </c>
      <c r="T1444" s="31"/>
      <c r="U1444" s="169"/>
      <c r="V1444" s="150"/>
      <c r="W1444" s="141" t="str" cm="1">
        <f t="array" ref="W1444">IF(SUM(LEN(B1444:V1444))=0,"",IF(OR(OR(ISBLANK(F1444),SUM(LEN(C1444),LEN(D1444))=0),AND(NOT(E1444="Unknown"),ISBLANK(J1444)),AND(NOT(O1444="Unknown"),ISBLANK(R1444))),"Missing Information", INDEX(Table15[Entire Service Line Classification], MATCH(SUMIFS(Table15[Unique ID],Table15[System-Owned Portion],E1444,Table15[If Material Anything Other than "Lead" in Column E,Was Material Ever Previously Lead?],G1444,Table15[Customer-Owned Portion],O1444),Table15[Unique ID],0),0)))</f>
        <v>Non-lead</v>
      </c>
      <c r="X1444"/>
    </row>
    <row r="1445" spans="2:24" ht="30" x14ac:dyDescent="0.25">
      <c r="B1445" s="146">
        <v>90004297</v>
      </c>
      <c r="C1445" s="31" t="s">
        <v>1674</v>
      </c>
      <c r="D1445" s="31"/>
      <c r="E1445" s="44" t="s">
        <v>35</v>
      </c>
      <c r="F1445" s="43" t="s">
        <v>34</v>
      </c>
      <c r="G1445" s="84" t="s">
        <v>34</v>
      </c>
      <c r="H1445" s="31"/>
      <c r="I1445" s="31"/>
      <c r="J1445" s="84" t="s">
        <v>190</v>
      </c>
      <c r="K1445" s="31" t="s">
        <v>34</v>
      </c>
      <c r="L1445" s="31" t="s">
        <v>46</v>
      </c>
      <c r="M1445" s="169"/>
      <c r="N1445" s="148" t="s">
        <v>3033</v>
      </c>
      <c r="O1445" s="44" t="s">
        <v>35</v>
      </c>
      <c r="P1445" s="43">
        <v>1990</v>
      </c>
      <c r="Q1445" s="31">
        <v>1</v>
      </c>
      <c r="R1445" s="84" t="s">
        <v>188</v>
      </c>
      <c r="S1445" s="31" t="s">
        <v>34</v>
      </c>
      <c r="T1445" s="31"/>
      <c r="U1445" s="169"/>
      <c r="V1445" s="150"/>
      <c r="W1445" s="141" t="str" cm="1">
        <f t="array" ref="W1445">IF(SUM(LEN(B1445:V1445))=0,"",IF(OR(OR(ISBLANK(F1445),SUM(LEN(C1445),LEN(D1445))=0),AND(NOT(E1445="Unknown"),ISBLANK(J1445)),AND(NOT(O1445="Unknown"),ISBLANK(R1445))),"Missing Information", INDEX(Table15[Entire Service Line Classification], MATCH(SUMIFS(Table15[Unique ID],Table15[System-Owned Portion],E1445,Table15[If Material Anything Other than "Lead" in Column E,Was Material Ever Previously Lead?],G1445,Table15[Customer-Owned Portion],O1445),Table15[Unique ID],0),0)))</f>
        <v>Non-lead</v>
      </c>
      <c r="X1445"/>
    </row>
    <row r="1446" spans="2:24" ht="30" x14ac:dyDescent="0.25">
      <c r="B1446" s="146">
        <v>90004300</v>
      </c>
      <c r="C1446" s="31" t="s">
        <v>1675</v>
      </c>
      <c r="D1446" s="31"/>
      <c r="E1446" s="44" t="s">
        <v>35</v>
      </c>
      <c r="F1446" s="43" t="s">
        <v>34</v>
      </c>
      <c r="G1446" s="84" t="s">
        <v>34</v>
      </c>
      <c r="H1446" s="31"/>
      <c r="I1446" s="31"/>
      <c r="J1446" s="84" t="s">
        <v>190</v>
      </c>
      <c r="K1446" s="31" t="s">
        <v>34</v>
      </c>
      <c r="L1446" s="31" t="s">
        <v>46</v>
      </c>
      <c r="M1446" s="169"/>
      <c r="N1446" s="148" t="s">
        <v>3033</v>
      </c>
      <c r="O1446" s="44" t="s">
        <v>35</v>
      </c>
      <c r="P1446" s="43">
        <v>1990</v>
      </c>
      <c r="Q1446" s="31">
        <v>1</v>
      </c>
      <c r="R1446" s="84" t="s">
        <v>188</v>
      </c>
      <c r="S1446" s="31" t="s">
        <v>34</v>
      </c>
      <c r="T1446" s="31"/>
      <c r="U1446" s="169"/>
      <c r="V1446" s="150"/>
      <c r="W1446" s="141" t="str" cm="1">
        <f t="array" ref="W1446">IF(SUM(LEN(B1446:V1446))=0,"",IF(OR(OR(ISBLANK(F1446),SUM(LEN(C1446),LEN(D1446))=0),AND(NOT(E1446="Unknown"),ISBLANK(J1446)),AND(NOT(O1446="Unknown"),ISBLANK(R1446))),"Missing Information", INDEX(Table15[Entire Service Line Classification], MATCH(SUMIFS(Table15[Unique ID],Table15[System-Owned Portion],E1446,Table15[If Material Anything Other than "Lead" in Column E,Was Material Ever Previously Lead?],G1446,Table15[Customer-Owned Portion],O1446),Table15[Unique ID],0),0)))</f>
        <v>Non-lead</v>
      </c>
      <c r="X1446"/>
    </row>
    <row r="1447" spans="2:24" ht="30" x14ac:dyDescent="0.25">
      <c r="B1447" s="146">
        <v>82538612</v>
      </c>
      <c r="C1447" s="31" t="s">
        <v>1676</v>
      </c>
      <c r="D1447" s="31"/>
      <c r="E1447" s="44" t="s">
        <v>35</v>
      </c>
      <c r="F1447" s="43" t="s">
        <v>34</v>
      </c>
      <c r="G1447" s="84" t="s">
        <v>34</v>
      </c>
      <c r="H1447" s="31"/>
      <c r="I1447" s="31"/>
      <c r="J1447" s="84" t="s">
        <v>190</v>
      </c>
      <c r="K1447" s="31" t="s">
        <v>34</v>
      </c>
      <c r="L1447" s="31" t="s">
        <v>46</v>
      </c>
      <c r="M1447" s="169"/>
      <c r="N1447" s="148" t="s">
        <v>3033</v>
      </c>
      <c r="O1447" s="44" t="s">
        <v>35</v>
      </c>
      <c r="P1447" s="43">
        <v>1990</v>
      </c>
      <c r="Q1447" s="31">
        <v>1</v>
      </c>
      <c r="R1447" s="84" t="s">
        <v>188</v>
      </c>
      <c r="S1447" s="31" t="s">
        <v>34</v>
      </c>
      <c r="T1447" s="31"/>
      <c r="U1447" s="169"/>
      <c r="V1447" s="150"/>
      <c r="W1447" s="141" t="str" cm="1">
        <f t="array" ref="W1447">IF(SUM(LEN(B1447:V1447))=0,"",IF(OR(OR(ISBLANK(F1447),SUM(LEN(C1447),LEN(D1447))=0),AND(NOT(E1447="Unknown"),ISBLANK(J1447)),AND(NOT(O1447="Unknown"),ISBLANK(R1447))),"Missing Information", INDEX(Table15[Entire Service Line Classification], MATCH(SUMIFS(Table15[Unique ID],Table15[System-Owned Portion],E1447,Table15[If Material Anything Other than "Lead" in Column E,Was Material Ever Previously Lead?],G1447,Table15[Customer-Owned Portion],O1447),Table15[Unique ID],0),0)))</f>
        <v>Non-lead</v>
      </c>
      <c r="X1447"/>
    </row>
    <row r="1448" spans="2:24" ht="30" x14ac:dyDescent="0.25">
      <c r="B1448" s="146">
        <v>70111640</v>
      </c>
      <c r="C1448" s="31" t="s">
        <v>1677</v>
      </c>
      <c r="D1448" s="31"/>
      <c r="E1448" s="44" t="s">
        <v>35</v>
      </c>
      <c r="F1448" s="43" t="s">
        <v>34</v>
      </c>
      <c r="G1448" s="84" t="s">
        <v>34</v>
      </c>
      <c r="H1448" s="31"/>
      <c r="I1448" s="31"/>
      <c r="J1448" s="84" t="s">
        <v>190</v>
      </c>
      <c r="K1448" s="31" t="s">
        <v>34</v>
      </c>
      <c r="L1448" s="31" t="s">
        <v>46</v>
      </c>
      <c r="M1448" s="169"/>
      <c r="N1448" s="148" t="s">
        <v>3033</v>
      </c>
      <c r="O1448" s="44" t="s">
        <v>35</v>
      </c>
      <c r="P1448" s="43">
        <v>1990</v>
      </c>
      <c r="Q1448" s="31">
        <v>1</v>
      </c>
      <c r="R1448" s="84" t="s">
        <v>188</v>
      </c>
      <c r="S1448" s="31" t="s">
        <v>34</v>
      </c>
      <c r="T1448" s="31"/>
      <c r="U1448" s="169"/>
      <c r="V1448" s="150"/>
      <c r="W1448" s="141" t="str" cm="1">
        <f t="array" ref="W1448">IF(SUM(LEN(B1448:V1448))=0,"",IF(OR(OR(ISBLANK(F1448),SUM(LEN(C1448),LEN(D1448))=0),AND(NOT(E1448="Unknown"),ISBLANK(J1448)),AND(NOT(O1448="Unknown"),ISBLANK(R1448))),"Missing Information", INDEX(Table15[Entire Service Line Classification], MATCH(SUMIFS(Table15[Unique ID],Table15[System-Owned Portion],E1448,Table15[If Material Anything Other than "Lead" in Column E,Was Material Ever Previously Lead?],G1448,Table15[Customer-Owned Portion],O1448),Table15[Unique ID],0),0)))</f>
        <v>Non-lead</v>
      </c>
      <c r="X1448"/>
    </row>
    <row r="1449" spans="2:24" ht="30" x14ac:dyDescent="0.25">
      <c r="B1449" s="146">
        <v>84758986</v>
      </c>
      <c r="C1449" s="31" t="s">
        <v>1678</v>
      </c>
      <c r="D1449" s="31"/>
      <c r="E1449" s="44" t="s">
        <v>35</v>
      </c>
      <c r="F1449" s="43" t="s">
        <v>34</v>
      </c>
      <c r="G1449" s="84" t="s">
        <v>34</v>
      </c>
      <c r="H1449" s="31"/>
      <c r="I1449" s="31"/>
      <c r="J1449" s="84" t="s">
        <v>190</v>
      </c>
      <c r="K1449" s="31" t="s">
        <v>34</v>
      </c>
      <c r="L1449" s="31" t="s">
        <v>46</v>
      </c>
      <c r="M1449" s="169"/>
      <c r="N1449" s="148" t="s">
        <v>3033</v>
      </c>
      <c r="O1449" s="44" t="s">
        <v>35</v>
      </c>
      <c r="P1449" s="43">
        <v>1990</v>
      </c>
      <c r="Q1449" s="31">
        <v>1</v>
      </c>
      <c r="R1449" s="84" t="s">
        <v>188</v>
      </c>
      <c r="S1449" s="31" t="s">
        <v>34</v>
      </c>
      <c r="T1449" s="31"/>
      <c r="U1449" s="169"/>
      <c r="V1449" s="150"/>
      <c r="W1449" s="141" t="str" cm="1">
        <f t="array" ref="W1449">IF(SUM(LEN(B1449:V1449))=0,"",IF(OR(OR(ISBLANK(F1449),SUM(LEN(C1449),LEN(D1449))=0),AND(NOT(E1449="Unknown"),ISBLANK(J1449)),AND(NOT(O1449="Unknown"),ISBLANK(R1449))),"Missing Information", INDEX(Table15[Entire Service Line Classification], MATCH(SUMIFS(Table15[Unique ID],Table15[System-Owned Portion],E1449,Table15[If Material Anything Other than "Lead" in Column E,Was Material Ever Previously Lead?],G1449,Table15[Customer-Owned Portion],O1449),Table15[Unique ID],0),0)))</f>
        <v>Non-lead</v>
      </c>
      <c r="X1449"/>
    </row>
    <row r="1450" spans="2:24" ht="30" x14ac:dyDescent="0.25">
      <c r="B1450" s="146">
        <v>89017917</v>
      </c>
      <c r="C1450" s="31" t="s">
        <v>1679</v>
      </c>
      <c r="D1450" s="31"/>
      <c r="E1450" s="44" t="s">
        <v>35</v>
      </c>
      <c r="F1450" s="43" t="s">
        <v>34</v>
      </c>
      <c r="G1450" s="84" t="s">
        <v>34</v>
      </c>
      <c r="H1450" s="31"/>
      <c r="I1450" s="31"/>
      <c r="J1450" s="84" t="s">
        <v>190</v>
      </c>
      <c r="K1450" s="31" t="s">
        <v>34</v>
      </c>
      <c r="L1450" s="31" t="s">
        <v>46</v>
      </c>
      <c r="M1450" s="169"/>
      <c r="N1450" s="148" t="s">
        <v>3033</v>
      </c>
      <c r="O1450" s="44" t="s">
        <v>35</v>
      </c>
      <c r="P1450" s="43">
        <v>1990</v>
      </c>
      <c r="Q1450" s="31">
        <v>1</v>
      </c>
      <c r="R1450" s="84" t="s">
        <v>188</v>
      </c>
      <c r="S1450" s="31" t="s">
        <v>34</v>
      </c>
      <c r="T1450" s="31"/>
      <c r="U1450" s="169"/>
      <c r="V1450" s="150"/>
      <c r="W1450" s="141" t="str" cm="1">
        <f t="array" ref="W1450">IF(SUM(LEN(B1450:V1450))=0,"",IF(OR(OR(ISBLANK(F1450),SUM(LEN(C1450),LEN(D1450))=0),AND(NOT(E1450="Unknown"),ISBLANK(J1450)),AND(NOT(O1450="Unknown"),ISBLANK(R1450))),"Missing Information", INDEX(Table15[Entire Service Line Classification], MATCH(SUMIFS(Table15[Unique ID],Table15[System-Owned Portion],E1450,Table15[If Material Anything Other than "Lead" in Column E,Was Material Ever Previously Lead?],G1450,Table15[Customer-Owned Portion],O1450),Table15[Unique ID],0),0)))</f>
        <v>Non-lead</v>
      </c>
      <c r="X1450"/>
    </row>
    <row r="1451" spans="2:24" ht="30" x14ac:dyDescent="0.25">
      <c r="B1451" s="146">
        <v>44439833</v>
      </c>
      <c r="C1451" s="31" t="s">
        <v>1680</v>
      </c>
      <c r="D1451" s="31"/>
      <c r="E1451" s="44" t="s">
        <v>35</v>
      </c>
      <c r="F1451" s="43" t="s">
        <v>34</v>
      </c>
      <c r="G1451" s="84" t="s">
        <v>34</v>
      </c>
      <c r="H1451" s="31"/>
      <c r="I1451" s="31"/>
      <c r="J1451" s="84" t="s">
        <v>190</v>
      </c>
      <c r="K1451" s="31" t="s">
        <v>34</v>
      </c>
      <c r="L1451" s="31" t="s">
        <v>46</v>
      </c>
      <c r="M1451" s="169"/>
      <c r="N1451" s="148" t="s">
        <v>3033</v>
      </c>
      <c r="O1451" s="44" t="s">
        <v>35</v>
      </c>
      <c r="P1451" s="43">
        <v>1990</v>
      </c>
      <c r="Q1451" s="31">
        <v>1</v>
      </c>
      <c r="R1451" s="84" t="s">
        <v>188</v>
      </c>
      <c r="S1451" s="31" t="s">
        <v>34</v>
      </c>
      <c r="T1451" s="31"/>
      <c r="U1451" s="169"/>
      <c r="V1451" s="150"/>
      <c r="W1451" s="141" t="str" cm="1">
        <f t="array" ref="W1451">IF(SUM(LEN(B1451:V1451))=0,"",IF(OR(OR(ISBLANK(F1451),SUM(LEN(C1451),LEN(D1451))=0),AND(NOT(E1451="Unknown"),ISBLANK(J1451)),AND(NOT(O1451="Unknown"),ISBLANK(R1451))),"Missing Information", INDEX(Table15[Entire Service Line Classification], MATCH(SUMIFS(Table15[Unique ID],Table15[System-Owned Portion],E1451,Table15[If Material Anything Other than "Lead" in Column E,Was Material Ever Previously Lead?],G1451,Table15[Customer-Owned Portion],O1451),Table15[Unique ID],0),0)))</f>
        <v>Non-lead</v>
      </c>
      <c r="X1451"/>
    </row>
    <row r="1452" spans="2:24" ht="30" x14ac:dyDescent="0.25">
      <c r="B1452" s="146">
        <v>89017530</v>
      </c>
      <c r="C1452" s="31" t="s">
        <v>1681</v>
      </c>
      <c r="D1452" s="31"/>
      <c r="E1452" s="44" t="s">
        <v>35</v>
      </c>
      <c r="F1452" s="43" t="s">
        <v>34</v>
      </c>
      <c r="G1452" s="84" t="s">
        <v>34</v>
      </c>
      <c r="H1452" s="31"/>
      <c r="I1452" s="31"/>
      <c r="J1452" s="84" t="s">
        <v>190</v>
      </c>
      <c r="K1452" s="31" t="s">
        <v>34</v>
      </c>
      <c r="L1452" s="31" t="s">
        <v>46</v>
      </c>
      <c r="M1452" s="169"/>
      <c r="N1452" s="148" t="s">
        <v>3033</v>
      </c>
      <c r="O1452" s="44" t="s">
        <v>35</v>
      </c>
      <c r="P1452" s="43">
        <v>1990</v>
      </c>
      <c r="Q1452" s="31">
        <v>1</v>
      </c>
      <c r="R1452" s="84" t="s">
        <v>188</v>
      </c>
      <c r="S1452" s="31" t="s">
        <v>34</v>
      </c>
      <c r="T1452" s="31"/>
      <c r="U1452" s="169"/>
      <c r="V1452" s="150"/>
      <c r="W1452" s="141" t="str" cm="1">
        <f t="array" ref="W1452">IF(SUM(LEN(B1452:V1452))=0,"",IF(OR(OR(ISBLANK(F1452),SUM(LEN(C1452),LEN(D1452))=0),AND(NOT(E1452="Unknown"),ISBLANK(J1452)),AND(NOT(O1452="Unknown"),ISBLANK(R1452))),"Missing Information", INDEX(Table15[Entire Service Line Classification], MATCH(SUMIFS(Table15[Unique ID],Table15[System-Owned Portion],E1452,Table15[If Material Anything Other than "Lead" in Column E,Was Material Ever Previously Lead?],G1452,Table15[Customer-Owned Portion],O1452),Table15[Unique ID],0),0)))</f>
        <v>Non-lead</v>
      </c>
      <c r="X1452"/>
    </row>
    <row r="1453" spans="2:24" ht="30" x14ac:dyDescent="0.25">
      <c r="B1453" s="146">
        <v>44786822</v>
      </c>
      <c r="C1453" s="31" t="s">
        <v>1682</v>
      </c>
      <c r="D1453" s="31"/>
      <c r="E1453" s="44" t="s">
        <v>35</v>
      </c>
      <c r="F1453" s="43" t="s">
        <v>34</v>
      </c>
      <c r="G1453" s="84" t="s">
        <v>34</v>
      </c>
      <c r="H1453" s="31"/>
      <c r="I1453" s="31"/>
      <c r="J1453" s="84" t="s">
        <v>190</v>
      </c>
      <c r="K1453" s="31" t="s">
        <v>34</v>
      </c>
      <c r="L1453" s="31" t="s">
        <v>46</v>
      </c>
      <c r="M1453" s="169"/>
      <c r="N1453" s="148" t="s">
        <v>3033</v>
      </c>
      <c r="O1453" s="44" t="s">
        <v>35</v>
      </c>
      <c r="P1453" s="43">
        <v>1990</v>
      </c>
      <c r="Q1453" s="31">
        <v>1</v>
      </c>
      <c r="R1453" s="84" t="s">
        <v>188</v>
      </c>
      <c r="S1453" s="31" t="s">
        <v>34</v>
      </c>
      <c r="T1453" s="31"/>
      <c r="U1453" s="169"/>
      <c r="V1453" s="150"/>
      <c r="W1453" s="141" t="str" cm="1">
        <f t="array" ref="W1453">IF(SUM(LEN(B1453:V1453))=0,"",IF(OR(OR(ISBLANK(F1453),SUM(LEN(C1453),LEN(D1453))=0),AND(NOT(E1453="Unknown"),ISBLANK(J1453)),AND(NOT(O1453="Unknown"),ISBLANK(R1453))),"Missing Information", INDEX(Table15[Entire Service Line Classification], MATCH(SUMIFS(Table15[Unique ID],Table15[System-Owned Portion],E1453,Table15[If Material Anything Other than "Lead" in Column E,Was Material Ever Previously Lead?],G1453,Table15[Customer-Owned Portion],O1453),Table15[Unique ID],0),0)))</f>
        <v>Non-lead</v>
      </c>
      <c r="X1453"/>
    </row>
    <row r="1454" spans="2:24" ht="30" x14ac:dyDescent="0.25">
      <c r="B1454" s="146">
        <v>63019385</v>
      </c>
      <c r="C1454" s="31" t="s">
        <v>1683</v>
      </c>
      <c r="D1454" s="31"/>
      <c r="E1454" s="44" t="s">
        <v>35</v>
      </c>
      <c r="F1454" s="43" t="s">
        <v>34</v>
      </c>
      <c r="G1454" s="84" t="s">
        <v>34</v>
      </c>
      <c r="H1454" s="31"/>
      <c r="I1454" s="31"/>
      <c r="J1454" s="84" t="s">
        <v>190</v>
      </c>
      <c r="K1454" s="31" t="s">
        <v>34</v>
      </c>
      <c r="L1454" s="31" t="s">
        <v>46</v>
      </c>
      <c r="M1454" s="169"/>
      <c r="N1454" s="148" t="s">
        <v>3033</v>
      </c>
      <c r="O1454" s="44" t="s">
        <v>35</v>
      </c>
      <c r="P1454" s="43">
        <v>1990</v>
      </c>
      <c r="Q1454" s="31">
        <v>1</v>
      </c>
      <c r="R1454" s="84" t="s">
        <v>188</v>
      </c>
      <c r="S1454" s="31" t="s">
        <v>34</v>
      </c>
      <c r="T1454" s="31"/>
      <c r="U1454" s="169"/>
      <c r="V1454" s="150"/>
      <c r="W1454" s="141" t="str" cm="1">
        <f t="array" ref="W1454">IF(SUM(LEN(B1454:V1454))=0,"",IF(OR(OR(ISBLANK(F1454),SUM(LEN(C1454),LEN(D1454))=0),AND(NOT(E1454="Unknown"),ISBLANK(J1454)),AND(NOT(O1454="Unknown"),ISBLANK(R1454))),"Missing Information", INDEX(Table15[Entire Service Line Classification], MATCH(SUMIFS(Table15[Unique ID],Table15[System-Owned Portion],E1454,Table15[If Material Anything Other than "Lead" in Column E,Was Material Ever Previously Lead?],G1454,Table15[Customer-Owned Portion],O1454),Table15[Unique ID],0),0)))</f>
        <v>Non-lead</v>
      </c>
      <c r="X1454"/>
    </row>
    <row r="1455" spans="2:24" ht="30" x14ac:dyDescent="0.25">
      <c r="B1455" s="146">
        <v>89107657</v>
      </c>
      <c r="C1455" s="31" t="s">
        <v>1684</v>
      </c>
      <c r="D1455" s="31"/>
      <c r="E1455" s="44" t="s">
        <v>35</v>
      </c>
      <c r="F1455" s="43" t="s">
        <v>34</v>
      </c>
      <c r="G1455" s="84" t="s">
        <v>34</v>
      </c>
      <c r="H1455" s="31"/>
      <c r="I1455" s="31"/>
      <c r="J1455" s="84" t="s">
        <v>190</v>
      </c>
      <c r="K1455" s="31" t="s">
        <v>34</v>
      </c>
      <c r="L1455" s="31" t="s">
        <v>46</v>
      </c>
      <c r="M1455" s="169"/>
      <c r="N1455" s="148" t="s">
        <v>3033</v>
      </c>
      <c r="O1455" s="44" t="s">
        <v>35</v>
      </c>
      <c r="P1455" s="43">
        <v>1990</v>
      </c>
      <c r="Q1455" s="31">
        <v>1</v>
      </c>
      <c r="R1455" s="84" t="s">
        <v>188</v>
      </c>
      <c r="S1455" s="31" t="s">
        <v>34</v>
      </c>
      <c r="T1455" s="31"/>
      <c r="U1455" s="169"/>
      <c r="V1455" s="150"/>
      <c r="W1455" s="141" t="str" cm="1">
        <f t="array" ref="W1455">IF(SUM(LEN(B1455:V1455))=0,"",IF(OR(OR(ISBLANK(F1455),SUM(LEN(C1455),LEN(D1455))=0),AND(NOT(E1455="Unknown"),ISBLANK(J1455)),AND(NOT(O1455="Unknown"),ISBLANK(R1455))),"Missing Information", INDEX(Table15[Entire Service Line Classification], MATCH(SUMIFS(Table15[Unique ID],Table15[System-Owned Portion],E1455,Table15[If Material Anything Other than "Lead" in Column E,Was Material Ever Previously Lead?],G1455,Table15[Customer-Owned Portion],O1455),Table15[Unique ID],0),0)))</f>
        <v>Non-lead</v>
      </c>
      <c r="X1455"/>
    </row>
    <row r="1456" spans="2:24" ht="30" x14ac:dyDescent="0.25">
      <c r="B1456" s="146">
        <v>57530408</v>
      </c>
      <c r="C1456" s="31" t="s">
        <v>1685</v>
      </c>
      <c r="D1456" s="31"/>
      <c r="E1456" s="44" t="s">
        <v>35</v>
      </c>
      <c r="F1456" s="43" t="s">
        <v>34</v>
      </c>
      <c r="G1456" s="84" t="s">
        <v>34</v>
      </c>
      <c r="H1456" s="31"/>
      <c r="I1456" s="31"/>
      <c r="J1456" s="84" t="s">
        <v>190</v>
      </c>
      <c r="K1456" s="31" t="s">
        <v>34</v>
      </c>
      <c r="L1456" s="31" t="s">
        <v>46</v>
      </c>
      <c r="M1456" s="169"/>
      <c r="N1456" s="148" t="s">
        <v>3033</v>
      </c>
      <c r="O1456" s="44" t="s">
        <v>35</v>
      </c>
      <c r="P1456" s="43">
        <v>1990</v>
      </c>
      <c r="Q1456" s="31">
        <v>1</v>
      </c>
      <c r="R1456" s="84" t="s">
        <v>188</v>
      </c>
      <c r="S1456" s="31" t="s">
        <v>34</v>
      </c>
      <c r="T1456" s="31"/>
      <c r="U1456" s="169"/>
      <c r="V1456" s="150"/>
      <c r="W1456" s="141" t="str" cm="1">
        <f t="array" ref="W1456">IF(SUM(LEN(B1456:V1456))=0,"",IF(OR(OR(ISBLANK(F1456),SUM(LEN(C1456),LEN(D1456))=0),AND(NOT(E1456="Unknown"),ISBLANK(J1456)),AND(NOT(O1456="Unknown"),ISBLANK(R1456))),"Missing Information", INDEX(Table15[Entire Service Line Classification], MATCH(SUMIFS(Table15[Unique ID],Table15[System-Owned Portion],E1456,Table15[If Material Anything Other than "Lead" in Column E,Was Material Ever Previously Lead?],G1456,Table15[Customer-Owned Portion],O1456),Table15[Unique ID],0),0)))</f>
        <v>Non-lead</v>
      </c>
      <c r="X1456"/>
    </row>
    <row r="1457" spans="2:24" ht="30" x14ac:dyDescent="0.25">
      <c r="B1457" s="146">
        <v>89008392</v>
      </c>
      <c r="C1457" s="31" t="s">
        <v>1686</v>
      </c>
      <c r="D1457" s="31"/>
      <c r="E1457" s="44" t="s">
        <v>35</v>
      </c>
      <c r="F1457" s="43" t="s">
        <v>34</v>
      </c>
      <c r="G1457" s="84" t="s">
        <v>34</v>
      </c>
      <c r="H1457" s="31"/>
      <c r="I1457" s="31"/>
      <c r="J1457" s="84" t="s">
        <v>190</v>
      </c>
      <c r="K1457" s="31" t="s">
        <v>34</v>
      </c>
      <c r="L1457" s="31" t="s">
        <v>46</v>
      </c>
      <c r="M1457" s="169"/>
      <c r="N1457" s="148" t="s">
        <v>3033</v>
      </c>
      <c r="O1457" s="44" t="s">
        <v>35</v>
      </c>
      <c r="P1457" s="43">
        <v>1990</v>
      </c>
      <c r="Q1457" s="31">
        <v>1</v>
      </c>
      <c r="R1457" s="84" t="s">
        <v>188</v>
      </c>
      <c r="S1457" s="31" t="s">
        <v>34</v>
      </c>
      <c r="T1457" s="31"/>
      <c r="U1457" s="169"/>
      <c r="V1457" s="150"/>
      <c r="W1457" s="141" t="str" cm="1">
        <f t="array" ref="W1457">IF(SUM(LEN(B1457:V1457))=0,"",IF(OR(OR(ISBLANK(F1457),SUM(LEN(C1457),LEN(D1457))=0),AND(NOT(E1457="Unknown"),ISBLANK(J1457)),AND(NOT(O1457="Unknown"),ISBLANK(R1457))),"Missing Information", INDEX(Table15[Entire Service Line Classification], MATCH(SUMIFS(Table15[Unique ID],Table15[System-Owned Portion],E1457,Table15[If Material Anything Other than "Lead" in Column E,Was Material Ever Previously Lead?],G1457,Table15[Customer-Owned Portion],O1457),Table15[Unique ID],0),0)))</f>
        <v>Non-lead</v>
      </c>
      <c r="X1457"/>
    </row>
    <row r="1458" spans="2:24" ht="30" x14ac:dyDescent="0.25">
      <c r="B1458" s="146">
        <v>89017537</v>
      </c>
      <c r="C1458" s="31" t="s">
        <v>1687</v>
      </c>
      <c r="D1458" s="31"/>
      <c r="E1458" s="44" t="s">
        <v>35</v>
      </c>
      <c r="F1458" s="43" t="s">
        <v>34</v>
      </c>
      <c r="G1458" s="84" t="s">
        <v>34</v>
      </c>
      <c r="H1458" s="31"/>
      <c r="I1458" s="31"/>
      <c r="J1458" s="84" t="s">
        <v>190</v>
      </c>
      <c r="K1458" s="31" t="s">
        <v>34</v>
      </c>
      <c r="L1458" s="31" t="s">
        <v>46</v>
      </c>
      <c r="M1458" s="169"/>
      <c r="N1458" s="148" t="s">
        <v>3033</v>
      </c>
      <c r="O1458" s="44" t="s">
        <v>35</v>
      </c>
      <c r="P1458" s="43">
        <v>1990</v>
      </c>
      <c r="Q1458" s="31">
        <v>1</v>
      </c>
      <c r="R1458" s="84" t="s">
        <v>188</v>
      </c>
      <c r="S1458" s="31" t="s">
        <v>34</v>
      </c>
      <c r="T1458" s="31"/>
      <c r="U1458" s="169"/>
      <c r="V1458" s="150"/>
      <c r="W1458" s="141" t="str" cm="1">
        <f t="array" ref="W1458">IF(SUM(LEN(B1458:V1458))=0,"",IF(OR(OR(ISBLANK(F1458),SUM(LEN(C1458),LEN(D1458))=0),AND(NOT(E1458="Unknown"),ISBLANK(J1458)),AND(NOT(O1458="Unknown"),ISBLANK(R1458))),"Missing Information", INDEX(Table15[Entire Service Line Classification], MATCH(SUMIFS(Table15[Unique ID],Table15[System-Owned Portion],E1458,Table15[If Material Anything Other than "Lead" in Column E,Was Material Ever Previously Lead?],G1458,Table15[Customer-Owned Portion],O1458),Table15[Unique ID],0),0)))</f>
        <v>Non-lead</v>
      </c>
      <c r="X1458"/>
    </row>
    <row r="1459" spans="2:24" ht="30" x14ac:dyDescent="0.25">
      <c r="B1459" s="146">
        <v>91659083</v>
      </c>
      <c r="C1459" s="31" t="s">
        <v>1688</v>
      </c>
      <c r="D1459" s="31"/>
      <c r="E1459" s="44" t="s">
        <v>35</v>
      </c>
      <c r="F1459" s="43" t="s">
        <v>34</v>
      </c>
      <c r="G1459" s="84" t="s">
        <v>34</v>
      </c>
      <c r="H1459" s="31"/>
      <c r="I1459" s="31"/>
      <c r="J1459" s="84" t="s">
        <v>190</v>
      </c>
      <c r="K1459" s="31" t="s">
        <v>34</v>
      </c>
      <c r="L1459" s="31" t="s">
        <v>46</v>
      </c>
      <c r="M1459" s="169"/>
      <c r="N1459" s="148" t="s">
        <v>3033</v>
      </c>
      <c r="O1459" s="44" t="s">
        <v>35</v>
      </c>
      <c r="P1459" s="43">
        <v>1990</v>
      </c>
      <c r="Q1459" s="31">
        <v>1</v>
      </c>
      <c r="R1459" s="84" t="s">
        <v>188</v>
      </c>
      <c r="S1459" s="31" t="s">
        <v>34</v>
      </c>
      <c r="T1459" s="31"/>
      <c r="U1459" s="169"/>
      <c r="V1459" s="150"/>
      <c r="W1459" s="141" t="str" cm="1">
        <f t="array" ref="W1459">IF(SUM(LEN(B1459:V1459))=0,"",IF(OR(OR(ISBLANK(F1459),SUM(LEN(C1459),LEN(D1459))=0),AND(NOT(E1459="Unknown"),ISBLANK(J1459)),AND(NOT(O1459="Unknown"),ISBLANK(R1459))),"Missing Information", INDEX(Table15[Entire Service Line Classification], MATCH(SUMIFS(Table15[Unique ID],Table15[System-Owned Portion],E1459,Table15[If Material Anything Other than "Lead" in Column E,Was Material Ever Previously Lead?],G1459,Table15[Customer-Owned Portion],O1459),Table15[Unique ID],0),0)))</f>
        <v>Non-lead</v>
      </c>
      <c r="X1459"/>
    </row>
    <row r="1460" spans="2:24" ht="30" x14ac:dyDescent="0.25">
      <c r="B1460" s="146">
        <v>70111608</v>
      </c>
      <c r="C1460" s="31" t="s">
        <v>1689</v>
      </c>
      <c r="D1460" s="31"/>
      <c r="E1460" s="44" t="s">
        <v>35</v>
      </c>
      <c r="F1460" s="43" t="s">
        <v>34</v>
      </c>
      <c r="G1460" s="84" t="s">
        <v>34</v>
      </c>
      <c r="H1460" s="31"/>
      <c r="I1460" s="31"/>
      <c r="J1460" s="84" t="s">
        <v>190</v>
      </c>
      <c r="K1460" s="31" t="s">
        <v>34</v>
      </c>
      <c r="L1460" s="31" t="s">
        <v>46</v>
      </c>
      <c r="M1460" s="169"/>
      <c r="N1460" s="148" t="s">
        <v>3033</v>
      </c>
      <c r="O1460" s="44" t="s">
        <v>35</v>
      </c>
      <c r="P1460" s="43">
        <v>1990</v>
      </c>
      <c r="Q1460" s="31">
        <v>1</v>
      </c>
      <c r="R1460" s="84" t="s">
        <v>188</v>
      </c>
      <c r="S1460" s="31" t="s">
        <v>34</v>
      </c>
      <c r="T1460" s="31"/>
      <c r="U1460" s="169"/>
      <c r="V1460" s="150"/>
      <c r="W1460" s="141" t="str" cm="1">
        <f t="array" ref="W1460">IF(SUM(LEN(B1460:V1460))=0,"",IF(OR(OR(ISBLANK(F1460),SUM(LEN(C1460),LEN(D1460))=0),AND(NOT(E1460="Unknown"),ISBLANK(J1460)),AND(NOT(O1460="Unknown"),ISBLANK(R1460))),"Missing Information", INDEX(Table15[Entire Service Line Classification], MATCH(SUMIFS(Table15[Unique ID],Table15[System-Owned Portion],E1460,Table15[If Material Anything Other than "Lead" in Column E,Was Material Ever Previously Lead?],G1460,Table15[Customer-Owned Portion],O1460),Table15[Unique ID],0),0)))</f>
        <v>Non-lead</v>
      </c>
      <c r="X1460"/>
    </row>
    <row r="1461" spans="2:24" ht="30" x14ac:dyDescent="0.25">
      <c r="B1461" s="146">
        <v>88078021</v>
      </c>
      <c r="C1461" s="31" t="s">
        <v>1690</v>
      </c>
      <c r="D1461" s="31"/>
      <c r="E1461" s="44" t="s">
        <v>35</v>
      </c>
      <c r="F1461" s="43" t="s">
        <v>34</v>
      </c>
      <c r="G1461" s="84" t="s">
        <v>34</v>
      </c>
      <c r="H1461" s="31"/>
      <c r="I1461" s="31"/>
      <c r="J1461" s="84" t="s">
        <v>190</v>
      </c>
      <c r="K1461" s="31" t="s">
        <v>34</v>
      </c>
      <c r="L1461" s="31" t="s">
        <v>46</v>
      </c>
      <c r="M1461" s="169"/>
      <c r="N1461" s="148" t="s">
        <v>3033</v>
      </c>
      <c r="O1461" s="44" t="s">
        <v>35</v>
      </c>
      <c r="P1461" s="43">
        <v>1990</v>
      </c>
      <c r="Q1461" s="31">
        <v>1</v>
      </c>
      <c r="R1461" s="84" t="s">
        <v>188</v>
      </c>
      <c r="S1461" s="31" t="s">
        <v>34</v>
      </c>
      <c r="T1461" s="31"/>
      <c r="U1461" s="169"/>
      <c r="V1461" s="150"/>
      <c r="W1461" s="141" t="str" cm="1">
        <f t="array" ref="W1461">IF(SUM(LEN(B1461:V1461))=0,"",IF(OR(OR(ISBLANK(F1461),SUM(LEN(C1461),LEN(D1461))=0),AND(NOT(E1461="Unknown"),ISBLANK(J1461)),AND(NOT(O1461="Unknown"),ISBLANK(R1461))),"Missing Information", INDEX(Table15[Entire Service Line Classification], MATCH(SUMIFS(Table15[Unique ID],Table15[System-Owned Portion],E1461,Table15[If Material Anything Other than "Lead" in Column E,Was Material Ever Previously Lead?],G1461,Table15[Customer-Owned Portion],O1461),Table15[Unique ID],0),0)))</f>
        <v>Non-lead</v>
      </c>
      <c r="X1461"/>
    </row>
    <row r="1462" spans="2:24" ht="30" x14ac:dyDescent="0.25">
      <c r="B1462" s="146">
        <v>89107697</v>
      </c>
      <c r="C1462" s="31" t="s">
        <v>1691</v>
      </c>
      <c r="D1462" s="31"/>
      <c r="E1462" s="44" t="s">
        <v>35</v>
      </c>
      <c r="F1462" s="43" t="s">
        <v>34</v>
      </c>
      <c r="G1462" s="84" t="s">
        <v>34</v>
      </c>
      <c r="H1462" s="31"/>
      <c r="I1462" s="31"/>
      <c r="J1462" s="84" t="s">
        <v>190</v>
      </c>
      <c r="K1462" s="31" t="s">
        <v>34</v>
      </c>
      <c r="L1462" s="31" t="s">
        <v>46</v>
      </c>
      <c r="M1462" s="169"/>
      <c r="N1462" s="148" t="s">
        <v>3033</v>
      </c>
      <c r="O1462" s="44" t="s">
        <v>35</v>
      </c>
      <c r="P1462" s="43">
        <v>1990</v>
      </c>
      <c r="Q1462" s="31">
        <v>1</v>
      </c>
      <c r="R1462" s="84" t="s">
        <v>188</v>
      </c>
      <c r="S1462" s="31" t="s">
        <v>34</v>
      </c>
      <c r="T1462" s="31"/>
      <c r="U1462" s="169"/>
      <c r="V1462" s="150"/>
      <c r="W1462" s="141" t="str" cm="1">
        <f t="array" ref="W1462">IF(SUM(LEN(B1462:V1462))=0,"",IF(OR(OR(ISBLANK(F1462),SUM(LEN(C1462),LEN(D1462))=0),AND(NOT(E1462="Unknown"),ISBLANK(J1462)),AND(NOT(O1462="Unknown"),ISBLANK(R1462))),"Missing Information", INDEX(Table15[Entire Service Line Classification], MATCH(SUMIFS(Table15[Unique ID],Table15[System-Owned Portion],E1462,Table15[If Material Anything Other than "Lead" in Column E,Was Material Ever Previously Lead?],G1462,Table15[Customer-Owned Portion],O1462),Table15[Unique ID],0),0)))</f>
        <v>Non-lead</v>
      </c>
      <c r="X1462"/>
    </row>
    <row r="1463" spans="2:24" ht="30" x14ac:dyDescent="0.25">
      <c r="B1463" s="146">
        <v>89107667</v>
      </c>
      <c r="C1463" s="31" t="s">
        <v>1692</v>
      </c>
      <c r="D1463" s="31"/>
      <c r="E1463" s="44" t="s">
        <v>35</v>
      </c>
      <c r="F1463" s="43" t="s">
        <v>34</v>
      </c>
      <c r="G1463" s="84" t="s">
        <v>34</v>
      </c>
      <c r="H1463" s="31"/>
      <c r="I1463" s="31"/>
      <c r="J1463" s="84" t="s">
        <v>190</v>
      </c>
      <c r="K1463" s="31" t="s">
        <v>34</v>
      </c>
      <c r="L1463" s="31" t="s">
        <v>46</v>
      </c>
      <c r="M1463" s="169"/>
      <c r="N1463" s="148" t="s">
        <v>3033</v>
      </c>
      <c r="O1463" s="44" t="s">
        <v>35</v>
      </c>
      <c r="P1463" s="43">
        <v>1990</v>
      </c>
      <c r="Q1463" s="31">
        <v>1</v>
      </c>
      <c r="R1463" s="84" t="s">
        <v>188</v>
      </c>
      <c r="S1463" s="31" t="s">
        <v>34</v>
      </c>
      <c r="T1463" s="31"/>
      <c r="U1463" s="169"/>
      <c r="V1463" s="150"/>
      <c r="W1463" s="141" t="str" cm="1">
        <f t="array" ref="W1463">IF(SUM(LEN(B1463:V1463))=0,"",IF(OR(OR(ISBLANK(F1463),SUM(LEN(C1463),LEN(D1463))=0),AND(NOT(E1463="Unknown"),ISBLANK(J1463)),AND(NOT(O1463="Unknown"),ISBLANK(R1463))),"Missing Information", INDEX(Table15[Entire Service Line Classification], MATCH(SUMIFS(Table15[Unique ID],Table15[System-Owned Portion],E1463,Table15[If Material Anything Other than "Lead" in Column E,Was Material Ever Previously Lead?],G1463,Table15[Customer-Owned Portion],O1463),Table15[Unique ID],0),0)))</f>
        <v>Non-lead</v>
      </c>
      <c r="X1463"/>
    </row>
    <row r="1464" spans="2:24" ht="30" x14ac:dyDescent="0.25">
      <c r="B1464" s="146">
        <v>70111639</v>
      </c>
      <c r="C1464" s="31" t="s">
        <v>1693</v>
      </c>
      <c r="D1464" s="31"/>
      <c r="E1464" s="44" t="s">
        <v>35</v>
      </c>
      <c r="F1464" s="43" t="s">
        <v>34</v>
      </c>
      <c r="G1464" s="84" t="s">
        <v>34</v>
      </c>
      <c r="H1464" s="31"/>
      <c r="I1464" s="31"/>
      <c r="J1464" s="84" t="s">
        <v>190</v>
      </c>
      <c r="K1464" s="31" t="s">
        <v>34</v>
      </c>
      <c r="L1464" s="31" t="s">
        <v>46</v>
      </c>
      <c r="M1464" s="169"/>
      <c r="N1464" s="148" t="s">
        <v>3033</v>
      </c>
      <c r="O1464" s="44" t="s">
        <v>35</v>
      </c>
      <c r="P1464" s="43">
        <v>1990</v>
      </c>
      <c r="Q1464" s="31">
        <v>1</v>
      </c>
      <c r="R1464" s="84" t="s">
        <v>188</v>
      </c>
      <c r="S1464" s="31" t="s">
        <v>34</v>
      </c>
      <c r="T1464" s="31"/>
      <c r="U1464" s="169"/>
      <c r="V1464" s="150"/>
      <c r="W1464" s="141" t="str" cm="1">
        <f t="array" ref="W1464">IF(SUM(LEN(B1464:V1464))=0,"",IF(OR(OR(ISBLANK(F1464),SUM(LEN(C1464),LEN(D1464))=0),AND(NOT(E1464="Unknown"),ISBLANK(J1464)),AND(NOT(O1464="Unknown"),ISBLANK(R1464))),"Missing Information", INDEX(Table15[Entire Service Line Classification], MATCH(SUMIFS(Table15[Unique ID],Table15[System-Owned Portion],E1464,Table15[If Material Anything Other than "Lead" in Column E,Was Material Ever Previously Lead?],G1464,Table15[Customer-Owned Portion],O1464),Table15[Unique ID],0),0)))</f>
        <v>Non-lead</v>
      </c>
      <c r="X1464"/>
    </row>
    <row r="1465" spans="2:24" ht="30" x14ac:dyDescent="0.25">
      <c r="B1465" s="146">
        <v>44786853</v>
      </c>
      <c r="C1465" s="31" t="s">
        <v>1694</v>
      </c>
      <c r="D1465" s="31"/>
      <c r="E1465" s="44" t="s">
        <v>35</v>
      </c>
      <c r="F1465" s="43" t="s">
        <v>34</v>
      </c>
      <c r="G1465" s="84" t="s">
        <v>34</v>
      </c>
      <c r="H1465" s="31"/>
      <c r="I1465" s="31"/>
      <c r="J1465" s="84" t="s">
        <v>190</v>
      </c>
      <c r="K1465" s="31" t="s">
        <v>34</v>
      </c>
      <c r="L1465" s="31" t="s">
        <v>46</v>
      </c>
      <c r="M1465" s="169"/>
      <c r="N1465" s="148" t="s">
        <v>3033</v>
      </c>
      <c r="O1465" s="44" t="s">
        <v>35</v>
      </c>
      <c r="P1465" s="43">
        <v>1990</v>
      </c>
      <c r="Q1465" s="31">
        <v>1</v>
      </c>
      <c r="R1465" s="84" t="s">
        <v>188</v>
      </c>
      <c r="S1465" s="31" t="s">
        <v>34</v>
      </c>
      <c r="T1465" s="31"/>
      <c r="U1465" s="169"/>
      <c r="V1465" s="150"/>
      <c r="W1465" s="141" t="str" cm="1">
        <f t="array" ref="W1465">IF(SUM(LEN(B1465:V1465))=0,"",IF(OR(OR(ISBLANK(F1465),SUM(LEN(C1465),LEN(D1465))=0),AND(NOT(E1465="Unknown"),ISBLANK(J1465)),AND(NOT(O1465="Unknown"),ISBLANK(R1465))),"Missing Information", INDEX(Table15[Entire Service Line Classification], MATCH(SUMIFS(Table15[Unique ID],Table15[System-Owned Portion],E1465,Table15[If Material Anything Other than "Lead" in Column E,Was Material Ever Previously Lead?],G1465,Table15[Customer-Owned Portion],O1465),Table15[Unique ID],0),0)))</f>
        <v>Non-lead</v>
      </c>
      <c r="X1465"/>
    </row>
    <row r="1466" spans="2:24" ht="30" x14ac:dyDescent="0.25">
      <c r="B1466" s="146">
        <v>89010464</v>
      </c>
      <c r="C1466" s="31" t="s">
        <v>1695</v>
      </c>
      <c r="D1466" s="31"/>
      <c r="E1466" s="44" t="s">
        <v>35</v>
      </c>
      <c r="F1466" s="43" t="s">
        <v>34</v>
      </c>
      <c r="G1466" s="84" t="s">
        <v>34</v>
      </c>
      <c r="H1466" s="31"/>
      <c r="I1466" s="31"/>
      <c r="J1466" s="84" t="s">
        <v>190</v>
      </c>
      <c r="K1466" s="31" t="s">
        <v>34</v>
      </c>
      <c r="L1466" s="31" t="s">
        <v>46</v>
      </c>
      <c r="M1466" s="169"/>
      <c r="N1466" s="148" t="s">
        <v>3033</v>
      </c>
      <c r="O1466" s="44" t="s">
        <v>35</v>
      </c>
      <c r="P1466" s="43">
        <v>1990</v>
      </c>
      <c r="Q1466" s="31">
        <v>1</v>
      </c>
      <c r="R1466" s="84" t="s">
        <v>188</v>
      </c>
      <c r="S1466" s="31" t="s">
        <v>34</v>
      </c>
      <c r="T1466" s="31"/>
      <c r="U1466" s="169"/>
      <c r="V1466" s="150"/>
      <c r="W1466" s="141" t="str" cm="1">
        <f t="array" ref="W1466">IF(SUM(LEN(B1466:V1466))=0,"",IF(OR(OR(ISBLANK(F1466),SUM(LEN(C1466),LEN(D1466))=0),AND(NOT(E1466="Unknown"),ISBLANK(J1466)),AND(NOT(O1466="Unknown"),ISBLANK(R1466))),"Missing Information", INDEX(Table15[Entire Service Line Classification], MATCH(SUMIFS(Table15[Unique ID],Table15[System-Owned Portion],E1466,Table15[If Material Anything Other than "Lead" in Column E,Was Material Ever Previously Lead?],G1466,Table15[Customer-Owned Portion],O1466),Table15[Unique ID],0),0)))</f>
        <v>Non-lead</v>
      </c>
      <c r="X1466"/>
    </row>
    <row r="1467" spans="2:24" ht="30" x14ac:dyDescent="0.25">
      <c r="B1467" s="146">
        <v>88078839</v>
      </c>
      <c r="C1467" s="31" t="s">
        <v>1696</v>
      </c>
      <c r="D1467" s="31"/>
      <c r="E1467" s="44" t="s">
        <v>35</v>
      </c>
      <c r="F1467" s="43" t="s">
        <v>34</v>
      </c>
      <c r="G1467" s="84" t="s">
        <v>34</v>
      </c>
      <c r="H1467" s="31"/>
      <c r="I1467" s="31"/>
      <c r="J1467" s="84" t="s">
        <v>190</v>
      </c>
      <c r="K1467" s="31" t="s">
        <v>34</v>
      </c>
      <c r="L1467" s="31" t="s">
        <v>46</v>
      </c>
      <c r="M1467" s="169"/>
      <c r="N1467" s="148" t="s">
        <v>3033</v>
      </c>
      <c r="O1467" s="44" t="s">
        <v>35</v>
      </c>
      <c r="P1467" s="43">
        <v>1990</v>
      </c>
      <c r="Q1467" s="31">
        <v>1</v>
      </c>
      <c r="R1467" s="84" t="s">
        <v>188</v>
      </c>
      <c r="S1467" s="31" t="s">
        <v>34</v>
      </c>
      <c r="T1467" s="31"/>
      <c r="U1467" s="169"/>
      <c r="V1467" s="150"/>
      <c r="W1467" s="141" t="str" cm="1">
        <f t="array" ref="W1467">IF(SUM(LEN(B1467:V1467))=0,"",IF(OR(OR(ISBLANK(F1467),SUM(LEN(C1467),LEN(D1467))=0),AND(NOT(E1467="Unknown"),ISBLANK(J1467)),AND(NOT(O1467="Unknown"),ISBLANK(R1467))),"Missing Information", INDEX(Table15[Entire Service Line Classification], MATCH(SUMIFS(Table15[Unique ID],Table15[System-Owned Portion],E1467,Table15[If Material Anything Other than "Lead" in Column E,Was Material Ever Previously Lead?],G1467,Table15[Customer-Owned Portion],O1467),Table15[Unique ID],0),0)))</f>
        <v>Non-lead</v>
      </c>
      <c r="X1467"/>
    </row>
    <row r="1468" spans="2:24" ht="30" x14ac:dyDescent="0.25">
      <c r="B1468" s="146">
        <v>65377533</v>
      </c>
      <c r="C1468" s="31" t="s">
        <v>1697</v>
      </c>
      <c r="D1468" s="31"/>
      <c r="E1468" s="44" t="s">
        <v>35</v>
      </c>
      <c r="F1468" s="43" t="s">
        <v>34</v>
      </c>
      <c r="G1468" s="84" t="s">
        <v>34</v>
      </c>
      <c r="H1468" s="31"/>
      <c r="I1468" s="31"/>
      <c r="J1468" s="84" t="s">
        <v>190</v>
      </c>
      <c r="K1468" s="31" t="s">
        <v>34</v>
      </c>
      <c r="L1468" s="31" t="s">
        <v>46</v>
      </c>
      <c r="M1468" s="169"/>
      <c r="N1468" s="148" t="s">
        <v>3033</v>
      </c>
      <c r="O1468" s="44" t="s">
        <v>35</v>
      </c>
      <c r="P1468" s="43">
        <v>1990</v>
      </c>
      <c r="Q1468" s="31">
        <v>1</v>
      </c>
      <c r="R1468" s="84" t="s">
        <v>188</v>
      </c>
      <c r="S1468" s="31" t="s">
        <v>34</v>
      </c>
      <c r="T1468" s="31"/>
      <c r="U1468" s="169"/>
      <c r="V1468" s="150"/>
      <c r="W1468" s="141" t="str" cm="1">
        <f t="array" ref="W1468">IF(SUM(LEN(B1468:V1468))=0,"",IF(OR(OR(ISBLANK(F1468),SUM(LEN(C1468),LEN(D1468))=0),AND(NOT(E1468="Unknown"),ISBLANK(J1468)),AND(NOT(O1468="Unknown"),ISBLANK(R1468))),"Missing Information", INDEX(Table15[Entire Service Line Classification], MATCH(SUMIFS(Table15[Unique ID],Table15[System-Owned Portion],E1468,Table15[If Material Anything Other than "Lead" in Column E,Was Material Ever Previously Lead?],G1468,Table15[Customer-Owned Portion],O1468),Table15[Unique ID],0),0)))</f>
        <v>Non-lead</v>
      </c>
      <c r="X1468"/>
    </row>
    <row r="1469" spans="2:24" ht="30" x14ac:dyDescent="0.25">
      <c r="B1469" s="146">
        <v>44786820</v>
      </c>
      <c r="C1469" s="31" t="s">
        <v>1698</v>
      </c>
      <c r="D1469" s="31"/>
      <c r="E1469" s="44" t="s">
        <v>35</v>
      </c>
      <c r="F1469" s="43" t="s">
        <v>34</v>
      </c>
      <c r="G1469" s="84" t="s">
        <v>34</v>
      </c>
      <c r="H1469" s="31"/>
      <c r="I1469" s="31"/>
      <c r="J1469" s="84" t="s">
        <v>190</v>
      </c>
      <c r="K1469" s="31" t="s">
        <v>34</v>
      </c>
      <c r="L1469" s="31" t="s">
        <v>46</v>
      </c>
      <c r="M1469" s="169"/>
      <c r="N1469" s="148" t="s">
        <v>3033</v>
      </c>
      <c r="O1469" s="44" t="s">
        <v>35</v>
      </c>
      <c r="P1469" s="43">
        <v>1990</v>
      </c>
      <c r="Q1469" s="31">
        <v>1</v>
      </c>
      <c r="R1469" s="84" t="s">
        <v>188</v>
      </c>
      <c r="S1469" s="31" t="s">
        <v>34</v>
      </c>
      <c r="T1469" s="31"/>
      <c r="U1469" s="169"/>
      <c r="V1469" s="150"/>
      <c r="W1469" s="141" t="str" cm="1">
        <f t="array" ref="W1469">IF(SUM(LEN(B1469:V1469))=0,"",IF(OR(OR(ISBLANK(F1469),SUM(LEN(C1469),LEN(D1469))=0),AND(NOT(E1469="Unknown"),ISBLANK(J1469)),AND(NOT(O1469="Unknown"),ISBLANK(R1469))),"Missing Information", INDEX(Table15[Entire Service Line Classification], MATCH(SUMIFS(Table15[Unique ID],Table15[System-Owned Portion],E1469,Table15[If Material Anything Other than "Lead" in Column E,Was Material Ever Previously Lead?],G1469,Table15[Customer-Owned Portion],O1469),Table15[Unique ID],0),0)))</f>
        <v>Non-lead</v>
      </c>
      <c r="X1469"/>
    </row>
    <row r="1470" spans="2:24" ht="30" x14ac:dyDescent="0.25">
      <c r="B1470" s="146">
        <v>89017575</v>
      </c>
      <c r="C1470" s="31" t="s">
        <v>1699</v>
      </c>
      <c r="D1470" s="31"/>
      <c r="E1470" s="44" t="s">
        <v>35</v>
      </c>
      <c r="F1470" s="43" t="s">
        <v>34</v>
      </c>
      <c r="G1470" s="84" t="s">
        <v>34</v>
      </c>
      <c r="H1470" s="31"/>
      <c r="I1470" s="31"/>
      <c r="J1470" s="84" t="s">
        <v>190</v>
      </c>
      <c r="K1470" s="31" t="s">
        <v>34</v>
      </c>
      <c r="L1470" s="31" t="s">
        <v>46</v>
      </c>
      <c r="M1470" s="169"/>
      <c r="N1470" s="148" t="s">
        <v>3033</v>
      </c>
      <c r="O1470" s="44" t="s">
        <v>35</v>
      </c>
      <c r="P1470" s="43">
        <v>1990</v>
      </c>
      <c r="Q1470" s="31">
        <v>1</v>
      </c>
      <c r="R1470" s="84" t="s">
        <v>188</v>
      </c>
      <c r="S1470" s="31" t="s">
        <v>34</v>
      </c>
      <c r="T1470" s="31"/>
      <c r="U1470" s="169"/>
      <c r="V1470" s="150"/>
      <c r="W1470" s="141" t="str" cm="1">
        <f t="array" ref="W1470">IF(SUM(LEN(B1470:V1470))=0,"",IF(OR(OR(ISBLANK(F1470),SUM(LEN(C1470),LEN(D1470))=0),AND(NOT(E1470="Unknown"),ISBLANK(J1470)),AND(NOT(O1470="Unknown"),ISBLANK(R1470))),"Missing Information", INDEX(Table15[Entire Service Line Classification], MATCH(SUMIFS(Table15[Unique ID],Table15[System-Owned Portion],E1470,Table15[If Material Anything Other than "Lead" in Column E,Was Material Ever Previously Lead?],G1470,Table15[Customer-Owned Portion],O1470),Table15[Unique ID],0),0)))</f>
        <v>Non-lead</v>
      </c>
      <c r="X1470"/>
    </row>
    <row r="1471" spans="2:24" ht="30" x14ac:dyDescent="0.25">
      <c r="B1471" s="146">
        <v>89008433</v>
      </c>
      <c r="C1471" s="31" t="s">
        <v>1700</v>
      </c>
      <c r="D1471" s="31"/>
      <c r="E1471" s="44" t="s">
        <v>35</v>
      </c>
      <c r="F1471" s="43" t="s">
        <v>34</v>
      </c>
      <c r="G1471" s="84" t="s">
        <v>34</v>
      </c>
      <c r="H1471" s="31"/>
      <c r="I1471" s="31"/>
      <c r="J1471" s="84" t="s">
        <v>190</v>
      </c>
      <c r="K1471" s="31" t="s">
        <v>34</v>
      </c>
      <c r="L1471" s="31" t="s">
        <v>46</v>
      </c>
      <c r="M1471" s="169"/>
      <c r="N1471" s="148" t="s">
        <v>3033</v>
      </c>
      <c r="O1471" s="44" t="s">
        <v>35</v>
      </c>
      <c r="P1471" s="43">
        <v>1990</v>
      </c>
      <c r="Q1471" s="31">
        <v>1</v>
      </c>
      <c r="R1471" s="84" t="s">
        <v>188</v>
      </c>
      <c r="S1471" s="31" t="s">
        <v>34</v>
      </c>
      <c r="T1471" s="31"/>
      <c r="U1471" s="169"/>
      <c r="V1471" s="150"/>
      <c r="W1471" s="141" t="str" cm="1">
        <f t="array" ref="W1471">IF(SUM(LEN(B1471:V1471))=0,"",IF(OR(OR(ISBLANK(F1471),SUM(LEN(C1471),LEN(D1471))=0),AND(NOT(E1471="Unknown"),ISBLANK(J1471)),AND(NOT(O1471="Unknown"),ISBLANK(R1471))),"Missing Information", INDEX(Table15[Entire Service Line Classification], MATCH(SUMIFS(Table15[Unique ID],Table15[System-Owned Portion],E1471,Table15[If Material Anything Other than "Lead" in Column E,Was Material Ever Previously Lead?],G1471,Table15[Customer-Owned Portion],O1471),Table15[Unique ID],0),0)))</f>
        <v>Non-lead</v>
      </c>
      <c r="X1471"/>
    </row>
    <row r="1472" spans="2:24" ht="30" x14ac:dyDescent="0.25">
      <c r="B1472" s="146">
        <v>89107628</v>
      </c>
      <c r="C1472" s="31" t="s">
        <v>1701</v>
      </c>
      <c r="D1472" s="31"/>
      <c r="E1472" s="44" t="s">
        <v>35</v>
      </c>
      <c r="F1472" s="43" t="s">
        <v>34</v>
      </c>
      <c r="G1472" s="84" t="s">
        <v>34</v>
      </c>
      <c r="H1472" s="31"/>
      <c r="I1472" s="31"/>
      <c r="J1472" s="84" t="s">
        <v>190</v>
      </c>
      <c r="K1472" s="31" t="s">
        <v>34</v>
      </c>
      <c r="L1472" s="31" t="s">
        <v>46</v>
      </c>
      <c r="M1472" s="169"/>
      <c r="N1472" s="148" t="s">
        <v>3033</v>
      </c>
      <c r="O1472" s="44" t="s">
        <v>35</v>
      </c>
      <c r="P1472" s="43">
        <v>1990</v>
      </c>
      <c r="Q1472" s="31">
        <v>1</v>
      </c>
      <c r="R1472" s="84" t="s">
        <v>188</v>
      </c>
      <c r="S1472" s="31" t="s">
        <v>34</v>
      </c>
      <c r="T1472" s="31"/>
      <c r="U1472" s="169"/>
      <c r="V1472" s="150"/>
      <c r="W1472" s="141" t="str" cm="1">
        <f t="array" ref="W1472">IF(SUM(LEN(B1472:V1472))=0,"",IF(OR(OR(ISBLANK(F1472),SUM(LEN(C1472),LEN(D1472))=0),AND(NOT(E1472="Unknown"),ISBLANK(J1472)),AND(NOT(O1472="Unknown"),ISBLANK(R1472))),"Missing Information", INDEX(Table15[Entire Service Line Classification], MATCH(SUMIFS(Table15[Unique ID],Table15[System-Owned Portion],E1472,Table15[If Material Anything Other than "Lead" in Column E,Was Material Ever Previously Lead?],G1472,Table15[Customer-Owned Portion],O1472),Table15[Unique ID],0),0)))</f>
        <v>Non-lead</v>
      </c>
      <c r="X1472"/>
    </row>
    <row r="1473" spans="2:24" ht="30" x14ac:dyDescent="0.25">
      <c r="B1473" s="146">
        <v>88078609</v>
      </c>
      <c r="C1473" s="31" t="s">
        <v>1702</v>
      </c>
      <c r="D1473" s="31"/>
      <c r="E1473" s="44" t="s">
        <v>35</v>
      </c>
      <c r="F1473" s="43" t="s">
        <v>34</v>
      </c>
      <c r="G1473" s="84" t="s">
        <v>34</v>
      </c>
      <c r="H1473" s="31"/>
      <c r="I1473" s="31"/>
      <c r="J1473" s="84" t="s">
        <v>190</v>
      </c>
      <c r="K1473" s="31" t="s">
        <v>34</v>
      </c>
      <c r="L1473" s="31" t="s">
        <v>46</v>
      </c>
      <c r="M1473" s="169"/>
      <c r="N1473" s="148" t="s">
        <v>3033</v>
      </c>
      <c r="O1473" s="44" t="s">
        <v>35</v>
      </c>
      <c r="P1473" s="43">
        <v>1990</v>
      </c>
      <c r="Q1473" s="31">
        <v>1</v>
      </c>
      <c r="R1473" s="84" t="s">
        <v>188</v>
      </c>
      <c r="S1473" s="31" t="s">
        <v>34</v>
      </c>
      <c r="T1473" s="31"/>
      <c r="U1473" s="169"/>
      <c r="V1473" s="150"/>
      <c r="W1473" s="141" t="str" cm="1">
        <f t="array" ref="W1473">IF(SUM(LEN(B1473:V1473))=0,"",IF(OR(OR(ISBLANK(F1473),SUM(LEN(C1473),LEN(D1473))=0),AND(NOT(E1473="Unknown"),ISBLANK(J1473)),AND(NOT(O1473="Unknown"),ISBLANK(R1473))),"Missing Information", INDEX(Table15[Entire Service Line Classification], MATCH(SUMIFS(Table15[Unique ID],Table15[System-Owned Portion],E1473,Table15[If Material Anything Other than "Lead" in Column E,Was Material Ever Previously Lead?],G1473,Table15[Customer-Owned Portion],O1473),Table15[Unique ID],0),0)))</f>
        <v>Non-lead</v>
      </c>
      <c r="X1473"/>
    </row>
    <row r="1474" spans="2:24" ht="30" x14ac:dyDescent="0.25">
      <c r="B1474" s="146">
        <v>88078031</v>
      </c>
      <c r="C1474" s="31" t="s">
        <v>1703</v>
      </c>
      <c r="D1474" s="31"/>
      <c r="E1474" s="44" t="s">
        <v>35</v>
      </c>
      <c r="F1474" s="43" t="s">
        <v>34</v>
      </c>
      <c r="G1474" s="84" t="s">
        <v>34</v>
      </c>
      <c r="H1474" s="31"/>
      <c r="I1474" s="31"/>
      <c r="J1474" s="84" t="s">
        <v>190</v>
      </c>
      <c r="K1474" s="31" t="s">
        <v>34</v>
      </c>
      <c r="L1474" s="31" t="s">
        <v>46</v>
      </c>
      <c r="M1474" s="169"/>
      <c r="N1474" s="148" t="s">
        <v>3033</v>
      </c>
      <c r="O1474" s="44" t="s">
        <v>35</v>
      </c>
      <c r="P1474" s="43">
        <v>1990</v>
      </c>
      <c r="Q1474" s="31">
        <v>1</v>
      </c>
      <c r="R1474" s="84" t="s">
        <v>188</v>
      </c>
      <c r="S1474" s="31" t="s">
        <v>34</v>
      </c>
      <c r="T1474" s="31"/>
      <c r="U1474" s="169"/>
      <c r="V1474" s="150"/>
      <c r="W1474" s="141" t="str" cm="1">
        <f t="array" ref="W1474">IF(SUM(LEN(B1474:V1474))=0,"",IF(OR(OR(ISBLANK(F1474),SUM(LEN(C1474),LEN(D1474))=0),AND(NOT(E1474="Unknown"),ISBLANK(J1474)),AND(NOT(O1474="Unknown"),ISBLANK(R1474))),"Missing Information", INDEX(Table15[Entire Service Line Classification], MATCH(SUMIFS(Table15[Unique ID],Table15[System-Owned Portion],E1474,Table15[If Material Anything Other than "Lead" in Column E,Was Material Ever Previously Lead?],G1474,Table15[Customer-Owned Portion],O1474),Table15[Unique ID],0),0)))</f>
        <v>Non-lead</v>
      </c>
      <c r="X1474"/>
    </row>
    <row r="1475" spans="2:24" ht="30" x14ac:dyDescent="0.25">
      <c r="B1475" s="146">
        <v>90004275</v>
      </c>
      <c r="C1475" s="31" t="s">
        <v>1704</v>
      </c>
      <c r="D1475" s="31"/>
      <c r="E1475" s="44" t="s">
        <v>35</v>
      </c>
      <c r="F1475" s="43" t="s">
        <v>34</v>
      </c>
      <c r="G1475" s="84" t="s">
        <v>34</v>
      </c>
      <c r="H1475" s="31"/>
      <c r="I1475" s="31"/>
      <c r="J1475" s="84" t="s">
        <v>190</v>
      </c>
      <c r="K1475" s="31" t="s">
        <v>34</v>
      </c>
      <c r="L1475" s="31" t="s">
        <v>46</v>
      </c>
      <c r="M1475" s="169"/>
      <c r="N1475" s="148" t="s">
        <v>3033</v>
      </c>
      <c r="O1475" s="44" t="s">
        <v>35</v>
      </c>
      <c r="P1475" s="43">
        <v>1990</v>
      </c>
      <c r="Q1475" s="31">
        <v>1</v>
      </c>
      <c r="R1475" s="84" t="s">
        <v>188</v>
      </c>
      <c r="S1475" s="31" t="s">
        <v>34</v>
      </c>
      <c r="T1475" s="31"/>
      <c r="U1475" s="169"/>
      <c r="V1475" s="150"/>
      <c r="W1475" s="141" t="str" cm="1">
        <f t="array" ref="W1475">IF(SUM(LEN(B1475:V1475))=0,"",IF(OR(OR(ISBLANK(F1475),SUM(LEN(C1475),LEN(D1475))=0),AND(NOT(E1475="Unknown"),ISBLANK(J1475)),AND(NOT(O1475="Unknown"),ISBLANK(R1475))),"Missing Information", INDEX(Table15[Entire Service Line Classification], MATCH(SUMIFS(Table15[Unique ID],Table15[System-Owned Portion],E1475,Table15[If Material Anything Other than "Lead" in Column E,Was Material Ever Previously Lead?],G1475,Table15[Customer-Owned Portion],O1475),Table15[Unique ID],0),0)))</f>
        <v>Non-lead</v>
      </c>
      <c r="X1475"/>
    </row>
    <row r="1476" spans="2:24" ht="30" x14ac:dyDescent="0.25">
      <c r="B1476" s="146">
        <v>67765087</v>
      </c>
      <c r="C1476" s="31" t="s">
        <v>1705</v>
      </c>
      <c r="D1476" s="31"/>
      <c r="E1476" s="44" t="s">
        <v>35</v>
      </c>
      <c r="F1476" s="43" t="s">
        <v>34</v>
      </c>
      <c r="G1476" s="84" t="s">
        <v>34</v>
      </c>
      <c r="H1476" s="31"/>
      <c r="I1476" s="31"/>
      <c r="J1476" s="84" t="s">
        <v>190</v>
      </c>
      <c r="K1476" s="31" t="s">
        <v>34</v>
      </c>
      <c r="L1476" s="31" t="s">
        <v>46</v>
      </c>
      <c r="M1476" s="169"/>
      <c r="N1476" s="148" t="s">
        <v>3033</v>
      </c>
      <c r="O1476" s="44" t="s">
        <v>35</v>
      </c>
      <c r="P1476" s="43">
        <v>1990</v>
      </c>
      <c r="Q1476" s="31">
        <v>1</v>
      </c>
      <c r="R1476" s="84" t="s">
        <v>188</v>
      </c>
      <c r="S1476" s="31" t="s">
        <v>34</v>
      </c>
      <c r="T1476" s="31"/>
      <c r="U1476" s="169"/>
      <c r="V1476" s="150"/>
      <c r="W1476" s="141" t="str" cm="1">
        <f t="array" ref="W1476">IF(SUM(LEN(B1476:V1476))=0,"",IF(OR(OR(ISBLANK(F1476),SUM(LEN(C1476),LEN(D1476))=0),AND(NOT(E1476="Unknown"),ISBLANK(J1476)),AND(NOT(O1476="Unknown"),ISBLANK(R1476))),"Missing Information", INDEX(Table15[Entire Service Line Classification], MATCH(SUMIFS(Table15[Unique ID],Table15[System-Owned Portion],E1476,Table15[If Material Anything Other than "Lead" in Column E,Was Material Ever Previously Lead?],G1476,Table15[Customer-Owned Portion],O1476),Table15[Unique ID],0),0)))</f>
        <v>Non-lead</v>
      </c>
      <c r="X1476"/>
    </row>
    <row r="1477" spans="2:24" ht="30" x14ac:dyDescent="0.25">
      <c r="B1477" s="146">
        <v>89010454</v>
      </c>
      <c r="C1477" s="31" t="s">
        <v>1706</v>
      </c>
      <c r="D1477" s="31"/>
      <c r="E1477" s="44" t="s">
        <v>35</v>
      </c>
      <c r="F1477" s="43" t="s">
        <v>34</v>
      </c>
      <c r="G1477" s="84" t="s">
        <v>34</v>
      </c>
      <c r="H1477" s="31"/>
      <c r="I1477" s="31"/>
      <c r="J1477" s="84" t="s">
        <v>190</v>
      </c>
      <c r="K1477" s="31" t="s">
        <v>34</v>
      </c>
      <c r="L1477" s="31" t="s">
        <v>46</v>
      </c>
      <c r="M1477" s="169"/>
      <c r="N1477" s="148" t="s">
        <v>3033</v>
      </c>
      <c r="O1477" s="44" t="s">
        <v>35</v>
      </c>
      <c r="P1477" s="43">
        <v>1990</v>
      </c>
      <c r="Q1477" s="31">
        <v>1</v>
      </c>
      <c r="R1477" s="84" t="s">
        <v>188</v>
      </c>
      <c r="S1477" s="31" t="s">
        <v>34</v>
      </c>
      <c r="T1477" s="31"/>
      <c r="U1477" s="169"/>
      <c r="V1477" s="150"/>
      <c r="W1477" s="141" t="str" cm="1">
        <f t="array" ref="W1477">IF(SUM(LEN(B1477:V1477))=0,"",IF(OR(OR(ISBLANK(F1477),SUM(LEN(C1477),LEN(D1477))=0),AND(NOT(E1477="Unknown"),ISBLANK(J1477)),AND(NOT(O1477="Unknown"),ISBLANK(R1477))),"Missing Information", INDEX(Table15[Entire Service Line Classification], MATCH(SUMIFS(Table15[Unique ID],Table15[System-Owned Portion],E1477,Table15[If Material Anything Other than "Lead" in Column E,Was Material Ever Previously Lead?],G1477,Table15[Customer-Owned Portion],O1477),Table15[Unique ID],0),0)))</f>
        <v>Non-lead</v>
      </c>
      <c r="X1477"/>
    </row>
    <row r="1478" spans="2:24" ht="30" x14ac:dyDescent="0.25">
      <c r="B1478" s="146">
        <v>55606787</v>
      </c>
      <c r="C1478" s="31" t="s">
        <v>1707</v>
      </c>
      <c r="D1478" s="31"/>
      <c r="E1478" s="44" t="s">
        <v>35</v>
      </c>
      <c r="F1478" s="43" t="s">
        <v>34</v>
      </c>
      <c r="G1478" s="84" t="s">
        <v>34</v>
      </c>
      <c r="H1478" s="31"/>
      <c r="I1478" s="31"/>
      <c r="J1478" s="84" t="s">
        <v>190</v>
      </c>
      <c r="K1478" s="31" t="s">
        <v>34</v>
      </c>
      <c r="L1478" s="31" t="s">
        <v>46</v>
      </c>
      <c r="M1478" s="169"/>
      <c r="N1478" s="148" t="s">
        <v>3033</v>
      </c>
      <c r="O1478" s="44" t="s">
        <v>35</v>
      </c>
      <c r="P1478" s="43">
        <v>1990</v>
      </c>
      <c r="Q1478" s="31">
        <v>1</v>
      </c>
      <c r="R1478" s="84" t="s">
        <v>188</v>
      </c>
      <c r="S1478" s="31" t="s">
        <v>34</v>
      </c>
      <c r="T1478" s="31"/>
      <c r="U1478" s="169"/>
      <c r="V1478" s="150"/>
      <c r="W1478" s="141" t="str" cm="1">
        <f t="array" ref="W1478">IF(SUM(LEN(B1478:V1478))=0,"",IF(OR(OR(ISBLANK(F1478),SUM(LEN(C1478),LEN(D1478))=0),AND(NOT(E1478="Unknown"),ISBLANK(J1478)),AND(NOT(O1478="Unknown"),ISBLANK(R1478))),"Missing Information", INDEX(Table15[Entire Service Line Classification], MATCH(SUMIFS(Table15[Unique ID],Table15[System-Owned Portion],E1478,Table15[If Material Anything Other than "Lead" in Column E,Was Material Ever Previously Lead?],G1478,Table15[Customer-Owned Portion],O1478),Table15[Unique ID],0),0)))</f>
        <v>Non-lead</v>
      </c>
      <c r="X1478"/>
    </row>
    <row r="1479" spans="2:24" ht="30" x14ac:dyDescent="0.25">
      <c r="B1479" s="146">
        <v>44786827</v>
      </c>
      <c r="C1479" s="31" t="s">
        <v>1708</v>
      </c>
      <c r="D1479" s="31"/>
      <c r="E1479" s="44" t="s">
        <v>35</v>
      </c>
      <c r="F1479" s="43" t="s">
        <v>34</v>
      </c>
      <c r="G1479" s="84" t="s">
        <v>34</v>
      </c>
      <c r="H1479" s="31"/>
      <c r="I1479" s="31"/>
      <c r="J1479" s="84" t="s">
        <v>190</v>
      </c>
      <c r="K1479" s="31" t="s">
        <v>34</v>
      </c>
      <c r="L1479" s="31" t="s">
        <v>46</v>
      </c>
      <c r="M1479" s="169"/>
      <c r="N1479" s="148" t="s">
        <v>3033</v>
      </c>
      <c r="O1479" s="44" t="s">
        <v>35</v>
      </c>
      <c r="P1479" s="43">
        <v>1990</v>
      </c>
      <c r="Q1479" s="31">
        <v>1</v>
      </c>
      <c r="R1479" s="84" t="s">
        <v>188</v>
      </c>
      <c r="S1479" s="31" t="s">
        <v>34</v>
      </c>
      <c r="T1479" s="31"/>
      <c r="U1479" s="169"/>
      <c r="V1479" s="150"/>
      <c r="W1479" s="141" t="str" cm="1">
        <f t="array" ref="W1479">IF(SUM(LEN(B1479:V1479))=0,"",IF(OR(OR(ISBLANK(F1479),SUM(LEN(C1479),LEN(D1479))=0),AND(NOT(E1479="Unknown"),ISBLANK(J1479)),AND(NOT(O1479="Unknown"),ISBLANK(R1479))),"Missing Information", INDEX(Table15[Entire Service Line Classification], MATCH(SUMIFS(Table15[Unique ID],Table15[System-Owned Portion],E1479,Table15[If Material Anything Other than "Lead" in Column E,Was Material Ever Previously Lead?],G1479,Table15[Customer-Owned Portion],O1479),Table15[Unique ID],0),0)))</f>
        <v>Non-lead</v>
      </c>
      <c r="X1479"/>
    </row>
    <row r="1480" spans="2:24" ht="30" x14ac:dyDescent="0.25">
      <c r="B1480" s="146">
        <v>53671204</v>
      </c>
      <c r="C1480" s="31" t="s">
        <v>1709</v>
      </c>
      <c r="D1480" s="31"/>
      <c r="E1480" s="44" t="s">
        <v>35</v>
      </c>
      <c r="F1480" s="43" t="s">
        <v>34</v>
      </c>
      <c r="G1480" s="84" t="s">
        <v>34</v>
      </c>
      <c r="H1480" s="31"/>
      <c r="I1480" s="31"/>
      <c r="J1480" s="84" t="s">
        <v>190</v>
      </c>
      <c r="K1480" s="31" t="s">
        <v>34</v>
      </c>
      <c r="L1480" s="31" t="s">
        <v>46</v>
      </c>
      <c r="M1480" s="169"/>
      <c r="N1480" s="148" t="s">
        <v>3033</v>
      </c>
      <c r="O1480" s="44" t="s">
        <v>35</v>
      </c>
      <c r="P1480" s="43">
        <v>1990</v>
      </c>
      <c r="Q1480" s="31">
        <v>1</v>
      </c>
      <c r="R1480" s="84" t="s">
        <v>188</v>
      </c>
      <c r="S1480" s="31" t="s">
        <v>34</v>
      </c>
      <c r="T1480" s="31"/>
      <c r="U1480" s="169"/>
      <c r="V1480" s="150"/>
      <c r="W1480" s="141" t="str" cm="1">
        <f t="array" ref="W1480">IF(SUM(LEN(B1480:V1480))=0,"",IF(OR(OR(ISBLANK(F1480),SUM(LEN(C1480),LEN(D1480))=0),AND(NOT(E1480="Unknown"),ISBLANK(J1480)),AND(NOT(O1480="Unknown"),ISBLANK(R1480))),"Missing Information", INDEX(Table15[Entire Service Line Classification], MATCH(SUMIFS(Table15[Unique ID],Table15[System-Owned Portion],E1480,Table15[If Material Anything Other than "Lead" in Column E,Was Material Ever Previously Lead?],G1480,Table15[Customer-Owned Portion],O1480),Table15[Unique ID],0),0)))</f>
        <v>Non-lead</v>
      </c>
      <c r="X1480"/>
    </row>
    <row r="1481" spans="2:24" ht="30" x14ac:dyDescent="0.25">
      <c r="B1481" s="146">
        <v>89107819</v>
      </c>
      <c r="C1481" s="31" t="s">
        <v>1710</v>
      </c>
      <c r="D1481" s="31"/>
      <c r="E1481" s="44" t="s">
        <v>35</v>
      </c>
      <c r="F1481" s="43" t="s">
        <v>34</v>
      </c>
      <c r="G1481" s="84" t="s">
        <v>34</v>
      </c>
      <c r="H1481" s="31"/>
      <c r="I1481" s="31"/>
      <c r="J1481" s="84" t="s">
        <v>190</v>
      </c>
      <c r="K1481" s="31" t="s">
        <v>34</v>
      </c>
      <c r="L1481" s="31" t="s">
        <v>46</v>
      </c>
      <c r="M1481" s="169"/>
      <c r="N1481" s="148" t="s">
        <v>3033</v>
      </c>
      <c r="O1481" s="44" t="s">
        <v>35</v>
      </c>
      <c r="P1481" s="43">
        <v>1990</v>
      </c>
      <c r="Q1481" s="31">
        <v>1</v>
      </c>
      <c r="R1481" s="84" t="s">
        <v>188</v>
      </c>
      <c r="S1481" s="31" t="s">
        <v>34</v>
      </c>
      <c r="T1481" s="31"/>
      <c r="U1481" s="169"/>
      <c r="V1481" s="150"/>
      <c r="W1481" s="141" t="str" cm="1">
        <f t="array" ref="W1481">IF(SUM(LEN(B1481:V1481))=0,"",IF(OR(OR(ISBLANK(F1481),SUM(LEN(C1481),LEN(D1481))=0),AND(NOT(E1481="Unknown"),ISBLANK(J1481)),AND(NOT(O1481="Unknown"),ISBLANK(R1481))),"Missing Information", INDEX(Table15[Entire Service Line Classification], MATCH(SUMIFS(Table15[Unique ID],Table15[System-Owned Portion],E1481,Table15[If Material Anything Other than "Lead" in Column E,Was Material Ever Previously Lead?],G1481,Table15[Customer-Owned Portion],O1481),Table15[Unique ID],0),0)))</f>
        <v>Non-lead</v>
      </c>
      <c r="X1481"/>
    </row>
    <row r="1482" spans="2:24" ht="30" x14ac:dyDescent="0.25">
      <c r="B1482" s="146">
        <v>44786843</v>
      </c>
      <c r="C1482" s="31" t="s">
        <v>1711</v>
      </c>
      <c r="D1482" s="31"/>
      <c r="E1482" s="44" t="s">
        <v>35</v>
      </c>
      <c r="F1482" s="43" t="s">
        <v>34</v>
      </c>
      <c r="G1482" s="84" t="s">
        <v>34</v>
      </c>
      <c r="H1482" s="31"/>
      <c r="I1482" s="31"/>
      <c r="J1482" s="84" t="s">
        <v>190</v>
      </c>
      <c r="K1482" s="31" t="s">
        <v>34</v>
      </c>
      <c r="L1482" s="31" t="s">
        <v>46</v>
      </c>
      <c r="M1482" s="169"/>
      <c r="N1482" s="148" t="s">
        <v>3033</v>
      </c>
      <c r="O1482" s="44" t="s">
        <v>35</v>
      </c>
      <c r="P1482" s="43">
        <v>1990</v>
      </c>
      <c r="Q1482" s="31">
        <v>1</v>
      </c>
      <c r="R1482" s="84" t="s">
        <v>188</v>
      </c>
      <c r="S1482" s="31" t="s">
        <v>34</v>
      </c>
      <c r="T1482" s="31"/>
      <c r="U1482" s="169"/>
      <c r="V1482" s="150"/>
      <c r="W1482" s="141" t="str" cm="1">
        <f t="array" ref="W1482">IF(SUM(LEN(B1482:V1482))=0,"",IF(OR(OR(ISBLANK(F1482),SUM(LEN(C1482),LEN(D1482))=0),AND(NOT(E1482="Unknown"),ISBLANK(J1482)),AND(NOT(O1482="Unknown"),ISBLANK(R1482))),"Missing Information", INDEX(Table15[Entire Service Line Classification], MATCH(SUMIFS(Table15[Unique ID],Table15[System-Owned Portion],E1482,Table15[If Material Anything Other than "Lead" in Column E,Was Material Ever Previously Lead?],G1482,Table15[Customer-Owned Portion],O1482),Table15[Unique ID],0),0)))</f>
        <v>Non-lead</v>
      </c>
      <c r="X1482"/>
    </row>
    <row r="1483" spans="2:24" ht="30" x14ac:dyDescent="0.25">
      <c r="B1483" s="146">
        <v>87945231</v>
      </c>
      <c r="C1483" s="31" t="s">
        <v>1712</v>
      </c>
      <c r="D1483" s="31"/>
      <c r="E1483" s="44" t="s">
        <v>35</v>
      </c>
      <c r="F1483" s="43" t="s">
        <v>34</v>
      </c>
      <c r="G1483" s="84" t="s">
        <v>34</v>
      </c>
      <c r="H1483" s="31"/>
      <c r="I1483" s="31"/>
      <c r="J1483" s="84" t="s">
        <v>190</v>
      </c>
      <c r="K1483" s="31" t="s">
        <v>34</v>
      </c>
      <c r="L1483" s="31" t="s">
        <v>46</v>
      </c>
      <c r="M1483" s="169"/>
      <c r="N1483" s="148" t="s">
        <v>3033</v>
      </c>
      <c r="O1483" s="44" t="s">
        <v>35</v>
      </c>
      <c r="P1483" s="43">
        <v>1990</v>
      </c>
      <c r="Q1483" s="31">
        <v>1</v>
      </c>
      <c r="R1483" s="84" t="s">
        <v>188</v>
      </c>
      <c r="S1483" s="31" t="s">
        <v>34</v>
      </c>
      <c r="T1483" s="31"/>
      <c r="U1483" s="169"/>
      <c r="V1483" s="150"/>
      <c r="W1483" s="141" t="str" cm="1">
        <f t="array" ref="W1483">IF(SUM(LEN(B1483:V1483))=0,"",IF(OR(OR(ISBLANK(F1483),SUM(LEN(C1483),LEN(D1483))=0),AND(NOT(E1483="Unknown"),ISBLANK(J1483)),AND(NOT(O1483="Unknown"),ISBLANK(R1483))),"Missing Information", INDEX(Table15[Entire Service Line Classification], MATCH(SUMIFS(Table15[Unique ID],Table15[System-Owned Portion],E1483,Table15[If Material Anything Other than "Lead" in Column E,Was Material Ever Previously Lead?],G1483,Table15[Customer-Owned Portion],O1483),Table15[Unique ID],0),0)))</f>
        <v>Non-lead</v>
      </c>
      <c r="X1483"/>
    </row>
    <row r="1484" spans="2:24" ht="30" x14ac:dyDescent="0.25">
      <c r="B1484" s="146">
        <v>63484744</v>
      </c>
      <c r="C1484" s="31" t="s">
        <v>1713</v>
      </c>
      <c r="D1484" s="31"/>
      <c r="E1484" s="44" t="s">
        <v>35</v>
      </c>
      <c r="F1484" s="43" t="s">
        <v>34</v>
      </c>
      <c r="G1484" s="84" t="s">
        <v>34</v>
      </c>
      <c r="H1484" s="31"/>
      <c r="I1484" s="31"/>
      <c r="J1484" s="84" t="s">
        <v>190</v>
      </c>
      <c r="K1484" s="31" t="s">
        <v>34</v>
      </c>
      <c r="L1484" s="31" t="s">
        <v>46</v>
      </c>
      <c r="M1484" s="169"/>
      <c r="N1484" s="148" t="s">
        <v>3033</v>
      </c>
      <c r="O1484" s="44" t="s">
        <v>35</v>
      </c>
      <c r="P1484" s="43">
        <v>1990</v>
      </c>
      <c r="Q1484" s="31">
        <v>1</v>
      </c>
      <c r="R1484" s="84" t="s">
        <v>188</v>
      </c>
      <c r="S1484" s="31" t="s">
        <v>34</v>
      </c>
      <c r="T1484" s="31"/>
      <c r="U1484" s="169"/>
      <c r="V1484" s="150"/>
      <c r="W1484" s="141" t="str" cm="1">
        <f t="array" ref="W1484">IF(SUM(LEN(B1484:V1484))=0,"",IF(OR(OR(ISBLANK(F1484),SUM(LEN(C1484),LEN(D1484))=0),AND(NOT(E1484="Unknown"),ISBLANK(J1484)),AND(NOT(O1484="Unknown"),ISBLANK(R1484))),"Missing Information", INDEX(Table15[Entire Service Line Classification], MATCH(SUMIFS(Table15[Unique ID],Table15[System-Owned Portion],E1484,Table15[If Material Anything Other than "Lead" in Column E,Was Material Ever Previously Lead?],G1484,Table15[Customer-Owned Portion],O1484),Table15[Unique ID],0),0)))</f>
        <v>Non-lead</v>
      </c>
      <c r="X1484"/>
    </row>
    <row r="1485" spans="2:24" ht="30" x14ac:dyDescent="0.25">
      <c r="B1485" s="146">
        <v>89008390</v>
      </c>
      <c r="C1485" s="31" t="s">
        <v>1714</v>
      </c>
      <c r="D1485" s="31"/>
      <c r="E1485" s="44" t="s">
        <v>35</v>
      </c>
      <c r="F1485" s="43" t="s">
        <v>34</v>
      </c>
      <c r="G1485" s="84" t="s">
        <v>34</v>
      </c>
      <c r="H1485" s="31"/>
      <c r="I1485" s="31"/>
      <c r="J1485" s="84" t="s">
        <v>190</v>
      </c>
      <c r="K1485" s="31" t="s">
        <v>34</v>
      </c>
      <c r="L1485" s="31" t="s">
        <v>46</v>
      </c>
      <c r="M1485" s="169"/>
      <c r="N1485" s="148" t="s">
        <v>3033</v>
      </c>
      <c r="O1485" s="44" t="s">
        <v>35</v>
      </c>
      <c r="P1485" s="43">
        <v>1990</v>
      </c>
      <c r="Q1485" s="31">
        <v>1</v>
      </c>
      <c r="R1485" s="84" t="s">
        <v>188</v>
      </c>
      <c r="S1485" s="31" t="s">
        <v>34</v>
      </c>
      <c r="T1485" s="31"/>
      <c r="U1485" s="169"/>
      <c r="V1485" s="150"/>
      <c r="W1485" s="141" t="str" cm="1">
        <f t="array" ref="W1485">IF(SUM(LEN(B1485:V1485))=0,"",IF(OR(OR(ISBLANK(F1485),SUM(LEN(C1485),LEN(D1485))=0),AND(NOT(E1485="Unknown"),ISBLANK(J1485)),AND(NOT(O1485="Unknown"),ISBLANK(R1485))),"Missing Information", INDEX(Table15[Entire Service Line Classification], MATCH(SUMIFS(Table15[Unique ID],Table15[System-Owned Portion],E1485,Table15[If Material Anything Other than "Lead" in Column E,Was Material Ever Previously Lead?],G1485,Table15[Customer-Owned Portion],O1485),Table15[Unique ID],0),0)))</f>
        <v>Non-lead</v>
      </c>
      <c r="X1485"/>
    </row>
    <row r="1486" spans="2:24" ht="30" x14ac:dyDescent="0.25">
      <c r="B1486" s="146">
        <v>84758977</v>
      </c>
      <c r="C1486" s="31" t="s">
        <v>1715</v>
      </c>
      <c r="D1486" s="31"/>
      <c r="E1486" s="44" t="s">
        <v>35</v>
      </c>
      <c r="F1486" s="43" t="s">
        <v>34</v>
      </c>
      <c r="G1486" s="84" t="s">
        <v>34</v>
      </c>
      <c r="H1486" s="31"/>
      <c r="I1486" s="31"/>
      <c r="J1486" s="84" t="s">
        <v>190</v>
      </c>
      <c r="K1486" s="31" t="s">
        <v>34</v>
      </c>
      <c r="L1486" s="31" t="s">
        <v>46</v>
      </c>
      <c r="M1486" s="169"/>
      <c r="N1486" s="148" t="s">
        <v>3033</v>
      </c>
      <c r="O1486" s="44" t="s">
        <v>35</v>
      </c>
      <c r="P1486" s="43">
        <v>1990</v>
      </c>
      <c r="Q1486" s="31">
        <v>1</v>
      </c>
      <c r="R1486" s="84" t="s">
        <v>188</v>
      </c>
      <c r="S1486" s="31" t="s">
        <v>34</v>
      </c>
      <c r="T1486" s="31"/>
      <c r="U1486" s="169"/>
      <c r="V1486" s="150"/>
      <c r="W1486" s="141" t="str" cm="1">
        <f t="array" ref="W1486">IF(SUM(LEN(B1486:V1486))=0,"",IF(OR(OR(ISBLANK(F1486),SUM(LEN(C1486),LEN(D1486))=0),AND(NOT(E1486="Unknown"),ISBLANK(J1486)),AND(NOT(O1486="Unknown"),ISBLANK(R1486))),"Missing Information", INDEX(Table15[Entire Service Line Classification], MATCH(SUMIFS(Table15[Unique ID],Table15[System-Owned Portion],E1486,Table15[If Material Anything Other than "Lead" in Column E,Was Material Ever Previously Lead?],G1486,Table15[Customer-Owned Portion],O1486),Table15[Unique ID],0),0)))</f>
        <v>Non-lead</v>
      </c>
      <c r="X1486"/>
    </row>
    <row r="1487" spans="2:24" ht="30" x14ac:dyDescent="0.25">
      <c r="B1487" s="146">
        <v>89107649</v>
      </c>
      <c r="C1487" s="31" t="s">
        <v>1716</v>
      </c>
      <c r="D1487" s="31"/>
      <c r="E1487" s="44" t="s">
        <v>35</v>
      </c>
      <c r="F1487" s="43" t="s">
        <v>34</v>
      </c>
      <c r="G1487" s="84" t="s">
        <v>34</v>
      </c>
      <c r="H1487" s="31"/>
      <c r="I1487" s="31"/>
      <c r="J1487" s="84" t="s">
        <v>190</v>
      </c>
      <c r="K1487" s="31" t="s">
        <v>34</v>
      </c>
      <c r="L1487" s="31" t="s">
        <v>46</v>
      </c>
      <c r="M1487" s="169"/>
      <c r="N1487" s="148" t="s">
        <v>3033</v>
      </c>
      <c r="O1487" s="44" t="s">
        <v>35</v>
      </c>
      <c r="P1487" s="43">
        <v>1990</v>
      </c>
      <c r="Q1487" s="31">
        <v>1</v>
      </c>
      <c r="R1487" s="84" t="s">
        <v>188</v>
      </c>
      <c r="S1487" s="31" t="s">
        <v>34</v>
      </c>
      <c r="T1487" s="31"/>
      <c r="U1487" s="169"/>
      <c r="V1487" s="150"/>
      <c r="W1487" s="141" t="str" cm="1">
        <f t="array" ref="W1487">IF(SUM(LEN(B1487:V1487))=0,"",IF(OR(OR(ISBLANK(F1487),SUM(LEN(C1487),LEN(D1487))=0),AND(NOT(E1487="Unknown"),ISBLANK(J1487)),AND(NOT(O1487="Unknown"),ISBLANK(R1487))),"Missing Information", INDEX(Table15[Entire Service Line Classification], MATCH(SUMIFS(Table15[Unique ID],Table15[System-Owned Portion],E1487,Table15[If Material Anything Other than "Lead" in Column E,Was Material Ever Previously Lead?],G1487,Table15[Customer-Owned Portion],O1487),Table15[Unique ID],0),0)))</f>
        <v>Non-lead</v>
      </c>
      <c r="X1487"/>
    </row>
    <row r="1488" spans="2:24" ht="30" x14ac:dyDescent="0.25">
      <c r="B1488" s="146">
        <v>89008435</v>
      </c>
      <c r="C1488" s="31" t="s">
        <v>1717</v>
      </c>
      <c r="D1488" s="31"/>
      <c r="E1488" s="44" t="s">
        <v>35</v>
      </c>
      <c r="F1488" s="43" t="s">
        <v>34</v>
      </c>
      <c r="G1488" s="84" t="s">
        <v>34</v>
      </c>
      <c r="H1488" s="31"/>
      <c r="I1488" s="31"/>
      <c r="J1488" s="84" t="s">
        <v>190</v>
      </c>
      <c r="K1488" s="31" t="s">
        <v>34</v>
      </c>
      <c r="L1488" s="31" t="s">
        <v>46</v>
      </c>
      <c r="M1488" s="169"/>
      <c r="N1488" s="148" t="s">
        <v>3033</v>
      </c>
      <c r="O1488" s="44" t="s">
        <v>35</v>
      </c>
      <c r="P1488" s="43">
        <v>1990</v>
      </c>
      <c r="Q1488" s="31">
        <v>1</v>
      </c>
      <c r="R1488" s="84" t="s">
        <v>188</v>
      </c>
      <c r="S1488" s="31" t="s">
        <v>34</v>
      </c>
      <c r="T1488" s="31"/>
      <c r="U1488" s="169"/>
      <c r="V1488" s="150"/>
      <c r="W1488" s="141" t="str" cm="1">
        <f t="array" ref="W1488">IF(SUM(LEN(B1488:V1488))=0,"",IF(OR(OR(ISBLANK(F1488),SUM(LEN(C1488),LEN(D1488))=0),AND(NOT(E1488="Unknown"),ISBLANK(J1488)),AND(NOT(O1488="Unknown"),ISBLANK(R1488))),"Missing Information", INDEX(Table15[Entire Service Line Classification], MATCH(SUMIFS(Table15[Unique ID],Table15[System-Owned Portion],E1488,Table15[If Material Anything Other than "Lead" in Column E,Was Material Ever Previously Lead?],G1488,Table15[Customer-Owned Portion],O1488),Table15[Unique ID],0),0)))</f>
        <v>Non-lead</v>
      </c>
      <c r="X1488"/>
    </row>
    <row r="1489" spans="2:24" ht="30" x14ac:dyDescent="0.25">
      <c r="B1489" s="146">
        <v>53671222</v>
      </c>
      <c r="C1489" s="31" t="s">
        <v>1718</v>
      </c>
      <c r="D1489" s="31"/>
      <c r="E1489" s="44" t="s">
        <v>35</v>
      </c>
      <c r="F1489" s="43" t="s">
        <v>34</v>
      </c>
      <c r="G1489" s="84" t="s">
        <v>34</v>
      </c>
      <c r="H1489" s="31"/>
      <c r="I1489" s="31"/>
      <c r="J1489" s="84" t="s">
        <v>190</v>
      </c>
      <c r="K1489" s="31" t="s">
        <v>34</v>
      </c>
      <c r="L1489" s="31" t="s">
        <v>46</v>
      </c>
      <c r="M1489" s="169"/>
      <c r="N1489" s="148" t="s">
        <v>3033</v>
      </c>
      <c r="O1489" s="44" t="s">
        <v>35</v>
      </c>
      <c r="P1489" s="43">
        <v>1990</v>
      </c>
      <c r="Q1489" s="31">
        <v>1</v>
      </c>
      <c r="R1489" s="84" t="s">
        <v>188</v>
      </c>
      <c r="S1489" s="31" t="s">
        <v>34</v>
      </c>
      <c r="T1489" s="31"/>
      <c r="U1489" s="169"/>
      <c r="V1489" s="150"/>
      <c r="W1489" s="141" t="str" cm="1">
        <f t="array" ref="W1489">IF(SUM(LEN(B1489:V1489))=0,"",IF(OR(OR(ISBLANK(F1489),SUM(LEN(C1489),LEN(D1489))=0),AND(NOT(E1489="Unknown"),ISBLANK(J1489)),AND(NOT(O1489="Unknown"),ISBLANK(R1489))),"Missing Information", INDEX(Table15[Entire Service Line Classification], MATCH(SUMIFS(Table15[Unique ID],Table15[System-Owned Portion],E1489,Table15[If Material Anything Other than "Lead" in Column E,Was Material Ever Previously Lead?],G1489,Table15[Customer-Owned Portion],O1489),Table15[Unique ID],0),0)))</f>
        <v>Non-lead</v>
      </c>
      <c r="X1489"/>
    </row>
    <row r="1490" spans="2:24" ht="30" x14ac:dyDescent="0.25">
      <c r="B1490" s="146">
        <v>89017645</v>
      </c>
      <c r="C1490" s="31" t="s">
        <v>1719</v>
      </c>
      <c r="D1490" s="31"/>
      <c r="E1490" s="44" t="s">
        <v>35</v>
      </c>
      <c r="F1490" s="43" t="s">
        <v>34</v>
      </c>
      <c r="G1490" s="84" t="s">
        <v>34</v>
      </c>
      <c r="H1490" s="31"/>
      <c r="I1490" s="31"/>
      <c r="J1490" s="84" t="s">
        <v>190</v>
      </c>
      <c r="K1490" s="31" t="s">
        <v>34</v>
      </c>
      <c r="L1490" s="31" t="s">
        <v>46</v>
      </c>
      <c r="M1490" s="169"/>
      <c r="N1490" s="148" t="s">
        <v>3033</v>
      </c>
      <c r="O1490" s="44" t="s">
        <v>35</v>
      </c>
      <c r="P1490" s="43">
        <v>1990</v>
      </c>
      <c r="Q1490" s="31">
        <v>1</v>
      </c>
      <c r="R1490" s="84" t="s">
        <v>188</v>
      </c>
      <c r="S1490" s="31" t="s">
        <v>34</v>
      </c>
      <c r="T1490" s="31"/>
      <c r="U1490" s="169"/>
      <c r="V1490" s="150"/>
      <c r="W1490" s="141" t="str" cm="1">
        <f t="array" ref="W1490">IF(SUM(LEN(B1490:V1490))=0,"",IF(OR(OR(ISBLANK(F1490),SUM(LEN(C1490),LEN(D1490))=0),AND(NOT(E1490="Unknown"),ISBLANK(J1490)),AND(NOT(O1490="Unknown"),ISBLANK(R1490))),"Missing Information", INDEX(Table15[Entire Service Line Classification], MATCH(SUMIFS(Table15[Unique ID],Table15[System-Owned Portion],E1490,Table15[If Material Anything Other than "Lead" in Column E,Was Material Ever Previously Lead?],G1490,Table15[Customer-Owned Portion],O1490),Table15[Unique ID],0),0)))</f>
        <v>Non-lead</v>
      </c>
      <c r="X1490"/>
    </row>
    <row r="1491" spans="2:24" ht="30" x14ac:dyDescent="0.25">
      <c r="B1491" s="146">
        <v>90004311</v>
      </c>
      <c r="C1491" s="31" t="s">
        <v>1720</v>
      </c>
      <c r="D1491" s="31"/>
      <c r="E1491" s="44" t="s">
        <v>35</v>
      </c>
      <c r="F1491" s="43" t="s">
        <v>34</v>
      </c>
      <c r="G1491" s="84" t="s">
        <v>34</v>
      </c>
      <c r="H1491" s="31"/>
      <c r="I1491" s="31"/>
      <c r="J1491" s="84" t="s">
        <v>190</v>
      </c>
      <c r="K1491" s="31" t="s">
        <v>34</v>
      </c>
      <c r="L1491" s="31" t="s">
        <v>46</v>
      </c>
      <c r="M1491" s="169"/>
      <c r="N1491" s="148" t="s">
        <v>3033</v>
      </c>
      <c r="O1491" s="44" t="s">
        <v>35</v>
      </c>
      <c r="P1491" s="43">
        <v>1990</v>
      </c>
      <c r="Q1491" s="31">
        <v>1</v>
      </c>
      <c r="R1491" s="84" t="s">
        <v>188</v>
      </c>
      <c r="S1491" s="31" t="s">
        <v>34</v>
      </c>
      <c r="T1491" s="31"/>
      <c r="U1491" s="169"/>
      <c r="V1491" s="150"/>
      <c r="W1491" s="141" t="str" cm="1">
        <f t="array" ref="W1491">IF(SUM(LEN(B1491:V1491))=0,"",IF(OR(OR(ISBLANK(F1491),SUM(LEN(C1491),LEN(D1491))=0),AND(NOT(E1491="Unknown"),ISBLANK(J1491)),AND(NOT(O1491="Unknown"),ISBLANK(R1491))),"Missing Information", INDEX(Table15[Entire Service Line Classification], MATCH(SUMIFS(Table15[Unique ID],Table15[System-Owned Portion],E1491,Table15[If Material Anything Other than "Lead" in Column E,Was Material Ever Previously Lead?],G1491,Table15[Customer-Owned Portion],O1491),Table15[Unique ID],0),0)))</f>
        <v>Non-lead</v>
      </c>
      <c r="X1491"/>
    </row>
    <row r="1492" spans="2:24" ht="30" x14ac:dyDescent="0.25">
      <c r="B1492" s="146">
        <v>44439823</v>
      </c>
      <c r="C1492" s="31" t="s">
        <v>1721</v>
      </c>
      <c r="D1492" s="31"/>
      <c r="E1492" s="44" t="s">
        <v>35</v>
      </c>
      <c r="F1492" s="43" t="s">
        <v>34</v>
      </c>
      <c r="G1492" s="84" t="s">
        <v>34</v>
      </c>
      <c r="H1492" s="31"/>
      <c r="I1492" s="31"/>
      <c r="J1492" s="84" t="s">
        <v>190</v>
      </c>
      <c r="K1492" s="31" t="s">
        <v>34</v>
      </c>
      <c r="L1492" s="31" t="s">
        <v>46</v>
      </c>
      <c r="M1492" s="169"/>
      <c r="N1492" s="148" t="s">
        <v>3033</v>
      </c>
      <c r="O1492" s="44" t="s">
        <v>35</v>
      </c>
      <c r="P1492" s="43">
        <v>1990</v>
      </c>
      <c r="Q1492" s="31">
        <v>1</v>
      </c>
      <c r="R1492" s="84" t="s">
        <v>188</v>
      </c>
      <c r="S1492" s="31" t="s">
        <v>34</v>
      </c>
      <c r="T1492" s="31"/>
      <c r="U1492" s="169"/>
      <c r="V1492" s="150"/>
      <c r="W1492" s="141" t="str" cm="1">
        <f t="array" ref="W1492">IF(SUM(LEN(B1492:V1492))=0,"",IF(OR(OR(ISBLANK(F1492),SUM(LEN(C1492),LEN(D1492))=0),AND(NOT(E1492="Unknown"),ISBLANK(J1492)),AND(NOT(O1492="Unknown"),ISBLANK(R1492))),"Missing Information", INDEX(Table15[Entire Service Line Classification], MATCH(SUMIFS(Table15[Unique ID],Table15[System-Owned Portion],E1492,Table15[If Material Anything Other than "Lead" in Column E,Was Material Ever Previously Lead?],G1492,Table15[Customer-Owned Portion],O1492),Table15[Unique ID],0),0)))</f>
        <v>Non-lead</v>
      </c>
      <c r="X1492"/>
    </row>
    <row r="1493" spans="2:24" ht="30" x14ac:dyDescent="0.25">
      <c r="B1493" s="146">
        <v>64964372</v>
      </c>
      <c r="C1493" s="31" t="s">
        <v>1722</v>
      </c>
      <c r="D1493" s="31"/>
      <c r="E1493" s="44" t="s">
        <v>35</v>
      </c>
      <c r="F1493" s="43" t="s">
        <v>34</v>
      </c>
      <c r="G1493" s="84" t="s">
        <v>34</v>
      </c>
      <c r="H1493" s="31"/>
      <c r="I1493" s="31"/>
      <c r="J1493" s="84" t="s">
        <v>190</v>
      </c>
      <c r="K1493" s="31" t="s">
        <v>34</v>
      </c>
      <c r="L1493" s="31" t="s">
        <v>46</v>
      </c>
      <c r="M1493" s="169"/>
      <c r="N1493" s="148" t="s">
        <v>3033</v>
      </c>
      <c r="O1493" s="44" t="s">
        <v>35</v>
      </c>
      <c r="P1493" s="43">
        <v>1990</v>
      </c>
      <c r="Q1493" s="31">
        <v>1</v>
      </c>
      <c r="R1493" s="84" t="s">
        <v>188</v>
      </c>
      <c r="S1493" s="31" t="s">
        <v>34</v>
      </c>
      <c r="T1493" s="31"/>
      <c r="U1493" s="169"/>
      <c r="V1493" s="150"/>
      <c r="W1493" s="141" t="str" cm="1">
        <f t="array" ref="W1493">IF(SUM(LEN(B1493:V1493))=0,"",IF(OR(OR(ISBLANK(F1493),SUM(LEN(C1493),LEN(D1493))=0),AND(NOT(E1493="Unknown"),ISBLANK(J1493)),AND(NOT(O1493="Unknown"),ISBLANK(R1493))),"Missing Information", INDEX(Table15[Entire Service Line Classification], MATCH(SUMIFS(Table15[Unique ID],Table15[System-Owned Portion],E1493,Table15[If Material Anything Other than "Lead" in Column E,Was Material Ever Previously Lead?],G1493,Table15[Customer-Owned Portion],O1493),Table15[Unique ID],0),0)))</f>
        <v>Non-lead</v>
      </c>
      <c r="X1493"/>
    </row>
    <row r="1494" spans="2:24" ht="30" x14ac:dyDescent="0.25">
      <c r="B1494" s="146">
        <v>45496073</v>
      </c>
      <c r="C1494" s="31" t="s">
        <v>1723</v>
      </c>
      <c r="D1494" s="31"/>
      <c r="E1494" s="44" t="s">
        <v>35</v>
      </c>
      <c r="F1494" s="43" t="s">
        <v>34</v>
      </c>
      <c r="G1494" s="84" t="s">
        <v>34</v>
      </c>
      <c r="H1494" s="31"/>
      <c r="I1494" s="31"/>
      <c r="J1494" s="84" t="s">
        <v>190</v>
      </c>
      <c r="K1494" s="31" t="s">
        <v>34</v>
      </c>
      <c r="L1494" s="31" t="s">
        <v>46</v>
      </c>
      <c r="M1494" s="169"/>
      <c r="N1494" s="148" t="s">
        <v>3033</v>
      </c>
      <c r="O1494" s="44" t="s">
        <v>35</v>
      </c>
      <c r="P1494" s="43">
        <v>1990</v>
      </c>
      <c r="Q1494" s="31">
        <v>1</v>
      </c>
      <c r="R1494" s="84" t="s">
        <v>188</v>
      </c>
      <c r="S1494" s="31" t="s">
        <v>34</v>
      </c>
      <c r="T1494" s="31"/>
      <c r="U1494" s="169"/>
      <c r="V1494" s="150"/>
      <c r="W1494" s="141" t="str" cm="1">
        <f t="array" ref="W1494">IF(SUM(LEN(B1494:V1494))=0,"",IF(OR(OR(ISBLANK(F1494),SUM(LEN(C1494),LEN(D1494))=0),AND(NOT(E1494="Unknown"),ISBLANK(J1494)),AND(NOT(O1494="Unknown"),ISBLANK(R1494))),"Missing Information", INDEX(Table15[Entire Service Line Classification], MATCH(SUMIFS(Table15[Unique ID],Table15[System-Owned Portion],E1494,Table15[If Material Anything Other than "Lead" in Column E,Was Material Ever Previously Lead?],G1494,Table15[Customer-Owned Portion],O1494),Table15[Unique ID],0),0)))</f>
        <v>Non-lead</v>
      </c>
      <c r="X1494"/>
    </row>
    <row r="1495" spans="2:24" ht="30" x14ac:dyDescent="0.25">
      <c r="B1495" s="146">
        <v>86106880</v>
      </c>
      <c r="C1495" s="31" t="s">
        <v>1724</v>
      </c>
      <c r="D1495" s="31"/>
      <c r="E1495" s="44" t="s">
        <v>35</v>
      </c>
      <c r="F1495" s="43" t="s">
        <v>34</v>
      </c>
      <c r="G1495" s="84" t="s">
        <v>34</v>
      </c>
      <c r="H1495" s="31"/>
      <c r="I1495" s="31"/>
      <c r="J1495" s="84" t="s">
        <v>190</v>
      </c>
      <c r="K1495" s="31" t="s">
        <v>34</v>
      </c>
      <c r="L1495" s="31" t="s">
        <v>46</v>
      </c>
      <c r="M1495" s="169"/>
      <c r="N1495" s="148" t="s">
        <v>3033</v>
      </c>
      <c r="O1495" s="44" t="s">
        <v>35</v>
      </c>
      <c r="P1495" s="43">
        <v>1990</v>
      </c>
      <c r="Q1495" s="31">
        <v>1</v>
      </c>
      <c r="R1495" s="84" t="s">
        <v>188</v>
      </c>
      <c r="S1495" s="31" t="s">
        <v>34</v>
      </c>
      <c r="T1495" s="31"/>
      <c r="U1495" s="169"/>
      <c r="V1495" s="150"/>
      <c r="W1495" s="141" t="str" cm="1">
        <f t="array" ref="W1495">IF(SUM(LEN(B1495:V1495))=0,"",IF(OR(OR(ISBLANK(F1495),SUM(LEN(C1495),LEN(D1495))=0),AND(NOT(E1495="Unknown"),ISBLANK(J1495)),AND(NOT(O1495="Unknown"),ISBLANK(R1495))),"Missing Information", INDEX(Table15[Entire Service Line Classification], MATCH(SUMIFS(Table15[Unique ID],Table15[System-Owned Portion],E1495,Table15[If Material Anything Other than "Lead" in Column E,Was Material Ever Previously Lead?],G1495,Table15[Customer-Owned Portion],O1495),Table15[Unique ID],0),0)))</f>
        <v>Non-lead</v>
      </c>
      <c r="X1495"/>
    </row>
    <row r="1496" spans="2:24" ht="30" x14ac:dyDescent="0.25">
      <c r="B1496" s="146">
        <v>89010445</v>
      </c>
      <c r="C1496" s="31" t="s">
        <v>1725</v>
      </c>
      <c r="D1496" s="31"/>
      <c r="E1496" s="44" t="s">
        <v>35</v>
      </c>
      <c r="F1496" s="43" t="s">
        <v>34</v>
      </c>
      <c r="G1496" s="84" t="s">
        <v>34</v>
      </c>
      <c r="H1496" s="31"/>
      <c r="I1496" s="31"/>
      <c r="J1496" s="84" t="s">
        <v>190</v>
      </c>
      <c r="K1496" s="31" t="s">
        <v>34</v>
      </c>
      <c r="L1496" s="31" t="s">
        <v>46</v>
      </c>
      <c r="M1496" s="169"/>
      <c r="N1496" s="148" t="s">
        <v>3033</v>
      </c>
      <c r="O1496" s="44" t="s">
        <v>35</v>
      </c>
      <c r="P1496" s="43">
        <v>1990</v>
      </c>
      <c r="Q1496" s="31">
        <v>1</v>
      </c>
      <c r="R1496" s="84" t="s">
        <v>188</v>
      </c>
      <c r="S1496" s="31" t="s">
        <v>34</v>
      </c>
      <c r="T1496" s="31"/>
      <c r="U1496" s="169"/>
      <c r="V1496" s="150"/>
      <c r="W1496" s="141" t="str" cm="1">
        <f t="array" ref="W1496">IF(SUM(LEN(B1496:V1496))=0,"",IF(OR(OR(ISBLANK(F1496),SUM(LEN(C1496),LEN(D1496))=0),AND(NOT(E1496="Unknown"),ISBLANK(J1496)),AND(NOT(O1496="Unknown"),ISBLANK(R1496))),"Missing Information", INDEX(Table15[Entire Service Line Classification], MATCH(SUMIFS(Table15[Unique ID],Table15[System-Owned Portion],E1496,Table15[If Material Anything Other than "Lead" in Column E,Was Material Ever Previously Lead?],G1496,Table15[Customer-Owned Portion],O1496),Table15[Unique ID],0),0)))</f>
        <v>Non-lead</v>
      </c>
      <c r="X1496"/>
    </row>
    <row r="1497" spans="2:24" ht="30" x14ac:dyDescent="0.25">
      <c r="B1497" s="146">
        <v>89017507</v>
      </c>
      <c r="C1497" s="31" t="s">
        <v>1726</v>
      </c>
      <c r="D1497" s="31"/>
      <c r="E1497" s="44" t="s">
        <v>35</v>
      </c>
      <c r="F1497" s="43" t="s">
        <v>34</v>
      </c>
      <c r="G1497" s="84" t="s">
        <v>34</v>
      </c>
      <c r="H1497" s="31"/>
      <c r="I1497" s="31"/>
      <c r="J1497" s="84" t="s">
        <v>190</v>
      </c>
      <c r="K1497" s="31" t="s">
        <v>34</v>
      </c>
      <c r="L1497" s="31" t="s">
        <v>46</v>
      </c>
      <c r="M1497" s="169"/>
      <c r="N1497" s="148" t="s">
        <v>3033</v>
      </c>
      <c r="O1497" s="44" t="s">
        <v>35</v>
      </c>
      <c r="P1497" s="43">
        <v>1990</v>
      </c>
      <c r="Q1497" s="31">
        <v>1</v>
      </c>
      <c r="R1497" s="84" t="s">
        <v>188</v>
      </c>
      <c r="S1497" s="31" t="s">
        <v>34</v>
      </c>
      <c r="T1497" s="31"/>
      <c r="U1497" s="169"/>
      <c r="V1497" s="150"/>
      <c r="W1497" s="141" t="str" cm="1">
        <f t="array" ref="W1497">IF(SUM(LEN(B1497:V1497))=0,"",IF(OR(OR(ISBLANK(F1497),SUM(LEN(C1497),LEN(D1497))=0),AND(NOT(E1497="Unknown"),ISBLANK(J1497)),AND(NOT(O1497="Unknown"),ISBLANK(R1497))),"Missing Information", INDEX(Table15[Entire Service Line Classification], MATCH(SUMIFS(Table15[Unique ID],Table15[System-Owned Portion],E1497,Table15[If Material Anything Other than "Lead" in Column E,Was Material Ever Previously Lead?],G1497,Table15[Customer-Owned Portion],O1497),Table15[Unique ID],0),0)))</f>
        <v>Non-lead</v>
      </c>
      <c r="X1497"/>
    </row>
    <row r="1498" spans="2:24" ht="30" x14ac:dyDescent="0.25">
      <c r="B1498" s="146">
        <v>89107679</v>
      </c>
      <c r="C1498" s="31" t="s">
        <v>1727</v>
      </c>
      <c r="D1498" s="31"/>
      <c r="E1498" s="44" t="s">
        <v>35</v>
      </c>
      <c r="F1498" s="43" t="s">
        <v>34</v>
      </c>
      <c r="G1498" s="84" t="s">
        <v>34</v>
      </c>
      <c r="H1498" s="31"/>
      <c r="I1498" s="31"/>
      <c r="J1498" s="84" t="s">
        <v>190</v>
      </c>
      <c r="K1498" s="31" t="s">
        <v>34</v>
      </c>
      <c r="L1498" s="31" t="s">
        <v>46</v>
      </c>
      <c r="M1498" s="169"/>
      <c r="N1498" s="148" t="s">
        <v>3033</v>
      </c>
      <c r="O1498" s="44" t="s">
        <v>35</v>
      </c>
      <c r="P1498" s="43">
        <v>1990</v>
      </c>
      <c r="Q1498" s="31">
        <v>1</v>
      </c>
      <c r="R1498" s="84" t="s">
        <v>188</v>
      </c>
      <c r="S1498" s="31" t="s">
        <v>34</v>
      </c>
      <c r="T1498" s="31"/>
      <c r="U1498" s="169"/>
      <c r="V1498" s="150"/>
      <c r="W1498" s="141" t="str" cm="1">
        <f t="array" ref="W1498">IF(SUM(LEN(B1498:V1498))=0,"",IF(OR(OR(ISBLANK(F1498),SUM(LEN(C1498),LEN(D1498))=0),AND(NOT(E1498="Unknown"),ISBLANK(J1498)),AND(NOT(O1498="Unknown"),ISBLANK(R1498))),"Missing Information", INDEX(Table15[Entire Service Line Classification], MATCH(SUMIFS(Table15[Unique ID],Table15[System-Owned Portion],E1498,Table15[If Material Anything Other than "Lead" in Column E,Was Material Ever Previously Lead?],G1498,Table15[Customer-Owned Portion],O1498),Table15[Unique ID],0),0)))</f>
        <v>Non-lead</v>
      </c>
      <c r="X1498"/>
    </row>
    <row r="1499" spans="2:24" ht="30" x14ac:dyDescent="0.25">
      <c r="B1499" s="146">
        <v>89107615</v>
      </c>
      <c r="C1499" s="31" t="s">
        <v>1728</v>
      </c>
      <c r="D1499" s="31"/>
      <c r="E1499" s="44" t="s">
        <v>35</v>
      </c>
      <c r="F1499" s="43" t="s">
        <v>34</v>
      </c>
      <c r="G1499" s="84" t="s">
        <v>34</v>
      </c>
      <c r="H1499" s="31"/>
      <c r="I1499" s="31"/>
      <c r="J1499" s="84" t="s">
        <v>190</v>
      </c>
      <c r="K1499" s="31" t="s">
        <v>34</v>
      </c>
      <c r="L1499" s="31" t="s">
        <v>46</v>
      </c>
      <c r="M1499" s="169"/>
      <c r="N1499" s="148" t="s">
        <v>3033</v>
      </c>
      <c r="O1499" s="44" t="s">
        <v>35</v>
      </c>
      <c r="P1499" s="43">
        <v>1990</v>
      </c>
      <c r="Q1499" s="31">
        <v>1</v>
      </c>
      <c r="R1499" s="84" t="s">
        <v>188</v>
      </c>
      <c r="S1499" s="31" t="s">
        <v>34</v>
      </c>
      <c r="T1499" s="31"/>
      <c r="U1499" s="169"/>
      <c r="V1499" s="150"/>
      <c r="W1499" s="141" t="str" cm="1">
        <f t="array" ref="W1499">IF(SUM(LEN(B1499:V1499))=0,"",IF(OR(OR(ISBLANK(F1499),SUM(LEN(C1499),LEN(D1499))=0),AND(NOT(E1499="Unknown"),ISBLANK(J1499)),AND(NOT(O1499="Unknown"),ISBLANK(R1499))),"Missing Information", INDEX(Table15[Entire Service Line Classification], MATCH(SUMIFS(Table15[Unique ID],Table15[System-Owned Portion],E1499,Table15[If Material Anything Other than "Lead" in Column E,Was Material Ever Previously Lead?],G1499,Table15[Customer-Owned Portion],O1499),Table15[Unique ID],0),0)))</f>
        <v>Non-lead</v>
      </c>
      <c r="X1499"/>
    </row>
    <row r="1500" spans="2:24" ht="30" x14ac:dyDescent="0.25">
      <c r="B1500" s="146">
        <v>90004292</v>
      </c>
      <c r="C1500" s="31" t="s">
        <v>1729</v>
      </c>
      <c r="D1500" s="31"/>
      <c r="E1500" s="44" t="s">
        <v>35</v>
      </c>
      <c r="F1500" s="43" t="s">
        <v>34</v>
      </c>
      <c r="G1500" s="84" t="s">
        <v>34</v>
      </c>
      <c r="H1500" s="31"/>
      <c r="I1500" s="31"/>
      <c r="J1500" s="84" t="s">
        <v>190</v>
      </c>
      <c r="K1500" s="31" t="s">
        <v>34</v>
      </c>
      <c r="L1500" s="31" t="s">
        <v>46</v>
      </c>
      <c r="M1500" s="169"/>
      <c r="N1500" s="148" t="s">
        <v>3033</v>
      </c>
      <c r="O1500" s="44" t="s">
        <v>35</v>
      </c>
      <c r="P1500" s="43">
        <v>1990</v>
      </c>
      <c r="Q1500" s="31">
        <v>1</v>
      </c>
      <c r="R1500" s="84" t="s">
        <v>188</v>
      </c>
      <c r="S1500" s="31" t="s">
        <v>34</v>
      </c>
      <c r="T1500" s="31"/>
      <c r="U1500" s="169"/>
      <c r="V1500" s="150"/>
      <c r="W1500" s="141" t="str" cm="1">
        <f t="array" ref="W1500">IF(SUM(LEN(B1500:V1500))=0,"",IF(OR(OR(ISBLANK(F1500),SUM(LEN(C1500),LEN(D1500))=0),AND(NOT(E1500="Unknown"),ISBLANK(J1500)),AND(NOT(O1500="Unknown"),ISBLANK(R1500))),"Missing Information", INDEX(Table15[Entire Service Line Classification], MATCH(SUMIFS(Table15[Unique ID],Table15[System-Owned Portion],E1500,Table15[If Material Anything Other than "Lead" in Column E,Was Material Ever Previously Lead?],G1500,Table15[Customer-Owned Portion],O1500),Table15[Unique ID],0),0)))</f>
        <v>Non-lead</v>
      </c>
      <c r="X1500"/>
    </row>
    <row r="1501" spans="2:24" ht="30" x14ac:dyDescent="0.25">
      <c r="B1501" s="146">
        <v>84760160</v>
      </c>
      <c r="C1501" s="31" t="s">
        <v>1730</v>
      </c>
      <c r="D1501" s="31"/>
      <c r="E1501" s="44" t="s">
        <v>35</v>
      </c>
      <c r="F1501" s="43" t="s">
        <v>34</v>
      </c>
      <c r="G1501" s="84" t="s">
        <v>34</v>
      </c>
      <c r="H1501" s="31"/>
      <c r="I1501" s="31"/>
      <c r="J1501" s="84" t="s">
        <v>190</v>
      </c>
      <c r="K1501" s="31" t="s">
        <v>34</v>
      </c>
      <c r="L1501" s="31" t="s">
        <v>46</v>
      </c>
      <c r="M1501" s="169"/>
      <c r="N1501" s="148" t="s">
        <v>3033</v>
      </c>
      <c r="O1501" s="44" t="s">
        <v>35</v>
      </c>
      <c r="P1501" s="43">
        <v>1990</v>
      </c>
      <c r="Q1501" s="31">
        <v>1</v>
      </c>
      <c r="R1501" s="84" t="s">
        <v>188</v>
      </c>
      <c r="S1501" s="31" t="s">
        <v>34</v>
      </c>
      <c r="T1501" s="31"/>
      <c r="U1501" s="169"/>
      <c r="V1501" s="150"/>
      <c r="W1501" s="141" t="str" cm="1">
        <f t="array" ref="W1501">IF(SUM(LEN(B1501:V1501))=0,"",IF(OR(OR(ISBLANK(F1501),SUM(LEN(C1501),LEN(D1501))=0),AND(NOT(E1501="Unknown"),ISBLANK(J1501)),AND(NOT(O1501="Unknown"),ISBLANK(R1501))),"Missing Information", INDEX(Table15[Entire Service Line Classification], MATCH(SUMIFS(Table15[Unique ID],Table15[System-Owned Portion],E1501,Table15[If Material Anything Other than "Lead" in Column E,Was Material Ever Previously Lead?],G1501,Table15[Customer-Owned Portion],O1501),Table15[Unique ID],0),0)))</f>
        <v>Non-lead</v>
      </c>
      <c r="X1501"/>
    </row>
    <row r="1502" spans="2:24" ht="30" x14ac:dyDescent="0.25">
      <c r="B1502" s="146">
        <v>44786863</v>
      </c>
      <c r="C1502" s="31" t="s">
        <v>1731</v>
      </c>
      <c r="D1502" s="31"/>
      <c r="E1502" s="44" t="s">
        <v>35</v>
      </c>
      <c r="F1502" s="43" t="s">
        <v>34</v>
      </c>
      <c r="G1502" s="84" t="s">
        <v>34</v>
      </c>
      <c r="H1502" s="31"/>
      <c r="I1502" s="31"/>
      <c r="J1502" s="84" t="s">
        <v>190</v>
      </c>
      <c r="K1502" s="31" t="s">
        <v>34</v>
      </c>
      <c r="L1502" s="31" t="s">
        <v>46</v>
      </c>
      <c r="M1502" s="169"/>
      <c r="N1502" s="148" t="s">
        <v>3033</v>
      </c>
      <c r="O1502" s="44" t="s">
        <v>35</v>
      </c>
      <c r="P1502" s="43">
        <v>1990</v>
      </c>
      <c r="Q1502" s="31">
        <v>1</v>
      </c>
      <c r="R1502" s="84" t="s">
        <v>188</v>
      </c>
      <c r="S1502" s="31" t="s">
        <v>34</v>
      </c>
      <c r="T1502" s="31"/>
      <c r="U1502" s="169"/>
      <c r="V1502" s="150"/>
      <c r="W1502" s="141" t="str" cm="1">
        <f t="array" ref="W1502">IF(SUM(LEN(B1502:V1502))=0,"",IF(OR(OR(ISBLANK(F1502),SUM(LEN(C1502),LEN(D1502))=0),AND(NOT(E1502="Unknown"),ISBLANK(J1502)),AND(NOT(O1502="Unknown"),ISBLANK(R1502))),"Missing Information", INDEX(Table15[Entire Service Line Classification], MATCH(SUMIFS(Table15[Unique ID],Table15[System-Owned Portion],E1502,Table15[If Material Anything Other than "Lead" in Column E,Was Material Ever Previously Lead?],G1502,Table15[Customer-Owned Portion],O1502),Table15[Unique ID],0),0)))</f>
        <v>Non-lead</v>
      </c>
      <c r="X1502"/>
    </row>
    <row r="1503" spans="2:24" ht="30" x14ac:dyDescent="0.25">
      <c r="B1503" s="146">
        <v>64964371</v>
      </c>
      <c r="C1503" s="31" t="s">
        <v>1732</v>
      </c>
      <c r="D1503" s="31"/>
      <c r="E1503" s="44" t="s">
        <v>35</v>
      </c>
      <c r="F1503" s="43" t="s">
        <v>34</v>
      </c>
      <c r="G1503" s="84" t="s">
        <v>34</v>
      </c>
      <c r="H1503" s="31"/>
      <c r="I1503" s="31"/>
      <c r="J1503" s="84" t="s">
        <v>190</v>
      </c>
      <c r="K1503" s="31" t="s">
        <v>34</v>
      </c>
      <c r="L1503" s="31" t="s">
        <v>46</v>
      </c>
      <c r="M1503" s="169"/>
      <c r="N1503" s="148" t="s">
        <v>3033</v>
      </c>
      <c r="O1503" s="44" t="s">
        <v>35</v>
      </c>
      <c r="P1503" s="43">
        <v>1990</v>
      </c>
      <c r="Q1503" s="31">
        <v>1</v>
      </c>
      <c r="R1503" s="84" t="s">
        <v>188</v>
      </c>
      <c r="S1503" s="31" t="s">
        <v>34</v>
      </c>
      <c r="T1503" s="31"/>
      <c r="U1503" s="169"/>
      <c r="V1503" s="150"/>
      <c r="W1503" s="141" t="str" cm="1">
        <f t="array" ref="W1503">IF(SUM(LEN(B1503:V1503))=0,"",IF(OR(OR(ISBLANK(F1503),SUM(LEN(C1503),LEN(D1503))=0),AND(NOT(E1503="Unknown"),ISBLANK(J1503)),AND(NOT(O1503="Unknown"),ISBLANK(R1503))),"Missing Information", INDEX(Table15[Entire Service Line Classification], MATCH(SUMIFS(Table15[Unique ID],Table15[System-Owned Portion],E1503,Table15[If Material Anything Other than "Lead" in Column E,Was Material Ever Previously Lead?],G1503,Table15[Customer-Owned Portion],O1503),Table15[Unique ID],0),0)))</f>
        <v>Non-lead</v>
      </c>
      <c r="X1503"/>
    </row>
    <row r="1504" spans="2:24" ht="30" x14ac:dyDescent="0.25">
      <c r="B1504" s="146">
        <v>63019408</v>
      </c>
      <c r="C1504" s="31" t="s">
        <v>1733</v>
      </c>
      <c r="D1504" s="31"/>
      <c r="E1504" s="44" t="s">
        <v>35</v>
      </c>
      <c r="F1504" s="43" t="s">
        <v>34</v>
      </c>
      <c r="G1504" s="84" t="s">
        <v>34</v>
      </c>
      <c r="H1504" s="31"/>
      <c r="I1504" s="31"/>
      <c r="J1504" s="84" t="s">
        <v>190</v>
      </c>
      <c r="K1504" s="31" t="s">
        <v>34</v>
      </c>
      <c r="L1504" s="31" t="s">
        <v>46</v>
      </c>
      <c r="M1504" s="169"/>
      <c r="N1504" s="148" t="s">
        <v>3033</v>
      </c>
      <c r="O1504" s="44" t="s">
        <v>35</v>
      </c>
      <c r="P1504" s="43">
        <v>1990</v>
      </c>
      <c r="Q1504" s="31">
        <v>1</v>
      </c>
      <c r="R1504" s="84" t="s">
        <v>188</v>
      </c>
      <c r="S1504" s="31" t="s">
        <v>34</v>
      </c>
      <c r="T1504" s="31"/>
      <c r="U1504" s="169"/>
      <c r="V1504" s="150"/>
      <c r="W1504" s="141" t="str" cm="1">
        <f t="array" ref="W1504">IF(SUM(LEN(B1504:V1504))=0,"",IF(OR(OR(ISBLANK(F1504),SUM(LEN(C1504),LEN(D1504))=0),AND(NOT(E1504="Unknown"),ISBLANK(J1504)),AND(NOT(O1504="Unknown"),ISBLANK(R1504))),"Missing Information", INDEX(Table15[Entire Service Line Classification], MATCH(SUMIFS(Table15[Unique ID],Table15[System-Owned Portion],E1504,Table15[If Material Anything Other than "Lead" in Column E,Was Material Ever Previously Lead?],G1504,Table15[Customer-Owned Portion],O1504),Table15[Unique ID],0),0)))</f>
        <v>Non-lead</v>
      </c>
      <c r="X1504"/>
    </row>
    <row r="1505" spans="2:24" ht="30" x14ac:dyDescent="0.25">
      <c r="B1505" s="146">
        <v>88106490</v>
      </c>
      <c r="C1505" s="31" t="s">
        <v>1734</v>
      </c>
      <c r="D1505" s="31"/>
      <c r="E1505" s="44" t="s">
        <v>35</v>
      </c>
      <c r="F1505" s="43" t="s">
        <v>34</v>
      </c>
      <c r="G1505" s="84" t="s">
        <v>34</v>
      </c>
      <c r="H1505" s="31"/>
      <c r="I1505" s="31"/>
      <c r="J1505" s="84" t="s">
        <v>190</v>
      </c>
      <c r="K1505" s="31" t="s">
        <v>34</v>
      </c>
      <c r="L1505" s="31" t="s">
        <v>46</v>
      </c>
      <c r="M1505" s="169"/>
      <c r="N1505" s="148" t="s">
        <v>3033</v>
      </c>
      <c r="O1505" s="44" t="s">
        <v>35</v>
      </c>
      <c r="P1505" s="43">
        <v>1990</v>
      </c>
      <c r="Q1505" s="31">
        <v>1</v>
      </c>
      <c r="R1505" s="84" t="s">
        <v>188</v>
      </c>
      <c r="S1505" s="31" t="s">
        <v>34</v>
      </c>
      <c r="T1505" s="31"/>
      <c r="U1505" s="169"/>
      <c r="V1505" s="150"/>
      <c r="W1505" s="141" t="str" cm="1">
        <f t="array" ref="W1505">IF(SUM(LEN(B1505:V1505))=0,"",IF(OR(OR(ISBLANK(F1505),SUM(LEN(C1505),LEN(D1505))=0),AND(NOT(E1505="Unknown"),ISBLANK(J1505)),AND(NOT(O1505="Unknown"),ISBLANK(R1505))),"Missing Information", INDEX(Table15[Entire Service Line Classification], MATCH(SUMIFS(Table15[Unique ID],Table15[System-Owned Portion],E1505,Table15[If Material Anything Other than "Lead" in Column E,Was Material Ever Previously Lead?],G1505,Table15[Customer-Owned Portion],O1505),Table15[Unique ID],0),0)))</f>
        <v>Non-lead</v>
      </c>
      <c r="X1505"/>
    </row>
    <row r="1506" spans="2:24" ht="30" x14ac:dyDescent="0.25">
      <c r="B1506" s="146">
        <v>53737867</v>
      </c>
      <c r="C1506" s="31" t="s">
        <v>1735</v>
      </c>
      <c r="D1506" s="31"/>
      <c r="E1506" s="44" t="s">
        <v>35</v>
      </c>
      <c r="F1506" s="43" t="s">
        <v>34</v>
      </c>
      <c r="G1506" s="84" t="s">
        <v>34</v>
      </c>
      <c r="H1506" s="31"/>
      <c r="I1506" s="31"/>
      <c r="J1506" s="84" t="s">
        <v>190</v>
      </c>
      <c r="K1506" s="31" t="s">
        <v>34</v>
      </c>
      <c r="L1506" s="31" t="s">
        <v>46</v>
      </c>
      <c r="M1506" s="169"/>
      <c r="N1506" s="148" t="s">
        <v>3033</v>
      </c>
      <c r="O1506" s="44" t="s">
        <v>35</v>
      </c>
      <c r="P1506" s="43">
        <v>1990</v>
      </c>
      <c r="Q1506" s="31">
        <v>1</v>
      </c>
      <c r="R1506" s="84" t="s">
        <v>188</v>
      </c>
      <c r="S1506" s="31" t="s">
        <v>34</v>
      </c>
      <c r="T1506" s="31"/>
      <c r="U1506" s="169"/>
      <c r="V1506" s="150"/>
      <c r="W1506" s="141" t="str" cm="1">
        <f t="array" ref="W1506">IF(SUM(LEN(B1506:V1506))=0,"",IF(OR(OR(ISBLANK(F1506),SUM(LEN(C1506),LEN(D1506))=0),AND(NOT(E1506="Unknown"),ISBLANK(J1506)),AND(NOT(O1506="Unknown"),ISBLANK(R1506))),"Missing Information", INDEX(Table15[Entire Service Line Classification], MATCH(SUMIFS(Table15[Unique ID],Table15[System-Owned Portion],E1506,Table15[If Material Anything Other than "Lead" in Column E,Was Material Ever Previously Lead?],G1506,Table15[Customer-Owned Portion],O1506),Table15[Unique ID],0),0)))</f>
        <v>Non-lead</v>
      </c>
      <c r="X1506"/>
    </row>
    <row r="1507" spans="2:24" ht="30" x14ac:dyDescent="0.25">
      <c r="B1507" s="146">
        <v>88060281</v>
      </c>
      <c r="C1507" s="31" t="s">
        <v>1736</v>
      </c>
      <c r="D1507" s="31"/>
      <c r="E1507" s="44" t="s">
        <v>35</v>
      </c>
      <c r="F1507" s="43" t="s">
        <v>34</v>
      </c>
      <c r="G1507" s="84" t="s">
        <v>34</v>
      </c>
      <c r="H1507" s="31"/>
      <c r="I1507" s="31"/>
      <c r="J1507" s="84" t="s">
        <v>190</v>
      </c>
      <c r="K1507" s="31" t="s">
        <v>34</v>
      </c>
      <c r="L1507" s="31" t="s">
        <v>46</v>
      </c>
      <c r="M1507" s="169"/>
      <c r="N1507" s="148" t="s">
        <v>3033</v>
      </c>
      <c r="O1507" s="44" t="s">
        <v>35</v>
      </c>
      <c r="P1507" s="43">
        <v>1990</v>
      </c>
      <c r="Q1507" s="31">
        <v>1</v>
      </c>
      <c r="R1507" s="84" t="s">
        <v>188</v>
      </c>
      <c r="S1507" s="31" t="s">
        <v>34</v>
      </c>
      <c r="T1507" s="31"/>
      <c r="U1507" s="169"/>
      <c r="V1507" s="150"/>
      <c r="W1507" s="141" t="str" cm="1">
        <f t="array" ref="W1507">IF(SUM(LEN(B1507:V1507))=0,"",IF(OR(OR(ISBLANK(F1507),SUM(LEN(C1507),LEN(D1507))=0),AND(NOT(E1507="Unknown"),ISBLANK(J1507)),AND(NOT(O1507="Unknown"),ISBLANK(R1507))),"Missing Information", INDEX(Table15[Entire Service Line Classification], MATCH(SUMIFS(Table15[Unique ID],Table15[System-Owned Portion],E1507,Table15[If Material Anything Other than "Lead" in Column E,Was Material Ever Previously Lead?],G1507,Table15[Customer-Owned Portion],O1507),Table15[Unique ID],0),0)))</f>
        <v>Non-lead</v>
      </c>
      <c r="X1507"/>
    </row>
    <row r="1508" spans="2:24" ht="30" x14ac:dyDescent="0.25">
      <c r="B1508" s="146">
        <v>67765140</v>
      </c>
      <c r="C1508" s="31" t="s">
        <v>1737</v>
      </c>
      <c r="D1508" s="31"/>
      <c r="E1508" s="44" t="s">
        <v>35</v>
      </c>
      <c r="F1508" s="43" t="s">
        <v>34</v>
      </c>
      <c r="G1508" s="84" t="s">
        <v>34</v>
      </c>
      <c r="H1508" s="31"/>
      <c r="I1508" s="31"/>
      <c r="J1508" s="84" t="s">
        <v>190</v>
      </c>
      <c r="K1508" s="31" t="s">
        <v>34</v>
      </c>
      <c r="L1508" s="31" t="s">
        <v>46</v>
      </c>
      <c r="M1508" s="169"/>
      <c r="N1508" s="148" t="s">
        <v>3033</v>
      </c>
      <c r="O1508" s="44" t="s">
        <v>35</v>
      </c>
      <c r="P1508" s="43">
        <v>1990</v>
      </c>
      <c r="Q1508" s="31">
        <v>1</v>
      </c>
      <c r="R1508" s="84" t="s">
        <v>188</v>
      </c>
      <c r="S1508" s="31" t="s">
        <v>34</v>
      </c>
      <c r="T1508" s="31"/>
      <c r="U1508" s="169"/>
      <c r="V1508" s="150"/>
      <c r="W1508" s="141" t="str" cm="1">
        <f t="array" ref="W1508">IF(SUM(LEN(B1508:V1508))=0,"",IF(OR(OR(ISBLANK(F1508),SUM(LEN(C1508),LEN(D1508))=0),AND(NOT(E1508="Unknown"),ISBLANK(J1508)),AND(NOT(O1508="Unknown"),ISBLANK(R1508))),"Missing Information", INDEX(Table15[Entire Service Line Classification], MATCH(SUMIFS(Table15[Unique ID],Table15[System-Owned Portion],E1508,Table15[If Material Anything Other than "Lead" in Column E,Was Material Ever Previously Lead?],G1508,Table15[Customer-Owned Portion],O1508),Table15[Unique ID],0),0)))</f>
        <v>Non-lead</v>
      </c>
      <c r="X1508"/>
    </row>
    <row r="1509" spans="2:24" ht="30" x14ac:dyDescent="0.25">
      <c r="B1509" s="146">
        <v>89017947</v>
      </c>
      <c r="C1509" s="31" t="s">
        <v>1738</v>
      </c>
      <c r="D1509" s="31"/>
      <c r="E1509" s="44" t="s">
        <v>35</v>
      </c>
      <c r="F1509" s="43" t="s">
        <v>34</v>
      </c>
      <c r="G1509" s="84" t="s">
        <v>34</v>
      </c>
      <c r="H1509" s="31"/>
      <c r="I1509" s="31"/>
      <c r="J1509" s="84" t="s">
        <v>190</v>
      </c>
      <c r="K1509" s="31" t="s">
        <v>34</v>
      </c>
      <c r="L1509" s="31" t="s">
        <v>46</v>
      </c>
      <c r="M1509" s="169"/>
      <c r="N1509" s="148" t="s">
        <v>3033</v>
      </c>
      <c r="O1509" s="44" t="s">
        <v>35</v>
      </c>
      <c r="P1509" s="43">
        <v>1990</v>
      </c>
      <c r="Q1509" s="31">
        <v>1</v>
      </c>
      <c r="R1509" s="84" t="s">
        <v>188</v>
      </c>
      <c r="S1509" s="31" t="s">
        <v>34</v>
      </c>
      <c r="T1509" s="31"/>
      <c r="U1509" s="169"/>
      <c r="V1509" s="150"/>
      <c r="W1509" s="141" t="str" cm="1">
        <f t="array" ref="W1509">IF(SUM(LEN(B1509:V1509))=0,"",IF(OR(OR(ISBLANK(F1509),SUM(LEN(C1509),LEN(D1509))=0),AND(NOT(E1509="Unknown"),ISBLANK(J1509)),AND(NOT(O1509="Unknown"),ISBLANK(R1509))),"Missing Information", INDEX(Table15[Entire Service Line Classification], MATCH(SUMIFS(Table15[Unique ID],Table15[System-Owned Portion],E1509,Table15[If Material Anything Other than "Lead" in Column E,Was Material Ever Previously Lead?],G1509,Table15[Customer-Owned Portion],O1509),Table15[Unique ID],0),0)))</f>
        <v>Non-lead</v>
      </c>
      <c r="X1509"/>
    </row>
    <row r="1510" spans="2:24" ht="30" x14ac:dyDescent="0.25">
      <c r="B1510" s="146">
        <v>87945235</v>
      </c>
      <c r="C1510" s="31" t="s">
        <v>1739</v>
      </c>
      <c r="D1510" s="31"/>
      <c r="E1510" s="44" t="s">
        <v>35</v>
      </c>
      <c r="F1510" s="43" t="s">
        <v>34</v>
      </c>
      <c r="G1510" s="84" t="s">
        <v>34</v>
      </c>
      <c r="H1510" s="31"/>
      <c r="I1510" s="31"/>
      <c r="J1510" s="84" t="s">
        <v>190</v>
      </c>
      <c r="K1510" s="31" t="s">
        <v>34</v>
      </c>
      <c r="L1510" s="31" t="s">
        <v>46</v>
      </c>
      <c r="M1510" s="169"/>
      <c r="N1510" s="148" t="s">
        <v>3033</v>
      </c>
      <c r="O1510" s="44" t="s">
        <v>35</v>
      </c>
      <c r="P1510" s="43">
        <v>1990</v>
      </c>
      <c r="Q1510" s="31">
        <v>1</v>
      </c>
      <c r="R1510" s="84" t="s">
        <v>188</v>
      </c>
      <c r="S1510" s="31" t="s">
        <v>34</v>
      </c>
      <c r="T1510" s="31"/>
      <c r="U1510" s="169"/>
      <c r="V1510" s="150"/>
      <c r="W1510" s="141" t="str" cm="1">
        <f t="array" ref="W1510">IF(SUM(LEN(B1510:V1510))=0,"",IF(OR(OR(ISBLANK(F1510),SUM(LEN(C1510),LEN(D1510))=0),AND(NOT(E1510="Unknown"),ISBLANK(J1510)),AND(NOT(O1510="Unknown"),ISBLANK(R1510))),"Missing Information", INDEX(Table15[Entire Service Line Classification], MATCH(SUMIFS(Table15[Unique ID],Table15[System-Owned Portion],E1510,Table15[If Material Anything Other than "Lead" in Column E,Was Material Ever Previously Lead?],G1510,Table15[Customer-Owned Portion],O1510),Table15[Unique ID],0),0)))</f>
        <v>Non-lead</v>
      </c>
      <c r="X1510"/>
    </row>
    <row r="1511" spans="2:24" ht="30" x14ac:dyDescent="0.25">
      <c r="B1511" s="146">
        <v>89017941</v>
      </c>
      <c r="C1511" s="31" t="s">
        <v>1740</v>
      </c>
      <c r="D1511" s="31"/>
      <c r="E1511" s="44" t="s">
        <v>35</v>
      </c>
      <c r="F1511" s="43" t="s">
        <v>34</v>
      </c>
      <c r="G1511" s="84" t="s">
        <v>34</v>
      </c>
      <c r="H1511" s="31"/>
      <c r="I1511" s="31"/>
      <c r="J1511" s="84" t="s">
        <v>190</v>
      </c>
      <c r="K1511" s="31" t="s">
        <v>34</v>
      </c>
      <c r="L1511" s="31" t="s">
        <v>46</v>
      </c>
      <c r="M1511" s="169"/>
      <c r="N1511" s="148" t="s">
        <v>3033</v>
      </c>
      <c r="O1511" s="44" t="s">
        <v>35</v>
      </c>
      <c r="P1511" s="43">
        <v>1990</v>
      </c>
      <c r="Q1511" s="31">
        <v>1</v>
      </c>
      <c r="R1511" s="84" t="s">
        <v>188</v>
      </c>
      <c r="S1511" s="31" t="s">
        <v>34</v>
      </c>
      <c r="T1511" s="31"/>
      <c r="U1511" s="169"/>
      <c r="V1511" s="150"/>
      <c r="W1511" s="141" t="str" cm="1">
        <f t="array" ref="W1511">IF(SUM(LEN(B1511:V1511))=0,"",IF(OR(OR(ISBLANK(F1511),SUM(LEN(C1511),LEN(D1511))=0),AND(NOT(E1511="Unknown"),ISBLANK(J1511)),AND(NOT(O1511="Unknown"),ISBLANK(R1511))),"Missing Information", INDEX(Table15[Entire Service Line Classification], MATCH(SUMIFS(Table15[Unique ID],Table15[System-Owned Portion],E1511,Table15[If Material Anything Other than "Lead" in Column E,Was Material Ever Previously Lead?],G1511,Table15[Customer-Owned Portion],O1511),Table15[Unique ID],0),0)))</f>
        <v>Non-lead</v>
      </c>
      <c r="X1511"/>
    </row>
    <row r="1512" spans="2:24" ht="30" x14ac:dyDescent="0.25">
      <c r="B1512" s="146">
        <v>89017901</v>
      </c>
      <c r="C1512" s="31" t="s">
        <v>1741</v>
      </c>
      <c r="D1512" s="31"/>
      <c r="E1512" s="44" t="s">
        <v>35</v>
      </c>
      <c r="F1512" s="43" t="s">
        <v>34</v>
      </c>
      <c r="G1512" s="84" t="s">
        <v>34</v>
      </c>
      <c r="H1512" s="31"/>
      <c r="I1512" s="31"/>
      <c r="J1512" s="84" t="s">
        <v>190</v>
      </c>
      <c r="K1512" s="31" t="s">
        <v>34</v>
      </c>
      <c r="L1512" s="31" t="s">
        <v>46</v>
      </c>
      <c r="M1512" s="169"/>
      <c r="N1512" s="148" t="s">
        <v>3033</v>
      </c>
      <c r="O1512" s="44" t="s">
        <v>35</v>
      </c>
      <c r="P1512" s="43">
        <v>1990</v>
      </c>
      <c r="Q1512" s="31">
        <v>1</v>
      </c>
      <c r="R1512" s="84" t="s">
        <v>188</v>
      </c>
      <c r="S1512" s="31" t="s">
        <v>34</v>
      </c>
      <c r="T1512" s="31"/>
      <c r="U1512" s="169"/>
      <c r="V1512" s="150"/>
      <c r="W1512" s="141" t="str" cm="1">
        <f t="array" ref="W1512">IF(SUM(LEN(B1512:V1512))=0,"",IF(OR(OR(ISBLANK(F1512),SUM(LEN(C1512),LEN(D1512))=0),AND(NOT(E1512="Unknown"),ISBLANK(J1512)),AND(NOT(O1512="Unknown"),ISBLANK(R1512))),"Missing Information", INDEX(Table15[Entire Service Line Classification], MATCH(SUMIFS(Table15[Unique ID],Table15[System-Owned Portion],E1512,Table15[If Material Anything Other than "Lead" in Column E,Was Material Ever Previously Lead?],G1512,Table15[Customer-Owned Portion],O1512),Table15[Unique ID],0),0)))</f>
        <v>Non-lead</v>
      </c>
      <c r="X1512"/>
    </row>
    <row r="1513" spans="2:24" ht="30" x14ac:dyDescent="0.25">
      <c r="B1513" s="146">
        <v>44786860</v>
      </c>
      <c r="C1513" s="31" t="s">
        <v>1742</v>
      </c>
      <c r="D1513" s="31"/>
      <c r="E1513" s="44" t="s">
        <v>35</v>
      </c>
      <c r="F1513" s="43" t="s">
        <v>34</v>
      </c>
      <c r="G1513" s="84" t="s">
        <v>34</v>
      </c>
      <c r="H1513" s="31"/>
      <c r="I1513" s="31"/>
      <c r="J1513" s="84" t="s">
        <v>190</v>
      </c>
      <c r="K1513" s="31" t="s">
        <v>34</v>
      </c>
      <c r="L1513" s="31" t="s">
        <v>46</v>
      </c>
      <c r="M1513" s="169"/>
      <c r="N1513" s="148" t="s">
        <v>3033</v>
      </c>
      <c r="O1513" s="44" t="s">
        <v>35</v>
      </c>
      <c r="P1513" s="43">
        <v>1990</v>
      </c>
      <c r="Q1513" s="31">
        <v>1</v>
      </c>
      <c r="R1513" s="84" t="s">
        <v>188</v>
      </c>
      <c r="S1513" s="31" t="s">
        <v>34</v>
      </c>
      <c r="T1513" s="31"/>
      <c r="U1513" s="169"/>
      <c r="V1513" s="150"/>
      <c r="W1513" s="141" t="str" cm="1">
        <f t="array" ref="W1513">IF(SUM(LEN(B1513:V1513))=0,"",IF(OR(OR(ISBLANK(F1513),SUM(LEN(C1513),LEN(D1513))=0),AND(NOT(E1513="Unknown"),ISBLANK(J1513)),AND(NOT(O1513="Unknown"),ISBLANK(R1513))),"Missing Information", INDEX(Table15[Entire Service Line Classification], MATCH(SUMIFS(Table15[Unique ID],Table15[System-Owned Portion],E1513,Table15[If Material Anything Other than "Lead" in Column E,Was Material Ever Previously Lead?],G1513,Table15[Customer-Owned Portion],O1513),Table15[Unique ID],0),0)))</f>
        <v>Non-lead</v>
      </c>
      <c r="X1513"/>
    </row>
    <row r="1514" spans="2:24" ht="30" x14ac:dyDescent="0.25">
      <c r="B1514" s="146">
        <v>90004271</v>
      </c>
      <c r="C1514" s="31" t="s">
        <v>1743</v>
      </c>
      <c r="D1514" s="31"/>
      <c r="E1514" s="44" t="s">
        <v>35</v>
      </c>
      <c r="F1514" s="43" t="s">
        <v>34</v>
      </c>
      <c r="G1514" s="84" t="s">
        <v>34</v>
      </c>
      <c r="H1514" s="31"/>
      <c r="I1514" s="31"/>
      <c r="J1514" s="84" t="s">
        <v>190</v>
      </c>
      <c r="K1514" s="31" t="s">
        <v>34</v>
      </c>
      <c r="L1514" s="31" t="s">
        <v>46</v>
      </c>
      <c r="M1514" s="169"/>
      <c r="N1514" s="148" t="s">
        <v>3033</v>
      </c>
      <c r="O1514" s="44" t="s">
        <v>35</v>
      </c>
      <c r="P1514" s="43">
        <v>1990</v>
      </c>
      <c r="Q1514" s="31">
        <v>1</v>
      </c>
      <c r="R1514" s="84" t="s">
        <v>188</v>
      </c>
      <c r="S1514" s="31" t="s">
        <v>34</v>
      </c>
      <c r="T1514" s="31"/>
      <c r="U1514" s="169"/>
      <c r="V1514" s="150"/>
      <c r="W1514" s="141" t="str" cm="1">
        <f t="array" ref="W1514">IF(SUM(LEN(B1514:V1514))=0,"",IF(OR(OR(ISBLANK(F1514),SUM(LEN(C1514),LEN(D1514))=0),AND(NOT(E1514="Unknown"),ISBLANK(J1514)),AND(NOT(O1514="Unknown"),ISBLANK(R1514))),"Missing Information", INDEX(Table15[Entire Service Line Classification], MATCH(SUMIFS(Table15[Unique ID],Table15[System-Owned Portion],E1514,Table15[If Material Anything Other than "Lead" in Column E,Was Material Ever Previously Lead?],G1514,Table15[Customer-Owned Portion],O1514),Table15[Unique ID],0),0)))</f>
        <v>Non-lead</v>
      </c>
      <c r="X1514"/>
    </row>
    <row r="1515" spans="2:24" ht="30" x14ac:dyDescent="0.25">
      <c r="B1515" s="146">
        <v>4439789</v>
      </c>
      <c r="C1515" s="31" t="s">
        <v>1744</v>
      </c>
      <c r="D1515" s="31"/>
      <c r="E1515" s="44" t="s">
        <v>35</v>
      </c>
      <c r="F1515" s="43" t="s">
        <v>34</v>
      </c>
      <c r="G1515" s="84" t="s">
        <v>34</v>
      </c>
      <c r="H1515" s="31"/>
      <c r="I1515" s="31"/>
      <c r="J1515" s="84" t="s">
        <v>190</v>
      </c>
      <c r="K1515" s="31" t="s">
        <v>34</v>
      </c>
      <c r="L1515" s="31" t="s">
        <v>46</v>
      </c>
      <c r="M1515" s="169"/>
      <c r="N1515" s="148" t="s">
        <v>3033</v>
      </c>
      <c r="O1515" s="44" t="s">
        <v>35</v>
      </c>
      <c r="P1515" s="43">
        <v>1990</v>
      </c>
      <c r="Q1515" s="31">
        <v>1</v>
      </c>
      <c r="R1515" s="84" t="s">
        <v>188</v>
      </c>
      <c r="S1515" s="31" t="s">
        <v>34</v>
      </c>
      <c r="T1515" s="31"/>
      <c r="U1515" s="169"/>
      <c r="V1515" s="150"/>
      <c r="W1515" s="141" t="str" cm="1">
        <f t="array" ref="W1515">IF(SUM(LEN(B1515:V1515))=0,"",IF(OR(OR(ISBLANK(F1515),SUM(LEN(C1515),LEN(D1515))=0),AND(NOT(E1515="Unknown"),ISBLANK(J1515)),AND(NOT(O1515="Unknown"),ISBLANK(R1515))),"Missing Information", INDEX(Table15[Entire Service Line Classification], MATCH(SUMIFS(Table15[Unique ID],Table15[System-Owned Portion],E1515,Table15[If Material Anything Other than "Lead" in Column E,Was Material Ever Previously Lead?],G1515,Table15[Customer-Owned Portion],O1515),Table15[Unique ID],0),0)))</f>
        <v>Non-lead</v>
      </c>
      <c r="X1515"/>
    </row>
    <row r="1516" spans="2:24" ht="30" x14ac:dyDescent="0.25">
      <c r="B1516" s="146">
        <v>65377456</v>
      </c>
      <c r="C1516" s="31" t="s">
        <v>1745</v>
      </c>
      <c r="D1516" s="31"/>
      <c r="E1516" s="44" t="s">
        <v>35</v>
      </c>
      <c r="F1516" s="43" t="s">
        <v>34</v>
      </c>
      <c r="G1516" s="84" t="s">
        <v>34</v>
      </c>
      <c r="H1516" s="31"/>
      <c r="I1516" s="31"/>
      <c r="J1516" s="84" t="s">
        <v>190</v>
      </c>
      <c r="K1516" s="31" t="s">
        <v>34</v>
      </c>
      <c r="L1516" s="31" t="s">
        <v>46</v>
      </c>
      <c r="M1516" s="169"/>
      <c r="N1516" s="148" t="s">
        <v>3033</v>
      </c>
      <c r="O1516" s="44" t="s">
        <v>35</v>
      </c>
      <c r="P1516" s="43">
        <v>1990</v>
      </c>
      <c r="Q1516" s="31">
        <v>1</v>
      </c>
      <c r="R1516" s="84" t="s">
        <v>188</v>
      </c>
      <c r="S1516" s="31" t="s">
        <v>34</v>
      </c>
      <c r="T1516" s="31"/>
      <c r="U1516" s="169"/>
      <c r="V1516" s="150"/>
      <c r="W1516" s="141" t="str" cm="1">
        <f t="array" ref="W1516">IF(SUM(LEN(B1516:V1516))=0,"",IF(OR(OR(ISBLANK(F1516),SUM(LEN(C1516),LEN(D1516))=0),AND(NOT(E1516="Unknown"),ISBLANK(J1516)),AND(NOT(O1516="Unknown"),ISBLANK(R1516))),"Missing Information", INDEX(Table15[Entire Service Line Classification], MATCH(SUMIFS(Table15[Unique ID],Table15[System-Owned Portion],E1516,Table15[If Material Anything Other than "Lead" in Column E,Was Material Ever Previously Lead?],G1516,Table15[Customer-Owned Portion],O1516),Table15[Unique ID],0),0)))</f>
        <v>Non-lead</v>
      </c>
      <c r="X1516"/>
    </row>
    <row r="1517" spans="2:24" ht="30" x14ac:dyDescent="0.25">
      <c r="B1517" s="146">
        <v>89010472</v>
      </c>
      <c r="C1517" s="31" t="s">
        <v>1746</v>
      </c>
      <c r="D1517" s="31"/>
      <c r="E1517" s="44" t="s">
        <v>35</v>
      </c>
      <c r="F1517" s="43" t="s">
        <v>34</v>
      </c>
      <c r="G1517" s="84" t="s">
        <v>34</v>
      </c>
      <c r="H1517" s="31"/>
      <c r="I1517" s="31"/>
      <c r="J1517" s="84" t="s">
        <v>190</v>
      </c>
      <c r="K1517" s="31" t="s">
        <v>34</v>
      </c>
      <c r="L1517" s="31" t="s">
        <v>46</v>
      </c>
      <c r="M1517" s="169"/>
      <c r="N1517" s="148" t="s">
        <v>3033</v>
      </c>
      <c r="O1517" s="44" t="s">
        <v>35</v>
      </c>
      <c r="P1517" s="43">
        <v>1990</v>
      </c>
      <c r="Q1517" s="31">
        <v>1</v>
      </c>
      <c r="R1517" s="84" t="s">
        <v>188</v>
      </c>
      <c r="S1517" s="31" t="s">
        <v>34</v>
      </c>
      <c r="T1517" s="31"/>
      <c r="U1517" s="169"/>
      <c r="V1517" s="150"/>
      <c r="W1517" s="141" t="str" cm="1">
        <f t="array" ref="W1517">IF(SUM(LEN(B1517:V1517))=0,"",IF(OR(OR(ISBLANK(F1517),SUM(LEN(C1517),LEN(D1517))=0),AND(NOT(E1517="Unknown"),ISBLANK(J1517)),AND(NOT(O1517="Unknown"),ISBLANK(R1517))),"Missing Information", INDEX(Table15[Entire Service Line Classification], MATCH(SUMIFS(Table15[Unique ID],Table15[System-Owned Portion],E1517,Table15[If Material Anything Other than "Lead" in Column E,Was Material Ever Previously Lead?],G1517,Table15[Customer-Owned Portion],O1517),Table15[Unique ID],0),0)))</f>
        <v>Non-lead</v>
      </c>
      <c r="X1517"/>
    </row>
    <row r="1518" spans="2:24" ht="30" x14ac:dyDescent="0.25">
      <c r="B1518" s="146">
        <v>89017884</v>
      </c>
      <c r="C1518" s="31" t="s">
        <v>1747</v>
      </c>
      <c r="D1518" s="31"/>
      <c r="E1518" s="44" t="s">
        <v>35</v>
      </c>
      <c r="F1518" s="43" t="s">
        <v>34</v>
      </c>
      <c r="G1518" s="84" t="s">
        <v>34</v>
      </c>
      <c r="H1518" s="31"/>
      <c r="I1518" s="31"/>
      <c r="J1518" s="84" t="s">
        <v>190</v>
      </c>
      <c r="K1518" s="31" t="s">
        <v>34</v>
      </c>
      <c r="L1518" s="31" t="s">
        <v>46</v>
      </c>
      <c r="M1518" s="169"/>
      <c r="N1518" s="148" t="s">
        <v>3033</v>
      </c>
      <c r="O1518" s="44" t="s">
        <v>35</v>
      </c>
      <c r="P1518" s="43">
        <v>1990</v>
      </c>
      <c r="Q1518" s="31">
        <v>1</v>
      </c>
      <c r="R1518" s="84" t="s">
        <v>188</v>
      </c>
      <c r="S1518" s="31" t="s">
        <v>34</v>
      </c>
      <c r="T1518" s="31"/>
      <c r="U1518" s="169"/>
      <c r="V1518" s="150"/>
      <c r="W1518" s="141" t="str" cm="1">
        <f t="array" ref="W1518">IF(SUM(LEN(B1518:V1518))=0,"",IF(OR(OR(ISBLANK(F1518),SUM(LEN(C1518),LEN(D1518))=0),AND(NOT(E1518="Unknown"),ISBLANK(J1518)),AND(NOT(O1518="Unknown"),ISBLANK(R1518))),"Missing Information", INDEX(Table15[Entire Service Line Classification], MATCH(SUMIFS(Table15[Unique ID],Table15[System-Owned Portion],E1518,Table15[If Material Anything Other than "Lead" in Column E,Was Material Ever Previously Lead?],G1518,Table15[Customer-Owned Portion],O1518),Table15[Unique ID],0),0)))</f>
        <v>Non-lead</v>
      </c>
      <c r="X1518"/>
    </row>
    <row r="1519" spans="2:24" ht="30" x14ac:dyDescent="0.25">
      <c r="B1519" s="146">
        <v>89107608</v>
      </c>
      <c r="C1519" s="31" t="s">
        <v>1748</v>
      </c>
      <c r="D1519" s="31"/>
      <c r="E1519" s="44" t="s">
        <v>35</v>
      </c>
      <c r="F1519" s="43" t="s">
        <v>34</v>
      </c>
      <c r="G1519" s="84" t="s">
        <v>34</v>
      </c>
      <c r="H1519" s="31"/>
      <c r="I1519" s="31"/>
      <c r="J1519" s="84" t="s">
        <v>190</v>
      </c>
      <c r="K1519" s="31" t="s">
        <v>34</v>
      </c>
      <c r="L1519" s="31" t="s">
        <v>46</v>
      </c>
      <c r="M1519" s="169"/>
      <c r="N1519" s="148" t="s">
        <v>3033</v>
      </c>
      <c r="O1519" s="44" t="s">
        <v>35</v>
      </c>
      <c r="P1519" s="43">
        <v>1990</v>
      </c>
      <c r="Q1519" s="31">
        <v>1</v>
      </c>
      <c r="R1519" s="84" t="s">
        <v>188</v>
      </c>
      <c r="S1519" s="31" t="s">
        <v>34</v>
      </c>
      <c r="T1519" s="31"/>
      <c r="U1519" s="169"/>
      <c r="V1519" s="150"/>
      <c r="W1519" s="141" t="str" cm="1">
        <f t="array" ref="W1519">IF(SUM(LEN(B1519:V1519))=0,"",IF(OR(OR(ISBLANK(F1519),SUM(LEN(C1519),LEN(D1519))=0),AND(NOT(E1519="Unknown"),ISBLANK(J1519)),AND(NOT(O1519="Unknown"),ISBLANK(R1519))),"Missing Information", INDEX(Table15[Entire Service Line Classification], MATCH(SUMIFS(Table15[Unique ID],Table15[System-Owned Portion],E1519,Table15[If Material Anything Other than "Lead" in Column E,Was Material Ever Previously Lead?],G1519,Table15[Customer-Owned Portion],O1519),Table15[Unique ID],0),0)))</f>
        <v>Non-lead</v>
      </c>
      <c r="X1519"/>
    </row>
    <row r="1520" spans="2:24" ht="30" x14ac:dyDescent="0.25">
      <c r="B1520" s="146">
        <v>90004309</v>
      </c>
      <c r="C1520" s="31" t="s">
        <v>1749</v>
      </c>
      <c r="D1520" s="31"/>
      <c r="E1520" s="44" t="s">
        <v>35</v>
      </c>
      <c r="F1520" s="43" t="s">
        <v>34</v>
      </c>
      <c r="G1520" s="84" t="s">
        <v>34</v>
      </c>
      <c r="H1520" s="31"/>
      <c r="I1520" s="31"/>
      <c r="J1520" s="84" t="s">
        <v>190</v>
      </c>
      <c r="K1520" s="31" t="s">
        <v>34</v>
      </c>
      <c r="L1520" s="31" t="s">
        <v>46</v>
      </c>
      <c r="M1520" s="169"/>
      <c r="N1520" s="148" t="s">
        <v>3033</v>
      </c>
      <c r="O1520" s="44" t="s">
        <v>35</v>
      </c>
      <c r="P1520" s="43">
        <v>1990</v>
      </c>
      <c r="Q1520" s="31">
        <v>1</v>
      </c>
      <c r="R1520" s="84" t="s">
        <v>188</v>
      </c>
      <c r="S1520" s="31" t="s">
        <v>34</v>
      </c>
      <c r="T1520" s="31"/>
      <c r="U1520" s="169"/>
      <c r="V1520" s="150"/>
      <c r="W1520" s="141" t="str" cm="1">
        <f t="array" ref="W1520">IF(SUM(LEN(B1520:V1520))=0,"",IF(OR(OR(ISBLANK(F1520),SUM(LEN(C1520),LEN(D1520))=0),AND(NOT(E1520="Unknown"),ISBLANK(J1520)),AND(NOT(O1520="Unknown"),ISBLANK(R1520))),"Missing Information", INDEX(Table15[Entire Service Line Classification], MATCH(SUMIFS(Table15[Unique ID],Table15[System-Owned Portion],E1520,Table15[If Material Anything Other than "Lead" in Column E,Was Material Ever Previously Lead?],G1520,Table15[Customer-Owned Portion],O1520),Table15[Unique ID],0),0)))</f>
        <v>Non-lead</v>
      </c>
      <c r="X1520"/>
    </row>
    <row r="1521" spans="2:24" ht="30" x14ac:dyDescent="0.25">
      <c r="B1521" s="146">
        <v>88060300</v>
      </c>
      <c r="C1521" s="31" t="s">
        <v>1750</v>
      </c>
      <c r="D1521" s="31"/>
      <c r="E1521" s="44" t="s">
        <v>35</v>
      </c>
      <c r="F1521" s="43" t="s">
        <v>34</v>
      </c>
      <c r="G1521" s="84" t="s">
        <v>34</v>
      </c>
      <c r="H1521" s="31"/>
      <c r="I1521" s="31"/>
      <c r="J1521" s="84" t="s">
        <v>190</v>
      </c>
      <c r="K1521" s="31" t="s">
        <v>34</v>
      </c>
      <c r="L1521" s="31" t="s">
        <v>46</v>
      </c>
      <c r="M1521" s="169"/>
      <c r="N1521" s="148" t="s">
        <v>3033</v>
      </c>
      <c r="O1521" s="44" t="s">
        <v>35</v>
      </c>
      <c r="P1521" s="43">
        <v>1990</v>
      </c>
      <c r="Q1521" s="31">
        <v>1</v>
      </c>
      <c r="R1521" s="84" t="s">
        <v>188</v>
      </c>
      <c r="S1521" s="31" t="s">
        <v>34</v>
      </c>
      <c r="T1521" s="31"/>
      <c r="U1521" s="169"/>
      <c r="V1521" s="150"/>
      <c r="W1521" s="141" t="str" cm="1">
        <f t="array" ref="W1521">IF(SUM(LEN(B1521:V1521))=0,"",IF(OR(OR(ISBLANK(F1521),SUM(LEN(C1521),LEN(D1521))=0),AND(NOT(E1521="Unknown"),ISBLANK(J1521)),AND(NOT(O1521="Unknown"),ISBLANK(R1521))),"Missing Information", INDEX(Table15[Entire Service Line Classification], MATCH(SUMIFS(Table15[Unique ID],Table15[System-Owned Portion],E1521,Table15[If Material Anything Other than "Lead" in Column E,Was Material Ever Previously Lead?],G1521,Table15[Customer-Owned Portion],O1521),Table15[Unique ID],0),0)))</f>
        <v>Non-lead</v>
      </c>
      <c r="X1521"/>
    </row>
    <row r="1522" spans="2:24" ht="30" x14ac:dyDescent="0.25">
      <c r="B1522" s="146">
        <v>90004308</v>
      </c>
      <c r="C1522" s="31" t="s">
        <v>1751</v>
      </c>
      <c r="D1522" s="31"/>
      <c r="E1522" s="44" t="s">
        <v>35</v>
      </c>
      <c r="F1522" s="43" t="s">
        <v>34</v>
      </c>
      <c r="G1522" s="84" t="s">
        <v>34</v>
      </c>
      <c r="H1522" s="31"/>
      <c r="I1522" s="31"/>
      <c r="J1522" s="84" t="s">
        <v>190</v>
      </c>
      <c r="K1522" s="31" t="s">
        <v>34</v>
      </c>
      <c r="L1522" s="31" t="s">
        <v>46</v>
      </c>
      <c r="M1522" s="169"/>
      <c r="N1522" s="148" t="s">
        <v>3033</v>
      </c>
      <c r="O1522" s="44" t="s">
        <v>35</v>
      </c>
      <c r="P1522" s="43">
        <v>1990</v>
      </c>
      <c r="Q1522" s="31">
        <v>1</v>
      </c>
      <c r="R1522" s="84" t="s">
        <v>188</v>
      </c>
      <c r="S1522" s="31" t="s">
        <v>34</v>
      </c>
      <c r="T1522" s="31"/>
      <c r="U1522" s="169"/>
      <c r="V1522" s="150"/>
      <c r="W1522" s="141" t="str" cm="1">
        <f t="array" ref="W1522">IF(SUM(LEN(B1522:V1522))=0,"",IF(OR(OR(ISBLANK(F1522),SUM(LEN(C1522),LEN(D1522))=0),AND(NOT(E1522="Unknown"),ISBLANK(J1522)),AND(NOT(O1522="Unknown"),ISBLANK(R1522))),"Missing Information", INDEX(Table15[Entire Service Line Classification], MATCH(SUMIFS(Table15[Unique ID],Table15[System-Owned Portion],E1522,Table15[If Material Anything Other than "Lead" in Column E,Was Material Ever Previously Lead?],G1522,Table15[Customer-Owned Portion],O1522),Table15[Unique ID],0),0)))</f>
        <v>Non-lead</v>
      </c>
      <c r="X1522"/>
    </row>
    <row r="1523" spans="2:24" ht="30" x14ac:dyDescent="0.25">
      <c r="B1523" s="146">
        <v>89017877</v>
      </c>
      <c r="C1523" s="31" t="s">
        <v>1752</v>
      </c>
      <c r="D1523" s="31"/>
      <c r="E1523" s="44" t="s">
        <v>35</v>
      </c>
      <c r="F1523" s="43" t="s">
        <v>34</v>
      </c>
      <c r="G1523" s="84" t="s">
        <v>34</v>
      </c>
      <c r="H1523" s="31"/>
      <c r="I1523" s="31"/>
      <c r="J1523" s="84" t="s">
        <v>190</v>
      </c>
      <c r="K1523" s="31" t="s">
        <v>34</v>
      </c>
      <c r="L1523" s="31" t="s">
        <v>46</v>
      </c>
      <c r="M1523" s="169"/>
      <c r="N1523" s="148" t="s">
        <v>3033</v>
      </c>
      <c r="O1523" s="44" t="s">
        <v>35</v>
      </c>
      <c r="P1523" s="43">
        <v>1990</v>
      </c>
      <c r="Q1523" s="31">
        <v>1</v>
      </c>
      <c r="R1523" s="84" t="s">
        <v>188</v>
      </c>
      <c r="S1523" s="31" t="s">
        <v>34</v>
      </c>
      <c r="T1523" s="31"/>
      <c r="U1523" s="169"/>
      <c r="V1523" s="150"/>
      <c r="W1523" s="141" t="str" cm="1">
        <f t="array" ref="W1523">IF(SUM(LEN(B1523:V1523))=0,"",IF(OR(OR(ISBLANK(F1523),SUM(LEN(C1523),LEN(D1523))=0),AND(NOT(E1523="Unknown"),ISBLANK(J1523)),AND(NOT(O1523="Unknown"),ISBLANK(R1523))),"Missing Information", INDEX(Table15[Entire Service Line Classification], MATCH(SUMIFS(Table15[Unique ID],Table15[System-Owned Portion],E1523,Table15[If Material Anything Other than "Lead" in Column E,Was Material Ever Previously Lead?],G1523,Table15[Customer-Owned Portion],O1523),Table15[Unique ID],0),0)))</f>
        <v>Non-lead</v>
      </c>
      <c r="X1523"/>
    </row>
    <row r="1524" spans="2:24" ht="30" x14ac:dyDescent="0.25">
      <c r="B1524" s="146">
        <v>89107627</v>
      </c>
      <c r="C1524" s="31" t="s">
        <v>1753</v>
      </c>
      <c r="D1524" s="31"/>
      <c r="E1524" s="44" t="s">
        <v>35</v>
      </c>
      <c r="F1524" s="43" t="s">
        <v>34</v>
      </c>
      <c r="G1524" s="84" t="s">
        <v>34</v>
      </c>
      <c r="H1524" s="31"/>
      <c r="I1524" s="31"/>
      <c r="J1524" s="84" t="s">
        <v>190</v>
      </c>
      <c r="K1524" s="31" t="s">
        <v>34</v>
      </c>
      <c r="L1524" s="31" t="s">
        <v>46</v>
      </c>
      <c r="M1524" s="169"/>
      <c r="N1524" s="148" t="s">
        <v>3033</v>
      </c>
      <c r="O1524" s="44" t="s">
        <v>35</v>
      </c>
      <c r="P1524" s="43">
        <v>1990</v>
      </c>
      <c r="Q1524" s="31">
        <v>1</v>
      </c>
      <c r="R1524" s="84" t="s">
        <v>188</v>
      </c>
      <c r="S1524" s="31" t="s">
        <v>34</v>
      </c>
      <c r="T1524" s="31"/>
      <c r="U1524" s="169"/>
      <c r="V1524" s="150"/>
      <c r="W1524" s="141" t="str" cm="1">
        <f t="array" ref="W1524">IF(SUM(LEN(B1524:V1524))=0,"",IF(OR(OR(ISBLANK(F1524),SUM(LEN(C1524),LEN(D1524))=0),AND(NOT(E1524="Unknown"),ISBLANK(J1524)),AND(NOT(O1524="Unknown"),ISBLANK(R1524))),"Missing Information", INDEX(Table15[Entire Service Line Classification], MATCH(SUMIFS(Table15[Unique ID],Table15[System-Owned Portion],E1524,Table15[If Material Anything Other than "Lead" in Column E,Was Material Ever Previously Lead?],G1524,Table15[Customer-Owned Portion],O1524),Table15[Unique ID],0),0)))</f>
        <v>Non-lead</v>
      </c>
      <c r="X1524"/>
    </row>
    <row r="1525" spans="2:24" ht="30" x14ac:dyDescent="0.25">
      <c r="B1525" s="146">
        <v>67765116</v>
      </c>
      <c r="C1525" s="31" t="s">
        <v>1754</v>
      </c>
      <c r="D1525" s="31"/>
      <c r="E1525" s="44" t="s">
        <v>35</v>
      </c>
      <c r="F1525" s="43" t="s">
        <v>34</v>
      </c>
      <c r="G1525" s="84" t="s">
        <v>34</v>
      </c>
      <c r="H1525" s="31"/>
      <c r="I1525" s="31"/>
      <c r="J1525" s="84" t="s">
        <v>190</v>
      </c>
      <c r="K1525" s="31" t="s">
        <v>34</v>
      </c>
      <c r="L1525" s="31" t="s">
        <v>46</v>
      </c>
      <c r="M1525" s="169"/>
      <c r="N1525" s="148" t="s">
        <v>3033</v>
      </c>
      <c r="O1525" s="44" t="s">
        <v>35</v>
      </c>
      <c r="P1525" s="43">
        <v>1990</v>
      </c>
      <c r="Q1525" s="31">
        <v>1</v>
      </c>
      <c r="R1525" s="84" t="s">
        <v>188</v>
      </c>
      <c r="S1525" s="31" t="s">
        <v>34</v>
      </c>
      <c r="T1525" s="31"/>
      <c r="U1525" s="169"/>
      <c r="V1525" s="150"/>
      <c r="W1525" s="141" t="str" cm="1">
        <f t="array" ref="W1525">IF(SUM(LEN(B1525:V1525))=0,"",IF(OR(OR(ISBLANK(F1525),SUM(LEN(C1525),LEN(D1525))=0),AND(NOT(E1525="Unknown"),ISBLANK(J1525)),AND(NOT(O1525="Unknown"),ISBLANK(R1525))),"Missing Information", INDEX(Table15[Entire Service Line Classification], MATCH(SUMIFS(Table15[Unique ID],Table15[System-Owned Portion],E1525,Table15[If Material Anything Other than "Lead" in Column E,Was Material Ever Previously Lead?],G1525,Table15[Customer-Owned Portion],O1525),Table15[Unique ID],0),0)))</f>
        <v>Non-lead</v>
      </c>
      <c r="X1525"/>
    </row>
    <row r="1526" spans="2:24" ht="30" x14ac:dyDescent="0.25">
      <c r="B1526" s="146">
        <v>89017523</v>
      </c>
      <c r="C1526" s="31" t="s">
        <v>1755</v>
      </c>
      <c r="D1526" s="31"/>
      <c r="E1526" s="44" t="s">
        <v>35</v>
      </c>
      <c r="F1526" s="43" t="s">
        <v>34</v>
      </c>
      <c r="G1526" s="84" t="s">
        <v>34</v>
      </c>
      <c r="H1526" s="31"/>
      <c r="I1526" s="31"/>
      <c r="J1526" s="84" t="s">
        <v>190</v>
      </c>
      <c r="K1526" s="31" t="s">
        <v>34</v>
      </c>
      <c r="L1526" s="31" t="s">
        <v>46</v>
      </c>
      <c r="M1526" s="169"/>
      <c r="N1526" s="148" t="s">
        <v>3033</v>
      </c>
      <c r="O1526" s="44" t="s">
        <v>35</v>
      </c>
      <c r="P1526" s="43">
        <v>1990</v>
      </c>
      <c r="Q1526" s="31">
        <v>1</v>
      </c>
      <c r="R1526" s="84" t="s">
        <v>188</v>
      </c>
      <c r="S1526" s="31" t="s">
        <v>34</v>
      </c>
      <c r="T1526" s="31"/>
      <c r="U1526" s="169"/>
      <c r="V1526" s="150"/>
      <c r="W1526" s="141" t="str" cm="1">
        <f t="array" ref="W1526">IF(SUM(LEN(B1526:V1526))=0,"",IF(OR(OR(ISBLANK(F1526),SUM(LEN(C1526),LEN(D1526))=0),AND(NOT(E1526="Unknown"),ISBLANK(J1526)),AND(NOT(O1526="Unknown"),ISBLANK(R1526))),"Missing Information", INDEX(Table15[Entire Service Line Classification], MATCH(SUMIFS(Table15[Unique ID],Table15[System-Owned Portion],E1526,Table15[If Material Anything Other than "Lead" in Column E,Was Material Ever Previously Lead?],G1526,Table15[Customer-Owned Portion],O1526),Table15[Unique ID],0),0)))</f>
        <v>Non-lead</v>
      </c>
      <c r="X1526"/>
    </row>
    <row r="1527" spans="2:24" ht="30" x14ac:dyDescent="0.25">
      <c r="B1527" s="146">
        <v>89149053</v>
      </c>
      <c r="C1527" s="31" t="s">
        <v>1756</v>
      </c>
      <c r="D1527" s="31"/>
      <c r="E1527" s="44" t="s">
        <v>35</v>
      </c>
      <c r="F1527" s="43" t="s">
        <v>34</v>
      </c>
      <c r="G1527" s="84" t="s">
        <v>34</v>
      </c>
      <c r="H1527" s="31"/>
      <c r="I1527" s="31"/>
      <c r="J1527" s="84" t="s">
        <v>190</v>
      </c>
      <c r="K1527" s="31" t="s">
        <v>34</v>
      </c>
      <c r="L1527" s="31" t="s">
        <v>46</v>
      </c>
      <c r="M1527" s="169"/>
      <c r="N1527" s="148" t="s">
        <v>3033</v>
      </c>
      <c r="O1527" s="44" t="s">
        <v>35</v>
      </c>
      <c r="P1527" s="43">
        <v>1990</v>
      </c>
      <c r="Q1527" s="31">
        <v>1</v>
      </c>
      <c r="R1527" s="84" t="s">
        <v>188</v>
      </c>
      <c r="S1527" s="31" t="s">
        <v>34</v>
      </c>
      <c r="T1527" s="31"/>
      <c r="U1527" s="169"/>
      <c r="V1527" s="150"/>
      <c r="W1527" s="141" t="str" cm="1">
        <f t="array" ref="W1527">IF(SUM(LEN(B1527:V1527))=0,"",IF(OR(OR(ISBLANK(F1527),SUM(LEN(C1527),LEN(D1527))=0),AND(NOT(E1527="Unknown"),ISBLANK(J1527)),AND(NOT(O1527="Unknown"),ISBLANK(R1527))),"Missing Information", INDEX(Table15[Entire Service Line Classification], MATCH(SUMIFS(Table15[Unique ID],Table15[System-Owned Portion],E1527,Table15[If Material Anything Other than "Lead" in Column E,Was Material Ever Previously Lead?],G1527,Table15[Customer-Owned Portion],O1527),Table15[Unique ID],0),0)))</f>
        <v>Non-lead</v>
      </c>
      <c r="X1527"/>
    </row>
    <row r="1528" spans="2:24" ht="30" x14ac:dyDescent="0.25">
      <c r="B1528" s="146">
        <v>57530400</v>
      </c>
      <c r="C1528" s="31" t="s">
        <v>1757</v>
      </c>
      <c r="D1528" s="31"/>
      <c r="E1528" s="44" t="s">
        <v>35</v>
      </c>
      <c r="F1528" s="43" t="s">
        <v>34</v>
      </c>
      <c r="G1528" s="84" t="s">
        <v>34</v>
      </c>
      <c r="H1528" s="31"/>
      <c r="I1528" s="31"/>
      <c r="J1528" s="84" t="s">
        <v>190</v>
      </c>
      <c r="K1528" s="31" t="s">
        <v>34</v>
      </c>
      <c r="L1528" s="31" t="s">
        <v>46</v>
      </c>
      <c r="M1528" s="169"/>
      <c r="N1528" s="148" t="s">
        <v>3033</v>
      </c>
      <c r="O1528" s="44" t="s">
        <v>35</v>
      </c>
      <c r="P1528" s="43">
        <v>1991</v>
      </c>
      <c r="Q1528" s="31">
        <v>1</v>
      </c>
      <c r="R1528" s="84" t="s">
        <v>188</v>
      </c>
      <c r="S1528" s="31" t="s">
        <v>34</v>
      </c>
      <c r="T1528" s="31"/>
      <c r="U1528" s="169"/>
      <c r="V1528" s="150"/>
      <c r="W1528" s="141" t="str" cm="1">
        <f t="array" ref="W1528">IF(SUM(LEN(B1528:V1528))=0,"",IF(OR(OR(ISBLANK(F1528),SUM(LEN(C1528),LEN(D1528))=0),AND(NOT(E1528="Unknown"),ISBLANK(J1528)),AND(NOT(O1528="Unknown"),ISBLANK(R1528))),"Missing Information", INDEX(Table15[Entire Service Line Classification], MATCH(SUMIFS(Table15[Unique ID],Table15[System-Owned Portion],E1528,Table15[If Material Anything Other than "Lead" in Column E,Was Material Ever Previously Lead?],G1528,Table15[Customer-Owned Portion],O1528),Table15[Unique ID],0),0)))</f>
        <v>Non-lead</v>
      </c>
      <c r="X1528"/>
    </row>
    <row r="1529" spans="2:24" ht="30" x14ac:dyDescent="0.25">
      <c r="B1529" s="146">
        <v>4439801</v>
      </c>
      <c r="C1529" s="31" t="s">
        <v>1758</v>
      </c>
      <c r="D1529" s="31"/>
      <c r="E1529" s="44" t="s">
        <v>35</v>
      </c>
      <c r="F1529" s="43" t="s">
        <v>34</v>
      </c>
      <c r="G1529" s="84" t="s">
        <v>34</v>
      </c>
      <c r="H1529" s="31"/>
      <c r="I1529" s="31"/>
      <c r="J1529" s="84" t="s">
        <v>190</v>
      </c>
      <c r="K1529" s="31" t="s">
        <v>34</v>
      </c>
      <c r="L1529" s="31" t="s">
        <v>46</v>
      </c>
      <c r="M1529" s="169"/>
      <c r="N1529" s="148" t="s">
        <v>3033</v>
      </c>
      <c r="O1529" s="44" t="s">
        <v>35</v>
      </c>
      <c r="P1529" s="43">
        <v>1991</v>
      </c>
      <c r="Q1529" s="31">
        <v>1</v>
      </c>
      <c r="R1529" s="84" t="s">
        <v>188</v>
      </c>
      <c r="S1529" s="31" t="s">
        <v>34</v>
      </c>
      <c r="T1529" s="31"/>
      <c r="U1529" s="169"/>
      <c r="V1529" s="150"/>
      <c r="W1529" s="141" t="str" cm="1">
        <f t="array" ref="W1529">IF(SUM(LEN(B1529:V1529))=0,"",IF(OR(OR(ISBLANK(F1529),SUM(LEN(C1529),LEN(D1529))=0),AND(NOT(E1529="Unknown"),ISBLANK(J1529)),AND(NOT(O1529="Unknown"),ISBLANK(R1529))),"Missing Information", INDEX(Table15[Entire Service Line Classification], MATCH(SUMIFS(Table15[Unique ID],Table15[System-Owned Portion],E1529,Table15[If Material Anything Other than "Lead" in Column E,Was Material Ever Previously Lead?],G1529,Table15[Customer-Owned Portion],O1529),Table15[Unique ID],0),0)))</f>
        <v>Non-lead</v>
      </c>
      <c r="X1529"/>
    </row>
    <row r="1530" spans="2:24" ht="30" x14ac:dyDescent="0.25">
      <c r="B1530" s="146">
        <v>89017525</v>
      </c>
      <c r="C1530" s="31" t="s">
        <v>1759</v>
      </c>
      <c r="D1530" s="31"/>
      <c r="E1530" s="44" t="s">
        <v>35</v>
      </c>
      <c r="F1530" s="43" t="s">
        <v>34</v>
      </c>
      <c r="G1530" s="84" t="s">
        <v>34</v>
      </c>
      <c r="H1530" s="31"/>
      <c r="I1530" s="31"/>
      <c r="J1530" s="84" t="s">
        <v>190</v>
      </c>
      <c r="K1530" s="31" t="s">
        <v>34</v>
      </c>
      <c r="L1530" s="31" t="s">
        <v>46</v>
      </c>
      <c r="M1530" s="169"/>
      <c r="N1530" s="148" t="s">
        <v>3033</v>
      </c>
      <c r="O1530" s="44" t="s">
        <v>35</v>
      </c>
      <c r="P1530" s="43">
        <v>1991</v>
      </c>
      <c r="Q1530" s="31">
        <v>1</v>
      </c>
      <c r="R1530" s="84" t="s">
        <v>188</v>
      </c>
      <c r="S1530" s="31" t="s">
        <v>34</v>
      </c>
      <c r="T1530" s="31"/>
      <c r="U1530" s="169"/>
      <c r="V1530" s="150"/>
      <c r="W1530" s="141" t="str" cm="1">
        <f t="array" ref="W1530">IF(SUM(LEN(B1530:V1530))=0,"",IF(OR(OR(ISBLANK(F1530),SUM(LEN(C1530),LEN(D1530))=0),AND(NOT(E1530="Unknown"),ISBLANK(J1530)),AND(NOT(O1530="Unknown"),ISBLANK(R1530))),"Missing Information", INDEX(Table15[Entire Service Line Classification], MATCH(SUMIFS(Table15[Unique ID],Table15[System-Owned Portion],E1530,Table15[If Material Anything Other than "Lead" in Column E,Was Material Ever Previously Lead?],G1530,Table15[Customer-Owned Portion],O1530),Table15[Unique ID],0),0)))</f>
        <v>Non-lead</v>
      </c>
      <c r="X1530"/>
    </row>
    <row r="1531" spans="2:24" ht="30" x14ac:dyDescent="0.25">
      <c r="B1531" s="146">
        <v>70111634</v>
      </c>
      <c r="C1531" s="31" t="s">
        <v>1760</v>
      </c>
      <c r="D1531" s="31"/>
      <c r="E1531" s="44" t="s">
        <v>35</v>
      </c>
      <c r="F1531" s="43" t="s">
        <v>34</v>
      </c>
      <c r="G1531" s="84" t="s">
        <v>34</v>
      </c>
      <c r="H1531" s="31"/>
      <c r="I1531" s="31"/>
      <c r="J1531" s="84" t="s">
        <v>190</v>
      </c>
      <c r="K1531" s="31" t="s">
        <v>34</v>
      </c>
      <c r="L1531" s="31" t="s">
        <v>46</v>
      </c>
      <c r="M1531" s="169"/>
      <c r="N1531" s="148" t="s">
        <v>3033</v>
      </c>
      <c r="O1531" s="44" t="s">
        <v>35</v>
      </c>
      <c r="P1531" s="43">
        <v>1991</v>
      </c>
      <c r="Q1531" s="31">
        <v>1</v>
      </c>
      <c r="R1531" s="84" t="s">
        <v>188</v>
      </c>
      <c r="S1531" s="31" t="s">
        <v>34</v>
      </c>
      <c r="T1531" s="31"/>
      <c r="U1531" s="169"/>
      <c r="V1531" s="150"/>
      <c r="W1531" s="141" t="str" cm="1">
        <f t="array" ref="W1531">IF(SUM(LEN(B1531:V1531))=0,"",IF(OR(OR(ISBLANK(F1531),SUM(LEN(C1531),LEN(D1531))=0),AND(NOT(E1531="Unknown"),ISBLANK(J1531)),AND(NOT(O1531="Unknown"),ISBLANK(R1531))),"Missing Information", INDEX(Table15[Entire Service Line Classification], MATCH(SUMIFS(Table15[Unique ID],Table15[System-Owned Portion],E1531,Table15[If Material Anything Other than "Lead" in Column E,Was Material Ever Previously Lead?],G1531,Table15[Customer-Owned Portion],O1531),Table15[Unique ID],0),0)))</f>
        <v>Non-lead</v>
      </c>
      <c r="X1531"/>
    </row>
    <row r="1532" spans="2:24" ht="30" x14ac:dyDescent="0.25">
      <c r="B1532" s="146">
        <v>90004312</v>
      </c>
      <c r="C1532" s="31" t="s">
        <v>1761</v>
      </c>
      <c r="D1532" s="31"/>
      <c r="E1532" s="44" t="s">
        <v>35</v>
      </c>
      <c r="F1532" s="43" t="s">
        <v>34</v>
      </c>
      <c r="G1532" s="84" t="s">
        <v>34</v>
      </c>
      <c r="H1532" s="31"/>
      <c r="I1532" s="31"/>
      <c r="J1532" s="84" t="s">
        <v>190</v>
      </c>
      <c r="K1532" s="31" t="s">
        <v>34</v>
      </c>
      <c r="L1532" s="31" t="s">
        <v>46</v>
      </c>
      <c r="M1532" s="169"/>
      <c r="N1532" s="148" t="s">
        <v>3033</v>
      </c>
      <c r="O1532" s="44" t="s">
        <v>35</v>
      </c>
      <c r="P1532" s="43">
        <v>1991</v>
      </c>
      <c r="Q1532" s="31">
        <v>1</v>
      </c>
      <c r="R1532" s="84" t="s">
        <v>188</v>
      </c>
      <c r="S1532" s="31" t="s">
        <v>34</v>
      </c>
      <c r="T1532" s="31"/>
      <c r="U1532" s="169"/>
      <c r="V1532" s="150"/>
      <c r="W1532" s="141" t="str" cm="1">
        <f t="array" ref="W1532">IF(SUM(LEN(B1532:V1532))=0,"",IF(OR(OR(ISBLANK(F1532),SUM(LEN(C1532),LEN(D1532))=0),AND(NOT(E1532="Unknown"),ISBLANK(J1532)),AND(NOT(O1532="Unknown"),ISBLANK(R1532))),"Missing Information", INDEX(Table15[Entire Service Line Classification], MATCH(SUMIFS(Table15[Unique ID],Table15[System-Owned Portion],E1532,Table15[If Material Anything Other than "Lead" in Column E,Was Material Ever Previously Lead?],G1532,Table15[Customer-Owned Portion],O1532),Table15[Unique ID],0),0)))</f>
        <v>Non-lead</v>
      </c>
      <c r="X1532"/>
    </row>
    <row r="1533" spans="2:24" ht="30" x14ac:dyDescent="0.25">
      <c r="B1533" s="146">
        <v>90004301</v>
      </c>
      <c r="C1533" s="31" t="s">
        <v>1762</v>
      </c>
      <c r="D1533" s="31"/>
      <c r="E1533" s="44" t="s">
        <v>35</v>
      </c>
      <c r="F1533" s="43" t="s">
        <v>34</v>
      </c>
      <c r="G1533" s="84" t="s">
        <v>34</v>
      </c>
      <c r="H1533" s="31"/>
      <c r="I1533" s="31"/>
      <c r="J1533" s="84" t="s">
        <v>190</v>
      </c>
      <c r="K1533" s="31" t="s">
        <v>34</v>
      </c>
      <c r="L1533" s="31" t="s">
        <v>46</v>
      </c>
      <c r="M1533" s="169"/>
      <c r="N1533" s="148" t="s">
        <v>3033</v>
      </c>
      <c r="O1533" s="44" t="s">
        <v>35</v>
      </c>
      <c r="P1533" s="43">
        <v>1991</v>
      </c>
      <c r="Q1533" s="31">
        <v>1</v>
      </c>
      <c r="R1533" s="84" t="s">
        <v>188</v>
      </c>
      <c r="S1533" s="31" t="s">
        <v>34</v>
      </c>
      <c r="T1533" s="31"/>
      <c r="U1533" s="169"/>
      <c r="V1533" s="150"/>
      <c r="W1533" s="141" t="str" cm="1">
        <f t="array" ref="W1533">IF(SUM(LEN(B1533:V1533))=0,"",IF(OR(OR(ISBLANK(F1533),SUM(LEN(C1533),LEN(D1533))=0),AND(NOT(E1533="Unknown"),ISBLANK(J1533)),AND(NOT(O1533="Unknown"),ISBLANK(R1533))),"Missing Information", INDEX(Table15[Entire Service Line Classification], MATCH(SUMIFS(Table15[Unique ID],Table15[System-Owned Portion],E1533,Table15[If Material Anything Other than "Lead" in Column E,Was Material Ever Previously Lead?],G1533,Table15[Customer-Owned Portion],O1533),Table15[Unique ID],0),0)))</f>
        <v>Non-lead</v>
      </c>
      <c r="X1533"/>
    </row>
    <row r="1534" spans="2:24" ht="30" x14ac:dyDescent="0.25">
      <c r="B1534" s="146">
        <v>35775345</v>
      </c>
      <c r="C1534" s="31" t="s">
        <v>1763</v>
      </c>
      <c r="D1534" s="31"/>
      <c r="E1534" s="44" t="s">
        <v>35</v>
      </c>
      <c r="F1534" s="43" t="s">
        <v>34</v>
      </c>
      <c r="G1534" s="84" t="s">
        <v>34</v>
      </c>
      <c r="H1534" s="31"/>
      <c r="I1534" s="31"/>
      <c r="J1534" s="84" t="s">
        <v>190</v>
      </c>
      <c r="K1534" s="31" t="s">
        <v>34</v>
      </c>
      <c r="L1534" s="31" t="s">
        <v>46</v>
      </c>
      <c r="M1534" s="169"/>
      <c r="N1534" s="148" t="s">
        <v>3033</v>
      </c>
      <c r="O1534" s="44" t="s">
        <v>35</v>
      </c>
      <c r="P1534" s="43">
        <v>1991</v>
      </c>
      <c r="Q1534" s="31">
        <v>1</v>
      </c>
      <c r="R1534" s="84" t="s">
        <v>188</v>
      </c>
      <c r="S1534" s="31" t="s">
        <v>34</v>
      </c>
      <c r="T1534" s="31"/>
      <c r="U1534" s="169"/>
      <c r="V1534" s="150"/>
      <c r="W1534" s="141" t="str" cm="1">
        <f t="array" ref="W1534">IF(SUM(LEN(B1534:V1534))=0,"",IF(OR(OR(ISBLANK(F1534),SUM(LEN(C1534),LEN(D1534))=0),AND(NOT(E1534="Unknown"),ISBLANK(J1534)),AND(NOT(O1534="Unknown"),ISBLANK(R1534))),"Missing Information", INDEX(Table15[Entire Service Line Classification], MATCH(SUMIFS(Table15[Unique ID],Table15[System-Owned Portion],E1534,Table15[If Material Anything Other than "Lead" in Column E,Was Material Ever Previously Lead?],G1534,Table15[Customer-Owned Portion],O1534),Table15[Unique ID],0),0)))</f>
        <v>Non-lead</v>
      </c>
      <c r="X1534"/>
    </row>
    <row r="1535" spans="2:24" ht="30" x14ac:dyDescent="0.25">
      <c r="B1535" s="146">
        <v>44439796</v>
      </c>
      <c r="C1535" s="31" t="s">
        <v>1764</v>
      </c>
      <c r="D1535" s="31"/>
      <c r="E1535" s="44" t="s">
        <v>35</v>
      </c>
      <c r="F1535" s="43" t="s">
        <v>34</v>
      </c>
      <c r="G1535" s="84" t="s">
        <v>34</v>
      </c>
      <c r="H1535" s="31"/>
      <c r="I1535" s="31"/>
      <c r="J1535" s="84" t="s">
        <v>190</v>
      </c>
      <c r="K1535" s="31" t="s">
        <v>34</v>
      </c>
      <c r="L1535" s="31" t="s">
        <v>46</v>
      </c>
      <c r="M1535" s="169"/>
      <c r="N1535" s="148" t="s">
        <v>3033</v>
      </c>
      <c r="O1535" s="44" t="s">
        <v>35</v>
      </c>
      <c r="P1535" s="43">
        <v>1991</v>
      </c>
      <c r="Q1535" s="31">
        <v>1</v>
      </c>
      <c r="R1535" s="84" t="s">
        <v>188</v>
      </c>
      <c r="S1535" s="31" t="s">
        <v>34</v>
      </c>
      <c r="T1535" s="31"/>
      <c r="U1535" s="169"/>
      <c r="V1535" s="150"/>
      <c r="W1535" s="141" t="str" cm="1">
        <f t="array" ref="W1535">IF(SUM(LEN(B1535:V1535))=0,"",IF(OR(OR(ISBLANK(F1535),SUM(LEN(C1535),LEN(D1535))=0),AND(NOT(E1535="Unknown"),ISBLANK(J1535)),AND(NOT(O1535="Unknown"),ISBLANK(R1535))),"Missing Information", INDEX(Table15[Entire Service Line Classification], MATCH(SUMIFS(Table15[Unique ID],Table15[System-Owned Portion],E1535,Table15[If Material Anything Other than "Lead" in Column E,Was Material Ever Previously Lead?],G1535,Table15[Customer-Owned Portion],O1535),Table15[Unique ID],0),0)))</f>
        <v>Non-lead</v>
      </c>
      <c r="X1535"/>
    </row>
    <row r="1536" spans="2:24" ht="30" x14ac:dyDescent="0.25">
      <c r="B1536" s="146">
        <v>67765101</v>
      </c>
      <c r="C1536" s="31" t="s">
        <v>1765</v>
      </c>
      <c r="D1536" s="31"/>
      <c r="E1536" s="44" t="s">
        <v>35</v>
      </c>
      <c r="F1536" s="43" t="s">
        <v>34</v>
      </c>
      <c r="G1536" s="84" t="s">
        <v>34</v>
      </c>
      <c r="H1536" s="31"/>
      <c r="I1536" s="31"/>
      <c r="J1536" s="84" t="s">
        <v>190</v>
      </c>
      <c r="K1536" s="31" t="s">
        <v>34</v>
      </c>
      <c r="L1536" s="31" t="s">
        <v>46</v>
      </c>
      <c r="M1536" s="169"/>
      <c r="N1536" s="148" t="s">
        <v>3033</v>
      </c>
      <c r="O1536" s="44" t="s">
        <v>35</v>
      </c>
      <c r="P1536" s="43">
        <v>1991</v>
      </c>
      <c r="Q1536" s="31">
        <v>1</v>
      </c>
      <c r="R1536" s="84" t="s">
        <v>188</v>
      </c>
      <c r="S1536" s="31" t="s">
        <v>34</v>
      </c>
      <c r="T1536" s="31"/>
      <c r="U1536" s="169"/>
      <c r="V1536" s="150"/>
      <c r="W1536" s="141" t="str" cm="1">
        <f t="array" ref="W1536">IF(SUM(LEN(B1536:V1536))=0,"",IF(OR(OR(ISBLANK(F1536),SUM(LEN(C1536),LEN(D1536))=0),AND(NOT(E1536="Unknown"),ISBLANK(J1536)),AND(NOT(O1536="Unknown"),ISBLANK(R1536))),"Missing Information", INDEX(Table15[Entire Service Line Classification], MATCH(SUMIFS(Table15[Unique ID],Table15[System-Owned Portion],E1536,Table15[If Material Anything Other than "Lead" in Column E,Was Material Ever Previously Lead?],G1536,Table15[Customer-Owned Portion],O1536),Table15[Unique ID],0),0)))</f>
        <v>Non-lead</v>
      </c>
      <c r="X1536"/>
    </row>
    <row r="1537" spans="2:24" ht="30" x14ac:dyDescent="0.25">
      <c r="B1537" s="146">
        <v>44439820</v>
      </c>
      <c r="C1537" s="31" t="s">
        <v>1766</v>
      </c>
      <c r="D1537" s="31"/>
      <c r="E1537" s="44" t="s">
        <v>35</v>
      </c>
      <c r="F1537" s="43" t="s">
        <v>34</v>
      </c>
      <c r="G1537" s="84" t="s">
        <v>34</v>
      </c>
      <c r="H1537" s="31"/>
      <c r="I1537" s="31"/>
      <c r="J1537" s="84" t="s">
        <v>190</v>
      </c>
      <c r="K1537" s="31" t="s">
        <v>34</v>
      </c>
      <c r="L1537" s="31" t="s">
        <v>46</v>
      </c>
      <c r="M1537" s="169"/>
      <c r="N1537" s="148" t="s">
        <v>3033</v>
      </c>
      <c r="O1537" s="44" t="s">
        <v>35</v>
      </c>
      <c r="P1537" s="43">
        <v>1991</v>
      </c>
      <c r="Q1537" s="31">
        <v>1</v>
      </c>
      <c r="R1537" s="84" t="s">
        <v>188</v>
      </c>
      <c r="S1537" s="31" t="s">
        <v>34</v>
      </c>
      <c r="T1537" s="31"/>
      <c r="U1537" s="169"/>
      <c r="V1537" s="150"/>
      <c r="W1537" s="141" t="str" cm="1">
        <f t="array" ref="W1537">IF(SUM(LEN(B1537:V1537))=0,"",IF(OR(OR(ISBLANK(F1537),SUM(LEN(C1537),LEN(D1537))=0),AND(NOT(E1537="Unknown"),ISBLANK(J1537)),AND(NOT(O1537="Unknown"),ISBLANK(R1537))),"Missing Information", INDEX(Table15[Entire Service Line Classification], MATCH(SUMIFS(Table15[Unique ID],Table15[System-Owned Portion],E1537,Table15[If Material Anything Other than "Lead" in Column E,Was Material Ever Previously Lead?],G1537,Table15[Customer-Owned Portion],O1537),Table15[Unique ID],0),0)))</f>
        <v>Non-lead</v>
      </c>
      <c r="X1537"/>
    </row>
    <row r="1538" spans="2:24" ht="30" x14ac:dyDescent="0.25">
      <c r="B1538" s="146">
        <v>88060291</v>
      </c>
      <c r="C1538" s="31" t="s">
        <v>1767</v>
      </c>
      <c r="D1538" s="31"/>
      <c r="E1538" s="44" t="s">
        <v>35</v>
      </c>
      <c r="F1538" s="43" t="s">
        <v>34</v>
      </c>
      <c r="G1538" s="84" t="s">
        <v>34</v>
      </c>
      <c r="H1538" s="31"/>
      <c r="I1538" s="31"/>
      <c r="J1538" s="84" t="s">
        <v>190</v>
      </c>
      <c r="K1538" s="31" t="s">
        <v>34</v>
      </c>
      <c r="L1538" s="31" t="s">
        <v>46</v>
      </c>
      <c r="M1538" s="169"/>
      <c r="N1538" s="148" t="s">
        <v>3033</v>
      </c>
      <c r="O1538" s="44" t="s">
        <v>35</v>
      </c>
      <c r="P1538" s="43">
        <v>1991</v>
      </c>
      <c r="Q1538" s="31">
        <v>1</v>
      </c>
      <c r="R1538" s="84" t="s">
        <v>188</v>
      </c>
      <c r="S1538" s="31" t="s">
        <v>34</v>
      </c>
      <c r="T1538" s="31"/>
      <c r="U1538" s="169"/>
      <c r="V1538" s="150"/>
      <c r="W1538" s="141" t="str" cm="1">
        <f t="array" ref="W1538">IF(SUM(LEN(B1538:V1538))=0,"",IF(OR(OR(ISBLANK(F1538),SUM(LEN(C1538),LEN(D1538))=0),AND(NOT(E1538="Unknown"),ISBLANK(J1538)),AND(NOT(O1538="Unknown"),ISBLANK(R1538))),"Missing Information", INDEX(Table15[Entire Service Line Classification], MATCH(SUMIFS(Table15[Unique ID],Table15[System-Owned Portion],E1538,Table15[If Material Anything Other than "Lead" in Column E,Was Material Ever Previously Lead?],G1538,Table15[Customer-Owned Portion],O1538),Table15[Unique ID],0),0)))</f>
        <v>Non-lead</v>
      </c>
      <c r="X1538"/>
    </row>
    <row r="1539" spans="2:24" ht="30" x14ac:dyDescent="0.25">
      <c r="B1539" s="146">
        <v>44439807</v>
      </c>
      <c r="C1539" s="31" t="s">
        <v>1768</v>
      </c>
      <c r="D1539" s="31"/>
      <c r="E1539" s="44" t="s">
        <v>35</v>
      </c>
      <c r="F1539" s="43" t="s">
        <v>34</v>
      </c>
      <c r="G1539" s="84" t="s">
        <v>34</v>
      </c>
      <c r="H1539" s="31"/>
      <c r="I1539" s="31"/>
      <c r="J1539" s="84" t="s">
        <v>190</v>
      </c>
      <c r="K1539" s="31" t="s">
        <v>34</v>
      </c>
      <c r="L1539" s="31" t="s">
        <v>46</v>
      </c>
      <c r="M1539" s="169"/>
      <c r="N1539" s="148" t="s">
        <v>3033</v>
      </c>
      <c r="O1539" s="44" t="s">
        <v>35</v>
      </c>
      <c r="P1539" s="43">
        <v>1991</v>
      </c>
      <c r="Q1539" s="31">
        <v>1</v>
      </c>
      <c r="R1539" s="84" t="s">
        <v>188</v>
      </c>
      <c r="S1539" s="31" t="s">
        <v>34</v>
      </c>
      <c r="T1539" s="31"/>
      <c r="U1539" s="169"/>
      <c r="V1539" s="150"/>
      <c r="W1539" s="141" t="str" cm="1">
        <f t="array" ref="W1539">IF(SUM(LEN(B1539:V1539))=0,"",IF(OR(OR(ISBLANK(F1539),SUM(LEN(C1539),LEN(D1539))=0),AND(NOT(E1539="Unknown"),ISBLANK(J1539)),AND(NOT(O1539="Unknown"),ISBLANK(R1539))),"Missing Information", INDEX(Table15[Entire Service Line Classification], MATCH(SUMIFS(Table15[Unique ID],Table15[System-Owned Portion],E1539,Table15[If Material Anything Other than "Lead" in Column E,Was Material Ever Previously Lead?],G1539,Table15[Customer-Owned Portion],O1539),Table15[Unique ID],0),0)))</f>
        <v>Non-lead</v>
      </c>
      <c r="X1539"/>
    </row>
    <row r="1540" spans="2:24" ht="30" x14ac:dyDescent="0.25">
      <c r="B1540" s="146">
        <v>87058540</v>
      </c>
      <c r="C1540" s="31" t="s">
        <v>1769</v>
      </c>
      <c r="D1540" s="31"/>
      <c r="E1540" s="44" t="s">
        <v>35</v>
      </c>
      <c r="F1540" s="43" t="s">
        <v>34</v>
      </c>
      <c r="G1540" s="84" t="s">
        <v>34</v>
      </c>
      <c r="H1540" s="31"/>
      <c r="I1540" s="31"/>
      <c r="J1540" s="84" t="s">
        <v>190</v>
      </c>
      <c r="K1540" s="31" t="s">
        <v>34</v>
      </c>
      <c r="L1540" s="31" t="s">
        <v>46</v>
      </c>
      <c r="M1540" s="169"/>
      <c r="N1540" s="148" t="s">
        <v>3033</v>
      </c>
      <c r="O1540" s="44" t="s">
        <v>35</v>
      </c>
      <c r="P1540" s="43">
        <v>1991</v>
      </c>
      <c r="Q1540" s="31">
        <v>1</v>
      </c>
      <c r="R1540" s="84" t="s">
        <v>188</v>
      </c>
      <c r="S1540" s="31" t="s">
        <v>34</v>
      </c>
      <c r="T1540" s="31"/>
      <c r="U1540" s="169"/>
      <c r="V1540" s="150"/>
      <c r="W1540" s="141" t="str" cm="1">
        <f t="array" ref="W1540">IF(SUM(LEN(B1540:V1540))=0,"",IF(OR(OR(ISBLANK(F1540),SUM(LEN(C1540),LEN(D1540))=0),AND(NOT(E1540="Unknown"),ISBLANK(J1540)),AND(NOT(O1540="Unknown"),ISBLANK(R1540))),"Missing Information", INDEX(Table15[Entire Service Line Classification], MATCH(SUMIFS(Table15[Unique ID],Table15[System-Owned Portion],E1540,Table15[If Material Anything Other than "Lead" in Column E,Was Material Ever Previously Lead?],G1540,Table15[Customer-Owned Portion],O1540),Table15[Unique ID],0),0)))</f>
        <v>Non-lead</v>
      </c>
      <c r="X1540"/>
    </row>
    <row r="1541" spans="2:24" ht="30" x14ac:dyDescent="0.25">
      <c r="B1541" s="146">
        <v>44439802</v>
      </c>
      <c r="C1541" s="31" t="s">
        <v>1770</v>
      </c>
      <c r="D1541" s="31"/>
      <c r="E1541" s="44" t="s">
        <v>35</v>
      </c>
      <c r="F1541" s="43" t="s">
        <v>34</v>
      </c>
      <c r="G1541" s="84" t="s">
        <v>34</v>
      </c>
      <c r="H1541" s="31"/>
      <c r="I1541" s="31"/>
      <c r="J1541" s="84" t="s">
        <v>190</v>
      </c>
      <c r="K1541" s="31" t="s">
        <v>34</v>
      </c>
      <c r="L1541" s="31" t="s">
        <v>46</v>
      </c>
      <c r="M1541" s="169"/>
      <c r="N1541" s="148" t="s">
        <v>3033</v>
      </c>
      <c r="O1541" s="44" t="s">
        <v>35</v>
      </c>
      <c r="P1541" s="43">
        <v>1991</v>
      </c>
      <c r="Q1541" s="31">
        <v>1</v>
      </c>
      <c r="R1541" s="84" t="s">
        <v>188</v>
      </c>
      <c r="S1541" s="31" t="s">
        <v>34</v>
      </c>
      <c r="T1541" s="31"/>
      <c r="U1541" s="169"/>
      <c r="V1541" s="150"/>
      <c r="W1541" s="141" t="str" cm="1">
        <f t="array" ref="W1541">IF(SUM(LEN(B1541:V1541))=0,"",IF(OR(OR(ISBLANK(F1541),SUM(LEN(C1541),LEN(D1541))=0),AND(NOT(E1541="Unknown"),ISBLANK(J1541)),AND(NOT(O1541="Unknown"),ISBLANK(R1541))),"Missing Information", INDEX(Table15[Entire Service Line Classification], MATCH(SUMIFS(Table15[Unique ID],Table15[System-Owned Portion],E1541,Table15[If Material Anything Other than "Lead" in Column E,Was Material Ever Previously Lead?],G1541,Table15[Customer-Owned Portion],O1541),Table15[Unique ID],0),0)))</f>
        <v>Non-lead</v>
      </c>
      <c r="X1541"/>
    </row>
    <row r="1542" spans="2:24" ht="30" x14ac:dyDescent="0.25">
      <c r="B1542" s="146">
        <v>44786839</v>
      </c>
      <c r="C1542" s="31" t="s">
        <v>1771</v>
      </c>
      <c r="D1542" s="31"/>
      <c r="E1542" s="44" t="s">
        <v>35</v>
      </c>
      <c r="F1542" s="43" t="s">
        <v>34</v>
      </c>
      <c r="G1542" s="84" t="s">
        <v>34</v>
      </c>
      <c r="H1542" s="31"/>
      <c r="I1542" s="31"/>
      <c r="J1542" s="84" t="s">
        <v>190</v>
      </c>
      <c r="K1542" s="31" t="s">
        <v>34</v>
      </c>
      <c r="L1542" s="31" t="s">
        <v>46</v>
      </c>
      <c r="M1542" s="169"/>
      <c r="N1542" s="148" t="s">
        <v>3033</v>
      </c>
      <c r="O1542" s="44" t="s">
        <v>35</v>
      </c>
      <c r="P1542" s="43">
        <v>1991</v>
      </c>
      <c r="Q1542" s="31">
        <v>1</v>
      </c>
      <c r="R1542" s="84" t="s">
        <v>188</v>
      </c>
      <c r="S1542" s="31" t="s">
        <v>34</v>
      </c>
      <c r="T1542" s="31"/>
      <c r="U1542" s="169"/>
      <c r="V1542" s="150"/>
      <c r="W1542" s="141" t="str" cm="1">
        <f t="array" ref="W1542">IF(SUM(LEN(B1542:V1542))=0,"",IF(OR(OR(ISBLANK(F1542),SUM(LEN(C1542),LEN(D1542))=0),AND(NOT(E1542="Unknown"),ISBLANK(J1542)),AND(NOT(O1542="Unknown"),ISBLANK(R1542))),"Missing Information", INDEX(Table15[Entire Service Line Classification], MATCH(SUMIFS(Table15[Unique ID],Table15[System-Owned Portion],E1542,Table15[If Material Anything Other than "Lead" in Column E,Was Material Ever Previously Lead?],G1542,Table15[Customer-Owned Portion],O1542),Table15[Unique ID],0),0)))</f>
        <v>Non-lead</v>
      </c>
      <c r="X1542"/>
    </row>
    <row r="1543" spans="2:24" ht="30" x14ac:dyDescent="0.25">
      <c r="B1543" s="146">
        <v>66841769</v>
      </c>
      <c r="C1543" s="31" t="s">
        <v>1772</v>
      </c>
      <c r="D1543" s="31"/>
      <c r="E1543" s="44" t="s">
        <v>35</v>
      </c>
      <c r="F1543" s="43" t="s">
        <v>34</v>
      </c>
      <c r="G1543" s="84" t="s">
        <v>34</v>
      </c>
      <c r="H1543" s="31"/>
      <c r="I1543" s="31"/>
      <c r="J1543" s="84" t="s">
        <v>190</v>
      </c>
      <c r="K1543" s="31" t="s">
        <v>34</v>
      </c>
      <c r="L1543" s="31" t="s">
        <v>46</v>
      </c>
      <c r="M1543" s="169"/>
      <c r="N1543" s="148" t="s">
        <v>3033</v>
      </c>
      <c r="O1543" s="44" t="s">
        <v>35</v>
      </c>
      <c r="P1543" s="43">
        <v>1991</v>
      </c>
      <c r="Q1543" s="31">
        <v>1</v>
      </c>
      <c r="R1543" s="84" t="s">
        <v>188</v>
      </c>
      <c r="S1543" s="31" t="s">
        <v>34</v>
      </c>
      <c r="T1543" s="31"/>
      <c r="U1543" s="169"/>
      <c r="V1543" s="150"/>
      <c r="W1543" s="141" t="str" cm="1">
        <f t="array" ref="W1543">IF(SUM(LEN(B1543:V1543))=0,"",IF(OR(OR(ISBLANK(F1543),SUM(LEN(C1543),LEN(D1543))=0),AND(NOT(E1543="Unknown"),ISBLANK(J1543)),AND(NOT(O1543="Unknown"),ISBLANK(R1543))),"Missing Information", INDEX(Table15[Entire Service Line Classification], MATCH(SUMIFS(Table15[Unique ID],Table15[System-Owned Portion],E1543,Table15[If Material Anything Other than "Lead" in Column E,Was Material Ever Previously Lead?],G1543,Table15[Customer-Owned Portion],O1543),Table15[Unique ID],0),0)))</f>
        <v>Non-lead</v>
      </c>
      <c r="X1543"/>
    </row>
    <row r="1544" spans="2:24" ht="30" x14ac:dyDescent="0.25">
      <c r="B1544" s="146">
        <v>63484715</v>
      </c>
      <c r="C1544" s="31" t="s">
        <v>1773</v>
      </c>
      <c r="D1544" s="31"/>
      <c r="E1544" s="44" t="s">
        <v>35</v>
      </c>
      <c r="F1544" s="43" t="s">
        <v>34</v>
      </c>
      <c r="G1544" s="84" t="s">
        <v>34</v>
      </c>
      <c r="H1544" s="31"/>
      <c r="I1544" s="31"/>
      <c r="J1544" s="84" t="s">
        <v>190</v>
      </c>
      <c r="K1544" s="31" t="s">
        <v>34</v>
      </c>
      <c r="L1544" s="31" t="s">
        <v>46</v>
      </c>
      <c r="M1544" s="169"/>
      <c r="N1544" s="148" t="s">
        <v>3033</v>
      </c>
      <c r="O1544" s="44" t="s">
        <v>35</v>
      </c>
      <c r="P1544" s="43">
        <v>1991</v>
      </c>
      <c r="Q1544" s="31">
        <v>1</v>
      </c>
      <c r="R1544" s="84" t="s">
        <v>188</v>
      </c>
      <c r="S1544" s="31" t="s">
        <v>34</v>
      </c>
      <c r="T1544" s="31"/>
      <c r="U1544" s="169"/>
      <c r="V1544" s="150"/>
      <c r="W1544" s="141" t="str" cm="1">
        <f t="array" ref="W1544">IF(SUM(LEN(B1544:V1544))=0,"",IF(OR(OR(ISBLANK(F1544),SUM(LEN(C1544),LEN(D1544))=0),AND(NOT(E1544="Unknown"),ISBLANK(J1544)),AND(NOT(O1544="Unknown"),ISBLANK(R1544))),"Missing Information", INDEX(Table15[Entire Service Line Classification], MATCH(SUMIFS(Table15[Unique ID],Table15[System-Owned Portion],E1544,Table15[If Material Anything Other than "Lead" in Column E,Was Material Ever Previously Lead?],G1544,Table15[Customer-Owned Portion],O1544),Table15[Unique ID],0),0)))</f>
        <v>Non-lead</v>
      </c>
      <c r="X1544"/>
    </row>
    <row r="1545" spans="2:24" ht="30" x14ac:dyDescent="0.25">
      <c r="B1545" s="146">
        <v>49010446</v>
      </c>
      <c r="C1545" s="31" t="s">
        <v>1774</v>
      </c>
      <c r="D1545" s="31"/>
      <c r="E1545" s="44" t="s">
        <v>35</v>
      </c>
      <c r="F1545" s="43" t="s">
        <v>34</v>
      </c>
      <c r="G1545" s="84" t="s">
        <v>34</v>
      </c>
      <c r="H1545" s="31"/>
      <c r="I1545" s="31"/>
      <c r="J1545" s="84" t="s">
        <v>190</v>
      </c>
      <c r="K1545" s="31" t="s">
        <v>34</v>
      </c>
      <c r="L1545" s="31" t="s">
        <v>46</v>
      </c>
      <c r="M1545" s="169"/>
      <c r="N1545" s="148" t="s">
        <v>3033</v>
      </c>
      <c r="O1545" s="44" t="s">
        <v>35</v>
      </c>
      <c r="P1545" s="43">
        <v>1991</v>
      </c>
      <c r="Q1545" s="31">
        <v>1</v>
      </c>
      <c r="R1545" s="84" t="s">
        <v>188</v>
      </c>
      <c r="S1545" s="31" t="s">
        <v>34</v>
      </c>
      <c r="T1545" s="31"/>
      <c r="U1545" s="169"/>
      <c r="V1545" s="150"/>
      <c r="W1545" s="141" t="str" cm="1">
        <f t="array" ref="W1545">IF(SUM(LEN(B1545:V1545))=0,"",IF(OR(OR(ISBLANK(F1545),SUM(LEN(C1545),LEN(D1545))=0),AND(NOT(E1545="Unknown"),ISBLANK(J1545)),AND(NOT(O1545="Unknown"),ISBLANK(R1545))),"Missing Information", INDEX(Table15[Entire Service Line Classification], MATCH(SUMIFS(Table15[Unique ID],Table15[System-Owned Portion],E1545,Table15[If Material Anything Other than "Lead" in Column E,Was Material Ever Previously Lead?],G1545,Table15[Customer-Owned Portion],O1545),Table15[Unique ID],0),0)))</f>
        <v>Non-lead</v>
      </c>
      <c r="X1545"/>
    </row>
    <row r="1546" spans="2:24" ht="30" x14ac:dyDescent="0.25">
      <c r="B1546" s="146">
        <v>89149057</v>
      </c>
      <c r="C1546" s="31" t="s">
        <v>1775</v>
      </c>
      <c r="D1546" s="31"/>
      <c r="E1546" s="44" t="s">
        <v>35</v>
      </c>
      <c r="F1546" s="43" t="s">
        <v>34</v>
      </c>
      <c r="G1546" s="84" t="s">
        <v>34</v>
      </c>
      <c r="H1546" s="31"/>
      <c r="I1546" s="31"/>
      <c r="J1546" s="84" t="s">
        <v>190</v>
      </c>
      <c r="K1546" s="31" t="s">
        <v>34</v>
      </c>
      <c r="L1546" s="31" t="s">
        <v>46</v>
      </c>
      <c r="M1546" s="169"/>
      <c r="N1546" s="148" t="s">
        <v>3033</v>
      </c>
      <c r="O1546" s="44" t="s">
        <v>35</v>
      </c>
      <c r="P1546" s="43">
        <v>1991</v>
      </c>
      <c r="Q1546" s="31">
        <v>1</v>
      </c>
      <c r="R1546" s="84" t="s">
        <v>188</v>
      </c>
      <c r="S1546" s="31" t="s">
        <v>34</v>
      </c>
      <c r="T1546" s="31"/>
      <c r="U1546" s="169"/>
      <c r="V1546" s="150"/>
      <c r="W1546" s="141" t="str" cm="1">
        <f t="array" ref="W1546">IF(SUM(LEN(B1546:V1546))=0,"",IF(OR(OR(ISBLANK(F1546),SUM(LEN(C1546),LEN(D1546))=0),AND(NOT(E1546="Unknown"),ISBLANK(J1546)),AND(NOT(O1546="Unknown"),ISBLANK(R1546))),"Missing Information", INDEX(Table15[Entire Service Line Classification], MATCH(SUMIFS(Table15[Unique ID],Table15[System-Owned Portion],E1546,Table15[If Material Anything Other than "Lead" in Column E,Was Material Ever Previously Lead?],G1546,Table15[Customer-Owned Portion],O1546),Table15[Unique ID],0),0)))</f>
        <v>Non-lead</v>
      </c>
      <c r="X1546"/>
    </row>
    <row r="1547" spans="2:24" ht="30" x14ac:dyDescent="0.25">
      <c r="B1547" s="146">
        <v>44439799</v>
      </c>
      <c r="C1547" s="31" t="s">
        <v>1776</v>
      </c>
      <c r="D1547" s="31"/>
      <c r="E1547" s="44" t="s">
        <v>35</v>
      </c>
      <c r="F1547" s="43" t="s">
        <v>34</v>
      </c>
      <c r="G1547" s="84" t="s">
        <v>34</v>
      </c>
      <c r="H1547" s="31"/>
      <c r="I1547" s="31"/>
      <c r="J1547" s="84" t="s">
        <v>190</v>
      </c>
      <c r="K1547" s="31" t="s">
        <v>34</v>
      </c>
      <c r="L1547" s="31" t="s">
        <v>46</v>
      </c>
      <c r="M1547" s="169"/>
      <c r="N1547" s="148" t="s">
        <v>3033</v>
      </c>
      <c r="O1547" s="44" t="s">
        <v>35</v>
      </c>
      <c r="P1547" s="43">
        <v>1991</v>
      </c>
      <c r="Q1547" s="31">
        <v>1</v>
      </c>
      <c r="R1547" s="84" t="s">
        <v>188</v>
      </c>
      <c r="S1547" s="31" t="s">
        <v>34</v>
      </c>
      <c r="T1547" s="31"/>
      <c r="U1547" s="169"/>
      <c r="V1547" s="150"/>
      <c r="W1547" s="141" t="str" cm="1">
        <f t="array" ref="W1547">IF(SUM(LEN(B1547:V1547))=0,"",IF(OR(OR(ISBLANK(F1547),SUM(LEN(C1547),LEN(D1547))=0),AND(NOT(E1547="Unknown"),ISBLANK(J1547)),AND(NOT(O1547="Unknown"),ISBLANK(R1547))),"Missing Information", INDEX(Table15[Entire Service Line Classification], MATCH(SUMIFS(Table15[Unique ID],Table15[System-Owned Portion],E1547,Table15[If Material Anything Other than "Lead" in Column E,Was Material Ever Previously Lead?],G1547,Table15[Customer-Owned Portion],O1547),Table15[Unique ID],0),0)))</f>
        <v>Non-lead</v>
      </c>
      <c r="X1547"/>
    </row>
    <row r="1548" spans="2:24" ht="30" x14ac:dyDescent="0.25">
      <c r="B1548" s="146">
        <v>50032001</v>
      </c>
      <c r="C1548" s="31" t="s">
        <v>1777</v>
      </c>
      <c r="D1548" s="31"/>
      <c r="E1548" s="44" t="s">
        <v>35</v>
      </c>
      <c r="F1548" s="43" t="s">
        <v>34</v>
      </c>
      <c r="G1548" s="84" t="s">
        <v>34</v>
      </c>
      <c r="H1548" s="31"/>
      <c r="I1548" s="31"/>
      <c r="J1548" s="84" t="s">
        <v>190</v>
      </c>
      <c r="K1548" s="31" t="s">
        <v>34</v>
      </c>
      <c r="L1548" s="31" t="s">
        <v>46</v>
      </c>
      <c r="M1548" s="169"/>
      <c r="N1548" s="148" t="s">
        <v>3033</v>
      </c>
      <c r="O1548" s="44" t="s">
        <v>35</v>
      </c>
      <c r="P1548" s="43">
        <v>1991</v>
      </c>
      <c r="Q1548" s="31">
        <v>1</v>
      </c>
      <c r="R1548" s="84" t="s">
        <v>188</v>
      </c>
      <c r="S1548" s="31" t="s">
        <v>34</v>
      </c>
      <c r="T1548" s="31"/>
      <c r="U1548" s="169"/>
      <c r="V1548" s="150"/>
      <c r="W1548" s="141" t="str" cm="1">
        <f t="array" ref="W1548">IF(SUM(LEN(B1548:V1548))=0,"",IF(OR(OR(ISBLANK(F1548),SUM(LEN(C1548),LEN(D1548))=0),AND(NOT(E1548="Unknown"),ISBLANK(J1548)),AND(NOT(O1548="Unknown"),ISBLANK(R1548))),"Missing Information", INDEX(Table15[Entire Service Line Classification], MATCH(SUMIFS(Table15[Unique ID],Table15[System-Owned Portion],E1548,Table15[If Material Anything Other than "Lead" in Column E,Was Material Ever Previously Lead?],G1548,Table15[Customer-Owned Portion],O1548),Table15[Unique ID],0),0)))</f>
        <v>Non-lead</v>
      </c>
      <c r="X1548"/>
    </row>
    <row r="1549" spans="2:24" ht="30" x14ac:dyDescent="0.25">
      <c r="B1549" s="146">
        <v>89008416</v>
      </c>
      <c r="C1549" s="31" t="s">
        <v>1778</v>
      </c>
      <c r="D1549" s="31"/>
      <c r="E1549" s="44" t="s">
        <v>35</v>
      </c>
      <c r="F1549" s="43" t="s">
        <v>34</v>
      </c>
      <c r="G1549" s="84" t="s">
        <v>34</v>
      </c>
      <c r="H1549" s="31"/>
      <c r="I1549" s="31"/>
      <c r="J1549" s="84" t="s">
        <v>190</v>
      </c>
      <c r="K1549" s="31" t="s">
        <v>34</v>
      </c>
      <c r="L1549" s="31" t="s">
        <v>46</v>
      </c>
      <c r="M1549" s="169"/>
      <c r="N1549" s="148" t="s">
        <v>3033</v>
      </c>
      <c r="O1549" s="44" t="s">
        <v>35</v>
      </c>
      <c r="P1549" s="43">
        <v>1991</v>
      </c>
      <c r="Q1549" s="31">
        <v>1</v>
      </c>
      <c r="R1549" s="84" t="s">
        <v>188</v>
      </c>
      <c r="S1549" s="31" t="s">
        <v>34</v>
      </c>
      <c r="T1549" s="31"/>
      <c r="U1549" s="169"/>
      <c r="V1549" s="150"/>
      <c r="W1549" s="141" t="str" cm="1">
        <f t="array" ref="W1549">IF(SUM(LEN(B1549:V1549))=0,"",IF(OR(OR(ISBLANK(F1549),SUM(LEN(C1549),LEN(D1549))=0),AND(NOT(E1549="Unknown"),ISBLANK(J1549)),AND(NOT(O1549="Unknown"),ISBLANK(R1549))),"Missing Information", INDEX(Table15[Entire Service Line Classification], MATCH(SUMIFS(Table15[Unique ID],Table15[System-Owned Portion],E1549,Table15[If Material Anything Other than "Lead" in Column E,Was Material Ever Previously Lead?],G1549,Table15[Customer-Owned Portion],O1549),Table15[Unique ID],0),0)))</f>
        <v>Non-lead</v>
      </c>
      <c r="X1549"/>
    </row>
    <row r="1550" spans="2:24" ht="30" x14ac:dyDescent="0.25">
      <c r="B1550" s="146">
        <v>47731509</v>
      </c>
      <c r="C1550" s="31" t="s">
        <v>1779</v>
      </c>
      <c r="D1550" s="31"/>
      <c r="E1550" s="44" t="s">
        <v>35</v>
      </c>
      <c r="F1550" s="43" t="s">
        <v>34</v>
      </c>
      <c r="G1550" s="84" t="s">
        <v>34</v>
      </c>
      <c r="H1550" s="31"/>
      <c r="I1550" s="31"/>
      <c r="J1550" s="84" t="s">
        <v>190</v>
      </c>
      <c r="K1550" s="31" t="s">
        <v>34</v>
      </c>
      <c r="L1550" s="31" t="s">
        <v>46</v>
      </c>
      <c r="M1550" s="169"/>
      <c r="N1550" s="148" t="s">
        <v>3033</v>
      </c>
      <c r="O1550" s="44" t="s">
        <v>35</v>
      </c>
      <c r="P1550" s="43">
        <v>1991</v>
      </c>
      <c r="Q1550" s="31">
        <v>1</v>
      </c>
      <c r="R1550" s="84" t="s">
        <v>188</v>
      </c>
      <c r="S1550" s="31" t="s">
        <v>34</v>
      </c>
      <c r="T1550" s="31"/>
      <c r="U1550" s="169"/>
      <c r="V1550" s="150"/>
      <c r="W1550" s="141" t="str" cm="1">
        <f t="array" ref="W1550">IF(SUM(LEN(B1550:V1550))=0,"",IF(OR(OR(ISBLANK(F1550),SUM(LEN(C1550),LEN(D1550))=0),AND(NOT(E1550="Unknown"),ISBLANK(J1550)),AND(NOT(O1550="Unknown"),ISBLANK(R1550))),"Missing Information", INDEX(Table15[Entire Service Line Classification], MATCH(SUMIFS(Table15[Unique ID],Table15[System-Owned Portion],E1550,Table15[If Material Anything Other than "Lead" in Column E,Was Material Ever Previously Lead?],G1550,Table15[Customer-Owned Portion],O1550),Table15[Unique ID],0),0)))</f>
        <v>Non-lead</v>
      </c>
      <c r="X1550"/>
    </row>
    <row r="1551" spans="2:24" ht="30" x14ac:dyDescent="0.25">
      <c r="B1551" s="146">
        <v>89017569</v>
      </c>
      <c r="C1551" s="31" t="s">
        <v>1780</v>
      </c>
      <c r="D1551" s="31"/>
      <c r="E1551" s="44" t="s">
        <v>35</v>
      </c>
      <c r="F1551" s="43" t="s">
        <v>34</v>
      </c>
      <c r="G1551" s="84" t="s">
        <v>34</v>
      </c>
      <c r="H1551" s="31"/>
      <c r="I1551" s="31"/>
      <c r="J1551" s="84" t="s">
        <v>190</v>
      </c>
      <c r="K1551" s="31" t="s">
        <v>34</v>
      </c>
      <c r="L1551" s="31" t="s">
        <v>46</v>
      </c>
      <c r="M1551" s="169"/>
      <c r="N1551" s="148" t="s">
        <v>3033</v>
      </c>
      <c r="O1551" s="44" t="s">
        <v>35</v>
      </c>
      <c r="P1551" s="43">
        <v>1991</v>
      </c>
      <c r="Q1551" s="31">
        <v>1</v>
      </c>
      <c r="R1551" s="84" t="s">
        <v>188</v>
      </c>
      <c r="S1551" s="31" t="s">
        <v>34</v>
      </c>
      <c r="T1551" s="31"/>
      <c r="U1551" s="169"/>
      <c r="V1551" s="150"/>
      <c r="W1551" s="141" t="str" cm="1">
        <f t="array" ref="W1551">IF(SUM(LEN(B1551:V1551))=0,"",IF(OR(OR(ISBLANK(F1551),SUM(LEN(C1551),LEN(D1551))=0),AND(NOT(E1551="Unknown"),ISBLANK(J1551)),AND(NOT(O1551="Unknown"),ISBLANK(R1551))),"Missing Information", INDEX(Table15[Entire Service Line Classification], MATCH(SUMIFS(Table15[Unique ID],Table15[System-Owned Portion],E1551,Table15[If Material Anything Other than "Lead" in Column E,Was Material Ever Previously Lead?],G1551,Table15[Customer-Owned Portion],O1551),Table15[Unique ID],0),0)))</f>
        <v>Non-lead</v>
      </c>
      <c r="X1551"/>
    </row>
    <row r="1552" spans="2:24" ht="30" x14ac:dyDescent="0.25">
      <c r="B1552" s="146">
        <v>88078016</v>
      </c>
      <c r="C1552" s="31" t="s">
        <v>1781</v>
      </c>
      <c r="D1552" s="31"/>
      <c r="E1552" s="44" t="s">
        <v>35</v>
      </c>
      <c r="F1552" s="43" t="s">
        <v>34</v>
      </c>
      <c r="G1552" s="84" t="s">
        <v>34</v>
      </c>
      <c r="H1552" s="31"/>
      <c r="I1552" s="31"/>
      <c r="J1552" s="84" t="s">
        <v>190</v>
      </c>
      <c r="K1552" s="31" t="s">
        <v>34</v>
      </c>
      <c r="L1552" s="31" t="s">
        <v>46</v>
      </c>
      <c r="M1552" s="169"/>
      <c r="N1552" s="148" t="s">
        <v>3033</v>
      </c>
      <c r="O1552" s="44" t="s">
        <v>35</v>
      </c>
      <c r="P1552" s="43">
        <v>1991</v>
      </c>
      <c r="Q1552" s="31">
        <v>1</v>
      </c>
      <c r="R1552" s="84" t="s">
        <v>188</v>
      </c>
      <c r="S1552" s="31" t="s">
        <v>34</v>
      </c>
      <c r="T1552" s="31"/>
      <c r="U1552" s="169"/>
      <c r="V1552" s="150"/>
      <c r="W1552" s="141" t="str" cm="1">
        <f t="array" ref="W1552">IF(SUM(LEN(B1552:V1552))=0,"",IF(OR(OR(ISBLANK(F1552),SUM(LEN(C1552),LEN(D1552))=0),AND(NOT(E1552="Unknown"),ISBLANK(J1552)),AND(NOT(O1552="Unknown"),ISBLANK(R1552))),"Missing Information", INDEX(Table15[Entire Service Line Classification], MATCH(SUMIFS(Table15[Unique ID],Table15[System-Owned Portion],E1552,Table15[If Material Anything Other than "Lead" in Column E,Was Material Ever Previously Lead?],G1552,Table15[Customer-Owned Portion],O1552),Table15[Unique ID],0),0)))</f>
        <v>Non-lead</v>
      </c>
      <c r="X1552"/>
    </row>
    <row r="1553" spans="2:24" ht="30" x14ac:dyDescent="0.25">
      <c r="B1553" s="146">
        <v>44439804</v>
      </c>
      <c r="C1553" s="31" t="s">
        <v>1782</v>
      </c>
      <c r="D1553" s="31"/>
      <c r="E1553" s="44" t="s">
        <v>35</v>
      </c>
      <c r="F1553" s="43" t="s">
        <v>34</v>
      </c>
      <c r="G1553" s="84" t="s">
        <v>34</v>
      </c>
      <c r="H1553" s="31"/>
      <c r="I1553" s="31"/>
      <c r="J1553" s="84" t="s">
        <v>190</v>
      </c>
      <c r="K1553" s="31" t="s">
        <v>34</v>
      </c>
      <c r="L1553" s="31" t="s">
        <v>46</v>
      </c>
      <c r="M1553" s="169"/>
      <c r="N1553" s="148" t="s">
        <v>3033</v>
      </c>
      <c r="O1553" s="44" t="s">
        <v>35</v>
      </c>
      <c r="P1553" s="43">
        <v>1991</v>
      </c>
      <c r="Q1553" s="31">
        <v>1</v>
      </c>
      <c r="R1553" s="84" t="s">
        <v>188</v>
      </c>
      <c r="S1553" s="31" t="s">
        <v>34</v>
      </c>
      <c r="T1553" s="31"/>
      <c r="U1553" s="169"/>
      <c r="V1553" s="150"/>
      <c r="W1553" s="141" t="str" cm="1">
        <f t="array" ref="W1553">IF(SUM(LEN(B1553:V1553))=0,"",IF(OR(OR(ISBLANK(F1553),SUM(LEN(C1553),LEN(D1553))=0),AND(NOT(E1553="Unknown"),ISBLANK(J1553)),AND(NOT(O1553="Unknown"),ISBLANK(R1553))),"Missing Information", INDEX(Table15[Entire Service Line Classification], MATCH(SUMIFS(Table15[Unique ID],Table15[System-Owned Portion],E1553,Table15[If Material Anything Other than "Lead" in Column E,Was Material Ever Previously Lead?],G1553,Table15[Customer-Owned Portion],O1553),Table15[Unique ID],0),0)))</f>
        <v>Non-lead</v>
      </c>
      <c r="X1553"/>
    </row>
    <row r="1554" spans="2:24" ht="30" x14ac:dyDescent="0.25">
      <c r="B1554" s="146">
        <v>44786866</v>
      </c>
      <c r="C1554" s="31" t="s">
        <v>1783</v>
      </c>
      <c r="D1554" s="31"/>
      <c r="E1554" s="44" t="s">
        <v>35</v>
      </c>
      <c r="F1554" s="43" t="s">
        <v>34</v>
      </c>
      <c r="G1554" s="84" t="s">
        <v>34</v>
      </c>
      <c r="H1554" s="31"/>
      <c r="I1554" s="31"/>
      <c r="J1554" s="84" t="s">
        <v>190</v>
      </c>
      <c r="K1554" s="31" t="s">
        <v>34</v>
      </c>
      <c r="L1554" s="31" t="s">
        <v>46</v>
      </c>
      <c r="M1554" s="169"/>
      <c r="N1554" s="148" t="s">
        <v>3033</v>
      </c>
      <c r="O1554" s="44" t="s">
        <v>35</v>
      </c>
      <c r="P1554" s="43">
        <v>1991</v>
      </c>
      <c r="Q1554" s="31">
        <v>1</v>
      </c>
      <c r="R1554" s="84" t="s">
        <v>188</v>
      </c>
      <c r="S1554" s="31" t="s">
        <v>34</v>
      </c>
      <c r="T1554" s="31"/>
      <c r="U1554" s="169"/>
      <c r="V1554" s="150"/>
      <c r="W1554" s="141" t="str" cm="1">
        <f t="array" ref="W1554">IF(SUM(LEN(B1554:V1554))=0,"",IF(OR(OR(ISBLANK(F1554),SUM(LEN(C1554),LEN(D1554))=0),AND(NOT(E1554="Unknown"),ISBLANK(J1554)),AND(NOT(O1554="Unknown"),ISBLANK(R1554))),"Missing Information", INDEX(Table15[Entire Service Line Classification], MATCH(SUMIFS(Table15[Unique ID],Table15[System-Owned Portion],E1554,Table15[If Material Anything Other than "Lead" in Column E,Was Material Ever Previously Lead?],G1554,Table15[Customer-Owned Portion],O1554),Table15[Unique ID],0),0)))</f>
        <v>Non-lead</v>
      </c>
      <c r="X1554"/>
    </row>
    <row r="1555" spans="2:24" ht="30" x14ac:dyDescent="0.25">
      <c r="B1555" s="146">
        <v>44439786</v>
      </c>
      <c r="C1555" s="31" t="s">
        <v>1784</v>
      </c>
      <c r="D1555" s="31"/>
      <c r="E1555" s="44" t="s">
        <v>35</v>
      </c>
      <c r="F1555" s="43" t="s">
        <v>34</v>
      </c>
      <c r="G1555" s="84" t="s">
        <v>34</v>
      </c>
      <c r="H1555" s="31"/>
      <c r="I1555" s="31"/>
      <c r="J1555" s="84" t="s">
        <v>190</v>
      </c>
      <c r="K1555" s="31" t="s">
        <v>34</v>
      </c>
      <c r="L1555" s="31" t="s">
        <v>46</v>
      </c>
      <c r="M1555" s="169"/>
      <c r="N1555" s="148" t="s">
        <v>3033</v>
      </c>
      <c r="O1555" s="44" t="s">
        <v>35</v>
      </c>
      <c r="P1555" s="43">
        <v>1991</v>
      </c>
      <c r="Q1555" s="31">
        <v>1</v>
      </c>
      <c r="R1555" s="84" t="s">
        <v>188</v>
      </c>
      <c r="S1555" s="31" t="s">
        <v>34</v>
      </c>
      <c r="T1555" s="31"/>
      <c r="U1555" s="169"/>
      <c r="V1555" s="150"/>
      <c r="W1555" s="141" t="str" cm="1">
        <f t="array" ref="W1555">IF(SUM(LEN(B1555:V1555))=0,"",IF(OR(OR(ISBLANK(F1555),SUM(LEN(C1555),LEN(D1555))=0),AND(NOT(E1555="Unknown"),ISBLANK(J1555)),AND(NOT(O1555="Unknown"),ISBLANK(R1555))),"Missing Information", INDEX(Table15[Entire Service Line Classification], MATCH(SUMIFS(Table15[Unique ID],Table15[System-Owned Portion],E1555,Table15[If Material Anything Other than "Lead" in Column E,Was Material Ever Previously Lead?],G1555,Table15[Customer-Owned Portion],O1555),Table15[Unique ID],0),0)))</f>
        <v>Non-lead</v>
      </c>
      <c r="X1555"/>
    </row>
    <row r="1556" spans="2:24" ht="30" x14ac:dyDescent="0.25">
      <c r="B1556" s="146">
        <v>90004284</v>
      </c>
      <c r="C1556" s="31" t="s">
        <v>1785</v>
      </c>
      <c r="D1556" s="31"/>
      <c r="E1556" s="44" t="s">
        <v>35</v>
      </c>
      <c r="F1556" s="43" t="s">
        <v>34</v>
      </c>
      <c r="G1556" s="84" t="s">
        <v>34</v>
      </c>
      <c r="H1556" s="31"/>
      <c r="I1556" s="31"/>
      <c r="J1556" s="84" t="s">
        <v>190</v>
      </c>
      <c r="K1556" s="31" t="s">
        <v>34</v>
      </c>
      <c r="L1556" s="31" t="s">
        <v>46</v>
      </c>
      <c r="M1556" s="169"/>
      <c r="N1556" s="148" t="s">
        <v>3033</v>
      </c>
      <c r="O1556" s="44" t="s">
        <v>35</v>
      </c>
      <c r="P1556" s="43">
        <v>1991</v>
      </c>
      <c r="Q1556" s="31">
        <v>1</v>
      </c>
      <c r="R1556" s="84" t="s">
        <v>188</v>
      </c>
      <c r="S1556" s="31" t="s">
        <v>34</v>
      </c>
      <c r="T1556" s="31"/>
      <c r="U1556" s="169"/>
      <c r="V1556" s="150"/>
      <c r="W1556" s="141" t="str" cm="1">
        <f t="array" ref="W1556">IF(SUM(LEN(B1556:V1556))=0,"",IF(OR(OR(ISBLANK(F1556),SUM(LEN(C1556),LEN(D1556))=0),AND(NOT(E1556="Unknown"),ISBLANK(J1556)),AND(NOT(O1556="Unknown"),ISBLANK(R1556))),"Missing Information", INDEX(Table15[Entire Service Line Classification], MATCH(SUMIFS(Table15[Unique ID],Table15[System-Owned Portion],E1556,Table15[If Material Anything Other than "Lead" in Column E,Was Material Ever Previously Lead?],G1556,Table15[Customer-Owned Portion],O1556),Table15[Unique ID],0),0)))</f>
        <v>Non-lead</v>
      </c>
      <c r="X1556"/>
    </row>
    <row r="1557" spans="2:24" ht="30" x14ac:dyDescent="0.25">
      <c r="B1557" s="146">
        <v>89017529</v>
      </c>
      <c r="C1557" s="31" t="s">
        <v>1786</v>
      </c>
      <c r="D1557" s="31"/>
      <c r="E1557" s="44" t="s">
        <v>35</v>
      </c>
      <c r="F1557" s="43" t="s">
        <v>34</v>
      </c>
      <c r="G1557" s="84" t="s">
        <v>34</v>
      </c>
      <c r="H1557" s="31"/>
      <c r="I1557" s="31"/>
      <c r="J1557" s="84" t="s">
        <v>190</v>
      </c>
      <c r="K1557" s="31" t="s">
        <v>34</v>
      </c>
      <c r="L1557" s="31" t="s">
        <v>46</v>
      </c>
      <c r="M1557" s="169"/>
      <c r="N1557" s="148" t="s">
        <v>3033</v>
      </c>
      <c r="O1557" s="44" t="s">
        <v>35</v>
      </c>
      <c r="P1557" s="43">
        <v>1991</v>
      </c>
      <c r="Q1557" s="31">
        <v>1</v>
      </c>
      <c r="R1557" s="84" t="s">
        <v>188</v>
      </c>
      <c r="S1557" s="31" t="s">
        <v>34</v>
      </c>
      <c r="T1557" s="31"/>
      <c r="U1557" s="169"/>
      <c r="V1557" s="150"/>
      <c r="W1557" s="141" t="str" cm="1">
        <f t="array" ref="W1557">IF(SUM(LEN(B1557:V1557))=0,"",IF(OR(OR(ISBLANK(F1557),SUM(LEN(C1557),LEN(D1557))=0),AND(NOT(E1557="Unknown"),ISBLANK(J1557)),AND(NOT(O1557="Unknown"),ISBLANK(R1557))),"Missing Information", INDEX(Table15[Entire Service Line Classification], MATCH(SUMIFS(Table15[Unique ID],Table15[System-Owned Portion],E1557,Table15[If Material Anything Other than "Lead" in Column E,Was Material Ever Previously Lead?],G1557,Table15[Customer-Owned Portion],O1557),Table15[Unique ID],0),0)))</f>
        <v>Non-lead</v>
      </c>
      <c r="X1557"/>
    </row>
    <row r="1558" spans="2:24" ht="30" x14ac:dyDescent="0.25">
      <c r="B1558" s="146">
        <v>55779573</v>
      </c>
      <c r="C1558" s="31" t="s">
        <v>1787</v>
      </c>
      <c r="D1558" s="31"/>
      <c r="E1558" s="44" t="s">
        <v>35</v>
      </c>
      <c r="F1558" s="43" t="s">
        <v>34</v>
      </c>
      <c r="G1558" s="84" t="s">
        <v>34</v>
      </c>
      <c r="H1558" s="31"/>
      <c r="I1558" s="31"/>
      <c r="J1558" s="84" t="s">
        <v>190</v>
      </c>
      <c r="K1558" s="31" t="s">
        <v>34</v>
      </c>
      <c r="L1558" s="31" t="s">
        <v>46</v>
      </c>
      <c r="M1558" s="169"/>
      <c r="N1558" s="148" t="s">
        <v>3033</v>
      </c>
      <c r="O1558" s="44" t="s">
        <v>35</v>
      </c>
      <c r="P1558" s="43">
        <v>1991</v>
      </c>
      <c r="Q1558" s="31">
        <v>1</v>
      </c>
      <c r="R1558" s="84" t="s">
        <v>188</v>
      </c>
      <c r="S1558" s="31" t="s">
        <v>34</v>
      </c>
      <c r="T1558" s="31"/>
      <c r="U1558" s="169"/>
      <c r="V1558" s="150"/>
      <c r="W1558" s="141" t="str" cm="1">
        <f t="array" ref="W1558">IF(SUM(LEN(B1558:V1558))=0,"",IF(OR(OR(ISBLANK(F1558),SUM(LEN(C1558),LEN(D1558))=0),AND(NOT(E1558="Unknown"),ISBLANK(J1558)),AND(NOT(O1558="Unknown"),ISBLANK(R1558))),"Missing Information", INDEX(Table15[Entire Service Line Classification], MATCH(SUMIFS(Table15[Unique ID],Table15[System-Owned Portion],E1558,Table15[If Material Anything Other than "Lead" in Column E,Was Material Ever Previously Lead?],G1558,Table15[Customer-Owned Portion],O1558),Table15[Unique ID],0),0)))</f>
        <v>Non-lead</v>
      </c>
      <c r="X1558"/>
    </row>
    <row r="1559" spans="2:24" ht="30" x14ac:dyDescent="0.25">
      <c r="B1559" s="146">
        <v>35775331</v>
      </c>
      <c r="C1559" s="31" t="s">
        <v>1788</v>
      </c>
      <c r="D1559" s="31"/>
      <c r="E1559" s="44" t="s">
        <v>35</v>
      </c>
      <c r="F1559" s="43" t="s">
        <v>34</v>
      </c>
      <c r="G1559" s="84" t="s">
        <v>34</v>
      </c>
      <c r="H1559" s="31"/>
      <c r="I1559" s="31"/>
      <c r="J1559" s="84" t="s">
        <v>190</v>
      </c>
      <c r="K1559" s="31" t="s">
        <v>34</v>
      </c>
      <c r="L1559" s="31" t="s">
        <v>46</v>
      </c>
      <c r="M1559" s="169"/>
      <c r="N1559" s="148" t="s">
        <v>3033</v>
      </c>
      <c r="O1559" s="44" t="s">
        <v>35</v>
      </c>
      <c r="P1559" s="43">
        <v>1991</v>
      </c>
      <c r="Q1559" s="31">
        <v>1</v>
      </c>
      <c r="R1559" s="84" t="s">
        <v>188</v>
      </c>
      <c r="S1559" s="31" t="s">
        <v>34</v>
      </c>
      <c r="T1559" s="31"/>
      <c r="U1559" s="169"/>
      <c r="V1559" s="150"/>
      <c r="W1559" s="141" t="str" cm="1">
        <f t="array" ref="W1559">IF(SUM(LEN(B1559:V1559))=0,"",IF(OR(OR(ISBLANK(F1559),SUM(LEN(C1559),LEN(D1559))=0),AND(NOT(E1559="Unknown"),ISBLANK(J1559)),AND(NOT(O1559="Unknown"),ISBLANK(R1559))),"Missing Information", INDEX(Table15[Entire Service Line Classification], MATCH(SUMIFS(Table15[Unique ID],Table15[System-Owned Portion],E1559,Table15[If Material Anything Other than "Lead" in Column E,Was Material Ever Previously Lead?],G1559,Table15[Customer-Owned Portion],O1559),Table15[Unique ID],0),0)))</f>
        <v>Non-lead</v>
      </c>
      <c r="X1559"/>
    </row>
    <row r="1560" spans="2:24" ht="30" x14ac:dyDescent="0.25">
      <c r="B1560" s="146">
        <v>90004276</v>
      </c>
      <c r="C1560" s="31" t="s">
        <v>1789</v>
      </c>
      <c r="D1560" s="31"/>
      <c r="E1560" s="44" t="s">
        <v>35</v>
      </c>
      <c r="F1560" s="43" t="s">
        <v>34</v>
      </c>
      <c r="G1560" s="84" t="s">
        <v>34</v>
      </c>
      <c r="H1560" s="31"/>
      <c r="I1560" s="31"/>
      <c r="J1560" s="84" t="s">
        <v>190</v>
      </c>
      <c r="K1560" s="31" t="s">
        <v>34</v>
      </c>
      <c r="L1560" s="31" t="s">
        <v>46</v>
      </c>
      <c r="M1560" s="169"/>
      <c r="N1560" s="148" t="s">
        <v>3033</v>
      </c>
      <c r="O1560" s="44" t="s">
        <v>35</v>
      </c>
      <c r="P1560" s="43">
        <v>1991</v>
      </c>
      <c r="Q1560" s="31">
        <v>1</v>
      </c>
      <c r="R1560" s="84" t="s">
        <v>188</v>
      </c>
      <c r="S1560" s="31" t="s">
        <v>34</v>
      </c>
      <c r="T1560" s="31"/>
      <c r="U1560" s="169"/>
      <c r="V1560" s="150"/>
      <c r="W1560" s="141" t="str" cm="1">
        <f t="array" ref="W1560">IF(SUM(LEN(B1560:V1560))=0,"",IF(OR(OR(ISBLANK(F1560),SUM(LEN(C1560),LEN(D1560))=0),AND(NOT(E1560="Unknown"),ISBLANK(J1560)),AND(NOT(O1560="Unknown"),ISBLANK(R1560))),"Missing Information", INDEX(Table15[Entire Service Line Classification], MATCH(SUMIFS(Table15[Unique ID],Table15[System-Owned Portion],E1560,Table15[If Material Anything Other than "Lead" in Column E,Was Material Ever Previously Lead?],G1560,Table15[Customer-Owned Portion],O1560),Table15[Unique ID],0),0)))</f>
        <v>Non-lead</v>
      </c>
      <c r="X1560"/>
    </row>
    <row r="1561" spans="2:24" ht="30" x14ac:dyDescent="0.25">
      <c r="B1561" s="146">
        <v>45496075</v>
      </c>
      <c r="C1561" s="31" t="s">
        <v>1790</v>
      </c>
      <c r="D1561" s="31"/>
      <c r="E1561" s="44" t="s">
        <v>35</v>
      </c>
      <c r="F1561" s="43" t="s">
        <v>34</v>
      </c>
      <c r="G1561" s="84" t="s">
        <v>34</v>
      </c>
      <c r="H1561" s="31"/>
      <c r="I1561" s="31"/>
      <c r="J1561" s="84" t="s">
        <v>190</v>
      </c>
      <c r="K1561" s="31" t="s">
        <v>34</v>
      </c>
      <c r="L1561" s="31" t="s">
        <v>46</v>
      </c>
      <c r="M1561" s="169"/>
      <c r="N1561" s="148" t="s">
        <v>3033</v>
      </c>
      <c r="O1561" s="44" t="s">
        <v>35</v>
      </c>
      <c r="P1561" s="43">
        <v>1991</v>
      </c>
      <c r="Q1561" s="31">
        <v>1</v>
      </c>
      <c r="R1561" s="84" t="s">
        <v>188</v>
      </c>
      <c r="S1561" s="31" t="s">
        <v>34</v>
      </c>
      <c r="T1561" s="31"/>
      <c r="U1561" s="169"/>
      <c r="V1561" s="150"/>
      <c r="W1561" s="141" t="str" cm="1">
        <f t="array" ref="W1561">IF(SUM(LEN(B1561:V1561))=0,"",IF(OR(OR(ISBLANK(F1561),SUM(LEN(C1561),LEN(D1561))=0),AND(NOT(E1561="Unknown"),ISBLANK(J1561)),AND(NOT(O1561="Unknown"),ISBLANK(R1561))),"Missing Information", INDEX(Table15[Entire Service Line Classification], MATCH(SUMIFS(Table15[Unique ID],Table15[System-Owned Portion],E1561,Table15[If Material Anything Other than "Lead" in Column E,Was Material Ever Previously Lead?],G1561,Table15[Customer-Owned Portion],O1561),Table15[Unique ID],0),0)))</f>
        <v>Non-lead</v>
      </c>
      <c r="X1561"/>
    </row>
    <row r="1562" spans="2:24" ht="30" x14ac:dyDescent="0.25">
      <c r="B1562" s="146">
        <v>89017506</v>
      </c>
      <c r="C1562" s="31" t="s">
        <v>1791</v>
      </c>
      <c r="D1562" s="31"/>
      <c r="E1562" s="44" t="s">
        <v>35</v>
      </c>
      <c r="F1562" s="43" t="s">
        <v>34</v>
      </c>
      <c r="G1562" s="84" t="s">
        <v>34</v>
      </c>
      <c r="H1562" s="31"/>
      <c r="I1562" s="31"/>
      <c r="J1562" s="84" t="s">
        <v>190</v>
      </c>
      <c r="K1562" s="31" t="s">
        <v>34</v>
      </c>
      <c r="L1562" s="31" t="s">
        <v>46</v>
      </c>
      <c r="M1562" s="169"/>
      <c r="N1562" s="148" t="s">
        <v>3033</v>
      </c>
      <c r="O1562" s="44" t="s">
        <v>35</v>
      </c>
      <c r="P1562" s="43">
        <v>1991</v>
      </c>
      <c r="Q1562" s="31">
        <v>1</v>
      </c>
      <c r="R1562" s="84" t="s">
        <v>188</v>
      </c>
      <c r="S1562" s="31" t="s">
        <v>34</v>
      </c>
      <c r="T1562" s="31"/>
      <c r="U1562" s="169"/>
      <c r="V1562" s="150"/>
      <c r="W1562" s="141" t="str" cm="1">
        <f t="array" ref="W1562">IF(SUM(LEN(B1562:V1562))=0,"",IF(OR(OR(ISBLANK(F1562),SUM(LEN(C1562),LEN(D1562))=0),AND(NOT(E1562="Unknown"),ISBLANK(J1562)),AND(NOT(O1562="Unknown"),ISBLANK(R1562))),"Missing Information", INDEX(Table15[Entire Service Line Classification], MATCH(SUMIFS(Table15[Unique ID],Table15[System-Owned Portion],E1562,Table15[If Material Anything Other than "Lead" in Column E,Was Material Ever Previously Lead?],G1562,Table15[Customer-Owned Portion],O1562),Table15[Unique ID],0),0)))</f>
        <v>Non-lead</v>
      </c>
      <c r="X1562"/>
    </row>
    <row r="1563" spans="2:24" ht="30" x14ac:dyDescent="0.25">
      <c r="B1563" s="146">
        <v>54229770</v>
      </c>
      <c r="C1563" s="31" t="s">
        <v>1792</v>
      </c>
      <c r="D1563" s="31"/>
      <c r="E1563" s="44" t="s">
        <v>35</v>
      </c>
      <c r="F1563" s="43" t="s">
        <v>34</v>
      </c>
      <c r="G1563" s="84" t="s">
        <v>34</v>
      </c>
      <c r="H1563" s="31"/>
      <c r="I1563" s="31"/>
      <c r="J1563" s="84" t="s">
        <v>190</v>
      </c>
      <c r="K1563" s="31" t="s">
        <v>34</v>
      </c>
      <c r="L1563" s="31" t="s">
        <v>46</v>
      </c>
      <c r="M1563" s="169"/>
      <c r="N1563" s="148" t="s">
        <v>3033</v>
      </c>
      <c r="O1563" s="44" t="s">
        <v>35</v>
      </c>
      <c r="P1563" s="43">
        <v>1991</v>
      </c>
      <c r="Q1563" s="31">
        <v>1</v>
      </c>
      <c r="R1563" s="84" t="s">
        <v>188</v>
      </c>
      <c r="S1563" s="31" t="s">
        <v>34</v>
      </c>
      <c r="T1563" s="31"/>
      <c r="U1563" s="169"/>
      <c r="V1563" s="150"/>
      <c r="W1563" s="141" t="str" cm="1">
        <f t="array" ref="W1563">IF(SUM(LEN(B1563:V1563))=0,"",IF(OR(OR(ISBLANK(F1563),SUM(LEN(C1563),LEN(D1563))=0),AND(NOT(E1563="Unknown"),ISBLANK(J1563)),AND(NOT(O1563="Unknown"),ISBLANK(R1563))),"Missing Information", INDEX(Table15[Entire Service Line Classification], MATCH(SUMIFS(Table15[Unique ID],Table15[System-Owned Portion],E1563,Table15[If Material Anything Other than "Lead" in Column E,Was Material Ever Previously Lead?],G1563,Table15[Customer-Owned Portion],O1563),Table15[Unique ID],0),0)))</f>
        <v>Non-lead</v>
      </c>
      <c r="X1563"/>
    </row>
    <row r="1564" spans="2:24" ht="30" x14ac:dyDescent="0.25">
      <c r="B1564" s="146">
        <v>89107646</v>
      </c>
      <c r="C1564" s="31" t="s">
        <v>1793</v>
      </c>
      <c r="D1564" s="31"/>
      <c r="E1564" s="44" t="s">
        <v>35</v>
      </c>
      <c r="F1564" s="43" t="s">
        <v>34</v>
      </c>
      <c r="G1564" s="84" t="s">
        <v>34</v>
      </c>
      <c r="H1564" s="31"/>
      <c r="I1564" s="31"/>
      <c r="J1564" s="84" t="s">
        <v>190</v>
      </c>
      <c r="K1564" s="31" t="s">
        <v>34</v>
      </c>
      <c r="L1564" s="31" t="s">
        <v>46</v>
      </c>
      <c r="M1564" s="169"/>
      <c r="N1564" s="148" t="s">
        <v>3033</v>
      </c>
      <c r="O1564" s="44" t="s">
        <v>35</v>
      </c>
      <c r="P1564" s="43">
        <v>1991</v>
      </c>
      <c r="Q1564" s="31">
        <v>1</v>
      </c>
      <c r="R1564" s="84" t="s">
        <v>188</v>
      </c>
      <c r="S1564" s="31" t="s">
        <v>34</v>
      </c>
      <c r="T1564" s="31"/>
      <c r="U1564" s="169"/>
      <c r="V1564" s="150"/>
      <c r="W1564" s="141" t="str" cm="1">
        <f t="array" ref="W1564">IF(SUM(LEN(B1564:V1564))=0,"",IF(OR(OR(ISBLANK(F1564),SUM(LEN(C1564),LEN(D1564))=0),AND(NOT(E1564="Unknown"),ISBLANK(J1564)),AND(NOT(O1564="Unknown"),ISBLANK(R1564))),"Missing Information", INDEX(Table15[Entire Service Line Classification], MATCH(SUMIFS(Table15[Unique ID],Table15[System-Owned Portion],E1564,Table15[If Material Anything Other than "Lead" in Column E,Was Material Ever Previously Lead?],G1564,Table15[Customer-Owned Portion],O1564),Table15[Unique ID],0),0)))</f>
        <v>Non-lead</v>
      </c>
      <c r="X1564"/>
    </row>
    <row r="1565" spans="2:24" ht="30" x14ac:dyDescent="0.25">
      <c r="B1565" s="146">
        <v>89017563</v>
      </c>
      <c r="C1565" s="31" t="s">
        <v>1794</v>
      </c>
      <c r="D1565" s="31"/>
      <c r="E1565" s="44" t="s">
        <v>35</v>
      </c>
      <c r="F1565" s="43" t="s">
        <v>34</v>
      </c>
      <c r="G1565" s="84" t="s">
        <v>34</v>
      </c>
      <c r="H1565" s="31"/>
      <c r="I1565" s="31"/>
      <c r="J1565" s="84" t="s">
        <v>190</v>
      </c>
      <c r="K1565" s="31" t="s">
        <v>34</v>
      </c>
      <c r="L1565" s="31" t="s">
        <v>46</v>
      </c>
      <c r="M1565" s="169"/>
      <c r="N1565" s="148" t="s">
        <v>3033</v>
      </c>
      <c r="O1565" s="44" t="s">
        <v>35</v>
      </c>
      <c r="P1565" s="43">
        <v>1991</v>
      </c>
      <c r="Q1565" s="31">
        <v>1</v>
      </c>
      <c r="R1565" s="84" t="s">
        <v>188</v>
      </c>
      <c r="S1565" s="31" t="s">
        <v>34</v>
      </c>
      <c r="T1565" s="31"/>
      <c r="U1565" s="169"/>
      <c r="V1565" s="150"/>
      <c r="W1565" s="141" t="str" cm="1">
        <f t="array" ref="W1565">IF(SUM(LEN(B1565:V1565))=0,"",IF(OR(OR(ISBLANK(F1565),SUM(LEN(C1565),LEN(D1565))=0),AND(NOT(E1565="Unknown"),ISBLANK(J1565)),AND(NOT(O1565="Unknown"),ISBLANK(R1565))),"Missing Information", INDEX(Table15[Entire Service Line Classification], MATCH(SUMIFS(Table15[Unique ID],Table15[System-Owned Portion],E1565,Table15[If Material Anything Other than "Lead" in Column E,Was Material Ever Previously Lead?],G1565,Table15[Customer-Owned Portion],O1565),Table15[Unique ID],0),0)))</f>
        <v>Non-lead</v>
      </c>
      <c r="X1565"/>
    </row>
    <row r="1566" spans="2:24" ht="30" x14ac:dyDescent="0.25">
      <c r="B1566" s="146">
        <v>44786830</v>
      </c>
      <c r="C1566" s="31" t="s">
        <v>1795</v>
      </c>
      <c r="D1566" s="31"/>
      <c r="E1566" s="44" t="s">
        <v>35</v>
      </c>
      <c r="F1566" s="43" t="s">
        <v>34</v>
      </c>
      <c r="G1566" s="84" t="s">
        <v>34</v>
      </c>
      <c r="H1566" s="31"/>
      <c r="I1566" s="31"/>
      <c r="J1566" s="84" t="s">
        <v>190</v>
      </c>
      <c r="K1566" s="31" t="s">
        <v>34</v>
      </c>
      <c r="L1566" s="31" t="s">
        <v>46</v>
      </c>
      <c r="M1566" s="169"/>
      <c r="N1566" s="148" t="s">
        <v>3033</v>
      </c>
      <c r="O1566" s="44" t="s">
        <v>35</v>
      </c>
      <c r="P1566" s="43">
        <v>1991</v>
      </c>
      <c r="Q1566" s="31">
        <v>1</v>
      </c>
      <c r="R1566" s="84" t="s">
        <v>188</v>
      </c>
      <c r="S1566" s="31" t="s">
        <v>34</v>
      </c>
      <c r="T1566" s="31"/>
      <c r="U1566" s="169"/>
      <c r="V1566" s="150"/>
      <c r="W1566" s="141" t="str" cm="1">
        <f t="array" ref="W1566">IF(SUM(LEN(B1566:V1566))=0,"",IF(OR(OR(ISBLANK(F1566),SUM(LEN(C1566),LEN(D1566))=0),AND(NOT(E1566="Unknown"),ISBLANK(J1566)),AND(NOT(O1566="Unknown"),ISBLANK(R1566))),"Missing Information", INDEX(Table15[Entire Service Line Classification], MATCH(SUMIFS(Table15[Unique ID],Table15[System-Owned Portion],E1566,Table15[If Material Anything Other than "Lead" in Column E,Was Material Ever Previously Lead?],G1566,Table15[Customer-Owned Portion],O1566),Table15[Unique ID],0),0)))</f>
        <v>Non-lead</v>
      </c>
      <c r="X1566"/>
    </row>
    <row r="1567" spans="2:24" ht="30" x14ac:dyDescent="0.25">
      <c r="B1567" s="146">
        <v>90004303</v>
      </c>
      <c r="C1567" s="31" t="s">
        <v>1796</v>
      </c>
      <c r="D1567" s="31"/>
      <c r="E1567" s="44" t="s">
        <v>35</v>
      </c>
      <c r="F1567" s="43" t="s">
        <v>34</v>
      </c>
      <c r="G1567" s="84" t="s">
        <v>34</v>
      </c>
      <c r="H1567" s="31"/>
      <c r="I1567" s="31"/>
      <c r="J1567" s="84" t="s">
        <v>190</v>
      </c>
      <c r="K1567" s="31" t="s">
        <v>34</v>
      </c>
      <c r="L1567" s="31" t="s">
        <v>46</v>
      </c>
      <c r="M1567" s="169"/>
      <c r="N1567" s="148" t="s">
        <v>3033</v>
      </c>
      <c r="O1567" s="44" t="s">
        <v>35</v>
      </c>
      <c r="P1567" s="43">
        <v>1991</v>
      </c>
      <c r="Q1567" s="31">
        <v>1</v>
      </c>
      <c r="R1567" s="84" t="s">
        <v>188</v>
      </c>
      <c r="S1567" s="31" t="s">
        <v>34</v>
      </c>
      <c r="T1567" s="31"/>
      <c r="U1567" s="169"/>
      <c r="V1567" s="150"/>
      <c r="W1567" s="141" t="str" cm="1">
        <f t="array" ref="W1567">IF(SUM(LEN(B1567:V1567))=0,"",IF(OR(OR(ISBLANK(F1567),SUM(LEN(C1567),LEN(D1567))=0),AND(NOT(E1567="Unknown"),ISBLANK(J1567)),AND(NOT(O1567="Unknown"),ISBLANK(R1567))),"Missing Information", INDEX(Table15[Entire Service Line Classification], MATCH(SUMIFS(Table15[Unique ID],Table15[System-Owned Portion],E1567,Table15[If Material Anything Other than "Lead" in Column E,Was Material Ever Previously Lead?],G1567,Table15[Customer-Owned Portion],O1567),Table15[Unique ID],0),0)))</f>
        <v>Non-lead</v>
      </c>
      <c r="X1567"/>
    </row>
    <row r="1568" spans="2:24" ht="30" x14ac:dyDescent="0.25">
      <c r="B1568" s="146">
        <v>89107626</v>
      </c>
      <c r="C1568" s="31" t="s">
        <v>1797</v>
      </c>
      <c r="D1568" s="31"/>
      <c r="E1568" s="44" t="s">
        <v>35</v>
      </c>
      <c r="F1568" s="43" t="s">
        <v>34</v>
      </c>
      <c r="G1568" s="84" t="s">
        <v>34</v>
      </c>
      <c r="H1568" s="31"/>
      <c r="I1568" s="31"/>
      <c r="J1568" s="84" t="s">
        <v>190</v>
      </c>
      <c r="K1568" s="31" t="s">
        <v>34</v>
      </c>
      <c r="L1568" s="31" t="s">
        <v>46</v>
      </c>
      <c r="M1568" s="169"/>
      <c r="N1568" s="148" t="s">
        <v>3033</v>
      </c>
      <c r="O1568" s="44" t="s">
        <v>35</v>
      </c>
      <c r="P1568" s="43">
        <v>1991</v>
      </c>
      <c r="Q1568" s="31">
        <v>1</v>
      </c>
      <c r="R1568" s="84" t="s">
        <v>188</v>
      </c>
      <c r="S1568" s="31" t="s">
        <v>34</v>
      </c>
      <c r="T1568" s="31"/>
      <c r="U1568" s="169"/>
      <c r="V1568" s="150"/>
      <c r="W1568" s="141" t="str" cm="1">
        <f t="array" ref="W1568">IF(SUM(LEN(B1568:V1568))=0,"",IF(OR(OR(ISBLANK(F1568),SUM(LEN(C1568),LEN(D1568))=0),AND(NOT(E1568="Unknown"),ISBLANK(J1568)),AND(NOT(O1568="Unknown"),ISBLANK(R1568))),"Missing Information", INDEX(Table15[Entire Service Line Classification], MATCH(SUMIFS(Table15[Unique ID],Table15[System-Owned Portion],E1568,Table15[If Material Anything Other than "Lead" in Column E,Was Material Ever Previously Lead?],G1568,Table15[Customer-Owned Portion],O1568),Table15[Unique ID],0),0)))</f>
        <v>Non-lead</v>
      </c>
      <c r="X1568"/>
    </row>
    <row r="1569" spans="2:24" ht="30" x14ac:dyDescent="0.25">
      <c r="B1569" s="146">
        <v>44439832</v>
      </c>
      <c r="C1569" s="31" t="s">
        <v>1798</v>
      </c>
      <c r="D1569" s="31"/>
      <c r="E1569" s="44" t="s">
        <v>35</v>
      </c>
      <c r="F1569" s="43" t="s">
        <v>34</v>
      </c>
      <c r="G1569" s="84" t="s">
        <v>34</v>
      </c>
      <c r="H1569" s="31"/>
      <c r="I1569" s="31"/>
      <c r="J1569" s="84" t="s">
        <v>190</v>
      </c>
      <c r="K1569" s="31" t="s">
        <v>34</v>
      </c>
      <c r="L1569" s="31" t="s">
        <v>46</v>
      </c>
      <c r="M1569" s="169"/>
      <c r="N1569" s="148" t="s">
        <v>3033</v>
      </c>
      <c r="O1569" s="44" t="s">
        <v>35</v>
      </c>
      <c r="P1569" s="43">
        <v>1991</v>
      </c>
      <c r="Q1569" s="31">
        <v>1</v>
      </c>
      <c r="R1569" s="84" t="s">
        <v>188</v>
      </c>
      <c r="S1569" s="31" t="s">
        <v>34</v>
      </c>
      <c r="T1569" s="31"/>
      <c r="U1569" s="169"/>
      <c r="V1569" s="150"/>
      <c r="W1569" s="141" t="str" cm="1">
        <f t="array" ref="W1569">IF(SUM(LEN(B1569:V1569))=0,"",IF(OR(OR(ISBLANK(F1569),SUM(LEN(C1569),LEN(D1569))=0),AND(NOT(E1569="Unknown"),ISBLANK(J1569)),AND(NOT(O1569="Unknown"),ISBLANK(R1569))),"Missing Information", INDEX(Table15[Entire Service Line Classification], MATCH(SUMIFS(Table15[Unique ID],Table15[System-Owned Portion],E1569,Table15[If Material Anything Other than "Lead" in Column E,Was Material Ever Previously Lead?],G1569,Table15[Customer-Owned Portion],O1569),Table15[Unique ID],0),0)))</f>
        <v>Non-lead</v>
      </c>
      <c r="X1569"/>
    </row>
    <row r="1570" spans="2:24" ht="30" x14ac:dyDescent="0.25">
      <c r="B1570" s="146">
        <v>44786833</v>
      </c>
      <c r="C1570" s="31" t="s">
        <v>1799</v>
      </c>
      <c r="D1570" s="31"/>
      <c r="E1570" s="44" t="s">
        <v>35</v>
      </c>
      <c r="F1570" s="43" t="s">
        <v>34</v>
      </c>
      <c r="G1570" s="84" t="s">
        <v>34</v>
      </c>
      <c r="H1570" s="31"/>
      <c r="I1570" s="31"/>
      <c r="J1570" s="84" t="s">
        <v>190</v>
      </c>
      <c r="K1570" s="31" t="s">
        <v>34</v>
      </c>
      <c r="L1570" s="31" t="s">
        <v>46</v>
      </c>
      <c r="M1570" s="169"/>
      <c r="N1570" s="148" t="s">
        <v>3033</v>
      </c>
      <c r="O1570" s="44" t="s">
        <v>35</v>
      </c>
      <c r="P1570" s="43">
        <v>1991</v>
      </c>
      <c r="Q1570" s="31">
        <v>1</v>
      </c>
      <c r="R1570" s="84" t="s">
        <v>188</v>
      </c>
      <c r="S1570" s="31" t="s">
        <v>34</v>
      </c>
      <c r="T1570" s="31"/>
      <c r="U1570" s="169"/>
      <c r="V1570" s="150"/>
      <c r="W1570" s="141" t="str" cm="1">
        <f t="array" ref="W1570">IF(SUM(LEN(B1570:V1570))=0,"",IF(OR(OR(ISBLANK(F1570),SUM(LEN(C1570),LEN(D1570))=0),AND(NOT(E1570="Unknown"),ISBLANK(J1570)),AND(NOT(O1570="Unknown"),ISBLANK(R1570))),"Missing Information", INDEX(Table15[Entire Service Line Classification], MATCH(SUMIFS(Table15[Unique ID],Table15[System-Owned Portion],E1570,Table15[If Material Anything Other than "Lead" in Column E,Was Material Ever Previously Lead?],G1570,Table15[Customer-Owned Portion],O1570),Table15[Unique ID],0),0)))</f>
        <v>Non-lead</v>
      </c>
      <c r="X1570"/>
    </row>
    <row r="1571" spans="2:24" ht="30" x14ac:dyDescent="0.25">
      <c r="B1571" s="146">
        <v>90004279</v>
      </c>
      <c r="C1571" s="31" t="s">
        <v>1800</v>
      </c>
      <c r="D1571" s="31"/>
      <c r="E1571" s="44" t="s">
        <v>35</v>
      </c>
      <c r="F1571" s="43" t="s">
        <v>34</v>
      </c>
      <c r="G1571" s="84" t="s">
        <v>34</v>
      </c>
      <c r="H1571" s="31"/>
      <c r="I1571" s="31"/>
      <c r="J1571" s="84" t="s">
        <v>190</v>
      </c>
      <c r="K1571" s="31" t="s">
        <v>34</v>
      </c>
      <c r="L1571" s="31" t="s">
        <v>46</v>
      </c>
      <c r="M1571" s="169"/>
      <c r="N1571" s="148" t="s">
        <v>3033</v>
      </c>
      <c r="O1571" s="44" t="s">
        <v>35</v>
      </c>
      <c r="P1571" s="43">
        <v>1991</v>
      </c>
      <c r="Q1571" s="31">
        <v>1</v>
      </c>
      <c r="R1571" s="84" t="s">
        <v>188</v>
      </c>
      <c r="S1571" s="31" t="s">
        <v>34</v>
      </c>
      <c r="T1571" s="31"/>
      <c r="U1571" s="169"/>
      <c r="V1571" s="150"/>
      <c r="W1571" s="141" t="str" cm="1">
        <f t="array" ref="W1571">IF(SUM(LEN(B1571:V1571))=0,"",IF(OR(OR(ISBLANK(F1571),SUM(LEN(C1571),LEN(D1571))=0),AND(NOT(E1571="Unknown"),ISBLANK(J1571)),AND(NOT(O1571="Unknown"),ISBLANK(R1571))),"Missing Information", INDEX(Table15[Entire Service Line Classification], MATCH(SUMIFS(Table15[Unique ID],Table15[System-Owned Portion],E1571,Table15[If Material Anything Other than "Lead" in Column E,Was Material Ever Previously Lead?],G1571,Table15[Customer-Owned Portion],O1571),Table15[Unique ID],0),0)))</f>
        <v>Non-lead</v>
      </c>
      <c r="X1571"/>
    </row>
    <row r="1572" spans="2:24" ht="30" x14ac:dyDescent="0.25">
      <c r="B1572" s="146">
        <v>84758989</v>
      </c>
      <c r="C1572" s="31" t="s">
        <v>1801</v>
      </c>
      <c r="D1572" s="31"/>
      <c r="E1572" s="44" t="s">
        <v>35</v>
      </c>
      <c r="F1572" s="43" t="s">
        <v>34</v>
      </c>
      <c r="G1572" s="84" t="s">
        <v>34</v>
      </c>
      <c r="H1572" s="31"/>
      <c r="I1572" s="31"/>
      <c r="J1572" s="84" t="s">
        <v>190</v>
      </c>
      <c r="K1572" s="31" t="s">
        <v>34</v>
      </c>
      <c r="L1572" s="31" t="s">
        <v>46</v>
      </c>
      <c r="M1572" s="169"/>
      <c r="N1572" s="148" t="s">
        <v>3033</v>
      </c>
      <c r="O1572" s="44" t="s">
        <v>35</v>
      </c>
      <c r="P1572" s="43">
        <v>1991</v>
      </c>
      <c r="Q1572" s="31">
        <v>1</v>
      </c>
      <c r="R1572" s="84" t="s">
        <v>188</v>
      </c>
      <c r="S1572" s="31" t="s">
        <v>34</v>
      </c>
      <c r="T1572" s="31"/>
      <c r="U1572" s="169"/>
      <c r="V1572" s="150"/>
      <c r="W1572" s="141" t="str" cm="1">
        <f t="array" ref="W1572">IF(SUM(LEN(B1572:V1572))=0,"",IF(OR(OR(ISBLANK(F1572),SUM(LEN(C1572),LEN(D1572))=0),AND(NOT(E1572="Unknown"),ISBLANK(J1572)),AND(NOT(O1572="Unknown"),ISBLANK(R1572))),"Missing Information", INDEX(Table15[Entire Service Line Classification], MATCH(SUMIFS(Table15[Unique ID],Table15[System-Owned Portion],E1572,Table15[If Material Anything Other than "Lead" in Column E,Was Material Ever Previously Lead?],G1572,Table15[Customer-Owned Portion],O1572),Table15[Unique ID],0),0)))</f>
        <v>Non-lead</v>
      </c>
      <c r="X1572"/>
    </row>
    <row r="1573" spans="2:24" ht="30" x14ac:dyDescent="0.25">
      <c r="B1573" s="146">
        <v>44439797</v>
      </c>
      <c r="C1573" s="31" t="s">
        <v>1802</v>
      </c>
      <c r="D1573" s="31"/>
      <c r="E1573" s="44" t="s">
        <v>35</v>
      </c>
      <c r="F1573" s="43" t="s">
        <v>34</v>
      </c>
      <c r="G1573" s="84" t="s">
        <v>34</v>
      </c>
      <c r="H1573" s="31"/>
      <c r="I1573" s="31"/>
      <c r="J1573" s="84" t="s">
        <v>190</v>
      </c>
      <c r="K1573" s="31" t="s">
        <v>34</v>
      </c>
      <c r="L1573" s="31" t="s">
        <v>46</v>
      </c>
      <c r="M1573" s="169"/>
      <c r="N1573" s="148" t="s">
        <v>3033</v>
      </c>
      <c r="O1573" s="44" t="s">
        <v>35</v>
      </c>
      <c r="P1573" s="43">
        <v>1991</v>
      </c>
      <c r="Q1573" s="31">
        <v>1</v>
      </c>
      <c r="R1573" s="84" t="s">
        <v>188</v>
      </c>
      <c r="S1573" s="31" t="s">
        <v>34</v>
      </c>
      <c r="T1573" s="31"/>
      <c r="U1573" s="169"/>
      <c r="V1573" s="150"/>
      <c r="W1573" s="141" t="str" cm="1">
        <f t="array" ref="W1573">IF(SUM(LEN(B1573:V1573))=0,"",IF(OR(OR(ISBLANK(F1573),SUM(LEN(C1573),LEN(D1573))=0),AND(NOT(E1573="Unknown"),ISBLANK(J1573)),AND(NOT(O1573="Unknown"),ISBLANK(R1573))),"Missing Information", INDEX(Table15[Entire Service Line Classification], MATCH(SUMIFS(Table15[Unique ID],Table15[System-Owned Portion],E1573,Table15[If Material Anything Other than "Lead" in Column E,Was Material Ever Previously Lead?],G1573,Table15[Customer-Owned Portion],O1573),Table15[Unique ID],0),0)))</f>
        <v>Non-lead</v>
      </c>
      <c r="X1573"/>
    </row>
    <row r="1574" spans="2:24" ht="30" x14ac:dyDescent="0.25">
      <c r="B1574" s="146">
        <v>45496081</v>
      </c>
      <c r="C1574" s="31" t="s">
        <v>1803</v>
      </c>
      <c r="D1574" s="31"/>
      <c r="E1574" s="44" t="s">
        <v>35</v>
      </c>
      <c r="F1574" s="43" t="s">
        <v>34</v>
      </c>
      <c r="G1574" s="84" t="s">
        <v>34</v>
      </c>
      <c r="H1574" s="31"/>
      <c r="I1574" s="31"/>
      <c r="J1574" s="84" t="s">
        <v>190</v>
      </c>
      <c r="K1574" s="31" t="s">
        <v>34</v>
      </c>
      <c r="L1574" s="31" t="s">
        <v>46</v>
      </c>
      <c r="M1574" s="169"/>
      <c r="N1574" s="148" t="s">
        <v>3033</v>
      </c>
      <c r="O1574" s="44" t="s">
        <v>35</v>
      </c>
      <c r="P1574" s="43">
        <v>1991</v>
      </c>
      <c r="Q1574" s="31">
        <v>1</v>
      </c>
      <c r="R1574" s="84" t="s">
        <v>188</v>
      </c>
      <c r="S1574" s="31" t="s">
        <v>34</v>
      </c>
      <c r="T1574" s="31"/>
      <c r="U1574" s="169"/>
      <c r="V1574" s="150"/>
      <c r="W1574" s="141" t="str" cm="1">
        <f t="array" ref="W1574">IF(SUM(LEN(B1574:V1574))=0,"",IF(OR(OR(ISBLANK(F1574),SUM(LEN(C1574),LEN(D1574))=0),AND(NOT(E1574="Unknown"),ISBLANK(J1574)),AND(NOT(O1574="Unknown"),ISBLANK(R1574))),"Missing Information", INDEX(Table15[Entire Service Line Classification], MATCH(SUMIFS(Table15[Unique ID],Table15[System-Owned Portion],E1574,Table15[If Material Anything Other than "Lead" in Column E,Was Material Ever Previously Lead?],G1574,Table15[Customer-Owned Portion],O1574),Table15[Unique ID],0),0)))</f>
        <v>Non-lead</v>
      </c>
      <c r="X1574"/>
    </row>
    <row r="1575" spans="2:24" ht="30" x14ac:dyDescent="0.25">
      <c r="B1575" s="146">
        <v>53671193</v>
      </c>
      <c r="C1575" s="31" t="s">
        <v>1804</v>
      </c>
      <c r="D1575" s="31"/>
      <c r="E1575" s="44" t="s">
        <v>35</v>
      </c>
      <c r="F1575" s="43" t="s">
        <v>34</v>
      </c>
      <c r="G1575" s="84" t="s">
        <v>34</v>
      </c>
      <c r="H1575" s="31"/>
      <c r="I1575" s="31"/>
      <c r="J1575" s="84" t="s">
        <v>190</v>
      </c>
      <c r="K1575" s="31" t="s">
        <v>34</v>
      </c>
      <c r="L1575" s="31" t="s">
        <v>46</v>
      </c>
      <c r="M1575" s="169"/>
      <c r="N1575" s="148" t="s">
        <v>3033</v>
      </c>
      <c r="O1575" s="44" t="s">
        <v>35</v>
      </c>
      <c r="P1575" s="43">
        <v>1991</v>
      </c>
      <c r="Q1575" s="31">
        <v>1</v>
      </c>
      <c r="R1575" s="84" t="s">
        <v>188</v>
      </c>
      <c r="S1575" s="31" t="s">
        <v>34</v>
      </c>
      <c r="T1575" s="31"/>
      <c r="U1575" s="169"/>
      <c r="V1575" s="150"/>
      <c r="W1575" s="141" t="str" cm="1">
        <f t="array" ref="W1575">IF(SUM(LEN(B1575:V1575))=0,"",IF(OR(OR(ISBLANK(F1575),SUM(LEN(C1575),LEN(D1575))=0),AND(NOT(E1575="Unknown"),ISBLANK(J1575)),AND(NOT(O1575="Unknown"),ISBLANK(R1575))),"Missing Information", INDEX(Table15[Entire Service Line Classification], MATCH(SUMIFS(Table15[Unique ID],Table15[System-Owned Portion],E1575,Table15[If Material Anything Other than "Lead" in Column E,Was Material Ever Previously Lead?],G1575,Table15[Customer-Owned Portion],O1575),Table15[Unique ID],0),0)))</f>
        <v>Non-lead</v>
      </c>
      <c r="X1575"/>
    </row>
    <row r="1576" spans="2:24" ht="30" x14ac:dyDescent="0.25">
      <c r="B1576" s="146">
        <v>44439792</v>
      </c>
      <c r="C1576" s="31" t="s">
        <v>1805</v>
      </c>
      <c r="D1576" s="31"/>
      <c r="E1576" s="44" t="s">
        <v>35</v>
      </c>
      <c r="F1576" s="43" t="s">
        <v>34</v>
      </c>
      <c r="G1576" s="84" t="s">
        <v>34</v>
      </c>
      <c r="H1576" s="31"/>
      <c r="I1576" s="31"/>
      <c r="J1576" s="84" t="s">
        <v>190</v>
      </c>
      <c r="K1576" s="31" t="s">
        <v>34</v>
      </c>
      <c r="L1576" s="31" t="s">
        <v>46</v>
      </c>
      <c r="M1576" s="169"/>
      <c r="N1576" s="148" t="s">
        <v>3033</v>
      </c>
      <c r="O1576" s="44" t="s">
        <v>35</v>
      </c>
      <c r="P1576" s="43">
        <v>1991</v>
      </c>
      <c r="Q1576" s="31">
        <v>1</v>
      </c>
      <c r="R1576" s="84" t="s">
        <v>188</v>
      </c>
      <c r="S1576" s="31" t="s">
        <v>34</v>
      </c>
      <c r="T1576" s="31"/>
      <c r="U1576" s="169"/>
      <c r="V1576" s="150"/>
      <c r="W1576" s="141" t="str" cm="1">
        <f t="array" ref="W1576">IF(SUM(LEN(B1576:V1576))=0,"",IF(OR(OR(ISBLANK(F1576),SUM(LEN(C1576),LEN(D1576))=0),AND(NOT(E1576="Unknown"),ISBLANK(J1576)),AND(NOT(O1576="Unknown"),ISBLANK(R1576))),"Missing Information", INDEX(Table15[Entire Service Line Classification], MATCH(SUMIFS(Table15[Unique ID],Table15[System-Owned Portion],E1576,Table15[If Material Anything Other than "Lead" in Column E,Was Material Ever Previously Lead?],G1576,Table15[Customer-Owned Portion],O1576),Table15[Unique ID],0),0)))</f>
        <v>Non-lead</v>
      </c>
      <c r="X1576"/>
    </row>
    <row r="1577" spans="2:24" ht="30" x14ac:dyDescent="0.25">
      <c r="B1577" s="146">
        <v>35775306</v>
      </c>
      <c r="C1577" s="31" t="s">
        <v>1806</v>
      </c>
      <c r="D1577" s="31"/>
      <c r="E1577" s="44" t="s">
        <v>35</v>
      </c>
      <c r="F1577" s="43" t="s">
        <v>34</v>
      </c>
      <c r="G1577" s="84" t="s">
        <v>34</v>
      </c>
      <c r="H1577" s="31"/>
      <c r="I1577" s="31"/>
      <c r="J1577" s="84" t="s">
        <v>190</v>
      </c>
      <c r="K1577" s="31" t="s">
        <v>34</v>
      </c>
      <c r="L1577" s="31" t="s">
        <v>46</v>
      </c>
      <c r="M1577" s="169"/>
      <c r="N1577" s="148" t="s">
        <v>3033</v>
      </c>
      <c r="O1577" s="44" t="s">
        <v>35</v>
      </c>
      <c r="P1577" s="43">
        <v>1991</v>
      </c>
      <c r="Q1577" s="31">
        <v>1</v>
      </c>
      <c r="R1577" s="84" t="s">
        <v>188</v>
      </c>
      <c r="S1577" s="31" t="s">
        <v>34</v>
      </c>
      <c r="T1577" s="31"/>
      <c r="U1577" s="169"/>
      <c r="V1577" s="150"/>
      <c r="W1577" s="141" t="str" cm="1">
        <f t="array" ref="W1577">IF(SUM(LEN(B1577:V1577))=0,"",IF(OR(OR(ISBLANK(F1577),SUM(LEN(C1577),LEN(D1577))=0),AND(NOT(E1577="Unknown"),ISBLANK(J1577)),AND(NOT(O1577="Unknown"),ISBLANK(R1577))),"Missing Information", INDEX(Table15[Entire Service Line Classification], MATCH(SUMIFS(Table15[Unique ID],Table15[System-Owned Portion],E1577,Table15[If Material Anything Other than "Lead" in Column E,Was Material Ever Previously Lead?],G1577,Table15[Customer-Owned Portion],O1577),Table15[Unique ID],0),0)))</f>
        <v>Non-lead</v>
      </c>
      <c r="X1577"/>
    </row>
    <row r="1578" spans="2:24" ht="30" x14ac:dyDescent="0.25">
      <c r="B1578" s="146">
        <v>44439819</v>
      </c>
      <c r="C1578" s="31" t="s">
        <v>1807</v>
      </c>
      <c r="D1578" s="31"/>
      <c r="E1578" s="44" t="s">
        <v>35</v>
      </c>
      <c r="F1578" s="43" t="s">
        <v>34</v>
      </c>
      <c r="G1578" s="84" t="s">
        <v>34</v>
      </c>
      <c r="H1578" s="31"/>
      <c r="I1578" s="31"/>
      <c r="J1578" s="84" t="s">
        <v>190</v>
      </c>
      <c r="K1578" s="31" t="s">
        <v>34</v>
      </c>
      <c r="L1578" s="31" t="s">
        <v>46</v>
      </c>
      <c r="M1578" s="169"/>
      <c r="N1578" s="148" t="s">
        <v>3033</v>
      </c>
      <c r="O1578" s="44" t="s">
        <v>35</v>
      </c>
      <c r="P1578" s="43">
        <v>1991</v>
      </c>
      <c r="Q1578" s="31">
        <v>1</v>
      </c>
      <c r="R1578" s="84" t="s">
        <v>188</v>
      </c>
      <c r="S1578" s="31" t="s">
        <v>34</v>
      </c>
      <c r="T1578" s="31"/>
      <c r="U1578" s="169"/>
      <c r="V1578" s="150"/>
      <c r="W1578" s="141" t="str" cm="1">
        <f t="array" ref="W1578">IF(SUM(LEN(B1578:V1578))=0,"",IF(OR(OR(ISBLANK(F1578),SUM(LEN(C1578),LEN(D1578))=0),AND(NOT(E1578="Unknown"),ISBLANK(J1578)),AND(NOT(O1578="Unknown"),ISBLANK(R1578))),"Missing Information", INDEX(Table15[Entire Service Line Classification], MATCH(SUMIFS(Table15[Unique ID],Table15[System-Owned Portion],E1578,Table15[If Material Anything Other than "Lead" in Column E,Was Material Ever Previously Lead?],G1578,Table15[Customer-Owned Portion],O1578),Table15[Unique ID],0),0)))</f>
        <v>Non-lead</v>
      </c>
      <c r="X1578"/>
    </row>
    <row r="1579" spans="2:24" ht="30" x14ac:dyDescent="0.25">
      <c r="B1579" s="146">
        <v>65377503</v>
      </c>
      <c r="C1579" s="31" t="s">
        <v>1808</v>
      </c>
      <c r="D1579" s="31"/>
      <c r="E1579" s="44" t="s">
        <v>35</v>
      </c>
      <c r="F1579" s="43" t="s">
        <v>34</v>
      </c>
      <c r="G1579" s="84" t="s">
        <v>34</v>
      </c>
      <c r="H1579" s="31"/>
      <c r="I1579" s="31"/>
      <c r="J1579" s="84" t="s">
        <v>190</v>
      </c>
      <c r="K1579" s="31" t="s">
        <v>34</v>
      </c>
      <c r="L1579" s="31" t="s">
        <v>46</v>
      </c>
      <c r="M1579" s="169"/>
      <c r="N1579" s="148" t="s">
        <v>3033</v>
      </c>
      <c r="O1579" s="44" t="s">
        <v>35</v>
      </c>
      <c r="P1579" s="43">
        <v>1991</v>
      </c>
      <c r="Q1579" s="31">
        <v>1</v>
      </c>
      <c r="R1579" s="84" t="s">
        <v>188</v>
      </c>
      <c r="S1579" s="31" t="s">
        <v>34</v>
      </c>
      <c r="T1579" s="31"/>
      <c r="U1579" s="169"/>
      <c r="V1579" s="150"/>
      <c r="W1579" s="141" t="str" cm="1">
        <f t="array" ref="W1579">IF(SUM(LEN(B1579:V1579))=0,"",IF(OR(OR(ISBLANK(F1579),SUM(LEN(C1579),LEN(D1579))=0),AND(NOT(E1579="Unknown"),ISBLANK(J1579)),AND(NOT(O1579="Unknown"),ISBLANK(R1579))),"Missing Information", INDEX(Table15[Entire Service Line Classification], MATCH(SUMIFS(Table15[Unique ID],Table15[System-Owned Portion],E1579,Table15[If Material Anything Other than "Lead" in Column E,Was Material Ever Previously Lead?],G1579,Table15[Customer-Owned Portion],O1579),Table15[Unique ID],0),0)))</f>
        <v>Non-lead</v>
      </c>
      <c r="X1579"/>
    </row>
    <row r="1580" spans="2:24" ht="30" x14ac:dyDescent="0.25">
      <c r="B1580" s="146">
        <v>88106501</v>
      </c>
      <c r="C1580" s="31" t="s">
        <v>1809</v>
      </c>
      <c r="D1580" s="31"/>
      <c r="E1580" s="44" t="s">
        <v>35</v>
      </c>
      <c r="F1580" s="43" t="s">
        <v>34</v>
      </c>
      <c r="G1580" s="84" t="s">
        <v>34</v>
      </c>
      <c r="H1580" s="31"/>
      <c r="I1580" s="31"/>
      <c r="J1580" s="84" t="s">
        <v>190</v>
      </c>
      <c r="K1580" s="31" t="s">
        <v>34</v>
      </c>
      <c r="L1580" s="31" t="s">
        <v>46</v>
      </c>
      <c r="M1580" s="169"/>
      <c r="N1580" s="148" t="s">
        <v>3033</v>
      </c>
      <c r="O1580" s="44" t="s">
        <v>35</v>
      </c>
      <c r="P1580" s="43">
        <v>1991</v>
      </c>
      <c r="Q1580" s="31">
        <v>1</v>
      </c>
      <c r="R1580" s="84" t="s">
        <v>188</v>
      </c>
      <c r="S1580" s="31" t="s">
        <v>34</v>
      </c>
      <c r="T1580" s="31"/>
      <c r="U1580" s="169"/>
      <c r="V1580" s="150"/>
      <c r="W1580" s="141" t="str" cm="1">
        <f t="array" ref="W1580">IF(SUM(LEN(B1580:V1580))=0,"",IF(OR(OR(ISBLANK(F1580),SUM(LEN(C1580),LEN(D1580))=0),AND(NOT(E1580="Unknown"),ISBLANK(J1580)),AND(NOT(O1580="Unknown"),ISBLANK(R1580))),"Missing Information", INDEX(Table15[Entire Service Line Classification], MATCH(SUMIFS(Table15[Unique ID],Table15[System-Owned Portion],E1580,Table15[If Material Anything Other than "Lead" in Column E,Was Material Ever Previously Lead?],G1580,Table15[Customer-Owned Portion],O1580),Table15[Unique ID],0),0)))</f>
        <v>Non-lead</v>
      </c>
      <c r="X1580"/>
    </row>
    <row r="1581" spans="2:24" ht="30" x14ac:dyDescent="0.25">
      <c r="B1581" s="146">
        <v>44439821</v>
      </c>
      <c r="C1581" s="31" t="s">
        <v>1810</v>
      </c>
      <c r="D1581" s="31"/>
      <c r="E1581" s="44" t="s">
        <v>35</v>
      </c>
      <c r="F1581" s="43" t="s">
        <v>34</v>
      </c>
      <c r="G1581" s="84" t="s">
        <v>34</v>
      </c>
      <c r="H1581" s="31"/>
      <c r="I1581" s="31"/>
      <c r="J1581" s="84" t="s">
        <v>190</v>
      </c>
      <c r="K1581" s="31" t="s">
        <v>34</v>
      </c>
      <c r="L1581" s="31" t="s">
        <v>46</v>
      </c>
      <c r="M1581" s="169"/>
      <c r="N1581" s="148" t="s">
        <v>3033</v>
      </c>
      <c r="O1581" s="44" t="s">
        <v>35</v>
      </c>
      <c r="P1581" s="43">
        <v>1991</v>
      </c>
      <c r="Q1581" s="31">
        <v>1</v>
      </c>
      <c r="R1581" s="84" t="s">
        <v>188</v>
      </c>
      <c r="S1581" s="31" t="s">
        <v>34</v>
      </c>
      <c r="T1581" s="31"/>
      <c r="U1581" s="169"/>
      <c r="V1581" s="150"/>
      <c r="W1581" s="141" t="str" cm="1">
        <f t="array" ref="W1581">IF(SUM(LEN(B1581:V1581))=0,"",IF(OR(OR(ISBLANK(F1581),SUM(LEN(C1581),LEN(D1581))=0),AND(NOT(E1581="Unknown"),ISBLANK(J1581)),AND(NOT(O1581="Unknown"),ISBLANK(R1581))),"Missing Information", INDEX(Table15[Entire Service Line Classification], MATCH(SUMIFS(Table15[Unique ID],Table15[System-Owned Portion],E1581,Table15[If Material Anything Other than "Lead" in Column E,Was Material Ever Previously Lead?],G1581,Table15[Customer-Owned Portion],O1581),Table15[Unique ID],0),0)))</f>
        <v>Non-lead</v>
      </c>
      <c r="X1581"/>
    </row>
    <row r="1582" spans="2:24" ht="30" x14ac:dyDescent="0.25">
      <c r="B1582" s="146">
        <v>89017890</v>
      </c>
      <c r="C1582" s="31" t="s">
        <v>1811</v>
      </c>
      <c r="D1582" s="31"/>
      <c r="E1582" s="44" t="s">
        <v>35</v>
      </c>
      <c r="F1582" s="43" t="s">
        <v>34</v>
      </c>
      <c r="G1582" s="84" t="s">
        <v>34</v>
      </c>
      <c r="H1582" s="31"/>
      <c r="I1582" s="31"/>
      <c r="J1582" s="84" t="s">
        <v>190</v>
      </c>
      <c r="K1582" s="31" t="s">
        <v>34</v>
      </c>
      <c r="L1582" s="31" t="s">
        <v>46</v>
      </c>
      <c r="M1582" s="169"/>
      <c r="N1582" s="148" t="s">
        <v>3033</v>
      </c>
      <c r="O1582" s="44" t="s">
        <v>35</v>
      </c>
      <c r="P1582" s="43">
        <v>1991</v>
      </c>
      <c r="Q1582" s="31">
        <v>1</v>
      </c>
      <c r="R1582" s="84" t="s">
        <v>188</v>
      </c>
      <c r="S1582" s="31" t="s">
        <v>34</v>
      </c>
      <c r="T1582" s="31"/>
      <c r="U1582" s="169"/>
      <c r="V1582" s="150"/>
      <c r="W1582" s="141" t="str" cm="1">
        <f t="array" ref="W1582">IF(SUM(LEN(B1582:V1582))=0,"",IF(OR(OR(ISBLANK(F1582),SUM(LEN(C1582),LEN(D1582))=0),AND(NOT(E1582="Unknown"),ISBLANK(J1582)),AND(NOT(O1582="Unknown"),ISBLANK(R1582))),"Missing Information", INDEX(Table15[Entire Service Line Classification], MATCH(SUMIFS(Table15[Unique ID],Table15[System-Owned Portion],E1582,Table15[If Material Anything Other than "Lead" in Column E,Was Material Ever Previously Lead?],G1582,Table15[Customer-Owned Portion],O1582),Table15[Unique ID],0),0)))</f>
        <v>Non-lead</v>
      </c>
      <c r="X1582"/>
    </row>
    <row r="1583" spans="2:24" ht="30" x14ac:dyDescent="0.25">
      <c r="B1583" s="146">
        <v>45707028</v>
      </c>
      <c r="C1583" s="31" t="s">
        <v>1812</v>
      </c>
      <c r="D1583" s="31"/>
      <c r="E1583" s="44" t="s">
        <v>35</v>
      </c>
      <c r="F1583" s="43" t="s">
        <v>34</v>
      </c>
      <c r="G1583" s="84" t="s">
        <v>34</v>
      </c>
      <c r="H1583" s="31"/>
      <c r="I1583" s="31"/>
      <c r="J1583" s="84" t="s">
        <v>190</v>
      </c>
      <c r="K1583" s="31" t="s">
        <v>34</v>
      </c>
      <c r="L1583" s="31" t="s">
        <v>46</v>
      </c>
      <c r="M1583" s="169"/>
      <c r="N1583" s="148" t="s">
        <v>3033</v>
      </c>
      <c r="O1583" s="44" t="s">
        <v>35</v>
      </c>
      <c r="P1583" s="43">
        <v>1991</v>
      </c>
      <c r="Q1583" s="31">
        <v>1</v>
      </c>
      <c r="R1583" s="84" t="s">
        <v>188</v>
      </c>
      <c r="S1583" s="31" t="s">
        <v>34</v>
      </c>
      <c r="T1583" s="31"/>
      <c r="U1583" s="169"/>
      <c r="V1583" s="150"/>
      <c r="W1583" s="141" t="str" cm="1">
        <f t="array" ref="W1583">IF(SUM(LEN(B1583:V1583))=0,"",IF(OR(OR(ISBLANK(F1583),SUM(LEN(C1583),LEN(D1583))=0),AND(NOT(E1583="Unknown"),ISBLANK(J1583)),AND(NOT(O1583="Unknown"),ISBLANK(R1583))),"Missing Information", INDEX(Table15[Entire Service Line Classification], MATCH(SUMIFS(Table15[Unique ID],Table15[System-Owned Portion],E1583,Table15[If Material Anything Other than "Lead" in Column E,Was Material Ever Previously Lead?],G1583,Table15[Customer-Owned Portion],O1583),Table15[Unique ID],0),0)))</f>
        <v>Non-lead</v>
      </c>
      <c r="X1583"/>
    </row>
    <row r="1584" spans="2:24" ht="30" x14ac:dyDescent="0.25">
      <c r="B1584" s="146">
        <v>54336452</v>
      </c>
      <c r="C1584" s="31" t="s">
        <v>1813</v>
      </c>
      <c r="D1584" s="31"/>
      <c r="E1584" s="44" t="s">
        <v>35</v>
      </c>
      <c r="F1584" s="43" t="s">
        <v>34</v>
      </c>
      <c r="G1584" s="84" t="s">
        <v>34</v>
      </c>
      <c r="H1584" s="31"/>
      <c r="I1584" s="31"/>
      <c r="J1584" s="84" t="s">
        <v>190</v>
      </c>
      <c r="K1584" s="31" t="s">
        <v>34</v>
      </c>
      <c r="L1584" s="31" t="s">
        <v>46</v>
      </c>
      <c r="M1584" s="169"/>
      <c r="N1584" s="148" t="s">
        <v>3033</v>
      </c>
      <c r="O1584" s="44" t="s">
        <v>35</v>
      </c>
      <c r="P1584" s="43">
        <v>1991</v>
      </c>
      <c r="Q1584" s="31">
        <v>1</v>
      </c>
      <c r="R1584" s="84" t="s">
        <v>188</v>
      </c>
      <c r="S1584" s="31" t="s">
        <v>34</v>
      </c>
      <c r="T1584" s="31"/>
      <c r="U1584" s="169"/>
      <c r="V1584" s="150"/>
      <c r="W1584" s="141" t="str" cm="1">
        <f t="array" ref="W1584">IF(SUM(LEN(B1584:V1584))=0,"",IF(OR(OR(ISBLANK(F1584),SUM(LEN(C1584),LEN(D1584))=0),AND(NOT(E1584="Unknown"),ISBLANK(J1584)),AND(NOT(O1584="Unknown"),ISBLANK(R1584))),"Missing Information", INDEX(Table15[Entire Service Line Classification], MATCH(SUMIFS(Table15[Unique ID],Table15[System-Owned Portion],E1584,Table15[If Material Anything Other than "Lead" in Column E,Was Material Ever Previously Lead?],G1584,Table15[Customer-Owned Portion],O1584),Table15[Unique ID],0),0)))</f>
        <v>Non-lead</v>
      </c>
      <c r="X1584"/>
    </row>
    <row r="1585" spans="2:24" ht="30" x14ac:dyDescent="0.25">
      <c r="B1585" s="146">
        <v>88106465</v>
      </c>
      <c r="C1585" s="31" t="s">
        <v>1814</v>
      </c>
      <c r="D1585" s="31"/>
      <c r="E1585" s="44" t="s">
        <v>35</v>
      </c>
      <c r="F1585" s="43" t="s">
        <v>34</v>
      </c>
      <c r="G1585" s="84" t="s">
        <v>34</v>
      </c>
      <c r="H1585" s="31"/>
      <c r="I1585" s="31"/>
      <c r="J1585" s="84" t="s">
        <v>190</v>
      </c>
      <c r="K1585" s="31" t="s">
        <v>34</v>
      </c>
      <c r="L1585" s="31" t="s">
        <v>46</v>
      </c>
      <c r="M1585" s="169"/>
      <c r="N1585" s="148" t="s">
        <v>3033</v>
      </c>
      <c r="O1585" s="44" t="s">
        <v>35</v>
      </c>
      <c r="P1585" s="43">
        <v>1991</v>
      </c>
      <c r="Q1585" s="31">
        <v>1</v>
      </c>
      <c r="R1585" s="84" t="s">
        <v>188</v>
      </c>
      <c r="S1585" s="31" t="s">
        <v>34</v>
      </c>
      <c r="T1585" s="31"/>
      <c r="U1585" s="169"/>
      <c r="V1585" s="150"/>
      <c r="W1585" s="141" t="str" cm="1">
        <f t="array" ref="W1585">IF(SUM(LEN(B1585:V1585))=0,"",IF(OR(OR(ISBLANK(F1585),SUM(LEN(C1585),LEN(D1585))=0),AND(NOT(E1585="Unknown"),ISBLANK(J1585)),AND(NOT(O1585="Unknown"),ISBLANK(R1585))),"Missing Information", INDEX(Table15[Entire Service Line Classification], MATCH(SUMIFS(Table15[Unique ID],Table15[System-Owned Portion],E1585,Table15[If Material Anything Other than "Lead" in Column E,Was Material Ever Previously Lead?],G1585,Table15[Customer-Owned Portion],O1585),Table15[Unique ID],0),0)))</f>
        <v>Non-lead</v>
      </c>
      <c r="X1585"/>
    </row>
    <row r="1586" spans="2:24" ht="30" x14ac:dyDescent="0.25">
      <c r="B1586" s="146">
        <v>87128711</v>
      </c>
      <c r="C1586" s="31" t="s">
        <v>1815</v>
      </c>
      <c r="D1586" s="31"/>
      <c r="E1586" s="44" t="s">
        <v>35</v>
      </c>
      <c r="F1586" s="43" t="s">
        <v>34</v>
      </c>
      <c r="G1586" s="84" t="s">
        <v>34</v>
      </c>
      <c r="H1586" s="31"/>
      <c r="I1586" s="31"/>
      <c r="J1586" s="84" t="s">
        <v>190</v>
      </c>
      <c r="K1586" s="31" t="s">
        <v>34</v>
      </c>
      <c r="L1586" s="31" t="s">
        <v>46</v>
      </c>
      <c r="M1586" s="169"/>
      <c r="N1586" s="148" t="s">
        <v>3033</v>
      </c>
      <c r="O1586" s="44" t="s">
        <v>35</v>
      </c>
      <c r="P1586" s="43">
        <v>1991</v>
      </c>
      <c r="Q1586" s="31">
        <v>1</v>
      </c>
      <c r="R1586" s="84" t="s">
        <v>188</v>
      </c>
      <c r="S1586" s="31" t="s">
        <v>34</v>
      </c>
      <c r="T1586" s="31"/>
      <c r="U1586" s="169"/>
      <c r="V1586" s="150"/>
      <c r="W1586" s="141" t="str" cm="1">
        <f t="array" ref="W1586">IF(SUM(LEN(B1586:V1586))=0,"",IF(OR(OR(ISBLANK(F1586),SUM(LEN(C1586),LEN(D1586))=0),AND(NOT(E1586="Unknown"),ISBLANK(J1586)),AND(NOT(O1586="Unknown"),ISBLANK(R1586))),"Missing Information", INDEX(Table15[Entire Service Line Classification], MATCH(SUMIFS(Table15[Unique ID],Table15[System-Owned Portion],E1586,Table15[If Material Anything Other than "Lead" in Column E,Was Material Ever Previously Lead?],G1586,Table15[Customer-Owned Portion],O1586),Table15[Unique ID],0),0)))</f>
        <v>Non-lead</v>
      </c>
      <c r="X1586"/>
    </row>
    <row r="1587" spans="2:24" ht="30" x14ac:dyDescent="0.25">
      <c r="B1587" s="146">
        <v>44786823</v>
      </c>
      <c r="C1587" s="31" t="s">
        <v>1816</v>
      </c>
      <c r="D1587" s="31"/>
      <c r="E1587" s="44" t="s">
        <v>35</v>
      </c>
      <c r="F1587" s="43" t="s">
        <v>34</v>
      </c>
      <c r="G1587" s="84" t="s">
        <v>34</v>
      </c>
      <c r="H1587" s="31"/>
      <c r="I1587" s="31"/>
      <c r="J1587" s="84" t="s">
        <v>190</v>
      </c>
      <c r="K1587" s="31" t="s">
        <v>34</v>
      </c>
      <c r="L1587" s="31" t="s">
        <v>46</v>
      </c>
      <c r="M1587" s="169"/>
      <c r="N1587" s="148" t="s">
        <v>3033</v>
      </c>
      <c r="O1587" s="44" t="s">
        <v>35</v>
      </c>
      <c r="P1587" s="43">
        <v>1991</v>
      </c>
      <c r="Q1587" s="31">
        <v>1</v>
      </c>
      <c r="R1587" s="84" t="s">
        <v>188</v>
      </c>
      <c r="S1587" s="31" t="s">
        <v>34</v>
      </c>
      <c r="T1587" s="31"/>
      <c r="U1587" s="169"/>
      <c r="V1587" s="150"/>
      <c r="W1587" s="141" t="str" cm="1">
        <f t="array" ref="W1587">IF(SUM(LEN(B1587:V1587))=0,"",IF(OR(OR(ISBLANK(F1587),SUM(LEN(C1587),LEN(D1587))=0),AND(NOT(E1587="Unknown"),ISBLANK(J1587)),AND(NOT(O1587="Unknown"),ISBLANK(R1587))),"Missing Information", INDEX(Table15[Entire Service Line Classification], MATCH(SUMIFS(Table15[Unique ID],Table15[System-Owned Portion],E1587,Table15[If Material Anything Other than "Lead" in Column E,Was Material Ever Previously Lead?],G1587,Table15[Customer-Owned Portion],O1587),Table15[Unique ID],0),0)))</f>
        <v>Non-lead</v>
      </c>
      <c r="X1587"/>
    </row>
    <row r="1588" spans="2:24" ht="30" x14ac:dyDescent="0.25">
      <c r="B1588" s="146">
        <v>88060299</v>
      </c>
      <c r="C1588" s="31" t="s">
        <v>1817</v>
      </c>
      <c r="D1588" s="31"/>
      <c r="E1588" s="44" t="s">
        <v>35</v>
      </c>
      <c r="F1588" s="43" t="s">
        <v>34</v>
      </c>
      <c r="G1588" s="84" t="s">
        <v>34</v>
      </c>
      <c r="H1588" s="31"/>
      <c r="I1588" s="31"/>
      <c r="J1588" s="84" t="s">
        <v>190</v>
      </c>
      <c r="K1588" s="31" t="s">
        <v>34</v>
      </c>
      <c r="L1588" s="31" t="s">
        <v>46</v>
      </c>
      <c r="M1588" s="169"/>
      <c r="N1588" s="148" t="s">
        <v>3033</v>
      </c>
      <c r="O1588" s="44" t="s">
        <v>35</v>
      </c>
      <c r="P1588" s="43">
        <v>1991</v>
      </c>
      <c r="Q1588" s="31">
        <v>1</v>
      </c>
      <c r="R1588" s="84" t="s">
        <v>188</v>
      </c>
      <c r="S1588" s="31" t="s">
        <v>34</v>
      </c>
      <c r="T1588" s="31"/>
      <c r="U1588" s="169"/>
      <c r="V1588" s="150"/>
      <c r="W1588" s="141" t="str" cm="1">
        <f t="array" ref="W1588">IF(SUM(LEN(B1588:V1588))=0,"",IF(OR(OR(ISBLANK(F1588),SUM(LEN(C1588),LEN(D1588))=0),AND(NOT(E1588="Unknown"),ISBLANK(J1588)),AND(NOT(O1588="Unknown"),ISBLANK(R1588))),"Missing Information", INDEX(Table15[Entire Service Line Classification], MATCH(SUMIFS(Table15[Unique ID],Table15[System-Owned Portion],E1588,Table15[If Material Anything Other than "Lead" in Column E,Was Material Ever Previously Lead?],G1588,Table15[Customer-Owned Portion],O1588),Table15[Unique ID],0),0)))</f>
        <v>Non-lead</v>
      </c>
      <c r="X1588"/>
    </row>
    <row r="1589" spans="2:24" ht="30" x14ac:dyDescent="0.25">
      <c r="B1589" s="146">
        <v>44439831</v>
      </c>
      <c r="C1589" s="31" t="s">
        <v>1818</v>
      </c>
      <c r="D1589" s="31"/>
      <c r="E1589" s="44" t="s">
        <v>35</v>
      </c>
      <c r="F1589" s="43" t="s">
        <v>34</v>
      </c>
      <c r="G1589" s="84" t="s">
        <v>34</v>
      </c>
      <c r="H1589" s="31"/>
      <c r="I1589" s="31"/>
      <c r="J1589" s="84" t="s">
        <v>190</v>
      </c>
      <c r="K1589" s="31" t="s">
        <v>34</v>
      </c>
      <c r="L1589" s="31" t="s">
        <v>46</v>
      </c>
      <c r="M1589" s="169"/>
      <c r="N1589" s="148" t="s">
        <v>3033</v>
      </c>
      <c r="O1589" s="44" t="s">
        <v>35</v>
      </c>
      <c r="P1589" s="43">
        <v>1991</v>
      </c>
      <c r="Q1589" s="31">
        <v>1</v>
      </c>
      <c r="R1589" s="84" t="s">
        <v>188</v>
      </c>
      <c r="S1589" s="31" t="s">
        <v>34</v>
      </c>
      <c r="T1589" s="31"/>
      <c r="U1589" s="169"/>
      <c r="V1589" s="150"/>
      <c r="W1589" s="141" t="str" cm="1">
        <f t="array" ref="W1589">IF(SUM(LEN(B1589:V1589))=0,"",IF(OR(OR(ISBLANK(F1589),SUM(LEN(C1589),LEN(D1589))=0),AND(NOT(E1589="Unknown"),ISBLANK(J1589)),AND(NOT(O1589="Unknown"),ISBLANK(R1589))),"Missing Information", INDEX(Table15[Entire Service Line Classification], MATCH(SUMIFS(Table15[Unique ID],Table15[System-Owned Portion],E1589,Table15[If Material Anything Other than "Lead" in Column E,Was Material Ever Previously Lead?],G1589,Table15[Customer-Owned Portion],O1589),Table15[Unique ID],0),0)))</f>
        <v>Non-lead</v>
      </c>
      <c r="X1589"/>
    </row>
    <row r="1590" spans="2:24" ht="30" x14ac:dyDescent="0.25">
      <c r="B1590" s="146">
        <v>89008427</v>
      </c>
      <c r="C1590" s="31" t="s">
        <v>1819</v>
      </c>
      <c r="D1590" s="31"/>
      <c r="E1590" s="44" t="s">
        <v>35</v>
      </c>
      <c r="F1590" s="43" t="s">
        <v>34</v>
      </c>
      <c r="G1590" s="84" t="s">
        <v>34</v>
      </c>
      <c r="H1590" s="31"/>
      <c r="I1590" s="31"/>
      <c r="J1590" s="84" t="s">
        <v>190</v>
      </c>
      <c r="K1590" s="31" t="s">
        <v>34</v>
      </c>
      <c r="L1590" s="31" t="s">
        <v>46</v>
      </c>
      <c r="M1590" s="169"/>
      <c r="N1590" s="148" t="s">
        <v>3033</v>
      </c>
      <c r="O1590" s="44" t="s">
        <v>35</v>
      </c>
      <c r="P1590" s="43">
        <v>1991</v>
      </c>
      <c r="Q1590" s="31">
        <v>1</v>
      </c>
      <c r="R1590" s="84" t="s">
        <v>188</v>
      </c>
      <c r="S1590" s="31" t="s">
        <v>34</v>
      </c>
      <c r="T1590" s="31"/>
      <c r="U1590" s="169"/>
      <c r="V1590" s="150"/>
      <c r="W1590" s="141" t="str" cm="1">
        <f t="array" ref="W1590">IF(SUM(LEN(B1590:V1590))=0,"",IF(OR(OR(ISBLANK(F1590),SUM(LEN(C1590),LEN(D1590))=0),AND(NOT(E1590="Unknown"),ISBLANK(J1590)),AND(NOT(O1590="Unknown"),ISBLANK(R1590))),"Missing Information", INDEX(Table15[Entire Service Line Classification], MATCH(SUMIFS(Table15[Unique ID],Table15[System-Owned Portion],E1590,Table15[If Material Anything Other than "Lead" in Column E,Was Material Ever Previously Lead?],G1590,Table15[Customer-Owned Portion],O1590),Table15[Unique ID],0),0)))</f>
        <v>Non-lead</v>
      </c>
      <c r="X1590"/>
    </row>
    <row r="1591" spans="2:24" ht="30" x14ac:dyDescent="0.25">
      <c r="B1591" s="146">
        <v>88106463</v>
      </c>
      <c r="C1591" s="31" t="s">
        <v>1820</v>
      </c>
      <c r="D1591" s="31"/>
      <c r="E1591" s="44" t="s">
        <v>35</v>
      </c>
      <c r="F1591" s="43" t="s">
        <v>34</v>
      </c>
      <c r="G1591" s="84" t="s">
        <v>34</v>
      </c>
      <c r="H1591" s="31"/>
      <c r="I1591" s="31"/>
      <c r="J1591" s="84" t="s">
        <v>190</v>
      </c>
      <c r="K1591" s="31" t="s">
        <v>34</v>
      </c>
      <c r="L1591" s="31" t="s">
        <v>46</v>
      </c>
      <c r="M1591" s="169"/>
      <c r="N1591" s="148" t="s">
        <v>3033</v>
      </c>
      <c r="O1591" s="44" t="s">
        <v>35</v>
      </c>
      <c r="P1591" s="43">
        <v>1991</v>
      </c>
      <c r="Q1591" s="31">
        <v>1</v>
      </c>
      <c r="R1591" s="84" t="s">
        <v>188</v>
      </c>
      <c r="S1591" s="31" t="s">
        <v>34</v>
      </c>
      <c r="T1591" s="31"/>
      <c r="U1591" s="169"/>
      <c r="V1591" s="150"/>
      <c r="W1591" s="141" t="str" cm="1">
        <f t="array" ref="W1591">IF(SUM(LEN(B1591:V1591))=0,"",IF(OR(OR(ISBLANK(F1591),SUM(LEN(C1591),LEN(D1591))=0),AND(NOT(E1591="Unknown"),ISBLANK(J1591)),AND(NOT(O1591="Unknown"),ISBLANK(R1591))),"Missing Information", INDEX(Table15[Entire Service Line Classification], MATCH(SUMIFS(Table15[Unique ID],Table15[System-Owned Portion],E1591,Table15[If Material Anything Other than "Lead" in Column E,Was Material Ever Previously Lead?],G1591,Table15[Customer-Owned Portion],O1591),Table15[Unique ID],0),0)))</f>
        <v>Non-lead</v>
      </c>
      <c r="X1591"/>
    </row>
    <row r="1592" spans="2:24" ht="30" x14ac:dyDescent="0.25">
      <c r="B1592" s="146">
        <v>62340082</v>
      </c>
      <c r="C1592" s="31" t="s">
        <v>1821</v>
      </c>
      <c r="D1592" s="31"/>
      <c r="E1592" s="44" t="s">
        <v>35</v>
      </c>
      <c r="F1592" s="43" t="s">
        <v>34</v>
      </c>
      <c r="G1592" s="84" t="s">
        <v>34</v>
      </c>
      <c r="H1592" s="31"/>
      <c r="I1592" s="31"/>
      <c r="J1592" s="84" t="s">
        <v>190</v>
      </c>
      <c r="K1592" s="31" t="s">
        <v>34</v>
      </c>
      <c r="L1592" s="31" t="s">
        <v>46</v>
      </c>
      <c r="M1592" s="169"/>
      <c r="N1592" s="148" t="s">
        <v>3033</v>
      </c>
      <c r="O1592" s="44" t="s">
        <v>35</v>
      </c>
      <c r="P1592" s="43">
        <v>1991</v>
      </c>
      <c r="Q1592" s="31">
        <v>1</v>
      </c>
      <c r="R1592" s="84" t="s">
        <v>188</v>
      </c>
      <c r="S1592" s="31" t="s">
        <v>34</v>
      </c>
      <c r="T1592" s="31"/>
      <c r="U1592" s="169"/>
      <c r="V1592" s="150"/>
      <c r="W1592" s="141" t="str" cm="1">
        <f t="array" ref="W1592">IF(SUM(LEN(B1592:V1592))=0,"",IF(OR(OR(ISBLANK(F1592),SUM(LEN(C1592),LEN(D1592))=0),AND(NOT(E1592="Unknown"),ISBLANK(J1592)),AND(NOT(O1592="Unknown"),ISBLANK(R1592))),"Missing Information", INDEX(Table15[Entire Service Line Classification], MATCH(SUMIFS(Table15[Unique ID],Table15[System-Owned Portion],E1592,Table15[If Material Anything Other than "Lead" in Column E,Was Material Ever Previously Lead?],G1592,Table15[Customer-Owned Portion],O1592),Table15[Unique ID],0),0)))</f>
        <v>Non-lead</v>
      </c>
      <c r="X1592"/>
    </row>
    <row r="1593" spans="2:24" ht="30" x14ac:dyDescent="0.25">
      <c r="B1593" s="146">
        <v>90004272</v>
      </c>
      <c r="C1593" s="31" t="s">
        <v>1822</v>
      </c>
      <c r="D1593" s="31"/>
      <c r="E1593" s="44" t="s">
        <v>35</v>
      </c>
      <c r="F1593" s="43" t="s">
        <v>34</v>
      </c>
      <c r="G1593" s="84" t="s">
        <v>34</v>
      </c>
      <c r="H1593" s="31"/>
      <c r="I1593" s="31"/>
      <c r="J1593" s="84" t="s">
        <v>190</v>
      </c>
      <c r="K1593" s="31" t="s">
        <v>34</v>
      </c>
      <c r="L1593" s="31" t="s">
        <v>46</v>
      </c>
      <c r="M1593" s="169"/>
      <c r="N1593" s="148" t="s">
        <v>3033</v>
      </c>
      <c r="O1593" s="44" t="s">
        <v>35</v>
      </c>
      <c r="P1593" s="43">
        <v>1991</v>
      </c>
      <c r="Q1593" s="31">
        <v>1</v>
      </c>
      <c r="R1593" s="84" t="s">
        <v>188</v>
      </c>
      <c r="S1593" s="31" t="s">
        <v>34</v>
      </c>
      <c r="T1593" s="31"/>
      <c r="U1593" s="169"/>
      <c r="V1593" s="150"/>
      <c r="W1593" s="141" t="str" cm="1">
        <f t="array" ref="W1593">IF(SUM(LEN(B1593:V1593))=0,"",IF(OR(OR(ISBLANK(F1593),SUM(LEN(C1593),LEN(D1593))=0),AND(NOT(E1593="Unknown"),ISBLANK(J1593)),AND(NOT(O1593="Unknown"),ISBLANK(R1593))),"Missing Information", INDEX(Table15[Entire Service Line Classification], MATCH(SUMIFS(Table15[Unique ID],Table15[System-Owned Portion],E1593,Table15[If Material Anything Other than "Lead" in Column E,Was Material Ever Previously Lead?],G1593,Table15[Customer-Owned Portion],O1593),Table15[Unique ID],0),0)))</f>
        <v>Non-lead</v>
      </c>
      <c r="X1593"/>
    </row>
    <row r="1594" spans="2:24" ht="30" x14ac:dyDescent="0.25">
      <c r="B1594" s="146">
        <v>90004316</v>
      </c>
      <c r="C1594" s="31" t="s">
        <v>1823</v>
      </c>
      <c r="D1594" s="31"/>
      <c r="E1594" s="44" t="s">
        <v>35</v>
      </c>
      <c r="F1594" s="43" t="s">
        <v>34</v>
      </c>
      <c r="G1594" s="84" t="s">
        <v>34</v>
      </c>
      <c r="H1594" s="31"/>
      <c r="I1594" s="31"/>
      <c r="J1594" s="84" t="s">
        <v>190</v>
      </c>
      <c r="K1594" s="31" t="s">
        <v>34</v>
      </c>
      <c r="L1594" s="31" t="s">
        <v>46</v>
      </c>
      <c r="M1594" s="169"/>
      <c r="N1594" s="148" t="s">
        <v>3033</v>
      </c>
      <c r="O1594" s="44" t="s">
        <v>35</v>
      </c>
      <c r="P1594" s="43">
        <v>1991</v>
      </c>
      <c r="Q1594" s="31">
        <v>1</v>
      </c>
      <c r="R1594" s="84" t="s">
        <v>188</v>
      </c>
      <c r="S1594" s="31" t="s">
        <v>34</v>
      </c>
      <c r="T1594" s="31"/>
      <c r="U1594" s="169"/>
      <c r="V1594" s="150"/>
      <c r="W1594" s="141" t="str" cm="1">
        <f t="array" ref="W1594">IF(SUM(LEN(B1594:V1594))=0,"",IF(OR(OR(ISBLANK(F1594),SUM(LEN(C1594),LEN(D1594))=0),AND(NOT(E1594="Unknown"),ISBLANK(J1594)),AND(NOT(O1594="Unknown"),ISBLANK(R1594))),"Missing Information", INDEX(Table15[Entire Service Line Classification], MATCH(SUMIFS(Table15[Unique ID],Table15[System-Owned Portion],E1594,Table15[If Material Anything Other than "Lead" in Column E,Was Material Ever Previously Lead?],G1594,Table15[Customer-Owned Portion],O1594),Table15[Unique ID],0),0)))</f>
        <v>Non-lead</v>
      </c>
      <c r="X1594"/>
    </row>
    <row r="1595" spans="2:24" ht="30" x14ac:dyDescent="0.25">
      <c r="B1595" s="146">
        <v>67765119</v>
      </c>
      <c r="C1595" s="31" t="s">
        <v>1824</v>
      </c>
      <c r="D1595" s="31"/>
      <c r="E1595" s="44" t="s">
        <v>35</v>
      </c>
      <c r="F1595" s="43" t="s">
        <v>34</v>
      </c>
      <c r="G1595" s="84" t="s">
        <v>34</v>
      </c>
      <c r="H1595" s="31"/>
      <c r="I1595" s="31"/>
      <c r="J1595" s="84" t="s">
        <v>190</v>
      </c>
      <c r="K1595" s="31" t="s">
        <v>34</v>
      </c>
      <c r="L1595" s="31" t="s">
        <v>46</v>
      </c>
      <c r="M1595" s="169"/>
      <c r="N1595" s="148" t="s">
        <v>3033</v>
      </c>
      <c r="O1595" s="44" t="s">
        <v>35</v>
      </c>
      <c r="P1595" s="43">
        <v>1991</v>
      </c>
      <c r="Q1595" s="31">
        <v>1</v>
      </c>
      <c r="R1595" s="84" t="s">
        <v>188</v>
      </c>
      <c r="S1595" s="31" t="s">
        <v>34</v>
      </c>
      <c r="T1595" s="31"/>
      <c r="U1595" s="169"/>
      <c r="V1595" s="150"/>
      <c r="W1595" s="141" t="str" cm="1">
        <f t="array" ref="W1595">IF(SUM(LEN(B1595:V1595))=0,"",IF(OR(OR(ISBLANK(F1595),SUM(LEN(C1595),LEN(D1595))=0),AND(NOT(E1595="Unknown"),ISBLANK(J1595)),AND(NOT(O1595="Unknown"),ISBLANK(R1595))),"Missing Information", INDEX(Table15[Entire Service Line Classification], MATCH(SUMIFS(Table15[Unique ID],Table15[System-Owned Portion],E1595,Table15[If Material Anything Other than "Lead" in Column E,Was Material Ever Previously Lead?],G1595,Table15[Customer-Owned Portion],O1595),Table15[Unique ID],0),0)))</f>
        <v>Non-lead</v>
      </c>
      <c r="X1595"/>
    </row>
    <row r="1596" spans="2:24" ht="30" x14ac:dyDescent="0.25">
      <c r="B1596" s="146">
        <v>44786844</v>
      </c>
      <c r="C1596" s="31" t="s">
        <v>1825</v>
      </c>
      <c r="D1596" s="31"/>
      <c r="E1596" s="44" t="s">
        <v>35</v>
      </c>
      <c r="F1596" s="43" t="s">
        <v>34</v>
      </c>
      <c r="G1596" s="84" t="s">
        <v>34</v>
      </c>
      <c r="H1596" s="31"/>
      <c r="I1596" s="31"/>
      <c r="J1596" s="84" t="s">
        <v>190</v>
      </c>
      <c r="K1596" s="31" t="s">
        <v>34</v>
      </c>
      <c r="L1596" s="31" t="s">
        <v>46</v>
      </c>
      <c r="M1596" s="169"/>
      <c r="N1596" s="148" t="s">
        <v>3033</v>
      </c>
      <c r="O1596" s="44" t="s">
        <v>35</v>
      </c>
      <c r="P1596" s="43">
        <v>1991</v>
      </c>
      <c r="Q1596" s="31">
        <v>1</v>
      </c>
      <c r="R1596" s="84" t="s">
        <v>188</v>
      </c>
      <c r="S1596" s="31" t="s">
        <v>34</v>
      </c>
      <c r="T1596" s="31"/>
      <c r="U1596" s="169"/>
      <c r="V1596" s="150"/>
      <c r="W1596" s="141" t="str" cm="1">
        <f t="array" ref="W1596">IF(SUM(LEN(B1596:V1596))=0,"",IF(OR(OR(ISBLANK(F1596),SUM(LEN(C1596),LEN(D1596))=0),AND(NOT(E1596="Unknown"),ISBLANK(J1596)),AND(NOT(O1596="Unknown"),ISBLANK(R1596))),"Missing Information", INDEX(Table15[Entire Service Line Classification], MATCH(SUMIFS(Table15[Unique ID],Table15[System-Owned Portion],E1596,Table15[If Material Anything Other than "Lead" in Column E,Was Material Ever Previously Lead?],G1596,Table15[Customer-Owned Portion],O1596),Table15[Unique ID],0),0)))</f>
        <v>Non-lead</v>
      </c>
      <c r="X1596"/>
    </row>
    <row r="1597" spans="2:24" ht="30" x14ac:dyDescent="0.25">
      <c r="B1597" s="146">
        <v>44439798</v>
      </c>
      <c r="C1597" s="31" t="s">
        <v>1826</v>
      </c>
      <c r="D1597" s="31"/>
      <c r="E1597" s="44" t="s">
        <v>35</v>
      </c>
      <c r="F1597" s="43" t="s">
        <v>34</v>
      </c>
      <c r="G1597" s="84" t="s">
        <v>34</v>
      </c>
      <c r="H1597" s="31"/>
      <c r="I1597" s="31"/>
      <c r="J1597" s="84" t="s">
        <v>190</v>
      </c>
      <c r="K1597" s="31" t="s">
        <v>34</v>
      </c>
      <c r="L1597" s="31" t="s">
        <v>46</v>
      </c>
      <c r="M1597" s="169"/>
      <c r="N1597" s="148" t="s">
        <v>3033</v>
      </c>
      <c r="O1597" s="44" t="s">
        <v>35</v>
      </c>
      <c r="P1597" s="43">
        <v>1991</v>
      </c>
      <c r="Q1597" s="31">
        <v>1</v>
      </c>
      <c r="R1597" s="84" t="s">
        <v>188</v>
      </c>
      <c r="S1597" s="31" t="s">
        <v>34</v>
      </c>
      <c r="T1597" s="31"/>
      <c r="U1597" s="169"/>
      <c r="V1597" s="150"/>
      <c r="W1597" s="141" t="str" cm="1">
        <f t="array" ref="W1597">IF(SUM(LEN(B1597:V1597))=0,"",IF(OR(OR(ISBLANK(F1597),SUM(LEN(C1597),LEN(D1597))=0),AND(NOT(E1597="Unknown"),ISBLANK(J1597)),AND(NOT(O1597="Unknown"),ISBLANK(R1597))),"Missing Information", INDEX(Table15[Entire Service Line Classification], MATCH(SUMIFS(Table15[Unique ID],Table15[System-Owned Portion],E1597,Table15[If Material Anything Other than "Lead" in Column E,Was Material Ever Previously Lead?],G1597,Table15[Customer-Owned Portion],O1597),Table15[Unique ID],0),0)))</f>
        <v>Non-lead</v>
      </c>
      <c r="X1597"/>
    </row>
    <row r="1598" spans="2:24" ht="30" x14ac:dyDescent="0.25">
      <c r="B1598" s="146">
        <v>70111622</v>
      </c>
      <c r="C1598" s="31" t="s">
        <v>1827</v>
      </c>
      <c r="D1598" s="31"/>
      <c r="E1598" s="44" t="s">
        <v>35</v>
      </c>
      <c r="F1598" s="43" t="s">
        <v>34</v>
      </c>
      <c r="G1598" s="84" t="s">
        <v>34</v>
      </c>
      <c r="H1598" s="31"/>
      <c r="I1598" s="31"/>
      <c r="J1598" s="84" t="s">
        <v>190</v>
      </c>
      <c r="K1598" s="31" t="s">
        <v>34</v>
      </c>
      <c r="L1598" s="31" t="s">
        <v>46</v>
      </c>
      <c r="M1598" s="169"/>
      <c r="N1598" s="148" t="s">
        <v>3033</v>
      </c>
      <c r="O1598" s="44" t="s">
        <v>35</v>
      </c>
      <c r="P1598" s="43">
        <v>1991</v>
      </c>
      <c r="Q1598" s="31">
        <v>1</v>
      </c>
      <c r="R1598" s="84" t="s">
        <v>188</v>
      </c>
      <c r="S1598" s="31" t="s">
        <v>34</v>
      </c>
      <c r="T1598" s="31"/>
      <c r="U1598" s="169"/>
      <c r="V1598" s="150"/>
      <c r="W1598" s="141" t="str" cm="1">
        <f t="array" ref="W1598">IF(SUM(LEN(B1598:V1598))=0,"",IF(OR(OR(ISBLANK(F1598),SUM(LEN(C1598),LEN(D1598))=0),AND(NOT(E1598="Unknown"),ISBLANK(J1598)),AND(NOT(O1598="Unknown"),ISBLANK(R1598))),"Missing Information", INDEX(Table15[Entire Service Line Classification], MATCH(SUMIFS(Table15[Unique ID],Table15[System-Owned Portion],E1598,Table15[If Material Anything Other than "Lead" in Column E,Was Material Ever Previously Lead?],G1598,Table15[Customer-Owned Portion],O1598),Table15[Unique ID],0),0)))</f>
        <v>Non-lead</v>
      </c>
      <c r="X1598"/>
    </row>
    <row r="1599" spans="2:24" ht="30" x14ac:dyDescent="0.25">
      <c r="B1599" s="146">
        <v>89010455</v>
      </c>
      <c r="C1599" s="31" t="s">
        <v>1828</v>
      </c>
      <c r="D1599" s="31"/>
      <c r="E1599" s="44" t="s">
        <v>35</v>
      </c>
      <c r="F1599" s="43" t="s">
        <v>34</v>
      </c>
      <c r="G1599" s="84" t="s">
        <v>34</v>
      </c>
      <c r="H1599" s="31"/>
      <c r="I1599" s="31"/>
      <c r="J1599" s="84" t="s">
        <v>190</v>
      </c>
      <c r="K1599" s="31" t="s">
        <v>34</v>
      </c>
      <c r="L1599" s="31" t="s">
        <v>46</v>
      </c>
      <c r="M1599" s="169"/>
      <c r="N1599" s="148" t="s">
        <v>3033</v>
      </c>
      <c r="O1599" s="44" t="s">
        <v>35</v>
      </c>
      <c r="P1599" s="43">
        <v>1991</v>
      </c>
      <c r="Q1599" s="31">
        <v>1</v>
      </c>
      <c r="R1599" s="84" t="s">
        <v>188</v>
      </c>
      <c r="S1599" s="31" t="s">
        <v>34</v>
      </c>
      <c r="T1599" s="31"/>
      <c r="U1599" s="169"/>
      <c r="V1599" s="150"/>
      <c r="W1599" s="141" t="str" cm="1">
        <f t="array" ref="W1599">IF(SUM(LEN(B1599:V1599))=0,"",IF(OR(OR(ISBLANK(F1599),SUM(LEN(C1599),LEN(D1599))=0),AND(NOT(E1599="Unknown"),ISBLANK(J1599)),AND(NOT(O1599="Unknown"),ISBLANK(R1599))),"Missing Information", INDEX(Table15[Entire Service Line Classification], MATCH(SUMIFS(Table15[Unique ID],Table15[System-Owned Portion],E1599,Table15[If Material Anything Other than "Lead" in Column E,Was Material Ever Previously Lead?],G1599,Table15[Customer-Owned Portion],O1599),Table15[Unique ID],0),0)))</f>
        <v>Non-lead</v>
      </c>
      <c r="X1599"/>
    </row>
    <row r="1600" spans="2:24" ht="30" x14ac:dyDescent="0.25">
      <c r="B1600" s="146">
        <v>55606777</v>
      </c>
      <c r="C1600" s="31" t="s">
        <v>1829</v>
      </c>
      <c r="D1600" s="31"/>
      <c r="E1600" s="44" t="s">
        <v>35</v>
      </c>
      <c r="F1600" s="43" t="s">
        <v>34</v>
      </c>
      <c r="G1600" s="84" t="s">
        <v>34</v>
      </c>
      <c r="H1600" s="31"/>
      <c r="I1600" s="31"/>
      <c r="J1600" s="84" t="s">
        <v>190</v>
      </c>
      <c r="K1600" s="31" t="s">
        <v>34</v>
      </c>
      <c r="L1600" s="31" t="s">
        <v>46</v>
      </c>
      <c r="M1600" s="169"/>
      <c r="N1600" s="148" t="s">
        <v>3033</v>
      </c>
      <c r="O1600" s="44" t="s">
        <v>35</v>
      </c>
      <c r="P1600" s="43">
        <v>1991</v>
      </c>
      <c r="Q1600" s="31">
        <v>1</v>
      </c>
      <c r="R1600" s="84" t="s">
        <v>188</v>
      </c>
      <c r="S1600" s="31" t="s">
        <v>34</v>
      </c>
      <c r="T1600" s="31"/>
      <c r="U1600" s="169"/>
      <c r="V1600" s="150"/>
      <c r="W1600" s="141" t="str" cm="1">
        <f t="array" ref="W1600">IF(SUM(LEN(B1600:V1600))=0,"",IF(OR(OR(ISBLANK(F1600),SUM(LEN(C1600),LEN(D1600))=0),AND(NOT(E1600="Unknown"),ISBLANK(J1600)),AND(NOT(O1600="Unknown"),ISBLANK(R1600))),"Missing Information", INDEX(Table15[Entire Service Line Classification], MATCH(SUMIFS(Table15[Unique ID],Table15[System-Owned Portion],E1600,Table15[If Material Anything Other than "Lead" in Column E,Was Material Ever Previously Lead?],G1600,Table15[Customer-Owned Portion],O1600),Table15[Unique ID],0),0)))</f>
        <v>Non-lead</v>
      </c>
      <c r="X1600"/>
    </row>
    <row r="1601" spans="2:24" ht="30" x14ac:dyDescent="0.25">
      <c r="B1601" s="146">
        <v>89107687</v>
      </c>
      <c r="C1601" s="31" t="s">
        <v>1830</v>
      </c>
      <c r="D1601" s="31"/>
      <c r="E1601" s="44" t="s">
        <v>35</v>
      </c>
      <c r="F1601" s="43" t="s">
        <v>34</v>
      </c>
      <c r="G1601" s="84" t="s">
        <v>34</v>
      </c>
      <c r="H1601" s="31"/>
      <c r="I1601" s="31"/>
      <c r="J1601" s="84" t="s">
        <v>190</v>
      </c>
      <c r="K1601" s="31" t="s">
        <v>34</v>
      </c>
      <c r="L1601" s="31" t="s">
        <v>46</v>
      </c>
      <c r="M1601" s="169"/>
      <c r="N1601" s="148" t="s">
        <v>3033</v>
      </c>
      <c r="O1601" s="44" t="s">
        <v>35</v>
      </c>
      <c r="P1601" s="43">
        <v>1991</v>
      </c>
      <c r="Q1601" s="31">
        <v>1</v>
      </c>
      <c r="R1601" s="84" t="s">
        <v>188</v>
      </c>
      <c r="S1601" s="31" t="s">
        <v>34</v>
      </c>
      <c r="T1601" s="31"/>
      <c r="U1601" s="169"/>
      <c r="V1601" s="150"/>
      <c r="W1601" s="141" t="str" cm="1">
        <f t="array" ref="W1601">IF(SUM(LEN(B1601:V1601))=0,"",IF(OR(OR(ISBLANK(F1601),SUM(LEN(C1601),LEN(D1601))=0),AND(NOT(E1601="Unknown"),ISBLANK(J1601)),AND(NOT(O1601="Unknown"),ISBLANK(R1601))),"Missing Information", INDEX(Table15[Entire Service Line Classification], MATCH(SUMIFS(Table15[Unique ID],Table15[System-Owned Portion],E1601,Table15[If Material Anything Other than "Lead" in Column E,Was Material Ever Previously Lead?],G1601,Table15[Customer-Owned Portion],O1601),Table15[Unique ID],0),0)))</f>
        <v>Non-lead</v>
      </c>
      <c r="X1601"/>
    </row>
    <row r="1602" spans="2:24" ht="30" x14ac:dyDescent="0.25">
      <c r="B1602" s="146">
        <v>59368696</v>
      </c>
      <c r="C1602" s="31" t="s">
        <v>1831</v>
      </c>
      <c r="D1602" s="31"/>
      <c r="E1602" s="44" t="s">
        <v>35</v>
      </c>
      <c r="F1602" s="43" t="s">
        <v>34</v>
      </c>
      <c r="G1602" s="84" t="s">
        <v>34</v>
      </c>
      <c r="H1602" s="31"/>
      <c r="I1602" s="31"/>
      <c r="J1602" s="84" t="s">
        <v>190</v>
      </c>
      <c r="K1602" s="31" t="s">
        <v>34</v>
      </c>
      <c r="L1602" s="31" t="s">
        <v>46</v>
      </c>
      <c r="M1602" s="169"/>
      <c r="N1602" s="148" t="s">
        <v>3033</v>
      </c>
      <c r="O1602" s="44" t="s">
        <v>35</v>
      </c>
      <c r="P1602" s="43">
        <v>1991</v>
      </c>
      <c r="Q1602" s="31">
        <v>1</v>
      </c>
      <c r="R1602" s="84" t="s">
        <v>188</v>
      </c>
      <c r="S1602" s="31" t="s">
        <v>34</v>
      </c>
      <c r="T1602" s="31"/>
      <c r="U1602" s="169"/>
      <c r="V1602" s="150"/>
      <c r="W1602" s="141" t="str" cm="1">
        <f t="array" ref="W1602">IF(SUM(LEN(B1602:V1602))=0,"",IF(OR(OR(ISBLANK(F1602),SUM(LEN(C1602),LEN(D1602))=0),AND(NOT(E1602="Unknown"),ISBLANK(J1602)),AND(NOT(O1602="Unknown"),ISBLANK(R1602))),"Missing Information", INDEX(Table15[Entire Service Line Classification], MATCH(SUMIFS(Table15[Unique ID],Table15[System-Owned Portion],E1602,Table15[If Material Anything Other than "Lead" in Column E,Was Material Ever Previously Lead?],G1602,Table15[Customer-Owned Portion],O1602),Table15[Unique ID],0),0)))</f>
        <v>Non-lead</v>
      </c>
      <c r="X1602"/>
    </row>
    <row r="1603" spans="2:24" ht="30" x14ac:dyDescent="0.25">
      <c r="B1603" s="146">
        <v>44439785</v>
      </c>
      <c r="C1603" s="31" t="s">
        <v>1832</v>
      </c>
      <c r="D1603" s="31"/>
      <c r="E1603" s="44" t="s">
        <v>35</v>
      </c>
      <c r="F1603" s="43" t="s">
        <v>34</v>
      </c>
      <c r="G1603" s="84" t="s">
        <v>34</v>
      </c>
      <c r="H1603" s="31"/>
      <c r="I1603" s="31"/>
      <c r="J1603" s="84" t="s">
        <v>190</v>
      </c>
      <c r="K1603" s="31" t="s">
        <v>34</v>
      </c>
      <c r="L1603" s="31" t="s">
        <v>46</v>
      </c>
      <c r="M1603" s="169"/>
      <c r="N1603" s="148" t="s">
        <v>3033</v>
      </c>
      <c r="O1603" s="44" t="s">
        <v>35</v>
      </c>
      <c r="P1603" s="43">
        <v>1991</v>
      </c>
      <c r="Q1603" s="31">
        <v>1</v>
      </c>
      <c r="R1603" s="84" t="s">
        <v>188</v>
      </c>
      <c r="S1603" s="31" t="s">
        <v>34</v>
      </c>
      <c r="T1603" s="31"/>
      <c r="U1603" s="169"/>
      <c r="V1603" s="150"/>
      <c r="W1603" s="141" t="str" cm="1">
        <f t="array" ref="W1603">IF(SUM(LEN(B1603:V1603))=0,"",IF(OR(OR(ISBLANK(F1603),SUM(LEN(C1603),LEN(D1603))=0),AND(NOT(E1603="Unknown"),ISBLANK(J1603)),AND(NOT(O1603="Unknown"),ISBLANK(R1603))),"Missing Information", INDEX(Table15[Entire Service Line Classification], MATCH(SUMIFS(Table15[Unique ID],Table15[System-Owned Portion],E1603,Table15[If Material Anything Other than "Lead" in Column E,Was Material Ever Previously Lead?],G1603,Table15[Customer-Owned Portion],O1603),Table15[Unique ID],0),0)))</f>
        <v>Non-lead</v>
      </c>
      <c r="X1603"/>
    </row>
    <row r="1604" spans="2:24" ht="30" x14ac:dyDescent="0.25">
      <c r="B1604" s="146">
        <v>44786836</v>
      </c>
      <c r="C1604" s="31" t="s">
        <v>1833</v>
      </c>
      <c r="D1604" s="31"/>
      <c r="E1604" s="44" t="s">
        <v>35</v>
      </c>
      <c r="F1604" s="43" t="s">
        <v>34</v>
      </c>
      <c r="G1604" s="84" t="s">
        <v>34</v>
      </c>
      <c r="H1604" s="31"/>
      <c r="I1604" s="31"/>
      <c r="J1604" s="84" t="s">
        <v>190</v>
      </c>
      <c r="K1604" s="31" t="s">
        <v>34</v>
      </c>
      <c r="L1604" s="31" t="s">
        <v>46</v>
      </c>
      <c r="M1604" s="169"/>
      <c r="N1604" s="148" t="s">
        <v>3033</v>
      </c>
      <c r="O1604" s="44" t="s">
        <v>35</v>
      </c>
      <c r="P1604" s="43">
        <v>1991</v>
      </c>
      <c r="Q1604" s="31">
        <v>1</v>
      </c>
      <c r="R1604" s="84" t="s">
        <v>188</v>
      </c>
      <c r="S1604" s="31" t="s">
        <v>34</v>
      </c>
      <c r="T1604" s="31"/>
      <c r="U1604" s="169"/>
      <c r="V1604" s="150"/>
      <c r="W1604" s="141" t="str" cm="1">
        <f t="array" ref="W1604">IF(SUM(LEN(B1604:V1604))=0,"",IF(OR(OR(ISBLANK(F1604),SUM(LEN(C1604),LEN(D1604))=0),AND(NOT(E1604="Unknown"),ISBLANK(J1604)),AND(NOT(O1604="Unknown"),ISBLANK(R1604))),"Missing Information", INDEX(Table15[Entire Service Line Classification], MATCH(SUMIFS(Table15[Unique ID],Table15[System-Owned Portion],E1604,Table15[If Material Anything Other than "Lead" in Column E,Was Material Ever Previously Lead?],G1604,Table15[Customer-Owned Portion],O1604),Table15[Unique ID],0),0)))</f>
        <v>Non-lead</v>
      </c>
      <c r="X1604"/>
    </row>
    <row r="1605" spans="2:24" ht="30" x14ac:dyDescent="0.25">
      <c r="B1605" s="146">
        <v>44439800</v>
      </c>
      <c r="C1605" s="31" t="s">
        <v>1834</v>
      </c>
      <c r="D1605" s="31"/>
      <c r="E1605" s="44" t="s">
        <v>35</v>
      </c>
      <c r="F1605" s="43" t="s">
        <v>34</v>
      </c>
      <c r="G1605" s="84" t="s">
        <v>34</v>
      </c>
      <c r="H1605" s="31"/>
      <c r="I1605" s="31"/>
      <c r="J1605" s="84" t="s">
        <v>190</v>
      </c>
      <c r="K1605" s="31" t="s">
        <v>34</v>
      </c>
      <c r="L1605" s="31" t="s">
        <v>46</v>
      </c>
      <c r="M1605" s="169"/>
      <c r="N1605" s="148" t="s">
        <v>3033</v>
      </c>
      <c r="O1605" s="44" t="s">
        <v>35</v>
      </c>
      <c r="P1605" s="43">
        <v>1991</v>
      </c>
      <c r="Q1605" s="31">
        <v>1</v>
      </c>
      <c r="R1605" s="84" t="s">
        <v>188</v>
      </c>
      <c r="S1605" s="31" t="s">
        <v>34</v>
      </c>
      <c r="T1605" s="31"/>
      <c r="U1605" s="169"/>
      <c r="V1605" s="150"/>
      <c r="W1605" s="141" t="str" cm="1">
        <f t="array" ref="W1605">IF(SUM(LEN(B1605:V1605))=0,"",IF(OR(OR(ISBLANK(F1605),SUM(LEN(C1605),LEN(D1605))=0),AND(NOT(E1605="Unknown"),ISBLANK(J1605)),AND(NOT(O1605="Unknown"),ISBLANK(R1605))),"Missing Information", INDEX(Table15[Entire Service Line Classification], MATCH(SUMIFS(Table15[Unique ID],Table15[System-Owned Portion],E1605,Table15[If Material Anything Other than "Lead" in Column E,Was Material Ever Previously Lead?],G1605,Table15[Customer-Owned Portion],O1605),Table15[Unique ID],0),0)))</f>
        <v>Non-lead</v>
      </c>
      <c r="X1605"/>
    </row>
    <row r="1606" spans="2:24" ht="30" x14ac:dyDescent="0.25">
      <c r="B1606" s="146">
        <v>82538600</v>
      </c>
      <c r="C1606" s="31" t="s">
        <v>1835</v>
      </c>
      <c r="D1606" s="31"/>
      <c r="E1606" s="44" t="s">
        <v>35</v>
      </c>
      <c r="F1606" s="43" t="s">
        <v>34</v>
      </c>
      <c r="G1606" s="84" t="s">
        <v>34</v>
      </c>
      <c r="H1606" s="31"/>
      <c r="I1606" s="31"/>
      <c r="J1606" s="84" t="s">
        <v>190</v>
      </c>
      <c r="K1606" s="31" t="s">
        <v>34</v>
      </c>
      <c r="L1606" s="31" t="s">
        <v>46</v>
      </c>
      <c r="M1606" s="169"/>
      <c r="N1606" s="148" t="s">
        <v>3033</v>
      </c>
      <c r="O1606" s="44" t="s">
        <v>35</v>
      </c>
      <c r="P1606" s="43">
        <v>1991</v>
      </c>
      <c r="Q1606" s="31">
        <v>1</v>
      </c>
      <c r="R1606" s="84" t="s">
        <v>188</v>
      </c>
      <c r="S1606" s="31" t="s">
        <v>34</v>
      </c>
      <c r="T1606" s="31"/>
      <c r="U1606" s="169"/>
      <c r="V1606" s="150"/>
      <c r="W1606" s="141" t="str" cm="1">
        <f t="array" ref="W1606">IF(SUM(LEN(B1606:V1606))=0,"",IF(OR(OR(ISBLANK(F1606),SUM(LEN(C1606),LEN(D1606))=0),AND(NOT(E1606="Unknown"),ISBLANK(J1606)),AND(NOT(O1606="Unknown"),ISBLANK(R1606))),"Missing Information", INDEX(Table15[Entire Service Line Classification], MATCH(SUMIFS(Table15[Unique ID],Table15[System-Owned Portion],E1606,Table15[If Material Anything Other than "Lead" in Column E,Was Material Ever Previously Lead?],G1606,Table15[Customer-Owned Portion],O1606),Table15[Unique ID],0),0)))</f>
        <v>Non-lead</v>
      </c>
      <c r="X1606"/>
    </row>
    <row r="1607" spans="2:24" ht="30" x14ac:dyDescent="0.25">
      <c r="B1607" s="146">
        <v>58906479</v>
      </c>
      <c r="C1607" s="31" t="s">
        <v>1836</v>
      </c>
      <c r="D1607" s="31"/>
      <c r="E1607" s="44" t="s">
        <v>35</v>
      </c>
      <c r="F1607" s="43" t="s">
        <v>34</v>
      </c>
      <c r="G1607" s="84" t="s">
        <v>34</v>
      </c>
      <c r="H1607" s="31"/>
      <c r="I1607" s="31"/>
      <c r="J1607" s="84" t="s">
        <v>190</v>
      </c>
      <c r="K1607" s="31" t="s">
        <v>34</v>
      </c>
      <c r="L1607" s="31" t="s">
        <v>46</v>
      </c>
      <c r="M1607" s="169"/>
      <c r="N1607" s="148" t="s">
        <v>3033</v>
      </c>
      <c r="O1607" s="44" t="s">
        <v>35</v>
      </c>
      <c r="P1607" s="43">
        <v>1991</v>
      </c>
      <c r="Q1607" s="31">
        <v>1</v>
      </c>
      <c r="R1607" s="84" t="s">
        <v>188</v>
      </c>
      <c r="S1607" s="31" t="s">
        <v>34</v>
      </c>
      <c r="T1607" s="31"/>
      <c r="U1607" s="169"/>
      <c r="V1607" s="150"/>
      <c r="W1607" s="141" t="str" cm="1">
        <f t="array" ref="W1607">IF(SUM(LEN(B1607:V1607))=0,"",IF(OR(OR(ISBLANK(F1607),SUM(LEN(C1607),LEN(D1607))=0),AND(NOT(E1607="Unknown"),ISBLANK(J1607)),AND(NOT(O1607="Unknown"),ISBLANK(R1607))),"Missing Information", INDEX(Table15[Entire Service Line Classification], MATCH(SUMIFS(Table15[Unique ID],Table15[System-Owned Portion],E1607,Table15[If Material Anything Other than "Lead" in Column E,Was Material Ever Previously Lead?],G1607,Table15[Customer-Owned Portion],O1607),Table15[Unique ID],0),0)))</f>
        <v>Non-lead</v>
      </c>
      <c r="X1607"/>
    </row>
    <row r="1608" spans="2:24" ht="30" x14ac:dyDescent="0.25">
      <c r="B1608" s="146">
        <v>89008396</v>
      </c>
      <c r="C1608" s="31" t="s">
        <v>1837</v>
      </c>
      <c r="D1608" s="31"/>
      <c r="E1608" s="44" t="s">
        <v>35</v>
      </c>
      <c r="F1608" s="43" t="s">
        <v>34</v>
      </c>
      <c r="G1608" s="84" t="s">
        <v>34</v>
      </c>
      <c r="H1608" s="31"/>
      <c r="I1608" s="31"/>
      <c r="J1608" s="84" t="s">
        <v>190</v>
      </c>
      <c r="K1608" s="31" t="s">
        <v>34</v>
      </c>
      <c r="L1608" s="31" t="s">
        <v>46</v>
      </c>
      <c r="M1608" s="169"/>
      <c r="N1608" s="148" t="s">
        <v>3033</v>
      </c>
      <c r="O1608" s="44" t="s">
        <v>35</v>
      </c>
      <c r="P1608" s="43">
        <v>1991</v>
      </c>
      <c r="Q1608" s="31">
        <v>1</v>
      </c>
      <c r="R1608" s="84" t="s">
        <v>188</v>
      </c>
      <c r="S1608" s="31" t="s">
        <v>34</v>
      </c>
      <c r="T1608" s="31"/>
      <c r="U1608" s="169"/>
      <c r="V1608" s="150"/>
      <c r="W1608" s="141" t="str" cm="1">
        <f t="array" ref="W1608">IF(SUM(LEN(B1608:V1608))=0,"",IF(OR(OR(ISBLANK(F1608),SUM(LEN(C1608),LEN(D1608))=0),AND(NOT(E1608="Unknown"),ISBLANK(J1608)),AND(NOT(O1608="Unknown"),ISBLANK(R1608))),"Missing Information", INDEX(Table15[Entire Service Line Classification], MATCH(SUMIFS(Table15[Unique ID],Table15[System-Owned Portion],E1608,Table15[If Material Anything Other than "Lead" in Column E,Was Material Ever Previously Lead?],G1608,Table15[Customer-Owned Portion],O1608),Table15[Unique ID],0),0)))</f>
        <v>Non-lead</v>
      </c>
      <c r="X1608"/>
    </row>
    <row r="1609" spans="2:24" ht="30" x14ac:dyDescent="0.25">
      <c r="B1609" s="146">
        <v>44786841</v>
      </c>
      <c r="C1609" s="31" t="s">
        <v>1838</v>
      </c>
      <c r="D1609" s="31"/>
      <c r="E1609" s="44" t="s">
        <v>35</v>
      </c>
      <c r="F1609" s="43" t="s">
        <v>34</v>
      </c>
      <c r="G1609" s="84" t="s">
        <v>34</v>
      </c>
      <c r="H1609" s="31"/>
      <c r="I1609" s="31"/>
      <c r="J1609" s="84" t="s">
        <v>190</v>
      </c>
      <c r="K1609" s="31" t="s">
        <v>34</v>
      </c>
      <c r="L1609" s="31" t="s">
        <v>46</v>
      </c>
      <c r="M1609" s="169"/>
      <c r="N1609" s="148" t="s">
        <v>3033</v>
      </c>
      <c r="O1609" s="44" t="s">
        <v>35</v>
      </c>
      <c r="P1609" s="43">
        <v>1992</v>
      </c>
      <c r="Q1609" s="31">
        <v>1</v>
      </c>
      <c r="R1609" s="84" t="s">
        <v>188</v>
      </c>
      <c r="S1609" s="31" t="s">
        <v>34</v>
      </c>
      <c r="T1609" s="31"/>
      <c r="U1609" s="169"/>
      <c r="V1609" s="150"/>
      <c r="W1609" s="141" t="str" cm="1">
        <f t="array" ref="W1609">IF(SUM(LEN(B1609:V1609))=0,"",IF(OR(OR(ISBLANK(F1609),SUM(LEN(C1609),LEN(D1609))=0),AND(NOT(E1609="Unknown"),ISBLANK(J1609)),AND(NOT(O1609="Unknown"),ISBLANK(R1609))),"Missing Information", INDEX(Table15[Entire Service Line Classification], MATCH(SUMIFS(Table15[Unique ID],Table15[System-Owned Portion],E1609,Table15[If Material Anything Other than "Lead" in Column E,Was Material Ever Previously Lead?],G1609,Table15[Customer-Owned Portion],O1609),Table15[Unique ID],0),0)))</f>
        <v>Non-lead</v>
      </c>
      <c r="X1609"/>
    </row>
    <row r="1610" spans="2:24" ht="30" x14ac:dyDescent="0.25">
      <c r="B1610" s="146">
        <v>89107617</v>
      </c>
      <c r="C1610" s="31" t="s">
        <v>1839</v>
      </c>
      <c r="D1610" s="31"/>
      <c r="E1610" s="44" t="s">
        <v>35</v>
      </c>
      <c r="F1610" s="43" t="s">
        <v>34</v>
      </c>
      <c r="G1610" s="84" t="s">
        <v>34</v>
      </c>
      <c r="H1610" s="31"/>
      <c r="I1610" s="31"/>
      <c r="J1610" s="84" t="s">
        <v>190</v>
      </c>
      <c r="K1610" s="31" t="s">
        <v>34</v>
      </c>
      <c r="L1610" s="31" t="s">
        <v>46</v>
      </c>
      <c r="M1610" s="169"/>
      <c r="N1610" s="148" t="s">
        <v>3033</v>
      </c>
      <c r="O1610" s="44" t="s">
        <v>35</v>
      </c>
      <c r="P1610" s="43">
        <v>1992</v>
      </c>
      <c r="Q1610" s="31">
        <v>1</v>
      </c>
      <c r="R1610" s="84" t="s">
        <v>188</v>
      </c>
      <c r="S1610" s="31" t="s">
        <v>34</v>
      </c>
      <c r="T1610" s="31"/>
      <c r="U1610" s="169"/>
      <c r="V1610" s="150"/>
      <c r="W1610" s="141" t="str" cm="1">
        <f t="array" ref="W1610">IF(SUM(LEN(B1610:V1610))=0,"",IF(OR(OR(ISBLANK(F1610),SUM(LEN(C1610),LEN(D1610))=0),AND(NOT(E1610="Unknown"),ISBLANK(J1610)),AND(NOT(O1610="Unknown"),ISBLANK(R1610))),"Missing Information", INDEX(Table15[Entire Service Line Classification], MATCH(SUMIFS(Table15[Unique ID],Table15[System-Owned Portion],E1610,Table15[If Material Anything Other than "Lead" in Column E,Was Material Ever Previously Lead?],G1610,Table15[Customer-Owned Portion],O1610),Table15[Unique ID],0),0)))</f>
        <v>Non-lead</v>
      </c>
      <c r="X1610"/>
    </row>
    <row r="1611" spans="2:24" ht="30" x14ac:dyDescent="0.25">
      <c r="B1611" s="146">
        <v>44439795</v>
      </c>
      <c r="C1611" s="31" t="s">
        <v>1840</v>
      </c>
      <c r="D1611" s="31"/>
      <c r="E1611" s="44" t="s">
        <v>35</v>
      </c>
      <c r="F1611" s="43" t="s">
        <v>34</v>
      </c>
      <c r="G1611" s="84" t="s">
        <v>34</v>
      </c>
      <c r="H1611" s="31"/>
      <c r="I1611" s="31"/>
      <c r="J1611" s="84" t="s">
        <v>190</v>
      </c>
      <c r="K1611" s="31" t="s">
        <v>34</v>
      </c>
      <c r="L1611" s="31" t="s">
        <v>46</v>
      </c>
      <c r="M1611" s="169"/>
      <c r="N1611" s="148" t="s">
        <v>3033</v>
      </c>
      <c r="O1611" s="44" t="s">
        <v>35</v>
      </c>
      <c r="P1611" s="43">
        <v>1992</v>
      </c>
      <c r="Q1611" s="31">
        <v>1</v>
      </c>
      <c r="R1611" s="84" t="s">
        <v>188</v>
      </c>
      <c r="S1611" s="31" t="s">
        <v>34</v>
      </c>
      <c r="T1611" s="31"/>
      <c r="U1611" s="169"/>
      <c r="V1611" s="150"/>
      <c r="W1611" s="141" t="str" cm="1">
        <f t="array" ref="W1611">IF(SUM(LEN(B1611:V1611))=0,"",IF(OR(OR(ISBLANK(F1611),SUM(LEN(C1611),LEN(D1611))=0),AND(NOT(E1611="Unknown"),ISBLANK(J1611)),AND(NOT(O1611="Unknown"),ISBLANK(R1611))),"Missing Information", INDEX(Table15[Entire Service Line Classification], MATCH(SUMIFS(Table15[Unique ID],Table15[System-Owned Portion],E1611,Table15[If Material Anything Other than "Lead" in Column E,Was Material Ever Previously Lead?],G1611,Table15[Customer-Owned Portion],O1611),Table15[Unique ID],0),0)))</f>
        <v>Non-lead</v>
      </c>
      <c r="X1611"/>
    </row>
    <row r="1612" spans="2:24" ht="30" x14ac:dyDescent="0.25">
      <c r="B1612" s="146">
        <v>45707032</v>
      </c>
      <c r="C1612" s="31" t="s">
        <v>1841</v>
      </c>
      <c r="D1612" s="31"/>
      <c r="E1612" s="44" t="s">
        <v>35</v>
      </c>
      <c r="F1612" s="43" t="s">
        <v>34</v>
      </c>
      <c r="G1612" s="84" t="s">
        <v>34</v>
      </c>
      <c r="H1612" s="31"/>
      <c r="I1612" s="31"/>
      <c r="J1612" s="84" t="s">
        <v>190</v>
      </c>
      <c r="K1612" s="31" t="s">
        <v>34</v>
      </c>
      <c r="L1612" s="31" t="s">
        <v>46</v>
      </c>
      <c r="M1612" s="169"/>
      <c r="N1612" s="148" t="s">
        <v>3033</v>
      </c>
      <c r="O1612" s="44" t="s">
        <v>35</v>
      </c>
      <c r="P1612" s="43">
        <v>1992</v>
      </c>
      <c r="Q1612" s="31">
        <v>1</v>
      </c>
      <c r="R1612" s="84" t="s">
        <v>188</v>
      </c>
      <c r="S1612" s="31" t="s">
        <v>34</v>
      </c>
      <c r="T1612" s="31"/>
      <c r="U1612" s="169"/>
      <c r="V1612" s="150"/>
      <c r="W1612" s="141" t="str" cm="1">
        <f t="array" ref="W1612">IF(SUM(LEN(B1612:V1612))=0,"",IF(OR(OR(ISBLANK(F1612),SUM(LEN(C1612),LEN(D1612))=0),AND(NOT(E1612="Unknown"),ISBLANK(J1612)),AND(NOT(O1612="Unknown"),ISBLANK(R1612))),"Missing Information", INDEX(Table15[Entire Service Line Classification], MATCH(SUMIFS(Table15[Unique ID],Table15[System-Owned Portion],E1612,Table15[If Material Anything Other than "Lead" in Column E,Was Material Ever Previously Lead?],G1612,Table15[Customer-Owned Portion],O1612),Table15[Unique ID],0),0)))</f>
        <v>Non-lead</v>
      </c>
      <c r="X1612"/>
    </row>
    <row r="1613" spans="2:24" ht="30" x14ac:dyDescent="0.25">
      <c r="B1613" s="146">
        <v>53175992</v>
      </c>
      <c r="C1613" s="31" t="s">
        <v>1842</v>
      </c>
      <c r="D1613" s="31"/>
      <c r="E1613" s="44" t="s">
        <v>35</v>
      </c>
      <c r="F1613" s="43" t="s">
        <v>34</v>
      </c>
      <c r="G1613" s="84" t="s">
        <v>34</v>
      </c>
      <c r="H1613" s="31"/>
      <c r="I1613" s="31"/>
      <c r="J1613" s="84" t="s">
        <v>190</v>
      </c>
      <c r="K1613" s="31" t="s">
        <v>34</v>
      </c>
      <c r="L1613" s="31" t="s">
        <v>46</v>
      </c>
      <c r="M1613" s="169"/>
      <c r="N1613" s="148" t="s">
        <v>3033</v>
      </c>
      <c r="O1613" s="44" t="s">
        <v>35</v>
      </c>
      <c r="P1613" s="43">
        <v>1992</v>
      </c>
      <c r="Q1613" s="31">
        <v>1</v>
      </c>
      <c r="R1613" s="84" t="s">
        <v>188</v>
      </c>
      <c r="S1613" s="31" t="s">
        <v>34</v>
      </c>
      <c r="T1613" s="31"/>
      <c r="U1613" s="169"/>
      <c r="V1613" s="150"/>
      <c r="W1613" s="141" t="str" cm="1">
        <f t="array" ref="W1613">IF(SUM(LEN(B1613:V1613))=0,"",IF(OR(OR(ISBLANK(F1613),SUM(LEN(C1613),LEN(D1613))=0),AND(NOT(E1613="Unknown"),ISBLANK(J1613)),AND(NOT(O1613="Unknown"),ISBLANK(R1613))),"Missing Information", INDEX(Table15[Entire Service Line Classification], MATCH(SUMIFS(Table15[Unique ID],Table15[System-Owned Portion],E1613,Table15[If Material Anything Other than "Lead" in Column E,Was Material Ever Previously Lead?],G1613,Table15[Customer-Owned Portion],O1613),Table15[Unique ID],0),0)))</f>
        <v>Non-lead</v>
      </c>
      <c r="X1613"/>
    </row>
    <row r="1614" spans="2:24" ht="30" x14ac:dyDescent="0.25">
      <c r="B1614" s="146">
        <v>45496083</v>
      </c>
      <c r="C1614" s="31" t="s">
        <v>1843</v>
      </c>
      <c r="D1614" s="31"/>
      <c r="E1614" s="44" t="s">
        <v>35</v>
      </c>
      <c r="F1614" s="43" t="s">
        <v>34</v>
      </c>
      <c r="G1614" s="84" t="s">
        <v>34</v>
      </c>
      <c r="H1614" s="31"/>
      <c r="I1614" s="31"/>
      <c r="J1614" s="84" t="s">
        <v>190</v>
      </c>
      <c r="K1614" s="31" t="s">
        <v>34</v>
      </c>
      <c r="L1614" s="31" t="s">
        <v>46</v>
      </c>
      <c r="M1614" s="169"/>
      <c r="N1614" s="148" t="s">
        <v>3033</v>
      </c>
      <c r="O1614" s="44" t="s">
        <v>35</v>
      </c>
      <c r="P1614" s="43">
        <v>1992</v>
      </c>
      <c r="Q1614" s="31">
        <v>1</v>
      </c>
      <c r="R1614" s="84" t="s">
        <v>188</v>
      </c>
      <c r="S1614" s="31" t="s">
        <v>34</v>
      </c>
      <c r="T1614" s="31"/>
      <c r="U1614" s="169"/>
      <c r="V1614" s="150"/>
      <c r="W1614" s="141" t="str" cm="1">
        <f t="array" ref="W1614">IF(SUM(LEN(B1614:V1614))=0,"",IF(OR(OR(ISBLANK(F1614),SUM(LEN(C1614),LEN(D1614))=0),AND(NOT(E1614="Unknown"),ISBLANK(J1614)),AND(NOT(O1614="Unknown"),ISBLANK(R1614))),"Missing Information", INDEX(Table15[Entire Service Line Classification], MATCH(SUMIFS(Table15[Unique ID],Table15[System-Owned Portion],E1614,Table15[If Material Anything Other than "Lead" in Column E,Was Material Ever Previously Lead?],G1614,Table15[Customer-Owned Portion],O1614),Table15[Unique ID],0),0)))</f>
        <v>Non-lead</v>
      </c>
      <c r="X1614"/>
    </row>
    <row r="1615" spans="2:24" ht="30" x14ac:dyDescent="0.25">
      <c r="B1615" s="146">
        <v>44786850</v>
      </c>
      <c r="C1615" s="31" t="s">
        <v>1844</v>
      </c>
      <c r="D1615" s="31"/>
      <c r="E1615" s="44" t="s">
        <v>35</v>
      </c>
      <c r="F1615" s="43" t="s">
        <v>34</v>
      </c>
      <c r="G1615" s="84" t="s">
        <v>34</v>
      </c>
      <c r="H1615" s="31"/>
      <c r="I1615" s="31"/>
      <c r="J1615" s="84" t="s">
        <v>190</v>
      </c>
      <c r="K1615" s="31" t="s">
        <v>34</v>
      </c>
      <c r="L1615" s="31" t="s">
        <v>46</v>
      </c>
      <c r="M1615" s="169"/>
      <c r="N1615" s="148" t="s">
        <v>3033</v>
      </c>
      <c r="O1615" s="44" t="s">
        <v>35</v>
      </c>
      <c r="P1615" s="43">
        <v>1992</v>
      </c>
      <c r="Q1615" s="31">
        <v>1</v>
      </c>
      <c r="R1615" s="84" t="s">
        <v>188</v>
      </c>
      <c r="S1615" s="31" t="s">
        <v>34</v>
      </c>
      <c r="T1615" s="31"/>
      <c r="U1615" s="169"/>
      <c r="V1615" s="150"/>
      <c r="W1615" s="141" t="str" cm="1">
        <f t="array" ref="W1615">IF(SUM(LEN(B1615:V1615))=0,"",IF(OR(OR(ISBLANK(F1615),SUM(LEN(C1615),LEN(D1615))=0),AND(NOT(E1615="Unknown"),ISBLANK(J1615)),AND(NOT(O1615="Unknown"),ISBLANK(R1615))),"Missing Information", INDEX(Table15[Entire Service Line Classification], MATCH(SUMIFS(Table15[Unique ID],Table15[System-Owned Portion],E1615,Table15[If Material Anything Other than "Lead" in Column E,Was Material Ever Previously Lead?],G1615,Table15[Customer-Owned Portion],O1615),Table15[Unique ID],0),0)))</f>
        <v>Non-lead</v>
      </c>
      <c r="X1615"/>
    </row>
    <row r="1616" spans="2:24" ht="30" x14ac:dyDescent="0.25">
      <c r="B1616" s="146">
        <v>53175997</v>
      </c>
      <c r="C1616" s="31" t="s">
        <v>1845</v>
      </c>
      <c r="D1616" s="31"/>
      <c r="E1616" s="44" t="s">
        <v>35</v>
      </c>
      <c r="F1616" s="43" t="s">
        <v>34</v>
      </c>
      <c r="G1616" s="84" t="s">
        <v>34</v>
      </c>
      <c r="H1616" s="31"/>
      <c r="I1616" s="31"/>
      <c r="J1616" s="84" t="s">
        <v>190</v>
      </c>
      <c r="K1616" s="31" t="s">
        <v>34</v>
      </c>
      <c r="L1616" s="31" t="s">
        <v>46</v>
      </c>
      <c r="M1616" s="169"/>
      <c r="N1616" s="148" t="s">
        <v>3033</v>
      </c>
      <c r="O1616" s="44" t="s">
        <v>35</v>
      </c>
      <c r="P1616" s="43">
        <v>1992</v>
      </c>
      <c r="Q1616" s="31">
        <v>1</v>
      </c>
      <c r="R1616" s="84" t="s">
        <v>188</v>
      </c>
      <c r="S1616" s="31" t="s">
        <v>34</v>
      </c>
      <c r="T1616" s="31"/>
      <c r="U1616" s="169"/>
      <c r="V1616" s="150"/>
      <c r="W1616" s="141" t="str" cm="1">
        <f t="array" ref="W1616">IF(SUM(LEN(B1616:V1616))=0,"",IF(OR(OR(ISBLANK(F1616),SUM(LEN(C1616),LEN(D1616))=0),AND(NOT(E1616="Unknown"),ISBLANK(J1616)),AND(NOT(O1616="Unknown"),ISBLANK(R1616))),"Missing Information", INDEX(Table15[Entire Service Line Classification], MATCH(SUMIFS(Table15[Unique ID],Table15[System-Owned Portion],E1616,Table15[If Material Anything Other than "Lead" in Column E,Was Material Ever Previously Lead?],G1616,Table15[Customer-Owned Portion],O1616),Table15[Unique ID],0),0)))</f>
        <v>Non-lead</v>
      </c>
      <c r="X1616"/>
    </row>
    <row r="1617" spans="2:24" ht="30" x14ac:dyDescent="0.25">
      <c r="B1617" s="146">
        <v>70111643</v>
      </c>
      <c r="C1617" s="31" t="s">
        <v>1846</v>
      </c>
      <c r="D1617" s="31"/>
      <c r="E1617" s="44" t="s">
        <v>35</v>
      </c>
      <c r="F1617" s="43" t="s">
        <v>34</v>
      </c>
      <c r="G1617" s="84" t="s">
        <v>34</v>
      </c>
      <c r="H1617" s="31"/>
      <c r="I1617" s="31"/>
      <c r="J1617" s="84" t="s">
        <v>190</v>
      </c>
      <c r="K1617" s="31" t="s">
        <v>34</v>
      </c>
      <c r="L1617" s="31" t="s">
        <v>46</v>
      </c>
      <c r="M1617" s="169"/>
      <c r="N1617" s="148" t="s">
        <v>3033</v>
      </c>
      <c r="O1617" s="44" t="s">
        <v>35</v>
      </c>
      <c r="P1617" s="43">
        <v>1992</v>
      </c>
      <c r="Q1617" s="31">
        <v>1</v>
      </c>
      <c r="R1617" s="84" t="s">
        <v>188</v>
      </c>
      <c r="S1617" s="31" t="s">
        <v>34</v>
      </c>
      <c r="T1617" s="31"/>
      <c r="U1617" s="169"/>
      <c r="V1617" s="150"/>
      <c r="W1617" s="141" t="str" cm="1">
        <f t="array" ref="W1617">IF(SUM(LEN(B1617:V1617))=0,"",IF(OR(OR(ISBLANK(F1617),SUM(LEN(C1617),LEN(D1617))=0),AND(NOT(E1617="Unknown"),ISBLANK(J1617)),AND(NOT(O1617="Unknown"),ISBLANK(R1617))),"Missing Information", INDEX(Table15[Entire Service Line Classification], MATCH(SUMIFS(Table15[Unique ID],Table15[System-Owned Portion],E1617,Table15[If Material Anything Other than "Lead" in Column E,Was Material Ever Previously Lead?],G1617,Table15[Customer-Owned Portion],O1617),Table15[Unique ID],0),0)))</f>
        <v>Non-lead</v>
      </c>
      <c r="X1617"/>
    </row>
    <row r="1618" spans="2:24" ht="30" x14ac:dyDescent="0.25">
      <c r="B1618" s="146">
        <v>90004289</v>
      </c>
      <c r="C1618" s="31" t="s">
        <v>1847</v>
      </c>
      <c r="D1618" s="31"/>
      <c r="E1618" s="44" t="s">
        <v>35</v>
      </c>
      <c r="F1618" s="43" t="s">
        <v>34</v>
      </c>
      <c r="G1618" s="84" t="s">
        <v>34</v>
      </c>
      <c r="H1618" s="31"/>
      <c r="I1618" s="31"/>
      <c r="J1618" s="84" t="s">
        <v>190</v>
      </c>
      <c r="K1618" s="31" t="s">
        <v>34</v>
      </c>
      <c r="L1618" s="31" t="s">
        <v>46</v>
      </c>
      <c r="M1618" s="169"/>
      <c r="N1618" s="148" t="s">
        <v>3033</v>
      </c>
      <c r="O1618" s="44" t="s">
        <v>35</v>
      </c>
      <c r="P1618" s="43">
        <v>1992</v>
      </c>
      <c r="Q1618" s="31">
        <v>1</v>
      </c>
      <c r="R1618" s="84" t="s">
        <v>188</v>
      </c>
      <c r="S1618" s="31" t="s">
        <v>34</v>
      </c>
      <c r="T1618" s="31"/>
      <c r="U1618" s="169"/>
      <c r="V1618" s="150"/>
      <c r="W1618" s="141" t="str" cm="1">
        <f t="array" ref="W1618">IF(SUM(LEN(B1618:V1618))=0,"",IF(OR(OR(ISBLANK(F1618),SUM(LEN(C1618),LEN(D1618))=0),AND(NOT(E1618="Unknown"),ISBLANK(J1618)),AND(NOT(O1618="Unknown"),ISBLANK(R1618))),"Missing Information", INDEX(Table15[Entire Service Line Classification], MATCH(SUMIFS(Table15[Unique ID],Table15[System-Owned Portion],E1618,Table15[If Material Anything Other than "Lead" in Column E,Was Material Ever Previously Lead?],G1618,Table15[Customer-Owned Portion],O1618),Table15[Unique ID],0),0)))</f>
        <v>Non-lead</v>
      </c>
      <c r="X1618"/>
    </row>
    <row r="1619" spans="2:24" ht="30" x14ac:dyDescent="0.25">
      <c r="B1619" s="146">
        <v>65377471</v>
      </c>
      <c r="C1619" s="31" t="s">
        <v>1848</v>
      </c>
      <c r="D1619" s="31"/>
      <c r="E1619" s="44" t="s">
        <v>35</v>
      </c>
      <c r="F1619" s="43" t="s">
        <v>34</v>
      </c>
      <c r="G1619" s="84" t="s">
        <v>34</v>
      </c>
      <c r="H1619" s="31"/>
      <c r="I1619" s="31"/>
      <c r="J1619" s="84" t="s">
        <v>190</v>
      </c>
      <c r="K1619" s="31" t="s">
        <v>34</v>
      </c>
      <c r="L1619" s="31" t="s">
        <v>46</v>
      </c>
      <c r="M1619" s="169"/>
      <c r="N1619" s="148" t="s">
        <v>3033</v>
      </c>
      <c r="O1619" s="44" t="s">
        <v>35</v>
      </c>
      <c r="P1619" s="43">
        <v>1992</v>
      </c>
      <c r="Q1619" s="31">
        <v>1</v>
      </c>
      <c r="R1619" s="84" t="s">
        <v>188</v>
      </c>
      <c r="S1619" s="31" t="s">
        <v>34</v>
      </c>
      <c r="T1619" s="31"/>
      <c r="U1619" s="169"/>
      <c r="V1619" s="150"/>
      <c r="W1619" s="141" t="str" cm="1">
        <f t="array" ref="W1619">IF(SUM(LEN(B1619:V1619))=0,"",IF(OR(OR(ISBLANK(F1619),SUM(LEN(C1619),LEN(D1619))=0),AND(NOT(E1619="Unknown"),ISBLANK(J1619)),AND(NOT(O1619="Unknown"),ISBLANK(R1619))),"Missing Information", INDEX(Table15[Entire Service Line Classification], MATCH(SUMIFS(Table15[Unique ID],Table15[System-Owned Portion],E1619,Table15[If Material Anything Other than "Lead" in Column E,Was Material Ever Previously Lead?],G1619,Table15[Customer-Owned Portion],O1619),Table15[Unique ID],0),0)))</f>
        <v>Non-lead</v>
      </c>
      <c r="X1619"/>
    </row>
    <row r="1620" spans="2:24" ht="30" x14ac:dyDescent="0.25">
      <c r="B1620" s="146">
        <v>88034388</v>
      </c>
      <c r="C1620" s="31" t="s">
        <v>1849</v>
      </c>
      <c r="D1620" s="31"/>
      <c r="E1620" s="44" t="s">
        <v>35</v>
      </c>
      <c r="F1620" s="43" t="s">
        <v>34</v>
      </c>
      <c r="G1620" s="84" t="s">
        <v>34</v>
      </c>
      <c r="H1620" s="31"/>
      <c r="I1620" s="31"/>
      <c r="J1620" s="84" t="s">
        <v>190</v>
      </c>
      <c r="K1620" s="31" t="s">
        <v>34</v>
      </c>
      <c r="L1620" s="31" t="s">
        <v>46</v>
      </c>
      <c r="M1620" s="169"/>
      <c r="N1620" s="148" t="s">
        <v>3033</v>
      </c>
      <c r="O1620" s="44" t="s">
        <v>35</v>
      </c>
      <c r="P1620" s="43">
        <v>1992</v>
      </c>
      <c r="Q1620" s="31">
        <v>1</v>
      </c>
      <c r="R1620" s="84" t="s">
        <v>188</v>
      </c>
      <c r="S1620" s="31" t="s">
        <v>34</v>
      </c>
      <c r="T1620" s="31"/>
      <c r="U1620" s="169"/>
      <c r="V1620" s="150"/>
      <c r="W1620" s="141" t="str" cm="1">
        <f t="array" ref="W1620">IF(SUM(LEN(B1620:V1620))=0,"",IF(OR(OR(ISBLANK(F1620),SUM(LEN(C1620),LEN(D1620))=0),AND(NOT(E1620="Unknown"),ISBLANK(J1620)),AND(NOT(O1620="Unknown"),ISBLANK(R1620))),"Missing Information", INDEX(Table15[Entire Service Line Classification], MATCH(SUMIFS(Table15[Unique ID],Table15[System-Owned Portion],E1620,Table15[If Material Anything Other than "Lead" in Column E,Was Material Ever Previously Lead?],G1620,Table15[Customer-Owned Portion],O1620),Table15[Unique ID],0),0)))</f>
        <v>Non-lead</v>
      </c>
      <c r="X1620"/>
    </row>
    <row r="1621" spans="2:24" ht="30" x14ac:dyDescent="0.25">
      <c r="B1621" s="146">
        <v>89107607</v>
      </c>
      <c r="C1621" s="31" t="s">
        <v>1850</v>
      </c>
      <c r="D1621" s="31"/>
      <c r="E1621" s="44" t="s">
        <v>35</v>
      </c>
      <c r="F1621" s="43" t="s">
        <v>34</v>
      </c>
      <c r="G1621" s="84" t="s">
        <v>34</v>
      </c>
      <c r="H1621" s="31"/>
      <c r="I1621" s="31"/>
      <c r="J1621" s="84" t="s">
        <v>190</v>
      </c>
      <c r="K1621" s="31" t="s">
        <v>34</v>
      </c>
      <c r="L1621" s="31" t="s">
        <v>46</v>
      </c>
      <c r="M1621" s="169"/>
      <c r="N1621" s="148" t="s">
        <v>3033</v>
      </c>
      <c r="O1621" s="44" t="s">
        <v>35</v>
      </c>
      <c r="P1621" s="43">
        <v>1992</v>
      </c>
      <c r="Q1621" s="31">
        <v>1</v>
      </c>
      <c r="R1621" s="84" t="s">
        <v>188</v>
      </c>
      <c r="S1621" s="31" t="s">
        <v>34</v>
      </c>
      <c r="T1621" s="31"/>
      <c r="U1621" s="169"/>
      <c r="V1621" s="150"/>
      <c r="W1621" s="141" t="str" cm="1">
        <f t="array" ref="W1621">IF(SUM(LEN(B1621:V1621))=0,"",IF(OR(OR(ISBLANK(F1621),SUM(LEN(C1621),LEN(D1621))=0),AND(NOT(E1621="Unknown"),ISBLANK(J1621)),AND(NOT(O1621="Unknown"),ISBLANK(R1621))),"Missing Information", INDEX(Table15[Entire Service Line Classification], MATCH(SUMIFS(Table15[Unique ID],Table15[System-Owned Portion],E1621,Table15[If Material Anything Other than "Lead" in Column E,Was Material Ever Previously Lead?],G1621,Table15[Customer-Owned Portion],O1621),Table15[Unique ID],0),0)))</f>
        <v>Non-lead</v>
      </c>
      <c r="X1621"/>
    </row>
    <row r="1622" spans="2:24" ht="30" x14ac:dyDescent="0.25">
      <c r="B1622" s="146">
        <v>45707033</v>
      </c>
      <c r="C1622" s="31" t="s">
        <v>1851</v>
      </c>
      <c r="D1622" s="31"/>
      <c r="E1622" s="44" t="s">
        <v>35</v>
      </c>
      <c r="F1622" s="43" t="s">
        <v>34</v>
      </c>
      <c r="G1622" s="84" t="s">
        <v>34</v>
      </c>
      <c r="H1622" s="31"/>
      <c r="I1622" s="31"/>
      <c r="J1622" s="84" t="s">
        <v>190</v>
      </c>
      <c r="K1622" s="31" t="s">
        <v>34</v>
      </c>
      <c r="L1622" s="31" t="s">
        <v>46</v>
      </c>
      <c r="M1622" s="169"/>
      <c r="N1622" s="148" t="s">
        <v>3033</v>
      </c>
      <c r="O1622" s="44" t="s">
        <v>35</v>
      </c>
      <c r="P1622" s="43">
        <v>1992</v>
      </c>
      <c r="Q1622" s="31">
        <v>1</v>
      </c>
      <c r="R1622" s="84" t="s">
        <v>188</v>
      </c>
      <c r="S1622" s="31" t="s">
        <v>34</v>
      </c>
      <c r="T1622" s="31"/>
      <c r="U1622" s="169"/>
      <c r="V1622" s="150"/>
      <c r="W1622" s="141" t="str" cm="1">
        <f t="array" ref="W1622">IF(SUM(LEN(B1622:V1622))=0,"",IF(OR(OR(ISBLANK(F1622),SUM(LEN(C1622),LEN(D1622))=0),AND(NOT(E1622="Unknown"),ISBLANK(J1622)),AND(NOT(O1622="Unknown"),ISBLANK(R1622))),"Missing Information", INDEX(Table15[Entire Service Line Classification], MATCH(SUMIFS(Table15[Unique ID],Table15[System-Owned Portion],E1622,Table15[If Material Anything Other than "Lead" in Column E,Was Material Ever Previously Lead?],G1622,Table15[Customer-Owned Portion],O1622),Table15[Unique ID],0),0)))</f>
        <v>Non-lead</v>
      </c>
      <c r="X1622"/>
    </row>
    <row r="1623" spans="2:24" ht="30" x14ac:dyDescent="0.25">
      <c r="B1623" s="146">
        <v>45707043</v>
      </c>
      <c r="C1623" s="31" t="s">
        <v>1852</v>
      </c>
      <c r="D1623" s="31"/>
      <c r="E1623" s="44" t="s">
        <v>35</v>
      </c>
      <c r="F1623" s="43" t="s">
        <v>34</v>
      </c>
      <c r="G1623" s="84" t="s">
        <v>34</v>
      </c>
      <c r="H1623" s="31"/>
      <c r="I1623" s="31"/>
      <c r="J1623" s="84" t="s">
        <v>190</v>
      </c>
      <c r="K1623" s="31" t="s">
        <v>34</v>
      </c>
      <c r="L1623" s="31" t="s">
        <v>46</v>
      </c>
      <c r="M1623" s="169"/>
      <c r="N1623" s="148" t="s">
        <v>3033</v>
      </c>
      <c r="O1623" s="44" t="s">
        <v>35</v>
      </c>
      <c r="P1623" s="43">
        <v>1992</v>
      </c>
      <c r="Q1623" s="31">
        <v>1</v>
      </c>
      <c r="R1623" s="84" t="s">
        <v>188</v>
      </c>
      <c r="S1623" s="31" t="s">
        <v>34</v>
      </c>
      <c r="T1623" s="31"/>
      <c r="U1623" s="169"/>
      <c r="V1623" s="150"/>
      <c r="W1623" s="141" t="str" cm="1">
        <f t="array" ref="W1623">IF(SUM(LEN(B1623:V1623))=0,"",IF(OR(OR(ISBLANK(F1623),SUM(LEN(C1623),LEN(D1623))=0),AND(NOT(E1623="Unknown"),ISBLANK(J1623)),AND(NOT(O1623="Unknown"),ISBLANK(R1623))),"Missing Information", INDEX(Table15[Entire Service Line Classification], MATCH(SUMIFS(Table15[Unique ID],Table15[System-Owned Portion],E1623,Table15[If Material Anything Other than "Lead" in Column E,Was Material Ever Previously Lead?],G1623,Table15[Customer-Owned Portion],O1623),Table15[Unique ID],0),0)))</f>
        <v>Non-lead</v>
      </c>
      <c r="X1623"/>
    </row>
    <row r="1624" spans="2:24" ht="30" x14ac:dyDescent="0.25">
      <c r="B1624" s="146">
        <v>90004290</v>
      </c>
      <c r="C1624" s="31" t="s">
        <v>1853</v>
      </c>
      <c r="D1624" s="31"/>
      <c r="E1624" s="44" t="s">
        <v>35</v>
      </c>
      <c r="F1624" s="43" t="s">
        <v>34</v>
      </c>
      <c r="G1624" s="84" t="s">
        <v>34</v>
      </c>
      <c r="H1624" s="31"/>
      <c r="I1624" s="31"/>
      <c r="J1624" s="84" t="s">
        <v>190</v>
      </c>
      <c r="K1624" s="31" t="s">
        <v>34</v>
      </c>
      <c r="L1624" s="31" t="s">
        <v>46</v>
      </c>
      <c r="M1624" s="169"/>
      <c r="N1624" s="148" t="s">
        <v>3033</v>
      </c>
      <c r="O1624" s="44" t="s">
        <v>35</v>
      </c>
      <c r="P1624" s="43">
        <v>1992</v>
      </c>
      <c r="Q1624" s="31">
        <v>1</v>
      </c>
      <c r="R1624" s="84" t="s">
        <v>188</v>
      </c>
      <c r="S1624" s="31" t="s">
        <v>34</v>
      </c>
      <c r="T1624" s="31"/>
      <c r="U1624" s="169"/>
      <c r="V1624" s="150"/>
      <c r="W1624" s="141" t="str" cm="1">
        <f t="array" ref="W1624">IF(SUM(LEN(B1624:V1624))=0,"",IF(OR(OR(ISBLANK(F1624),SUM(LEN(C1624),LEN(D1624))=0),AND(NOT(E1624="Unknown"),ISBLANK(J1624)),AND(NOT(O1624="Unknown"),ISBLANK(R1624))),"Missing Information", INDEX(Table15[Entire Service Line Classification], MATCH(SUMIFS(Table15[Unique ID],Table15[System-Owned Portion],E1624,Table15[If Material Anything Other than "Lead" in Column E,Was Material Ever Previously Lead?],G1624,Table15[Customer-Owned Portion],O1624),Table15[Unique ID],0),0)))</f>
        <v>Non-lead</v>
      </c>
      <c r="X1624"/>
    </row>
    <row r="1625" spans="2:24" ht="30" x14ac:dyDescent="0.25">
      <c r="B1625" s="146">
        <v>87058544</v>
      </c>
      <c r="C1625" s="31" t="s">
        <v>1854</v>
      </c>
      <c r="D1625" s="31"/>
      <c r="E1625" s="44" t="s">
        <v>35</v>
      </c>
      <c r="F1625" s="43" t="s">
        <v>34</v>
      </c>
      <c r="G1625" s="84" t="s">
        <v>34</v>
      </c>
      <c r="H1625" s="31"/>
      <c r="I1625" s="31"/>
      <c r="J1625" s="84" t="s">
        <v>190</v>
      </c>
      <c r="K1625" s="31" t="s">
        <v>34</v>
      </c>
      <c r="L1625" s="31" t="s">
        <v>46</v>
      </c>
      <c r="M1625" s="169"/>
      <c r="N1625" s="148" t="s">
        <v>3033</v>
      </c>
      <c r="O1625" s="44" t="s">
        <v>35</v>
      </c>
      <c r="P1625" s="43">
        <v>1992</v>
      </c>
      <c r="Q1625" s="31">
        <v>1</v>
      </c>
      <c r="R1625" s="84" t="s">
        <v>188</v>
      </c>
      <c r="S1625" s="31" t="s">
        <v>34</v>
      </c>
      <c r="T1625" s="31"/>
      <c r="U1625" s="169"/>
      <c r="V1625" s="150"/>
      <c r="W1625" s="141" t="str" cm="1">
        <f t="array" ref="W1625">IF(SUM(LEN(B1625:V1625))=0,"",IF(OR(OR(ISBLANK(F1625),SUM(LEN(C1625),LEN(D1625))=0),AND(NOT(E1625="Unknown"),ISBLANK(J1625)),AND(NOT(O1625="Unknown"),ISBLANK(R1625))),"Missing Information", INDEX(Table15[Entire Service Line Classification], MATCH(SUMIFS(Table15[Unique ID],Table15[System-Owned Portion],E1625,Table15[If Material Anything Other than "Lead" in Column E,Was Material Ever Previously Lead?],G1625,Table15[Customer-Owned Portion],O1625),Table15[Unique ID],0),0)))</f>
        <v>Non-lead</v>
      </c>
      <c r="X1625"/>
    </row>
    <row r="1626" spans="2:24" ht="30" x14ac:dyDescent="0.25">
      <c r="B1626" s="146">
        <v>45496072</v>
      </c>
      <c r="C1626" s="31" t="s">
        <v>1855</v>
      </c>
      <c r="D1626" s="31"/>
      <c r="E1626" s="44" t="s">
        <v>35</v>
      </c>
      <c r="F1626" s="43" t="s">
        <v>34</v>
      </c>
      <c r="G1626" s="84" t="s">
        <v>34</v>
      </c>
      <c r="H1626" s="31"/>
      <c r="I1626" s="31"/>
      <c r="J1626" s="84" t="s">
        <v>190</v>
      </c>
      <c r="K1626" s="31" t="s">
        <v>34</v>
      </c>
      <c r="L1626" s="31" t="s">
        <v>46</v>
      </c>
      <c r="M1626" s="169"/>
      <c r="N1626" s="148" t="s">
        <v>3033</v>
      </c>
      <c r="O1626" s="44" t="s">
        <v>35</v>
      </c>
      <c r="P1626" s="43">
        <v>1992</v>
      </c>
      <c r="Q1626" s="31">
        <v>1</v>
      </c>
      <c r="R1626" s="84" t="s">
        <v>188</v>
      </c>
      <c r="S1626" s="31" t="s">
        <v>34</v>
      </c>
      <c r="T1626" s="31"/>
      <c r="U1626" s="169"/>
      <c r="V1626" s="150"/>
      <c r="W1626" s="141" t="str" cm="1">
        <f t="array" ref="W1626">IF(SUM(LEN(B1626:V1626))=0,"",IF(OR(OR(ISBLANK(F1626),SUM(LEN(C1626),LEN(D1626))=0),AND(NOT(E1626="Unknown"),ISBLANK(J1626)),AND(NOT(O1626="Unknown"),ISBLANK(R1626))),"Missing Information", INDEX(Table15[Entire Service Line Classification], MATCH(SUMIFS(Table15[Unique ID],Table15[System-Owned Portion],E1626,Table15[If Material Anything Other than "Lead" in Column E,Was Material Ever Previously Lead?],G1626,Table15[Customer-Owned Portion],O1626),Table15[Unique ID],0),0)))</f>
        <v>Non-lead</v>
      </c>
      <c r="X1626"/>
    </row>
    <row r="1627" spans="2:24" ht="30" x14ac:dyDescent="0.25">
      <c r="B1627" s="146">
        <v>45496084</v>
      </c>
      <c r="C1627" s="31" t="s">
        <v>1856</v>
      </c>
      <c r="D1627" s="31"/>
      <c r="E1627" s="44" t="s">
        <v>35</v>
      </c>
      <c r="F1627" s="43" t="s">
        <v>34</v>
      </c>
      <c r="G1627" s="84" t="s">
        <v>34</v>
      </c>
      <c r="H1627" s="31"/>
      <c r="I1627" s="31"/>
      <c r="J1627" s="84" t="s">
        <v>190</v>
      </c>
      <c r="K1627" s="31" t="s">
        <v>34</v>
      </c>
      <c r="L1627" s="31" t="s">
        <v>46</v>
      </c>
      <c r="M1627" s="169"/>
      <c r="N1627" s="148" t="s">
        <v>3033</v>
      </c>
      <c r="O1627" s="44" t="s">
        <v>35</v>
      </c>
      <c r="P1627" s="43">
        <v>1992</v>
      </c>
      <c r="Q1627" s="31">
        <v>1</v>
      </c>
      <c r="R1627" s="84" t="s">
        <v>188</v>
      </c>
      <c r="S1627" s="31" t="s">
        <v>34</v>
      </c>
      <c r="T1627" s="31"/>
      <c r="U1627" s="169"/>
      <c r="V1627" s="150"/>
      <c r="W1627" s="141" t="str" cm="1">
        <f t="array" ref="W1627">IF(SUM(LEN(B1627:V1627))=0,"",IF(OR(OR(ISBLANK(F1627),SUM(LEN(C1627),LEN(D1627))=0),AND(NOT(E1627="Unknown"),ISBLANK(J1627)),AND(NOT(O1627="Unknown"),ISBLANK(R1627))),"Missing Information", INDEX(Table15[Entire Service Line Classification], MATCH(SUMIFS(Table15[Unique ID],Table15[System-Owned Portion],E1627,Table15[If Material Anything Other than "Lead" in Column E,Was Material Ever Previously Lead?],G1627,Table15[Customer-Owned Portion],O1627),Table15[Unique ID],0),0)))</f>
        <v>Non-lead</v>
      </c>
      <c r="X1627"/>
    </row>
    <row r="1628" spans="2:24" ht="30" x14ac:dyDescent="0.25">
      <c r="B1628" s="146">
        <v>44439810</v>
      </c>
      <c r="C1628" s="31" t="s">
        <v>1857</v>
      </c>
      <c r="D1628" s="31"/>
      <c r="E1628" s="44" t="s">
        <v>35</v>
      </c>
      <c r="F1628" s="43" t="s">
        <v>34</v>
      </c>
      <c r="G1628" s="84" t="s">
        <v>34</v>
      </c>
      <c r="H1628" s="31"/>
      <c r="I1628" s="31"/>
      <c r="J1628" s="84" t="s">
        <v>190</v>
      </c>
      <c r="K1628" s="31" t="s">
        <v>34</v>
      </c>
      <c r="L1628" s="31" t="s">
        <v>46</v>
      </c>
      <c r="M1628" s="169"/>
      <c r="N1628" s="148" t="s">
        <v>3033</v>
      </c>
      <c r="O1628" s="44" t="s">
        <v>35</v>
      </c>
      <c r="P1628" s="43">
        <v>1992</v>
      </c>
      <c r="Q1628" s="31">
        <v>1</v>
      </c>
      <c r="R1628" s="84" t="s">
        <v>188</v>
      </c>
      <c r="S1628" s="31" t="s">
        <v>34</v>
      </c>
      <c r="T1628" s="31"/>
      <c r="U1628" s="169"/>
      <c r="V1628" s="150"/>
      <c r="W1628" s="141" t="str" cm="1">
        <f t="array" ref="W1628">IF(SUM(LEN(B1628:V1628))=0,"",IF(OR(OR(ISBLANK(F1628),SUM(LEN(C1628),LEN(D1628))=0),AND(NOT(E1628="Unknown"),ISBLANK(J1628)),AND(NOT(O1628="Unknown"),ISBLANK(R1628))),"Missing Information", INDEX(Table15[Entire Service Line Classification], MATCH(SUMIFS(Table15[Unique ID],Table15[System-Owned Portion],E1628,Table15[If Material Anything Other than "Lead" in Column E,Was Material Ever Previously Lead?],G1628,Table15[Customer-Owned Portion],O1628),Table15[Unique ID],0),0)))</f>
        <v>Non-lead</v>
      </c>
      <c r="X1628"/>
    </row>
    <row r="1629" spans="2:24" ht="30" x14ac:dyDescent="0.25">
      <c r="B1629" s="146">
        <v>53671232</v>
      </c>
      <c r="C1629" s="31" t="s">
        <v>1858</v>
      </c>
      <c r="D1629" s="31"/>
      <c r="E1629" s="44" t="s">
        <v>35</v>
      </c>
      <c r="F1629" s="43" t="s">
        <v>34</v>
      </c>
      <c r="G1629" s="84" t="s">
        <v>34</v>
      </c>
      <c r="H1629" s="31"/>
      <c r="I1629" s="31"/>
      <c r="J1629" s="84" t="s">
        <v>190</v>
      </c>
      <c r="K1629" s="31" t="s">
        <v>34</v>
      </c>
      <c r="L1629" s="31" t="s">
        <v>46</v>
      </c>
      <c r="M1629" s="169"/>
      <c r="N1629" s="148" t="s">
        <v>3033</v>
      </c>
      <c r="O1629" s="44" t="s">
        <v>35</v>
      </c>
      <c r="P1629" s="43">
        <v>1992</v>
      </c>
      <c r="Q1629" s="31">
        <v>1</v>
      </c>
      <c r="R1629" s="84" t="s">
        <v>188</v>
      </c>
      <c r="S1629" s="31" t="s">
        <v>34</v>
      </c>
      <c r="T1629" s="31"/>
      <c r="U1629" s="169"/>
      <c r="V1629" s="150"/>
      <c r="W1629" s="141" t="str" cm="1">
        <f t="array" ref="W1629">IF(SUM(LEN(B1629:V1629))=0,"",IF(OR(OR(ISBLANK(F1629),SUM(LEN(C1629),LEN(D1629))=0),AND(NOT(E1629="Unknown"),ISBLANK(J1629)),AND(NOT(O1629="Unknown"),ISBLANK(R1629))),"Missing Information", INDEX(Table15[Entire Service Line Classification], MATCH(SUMIFS(Table15[Unique ID],Table15[System-Owned Portion],E1629,Table15[If Material Anything Other than "Lead" in Column E,Was Material Ever Previously Lead?],G1629,Table15[Customer-Owned Portion],O1629),Table15[Unique ID],0),0)))</f>
        <v>Non-lead</v>
      </c>
      <c r="X1629"/>
    </row>
    <row r="1630" spans="2:24" ht="30" x14ac:dyDescent="0.25">
      <c r="B1630" s="146">
        <v>45496076</v>
      </c>
      <c r="C1630" s="31" t="s">
        <v>1859</v>
      </c>
      <c r="D1630" s="31"/>
      <c r="E1630" s="44" t="s">
        <v>35</v>
      </c>
      <c r="F1630" s="43" t="s">
        <v>34</v>
      </c>
      <c r="G1630" s="84" t="s">
        <v>34</v>
      </c>
      <c r="H1630" s="31"/>
      <c r="I1630" s="31"/>
      <c r="J1630" s="84" t="s">
        <v>190</v>
      </c>
      <c r="K1630" s="31" t="s">
        <v>34</v>
      </c>
      <c r="L1630" s="31" t="s">
        <v>46</v>
      </c>
      <c r="M1630" s="169"/>
      <c r="N1630" s="148" t="s">
        <v>3033</v>
      </c>
      <c r="O1630" s="44" t="s">
        <v>35</v>
      </c>
      <c r="P1630" s="43">
        <v>1992</v>
      </c>
      <c r="Q1630" s="31">
        <v>1</v>
      </c>
      <c r="R1630" s="84" t="s">
        <v>188</v>
      </c>
      <c r="S1630" s="31" t="s">
        <v>34</v>
      </c>
      <c r="T1630" s="31"/>
      <c r="U1630" s="169"/>
      <c r="V1630" s="150"/>
      <c r="W1630" s="141" t="str" cm="1">
        <f t="array" ref="W1630">IF(SUM(LEN(B1630:V1630))=0,"",IF(OR(OR(ISBLANK(F1630),SUM(LEN(C1630),LEN(D1630))=0),AND(NOT(E1630="Unknown"),ISBLANK(J1630)),AND(NOT(O1630="Unknown"),ISBLANK(R1630))),"Missing Information", INDEX(Table15[Entire Service Line Classification], MATCH(SUMIFS(Table15[Unique ID],Table15[System-Owned Portion],E1630,Table15[If Material Anything Other than "Lead" in Column E,Was Material Ever Previously Lead?],G1630,Table15[Customer-Owned Portion],O1630),Table15[Unique ID],0),0)))</f>
        <v>Non-lead</v>
      </c>
      <c r="X1630"/>
    </row>
    <row r="1631" spans="2:24" ht="30" x14ac:dyDescent="0.25">
      <c r="B1631" s="146">
        <v>89017491</v>
      </c>
      <c r="C1631" s="31" t="s">
        <v>1860</v>
      </c>
      <c r="D1631" s="31"/>
      <c r="E1631" s="44" t="s">
        <v>35</v>
      </c>
      <c r="F1631" s="43" t="s">
        <v>34</v>
      </c>
      <c r="G1631" s="84" t="s">
        <v>34</v>
      </c>
      <c r="H1631" s="31"/>
      <c r="I1631" s="31"/>
      <c r="J1631" s="84" t="s">
        <v>190</v>
      </c>
      <c r="K1631" s="31" t="s">
        <v>34</v>
      </c>
      <c r="L1631" s="31" t="s">
        <v>46</v>
      </c>
      <c r="M1631" s="169"/>
      <c r="N1631" s="148" t="s">
        <v>3033</v>
      </c>
      <c r="O1631" s="44" t="s">
        <v>35</v>
      </c>
      <c r="P1631" s="43">
        <v>1992</v>
      </c>
      <c r="Q1631" s="31">
        <v>1</v>
      </c>
      <c r="R1631" s="84" t="s">
        <v>188</v>
      </c>
      <c r="S1631" s="31" t="s">
        <v>34</v>
      </c>
      <c r="T1631" s="31"/>
      <c r="U1631" s="169"/>
      <c r="V1631" s="150"/>
      <c r="W1631" s="141" t="str" cm="1">
        <f t="array" ref="W1631">IF(SUM(LEN(B1631:V1631))=0,"",IF(OR(OR(ISBLANK(F1631),SUM(LEN(C1631),LEN(D1631))=0),AND(NOT(E1631="Unknown"),ISBLANK(J1631)),AND(NOT(O1631="Unknown"),ISBLANK(R1631))),"Missing Information", INDEX(Table15[Entire Service Line Classification], MATCH(SUMIFS(Table15[Unique ID],Table15[System-Owned Portion],E1631,Table15[If Material Anything Other than "Lead" in Column E,Was Material Ever Previously Lead?],G1631,Table15[Customer-Owned Portion],O1631),Table15[Unique ID],0),0)))</f>
        <v>Non-lead</v>
      </c>
      <c r="X1631"/>
    </row>
    <row r="1632" spans="2:24" ht="30" x14ac:dyDescent="0.25">
      <c r="B1632" s="146">
        <v>45496067</v>
      </c>
      <c r="C1632" s="31" t="s">
        <v>1861</v>
      </c>
      <c r="D1632" s="31"/>
      <c r="E1632" s="44" t="s">
        <v>35</v>
      </c>
      <c r="F1632" s="43" t="s">
        <v>34</v>
      </c>
      <c r="G1632" s="84" t="s">
        <v>34</v>
      </c>
      <c r="H1632" s="31"/>
      <c r="I1632" s="31"/>
      <c r="J1632" s="84" t="s">
        <v>190</v>
      </c>
      <c r="K1632" s="31" t="s">
        <v>34</v>
      </c>
      <c r="L1632" s="31" t="s">
        <v>46</v>
      </c>
      <c r="M1632" s="169"/>
      <c r="N1632" s="148" t="s">
        <v>3033</v>
      </c>
      <c r="O1632" s="44" t="s">
        <v>35</v>
      </c>
      <c r="P1632" s="43">
        <v>1992</v>
      </c>
      <c r="Q1632" s="31">
        <v>1</v>
      </c>
      <c r="R1632" s="84" t="s">
        <v>188</v>
      </c>
      <c r="S1632" s="31" t="s">
        <v>34</v>
      </c>
      <c r="T1632" s="31"/>
      <c r="U1632" s="169"/>
      <c r="V1632" s="150"/>
      <c r="W1632" s="141" t="str" cm="1">
        <f t="array" ref="W1632">IF(SUM(LEN(B1632:V1632))=0,"",IF(OR(OR(ISBLANK(F1632),SUM(LEN(C1632),LEN(D1632))=0),AND(NOT(E1632="Unknown"),ISBLANK(J1632)),AND(NOT(O1632="Unknown"),ISBLANK(R1632))),"Missing Information", INDEX(Table15[Entire Service Line Classification], MATCH(SUMIFS(Table15[Unique ID],Table15[System-Owned Portion],E1632,Table15[If Material Anything Other than "Lead" in Column E,Was Material Ever Previously Lead?],G1632,Table15[Customer-Owned Portion],O1632),Table15[Unique ID],0),0)))</f>
        <v>Non-lead</v>
      </c>
      <c r="X1632"/>
    </row>
    <row r="1633" spans="2:24" ht="30" x14ac:dyDescent="0.25">
      <c r="B1633" s="146">
        <v>54229727</v>
      </c>
      <c r="C1633" s="31" t="s">
        <v>1862</v>
      </c>
      <c r="D1633" s="31"/>
      <c r="E1633" s="44" t="s">
        <v>35</v>
      </c>
      <c r="F1633" s="43" t="s">
        <v>34</v>
      </c>
      <c r="G1633" s="84" t="s">
        <v>34</v>
      </c>
      <c r="H1633" s="31"/>
      <c r="I1633" s="31"/>
      <c r="J1633" s="84" t="s">
        <v>190</v>
      </c>
      <c r="K1633" s="31" t="s">
        <v>34</v>
      </c>
      <c r="L1633" s="31" t="s">
        <v>46</v>
      </c>
      <c r="M1633" s="169"/>
      <c r="N1633" s="148" t="s">
        <v>3033</v>
      </c>
      <c r="O1633" s="44" t="s">
        <v>35</v>
      </c>
      <c r="P1633" s="43">
        <v>1992</v>
      </c>
      <c r="Q1633" s="31">
        <v>1</v>
      </c>
      <c r="R1633" s="84" t="s">
        <v>188</v>
      </c>
      <c r="S1633" s="31" t="s">
        <v>34</v>
      </c>
      <c r="T1633" s="31"/>
      <c r="U1633" s="169"/>
      <c r="V1633" s="150"/>
      <c r="W1633" s="141" t="str" cm="1">
        <f t="array" ref="W1633">IF(SUM(LEN(B1633:V1633))=0,"",IF(OR(OR(ISBLANK(F1633),SUM(LEN(C1633),LEN(D1633))=0),AND(NOT(E1633="Unknown"),ISBLANK(J1633)),AND(NOT(O1633="Unknown"),ISBLANK(R1633))),"Missing Information", INDEX(Table15[Entire Service Line Classification], MATCH(SUMIFS(Table15[Unique ID],Table15[System-Owned Portion],E1633,Table15[If Material Anything Other than "Lead" in Column E,Was Material Ever Previously Lead?],G1633,Table15[Customer-Owned Portion],O1633),Table15[Unique ID],0),0)))</f>
        <v>Non-lead</v>
      </c>
      <c r="X1633"/>
    </row>
    <row r="1634" spans="2:24" ht="30" x14ac:dyDescent="0.25">
      <c r="B1634" s="146">
        <v>45707056</v>
      </c>
      <c r="C1634" s="31" t="s">
        <v>1863</v>
      </c>
      <c r="D1634" s="31"/>
      <c r="E1634" s="44" t="s">
        <v>35</v>
      </c>
      <c r="F1634" s="43" t="s">
        <v>34</v>
      </c>
      <c r="G1634" s="84" t="s">
        <v>34</v>
      </c>
      <c r="H1634" s="31"/>
      <c r="I1634" s="31"/>
      <c r="J1634" s="84" t="s">
        <v>190</v>
      </c>
      <c r="K1634" s="31" t="s">
        <v>34</v>
      </c>
      <c r="L1634" s="31" t="s">
        <v>46</v>
      </c>
      <c r="M1634" s="169"/>
      <c r="N1634" s="148" t="s">
        <v>3033</v>
      </c>
      <c r="O1634" s="44" t="s">
        <v>35</v>
      </c>
      <c r="P1634" s="43">
        <v>1992</v>
      </c>
      <c r="Q1634" s="31">
        <v>1</v>
      </c>
      <c r="R1634" s="84" t="s">
        <v>188</v>
      </c>
      <c r="S1634" s="31" t="s">
        <v>34</v>
      </c>
      <c r="T1634" s="31"/>
      <c r="U1634" s="169"/>
      <c r="V1634" s="150"/>
      <c r="W1634" s="141" t="str" cm="1">
        <f t="array" ref="W1634">IF(SUM(LEN(B1634:V1634))=0,"",IF(OR(OR(ISBLANK(F1634),SUM(LEN(C1634),LEN(D1634))=0),AND(NOT(E1634="Unknown"),ISBLANK(J1634)),AND(NOT(O1634="Unknown"),ISBLANK(R1634))),"Missing Information", INDEX(Table15[Entire Service Line Classification], MATCH(SUMIFS(Table15[Unique ID],Table15[System-Owned Portion],E1634,Table15[If Material Anything Other than "Lead" in Column E,Was Material Ever Previously Lead?],G1634,Table15[Customer-Owned Portion],O1634),Table15[Unique ID],0),0)))</f>
        <v>Non-lead</v>
      </c>
      <c r="X1634"/>
    </row>
    <row r="1635" spans="2:24" ht="30" x14ac:dyDescent="0.25">
      <c r="B1635" s="146">
        <v>44786834</v>
      </c>
      <c r="C1635" s="31" t="s">
        <v>1864</v>
      </c>
      <c r="D1635" s="31"/>
      <c r="E1635" s="44" t="s">
        <v>35</v>
      </c>
      <c r="F1635" s="43" t="s">
        <v>34</v>
      </c>
      <c r="G1635" s="84" t="s">
        <v>34</v>
      </c>
      <c r="H1635" s="31"/>
      <c r="I1635" s="31"/>
      <c r="J1635" s="84" t="s">
        <v>190</v>
      </c>
      <c r="K1635" s="31" t="s">
        <v>34</v>
      </c>
      <c r="L1635" s="31" t="s">
        <v>46</v>
      </c>
      <c r="M1635" s="169"/>
      <c r="N1635" s="148" t="s">
        <v>3033</v>
      </c>
      <c r="O1635" s="44" t="s">
        <v>35</v>
      </c>
      <c r="P1635" s="43">
        <v>1992</v>
      </c>
      <c r="Q1635" s="31">
        <v>1</v>
      </c>
      <c r="R1635" s="84" t="s">
        <v>188</v>
      </c>
      <c r="S1635" s="31" t="s">
        <v>34</v>
      </c>
      <c r="T1635" s="31"/>
      <c r="U1635" s="169"/>
      <c r="V1635" s="150"/>
      <c r="W1635" s="141" t="str" cm="1">
        <f t="array" ref="W1635">IF(SUM(LEN(B1635:V1635))=0,"",IF(OR(OR(ISBLANK(F1635),SUM(LEN(C1635),LEN(D1635))=0),AND(NOT(E1635="Unknown"),ISBLANK(J1635)),AND(NOT(O1635="Unknown"),ISBLANK(R1635))),"Missing Information", INDEX(Table15[Entire Service Line Classification], MATCH(SUMIFS(Table15[Unique ID],Table15[System-Owned Portion],E1635,Table15[If Material Anything Other than "Lead" in Column E,Was Material Ever Previously Lead?],G1635,Table15[Customer-Owned Portion],O1635),Table15[Unique ID],0),0)))</f>
        <v>Non-lead</v>
      </c>
      <c r="X1635"/>
    </row>
    <row r="1636" spans="2:24" ht="30" x14ac:dyDescent="0.25">
      <c r="B1636" s="146">
        <v>44786862</v>
      </c>
      <c r="C1636" s="31" t="s">
        <v>1865</v>
      </c>
      <c r="D1636" s="31"/>
      <c r="E1636" s="44" t="s">
        <v>35</v>
      </c>
      <c r="F1636" s="43" t="s">
        <v>34</v>
      </c>
      <c r="G1636" s="84" t="s">
        <v>34</v>
      </c>
      <c r="H1636" s="31"/>
      <c r="I1636" s="31"/>
      <c r="J1636" s="84" t="s">
        <v>190</v>
      </c>
      <c r="K1636" s="31" t="s">
        <v>34</v>
      </c>
      <c r="L1636" s="31" t="s">
        <v>46</v>
      </c>
      <c r="M1636" s="169"/>
      <c r="N1636" s="148" t="s">
        <v>3033</v>
      </c>
      <c r="O1636" s="44" t="s">
        <v>35</v>
      </c>
      <c r="P1636" s="43">
        <v>1992</v>
      </c>
      <c r="Q1636" s="31">
        <v>1</v>
      </c>
      <c r="R1636" s="84" t="s">
        <v>188</v>
      </c>
      <c r="S1636" s="31" t="s">
        <v>34</v>
      </c>
      <c r="T1636" s="31"/>
      <c r="U1636" s="169"/>
      <c r="V1636" s="150"/>
      <c r="W1636" s="141" t="str" cm="1">
        <f t="array" ref="W1636">IF(SUM(LEN(B1636:V1636))=0,"",IF(OR(OR(ISBLANK(F1636),SUM(LEN(C1636),LEN(D1636))=0),AND(NOT(E1636="Unknown"),ISBLANK(J1636)),AND(NOT(O1636="Unknown"),ISBLANK(R1636))),"Missing Information", INDEX(Table15[Entire Service Line Classification], MATCH(SUMIFS(Table15[Unique ID],Table15[System-Owned Portion],E1636,Table15[If Material Anything Other than "Lead" in Column E,Was Material Ever Previously Lead?],G1636,Table15[Customer-Owned Portion],O1636),Table15[Unique ID],0),0)))</f>
        <v>Non-lead</v>
      </c>
      <c r="X1636"/>
    </row>
    <row r="1637" spans="2:24" ht="30" x14ac:dyDescent="0.25">
      <c r="B1637" s="146">
        <v>45707045</v>
      </c>
      <c r="C1637" s="31" t="s">
        <v>1866</v>
      </c>
      <c r="D1637" s="31"/>
      <c r="E1637" s="44" t="s">
        <v>35</v>
      </c>
      <c r="F1637" s="43" t="s">
        <v>34</v>
      </c>
      <c r="G1637" s="84" t="s">
        <v>34</v>
      </c>
      <c r="H1637" s="31"/>
      <c r="I1637" s="31"/>
      <c r="J1637" s="84" t="s">
        <v>190</v>
      </c>
      <c r="K1637" s="31" t="s">
        <v>34</v>
      </c>
      <c r="L1637" s="31" t="s">
        <v>46</v>
      </c>
      <c r="M1637" s="169"/>
      <c r="N1637" s="148" t="s">
        <v>3033</v>
      </c>
      <c r="O1637" s="44" t="s">
        <v>35</v>
      </c>
      <c r="P1637" s="43">
        <v>1992</v>
      </c>
      <c r="Q1637" s="31">
        <v>1</v>
      </c>
      <c r="R1637" s="84" t="s">
        <v>188</v>
      </c>
      <c r="S1637" s="31" t="s">
        <v>34</v>
      </c>
      <c r="T1637" s="31"/>
      <c r="U1637" s="169"/>
      <c r="V1637" s="150"/>
      <c r="W1637" s="141" t="str" cm="1">
        <f t="array" ref="W1637">IF(SUM(LEN(B1637:V1637))=0,"",IF(OR(OR(ISBLANK(F1637),SUM(LEN(C1637),LEN(D1637))=0),AND(NOT(E1637="Unknown"),ISBLANK(J1637)),AND(NOT(O1637="Unknown"),ISBLANK(R1637))),"Missing Information", INDEX(Table15[Entire Service Line Classification], MATCH(SUMIFS(Table15[Unique ID],Table15[System-Owned Portion],E1637,Table15[If Material Anything Other than "Lead" in Column E,Was Material Ever Previously Lead?],G1637,Table15[Customer-Owned Portion],O1637),Table15[Unique ID],0),0)))</f>
        <v>Non-lead</v>
      </c>
      <c r="X1637"/>
    </row>
    <row r="1638" spans="2:24" ht="30" x14ac:dyDescent="0.25">
      <c r="B1638" s="146">
        <v>46250650</v>
      </c>
      <c r="C1638" s="31" t="s">
        <v>1867</v>
      </c>
      <c r="D1638" s="31"/>
      <c r="E1638" s="44" t="s">
        <v>35</v>
      </c>
      <c r="F1638" s="43" t="s">
        <v>34</v>
      </c>
      <c r="G1638" s="84" t="s">
        <v>34</v>
      </c>
      <c r="H1638" s="31"/>
      <c r="I1638" s="31"/>
      <c r="J1638" s="84" t="s">
        <v>190</v>
      </c>
      <c r="K1638" s="31" t="s">
        <v>34</v>
      </c>
      <c r="L1638" s="31" t="s">
        <v>46</v>
      </c>
      <c r="M1638" s="169"/>
      <c r="N1638" s="148" t="s">
        <v>3033</v>
      </c>
      <c r="O1638" s="44" t="s">
        <v>35</v>
      </c>
      <c r="P1638" s="43">
        <v>1992</v>
      </c>
      <c r="Q1638" s="31">
        <v>1</v>
      </c>
      <c r="R1638" s="84" t="s">
        <v>188</v>
      </c>
      <c r="S1638" s="31" t="s">
        <v>34</v>
      </c>
      <c r="T1638" s="31"/>
      <c r="U1638" s="169"/>
      <c r="V1638" s="150"/>
      <c r="W1638" s="141" t="str" cm="1">
        <f t="array" ref="W1638">IF(SUM(LEN(B1638:V1638))=0,"",IF(OR(OR(ISBLANK(F1638),SUM(LEN(C1638),LEN(D1638))=0),AND(NOT(E1638="Unknown"),ISBLANK(J1638)),AND(NOT(O1638="Unknown"),ISBLANK(R1638))),"Missing Information", INDEX(Table15[Entire Service Line Classification], MATCH(SUMIFS(Table15[Unique ID],Table15[System-Owned Portion],E1638,Table15[If Material Anything Other than "Lead" in Column E,Was Material Ever Previously Lead?],G1638,Table15[Customer-Owned Portion],O1638),Table15[Unique ID],0),0)))</f>
        <v>Non-lead</v>
      </c>
      <c r="X1638"/>
    </row>
    <row r="1639" spans="2:24" ht="30" x14ac:dyDescent="0.25">
      <c r="B1639" s="146">
        <v>55487187</v>
      </c>
      <c r="C1639" s="31" t="s">
        <v>1868</v>
      </c>
      <c r="D1639" s="31"/>
      <c r="E1639" s="44" t="s">
        <v>35</v>
      </c>
      <c r="F1639" s="43" t="s">
        <v>34</v>
      </c>
      <c r="G1639" s="84" t="s">
        <v>34</v>
      </c>
      <c r="H1639" s="31"/>
      <c r="I1639" s="31"/>
      <c r="J1639" s="84" t="s">
        <v>190</v>
      </c>
      <c r="K1639" s="31" t="s">
        <v>34</v>
      </c>
      <c r="L1639" s="31" t="s">
        <v>46</v>
      </c>
      <c r="M1639" s="169"/>
      <c r="N1639" s="148" t="s">
        <v>3033</v>
      </c>
      <c r="O1639" s="44" t="s">
        <v>35</v>
      </c>
      <c r="P1639" s="43">
        <v>1992</v>
      </c>
      <c r="Q1639" s="31">
        <v>1</v>
      </c>
      <c r="R1639" s="84" t="s">
        <v>188</v>
      </c>
      <c r="S1639" s="31" t="s">
        <v>34</v>
      </c>
      <c r="T1639" s="31"/>
      <c r="U1639" s="169"/>
      <c r="V1639" s="150"/>
      <c r="W1639" s="141" t="str" cm="1">
        <f t="array" ref="W1639">IF(SUM(LEN(B1639:V1639))=0,"",IF(OR(OR(ISBLANK(F1639),SUM(LEN(C1639),LEN(D1639))=0),AND(NOT(E1639="Unknown"),ISBLANK(J1639)),AND(NOT(O1639="Unknown"),ISBLANK(R1639))),"Missing Information", INDEX(Table15[Entire Service Line Classification], MATCH(SUMIFS(Table15[Unique ID],Table15[System-Owned Portion],E1639,Table15[If Material Anything Other than "Lead" in Column E,Was Material Ever Previously Lead?],G1639,Table15[Customer-Owned Portion],O1639),Table15[Unique ID],0),0)))</f>
        <v>Non-lead</v>
      </c>
      <c r="X1639"/>
    </row>
    <row r="1640" spans="2:24" ht="30" x14ac:dyDescent="0.25">
      <c r="B1640" s="146">
        <v>44786868</v>
      </c>
      <c r="C1640" s="31" t="s">
        <v>1869</v>
      </c>
      <c r="D1640" s="31"/>
      <c r="E1640" s="44" t="s">
        <v>35</v>
      </c>
      <c r="F1640" s="43" t="s">
        <v>34</v>
      </c>
      <c r="G1640" s="84" t="s">
        <v>34</v>
      </c>
      <c r="H1640" s="31"/>
      <c r="I1640" s="31"/>
      <c r="J1640" s="84" t="s">
        <v>190</v>
      </c>
      <c r="K1640" s="31" t="s">
        <v>34</v>
      </c>
      <c r="L1640" s="31" t="s">
        <v>46</v>
      </c>
      <c r="M1640" s="169"/>
      <c r="N1640" s="148" t="s">
        <v>3033</v>
      </c>
      <c r="O1640" s="44" t="s">
        <v>35</v>
      </c>
      <c r="P1640" s="43">
        <v>1992</v>
      </c>
      <c r="Q1640" s="31">
        <v>1</v>
      </c>
      <c r="R1640" s="84" t="s">
        <v>188</v>
      </c>
      <c r="S1640" s="31" t="s">
        <v>34</v>
      </c>
      <c r="T1640" s="31"/>
      <c r="U1640" s="169"/>
      <c r="V1640" s="150"/>
      <c r="W1640" s="141" t="str" cm="1">
        <f t="array" ref="W1640">IF(SUM(LEN(B1640:V1640))=0,"",IF(OR(OR(ISBLANK(F1640),SUM(LEN(C1640),LEN(D1640))=0),AND(NOT(E1640="Unknown"),ISBLANK(J1640)),AND(NOT(O1640="Unknown"),ISBLANK(R1640))),"Missing Information", INDEX(Table15[Entire Service Line Classification], MATCH(SUMIFS(Table15[Unique ID],Table15[System-Owned Portion],E1640,Table15[If Material Anything Other than "Lead" in Column E,Was Material Ever Previously Lead?],G1640,Table15[Customer-Owned Portion],O1640),Table15[Unique ID],0),0)))</f>
        <v>Non-lead</v>
      </c>
      <c r="X1640"/>
    </row>
    <row r="1641" spans="2:24" ht="30" x14ac:dyDescent="0.25">
      <c r="B1641" s="146">
        <v>89017501</v>
      </c>
      <c r="C1641" s="31" t="s">
        <v>1870</v>
      </c>
      <c r="D1641" s="31"/>
      <c r="E1641" s="44" t="s">
        <v>35</v>
      </c>
      <c r="F1641" s="43" t="s">
        <v>34</v>
      </c>
      <c r="G1641" s="84" t="s">
        <v>34</v>
      </c>
      <c r="H1641" s="31"/>
      <c r="I1641" s="31"/>
      <c r="J1641" s="84" t="s">
        <v>190</v>
      </c>
      <c r="K1641" s="31" t="s">
        <v>34</v>
      </c>
      <c r="L1641" s="31" t="s">
        <v>46</v>
      </c>
      <c r="M1641" s="169"/>
      <c r="N1641" s="148" t="s">
        <v>3033</v>
      </c>
      <c r="O1641" s="44" t="s">
        <v>35</v>
      </c>
      <c r="P1641" s="43">
        <v>1992</v>
      </c>
      <c r="Q1641" s="31">
        <v>1</v>
      </c>
      <c r="R1641" s="84" t="s">
        <v>188</v>
      </c>
      <c r="S1641" s="31" t="s">
        <v>34</v>
      </c>
      <c r="T1641" s="31"/>
      <c r="U1641" s="169"/>
      <c r="V1641" s="150"/>
      <c r="W1641" s="141" t="str" cm="1">
        <f t="array" ref="W1641">IF(SUM(LEN(B1641:V1641))=0,"",IF(OR(OR(ISBLANK(F1641),SUM(LEN(C1641),LEN(D1641))=0),AND(NOT(E1641="Unknown"),ISBLANK(J1641)),AND(NOT(O1641="Unknown"),ISBLANK(R1641))),"Missing Information", INDEX(Table15[Entire Service Line Classification], MATCH(SUMIFS(Table15[Unique ID],Table15[System-Owned Portion],E1641,Table15[If Material Anything Other than "Lead" in Column E,Was Material Ever Previously Lead?],G1641,Table15[Customer-Owned Portion],O1641),Table15[Unique ID],0),0)))</f>
        <v>Non-lead</v>
      </c>
      <c r="X1641"/>
    </row>
    <row r="1642" spans="2:24" ht="30" x14ac:dyDescent="0.25">
      <c r="B1642" s="146">
        <v>89107636</v>
      </c>
      <c r="C1642" s="31" t="s">
        <v>1871</v>
      </c>
      <c r="D1642" s="31"/>
      <c r="E1642" s="44" t="s">
        <v>35</v>
      </c>
      <c r="F1642" s="43" t="s">
        <v>34</v>
      </c>
      <c r="G1642" s="84" t="s">
        <v>34</v>
      </c>
      <c r="H1642" s="31"/>
      <c r="I1642" s="31"/>
      <c r="J1642" s="84" t="s">
        <v>190</v>
      </c>
      <c r="K1642" s="31" t="s">
        <v>34</v>
      </c>
      <c r="L1642" s="31" t="s">
        <v>46</v>
      </c>
      <c r="M1642" s="169"/>
      <c r="N1642" s="148" t="s">
        <v>3033</v>
      </c>
      <c r="O1642" s="44" t="s">
        <v>35</v>
      </c>
      <c r="P1642" s="43">
        <v>1992</v>
      </c>
      <c r="Q1642" s="31">
        <v>1</v>
      </c>
      <c r="R1642" s="84" t="s">
        <v>188</v>
      </c>
      <c r="S1642" s="31" t="s">
        <v>34</v>
      </c>
      <c r="T1642" s="31"/>
      <c r="U1642" s="169"/>
      <c r="V1642" s="150"/>
      <c r="W1642" s="141" t="str" cm="1">
        <f t="array" ref="W1642">IF(SUM(LEN(B1642:V1642))=0,"",IF(OR(OR(ISBLANK(F1642),SUM(LEN(C1642),LEN(D1642))=0),AND(NOT(E1642="Unknown"),ISBLANK(J1642)),AND(NOT(O1642="Unknown"),ISBLANK(R1642))),"Missing Information", INDEX(Table15[Entire Service Line Classification], MATCH(SUMIFS(Table15[Unique ID],Table15[System-Owned Portion],E1642,Table15[If Material Anything Other than "Lead" in Column E,Was Material Ever Previously Lead?],G1642,Table15[Customer-Owned Portion],O1642),Table15[Unique ID],0),0)))</f>
        <v>Non-lead</v>
      </c>
      <c r="X1642"/>
    </row>
    <row r="1643" spans="2:24" ht="30" x14ac:dyDescent="0.25">
      <c r="B1643" s="146">
        <v>45707050</v>
      </c>
      <c r="C1643" s="31" t="s">
        <v>1872</v>
      </c>
      <c r="D1643" s="31"/>
      <c r="E1643" s="44" t="s">
        <v>35</v>
      </c>
      <c r="F1643" s="43" t="s">
        <v>34</v>
      </c>
      <c r="G1643" s="84" t="s">
        <v>34</v>
      </c>
      <c r="H1643" s="31"/>
      <c r="I1643" s="31"/>
      <c r="J1643" s="84" t="s">
        <v>190</v>
      </c>
      <c r="K1643" s="31" t="s">
        <v>34</v>
      </c>
      <c r="L1643" s="31" t="s">
        <v>46</v>
      </c>
      <c r="M1643" s="169"/>
      <c r="N1643" s="148" t="s">
        <v>3033</v>
      </c>
      <c r="O1643" s="44" t="s">
        <v>35</v>
      </c>
      <c r="P1643" s="43">
        <v>1992</v>
      </c>
      <c r="Q1643" s="31">
        <v>1</v>
      </c>
      <c r="R1643" s="84" t="s">
        <v>188</v>
      </c>
      <c r="S1643" s="31" t="s">
        <v>34</v>
      </c>
      <c r="T1643" s="31"/>
      <c r="U1643" s="169"/>
      <c r="V1643" s="150"/>
      <c r="W1643" s="141" t="str" cm="1">
        <f t="array" ref="W1643">IF(SUM(LEN(B1643:V1643))=0,"",IF(OR(OR(ISBLANK(F1643),SUM(LEN(C1643),LEN(D1643))=0),AND(NOT(E1643="Unknown"),ISBLANK(J1643)),AND(NOT(O1643="Unknown"),ISBLANK(R1643))),"Missing Information", INDEX(Table15[Entire Service Line Classification], MATCH(SUMIFS(Table15[Unique ID],Table15[System-Owned Portion],E1643,Table15[If Material Anything Other than "Lead" in Column E,Was Material Ever Previously Lead?],G1643,Table15[Customer-Owned Portion],O1643),Table15[Unique ID],0),0)))</f>
        <v>Non-lead</v>
      </c>
      <c r="X1643"/>
    </row>
    <row r="1644" spans="2:24" ht="30" x14ac:dyDescent="0.25">
      <c r="B1644" s="146">
        <v>45496068</v>
      </c>
      <c r="C1644" s="31" t="s">
        <v>1873</v>
      </c>
      <c r="D1644" s="31"/>
      <c r="E1644" s="44" t="s">
        <v>35</v>
      </c>
      <c r="F1644" s="43" t="s">
        <v>34</v>
      </c>
      <c r="G1644" s="84" t="s">
        <v>34</v>
      </c>
      <c r="H1644" s="31"/>
      <c r="I1644" s="31"/>
      <c r="J1644" s="84" t="s">
        <v>190</v>
      </c>
      <c r="K1644" s="31" t="s">
        <v>34</v>
      </c>
      <c r="L1644" s="31" t="s">
        <v>46</v>
      </c>
      <c r="M1644" s="169"/>
      <c r="N1644" s="148" t="s">
        <v>3033</v>
      </c>
      <c r="O1644" s="44" t="s">
        <v>35</v>
      </c>
      <c r="P1644" s="43">
        <v>1992</v>
      </c>
      <c r="Q1644" s="31">
        <v>1</v>
      </c>
      <c r="R1644" s="84" t="s">
        <v>188</v>
      </c>
      <c r="S1644" s="31" t="s">
        <v>34</v>
      </c>
      <c r="T1644" s="31"/>
      <c r="U1644" s="169"/>
      <c r="V1644" s="150"/>
      <c r="W1644" s="141" t="str" cm="1">
        <f t="array" ref="W1644">IF(SUM(LEN(B1644:V1644))=0,"",IF(OR(OR(ISBLANK(F1644),SUM(LEN(C1644),LEN(D1644))=0),AND(NOT(E1644="Unknown"),ISBLANK(J1644)),AND(NOT(O1644="Unknown"),ISBLANK(R1644))),"Missing Information", INDEX(Table15[Entire Service Line Classification], MATCH(SUMIFS(Table15[Unique ID],Table15[System-Owned Portion],E1644,Table15[If Material Anything Other than "Lead" in Column E,Was Material Ever Previously Lead?],G1644,Table15[Customer-Owned Portion],O1644),Table15[Unique ID],0),0)))</f>
        <v>Non-lead</v>
      </c>
      <c r="X1644"/>
    </row>
    <row r="1645" spans="2:24" ht="30" x14ac:dyDescent="0.25">
      <c r="B1645" s="146">
        <v>45707053</v>
      </c>
      <c r="C1645" s="31" t="s">
        <v>1874</v>
      </c>
      <c r="D1645" s="31"/>
      <c r="E1645" s="44" t="s">
        <v>35</v>
      </c>
      <c r="F1645" s="43" t="s">
        <v>34</v>
      </c>
      <c r="G1645" s="84" t="s">
        <v>34</v>
      </c>
      <c r="H1645" s="31"/>
      <c r="I1645" s="31"/>
      <c r="J1645" s="84" t="s">
        <v>190</v>
      </c>
      <c r="K1645" s="31" t="s">
        <v>34</v>
      </c>
      <c r="L1645" s="31" t="s">
        <v>46</v>
      </c>
      <c r="M1645" s="169"/>
      <c r="N1645" s="148" t="s">
        <v>3033</v>
      </c>
      <c r="O1645" s="44" t="s">
        <v>35</v>
      </c>
      <c r="P1645" s="43">
        <v>1992</v>
      </c>
      <c r="Q1645" s="31">
        <v>1</v>
      </c>
      <c r="R1645" s="84" t="s">
        <v>188</v>
      </c>
      <c r="S1645" s="31" t="s">
        <v>34</v>
      </c>
      <c r="T1645" s="31"/>
      <c r="U1645" s="169"/>
      <c r="V1645" s="150"/>
      <c r="W1645" s="141" t="str" cm="1">
        <f t="array" ref="W1645">IF(SUM(LEN(B1645:V1645))=0,"",IF(OR(OR(ISBLANK(F1645),SUM(LEN(C1645),LEN(D1645))=0),AND(NOT(E1645="Unknown"),ISBLANK(J1645)),AND(NOT(O1645="Unknown"),ISBLANK(R1645))),"Missing Information", INDEX(Table15[Entire Service Line Classification], MATCH(SUMIFS(Table15[Unique ID],Table15[System-Owned Portion],E1645,Table15[If Material Anything Other than "Lead" in Column E,Was Material Ever Previously Lead?],G1645,Table15[Customer-Owned Portion],O1645),Table15[Unique ID],0),0)))</f>
        <v>Non-lead</v>
      </c>
      <c r="X1645"/>
    </row>
    <row r="1646" spans="2:24" ht="30" x14ac:dyDescent="0.25">
      <c r="B1646" s="146">
        <v>44786847</v>
      </c>
      <c r="C1646" s="31" t="s">
        <v>1875</v>
      </c>
      <c r="D1646" s="31"/>
      <c r="E1646" s="44" t="s">
        <v>35</v>
      </c>
      <c r="F1646" s="43" t="s">
        <v>34</v>
      </c>
      <c r="G1646" s="84" t="s">
        <v>34</v>
      </c>
      <c r="H1646" s="31"/>
      <c r="I1646" s="31"/>
      <c r="J1646" s="84" t="s">
        <v>190</v>
      </c>
      <c r="K1646" s="31" t="s">
        <v>34</v>
      </c>
      <c r="L1646" s="31" t="s">
        <v>46</v>
      </c>
      <c r="M1646" s="169"/>
      <c r="N1646" s="148" t="s">
        <v>3033</v>
      </c>
      <c r="O1646" s="44" t="s">
        <v>35</v>
      </c>
      <c r="P1646" s="43">
        <v>1992</v>
      </c>
      <c r="Q1646" s="31">
        <v>1</v>
      </c>
      <c r="R1646" s="84" t="s">
        <v>188</v>
      </c>
      <c r="S1646" s="31" t="s">
        <v>34</v>
      </c>
      <c r="T1646" s="31"/>
      <c r="U1646" s="169"/>
      <c r="V1646" s="150"/>
      <c r="W1646" s="141" t="str" cm="1">
        <f t="array" ref="W1646">IF(SUM(LEN(B1646:V1646))=0,"",IF(OR(OR(ISBLANK(F1646),SUM(LEN(C1646),LEN(D1646))=0),AND(NOT(E1646="Unknown"),ISBLANK(J1646)),AND(NOT(O1646="Unknown"),ISBLANK(R1646))),"Missing Information", INDEX(Table15[Entire Service Line Classification], MATCH(SUMIFS(Table15[Unique ID],Table15[System-Owned Portion],E1646,Table15[If Material Anything Other than "Lead" in Column E,Was Material Ever Previously Lead?],G1646,Table15[Customer-Owned Portion],O1646),Table15[Unique ID],0),0)))</f>
        <v>Non-lead</v>
      </c>
      <c r="X1646"/>
    </row>
    <row r="1647" spans="2:24" ht="30" x14ac:dyDescent="0.25">
      <c r="B1647" s="146">
        <v>89107629</v>
      </c>
      <c r="C1647" s="31" t="s">
        <v>1876</v>
      </c>
      <c r="D1647" s="31"/>
      <c r="E1647" s="44" t="s">
        <v>35</v>
      </c>
      <c r="F1647" s="43" t="s">
        <v>34</v>
      </c>
      <c r="G1647" s="84" t="s">
        <v>34</v>
      </c>
      <c r="H1647" s="31"/>
      <c r="I1647" s="31"/>
      <c r="J1647" s="84" t="s">
        <v>190</v>
      </c>
      <c r="K1647" s="31" t="s">
        <v>34</v>
      </c>
      <c r="L1647" s="31" t="s">
        <v>46</v>
      </c>
      <c r="M1647" s="169"/>
      <c r="N1647" s="148" t="s">
        <v>3033</v>
      </c>
      <c r="O1647" s="44" t="s">
        <v>35</v>
      </c>
      <c r="P1647" s="43">
        <v>1992</v>
      </c>
      <c r="Q1647" s="31">
        <v>1</v>
      </c>
      <c r="R1647" s="84" t="s">
        <v>188</v>
      </c>
      <c r="S1647" s="31" t="s">
        <v>34</v>
      </c>
      <c r="T1647" s="31"/>
      <c r="U1647" s="169"/>
      <c r="V1647" s="150"/>
      <c r="W1647" s="141" t="str" cm="1">
        <f t="array" ref="W1647">IF(SUM(LEN(B1647:V1647))=0,"",IF(OR(OR(ISBLANK(F1647),SUM(LEN(C1647),LEN(D1647))=0),AND(NOT(E1647="Unknown"),ISBLANK(J1647)),AND(NOT(O1647="Unknown"),ISBLANK(R1647))),"Missing Information", INDEX(Table15[Entire Service Line Classification], MATCH(SUMIFS(Table15[Unique ID],Table15[System-Owned Portion],E1647,Table15[If Material Anything Other than "Lead" in Column E,Was Material Ever Previously Lead?],G1647,Table15[Customer-Owned Portion],O1647),Table15[Unique ID],0),0)))</f>
        <v>Non-lead</v>
      </c>
      <c r="X1647"/>
    </row>
    <row r="1648" spans="2:24" ht="30" x14ac:dyDescent="0.25">
      <c r="B1648" s="146">
        <v>89017881</v>
      </c>
      <c r="C1648" s="31" t="s">
        <v>1877</v>
      </c>
      <c r="D1648" s="31"/>
      <c r="E1648" s="44" t="s">
        <v>35</v>
      </c>
      <c r="F1648" s="43" t="s">
        <v>34</v>
      </c>
      <c r="G1648" s="84" t="s">
        <v>34</v>
      </c>
      <c r="H1648" s="31"/>
      <c r="I1648" s="31"/>
      <c r="J1648" s="84" t="s">
        <v>190</v>
      </c>
      <c r="K1648" s="31" t="s">
        <v>34</v>
      </c>
      <c r="L1648" s="31" t="s">
        <v>46</v>
      </c>
      <c r="M1648" s="169"/>
      <c r="N1648" s="148" t="s">
        <v>3033</v>
      </c>
      <c r="O1648" s="44" t="s">
        <v>35</v>
      </c>
      <c r="P1648" s="43">
        <v>1992</v>
      </c>
      <c r="Q1648" s="31">
        <v>1</v>
      </c>
      <c r="R1648" s="84" t="s">
        <v>188</v>
      </c>
      <c r="S1648" s="31" t="s">
        <v>34</v>
      </c>
      <c r="T1648" s="31"/>
      <c r="U1648" s="169"/>
      <c r="V1648" s="150"/>
      <c r="W1648" s="141" t="str" cm="1">
        <f t="array" ref="W1648">IF(SUM(LEN(B1648:V1648))=0,"",IF(OR(OR(ISBLANK(F1648),SUM(LEN(C1648),LEN(D1648))=0),AND(NOT(E1648="Unknown"),ISBLANK(J1648)),AND(NOT(O1648="Unknown"),ISBLANK(R1648))),"Missing Information", INDEX(Table15[Entire Service Line Classification], MATCH(SUMIFS(Table15[Unique ID],Table15[System-Owned Portion],E1648,Table15[If Material Anything Other than "Lead" in Column E,Was Material Ever Previously Lead?],G1648,Table15[Customer-Owned Portion],O1648),Table15[Unique ID],0),0)))</f>
        <v>Non-lead</v>
      </c>
      <c r="X1648"/>
    </row>
    <row r="1649" spans="2:24" ht="30" x14ac:dyDescent="0.25">
      <c r="B1649" s="146">
        <v>44439808</v>
      </c>
      <c r="C1649" s="31" t="s">
        <v>1878</v>
      </c>
      <c r="D1649" s="31"/>
      <c r="E1649" s="44" t="s">
        <v>35</v>
      </c>
      <c r="F1649" s="43" t="s">
        <v>34</v>
      </c>
      <c r="G1649" s="84" t="s">
        <v>34</v>
      </c>
      <c r="H1649" s="31"/>
      <c r="I1649" s="31"/>
      <c r="J1649" s="84" t="s">
        <v>190</v>
      </c>
      <c r="K1649" s="31" t="s">
        <v>34</v>
      </c>
      <c r="L1649" s="31" t="s">
        <v>46</v>
      </c>
      <c r="M1649" s="169"/>
      <c r="N1649" s="148" t="s">
        <v>3033</v>
      </c>
      <c r="O1649" s="44" t="s">
        <v>35</v>
      </c>
      <c r="P1649" s="43">
        <v>1992</v>
      </c>
      <c r="Q1649" s="31">
        <v>1</v>
      </c>
      <c r="R1649" s="84" t="s">
        <v>188</v>
      </c>
      <c r="S1649" s="31" t="s">
        <v>34</v>
      </c>
      <c r="T1649" s="31"/>
      <c r="U1649" s="169"/>
      <c r="V1649" s="150"/>
      <c r="W1649" s="141" t="str" cm="1">
        <f t="array" ref="W1649">IF(SUM(LEN(B1649:V1649))=0,"",IF(OR(OR(ISBLANK(F1649),SUM(LEN(C1649),LEN(D1649))=0),AND(NOT(E1649="Unknown"),ISBLANK(J1649)),AND(NOT(O1649="Unknown"),ISBLANK(R1649))),"Missing Information", INDEX(Table15[Entire Service Line Classification], MATCH(SUMIFS(Table15[Unique ID],Table15[System-Owned Portion],E1649,Table15[If Material Anything Other than "Lead" in Column E,Was Material Ever Previously Lead?],G1649,Table15[Customer-Owned Portion],O1649),Table15[Unique ID],0),0)))</f>
        <v>Non-lead</v>
      </c>
      <c r="X1649"/>
    </row>
    <row r="1650" spans="2:24" ht="30" x14ac:dyDescent="0.25">
      <c r="B1650" s="146">
        <v>44786856</v>
      </c>
      <c r="C1650" s="31" t="s">
        <v>1879</v>
      </c>
      <c r="D1650" s="31"/>
      <c r="E1650" s="44" t="s">
        <v>35</v>
      </c>
      <c r="F1650" s="43" t="s">
        <v>34</v>
      </c>
      <c r="G1650" s="84" t="s">
        <v>34</v>
      </c>
      <c r="H1650" s="31"/>
      <c r="I1650" s="31"/>
      <c r="J1650" s="84" t="s">
        <v>190</v>
      </c>
      <c r="K1650" s="31" t="s">
        <v>34</v>
      </c>
      <c r="L1650" s="31" t="s">
        <v>46</v>
      </c>
      <c r="M1650" s="169"/>
      <c r="N1650" s="148" t="s">
        <v>3033</v>
      </c>
      <c r="O1650" s="44" t="s">
        <v>35</v>
      </c>
      <c r="P1650" s="43">
        <v>1992</v>
      </c>
      <c r="Q1650" s="31">
        <v>1</v>
      </c>
      <c r="R1650" s="84" t="s">
        <v>188</v>
      </c>
      <c r="S1650" s="31" t="s">
        <v>34</v>
      </c>
      <c r="T1650" s="31"/>
      <c r="U1650" s="169"/>
      <c r="V1650" s="150"/>
      <c r="W1650" s="141" t="str" cm="1">
        <f t="array" ref="W1650">IF(SUM(LEN(B1650:V1650))=0,"",IF(OR(OR(ISBLANK(F1650),SUM(LEN(C1650),LEN(D1650))=0),AND(NOT(E1650="Unknown"),ISBLANK(J1650)),AND(NOT(O1650="Unknown"),ISBLANK(R1650))),"Missing Information", INDEX(Table15[Entire Service Line Classification], MATCH(SUMIFS(Table15[Unique ID],Table15[System-Owned Portion],E1650,Table15[If Material Anything Other than "Lead" in Column E,Was Material Ever Previously Lead?],G1650,Table15[Customer-Owned Portion],O1650),Table15[Unique ID],0),0)))</f>
        <v>Non-lead</v>
      </c>
      <c r="X1650"/>
    </row>
    <row r="1651" spans="2:24" ht="30" x14ac:dyDescent="0.25">
      <c r="B1651" s="146">
        <v>58906428</v>
      </c>
      <c r="C1651" s="31" t="s">
        <v>1880</v>
      </c>
      <c r="D1651" s="31"/>
      <c r="E1651" s="44" t="s">
        <v>35</v>
      </c>
      <c r="F1651" s="43" t="s">
        <v>34</v>
      </c>
      <c r="G1651" s="84" t="s">
        <v>34</v>
      </c>
      <c r="H1651" s="31"/>
      <c r="I1651" s="31"/>
      <c r="J1651" s="84" t="s">
        <v>190</v>
      </c>
      <c r="K1651" s="31" t="s">
        <v>34</v>
      </c>
      <c r="L1651" s="31" t="s">
        <v>46</v>
      </c>
      <c r="M1651" s="169"/>
      <c r="N1651" s="148" t="s">
        <v>3033</v>
      </c>
      <c r="O1651" s="44" t="s">
        <v>35</v>
      </c>
      <c r="P1651" s="43">
        <v>1992</v>
      </c>
      <c r="Q1651" s="31">
        <v>1</v>
      </c>
      <c r="R1651" s="84" t="s">
        <v>188</v>
      </c>
      <c r="S1651" s="31" t="s">
        <v>34</v>
      </c>
      <c r="T1651" s="31"/>
      <c r="U1651" s="169"/>
      <c r="V1651" s="150"/>
      <c r="W1651" s="141" t="str" cm="1">
        <f t="array" ref="W1651">IF(SUM(LEN(B1651:V1651))=0,"",IF(OR(OR(ISBLANK(F1651),SUM(LEN(C1651),LEN(D1651))=0),AND(NOT(E1651="Unknown"),ISBLANK(J1651)),AND(NOT(O1651="Unknown"),ISBLANK(R1651))),"Missing Information", INDEX(Table15[Entire Service Line Classification], MATCH(SUMIFS(Table15[Unique ID],Table15[System-Owned Portion],E1651,Table15[If Material Anything Other than "Lead" in Column E,Was Material Ever Previously Lead?],G1651,Table15[Customer-Owned Portion],O1651),Table15[Unique ID],0),0)))</f>
        <v>Non-lead</v>
      </c>
      <c r="X1651"/>
    </row>
    <row r="1652" spans="2:24" ht="30" x14ac:dyDescent="0.25">
      <c r="B1652" s="146">
        <v>44439825</v>
      </c>
      <c r="C1652" s="31" t="s">
        <v>1881</v>
      </c>
      <c r="D1652" s="31"/>
      <c r="E1652" s="44" t="s">
        <v>35</v>
      </c>
      <c r="F1652" s="43" t="s">
        <v>34</v>
      </c>
      <c r="G1652" s="84" t="s">
        <v>34</v>
      </c>
      <c r="H1652" s="31"/>
      <c r="I1652" s="31"/>
      <c r="J1652" s="84" t="s">
        <v>190</v>
      </c>
      <c r="K1652" s="31" t="s">
        <v>34</v>
      </c>
      <c r="L1652" s="31" t="s">
        <v>46</v>
      </c>
      <c r="M1652" s="169"/>
      <c r="N1652" s="148" t="s">
        <v>3033</v>
      </c>
      <c r="O1652" s="44" t="s">
        <v>35</v>
      </c>
      <c r="P1652" s="43">
        <v>1992</v>
      </c>
      <c r="Q1652" s="31">
        <v>1</v>
      </c>
      <c r="R1652" s="84" t="s">
        <v>188</v>
      </c>
      <c r="S1652" s="31" t="s">
        <v>34</v>
      </c>
      <c r="T1652" s="31"/>
      <c r="U1652" s="169"/>
      <c r="V1652" s="150"/>
      <c r="W1652" s="141" t="str" cm="1">
        <f t="array" ref="W1652">IF(SUM(LEN(B1652:V1652))=0,"",IF(OR(OR(ISBLANK(F1652),SUM(LEN(C1652),LEN(D1652))=0),AND(NOT(E1652="Unknown"),ISBLANK(J1652)),AND(NOT(O1652="Unknown"),ISBLANK(R1652))),"Missing Information", INDEX(Table15[Entire Service Line Classification], MATCH(SUMIFS(Table15[Unique ID],Table15[System-Owned Portion],E1652,Table15[If Material Anything Other than "Lead" in Column E,Was Material Ever Previously Lead?],G1652,Table15[Customer-Owned Portion],O1652),Table15[Unique ID],0),0)))</f>
        <v>Non-lead</v>
      </c>
      <c r="X1652"/>
    </row>
    <row r="1653" spans="2:24" ht="30" x14ac:dyDescent="0.25">
      <c r="B1653" s="146">
        <v>45707046</v>
      </c>
      <c r="C1653" s="31" t="s">
        <v>1882</v>
      </c>
      <c r="D1653" s="31"/>
      <c r="E1653" s="44" t="s">
        <v>35</v>
      </c>
      <c r="F1653" s="43" t="s">
        <v>34</v>
      </c>
      <c r="G1653" s="84" t="s">
        <v>34</v>
      </c>
      <c r="H1653" s="31"/>
      <c r="I1653" s="31"/>
      <c r="J1653" s="84" t="s">
        <v>190</v>
      </c>
      <c r="K1653" s="31" t="s">
        <v>34</v>
      </c>
      <c r="L1653" s="31" t="s">
        <v>46</v>
      </c>
      <c r="M1653" s="169"/>
      <c r="N1653" s="148" t="s">
        <v>3033</v>
      </c>
      <c r="O1653" s="44" t="s">
        <v>35</v>
      </c>
      <c r="P1653" s="43">
        <v>1992</v>
      </c>
      <c r="Q1653" s="31">
        <v>1</v>
      </c>
      <c r="R1653" s="84" t="s">
        <v>188</v>
      </c>
      <c r="S1653" s="31" t="s">
        <v>34</v>
      </c>
      <c r="T1653" s="31"/>
      <c r="U1653" s="169"/>
      <c r="V1653" s="150"/>
      <c r="W1653" s="141" t="str" cm="1">
        <f t="array" ref="W1653">IF(SUM(LEN(B1653:V1653))=0,"",IF(OR(OR(ISBLANK(F1653),SUM(LEN(C1653),LEN(D1653))=0),AND(NOT(E1653="Unknown"),ISBLANK(J1653)),AND(NOT(O1653="Unknown"),ISBLANK(R1653))),"Missing Information", INDEX(Table15[Entire Service Line Classification], MATCH(SUMIFS(Table15[Unique ID],Table15[System-Owned Portion],E1653,Table15[If Material Anything Other than "Lead" in Column E,Was Material Ever Previously Lead?],G1653,Table15[Customer-Owned Portion],O1653),Table15[Unique ID],0),0)))</f>
        <v>Non-lead</v>
      </c>
      <c r="X1653"/>
    </row>
    <row r="1654" spans="2:24" ht="30" x14ac:dyDescent="0.25">
      <c r="B1654" s="146">
        <v>50031988</v>
      </c>
      <c r="C1654" s="31" t="s">
        <v>1883</v>
      </c>
      <c r="D1654" s="31"/>
      <c r="E1654" s="44" t="s">
        <v>35</v>
      </c>
      <c r="F1654" s="43" t="s">
        <v>34</v>
      </c>
      <c r="G1654" s="84" t="s">
        <v>34</v>
      </c>
      <c r="H1654" s="31"/>
      <c r="I1654" s="31"/>
      <c r="J1654" s="84" t="s">
        <v>190</v>
      </c>
      <c r="K1654" s="31" t="s">
        <v>34</v>
      </c>
      <c r="L1654" s="31" t="s">
        <v>46</v>
      </c>
      <c r="M1654" s="169"/>
      <c r="N1654" s="148" t="s">
        <v>3033</v>
      </c>
      <c r="O1654" s="44" t="s">
        <v>35</v>
      </c>
      <c r="P1654" s="43">
        <v>1992</v>
      </c>
      <c r="Q1654" s="31">
        <v>1</v>
      </c>
      <c r="R1654" s="84" t="s">
        <v>188</v>
      </c>
      <c r="S1654" s="31" t="s">
        <v>34</v>
      </c>
      <c r="T1654" s="31"/>
      <c r="U1654" s="169"/>
      <c r="V1654" s="150"/>
      <c r="W1654" s="141" t="str" cm="1">
        <f t="array" ref="W1654">IF(SUM(LEN(B1654:V1654))=0,"",IF(OR(OR(ISBLANK(F1654),SUM(LEN(C1654),LEN(D1654))=0),AND(NOT(E1654="Unknown"),ISBLANK(J1654)),AND(NOT(O1654="Unknown"),ISBLANK(R1654))),"Missing Information", INDEX(Table15[Entire Service Line Classification], MATCH(SUMIFS(Table15[Unique ID],Table15[System-Owned Portion],E1654,Table15[If Material Anything Other than "Lead" in Column E,Was Material Ever Previously Lead?],G1654,Table15[Customer-Owned Portion],O1654),Table15[Unique ID],0),0)))</f>
        <v>Non-lead</v>
      </c>
      <c r="X1654"/>
    </row>
    <row r="1655" spans="2:24" ht="30" x14ac:dyDescent="0.25">
      <c r="B1655" s="146">
        <v>53671214</v>
      </c>
      <c r="C1655" s="31" t="s">
        <v>1884</v>
      </c>
      <c r="D1655" s="31"/>
      <c r="E1655" s="44" t="s">
        <v>35</v>
      </c>
      <c r="F1655" s="43" t="s">
        <v>34</v>
      </c>
      <c r="G1655" s="84" t="s">
        <v>34</v>
      </c>
      <c r="H1655" s="31"/>
      <c r="I1655" s="31"/>
      <c r="J1655" s="84" t="s">
        <v>190</v>
      </c>
      <c r="K1655" s="31" t="s">
        <v>34</v>
      </c>
      <c r="L1655" s="31" t="s">
        <v>46</v>
      </c>
      <c r="M1655" s="169"/>
      <c r="N1655" s="148" t="s">
        <v>3033</v>
      </c>
      <c r="O1655" s="44" t="s">
        <v>35</v>
      </c>
      <c r="P1655" s="43">
        <v>1992</v>
      </c>
      <c r="Q1655" s="31">
        <v>1</v>
      </c>
      <c r="R1655" s="84" t="s">
        <v>188</v>
      </c>
      <c r="S1655" s="31" t="s">
        <v>34</v>
      </c>
      <c r="T1655" s="31"/>
      <c r="U1655" s="169"/>
      <c r="V1655" s="150"/>
      <c r="W1655" s="141" t="str" cm="1">
        <f t="array" ref="W1655">IF(SUM(LEN(B1655:V1655))=0,"",IF(OR(OR(ISBLANK(F1655),SUM(LEN(C1655),LEN(D1655))=0),AND(NOT(E1655="Unknown"),ISBLANK(J1655)),AND(NOT(O1655="Unknown"),ISBLANK(R1655))),"Missing Information", INDEX(Table15[Entire Service Line Classification], MATCH(SUMIFS(Table15[Unique ID],Table15[System-Owned Portion],E1655,Table15[If Material Anything Other than "Lead" in Column E,Was Material Ever Previously Lead?],G1655,Table15[Customer-Owned Portion],O1655),Table15[Unique ID],0),0)))</f>
        <v>Non-lead</v>
      </c>
      <c r="X1655"/>
    </row>
    <row r="1656" spans="2:24" ht="30" x14ac:dyDescent="0.25">
      <c r="B1656" s="146">
        <v>90004307</v>
      </c>
      <c r="C1656" s="31" t="s">
        <v>1885</v>
      </c>
      <c r="D1656" s="31"/>
      <c r="E1656" s="44" t="s">
        <v>35</v>
      </c>
      <c r="F1656" s="43" t="s">
        <v>34</v>
      </c>
      <c r="G1656" s="84" t="s">
        <v>34</v>
      </c>
      <c r="H1656" s="31"/>
      <c r="I1656" s="31"/>
      <c r="J1656" s="84" t="s">
        <v>190</v>
      </c>
      <c r="K1656" s="31" t="s">
        <v>34</v>
      </c>
      <c r="L1656" s="31" t="s">
        <v>46</v>
      </c>
      <c r="M1656" s="169"/>
      <c r="N1656" s="148" t="s">
        <v>3033</v>
      </c>
      <c r="O1656" s="44" t="s">
        <v>35</v>
      </c>
      <c r="P1656" s="43">
        <v>1992</v>
      </c>
      <c r="Q1656" s="31">
        <v>1</v>
      </c>
      <c r="R1656" s="84" t="s">
        <v>188</v>
      </c>
      <c r="S1656" s="31" t="s">
        <v>34</v>
      </c>
      <c r="T1656" s="31"/>
      <c r="U1656" s="169"/>
      <c r="V1656" s="150"/>
      <c r="W1656" s="141" t="str" cm="1">
        <f t="array" ref="W1656">IF(SUM(LEN(B1656:V1656))=0,"",IF(OR(OR(ISBLANK(F1656),SUM(LEN(C1656),LEN(D1656))=0),AND(NOT(E1656="Unknown"),ISBLANK(J1656)),AND(NOT(O1656="Unknown"),ISBLANK(R1656))),"Missing Information", INDEX(Table15[Entire Service Line Classification], MATCH(SUMIFS(Table15[Unique ID],Table15[System-Owned Portion],E1656,Table15[If Material Anything Other than "Lead" in Column E,Was Material Ever Previously Lead?],G1656,Table15[Customer-Owned Portion],O1656),Table15[Unique ID],0),0)))</f>
        <v>Non-lead</v>
      </c>
      <c r="X1656"/>
    </row>
    <row r="1657" spans="2:24" ht="30" x14ac:dyDescent="0.25">
      <c r="B1657" s="146">
        <v>44786824</v>
      </c>
      <c r="C1657" s="31" t="s">
        <v>1886</v>
      </c>
      <c r="D1657" s="31"/>
      <c r="E1657" s="44" t="s">
        <v>35</v>
      </c>
      <c r="F1657" s="43" t="s">
        <v>34</v>
      </c>
      <c r="G1657" s="84" t="s">
        <v>34</v>
      </c>
      <c r="H1657" s="31"/>
      <c r="I1657" s="31"/>
      <c r="J1657" s="84" t="s">
        <v>190</v>
      </c>
      <c r="K1657" s="31" t="s">
        <v>34</v>
      </c>
      <c r="L1657" s="31" t="s">
        <v>46</v>
      </c>
      <c r="M1657" s="169"/>
      <c r="N1657" s="148" t="s">
        <v>3033</v>
      </c>
      <c r="O1657" s="44" t="s">
        <v>35</v>
      </c>
      <c r="P1657" s="43">
        <v>1992</v>
      </c>
      <c r="Q1657" s="31">
        <v>1</v>
      </c>
      <c r="R1657" s="84" t="s">
        <v>188</v>
      </c>
      <c r="S1657" s="31" t="s">
        <v>34</v>
      </c>
      <c r="T1657" s="31"/>
      <c r="U1657" s="169"/>
      <c r="V1657" s="150"/>
      <c r="W1657" s="141" t="str" cm="1">
        <f t="array" ref="W1657">IF(SUM(LEN(B1657:V1657))=0,"",IF(OR(OR(ISBLANK(F1657),SUM(LEN(C1657),LEN(D1657))=0),AND(NOT(E1657="Unknown"),ISBLANK(J1657)),AND(NOT(O1657="Unknown"),ISBLANK(R1657))),"Missing Information", INDEX(Table15[Entire Service Line Classification], MATCH(SUMIFS(Table15[Unique ID],Table15[System-Owned Portion],E1657,Table15[If Material Anything Other than "Lead" in Column E,Was Material Ever Previously Lead?],G1657,Table15[Customer-Owned Portion],O1657),Table15[Unique ID],0),0)))</f>
        <v>Non-lead</v>
      </c>
      <c r="X1657"/>
    </row>
    <row r="1658" spans="2:24" ht="30" x14ac:dyDescent="0.25">
      <c r="B1658" s="146">
        <v>89107634</v>
      </c>
      <c r="C1658" s="31" t="s">
        <v>1887</v>
      </c>
      <c r="D1658" s="31"/>
      <c r="E1658" s="44" t="s">
        <v>35</v>
      </c>
      <c r="F1658" s="43" t="s">
        <v>34</v>
      </c>
      <c r="G1658" s="84" t="s">
        <v>34</v>
      </c>
      <c r="H1658" s="31"/>
      <c r="I1658" s="31"/>
      <c r="J1658" s="84" t="s">
        <v>190</v>
      </c>
      <c r="K1658" s="31" t="s">
        <v>34</v>
      </c>
      <c r="L1658" s="31" t="s">
        <v>46</v>
      </c>
      <c r="M1658" s="169"/>
      <c r="N1658" s="148" t="s">
        <v>3033</v>
      </c>
      <c r="O1658" s="44" t="s">
        <v>35</v>
      </c>
      <c r="P1658" s="43">
        <v>1992</v>
      </c>
      <c r="Q1658" s="31">
        <v>1</v>
      </c>
      <c r="R1658" s="84" t="s">
        <v>188</v>
      </c>
      <c r="S1658" s="31" t="s">
        <v>34</v>
      </c>
      <c r="T1658" s="31"/>
      <c r="U1658" s="169"/>
      <c r="V1658" s="150"/>
      <c r="W1658" s="141" t="str" cm="1">
        <f t="array" ref="W1658">IF(SUM(LEN(B1658:V1658))=0,"",IF(OR(OR(ISBLANK(F1658),SUM(LEN(C1658),LEN(D1658))=0),AND(NOT(E1658="Unknown"),ISBLANK(J1658)),AND(NOT(O1658="Unknown"),ISBLANK(R1658))),"Missing Information", INDEX(Table15[Entire Service Line Classification], MATCH(SUMIFS(Table15[Unique ID],Table15[System-Owned Portion],E1658,Table15[If Material Anything Other than "Lead" in Column E,Was Material Ever Previously Lead?],G1658,Table15[Customer-Owned Portion],O1658),Table15[Unique ID],0),0)))</f>
        <v>Non-lead</v>
      </c>
      <c r="X1658"/>
    </row>
    <row r="1659" spans="2:24" ht="30" x14ac:dyDescent="0.25">
      <c r="B1659" s="146">
        <v>89107686</v>
      </c>
      <c r="C1659" s="31" t="s">
        <v>1888</v>
      </c>
      <c r="D1659" s="31"/>
      <c r="E1659" s="44" t="s">
        <v>35</v>
      </c>
      <c r="F1659" s="43" t="s">
        <v>34</v>
      </c>
      <c r="G1659" s="84" t="s">
        <v>34</v>
      </c>
      <c r="H1659" s="31"/>
      <c r="I1659" s="31"/>
      <c r="J1659" s="84" t="s">
        <v>190</v>
      </c>
      <c r="K1659" s="31" t="s">
        <v>34</v>
      </c>
      <c r="L1659" s="31" t="s">
        <v>46</v>
      </c>
      <c r="M1659" s="169"/>
      <c r="N1659" s="148" t="s">
        <v>3033</v>
      </c>
      <c r="O1659" s="44" t="s">
        <v>35</v>
      </c>
      <c r="P1659" s="43">
        <v>1992</v>
      </c>
      <c r="Q1659" s="31">
        <v>1</v>
      </c>
      <c r="R1659" s="84" t="s">
        <v>188</v>
      </c>
      <c r="S1659" s="31" t="s">
        <v>34</v>
      </c>
      <c r="T1659" s="31"/>
      <c r="U1659" s="169"/>
      <c r="V1659" s="150"/>
      <c r="W1659" s="141" t="str" cm="1">
        <f t="array" ref="W1659">IF(SUM(LEN(B1659:V1659))=0,"",IF(OR(OR(ISBLANK(F1659),SUM(LEN(C1659),LEN(D1659))=0),AND(NOT(E1659="Unknown"),ISBLANK(J1659)),AND(NOT(O1659="Unknown"),ISBLANK(R1659))),"Missing Information", INDEX(Table15[Entire Service Line Classification], MATCH(SUMIFS(Table15[Unique ID],Table15[System-Owned Portion],E1659,Table15[If Material Anything Other than "Lead" in Column E,Was Material Ever Previously Lead?],G1659,Table15[Customer-Owned Portion],O1659),Table15[Unique ID],0),0)))</f>
        <v>Non-lead</v>
      </c>
      <c r="X1659"/>
    </row>
    <row r="1660" spans="2:24" ht="30" x14ac:dyDescent="0.25">
      <c r="B1660" s="146">
        <v>45496069</v>
      </c>
      <c r="C1660" s="31" t="s">
        <v>1889</v>
      </c>
      <c r="D1660" s="31"/>
      <c r="E1660" s="44" t="s">
        <v>35</v>
      </c>
      <c r="F1660" s="43" t="s">
        <v>34</v>
      </c>
      <c r="G1660" s="84" t="s">
        <v>34</v>
      </c>
      <c r="H1660" s="31"/>
      <c r="I1660" s="31"/>
      <c r="J1660" s="84" t="s">
        <v>190</v>
      </c>
      <c r="K1660" s="31" t="s">
        <v>34</v>
      </c>
      <c r="L1660" s="31" t="s">
        <v>46</v>
      </c>
      <c r="M1660" s="169"/>
      <c r="N1660" s="148" t="s">
        <v>3033</v>
      </c>
      <c r="O1660" s="44" t="s">
        <v>35</v>
      </c>
      <c r="P1660" s="43">
        <v>1992</v>
      </c>
      <c r="Q1660" s="31">
        <v>1</v>
      </c>
      <c r="R1660" s="84" t="s">
        <v>188</v>
      </c>
      <c r="S1660" s="31" t="s">
        <v>34</v>
      </c>
      <c r="T1660" s="31"/>
      <c r="U1660" s="169"/>
      <c r="V1660" s="150"/>
      <c r="W1660" s="141" t="str" cm="1">
        <f t="array" ref="W1660">IF(SUM(LEN(B1660:V1660))=0,"",IF(OR(OR(ISBLANK(F1660),SUM(LEN(C1660),LEN(D1660))=0),AND(NOT(E1660="Unknown"),ISBLANK(J1660)),AND(NOT(O1660="Unknown"),ISBLANK(R1660))),"Missing Information", INDEX(Table15[Entire Service Line Classification], MATCH(SUMIFS(Table15[Unique ID],Table15[System-Owned Portion],E1660,Table15[If Material Anything Other than "Lead" in Column E,Was Material Ever Previously Lead?],G1660,Table15[Customer-Owned Portion],O1660),Table15[Unique ID],0),0)))</f>
        <v>Non-lead</v>
      </c>
      <c r="X1660"/>
    </row>
    <row r="1661" spans="2:24" ht="30" x14ac:dyDescent="0.25">
      <c r="B1661" s="146">
        <v>45496078</v>
      </c>
      <c r="C1661" s="31" t="s">
        <v>1890</v>
      </c>
      <c r="D1661" s="31"/>
      <c r="E1661" s="44" t="s">
        <v>35</v>
      </c>
      <c r="F1661" s="43" t="s">
        <v>34</v>
      </c>
      <c r="G1661" s="84" t="s">
        <v>34</v>
      </c>
      <c r="H1661" s="31"/>
      <c r="I1661" s="31"/>
      <c r="J1661" s="84" t="s">
        <v>190</v>
      </c>
      <c r="K1661" s="31" t="s">
        <v>34</v>
      </c>
      <c r="L1661" s="31" t="s">
        <v>46</v>
      </c>
      <c r="M1661" s="169"/>
      <c r="N1661" s="148" t="s">
        <v>3033</v>
      </c>
      <c r="O1661" s="44" t="s">
        <v>35</v>
      </c>
      <c r="P1661" s="43">
        <v>1993</v>
      </c>
      <c r="Q1661" s="31">
        <v>1</v>
      </c>
      <c r="R1661" s="84" t="s">
        <v>188</v>
      </c>
      <c r="S1661" s="31" t="s">
        <v>34</v>
      </c>
      <c r="T1661" s="31"/>
      <c r="U1661" s="169"/>
      <c r="V1661" s="150"/>
      <c r="W1661" s="141" t="str" cm="1">
        <f t="array" ref="W1661">IF(SUM(LEN(B1661:V1661))=0,"",IF(OR(OR(ISBLANK(F1661),SUM(LEN(C1661),LEN(D1661))=0),AND(NOT(E1661="Unknown"),ISBLANK(J1661)),AND(NOT(O1661="Unknown"),ISBLANK(R1661))),"Missing Information", INDEX(Table15[Entire Service Line Classification], MATCH(SUMIFS(Table15[Unique ID],Table15[System-Owned Portion],E1661,Table15[If Material Anything Other than "Lead" in Column E,Was Material Ever Previously Lead?],G1661,Table15[Customer-Owned Portion],O1661),Table15[Unique ID],0),0)))</f>
        <v>Non-lead</v>
      </c>
      <c r="X1661"/>
    </row>
    <row r="1662" spans="2:24" ht="30" x14ac:dyDescent="0.25">
      <c r="B1662" s="146">
        <v>59368674</v>
      </c>
      <c r="C1662" s="31" t="s">
        <v>1891</v>
      </c>
      <c r="D1662" s="31"/>
      <c r="E1662" s="44" t="s">
        <v>35</v>
      </c>
      <c r="F1662" s="43" t="s">
        <v>34</v>
      </c>
      <c r="G1662" s="84" t="s">
        <v>34</v>
      </c>
      <c r="H1662" s="31"/>
      <c r="I1662" s="31"/>
      <c r="J1662" s="84" t="s">
        <v>190</v>
      </c>
      <c r="K1662" s="31" t="s">
        <v>34</v>
      </c>
      <c r="L1662" s="31" t="s">
        <v>46</v>
      </c>
      <c r="M1662" s="169"/>
      <c r="N1662" s="148" t="s">
        <v>3033</v>
      </c>
      <c r="O1662" s="44" t="s">
        <v>35</v>
      </c>
      <c r="P1662" s="43">
        <v>1993</v>
      </c>
      <c r="Q1662" s="31">
        <v>1</v>
      </c>
      <c r="R1662" s="84" t="s">
        <v>188</v>
      </c>
      <c r="S1662" s="31" t="s">
        <v>34</v>
      </c>
      <c r="T1662" s="31"/>
      <c r="U1662" s="169"/>
      <c r="V1662" s="150"/>
      <c r="W1662" s="141" t="str" cm="1">
        <f t="array" ref="W1662">IF(SUM(LEN(B1662:V1662))=0,"",IF(OR(OR(ISBLANK(F1662),SUM(LEN(C1662),LEN(D1662))=0),AND(NOT(E1662="Unknown"),ISBLANK(J1662)),AND(NOT(O1662="Unknown"),ISBLANK(R1662))),"Missing Information", INDEX(Table15[Entire Service Line Classification], MATCH(SUMIFS(Table15[Unique ID],Table15[System-Owned Portion],E1662,Table15[If Material Anything Other than "Lead" in Column E,Was Material Ever Previously Lead?],G1662,Table15[Customer-Owned Portion],O1662),Table15[Unique ID],0),0)))</f>
        <v>Non-lead</v>
      </c>
      <c r="X1662"/>
    </row>
    <row r="1663" spans="2:24" ht="30" x14ac:dyDescent="0.25">
      <c r="B1663" s="146">
        <v>46250669</v>
      </c>
      <c r="C1663" s="31" t="s">
        <v>1892</v>
      </c>
      <c r="D1663" s="31"/>
      <c r="E1663" s="44" t="s">
        <v>35</v>
      </c>
      <c r="F1663" s="43" t="s">
        <v>34</v>
      </c>
      <c r="G1663" s="84" t="s">
        <v>34</v>
      </c>
      <c r="H1663" s="31"/>
      <c r="I1663" s="31"/>
      <c r="J1663" s="84" t="s">
        <v>190</v>
      </c>
      <c r="K1663" s="31" t="s">
        <v>34</v>
      </c>
      <c r="L1663" s="31" t="s">
        <v>46</v>
      </c>
      <c r="M1663" s="169"/>
      <c r="N1663" s="148" t="s">
        <v>3033</v>
      </c>
      <c r="O1663" s="44" t="s">
        <v>35</v>
      </c>
      <c r="P1663" s="43">
        <v>1993</v>
      </c>
      <c r="Q1663" s="31">
        <v>1</v>
      </c>
      <c r="R1663" s="84" t="s">
        <v>188</v>
      </c>
      <c r="S1663" s="31" t="s">
        <v>34</v>
      </c>
      <c r="T1663" s="31"/>
      <c r="U1663" s="169"/>
      <c r="V1663" s="150"/>
      <c r="W1663" s="141" t="str" cm="1">
        <f t="array" ref="W1663">IF(SUM(LEN(B1663:V1663))=0,"",IF(OR(OR(ISBLANK(F1663),SUM(LEN(C1663),LEN(D1663))=0),AND(NOT(E1663="Unknown"),ISBLANK(J1663)),AND(NOT(O1663="Unknown"),ISBLANK(R1663))),"Missing Information", INDEX(Table15[Entire Service Line Classification], MATCH(SUMIFS(Table15[Unique ID],Table15[System-Owned Portion],E1663,Table15[If Material Anything Other than "Lead" in Column E,Was Material Ever Previously Lead?],G1663,Table15[Customer-Owned Portion],O1663),Table15[Unique ID],0),0)))</f>
        <v>Non-lead</v>
      </c>
      <c r="X1663"/>
    </row>
    <row r="1664" spans="2:24" ht="30" x14ac:dyDescent="0.25">
      <c r="B1664" s="146">
        <v>63484735</v>
      </c>
      <c r="C1664" s="31" t="s">
        <v>1893</v>
      </c>
      <c r="D1664" s="31"/>
      <c r="E1664" s="44" t="s">
        <v>35</v>
      </c>
      <c r="F1664" s="43" t="s">
        <v>34</v>
      </c>
      <c r="G1664" s="84" t="s">
        <v>34</v>
      </c>
      <c r="H1664" s="31"/>
      <c r="I1664" s="31"/>
      <c r="J1664" s="84" t="s">
        <v>190</v>
      </c>
      <c r="K1664" s="31" t="s">
        <v>34</v>
      </c>
      <c r="L1664" s="31" t="s">
        <v>46</v>
      </c>
      <c r="M1664" s="169"/>
      <c r="N1664" s="148" t="s">
        <v>3033</v>
      </c>
      <c r="O1664" s="44" t="s">
        <v>35</v>
      </c>
      <c r="P1664" s="43">
        <v>1993</v>
      </c>
      <c r="Q1664" s="31">
        <v>1</v>
      </c>
      <c r="R1664" s="84" t="s">
        <v>188</v>
      </c>
      <c r="S1664" s="31" t="s">
        <v>34</v>
      </c>
      <c r="T1664" s="31"/>
      <c r="U1664" s="169"/>
      <c r="V1664" s="150"/>
      <c r="W1664" s="141" t="str" cm="1">
        <f t="array" ref="W1664">IF(SUM(LEN(B1664:V1664))=0,"",IF(OR(OR(ISBLANK(F1664),SUM(LEN(C1664),LEN(D1664))=0),AND(NOT(E1664="Unknown"),ISBLANK(J1664)),AND(NOT(O1664="Unknown"),ISBLANK(R1664))),"Missing Information", INDEX(Table15[Entire Service Line Classification], MATCH(SUMIFS(Table15[Unique ID],Table15[System-Owned Portion],E1664,Table15[If Material Anything Other than "Lead" in Column E,Was Material Ever Previously Lead?],G1664,Table15[Customer-Owned Portion],O1664),Table15[Unique ID],0),0)))</f>
        <v>Non-lead</v>
      </c>
      <c r="X1664"/>
    </row>
    <row r="1665" spans="2:24" ht="30" x14ac:dyDescent="0.25">
      <c r="B1665" s="146">
        <v>67765133</v>
      </c>
      <c r="C1665" s="31" t="s">
        <v>1894</v>
      </c>
      <c r="D1665" s="31"/>
      <c r="E1665" s="44" t="s">
        <v>35</v>
      </c>
      <c r="F1665" s="43" t="s">
        <v>34</v>
      </c>
      <c r="G1665" s="84" t="s">
        <v>34</v>
      </c>
      <c r="H1665" s="31"/>
      <c r="I1665" s="31"/>
      <c r="J1665" s="84" t="s">
        <v>190</v>
      </c>
      <c r="K1665" s="31" t="s">
        <v>34</v>
      </c>
      <c r="L1665" s="31" t="s">
        <v>46</v>
      </c>
      <c r="M1665" s="169"/>
      <c r="N1665" s="148" t="s">
        <v>3033</v>
      </c>
      <c r="O1665" s="44" t="s">
        <v>35</v>
      </c>
      <c r="P1665" s="43">
        <v>1993</v>
      </c>
      <c r="Q1665" s="31">
        <v>1</v>
      </c>
      <c r="R1665" s="84" t="s">
        <v>188</v>
      </c>
      <c r="S1665" s="31" t="s">
        <v>34</v>
      </c>
      <c r="T1665" s="31"/>
      <c r="U1665" s="169"/>
      <c r="V1665" s="150"/>
      <c r="W1665" s="141" t="str" cm="1">
        <f t="array" ref="W1665">IF(SUM(LEN(B1665:V1665))=0,"",IF(OR(OR(ISBLANK(F1665),SUM(LEN(C1665),LEN(D1665))=0),AND(NOT(E1665="Unknown"),ISBLANK(J1665)),AND(NOT(O1665="Unknown"),ISBLANK(R1665))),"Missing Information", INDEX(Table15[Entire Service Line Classification], MATCH(SUMIFS(Table15[Unique ID],Table15[System-Owned Portion],E1665,Table15[If Material Anything Other than "Lead" in Column E,Was Material Ever Previously Lead?],G1665,Table15[Customer-Owned Portion],O1665),Table15[Unique ID],0),0)))</f>
        <v>Non-lead</v>
      </c>
      <c r="X1665"/>
    </row>
    <row r="1666" spans="2:24" ht="30" x14ac:dyDescent="0.25">
      <c r="B1666" s="146">
        <v>89107673</v>
      </c>
      <c r="C1666" s="31" t="s">
        <v>1895</v>
      </c>
      <c r="D1666" s="31"/>
      <c r="E1666" s="44" t="s">
        <v>35</v>
      </c>
      <c r="F1666" s="43" t="s">
        <v>34</v>
      </c>
      <c r="G1666" s="84" t="s">
        <v>34</v>
      </c>
      <c r="H1666" s="31"/>
      <c r="I1666" s="31"/>
      <c r="J1666" s="84" t="s">
        <v>190</v>
      </c>
      <c r="K1666" s="31" t="s">
        <v>34</v>
      </c>
      <c r="L1666" s="31" t="s">
        <v>46</v>
      </c>
      <c r="M1666" s="169"/>
      <c r="N1666" s="148" t="s">
        <v>3033</v>
      </c>
      <c r="O1666" s="44" t="s">
        <v>35</v>
      </c>
      <c r="P1666" s="43">
        <v>1993</v>
      </c>
      <c r="Q1666" s="31">
        <v>1</v>
      </c>
      <c r="R1666" s="84" t="s">
        <v>188</v>
      </c>
      <c r="S1666" s="31" t="s">
        <v>34</v>
      </c>
      <c r="T1666" s="31"/>
      <c r="U1666" s="169"/>
      <c r="V1666" s="150"/>
      <c r="W1666" s="141" t="str" cm="1">
        <f t="array" ref="W1666">IF(SUM(LEN(B1666:V1666))=0,"",IF(OR(OR(ISBLANK(F1666),SUM(LEN(C1666),LEN(D1666))=0),AND(NOT(E1666="Unknown"),ISBLANK(J1666)),AND(NOT(O1666="Unknown"),ISBLANK(R1666))),"Missing Information", INDEX(Table15[Entire Service Line Classification], MATCH(SUMIFS(Table15[Unique ID],Table15[System-Owned Portion],E1666,Table15[If Material Anything Other than "Lead" in Column E,Was Material Ever Previously Lead?],G1666,Table15[Customer-Owned Portion],O1666),Table15[Unique ID],0),0)))</f>
        <v>Non-lead</v>
      </c>
      <c r="X1666"/>
    </row>
    <row r="1667" spans="2:24" ht="30" x14ac:dyDescent="0.25">
      <c r="B1667" s="146">
        <v>46941723</v>
      </c>
      <c r="C1667" s="31" t="s">
        <v>1896</v>
      </c>
      <c r="D1667" s="31"/>
      <c r="E1667" s="44" t="s">
        <v>35</v>
      </c>
      <c r="F1667" s="43" t="s">
        <v>34</v>
      </c>
      <c r="G1667" s="84" t="s">
        <v>34</v>
      </c>
      <c r="H1667" s="31"/>
      <c r="I1667" s="31"/>
      <c r="J1667" s="84" t="s">
        <v>190</v>
      </c>
      <c r="K1667" s="31" t="s">
        <v>34</v>
      </c>
      <c r="L1667" s="31" t="s">
        <v>46</v>
      </c>
      <c r="M1667" s="169"/>
      <c r="N1667" s="148" t="s">
        <v>3033</v>
      </c>
      <c r="O1667" s="44" t="s">
        <v>35</v>
      </c>
      <c r="P1667" s="43">
        <v>1993</v>
      </c>
      <c r="Q1667" s="31">
        <v>1</v>
      </c>
      <c r="R1667" s="84" t="s">
        <v>188</v>
      </c>
      <c r="S1667" s="31" t="s">
        <v>34</v>
      </c>
      <c r="T1667" s="31"/>
      <c r="U1667" s="169"/>
      <c r="V1667" s="150"/>
      <c r="W1667" s="141" t="str" cm="1">
        <f t="array" ref="W1667">IF(SUM(LEN(B1667:V1667))=0,"",IF(OR(OR(ISBLANK(F1667),SUM(LEN(C1667),LEN(D1667))=0),AND(NOT(E1667="Unknown"),ISBLANK(J1667)),AND(NOT(O1667="Unknown"),ISBLANK(R1667))),"Missing Information", INDEX(Table15[Entire Service Line Classification], MATCH(SUMIFS(Table15[Unique ID],Table15[System-Owned Portion],E1667,Table15[If Material Anything Other than "Lead" in Column E,Was Material Ever Previously Lead?],G1667,Table15[Customer-Owned Portion],O1667),Table15[Unique ID],0),0)))</f>
        <v>Non-lead</v>
      </c>
      <c r="X1667"/>
    </row>
    <row r="1668" spans="2:24" ht="30" x14ac:dyDescent="0.25">
      <c r="B1668" s="146">
        <v>46941722</v>
      </c>
      <c r="C1668" s="31" t="s">
        <v>1897</v>
      </c>
      <c r="D1668" s="31"/>
      <c r="E1668" s="44" t="s">
        <v>35</v>
      </c>
      <c r="F1668" s="43" t="s">
        <v>34</v>
      </c>
      <c r="G1668" s="84" t="s">
        <v>34</v>
      </c>
      <c r="H1668" s="31"/>
      <c r="I1668" s="31"/>
      <c r="J1668" s="84" t="s">
        <v>190</v>
      </c>
      <c r="K1668" s="31" t="s">
        <v>34</v>
      </c>
      <c r="L1668" s="31" t="s">
        <v>46</v>
      </c>
      <c r="M1668" s="169"/>
      <c r="N1668" s="148" t="s">
        <v>3033</v>
      </c>
      <c r="O1668" s="44" t="s">
        <v>35</v>
      </c>
      <c r="P1668" s="43">
        <v>1993</v>
      </c>
      <c r="Q1668" s="31">
        <v>1</v>
      </c>
      <c r="R1668" s="84" t="s">
        <v>188</v>
      </c>
      <c r="S1668" s="31" t="s">
        <v>34</v>
      </c>
      <c r="T1668" s="31"/>
      <c r="U1668" s="169"/>
      <c r="V1668" s="150"/>
      <c r="W1668" s="141" t="str" cm="1">
        <f t="array" ref="W1668">IF(SUM(LEN(B1668:V1668))=0,"",IF(OR(OR(ISBLANK(F1668),SUM(LEN(C1668),LEN(D1668))=0),AND(NOT(E1668="Unknown"),ISBLANK(J1668)),AND(NOT(O1668="Unknown"),ISBLANK(R1668))),"Missing Information", INDEX(Table15[Entire Service Line Classification], MATCH(SUMIFS(Table15[Unique ID],Table15[System-Owned Portion],E1668,Table15[If Material Anything Other than "Lead" in Column E,Was Material Ever Previously Lead?],G1668,Table15[Customer-Owned Portion],O1668),Table15[Unique ID],0),0)))</f>
        <v>Non-lead</v>
      </c>
      <c r="X1668"/>
    </row>
    <row r="1669" spans="2:24" ht="30" x14ac:dyDescent="0.25">
      <c r="B1669" s="146">
        <v>46941737</v>
      </c>
      <c r="C1669" s="31" t="s">
        <v>1898</v>
      </c>
      <c r="D1669" s="31"/>
      <c r="E1669" s="44" t="s">
        <v>35</v>
      </c>
      <c r="F1669" s="43" t="s">
        <v>34</v>
      </c>
      <c r="G1669" s="84" t="s">
        <v>34</v>
      </c>
      <c r="H1669" s="31"/>
      <c r="I1669" s="31"/>
      <c r="J1669" s="84" t="s">
        <v>190</v>
      </c>
      <c r="K1669" s="31" t="s">
        <v>34</v>
      </c>
      <c r="L1669" s="31" t="s">
        <v>46</v>
      </c>
      <c r="M1669" s="169"/>
      <c r="N1669" s="148" t="s">
        <v>3033</v>
      </c>
      <c r="O1669" s="44" t="s">
        <v>35</v>
      </c>
      <c r="P1669" s="43">
        <v>1993</v>
      </c>
      <c r="Q1669" s="31">
        <v>1</v>
      </c>
      <c r="R1669" s="84" t="s">
        <v>188</v>
      </c>
      <c r="S1669" s="31" t="s">
        <v>34</v>
      </c>
      <c r="T1669" s="31"/>
      <c r="U1669" s="169"/>
      <c r="V1669" s="150"/>
      <c r="W1669" s="141" t="str" cm="1">
        <f t="array" ref="W1669">IF(SUM(LEN(B1669:V1669))=0,"",IF(OR(OR(ISBLANK(F1669),SUM(LEN(C1669),LEN(D1669))=0),AND(NOT(E1669="Unknown"),ISBLANK(J1669)),AND(NOT(O1669="Unknown"),ISBLANK(R1669))),"Missing Information", INDEX(Table15[Entire Service Line Classification], MATCH(SUMIFS(Table15[Unique ID],Table15[System-Owned Portion],E1669,Table15[If Material Anything Other than "Lead" in Column E,Was Material Ever Previously Lead?],G1669,Table15[Customer-Owned Portion],O1669),Table15[Unique ID],0),0)))</f>
        <v>Non-lead</v>
      </c>
      <c r="X1669"/>
    </row>
    <row r="1670" spans="2:24" ht="30" x14ac:dyDescent="0.25">
      <c r="B1670" s="146">
        <v>89017532</v>
      </c>
      <c r="C1670" s="31" t="s">
        <v>1899</v>
      </c>
      <c r="D1670" s="31"/>
      <c r="E1670" s="44" t="s">
        <v>35</v>
      </c>
      <c r="F1670" s="43" t="s">
        <v>34</v>
      </c>
      <c r="G1670" s="84" t="s">
        <v>34</v>
      </c>
      <c r="H1670" s="31"/>
      <c r="I1670" s="31"/>
      <c r="J1670" s="84" t="s">
        <v>190</v>
      </c>
      <c r="K1670" s="31" t="s">
        <v>34</v>
      </c>
      <c r="L1670" s="31" t="s">
        <v>46</v>
      </c>
      <c r="M1670" s="169"/>
      <c r="N1670" s="148" t="s">
        <v>3033</v>
      </c>
      <c r="O1670" s="44" t="s">
        <v>35</v>
      </c>
      <c r="P1670" s="43">
        <v>1993</v>
      </c>
      <c r="Q1670" s="31">
        <v>1</v>
      </c>
      <c r="R1670" s="84" t="s">
        <v>188</v>
      </c>
      <c r="S1670" s="31" t="s">
        <v>34</v>
      </c>
      <c r="T1670" s="31"/>
      <c r="U1670" s="169"/>
      <c r="V1670" s="150"/>
      <c r="W1670" s="141" t="str" cm="1">
        <f t="array" ref="W1670">IF(SUM(LEN(B1670:V1670))=0,"",IF(OR(OR(ISBLANK(F1670),SUM(LEN(C1670),LEN(D1670))=0),AND(NOT(E1670="Unknown"),ISBLANK(J1670)),AND(NOT(O1670="Unknown"),ISBLANK(R1670))),"Missing Information", INDEX(Table15[Entire Service Line Classification], MATCH(SUMIFS(Table15[Unique ID],Table15[System-Owned Portion],E1670,Table15[If Material Anything Other than "Lead" in Column E,Was Material Ever Previously Lead?],G1670,Table15[Customer-Owned Portion],O1670),Table15[Unique ID],0),0)))</f>
        <v>Non-lead</v>
      </c>
      <c r="X1670"/>
    </row>
    <row r="1671" spans="2:24" ht="30" x14ac:dyDescent="0.25">
      <c r="B1671" s="146">
        <v>46250671</v>
      </c>
      <c r="C1671" s="31" t="s">
        <v>1900</v>
      </c>
      <c r="D1671" s="31"/>
      <c r="E1671" s="44" t="s">
        <v>35</v>
      </c>
      <c r="F1671" s="43" t="s">
        <v>34</v>
      </c>
      <c r="G1671" s="84" t="s">
        <v>34</v>
      </c>
      <c r="H1671" s="31"/>
      <c r="I1671" s="31"/>
      <c r="J1671" s="84" t="s">
        <v>190</v>
      </c>
      <c r="K1671" s="31" t="s">
        <v>34</v>
      </c>
      <c r="L1671" s="31" t="s">
        <v>46</v>
      </c>
      <c r="M1671" s="169"/>
      <c r="N1671" s="148" t="s">
        <v>3033</v>
      </c>
      <c r="O1671" s="44" t="s">
        <v>35</v>
      </c>
      <c r="P1671" s="43">
        <v>1993</v>
      </c>
      <c r="Q1671" s="31">
        <v>1</v>
      </c>
      <c r="R1671" s="84" t="s">
        <v>188</v>
      </c>
      <c r="S1671" s="31" t="s">
        <v>34</v>
      </c>
      <c r="T1671" s="31"/>
      <c r="U1671" s="169"/>
      <c r="V1671" s="150"/>
      <c r="W1671" s="141" t="str" cm="1">
        <f t="array" ref="W1671">IF(SUM(LEN(B1671:V1671))=0,"",IF(OR(OR(ISBLANK(F1671),SUM(LEN(C1671),LEN(D1671))=0),AND(NOT(E1671="Unknown"),ISBLANK(J1671)),AND(NOT(O1671="Unknown"),ISBLANK(R1671))),"Missing Information", INDEX(Table15[Entire Service Line Classification], MATCH(SUMIFS(Table15[Unique ID],Table15[System-Owned Portion],E1671,Table15[If Material Anything Other than "Lead" in Column E,Was Material Ever Previously Lead?],G1671,Table15[Customer-Owned Portion],O1671),Table15[Unique ID],0),0)))</f>
        <v>Non-lead</v>
      </c>
      <c r="X1671"/>
    </row>
    <row r="1672" spans="2:24" ht="30" x14ac:dyDescent="0.25">
      <c r="B1672" s="146">
        <v>63484679</v>
      </c>
      <c r="C1672" s="31" t="s">
        <v>1901</v>
      </c>
      <c r="D1672" s="31"/>
      <c r="E1672" s="44" t="s">
        <v>35</v>
      </c>
      <c r="F1672" s="43" t="s">
        <v>34</v>
      </c>
      <c r="G1672" s="84" t="s">
        <v>34</v>
      </c>
      <c r="H1672" s="31"/>
      <c r="I1672" s="31"/>
      <c r="J1672" s="84" t="s">
        <v>190</v>
      </c>
      <c r="K1672" s="31" t="s">
        <v>34</v>
      </c>
      <c r="L1672" s="31" t="s">
        <v>46</v>
      </c>
      <c r="M1672" s="169"/>
      <c r="N1672" s="148" t="s">
        <v>3033</v>
      </c>
      <c r="O1672" s="44" t="s">
        <v>35</v>
      </c>
      <c r="P1672" s="43">
        <v>1993</v>
      </c>
      <c r="Q1672" s="31">
        <v>1</v>
      </c>
      <c r="R1672" s="84" t="s">
        <v>188</v>
      </c>
      <c r="S1672" s="31" t="s">
        <v>34</v>
      </c>
      <c r="T1672" s="31"/>
      <c r="U1672" s="169"/>
      <c r="V1672" s="150"/>
      <c r="W1672" s="141" t="str" cm="1">
        <f t="array" ref="W1672">IF(SUM(LEN(B1672:V1672))=0,"",IF(OR(OR(ISBLANK(F1672),SUM(LEN(C1672),LEN(D1672))=0),AND(NOT(E1672="Unknown"),ISBLANK(J1672)),AND(NOT(O1672="Unknown"),ISBLANK(R1672))),"Missing Information", INDEX(Table15[Entire Service Line Classification], MATCH(SUMIFS(Table15[Unique ID],Table15[System-Owned Portion],E1672,Table15[If Material Anything Other than "Lead" in Column E,Was Material Ever Previously Lead?],G1672,Table15[Customer-Owned Portion],O1672),Table15[Unique ID],0),0)))</f>
        <v>Non-lead</v>
      </c>
      <c r="X1672"/>
    </row>
    <row r="1673" spans="2:24" ht="30" x14ac:dyDescent="0.25">
      <c r="B1673" s="146">
        <v>46250682</v>
      </c>
      <c r="C1673" s="31" t="s">
        <v>1902</v>
      </c>
      <c r="D1673" s="31"/>
      <c r="E1673" s="44" t="s">
        <v>35</v>
      </c>
      <c r="F1673" s="43" t="s">
        <v>34</v>
      </c>
      <c r="G1673" s="84" t="s">
        <v>34</v>
      </c>
      <c r="H1673" s="31"/>
      <c r="I1673" s="31"/>
      <c r="J1673" s="84" t="s">
        <v>190</v>
      </c>
      <c r="K1673" s="31" t="s">
        <v>34</v>
      </c>
      <c r="L1673" s="31" t="s">
        <v>46</v>
      </c>
      <c r="M1673" s="169"/>
      <c r="N1673" s="148" t="s">
        <v>3033</v>
      </c>
      <c r="O1673" s="44" t="s">
        <v>35</v>
      </c>
      <c r="P1673" s="43">
        <v>1993</v>
      </c>
      <c r="Q1673" s="31">
        <v>1</v>
      </c>
      <c r="R1673" s="84" t="s">
        <v>188</v>
      </c>
      <c r="S1673" s="31" t="s">
        <v>34</v>
      </c>
      <c r="T1673" s="31"/>
      <c r="U1673" s="169"/>
      <c r="V1673" s="150"/>
      <c r="W1673" s="141" t="str" cm="1">
        <f t="array" ref="W1673">IF(SUM(LEN(B1673:V1673))=0,"",IF(OR(OR(ISBLANK(F1673),SUM(LEN(C1673),LEN(D1673))=0),AND(NOT(E1673="Unknown"),ISBLANK(J1673)),AND(NOT(O1673="Unknown"),ISBLANK(R1673))),"Missing Information", INDEX(Table15[Entire Service Line Classification], MATCH(SUMIFS(Table15[Unique ID],Table15[System-Owned Portion],E1673,Table15[If Material Anything Other than "Lead" in Column E,Was Material Ever Previously Lead?],G1673,Table15[Customer-Owned Portion],O1673),Table15[Unique ID],0),0)))</f>
        <v>Non-lead</v>
      </c>
      <c r="X1673"/>
    </row>
    <row r="1674" spans="2:24" ht="30" x14ac:dyDescent="0.25">
      <c r="B1674" s="146">
        <v>44439822</v>
      </c>
      <c r="C1674" s="31" t="s">
        <v>1903</v>
      </c>
      <c r="D1674" s="31"/>
      <c r="E1674" s="44" t="s">
        <v>35</v>
      </c>
      <c r="F1674" s="43" t="s">
        <v>34</v>
      </c>
      <c r="G1674" s="84" t="s">
        <v>34</v>
      </c>
      <c r="H1674" s="31"/>
      <c r="I1674" s="31"/>
      <c r="J1674" s="84" t="s">
        <v>190</v>
      </c>
      <c r="K1674" s="31" t="s">
        <v>34</v>
      </c>
      <c r="L1674" s="31" t="s">
        <v>46</v>
      </c>
      <c r="M1674" s="169"/>
      <c r="N1674" s="148" t="s">
        <v>3033</v>
      </c>
      <c r="O1674" s="44" t="s">
        <v>35</v>
      </c>
      <c r="P1674" s="43">
        <v>1993</v>
      </c>
      <c r="Q1674" s="31">
        <v>1</v>
      </c>
      <c r="R1674" s="84" t="s">
        <v>188</v>
      </c>
      <c r="S1674" s="31" t="s">
        <v>34</v>
      </c>
      <c r="T1674" s="31"/>
      <c r="U1674" s="169"/>
      <c r="V1674" s="150"/>
      <c r="W1674" s="141" t="str" cm="1">
        <f t="array" ref="W1674">IF(SUM(LEN(B1674:V1674))=0,"",IF(OR(OR(ISBLANK(F1674),SUM(LEN(C1674),LEN(D1674))=0),AND(NOT(E1674="Unknown"),ISBLANK(J1674)),AND(NOT(O1674="Unknown"),ISBLANK(R1674))),"Missing Information", INDEX(Table15[Entire Service Line Classification], MATCH(SUMIFS(Table15[Unique ID],Table15[System-Owned Portion],E1674,Table15[If Material Anything Other than "Lead" in Column E,Was Material Ever Previously Lead?],G1674,Table15[Customer-Owned Portion],O1674),Table15[Unique ID],0),0)))</f>
        <v>Non-lead</v>
      </c>
      <c r="X1674"/>
    </row>
    <row r="1675" spans="2:24" ht="30" x14ac:dyDescent="0.25">
      <c r="B1675" s="146">
        <v>89010474</v>
      </c>
      <c r="C1675" s="31" t="s">
        <v>1904</v>
      </c>
      <c r="D1675" s="31"/>
      <c r="E1675" s="44" t="s">
        <v>35</v>
      </c>
      <c r="F1675" s="43" t="s">
        <v>34</v>
      </c>
      <c r="G1675" s="84" t="s">
        <v>34</v>
      </c>
      <c r="H1675" s="31"/>
      <c r="I1675" s="31"/>
      <c r="J1675" s="84" t="s">
        <v>190</v>
      </c>
      <c r="K1675" s="31" t="s">
        <v>34</v>
      </c>
      <c r="L1675" s="31" t="s">
        <v>46</v>
      </c>
      <c r="M1675" s="169"/>
      <c r="N1675" s="148" t="s">
        <v>3033</v>
      </c>
      <c r="O1675" s="44" t="s">
        <v>35</v>
      </c>
      <c r="P1675" s="43">
        <v>1993</v>
      </c>
      <c r="Q1675" s="31">
        <v>1</v>
      </c>
      <c r="R1675" s="84" t="s">
        <v>188</v>
      </c>
      <c r="S1675" s="31" t="s">
        <v>34</v>
      </c>
      <c r="T1675" s="31"/>
      <c r="U1675" s="169"/>
      <c r="V1675" s="150"/>
      <c r="W1675" s="141" t="str" cm="1">
        <f t="array" ref="W1675">IF(SUM(LEN(B1675:V1675))=0,"",IF(OR(OR(ISBLANK(F1675),SUM(LEN(C1675),LEN(D1675))=0),AND(NOT(E1675="Unknown"),ISBLANK(J1675)),AND(NOT(O1675="Unknown"),ISBLANK(R1675))),"Missing Information", INDEX(Table15[Entire Service Line Classification], MATCH(SUMIFS(Table15[Unique ID],Table15[System-Owned Portion],E1675,Table15[If Material Anything Other than "Lead" in Column E,Was Material Ever Previously Lead?],G1675,Table15[Customer-Owned Portion],O1675),Table15[Unique ID],0),0)))</f>
        <v>Non-lead</v>
      </c>
      <c r="X1675"/>
    </row>
    <row r="1676" spans="2:24" ht="30" x14ac:dyDescent="0.25">
      <c r="B1676" s="146">
        <v>89107695</v>
      </c>
      <c r="C1676" s="31" t="s">
        <v>1905</v>
      </c>
      <c r="D1676" s="31"/>
      <c r="E1676" s="44" t="s">
        <v>35</v>
      </c>
      <c r="F1676" s="43" t="s">
        <v>34</v>
      </c>
      <c r="G1676" s="84" t="s">
        <v>34</v>
      </c>
      <c r="H1676" s="31"/>
      <c r="I1676" s="31"/>
      <c r="J1676" s="84" t="s">
        <v>190</v>
      </c>
      <c r="K1676" s="31" t="s">
        <v>34</v>
      </c>
      <c r="L1676" s="31" t="s">
        <v>46</v>
      </c>
      <c r="M1676" s="169"/>
      <c r="N1676" s="148" t="s">
        <v>3033</v>
      </c>
      <c r="O1676" s="44" t="s">
        <v>35</v>
      </c>
      <c r="P1676" s="43">
        <v>1993</v>
      </c>
      <c r="Q1676" s="31">
        <v>1</v>
      </c>
      <c r="R1676" s="84" t="s">
        <v>188</v>
      </c>
      <c r="S1676" s="31" t="s">
        <v>34</v>
      </c>
      <c r="T1676" s="31"/>
      <c r="U1676" s="169"/>
      <c r="V1676" s="150"/>
      <c r="W1676" s="141" t="str" cm="1">
        <f t="array" ref="W1676">IF(SUM(LEN(B1676:V1676))=0,"",IF(OR(OR(ISBLANK(F1676),SUM(LEN(C1676),LEN(D1676))=0),AND(NOT(E1676="Unknown"),ISBLANK(J1676)),AND(NOT(O1676="Unknown"),ISBLANK(R1676))),"Missing Information", INDEX(Table15[Entire Service Line Classification], MATCH(SUMIFS(Table15[Unique ID],Table15[System-Owned Portion],E1676,Table15[If Material Anything Other than "Lead" in Column E,Was Material Ever Previously Lead?],G1676,Table15[Customer-Owned Portion],O1676),Table15[Unique ID],0),0)))</f>
        <v>Non-lead</v>
      </c>
      <c r="X1676"/>
    </row>
    <row r="1677" spans="2:24" ht="30" x14ac:dyDescent="0.25">
      <c r="B1677" s="146">
        <v>55487179</v>
      </c>
      <c r="C1677" s="31" t="s">
        <v>1906</v>
      </c>
      <c r="D1677" s="31"/>
      <c r="E1677" s="44" t="s">
        <v>35</v>
      </c>
      <c r="F1677" s="43" t="s">
        <v>34</v>
      </c>
      <c r="G1677" s="84" t="s">
        <v>34</v>
      </c>
      <c r="H1677" s="31"/>
      <c r="I1677" s="31"/>
      <c r="J1677" s="84" t="s">
        <v>190</v>
      </c>
      <c r="K1677" s="31" t="s">
        <v>34</v>
      </c>
      <c r="L1677" s="31" t="s">
        <v>46</v>
      </c>
      <c r="M1677" s="169"/>
      <c r="N1677" s="148" t="s">
        <v>3033</v>
      </c>
      <c r="O1677" s="44" t="s">
        <v>35</v>
      </c>
      <c r="P1677" s="43">
        <v>1993</v>
      </c>
      <c r="Q1677" s="31">
        <v>1</v>
      </c>
      <c r="R1677" s="84" t="s">
        <v>188</v>
      </c>
      <c r="S1677" s="31" t="s">
        <v>34</v>
      </c>
      <c r="T1677" s="31"/>
      <c r="U1677" s="169"/>
      <c r="V1677" s="150"/>
      <c r="W1677" s="141" t="str" cm="1">
        <f t="array" ref="W1677">IF(SUM(LEN(B1677:V1677))=0,"",IF(OR(OR(ISBLANK(F1677),SUM(LEN(C1677),LEN(D1677))=0),AND(NOT(E1677="Unknown"),ISBLANK(J1677)),AND(NOT(O1677="Unknown"),ISBLANK(R1677))),"Missing Information", INDEX(Table15[Entire Service Line Classification], MATCH(SUMIFS(Table15[Unique ID],Table15[System-Owned Portion],E1677,Table15[If Material Anything Other than "Lead" in Column E,Was Material Ever Previously Lead?],G1677,Table15[Customer-Owned Portion],O1677),Table15[Unique ID],0),0)))</f>
        <v>Non-lead</v>
      </c>
      <c r="X1677"/>
    </row>
    <row r="1678" spans="2:24" ht="30" x14ac:dyDescent="0.25">
      <c r="B1678" s="146">
        <v>88106480</v>
      </c>
      <c r="C1678" s="31" t="s">
        <v>1907</v>
      </c>
      <c r="D1678" s="31"/>
      <c r="E1678" s="44" t="s">
        <v>35</v>
      </c>
      <c r="F1678" s="43" t="s">
        <v>34</v>
      </c>
      <c r="G1678" s="84" t="s">
        <v>34</v>
      </c>
      <c r="H1678" s="31"/>
      <c r="I1678" s="31"/>
      <c r="J1678" s="84" t="s">
        <v>190</v>
      </c>
      <c r="K1678" s="31" t="s">
        <v>34</v>
      </c>
      <c r="L1678" s="31" t="s">
        <v>46</v>
      </c>
      <c r="M1678" s="169"/>
      <c r="N1678" s="148" t="s">
        <v>3033</v>
      </c>
      <c r="O1678" s="44" t="s">
        <v>35</v>
      </c>
      <c r="P1678" s="43">
        <v>1993</v>
      </c>
      <c r="Q1678" s="31">
        <v>1</v>
      </c>
      <c r="R1678" s="84" t="s">
        <v>188</v>
      </c>
      <c r="S1678" s="31" t="s">
        <v>34</v>
      </c>
      <c r="T1678" s="31"/>
      <c r="U1678" s="169"/>
      <c r="V1678" s="150"/>
      <c r="W1678" s="141" t="str" cm="1">
        <f t="array" ref="W1678">IF(SUM(LEN(B1678:V1678))=0,"",IF(OR(OR(ISBLANK(F1678),SUM(LEN(C1678),LEN(D1678))=0),AND(NOT(E1678="Unknown"),ISBLANK(J1678)),AND(NOT(O1678="Unknown"),ISBLANK(R1678))),"Missing Information", INDEX(Table15[Entire Service Line Classification], MATCH(SUMIFS(Table15[Unique ID],Table15[System-Owned Portion],E1678,Table15[If Material Anything Other than "Lead" in Column E,Was Material Ever Previously Lead?],G1678,Table15[Customer-Owned Portion],O1678),Table15[Unique ID],0),0)))</f>
        <v>Non-lead</v>
      </c>
      <c r="X1678"/>
    </row>
    <row r="1679" spans="2:24" ht="30" x14ac:dyDescent="0.25">
      <c r="B1679" s="146">
        <v>46941751</v>
      </c>
      <c r="C1679" s="31" t="s">
        <v>1908</v>
      </c>
      <c r="D1679" s="31"/>
      <c r="E1679" s="44" t="s">
        <v>35</v>
      </c>
      <c r="F1679" s="43" t="s">
        <v>34</v>
      </c>
      <c r="G1679" s="84" t="s">
        <v>34</v>
      </c>
      <c r="H1679" s="31"/>
      <c r="I1679" s="31"/>
      <c r="J1679" s="84" t="s">
        <v>190</v>
      </c>
      <c r="K1679" s="31" t="s">
        <v>34</v>
      </c>
      <c r="L1679" s="31" t="s">
        <v>46</v>
      </c>
      <c r="M1679" s="169"/>
      <c r="N1679" s="148" t="s">
        <v>3033</v>
      </c>
      <c r="O1679" s="44" t="s">
        <v>35</v>
      </c>
      <c r="P1679" s="43">
        <v>1993</v>
      </c>
      <c r="Q1679" s="31">
        <v>1</v>
      </c>
      <c r="R1679" s="84" t="s">
        <v>188</v>
      </c>
      <c r="S1679" s="31" t="s">
        <v>34</v>
      </c>
      <c r="T1679" s="31"/>
      <c r="U1679" s="169"/>
      <c r="V1679" s="150"/>
      <c r="W1679" s="141" t="str" cm="1">
        <f t="array" ref="W1679">IF(SUM(LEN(B1679:V1679))=0,"",IF(OR(OR(ISBLANK(F1679),SUM(LEN(C1679),LEN(D1679))=0),AND(NOT(E1679="Unknown"),ISBLANK(J1679)),AND(NOT(O1679="Unknown"),ISBLANK(R1679))),"Missing Information", INDEX(Table15[Entire Service Line Classification], MATCH(SUMIFS(Table15[Unique ID],Table15[System-Owned Portion],E1679,Table15[If Material Anything Other than "Lead" in Column E,Was Material Ever Previously Lead?],G1679,Table15[Customer-Owned Portion],O1679),Table15[Unique ID],0),0)))</f>
        <v>Non-lead</v>
      </c>
      <c r="X1679"/>
    </row>
    <row r="1680" spans="2:24" ht="30" x14ac:dyDescent="0.25">
      <c r="B1680" s="146">
        <v>46250653</v>
      </c>
      <c r="C1680" s="31" t="s">
        <v>1909</v>
      </c>
      <c r="D1680" s="31"/>
      <c r="E1680" s="44" t="s">
        <v>35</v>
      </c>
      <c r="F1680" s="43" t="s">
        <v>34</v>
      </c>
      <c r="G1680" s="84" t="s">
        <v>34</v>
      </c>
      <c r="H1680" s="31"/>
      <c r="I1680" s="31"/>
      <c r="J1680" s="84" t="s">
        <v>190</v>
      </c>
      <c r="K1680" s="31" t="s">
        <v>34</v>
      </c>
      <c r="L1680" s="31" t="s">
        <v>46</v>
      </c>
      <c r="M1680" s="169"/>
      <c r="N1680" s="148" t="s">
        <v>3033</v>
      </c>
      <c r="O1680" s="44" t="s">
        <v>35</v>
      </c>
      <c r="P1680" s="43">
        <v>1993</v>
      </c>
      <c r="Q1680" s="31">
        <v>1</v>
      </c>
      <c r="R1680" s="84" t="s">
        <v>188</v>
      </c>
      <c r="S1680" s="31" t="s">
        <v>34</v>
      </c>
      <c r="T1680" s="31"/>
      <c r="U1680" s="169"/>
      <c r="V1680" s="150"/>
      <c r="W1680" s="141" t="str" cm="1">
        <f t="array" ref="W1680">IF(SUM(LEN(B1680:V1680))=0,"",IF(OR(OR(ISBLANK(F1680),SUM(LEN(C1680),LEN(D1680))=0),AND(NOT(E1680="Unknown"),ISBLANK(J1680)),AND(NOT(O1680="Unknown"),ISBLANK(R1680))),"Missing Information", INDEX(Table15[Entire Service Line Classification], MATCH(SUMIFS(Table15[Unique ID],Table15[System-Owned Portion],E1680,Table15[If Material Anything Other than "Lead" in Column E,Was Material Ever Previously Lead?],G1680,Table15[Customer-Owned Portion],O1680),Table15[Unique ID],0),0)))</f>
        <v>Non-lead</v>
      </c>
      <c r="X1680"/>
    </row>
    <row r="1681" spans="2:24" ht="30" x14ac:dyDescent="0.25">
      <c r="B1681" s="146">
        <v>45707048</v>
      </c>
      <c r="C1681" s="31" t="s">
        <v>1910</v>
      </c>
      <c r="D1681" s="31"/>
      <c r="E1681" s="44" t="s">
        <v>35</v>
      </c>
      <c r="F1681" s="43" t="s">
        <v>34</v>
      </c>
      <c r="G1681" s="84" t="s">
        <v>34</v>
      </c>
      <c r="H1681" s="31"/>
      <c r="I1681" s="31"/>
      <c r="J1681" s="84" t="s">
        <v>190</v>
      </c>
      <c r="K1681" s="31" t="s">
        <v>34</v>
      </c>
      <c r="L1681" s="31" t="s">
        <v>46</v>
      </c>
      <c r="M1681" s="169"/>
      <c r="N1681" s="148" t="s">
        <v>3033</v>
      </c>
      <c r="O1681" s="44" t="s">
        <v>35</v>
      </c>
      <c r="P1681" s="43">
        <v>1993</v>
      </c>
      <c r="Q1681" s="31">
        <v>1</v>
      </c>
      <c r="R1681" s="84" t="s">
        <v>188</v>
      </c>
      <c r="S1681" s="31" t="s">
        <v>34</v>
      </c>
      <c r="T1681" s="31"/>
      <c r="U1681" s="169"/>
      <c r="V1681" s="150"/>
      <c r="W1681" s="141" t="str" cm="1">
        <f t="array" ref="W1681">IF(SUM(LEN(B1681:V1681))=0,"",IF(OR(OR(ISBLANK(F1681),SUM(LEN(C1681),LEN(D1681))=0),AND(NOT(E1681="Unknown"),ISBLANK(J1681)),AND(NOT(O1681="Unknown"),ISBLANK(R1681))),"Missing Information", INDEX(Table15[Entire Service Line Classification], MATCH(SUMIFS(Table15[Unique ID],Table15[System-Owned Portion],E1681,Table15[If Material Anything Other than "Lead" in Column E,Was Material Ever Previously Lead?],G1681,Table15[Customer-Owned Portion],O1681),Table15[Unique ID],0),0)))</f>
        <v>Non-lead</v>
      </c>
      <c r="X1681"/>
    </row>
    <row r="1682" spans="2:24" ht="30" x14ac:dyDescent="0.25">
      <c r="B1682" s="146">
        <v>46250680</v>
      </c>
      <c r="C1682" s="31" t="s">
        <v>1911</v>
      </c>
      <c r="D1682" s="31"/>
      <c r="E1682" s="44" t="s">
        <v>35</v>
      </c>
      <c r="F1682" s="43" t="s">
        <v>34</v>
      </c>
      <c r="G1682" s="84" t="s">
        <v>34</v>
      </c>
      <c r="H1682" s="31"/>
      <c r="I1682" s="31"/>
      <c r="J1682" s="84" t="s">
        <v>190</v>
      </c>
      <c r="K1682" s="31" t="s">
        <v>34</v>
      </c>
      <c r="L1682" s="31" t="s">
        <v>46</v>
      </c>
      <c r="M1682" s="169"/>
      <c r="N1682" s="148" t="s">
        <v>3033</v>
      </c>
      <c r="O1682" s="44" t="s">
        <v>35</v>
      </c>
      <c r="P1682" s="43">
        <v>1993</v>
      </c>
      <c r="Q1682" s="31">
        <v>1</v>
      </c>
      <c r="R1682" s="84" t="s">
        <v>188</v>
      </c>
      <c r="S1682" s="31" t="s">
        <v>34</v>
      </c>
      <c r="T1682" s="31"/>
      <c r="U1682" s="169"/>
      <c r="V1682" s="150"/>
      <c r="W1682" s="141" t="str" cm="1">
        <f t="array" ref="W1682">IF(SUM(LEN(B1682:V1682))=0,"",IF(OR(OR(ISBLANK(F1682),SUM(LEN(C1682),LEN(D1682))=0),AND(NOT(E1682="Unknown"),ISBLANK(J1682)),AND(NOT(O1682="Unknown"),ISBLANK(R1682))),"Missing Information", INDEX(Table15[Entire Service Line Classification], MATCH(SUMIFS(Table15[Unique ID],Table15[System-Owned Portion],E1682,Table15[If Material Anything Other than "Lead" in Column E,Was Material Ever Previously Lead?],G1682,Table15[Customer-Owned Portion],O1682),Table15[Unique ID],0),0)))</f>
        <v>Non-lead</v>
      </c>
      <c r="X1682"/>
    </row>
    <row r="1683" spans="2:24" ht="30" x14ac:dyDescent="0.25">
      <c r="B1683" s="146">
        <v>46250659</v>
      </c>
      <c r="C1683" s="31" t="s">
        <v>1912</v>
      </c>
      <c r="D1683" s="31"/>
      <c r="E1683" s="44" t="s">
        <v>35</v>
      </c>
      <c r="F1683" s="43" t="s">
        <v>34</v>
      </c>
      <c r="G1683" s="84" t="s">
        <v>34</v>
      </c>
      <c r="H1683" s="31"/>
      <c r="I1683" s="31"/>
      <c r="J1683" s="84" t="s">
        <v>190</v>
      </c>
      <c r="K1683" s="31" t="s">
        <v>34</v>
      </c>
      <c r="L1683" s="31" t="s">
        <v>46</v>
      </c>
      <c r="M1683" s="169"/>
      <c r="N1683" s="148" t="s">
        <v>3033</v>
      </c>
      <c r="O1683" s="44" t="s">
        <v>35</v>
      </c>
      <c r="P1683" s="43">
        <v>1993</v>
      </c>
      <c r="Q1683" s="31">
        <v>1</v>
      </c>
      <c r="R1683" s="84" t="s">
        <v>188</v>
      </c>
      <c r="S1683" s="31" t="s">
        <v>34</v>
      </c>
      <c r="T1683" s="31"/>
      <c r="U1683" s="169"/>
      <c r="V1683" s="150"/>
      <c r="W1683" s="141" t="str" cm="1">
        <f t="array" ref="W1683">IF(SUM(LEN(B1683:V1683))=0,"",IF(OR(OR(ISBLANK(F1683),SUM(LEN(C1683),LEN(D1683))=0),AND(NOT(E1683="Unknown"),ISBLANK(J1683)),AND(NOT(O1683="Unknown"),ISBLANK(R1683))),"Missing Information", INDEX(Table15[Entire Service Line Classification], MATCH(SUMIFS(Table15[Unique ID],Table15[System-Owned Portion],E1683,Table15[If Material Anything Other than "Lead" in Column E,Was Material Ever Previously Lead?],G1683,Table15[Customer-Owned Portion],O1683),Table15[Unique ID],0),0)))</f>
        <v>Non-lead</v>
      </c>
      <c r="X1683"/>
    </row>
    <row r="1684" spans="2:24" ht="30" x14ac:dyDescent="0.25">
      <c r="B1684" s="146">
        <v>31813807</v>
      </c>
      <c r="C1684" s="31" t="s">
        <v>1913</v>
      </c>
      <c r="D1684" s="31"/>
      <c r="E1684" s="44" t="s">
        <v>35</v>
      </c>
      <c r="F1684" s="43" t="s">
        <v>34</v>
      </c>
      <c r="G1684" s="84" t="s">
        <v>34</v>
      </c>
      <c r="H1684" s="31"/>
      <c r="I1684" s="31"/>
      <c r="J1684" s="84" t="s">
        <v>190</v>
      </c>
      <c r="K1684" s="31" t="s">
        <v>34</v>
      </c>
      <c r="L1684" s="31" t="s">
        <v>46</v>
      </c>
      <c r="M1684" s="169"/>
      <c r="N1684" s="148" t="s">
        <v>3033</v>
      </c>
      <c r="O1684" s="44" t="s">
        <v>35</v>
      </c>
      <c r="P1684" s="43">
        <v>1993</v>
      </c>
      <c r="Q1684" s="31">
        <v>1</v>
      </c>
      <c r="R1684" s="84" t="s">
        <v>188</v>
      </c>
      <c r="S1684" s="31" t="s">
        <v>34</v>
      </c>
      <c r="T1684" s="31"/>
      <c r="U1684" s="169"/>
      <c r="V1684" s="150"/>
      <c r="W1684" s="141" t="str" cm="1">
        <f t="array" ref="W1684">IF(SUM(LEN(B1684:V1684))=0,"",IF(OR(OR(ISBLANK(F1684),SUM(LEN(C1684),LEN(D1684))=0),AND(NOT(E1684="Unknown"),ISBLANK(J1684)),AND(NOT(O1684="Unknown"),ISBLANK(R1684))),"Missing Information", INDEX(Table15[Entire Service Line Classification], MATCH(SUMIFS(Table15[Unique ID],Table15[System-Owned Portion],E1684,Table15[If Material Anything Other than "Lead" in Column E,Was Material Ever Previously Lead?],G1684,Table15[Customer-Owned Portion],O1684),Table15[Unique ID],0),0)))</f>
        <v>Non-lead</v>
      </c>
      <c r="X1684"/>
    </row>
    <row r="1685" spans="2:24" ht="30" x14ac:dyDescent="0.25">
      <c r="B1685" s="146">
        <v>88106491</v>
      </c>
      <c r="C1685" s="31" t="s">
        <v>1914</v>
      </c>
      <c r="D1685" s="31"/>
      <c r="E1685" s="44" t="s">
        <v>35</v>
      </c>
      <c r="F1685" s="43" t="s">
        <v>34</v>
      </c>
      <c r="G1685" s="84" t="s">
        <v>34</v>
      </c>
      <c r="H1685" s="31"/>
      <c r="I1685" s="31"/>
      <c r="J1685" s="84" t="s">
        <v>190</v>
      </c>
      <c r="K1685" s="31" t="s">
        <v>34</v>
      </c>
      <c r="L1685" s="31" t="s">
        <v>46</v>
      </c>
      <c r="M1685" s="169"/>
      <c r="N1685" s="148" t="s">
        <v>3033</v>
      </c>
      <c r="O1685" s="44" t="s">
        <v>35</v>
      </c>
      <c r="P1685" s="43">
        <v>1993</v>
      </c>
      <c r="Q1685" s="31">
        <v>1</v>
      </c>
      <c r="R1685" s="84" t="s">
        <v>188</v>
      </c>
      <c r="S1685" s="31" t="s">
        <v>34</v>
      </c>
      <c r="T1685" s="31"/>
      <c r="U1685" s="169"/>
      <c r="V1685" s="150"/>
      <c r="W1685" s="141" t="str" cm="1">
        <f t="array" ref="W1685">IF(SUM(LEN(B1685:V1685))=0,"",IF(OR(OR(ISBLANK(F1685),SUM(LEN(C1685),LEN(D1685))=0),AND(NOT(E1685="Unknown"),ISBLANK(J1685)),AND(NOT(O1685="Unknown"),ISBLANK(R1685))),"Missing Information", INDEX(Table15[Entire Service Line Classification], MATCH(SUMIFS(Table15[Unique ID],Table15[System-Owned Portion],E1685,Table15[If Material Anything Other than "Lead" in Column E,Was Material Ever Previously Lead?],G1685,Table15[Customer-Owned Portion],O1685),Table15[Unique ID],0),0)))</f>
        <v>Non-lead</v>
      </c>
      <c r="X1685"/>
    </row>
    <row r="1686" spans="2:24" ht="30" x14ac:dyDescent="0.25">
      <c r="B1686" s="146">
        <v>55487173</v>
      </c>
      <c r="C1686" s="31" t="s">
        <v>1915</v>
      </c>
      <c r="D1686" s="31"/>
      <c r="E1686" s="44" t="s">
        <v>35</v>
      </c>
      <c r="F1686" s="43" t="s">
        <v>34</v>
      </c>
      <c r="G1686" s="84" t="s">
        <v>34</v>
      </c>
      <c r="H1686" s="31"/>
      <c r="I1686" s="31"/>
      <c r="J1686" s="84" t="s">
        <v>190</v>
      </c>
      <c r="K1686" s="31" t="s">
        <v>34</v>
      </c>
      <c r="L1686" s="31" t="s">
        <v>46</v>
      </c>
      <c r="M1686" s="169"/>
      <c r="N1686" s="148" t="s">
        <v>3033</v>
      </c>
      <c r="O1686" s="44" t="s">
        <v>35</v>
      </c>
      <c r="P1686" s="43">
        <v>1993</v>
      </c>
      <c r="Q1686" s="31">
        <v>1</v>
      </c>
      <c r="R1686" s="84" t="s">
        <v>188</v>
      </c>
      <c r="S1686" s="31" t="s">
        <v>34</v>
      </c>
      <c r="T1686" s="31"/>
      <c r="U1686" s="169"/>
      <c r="V1686" s="150"/>
      <c r="W1686" s="141" t="str" cm="1">
        <f t="array" ref="W1686">IF(SUM(LEN(B1686:V1686))=0,"",IF(OR(OR(ISBLANK(F1686),SUM(LEN(C1686),LEN(D1686))=0),AND(NOT(E1686="Unknown"),ISBLANK(J1686)),AND(NOT(O1686="Unknown"),ISBLANK(R1686))),"Missing Information", INDEX(Table15[Entire Service Line Classification], MATCH(SUMIFS(Table15[Unique ID],Table15[System-Owned Portion],E1686,Table15[If Material Anything Other than "Lead" in Column E,Was Material Ever Previously Lead?],G1686,Table15[Customer-Owned Portion],O1686),Table15[Unique ID],0),0)))</f>
        <v>Non-lead</v>
      </c>
      <c r="X1686"/>
    </row>
    <row r="1687" spans="2:24" ht="30" x14ac:dyDescent="0.25">
      <c r="B1687" s="146">
        <v>46250670</v>
      </c>
      <c r="C1687" s="31" t="s">
        <v>1916</v>
      </c>
      <c r="D1687" s="31"/>
      <c r="E1687" s="44" t="s">
        <v>35</v>
      </c>
      <c r="F1687" s="43" t="s">
        <v>34</v>
      </c>
      <c r="G1687" s="84" t="s">
        <v>34</v>
      </c>
      <c r="H1687" s="31"/>
      <c r="I1687" s="31"/>
      <c r="J1687" s="84" t="s">
        <v>190</v>
      </c>
      <c r="K1687" s="31" t="s">
        <v>34</v>
      </c>
      <c r="L1687" s="31" t="s">
        <v>46</v>
      </c>
      <c r="M1687" s="169"/>
      <c r="N1687" s="148" t="s">
        <v>3033</v>
      </c>
      <c r="O1687" s="44" t="s">
        <v>35</v>
      </c>
      <c r="P1687" s="43">
        <v>1993</v>
      </c>
      <c r="Q1687" s="31">
        <v>1</v>
      </c>
      <c r="R1687" s="84" t="s">
        <v>188</v>
      </c>
      <c r="S1687" s="31" t="s">
        <v>34</v>
      </c>
      <c r="T1687" s="31"/>
      <c r="U1687" s="169"/>
      <c r="V1687" s="150"/>
      <c r="W1687" s="141" t="str" cm="1">
        <f t="array" ref="W1687">IF(SUM(LEN(B1687:V1687))=0,"",IF(OR(OR(ISBLANK(F1687),SUM(LEN(C1687),LEN(D1687))=0),AND(NOT(E1687="Unknown"),ISBLANK(J1687)),AND(NOT(O1687="Unknown"),ISBLANK(R1687))),"Missing Information", INDEX(Table15[Entire Service Line Classification], MATCH(SUMIFS(Table15[Unique ID],Table15[System-Owned Portion],E1687,Table15[If Material Anything Other than "Lead" in Column E,Was Material Ever Previously Lead?],G1687,Table15[Customer-Owned Portion],O1687),Table15[Unique ID],0),0)))</f>
        <v>Non-lead</v>
      </c>
      <c r="X1687"/>
    </row>
    <row r="1688" spans="2:24" ht="30" x14ac:dyDescent="0.25">
      <c r="B1688" s="146">
        <v>49010448</v>
      </c>
      <c r="C1688" s="31" t="s">
        <v>1917</v>
      </c>
      <c r="D1688" s="31"/>
      <c r="E1688" s="44" t="s">
        <v>35</v>
      </c>
      <c r="F1688" s="43" t="s">
        <v>34</v>
      </c>
      <c r="G1688" s="84" t="s">
        <v>34</v>
      </c>
      <c r="H1688" s="31"/>
      <c r="I1688" s="31"/>
      <c r="J1688" s="84" t="s">
        <v>190</v>
      </c>
      <c r="K1688" s="31" t="s">
        <v>34</v>
      </c>
      <c r="L1688" s="31" t="s">
        <v>46</v>
      </c>
      <c r="M1688" s="169"/>
      <c r="N1688" s="148" t="s">
        <v>3033</v>
      </c>
      <c r="O1688" s="44" t="s">
        <v>35</v>
      </c>
      <c r="P1688" s="43">
        <v>1993</v>
      </c>
      <c r="Q1688" s="31">
        <v>1</v>
      </c>
      <c r="R1688" s="84" t="s">
        <v>188</v>
      </c>
      <c r="S1688" s="31" t="s">
        <v>34</v>
      </c>
      <c r="T1688" s="31"/>
      <c r="U1688" s="169"/>
      <c r="V1688" s="150"/>
      <c r="W1688" s="141" t="str" cm="1">
        <f t="array" ref="W1688">IF(SUM(LEN(B1688:V1688))=0,"",IF(OR(OR(ISBLANK(F1688),SUM(LEN(C1688),LEN(D1688))=0),AND(NOT(E1688="Unknown"),ISBLANK(J1688)),AND(NOT(O1688="Unknown"),ISBLANK(R1688))),"Missing Information", INDEX(Table15[Entire Service Line Classification], MATCH(SUMIFS(Table15[Unique ID],Table15[System-Owned Portion],E1688,Table15[If Material Anything Other than "Lead" in Column E,Was Material Ever Previously Lead?],G1688,Table15[Customer-Owned Portion],O1688),Table15[Unique ID],0),0)))</f>
        <v>Non-lead</v>
      </c>
      <c r="X1688"/>
    </row>
    <row r="1689" spans="2:24" ht="30" x14ac:dyDescent="0.25">
      <c r="B1689" s="146">
        <v>46941729</v>
      </c>
      <c r="C1689" s="31" t="s">
        <v>1918</v>
      </c>
      <c r="D1689" s="31"/>
      <c r="E1689" s="44" t="s">
        <v>35</v>
      </c>
      <c r="F1689" s="43" t="s">
        <v>34</v>
      </c>
      <c r="G1689" s="84" t="s">
        <v>34</v>
      </c>
      <c r="H1689" s="31"/>
      <c r="I1689" s="31"/>
      <c r="J1689" s="84" t="s">
        <v>190</v>
      </c>
      <c r="K1689" s="31" t="s">
        <v>34</v>
      </c>
      <c r="L1689" s="31" t="s">
        <v>46</v>
      </c>
      <c r="M1689" s="169"/>
      <c r="N1689" s="148" t="s">
        <v>3033</v>
      </c>
      <c r="O1689" s="44" t="s">
        <v>35</v>
      </c>
      <c r="P1689" s="43">
        <v>1993</v>
      </c>
      <c r="Q1689" s="31">
        <v>1</v>
      </c>
      <c r="R1689" s="84" t="s">
        <v>188</v>
      </c>
      <c r="S1689" s="31" t="s">
        <v>34</v>
      </c>
      <c r="T1689" s="31"/>
      <c r="U1689" s="169"/>
      <c r="V1689" s="150"/>
      <c r="W1689" s="141" t="str" cm="1">
        <f t="array" ref="W1689">IF(SUM(LEN(B1689:V1689))=0,"",IF(OR(OR(ISBLANK(F1689),SUM(LEN(C1689),LEN(D1689))=0),AND(NOT(E1689="Unknown"),ISBLANK(J1689)),AND(NOT(O1689="Unknown"),ISBLANK(R1689))),"Missing Information", INDEX(Table15[Entire Service Line Classification], MATCH(SUMIFS(Table15[Unique ID],Table15[System-Owned Portion],E1689,Table15[If Material Anything Other than "Lead" in Column E,Was Material Ever Previously Lead?],G1689,Table15[Customer-Owned Portion],O1689),Table15[Unique ID],0),0)))</f>
        <v>Non-lead</v>
      </c>
      <c r="X1689"/>
    </row>
    <row r="1690" spans="2:24" ht="30" x14ac:dyDescent="0.25">
      <c r="B1690" s="146">
        <v>28336653</v>
      </c>
      <c r="C1690" s="31" t="s">
        <v>1919</v>
      </c>
      <c r="D1690" s="31"/>
      <c r="E1690" s="44" t="s">
        <v>35</v>
      </c>
      <c r="F1690" s="43" t="s">
        <v>34</v>
      </c>
      <c r="G1690" s="84" t="s">
        <v>34</v>
      </c>
      <c r="H1690" s="31"/>
      <c r="I1690" s="31"/>
      <c r="J1690" s="84" t="s">
        <v>190</v>
      </c>
      <c r="K1690" s="31" t="s">
        <v>34</v>
      </c>
      <c r="L1690" s="31" t="s">
        <v>46</v>
      </c>
      <c r="M1690" s="169"/>
      <c r="N1690" s="148" t="s">
        <v>3033</v>
      </c>
      <c r="O1690" s="44" t="s">
        <v>35</v>
      </c>
      <c r="P1690" s="43">
        <v>1993</v>
      </c>
      <c r="Q1690" s="31">
        <v>1</v>
      </c>
      <c r="R1690" s="84" t="s">
        <v>188</v>
      </c>
      <c r="S1690" s="31" t="s">
        <v>34</v>
      </c>
      <c r="T1690" s="31"/>
      <c r="U1690" s="169"/>
      <c r="V1690" s="150"/>
      <c r="W1690" s="141" t="str" cm="1">
        <f t="array" ref="W1690">IF(SUM(LEN(B1690:V1690))=0,"",IF(OR(OR(ISBLANK(F1690),SUM(LEN(C1690),LEN(D1690))=0),AND(NOT(E1690="Unknown"),ISBLANK(J1690)),AND(NOT(O1690="Unknown"),ISBLANK(R1690))),"Missing Information", INDEX(Table15[Entire Service Line Classification], MATCH(SUMIFS(Table15[Unique ID],Table15[System-Owned Portion],E1690,Table15[If Material Anything Other than "Lead" in Column E,Was Material Ever Previously Lead?],G1690,Table15[Customer-Owned Portion],O1690),Table15[Unique ID],0),0)))</f>
        <v>Non-lead</v>
      </c>
      <c r="X1690"/>
    </row>
    <row r="1691" spans="2:24" ht="30" x14ac:dyDescent="0.25">
      <c r="B1691" s="146">
        <v>64964367</v>
      </c>
      <c r="C1691" s="31" t="s">
        <v>1920</v>
      </c>
      <c r="D1691" s="31"/>
      <c r="E1691" s="44" t="s">
        <v>35</v>
      </c>
      <c r="F1691" s="43" t="s">
        <v>34</v>
      </c>
      <c r="G1691" s="84" t="s">
        <v>34</v>
      </c>
      <c r="H1691" s="31"/>
      <c r="I1691" s="31"/>
      <c r="J1691" s="84" t="s">
        <v>190</v>
      </c>
      <c r="K1691" s="31" t="s">
        <v>34</v>
      </c>
      <c r="L1691" s="31" t="s">
        <v>46</v>
      </c>
      <c r="M1691" s="169"/>
      <c r="N1691" s="148" t="s">
        <v>3033</v>
      </c>
      <c r="O1691" s="44" t="s">
        <v>35</v>
      </c>
      <c r="P1691" s="43">
        <v>1993</v>
      </c>
      <c r="Q1691" s="31">
        <v>1</v>
      </c>
      <c r="R1691" s="84" t="s">
        <v>188</v>
      </c>
      <c r="S1691" s="31" t="s">
        <v>34</v>
      </c>
      <c r="T1691" s="31"/>
      <c r="U1691" s="169"/>
      <c r="V1691" s="150"/>
      <c r="W1691" s="141" t="str" cm="1">
        <f t="array" ref="W1691">IF(SUM(LEN(B1691:V1691))=0,"",IF(OR(OR(ISBLANK(F1691),SUM(LEN(C1691),LEN(D1691))=0),AND(NOT(E1691="Unknown"),ISBLANK(J1691)),AND(NOT(O1691="Unknown"),ISBLANK(R1691))),"Missing Information", INDEX(Table15[Entire Service Line Classification], MATCH(SUMIFS(Table15[Unique ID],Table15[System-Owned Portion],E1691,Table15[If Material Anything Other than "Lead" in Column E,Was Material Ever Previously Lead?],G1691,Table15[Customer-Owned Portion],O1691),Table15[Unique ID],0),0)))</f>
        <v>Non-lead</v>
      </c>
      <c r="X1691"/>
    </row>
    <row r="1692" spans="2:24" ht="30" x14ac:dyDescent="0.25">
      <c r="B1692" s="146">
        <v>45707037</v>
      </c>
      <c r="C1692" s="31" t="s">
        <v>1921</v>
      </c>
      <c r="D1692" s="31"/>
      <c r="E1692" s="44" t="s">
        <v>35</v>
      </c>
      <c r="F1692" s="43" t="s">
        <v>34</v>
      </c>
      <c r="G1692" s="84" t="s">
        <v>34</v>
      </c>
      <c r="H1692" s="31"/>
      <c r="I1692" s="31"/>
      <c r="J1692" s="84" t="s">
        <v>190</v>
      </c>
      <c r="K1692" s="31" t="s">
        <v>34</v>
      </c>
      <c r="L1692" s="31" t="s">
        <v>46</v>
      </c>
      <c r="M1692" s="169"/>
      <c r="N1692" s="148" t="s">
        <v>3033</v>
      </c>
      <c r="O1692" s="44" t="s">
        <v>35</v>
      </c>
      <c r="P1692" s="43">
        <v>1993</v>
      </c>
      <c r="Q1692" s="31">
        <v>1</v>
      </c>
      <c r="R1692" s="84" t="s">
        <v>188</v>
      </c>
      <c r="S1692" s="31" t="s">
        <v>34</v>
      </c>
      <c r="T1692" s="31"/>
      <c r="U1692" s="169"/>
      <c r="V1692" s="150"/>
      <c r="W1692" s="141" t="str" cm="1">
        <f t="array" ref="W1692">IF(SUM(LEN(B1692:V1692))=0,"",IF(OR(OR(ISBLANK(F1692),SUM(LEN(C1692),LEN(D1692))=0),AND(NOT(E1692="Unknown"),ISBLANK(J1692)),AND(NOT(O1692="Unknown"),ISBLANK(R1692))),"Missing Information", INDEX(Table15[Entire Service Line Classification], MATCH(SUMIFS(Table15[Unique ID],Table15[System-Owned Portion],E1692,Table15[If Material Anything Other than "Lead" in Column E,Was Material Ever Previously Lead?],G1692,Table15[Customer-Owned Portion],O1692),Table15[Unique ID],0),0)))</f>
        <v>Non-lead</v>
      </c>
      <c r="X1692"/>
    </row>
    <row r="1693" spans="2:24" ht="30" x14ac:dyDescent="0.25">
      <c r="B1693" s="146">
        <v>45707044</v>
      </c>
      <c r="C1693" s="31" t="s">
        <v>1922</v>
      </c>
      <c r="D1693" s="31"/>
      <c r="E1693" s="44" t="s">
        <v>35</v>
      </c>
      <c r="F1693" s="43" t="s">
        <v>34</v>
      </c>
      <c r="G1693" s="84" t="s">
        <v>34</v>
      </c>
      <c r="H1693" s="31"/>
      <c r="I1693" s="31"/>
      <c r="J1693" s="84" t="s">
        <v>190</v>
      </c>
      <c r="K1693" s="31" t="s">
        <v>34</v>
      </c>
      <c r="L1693" s="31" t="s">
        <v>46</v>
      </c>
      <c r="M1693" s="169"/>
      <c r="N1693" s="148" t="s">
        <v>3033</v>
      </c>
      <c r="O1693" s="44" t="s">
        <v>35</v>
      </c>
      <c r="P1693" s="43">
        <v>1993</v>
      </c>
      <c r="Q1693" s="31">
        <v>1</v>
      </c>
      <c r="R1693" s="84" t="s">
        <v>188</v>
      </c>
      <c r="S1693" s="31" t="s">
        <v>34</v>
      </c>
      <c r="T1693" s="31"/>
      <c r="U1693" s="169"/>
      <c r="V1693" s="150"/>
      <c r="W1693" s="141" t="str" cm="1">
        <f t="array" ref="W1693">IF(SUM(LEN(B1693:V1693))=0,"",IF(OR(OR(ISBLANK(F1693),SUM(LEN(C1693),LEN(D1693))=0),AND(NOT(E1693="Unknown"),ISBLANK(J1693)),AND(NOT(O1693="Unknown"),ISBLANK(R1693))),"Missing Information", INDEX(Table15[Entire Service Line Classification], MATCH(SUMIFS(Table15[Unique ID],Table15[System-Owned Portion],E1693,Table15[If Material Anything Other than "Lead" in Column E,Was Material Ever Previously Lead?],G1693,Table15[Customer-Owned Portion],O1693),Table15[Unique ID],0),0)))</f>
        <v>Non-lead</v>
      </c>
      <c r="X1693"/>
    </row>
    <row r="1694" spans="2:24" ht="30" x14ac:dyDescent="0.25">
      <c r="B1694" s="146">
        <v>50101121</v>
      </c>
      <c r="C1694" s="31" t="s">
        <v>1923</v>
      </c>
      <c r="D1694" s="31"/>
      <c r="E1694" s="44" t="s">
        <v>35</v>
      </c>
      <c r="F1694" s="43" t="s">
        <v>34</v>
      </c>
      <c r="G1694" s="84" t="s">
        <v>34</v>
      </c>
      <c r="H1694" s="31"/>
      <c r="I1694" s="31"/>
      <c r="J1694" s="84" t="s">
        <v>190</v>
      </c>
      <c r="K1694" s="31" t="s">
        <v>34</v>
      </c>
      <c r="L1694" s="31" t="s">
        <v>46</v>
      </c>
      <c r="M1694" s="169"/>
      <c r="N1694" s="148" t="s">
        <v>3033</v>
      </c>
      <c r="O1694" s="44" t="s">
        <v>35</v>
      </c>
      <c r="P1694" s="43">
        <v>1993</v>
      </c>
      <c r="Q1694" s="31">
        <v>1</v>
      </c>
      <c r="R1694" s="84" t="s">
        <v>188</v>
      </c>
      <c r="S1694" s="31" t="s">
        <v>34</v>
      </c>
      <c r="T1694" s="31"/>
      <c r="U1694" s="169"/>
      <c r="V1694" s="150"/>
      <c r="W1694" s="141" t="str" cm="1">
        <f t="array" ref="W1694">IF(SUM(LEN(B1694:V1694))=0,"",IF(OR(OR(ISBLANK(F1694),SUM(LEN(C1694),LEN(D1694))=0),AND(NOT(E1694="Unknown"),ISBLANK(J1694)),AND(NOT(O1694="Unknown"),ISBLANK(R1694))),"Missing Information", INDEX(Table15[Entire Service Line Classification], MATCH(SUMIFS(Table15[Unique ID],Table15[System-Owned Portion],E1694,Table15[If Material Anything Other than "Lead" in Column E,Was Material Ever Previously Lead?],G1694,Table15[Customer-Owned Portion],O1694),Table15[Unique ID],0),0)))</f>
        <v>Non-lead</v>
      </c>
      <c r="X1694"/>
    </row>
    <row r="1695" spans="2:24" ht="30" x14ac:dyDescent="0.25">
      <c r="B1695" s="146">
        <v>87945230</v>
      </c>
      <c r="C1695" s="31" t="s">
        <v>1924</v>
      </c>
      <c r="D1695" s="31"/>
      <c r="E1695" s="44" t="s">
        <v>35</v>
      </c>
      <c r="F1695" s="43" t="s">
        <v>34</v>
      </c>
      <c r="G1695" s="84" t="s">
        <v>34</v>
      </c>
      <c r="H1695" s="31"/>
      <c r="I1695" s="31"/>
      <c r="J1695" s="84" t="s">
        <v>190</v>
      </c>
      <c r="K1695" s="31" t="s">
        <v>34</v>
      </c>
      <c r="L1695" s="31" t="s">
        <v>46</v>
      </c>
      <c r="M1695" s="169"/>
      <c r="N1695" s="148" t="s">
        <v>3033</v>
      </c>
      <c r="O1695" s="44" t="s">
        <v>35</v>
      </c>
      <c r="P1695" s="43">
        <v>1993</v>
      </c>
      <c r="Q1695" s="31">
        <v>1</v>
      </c>
      <c r="R1695" s="84" t="s">
        <v>188</v>
      </c>
      <c r="S1695" s="31" t="s">
        <v>34</v>
      </c>
      <c r="T1695" s="31"/>
      <c r="U1695" s="169"/>
      <c r="V1695" s="150"/>
      <c r="W1695" s="141" t="str" cm="1">
        <f t="array" ref="W1695">IF(SUM(LEN(B1695:V1695))=0,"",IF(OR(OR(ISBLANK(F1695),SUM(LEN(C1695),LEN(D1695))=0),AND(NOT(E1695="Unknown"),ISBLANK(J1695)),AND(NOT(O1695="Unknown"),ISBLANK(R1695))),"Missing Information", INDEX(Table15[Entire Service Line Classification], MATCH(SUMIFS(Table15[Unique ID],Table15[System-Owned Portion],E1695,Table15[If Material Anything Other than "Lead" in Column E,Was Material Ever Previously Lead?],G1695,Table15[Customer-Owned Portion],O1695),Table15[Unique ID],0),0)))</f>
        <v>Non-lead</v>
      </c>
      <c r="X1695"/>
    </row>
    <row r="1696" spans="2:24" ht="30" x14ac:dyDescent="0.25">
      <c r="B1696" s="146">
        <v>45707051</v>
      </c>
      <c r="C1696" s="31" t="s">
        <v>1925</v>
      </c>
      <c r="D1696" s="31"/>
      <c r="E1696" s="44" t="s">
        <v>35</v>
      </c>
      <c r="F1696" s="43" t="s">
        <v>34</v>
      </c>
      <c r="G1696" s="84" t="s">
        <v>34</v>
      </c>
      <c r="H1696" s="31"/>
      <c r="I1696" s="31"/>
      <c r="J1696" s="84" t="s">
        <v>190</v>
      </c>
      <c r="K1696" s="31" t="s">
        <v>34</v>
      </c>
      <c r="L1696" s="31" t="s">
        <v>46</v>
      </c>
      <c r="M1696" s="169"/>
      <c r="N1696" s="148" t="s">
        <v>3033</v>
      </c>
      <c r="O1696" s="44" t="s">
        <v>35</v>
      </c>
      <c r="P1696" s="43">
        <v>1993</v>
      </c>
      <c r="Q1696" s="31">
        <v>1</v>
      </c>
      <c r="R1696" s="84" t="s">
        <v>188</v>
      </c>
      <c r="S1696" s="31" t="s">
        <v>34</v>
      </c>
      <c r="T1696" s="31"/>
      <c r="U1696" s="169"/>
      <c r="V1696" s="150"/>
      <c r="W1696" s="141" t="str" cm="1">
        <f t="array" ref="W1696">IF(SUM(LEN(B1696:V1696))=0,"",IF(OR(OR(ISBLANK(F1696),SUM(LEN(C1696),LEN(D1696))=0),AND(NOT(E1696="Unknown"),ISBLANK(J1696)),AND(NOT(O1696="Unknown"),ISBLANK(R1696))),"Missing Information", INDEX(Table15[Entire Service Line Classification], MATCH(SUMIFS(Table15[Unique ID],Table15[System-Owned Portion],E1696,Table15[If Material Anything Other than "Lead" in Column E,Was Material Ever Previously Lead?],G1696,Table15[Customer-Owned Portion],O1696),Table15[Unique ID],0),0)))</f>
        <v>Non-lead</v>
      </c>
      <c r="X1696"/>
    </row>
    <row r="1697" spans="2:24" ht="30" x14ac:dyDescent="0.25">
      <c r="B1697" s="146">
        <v>64964380</v>
      </c>
      <c r="C1697" s="31" t="s">
        <v>1926</v>
      </c>
      <c r="D1697" s="31"/>
      <c r="E1697" s="44" t="s">
        <v>35</v>
      </c>
      <c r="F1697" s="43" t="s">
        <v>34</v>
      </c>
      <c r="G1697" s="84" t="s">
        <v>34</v>
      </c>
      <c r="H1697" s="31"/>
      <c r="I1697" s="31"/>
      <c r="J1697" s="84" t="s">
        <v>190</v>
      </c>
      <c r="K1697" s="31" t="s">
        <v>34</v>
      </c>
      <c r="L1697" s="31" t="s">
        <v>46</v>
      </c>
      <c r="M1697" s="169"/>
      <c r="N1697" s="148" t="s">
        <v>3033</v>
      </c>
      <c r="O1697" s="44" t="s">
        <v>35</v>
      </c>
      <c r="P1697" s="43">
        <v>1993</v>
      </c>
      <c r="Q1697" s="31">
        <v>1</v>
      </c>
      <c r="R1697" s="84" t="s">
        <v>188</v>
      </c>
      <c r="S1697" s="31" t="s">
        <v>34</v>
      </c>
      <c r="T1697" s="31"/>
      <c r="U1697" s="169"/>
      <c r="V1697" s="150"/>
      <c r="W1697" s="141" t="str" cm="1">
        <f t="array" ref="W1697">IF(SUM(LEN(B1697:V1697))=0,"",IF(OR(OR(ISBLANK(F1697),SUM(LEN(C1697),LEN(D1697))=0),AND(NOT(E1697="Unknown"),ISBLANK(J1697)),AND(NOT(O1697="Unknown"),ISBLANK(R1697))),"Missing Information", INDEX(Table15[Entire Service Line Classification], MATCH(SUMIFS(Table15[Unique ID],Table15[System-Owned Portion],E1697,Table15[If Material Anything Other than "Lead" in Column E,Was Material Ever Previously Lead?],G1697,Table15[Customer-Owned Portion],O1697),Table15[Unique ID],0),0)))</f>
        <v>Non-lead</v>
      </c>
      <c r="X1697"/>
    </row>
    <row r="1698" spans="2:24" ht="30" x14ac:dyDescent="0.25">
      <c r="B1698" s="146">
        <v>58906453</v>
      </c>
      <c r="C1698" s="31" t="s">
        <v>1927</v>
      </c>
      <c r="D1698" s="31"/>
      <c r="E1698" s="44" t="s">
        <v>35</v>
      </c>
      <c r="F1698" s="43" t="s">
        <v>34</v>
      </c>
      <c r="G1698" s="84" t="s">
        <v>34</v>
      </c>
      <c r="H1698" s="31"/>
      <c r="I1698" s="31"/>
      <c r="J1698" s="84" t="s">
        <v>190</v>
      </c>
      <c r="K1698" s="31" t="s">
        <v>34</v>
      </c>
      <c r="L1698" s="31" t="s">
        <v>46</v>
      </c>
      <c r="M1698" s="169"/>
      <c r="N1698" s="148" t="s">
        <v>3033</v>
      </c>
      <c r="O1698" s="44" t="s">
        <v>35</v>
      </c>
      <c r="P1698" s="43">
        <v>1993</v>
      </c>
      <c r="Q1698" s="31">
        <v>1</v>
      </c>
      <c r="R1698" s="84" t="s">
        <v>188</v>
      </c>
      <c r="S1698" s="31" t="s">
        <v>34</v>
      </c>
      <c r="T1698" s="31"/>
      <c r="U1698" s="169"/>
      <c r="V1698" s="150"/>
      <c r="W1698" s="141" t="str" cm="1">
        <f t="array" ref="W1698">IF(SUM(LEN(B1698:V1698))=0,"",IF(OR(OR(ISBLANK(F1698),SUM(LEN(C1698),LEN(D1698))=0),AND(NOT(E1698="Unknown"),ISBLANK(J1698)),AND(NOT(O1698="Unknown"),ISBLANK(R1698))),"Missing Information", INDEX(Table15[Entire Service Line Classification], MATCH(SUMIFS(Table15[Unique ID],Table15[System-Owned Portion],E1698,Table15[If Material Anything Other than "Lead" in Column E,Was Material Ever Previously Lead?],G1698,Table15[Customer-Owned Portion],O1698),Table15[Unique ID],0),0)))</f>
        <v>Non-lead</v>
      </c>
      <c r="X1698"/>
    </row>
    <row r="1699" spans="2:24" ht="30" x14ac:dyDescent="0.25">
      <c r="B1699" s="146">
        <v>46941759</v>
      </c>
      <c r="C1699" s="31" t="s">
        <v>1928</v>
      </c>
      <c r="D1699" s="31"/>
      <c r="E1699" s="44" t="s">
        <v>35</v>
      </c>
      <c r="F1699" s="43" t="s">
        <v>34</v>
      </c>
      <c r="G1699" s="84" t="s">
        <v>34</v>
      </c>
      <c r="H1699" s="31"/>
      <c r="I1699" s="31"/>
      <c r="J1699" s="84" t="s">
        <v>190</v>
      </c>
      <c r="K1699" s="31" t="s">
        <v>34</v>
      </c>
      <c r="L1699" s="31" t="s">
        <v>46</v>
      </c>
      <c r="M1699" s="169"/>
      <c r="N1699" s="148" t="s">
        <v>3033</v>
      </c>
      <c r="O1699" s="44" t="s">
        <v>35</v>
      </c>
      <c r="P1699" s="43">
        <v>1993</v>
      </c>
      <c r="Q1699" s="31">
        <v>1</v>
      </c>
      <c r="R1699" s="84" t="s">
        <v>188</v>
      </c>
      <c r="S1699" s="31" t="s">
        <v>34</v>
      </c>
      <c r="T1699" s="31"/>
      <c r="U1699" s="169"/>
      <c r="V1699" s="150"/>
      <c r="W1699" s="141" t="str" cm="1">
        <f t="array" ref="W1699">IF(SUM(LEN(B1699:V1699))=0,"",IF(OR(OR(ISBLANK(F1699),SUM(LEN(C1699),LEN(D1699))=0),AND(NOT(E1699="Unknown"),ISBLANK(J1699)),AND(NOT(O1699="Unknown"),ISBLANK(R1699))),"Missing Information", INDEX(Table15[Entire Service Line Classification], MATCH(SUMIFS(Table15[Unique ID],Table15[System-Owned Portion],E1699,Table15[If Material Anything Other than "Lead" in Column E,Was Material Ever Previously Lead?],G1699,Table15[Customer-Owned Portion],O1699),Table15[Unique ID],0),0)))</f>
        <v>Non-lead</v>
      </c>
      <c r="X1699"/>
    </row>
    <row r="1700" spans="2:24" ht="30" x14ac:dyDescent="0.25">
      <c r="B1700" s="146">
        <v>46941728</v>
      </c>
      <c r="C1700" s="31" t="s">
        <v>1929</v>
      </c>
      <c r="D1700" s="31"/>
      <c r="E1700" s="44" t="s">
        <v>35</v>
      </c>
      <c r="F1700" s="43" t="s">
        <v>34</v>
      </c>
      <c r="G1700" s="84" t="s">
        <v>34</v>
      </c>
      <c r="H1700" s="31"/>
      <c r="I1700" s="31"/>
      <c r="J1700" s="84" t="s">
        <v>190</v>
      </c>
      <c r="K1700" s="31" t="s">
        <v>34</v>
      </c>
      <c r="L1700" s="31" t="s">
        <v>46</v>
      </c>
      <c r="M1700" s="169"/>
      <c r="N1700" s="148" t="s">
        <v>3033</v>
      </c>
      <c r="O1700" s="44" t="s">
        <v>35</v>
      </c>
      <c r="P1700" s="43">
        <v>1993</v>
      </c>
      <c r="Q1700" s="31">
        <v>1</v>
      </c>
      <c r="R1700" s="84" t="s">
        <v>188</v>
      </c>
      <c r="S1700" s="31" t="s">
        <v>34</v>
      </c>
      <c r="T1700" s="31"/>
      <c r="U1700" s="169"/>
      <c r="V1700" s="150"/>
      <c r="W1700" s="141" t="str" cm="1">
        <f t="array" ref="W1700">IF(SUM(LEN(B1700:V1700))=0,"",IF(OR(OR(ISBLANK(F1700),SUM(LEN(C1700),LEN(D1700))=0),AND(NOT(E1700="Unknown"),ISBLANK(J1700)),AND(NOT(O1700="Unknown"),ISBLANK(R1700))),"Missing Information", INDEX(Table15[Entire Service Line Classification], MATCH(SUMIFS(Table15[Unique ID],Table15[System-Owned Portion],E1700,Table15[If Material Anything Other than "Lead" in Column E,Was Material Ever Previously Lead?],G1700,Table15[Customer-Owned Portion],O1700),Table15[Unique ID],0),0)))</f>
        <v>Non-lead</v>
      </c>
      <c r="X1700"/>
    </row>
    <row r="1701" spans="2:24" ht="30" x14ac:dyDescent="0.25">
      <c r="B1701" s="146">
        <v>45496082</v>
      </c>
      <c r="C1701" s="31" t="s">
        <v>1930</v>
      </c>
      <c r="D1701" s="31"/>
      <c r="E1701" s="44" t="s">
        <v>35</v>
      </c>
      <c r="F1701" s="43" t="s">
        <v>34</v>
      </c>
      <c r="G1701" s="84" t="s">
        <v>34</v>
      </c>
      <c r="H1701" s="31"/>
      <c r="I1701" s="31"/>
      <c r="J1701" s="84" t="s">
        <v>190</v>
      </c>
      <c r="K1701" s="31" t="s">
        <v>34</v>
      </c>
      <c r="L1701" s="31" t="s">
        <v>46</v>
      </c>
      <c r="M1701" s="169"/>
      <c r="N1701" s="148" t="s">
        <v>3033</v>
      </c>
      <c r="O1701" s="44" t="s">
        <v>35</v>
      </c>
      <c r="P1701" s="43">
        <v>1993</v>
      </c>
      <c r="Q1701" s="31">
        <v>1</v>
      </c>
      <c r="R1701" s="84" t="s">
        <v>188</v>
      </c>
      <c r="S1701" s="31" t="s">
        <v>34</v>
      </c>
      <c r="T1701" s="31"/>
      <c r="U1701" s="169"/>
      <c r="V1701" s="150"/>
      <c r="W1701" s="141" t="str" cm="1">
        <f t="array" ref="W1701">IF(SUM(LEN(B1701:V1701))=0,"",IF(OR(OR(ISBLANK(F1701),SUM(LEN(C1701),LEN(D1701))=0),AND(NOT(E1701="Unknown"),ISBLANK(J1701)),AND(NOT(O1701="Unknown"),ISBLANK(R1701))),"Missing Information", INDEX(Table15[Entire Service Line Classification], MATCH(SUMIFS(Table15[Unique ID],Table15[System-Owned Portion],E1701,Table15[If Material Anything Other than "Lead" in Column E,Was Material Ever Previously Lead?],G1701,Table15[Customer-Owned Portion],O1701),Table15[Unique ID],0),0)))</f>
        <v>Non-lead</v>
      </c>
      <c r="X1701"/>
    </row>
    <row r="1702" spans="2:24" ht="30" x14ac:dyDescent="0.25">
      <c r="B1702" s="146">
        <v>46941740</v>
      </c>
      <c r="C1702" s="31" t="s">
        <v>1931</v>
      </c>
      <c r="D1702" s="31"/>
      <c r="E1702" s="44" t="s">
        <v>35</v>
      </c>
      <c r="F1702" s="43" t="s">
        <v>34</v>
      </c>
      <c r="G1702" s="84" t="s">
        <v>34</v>
      </c>
      <c r="H1702" s="31"/>
      <c r="I1702" s="31"/>
      <c r="J1702" s="84" t="s">
        <v>190</v>
      </c>
      <c r="K1702" s="31" t="s">
        <v>34</v>
      </c>
      <c r="L1702" s="31" t="s">
        <v>46</v>
      </c>
      <c r="M1702" s="169"/>
      <c r="N1702" s="148" t="s">
        <v>3033</v>
      </c>
      <c r="O1702" s="44" t="s">
        <v>35</v>
      </c>
      <c r="P1702" s="43">
        <v>1993</v>
      </c>
      <c r="Q1702" s="31">
        <v>1</v>
      </c>
      <c r="R1702" s="84" t="s">
        <v>188</v>
      </c>
      <c r="S1702" s="31" t="s">
        <v>34</v>
      </c>
      <c r="T1702" s="31"/>
      <c r="U1702" s="169"/>
      <c r="V1702" s="150"/>
      <c r="W1702" s="141" t="str" cm="1">
        <f t="array" ref="W1702">IF(SUM(LEN(B1702:V1702))=0,"",IF(OR(OR(ISBLANK(F1702),SUM(LEN(C1702),LEN(D1702))=0),AND(NOT(E1702="Unknown"),ISBLANK(J1702)),AND(NOT(O1702="Unknown"),ISBLANK(R1702))),"Missing Information", INDEX(Table15[Entire Service Line Classification], MATCH(SUMIFS(Table15[Unique ID],Table15[System-Owned Portion],E1702,Table15[If Material Anything Other than "Lead" in Column E,Was Material Ever Previously Lead?],G1702,Table15[Customer-Owned Portion],O1702),Table15[Unique ID],0),0)))</f>
        <v>Non-lead</v>
      </c>
      <c r="X1702"/>
    </row>
    <row r="1703" spans="2:24" ht="30" x14ac:dyDescent="0.25">
      <c r="B1703" s="146">
        <v>46250652</v>
      </c>
      <c r="C1703" s="31" t="s">
        <v>1932</v>
      </c>
      <c r="D1703" s="31"/>
      <c r="E1703" s="44" t="s">
        <v>35</v>
      </c>
      <c r="F1703" s="43" t="s">
        <v>34</v>
      </c>
      <c r="G1703" s="84" t="s">
        <v>34</v>
      </c>
      <c r="H1703" s="31"/>
      <c r="I1703" s="31"/>
      <c r="J1703" s="84" t="s">
        <v>190</v>
      </c>
      <c r="K1703" s="31" t="s">
        <v>34</v>
      </c>
      <c r="L1703" s="31" t="s">
        <v>46</v>
      </c>
      <c r="M1703" s="169"/>
      <c r="N1703" s="148" t="s">
        <v>3033</v>
      </c>
      <c r="O1703" s="44" t="s">
        <v>35</v>
      </c>
      <c r="P1703" s="43">
        <v>1993</v>
      </c>
      <c r="Q1703" s="31">
        <v>1</v>
      </c>
      <c r="R1703" s="84" t="s">
        <v>188</v>
      </c>
      <c r="S1703" s="31" t="s">
        <v>34</v>
      </c>
      <c r="T1703" s="31"/>
      <c r="U1703" s="169"/>
      <c r="V1703" s="150"/>
      <c r="W1703" s="141" t="str" cm="1">
        <f t="array" ref="W1703">IF(SUM(LEN(B1703:V1703))=0,"",IF(OR(OR(ISBLANK(F1703),SUM(LEN(C1703),LEN(D1703))=0),AND(NOT(E1703="Unknown"),ISBLANK(J1703)),AND(NOT(O1703="Unknown"),ISBLANK(R1703))),"Missing Information", INDEX(Table15[Entire Service Line Classification], MATCH(SUMIFS(Table15[Unique ID],Table15[System-Owned Portion],E1703,Table15[If Material Anything Other than "Lead" in Column E,Was Material Ever Previously Lead?],G1703,Table15[Customer-Owned Portion],O1703),Table15[Unique ID],0),0)))</f>
        <v>Non-lead</v>
      </c>
      <c r="X1703"/>
    </row>
    <row r="1704" spans="2:24" ht="30" x14ac:dyDescent="0.25">
      <c r="B1704" s="146">
        <v>45707052</v>
      </c>
      <c r="C1704" s="31" t="s">
        <v>1933</v>
      </c>
      <c r="D1704" s="31"/>
      <c r="E1704" s="44" t="s">
        <v>35</v>
      </c>
      <c r="F1704" s="43" t="s">
        <v>34</v>
      </c>
      <c r="G1704" s="84" t="s">
        <v>34</v>
      </c>
      <c r="H1704" s="31"/>
      <c r="I1704" s="31"/>
      <c r="J1704" s="84" t="s">
        <v>190</v>
      </c>
      <c r="K1704" s="31" t="s">
        <v>34</v>
      </c>
      <c r="L1704" s="31" t="s">
        <v>46</v>
      </c>
      <c r="M1704" s="169"/>
      <c r="N1704" s="148" t="s">
        <v>3033</v>
      </c>
      <c r="O1704" s="44" t="s">
        <v>35</v>
      </c>
      <c r="P1704" s="43">
        <v>1993</v>
      </c>
      <c r="Q1704" s="31">
        <v>1</v>
      </c>
      <c r="R1704" s="84" t="s">
        <v>188</v>
      </c>
      <c r="S1704" s="31" t="s">
        <v>34</v>
      </c>
      <c r="T1704" s="31"/>
      <c r="U1704" s="169"/>
      <c r="V1704" s="150"/>
      <c r="W1704" s="141" t="str" cm="1">
        <f t="array" ref="W1704">IF(SUM(LEN(B1704:V1704))=0,"",IF(OR(OR(ISBLANK(F1704),SUM(LEN(C1704),LEN(D1704))=0),AND(NOT(E1704="Unknown"),ISBLANK(J1704)),AND(NOT(O1704="Unknown"),ISBLANK(R1704))),"Missing Information", INDEX(Table15[Entire Service Line Classification], MATCH(SUMIFS(Table15[Unique ID],Table15[System-Owned Portion],E1704,Table15[If Material Anything Other than "Lead" in Column E,Was Material Ever Previously Lead?],G1704,Table15[Customer-Owned Portion],O1704),Table15[Unique ID],0),0)))</f>
        <v>Non-lead</v>
      </c>
      <c r="X1704"/>
    </row>
    <row r="1705" spans="2:24" ht="30" x14ac:dyDescent="0.25">
      <c r="B1705" s="146">
        <v>89010458</v>
      </c>
      <c r="C1705" s="31" t="s">
        <v>1934</v>
      </c>
      <c r="D1705" s="31"/>
      <c r="E1705" s="44" t="s">
        <v>35</v>
      </c>
      <c r="F1705" s="43" t="s">
        <v>34</v>
      </c>
      <c r="G1705" s="84" t="s">
        <v>34</v>
      </c>
      <c r="H1705" s="31"/>
      <c r="I1705" s="31"/>
      <c r="J1705" s="84" t="s">
        <v>190</v>
      </c>
      <c r="K1705" s="31" t="s">
        <v>34</v>
      </c>
      <c r="L1705" s="31" t="s">
        <v>46</v>
      </c>
      <c r="M1705" s="169"/>
      <c r="N1705" s="148" t="s">
        <v>3033</v>
      </c>
      <c r="O1705" s="44" t="s">
        <v>35</v>
      </c>
      <c r="P1705" s="43">
        <v>1993</v>
      </c>
      <c r="Q1705" s="31">
        <v>1</v>
      </c>
      <c r="R1705" s="84" t="s">
        <v>188</v>
      </c>
      <c r="S1705" s="31" t="s">
        <v>34</v>
      </c>
      <c r="T1705" s="31"/>
      <c r="U1705" s="169"/>
      <c r="V1705" s="150"/>
      <c r="W1705" s="141" t="str" cm="1">
        <f t="array" ref="W1705">IF(SUM(LEN(B1705:V1705))=0,"",IF(OR(OR(ISBLANK(F1705),SUM(LEN(C1705),LEN(D1705))=0),AND(NOT(E1705="Unknown"),ISBLANK(J1705)),AND(NOT(O1705="Unknown"),ISBLANK(R1705))),"Missing Information", INDEX(Table15[Entire Service Line Classification], MATCH(SUMIFS(Table15[Unique ID],Table15[System-Owned Portion],E1705,Table15[If Material Anything Other than "Lead" in Column E,Was Material Ever Previously Lead?],G1705,Table15[Customer-Owned Portion],O1705),Table15[Unique ID],0),0)))</f>
        <v>Non-lead</v>
      </c>
      <c r="X1705"/>
    </row>
    <row r="1706" spans="2:24" ht="30" x14ac:dyDescent="0.25">
      <c r="B1706" s="146">
        <v>46250681</v>
      </c>
      <c r="C1706" s="31" t="s">
        <v>1935</v>
      </c>
      <c r="D1706" s="31"/>
      <c r="E1706" s="44" t="s">
        <v>35</v>
      </c>
      <c r="F1706" s="43" t="s">
        <v>34</v>
      </c>
      <c r="G1706" s="84" t="s">
        <v>34</v>
      </c>
      <c r="H1706" s="31"/>
      <c r="I1706" s="31"/>
      <c r="J1706" s="84" t="s">
        <v>190</v>
      </c>
      <c r="K1706" s="31" t="s">
        <v>34</v>
      </c>
      <c r="L1706" s="31" t="s">
        <v>46</v>
      </c>
      <c r="M1706" s="169"/>
      <c r="N1706" s="148" t="s">
        <v>3033</v>
      </c>
      <c r="O1706" s="44" t="s">
        <v>35</v>
      </c>
      <c r="P1706" s="43">
        <v>1993</v>
      </c>
      <c r="Q1706" s="31">
        <v>1</v>
      </c>
      <c r="R1706" s="84" t="s">
        <v>188</v>
      </c>
      <c r="S1706" s="31" t="s">
        <v>34</v>
      </c>
      <c r="T1706" s="31"/>
      <c r="U1706" s="169"/>
      <c r="V1706" s="150"/>
      <c r="W1706" s="141" t="str" cm="1">
        <f t="array" ref="W1706">IF(SUM(LEN(B1706:V1706))=0,"",IF(OR(OR(ISBLANK(F1706),SUM(LEN(C1706),LEN(D1706))=0),AND(NOT(E1706="Unknown"),ISBLANK(J1706)),AND(NOT(O1706="Unknown"),ISBLANK(R1706))),"Missing Information", INDEX(Table15[Entire Service Line Classification], MATCH(SUMIFS(Table15[Unique ID],Table15[System-Owned Portion],E1706,Table15[If Material Anything Other than "Lead" in Column E,Was Material Ever Previously Lead?],G1706,Table15[Customer-Owned Portion],O1706),Table15[Unique ID],0),0)))</f>
        <v>Non-lead</v>
      </c>
      <c r="X1706"/>
    </row>
    <row r="1707" spans="2:24" ht="30" x14ac:dyDescent="0.25">
      <c r="B1707" s="146">
        <v>67765049</v>
      </c>
      <c r="C1707" s="31" t="s">
        <v>1936</v>
      </c>
      <c r="D1707" s="31"/>
      <c r="E1707" s="44" t="s">
        <v>35</v>
      </c>
      <c r="F1707" s="43" t="s">
        <v>34</v>
      </c>
      <c r="G1707" s="84" t="s">
        <v>34</v>
      </c>
      <c r="H1707" s="31"/>
      <c r="I1707" s="31"/>
      <c r="J1707" s="84" t="s">
        <v>190</v>
      </c>
      <c r="K1707" s="31" t="s">
        <v>34</v>
      </c>
      <c r="L1707" s="31" t="s">
        <v>46</v>
      </c>
      <c r="M1707" s="169"/>
      <c r="N1707" s="148" t="s">
        <v>3033</v>
      </c>
      <c r="O1707" s="44" t="s">
        <v>35</v>
      </c>
      <c r="P1707" s="43">
        <v>1993</v>
      </c>
      <c r="Q1707" s="31">
        <v>1</v>
      </c>
      <c r="R1707" s="84" t="s">
        <v>188</v>
      </c>
      <c r="S1707" s="31" t="s">
        <v>34</v>
      </c>
      <c r="T1707" s="31"/>
      <c r="U1707" s="169"/>
      <c r="V1707" s="150"/>
      <c r="W1707" s="141" t="str" cm="1">
        <f t="array" ref="W1707">IF(SUM(LEN(B1707:V1707))=0,"",IF(OR(OR(ISBLANK(F1707),SUM(LEN(C1707),LEN(D1707))=0),AND(NOT(E1707="Unknown"),ISBLANK(J1707)),AND(NOT(O1707="Unknown"),ISBLANK(R1707))),"Missing Information", INDEX(Table15[Entire Service Line Classification], MATCH(SUMIFS(Table15[Unique ID],Table15[System-Owned Portion],E1707,Table15[If Material Anything Other than "Lead" in Column E,Was Material Ever Previously Lead?],G1707,Table15[Customer-Owned Portion],O1707),Table15[Unique ID],0),0)))</f>
        <v>Non-lead</v>
      </c>
      <c r="X1707"/>
    </row>
    <row r="1708" spans="2:24" ht="30" x14ac:dyDescent="0.25">
      <c r="B1708" s="146">
        <v>46250684</v>
      </c>
      <c r="C1708" s="31" t="s">
        <v>1937</v>
      </c>
      <c r="D1708" s="31"/>
      <c r="E1708" s="44" t="s">
        <v>35</v>
      </c>
      <c r="F1708" s="43" t="s">
        <v>34</v>
      </c>
      <c r="G1708" s="84" t="s">
        <v>34</v>
      </c>
      <c r="H1708" s="31"/>
      <c r="I1708" s="31"/>
      <c r="J1708" s="84" t="s">
        <v>190</v>
      </c>
      <c r="K1708" s="31" t="s">
        <v>34</v>
      </c>
      <c r="L1708" s="31" t="s">
        <v>46</v>
      </c>
      <c r="M1708" s="169"/>
      <c r="N1708" s="148" t="s">
        <v>3033</v>
      </c>
      <c r="O1708" s="44" t="s">
        <v>35</v>
      </c>
      <c r="P1708" s="43">
        <v>1993</v>
      </c>
      <c r="Q1708" s="31">
        <v>1</v>
      </c>
      <c r="R1708" s="84" t="s">
        <v>188</v>
      </c>
      <c r="S1708" s="31" t="s">
        <v>34</v>
      </c>
      <c r="T1708" s="31"/>
      <c r="U1708" s="169"/>
      <c r="V1708" s="150"/>
      <c r="W1708" s="141" t="str" cm="1">
        <f t="array" ref="W1708">IF(SUM(LEN(B1708:V1708))=0,"",IF(OR(OR(ISBLANK(F1708),SUM(LEN(C1708),LEN(D1708))=0),AND(NOT(E1708="Unknown"),ISBLANK(J1708)),AND(NOT(O1708="Unknown"),ISBLANK(R1708))),"Missing Information", INDEX(Table15[Entire Service Line Classification], MATCH(SUMIFS(Table15[Unique ID],Table15[System-Owned Portion],E1708,Table15[If Material Anything Other than "Lead" in Column E,Was Material Ever Previously Lead?],G1708,Table15[Customer-Owned Portion],O1708),Table15[Unique ID],0),0)))</f>
        <v>Non-lead</v>
      </c>
      <c r="X1708"/>
    </row>
    <row r="1709" spans="2:24" ht="30" x14ac:dyDescent="0.25">
      <c r="B1709" s="146">
        <v>46250683</v>
      </c>
      <c r="C1709" s="31" t="s">
        <v>1938</v>
      </c>
      <c r="D1709" s="31"/>
      <c r="E1709" s="44" t="s">
        <v>35</v>
      </c>
      <c r="F1709" s="43" t="s">
        <v>34</v>
      </c>
      <c r="G1709" s="84" t="s">
        <v>34</v>
      </c>
      <c r="H1709" s="31"/>
      <c r="I1709" s="31"/>
      <c r="J1709" s="84" t="s">
        <v>190</v>
      </c>
      <c r="K1709" s="31" t="s">
        <v>34</v>
      </c>
      <c r="L1709" s="31" t="s">
        <v>46</v>
      </c>
      <c r="M1709" s="169"/>
      <c r="N1709" s="148" t="s">
        <v>3033</v>
      </c>
      <c r="O1709" s="44" t="s">
        <v>35</v>
      </c>
      <c r="P1709" s="43">
        <v>1993</v>
      </c>
      <c r="Q1709" s="31">
        <v>1</v>
      </c>
      <c r="R1709" s="84" t="s">
        <v>188</v>
      </c>
      <c r="S1709" s="31" t="s">
        <v>34</v>
      </c>
      <c r="T1709" s="31"/>
      <c r="U1709" s="169"/>
      <c r="V1709" s="150"/>
      <c r="W1709" s="141" t="str" cm="1">
        <f t="array" ref="W1709">IF(SUM(LEN(B1709:V1709))=0,"",IF(OR(OR(ISBLANK(F1709),SUM(LEN(C1709),LEN(D1709))=0),AND(NOT(E1709="Unknown"),ISBLANK(J1709)),AND(NOT(O1709="Unknown"),ISBLANK(R1709))),"Missing Information", INDEX(Table15[Entire Service Line Classification], MATCH(SUMIFS(Table15[Unique ID],Table15[System-Owned Portion],E1709,Table15[If Material Anything Other than "Lead" in Column E,Was Material Ever Previously Lead?],G1709,Table15[Customer-Owned Portion],O1709),Table15[Unique ID],0),0)))</f>
        <v>Non-lead</v>
      </c>
      <c r="X1709"/>
    </row>
    <row r="1710" spans="2:24" ht="30" x14ac:dyDescent="0.25">
      <c r="B1710" s="146">
        <v>50031981</v>
      </c>
      <c r="C1710" s="31" t="s">
        <v>1939</v>
      </c>
      <c r="D1710" s="31"/>
      <c r="E1710" s="44" t="s">
        <v>35</v>
      </c>
      <c r="F1710" s="43" t="s">
        <v>34</v>
      </c>
      <c r="G1710" s="84" t="s">
        <v>34</v>
      </c>
      <c r="H1710" s="31"/>
      <c r="I1710" s="31"/>
      <c r="J1710" s="84" t="s">
        <v>190</v>
      </c>
      <c r="K1710" s="31" t="s">
        <v>34</v>
      </c>
      <c r="L1710" s="31" t="s">
        <v>46</v>
      </c>
      <c r="M1710" s="169"/>
      <c r="N1710" s="148" t="s">
        <v>3033</v>
      </c>
      <c r="O1710" s="44" t="s">
        <v>35</v>
      </c>
      <c r="P1710" s="43">
        <v>1993</v>
      </c>
      <c r="Q1710" s="31">
        <v>1</v>
      </c>
      <c r="R1710" s="84" t="s">
        <v>188</v>
      </c>
      <c r="S1710" s="31" t="s">
        <v>34</v>
      </c>
      <c r="T1710" s="31"/>
      <c r="U1710" s="169"/>
      <c r="V1710" s="150"/>
      <c r="W1710" s="141" t="str" cm="1">
        <f t="array" ref="W1710">IF(SUM(LEN(B1710:V1710))=0,"",IF(OR(OR(ISBLANK(F1710),SUM(LEN(C1710),LEN(D1710))=0),AND(NOT(E1710="Unknown"),ISBLANK(J1710)),AND(NOT(O1710="Unknown"),ISBLANK(R1710))),"Missing Information", INDEX(Table15[Entire Service Line Classification], MATCH(SUMIFS(Table15[Unique ID],Table15[System-Owned Portion],E1710,Table15[If Material Anything Other than "Lead" in Column E,Was Material Ever Previously Lead?],G1710,Table15[Customer-Owned Portion],O1710),Table15[Unique ID],0),0)))</f>
        <v>Non-lead</v>
      </c>
      <c r="X1710"/>
    </row>
    <row r="1711" spans="2:24" ht="30" x14ac:dyDescent="0.25">
      <c r="B1711" s="146">
        <v>46250649</v>
      </c>
      <c r="C1711" s="31" t="s">
        <v>1940</v>
      </c>
      <c r="D1711" s="31"/>
      <c r="E1711" s="44" t="s">
        <v>35</v>
      </c>
      <c r="F1711" s="43" t="s">
        <v>34</v>
      </c>
      <c r="G1711" s="84" t="s">
        <v>34</v>
      </c>
      <c r="H1711" s="31"/>
      <c r="I1711" s="31"/>
      <c r="J1711" s="84" t="s">
        <v>190</v>
      </c>
      <c r="K1711" s="31" t="s">
        <v>34</v>
      </c>
      <c r="L1711" s="31" t="s">
        <v>46</v>
      </c>
      <c r="M1711" s="169"/>
      <c r="N1711" s="148" t="s">
        <v>3033</v>
      </c>
      <c r="O1711" s="44" t="s">
        <v>35</v>
      </c>
      <c r="P1711" s="43">
        <v>1993</v>
      </c>
      <c r="Q1711" s="31">
        <v>1</v>
      </c>
      <c r="R1711" s="84" t="s">
        <v>188</v>
      </c>
      <c r="S1711" s="31" t="s">
        <v>34</v>
      </c>
      <c r="T1711" s="31"/>
      <c r="U1711" s="169"/>
      <c r="V1711" s="150"/>
      <c r="W1711" s="141" t="str" cm="1">
        <f t="array" ref="W1711">IF(SUM(LEN(B1711:V1711))=0,"",IF(OR(OR(ISBLANK(F1711),SUM(LEN(C1711),LEN(D1711))=0),AND(NOT(E1711="Unknown"),ISBLANK(J1711)),AND(NOT(O1711="Unknown"),ISBLANK(R1711))),"Missing Information", INDEX(Table15[Entire Service Line Classification], MATCH(SUMIFS(Table15[Unique ID],Table15[System-Owned Portion],E1711,Table15[If Material Anything Other than "Lead" in Column E,Was Material Ever Previously Lead?],G1711,Table15[Customer-Owned Portion],O1711),Table15[Unique ID],0),0)))</f>
        <v>Non-lead</v>
      </c>
      <c r="X1711"/>
    </row>
    <row r="1712" spans="2:24" ht="30" x14ac:dyDescent="0.25">
      <c r="B1712" s="146">
        <v>46250673</v>
      </c>
      <c r="C1712" s="31" t="s">
        <v>1941</v>
      </c>
      <c r="D1712" s="31"/>
      <c r="E1712" s="44" t="s">
        <v>35</v>
      </c>
      <c r="F1712" s="43" t="s">
        <v>34</v>
      </c>
      <c r="G1712" s="84" t="s">
        <v>34</v>
      </c>
      <c r="H1712" s="31"/>
      <c r="I1712" s="31"/>
      <c r="J1712" s="84" t="s">
        <v>190</v>
      </c>
      <c r="K1712" s="31" t="s">
        <v>34</v>
      </c>
      <c r="L1712" s="31" t="s">
        <v>46</v>
      </c>
      <c r="M1712" s="169"/>
      <c r="N1712" s="148" t="s">
        <v>3033</v>
      </c>
      <c r="O1712" s="44" t="s">
        <v>35</v>
      </c>
      <c r="P1712" s="43">
        <v>1993</v>
      </c>
      <c r="Q1712" s="31">
        <v>1</v>
      </c>
      <c r="R1712" s="84" t="s">
        <v>188</v>
      </c>
      <c r="S1712" s="31" t="s">
        <v>34</v>
      </c>
      <c r="T1712" s="31"/>
      <c r="U1712" s="169"/>
      <c r="V1712" s="150"/>
      <c r="W1712" s="141" t="str" cm="1">
        <f t="array" ref="W1712">IF(SUM(LEN(B1712:V1712))=0,"",IF(OR(OR(ISBLANK(F1712),SUM(LEN(C1712),LEN(D1712))=0),AND(NOT(E1712="Unknown"),ISBLANK(J1712)),AND(NOT(O1712="Unknown"),ISBLANK(R1712))),"Missing Information", INDEX(Table15[Entire Service Line Classification], MATCH(SUMIFS(Table15[Unique ID],Table15[System-Owned Portion],E1712,Table15[If Material Anything Other than "Lead" in Column E,Was Material Ever Previously Lead?],G1712,Table15[Customer-Owned Portion],O1712),Table15[Unique ID],0),0)))</f>
        <v>Non-lead</v>
      </c>
      <c r="X1712"/>
    </row>
    <row r="1713" spans="2:24" ht="30" x14ac:dyDescent="0.25">
      <c r="B1713" s="146">
        <v>50031992</v>
      </c>
      <c r="C1713" s="31" t="s">
        <v>1942</v>
      </c>
      <c r="D1713" s="31"/>
      <c r="E1713" s="44" t="s">
        <v>35</v>
      </c>
      <c r="F1713" s="43" t="s">
        <v>34</v>
      </c>
      <c r="G1713" s="84" t="s">
        <v>34</v>
      </c>
      <c r="H1713" s="31"/>
      <c r="I1713" s="31"/>
      <c r="J1713" s="84" t="s">
        <v>190</v>
      </c>
      <c r="K1713" s="31" t="s">
        <v>34</v>
      </c>
      <c r="L1713" s="31" t="s">
        <v>46</v>
      </c>
      <c r="M1713" s="169"/>
      <c r="N1713" s="148" t="s">
        <v>3033</v>
      </c>
      <c r="O1713" s="44" t="s">
        <v>35</v>
      </c>
      <c r="P1713" s="43">
        <v>1993</v>
      </c>
      <c r="Q1713" s="31">
        <v>1</v>
      </c>
      <c r="R1713" s="84" t="s">
        <v>188</v>
      </c>
      <c r="S1713" s="31" t="s">
        <v>34</v>
      </c>
      <c r="T1713" s="31"/>
      <c r="U1713" s="169"/>
      <c r="V1713" s="150"/>
      <c r="W1713" s="141" t="str" cm="1">
        <f t="array" ref="W1713">IF(SUM(LEN(B1713:V1713))=0,"",IF(OR(OR(ISBLANK(F1713),SUM(LEN(C1713),LEN(D1713))=0),AND(NOT(E1713="Unknown"),ISBLANK(J1713)),AND(NOT(O1713="Unknown"),ISBLANK(R1713))),"Missing Information", INDEX(Table15[Entire Service Line Classification], MATCH(SUMIFS(Table15[Unique ID],Table15[System-Owned Portion],E1713,Table15[If Material Anything Other than "Lead" in Column E,Was Material Ever Previously Lead?],G1713,Table15[Customer-Owned Portion],O1713),Table15[Unique ID],0),0)))</f>
        <v>Non-lead</v>
      </c>
      <c r="X1713"/>
    </row>
    <row r="1714" spans="2:24" ht="30" x14ac:dyDescent="0.25">
      <c r="B1714" s="146">
        <v>89010450</v>
      </c>
      <c r="C1714" s="31" t="s">
        <v>1943</v>
      </c>
      <c r="D1714" s="31"/>
      <c r="E1714" s="44" t="s">
        <v>35</v>
      </c>
      <c r="F1714" s="43" t="s">
        <v>34</v>
      </c>
      <c r="G1714" s="84" t="s">
        <v>34</v>
      </c>
      <c r="H1714" s="31"/>
      <c r="I1714" s="31"/>
      <c r="J1714" s="84" t="s">
        <v>190</v>
      </c>
      <c r="K1714" s="31" t="s">
        <v>34</v>
      </c>
      <c r="L1714" s="31" t="s">
        <v>46</v>
      </c>
      <c r="M1714" s="169"/>
      <c r="N1714" s="148" t="s">
        <v>3033</v>
      </c>
      <c r="O1714" s="44" t="s">
        <v>35</v>
      </c>
      <c r="P1714" s="43">
        <v>1993</v>
      </c>
      <c r="Q1714" s="31">
        <v>1</v>
      </c>
      <c r="R1714" s="84" t="s">
        <v>188</v>
      </c>
      <c r="S1714" s="31" t="s">
        <v>34</v>
      </c>
      <c r="T1714" s="31"/>
      <c r="U1714" s="169"/>
      <c r="V1714" s="150"/>
      <c r="W1714" s="141" t="str" cm="1">
        <f t="array" ref="W1714">IF(SUM(LEN(B1714:V1714))=0,"",IF(OR(OR(ISBLANK(F1714),SUM(LEN(C1714),LEN(D1714))=0),AND(NOT(E1714="Unknown"),ISBLANK(J1714)),AND(NOT(O1714="Unknown"),ISBLANK(R1714))),"Missing Information", INDEX(Table15[Entire Service Line Classification], MATCH(SUMIFS(Table15[Unique ID],Table15[System-Owned Portion],E1714,Table15[If Material Anything Other than "Lead" in Column E,Was Material Ever Previously Lead?],G1714,Table15[Customer-Owned Portion],O1714),Table15[Unique ID],0),0)))</f>
        <v>Non-lead</v>
      </c>
      <c r="X1714"/>
    </row>
    <row r="1715" spans="2:24" ht="30" x14ac:dyDescent="0.25">
      <c r="B1715" s="146">
        <v>45707040</v>
      </c>
      <c r="C1715" s="31" t="s">
        <v>1944</v>
      </c>
      <c r="D1715" s="31"/>
      <c r="E1715" s="44" t="s">
        <v>35</v>
      </c>
      <c r="F1715" s="43" t="s">
        <v>34</v>
      </c>
      <c r="G1715" s="84" t="s">
        <v>34</v>
      </c>
      <c r="H1715" s="31"/>
      <c r="I1715" s="31"/>
      <c r="J1715" s="84" t="s">
        <v>190</v>
      </c>
      <c r="K1715" s="31" t="s">
        <v>34</v>
      </c>
      <c r="L1715" s="31" t="s">
        <v>46</v>
      </c>
      <c r="M1715" s="169"/>
      <c r="N1715" s="148" t="s">
        <v>3033</v>
      </c>
      <c r="O1715" s="44" t="s">
        <v>35</v>
      </c>
      <c r="P1715" s="43">
        <v>1993</v>
      </c>
      <c r="Q1715" s="31">
        <v>1</v>
      </c>
      <c r="R1715" s="84" t="s">
        <v>188</v>
      </c>
      <c r="S1715" s="31" t="s">
        <v>34</v>
      </c>
      <c r="T1715" s="31"/>
      <c r="U1715" s="169"/>
      <c r="V1715" s="150"/>
      <c r="W1715" s="141" t="str" cm="1">
        <f t="array" ref="W1715">IF(SUM(LEN(B1715:V1715))=0,"",IF(OR(OR(ISBLANK(F1715),SUM(LEN(C1715),LEN(D1715))=0),AND(NOT(E1715="Unknown"),ISBLANK(J1715)),AND(NOT(O1715="Unknown"),ISBLANK(R1715))),"Missing Information", INDEX(Table15[Entire Service Line Classification], MATCH(SUMIFS(Table15[Unique ID],Table15[System-Owned Portion],E1715,Table15[If Material Anything Other than "Lead" in Column E,Was Material Ever Previously Lead?],G1715,Table15[Customer-Owned Portion],O1715),Table15[Unique ID],0),0)))</f>
        <v>Non-lead</v>
      </c>
      <c r="X1715"/>
    </row>
    <row r="1716" spans="2:24" ht="30" x14ac:dyDescent="0.25">
      <c r="B1716" s="146">
        <v>89017513</v>
      </c>
      <c r="C1716" s="31" t="s">
        <v>1945</v>
      </c>
      <c r="D1716" s="31"/>
      <c r="E1716" s="44" t="s">
        <v>35</v>
      </c>
      <c r="F1716" s="43" t="s">
        <v>34</v>
      </c>
      <c r="G1716" s="84" t="s">
        <v>34</v>
      </c>
      <c r="H1716" s="31"/>
      <c r="I1716" s="31"/>
      <c r="J1716" s="84" t="s">
        <v>190</v>
      </c>
      <c r="K1716" s="31" t="s">
        <v>34</v>
      </c>
      <c r="L1716" s="31" t="s">
        <v>46</v>
      </c>
      <c r="M1716" s="169"/>
      <c r="N1716" s="148" t="s">
        <v>3033</v>
      </c>
      <c r="O1716" s="44" t="s">
        <v>35</v>
      </c>
      <c r="P1716" s="43">
        <v>1993</v>
      </c>
      <c r="Q1716" s="31">
        <v>1</v>
      </c>
      <c r="R1716" s="84" t="s">
        <v>188</v>
      </c>
      <c r="S1716" s="31" t="s">
        <v>34</v>
      </c>
      <c r="T1716" s="31"/>
      <c r="U1716" s="169"/>
      <c r="V1716" s="150"/>
      <c r="W1716" s="141" t="str" cm="1">
        <f t="array" ref="W1716">IF(SUM(LEN(B1716:V1716))=0,"",IF(OR(OR(ISBLANK(F1716),SUM(LEN(C1716),LEN(D1716))=0),AND(NOT(E1716="Unknown"),ISBLANK(J1716)),AND(NOT(O1716="Unknown"),ISBLANK(R1716))),"Missing Information", INDEX(Table15[Entire Service Line Classification], MATCH(SUMIFS(Table15[Unique ID],Table15[System-Owned Portion],E1716,Table15[If Material Anything Other than "Lead" in Column E,Was Material Ever Previously Lead?],G1716,Table15[Customer-Owned Portion],O1716),Table15[Unique ID],0),0)))</f>
        <v>Non-lead</v>
      </c>
      <c r="X1716"/>
    </row>
    <row r="1717" spans="2:24" ht="30" x14ac:dyDescent="0.25">
      <c r="B1717" s="146">
        <v>46250658</v>
      </c>
      <c r="C1717" s="31" t="s">
        <v>1946</v>
      </c>
      <c r="D1717" s="31"/>
      <c r="E1717" s="44" t="s">
        <v>35</v>
      </c>
      <c r="F1717" s="43" t="s">
        <v>34</v>
      </c>
      <c r="G1717" s="84" t="s">
        <v>34</v>
      </c>
      <c r="H1717" s="31"/>
      <c r="I1717" s="31"/>
      <c r="J1717" s="84" t="s">
        <v>190</v>
      </c>
      <c r="K1717" s="31" t="s">
        <v>34</v>
      </c>
      <c r="L1717" s="31" t="s">
        <v>46</v>
      </c>
      <c r="M1717" s="169"/>
      <c r="N1717" s="148" t="s">
        <v>3033</v>
      </c>
      <c r="O1717" s="44" t="s">
        <v>35</v>
      </c>
      <c r="P1717" s="43">
        <v>1993</v>
      </c>
      <c r="Q1717" s="31">
        <v>1</v>
      </c>
      <c r="R1717" s="84" t="s">
        <v>188</v>
      </c>
      <c r="S1717" s="31" t="s">
        <v>34</v>
      </c>
      <c r="T1717" s="31"/>
      <c r="U1717" s="169"/>
      <c r="V1717" s="150"/>
      <c r="W1717" s="141" t="str" cm="1">
        <f t="array" ref="W1717">IF(SUM(LEN(B1717:V1717))=0,"",IF(OR(OR(ISBLANK(F1717),SUM(LEN(C1717),LEN(D1717))=0),AND(NOT(E1717="Unknown"),ISBLANK(J1717)),AND(NOT(O1717="Unknown"),ISBLANK(R1717))),"Missing Information", INDEX(Table15[Entire Service Line Classification], MATCH(SUMIFS(Table15[Unique ID],Table15[System-Owned Portion],E1717,Table15[If Material Anything Other than "Lead" in Column E,Was Material Ever Previously Lead?],G1717,Table15[Customer-Owned Portion],O1717),Table15[Unique ID],0),0)))</f>
        <v>Non-lead</v>
      </c>
      <c r="X1717"/>
    </row>
    <row r="1718" spans="2:24" ht="30" x14ac:dyDescent="0.25">
      <c r="B1718" s="146">
        <v>66841749</v>
      </c>
      <c r="C1718" s="31" t="s">
        <v>1947</v>
      </c>
      <c r="D1718" s="31"/>
      <c r="E1718" s="44" t="s">
        <v>35</v>
      </c>
      <c r="F1718" s="43" t="s">
        <v>34</v>
      </c>
      <c r="G1718" s="84" t="s">
        <v>34</v>
      </c>
      <c r="H1718" s="31"/>
      <c r="I1718" s="31"/>
      <c r="J1718" s="84" t="s">
        <v>190</v>
      </c>
      <c r="K1718" s="31" t="s">
        <v>34</v>
      </c>
      <c r="L1718" s="31" t="s">
        <v>46</v>
      </c>
      <c r="M1718" s="169"/>
      <c r="N1718" s="148" t="s">
        <v>3033</v>
      </c>
      <c r="O1718" s="44" t="s">
        <v>35</v>
      </c>
      <c r="P1718" s="43">
        <v>1993</v>
      </c>
      <c r="Q1718" s="31">
        <v>1</v>
      </c>
      <c r="R1718" s="84" t="s">
        <v>188</v>
      </c>
      <c r="S1718" s="31" t="s">
        <v>34</v>
      </c>
      <c r="T1718" s="31"/>
      <c r="U1718" s="169"/>
      <c r="V1718" s="150"/>
      <c r="W1718" s="141" t="str" cm="1">
        <f t="array" ref="W1718">IF(SUM(LEN(B1718:V1718))=0,"",IF(OR(OR(ISBLANK(F1718),SUM(LEN(C1718),LEN(D1718))=0),AND(NOT(E1718="Unknown"),ISBLANK(J1718)),AND(NOT(O1718="Unknown"),ISBLANK(R1718))),"Missing Information", INDEX(Table15[Entire Service Line Classification], MATCH(SUMIFS(Table15[Unique ID],Table15[System-Owned Portion],E1718,Table15[If Material Anything Other than "Lead" in Column E,Was Material Ever Previously Lead?],G1718,Table15[Customer-Owned Portion],O1718),Table15[Unique ID],0),0)))</f>
        <v>Non-lead</v>
      </c>
      <c r="X1718"/>
    </row>
    <row r="1719" spans="2:24" ht="30" x14ac:dyDescent="0.25">
      <c r="B1719" s="146">
        <v>89008414</v>
      </c>
      <c r="C1719" s="31" t="s">
        <v>1948</v>
      </c>
      <c r="D1719" s="31"/>
      <c r="E1719" s="44" t="s">
        <v>35</v>
      </c>
      <c r="F1719" s="43" t="s">
        <v>34</v>
      </c>
      <c r="G1719" s="84" t="s">
        <v>34</v>
      </c>
      <c r="H1719" s="31"/>
      <c r="I1719" s="31"/>
      <c r="J1719" s="84" t="s">
        <v>190</v>
      </c>
      <c r="K1719" s="31" t="s">
        <v>34</v>
      </c>
      <c r="L1719" s="31" t="s">
        <v>46</v>
      </c>
      <c r="M1719" s="169"/>
      <c r="N1719" s="148" t="s">
        <v>3033</v>
      </c>
      <c r="O1719" s="44" t="s">
        <v>35</v>
      </c>
      <c r="P1719" s="43">
        <v>1993</v>
      </c>
      <c r="Q1719" s="31">
        <v>1</v>
      </c>
      <c r="R1719" s="84" t="s">
        <v>188</v>
      </c>
      <c r="S1719" s="31" t="s">
        <v>34</v>
      </c>
      <c r="T1719" s="31"/>
      <c r="U1719" s="169"/>
      <c r="V1719" s="150"/>
      <c r="W1719" s="141" t="str" cm="1">
        <f t="array" ref="W1719">IF(SUM(LEN(B1719:V1719))=0,"",IF(OR(OR(ISBLANK(F1719),SUM(LEN(C1719),LEN(D1719))=0),AND(NOT(E1719="Unknown"),ISBLANK(J1719)),AND(NOT(O1719="Unknown"),ISBLANK(R1719))),"Missing Information", INDEX(Table15[Entire Service Line Classification], MATCH(SUMIFS(Table15[Unique ID],Table15[System-Owned Portion],E1719,Table15[If Material Anything Other than "Lead" in Column E,Was Material Ever Previously Lead?],G1719,Table15[Customer-Owned Portion],O1719),Table15[Unique ID],0),0)))</f>
        <v>Non-lead</v>
      </c>
      <c r="X1719"/>
    </row>
    <row r="1720" spans="2:24" ht="30" x14ac:dyDescent="0.25">
      <c r="B1720" s="146">
        <v>46250660</v>
      </c>
      <c r="C1720" s="31" t="s">
        <v>1949</v>
      </c>
      <c r="D1720" s="31"/>
      <c r="E1720" s="44" t="s">
        <v>35</v>
      </c>
      <c r="F1720" s="43" t="s">
        <v>34</v>
      </c>
      <c r="G1720" s="84" t="s">
        <v>34</v>
      </c>
      <c r="H1720" s="31"/>
      <c r="I1720" s="31"/>
      <c r="J1720" s="84" t="s">
        <v>190</v>
      </c>
      <c r="K1720" s="31" t="s">
        <v>34</v>
      </c>
      <c r="L1720" s="31" t="s">
        <v>46</v>
      </c>
      <c r="M1720" s="169"/>
      <c r="N1720" s="148" t="s">
        <v>3033</v>
      </c>
      <c r="O1720" s="44" t="s">
        <v>35</v>
      </c>
      <c r="P1720" s="43">
        <v>1993</v>
      </c>
      <c r="Q1720" s="31">
        <v>1</v>
      </c>
      <c r="R1720" s="84" t="s">
        <v>188</v>
      </c>
      <c r="S1720" s="31" t="s">
        <v>34</v>
      </c>
      <c r="T1720" s="31"/>
      <c r="U1720" s="169"/>
      <c r="V1720" s="150"/>
      <c r="W1720" s="141" t="str" cm="1">
        <f t="array" ref="W1720">IF(SUM(LEN(B1720:V1720))=0,"",IF(OR(OR(ISBLANK(F1720),SUM(LEN(C1720),LEN(D1720))=0),AND(NOT(E1720="Unknown"),ISBLANK(J1720)),AND(NOT(O1720="Unknown"),ISBLANK(R1720))),"Missing Information", INDEX(Table15[Entire Service Line Classification], MATCH(SUMIFS(Table15[Unique ID],Table15[System-Owned Portion],E1720,Table15[If Material Anything Other than "Lead" in Column E,Was Material Ever Previously Lead?],G1720,Table15[Customer-Owned Portion],O1720),Table15[Unique ID],0),0)))</f>
        <v>Non-lead</v>
      </c>
      <c r="X1720"/>
    </row>
    <row r="1721" spans="2:24" ht="30" x14ac:dyDescent="0.25">
      <c r="B1721" s="146">
        <v>89010480</v>
      </c>
      <c r="C1721" s="31" t="s">
        <v>1950</v>
      </c>
      <c r="D1721" s="31"/>
      <c r="E1721" s="44" t="s">
        <v>35</v>
      </c>
      <c r="F1721" s="43" t="s">
        <v>34</v>
      </c>
      <c r="G1721" s="84" t="s">
        <v>34</v>
      </c>
      <c r="H1721" s="31"/>
      <c r="I1721" s="31"/>
      <c r="J1721" s="84" t="s">
        <v>190</v>
      </c>
      <c r="K1721" s="31" t="s">
        <v>34</v>
      </c>
      <c r="L1721" s="31" t="s">
        <v>46</v>
      </c>
      <c r="M1721" s="169"/>
      <c r="N1721" s="148" t="s">
        <v>3033</v>
      </c>
      <c r="O1721" s="44" t="s">
        <v>35</v>
      </c>
      <c r="P1721" s="43">
        <v>1994</v>
      </c>
      <c r="Q1721" s="31">
        <v>1</v>
      </c>
      <c r="R1721" s="84" t="s">
        <v>188</v>
      </c>
      <c r="S1721" s="31" t="s">
        <v>34</v>
      </c>
      <c r="T1721" s="31"/>
      <c r="U1721" s="169"/>
      <c r="V1721" s="150"/>
      <c r="W1721" s="141" t="str" cm="1">
        <f t="array" ref="W1721">IF(SUM(LEN(B1721:V1721))=0,"",IF(OR(OR(ISBLANK(F1721),SUM(LEN(C1721),LEN(D1721))=0),AND(NOT(E1721="Unknown"),ISBLANK(J1721)),AND(NOT(O1721="Unknown"),ISBLANK(R1721))),"Missing Information", INDEX(Table15[Entire Service Line Classification], MATCH(SUMIFS(Table15[Unique ID],Table15[System-Owned Portion],E1721,Table15[If Material Anything Other than "Lead" in Column E,Was Material Ever Previously Lead?],G1721,Table15[Customer-Owned Portion],O1721),Table15[Unique ID],0),0)))</f>
        <v>Non-lead</v>
      </c>
      <c r="X1721"/>
    </row>
    <row r="1722" spans="2:24" ht="30" x14ac:dyDescent="0.25">
      <c r="B1722" s="146">
        <v>47731496</v>
      </c>
      <c r="C1722" s="31" t="s">
        <v>1951</v>
      </c>
      <c r="D1722" s="31"/>
      <c r="E1722" s="44" t="s">
        <v>35</v>
      </c>
      <c r="F1722" s="43" t="s">
        <v>34</v>
      </c>
      <c r="G1722" s="84" t="s">
        <v>34</v>
      </c>
      <c r="H1722" s="31"/>
      <c r="I1722" s="31"/>
      <c r="J1722" s="84" t="s">
        <v>190</v>
      </c>
      <c r="K1722" s="31" t="s">
        <v>34</v>
      </c>
      <c r="L1722" s="31" t="s">
        <v>46</v>
      </c>
      <c r="M1722" s="169"/>
      <c r="N1722" s="148" t="s">
        <v>3033</v>
      </c>
      <c r="O1722" s="44" t="s">
        <v>35</v>
      </c>
      <c r="P1722" s="43">
        <v>1994</v>
      </c>
      <c r="Q1722" s="31">
        <v>1</v>
      </c>
      <c r="R1722" s="84" t="s">
        <v>188</v>
      </c>
      <c r="S1722" s="31" t="s">
        <v>34</v>
      </c>
      <c r="T1722" s="31"/>
      <c r="U1722" s="169"/>
      <c r="V1722" s="150"/>
      <c r="W1722" s="141" t="str" cm="1">
        <f t="array" ref="W1722">IF(SUM(LEN(B1722:V1722))=0,"",IF(OR(OR(ISBLANK(F1722),SUM(LEN(C1722),LEN(D1722))=0),AND(NOT(E1722="Unknown"),ISBLANK(J1722)),AND(NOT(O1722="Unknown"),ISBLANK(R1722))),"Missing Information", INDEX(Table15[Entire Service Line Classification], MATCH(SUMIFS(Table15[Unique ID],Table15[System-Owned Portion],E1722,Table15[If Material Anything Other than "Lead" in Column E,Was Material Ever Previously Lead?],G1722,Table15[Customer-Owned Portion],O1722),Table15[Unique ID],0),0)))</f>
        <v>Non-lead</v>
      </c>
      <c r="X1722"/>
    </row>
    <row r="1723" spans="2:24" ht="30" x14ac:dyDescent="0.25">
      <c r="B1723" s="146">
        <v>46941754</v>
      </c>
      <c r="C1723" s="31" t="s">
        <v>1952</v>
      </c>
      <c r="D1723" s="31"/>
      <c r="E1723" s="44" t="s">
        <v>35</v>
      </c>
      <c r="F1723" s="43" t="s">
        <v>34</v>
      </c>
      <c r="G1723" s="84" t="s">
        <v>34</v>
      </c>
      <c r="H1723" s="31"/>
      <c r="I1723" s="31"/>
      <c r="J1723" s="84" t="s">
        <v>190</v>
      </c>
      <c r="K1723" s="31" t="s">
        <v>34</v>
      </c>
      <c r="L1723" s="31" t="s">
        <v>46</v>
      </c>
      <c r="M1723" s="169"/>
      <c r="N1723" s="148" t="s">
        <v>3033</v>
      </c>
      <c r="O1723" s="44" t="s">
        <v>35</v>
      </c>
      <c r="P1723" s="43">
        <v>1994</v>
      </c>
      <c r="Q1723" s="31">
        <v>1</v>
      </c>
      <c r="R1723" s="84" t="s">
        <v>188</v>
      </c>
      <c r="S1723" s="31" t="s">
        <v>34</v>
      </c>
      <c r="T1723" s="31"/>
      <c r="U1723" s="169"/>
      <c r="V1723" s="150"/>
      <c r="W1723" s="141" t="str" cm="1">
        <f t="array" ref="W1723">IF(SUM(LEN(B1723:V1723))=0,"",IF(OR(OR(ISBLANK(F1723),SUM(LEN(C1723),LEN(D1723))=0),AND(NOT(E1723="Unknown"),ISBLANK(J1723)),AND(NOT(O1723="Unknown"),ISBLANK(R1723))),"Missing Information", INDEX(Table15[Entire Service Line Classification], MATCH(SUMIFS(Table15[Unique ID],Table15[System-Owned Portion],E1723,Table15[If Material Anything Other than "Lead" in Column E,Was Material Ever Previously Lead?],G1723,Table15[Customer-Owned Portion],O1723),Table15[Unique ID],0),0)))</f>
        <v>Non-lead</v>
      </c>
      <c r="X1723"/>
    </row>
    <row r="1724" spans="2:24" ht="30" x14ac:dyDescent="0.25">
      <c r="B1724" s="146">
        <v>89008425</v>
      </c>
      <c r="C1724" s="31" t="s">
        <v>1953</v>
      </c>
      <c r="D1724" s="31"/>
      <c r="E1724" s="44" t="s">
        <v>35</v>
      </c>
      <c r="F1724" s="43" t="s">
        <v>34</v>
      </c>
      <c r="G1724" s="84" t="s">
        <v>34</v>
      </c>
      <c r="H1724" s="31"/>
      <c r="I1724" s="31"/>
      <c r="J1724" s="84" t="s">
        <v>190</v>
      </c>
      <c r="K1724" s="31" t="s">
        <v>34</v>
      </c>
      <c r="L1724" s="31" t="s">
        <v>46</v>
      </c>
      <c r="M1724" s="169"/>
      <c r="N1724" s="148" t="s">
        <v>3033</v>
      </c>
      <c r="O1724" s="44" t="s">
        <v>35</v>
      </c>
      <c r="P1724" s="43">
        <v>1994</v>
      </c>
      <c r="Q1724" s="31">
        <v>1</v>
      </c>
      <c r="R1724" s="84" t="s">
        <v>188</v>
      </c>
      <c r="S1724" s="31" t="s">
        <v>34</v>
      </c>
      <c r="T1724" s="31"/>
      <c r="U1724" s="169"/>
      <c r="V1724" s="150"/>
      <c r="W1724" s="141" t="str" cm="1">
        <f t="array" ref="W1724">IF(SUM(LEN(B1724:V1724))=0,"",IF(OR(OR(ISBLANK(F1724),SUM(LEN(C1724),LEN(D1724))=0),AND(NOT(E1724="Unknown"),ISBLANK(J1724)),AND(NOT(O1724="Unknown"),ISBLANK(R1724))),"Missing Information", INDEX(Table15[Entire Service Line Classification], MATCH(SUMIFS(Table15[Unique ID],Table15[System-Owned Portion],E1724,Table15[If Material Anything Other than "Lead" in Column E,Was Material Ever Previously Lead?],G1724,Table15[Customer-Owned Portion],O1724),Table15[Unique ID],0),0)))</f>
        <v>Non-lead</v>
      </c>
      <c r="X1724"/>
    </row>
    <row r="1725" spans="2:24" ht="30" x14ac:dyDescent="0.25">
      <c r="B1725" s="146">
        <v>47731512</v>
      </c>
      <c r="C1725" s="31" t="s">
        <v>1954</v>
      </c>
      <c r="D1725" s="31"/>
      <c r="E1725" s="44" t="s">
        <v>35</v>
      </c>
      <c r="F1725" s="43" t="s">
        <v>34</v>
      </c>
      <c r="G1725" s="84" t="s">
        <v>34</v>
      </c>
      <c r="H1725" s="31"/>
      <c r="I1725" s="31"/>
      <c r="J1725" s="84" t="s">
        <v>190</v>
      </c>
      <c r="K1725" s="31" t="s">
        <v>34</v>
      </c>
      <c r="L1725" s="31" t="s">
        <v>46</v>
      </c>
      <c r="M1725" s="169"/>
      <c r="N1725" s="148" t="s">
        <v>3033</v>
      </c>
      <c r="O1725" s="44" t="s">
        <v>35</v>
      </c>
      <c r="P1725" s="43">
        <v>1994</v>
      </c>
      <c r="Q1725" s="31">
        <v>1</v>
      </c>
      <c r="R1725" s="84" t="s">
        <v>188</v>
      </c>
      <c r="S1725" s="31" t="s">
        <v>34</v>
      </c>
      <c r="T1725" s="31"/>
      <c r="U1725" s="169"/>
      <c r="V1725" s="150"/>
      <c r="W1725" s="141" t="str" cm="1">
        <f t="array" ref="W1725">IF(SUM(LEN(B1725:V1725))=0,"",IF(OR(OR(ISBLANK(F1725),SUM(LEN(C1725),LEN(D1725))=0),AND(NOT(E1725="Unknown"),ISBLANK(J1725)),AND(NOT(O1725="Unknown"),ISBLANK(R1725))),"Missing Information", INDEX(Table15[Entire Service Line Classification], MATCH(SUMIFS(Table15[Unique ID],Table15[System-Owned Portion],E1725,Table15[If Material Anything Other than "Lead" in Column E,Was Material Ever Previously Lead?],G1725,Table15[Customer-Owned Portion],O1725),Table15[Unique ID],0),0)))</f>
        <v>Non-lead</v>
      </c>
      <c r="X1725"/>
    </row>
    <row r="1726" spans="2:24" ht="30" x14ac:dyDescent="0.25">
      <c r="B1726" s="146">
        <v>47731480</v>
      </c>
      <c r="C1726" s="31" t="s">
        <v>1955</v>
      </c>
      <c r="D1726" s="31"/>
      <c r="E1726" s="44" t="s">
        <v>35</v>
      </c>
      <c r="F1726" s="43" t="s">
        <v>34</v>
      </c>
      <c r="G1726" s="84" t="s">
        <v>34</v>
      </c>
      <c r="H1726" s="31"/>
      <c r="I1726" s="31"/>
      <c r="J1726" s="84" t="s">
        <v>190</v>
      </c>
      <c r="K1726" s="31" t="s">
        <v>34</v>
      </c>
      <c r="L1726" s="31" t="s">
        <v>46</v>
      </c>
      <c r="M1726" s="169"/>
      <c r="N1726" s="148" t="s">
        <v>3033</v>
      </c>
      <c r="O1726" s="44" t="s">
        <v>35</v>
      </c>
      <c r="P1726" s="43">
        <v>1994</v>
      </c>
      <c r="Q1726" s="31">
        <v>1</v>
      </c>
      <c r="R1726" s="84" t="s">
        <v>188</v>
      </c>
      <c r="S1726" s="31" t="s">
        <v>34</v>
      </c>
      <c r="T1726" s="31"/>
      <c r="U1726" s="169"/>
      <c r="V1726" s="150"/>
      <c r="W1726" s="141" t="str" cm="1">
        <f t="array" ref="W1726">IF(SUM(LEN(B1726:V1726))=0,"",IF(OR(OR(ISBLANK(F1726),SUM(LEN(C1726),LEN(D1726))=0),AND(NOT(E1726="Unknown"),ISBLANK(J1726)),AND(NOT(O1726="Unknown"),ISBLANK(R1726))),"Missing Information", INDEX(Table15[Entire Service Line Classification], MATCH(SUMIFS(Table15[Unique ID],Table15[System-Owned Portion],E1726,Table15[If Material Anything Other than "Lead" in Column E,Was Material Ever Previously Lead?],G1726,Table15[Customer-Owned Portion],O1726),Table15[Unique ID],0),0)))</f>
        <v>Non-lead</v>
      </c>
      <c r="X1726"/>
    </row>
    <row r="1727" spans="2:24" ht="30" x14ac:dyDescent="0.25">
      <c r="B1727" s="146">
        <v>44439806</v>
      </c>
      <c r="C1727" s="31" t="s">
        <v>1956</v>
      </c>
      <c r="D1727" s="31"/>
      <c r="E1727" s="44" t="s">
        <v>35</v>
      </c>
      <c r="F1727" s="43" t="s">
        <v>34</v>
      </c>
      <c r="G1727" s="84" t="s">
        <v>34</v>
      </c>
      <c r="H1727" s="31"/>
      <c r="I1727" s="31"/>
      <c r="J1727" s="84" t="s">
        <v>190</v>
      </c>
      <c r="K1727" s="31" t="s">
        <v>34</v>
      </c>
      <c r="L1727" s="31" t="s">
        <v>46</v>
      </c>
      <c r="M1727" s="169"/>
      <c r="N1727" s="148" t="s">
        <v>3033</v>
      </c>
      <c r="O1727" s="44" t="s">
        <v>35</v>
      </c>
      <c r="P1727" s="43">
        <v>1994</v>
      </c>
      <c r="Q1727" s="31">
        <v>1</v>
      </c>
      <c r="R1727" s="84" t="s">
        <v>188</v>
      </c>
      <c r="S1727" s="31" t="s">
        <v>34</v>
      </c>
      <c r="T1727" s="31"/>
      <c r="U1727" s="169"/>
      <c r="V1727" s="150"/>
      <c r="W1727" s="141" t="str" cm="1">
        <f t="array" ref="W1727">IF(SUM(LEN(B1727:V1727))=0,"",IF(OR(OR(ISBLANK(F1727),SUM(LEN(C1727),LEN(D1727))=0),AND(NOT(E1727="Unknown"),ISBLANK(J1727)),AND(NOT(O1727="Unknown"),ISBLANK(R1727))),"Missing Information", INDEX(Table15[Entire Service Line Classification], MATCH(SUMIFS(Table15[Unique ID],Table15[System-Owned Portion],E1727,Table15[If Material Anything Other than "Lead" in Column E,Was Material Ever Previously Lead?],G1727,Table15[Customer-Owned Portion],O1727),Table15[Unique ID],0),0)))</f>
        <v>Non-lead</v>
      </c>
      <c r="X1727"/>
    </row>
    <row r="1728" spans="2:24" ht="30" x14ac:dyDescent="0.25">
      <c r="B1728" s="146">
        <v>46941752</v>
      </c>
      <c r="C1728" s="31" t="s">
        <v>1957</v>
      </c>
      <c r="D1728" s="31"/>
      <c r="E1728" s="44" t="s">
        <v>35</v>
      </c>
      <c r="F1728" s="43" t="s">
        <v>34</v>
      </c>
      <c r="G1728" s="84" t="s">
        <v>34</v>
      </c>
      <c r="H1728" s="31"/>
      <c r="I1728" s="31"/>
      <c r="J1728" s="84" t="s">
        <v>190</v>
      </c>
      <c r="K1728" s="31" t="s">
        <v>34</v>
      </c>
      <c r="L1728" s="31" t="s">
        <v>46</v>
      </c>
      <c r="M1728" s="169"/>
      <c r="N1728" s="148" t="s">
        <v>3033</v>
      </c>
      <c r="O1728" s="44" t="s">
        <v>35</v>
      </c>
      <c r="P1728" s="43">
        <v>1994</v>
      </c>
      <c r="Q1728" s="31">
        <v>1</v>
      </c>
      <c r="R1728" s="84" t="s">
        <v>188</v>
      </c>
      <c r="S1728" s="31" t="s">
        <v>34</v>
      </c>
      <c r="T1728" s="31"/>
      <c r="U1728" s="169"/>
      <c r="V1728" s="150"/>
      <c r="W1728" s="141" t="str" cm="1">
        <f t="array" ref="W1728">IF(SUM(LEN(B1728:V1728))=0,"",IF(OR(OR(ISBLANK(F1728),SUM(LEN(C1728),LEN(D1728))=0),AND(NOT(E1728="Unknown"),ISBLANK(J1728)),AND(NOT(O1728="Unknown"),ISBLANK(R1728))),"Missing Information", INDEX(Table15[Entire Service Line Classification], MATCH(SUMIFS(Table15[Unique ID],Table15[System-Owned Portion],E1728,Table15[If Material Anything Other than "Lead" in Column E,Was Material Ever Previously Lead?],G1728,Table15[Customer-Owned Portion],O1728),Table15[Unique ID],0),0)))</f>
        <v>Non-lead</v>
      </c>
      <c r="X1728"/>
    </row>
    <row r="1729" spans="2:24" ht="30" x14ac:dyDescent="0.25">
      <c r="B1729" s="146">
        <v>48451645</v>
      </c>
      <c r="C1729" s="31" t="s">
        <v>1958</v>
      </c>
      <c r="D1729" s="31"/>
      <c r="E1729" s="44" t="s">
        <v>35</v>
      </c>
      <c r="F1729" s="43" t="s">
        <v>34</v>
      </c>
      <c r="G1729" s="84" t="s">
        <v>34</v>
      </c>
      <c r="H1729" s="31"/>
      <c r="I1729" s="31"/>
      <c r="J1729" s="84" t="s">
        <v>190</v>
      </c>
      <c r="K1729" s="31" t="s">
        <v>34</v>
      </c>
      <c r="L1729" s="31" t="s">
        <v>46</v>
      </c>
      <c r="M1729" s="169"/>
      <c r="N1729" s="148" t="s">
        <v>3033</v>
      </c>
      <c r="O1729" s="44" t="s">
        <v>35</v>
      </c>
      <c r="P1729" s="43">
        <v>1994</v>
      </c>
      <c r="Q1729" s="31">
        <v>1</v>
      </c>
      <c r="R1729" s="84" t="s">
        <v>188</v>
      </c>
      <c r="S1729" s="31" t="s">
        <v>34</v>
      </c>
      <c r="T1729" s="31"/>
      <c r="U1729" s="169"/>
      <c r="V1729" s="150"/>
      <c r="W1729" s="141" t="str" cm="1">
        <f t="array" ref="W1729">IF(SUM(LEN(B1729:V1729))=0,"",IF(OR(OR(ISBLANK(F1729),SUM(LEN(C1729),LEN(D1729))=0),AND(NOT(E1729="Unknown"),ISBLANK(J1729)),AND(NOT(O1729="Unknown"),ISBLANK(R1729))),"Missing Information", INDEX(Table15[Entire Service Line Classification], MATCH(SUMIFS(Table15[Unique ID],Table15[System-Owned Portion],E1729,Table15[If Material Anything Other than "Lead" in Column E,Was Material Ever Previously Lead?],G1729,Table15[Customer-Owned Portion],O1729),Table15[Unique ID],0),0)))</f>
        <v>Non-lead</v>
      </c>
      <c r="X1729"/>
    </row>
    <row r="1730" spans="2:24" ht="30" x14ac:dyDescent="0.25">
      <c r="B1730" s="146">
        <v>48451662</v>
      </c>
      <c r="C1730" s="31" t="s">
        <v>1959</v>
      </c>
      <c r="D1730" s="31"/>
      <c r="E1730" s="44" t="s">
        <v>35</v>
      </c>
      <c r="F1730" s="43" t="s">
        <v>34</v>
      </c>
      <c r="G1730" s="84" t="s">
        <v>34</v>
      </c>
      <c r="H1730" s="31"/>
      <c r="I1730" s="31"/>
      <c r="J1730" s="84" t="s">
        <v>190</v>
      </c>
      <c r="K1730" s="31" t="s">
        <v>34</v>
      </c>
      <c r="L1730" s="31" t="s">
        <v>46</v>
      </c>
      <c r="M1730" s="169"/>
      <c r="N1730" s="148" t="s">
        <v>3033</v>
      </c>
      <c r="O1730" s="44" t="s">
        <v>35</v>
      </c>
      <c r="P1730" s="43">
        <v>1994</v>
      </c>
      <c r="Q1730" s="31">
        <v>1</v>
      </c>
      <c r="R1730" s="84" t="s">
        <v>188</v>
      </c>
      <c r="S1730" s="31" t="s">
        <v>34</v>
      </c>
      <c r="T1730" s="31"/>
      <c r="U1730" s="169"/>
      <c r="V1730" s="150"/>
      <c r="W1730" s="141" t="str" cm="1">
        <f t="array" ref="W1730">IF(SUM(LEN(B1730:V1730))=0,"",IF(OR(OR(ISBLANK(F1730),SUM(LEN(C1730),LEN(D1730))=0),AND(NOT(E1730="Unknown"),ISBLANK(J1730)),AND(NOT(O1730="Unknown"),ISBLANK(R1730))),"Missing Information", INDEX(Table15[Entire Service Line Classification], MATCH(SUMIFS(Table15[Unique ID],Table15[System-Owned Portion],E1730,Table15[If Material Anything Other than "Lead" in Column E,Was Material Ever Previously Lead?],G1730,Table15[Customer-Owned Portion],O1730),Table15[Unique ID],0),0)))</f>
        <v>Non-lead</v>
      </c>
      <c r="X1730"/>
    </row>
    <row r="1731" spans="2:24" ht="30" x14ac:dyDescent="0.25">
      <c r="B1731" s="146">
        <v>58906515</v>
      </c>
      <c r="C1731" s="31" t="s">
        <v>1960</v>
      </c>
      <c r="D1731" s="31"/>
      <c r="E1731" s="44" t="s">
        <v>35</v>
      </c>
      <c r="F1731" s="43" t="s">
        <v>34</v>
      </c>
      <c r="G1731" s="84" t="s">
        <v>34</v>
      </c>
      <c r="H1731" s="31"/>
      <c r="I1731" s="31"/>
      <c r="J1731" s="84" t="s">
        <v>190</v>
      </c>
      <c r="K1731" s="31" t="s">
        <v>34</v>
      </c>
      <c r="L1731" s="31" t="s">
        <v>46</v>
      </c>
      <c r="M1731" s="169"/>
      <c r="N1731" s="148" t="s">
        <v>3033</v>
      </c>
      <c r="O1731" s="44" t="s">
        <v>35</v>
      </c>
      <c r="P1731" s="43">
        <v>1994</v>
      </c>
      <c r="Q1731" s="31">
        <v>1</v>
      </c>
      <c r="R1731" s="84" t="s">
        <v>188</v>
      </c>
      <c r="S1731" s="31" t="s">
        <v>34</v>
      </c>
      <c r="T1731" s="31"/>
      <c r="U1731" s="169"/>
      <c r="V1731" s="150"/>
      <c r="W1731" s="141" t="str" cm="1">
        <f t="array" ref="W1731">IF(SUM(LEN(B1731:V1731))=0,"",IF(OR(OR(ISBLANK(F1731),SUM(LEN(C1731),LEN(D1731))=0),AND(NOT(E1731="Unknown"),ISBLANK(J1731)),AND(NOT(O1731="Unknown"),ISBLANK(R1731))),"Missing Information", INDEX(Table15[Entire Service Line Classification], MATCH(SUMIFS(Table15[Unique ID],Table15[System-Owned Portion],E1731,Table15[If Material Anything Other than "Lead" in Column E,Was Material Ever Previously Lead?],G1731,Table15[Customer-Owned Portion],O1731),Table15[Unique ID],0),0)))</f>
        <v>Non-lead</v>
      </c>
      <c r="X1731"/>
    </row>
    <row r="1732" spans="2:24" ht="30" x14ac:dyDescent="0.25">
      <c r="B1732" s="146">
        <v>63019394</v>
      </c>
      <c r="C1732" s="31" t="s">
        <v>1961</v>
      </c>
      <c r="D1732" s="31"/>
      <c r="E1732" s="44" t="s">
        <v>35</v>
      </c>
      <c r="F1732" s="43" t="s">
        <v>34</v>
      </c>
      <c r="G1732" s="84" t="s">
        <v>34</v>
      </c>
      <c r="H1732" s="31"/>
      <c r="I1732" s="31"/>
      <c r="J1732" s="84" t="s">
        <v>190</v>
      </c>
      <c r="K1732" s="31" t="s">
        <v>34</v>
      </c>
      <c r="L1732" s="31" t="s">
        <v>46</v>
      </c>
      <c r="M1732" s="169"/>
      <c r="N1732" s="148" t="s">
        <v>3033</v>
      </c>
      <c r="O1732" s="44" t="s">
        <v>35</v>
      </c>
      <c r="P1732" s="43">
        <v>1994</v>
      </c>
      <c r="Q1732" s="31">
        <v>1</v>
      </c>
      <c r="R1732" s="84" t="s">
        <v>188</v>
      </c>
      <c r="S1732" s="31" t="s">
        <v>34</v>
      </c>
      <c r="T1732" s="31"/>
      <c r="U1732" s="169"/>
      <c r="V1732" s="150"/>
      <c r="W1732" s="141" t="str" cm="1">
        <f t="array" ref="W1732">IF(SUM(LEN(B1732:V1732))=0,"",IF(OR(OR(ISBLANK(F1732),SUM(LEN(C1732),LEN(D1732))=0),AND(NOT(E1732="Unknown"),ISBLANK(J1732)),AND(NOT(O1732="Unknown"),ISBLANK(R1732))),"Missing Information", INDEX(Table15[Entire Service Line Classification], MATCH(SUMIFS(Table15[Unique ID],Table15[System-Owned Portion],E1732,Table15[If Material Anything Other than "Lead" in Column E,Was Material Ever Previously Lead?],G1732,Table15[Customer-Owned Portion],O1732),Table15[Unique ID],0),0)))</f>
        <v>Non-lead</v>
      </c>
      <c r="X1732"/>
    </row>
    <row r="1733" spans="2:24" ht="30" x14ac:dyDescent="0.25">
      <c r="B1733" s="146">
        <v>44439826</v>
      </c>
      <c r="C1733" s="31" t="s">
        <v>1962</v>
      </c>
      <c r="D1733" s="31"/>
      <c r="E1733" s="44" t="s">
        <v>35</v>
      </c>
      <c r="F1733" s="43" t="s">
        <v>34</v>
      </c>
      <c r="G1733" s="84" t="s">
        <v>34</v>
      </c>
      <c r="H1733" s="31"/>
      <c r="I1733" s="31"/>
      <c r="J1733" s="84" t="s">
        <v>190</v>
      </c>
      <c r="K1733" s="31" t="s">
        <v>34</v>
      </c>
      <c r="L1733" s="31" t="s">
        <v>46</v>
      </c>
      <c r="M1733" s="169"/>
      <c r="N1733" s="148" t="s">
        <v>3033</v>
      </c>
      <c r="O1733" s="44" t="s">
        <v>35</v>
      </c>
      <c r="P1733" s="43">
        <v>1994</v>
      </c>
      <c r="Q1733" s="31">
        <v>1</v>
      </c>
      <c r="R1733" s="84" t="s">
        <v>188</v>
      </c>
      <c r="S1733" s="31" t="s">
        <v>34</v>
      </c>
      <c r="T1733" s="31"/>
      <c r="U1733" s="169"/>
      <c r="V1733" s="150"/>
      <c r="W1733" s="141" t="str" cm="1">
        <f t="array" ref="W1733">IF(SUM(LEN(B1733:V1733))=0,"",IF(OR(OR(ISBLANK(F1733),SUM(LEN(C1733),LEN(D1733))=0),AND(NOT(E1733="Unknown"),ISBLANK(J1733)),AND(NOT(O1733="Unknown"),ISBLANK(R1733))),"Missing Information", INDEX(Table15[Entire Service Line Classification], MATCH(SUMIFS(Table15[Unique ID],Table15[System-Owned Portion],E1733,Table15[If Material Anything Other than "Lead" in Column E,Was Material Ever Previously Lead?],G1733,Table15[Customer-Owned Portion],O1733),Table15[Unique ID],0),0)))</f>
        <v>Non-lead</v>
      </c>
      <c r="X1733"/>
    </row>
    <row r="1734" spans="2:24" ht="30" x14ac:dyDescent="0.25">
      <c r="B1734" s="146">
        <v>88078018</v>
      </c>
      <c r="C1734" s="31" t="s">
        <v>1963</v>
      </c>
      <c r="D1734" s="31"/>
      <c r="E1734" s="44" t="s">
        <v>35</v>
      </c>
      <c r="F1734" s="43" t="s">
        <v>34</v>
      </c>
      <c r="G1734" s="84" t="s">
        <v>34</v>
      </c>
      <c r="H1734" s="31"/>
      <c r="I1734" s="31"/>
      <c r="J1734" s="84" t="s">
        <v>190</v>
      </c>
      <c r="K1734" s="31" t="s">
        <v>34</v>
      </c>
      <c r="L1734" s="31" t="s">
        <v>46</v>
      </c>
      <c r="M1734" s="169"/>
      <c r="N1734" s="148" t="s">
        <v>3033</v>
      </c>
      <c r="O1734" s="44" t="s">
        <v>35</v>
      </c>
      <c r="P1734" s="43">
        <v>1994</v>
      </c>
      <c r="Q1734" s="31">
        <v>1</v>
      </c>
      <c r="R1734" s="84" t="s">
        <v>188</v>
      </c>
      <c r="S1734" s="31" t="s">
        <v>34</v>
      </c>
      <c r="T1734" s="31"/>
      <c r="U1734" s="169"/>
      <c r="V1734" s="150"/>
      <c r="W1734" s="141" t="str" cm="1">
        <f t="array" ref="W1734">IF(SUM(LEN(B1734:V1734))=0,"",IF(OR(OR(ISBLANK(F1734),SUM(LEN(C1734),LEN(D1734))=0),AND(NOT(E1734="Unknown"),ISBLANK(J1734)),AND(NOT(O1734="Unknown"),ISBLANK(R1734))),"Missing Information", INDEX(Table15[Entire Service Line Classification], MATCH(SUMIFS(Table15[Unique ID],Table15[System-Owned Portion],E1734,Table15[If Material Anything Other than "Lead" in Column E,Was Material Ever Previously Lead?],G1734,Table15[Customer-Owned Portion],O1734),Table15[Unique ID],0),0)))</f>
        <v>Non-lead</v>
      </c>
      <c r="X1734"/>
    </row>
    <row r="1735" spans="2:24" ht="30" x14ac:dyDescent="0.25">
      <c r="B1735" s="146">
        <v>46941760</v>
      </c>
      <c r="C1735" s="31" t="s">
        <v>1964</v>
      </c>
      <c r="D1735" s="31"/>
      <c r="E1735" s="44" t="s">
        <v>35</v>
      </c>
      <c r="F1735" s="43" t="s">
        <v>34</v>
      </c>
      <c r="G1735" s="84" t="s">
        <v>34</v>
      </c>
      <c r="H1735" s="31"/>
      <c r="I1735" s="31"/>
      <c r="J1735" s="84" t="s">
        <v>190</v>
      </c>
      <c r="K1735" s="31" t="s">
        <v>34</v>
      </c>
      <c r="L1735" s="31" t="s">
        <v>46</v>
      </c>
      <c r="M1735" s="169"/>
      <c r="N1735" s="148" t="s">
        <v>3033</v>
      </c>
      <c r="O1735" s="44" t="s">
        <v>35</v>
      </c>
      <c r="P1735" s="43">
        <v>1994</v>
      </c>
      <c r="Q1735" s="31">
        <v>1</v>
      </c>
      <c r="R1735" s="84" t="s">
        <v>188</v>
      </c>
      <c r="S1735" s="31" t="s">
        <v>34</v>
      </c>
      <c r="T1735" s="31"/>
      <c r="U1735" s="169"/>
      <c r="V1735" s="150"/>
      <c r="W1735" s="141" t="str" cm="1">
        <f t="array" ref="W1735">IF(SUM(LEN(B1735:V1735))=0,"",IF(OR(OR(ISBLANK(F1735),SUM(LEN(C1735),LEN(D1735))=0),AND(NOT(E1735="Unknown"),ISBLANK(J1735)),AND(NOT(O1735="Unknown"),ISBLANK(R1735))),"Missing Information", INDEX(Table15[Entire Service Line Classification], MATCH(SUMIFS(Table15[Unique ID],Table15[System-Owned Portion],E1735,Table15[If Material Anything Other than "Lead" in Column E,Was Material Ever Previously Lead?],G1735,Table15[Customer-Owned Portion],O1735),Table15[Unique ID],0),0)))</f>
        <v>Non-lead</v>
      </c>
      <c r="X1735"/>
    </row>
    <row r="1736" spans="2:24" ht="30" x14ac:dyDescent="0.25">
      <c r="B1736" s="146">
        <v>46941738</v>
      </c>
      <c r="C1736" s="31" t="s">
        <v>1965</v>
      </c>
      <c r="D1736" s="31"/>
      <c r="E1736" s="44" t="s">
        <v>35</v>
      </c>
      <c r="F1736" s="43" t="s">
        <v>34</v>
      </c>
      <c r="G1736" s="84" t="s">
        <v>34</v>
      </c>
      <c r="H1736" s="31"/>
      <c r="I1736" s="31"/>
      <c r="J1736" s="84" t="s">
        <v>190</v>
      </c>
      <c r="K1736" s="31" t="s">
        <v>34</v>
      </c>
      <c r="L1736" s="31" t="s">
        <v>46</v>
      </c>
      <c r="M1736" s="169"/>
      <c r="N1736" s="148" t="s">
        <v>3033</v>
      </c>
      <c r="O1736" s="44" t="s">
        <v>35</v>
      </c>
      <c r="P1736" s="43">
        <v>1994</v>
      </c>
      <c r="Q1736" s="31">
        <v>1</v>
      </c>
      <c r="R1736" s="84" t="s">
        <v>188</v>
      </c>
      <c r="S1736" s="31" t="s">
        <v>34</v>
      </c>
      <c r="T1736" s="31"/>
      <c r="U1736" s="169"/>
      <c r="V1736" s="150"/>
      <c r="W1736" s="141" t="str" cm="1">
        <f t="array" ref="W1736">IF(SUM(LEN(B1736:V1736))=0,"",IF(OR(OR(ISBLANK(F1736),SUM(LEN(C1736),LEN(D1736))=0),AND(NOT(E1736="Unknown"),ISBLANK(J1736)),AND(NOT(O1736="Unknown"),ISBLANK(R1736))),"Missing Information", INDEX(Table15[Entire Service Line Classification], MATCH(SUMIFS(Table15[Unique ID],Table15[System-Owned Portion],E1736,Table15[If Material Anything Other than "Lead" in Column E,Was Material Ever Previously Lead?],G1736,Table15[Customer-Owned Portion],O1736),Table15[Unique ID],0),0)))</f>
        <v>Non-lead</v>
      </c>
      <c r="X1736"/>
    </row>
    <row r="1737" spans="2:24" ht="30" x14ac:dyDescent="0.25">
      <c r="B1737" s="146">
        <v>89017559</v>
      </c>
      <c r="C1737" s="31" t="s">
        <v>1966</v>
      </c>
      <c r="D1737" s="31"/>
      <c r="E1737" s="44" t="s">
        <v>35</v>
      </c>
      <c r="F1737" s="43" t="s">
        <v>34</v>
      </c>
      <c r="G1737" s="84" t="s">
        <v>34</v>
      </c>
      <c r="H1737" s="31"/>
      <c r="I1737" s="31"/>
      <c r="J1737" s="84" t="s">
        <v>190</v>
      </c>
      <c r="K1737" s="31" t="s">
        <v>34</v>
      </c>
      <c r="L1737" s="31" t="s">
        <v>46</v>
      </c>
      <c r="M1737" s="169"/>
      <c r="N1737" s="148" t="s">
        <v>3033</v>
      </c>
      <c r="O1737" s="44" t="s">
        <v>35</v>
      </c>
      <c r="P1737" s="43">
        <v>1994</v>
      </c>
      <c r="Q1737" s="31">
        <v>1</v>
      </c>
      <c r="R1737" s="84" t="s">
        <v>188</v>
      </c>
      <c r="S1737" s="31" t="s">
        <v>34</v>
      </c>
      <c r="T1737" s="31"/>
      <c r="U1737" s="169"/>
      <c r="V1737" s="150"/>
      <c r="W1737" s="141" t="str" cm="1">
        <f t="array" ref="W1737">IF(SUM(LEN(B1737:V1737))=0,"",IF(OR(OR(ISBLANK(F1737),SUM(LEN(C1737),LEN(D1737))=0),AND(NOT(E1737="Unknown"),ISBLANK(J1737)),AND(NOT(O1737="Unknown"),ISBLANK(R1737))),"Missing Information", INDEX(Table15[Entire Service Line Classification], MATCH(SUMIFS(Table15[Unique ID],Table15[System-Owned Portion],E1737,Table15[If Material Anything Other than "Lead" in Column E,Was Material Ever Previously Lead?],G1737,Table15[Customer-Owned Portion],O1737),Table15[Unique ID],0),0)))</f>
        <v>Non-lead</v>
      </c>
      <c r="X1737"/>
    </row>
    <row r="1738" spans="2:24" ht="30" x14ac:dyDescent="0.25">
      <c r="B1738" s="146">
        <v>46941717</v>
      </c>
      <c r="C1738" s="31" t="s">
        <v>1967</v>
      </c>
      <c r="D1738" s="31"/>
      <c r="E1738" s="44" t="s">
        <v>35</v>
      </c>
      <c r="F1738" s="43" t="s">
        <v>34</v>
      </c>
      <c r="G1738" s="84" t="s">
        <v>34</v>
      </c>
      <c r="H1738" s="31"/>
      <c r="I1738" s="31"/>
      <c r="J1738" s="84" t="s">
        <v>190</v>
      </c>
      <c r="K1738" s="31" t="s">
        <v>34</v>
      </c>
      <c r="L1738" s="31" t="s">
        <v>46</v>
      </c>
      <c r="M1738" s="169"/>
      <c r="N1738" s="148" t="s">
        <v>3033</v>
      </c>
      <c r="O1738" s="44" t="s">
        <v>35</v>
      </c>
      <c r="P1738" s="43">
        <v>1994</v>
      </c>
      <c r="Q1738" s="31">
        <v>1</v>
      </c>
      <c r="R1738" s="84" t="s">
        <v>188</v>
      </c>
      <c r="S1738" s="31" t="s">
        <v>34</v>
      </c>
      <c r="T1738" s="31"/>
      <c r="U1738" s="169"/>
      <c r="V1738" s="150"/>
      <c r="W1738" s="141" t="str" cm="1">
        <f t="array" ref="W1738">IF(SUM(LEN(B1738:V1738))=0,"",IF(OR(OR(ISBLANK(F1738),SUM(LEN(C1738),LEN(D1738))=0),AND(NOT(E1738="Unknown"),ISBLANK(J1738)),AND(NOT(O1738="Unknown"),ISBLANK(R1738))),"Missing Information", INDEX(Table15[Entire Service Line Classification], MATCH(SUMIFS(Table15[Unique ID],Table15[System-Owned Portion],E1738,Table15[If Material Anything Other than "Lead" in Column E,Was Material Ever Previously Lead?],G1738,Table15[Customer-Owned Portion],O1738),Table15[Unique ID],0),0)))</f>
        <v>Non-lead</v>
      </c>
      <c r="X1738"/>
    </row>
    <row r="1739" spans="2:24" ht="30" x14ac:dyDescent="0.25">
      <c r="B1739" s="146">
        <v>46941739</v>
      </c>
      <c r="C1739" s="31" t="s">
        <v>1968</v>
      </c>
      <c r="D1739" s="31"/>
      <c r="E1739" s="44" t="s">
        <v>35</v>
      </c>
      <c r="F1739" s="43" t="s">
        <v>34</v>
      </c>
      <c r="G1739" s="84" t="s">
        <v>34</v>
      </c>
      <c r="H1739" s="31"/>
      <c r="I1739" s="31"/>
      <c r="J1739" s="84" t="s">
        <v>190</v>
      </c>
      <c r="K1739" s="31" t="s">
        <v>34</v>
      </c>
      <c r="L1739" s="31" t="s">
        <v>46</v>
      </c>
      <c r="M1739" s="169"/>
      <c r="N1739" s="148" t="s">
        <v>3033</v>
      </c>
      <c r="O1739" s="44" t="s">
        <v>35</v>
      </c>
      <c r="P1739" s="43">
        <v>1994</v>
      </c>
      <c r="Q1739" s="31">
        <v>1</v>
      </c>
      <c r="R1739" s="84" t="s">
        <v>188</v>
      </c>
      <c r="S1739" s="31" t="s">
        <v>34</v>
      </c>
      <c r="T1739" s="31"/>
      <c r="U1739" s="169"/>
      <c r="V1739" s="150"/>
      <c r="W1739" s="141" t="str" cm="1">
        <f t="array" ref="W1739">IF(SUM(LEN(B1739:V1739))=0,"",IF(OR(OR(ISBLANK(F1739),SUM(LEN(C1739),LEN(D1739))=0),AND(NOT(E1739="Unknown"),ISBLANK(J1739)),AND(NOT(O1739="Unknown"),ISBLANK(R1739))),"Missing Information", INDEX(Table15[Entire Service Line Classification], MATCH(SUMIFS(Table15[Unique ID],Table15[System-Owned Portion],E1739,Table15[If Material Anything Other than "Lead" in Column E,Was Material Ever Previously Lead?],G1739,Table15[Customer-Owned Portion],O1739),Table15[Unique ID],0),0)))</f>
        <v>Non-lead</v>
      </c>
      <c r="X1739"/>
    </row>
    <row r="1740" spans="2:24" ht="30" x14ac:dyDescent="0.25">
      <c r="B1740" s="146">
        <v>63019424</v>
      </c>
      <c r="C1740" s="31" t="s">
        <v>1969</v>
      </c>
      <c r="D1740" s="31"/>
      <c r="E1740" s="44" t="s">
        <v>35</v>
      </c>
      <c r="F1740" s="43" t="s">
        <v>34</v>
      </c>
      <c r="G1740" s="84" t="s">
        <v>34</v>
      </c>
      <c r="H1740" s="31"/>
      <c r="I1740" s="31"/>
      <c r="J1740" s="84" t="s">
        <v>190</v>
      </c>
      <c r="K1740" s="31" t="s">
        <v>34</v>
      </c>
      <c r="L1740" s="31" t="s">
        <v>46</v>
      </c>
      <c r="M1740" s="169"/>
      <c r="N1740" s="148" t="s">
        <v>3033</v>
      </c>
      <c r="O1740" s="44" t="s">
        <v>35</v>
      </c>
      <c r="P1740" s="43">
        <v>1994</v>
      </c>
      <c r="Q1740" s="31">
        <v>1</v>
      </c>
      <c r="R1740" s="84" t="s">
        <v>188</v>
      </c>
      <c r="S1740" s="31" t="s">
        <v>34</v>
      </c>
      <c r="T1740" s="31"/>
      <c r="U1740" s="169"/>
      <c r="V1740" s="150"/>
      <c r="W1740" s="141" t="str" cm="1">
        <f t="array" ref="W1740">IF(SUM(LEN(B1740:V1740))=0,"",IF(OR(OR(ISBLANK(F1740),SUM(LEN(C1740),LEN(D1740))=0),AND(NOT(E1740="Unknown"),ISBLANK(J1740)),AND(NOT(O1740="Unknown"),ISBLANK(R1740))),"Missing Information", INDEX(Table15[Entire Service Line Classification], MATCH(SUMIFS(Table15[Unique ID],Table15[System-Owned Portion],E1740,Table15[If Material Anything Other than "Lead" in Column E,Was Material Ever Previously Lead?],G1740,Table15[Customer-Owned Portion],O1740),Table15[Unique ID],0),0)))</f>
        <v>Non-lead</v>
      </c>
      <c r="X1740"/>
    </row>
    <row r="1741" spans="2:24" ht="30" x14ac:dyDescent="0.25">
      <c r="B1741" s="146">
        <v>47731490</v>
      </c>
      <c r="C1741" s="31" t="s">
        <v>1970</v>
      </c>
      <c r="D1741" s="31"/>
      <c r="E1741" s="44" t="s">
        <v>35</v>
      </c>
      <c r="F1741" s="43" t="s">
        <v>34</v>
      </c>
      <c r="G1741" s="84" t="s">
        <v>34</v>
      </c>
      <c r="H1741" s="31"/>
      <c r="I1741" s="31"/>
      <c r="J1741" s="84" t="s">
        <v>190</v>
      </c>
      <c r="K1741" s="31" t="s">
        <v>34</v>
      </c>
      <c r="L1741" s="31" t="s">
        <v>46</v>
      </c>
      <c r="M1741" s="169"/>
      <c r="N1741" s="148" t="s">
        <v>3033</v>
      </c>
      <c r="O1741" s="44" t="s">
        <v>35</v>
      </c>
      <c r="P1741" s="43">
        <v>1994</v>
      </c>
      <c r="Q1741" s="31">
        <v>1</v>
      </c>
      <c r="R1741" s="84" t="s">
        <v>188</v>
      </c>
      <c r="S1741" s="31" t="s">
        <v>34</v>
      </c>
      <c r="T1741" s="31"/>
      <c r="U1741" s="169"/>
      <c r="V1741" s="150"/>
      <c r="W1741" s="141" t="str" cm="1">
        <f t="array" ref="W1741">IF(SUM(LEN(B1741:V1741))=0,"",IF(OR(OR(ISBLANK(F1741),SUM(LEN(C1741),LEN(D1741))=0),AND(NOT(E1741="Unknown"),ISBLANK(J1741)),AND(NOT(O1741="Unknown"),ISBLANK(R1741))),"Missing Information", INDEX(Table15[Entire Service Line Classification], MATCH(SUMIFS(Table15[Unique ID],Table15[System-Owned Portion],E1741,Table15[If Material Anything Other than "Lead" in Column E,Was Material Ever Previously Lead?],G1741,Table15[Customer-Owned Portion],O1741),Table15[Unique ID],0),0)))</f>
        <v>Non-lead</v>
      </c>
      <c r="X1741"/>
    </row>
    <row r="1742" spans="2:24" ht="30" x14ac:dyDescent="0.25">
      <c r="B1742" s="146">
        <v>46941726</v>
      </c>
      <c r="C1742" s="31" t="s">
        <v>1971</v>
      </c>
      <c r="D1742" s="31"/>
      <c r="E1742" s="44" t="s">
        <v>35</v>
      </c>
      <c r="F1742" s="43" t="s">
        <v>34</v>
      </c>
      <c r="G1742" s="84" t="s">
        <v>34</v>
      </c>
      <c r="H1742" s="31"/>
      <c r="I1742" s="31"/>
      <c r="J1742" s="84" t="s">
        <v>190</v>
      </c>
      <c r="K1742" s="31" t="s">
        <v>34</v>
      </c>
      <c r="L1742" s="31" t="s">
        <v>46</v>
      </c>
      <c r="M1742" s="169"/>
      <c r="N1742" s="148" t="s">
        <v>3033</v>
      </c>
      <c r="O1742" s="44" t="s">
        <v>35</v>
      </c>
      <c r="P1742" s="43">
        <v>1994</v>
      </c>
      <c r="Q1742" s="31">
        <v>1</v>
      </c>
      <c r="R1742" s="84" t="s">
        <v>188</v>
      </c>
      <c r="S1742" s="31" t="s">
        <v>34</v>
      </c>
      <c r="T1742" s="31"/>
      <c r="U1742" s="169"/>
      <c r="V1742" s="150"/>
      <c r="W1742" s="141" t="str" cm="1">
        <f t="array" ref="W1742">IF(SUM(LEN(B1742:V1742))=0,"",IF(OR(OR(ISBLANK(F1742),SUM(LEN(C1742),LEN(D1742))=0),AND(NOT(E1742="Unknown"),ISBLANK(J1742)),AND(NOT(O1742="Unknown"),ISBLANK(R1742))),"Missing Information", INDEX(Table15[Entire Service Line Classification], MATCH(SUMIFS(Table15[Unique ID],Table15[System-Owned Portion],E1742,Table15[If Material Anything Other than "Lead" in Column E,Was Material Ever Previously Lead?],G1742,Table15[Customer-Owned Portion],O1742),Table15[Unique ID],0),0)))</f>
        <v>Non-lead</v>
      </c>
      <c r="X1742"/>
    </row>
    <row r="1743" spans="2:24" ht="30" x14ac:dyDescent="0.25">
      <c r="B1743" s="146">
        <v>44786851</v>
      </c>
      <c r="C1743" s="31" t="s">
        <v>1972</v>
      </c>
      <c r="D1743" s="31"/>
      <c r="E1743" s="44" t="s">
        <v>35</v>
      </c>
      <c r="F1743" s="43" t="s">
        <v>34</v>
      </c>
      <c r="G1743" s="84" t="s">
        <v>34</v>
      </c>
      <c r="H1743" s="31"/>
      <c r="I1743" s="31"/>
      <c r="J1743" s="84" t="s">
        <v>190</v>
      </c>
      <c r="K1743" s="31" t="s">
        <v>34</v>
      </c>
      <c r="L1743" s="31" t="s">
        <v>46</v>
      </c>
      <c r="M1743" s="169"/>
      <c r="N1743" s="148" t="s">
        <v>3033</v>
      </c>
      <c r="O1743" s="44" t="s">
        <v>35</v>
      </c>
      <c r="P1743" s="43">
        <v>1994</v>
      </c>
      <c r="Q1743" s="31">
        <v>1</v>
      </c>
      <c r="R1743" s="84" t="s">
        <v>188</v>
      </c>
      <c r="S1743" s="31" t="s">
        <v>34</v>
      </c>
      <c r="T1743" s="31"/>
      <c r="U1743" s="169"/>
      <c r="V1743" s="150"/>
      <c r="W1743" s="141" t="str" cm="1">
        <f t="array" ref="W1743">IF(SUM(LEN(B1743:V1743))=0,"",IF(OR(OR(ISBLANK(F1743),SUM(LEN(C1743),LEN(D1743))=0),AND(NOT(E1743="Unknown"),ISBLANK(J1743)),AND(NOT(O1743="Unknown"),ISBLANK(R1743))),"Missing Information", INDEX(Table15[Entire Service Line Classification], MATCH(SUMIFS(Table15[Unique ID],Table15[System-Owned Portion],E1743,Table15[If Material Anything Other than "Lead" in Column E,Was Material Ever Previously Lead?],G1743,Table15[Customer-Owned Portion],O1743),Table15[Unique ID],0),0)))</f>
        <v>Non-lead</v>
      </c>
      <c r="X1743"/>
    </row>
    <row r="1744" spans="2:24" ht="30" x14ac:dyDescent="0.25">
      <c r="B1744" s="146">
        <v>46941713</v>
      </c>
      <c r="C1744" s="31" t="s">
        <v>1973</v>
      </c>
      <c r="D1744" s="31"/>
      <c r="E1744" s="44" t="s">
        <v>35</v>
      </c>
      <c r="F1744" s="43" t="s">
        <v>34</v>
      </c>
      <c r="G1744" s="84" t="s">
        <v>34</v>
      </c>
      <c r="H1744" s="31"/>
      <c r="I1744" s="31"/>
      <c r="J1744" s="84" t="s">
        <v>190</v>
      </c>
      <c r="K1744" s="31" t="s">
        <v>34</v>
      </c>
      <c r="L1744" s="31" t="s">
        <v>46</v>
      </c>
      <c r="M1744" s="169"/>
      <c r="N1744" s="148" t="s">
        <v>3033</v>
      </c>
      <c r="O1744" s="44" t="s">
        <v>35</v>
      </c>
      <c r="P1744" s="43">
        <v>1994</v>
      </c>
      <c r="Q1744" s="31">
        <v>1</v>
      </c>
      <c r="R1744" s="84" t="s">
        <v>188</v>
      </c>
      <c r="S1744" s="31" t="s">
        <v>34</v>
      </c>
      <c r="T1744" s="31"/>
      <c r="U1744" s="169"/>
      <c r="V1744" s="150"/>
      <c r="W1744" s="141" t="str" cm="1">
        <f t="array" ref="W1744">IF(SUM(LEN(B1744:V1744))=0,"",IF(OR(OR(ISBLANK(F1744),SUM(LEN(C1744),LEN(D1744))=0),AND(NOT(E1744="Unknown"),ISBLANK(J1744)),AND(NOT(O1744="Unknown"),ISBLANK(R1744))),"Missing Information", INDEX(Table15[Entire Service Line Classification], MATCH(SUMIFS(Table15[Unique ID],Table15[System-Owned Portion],E1744,Table15[If Material Anything Other than "Lead" in Column E,Was Material Ever Previously Lead?],G1744,Table15[Customer-Owned Portion],O1744),Table15[Unique ID],0),0)))</f>
        <v>Non-lead</v>
      </c>
      <c r="X1744"/>
    </row>
    <row r="1745" spans="2:24" ht="30" x14ac:dyDescent="0.25">
      <c r="B1745" s="146">
        <v>89107620</v>
      </c>
      <c r="C1745" s="31" t="s">
        <v>1974</v>
      </c>
      <c r="D1745" s="31"/>
      <c r="E1745" s="44" t="s">
        <v>35</v>
      </c>
      <c r="F1745" s="43" t="s">
        <v>34</v>
      </c>
      <c r="G1745" s="84" t="s">
        <v>34</v>
      </c>
      <c r="H1745" s="31"/>
      <c r="I1745" s="31"/>
      <c r="J1745" s="84" t="s">
        <v>190</v>
      </c>
      <c r="K1745" s="31" t="s">
        <v>34</v>
      </c>
      <c r="L1745" s="31" t="s">
        <v>46</v>
      </c>
      <c r="M1745" s="169"/>
      <c r="N1745" s="148" t="s">
        <v>3033</v>
      </c>
      <c r="O1745" s="44" t="s">
        <v>35</v>
      </c>
      <c r="P1745" s="43">
        <v>1994</v>
      </c>
      <c r="Q1745" s="31">
        <v>1</v>
      </c>
      <c r="R1745" s="84" t="s">
        <v>188</v>
      </c>
      <c r="S1745" s="31" t="s">
        <v>34</v>
      </c>
      <c r="T1745" s="31"/>
      <c r="U1745" s="169"/>
      <c r="V1745" s="150"/>
      <c r="W1745" s="141" t="str" cm="1">
        <f t="array" ref="W1745">IF(SUM(LEN(B1745:V1745))=0,"",IF(OR(OR(ISBLANK(F1745),SUM(LEN(C1745),LEN(D1745))=0),AND(NOT(E1745="Unknown"),ISBLANK(J1745)),AND(NOT(O1745="Unknown"),ISBLANK(R1745))),"Missing Information", INDEX(Table15[Entire Service Line Classification], MATCH(SUMIFS(Table15[Unique ID],Table15[System-Owned Portion],E1745,Table15[If Material Anything Other than "Lead" in Column E,Was Material Ever Previously Lead?],G1745,Table15[Customer-Owned Portion],O1745),Table15[Unique ID],0),0)))</f>
        <v>Non-lead</v>
      </c>
      <c r="X1745"/>
    </row>
    <row r="1746" spans="2:24" ht="30" x14ac:dyDescent="0.25">
      <c r="B1746" s="146">
        <v>46941716</v>
      </c>
      <c r="C1746" s="31" t="s">
        <v>1975</v>
      </c>
      <c r="D1746" s="31"/>
      <c r="E1746" s="44" t="s">
        <v>35</v>
      </c>
      <c r="F1746" s="43" t="s">
        <v>34</v>
      </c>
      <c r="G1746" s="84" t="s">
        <v>34</v>
      </c>
      <c r="H1746" s="31"/>
      <c r="I1746" s="31"/>
      <c r="J1746" s="84" t="s">
        <v>190</v>
      </c>
      <c r="K1746" s="31" t="s">
        <v>34</v>
      </c>
      <c r="L1746" s="31" t="s">
        <v>46</v>
      </c>
      <c r="M1746" s="169"/>
      <c r="N1746" s="148" t="s">
        <v>3033</v>
      </c>
      <c r="O1746" s="44" t="s">
        <v>35</v>
      </c>
      <c r="P1746" s="43">
        <v>1994</v>
      </c>
      <c r="Q1746" s="31">
        <v>1</v>
      </c>
      <c r="R1746" s="84" t="s">
        <v>188</v>
      </c>
      <c r="S1746" s="31" t="s">
        <v>34</v>
      </c>
      <c r="T1746" s="31"/>
      <c r="U1746" s="169"/>
      <c r="V1746" s="150"/>
      <c r="W1746" s="141" t="str" cm="1">
        <f t="array" ref="W1746">IF(SUM(LEN(B1746:V1746))=0,"",IF(OR(OR(ISBLANK(F1746),SUM(LEN(C1746),LEN(D1746))=0),AND(NOT(E1746="Unknown"),ISBLANK(J1746)),AND(NOT(O1746="Unknown"),ISBLANK(R1746))),"Missing Information", INDEX(Table15[Entire Service Line Classification], MATCH(SUMIFS(Table15[Unique ID],Table15[System-Owned Portion],E1746,Table15[If Material Anything Other than "Lead" in Column E,Was Material Ever Previously Lead?],G1746,Table15[Customer-Owned Portion],O1746),Table15[Unique ID],0),0)))</f>
        <v>Non-lead</v>
      </c>
      <c r="X1746"/>
    </row>
    <row r="1747" spans="2:24" ht="30" x14ac:dyDescent="0.25">
      <c r="B1747" s="146">
        <v>88106500</v>
      </c>
      <c r="C1747" s="31" t="s">
        <v>1976</v>
      </c>
      <c r="D1747" s="31"/>
      <c r="E1747" s="44" t="s">
        <v>35</v>
      </c>
      <c r="F1747" s="43" t="s">
        <v>34</v>
      </c>
      <c r="G1747" s="84" t="s">
        <v>34</v>
      </c>
      <c r="H1747" s="31"/>
      <c r="I1747" s="31"/>
      <c r="J1747" s="84" t="s">
        <v>190</v>
      </c>
      <c r="K1747" s="31" t="s">
        <v>34</v>
      </c>
      <c r="L1747" s="31" t="s">
        <v>46</v>
      </c>
      <c r="M1747" s="169"/>
      <c r="N1747" s="148" t="s">
        <v>3033</v>
      </c>
      <c r="O1747" s="44" t="s">
        <v>35</v>
      </c>
      <c r="P1747" s="43">
        <v>1994</v>
      </c>
      <c r="Q1747" s="31">
        <v>1</v>
      </c>
      <c r="R1747" s="84" t="s">
        <v>188</v>
      </c>
      <c r="S1747" s="31" t="s">
        <v>34</v>
      </c>
      <c r="T1747" s="31"/>
      <c r="U1747" s="169"/>
      <c r="V1747" s="150"/>
      <c r="W1747" s="141" t="str" cm="1">
        <f t="array" ref="W1747">IF(SUM(LEN(B1747:V1747))=0,"",IF(OR(OR(ISBLANK(F1747),SUM(LEN(C1747),LEN(D1747))=0),AND(NOT(E1747="Unknown"),ISBLANK(J1747)),AND(NOT(O1747="Unknown"),ISBLANK(R1747))),"Missing Information", INDEX(Table15[Entire Service Line Classification], MATCH(SUMIFS(Table15[Unique ID],Table15[System-Owned Portion],E1747,Table15[If Material Anything Other than "Lead" in Column E,Was Material Ever Previously Lead?],G1747,Table15[Customer-Owned Portion],O1747),Table15[Unique ID],0),0)))</f>
        <v>Non-lead</v>
      </c>
      <c r="X1747"/>
    </row>
    <row r="1748" spans="2:24" ht="30" x14ac:dyDescent="0.25">
      <c r="B1748" s="146">
        <v>45707042</v>
      </c>
      <c r="C1748" s="31" t="s">
        <v>1977</v>
      </c>
      <c r="D1748" s="31"/>
      <c r="E1748" s="44" t="s">
        <v>35</v>
      </c>
      <c r="F1748" s="43" t="s">
        <v>34</v>
      </c>
      <c r="G1748" s="84" t="s">
        <v>34</v>
      </c>
      <c r="H1748" s="31"/>
      <c r="I1748" s="31"/>
      <c r="J1748" s="84" t="s">
        <v>190</v>
      </c>
      <c r="K1748" s="31" t="s">
        <v>34</v>
      </c>
      <c r="L1748" s="31" t="s">
        <v>46</v>
      </c>
      <c r="M1748" s="169"/>
      <c r="N1748" s="148" t="s">
        <v>3033</v>
      </c>
      <c r="O1748" s="44" t="s">
        <v>35</v>
      </c>
      <c r="P1748" s="43">
        <v>1994</v>
      </c>
      <c r="Q1748" s="31">
        <v>1</v>
      </c>
      <c r="R1748" s="84" t="s">
        <v>188</v>
      </c>
      <c r="S1748" s="31" t="s">
        <v>34</v>
      </c>
      <c r="T1748" s="31"/>
      <c r="U1748" s="169"/>
      <c r="V1748" s="150"/>
      <c r="W1748" s="141" t="str" cm="1">
        <f t="array" ref="W1748">IF(SUM(LEN(B1748:V1748))=0,"",IF(OR(OR(ISBLANK(F1748),SUM(LEN(C1748),LEN(D1748))=0),AND(NOT(E1748="Unknown"),ISBLANK(J1748)),AND(NOT(O1748="Unknown"),ISBLANK(R1748))),"Missing Information", INDEX(Table15[Entire Service Line Classification], MATCH(SUMIFS(Table15[Unique ID],Table15[System-Owned Portion],E1748,Table15[If Material Anything Other than "Lead" in Column E,Was Material Ever Previously Lead?],G1748,Table15[Customer-Owned Portion],O1748),Table15[Unique ID],0),0)))</f>
        <v>Non-lead</v>
      </c>
      <c r="X1748"/>
    </row>
    <row r="1749" spans="2:24" ht="30" x14ac:dyDescent="0.25">
      <c r="B1749" s="146">
        <v>48451674</v>
      </c>
      <c r="C1749" s="31" t="s">
        <v>1978</v>
      </c>
      <c r="D1749" s="31"/>
      <c r="E1749" s="44" t="s">
        <v>35</v>
      </c>
      <c r="F1749" s="43" t="s">
        <v>34</v>
      </c>
      <c r="G1749" s="84" t="s">
        <v>34</v>
      </c>
      <c r="H1749" s="31"/>
      <c r="I1749" s="31"/>
      <c r="J1749" s="84" t="s">
        <v>190</v>
      </c>
      <c r="K1749" s="31" t="s">
        <v>34</v>
      </c>
      <c r="L1749" s="31" t="s">
        <v>46</v>
      </c>
      <c r="M1749" s="169"/>
      <c r="N1749" s="148" t="s">
        <v>3033</v>
      </c>
      <c r="O1749" s="44" t="s">
        <v>35</v>
      </c>
      <c r="P1749" s="43">
        <v>1994</v>
      </c>
      <c r="Q1749" s="31">
        <v>1</v>
      </c>
      <c r="R1749" s="84" t="s">
        <v>188</v>
      </c>
      <c r="S1749" s="31" t="s">
        <v>34</v>
      </c>
      <c r="T1749" s="31"/>
      <c r="U1749" s="169"/>
      <c r="V1749" s="150"/>
      <c r="W1749" s="141" t="str" cm="1">
        <f t="array" ref="W1749">IF(SUM(LEN(B1749:V1749))=0,"",IF(OR(OR(ISBLANK(F1749),SUM(LEN(C1749),LEN(D1749))=0),AND(NOT(E1749="Unknown"),ISBLANK(J1749)),AND(NOT(O1749="Unknown"),ISBLANK(R1749))),"Missing Information", INDEX(Table15[Entire Service Line Classification], MATCH(SUMIFS(Table15[Unique ID],Table15[System-Owned Portion],E1749,Table15[If Material Anything Other than "Lead" in Column E,Was Material Ever Previously Lead?],G1749,Table15[Customer-Owned Portion],O1749),Table15[Unique ID],0),0)))</f>
        <v>Non-lead</v>
      </c>
      <c r="X1749"/>
    </row>
    <row r="1750" spans="2:24" ht="30" x14ac:dyDescent="0.25">
      <c r="B1750" s="146">
        <v>46941727</v>
      </c>
      <c r="C1750" s="31" t="s">
        <v>1979</v>
      </c>
      <c r="D1750" s="31"/>
      <c r="E1750" s="44" t="s">
        <v>35</v>
      </c>
      <c r="F1750" s="43" t="s">
        <v>34</v>
      </c>
      <c r="G1750" s="84" t="s">
        <v>34</v>
      </c>
      <c r="H1750" s="31"/>
      <c r="I1750" s="31"/>
      <c r="J1750" s="84" t="s">
        <v>190</v>
      </c>
      <c r="K1750" s="31" t="s">
        <v>34</v>
      </c>
      <c r="L1750" s="31" t="s">
        <v>46</v>
      </c>
      <c r="M1750" s="169"/>
      <c r="N1750" s="148" t="s">
        <v>3033</v>
      </c>
      <c r="O1750" s="44" t="s">
        <v>35</v>
      </c>
      <c r="P1750" s="43">
        <v>1994</v>
      </c>
      <c r="Q1750" s="31">
        <v>1</v>
      </c>
      <c r="R1750" s="84" t="s">
        <v>188</v>
      </c>
      <c r="S1750" s="31" t="s">
        <v>34</v>
      </c>
      <c r="T1750" s="31"/>
      <c r="U1750" s="169"/>
      <c r="V1750" s="150"/>
      <c r="W1750" s="141" t="str" cm="1">
        <f t="array" ref="W1750">IF(SUM(LEN(B1750:V1750))=0,"",IF(OR(OR(ISBLANK(F1750),SUM(LEN(C1750),LEN(D1750))=0),AND(NOT(E1750="Unknown"),ISBLANK(J1750)),AND(NOT(O1750="Unknown"),ISBLANK(R1750))),"Missing Information", INDEX(Table15[Entire Service Line Classification], MATCH(SUMIFS(Table15[Unique ID],Table15[System-Owned Portion],E1750,Table15[If Material Anything Other than "Lead" in Column E,Was Material Ever Previously Lead?],G1750,Table15[Customer-Owned Portion],O1750),Table15[Unique ID],0),0)))</f>
        <v>Non-lead</v>
      </c>
      <c r="X1750"/>
    </row>
    <row r="1751" spans="2:24" ht="30" x14ac:dyDescent="0.25">
      <c r="B1751" s="146">
        <v>54229728</v>
      </c>
      <c r="C1751" s="31" t="s">
        <v>1980</v>
      </c>
      <c r="D1751" s="31"/>
      <c r="E1751" s="44" t="s">
        <v>35</v>
      </c>
      <c r="F1751" s="43" t="s">
        <v>34</v>
      </c>
      <c r="G1751" s="84" t="s">
        <v>34</v>
      </c>
      <c r="H1751" s="31"/>
      <c r="I1751" s="31"/>
      <c r="J1751" s="84" t="s">
        <v>190</v>
      </c>
      <c r="K1751" s="31" t="s">
        <v>34</v>
      </c>
      <c r="L1751" s="31" t="s">
        <v>46</v>
      </c>
      <c r="M1751" s="169"/>
      <c r="N1751" s="148" t="s">
        <v>3033</v>
      </c>
      <c r="O1751" s="44" t="s">
        <v>35</v>
      </c>
      <c r="P1751" s="43">
        <v>1994</v>
      </c>
      <c r="Q1751" s="31">
        <v>1</v>
      </c>
      <c r="R1751" s="84" t="s">
        <v>188</v>
      </c>
      <c r="S1751" s="31" t="s">
        <v>34</v>
      </c>
      <c r="T1751" s="31"/>
      <c r="U1751" s="169"/>
      <c r="V1751" s="150"/>
      <c r="W1751" s="141" t="str" cm="1">
        <f t="array" ref="W1751">IF(SUM(LEN(B1751:V1751))=0,"",IF(OR(OR(ISBLANK(F1751),SUM(LEN(C1751),LEN(D1751))=0),AND(NOT(E1751="Unknown"),ISBLANK(J1751)),AND(NOT(O1751="Unknown"),ISBLANK(R1751))),"Missing Information", INDEX(Table15[Entire Service Line Classification], MATCH(SUMIFS(Table15[Unique ID],Table15[System-Owned Portion],E1751,Table15[If Material Anything Other than "Lead" in Column E,Was Material Ever Previously Lead?],G1751,Table15[Customer-Owned Portion],O1751),Table15[Unique ID],0),0)))</f>
        <v>Non-lead</v>
      </c>
      <c r="X1751"/>
    </row>
    <row r="1752" spans="2:24" ht="30" x14ac:dyDescent="0.25">
      <c r="B1752" s="146">
        <v>92686149</v>
      </c>
      <c r="C1752" s="31" t="s">
        <v>1981</v>
      </c>
      <c r="D1752" s="31"/>
      <c r="E1752" s="44" t="s">
        <v>35</v>
      </c>
      <c r="F1752" s="43" t="s">
        <v>34</v>
      </c>
      <c r="G1752" s="84" t="s">
        <v>34</v>
      </c>
      <c r="H1752" s="31"/>
      <c r="I1752" s="31"/>
      <c r="J1752" s="84" t="s">
        <v>190</v>
      </c>
      <c r="K1752" s="31" t="s">
        <v>34</v>
      </c>
      <c r="L1752" s="31" t="s">
        <v>46</v>
      </c>
      <c r="M1752" s="169"/>
      <c r="N1752" s="148" t="s">
        <v>3033</v>
      </c>
      <c r="O1752" s="44" t="s">
        <v>35</v>
      </c>
      <c r="P1752" s="43">
        <v>1994</v>
      </c>
      <c r="Q1752" s="31">
        <v>1</v>
      </c>
      <c r="R1752" s="84" t="s">
        <v>188</v>
      </c>
      <c r="S1752" s="31" t="s">
        <v>34</v>
      </c>
      <c r="T1752" s="31"/>
      <c r="U1752" s="169"/>
      <c r="V1752" s="150"/>
      <c r="W1752" s="141" t="str" cm="1">
        <f t="array" ref="W1752">IF(SUM(LEN(B1752:V1752))=0,"",IF(OR(OR(ISBLANK(F1752),SUM(LEN(C1752),LEN(D1752))=0),AND(NOT(E1752="Unknown"),ISBLANK(J1752)),AND(NOT(O1752="Unknown"),ISBLANK(R1752))),"Missing Information", INDEX(Table15[Entire Service Line Classification], MATCH(SUMIFS(Table15[Unique ID],Table15[System-Owned Portion],E1752,Table15[If Material Anything Other than "Lead" in Column E,Was Material Ever Previously Lead?],G1752,Table15[Customer-Owned Portion],O1752),Table15[Unique ID],0),0)))</f>
        <v>Non-lead</v>
      </c>
      <c r="X1752"/>
    </row>
    <row r="1753" spans="2:24" ht="30" x14ac:dyDescent="0.25">
      <c r="B1753" s="146">
        <v>47731506</v>
      </c>
      <c r="C1753" s="31" t="s">
        <v>1982</v>
      </c>
      <c r="D1753" s="31"/>
      <c r="E1753" s="44" t="s">
        <v>35</v>
      </c>
      <c r="F1753" s="43" t="s">
        <v>34</v>
      </c>
      <c r="G1753" s="84" t="s">
        <v>34</v>
      </c>
      <c r="H1753" s="31"/>
      <c r="I1753" s="31"/>
      <c r="J1753" s="84" t="s">
        <v>190</v>
      </c>
      <c r="K1753" s="31" t="s">
        <v>34</v>
      </c>
      <c r="L1753" s="31" t="s">
        <v>46</v>
      </c>
      <c r="M1753" s="169"/>
      <c r="N1753" s="148" t="s">
        <v>3033</v>
      </c>
      <c r="O1753" s="44" t="s">
        <v>35</v>
      </c>
      <c r="P1753" s="43">
        <v>1994</v>
      </c>
      <c r="Q1753" s="31">
        <v>1</v>
      </c>
      <c r="R1753" s="84" t="s">
        <v>188</v>
      </c>
      <c r="S1753" s="31" t="s">
        <v>34</v>
      </c>
      <c r="T1753" s="31"/>
      <c r="U1753" s="169"/>
      <c r="V1753" s="150"/>
      <c r="W1753" s="141" t="str" cm="1">
        <f t="array" ref="W1753">IF(SUM(LEN(B1753:V1753))=0,"",IF(OR(OR(ISBLANK(F1753),SUM(LEN(C1753),LEN(D1753))=0),AND(NOT(E1753="Unknown"),ISBLANK(J1753)),AND(NOT(O1753="Unknown"),ISBLANK(R1753))),"Missing Information", INDEX(Table15[Entire Service Line Classification], MATCH(SUMIFS(Table15[Unique ID],Table15[System-Owned Portion],E1753,Table15[If Material Anything Other than "Lead" in Column E,Was Material Ever Previously Lead?],G1753,Table15[Customer-Owned Portion],O1753),Table15[Unique ID],0),0)))</f>
        <v>Non-lead</v>
      </c>
      <c r="X1753"/>
    </row>
    <row r="1754" spans="2:24" ht="30" x14ac:dyDescent="0.25">
      <c r="B1754" s="146">
        <v>45496074</v>
      </c>
      <c r="C1754" s="31" t="s">
        <v>1983</v>
      </c>
      <c r="D1754" s="31"/>
      <c r="E1754" s="44" t="s">
        <v>35</v>
      </c>
      <c r="F1754" s="43" t="s">
        <v>34</v>
      </c>
      <c r="G1754" s="84" t="s">
        <v>34</v>
      </c>
      <c r="H1754" s="31"/>
      <c r="I1754" s="31"/>
      <c r="J1754" s="84" t="s">
        <v>190</v>
      </c>
      <c r="K1754" s="31" t="s">
        <v>34</v>
      </c>
      <c r="L1754" s="31" t="s">
        <v>46</v>
      </c>
      <c r="M1754" s="169"/>
      <c r="N1754" s="148" t="s">
        <v>3033</v>
      </c>
      <c r="O1754" s="44" t="s">
        <v>35</v>
      </c>
      <c r="P1754" s="43">
        <v>1994</v>
      </c>
      <c r="Q1754" s="31">
        <v>1</v>
      </c>
      <c r="R1754" s="84" t="s">
        <v>188</v>
      </c>
      <c r="S1754" s="31" t="s">
        <v>34</v>
      </c>
      <c r="T1754" s="31"/>
      <c r="U1754" s="169"/>
      <c r="V1754" s="150"/>
      <c r="W1754" s="141" t="str" cm="1">
        <f t="array" ref="W1754">IF(SUM(LEN(B1754:V1754))=0,"",IF(OR(OR(ISBLANK(F1754),SUM(LEN(C1754),LEN(D1754))=0),AND(NOT(E1754="Unknown"),ISBLANK(J1754)),AND(NOT(O1754="Unknown"),ISBLANK(R1754))),"Missing Information", INDEX(Table15[Entire Service Line Classification], MATCH(SUMIFS(Table15[Unique ID],Table15[System-Owned Portion],E1754,Table15[If Material Anything Other than "Lead" in Column E,Was Material Ever Previously Lead?],G1754,Table15[Customer-Owned Portion],O1754),Table15[Unique ID],0),0)))</f>
        <v>Non-lead</v>
      </c>
      <c r="X1754"/>
    </row>
    <row r="1755" spans="2:24" ht="30" x14ac:dyDescent="0.25">
      <c r="B1755" s="146">
        <v>47731487</v>
      </c>
      <c r="C1755" s="31" t="s">
        <v>1984</v>
      </c>
      <c r="D1755" s="31"/>
      <c r="E1755" s="44" t="s">
        <v>35</v>
      </c>
      <c r="F1755" s="43" t="s">
        <v>34</v>
      </c>
      <c r="G1755" s="84" t="s">
        <v>34</v>
      </c>
      <c r="H1755" s="31"/>
      <c r="I1755" s="31"/>
      <c r="J1755" s="84" t="s">
        <v>190</v>
      </c>
      <c r="K1755" s="31" t="s">
        <v>34</v>
      </c>
      <c r="L1755" s="31" t="s">
        <v>46</v>
      </c>
      <c r="M1755" s="169"/>
      <c r="N1755" s="148" t="s">
        <v>3033</v>
      </c>
      <c r="O1755" s="44" t="s">
        <v>35</v>
      </c>
      <c r="P1755" s="43">
        <v>1994</v>
      </c>
      <c r="Q1755" s="31">
        <v>1</v>
      </c>
      <c r="R1755" s="84" t="s">
        <v>188</v>
      </c>
      <c r="S1755" s="31" t="s">
        <v>34</v>
      </c>
      <c r="T1755" s="31"/>
      <c r="U1755" s="169"/>
      <c r="V1755" s="150"/>
      <c r="W1755" s="141" t="str" cm="1">
        <f t="array" ref="W1755">IF(SUM(LEN(B1755:V1755))=0,"",IF(OR(OR(ISBLANK(F1755),SUM(LEN(C1755),LEN(D1755))=0),AND(NOT(E1755="Unknown"),ISBLANK(J1755)),AND(NOT(O1755="Unknown"),ISBLANK(R1755))),"Missing Information", INDEX(Table15[Entire Service Line Classification], MATCH(SUMIFS(Table15[Unique ID],Table15[System-Owned Portion],E1755,Table15[If Material Anything Other than "Lead" in Column E,Was Material Ever Previously Lead?],G1755,Table15[Customer-Owned Portion],O1755),Table15[Unique ID],0),0)))</f>
        <v>Non-lead</v>
      </c>
      <c r="X1755"/>
    </row>
    <row r="1756" spans="2:24" ht="30" x14ac:dyDescent="0.25">
      <c r="B1756" s="146">
        <v>46941743</v>
      </c>
      <c r="C1756" s="31" t="s">
        <v>1985</v>
      </c>
      <c r="D1756" s="31"/>
      <c r="E1756" s="44" t="s">
        <v>35</v>
      </c>
      <c r="F1756" s="43" t="s">
        <v>34</v>
      </c>
      <c r="G1756" s="84" t="s">
        <v>34</v>
      </c>
      <c r="H1756" s="31"/>
      <c r="I1756" s="31"/>
      <c r="J1756" s="84" t="s">
        <v>190</v>
      </c>
      <c r="K1756" s="31" t="s">
        <v>34</v>
      </c>
      <c r="L1756" s="31" t="s">
        <v>46</v>
      </c>
      <c r="M1756" s="169"/>
      <c r="N1756" s="148" t="s">
        <v>3033</v>
      </c>
      <c r="O1756" s="44" t="s">
        <v>35</v>
      </c>
      <c r="P1756" s="43">
        <v>1994</v>
      </c>
      <c r="Q1756" s="31">
        <v>1</v>
      </c>
      <c r="R1756" s="84" t="s">
        <v>188</v>
      </c>
      <c r="S1756" s="31" t="s">
        <v>34</v>
      </c>
      <c r="T1756" s="31"/>
      <c r="U1756" s="169"/>
      <c r="V1756" s="150"/>
      <c r="W1756" s="141" t="str" cm="1">
        <f t="array" ref="W1756">IF(SUM(LEN(B1756:V1756))=0,"",IF(OR(OR(ISBLANK(F1756),SUM(LEN(C1756),LEN(D1756))=0),AND(NOT(E1756="Unknown"),ISBLANK(J1756)),AND(NOT(O1756="Unknown"),ISBLANK(R1756))),"Missing Information", INDEX(Table15[Entire Service Line Classification], MATCH(SUMIFS(Table15[Unique ID],Table15[System-Owned Portion],E1756,Table15[If Material Anything Other than "Lead" in Column E,Was Material Ever Previously Lead?],G1756,Table15[Customer-Owned Portion],O1756),Table15[Unique ID],0),0)))</f>
        <v>Non-lead</v>
      </c>
      <c r="X1756"/>
    </row>
    <row r="1757" spans="2:24" ht="30" x14ac:dyDescent="0.25">
      <c r="B1757" s="146">
        <v>51145762</v>
      </c>
      <c r="C1757" s="31" t="s">
        <v>1986</v>
      </c>
      <c r="D1757" s="31"/>
      <c r="E1757" s="44" t="s">
        <v>35</v>
      </c>
      <c r="F1757" s="43" t="s">
        <v>34</v>
      </c>
      <c r="G1757" s="84" t="s">
        <v>34</v>
      </c>
      <c r="H1757" s="31"/>
      <c r="I1757" s="31"/>
      <c r="J1757" s="84" t="s">
        <v>190</v>
      </c>
      <c r="K1757" s="31" t="s">
        <v>34</v>
      </c>
      <c r="L1757" s="31" t="s">
        <v>46</v>
      </c>
      <c r="M1757" s="169"/>
      <c r="N1757" s="148" t="s">
        <v>3033</v>
      </c>
      <c r="O1757" s="44" t="s">
        <v>35</v>
      </c>
      <c r="P1757" s="43">
        <v>1994</v>
      </c>
      <c r="Q1757" s="31">
        <v>1</v>
      </c>
      <c r="R1757" s="84" t="s">
        <v>188</v>
      </c>
      <c r="S1757" s="31" t="s">
        <v>34</v>
      </c>
      <c r="T1757" s="31"/>
      <c r="U1757" s="169"/>
      <c r="V1757" s="150"/>
      <c r="W1757" s="141" t="str" cm="1">
        <f t="array" ref="W1757">IF(SUM(LEN(B1757:V1757))=0,"",IF(OR(OR(ISBLANK(F1757),SUM(LEN(C1757),LEN(D1757))=0),AND(NOT(E1757="Unknown"),ISBLANK(J1757)),AND(NOT(O1757="Unknown"),ISBLANK(R1757))),"Missing Information", INDEX(Table15[Entire Service Line Classification], MATCH(SUMIFS(Table15[Unique ID],Table15[System-Owned Portion],E1757,Table15[If Material Anything Other than "Lead" in Column E,Was Material Ever Previously Lead?],G1757,Table15[Customer-Owned Portion],O1757),Table15[Unique ID],0),0)))</f>
        <v>Non-lead</v>
      </c>
      <c r="X1757"/>
    </row>
    <row r="1758" spans="2:24" ht="30" x14ac:dyDescent="0.25">
      <c r="B1758" s="146">
        <v>46941733</v>
      </c>
      <c r="C1758" s="31" t="s">
        <v>1987</v>
      </c>
      <c r="D1758" s="31"/>
      <c r="E1758" s="44" t="s">
        <v>35</v>
      </c>
      <c r="F1758" s="43" t="s">
        <v>34</v>
      </c>
      <c r="G1758" s="84" t="s">
        <v>34</v>
      </c>
      <c r="H1758" s="31"/>
      <c r="I1758" s="31"/>
      <c r="J1758" s="84" t="s">
        <v>190</v>
      </c>
      <c r="K1758" s="31" t="s">
        <v>34</v>
      </c>
      <c r="L1758" s="31" t="s">
        <v>46</v>
      </c>
      <c r="M1758" s="169"/>
      <c r="N1758" s="148" t="s">
        <v>3033</v>
      </c>
      <c r="O1758" s="44" t="s">
        <v>35</v>
      </c>
      <c r="P1758" s="43">
        <v>1994</v>
      </c>
      <c r="Q1758" s="31">
        <v>1</v>
      </c>
      <c r="R1758" s="84" t="s">
        <v>188</v>
      </c>
      <c r="S1758" s="31" t="s">
        <v>34</v>
      </c>
      <c r="T1758" s="31"/>
      <c r="U1758" s="169"/>
      <c r="V1758" s="150"/>
      <c r="W1758" s="141" t="str" cm="1">
        <f t="array" ref="W1758">IF(SUM(LEN(B1758:V1758))=0,"",IF(OR(OR(ISBLANK(F1758),SUM(LEN(C1758),LEN(D1758))=0),AND(NOT(E1758="Unknown"),ISBLANK(J1758)),AND(NOT(O1758="Unknown"),ISBLANK(R1758))),"Missing Information", INDEX(Table15[Entire Service Line Classification], MATCH(SUMIFS(Table15[Unique ID],Table15[System-Owned Portion],E1758,Table15[If Material Anything Other than "Lead" in Column E,Was Material Ever Previously Lead?],G1758,Table15[Customer-Owned Portion],O1758),Table15[Unique ID],0),0)))</f>
        <v>Non-lead</v>
      </c>
      <c r="X1758"/>
    </row>
    <row r="1759" spans="2:24" ht="30" x14ac:dyDescent="0.25">
      <c r="B1759" s="146">
        <v>46941755</v>
      </c>
      <c r="C1759" s="31" t="s">
        <v>1988</v>
      </c>
      <c r="D1759" s="31"/>
      <c r="E1759" s="44" t="s">
        <v>35</v>
      </c>
      <c r="F1759" s="43" t="s">
        <v>34</v>
      </c>
      <c r="G1759" s="84" t="s">
        <v>34</v>
      </c>
      <c r="H1759" s="31"/>
      <c r="I1759" s="31"/>
      <c r="J1759" s="84" t="s">
        <v>190</v>
      </c>
      <c r="K1759" s="31" t="s">
        <v>34</v>
      </c>
      <c r="L1759" s="31" t="s">
        <v>46</v>
      </c>
      <c r="M1759" s="169"/>
      <c r="N1759" s="148" t="s">
        <v>3033</v>
      </c>
      <c r="O1759" s="44" t="s">
        <v>35</v>
      </c>
      <c r="P1759" s="43">
        <v>1994</v>
      </c>
      <c r="Q1759" s="31">
        <v>1</v>
      </c>
      <c r="R1759" s="84" t="s">
        <v>188</v>
      </c>
      <c r="S1759" s="31" t="s">
        <v>34</v>
      </c>
      <c r="T1759" s="31"/>
      <c r="U1759" s="169"/>
      <c r="V1759" s="150"/>
      <c r="W1759" s="141" t="str" cm="1">
        <f t="array" ref="W1759">IF(SUM(LEN(B1759:V1759))=0,"",IF(OR(OR(ISBLANK(F1759),SUM(LEN(C1759),LEN(D1759))=0),AND(NOT(E1759="Unknown"),ISBLANK(J1759)),AND(NOT(O1759="Unknown"),ISBLANK(R1759))),"Missing Information", INDEX(Table15[Entire Service Line Classification], MATCH(SUMIFS(Table15[Unique ID],Table15[System-Owned Portion],E1759,Table15[If Material Anything Other than "Lead" in Column E,Was Material Ever Previously Lead?],G1759,Table15[Customer-Owned Portion],O1759),Table15[Unique ID],0),0)))</f>
        <v>Non-lead</v>
      </c>
      <c r="X1759"/>
    </row>
    <row r="1760" spans="2:24" ht="30" x14ac:dyDescent="0.25">
      <c r="B1760" s="146">
        <v>45707039</v>
      </c>
      <c r="C1760" s="31" t="s">
        <v>1989</v>
      </c>
      <c r="D1760" s="31"/>
      <c r="E1760" s="44" t="s">
        <v>35</v>
      </c>
      <c r="F1760" s="43" t="s">
        <v>34</v>
      </c>
      <c r="G1760" s="84" t="s">
        <v>34</v>
      </c>
      <c r="H1760" s="31"/>
      <c r="I1760" s="31"/>
      <c r="J1760" s="84" t="s">
        <v>190</v>
      </c>
      <c r="K1760" s="31" t="s">
        <v>34</v>
      </c>
      <c r="L1760" s="31" t="s">
        <v>46</v>
      </c>
      <c r="M1760" s="169"/>
      <c r="N1760" s="148" t="s">
        <v>3033</v>
      </c>
      <c r="O1760" s="44" t="s">
        <v>35</v>
      </c>
      <c r="P1760" s="43">
        <v>1994</v>
      </c>
      <c r="Q1760" s="31">
        <v>1</v>
      </c>
      <c r="R1760" s="84" t="s">
        <v>188</v>
      </c>
      <c r="S1760" s="31" t="s">
        <v>34</v>
      </c>
      <c r="T1760" s="31"/>
      <c r="U1760" s="169"/>
      <c r="V1760" s="150"/>
      <c r="W1760" s="141" t="str" cm="1">
        <f t="array" ref="W1760">IF(SUM(LEN(B1760:V1760))=0,"",IF(OR(OR(ISBLANK(F1760),SUM(LEN(C1760),LEN(D1760))=0),AND(NOT(E1760="Unknown"),ISBLANK(J1760)),AND(NOT(O1760="Unknown"),ISBLANK(R1760))),"Missing Information", INDEX(Table15[Entire Service Line Classification], MATCH(SUMIFS(Table15[Unique ID],Table15[System-Owned Portion],E1760,Table15[If Material Anything Other than "Lead" in Column E,Was Material Ever Previously Lead?],G1760,Table15[Customer-Owned Portion],O1760),Table15[Unique ID],0),0)))</f>
        <v>Non-lead</v>
      </c>
      <c r="X1760"/>
    </row>
    <row r="1761" spans="2:24" ht="30" x14ac:dyDescent="0.25">
      <c r="B1761" s="146">
        <v>88060320</v>
      </c>
      <c r="C1761" s="31" t="s">
        <v>1990</v>
      </c>
      <c r="D1761" s="31"/>
      <c r="E1761" s="44" t="s">
        <v>35</v>
      </c>
      <c r="F1761" s="43" t="s">
        <v>34</v>
      </c>
      <c r="G1761" s="84" t="s">
        <v>34</v>
      </c>
      <c r="H1761" s="31"/>
      <c r="I1761" s="31"/>
      <c r="J1761" s="84" t="s">
        <v>190</v>
      </c>
      <c r="K1761" s="31" t="s">
        <v>34</v>
      </c>
      <c r="L1761" s="31" t="s">
        <v>46</v>
      </c>
      <c r="M1761" s="169"/>
      <c r="N1761" s="148" t="s">
        <v>3033</v>
      </c>
      <c r="O1761" s="44" t="s">
        <v>35</v>
      </c>
      <c r="P1761" s="43">
        <v>1994</v>
      </c>
      <c r="Q1761" s="31">
        <v>1</v>
      </c>
      <c r="R1761" s="84" t="s">
        <v>188</v>
      </c>
      <c r="S1761" s="31" t="s">
        <v>34</v>
      </c>
      <c r="T1761" s="31"/>
      <c r="U1761" s="169"/>
      <c r="V1761" s="150"/>
      <c r="W1761" s="141" t="str" cm="1">
        <f t="array" ref="W1761">IF(SUM(LEN(B1761:V1761))=0,"",IF(OR(OR(ISBLANK(F1761),SUM(LEN(C1761),LEN(D1761))=0),AND(NOT(E1761="Unknown"),ISBLANK(J1761)),AND(NOT(O1761="Unknown"),ISBLANK(R1761))),"Missing Information", INDEX(Table15[Entire Service Line Classification], MATCH(SUMIFS(Table15[Unique ID],Table15[System-Owned Portion],E1761,Table15[If Material Anything Other than "Lead" in Column E,Was Material Ever Previously Lead?],G1761,Table15[Customer-Owned Portion],O1761),Table15[Unique ID],0),0)))</f>
        <v>Non-lead</v>
      </c>
      <c r="X1761"/>
    </row>
    <row r="1762" spans="2:24" ht="30" x14ac:dyDescent="0.25">
      <c r="B1762" s="146">
        <v>46941742</v>
      </c>
      <c r="C1762" s="31" t="s">
        <v>1991</v>
      </c>
      <c r="D1762" s="31"/>
      <c r="E1762" s="44" t="s">
        <v>35</v>
      </c>
      <c r="F1762" s="43" t="s">
        <v>34</v>
      </c>
      <c r="G1762" s="84" t="s">
        <v>34</v>
      </c>
      <c r="H1762" s="31"/>
      <c r="I1762" s="31"/>
      <c r="J1762" s="84" t="s">
        <v>190</v>
      </c>
      <c r="K1762" s="31" t="s">
        <v>34</v>
      </c>
      <c r="L1762" s="31" t="s">
        <v>46</v>
      </c>
      <c r="M1762" s="169"/>
      <c r="N1762" s="148" t="s">
        <v>3033</v>
      </c>
      <c r="O1762" s="44" t="s">
        <v>35</v>
      </c>
      <c r="P1762" s="43">
        <v>1994</v>
      </c>
      <c r="Q1762" s="31">
        <v>1</v>
      </c>
      <c r="R1762" s="84" t="s">
        <v>188</v>
      </c>
      <c r="S1762" s="31" t="s">
        <v>34</v>
      </c>
      <c r="T1762" s="31"/>
      <c r="U1762" s="169"/>
      <c r="V1762" s="150"/>
      <c r="W1762" s="141" t="str" cm="1">
        <f t="array" ref="W1762">IF(SUM(LEN(B1762:V1762))=0,"",IF(OR(OR(ISBLANK(F1762),SUM(LEN(C1762),LEN(D1762))=0),AND(NOT(E1762="Unknown"),ISBLANK(J1762)),AND(NOT(O1762="Unknown"),ISBLANK(R1762))),"Missing Information", INDEX(Table15[Entire Service Line Classification], MATCH(SUMIFS(Table15[Unique ID],Table15[System-Owned Portion],E1762,Table15[If Material Anything Other than "Lead" in Column E,Was Material Ever Previously Lead?],G1762,Table15[Customer-Owned Portion],O1762),Table15[Unique ID],0),0)))</f>
        <v>Non-lead</v>
      </c>
      <c r="X1762"/>
    </row>
    <row r="1763" spans="2:24" ht="30" x14ac:dyDescent="0.25">
      <c r="B1763" s="146">
        <v>89017518</v>
      </c>
      <c r="C1763" s="31" t="s">
        <v>1992</v>
      </c>
      <c r="D1763" s="31"/>
      <c r="E1763" s="44" t="s">
        <v>35</v>
      </c>
      <c r="F1763" s="43" t="s">
        <v>34</v>
      </c>
      <c r="G1763" s="84" t="s">
        <v>34</v>
      </c>
      <c r="H1763" s="31"/>
      <c r="I1763" s="31"/>
      <c r="J1763" s="84" t="s">
        <v>190</v>
      </c>
      <c r="K1763" s="31" t="s">
        <v>34</v>
      </c>
      <c r="L1763" s="31" t="s">
        <v>46</v>
      </c>
      <c r="M1763" s="169"/>
      <c r="N1763" s="148" t="s">
        <v>3033</v>
      </c>
      <c r="O1763" s="44" t="s">
        <v>35</v>
      </c>
      <c r="P1763" s="43">
        <v>1994</v>
      </c>
      <c r="Q1763" s="31">
        <v>1</v>
      </c>
      <c r="R1763" s="84" t="s">
        <v>188</v>
      </c>
      <c r="S1763" s="31" t="s">
        <v>34</v>
      </c>
      <c r="T1763" s="31"/>
      <c r="U1763" s="169"/>
      <c r="V1763" s="150"/>
      <c r="W1763" s="141" t="str" cm="1">
        <f t="array" ref="W1763">IF(SUM(LEN(B1763:V1763))=0,"",IF(OR(OR(ISBLANK(F1763),SUM(LEN(C1763),LEN(D1763))=0),AND(NOT(E1763="Unknown"),ISBLANK(J1763)),AND(NOT(O1763="Unknown"),ISBLANK(R1763))),"Missing Information", INDEX(Table15[Entire Service Line Classification], MATCH(SUMIFS(Table15[Unique ID],Table15[System-Owned Portion],E1763,Table15[If Material Anything Other than "Lead" in Column E,Was Material Ever Previously Lead?],G1763,Table15[Customer-Owned Portion],O1763),Table15[Unique ID],0),0)))</f>
        <v>Non-lead</v>
      </c>
      <c r="X1763"/>
    </row>
    <row r="1764" spans="2:24" ht="30" x14ac:dyDescent="0.25">
      <c r="B1764" s="146">
        <v>46941731</v>
      </c>
      <c r="C1764" s="31" t="s">
        <v>1993</v>
      </c>
      <c r="D1764" s="31"/>
      <c r="E1764" s="44" t="s">
        <v>35</v>
      </c>
      <c r="F1764" s="43" t="s">
        <v>34</v>
      </c>
      <c r="G1764" s="84" t="s">
        <v>34</v>
      </c>
      <c r="H1764" s="31"/>
      <c r="I1764" s="31"/>
      <c r="J1764" s="84" t="s">
        <v>190</v>
      </c>
      <c r="K1764" s="31" t="s">
        <v>34</v>
      </c>
      <c r="L1764" s="31" t="s">
        <v>46</v>
      </c>
      <c r="M1764" s="169"/>
      <c r="N1764" s="148" t="s">
        <v>3033</v>
      </c>
      <c r="O1764" s="44" t="s">
        <v>35</v>
      </c>
      <c r="P1764" s="43">
        <v>1994</v>
      </c>
      <c r="Q1764" s="31">
        <v>1</v>
      </c>
      <c r="R1764" s="84" t="s">
        <v>188</v>
      </c>
      <c r="S1764" s="31" t="s">
        <v>34</v>
      </c>
      <c r="T1764" s="31"/>
      <c r="U1764" s="169"/>
      <c r="V1764" s="150"/>
      <c r="W1764" s="141" t="str" cm="1">
        <f t="array" ref="W1764">IF(SUM(LEN(B1764:V1764))=0,"",IF(OR(OR(ISBLANK(F1764),SUM(LEN(C1764),LEN(D1764))=0),AND(NOT(E1764="Unknown"),ISBLANK(J1764)),AND(NOT(O1764="Unknown"),ISBLANK(R1764))),"Missing Information", INDEX(Table15[Entire Service Line Classification], MATCH(SUMIFS(Table15[Unique ID],Table15[System-Owned Portion],E1764,Table15[If Material Anything Other than "Lead" in Column E,Was Material Ever Previously Lead?],G1764,Table15[Customer-Owned Portion],O1764),Table15[Unique ID],0),0)))</f>
        <v>Non-lead</v>
      </c>
      <c r="X1764"/>
    </row>
    <row r="1765" spans="2:24" ht="30" x14ac:dyDescent="0.25">
      <c r="B1765" s="146">
        <v>89017864</v>
      </c>
      <c r="C1765" s="31" t="s">
        <v>1994</v>
      </c>
      <c r="D1765" s="31"/>
      <c r="E1765" s="44" t="s">
        <v>35</v>
      </c>
      <c r="F1765" s="43" t="s">
        <v>34</v>
      </c>
      <c r="G1765" s="84" t="s">
        <v>34</v>
      </c>
      <c r="H1765" s="31"/>
      <c r="I1765" s="31"/>
      <c r="J1765" s="84" t="s">
        <v>190</v>
      </c>
      <c r="K1765" s="31" t="s">
        <v>34</v>
      </c>
      <c r="L1765" s="31" t="s">
        <v>46</v>
      </c>
      <c r="M1765" s="169"/>
      <c r="N1765" s="148" t="s">
        <v>3033</v>
      </c>
      <c r="O1765" s="44" t="s">
        <v>35</v>
      </c>
      <c r="P1765" s="43">
        <v>1994</v>
      </c>
      <c r="Q1765" s="31">
        <v>1</v>
      </c>
      <c r="R1765" s="84" t="s">
        <v>188</v>
      </c>
      <c r="S1765" s="31" t="s">
        <v>34</v>
      </c>
      <c r="T1765" s="31"/>
      <c r="U1765" s="169"/>
      <c r="V1765" s="150"/>
      <c r="W1765" s="141" t="str" cm="1">
        <f t="array" ref="W1765">IF(SUM(LEN(B1765:V1765))=0,"",IF(OR(OR(ISBLANK(F1765),SUM(LEN(C1765),LEN(D1765))=0),AND(NOT(E1765="Unknown"),ISBLANK(J1765)),AND(NOT(O1765="Unknown"),ISBLANK(R1765))),"Missing Information", INDEX(Table15[Entire Service Line Classification], MATCH(SUMIFS(Table15[Unique ID],Table15[System-Owned Portion],E1765,Table15[If Material Anything Other than "Lead" in Column E,Was Material Ever Previously Lead?],G1765,Table15[Customer-Owned Portion],O1765),Table15[Unique ID],0),0)))</f>
        <v>Non-lead</v>
      </c>
      <c r="X1765"/>
    </row>
    <row r="1766" spans="2:24" ht="30" x14ac:dyDescent="0.25">
      <c r="B1766" s="146">
        <v>46941761</v>
      </c>
      <c r="C1766" s="31" t="s">
        <v>1995</v>
      </c>
      <c r="D1766" s="31"/>
      <c r="E1766" s="44" t="s">
        <v>35</v>
      </c>
      <c r="F1766" s="43" t="s">
        <v>34</v>
      </c>
      <c r="G1766" s="84" t="s">
        <v>34</v>
      </c>
      <c r="H1766" s="31"/>
      <c r="I1766" s="31"/>
      <c r="J1766" s="84" t="s">
        <v>190</v>
      </c>
      <c r="K1766" s="31" t="s">
        <v>34</v>
      </c>
      <c r="L1766" s="31" t="s">
        <v>46</v>
      </c>
      <c r="M1766" s="169"/>
      <c r="N1766" s="148" t="s">
        <v>3033</v>
      </c>
      <c r="O1766" s="44" t="s">
        <v>35</v>
      </c>
      <c r="P1766" s="43">
        <v>1994</v>
      </c>
      <c r="Q1766" s="31">
        <v>1</v>
      </c>
      <c r="R1766" s="84" t="s">
        <v>188</v>
      </c>
      <c r="S1766" s="31" t="s">
        <v>34</v>
      </c>
      <c r="T1766" s="31"/>
      <c r="U1766" s="169"/>
      <c r="V1766" s="150"/>
      <c r="W1766" s="141" t="str" cm="1">
        <f t="array" ref="W1766">IF(SUM(LEN(B1766:V1766))=0,"",IF(OR(OR(ISBLANK(F1766),SUM(LEN(C1766),LEN(D1766))=0),AND(NOT(E1766="Unknown"),ISBLANK(J1766)),AND(NOT(O1766="Unknown"),ISBLANK(R1766))),"Missing Information", INDEX(Table15[Entire Service Line Classification], MATCH(SUMIFS(Table15[Unique ID],Table15[System-Owned Portion],E1766,Table15[If Material Anything Other than "Lead" in Column E,Was Material Ever Previously Lead?],G1766,Table15[Customer-Owned Portion],O1766),Table15[Unique ID],0),0)))</f>
        <v>Non-lead</v>
      </c>
      <c r="X1766"/>
    </row>
    <row r="1767" spans="2:24" ht="30" x14ac:dyDescent="0.25">
      <c r="B1767" s="146">
        <v>90004278</v>
      </c>
      <c r="C1767" s="31" t="s">
        <v>1996</v>
      </c>
      <c r="D1767" s="31"/>
      <c r="E1767" s="44" t="s">
        <v>35</v>
      </c>
      <c r="F1767" s="43" t="s">
        <v>34</v>
      </c>
      <c r="G1767" s="84" t="s">
        <v>34</v>
      </c>
      <c r="H1767" s="31"/>
      <c r="I1767" s="31"/>
      <c r="J1767" s="84" t="s">
        <v>190</v>
      </c>
      <c r="K1767" s="31" t="s">
        <v>34</v>
      </c>
      <c r="L1767" s="31" t="s">
        <v>46</v>
      </c>
      <c r="M1767" s="169"/>
      <c r="N1767" s="148" t="s">
        <v>3033</v>
      </c>
      <c r="O1767" s="44" t="s">
        <v>35</v>
      </c>
      <c r="P1767" s="43">
        <v>1994</v>
      </c>
      <c r="Q1767" s="31">
        <v>1</v>
      </c>
      <c r="R1767" s="84" t="s">
        <v>188</v>
      </c>
      <c r="S1767" s="31" t="s">
        <v>34</v>
      </c>
      <c r="T1767" s="31"/>
      <c r="U1767" s="169"/>
      <c r="V1767" s="150"/>
      <c r="W1767" s="141" t="str" cm="1">
        <f t="array" ref="W1767">IF(SUM(LEN(B1767:V1767))=0,"",IF(OR(OR(ISBLANK(F1767),SUM(LEN(C1767),LEN(D1767))=0),AND(NOT(E1767="Unknown"),ISBLANK(J1767)),AND(NOT(O1767="Unknown"),ISBLANK(R1767))),"Missing Information", INDEX(Table15[Entire Service Line Classification], MATCH(SUMIFS(Table15[Unique ID],Table15[System-Owned Portion],E1767,Table15[If Material Anything Other than "Lead" in Column E,Was Material Ever Previously Lead?],G1767,Table15[Customer-Owned Portion],O1767),Table15[Unique ID],0),0)))</f>
        <v>Non-lead</v>
      </c>
      <c r="X1767"/>
    </row>
    <row r="1768" spans="2:24" ht="30" x14ac:dyDescent="0.25">
      <c r="B1768" s="146">
        <v>54336356</v>
      </c>
      <c r="C1768" s="31" t="s">
        <v>1997</v>
      </c>
      <c r="D1768" s="31"/>
      <c r="E1768" s="44" t="s">
        <v>35</v>
      </c>
      <c r="F1768" s="43" t="s">
        <v>34</v>
      </c>
      <c r="G1768" s="84" t="s">
        <v>34</v>
      </c>
      <c r="H1768" s="31"/>
      <c r="I1768" s="31"/>
      <c r="J1768" s="84" t="s">
        <v>190</v>
      </c>
      <c r="K1768" s="31" t="s">
        <v>34</v>
      </c>
      <c r="L1768" s="31" t="s">
        <v>46</v>
      </c>
      <c r="M1768" s="169"/>
      <c r="N1768" s="148" t="s">
        <v>3033</v>
      </c>
      <c r="O1768" s="44" t="s">
        <v>35</v>
      </c>
      <c r="P1768" s="43">
        <v>1994</v>
      </c>
      <c r="Q1768" s="31">
        <v>1</v>
      </c>
      <c r="R1768" s="84" t="s">
        <v>188</v>
      </c>
      <c r="S1768" s="31" t="s">
        <v>34</v>
      </c>
      <c r="T1768" s="31"/>
      <c r="U1768" s="169"/>
      <c r="V1768" s="150"/>
      <c r="W1768" s="141" t="str" cm="1">
        <f t="array" ref="W1768">IF(SUM(LEN(B1768:V1768))=0,"",IF(OR(OR(ISBLANK(F1768),SUM(LEN(C1768),LEN(D1768))=0),AND(NOT(E1768="Unknown"),ISBLANK(J1768)),AND(NOT(O1768="Unknown"),ISBLANK(R1768))),"Missing Information", INDEX(Table15[Entire Service Line Classification], MATCH(SUMIFS(Table15[Unique ID],Table15[System-Owned Portion],E1768,Table15[If Material Anything Other than "Lead" in Column E,Was Material Ever Previously Lead?],G1768,Table15[Customer-Owned Portion],O1768),Table15[Unique ID],0),0)))</f>
        <v>Non-lead</v>
      </c>
      <c r="X1768"/>
    </row>
    <row r="1769" spans="2:24" ht="30" x14ac:dyDescent="0.25">
      <c r="B1769" s="146">
        <v>46941745</v>
      </c>
      <c r="C1769" s="31" t="s">
        <v>1998</v>
      </c>
      <c r="D1769" s="31"/>
      <c r="E1769" s="44" t="s">
        <v>35</v>
      </c>
      <c r="F1769" s="43" t="s">
        <v>34</v>
      </c>
      <c r="G1769" s="84" t="s">
        <v>34</v>
      </c>
      <c r="H1769" s="31"/>
      <c r="I1769" s="31"/>
      <c r="J1769" s="84" t="s">
        <v>190</v>
      </c>
      <c r="K1769" s="31" t="s">
        <v>34</v>
      </c>
      <c r="L1769" s="31" t="s">
        <v>46</v>
      </c>
      <c r="M1769" s="169"/>
      <c r="N1769" s="148" t="s">
        <v>3033</v>
      </c>
      <c r="O1769" s="44" t="s">
        <v>35</v>
      </c>
      <c r="P1769" s="43">
        <v>1994</v>
      </c>
      <c r="Q1769" s="31">
        <v>1</v>
      </c>
      <c r="R1769" s="84" t="s">
        <v>188</v>
      </c>
      <c r="S1769" s="31" t="s">
        <v>34</v>
      </c>
      <c r="T1769" s="31"/>
      <c r="U1769" s="169"/>
      <c r="V1769" s="150"/>
      <c r="W1769" s="141" t="str" cm="1">
        <f t="array" ref="W1769">IF(SUM(LEN(B1769:V1769))=0,"",IF(OR(OR(ISBLANK(F1769),SUM(LEN(C1769),LEN(D1769))=0),AND(NOT(E1769="Unknown"),ISBLANK(J1769)),AND(NOT(O1769="Unknown"),ISBLANK(R1769))),"Missing Information", INDEX(Table15[Entire Service Line Classification], MATCH(SUMIFS(Table15[Unique ID],Table15[System-Owned Portion],E1769,Table15[If Material Anything Other than "Lead" in Column E,Was Material Ever Previously Lead?],G1769,Table15[Customer-Owned Portion],O1769),Table15[Unique ID],0),0)))</f>
        <v>Non-lead</v>
      </c>
      <c r="X1769"/>
    </row>
    <row r="1770" spans="2:24" ht="30" x14ac:dyDescent="0.25">
      <c r="B1770" s="146">
        <v>89010470</v>
      </c>
      <c r="C1770" s="31" t="s">
        <v>1999</v>
      </c>
      <c r="D1770" s="31"/>
      <c r="E1770" s="44" t="s">
        <v>35</v>
      </c>
      <c r="F1770" s="43" t="s">
        <v>34</v>
      </c>
      <c r="G1770" s="84" t="s">
        <v>34</v>
      </c>
      <c r="H1770" s="31"/>
      <c r="I1770" s="31"/>
      <c r="J1770" s="84" t="s">
        <v>190</v>
      </c>
      <c r="K1770" s="31" t="s">
        <v>34</v>
      </c>
      <c r="L1770" s="31" t="s">
        <v>46</v>
      </c>
      <c r="M1770" s="169"/>
      <c r="N1770" s="148" t="s">
        <v>3033</v>
      </c>
      <c r="O1770" s="44" t="s">
        <v>35</v>
      </c>
      <c r="P1770" s="43">
        <v>1994</v>
      </c>
      <c r="Q1770" s="31">
        <v>1</v>
      </c>
      <c r="R1770" s="84" t="s">
        <v>188</v>
      </c>
      <c r="S1770" s="31" t="s">
        <v>34</v>
      </c>
      <c r="T1770" s="31"/>
      <c r="U1770" s="169"/>
      <c r="V1770" s="150"/>
      <c r="W1770" s="141" t="str" cm="1">
        <f t="array" ref="W1770">IF(SUM(LEN(B1770:V1770))=0,"",IF(OR(OR(ISBLANK(F1770),SUM(LEN(C1770),LEN(D1770))=0),AND(NOT(E1770="Unknown"),ISBLANK(J1770)),AND(NOT(O1770="Unknown"),ISBLANK(R1770))),"Missing Information", INDEX(Table15[Entire Service Line Classification], MATCH(SUMIFS(Table15[Unique ID],Table15[System-Owned Portion],E1770,Table15[If Material Anything Other than "Lead" in Column E,Was Material Ever Previously Lead?],G1770,Table15[Customer-Owned Portion],O1770),Table15[Unique ID],0),0)))</f>
        <v>Non-lead</v>
      </c>
      <c r="X1770"/>
    </row>
    <row r="1771" spans="2:24" ht="30" x14ac:dyDescent="0.25">
      <c r="B1771" s="146">
        <v>89107665</v>
      </c>
      <c r="C1771" s="31" t="s">
        <v>2000</v>
      </c>
      <c r="D1771" s="31"/>
      <c r="E1771" s="44" t="s">
        <v>35</v>
      </c>
      <c r="F1771" s="43" t="s">
        <v>34</v>
      </c>
      <c r="G1771" s="84" t="s">
        <v>34</v>
      </c>
      <c r="H1771" s="31"/>
      <c r="I1771" s="31"/>
      <c r="J1771" s="84" t="s">
        <v>190</v>
      </c>
      <c r="K1771" s="31" t="s">
        <v>34</v>
      </c>
      <c r="L1771" s="31" t="s">
        <v>46</v>
      </c>
      <c r="M1771" s="169"/>
      <c r="N1771" s="148" t="s">
        <v>3033</v>
      </c>
      <c r="O1771" s="44" t="s">
        <v>35</v>
      </c>
      <c r="P1771" s="43">
        <v>1994</v>
      </c>
      <c r="Q1771" s="31">
        <v>1</v>
      </c>
      <c r="R1771" s="84" t="s">
        <v>188</v>
      </c>
      <c r="S1771" s="31" t="s">
        <v>34</v>
      </c>
      <c r="T1771" s="31"/>
      <c r="U1771" s="169"/>
      <c r="V1771" s="150"/>
      <c r="W1771" s="141" t="str" cm="1">
        <f t="array" ref="W1771">IF(SUM(LEN(B1771:V1771))=0,"",IF(OR(OR(ISBLANK(F1771),SUM(LEN(C1771),LEN(D1771))=0),AND(NOT(E1771="Unknown"),ISBLANK(J1771)),AND(NOT(O1771="Unknown"),ISBLANK(R1771))),"Missing Information", INDEX(Table15[Entire Service Line Classification], MATCH(SUMIFS(Table15[Unique ID],Table15[System-Owned Portion],E1771,Table15[If Material Anything Other than "Lead" in Column E,Was Material Ever Previously Lead?],G1771,Table15[Customer-Owned Portion],O1771),Table15[Unique ID],0),0)))</f>
        <v>Non-lead</v>
      </c>
      <c r="X1771"/>
    </row>
    <row r="1772" spans="2:24" ht="30" x14ac:dyDescent="0.25">
      <c r="B1772" s="146">
        <v>44439829</v>
      </c>
      <c r="C1772" s="31" t="s">
        <v>2001</v>
      </c>
      <c r="D1772" s="31"/>
      <c r="E1772" s="44" t="s">
        <v>35</v>
      </c>
      <c r="F1772" s="43" t="s">
        <v>34</v>
      </c>
      <c r="G1772" s="84" t="s">
        <v>34</v>
      </c>
      <c r="H1772" s="31"/>
      <c r="I1772" s="31"/>
      <c r="J1772" s="84" t="s">
        <v>190</v>
      </c>
      <c r="K1772" s="31" t="s">
        <v>34</v>
      </c>
      <c r="L1772" s="31" t="s">
        <v>46</v>
      </c>
      <c r="M1772" s="169"/>
      <c r="N1772" s="148" t="s">
        <v>3033</v>
      </c>
      <c r="O1772" s="44" t="s">
        <v>35</v>
      </c>
      <c r="P1772" s="43">
        <v>1994</v>
      </c>
      <c r="Q1772" s="31">
        <v>1</v>
      </c>
      <c r="R1772" s="84" t="s">
        <v>188</v>
      </c>
      <c r="S1772" s="31" t="s">
        <v>34</v>
      </c>
      <c r="T1772" s="31"/>
      <c r="U1772" s="169"/>
      <c r="V1772" s="150"/>
      <c r="W1772" s="141" t="str" cm="1">
        <f t="array" ref="W1772">IF(SUM(LEN(B1772:V1772))=0,"",IF(OR(OR(ISBLANK(F1772),SUM(LEN(C1772),LEN(D1772))=0),AND(NOT(E1772="Unknown"),ISBLANK(J1772)),AND(NOT(O1772="Unknown"),ISBLANK(R1772))),"Missing Information", INDEX(Table15[Entire Service Line Classification], MATCH(SUMIFS(Table15[Unique ID],Table15[System-Owned Portion],E1772,Table15[If Material Anything Other than "Lead" in Column E,Was Material Ever Previously Lead?],G1772,Table15[Customer-Owned Portion],O1772),Table15[Unique ID],0),0)))</f>
        <v>Non-lead</v>
      </c>
      <c r="X1772"/>
    </row>
    <row r="1773" spans="2:24" ht="30" x14ac:dyDescent="0.25">
      <c r="B1773" s="146">
        <v>46941721</v>
      </c>
      <c r="C1773" s="31" t="s">
        <v>2002</v>
      </c>
      <c r="D1773" s="31"/>
      <c r="E1773" s="44" t="s">
        <v>35</v>
      </c>
      <c r="F1773" s="43" t="s">
        <v>34</v>
      </c>
      <c r="G1773" s="84" t="s">
        <v>34</v>
      </c>
      <c r="H1773" s="31"/>
      <c r="I1773" s="31"/>
      <c r="J1773" s="84" t="s">
        <v>190</v>
      </c>
      <c r="K1773" s="31" t="s">
        <v>34</v>
      </c>
      <c r="L1773" s="31" t="s">
        <v>46</v>
      </c>
      <c r="M1773" s="169"/>
      <c r="N1773" s="148" t="s">
        <v>3033</v>
      </c>
      <c r="O1773" s="44" t="s">
        <v>35</v>
      </c>
      <c r="P1773" s="43">
        <v>1994</v>
      </c>
      <c r="Q1773" s="31">
        <v>1</v>
      </c>
      <c r="R1773" s="84" t="s">
        <v>188</v>
      </c>
      <c r="S1773" s="31" t="s">
        <v>34</v>
      </c>
      <c r="T1773" s="31"/>
      <c r="U1773" s="169"/>
      <c r="V1773" s="150"/>
      <c r="W1773" s="141" t="str" cm="1">
        <f t="array" ref="W1773">IF(SUM(LEN(B1773:V1773))=0,"",IF(OR(OR(ISBLANK(F1773),SUM(LEN(C1773),LEN(D1773))=0),AND(NOT(E1773="Unknown"),ISBLANK(J1773)),AND(NOT(O1773="Unknown"),ISBLANK(R1773))),"Missing Information", INDEX(Table15[Entire Service Line Classification], MATCH(SUMIFS(Table15[Unique ID],Table15[System-Owned Portion],E1773,Table15[If Material Anything Other than "Lead" in Column E,Was Material Ever Previously Lead?],G1773,Table15[Customer-Owned Portion],O1773),Table15[Unique ID],0),0)))</f>
        <v>Non-lead</v>
      </c>
      <c r="X1773"/>
    </row>
    <row r="1774" spans="2:24" ht="30" x14ac:dyDescent="0.25">
      <c r="B1774" s="146">
        <v>46250645</v>
      </c>
      <c r="C1774" s="31" t="s">
        <v>2003</v>
      </c>
      <c r="D1774" s="31"/>
      <c r="E1774" s="44" t="s">
        <v>35</v>
      </c>
      <c r="F1774" s="43" t="s">
        <v>34</v>
      </c>
      <c r="G1774" s="84" t="s">
        <v>34</v>
      </c>
      <c r="H1774" s="31"/>
      <c r="I1774" s="31"/>
      <c r="J1774" s="84" t="s">
        <v>190</v>
      </c>
      <c r="K1774" s="31" t="s">
        <v>34</v>
      </c>
      <c r="L1774" s="31" t="s">
        <v>46</v>
      </c>
      <c r="M1774" s="169"/>
      <c r="N1774" s="148" t="s">
        <v>3033</v>
      </c>
      <c r="O1774" s="44" t="s">
        <v>35</v>
      </c>
      <c r="P1774" s="43">
        <v>1994</v>
      </c>
      <c r="Q1774" s="31">
        <v>1</v>
      </c>
      <c r="R1774" s="84" t="s">
        <v>188</v>
      </c>
      <c r="S1774" s="31" t="s">
        <v>34</v>
      </c>
      <c r="T1774" s="31"/>
      <c r="U1774" s="169"/>
      <c r="V1774" s="150"/>
      <c r="W1774" s="141" t="str" cm="1">
        <f t="array" ref="W1774">IF(SUM(LEN(B1774:V1774))=0,"",IF(OR(OR(ISBLANK(F1774),SUM(LEN(C1774),LEN(D1774))=0),AND(NOT(E1774="Unknown"),ISBLANK(J1774)),AND(NOT(O1774="Unknown"),ISBLANK(R1774))),"Missing Information", INDEX(Table15[Entire Service Line Classification], MATCH(SUMIFS(Table15[Unique ID],Table15[System-Owned Portion],E1774,Table15[If Material Anything Other than "Lead" in Column E,Was Material Ever Previously Lead?],G1774,Table15[Customer-Owned Portion],O1774),Table15[Unique ID],0),0)))</f>
        <v>Non-lead</v>
      </c>
      <c r="X1774"/>
    </row>
    <row r="1775" spans="2:24" ht="30" x14ac:dyDescent="0.25">
      <c r="B1775" s="146">
        <v>47731502</v>
      </c>
      <c r="C1775" s="31" t="s">
        <v>2004</v>
      </c>
      <c r="D1775" s="31"/>
      <c r="E1775" s="44" t="s">
        <v>35</v>
      </c>
      <c r="F1775" s="43" t="s">
        <v>34</v>
      </c>
      <c r="G1775" s="84" t="s">
        <v>34</v>
      </c>
      <c r="H1775" s="31"/>
      <c r="I1775" s="31"/>
      <c r="J1775" s="84" t="s">
        <v>190</v>
      </c>
      <c r="K1775" s="31" t="s">
        <v>34</v>
      </c>
      <c r="L1775" s="31" t="s">
        <v>46</v>
      </c>
      <c r="M1775" s="169"/>
      <c r="N1775" s="148" t="s">
        <v>3033</v>
      </c>
      <c r="O1775" s="44" t="s">
        <v>35</v>
      </c>
      <c r="P1775" s="43">
        <v>1995</v>
      </c>
      <c r="Q1775" s="31">
        <v>1</v>
      </c>
      <c r="R1775" s="84" t="s">
        <v>188</v>
      </c>
      <c r="S1775" s="31" t="s">
        <v>34</v>
      </c>
      <c r="T1775" s="31"/>
      <c r="U1775" s="169"/>
      <c r="V1775" s="150"/>
      <c r="W1775" s="141" t="str" cm="1">
        <f t="array" ref="W1775">IF(SUM(LEN(B1775:V1775))=0,"",IF(OR(OR(ISBLANK(F1775),SUM(LEN(C1775),LEN(D1775))=0),AND(NOT(E1775="Unknown"),ISBLANK(J1775)),AND(NOT(O1775="Unknown"),ISBLANK(R1775))),"Missing Information", INDEX(Table15[Entire Service Line Classification], MATCH(SUMIFS(Table15[Unique ID],Table15[System-Owned Portion],E1775,Table15[If Material Anything Other than "Lead" in Column E,Was Material Ever Previously Lead?],G1775,Table15[Customer-Owned Portion],O1775),Table15[Unique ID],0),0)))</f>
        <v>Non-lead</v>
      </c>
      <c r="X1775"/>
    </row>
    <row r="1776" spans="2:24" ht="30" x14ac:dyDescent="0.25">
      <c r="B1776" s="146">
        <v>48451668</v>
      </c>
      <c r="C1776" s="31" t="s">
        <v>2005</v>
      </c>
      <c r="D1776" s="31"/>
      <c r="E1776" s="44" t="s">
        <v>35</v>
      </c>
      <c r="F1776" s="43" t="s">
        <v>34</v>
      </c>
      <c r="G1776" s="84" t="s">
        <v>34</v>
      </c>
      <c r="H1776" s="31"/>
      <c r="I1776" s="31"/>
      <c r="J1776" s="84" t="s">
        <v>190</v>
      </c>
      <c r="K1776" s="31" t="s">
        <v>34</v>
      </c>
      <c r="L1776" s="31" t="s">
        <v>46</v>
      </c>
      <c r="M1776" s="169"/>
      <c r="N1776" s="148" t="s">
        <v>3033</v>
      </c>
      <c r="O1776" s="44" t="s">
        <v>35</v>
      </c>
      <c r="P1776" s="43">
        <v>1995</v>
      </c>
      <c r="Q1776" s="31">
        <v>1</v>
      </c>
      <c r="R1776" s="84" t="s">
        <v>188</v>
      </c>
      <c r="S1776" s="31" t="s">
        <v>34</v>
      </c>
      <c r="T1776" s="31"/>
      <c r="U1776" s="169"/>
      <c r="V1776" s="150"/>
      <c r="W1776" s="141" t="str" cm="1">
        <f t="array" ref="W1776">IF(SUM(LEN(B1776:V1776))=0,"",IF(OR(OR(ISBLANK(F1776),SUM(LEN(C1776),LEN(D1776))=0),AND(NOT(E1776="Unknown"),ISBLANK(J1776)),AND(NOT(O1776="Unknown"),ISBLANK(R1776))),"Missing Information", INDEX(Table15[Entire Service Line Classification], MATCH(SUMIFS(Table15[Unique ID],Table15[System-Owned Portion],E1776,Table15[If Material Anything Other than "Lead" in Column E,Was Material Ever Previously Lead?],G1776,Table15[Customer-Owned Portion],O1776),Table15[Unique ID],0),0)))</f>
        <v>Non-lead</v>
      </c>
      <c r="X1776"/>
    </row>
    <row r="1777" spans="2:24" ht="30" x14ac:dyDescent="0.25">
      <c r="B1777" s="146">
        <v>48451664</v>
      </c>
      <c r="C1777" s="31" t="s">
        <v>2006</v>
      </c>
      <c r="D1777" s="31"/>
      <c r="E1777" s="44" t="s">
        <v>35</v>
      </c>
      <c r="F1777" s="43" t="s">
        <v>34</v>
      </c>
      <c r="G1777" s="84" t="s">
        <v>34</v>
      </c>
      <c r="H1777" s="31"/>
      <c r="I1777" s="31"/>
      <c r="J1777" s="84" t="s">
        <v>190</v>
      </c>
      <c r="K1777" s="31" t="s">
        <v>34</v>
      </c>
      <c r="L1777" s="31" t="s">
        <v>46</v>
      </c>
      <c r="M1777" s="169"/>
      <c r="N1777" s="148" t="s">
        <v>3033</v>
      </c>
      <c r="O1777" s="44" t="s">
        <v>35</v>
      </c>
      <c r="P1777" s="43">
        <v>1995</v>
      </c>
      <c r="Q1777" s="31">
        <v>1</v>
      </c>
      <c r="R1777" s="84" t="s">
        <v>188</v>
      </c>
      <c r="S1777" s="31" t="s">
        <v>34</v>
      </c>
      <c r="T1777" s="31"/>
      <c r="U1777" s="169"/>
      <c r="V1777" s="150"/>
      <c r="W1777" s="141" t="str" cm="1">
        <f t="array" ref="W1777">IF(SUM(LEN(B1777:V1777))=0,"",IF(OR(OR(ISBLANK(F1777),SUM(LEN(C1777),LEN(D1777))=0),AND(NOT(E1777="Unknown"),ISBLANK(J1777)),AND(NOT(O1777="Unknown"),ISBLANK(R1777))),"Missing Information", INDEX(Table15[Entire Service Line Classification], MATCH(SUMIFS(Table15[Unique ID],Table15[System-Owned Portion],E1777,Table15[If Material Anything Other than "Lead" in Column E,Was Material Ever Previously Lead?],G1777,Table15[Customer-Owned Portion],O1777),Table15[Unique ID],0),0)))</f>
        <v>Non-lead</v>
      </c>
      <c r="X1777"/>
    </row>
    <row r="1778" spans="2:24" ht="30" x14ac:dyDescent="0.25">
      <c r="B1778" s="146">
        <v>48451672</v>
      </c>
      <c r="C1778" s="31" t="s">
        <v>2007</v>
      </c>
      <c r="D1778" s="31"/>
      <c r="E1778" s="44" t="s">
        <v>35</v>
      </c>
      <c r="F1778" s="43" t="s">
        <v>34</v>
      </c>
      <c r="G1778" s="84" t="s">
        <v>34</v>
      </c>
      <c r="H1778" s="31"/>
      <c r="I1778" s="31"/>
      <c r="J1778" s="84" t="s">
        <v>190</v>
      </c>
      <c r="K1778" s="31" t="s">
        <v>34</v>
      </c>
      <c r="L1778" s="31" t="s">
        <v>46</v>
      </c>
      <c r="M1778" s="169"/>
      <c r="N1778" s="148" t="s">
        <v>3033</v>
      </c>
      <c r="O1778" s="44" t="s">
        <v>35</v>
      </c>
      <c r="P1778" s="43">
        <v>1995</v>
      </c>
      <c r="Q1778" s="31">
        <v>1</v>
      </c>
      <c r="R1778" s="84" t="s">
        <v>188</v>
      </c>
      <c r="S1778" s="31" t="s">
        <v>34</v>
      </c>
      <c r="T1778" s="31"/>
      <c r="U1778" s="169"/>
      <c r="V1778" s="150"/>
      <c r="W1778" s="141" t="str" cm="1">
        <f t="array" ref="W1778">IF(SUM(LEN(B1778:V1778))=0,"",IF(OR(OR(ISBLANK(F1778),SUM(LEN(C1778),LEN(D1778))=0),AND(NOT(E1778="Unknown"),ISBLANK(J1778)),AND(NOT(O1778="Unknown"),ISBLANK(R1778))),"Missing Information", INDEX(Table15[Entire Service Line Classification], MATCH(SUMIFS(Table15[Unique ID],Table15[System-Owned Portion],E1778,Table15[If Material Anything Other than "Lead" in Column E,Was Material Ever Previously Lead?],G1778,Table15[Customer-Owned Portion],O1778),Table15[Unique ID],0),0)))</f>
        <v>Non-lead</v>
      </c>
      <c r="X1778"/>
    </row>
    <row r="1779" spans="2:24" ht="30" x14ac:dyDescent="0.25">
      <c r="B1779" s="146">
        <v>50031971</v>
      </c>
      <c r="C1779" s="31" t="s">
        <v>2008</v>
      </c>
      <c r="D1779" s="31"/>
      <c r="E1779" s="44" t="s">
        <v>35</v>
      </c>
      <c r="F1779" s="43" t="s">
        <v>34</v>
      </c>
      <c r="G1779" s="84" t="s">
        <v>34</v>
      </c>
      <c r="H1779" s="31"/>
      <c r="I1779" s="31"/>
      <c r="J1779" s="84" t="s">
        <v>190</v>
      </c>
      <c r="K1779" s="31" t="s">
        <v>34</v>
      </c>
      <c r="L1779" s="31" t="s">
        <v>46</v>
      </c>
      <c r="M1779" s="169"/>
      <c r="N1779" s="148" t="s">
        <v>3033</v>
      </c>
      <c r="O1779" s="44" t="s">
        <v>35</v>
      </c>
      <c r="P1779" s="43">
        <v>1995</v>
      </c>
      <c r="Q1779" s="31">
        <v>1</v>
      </c>
      <c r="R1779" s="84" t="s">
        <v>188</v>
      </c>
      <c r="S1779" s="31" t="s">
        <v>34</v>
      </c>
      <c r="T1779" s="31"/>
      <c r="U1779" s="169"/>
      <c r="V1779" s="150"/>
      <c r="W1779" s="141" t="str" cm="1">
        <f t="array" ref="W1779">IF(SUM(LEN(B1779:V1779))=0,"",IF(OR(OR(ISBLANK(F1779),SUM(LEN(C1779),LEN(D1779))=0),AND(NOT(E1779="Unknown"),ISBLANK(J1779)),AND(NOT(O1779="Unknown"),ISBLANK(R1779))),"Missing Information", INDEX(Table15[Entire Service Line Classification], MATCH(SUMIFS(Table15[Unique ID],Table15[System-Owned Portion],E1779,Table15[If Material Anything Other than "Lead" in Column E,Was Material Ever Previously Lead?],G1779,Table15[Customer-Owned Portion],O1779),Table15[Unique ID],0),0)))</f>
        <v>Non-lead</v>
      </c>
      <c r="X1779"/>
    </row>
    <row r="1780" spans="2:24" ht="30" x14ac:dyDescent="0.25">
      <c r="B1780" s="146">
        <v>49470239</v>
      </c>
      <c r="C1780" s="31" t="s">
        <v>2009</v>
      </c>
      <c r="D1780" s="31"/>
      <c r="E1780" s="44" t="s">
        <v>35</v>
      </c>
      <c r="F1780" s="43" t="s">
        <v>34</v>
      </c>
      <c r="G1780" s="84" t="s">
        <v>34</v>
      </c>
      <c r="H1780" s="31"/>
      <c r="I1780" s="31"/>
      <c r="J1780" s="84" t="s">
        <v>190</v>
      </c>
      <c r="K1780" s="31" t="s">
        <v>34</v>
      </c>
      <c r="L1780" s="31" t="s">
        <v>46</v>
      </c>
      <c r="M1780" s="169"/>
      <c r="N1780" s="148" t="s">
        <v>3033</v>
      </c>
      <c r="O1780" s="44" t="s">
        <v>35</v>
      </c>
      <c r="P1780" s="43">
        <v>1995</v>
      </c>
      <c r="Q1780" s="31">
        <v>1</v>
      </c>
      <c r="R1780" s="84" t="s">
        <v>188</v>
      </c>
      <c r="S1780" s="31" t="s">
        <v>34</v>
      </c>
      <c r="T1780" s="31"/>
      <c r="U1780" s="169"/>
      <c r="V1780" s="150"/>
      <c r="W1780" s="141" t="str" cm="1">
        <f t="array" ref="W1780">IF(SUM(LEN(B1780:V1780))=0,"",IF(OR(OR(ISBLANK(F1780),SUM(LEN(C1780),LEN(D1780))=0),AND(NOT(E1780="Unknown"),ISBLANK(J1780)),AND(NOT(O1780="Unknown"),ISBLANK(R1780))),"Missing Information", INDEX(Table15[Entire Service Line Classification], MATCH(SUMIFS(Table15[Unique ID],Table15[System-Owned Portion],E1780,Table15[If Material Anything Other than "Lead" in Column E,Was Material Ever Previously Lead?],G1780,Table15[Customer-Owned Portion],O1780),Table15[Unique ID],0),0)))</f>
        <v>Non-lead</v>
      </c>
      <c r="X1780"/>
    </row>
    <row r="1781" spans="2:24" ht="30" x14ac:dyDescent="0.25">
      <c r="B1781" s="146">
        <v>47731511</v>
      </c>
      <c r="C1781" s="31" t="s">
        <v>2010</v>
      </c>
      <c r="D1781" s="31"/>
      <c r="E1781" s="44" t="s">
        <v>35</v>
      </c>
      <c r="F1781" s="43" t="s">
        <v>34</v>
      </c>
      <c r="G1781" s="84" t="s">
        <v>34</v>
      </c>
      <c r="H1781" s="31"/>
      <c r="I1781" s="31"/>
      <c r="J1781" s="84" t="s">
        <v>190</v>
      </c>
      <c r="K1781" s="31" t="s">
        <v>34</v>
      </c>
      <c r="L1781" s="31" t="s">
        <v>46</v>
      </c>
      <c r="M1781" s="169"/>
      <c r="N1781" s="148" t="s">
        <v>3033</v>
      </c>
      <c r="O1781" s="44" t="s">
        <v>35</v>
      </c>
      <c r="P1781" s="43">
        <v>1995</v>
      </c>
      <c r="Q1781" s="31">
        <v>1</v>
      </c>
      <c r="R1781" s="84" t="s">
        <v>188</v>
      </c>
      <c r="S1781" s="31" t="s">
        <v>34</v>
      </c>
      <c r="T1781" s="31"/>
      <c r="U1781" s="169"/>
      <c r="V1781" s="150"/>
      <c r="W1781" s="141" t="str" cm="1">
        <f t="array" ref="W1781">IF(SUM(LEN(B1781:V1781))=0,"",IF(OR(OR(ISBLANK(F1781),SUM(LEN(C1781),LEN(D1781))=0),AND(NOT(E1781="Unknown"),ISBLANK(J1781)),AND(NOT(O1781="Unknown"),ISBLANK(R1781))),"Missing Information", INDEX(Table15[Entire Service Line Classification], MATCH(SUMIFS(Table15[Unique ID],Table15[System-Owned Portion],E1781,Table15[If Material Anything Other than "Lead" in Column E,Was Material Ever Previously Lead?],G1781,Table15[Customer-Owned Portion],O1781),Table15[Unique ID],0),0)))</f>
        <v>Non-lead</v>
      </c>
      <c r="X1781"/>
    </row>
    <row r="1782" spans="2:24" ht="30" x14ac:dyDescent="0.25">
      <c r="B1782" s="146">
        <v>46941797</v>
      </c>
      <c r="C1782" s="31" t="s">
        <v>2011</v>
      </c>
      <c r="D1782" s="31"/>
      <c r="E1782" s="44" t="s">
        <v>35</v>
      </c>
      <c r="F1782" s="43" t="s">
        <v>34</v>
      </c>
      <c r="G1782" s="84" t="s">
        <v>34</v>
      </c>
      <c r="H1782" s="31"/>
      <c r="I1782" s="31"/>
      <c r="J1782" s="84" t="s">
        <v>190</v>
      </c>
      <c r="K1782" s="31" t="s">
        <v>34</v>
      </c>
      <c r="L1782" s="31" t="s">
        <v>46</v>
      </c>
      <c r="M1782" s="169"/>
      <c r="N1782" s="148" t="s">
        <v>3033</v>
      </c>
      <c r="O1782" s="44" t="s">
        <v>35</v>
      </c>
      <c r="P1782" s="43">
        <v>1995</v>
      </c>
      <c r="Q1782" s="31">
        <v>1</v>
      </c>
      <c r="R1782" s="84" t="s">
        <v>188</v>
      </c>
      <c r="S1782" s="31" t="s">
        <v>34</v>
      </c>
      <c r="T1782" s="31"/>
      <c r="U1782" s="169"/>
      <c r="V1782" s="150"/>
      <c r="W1782" s="141" t="str" cm="1">
        <f t="array" ref="W1782">IF(SUM(LEN(B1782:V1782))=0,"",IF(OR(OR(ISBLANK(F1782),SUM(LEN(C1782),LEN(D1782))=0),AND(NOT(E1782="Unknown"),ISBLANK(J1782)),AND(NOT(O1782="Unknown"),ISBLANK(R1782))),"Missing Information", INDEX(Table15[Entire Service Line Classification], MATCH(SUMIFS(Table15[Unique ID],Table15[System-Owned Portion],E1782,Table15[If Material Anything Other than "Lead" in Column E,Was Material Ever Previously Lead?],G1782,Table15[Customer-Owned Portion],O1782),Table15[Unique ID],0),0)))</f>
        <v>Non-lead</v>
      </c>
      <c r="X1782"/>
    </row>
    <row r="1783" spans="2:24" ht="30" x14ac:dyDescent="0.25">
      <c r="B1783" s="146">
        <v>48451673</v>
      </c>
      <c r="C1783" s="31" t="s">
        <v>2012</v>
      </c>
      <c r="D1783" s="31"/>
      <c r="E1783" s="44" t="s">
        <v>35</v>
      </c>
      <c r="F1783" s="43" t="s">
        <v>34</v>
      </c>
      <c r="G1783" s="84" t="s">
        <v>34</v>
      </c>
      <c r="H1783" s="31"/>
      <c r="I1783" s="31"/>
      <c r="J1783" s="84" t="s">
        <v>190</v>
      </c>
      <c r="K1783" s="31" t="s">
        <v>34</v>
      </c>
      <c r="L1783" s="31" t="s">
        <v>46</v>
      </c>
      <c r="M1783" s="169"/>
      <c r="N1783" s="148" t="s">
        <v>3033</v>
      </c>
      <c r="O1783" s="44" t="s">
        <v>35</v>
      </c>
      <c r="P1783" s="43">
        <v>1995</v>
      </c>
      <c r="Q1783" s="31">
        <v>1</v>
      </c>
      <c r="R1783" s="84" t="s">
        <v>188</v>
      </c>
      <c r="S1783" s="31" t="s">
        <v>34</v>
      </c>
      <c r="T1783" s="31"/>
      <c r="U1783" s="169"/>
      <c r="V1783" s="150"/>
      <c r="W1783" s="141" t="str" cm="1">
        <f t="array" ref="W1783">IF(SUM(LEN(B1783:V1783))=0,"",IF(OR(OR(ISBLANK(F1783),SUM(LEN(C1783),LEN(D1783))=0),AND(NOT(E1783="Unknown"),ISBLANK(J1783)),AND(NOT(O1783="Unknown"),ISBLANK(R1783))),"Missing Information", INDEX(Table15[Entire Service Line Classification], MATCH(SUMIFS(Table15[Unique ID],Table15[System-Owned Portion],E1783,Table15[If Material Anything Other than "Lead" in Column E,Was Material Ever Previously Lead?],G1783,Table15[Customer-Owned Portion],O1783),Table15[Unique ID],0),0)))</f>
        <v>Non-lead</v>
      </c>
      <c r="X1783"/>
    </row>
    <row r="1784" spans="2:24" ht="30" x14ac:dyDescent="0.25">
      <c r="B1784" s="146">
        <v>48451663</v>
      </c>
      <c r="C1784" s="31" t="s">
        <v>2013</v>
      </c>
      <c r="D1784" s="31"/>
      <c r="E1784" s="44" t="s">
        <v>35</v>
      </c>
      <c r="F1784" s="43" t="s">
        <v>34</v>
      </c>
      <c r="G1784" s="84" t="s">
        <v>34</v>
      </c>
      <c r="H1784" s="31"/>
      <c r="I1784" s="31"/>
      <c r="J1784" s="84" t="s">
        <v>190</v>
      </c>
      <c r="K1784" s="31" t="s">
        <v>34</v>
      </c>
      <c r="L1784" s="31" t="s">
        <v>46</v>
      </c>
      <c r="M1784" s="169"/>
      <c r="N1784" s="148" t="s">
        <v>3033</v>
      </c>
      <c r="O1784" s="44" t="s">
        <v>35</v>
      </c>
      <c r="P1784" s="43">
        <v>1995</v>
      </c>
      <c r="Q1784" s="31">
        <v>1</v>
      </c>
      <c r="R1784" s="84" t="s">
        <v>188</v>
      </c>
      <c r="S1784" s="31" t="s">
        <v>34</v>
      </c>
      <c r="T1784" s="31"/>
      <c r="U1784" s="169"/>
      <c r="V1784" s="150"/>
      <c r="W1784" s="141" t="str" cm="1">
        <f t="array" ref="W1784">IF(SUM(LEN(B1784:V1784))=0,"",IF(OR(OR(ISBLANK(F1784),SUM(LEN(C1784),LEN(D1784))=0),AND(NOT(E1784="Unknown"),ISBLANK(J1784)),AND(NOT(O1784="Unknown"),ISBLANK(R1784))),"Missing Information", INDEX(Table15[Entire Service Line Classification], MATCH(SUMIFS(Table15[Unique ID],Table15[System-Owned Portion],E1784,Table15[If Material Anything Other than "Lead" in Column E,Was Material Ever Previously Lead?],G1784,Table15[Customer-Owned Portion],O1784),Table15[Unique ID],0),0)))</f>
        <v>Non-lead</v>
      </c>
      <c r="X1784"/>
    </row>
    <row r="1785" spans="2:24" ht="30" x14ac:dyDescent="0.25">
      <c r="B1785" s="146">
        <v>48451667</v>
      </c>
      <c r="C1785" s="31" t="s">
        <v>2014</v>
      </c>
      <c r="D1785" s="31"/>
      <c r="E1785" s="44" t="s">
        <v>35</v>
      </c>
      <c r="F1785" s="43" t="s">
        <v>34</v>
      </c>
      <c r="G1785" s="84" t="s">
        <v>34</v>
      </c>
      <c r="H1785" s="31"/>
      <c r="I1785" s="31"/>
      <c r="J1785" s="84" t="s">
        <v>190</v>
      </c>
      <c r="K1785" s="31" t="s">
        <v>34</v>
      </c>
      <c r="L1785" s="31" t="s">
        <v>46</v>
      </c>
      <c r="M1785" s="169"/>
      <c r="N1785" s="148" t="s">
        <v>3033</v>
      </c>
      <c r="O1785" s="44" t="s">
        <v>35</v>
      </c>
      <c r="P1785" s="43">
        <v>1995</v>
      </c>
      <c r="Q1785" s="31">
        <v>1</v>
      </c>
      <c r="R1785" s="84" t="s">
        <v>188</v>
      </c>
      <c r="S1785" s="31" t="s">
        <v>34</v>
      </c>
      <c r="T1785" s="31"/>
      <c r="U1785" s="169"/>
      <c r="V1785" s="150"/>
      <c r="W1785" s="141" t="str" cm="1">
        <f t="array" ref="W1785">IF(SUM(LEN(B1785:V1785))=0,"",IF(OR(OR(ISBLANK(F1785),SUM(LEN(C1785),LEN(D1785))=0),AND(NOT(E1785="Unknown"),ISBLANK(J1785)),AND(NOT(O1785="Unknown"),ISBLANK(R1785))),"Missing Information", INDEX(Table15[Entire Service Line Classification], MATCH(SUMIFS(Table15[Unique ID],Table15[System-Owned Portion],E1785,Table15[If Material Anything Other than "Lead" in Column E,Was Material Ever Previously Lead?],G1785,Table15[Customer-Owned Portion],O1785),Table15[Unique ID],0),0)))</f>
        <v>Non-lead</v>
      </c>
      <c r="X1785"/>
    </row>
    <row r="1786" spans="2:24" ht="30" x14ac:dyDescent="0.25">
      <c r="B1786" s="146">
        <v>48451683</v>
      </c>
      <c r="C1786" s="31" t="s">
        <v>2015</v>
      </c>
      <c r="D1786" s="31"/>
      <c r="E1786" s="44" t="s">
        <v>35</v>
      </c>
      <c r="F1786" s="43" t="s">
        <v>34</v>
      </c>
      <c r="G1786" s="84" t="s">
        <v>34</v>
      </c>
      <c r="H1786" s="31"/>
      <c r="I1786" s="31"/>
      <c r="J1786" s="84" t="s">
        <v>190</v>
      </c>
      <c r="K1786" s="31" t="s">
        <v>34</v>
      </c>
      <c r="L1786" s="31" t="s">
        <v>46</v>
      </c>
      <c r="M1786" s="169"/>
      <c r="N1786" s="148" t="s">
        <v>3033</v>
      </c>
      <c r="O1786" s="44" t="s">
        <v>35</v>
      </c>
      <c r="P1786" s="43">
        <v>1995</v>
      </c>
      <c r="Q1786" s="31">
        <v>1</v>
      </c>
      <c r="R1786" s="84" t="s">
        <v>188</v>
      </c>
      <c r="S1786" s="31" t="s">
        <v>34</v>
      </c>
      <c r="T1786" s="31"/>
      <c r="U1786" s="169"/>
      <c r="V1786" s="150"/>
      <c r="W1786" s="141" t="str" cm="1">
        <f t="array" ref="W1786">IF(SUM(LEN(B1786:V1786))=0,"",IF(OR(OR(ISBLANK(F1786),SUM(LEN(C1786),LEN(D1786))=0),AND(NOT(E1786="Unknown"),ISBLANK(J1786)),AND(NOT(O1786="Unknown"),ISBLANK(R1786))),"Missing Information", INDEX(Table15[Entire Service Line Classification], MATCH(SUMIFS(Table15[Unique ID],Table15[System-Owned Portion],E1786,Table15[If Material Anything Other than "Lead" in Column E,Was Material Ever Previously Lead?],G1786,Table15[Customer-Owned Portion],O1786),Table15[Unique ID],0),0)))</f>
        <v>Non-lead</v>
      </c>
      <c r="X1786"/>
    </row>
    <row r="1787" spans="2:24" ht="30" x14ac:dyDescent="0.25">
      <c r="B1787" s="146">
        <v>48451648</v>
      </c>
      <c r="C1787" s="31" t="s">
        <v>2016</v>
      </c>
      <c r="D1787" s="31"/>
      <c r="E1787" s="44" t="s">
        <v>35</v>
      </c>
      <c r="F1787" s="43" t="s">
        <v>34</v>
      </c>
      <c r="G1787" s="84" t="s">
        <v>34</v>
      </c>
      <c r="H1787" s="31"/>
      <c r="I1787" s="31"/>
      <c r="J1787" s="84" t="s">
        <v>190</v>
      </c>
      <c r="K1787" s="31" t="s">
        <v>34</v>
      </c>
      <c r="L1787" s="31" t="s">
        <v>46</v>
      </c>
      <c r="M1787" s="169"/>
      <c r="N1787" s="148" t="s">
        <v>3033</v>
      </c>
      <c r="O1787" s="44" t="s">
        <v>35</v>
      </c>
      <c r="P1787" s="43">
        <v>1995</v>
      </c>
      <c r="Q1787" s="31">
        <v>1</v>
      </c>
      <c r="R1787" s="84" t="s">
        <v>188</v>
      </c>
      <c r="S1787" s="31" t="s">
        <v>34</v>
      </c>
      <c r="T1787" s="31"/>
      <c r="U1787" s="169"/>
      <c r="V1787" s="150"/>
      <c r="W1787" s="141" t="str" cm="1">
        <f t="array" ref="W1787">IF(SUM(LEN(B1787:V1787))=0,"",IF(OR(OR(ISBLANK(F1787),SUM(LEN(C1787),LEN(D1787))=0),AND(NOT(E1787="Unknown"),ISBLANK(J1787)),AND(NOT(O1787="Unknown"),ISBLANK(R1787))),"Missing Information", INDEX(Table15[Entire Service Line Classification], MATCH(SUMIFS(Table15[Unique ID],Table15[System-Owned Portion],E1787,Table15[If Material Anything Other than "Lead" in Column E,Was Material Ever Previously Lead?],G1787,Table15[Customer-Owned Portion],O1787),Table15[Unique ID],0),0)))</f>
        <v>Non-lead</v>
      </c>
      <c r="X1787"/>
    </row>
    <row r="1788" spans="2:24" ht="30" x14ac:dyDescent="0.25">
      <c r="B1788" s="146">
        <v>48451665</v>
      </c>
      <c r="C1788" s="31" t="s">
        <v>2017</v>
      </c>
      <c r="D1788" s="31"/>
      <c r="E1788" s="44" t="s">
        <v>35</v>
      </c>
      <c r="F1788" s="43" t="s">
        <v>34</v>
      </c>
      <c r="G1788" s="84" t="s">
        <v>34</v>
      </c>
      <c r="H1788" s="31"/>
      <c r="I1788" s="31"/>
      <c r="J1788" s="84" t="s">
        <v>190</v>
      </c>
      <c r="K1788" s="31" t="s">
        <v>34</v>
      </c>
      <c r="L1788" s="31" t="s">
        <v>46</v>
      </c>
      <c r="M1788" s="169"/>
      <c r="N1788" s="148" t="s">
        <v>3033</v>
      </c>
      <c r="O1788" s="44" t="s">
        <v>35</v>
      </c>
      <c r="P1788" s="43">
        <v>1995</v>
      </c>
      <c r="Q1788" s="31">
        <v>1</v>
      </c>
      <c r="R1788" s="84" t="s">
        <v>188</v>
      </c>
      <c r="S1788" s="31" t="s">
        <v>34</v>
      </c>
      <c r="T1788" s="31"/>
      <c r="U1788" s="169"/>
      <c r="V1788" s="150"/>
      <c r="W1788" s="141" t="str" cm="1">
        <f t="array" ref="W1788">IF(SUM(LEN(B1788:V1788))=0,"",IF(OR(OR(ISBLANK(F1788),SUM(LEN(C1788),LEN(D1788))=0),AND(NOT(E1788="Unknown"),ISBLANK(J1788)),AND(NOT(O1788="Unknown"),ISBLANK(R1788))),"Missing Information", INDEX(Table15[Entire Service Line Classification], MATCH(SUMIFS(Table15[Unique ID],Table15[System-Owned Portion],E1788,Table15[If Material Anything Other than "Lead" in Column E,Was Material Ever Previously Lead?],G1788,Table15[Customer-Owned Portion],O1788),Table15[Unique ID],0),0)))</f>
        <v>Non-lead</v>
      </c>
      <c r="X1788"/>
    </row>
    <row r="1789" spans="2:24" ht="30" x14ac:dyDescent="0.25">
      <c r="B1789" s="146">
        <v>47731501</v>
      </c>
      <c r="C1789" s="31" t="s">
        <v>2018</v>
      </c>
      <c r="D1789" s="31"/>
      <c r="E1789" s="44" t="s">
        <v>35</v>
      </c>
      <c r="F1789" s="43" t="s">
        <v>34</v>
      </c>
      <c r="G1789" s="84" t="s">
        <v>34</v>
      </c>
      <c r="H1789" s="31"/>
      <c r="I1789" s="31"/>
      <c r="J1789" s="84" t="s">
        <v>190</v>
      </c>
      <c r="K1789" s="31" t="s">
        <v>34</v>
      </c>
      <c r="L1789" s="31" t="s">
        <v>46</v>
      </c>
      <c r="M1789" s="169"/>
      <c r="N1789" s="148" t="s">
        <v>3033</v>
      </c>
      <c r="O1789" s="44" t="s">
        <v>35</v>
      </c>
      <c r="P1789" s="43">
        <v>1995</v>
      </c>
      <c r="Q1789" s="31">
        <v>1</v>
      </c>
      <c r="R1789" s="84" t="s">
        <v>188</v>
      </c>
      <c r="S1789" s="31" t="s">
        <v>34</v>
      </c>
      <c r="T1789" s="31"/>
      <c r="U1789" s="169"/>
      <c r="V1789" s="150"/>
      <c r="W1789" s="141" t="str" cm="1">
        <f t="array" ref="W1789">IF(SUM(LEN(B1789:V1789))=0,"",IF(OR(OR(ISBLANK(F1789),SUM(LEN(C1789),LEN(D1789))=0),AND(NOT(E1789="Unknown"),ISBLANK(J1789)),AND(NOT(O1789="Unknown"),ISBLANK(R1789))),"Missing Information", INDEX(Table15[Entire Service Line Classification], MATCH(SUMIFS(Table15[Unique ID],Table15[System-Owned Portion],E1789,Table15[If Material Anything Other than "Lead" in Column E,Was Material Ever Previously Lead?],G1789,Table15[Customer-Owned Portion],O1789),Table15[Unique ID],0),0)))</f>
        <v>Non-lead</v>
      </c>
      <c r="X1789"/>
    </row>
    <row r="1790" spans="2:24" ht="30" x14ac:dyDescent="0.25">
      <c r="B1790" s="146">
        <v>89010459</v>
      </c>
      <c r="C1790" s="31" t="s">
        <v>2019</v>
      </c>
      <c r="D1790" s="31"/>
      <c r="E1790" s="44" t="s">
        <v>35</v>
      </c>
      <c r="F1790" s="43" t="s">
        <v>34</v>
      </c>
      <c r="G1790" s="84" t="s">
        <v>34</v>
      </c>
      <c r="H1790" s="31"/>
      <c r="I1790" s="31"/>
      <c r="J1790" s="84" t="s">
        <v>190</v>
      </c>
      <c r="K1790" s="31" t="s">
        <v>34</v>
      </c>
      <c r="L1790" s="31" t="s">
        <v>46</v>
      </c>
      <c r="M1790" s="169"/>
      <c r="N1790" s="148" t="s">
        <v>3033</v>
      </c>
      <c r="O1790" s="44" t="s">
        <v>35</v>
      </c>
      <c r="P1790" s="43">
        <v>1995</v>
      </c>
      <c r="Q1790" s="31">
        <v>1</v>
      </c>
      <c r="R1790" s="84" t="s">
        <v>188</v>
      </c>
      <c r="S1790" s="31" t="s">
        <v>34</v>
      </c>
      <c r="T1790" s="31"/>
      <c r="U1790" s="169"/>
      <c r="V1790" s="150"/>
      <c r="W1790" s="141" t="str" cm="1">
        <f t="array" ref="W1790">IF(SUM(LEN(B1790:V1790))=0,"",IF(OR(OR(ISBLANK(F1790),SUM(LEN(C1790),LEN(D1790))=0),AND(NOT(E1790="Unknown"),ISBLANK(J1790)),AND(NOT(O1790="Unknown"),ISBLANK(R1790))),"Missing Information", INDEX(Table15[Entire Service Line Classification], MATCH(SUMIFS(Table15[Unique ID],Table15[System-Owned Portion],E1790,Table15[If Material Anything Other than "Lead" in Column E,Was Material Ever Previously Lead?],G1790,Table15[Customer-Owned Portion],O1790),Table15[Unique ID],0),0)))</f>
        <v>Non-lead</v>
      </c>
      <c r="X1790"/>
    </row>
    <row r="1791" spans="2:24" ht="30" x14ac:dyDescent="0.25">
      <c r="B1791" s="146">
        <v>48451670</v>
      </c>
      <c r="C1791" s="31" t="s">
        <v>2020</v>
      </c>
      <c r="D1791" s="31"/>
      <c r="E1791" s="44" t="s">
        <v>35</v>
      </c>
      <c r="F1791" s="43" t="s">
        <v>34</v>
      </c>
      <c r="G1791" s="84" t="s">
        <v>34</v>
      </c>
      <c r="H1791" s="31"/>
      <c r="I1791" s="31"/>
      <c r="J1791" s="84" t="s">
        <v>190</v>
      </c>
      <c r="K1791" s="31" t="s">
        <v>34</v>
      </c>
      <c r="L1791" s="31" t="s">
        <v>46</v>
      </c>
      <c r="M1791" s="169"/>
      <c r="N1791" s="148" t="s">
        <v>3033</v>
      </c>
      <c r="O1791" s="44" t="s">
        <v>35</v>
      </c>
      <c r="P1791" s="43">
        <v>1995</v>
      </c>
      <c r="Q1791" s="31">
        <v>1</v>
      </c>
      <c r="R1791" s="84" t="s">
        <v>188</v>
      </c>
      <c r="S1791" s="31" t="s">
        <v>34</v>
      </c>
      <c r="T1791" s="31"/>
      <c r="U1791" s="169"/>
      <c r="V1791" s="150"/>
      <c r="W1791" s="141" t="str" cm="1">
        <f t="array" ref="W1791">IF(SUM(LEN(B1791:V1791))=0,"",IF(OR(OR(ISBLANK(F1791),SUM(LEN(C1791),LEN(D1791))=0),AND(NOT(E1791="Unknown"),ISBLANK(J1791)),AND(NOT(O1791="Unknown"),ISBLANK(R1791))),"Missing Information", INDEX(Table15[Entire Service Line Classification], MATCH(SUMIFS(Table15[Unique ID],Table15[System-Owned Portion],E1791,Table15[If Material Anything Other than "Lead" in Column E,Was Material Ever Previously Lead?],G1791,Table15[Customer-Owned Portion],O1791),Table15[Unique ID],0),0)))</f>
        <v>Non-lead</v>
      </c>
      <c r="X1791"/>
    </row>
    <row r="1792" spans="2:24" ht="30" x14ac:dyDescent="0.25">
      <c r="B1792" s="146">
        <v>62340096</v>
      </c>
      <c r="C1792" s="31" t="s">
        <v>2021</v>
      </c>
      <c r="D1792" s="31"/>
      <c r="E1792" s="44" t="s">
        <v>35</v>
      </c>
      <c r="F1792" s="43" t="s">
        <v>34</v>
      </c>
      <c r="G1792" s="84" t="s">
        <v>34</v>
      </c>
      <c r="H1792" s="31"/>
      <c r="I1792" s="31"/>
      <c r="J1792" s="84" t="s">
        <v>190</v>
      </c>
      <c r="K1792" s="31" t="s">
        <v>34</v>
      </c>
      <c r="L1792" s="31" t="s">
        <v>46</v>
      </c>
      <c r="M1792" s="169"/>
      <c r="N1792" s="148" t="s">
        <v>3033</v>
      </c>
      <c r="O1792" s="44" t="s">
        <v>35</v>
      </c>
      <c r="P1792" s="43">
        <v>1995</v>
      </c>
      <c r="Q1792" s="31">
        <v>1</v>
      </c>
      <c r="R1792" s="84" t="s">
        <v>188</v>
      </c>
      <c r="S1792" s="31" t="s">
        <v>34</v>
      </c>
      <c r="T1792" s="31"/>
      <c r="U1792" s="169"/>
      <c r="V1792" s="150"/>
      <c r="W1792" s="141" t="str" cm="1">
        <f t="array" ref="W1792">IF(SUM(LEN(B1792:V1792))=0,"",IF(OR(OR(ISBLANK(F1792),SUM(LEN(C1792),LEN(D1792))=0),AND(NOT(E1792="Unknown"),ISBLANK(J1792)),AND(NOT(O1792="Unknown"),ISBLANK(R1792))),"Missing Information", INDEX(Table15[Entire Service Line Classification], MATCH(SUMIFS(Table15[Unique ID],Table15[System-Owned Portion],E1792,Table15[If Material Anything Other than "Lead" in Column E,Was Material Ever Previously Lead?],G1792,Table15[Customer-Owned Portion],O1792),Table15[Unique ID],0),0)))</f>
        <v>Non-lead</v>
      </c>
      <c r="X1792"/>
    </row>
    <row r="1793" spans="2:24" ht="30" x14ac:dyDescent="0.25">
      <c r="B1793" s="146">
        <v>52882450</v>
      </c>
      <c r="C1793" s="31" t="s">
        <v>2022</v>
      </c>
      <c r="D1793" s="31"/>
      <c r="E1793" s="44" t="s">
        <v>35</v>
      </c>
      <c r="F1793" s="43" t="s">
        <v>34</v>
      </c>
      <c r="G1793" s="84" t="s">
        <v>34</v>
      </c>
      <c r="H1793" s="31"/>
      <c r="I1793" s="31"/>
      <c r="J1793" s="84" t="s">
        <v>190</v>
      </c>
      <c r="K1793" s="31" t="s">
        <v>34</v>
      </c>
      <c r="L1793" s="31" t="s">
        <v>46</v>
      </c>
      <c r="M1793" s="169"/>
      <c r="N1793" s="148" t="s">
        <v>3033</v>
      </c>
      <c r="O1793" s="44" t="s">
        <v>35</v>
      </c>
      <c r="P1793" s="43">
        <v>1995</v>
      </c>
      <c r="Q1793" s="31">
        <v>1</v>
      </c>
      <c r="R1793" s="84" t="s">
        <v>188</v>
      </c>
      <c r="S1793" s="31" t="s">
        <v>34</v>
      </c>
      <c r="T1793" s="31"/>
      <c r="U1793" s="169"/>
      <c r="V1793" s="150"/>
      <c r="W1793" s="141" t="str" cm="1">
        <f t="array" ref="W1793">IF(SUM(LEN(B1793:V1793))=0,"",IF(OR(OR(ISBLANK(F1793),SUM(LEN(C1793),LEN(D1793))=0),AND(NOT(E1793="Unknown"),ISBLANK(J1793)),AND(NOT(O1793="Unknown"),ISBLANK(R1793))),"Missing Information", INDEX(Table15[Entire Service Line Classification], MATCH(SUMIFS(Table15[Unique ID],Table15[System-Owned Portion],E1793,Table15[If Material Anything Other than "Lead" in Column E,Was Material Ever Previously Lead?],G1793,Table15[Customer-Owned Portion],O1793),Table15[Unique ID],0),0)))</f>
        <v>Non-lead</v>
      </c>
      <c r="X1793"/>
    </row>
    <row r="1794" spans="2:24" ht="30" x14ac:dyDescent="0.25">
      <c r="B1794" s="146">
        <v>48451680</v>
      </c>
      <c r="C1794" s="31" t="s">
        <v>2023</v>
      </c>
      <c r="D1794" s="31"/>
      <c r="E1794" s="44" t="s">
        <v>35</v>
      </c>
      <c r="F1794" s="43" t="s">
        <v>34</v>
      </c>
      <c r="G1794" s="84" t="s">
        <v>34</v>
      </c>
      <c r="H1794" s="31"/>
      <c r="I1794" s="31"/>
      <c r="J1794" s="84" t="s">
        <v>190</v>
      </c>
      <c r="K1794" s="31" t="s">
        <v>34</v>
      </c>
      <c r="L1794" s="31" t="s">
        <v>46</v>
      </c>
      <c r="M1794" s="169"/>
      <c r="N1794" s="148" t="s">
        <v>3033</v>
      </c>
      <c r="O1794" s="44" t="s">
        <v>35</v>
      </c>
      <c r="P1794" s="43">
        <v>1995</v>
      </c>
      <c r="Q1794" s="31">
        <v>1</v>
      </c>
      <c r="R1794" s="84" t="s">
        <v>188</v>
      </c>
      <c r="S1794" s="31" t="s">
        <v>34</v>
      </c>
      <c r="T1794" s="31"/>
      <c r="U1794" s="169"/>
      <c r="V1794" s="150"/>
      <c r="W1794" s="141" t="str" cm="1">
        <f t="array" ref="W1794">IF(SUM(LEN(B1794:V1794))=0,"",IF(OR(OR(ISBLANK(F1794),SUM(LEN(C1794),LEN(D1794))=0),AND(NOT(E1794="Unknown"),ISBLANK(J1794)),AND(NOT(O1794="Unknown"),ISBLANK(R1794))),"Missing Information", INDEX(Table15[Entire Service Line Classification], MATCH(SUMIFS(Table15[Unique ID],Table15[System-Owned Portion],E1794,Table15[If Material Anything Other than "Lead" in Column E,Was Material Ever Previously Lead?],G1794,Table15[Customer-Owned Portion],O1794),Table15[Unique ID],0),0)))</f>
        <v>Non-lead</v>
      </c>
      <c r="X1794"/>
    </row>
    <row r="1795" spans="2:24" ht="30" x14ac:dyDescent="0.25">
      <c r="B1795" s="146">
        <v>46941736</v>
      </c>
      <c r="C1795" s="31" t="s">
        <v>2024</v>
      </c>
      <c r="D1795" s="31"/>
      <c r="E1795" s="44" t="s">
        <v>35</v>
      </c>
      <c r="F1795" s="43" t="s">
        <v>34</v>
      </c>
      <c r="G1795" s="84" t="s">
        <v>34</v>
      </c>
      <c r="H1795" s="31"/>
      <c r="I1795" s="31"/>
      <c r="J1795" s="84" t="s">
        <v>190</v>
      </c>
      <c r="K1795" s="31" t="s">
        <v>34</v>
      </c>
      <c r="L1795" s="31" t="s">
        <v>46</v>
      </c>
      <c r="M1795" s="169"/>
      <c r="N1795" s="148" t="s">
        <v>3033</v>
      </c>
      <c r="O1795" s="44" t="s">
        <v>35</v>
      </c>
      <c r="P1795" s="43">
        <v>1995</v>
      </c>
      <c r="Q1795" s="31">
        <v>1</v>
      </c>
      <c r="R1795" s="84" t="s">
        <v>188</v>
      </c>
      <c r="S1795" s="31" t="s">
        <v>34</v>
      </c>
      <c r="T1795" s="31"/>
      <c r="U1795" s="169"/>
      <c r="V1795" s="150"/>
      <c r="W1795" s="141" t="str" cm="1">
        <f t="array" ref="W1795">IF(SUM(LEN(B1795:V1795))=0,"",IF(OR(OR(ISBLANK(F1795),SUM(LEN(C1795),LEN(D1795))=0),AND(NOT(E1795="Unknown"),ISBLANK(J1795)),AND(NOT(O1795="Unknown"),ISBLANK(R1795))),"Missing Information", INDEX(Table15[Entire Service Line Classification], MATCH(SUMIFS(Table15[Unique ID],Table15[System-Owned Portion],E1795,Table15[If Material Anything Other than "Lead" in Column E,Was Material Ever Previously Lead?],G1795,Table15[Customer-Owned Portion],O1795),Table15[Unique ID],0),0)))</f>
        <v>Non-lead</v>
      </c>
      <c r="X1795"/>
    </row>
    <row r="1796" spans="2:24" ht="30" x14ac:dyDescent="0.25">
      <c r="B1796" s="146">
        <v>48451689</v>
      </c>
      <c r="C1796" s="31" t="s">
        <v>2025</v>
      </c>
      <c r="D1796" s="31"/>
      <c r="E1796" s="44" t="s">
        <v>35</v>
      </c>
      <c r="F1796" s="43" t="s">
        <v>34</v>
      </c>
      <c r="G1796" s="84" t="s">
        <v>34</v>
      </c>
      <c r="H1796" s="31"/>
      <c r="I1796" s="31"/>
      <c r="J1796" s="84" t="s">
        <v>190</v>
      </c>
      <c r="K1796" s="31" t="s">
        <v>34</v>
      </c>
      <c r="L1796" s="31" t="s">
        <v>46</v>
      </c>
      <c r="M1796" s="169"/>
      <c r="N1796" s="148" t="s">
        <v>3033</v>
      </c>
      <c r="O1796" s="44" t="s">
        <v>35</v>
      </c>
      <c r="P1796" s="43">
        <v>1995</v>
      </c>
      <c r="Q1796" s="31">
        <v>1</v>
      </c>
      <c r="R1796" s="84" t="s">
        <v>188</v>
      </c>
      <c r="S1796" s="31" t="s">
        <v>34</v>
      </c>
      <c r="T1796" s="31"/>
      <c r="U1796" s="169"/>
      <c r="V1796" s="150"/>
      <c r="W1796" s="141" t="str" cm="1">
        <f t="array" ref="W1796">IF(SUM(LEN(B1796:V1796))=0,"",IF(OR(OR(ISBLANK(F1796),SUM(LEN(C1796),LEN(D1796))=0),AND(NOT(E1796="Unknown"),ISBLANK(J1796)),AND(NOT(O1796="Unknown"),ISBLANK(R1796))),"Missing Information", INDEX(Table15[Entire Service Line Classification], MATCH(SUMIFS(Table15[Unique ID],Table15[System-Owned Portion],E1796,Table15[If Material Anything Other than "Lead" in Column E,Was Material Ever Previously Lead?],G1796,Table15[Customer-Owned Portion],O1796),Table15[Unique ID],0),0)))</f>
        <v>Non-lead</v>
      </c>
      <c r="X1796"/>
    </row>
    <row r="1797" spans="2:24" ht="30" x14ac:dyDescent="0.25">
      <c r="B1797" s="146">
        <v>49470250</v>
      </c>
      <c r="C1797" s="31" t="s">
        <v>2026</v>
      </c>
      <c r="D1797" s="31"/>
      <c r="E1797" s="44" t="s">
        <v>35</v>
      </c>
      <c r="F1797" s="43" t="s">
        <v>34</v>
      </c>
      <c r="G1797" s="84" t="s">
        <v>34</v>
      </c>
      <c r="H1797" s="31"/>
      <c r="I1797" s="31"/>
      <c r="J1797" s="84" t="s">
        <v>190</v>
      </c>
      <c r="K1797" s="31" t="s">
        <v>34</v>
      </c>
      <c r="L1797" s="31" t="s">
        <v>46</v>
      </c>
      <c r="M1797" s="169"/>
      <c r="N1797" s="148" t="s">
        <v>3033</v>
      </c>
      <c r="O1797" s="44" t="s">
        <v>35</v>
      </c>
      <c r="P1797" s="43">
        <v>1995</v>
      </c>
      <c r="Q1797" s="31">
        <v>1</v>
      </c>
      <c r="R1797" s="84" t="s">
        <v>188</v>
      </c>
      <c r="S1797" s="31" t="s">
        <v>34</v>
      </c>
      <c r="T1797" s="31"/>
      <c r="U1797" s="169"/>
      <c r="V1797" s="150"/>
      <c r="W1797" s="141" t="str" cm="1">
        <f t="array" ref="W1797">IF(SUM(LEN(B1797:V1797))=0,"",IF(OR(OR(ISBLANK(F1797),SUM(LEN(C1797),LEN(D1797))=0),AND(NOT(E1797="Unknown"),ISBLANK(J1797)),AND(NOT(O1797="Unknown"),ISBLANK(R1797))),"Missing Information", INDEX(Table15[Entire Service Line Classification], MATCH(SUMIFS(Table15[Unique ID],Table15[System-Owned Portion],E1797,Table15[If Material Anything Other than "Lead" in Column E,Was Material Ever Previously Lead?],G1797,Table15[Customer-Owned Portion],O1797),Table15[Unique ID],0),0)))</f>
        <v>Non-lead</v>
      </c>
      <c r="X1797"/>
    </row>
    <row r="1798" spans="2:24" ht="30" x14ac:dyDescent="0.25">
      <c r="B1798" s="146">
        <v>48451671</v>
      </c>
      <c r="C1798" s="31" t="s">
        <v>2027</v>
      </c>
      <c r="D1798" s="31"/>
      <c r="E1798" s="44" t="s">
        <v>35</v>
      </c>
      <c r="F1798" s="43" t="s">
        <v>34</v>
      </c>
      <c r="G1798" s="84" t="s">
        <v>34</v>
      </c>
      <c r="H1798" s="31"/>
      <c r="I1798" s="31"/>
      <c r="J1798" s="84" t="s">
        <v>190</v>
      </c>
      <c r="K1798" s="31" t="s">
        <v>34</v>
      </c>
      <c r="L1798" s="31" t="s">
        <v>46</v>
      </c>
      <c r="M1798" s="169"/>
      <c r="N1798" s="148" t="s">
        <v>3033</v>
      </c>
      <c r="O1798" s="44" t="s">
        <v>35</v>
      </c>
      <c r="P1798" s="43">
        <v>1995</v>
      </c>
      <c r="Q1798" s="31">
        <v>1</v>
      </c>
      <c r="R1798" s="84" t="s">
        <v>188</v>
      </c>
      <c r="S1798" s="31" t="s">
        <v>34</v>
      </c>
      <c r="T1798" s="31"/>
      <c r="U1798" s="169"/>
      <c r="V1798" s="150"/>
      <c r="W1798" s="141" t="str" cm="1">
        <f t="array" ref="W1798">IF(SUM(LEN(B1798:V1798))=0,"",IF(OR(OR(ISBLANK(F1798),SUM(LEN(C1798),LEN(D1798))=0),AND(NOT(E1798="Unknown"),ISBLANK(J1798)),AND(NOT(O1798="Unknown"),ISBLANK(R1798))),"Missing Information", INDEX(Table15[Entire Service Line Classification], MATCH(SUMIFS(Table15[Unique ID],Table15[System-Owned Portion],E1798,Table15[If Material Anything Other than "Lead" in Column E,Was Material Ever Previously Lead?],G1798,Table15[Customer-Owned Portion],O1798),Table15[Unique ID],0),0)))</f>
        <v>Non-lead</v>
      </c>
      <c r="X1798"/>
    </row>
    <row r="1799" spans="2:24" ht="30" x14ac:dyDescent="0.25">
      <c r="B1799" s="146">
        <v>50031973</v>
      </c>
      <c r="C1799" s="31" t="s">
        <v>2028</v>
      </c>
      <c r="D1799" s="31"/>
      <c r="E1799" s="44" t="s">
        <v>35</v>
      </c>
      <c r="F1799" s="43" t="s">
        <v>34</v>
      </c>
      <c r="G1799" s="84" t="s">
        <v>34</v>
      </c>
      <c r="H1799" s="31"/>
      <c r="I1799" s="31"/>
      <c r="J1799" s="84" t="s">
        <v>190</v>
      </c>
      <c r="K1799" s="31" t="s">
        <v>34</v>
      </c>
      <c r="L1799" s="31" t="s">
        <v>46</v>
      </c>
      <c r="M1799" s="169"/>
      <c r="N1799" s="148" t="s">
        <v>3033</v>
      </c>
      <c r="O1799" s="44" t="s">
        <v>35</v>
      </c>
      <c r="P1799" s="43">
        <v>1995</v>
      </c>
      <c r="Q1799" s="31">
        <v>1</v>
      </c>
      <c r="R1799" s="84" t="s">
        <v>188</v>
      </c>
      <c r="S1799" s="31" t="s">
        <v>34</v>
      </c>
      <c r="T1799" s="31"/>
      <c r="U1799" s="169"/>
      <c r="V1799" s="150"/>
      <c r="W1799" s="141" t="str" cm="1">
        <f t="array" ref="W1799">IF(SUM(LEN(B1799:V1799))=0,"",IF(OR(OR(ISBLANK(F1799),SUM(LEN(C1799),LEN(D1799))=0),AND(NOT(E1799="Unknown"),ISBLANK(J1799)),AND(NOT(O1799="Unknown"),ISBLANK(R1799))),"Missing Information", INDEX(Table15[Entire Service Line Classification], MATCH(SUMIFS(Table15[Unique ID],Table15[System-Owned Portion],E1799,Table15[If Material Anything Other than "Lead" in Column E,Was Material Ever Previously Lead?],G1799,Table15[Customer-Owned Portion],O1799),Table15[Unique ID],0),0)))</f>
        <v>Non-lead</v>
      </c>
      <c r="X1799"/>
    </row>
    <row r="1800" spans="2:24" ht="30" x14ac:dyDescent="0.25">
      <c r="B1800" s="146">
        <v>48451669</v>
      </c>
      <c r="C1800" s="31" t="s">
        <v>2029</v>
      </c>
      <c r="D1800" s="31"/>
      <c r="E1800" s="44" t="s">
        <v>35</v>
      </c>
      <c r="F1800" s="43" t="s">
        <v>34</v>
      </c>
      <c r="G1800" s="84" t="s">
        <v>34</v>
      </c>
      <c r="H1800" s="31"/>
      <c r="I1800" s="31"/>
      <c r="J1800" s="84" t="s">
        <v>190</v>
      </c>
      <c r="K1800" s="31" t="s">
        <v>34</v>
      </c>
      <c r="L1800" s="31" t="s">
        <v>46</v>
      </c>
      <c r="M1800" s="169"/>
      <c r="N1800" s="148" t="s">
        <v>3033</v>
      </c>
      <c r="O1800" s="44" t="s">
        <v>35</v>
      </c>
      <c r="P1800" s="43">
        <v>1995</v>
      </c>
      <c r="Q1800" s="31">
        <v>1</v>
      </c>
      <c r="R1800" s="84" t="s">
        <v>188</v>
      </c>
      <c r="S1800" s="31" t="s">
        <v>34</v>
      </c>
      <c r="T1800" s="31"/>
      <c r="U1800" s="169"/>
      <c r="V1800" s="150"/>
      <c r="W1800" s="141" t="str" cm="1">
        <f t="array" ref="W1800">IF(SUM(LEN(B1800:V1800))=0,"",IF(OR(OR(ISBLANK(F1800),SUM(LEN(C1800),LEN(D1800))=0),AND(NOT(E1800="Unknown"),ISBLANK(J1800)),AND(NOT(O1800="Unknown"),ISBLANK(R1800))),"Missing Information", INDEX(Table15[Entire Service Line Classification], MATCH(SUMIFS(Table15[Unique ID],Table15[System-Owned Portion],E1800,Table15[If Material Anything Other than "Lead" in Column E,Was Material Ever Previously Lead?],G1800,Table15[Customer-Owned Portion],O1800),Table15[Unique ID],0),0)))</f>
        <v>Non-lead</v>
      </c>
      <c r="X1800"/>
    </row>
    <row r="1801" spans="2:24" ht="30" x14ac:dyDescent="0.25">
      <c r="B1801" s="146">
        <v>48451681</v>
      </c>
      <c r="C1801" s="31" t="s">
        <v>2030</v>
      </c>
      <c r="D1801" s="31"/>
      <c r="E1801" s="44" t="s">
        <v>35</v>
      </c>
      <c r="F1801" s="43" t="s">
        <v>34</v>
      </c>
      <c r="G1801" s="84" t="s">
        <v>34</v>
      </c>
      <c r="H1801" s="31"/>
      <c r="I1801" s="31"/>
      <c r="J1801" s="84" t="s">
        <v>190</v>
      </c>
      <c r="K1801" s="31" t="s">
        <v>34</v>
      </c>
      <c r="L1801" s="31" t="s">
        <v>46</v>
      </c>
      <c r="M1801" s="169"/>
      <c r="N1801" s="148" t="s">
        <v>3033</v>
      </c>
      <c r="O1801" s="44" t="s">
        <v>35</v>
      </c>
      <c r="P1801" s="43">
        <v>1995</v>
      </c>
      <c r="Q1801" s="31">
        <v>1</v>
      </c>
      <c r="R1801" s="84" t="s">
        <v>188</v>
      </c>
      <c r="S1801" s="31" t="s">
        <v>34</v>
      </c>
      <c r="T1801" s="31"/>
      <c r="U1801" s="169"/>
      <c r="V1801" s="150"/>
      <c r="W1801" s="141" t="str" cm="1">
        <f t="array" ref="W1801">IF(SUM(LEN(B1801:V1801))=0,"",IF(OR(OR(ISBLANK(F1801),SUM(LEN(C1801),LEN(D1801))=0),AND(NOT(E1801="Unknown"),ISBLANK(J1801)),AND(NOT(O1801="Unknown"),ISBLANK(R1801))),"Missing Information", INDEX(Table15[Entire Service Line Classification], MATCH(SUMIFS(Table15[Unique ID],Table15[System-Owned Portion],E1801,Table15[If Material Anything Other than "Lead" in Column E,Was Material Ever Previously Lead?],G1801,Table15[Customer-Owned Portion],O1801),Table15[Unique ID],0),0)))</f>
        <v>Non-lead</v>
      </c>
      <c r="X1801"/>
    </row>
    <row r="1802" spans="2:24" ht="30" x14ac:dyDescent="0.25">
      <c r="B1802" s="146">
        <v>48451686</v>
      </c>
      <c r="C1802" s="31" t="s">
        <v>2031</v>
      </c>
      <c r="D1802" s="31"/>
      <c r="E1802" s="44" t="s">
        <v>35</v>
      </c>
      <c r="F1802" s="43" t="s">
        <v>34</v>
      </c>
      <c r="G1802" s="84" t="s">
        <v>34</v>
      </c>
      <c r="H1802" s="31"/>
      <c r="I1802" s="31"/>
      <c r="J1802" s="84" t="s">
        <v>190</v>
      </c>
      <c r="K1802" s="31" t="s">
        <v>34</v>
      </c>
      <c r="L1802" s="31" t="s">
        <v>46</v>
      </c>
      <c r="M1802" s="169"/>
      <c r="N1802" s="148" t="s">
        <v>3033</v>
      </c>
      <c r="O1802" s="44" t="s">
        <v>35</v>
      </c>
      <c r="P1802" s="43">
        <v>1995</v>
      </c>
      <c r="Q1802" s="31">
        <v>1</v>
      </c>
      <c r="R1802" s="84" t="s">
        <v>188</v>
      </c>
      <c r="S1802" s="31" t="s">
        <v>34</v>
      </c>
      <c r="T1802" s="31"/>
      <c r="U1802" s="169"/>
      <c r="V1802" s="150"/>
      <c r="W1802" s="141" t="str" cm="1">
        <f t="array" ref="W1802">IF(SUM(LEN(B1802:V1802))=0,"",IF(OR(OR(ISBLANK(F1802),SUM(LEN(C1802),LEN(D1802))=0),AND(NOT(E1802="Unknown"),ISBLANK(J1802)),AND(NOT(O1802="Unknown"),ISBLANK(R1802))),"Missing Information", INDEX(Table15[Entire Service Line Classification], MATCH(SUMIFS(Table15[Unique ID],Table15[System-Owned Portion],E1802,Table15[If Material Anything Other than "Lead" in Column E,Was Material Ever Previously Lead?],G1802,Table15[Customer-Owned Portion],O1802),Table15[Unique ID],0),0)))</f>
        <v>Non-lead</v>
      </c>
      <c r="X1802"/>
    </row>
    <row r="1803" spans="2:24" ht="30" x14ac:dyDescent="0.25">
      <c r="B1803" s="146">
        <v>79900701</v>
      </c>
      <c r="C1803" s="31" t="s">
        <v>2032</v>
      </c>
      <c r="D1803" s="31"/>
      <c r="E1803" s="44" t="s">
        <v>35</v>
      </c>
      <c r="F1803" s="43" t="s">
        <v>34</v>
      </c>
      <c r="G1803" s="84" t="s">
        <v>34</v>
      </c>
      <c r="H1803" s="31"/>
      <c r="I1803" s="31"/>
      <c r="J1803" s="84" t="s">
        <v>190</v>
      </c>
      <c r="K1803" s="31" t="s">
        <v>34</v>
      </c>
      <c r="L1803" s="31" t="s">
        <v>46</v>
      </c>
      <c r="M1803" s="169"/>
      <c r="N1803" s="148" t="s">
        <v>3033</v>
      </c>
      <c r="O1803" s="44" t="s">
        <v>35</v>
      </c>
      <c r="P1803" s="43">
        <v>1995</v>
      </c>
      <c r="Q1803" s="31">
        <v>1</v>
      </c>
      <c r="R1803" s="84" t="s">
        <v>188</v>
      </c>
      <c r="S1803" s="31" t="s">
        <v>34</v>
      </c>
      <c r="T1803" s="31"/>
      <c r="U1803" s="169"/>
      <c r="V1803" s="150"/>
      <c r="W1803" s="141" t="str" cm="1">
        <f t="array" ref="W1803">IF(SUM(LEN(B1803:V1803))=0,"",IF(OR(OR(ISBLANK(F1803),SUM(LEN(C1803),LEN(D1803))=0),AND(NOT(E1803="Unknown"),ISBLANK(J1803)),AND(NOT(O1803="Unknown"),ISBLANK(R1803))),"Missing Information", INDEX(Table15[Entire Service Line Classification], MATCH(SUMIFS(Table15[Unique ID],Table15[System-Owned Portion],E1803,Table15[If Material Anything Other than "Lead" in Column E,Was Material Ever Previously Lead?],G1803,Table15[Customer-Owned Portion],O1803),Table15[Unique ID],0),0)))</f>
        <v>Non-lead</v>
      </c>
      <c r="X1803"/>
    </row>
    <row r="1804" spans="2:24" ht="30" x14ac:dyDescent="0.25">
      <c r="B1804" s="146">
        <v>89017538</v>
      </c>
      <c r="C1804" s="31" t="s">
        <v>2033</v>
      </c>
      <c r="D1804" s="31"/>
      <c r="E1804" s="44" t="s">
        <v>35</v>
      </c>
      <c r="F1804" s="43" t="s">
        <v>34</v>
      </c>
      <c r="G1804" s="84" t="s">
        <v>34</v>
      </c>
      <c r="H1804" s="31"/>
      <c r="I1804" s="31"/>
      <c r="J1804" s="84" t="s">
        <v>190</v>
      </c>
      <c r="K1804" s="31" t="s">
        <v>34</v>
      </c>
      <c r="L1804" s="31" t="s">
        <v>46</v>
      </c>
      <c r="M1804" s="169"/>
      <c r="N1804" s="148" t="s">
        <v>3033</v>
      </c>
      <c r="O1804" s="44" t="s">
        <v>35</v>
      </c>
      <c r="P1804" s="43">
        <v>1995</v>
      </c>
      <c r="Q1804" s="31">
        <v>1</v>
      </c>
      <c r="R1804" s="84" t="s">
        <v>188</v>
      </c>
      <c r="S1804" s="31" t="s">
        <v>34</v>
      </c>
      <c r="T1804" s="31"/>
      <c r="U1804" s="169"/>
      <c r="V1804" s="150"/>
      <c r="W1804" s="141" t="str" cm="1">
        <f t="array" ref="W1804">IF(SUM(LEN(B1804:V1804))=0,"",IF(OR(OR(ISBLANK(F1804),SUM(LEN(C1804),LEN(D1804))=0),AND(NOT(E1804="Unknown"),ISBLANK(J1804)),AND(NOT(O1804="Unknown"),ISBLANK(R1804))),"Missing Information", INDEX(Table15[Entire Service Line Classification], MATCH(SUMIFS(Table15[Unique ID],Table15[System-Owned Portion],E1804,Table15[If Material Anything Other than "Lead" in Column E,Was Material Ever Previously Lead?],G1804,Table15[Customer-Owned Portion],O1804),Table15[Unique ID],0),0)))</f>
        <v>Non-lead</v>
      </c>
      <c r="X1804"/>
    </row>
    <row r="1805" spans="2:24" ht="30" x14ac:dyDescent="0.25">
      <c r="B1805" s="146">
        <v>60805977</v>
      </c>
      <c r="C1805" s="31" t="s">
        <v>2034</v>
      </c>
      <c r="D1805" s="31"/>
      <c r="E1805" s="44" t="s">
        <v>35</v>
      </c>
      <c r="F1805" s="43" t="s">
        <v>34</v>
      </c>
      <c r="G1805" s="84" t="s">
        <v>34</v>
      </c>
      <c r="H1805" s="31"/>
      <c r="I1805" s="31"/>
      <c r="J1805" s="84" t="s">
        <v>190</v>
      </c>
      <c r="K1805" s="31" t="s">
        <v>34</v>
      </c>
      <c r="L1805" s="31" t="s">
        <v>46</v>
      </c>
      <c r="M1805" s="169"/>
      <c r="N1805" s="148" t="s">
        <v>3033</v>
      </c>
      <c r="O1805" s="44" t="s">
        <v>35</v>
      </c>
      <c r="P1805" s="43">
        <v>1995</v>
      </c>
      <c r="Q1805" s="31">
        <v>1</v>
      </c>
      <c r="R1805" s="84" t="s">
        <v>188</v>
      </c>
      <c r="S1805" s="31" t="s">
        <v>34</v>
      </c>
      <c r="T1805" s="31"/>
      <c r="U1805" s="169"/>
      <c r="V1805" s="150"/>
      <c r="W1805" s="141" t="str" cm="1">
        <f t="array" ref="W1805">IF(SUM(LEN(B1805:V1805))=0,"",IF(OR(OR(ISBLANK(F1805),SUM(LEN(C1805),LEN(D1805))=0),AND(NOT(E1805="Unknown"),ISBLANK(J1805)),AND(NOT(O1805="Unknown"),ISBLANK(R1805))),"Missing Information", INDEX(Table15[Entire Service Line Classification], MATCH(SUMIFS(Table15[Unique ID],Table15[System-Owned Portion],E1805,Table15[If Material Anything Other than "Lead" in Column E,Was Material Ever Previously Lead?],G1805,Table15[Customer-Owned Portion],O1805),Table15[Unique ID],0),0)))</f>
        <v>Non-lead</v>
      </c>
      <c r="X1805"/>
    </row>
    <row r="1806" spans="2:24" ht="30" x14ac:dyDescent="0.25">
      <c r="B1806" s="146">
        <v>48451682</v>
      </c>
      <c r="C1806" s="31" t="s">
        <v>2035</v>
      </c>
      <c r="D1806" s="31"/>
      <c r="E1806" s="44" t="s">
        <v>35</v>
      </c>
      <c r="F1806" s="43" t="s">
        <v>34</v>
      </c>
      <c r="G1806" s="84" t="s">
        <v>34</v>
      </c>
      <c r="H1806" s="31"/>
      <c r="I1806" s="31"/>
      <c r="J1806" s="84" t="s">
        <v>190</v>
      </c>
      <c r="K1806" s="31" t="s">
        <v>34</v>
      </c>
      <c r="L1806" s="31" t="s">
        <v>46</v>
      </c>
      <c r="M1806" s="169"/>
      <c r="N1806" s="148" t="s">
        <v>3033</v>
      </c>
      <c r="O1806" s="44" t="s">
        <v>35</v>
      </c>
      <c r="P1806" s="43">
        <v>1995</v>
      </c>
      <c r="Q1806" s="31">
        <v>1</v>
      </c>
      <c r="R1806" s="84" t="s">
        <v>188</v>
      </c>
      <c r="S1806" s="31" t="s">
        <v>34</v>
      </c>
      <c r="T1806" s="31"/>
      <c r="U1806" s="169"/>
      <c r="V1806" s="150"/>
      <c r="W1806" s="141" t="str" cm="1">
        <f t="array" ref="W1806">IF(SUM(LEN(B1806:V1806))=0,"",IF(OR(OR(ISBLANK(F1806),SUM(LEN(C1806),LEN(D1806))=0),AND(NOT(E1806="Unknown"),ISBLANK(J1806)),AND(NOT(O1806="Unknown"),ISBLANK(R1806))),"Missing Information", INDEX(Table15[Entire Service Line Classification], MATCH(SUMIFS(Table15[Unique ID],Table15[System-Owned Portion],E1806,Table15[If Material Anything Other than "Lead" in Column E,Was Material Ever Previously Lead?],G1806,Table15[Customer-Owned Portion],O1806),Table15[Unique ID],0),0)))</f>
        <v>Non-lead</v>
      </c>
      <c r="X1806"/>
    </row>
    <row r="1807" spans="2:24" ht="30" x14ac:dyDescent="0.25">
      <c r="B1807" s="146">
        <v>49470249</v>
      </c>
      <c r="C1807" s="31" t="s">
        <v>2036</v>
      </c>
      <c r="D1807" s="31"/>
      <c r="E1807" s="44" t="s">
        <v>35</v>
      </c>
      <c r="F1807" s="43" t="s">
        <v>34</v>
      </c>
      <c r="G1807" s="84" t="s">
        <v>34</v>
      </c>
      <c r="H1807" s="31"/>
      <c r="I1807" s="31"/>
      <c r="J1807" s="84" t="s">
        <v>190</v>
      </c>
      <c r="K1807" s="31" t="s">
        <v>34</v>
      </c>
      <c r="L1807" s="31" t="s">
        <v>46</v>
      </c>
      <c r="M1807" s="169"/>
      <c r="N1807" s="148" t="s">
        <v>3033</v>
      </c>
      <c r="O1807" s="44" t="s">
        <v>35</v>
      </c>
      <c r="P1807" s="43">
        <v>1995</v>
      </c>
      <c r="Q1807" s="31">
        <v>1</v>
      </c>
      <c r="R1807" s="84" t="s">
        <v>188</v>
      </c>
      <c r="S1807" s="31" t="s">
        <v>34</v>
      </c>
      <c r="T1807" s="31"/>
      <c r="U1807" s="169"/>
      <c r="V1807" s="150"/>
      <c r="W1807" s="141" t="str" cm="1">
        <f t="array" ref="W1807">IF(SUM(LEN(B1807:V1807))=0,"",IF(OR(OR(ISBLANK(F1807),SUM(LEN(C1807),LEN(D1807))=0),AND(NOT(E1807="Unknown"),ISBLANK(J1807)),AND(NOT(O1807="Unknown"),ISBLANK(R1807))),"Missing Information", INDEX(Table15[Entire Service Line Classification], MATCH(SUMIFS(Table15[Unique ID],Table15[System-Owned Portion],E1807,Table15[If Material Anything Other than "Lead" in Column E,Was Material Ever Previously Lead?],G1807,Table15[Customer-Owned Portion],O1807),Table15[Unique ID],0),0)))</f>
        <v>Non-lead</v>
      </c>
      <c r="X1807"/>
    </row>
    <row r="1808" spans="2:24" ht="30" x14ac:dyDescent="0.25">
      <c r="B1808" s="146">
        <v>89017524</v>
      </c>
      <c r="C1808" s="31" t="s">
        <v>2037</v>
      </c>
      <c r="D1808" s="31"/>
      <c r="E1808" s="44" t="s">
        <v>35</v>
      </c>
      <c r="F1808" s="43" t="s">
        <v>34</v>
      </c>
      <c r="G1808" s="84" t="s">
        <v>34</v>
      </c>
      <c r="H1808" s="31"/>
      <c r="I1808" s="31"/>
      <c r="J1808" s="84" t="s">
        <v>190</v>
      </c>
      <c r="K1808" s="31" t="s">
        <v>34</v>
      </c>
      <c r="L1808" s="31" t="s">
        <v>46</v>
      </c>
      <c r="M1808" s="169"/>
      <c r="N1808" s="148" t="s">
        <v>3033</v>
      </c>
      <c r="O1808" s="44" t="s">
        <v>35</v>
      </c>
      <c r="P1808" s="43">
        <v>1995</v>
      </c>
      <c r="Q1808" s="31">
        <v>1</v>
      </c>
      <c r="R1808" s="84" t="s">
        <v>188</v>
      </c>
      <c r="S1808" s="31" t="s">
        <v>34</v>
      </c>
      <c r="T1808" s="31"/>
      <c r="U1808" s="169"/>
      <c r="V1808" s="150"/>
      <c r="W1808" s="141" t="str" cm="1">
        <f t="array" ref="W1808">IF(SUM(LEN(B1808:V1808))=0,"",IF(OR(OR(ISBLANK(F1808),SUM(LEN(C1808),LEN(D1808))=0),AND(NOT(E1808="Unknown"),ISBLANK(J1808)),AND(NOT(O1808="Unknown"),ISBLANK(R1808))),"Missing Information", INDEX(Table15[Entire Service Line Classification], MATCH(SUMIFS(Table15[Unique ID],Table15[System-Owned Portion],E1808,Table15[If Material Anything Other than "Lead" in Column E,Was Material Ever Previously Lead?],G1808,Table15[Customer-Owned Portion],O1808),Table15[Unique ID],0),0)))</f>
        <v>Non-lead</v>
      </c>
      <c r="X1808"/>
    </row>
    <row r="1809" spans="2:24" ht="30" x14ac:dyDescent="0.25">
      <c r="B1809" s="146">
        <v>89017495</v>
      </c>
      <c r="C1809" s="31" t="s">
        <v>2038</v>
      </c>
      <c r="D1809" s="31"/>
      <c r="E1809" s="44" t="s">
        <v>35</v>
      </c>
      <c r="F1809" s="43" t="s">
        <v>34</v>
      </c>
      <c r="G1809" s="84" t="s">
        <v>34</v>
      </c>
      <c r="H1809" s="31"/>
      <c r="I1809" s="31"/>
      <c r="J1809" s="84" t="s">
        <v>190</v>
      </c>
      <c r="K1809" s="31" t="s">
        <v>34</v>
      </c>
      <c r="L1809" s="31" t="s">
        <v>46</v>
      </c>
      <c r="M1809" s="169"/>
      <c r="N1809" s="148" t="s">
        <v>3033</v>
      </c>
      <c r="O1809" s="44" t="s">
        <v>35</v>
      </c>
      <c r="P1809" s="43">
        <v>1995</v>
      </c>
      <c r="Q1809" s="31">
        <v>1</v>
      </c>
      <c r="R1809" s="84" t="s">
        <v>188</v>
      </c>
      <c r="S1809" s="31" t="s">
        <v>34</v>
      </c>
      <c r="T1809" s="31"/>
      <c r="U1809" s="169"/>
      <c r="V1809" s="150"/>
      <c r="W1809" s="141" t="str" cm="1">
        <f t="array" ref="W1809">IF(SUM(LEN(B1809:V1809))=0,"",IF(OR(OR(ISBLANK(F1809),SUM(LEN(C1809),LEN(D1809))=0),AND(NOT(E1809="Unknown"),ISBLANK(J1809)),AND(NOT(O1809="Unknown"),ISBLANK(R1809))),"Missing Information", INDEX(Table15[Entire Service Line Classification], MATCH(SUMIFS(Table15[Unique ID],Table15[System-Owned Portion],E1809,Table15[If Material Anything Other than "Lead" in Column E,Was Material Ever Previously Lead?],G1809,Table15[Customer-Owned Portion],O1809),Table15[Unique ID],0),0)))</f>
        <v>Non-lead</v>
      </c>
      <c r="X1809"/>
    </row>
    <row r="1810" spans="2:24" ht="30" x14ac:dyDescent="0.25">
      <c r="B1810" s="146">
        <v>46250691</v>
      </c>
      <c r="C1810" s="31" t="s">
        <v>2039</v>
      </c>
      <c r="D1810" s="31"/>
      <c r="E1810" s="44" t="s">
        <v>35</v>
      </c>
      <c r="F1810" s="43" t="s">
        <v>34</v>
      </c>
      <c r="G1810" s="84" t="s">
        <v>34</v>
      </c>
      <c r="H1810" s="31"/>
      <c r="I1810" s="31"/>
      <c r="J1810" s="84" t="s">
        <v>190</v>
      </c>
      <c r="K1810" s="31" t="s">
        <v>34</v>
      </c>
      <c r="L1810" s="31" t="s">
        <v>46</v>
      </c>
      <c r="M1810" s="169"/>
      <c r="N1810" s="148" t="s">
        <v>3033</v>
      </c>
      <c r="O1810" s="44" t="s">
        <v>35</v>
      </c>
      <c r="P1810" s="43">
        <v>1995</v>
      </c>
      <c r="Q1810" s="31">
        <v>1</v>
      </c>
      <c r="R1810" s="84" t="s">
        <v>188</v>
      </c>
      <c r="S1810" s="31" t="s">
        <v>34</v>
      </c>
      <c r="T1810" s="31"/>
      <c r="U1810" s="169"/>
      <c r="V1810" s="150"/>
      <c r="W1810" s="141" t="str" cm="1">
        <f t="array" ref="W1810">IF(SUM(LEN(B1810:V1810))=0,"",IF(OR(OR(ISBLANK(F1810),SUM(LEN(C1810),LEN(D1810))=0),AND(NOT(E1810="Unknown"),ISBLANK(J1810)),AND(NOT(O1810="Unknown"),ISBLANK(R1810))),"Missing Information", INDEX(Table15[Entire Service Line Classification], MATCH(SUMIFS(Table15[Unique ID],Table15[System-Owned Portion],E1810,Table15[If Material Anything Other than "Lead" in Column E,Was Material Ever Previously Lead?],G1810,Table15[Customer-Owned Portion],O1810),Table15[Unique ID],0),0)))</f>
        <v>Non-lead</v>
      </c>
      <c r="X1810"/>
    </row>
    <row r="1811" spans="2:24" ht="30" x14ac:dyDescent="0.25">
      <c r="B1811" s="146">
        <v>45707047</v>
      </c>
      <c r="C1811" s="31" t="s">
        <v>2040</v>
      </c>
      <c r="D1811" s="31"/>
      <c r="E1811" s="44" t="s">
        <v>35</v>
      </c>
      <c r="F1811" s="43" t="s">
        <v>34</v>
      </c>
      <c r="G1811" s="84" t="s">
        <v>34</v>
      </c>
      <c r="H1811" s="31"/>
      <c r="I1811" s="31"/>
      <c r="J1811" s="84" t="s">
        <v>190</v>
      </c>
      <c r="K1811" s="31" t="s">
        <v>34</v>
      </c>
      <c r="L1811" s="31" t="s">
        <v>46</v>
      </c>
      <c r="M1811" s="169"/>
      <c r="N1811" s="148" t="s">
        <v>3033</v>
      </c>
      <c r="O1811" s="44" t="s">
        <v>35</v>
      </c>
      <c r="P1811" s="43">
        <v>1995</v>
      </c>
      <c r="Q1811" s="31">
        <v>1</v>
      </c>
      <c r="R1811" s="84" t="s">
        <v>188</v>
      </c>
      <c r="S1811" s="31" t="s">
        <v>34</v>
      </c>
      <c r="T1811" s="31"/>
      <c r="U1811" s="169"/>
      <c r="V1811" s="150"/>
      <c r="W1811" s="141" t="str" cm="1">
        <f t="array" ref="W1811">IF(SUM(LEN(B1811:V1811))=0,"",IF(OR(OR(ISBLANK(F1811),SUM(LEN(C1811),LEN(D1811))=0),AND(NOT(E1811="Unknown"),ISBLANK(J1811)),AND(NOT(O1811="Unknown"),ISBLANK(R1811))),"Missing Information", INDEX(Table15[Entire Service Line Classification], MATCH(SUMIFS(Table15[Unique ID],Table15[System-Owned Portion],E1811,Table15[If Material Anything Other than "Lead" in Column E,Was Material Ever Previously Lead?],G1811,Table15[Customer-Owned Portion],O1811),Table15[Unique ID],0),0)))</f>
        <v>Non-lead</v>
      </c>
      <c r="X1811"/>
    </row>
    <row r="1812" spans="2:24" ht="30" x14ac:dyDescent="0.25">
      <c r="B1812" s="146">
        <v>48451690</v>
      </c>
      <c r="C1812" s="31" t="s">
        <v>2041</v>
      </c>
      <c r="D1812" s="31"/>
      <c r="E1812" s="44" t="s">
        <v>35</v>
      </c>
      <c r="F1812" s="43" t="s">
        <v>34</v>
      </c>
      <c r="G1812" s="84" t="s">
        <v>34</v>
      </c>
      <c r="H1812" s="31"/>
      <c r="I1812" s="31"/>
      <c r="J1812" s="84" t="s">
        <v>190</v>
      </c>
      <c r="K1812" s="31" t="s">
        <v>34</v>
      </c>
      <c r="L1812" s="31" t="s">
        <v>46</v>
      </c>
      <c r="M1812" s="169"/>
      <c r="N1812" s="148" t="s">
        <v>3033</v>
      </c>
      <c r="O1812" s="44" t="s">
        <v>35</v>
      </c>
      <c r="P1812" s="43">
        <v>1995</v>
      </c>
      <c r="Q1812" s="31">
        <v>1</v>
      </c>
      <c r="R1812" s="84" t="s">
        <v>188</v>
      </c>
      <c r="S1812" s="31" t="s">
        <v>34</v>
      </c>
      <c r="T1812" s="31"/>
      <c r="U1812" s="169"/>
      <c r="V1812" s="150"/>
      <c r="W1812" s="141" t="str" cm="1">
        <f t="array" ref="W1812">IF(SUM(LEN(B1812:V1812))=0,"",IF(OR(OR(ISBLANK(F1812),SUM(LEN(C1812),LEN(D1812))=0),AND(NOT(E1812="Unknown"),ISBLANK(J1812)),AND(NOT(O1812="Unknown"),ISBLANK(R1812))),"Missing Information", INDEX(Table15[Entire Service Line Classification], MATCH(SUMIFS(Table15[Unique ID],Table15[System-Owned Portion],E1812,Table15[If Material Anything Other than "Lead" in Column E,Was Material Ever Previously Lead?],G1812,Table15[Customer-Owned Portion],O1812),Table15[Unique ID],0),0)))</f>
        <v>Non-lead</v>
      </c>
      <c r="X1812"/>
    </row>
    <row r="1813" spans="2:24" ht="30" x14ac:dyDescent="0.25">
      <c r="B1813" s="146">
        <v>47731486</v>
      </c>
      <c r="C1813" s="31" t="s">
        <v>2042</v>
      </c>
      <c r="D1813" s="31"/>
      <c r="E1813" s="44" t="s">
        <v>35</v>
      </c>
      <c r="F1813" s="43" t="s">
        <v>34</v>
      </c>
      <c r="G1813" s="84" t="s">
        <v>34</v>
      </c>
      <c r="H1813" s="31"/>
      <c r="I1813" s="31"/>
      <c r="J1813" s="84" t="s">
        <v>190</v>
      </c>
      <c r="K1813" s="31" t="s">
        <v>34</v>
      </c>
      <c r="L1813" s="31" t="s">
        <v>46</v>
      </c>
      <c r="M1813" s="169"/>
      <c r="N1813" s="148" t="s">
        <v>3033</v>
      </c>
      <c r="O1813" s="44" t="s">
        <v>35</v>
      </c>
      <c r="P1813" s="43">
        <v>1995</v>
      </c>
      <c r="Q1813" s="31">
        <v>1</v>
      </c>
      <c r="R1813" s="84" t="s">
        <v>188</v>
      </c>
      <c r="S1813" s="31" t="s">
        <v>34</v>
      </c>
      <c r="T1813" s="31"/>
      <c r="U1813" s="169"/>
      <c r="V1813" s="150"/>
      <c r="W1813" s="141" t="str" cm="1">
        <f t="array" ref="W1813">IF(SUM(LEN(B1813:V1813))=0,"",IF(OR(OR(ISBLANK(F1813),SUM(LEN(C1813),LEN(D1813))=0),AND(NOT(E1813="Unknown"),ISBLANK(J1813)),AND(NOT(O1813="Unknown"),ISBLANK(R1813))),"Missing Information", INDEX(Table15[Entire Service Line Classification], MATCH(SUMIFS(Table15[Unique ID],Table15[System-Owned Portion],E1813,Table15[If Material Anything Other than "Lead" in Column E,Was Material Ever Previously Lead?],G1813,Table15[Customer-Owned Portion],O1813),Table15[Unique ID],0),0)))</f>
        <v>Non-lead</v>
      </c>
      <c r="X1813"/>
    </row>
    <row r="1814" spans="2:24" ht="30" x14ac:dyDescent="0.25">
      <c r="B1814" s="146">
        <v>50031970</v>
      </c>
      <c r="C1814" s="31" t="s">
        <v>2043</v>
      </c>
      <c r="D1814" s="31"/>
      <c r="E1814" s="44" t="s">
        <v>35</v>
      </c>
      <c r="F1814" s="43" t="s">
        <v>34</v>
      </c>
      <c r="G1814" s="84" t="s">
        <v>34</v>
      </c>
      <c r="H1814" s="31"/>
      <c r="I1814" s="31"/>
      <c r="J1814" s="84" t="s">
        <v>190</v>
      </c>
      <c r="K1814" s="31" t="s">
        <v>34</v>
      </c>
      <c r="L1814" s="31" t="s">
        <v>46</v>
      </c>
      <c r="M1814" s="169"/>
      <c r="N1814" s="148" t="s">
        <v>3033</v>
      </c>
      <c r="O1814" s="44" t="s">
        <v>35</v>
      </c>
      <c r="P1814" s="43">
        <v>1995</v>
      </c>
      <c r="Q1814" s="31">
        <v>1</v>
      </c>
      <c r="R1814" s="84" t="s">
        <v>188</v>
      </c>
      <c r="S1814" s="31" t="s">
        <v>34</v>
      </c>
      <c r="T1814" s="31"/>
      <c r="U1814" s="169"/>
      <c r="V1814" s="150"/>
      <c r="W1814" s="141" t="str" cm="1">
        <f t="array" ref="W1814">IF(SUM(LEN(B1814:V1814))=0,"",IF(OR(OR(ISBLANK(F1814),SUM(LEN(C1814),LEN(D1814))=0),AND(NOT(E1814="Unknown"),ISBLANK(J1814)),AND(NOT(O1814="Unknown"),ISBLANK(R1814))),"Missing Information", INDEX(Table15[Entire Service Line Classification], MATCH(SUMIFS(Table15[Unique ID],Table15[System-Owned Portion],E1814,Table15[If Material Anything Other than "Lead" in Column E,Was Material Ever Previously Lead?],G1814,Table15[Customer-Owned Portion],O1814),Table15[Unique ID],0),0)))</f>
        <v>Non-lead</v>
      </c>
      <c r="X1814"/>
    </row>
    <row r="1815" spans="2:24" ht="30" x14ac:dyDescent="0.25">
      <c r="B1815" s="146">
        <v>47731473</v>
      </c>
      <c r="C1815" s="31" t="s">
        <v>2044</v>
      </c>
      <c r="D1815" s="31"/>
      <c r="E1815" s="44" t="s">
        <v>35</v>
      </c>
      <c r="F1815" s="43" t="s">
        <v>34</v>
      </c>
      <c r="G1815" s="84" t="s">
        <v>34</v>
      </c>
      <c r="H1815" s="31"/>
      <c r="I1815" s="31"/>
      <c r="J1815" s="84" t="s">
        <v>190</v>
      </c>
      <c r="K1815" s="31" t="s">
        <v>34</v>
      </c>
      <c r="L1815" s="31" t="s">
        <v>46</v>
      </c>
      <c r="M1815" s="169"/>
      <c r="N1815" s="148" t="s">
        <v>3033</v>
      </c>
      <c r="O1815" s="44" t="s">
        <v>35</v>
      </c>
      <c r="P1815" s="43">
        <v>1995</v>
      </c>
      <c r="Q1815" s="31">
        <v>1</v>
      </c>
      <c r="R1815" s="84" t="s">
        <v>188</v>
      </c>
      <c r="S1815" s="31" t="s">
        <v>34</v>
      </c>
      <c r="T1815" s="31"/>
      <c r="U1815" s="169"/>
      <c r="V1815" s="150"/>
      <c r="W1815" s="141" t="str" cm="1">
        <f t="array" ref="W1815">IF(SUM(LEN(B1815:V1815))=0,"",IF(OR(OR(ISBLANK(F1815),SUM(LEN(C1815),LEN(D1815))=0),AND(NOT(E1815="Unknown"),ISBLANK(J1815)),AND(NOT(O1815="Unknown"),ISBLANK(R1815))),"Missing Information", INDEX(Table15[Entire Service Line Classification], MATCH(SUMIFS(Table15[Unique ID],Table15[System-Owned Portion],E1815,Table15[If Material Anything Other than "Lead" in Column E,Was Material Ever Previously Lead?],G1815,Table15[Customer-Owned Portion],O1815),Table15[Unique ID],0),0)))</f>
        <v>Non-lead</v>
      </c>
      <c r="X1815"/>
    </row>
    <row r="1816" spans="2:24" ht="30" x14ac:dyDescent="0.25">
      <c r="B1816" s="146">
        <v>48451650</v>
      </c>
      <c r="C1816" s="31" t="s">
        <v>2045</v>
      </c>
      <c r="D1816" s="31"/>
      <c r="E1816" s="44" t="s">
        <v>35</v>
      </c>
      <c r="F1816" s="43" t="s">
        <v>34</v>
      </c>
      <c r="G1816" s="84" t="s">
        <v>34</v>
      </c>
      <c r="H1816" s="31"/>
      <c r="I1816" s="31"/>
      <c r="J1816" s="84" t="s">
        <v>190</v>
      </c>
      <c r="K1816" s="31" t="s">
        <v>34</v>
      </c>
      <c r="L1816" s="31" t="s">
        <v>46</v>
      </c>
      <c r="M1816" s="169"/>
      <c r="N1816" s="148" t="s">
        <v>3033</v>
      </c>
      <c r="O1816" s="44" t="s">
        <v>35</v>
      </c>
      <c r="P1816" s="43">
        <v>1995</v>
      </c>
      <c r="Q1816" s="31">
        <v>1</v>
      </c>
      <c r="R1816" s="84" t="s">
        <v>188</v>
      </c>
      <c r="S1816" s="31" t="s">
        <v>34</v>
      </c>
      <c r="T1816" s="31"/>
      <c r="U1816" s="169"/>
      <c r="V1816" s="150"/>
      <c r="W1816" s="141" t="str" cm="1">
        <f t="array" ref="W1816">IF(SUM(LEN(B1816:V1816))=0,"",IF(OR(OR(ISBLANK(F1816),SUM(LEN(C1816),LEN(D1816))=0),AND(NOT(E1816="Unknown"),ISBLANK(J1816)),AND(NOT(O1816="Unknown"),ISBLANK(R1816))),"Missing Information", INDEX(Table15[Entire Service Line Classification], MATCH(SUMIFS(Table15[Unique ID],Table15[System-Owned Portion],E1816,Table15[If Material Anything Other than "Lead" in Column E,Was Material Ever Previously Lead?],G1816,Table15[Customer-Owned Portion],O1816),Table15[Unique ID],0),0)))</f>
        <v>Non-lead</v>
      </c>
      <c r="X1816"/>
    </row>
    <row r="1817" spans="2:24" ht="30" x14ac:dyDescent="0.25">
      <c r="B1817" s="146">
        <v>47731484</v>
      </c>
      <c r="C1817" s="31" t="s">
        <v>2046</v>
      </c>
      <c r="D1817" s="31"/>
      <c r="E1817" s="44" t="s">
        <v>35</v>
      </c>
      <c r="F1817" s="43" t="s">
        <v>34</v>
      </c>
      <c r="G1817" s="84" t="s">
        <v>34</v>
      </c>
      <c r="H1817" s="31"/>
      <c r="I1817" s="31"/>
      <c r="J1817" s="84" t="s">
        <v>190</v>
      </c>
      <c r="K1817" s="31" t="s">
        <v>34</v>
      </c>
      <c r="L1817" s="31" t="s">
        <v>46</v>
      </c>
      <c r="M1817" s="169"/>
      <c r="N1817" s="148" t="s">
        <v>3033</v>
      </c>
      <c r="O1817" s="44" t="s">
        <v>35</v>
      </c>
      <c r="P1817" s="43">
        <v>1995</v>
      </c>
      <c r="Q1817" s="31">
        <v>1</v>
      </c>
      <c r="R1817" s="84" t="s">
        <v>188</v>
      </c>
      <c r="S1817" s="31" t="s">
        <v>34</v>
      </c>
      <c r="T1817" s="31"/>
      <c r="U1817" s="169"/>
      <c r="V1817" s="150"/>
      <c r="W1817" s="141" t="str" cm="1">
        <f t="array" ref="W1817">IF(SUM(LEN(B1817:V1817))=0,"",IF(OR(OR(ISBLANK(F1817),SUM(LEN(C1817),LEN(D1817))=0),AND(NOT(E1817="Unknown"),ISBLANK(J1817)),AND(NOT(O1817="Unknown"),ISBLANK(R1817))),"Missing Information", INDEX(Table15[Entire Service Line Classification], MATCH(SUMIFS(Table15[Unique ID],Table15[System-Owned Portion],E1817,Table15[If Material Anything Other than "Lead" in Column E,Was Material Ever Previously Lead?],G1817,Table15[Customer-Owned Portion],O1817),Table15[Unique ID],0),0)))</f>
        <v>Non-lead</v>
      </c>
      <c r="X1817"/>
    </row>
    <row r="1818" spans="2:24" ht="30" x14ac:dyDescent="0.25">
      <c r="B1818" s="146">
        <v>48451694</v>
      </c>
      <c r="C1818" s="31" t="s">
        <v>2047</v>
      </c>
      <c r="D1818" s="31"/>
      <c r="E1818" s="44" t="s">
        <v>35</v>
      </c>
      <c r="F1818" s="43" t="s">
        <v>34</v>
      </c>
      <c r="G1818" s="84" t="s">
        <v>34</v>
      </c>
      <c r="H1818" s="31"/>
      <c r="I1818" s="31"/>
      <c r="J1818" s="84" t="s">
        <v>190</v>
      </c>
      <c r="K1818" s="31" t="s">
        <v>34</v>
      </c>
      <c r="L1818" s="31" t="s">
        <v>46</v>
      </c>
      <c r="M1818" s="169"/>
      <c r="N1818" s="148" t="s">
        <v>3033</v>
      </c>
      <c r="O1818" s="44" t="s">
        <v>35</v>
      </c>
      <c r="P1818" s="43">
        <v>1995</v>
      </c>
      <c r="Q1818" s="31">
        <v>1</v>
      </c>
      <c r="R1818" s="84" t="s">
        <v>188</v>
      </c>
      <c r="S1818" s="31" t="s">
        <v>34</v>
      </c>
      <c r="T1818" s="31"/>
      <c r="U1818" s="169"/>
      <c r="V1818" s="150"/>
      <c r="W1818" s="141" t="str" cm="1">
        <f t="array" ref="W1818">IF(SUM(LEN(B1818:V1818))=0,"",IF(OR(OR(ISBLANK(F1818),SUM(LEN(C1818),LEN(D1818))=0),AND(NOT(E1818="Unknown"),ISBLANK(J1818)),AND(NOT(O1818="Unknown"),ISBLANK(R1818))),"Missing Information", INDEX(Table15[Entire Service Line Classification], MATCH(SUMIFS(Table15[Unique ID],Table15[System-Owned Portion],E1818,Table15[If Material Anything Other than "Lead" in Column E,Was Material Ever Previously Lead?],G1818,Table15[Customer-Owned Portion],O1818),Table15[Unique ID],0),0)))</f>
        <v>Non-lead</v>
      </c>
      <c r="X1818"/>
    </row>
    <row r="1819" spans="2:24" ht="30" x14ac:dyDescent="0.25">
      <c r="B1819" s="146">
        <v>48451647</v>
      </c>
      <c r="C1819" s="31" t="s">
        <v>2048</v>
      </c>
      <c r="D1819" s="31"/>
      <c r="E1819" s="44" t="s">
        <v>35</v>
      </c>
      <c r="F1819" s="43" t="s">
        <v>34</v>
      </c>
      <c r="G1819" s="84" t="s">
        <v>34</v>
      </c>
      <c r="H1819" s="31"/>
      <c r="I1819" s="31"/>
      <c r="J1819" s="84" t="s">
        <v>190</v>
      </c>
      <c r="K1819" s="31" t="s">
        <v>34</v>
      </c>
      <c r="L1819" s="31" t="s">
        <v>46</v>
      </c>
      <c r="M1819" s="169"/>
      <c r="N1819" s="148" t="s">
        <v>3033</v>
      </c>
      <c r="O1819" s="44" t="s">
        <v>35</v>
      </c>
      <c r="P1819" s="43">
        <v>1995</v>
      </c>
      <c r="Q1819" s="31">
        <v>1</v>
      </c>
      <c r="R1819" s="84" t="s">
        <v>188</v>
      </c>
      <c r="S1819" s="31" t="s">
        <v>34</v>
      </c>
      <c r="T1819" s="31"/>
      <c r="U1819" s="169"/>
      <c r="V1819" s="150"/>
      <c r="W1819" s="141" t="str" cm="1">
        <f t="array" ref="W1819">IF(SUM(LEN(B1819:V1819))=0,"",IF(OR(OR(ISBLANK(F1819),SUM(LEN(C1819),LEN(D1819))=0),AND(NOT(E1819="Unknown"),ISBLANK(J1819)),AND(NOT(O1819="Unknown"),ISBLANK(R1819))),"Missing Information", INDEX(Table15[Entire Service Line Classification], MATCH(SUMIFS(Table15[Unique ID],Table15[System-Owned Portion],E1819,Table15[If Material Anything Other than "Lead" in Column E,Was Material Ever Previously Lead?],G1819,Table15[Customer-Owned Portion],O1819),Table15[Unique ID],0),0)))</f>
        <v>Non-lead</v>
      </c>
      <c r="X1819"/>
    </row>
    <row r="1820" spans="2:24" ht="30" x14ac:dyDescent="0.25">
      <c r="B1820" s="146">
        <v>48451685</v>
      </c>
      <c r="C1820" s="31" t="s">
        <v>2049</v>
      </c>
      <c r="D1820" s="31"/>
      <c r="E1820" s="44" t="s">
        <v>35</v>
      </c>
      <c r="F1820" s="43" t="s">
        <v>34</v>
      </c>
      <c r="G1820" s="84" t="s">
        <v>34</v>
      </c>
      <c r="H1820" s="31"/>
      <c r="I1820" s="31"/>
      <c r="J1820" s="84" t="s">
        <v>190</v>
      </c>
      <c r="K1820" s="31" t="s">
        <v>34</v>
      </c>
      <c r="L1820" s="31" t="s">
        <v>46</v>
      </c>
      <c r="M1820" s="169"/>
      <c r="N1820" s="148" t="s">
        <v>3033</v>
      </c>
      <c r="O1820" s="44" t="s">
        <v>35</v>
      </c>
      <c r="P1820" s="43">
        <v>1995</v>
      </c>
      <c r="Q1820" s="31">
        <v>1</v>
      </c>
      <c r="R1820" s="84" t="s">
        <v>188</v>
      </c>
      <c r="S1820" s="31" t="s">
        <v>34</v>
      </c>
      <c r="T1820" s="31"/>
      <c r="U1820" s="169"/>
      <c r="V1820" s="150"/>
      <c r="W1820" s="141" t="str" cm="1">
        <f t="array" ref="W1820">IF(SUM(LEN(B1820:V1820))=0,"",IF(OR(OR(ISBLANK(F1820),SUM(LEN(C1820),LEN(D1820))=0),AND(NOT(E1820="Unknown"),ISBLANK(J1820)),AND(NOT(O1820="Unknown"),ISBLANK(R1820))),"Missing Information", INDEX(Table15[Entire Service Line Classification], MATCH(SUMIFS(Table15[Unique ID],Table15[System-Owned Portion],E1820,Table15[If Material Anything Other than "Lead" in Column E,Was Material Ever Previously Lead?],G1820,Table15[Customer-Owned Portion],O1820),Table15[Unique ID],0),0)))</f>
        <v>Non-lead</v>
      </c>
      <c r="X1820"/>
    </row>
    <row r="1821" spans="2:24" ht="30" x14ac:dyDescent="0.25">
      <c r="B1821" s="146">
        <v>48451657</v>
      </c>
      <c r="C1821" s="31" t="s">
        <v>2050</v>
      </c>
      <c r="D1821" s="31"/>
      <c r="E1821" s="44" t="s">
        <v>35</v>
      </c>
      <c r="F1821" s="43" t="s">
        <v>34</v>
      </c>
      <c r="G1821" s="84" t="s">
        <v>34</v>
      </c>
      <c r="H1821" s="31"/>
      <c r="I1821" s="31"/>
      <c r="J1821" s="84" t="s">
        <v>190</v>
      </c>
      <c r="K1821" s="31" t="s">
        <v>34</v>
      </c>
      <c r="L1821" s="31" t="s">
        <v>46</v>
      </c>
      <c r="M1821" s="169"/>
      <c r="N1821" s="148" t="s">
        <v>3033</v>
      </c>
      <c r="O1821" s="44" t="s">
        <v>35</v>
      </c>
      <c r="P1821" s="43">
        <v>1995</v>
      </c>
      <c r="Q1821" s="31">
        <v>1</v>
      </c>
      <c r="R1821" s="84" t="s">
        <v>188</v>
      </c>
      <c r="S1821" s="31" t="s">
        <v>34</v>
      </c>
      <c r="T1821" s="31"/>
      <c r="U1821" s="169"/>
      <c r="V1821" s="150"/>
      <c r="W1821" s="141" t="str" cm="1">
        <f t="array" ref="W1821">IF(SUM(LEN(B1821:V1821))=0,"",IF(OR(OR(ISBLANK(F1821),SUM(LEN(C1821),LEN(D1821))=0),AND(NOT(E1821="Unknown"),ISBLANK(J1821)),AND(NOT(O1821="Unknown"),ISBLANK(R1821))),"Missing Information", INDEX(Table15[Entire Service Line Classification], MATCH(SUMIFS(Table15[Unique ID],Table15[System-Owned Portion],E1821,Table15[If Material Anything Other than "Lead" in Column E,Was Material Ever Previously Lead?],G1821,Table15[Customer-Owned Portion],O1821),Table15[Unique ID],0),0)))</f>
        <v>Non-lead</v>
      </c>
      <c r="X1821"/>
    </row>
    <row r="1822" spans="2:24" ht="30" x14ac:dyDescent="0.25">
      <c r="B1822" s="146">
        <v>52490126</v>
      </c>
      <c r="C1822" s="31" t="s">
        <v>2051</v>
      </c>
      <c r="D1822" s="31"/>
      <c r="E1822" s="44" t="s">
        <v>35</v>
      </c>
      <c r="F1822" s="43" t="s">
        <v>34</v>
      </c>
      <c r="G1822" s="84" t="s">
        <v>34</v>
      </c>
      <c r="H1822" s="31"/>
      <c r="I1822" s="31"/>
      <c r="J1822" s="84" t="s">
        <v>190</v>
      </c>
      <c r="K1822" s="31" t="s">
        <v>34</v>
      </c>
      <c r="L1822" s="31" t="s">
        <v>46</v>
      </c>
      <c r="M1822" s="169"/>
      <c r="N1822" s="148" t="s">
        <v>3033</v>
      </c>
      <c r="O1822" s="44" t="s">
        <v>35</v>
      </c>
      <c r="P1822" s="43">
        <v>1995</v>
      </c>
      <c r="Q1822" s="31">
        <v>1</v>
      </c>
      <c r="R1822" s="84" t="s">
        <v>188</v>
      </c>
      <c r="S1822" s="31" t="s">
        <v>34</v>
      </c>
      <c r="T1822" s="31"/>
      <c r="U1822" s="169"/>
      <c r="V1822" s="150"/>
      <c r="W1822" s="141" t="str" cm="1">
        <f t="array" ref="W1822">IF(SUM(LEN(B1822:V1822))=0,"",IF(OR(OR(ISBLANK(F1822),SUM(LEN(C1822),LEN(D1822))=0),AND(NOT(E1822="Unknown"),ISBLANK(J1822)),AND(NOT(O1822="Unknown"),ISBLANK(R1822))),"Missing Information", INDEX(Table15[Entire Service Line Classification], MATCH(SUMIFS(Table15[Unique ID],Table15[System-Owned Portion],E1822,Table15[If Material Anything Other than "Lead" in Column E,Was Material Ever Previously Lead?],G1822,Table15[Customer-Owned Portion],O1822),Table15[Unique ID],0),0)))</f>
        <v>Non-lead</v>
      </c>
      <c r="X1822"/>
    </row>
    <row r="1823" spans="2:24" ht="30" x14ac:dyDescent="0.25">
      <c r="B1823" s="146">
        <v>47731510</v>
      </c>
      <c r="C1823" s="31" t="s">
        <v>2052</v>
      </c>
      <c r="D1823" s="31"/>
      <c r="E1823" s="44" t="s">
        <v>35</v>
      </c>
      <c r="F1823" s="43" t="s">
        <v>34</v>
      </c>
      <c r="G1823" s="84" t="s">
        <v>34</v>
      </c>
      <c r="H1823" s="31"/>
      <c r="I1823" s="31"/>
      <c r="J1823" s="84" t="s">
        <v>190</v>
      </c>
      <c r="K1823" s="31" t="s">
        <v>34</v>
      </c>
      <c r="L1823" s="31" t="s">
        <v>46</v>
      </c>
      <c r="M1823" s="169"/>
      <c r="N1823" s="148" t="s">
        <v>3033</v>
      </c>
      <c r="O1823" s="44" t="s">
        <v>35</v>
      </c>
      <c r="P1823" s="43">
        <v>1995</v>
      </c>
      <c r="Q1823" s="31">
        <v>1</v>
      </c>
      <c r="R1823" s="84" t="s">
        <v>188</v>
      </c>
      <c r="S1823" s="31" t="s">
        <v>34</v>
      </c>
      <c r="T1823" s="31"/>
      <c r="U1823" s="169"/>
      <c r="V1823" s="150"/>
      <c r="W1823" s="141" t="str" cm="1">
        <f t="array" ref="W1823">IF(SUM(LEN(B1823:V1823))=0,"",IF(OR(OR(ISBLANK(F1823),SUM(LEN(C1823),LEN(D1823))=0),AND(NOT(E1823="Unknown"),ISBLANK(J1823)),AND(NOT(O1823="Unknown"),ISBLANK(R1823))),"Missing Information", INDEX(Table15[Entire Service Line Classification], MATCH(SUMIFS(Table15[Unique ID],Table15[System-Owned Portion],E1823,Table15[If Material Anything Other than "Lead" in Column E,Was Material Ever Previously Lead?],G1823,Table15[Customer-Owned Portion],O1823),Table15[Unique ID],0),0)))</f>
        <v>Non-lead</v>
      </c>
      <c r="X1823"/>
    </row>
    <row r="1824" spans="2:24" ht="30" x14ac:dyDescent="0.25">
      <c r="B1824" s="146">
        <v>45496071</v>
      </c>
      <c r="C1824" s="31" t="s">
        <v>2053</v>
      </c>
      <c r="D1824" s="31"/>
      <c r="E1824" s="44" t="s">
        <v>35</v>
      </c>
      <c r="F1824" s="43" t="s">
        <v>34</v>
      </c>
      <c r="G1824" s="84" t="s">
        <v>34</v>
      </c>
      <c r="H1824" s="31"/>
      <c r="I1824" s="31"/>
      <c r="J1824" s="84" t="s">
        <v>190</v>
      </c>
      <c r="K1824" s="31" t="s">
        <v>34</v>
      </c>
      <c r="L1824" s="31" t="s">
        <v>46</v>
      </c>
      <c r="M1824" s="169"/>
      <c r="N1824" s="148" t="s">
        <v>3033</v>
      </c>
      <c r="O1824" s="44" t="s">
        <v>35</v>
      </c>
      <c r="P1824" s="43">
        <v>1995</v>
      </c>
      <c r="Q1824" s="31">
        <v>1</v>
      </c>
      <c r="R1824" s="84" t="s">
        <v>188</v>
      </c>
      <c r="S1824" s="31" t="s">
        <v>34</v>
      </c>
      <c r="T1824" s="31"/>
      <c r="U1824" s="169"/>
      <c r="V1824" s="150"/>
      <c r="W1824" s="141" t="str" cm="1">
        <f t="array" ref="W1824">IF(SUM(LEN(B1824:V1824))=0,"",IF(OR(OR(ISBLANK(F1824),SUM(LEN(C1824),LEN(D1824))=0),AND(NOT(E1824="Unknown"),ISBLANK(J1824)),AND(NOT(O1824="Unknown"),ISBLANK(R1824))),"Missing Information", INDEX(Table15[Entire Service Line Classification], MATCH(SUMIFS(Table15[Unique ID],Table15[System-Owned Portion],E1824,Table15[If Material Anything Other than "Lead" in Column E,Was Material Ever Previously Lead?],G1824,Table15[Customer-Owned Portion],O1824),Table15[Unique ID],0),0)))</f>
        <v>Non-lead</v>
      </c>
      <c r="X1824"/>
    </row>
    <row r="1825" spans="2:24" ht="30" x14ac:dyDescent="0.25">
      <c r="B1825" s="146">
        <v>48451684</v>
      </c>
      <c r="C1825" s="31" t="s">
        <v>2054</v>
      </c>
      <c r="D1825" s="31"/>
      <c r="E1825" s="44" t="s">
        <v>35</v>
      </c>
      <c r="F1825" s="43" t="s">
        <v>34</v>
      </c>
      <c r="G1825" s="84" t="s">
        <v>34</v>
      </c>
      <c r="H1825" s="31"/>
      <c r="I1825" s="31"/>
      <c r="J1825" s="84" t="s">
        <v>190</v>
      </c>
      <c r="K1825" s="31" t="s">
        <v>34</v>
      </c>
      <c r="L1825" s="31" t="s">
        <v>46</v>
      </c>
      <c r="M1825" s="169"/>
      <c r="N1825" s="148" t="s">
        <v>3033</v>
      </c>
      <c r="O1825" s="44" t="s">
        <v>35</v>
      </c>
      <c r="P1825" s="43">
        <v>1995</v>
      </c>
      <c r="Q1825" s="31">
        <v>1</v>
      </c>
      <c r="R1825" s="84" t="s">
        <v>188</v>
      </c>
      <c r="S1825" s="31" t="s">
        <v>34</v>
      </c>
      <c r="T1825" s="31"/>
      <c r="U1825" s="169"/>
      <c r="V1825" s="150"/>
      <c r="W1825" s="141" t="str" cm="1">
        <f t="array" ref="W1825">IF(SUM(LEN(B1825:V1825))=0,"",IF(OR(OR(ISBLANK(F1825),SUM(LEN(C1825),LEN(D1825))=0),AND(NOT(E1825="Unknown"),ISBLANK(J1825)),AND(NOT(O1825="Unknown"),ISBLANK(R1825))),"Missing Information", INDEX(Table15[Entire Service Line Classification], MATCH(SUMIFS(Table15[Unique ID],Table15[System-Owned Portion],E1825,Table15[If Material Anything Other than "Lead" in Column E,Was Material Ever Previously Lead?],G1825,Table15[Customer-Owned Portion],O1825),Table15[Unique ID],0),0)))</f>
        <v>Non-lead</v>
      </c>
      <c r="X1825"/>
    </row>
    <row r="1826" spans="2:24" ht="30" x14ac:dyDescent="0.25">
      <c r="B1826" s="146">
        <v>48451651</v>
      </c>
      <c r="C1826" s="31" t="s">
        <v>2055</v>
      </c>
      <c r="D1826" s="31"/>
      <c r="E1826" s="44" t="s">
        <v>35</v>
      </c>
      <c r="F1826" s="43" t="s">
        <v>34</v>
      </c>
      <c r="G1826" s="84" t="s">
        <v>34</v>
      </c>
      <c r="H1826" s="31"/>
      <c r="I1826" s="31"/>
      <c r="J1826" s="84" t="s">
        <v>190</v>
      </c>
      <c r="K1826" s="31" t="s">
        <v>34</v>
      </c>
      <c r="L1826" s="31" t="s">
        <v>46</v>
      </c>
      <c r="M1826" s="169"/>
      <c r="N1826" s="148" t="s">
        <v>3033</v>
      </c>
      <c r="O1826" s="44" t="s">
        <v>35</v>
      </c>
      <c r="P1826" s="43">
        <v>1995</v>
      </c>
      <c r="Q1826" s="31">
        <v>1</v>
      </c>
      <c r="R1826" s="84" t="s">
        <v>188</v>
      </c>
      <c r="S1826" s="31" t="s">
        <v>34</v>
      </c>
      <c r="T1826" s="31"/>
      <c r="U1826" s="169"/>
      <c r="V1826" s="150"/>
      <c r="W1826" s="141" t="str" cm="1">
        <f t="array" ref="W1826">IF(SUM(LEN(B1826:V1826))=0,"",IF(OR(OR(ISBLANK(F1826),SUM(LEN(C1826),LEN(D1826))=0),AND(NOT(E1826="Unknown"),ISBLANK(J1826)),AND(NOT(O1826="Unknown"),ISBLANK(R1826))),"Missing Information", INDEX(Table15[Entire Service Line Classification], MATCH(SUMIFS(Table15[Unique ID],Table15[System-Owned Portion],E1826,Table15[If Material Anything Other than "Lead" in Column E,Was Material Ever Previously Lead?],G1826,Table15[Customer-Owned Portion],O1826),Table15[Unique ID],0),0)))</f>
        <v>Non-lead</v>
      </c>
      <c r="X1826"/>
    </row>
    <row r="1827" spans="2:24" ht="30" x14ac:dyDescent="0.25">
      <c r="B1827" s="146">
        <v>48451693</v>
      </c>
      <c r="C1827" s="31" t="s">
        <v>2056</v>
      </c>
      <c r="D1827" s="31"/>
      <c r="E1827" s="44" t="s">
        <v>35</v>
      </c>
      <c r="F1827" s="43" t="s">
        <v>34</v>
      </c>
      <c r="G1827" s="84" t="s">
        <v>34</v>
      </c>
      <c r="H1827" s="31"/>
      <c r="I1827" s="31"/>
      <c r="J1827" s="84" t="s">
        <v>190</v>
      </c>
      <c r="K1827" s="31" t="s">
        <v>34</v>
      </c>
      <c r="L1827" s="31" t="s">
        <v>46</v>
      </c>
      <c r="M1827" s="169"/>
      <c r="N1827" s="148" t="s">
        <v>3033</v>
      </c>
      <c r="O1827" s="44" t="s">
        <v>35</v>
      </c>
      <c r="P1827" s="43">
        <v>1995</v>
      </c>
      <c r="Q1827" s="31">
        <v>1</v>
      </c>
      <c r="R1827" s="84" t="s">
        <v>188</v>
      </c>
      <c r="S1827" s="31" t="s">
        <v>34</v>
      </c>
      <c r="T1827" s="31"/>
      <c r="U1827" s="169"/>
      <c r="V1827" s="150"/>
      <c r="W1827" s="141" t="str" cm="1">
        <f t="array" ref="W1827">IF(SUM(LEN(B1827:V1827))=0,"",IF(OR(OR(ISBLANK(F1827),SUM(LEN(C1827),LEN(D1827))=0),AND(NOT(E1827="Unknown"),ISBLANK(J1827)),AND(NOT(O1827="Unknown"),ISBLANK(R1827))),"Missing Information", INDEX(Table15[Entire Service Line Classification], MATCH(SUMIFS(Table15[Unique ID],Table15[System-Owned Portion],E1827,Table15[If Material Anything Other than "Lead" in Column E,Was Material Ever Previously Lead?],G1827,Table15[Customer-Owned Portion],O1827),Table15[Unique ID],0),0)))</f>
        <v>Non-lead</v>
      </c>
      <c r="X1827"/>
    </row>
    <row r="1828" spans="2:24" ht="30" x14ac:dyDescent="0.25">
      <c r="B1828" s="146">
        <v>92686143</v>
      </c>
      <c r="C1828" s="31" t="s">
        <v>2057</v>
      </c>
      <c r="D1828" s="31"/>
      <c r="E1828" s="44" t="s">
        <v>35</v>
      </c>
      <c r="F1828" s="43" t="s">
        <v>34</v>
      </c>
      <c r="G1828" s="84" t="s">
        <v>34</v>
      </c>
      <c r="H1828" s="31"/>
      <c r="I1828" s="31"/>
      <c r="J1828" s="84" t="s">
        <v>190</v>
      </c>
      <c r="K1828" s="31" t="s">
        <v>34</v>
      </c>
      <c r="L1828" s="31" t="s">
        <v>46</v>
      </c>
      <c r="M1828" s="169"/>
      <c r="N1828" s="148" t="s">
        <v>3033</v>
      </c>
      <c r="O1828" s="44" t="s">
        <v>35</v>
      </c>
      <c r="P1828" s="43">
        <v>1995</v>
      </c>
      <c r="Q1828" s="31">
        <v>1</v>
      </c>
      <c r="R1828" s="84" t="s">
        <v>188</v>
      </c>
      <c r="S1828" s="31" t="s">
        <v>34</v>
      </c>
      <c r="T1828" s="31"/>
      <c r="U1828" s="169"/>
      <c r="V1828" s="150"/>
      <c r="W1828" s="141" t="str" cm="1">
        <f t="array" ref="W1828">IF(SUM(LEN(B1828:V1828))=0,"",IF(OR(OR(ISBLANK(F1828),SUM(LEN(C1828),LEN(D1828))=0),AND(NOT(E1828="Unknown"),ISBLANK(J1828)),AND(NOT(O1828="Unknown"),ISBLANK(R1828))),"Missing Information", INDEX(Table15[Entire Service Line Classification], MATCH(SUMIFS(Table15[Unique ID],Table15[System-Owned Portion],E1828,Table15[If Material Anything Other than "Lead" in Column E,Was Material Ever Previously Lead?],G1828,Table15[Customer-Owned Portion],O1828),Table15[Unique ID],0),0)))</f>
        <v>Non-lead</v>
      </c>
      <c r="X1828"/>
    </row>
    <row r="1829" spans="2:24" ht="30" x14ac:dyDescent="0.25">
      <c r="B1829" s="146">
        <v>66841726</v>
      </c>
      <c r="C1829" s="31" t="s">
        <v>2058</v>
      </c>
      <c r="D1829" s="31"/>
      <c r="E1829" s="44" t="s">
        <v>35</v>
      </c>
      <c r="F1829" s="43" t="s">
        <v>34</v>
      </c>
      <c r="G1829" s="84" t="s">
        <v>34</v>
      </c>
      <c r="H1829" s="31"/>
      <c r="I1829" s="31"/>
      <c r="J1829" s="84" t="s">
        <v>190</v>
      </c>
      <c r="K1829" s="31" t="s">
        <v>34</v>
      </c>
      <c r="L1829" s="31" t="s">
        <v>46</v>
      </c>
      <c r="M1829" s="169"/>
      <c r="N1829" s="148" t="s">
        <v>3033</v>
      </c>
      <c r="O1829" s="44" t="s">
        <v>35</v>
      </c>
      <c r="P1829" s="43">
        <v>1995</v>
      </c>
      <c r="Q1829" s="31">
        <v>1</v>
      </c>
      <c r="R1829" s="84" t="s">
        <v>188</v>
      </c>
      <c r="S1829" s="31" t="s">
        <v>34</v>
      </c>
      <c r="T1829" s="31"/>
      <c r="U1829" s="169"/>
      <c r="V1829" s="150"/>
      <c r="W1829" s="141" t="str" cm="1">
        <f t="array" ref="W1829">IF(SUM(LEN(B1829:V1829))=0,"",IF(OR(OR(ISBLANK(F1829),SUM(LEN(C1829),LEN(D1829))=0),AND(NOT(E1829="Unknown"),ISBLANK(J1829)),AND(NOT(O1829="Unknown"),ISBLANK(R1829))),"Missing Information", INDEX(Table15[Entire Service Line Classification], MATCH(SUMIFS(Table15[Unique ID],Table15[System-Owned Portion],E1829,Table15[If Material Anything Other than "Lead" in Column E,Was Material Ever Previously Lead?],G1829,Table15[Customer-Owned Portion],O1829),Table15[Unique ID],0),0)))</f>
        <v>Non-lead</v>
      </c>
      <c r="X1829"/>
    </row>
    <row r="1830" spans="2:24" ht="30" x14ac:dyDescent="0.25">
      <c r="B1830" s="146">
        <v>55606776</v>
      </c>
      <c r="C1830" s="31" t="s">
        <v>2059</v>
      </c>
      <c r="D1830" s="31"/>
      <c r="E1830" s="44" t="s">
        <v>35</v>
      </c>
      <c r="F1830" s="43" t="s">
        <v>34</v>
      </c>
      <c r="G1830" s="84" t="s">
        <v>34</v>
      </c>
      <c r="H1830" s="31"/>
      <c r="I1830" s="31"/>
      <c r="J1830" s="84" t="s">
        <v>190</v>
      </c>
      <c r="K1830" s="31" t="s">
        <v>34</v>
      </c>
      <c r="L1830" s="31" t="s">
        <v>46</v>
      </c>
      <c r="M1830" s="169"/>
      <c r="N1830" s="148" t="s">
        <v>3033</v>
      </c>
      <c r="O1830" s="44" t="s">
        <v>35</v>
      </c>
      <c r="P1830" s="43">
        <v>1995</v>
      </c>
      <c r="Q1830" s="31">
        <v>1</v>
      </c>
      <c r="R1830" s="84" t="s">
        <v>188</v>
      </c>
      <c r="S1830" s="31" t="s">
        <v>34</v>
      </c>
      <c r="T1830" s="31"/>
      <c r="U1830" s="169"/>
      <c r="V1830" s="150"/>
      <c r="W1830" s="141" t="str" cm="1">
        <f t="array" ref="W1830">IF(SUM(LEN(B1830:V1830))=0,"",IF(OR(OR(ISBLANK(F1830),SUM(LEN(C1830),LEN(D1830))=0),AND(NOT(E1830="Unknown"),ISBLANK(J1830)),AND(NOT(O1830="Unknown"),ISBLANK(R1830))),"Missing Information", INDEX(Table15[Entire Service Line Classification], MATCH(SUMIFS(Table15[Unique ID],Table15[System-Owned Portion],E1830,Table15[If Material Anything Other than "Lead" in Column E,Was Material Ever Previously Lead?],G1830,Table15[Customer-Owned Portion],O1830),Table15[Unique ID],0),0)))</f>
        <v>Non-lead</v>
      </c>
      <c r="X1830"/>
    </row>
    <row r="1831" spans="2:24" ht="30" x14ac:dyDescent="0.25">
      <c r="B1831" s="146">
        <v>90004291</v>
      </c>
      <c r="C1831" s="31" t="s">
        <v>2060</v>
      </c>
      <c r="D1831" s="31"/>
      <c r="E1831" s="44" t="s">
        <v>35</v>
      </c>
      <c r="F1831" s="43" t="s">
        <v>34</v>
      </c>
      <c r="G1831" s="84" t="s">
        <v>34</v>
      </c>
      <c r="H1831" s="31"/>
      <c r="I1831" s="31"/>
      <c r="J1831" s="84" t="s">
        <v>190</v>
      </c>
      <c r="K1831" s="31" t="s">
        <v>34</v>
      </c>
      <c r="L1831" s="31" t="s">
        <v>46</v>
      </c>
      <c r="M1831" s="169"/>
      <c r="N1831" s="148" t="s">
        <v>3033</v>
      </c>
      <c r="O1831" s="44" t="s">
        <v>35</v>
      </c>
      <c r="P1831" s="43">
        <v>1995</v>
      </c>
      <c r="Q1831" s="31">
        <v>1</v>
      </c>
      <c r="R1831" s="84" t="s">
        <v>188</v>
      </c>
      <c r="S1831" s="31" t="s">
        <v>34</v>
      </c>
      <c r="T1831" s="31"/>
      <c r="U1831" s="169"/>
      <c r="V1831" s="150"/>
      <c r="W1831" s="141" t="str" cm="1">
        <f t="array" ref="W1831">IF(SUM(LEN(B1831:V1831))=0,"",IF(OR(OR(ISBLANK(F1831),SUM(LEN(C1831),LEN(D1831))=0),AND(NOT(E1831="Unknown"),ISBLANK(J1831)),AND(NOT(O1831="Unknown"),ISBLANK(R1831))),"Missing Information", INDEX(Table15[Entire Service Line Classification], MATCH(SUMIFS(Table15[Unique ID],Table15[System-Owned Portion],E1831,Table15[If Material Anything Other than "Lead" in Column E,Was Material Ever Previously Lead?],G1831,Table15[Customer-Owned Portion],O1831),Table15[Unique ID],0),0)))</f>
        <v>Non-lead</v>
      </c>
      <c r="X1831"/>
    </row>
    <row r="1832" spans="2:24" ht="30" x14ac:dyDescent="0.25">
      <c r="B1832" s="146">
        <v>63484681</v>
      </c>
      <c r="C1832" s="31" t="s">
        <v>2061</v>
      </c>
      <c r="D1832" s="31"/>
      <c r="E1832" s="44" t="s">
        <v>35</v>
      </c>
      <c r="F1832" s="43" t="s">
        <v>34</v>
      </c>
      <c r="G1832" s="84" t="s">
        <v>34</v>
      </c>
      <c r="H1832" s="31"/>
      <c r="I1832" s="31"/>
      <c r="J1832" s="84" t="s">
        <v>190</v>
      </c>
      <c r="K1832" s="31" t="s">
        <v>34</v>
      </c>
      <c r="L1832" s="31" t="s">
        <v>46</v>
      </c>
      <c r="M1832" s="169"/>
      <c r="N1832" s="148" t="s">
        <v>3033</v>
      </c>
      <c r="O1832" s="44" t="s">
        <v>35</v>
      </c>
      <c r="P1832" s="43">
        <v>1995</v>
      </c>
      <c r="Q1832" s="31">
        <v>1</v>
      </c>
      <c r="R1832" s="84" t="s">
        <v>188</v>
      </c>
      <c r="S1832" s="31" t="s">
        <v>34</v>
      </c>
      <c r="T1832" s="31"/>
      <c r="U1832" s="169"/>
      <c r="V1832" s="150"/>
      <c r="W1832" s="141" t="str" cm="1">
        <f t="array" ref="W1832">IF(SUM(LEN(B1832:V1832))=0,"",IF(OR(OR(ISBLANK(F1832),SUM(LEN(C1832),LEN(D1832))=0),AND(NOT(E1832="Unknown"),ISBLANK(J1832)),AND(NOT(O1832="Unknown"),ISBLANK(R1832))),"Missing Information", INDEX(Table15[Entire Service Line Classification], MATCH(SUMIFS(Table15[Unique ID],Table15[System-Owned Portion],E1832,Table15[If Material Anything Other than "Lead" in Column E,Was Material Ever Previously Lead?],G1832,Table15[Customer-Owned Portion],O1832),Table15[Unique ID],0),0)))</f>
        <v>Non-lead</v>
      </c>
      <c r="X1832"/>
    </row>
    <row r="1833" spans="2:24" ht="30" x14ac:dyDescent="0.25">
      <c r="B1833" s="146">
        <v>48451646</v>
      </c>
      <c r="C1833" s="31" t="s">
        <v>2062</v>
      </c>
      <c r="D1833" s="31"/>
      <c r="E1833" s="44" t="s">
        <v>35</v>
      </c>
      <c r="F1833" s="43" t="s">
        <v>34</v>
      </c>
      <c r="G1833" s="84" t="s">
        <v>34</v>
      </c>
      <c r="H1833" s="31"/>
      <c r="I1833" s="31"/>
      <c r="J1833" s="84" t="s">
        <v>190</v>
      </c>
      <c r="K1833" s="31" t="s">
        <v>34</v>
      </c>
      <c r="L1833" s="31" t="s">
        <v>46</v>
      </c>
      <c r="M1833" s="169"/>
      <c r="N1833" s="148" t="s">
        <v>3033</v>
      </c>
      <c r="O1833" s="44" t="s">
        <v>35</v>
      </c>
      <c r="P1833" s="43">
        <v>1995</v>
      </c>
      <c r="Q1833" s="31">
        <v>1</v>
      </c>
      <c r="R1833" s="84" t="s">
        <v>188</v>
      </c>
      <c r="S1833" s="31" t="s">
        <v>34</v>
      </c>
      <c r="T1833" s="31"/>
      <c r="U1833" s="169"/>
      <c r="V1833" s="150"/>
      <c r="W1833" s="141" t="str" cm="1">
        <f t="array" ref="W1833">IF(SUM(LEN(B1833:V1833))=0,"",IF(OR(OR(ISBLANK(F1833),SUM(LEN(C1833),LEN(D1833))=0),AND(NOT(E1833="Unknown"),ISBLANK(J1833)),AND(NOT(O1833="Unknown"),ISBLANK(R1833))),"Missing Information", INDEX(Table15[Entire Service Line Classification], MATCH(SUMIFS(Table15[Unique ID],Table15[System-Owned Portion],E1833,Table15[If Material Anything Other than "Lead" in Column E,Was Material Ever Previously Lead?],G1833,Table15[Customer-Owned Portion],O1833),Table15[Unique ID],0),0)))</f>
        <v>Non-lead</v>
      </c>
      <c r="X1833"/>
    </row>
    <row r="1834" spans="2:24" ht="30" x14ac:dyDescent="0.25">
      <c r="B1834" s="146">
        <v>88106497</v>
      </c>
      <c r="C1834" s="31" t="s">
        <v>2063</v>
      </c>
      <c r="D1834" s="31"/>
      <c r="E1834" s="44" t="s">
        <v>35</v>
      </c>
      <c r="F1834" s="43" t="s">
        <v>34</v>
      </c>
      <c r="G1834" s="84" t="s">
        <v>34</v>
      </c>
      <c r="H1834" s="31"/>
      <c r="I1834" s="31"/>
      <c r="J1834" s="84" t="s">
        <v>190</v>
      </c>
      <c r="K1834" s="31" t="s">
        <v>34</v>
      </c>
      <c r="L1834" s="31" t="s">
        <v>46</v>
      </c>
      <c r="M1834" s="169"/>
      <c r="N1834" s="148" t="s">
        <v>3033</v>
      </c>
      <c r="O1834" s="44" t="s">
        <v>35</v>
      </c>
      <c r="P1834" s="43">
        <v>1995</v>
      </c>
      <c r="Q1834" s="31">
        <v>1</v>
      </c>
      <c r="R1834" s="84" t="s">
        <v>188</v>
      </c>
      <c r="S1834" s="31" t="s">
        <v>34</v>
      </c>
      <c r="T1834" s="31"/>
      <c r="U1834" s="169"/>
      <c r="V1834" s="150"/>
      <c r="W1834" s="141" t="str" cm="1">
        <f t="array" ref="W1834">IF(SUM(LEN(B1834:V1834))=0,"",IF(OR(OR(ISBLANK(F1834),SUM(LEN(C1834),LEN(D1834))=0),AND(NOT(E1834="Unknown"),ISBLANK(J1834)),AND(NOT(O1834="Unknown"),ISBLANK(R1834))),"Missing Information", INDEX(Table15[Entire Service Line Classification], MATCH(SUMIFS(Table15[Unique ID],Table15[System-Owned Portion],E1834,Table15[If Material Anything Other than "Lead" in Column E,Was Material Ever Previously Lead?],G1834,Table15[Customer-Owned Portion],O1834),Table15[Unique ID],0),0)))</f>
        <v>Non-lead</v>
      </c>
      <c r="X1834"/>
    </row>
    <row r="1835" spans="2:24" ht="30" x14ac:dyDescent="0.25">
      <c r="B1835" s="146">
        <v>48451653</v>
      </c>
      <c r="C1835" s="31" t="s">
        <v>2064</v>
      </c>
      <c r="D1835" s="31"/>
      <c r="E1835" s="44" t="s">
        <v>35</v>
      </c>
      <c r="F1835" s="43" t="s">
        <v>34</v>
      </c>
      <c r="G1835" s="84" t="s">
        <v>34</v>
      </c>
      <c r="H1835" s="31"/>
      <c r="I1835" s="31"/>
      <c r="J1835" s="84" t="s">
        <v>190</v>
      </c>
      <c r="K1835" s="31" t="s">
        <v>34</v>
      </c>
      <c r="L1835" s="31" t="s">
        <v>46</v>
      </c>
      <c r="M1835" s="169"/>
      <c r="N1835" s="148" t="s">
        <v>3033</v>
      </c>
      <c r="O1835" s="44" t="s">
        <v>35</v>
      </c>
      <c r="P1835" s="43">
        <v>1995</v>
      </c>
      <c r="Q1835" s="31">
        <v>1</v>
      </c>
      <c r="R1835" s="84" t="s">
        <v>188</v>
      </c>
      <c r="S1835" s="31" t="s">
        <v>34</v>
      </c>
      <c r="T1835" s="31"/>
      <c r="U1835" s="169"/>
      <c r="V1835" s="150"/>
      <c r="W1835" s="141" t="str" cm="1">
        <f t="array" ref="W1835">IF(SUM(LEN(B1835:V1835))=0,"",IF(OR(OR(ISBLANK(F1835),SUM(LEN(C1835),LEN(D1835))=0),AND(NOT(E1835="Unknown"),ISBLANK(J1835)),AND(NOT(O1835="Unknown"),ISBLANK(R1835))),"Missing Information", INDEX(Table15[Entire Service Line Classification], MATCH(SUMIFS(Table15[Unique ID],Table15[System-Owned Portion],E1835,Table15[If Material Anything Other than "Lead" in Column E,Was Material Ever Previously Lead?],G1835,Table15[Customer-Owned Portion],O1835),Table15[Unique ID],0),0)))</f>
        <v>Non-lead</v>
      </c>
      <c r="X1835"/>
    </row>
    <row r="1836" spans="2:24" ht="30" x14ac:dyDescent="0.25">
      <c r="B1836" s="146">
        <v>90004268</v>
      </c>
      <c r="C1836" s="31" t="s">
        <v>2065</v>
      </c>
      <c r="D1836" s="31"/>
      <c r="E1836" s="44" t="s">
        <v>35</v>
      </c>
      <c r="F1836" s="43" t="s">
        <v>34</v>
      </c>
      <c r="G1836" s="84" t="s">
        <v>34</v>
      </c>
      <c r="H1836" s="31"/>
      <c r="I1836" s="31"/>
      <c r="J1836" s="84" t="s">
        <v>190</v>
      </c>
      <c r="K1836" s="31" t="s">
        <v>34</v>
      </c>
      <c r="L1836" s="31" t="s">
        <v>46</v>
      </c>
      <c r="M1836" s="169"/>
      <c r="N1836" s="148" t="s">
        <v>3033</v>
      </c>
      <c r="O1836" s="44" t="s">
        <v>35</v>
      </c>
      <c r="P1836" s="43">
        <v>1995</v>
      </c>
      <c r="Q1836" s="31">
        <v>1</v>
      </c>
      <c r="R1836" s="84" t="s">
        <v>188</v>
      </c>
      <c r="S1836" s="31" t="s">
        <v>34</v>
      </c>
      <c r="T1836" s="31"/>
      <c r="U1836" s="169"/>
      <c r="V1836" s="150"/>
      <c r="W1836" s="141" t="str" cm="1">
        <f t="array" ref="W1836">IF(SUM(LEN(B1836:V1836))=0,"",IF(OR(OR(ISBLANK(F1836),SUM(LEN(C1836),LEN(D1836))=0),AND(NOT(E1836="Unknown"),ISBLANK(J1836)),AND(NOT(O1836="Unknown"),ISBLANK(R1836))),"Missing Information", INDEX(Table15[Entire Service Line Classification], MATCH(SUMIFS(Table15[Unique ID],Table15[System-Owned Portion],E1836,Table15[If Material Anything Other than "Lead" in Column E,Was Material Ever Previously Lead?],G1836,Table15[Customer-Owned Portion],O1836),Table15[Unique ID],0),0)))</f>
        <v>Non-lead</v>
      </c>
      <c r="X1836"/>
    </row>
    <row r="1837" spans="2:24" ht="30" x14ac:dyDescent="0.25">
      <c r="B1837" s="146">
        <v>46250687</v>
      </c>
      <c r="C1837" s="31" t="s">
        <v>2066</v>
      </c>
      <c r="D1837" s="31"/>
      <c r="E1837" s="44" t="s">
        <v>35</v>
      </c>
      <c r="F1837" s="43" t="s">
        <v>34</v>
      </c>
      <c r="G1837" s="84" t="s">
        <v>34</v>
      </c>
      <c r="H1837" s="31"/>
      <c r="I1837" s="31"/>
      <c r="J1837" s="84" t="s">
        <v>190</v>
      </c>
      <c r="K1837" s="31" t="s">
        <v>34</v>
      </c>
      <c r="L1837" s="31" t="s">
        <v>46</v>
      </c>
      <c r="M1837" s="169"/>
      <c r="N1837" s="148" t="s">
        <v>3033</v>
      </c>
      <c r="O1837" s="44" t="s">
        <v>35</v>
      </c>
      <c r="P1837" s="43">
        <v>1995</v>
      </c>
      <c r="Q1837" s="31">
        <v>1</v>
      </c>
      <c r="R1837" s="84" t="s">
        <v>188</v>
      </c>
      <c r="S1837" s="31" t="s">
        <v>34</v>
      </c>
      <c r="T1837" s="31"/>
      <c r="U1837" s="169"/>
      <c r="V1837" s="150"/>
      <c r="W1837" s="141" t="str" cm="1">
        <f t="array" ref="W1837">IF(SUM(LEN(B1837:V1837))=0,"",IF(OR(OR(ISBLANK(F1837),SUM(LEN(C1837),LEN(D1837))=0),AND(NOT(E1837="Unknown"),ISBLANK(J1837)),AND(NOT(O1837="Unknown"),ISBLANK(R1837))),"Missing Information", INDEX(Table15[Entire Service Line Classification], MATCH(SUMIFS(Table15[Unique ID],Table15[System-Owned Portion],E1837,Table15[If Material Anything Other than "Lead" in Column E,Was Material Ever Previously Lead?],G1837,Table15[Customer-Owned Portion],O1837),Table15[Unique ID],0),0)))</f>
        <v>Non-lead</v>
      </c>
      <c r="X1837"/>
    </row>
    <row r="1838" spans="2:24" ht="30" x14ac:dyDescent="0.25">
      <c r="B1838" s="146">
        <v>58906436</v>
      </c>
      <c r="C1838" s="31" t="s">
        <v>2067</v>
      </c>
      <c r="D1838" s="31"/>
      <c r="E1838" s="44" t="s">
        <v>35</v>
      </c>
      <c r="F1838" s="43" t="s">
        <v>34</v>
      </c>
      <c r="G1838" s="84" t="s">
        <v>34</v>
      </c>
      <c r="H1838" s="31"/>
      <c r="I1838" s="31"/>
      <c r="J1838" s="84" t="s">
        <v>190</v>
      </c>
      <c r="K1838" s="31" t="s">
        <v>34</v>
      </c>
      <c r="L1838" s="31" t="s">
        <v>46</v>
      </c>
      <c r="M1838" s="169"/>
      <c r="N1838" s="148" t="s">
        <v>3033</v>
      </c>
      <c r="O1838" s="44" t="s">
        <v>35</v>
      </c>
      <c r="P1838" s="43">
        <v>1995</v>
      </c>
      <c r="Q1838" s="31">
        <v>1</v>
      </c>
      <c r="R1838" s="84" t="s">
        <v>188</v>
      </c>
      <c r="S1838" s="31" t="s">
        <v>34</v>
      </c>
      <c r="T1838" s="31"/>
      <c r="U1838" s="169"/>
      <c r="V1838" s="150"/>
      <c r="W1838" s="141" t="str" cm="1">
        <f t="array" ref="W1838">IF(SUM(LEN(B1838:V1838))=0,"",IF(OR(OR(ISBLANK(F1838),SUM(LEN(C1838),LEN(D1838))=0),AND(NOT(E1838="Unknown"),ISBLANK(J1838)),AND(NOT(O1838="Unknown"),ISBLANK(R1838))),"Missing Information", INDEX(Table15[Entire Service Line Classification], MATCH(SUMIFS(Table15[Unique ID],Table15[System-Owned Portion],E1838,Table15[If Material Anything Other than "Lead" in Column E,Was Material Ever Previously Lead?],G1838,Table15[Customer-Owned Portion],O1838),Table15[Unique ID],0),0)))</f>
        <v>Non-lead</v>
      </c>
      <c r="X1838"/>
    </row>
    <row r="1839" spans="2:24" ht="30" x14ac:dyDescent="0.25">
      <c r="B1839" s="146">
        <v>47731483</v>
      </c>
      <c r="C1839" s="31" t="s">
        <v>2068</v>
      </c>
      <c r="D1839" s="31"/>
      <c r="E1839" s="44" t="s">
        <v>35</v>
      </c>
      <c r="F1839" s="43" t="s">
        <v>34</v>
      </c>
      <c r="G1839" s="84" t="s">
        <v>34</v>
      </c>
      <c r="H1839" s="31"/>
      <c r="I1839" s="31"/>
      <c r="J1839" s="84" t="s">
        <v>190</v>
      </c>
      <c r="K1839" s="31" t="s">
        <v>34</v>
      </c>
      <c r="L1839" s="31" t="s">
        <v>46</v>
      </c>
      <c r="M1839" s="169"/>
      <c r="N1839" s="148" t="s">
        <v>3033</v>
      </c>
      <c r="O1839" s="44" t="s">
        <v>35</v>
      </c>
      <c r="P1839" s="43">
        <v>1995</v>
      </c>
      <c r="Q1839" s="31">
        <v>1</v>
      </c>
      <c r="R1839" s="84" t="s">
        <v>188</v>
      </c>
      <c r="S1839" s="31" t="s">
        <v>34</v>
      </c>
      <c r="T1839" s="31"/>
      <c r="U1839" s="169"/>
      <c r="V1839" s="150"/>
      <c r="W1839" s="141" t="str" cm="1">
        <f t="array" ref="W1839">IF(SUM(LEN(B1839:V1839))=0,"",IF(OR(OR(ISBLANK(F1839),SUM(LEN(C1839),LEN(D1839))=0),AND(NOT(E1839="Unknown"),ISBLANK(J1839)),AND(NOT(O1839="Unknown"),ISBLANK(R1839))),"Missing Information", INDEX(Table15[Entire Service Line Classification], MATCH(SUMIFS(Table15[Unique ID],Table15[System-Owned Portion],E1839,Table15[If Material Anything Other than "Lead" in Column E,Was Material Ever Previously Lead?],G1839,Table15[Customer-Owned Portion],O1839),Table15[Unique ID],0),0)))</f>
        <v>Non-lead</v>
      </c>
      <c r="X1839"/>
    </row>
    <row r="1840" spans="2:24" ht="30" x14ac:dyDescent="0.25">
      <c r="B1840" s="146">
        <v>52882468</v>
      </c>
      <c r="C1840" s="31" t="s">
        <v>2069</v>
      </c>
      <c r="D1840" s="31"/>
      <c r="E1840" s="44" t="s">
        <v>35</v>
      </c>
      <c r="F1840" s="43" t="s">
        <v>34</v>
      </c>
      <c r="G1840" s="84" t="s">
        <v>34</v>
      </c>
      <c r="H1840" s="31"/>
      <c r="I1840" s="31"/>
      <c r="J1840" s="84" t="s">
        <v>190</v>
      </c>
      <c r="K1840" s="31" t="s">
        <v>34</v>
      </c>
      <c r="L1840" s="31" t="s">
        <v>46</v>
      </c>
      <c r="M1840" s="169"/>
      <c r="N1840" s="148" t="s">
        <v>3033</v>
      </c>
      <c r="O1840" s="44" t="s">
        <v>35</v>
      </c>
      <c r="P1840" s="43">
        <v>1996</v>
      </c>
      <c r="Q1840" s="31">
        <v>1</v>
      </c>
      <c r="R1840" s="84" t="s">
        <v>188</v>
      </c>
      <c r="S1840" s="31" t="s">
        <v>34</v>
      </c>
      <c r="T1840" s="31"/>
      <c r="U1840" s="169"/>
      <c r="V1840" s="150"/>
      <c r="W1840" s="141" t="str" cm="1">
        <f t="array" ref="W1840">IF(SUM(LEN(B1840:V1840))=0,"",IF(OR(OR(ISBLANK(F1840),SUM(LEN(C1840),LEN(D1840))=0),AND(NOT(E1840="Unknown"),ISBLANK(J1840)),AND(NOT(O1840="Unknown"),ISBLANK(R1840))),"Missing Information", INDEX(Table15[Entire Service Line Classification], MATCH(SUMIFS(Table15[Unique ID],Table15[System-Owned Portion],E1840,Table15[If Material Anything Other than "Lead" in Column E,Was Material Ever Previously Lead?],G1840,Table15[Customer-Owned Portion],O1840),Table15[Unique ID],0),0)))</f>
        <v>Non-lead</v>
      </c>
      <c r="X1840"/>
    </row>
    <row r="1841" spans="2:24" ht="30" x14ac:dyDescent="0.25">
      <c r="B1841" s="146">
        <v>53737897</v>
      </c>
      <c r="C1841" s="31" t="s">
        <v>2070</v>
      </c>
      <c r="D1841" s="31"/>
      <c r="E1841" s="44" t="s">
        <v>35</v>
      </c>
      <c r="F1841" s="43" t="s">
        <v>34</v>
      </c>
      <c r="G1841" s="84" t="s">
        <v>34</v>
      </c>
      <c r="H1841" s="31"/>
      <c r="I1841" s="31"/>
      <c r="J1841" s="84" t="s">
        <v>190</v>
      </c>
      <c r="K1841" s="31" t="s">
        <v>34</v>
      </c>
      <c r="L1841" s="31" t="s">
        <v>46</v>
      </c>
      <c r="M1841" s="169"/>
      <c r="N1841" s="148" t="s">
        <v>3033</v>
      </c>
      <c r="O1841" s="44" t="s">
        <v>35</v>
      </c>
      <c r="P1841" s="43">
        <v>1996</v>
      </c>
      <c r="Q1841" s="31">
        <v>1</v>
      </c>
      <c r="R1841" s="84" t="s">
        <v>188</v>
      </c>
      <c r="S1841" s="31" t="s">
        <v>34</v>
      </c>
      <c r="T1841" s="31"/>
      <c r="U1841" s="169"/>
      <c r="V1841" s="150"/>
      <c r="W1841" s="141" t="str" cm="1">
        <f t="array" ref="W1841">IF(SUM(LEN(B1841:V1841))=0,"",IF(OR(OR(ISBLANK(F1841),SUM(LEN(C1841),LEN(D1841))=0),AND(NOT(E1841="Unknown"),ISBLANK(J1841)),AND(NOT(O1841="Unknown"),ISBLANK(R1841))),"Missing Information", INDEX(Table15[Entire Service Line Classification], MATCH(SUMIFS(Table15[Unique ID],Table15[System-Owned Portion],E1841,Table15[If Material Anything Other than "Lead" in Column E,Was Material Ever Previously Lead?],G1841,Table15[Customer-Owned Portion],O1841),Table15[Unique ID],0),0)))</f>
        <v>Non-lead</v>
      </c>
      <c r="X1841"/>
    </row>
    <row r="1842" spans="2:24" ht="30" x14ac:dyDescent="0.25">
      <c r="B1842" s="146">
        <v>67765127</v>
      </c>
      <c r="C1842" s="31" t="s">
        <v>2071</v>
      </c>
      <c r="D1842" s="31"/>
      <c r="E1842" s="44" t="s">
        <v>35</v>
      </c>
      <c r="F1842" s="43" t="s">
        <v>34</v>
      </c>
      <c r="G1842" s="84" t="s">
        <v>34</v>
      </c>
      <c r="H1842" s="31"/>
      <c r="I1842" s="31"/>
      <c r="J1842" s="84" t="s">
        <v>190</v>
      </c>
      <c r="K1842" s="31" t="s">
        <v>34</v>
      </c>
      <c r="L1842" s="31" t="s">
        <v>46</v>
      </c>
      <c r="M1842" s="169"/>
      <c r="N1842" s="148" t="s">
        <v>3033</v>
      </c>
      <c r="O1842" s="44" t="s">
        <v>35</v>
      </c>
      <c r="P1842" s="43">
        <v>1996</v>
      </c>
      <c r="Q1842" s="31">
        <v>1</v>
      </c>
      <c r="R1842" s="84" t="s">
        <v>188</v>
      </c>
      <c r="S1842" s="31" t="s">
        <v>34</v>
      </c>
      <c r="T1842" s="31"/>
      <c r="U1842" s="169"/>
      <c r="V1842" s="150"/>
      <c r="W1842" s="141" t="str" cm="1">
        <f t="array" ref="W1842">IF(SUM(LEN(B1842:V1842))=0,"",IF(OR(OR(ISBLANK(F1842),SUM(LEN(C1842),LEN(D1842))=0),AND(NOT(E1842="Unknown"),ISBLANK(J1842)),AND(NOT(O1842="Unknown"),ISBLANK(R1842))),"Missing Information", INDEX(Table15[Entire Service Line Classification], MATCH(SUMIFS(Table15[Unique ID],Table15[System-Owned Portion],E1842,Table15[If Material Anything Other than "Lead" in Column E,Was Material Ever Previously Lead?],G1842,Table15[Customer-Owned Portion],O1842),Table15[Unique ID],0),0)))</f>
        <v>Non-lead</v>
      </c>
      <c r="X1842"/>
    </row>
    <row r="1843" spans="2:24" ht="30" x14ac:dyDescent="0.25">
      <c r="B1843" s="146">
        <v>47731469</v>
      </c>
      <c r="C1843" s="31" t="s">
        <v>2072</v>
      </c>
      <c r="D1843" s="31"/>
      <c r="E1843" s="44" t="s">
        <v>35</v>
      </c>
      <c r="F1843" s="43" t="s">
        <v>34</v>
      </c>
      <c r="G1843" s="84" t="s">
        <v>34</v>
      </c>
      <c r="H1843" s="31"/>
      <c r="I1843" s="31"/>
      <c r="J1843" s="84" t="s">
        <v>190</v>
      </c>
      <c r="K1843" s="31" t="s">
        <v>34</v>
      </c>
      <c r="L1843" s="31" t="s">
        <v>46</v>
      </c>
      <c r="M1843" s="169"/>
      <c r="N1843" s="148" t="s">
        <v>3033</v>
      </c>
      <c r="O1843" s="44" t="s">
        <v>35</v>
      </c>
      <c r="P1843" s="43">
        <v>1996</v>
      </c>
      <c r="Q1843" s="31">
        <v>1</v>
      </c>
      <c r="R1843" s="84" t="s">
        <v>188</v>
      </c>
      <c r="S1843" s="31" t="s">
        <v>34</v>
      </c>
      <c r="T1843" s="31"/>
      <c r="U1843" s="169"/>
      <c r="V1843" s="150"/>
      <c r="W1843" s="141" t="str" cm="1">
        <f t="array" ref="W1843">IF(SUM(LEN(B1843:V1843))=0,"",IF(OR(OR(ISBLANK(F1843),SUM(LEN(C1843),LEN(D1843))=0),AND(NOT(E1843="Unknown"),ISBLANK(J1843)),AND(NOT(O1843="Unknown"),ISBLANK(R1843))),"Missing Information", INDEX(Table15[Entire Service Line Classification], MATCH(SUMIFS(Table15[Unique ID],Table15[System-Owned Portion],E1843,Table15[If Material Anything Other than "Lead" in Column E,Was Material Ever Previously Lead?],G1843,Table15[Customer-Owned Portion],O1843),Table15[Unique ID],0),0)))</f>
        <v>Non-lead</v>
      </c>
      <c r="X1843"/>
    </row>
    <row r="1844" spans="2:24" ht="30" x14ac:dyDescent="0.25">
      <c r="B1844" s="146">
        <v>47731491</v>
      </c>
      <c r="C1844" s="31" t="s">
        <v>2073</v>
      </c>
      <c r="D1844" s="31"/>
      <c r="E1844" s="44" t="s">
        <v>35</v>
      </c>
      <c r="F1844" s="43" t="s">
        <v>34</v>
      </c>
      <c r="G1844" s="84" t="s">
        <v>34</v>
      </c>
      <c r="H1844" s="31"/>
      <c r="I1844" s="31"/>
      <c r="J1844" s="84" t="s">
        <v>190</v>
      </c>
      <c r="K1844" s="31" t="s">
        <v>34</v>
      </c>
      <c r="L1844" s="31" t="s">
        <v>46</v>
      </c>
      <c r="M1844" s="169"/>
      <c r="N1844" s="148" t="s">
        <v>3033</v>
      </c>
      <c r="O1844" s="44" t="s">
        <v>35</v>
      </c>
      <c r="P1844" s="43">
        <v>1996</v>
      </c>
      <c r="Q1844" s="31">
        <v>1</v>
      </c>
      <c r="R1844" s="84" t="s">
        <v>188</v>
      </c>
      <c r="S1844" s="31" t="s">
        <v>34</v>
      </c>
      <c r="T1844" s="31"/>
      <c r="U1844" s="169"/>
      <c r="V1844" s="150"/>
      <c r="W1844" s="141" t="str" cm="1">
        <f t="array" ref="W1844">IF(SUM(LEN(B1844:V1844))=0,"",IF(OR(OR(ISBLANK(F1844),SUM(LEN(C1844),LEN(D1844))=0),AND(NOT(E1844="Unknown"),ISBLANK(J1844)),AND(NOT(O1844="Unknown"),ISBLANK(R1844))),"Missing Information", INDEX(Table15[Entire Service Line Classification], MATCH(SUMIFS(Table15[Unique ID],Table15[System-Owned Portion],E1844,Table15[If Material Anything Other than "Lead" in Column E,Was Material Ever Previously Lead?],G1844,Table15[Customer-Owned Portion],O1844),Table15[Unique ID],0),0)))</f>
        <v>Non-lead</v>
      </c>
      <c r="X1844"/>
    </row>
    <row r="1845" spans="2:24" ht="30" x14ac:dyDescent="0.25">
      <c r="B1845" s="146">
        <v>50101109</v>
      </c>
      <c r="C1845" s="31" t="s">
        <v>2074</v>
      </c>
      <c r="D1845" s="31"/>
      <c r="E1845" s="44" t="s">
        <v>35</v>
      </c>
      <c r="F1845" s="43" t="s">
        <v>34</v>
      </c>
      <c r="G1845" s="84" t="s">
        <v>34</v>
      </c>
      <c r="H1845" s="31"/>
      <c r="I1845" s="31"/>
      <c r="J1845" s="84" t="s">
        <v>190</v>
      </c>
      <c r="K1845" s="31" t="s">
        <v>34</v>
      </c>
      <c r="L1845" s="31" t="s">
        <v>46</v>
      </c>
      <c r="M1845" s="169"/>
      <c r="N1845" s="148" t="s">
        <v>3033</v>
      </c>
      <c r="O1845" s="44" t="s">
        <v>35</v>
      </c>
      <c r="P1845" s="43">
        <v>1996</v>
      </c>
      <c r="Q1845" s="31">
        <v>1</v>
      </c>
      <c r="R1845" s="84" t="s">
        <v>188</v>
      </c>
      <c r="S1845" s="31" t="s">
        <v>34</v>
      </c>
      <c r="T1845" s="31"/>
      <c r="U1845" s="169"/>
      <c r="V1845" s="150"/>
      <c r="W1845" s="141" t="str" cm="1">
        <f t="array" ref="W1845">IF(SUM(LEN(B1845:V1845))=0,"",IF(OR(OR(ISBLANK(F1845),SUM(LEN(C1845),LEN(D1845))=0),AND(NOT(E1845="Unknown"),ISBLANK(J1845)),AND(NOT(O1845="Unknown"),ISBLANK(R1845))),"Missing Information", INDEX(Table15[Entire Service Line Classification], MATCH(SUMIFS(Table15[Unique ID],Table15[System-Owned Portion],E1845,Table15[If Material Anything Other than "Lead" in Column E,Was Material Ever Previously Lead?],G1845,Table15[Customer-Owned Portion],O1845),Table15[Unique ID],0),0)))</f>
        <v>Non-lead</v>
      </c>
      <c r="X1845"/>
    </row>
    <row r="1846" spans="2:24" ht="30" x14ac:dyDescent="0.25">
      <c r="B1846" s="146">
        <v>47731481</v>
      </c>
      <c r="C1846" s="31" t="s">
        <v>2075</v>
      </c>
      <c r="D1846" s="31"/>
      <c r="E1846" s="44" t="s">
        <v>35</v>
      </c>
      <c r="F1846" s="43" t="s">
        <v>34</v>
      </c>
      <c r="G1846" s="84" t="s">
        <v>34</v>
      </c>
      <c r="H1846" s="31"/>
      <c r="I1846" s="31"/>
      <c r="J1846" s="84" t="s">
        <v>190</v>
      </c>
      <c r="K1846" s="31" t="s">
        <v>34</v>
      </c>
      <c r="L1846" s="31" t="s">
        <v>46</v>
      </c>
      <c r="M1846" s="169"/>
      <c r="N1846" s="148" t="s">
        <v>3033</v>
      </c>
      <c r="O1846" s="44" t="s">
        <v>35</v>
      </c>
      <c r="P1846" s="43">
        <v>1996</v>
      </c>
      <c r="Q1846" s="31">
        <v>1</v>
      </c>
      <c r="R1846" s="84" t="s">
        <v>188</v>
      </c>
      <c r="S1846" s="31" t="s">
        <v>34</v>
      </c>
      <c r="T1846" s="31"/>
      <c r="U1846" s="169"/>
      <c r="V1846" s="150"/>
      <c r="W1846" s="141" t="str" cm="1">
        <f t="array" ref="W1846">IF(SUM(LEN(B1846:V1846))=0,"",IF(OR(OR(ISBLANK(F1846),SUM(LEN(C1846),LEN(D1846))=0),AND(NOT(E1846="Unknown"),ISBLANK(J1846)),AND(NOT(O1846="Unknown"),ISBLANK(R1846))),"Missing Information", INDEX(Table15[Entire Service Line Classification], MATCH(SUMIFS(Table15[Unique ID],Table15[System-Owned Portion],E1846,Table15[If Material Anything Other than "Lead" in Column E,Was Material Ever Previously Lead?],G1846,Table15[Customer-Owned Portion],O1846),Table15[Unique ID],0),0)))</f>
        <v>Non-lead</v>
      </c>
      <c r="X1846"/>
    </row>
    <row r="1847" spans="2:24" ht="30" x14ac:dyDescent="0.25">
      <c r="B1847" s="146">
        <v>89017499</v>
      </c>
      <c r="C1847" s="31" t="s">
        <v>2076</v>
      </c>
      <c r="D1847" s="31"/>
      <c r="E1847" s="44" t="s">
        <v>35</v>
      </c>
      <c r="F1847" s="43" t="s">
        <v>34</v>
      </c>
      <c r="G1847" s="84" t="s">
        <v>34</v>
      </c>
      <c r="H1847" s="31"/>
      <c r="I1847" s="31"/>
      <c r="J1847" s="84" t="s">
        <v>190</v>
      </c>
      <c r="K1847" s="31" t="s">
        <v>34</v>
      </c>
      <c r="L1847" s="31" t="s">
        <v>46</v>
      </c>
      <c r="M1847" s="169"/>
      <c r="N1847" s="148" t="s">
        <v>3033</v>
      </c>
      <c r="O1847" s="44" t="s">
        <v>35</v>
      </c>
      <c r="P1847" s="43">
        <v>1996</v>
      </c>
      <c r="Q1847" s="31">
        <v>1</v>
      </c>
      <c r="R1847" s="84" t="s">
        <v>188</v>
      </c>
      <c r="S1847" s="31" t="s">
        <v>34</v>
      </c>
      <c r="T1847" s="31"/>
      <c r="U1847" s="169"/>
      <c r="V1847" s="150"/>
      <c r="W1847" s="141" t="str" cm="1">
        <f t="array" ref="W1847">IF(SUM(LEN(B1847:V1847))=0,"",IF(OR(OR(ISBLANK(F1847),SUM(LEN(C1847),LEN(D1847))=0),AND(NOT(E1847="Unknown"),ISBLANK(J1847)),AND(NOT(O1847="Unknown"),ISBLANK(R1847))),"Missing Information", INDEX(Table15[Entire Service Line Classification], MATCH(SUMIFS(Table15[Unique ID],Table15[System-Owned Portion],E1847,Table15[If Material Anything Other than "Lead" in Column E,Was Material Ever Previously Lead?],G1847,Table15[Customer-Owned Portion],O1847),Table15[Unique ID],0),0)))</f>
        <v>Non-lead</v>
      </c>
      <c r="X1847"/>
    </row>
    <row r="1848" spans="2:24" ht="30" x14ac:dyDescent="0.25">
      <c r="B1848" s="146">
        <v>51145700</v>
      </c>
      <c r="C1848" s="31" t="s">
        <v>2077</v>
      </c>
      <c r="D1848" s="31"/>
      <c r="E1848" s="44" t="s">
        <v>35</v>
      </c>
      <c r="F1848" s="43" t="s">
        <v>34</v>
      </c>
      <c r="G1848" s="84" t="s">
        <v>34</v>
      </c>
      <c r="H1848" s="31"/>
      <c r="I1848" s="31"/>
      <c r="J1848" s="84" t="s">
        <v>190</v>
      </c>
      <c r="K1848" s="31" t="s">
        <v>34</v>
      </c>
      <c r="L1848" s="31" t="s">
        <v>46</v>
      </c>
      <c r="M1848" s="169"/>
      <c r="N1848" s="148" t="s">
        <v>3033</v>
      </c>
      <c r="O1848" s="44" t="s">
        <v>35</v>
      </c>
      <c r="P1848" s="43">
        <v>1996</v>
      </c>
      <c r="Q1848" s="31">
        <v>1</v>
      </c>
      <c r="R1848" s="84" t="s">
        <v>188</v>
      </c>
      <c r="S1848" s="31" t="s">
        <v>34</v>
      </c>
      <c r="T1848" s="31"/>
      <c r="U1848" s="169"/>
      <c r="V1848" s="150"/>
      <c r="W1848" s="141" t="str" cm="1">
        <f t="array" ref="W1848">IF(SUM(LEN(B1848:V1848))=0,"",IF(OR(OR(ISBLANK(F1848),SUM(LEN(C1848),LEN(D1848))=0),AND(NOT(E1848="Unknown"),ISBLANK(J1848)),AND(NOT(O1848="Unknown"),ISBLANK(R1848))),"Missing Information", INDEX(Table15[Entire Service Line Classification], MATCH(SUMIFS(Table15[Unique ID],Table15[System-Owned Portion],E1848,Table15[If Material Anything Other than "Lead" in Column E,Was Material Ever Previously Lead?],G1848,Table15[Customer-Owned Portion],O1848),Table15[Unique ID],0),0)))</f>
        <v>Non-lead</v>
      </c>
      <c r="X1848"/>
    </row>
    <row r="1849" spans="2:24" ht="30" x14ac:dyDescent="0.25">
      <c r="B1849" s="146">
        <v>50031996</v>
      </c>
      <c r="C1849" s="31" t="s">
        <v>2078</v>
      </c>
      <c r="D1849" s="31"/>
      <c r="E1849" s="44" t="s">
        <v>35</v>
      </c>
      <c r="F1849" s="43" t="s">
        <v>34</v>
      </c>
      <c r="G1849" s="84" t="s">
        <v>34</v>
      </c>
      <c r="H1849" s="31"/>
      <c r="I1849" s="31"/>
      <c r="J1849" s="84" t="s">
        <v>190</v>
      </c>
      <c r="K1849" s="31" t="s">
        <v>34</v>
      </c>
      <c r="L1849" s="31" t="s">
        <v>46</v>
      </c>
      <c r="M1849" s="169"/>
      <c r="N1849" s="148" t="s">
        <v>3033</v>
      </c>
      <c r="O1849" s="44" t="s">
        <v>35</v>
      </c>
      <c r="P1849" s="43">
        <v>1996</v>
      </c>
      <c r="Q1849" s="31">
        <v>1</v>
      </c>
      <c r="R1849" s="84" t="s">
        <v>188</v>
      </c>
      <c r="S1849" s="31" t="s">
        <v>34</v>
      </c>
      <c r="T1849" s="31"/>
      <c r="U1849" s="169"/>
      <c r="V1849" s="150"/>
      <c r="W1849" s="141" t="str" cm="1">
        <f t="array" ref="W1849">IF(SUM(LEN(B1849:V1849))=0,"",IF(OR(OR(ISBLANK(F1849),SUM(LEN(C1849),LEN(D1849))=0),AND(NOT(E1849="Unknown"),ISBLANK(J1849)),AND(NOT(O1849="Unknown"),ISBLANK(R1849))),"Missing Information", INDEX(Table15[Entire Service Line Classification], MATCH(SUMIFS(Table15[Unique ID],Table15[System-Owned Portion],E1849,Table15[If Material Anything Other than "Lead" in Column E,Was Material Ever Previously Lead?],G1849,Table15[Customer-Owned Portion],O1849),Table15[Unique ID],0),0)))</f>
        <v>Non-lead</v>
      </c>
      <c r="X1849"/>
    </row>
    <row r="1850" spans="2:24" ht="30" x14ac:dyDescent="0.25">
      <c r="B1850" s="146">
        <v>50031974</v>
      </c>
      <c r="C1850" s="31" t="s">
        <v>2079</v>
      </c>
      <c r="D1850" s="31"/>
      <c r="E1850" s="44" t="s">
        <v>35</v>
      </c>
      <c r="F1850" s="43" t="s">
        <v>34</v>
      </c>
      <c r="G1850" s="84" t="s">
        <v>34</v>
      </c>
      <c r="H1850" s="31"/>
      <c r="I1850" s="31"/>
      <c r="J1850" s="84" t="s">
        <v>190</v>
      </c>
      <c r="K1850" s="31" t="s">
        <v>34</v>
      </c>
      <c r="L1850" s="31" t="s">
        <v>46</v>
      </c>
      <c r="M1850" s="169"/>
      <c r="N1850" s="148" t="s">
        <v>3033</v>
      </c>
      <c r="O1850" s="44" t="s">
        <v>35</v>
      </c>
      <c r="P1850" s="43">
        <v>1996</v>
      </c>
      <c r="Q1850" s="31">
        <v>1</v>
      </c>
      <c r="R1850" s="84" t="s">
        <v>188</v>
      </c>
      <c r="S1850" s="31" t="s">
        <v>34</v>
      </c>
      <c r="T1850" s="31"/>
      <c r="U1850" s="169"/>
      <c r="V1850" s="150"/>
      <c r="W1850" s="141" t="str" cm="1">
        <f t="array" ref="W1850">IF(SUM(LEN(B1850:V1850))=0,"",IF(OR(OR(ISBLANK(F1850),SUM(LEN(C1850),LEN(D1850))=0),AND(NOT(E1850="Unknown"),ISBLANK(J1850)),AND(NOT(O1850="Unknown"),ISBLANK(R1850))),"Missing Information", INDEX(Table15[Entire Service Line Classification], MATCH(SUMIFS(Table15[Unique ID],Table15[System-Owned Portion],E1850,Table15[If Material Anything Other than "Lead" in Column E,Was Material Ever Previously Lead?],G1850,Table15[Customer-Owned Portion],O1850),Table15[Unique ID],0),0)))</f>
        <v>Non-lead</v>
      </c>
      <c r="X1850"/>
    </row>
    <row r="1851" spans="2:24" ht="30" x14ac:dyDescent="0.25">
      <c r="B1851" s="146">
        <v>49470305</v>
      </c>
      <c r="C1851" s="31" t="s">
        <v>2080</v>
      </c>
      <c r="D1851" s="31"/>
      <c r="E1851" s="44" t="s">
        <v>35</v>
      </c>
      <c r="F1851" s="43" t="s">
        <v>34</v>
      </c>
      <c r="G1851" s="84" t="s">
        <v>34</v>
      </c>
      <c r="H1851" s="31"/>
      <c r="I1851" s="31"/>
      <c r="J1851" s="84" t="s">
        <v>190</v>
      </c>
      <c r="K1851" s="31" t="s">
        <v>34</v>
      </c>
      <c r="L1851" s="31" t="s">
        <v>46</v>
      </c>
      <c r="M1851" s="169"/>
      <c r="N1851" s="148" t="s">
        <v>3033</v>
      </c>
      <c r="O1851" s="44" t="s">
        <v>35</v>
      </c>
      <c r="P1851" s="43">
        <v>1996</v>
      </c>
      <c r="Q1851" s="31">
        <v>1</v>
      </c>
      <c r="R1851" s="84" t="s">
        <v>188</v>
      </c>
      <c r="S1851" s="31" t="s">
        <v>34</v>
      </c>
      <c r="T1851" s="31"/>
      <c r="U1851" s="169"/>
      <c r="V1851" s="150"/>
      <c r="W1851" s="141" t="str" cm="1">
        <f t="array" ref="W1851">IF(SUM(LEN(B1851:V1851))=0,"",IF(OR(OR(ISBLANK(F1851),SUM(LEN(C1851),LEN(D1851))=0),AND(NOT(E1851="Unknown"),ISBLANK(J1851)),AND(NOT(O1851="Unknown"),ISBLANK(R1851))),"Missing Information", INDEX(Table15[Entire Service Line Classification], MATCH(SUMIFS(Table15[Unique ID],Table15[System-Owned Portion],E1851,Table15[If Material Anything Other than "Lead" in Column E,Was Material Ever Previously Lead?],G1851,Table15[Customer-Owned Portion],O1851),Table15[Unique ID],0),0)))</f>
        <v>Non-lead</v>
      </c>
      <c r="X1851"/>
    </row>
    <row r="1852" spans="2:24" ht="30" x14ac:dyDescent="0.25">
      <c r="B1852" s="146">
        <v>50101123</v>
      </c>
      <c r="C1852" s="31" t="s">
        <v>2081</v>
      </c>
      <c r="D1852" s="31"/>
      <c r="E1852" s="44" t="s">
        <v>35</v>
      </c>
      <c r="F1852" s="43" t="s">
        <v>34</v>
      </c>
      <c r="G1852" s="84" t="s">
        <v>34</v>
      </c>
      <c r="H1852" s="31"/>
      <c r="I1852" s="31"/>
      <c r="J1852" s="84" t="s">
        <v>190</v>
      </c>
      <c r="K1852" s="31" t="s">
        <v>34</v>
      </c>
      <c r="L1852" s="31" t="s">
        <v>46</v>
      </c>
      <c r="M1852" s="169"/>
      <c r="N1852" s="148" t="s">
        <v>3033</v>
      </c>
      <c r="O1852" s="44" t="s">
        <v>35</v>
      </c>
      <c r="P1852" s="43">
        <v>1996</v>
      </c>
      <c r="Q1852" s="31">
        <v>1</v>
      </c>
      <c r="R1852" s="84" t="s">
        <v>188</v>
      </c>
      <c r="S1852" s="31" t="s">
        <v>34</v>
      </c>
      <c r="T1852" s="31"/>
      <c r="U1852" s="169"/>
      <c r="V1852" s="150"/>
      <c r="W1852" s="141" t="str" cm="1">
        <f t="array" ref="W1852">IF(SUM(LEN(B1852:V1852))=0,"",IF(OR(OR(ISBLANK(F1852),SUM(LEN(C1852),LEN(D1852))=0),AND(NOT(E1852="Unknown"),ISBLANK(J1852)),AND(NOT(O1852="Unknown"),ISBLANK(R1852))),"Missing Information", INDEX(Table15[Entire Service Line Classification], MATCH(SUMIFS(Table15[Unique ID],Table15[System-Owned Portion],E1852,Table15[If Material Anything Other than "Lead" in Column E,Was Material Ever Previously Lead?],G1852,Table15[Customer-Owned Portion],O1852),Table15[Unique ID],0),0)))</f>
        <v>Non-lead</v>
      </c>
      <c r="X1852"/>
    </row>
    <row r="1853" spans="2:24" ht="30" x14ac:dyDescent="0.25">
      <c r="B1853" s="146">
        <v>50101118</v>
      </c>
      <c r="C1853" s="31" t="s">
        <v>2082</v>
      </c>
      <c r="D1853" s="31"/>
      <c r="E1853" s="44" t="s">
        <v>35</v>
      </c>
      <c r="F1853" s="43" t="s">
        <v>34</v>
      </c>
      <c r="G1853" s="84" t="s">
        <v>34</v>
      </c>
      <c r="H1853" s="31"/>
      <c r="I1853" s="31"/>
      <c r="J1853" s="84" t="s">
        <v>190</v>
      </c>
      <c r="K1853" s="31" t="s">
        <v>34</v>
      </c>
      <c r="L1853" s="31" t="s">
        <v>46</v>
      </c>
      <c r="M1853" s="169"/>
      <c r="N1853" s="148" t="s">
        <v>3033</v>
      </c>
      <c r="O1853" s="44" t="s">
        <v>35</v>
      </c>
      <c r="P1853" s="43">
        <v>1996</v>
      </c>
      <c r="Q1853" s="31">
        <v>1</v>
      </c>
      <c r="R1853" s="84" t="s">
        <v>188</v>
      </c>
      <c r="S1853" s="31" t="s">
        <v>34</v>
      </c>
      <c r="T1853" s="31"/>
      <c r="U1853" s="169"/>
      <c r="V1853" s="150"/>
      <c r="W1853" s="141" t="str" cm="1">
        <f t="array" ref="W1853">IF(SUM(LEN(B1853:V1853))=0,"",IF(OR(OR(ISBLANK(F1853),SUM(LEN(C1853),LEN(D1853))=0),AND(NOT(E1853="Unknown"),ISBLANK(J1853)),AND(NOT(O1853="Unknown"),ISBLANK(R1853))),"Missing Information", INDEX(Table15[Entire Service Line Classification], MATCH(SUMIFS(Table15[Unique ID],Table15[System-Owned Portion],E1853,Table15[If Material Anything Other than "Lead" in Column E,Was Material Ever Previously Lead?],G1853,Table15[Customer-Owned Portion],O1853),Table15[Unique ID],0),0)))</f>
        <v>Non-lead</v>
      </c>
      <c r="X1853"/>
    </row>
    <row r="1854" spans="2:24" ht="30" x14ac:dyDescent="0.25">
      <c r="B1854" s="146">
        <v>53175975</v>
      </c>
      <c r="C1854" s="31" t="s">
        <v>2083</v>
      </c>
      <c r="D1854" s="31"/>
      <c r="E1854" s="44" t="s">
        <v>35</v>
      </c>
      <c r="F1854" s="43" t="s">
        <v>34</v>
      </c>
      <c r="G1854" s="84" t="s">
        <v>34</v>
      </c>
      <c r="H1854" s="31"/>
      <c r="I1854" s="31"/>
      <c r="J1854" s="84" t="s">
        <v>190</v>
      </c>
      <c r="K1854" s="31" t="s">
        <v>34</v>
      </c>
      <c r="L1854" s="31" t="s">
        <v>46</v>
      </c>
      <c r="M1854" s="169"/>
      <c r="N1854" s="148" t="s">
        <v>3033</v>
      </c>
      <c r="O1854" s="44" t="s">
        <v>35</v>
      </c>
      <c r="P1854" s="43">
        <v>1996</v>
      </c>
      <c r="Q1854" s="31">
        <v>1</v>
      </c>
      <c r="R1854" s="84" t="s">
        <v>188</v>
      </c>
      <c r="S1854" s="31" t="s">
        <v>34</v>
      </c>
      <c r="T1854" s="31"/>
      <c r="U1854" s="169"/>
      <c r="V1854" s="150"/>
      <c r="W1854" s="141" t="str" cm="1">
        <f t="array" ref="W1854">IF(SUM(LEN(B1854:V1854))=0,"",IF(OR(OR(ISBLANK(F1854),SUM(LEN(C1854),LEN(D1854))=0),AND(NOT(E1854="Unknown"),ISBLANK(J1854)),AND(NOT(O1854="Unknown"),ISBLANK(R1854))),"Missing Information", INDEX(Table15[Entire Service Line Classification], MATCH(SUMIFS(Table15[Unique ID],Table15[System-Owned Portion],E1854,Table15[If Material Anything Other than "Lead" in Column E,Was Material Ever Previously Lead?],G1854,Table15[Customer-Owned Portion],O1854),Table15[Unique ID],0),0)))</f>
        <v>Non-lead</v>
      </c>
      <c r="X1854"/>
    </row>
    <row r="1855" spans="2:24" ht="30" x14ac:dyDescent="0.25">
      <c r="B1855" s="146">
        <v>89017536</v>
      </c>
      <c r="C1855" s="31" t="s">
        <v>2084</v>
      </c>
      <c r="D1855" s="31"/>
      <c r="E1855" s="44" t="s">
        <v>35</v>
      </c>
      <c r="F1855" s="43" t="s">
        <v>34</v>
      </c>
      <c r="G1855" s="84" t="s">
        <v>34</v>
      </c>
      <c r="H1855" s="31"/>
      <c r="I1855" s="31"/>
      <c r="J1855" s="84" t="s">
        <v>190</v>
      </c>
      <c r="K1855" s="31" t="s">
        <v>34</v>
      </c>
      <c r="L1855" s="31" t="s">
        <v>46</v>
      </c>
      <c r="M1855" s="169"/>
      <c r="N1855" s="148" t="s">
        <v>3033</v>
      </c>
      <c r="O1855" s="44" t="s">
        <v>35</v>
      </c>
      <c r="P1855" s="43">
        <v>1996</v>
      </c>
      <c r="Q1855" s="31">
        <v>1</v>
      </c>
      <c r="R1855" s="84" t="s">
        <v>188</v>
      </c>
      <c r="S1855" s="31" t="s">
        <v>34</v>
      </c>
      <c r="T1855" s="31"/>
      <c r="U1855" s="169"/>
      <c r="V1855" s="150"/>
      <c r="W1855" s="141" t="str" cm="1">
        <f t="array" ref="W1855">IF(SUM(LEN(B1855:V1855))=0,"",IF(OR(OR(ISBLANK(F1855),SUM(LEN(C1855),LEN(D1855))=0),AND(NOT(E1855="Unknown"),ISBLANK(J1855)),AND(NOT(O1855="Unknown"),ISBLANK(R1855))),"Missing Information", INDEX(Table15[Entire Service Line Classification], MATCH(SUMIFS(Table15[Unique ID],Table15[System-Owned Portion],E1855,Table15[If Material Anything Other than "Lead" in Column E,Was Material Ever Previously Lead?],G1855,Table15[Customer-Owned Portion],O1855),Table15[Unique ID],0),0)))</f>
        <v>Non-lead</v>
      </c>
      <c r="X1855"/>
    </row>
    <row r="1856" spans="2:24" ht="30" x14ac:dyDescent="0.25">
      <c r="B1856" s="146">
        <v>89107672</v>
      </c>
      <c r="C1856" s="31" t="s">
        <v>2085</v>
      </c>
      <c r="D1856" s="31"/>
      <c r="E1856" s="44" t="s">
        <v>35</v>
      </c>
      <c r="F1856" s="43" t="s">
        <v>34</v>
      </c>
      <c r="G1856" s="84" t="s">
        <v>34</v>
      </c>
      <c r="H1856" s="31"/>
      <c r="I1856" s="31"/>
      <c r="J1856" s="84" t="s">
        <v>190</v>
      </c>
      <c r="K1856" s="31" t="s">
        <v>34</v>
      </c>
      <c r="L1856" s="31" t="s">
        <v>46</v>
      </c>
      <c r="M1856" s="169"/>
      <c r="N1856" s="148" t="s">
        <v>3033</v>
      </c>
      <c r="O1856" s="44" t="s">
        <v>35</v>
      </c>
      <c r="P1856" s="43">
        <v>1996</v>
      </c>
      <c r="Q1856" s="31">
        <v>1</v>
      </c>
      <c r="R1856" s="84" t="s">
        <v>188</v>
      </c>
      <c r="S1856" s="31" t="s">
        <v>34</v>
      </c>
      <c r="T1856" s="31"/>
      <c r="U1856" s="169"/>
      <c r="V1856" s="150"/>
      <c r="W1856" s="141" t="str" cm="1">
        <f t="array" ref="W1856">IF(SUM(LEN(B1856:V1856))=0,"",IF(OR(OR(ISBLANK(F1856),SUM(LEN(C1856),LEN(D1856))=0),AND(NOT(E1856="Unknown"),ISBLANK(J1856)),AND(NOT(O1856="Unknown"),ISBLANK(R1856))),"Missing Information", INDEX(Table15[Entire Service Line Classification], MATCH(SUMIFS(Table15[Unique ID],Table15[System-Owned Portion],E1856,Table15[If Material Anything Other than "Lead" in Column E,Was Material Ever Previously Lead?],G1856,Table15[Customer-Owned Portion],O1856),Table15[Unique ID],0),0)))</f>
        <v>Non-lead</v>
      </c>
      <c r="X1856"/>
    </row>
    <row r="1857" spans="2:24" ht="30" x14ac:dyDescent="0.25">
      <c r="B1857" s="146">
        <v>67765050</v>
      </c>
      <c r="C1857" s="31" t="s">
        <v>2086</v>
      </c>
      <c r="D1857" s="31"/>
      <c r="E1857" s="44" t="s">
        <v>35</v>
      </c>
      <c r="F1857" s="43" t="s">
        <v>34</v>
      </c>
      <c r="G1857" s="84" t="s">
        <v>34</v>
      </c>
      <c r="H1857" s="31"/>
      <c r="I1857" s="31"/>
      <c r="J1857" s="84" t="s">
        <v>190</v>
      </c>
      <c r="K1857" s="31" t="s">
        <v>34</v>
      </c>
      <c r="L1857" s="31" t="s">
        <v>46</v>
      </c>
      <c r="M1857" s="169"/>
      <c r="N1857" s="148" t="s">
        <v>3033</v>
      </c>
      <c r="O1857" s="44" t="s">
        <v>35</v>
      </c>
      <c r="P1857" s="43">
        <v>1996</v>
      </c>
      <c r="Q1857" s="31">
        <v>1</v>
      </c>
      <c r="R1857" s="84" t="s">
        <v>188</v>
      </c>
      <c r="S1857" s="31" t="s">
        <v>34</v>
      </c>
      <c r="T1857" s="31"/>
      <c r="U1857" s="169"/>
      <c r="V1857" s="150"/>
      <c r="W1857" s="141" t="str" cm="1">
        <f t="array" ref="W1857">IF(SUM(LEN(B1857:V1857))=0,"",IF(OR(OR(ISBLANK(F1857),SUM(LEN(C1857),LEN(D1857))=0),AND(NOT(E1857="Unknown"),ISBLANK(J1857)),AND(NOT(O1857="Unknown"),ISBLANK(R1857))),"Missing Information", INDEX(Table15[Entire Service Line Classification], MATCH(SUMIFS(Table15[Unique ID],Table15[System-Owned Portion],E1857,Table15[If Material Anything Other than "Lead" in Column E,Was Material Ever Previously Lead?],G1857,Table15[Customer-Owned Portion],O1857),Table15[Unique ID],0),0)))</f>
        <v>Non-lead</v>
      </c>
      <c r="X1857"/>
    </row>
    <row r="1858" spans="2:24" ht="30" x14ac:dyDescent="0.25">
      <c r="B1858" s="146">
        <v>50031977</v>
      </c>
      <c r="C1858" s="31" t="s">
        <v>2087</v>
      </c>
      <c r="D1858" s="31"/>
      <c r="E1858" s="44" t="s">
        <v>35</v>
      </c>
      <c r="F1858" s="43" t="s">
        <v>34</v>
      </c>
      <c r="G1858" s="84" t="s">
        <v>34</v>
      </c>
      <c r="H1858" s="31"/>
      <c r="I1858" s="31"/>
      <c r="J1858" s="84" t="s">
        <v>190</v>
      </c>
      <c r="K1858" s="31" t="s">
        <v>34</v>
      </c>
      <c r="L1858" s="31" t="s">
        <v>46</v>
      </c>
      <c r="M1858" s="169"/>
      <c r="N1858" s="148" t="s">
        <v>3033</v>
      </c>
      <c r="O1858" s="44" t="s">
        <v>35</v>
      </c>
      <c r="P1858" s="43">
        <v>1996</v>
      </c>
      <c r="Q1858" s="31">
        <v>1</v>
      </c>
      <c r="R1858" s="84" t="s">
        <v>188</v>
      </c>
      <c r="S1858" s="31" t="s">
        <v>34</v>
      </c>
      <c r="T1858" s="31"/>
      <c r="U1858" s="169"/>
      <c r="V1858" s="150"/>
      <c r="W1858" s="141" t="str" cm="1">
        <f t="array" ref="W1858">IF(SUM(LEN(B1858:V1858))=0,"",IF(OR(OR(ISBLANK(F1858),SUM(LEN(C1858),LEN(D1858))=0),AND(NOT(E1858="Unknown"),ISBLANK(J1858)),AND(NOT(O1858="Unknown"),ISBLANK(R1858))),"Missing Information", INDEX(Table15[Entire Service Line Classification], MATCH(SUMIFS(Table15[Unique ID],Table15[System-Owned Portion],E1858,Table15[If Material Anything Other than "Lead" in Column E,Was Material Ever Previously Lead?],G1858,Table15[Customer-Owned Portion],O1858),Table15[Unique ID],0),0)))</f>
        <v>Non-lead</v>
      </c>
      <c r="X1858"/>
    </row>
    <row r="1859" spans="2:24" ht="30" x14ac:dyDescent="0.25">
      <c r="B1859" s="146">
        <v>60806029</v>
      </c>
      <c r="C1859" s="31" t="s">
        <v>2088</v>
      </c>
      <c r="D1859" s="31"/>
      <c r="E1859" s="44" t="s">
        <v>35</v>
      </c>
      <c r="F1859" s="43" t="s">
        <v>34</v>
      </c>
      <c r="G1859" s="84" t="s">
        <v>34</v>
      </c>
      <c r="H1859" s="31"/>
      <c r="I1859" s="31"/>
      <c r="J1859" s="84" t="s">
        <v>190</v>
      </c>
      <c r="K1859" s="31" t="s">
        <v>34</v>
      </c>
      <c r="L1859" s="31" t="s">
        <v>46</v>
      </c>
      <c r="M1859" s="169"/>
      <c r="N1859" s="148" t="s">
        <v>3033</v>
      </c>
      <c r="O1859" s="44" t="s">
        <v>35</v>
      </c>
      <c r="P1859" s="43">
        <v>1996</v>
      </c>
      <c r="Q1859" s="31">
        <v>1</v>
      </c>
      <c r="R1859" s="84" t="s">
        <v>188</v>
      </c>
      <c r="S1859" s="31" t="s">
        <v>34</v>
      </c>
      <c r="T1859" s="31"/>
      <c r="U1859" s="169"/>
      <c r="V1859" s="150"/>
      <c r="W1859" s="141" t="str" cm="1">
        <f t="array" ref="W1859">IF(SUM(LEN(B1859:V1859))=0,"",IF(OR(OR(ISBLANK(F1859),SUM(LEN(C1859),LEN(D1859))=0),AND(NOT(E1859="Unknown"),ISBLANK(J1859)),AND(NOT(O1859="Unknown"),ISBLANK(R1859))),"Missing Information", INDEX(Table15[Entire Service Line Classification], MATCH(SUMIFS(Table15[Unique ID],Table15[System-Owned Portion],E1859,Table15[If Material Anything Other than "Lead" in Column E,Was Material Ever Previously Lead?],G1859,Table15[Customer-Owned Portion],O1859),Table15[Unique ID],0),0)))</f>
        <v>Non-lead</v>
      </c>
      <c r="X1859"/>
    </row>
    <row r="1860" spans="2:24" ht="30" x14ac:dyDescent="0.25">
      <c r="B1860" s="146">
        <v>51145702</v>
      </c>
      <c r="C1860" s="31" t="s">
        <v>2089</v>
      </c>
      <c r="D1860" s="31"/>
      <c r="E1860" s="44" t="s">
        <v>35</v>
      </c>
      <c r="F1860" s="43" t="s">
        <v>34</v>
      </c>
      <c r="G1860" s="84" t="s">
        <v>34</v>
      </c>
      <c r="H1860" s="31"/>
      <c r="I1860" s="31"/>
      <c r="J1860" s="84" t="s">
        <v>190</v>
      </c>
      <c r="K1860" s="31" t="s">
        <v>34</v>
      </c>
      <c r="L1860" s="31" t="s">
        <v>46</v>
      </c>
      <c r="M1860" s="169"/>
      <c r="N1860" s="148" t="s">
        <v>3033</v>
      </c>
      <c r="O1860" s="44" t="s">
        <v>35</v>
      </c>
      <c r="P1860" s="43">
        <v>1996</v>
      </c>
      <c r="Q1860" s="31">
        <v>1</v>
      </c>
      <c r="R1860" s="84" t="s">
        <v>188</v>
      </c>
      <c r="S1860" s="31" t="s">
        <v>34</v>
      </c>
      <c r="T1860" s="31"/>
      <c r="U1860" s="169"/>
      <c r="V1860" s="150"/>
      <c r="W1860" s="141" t="str" cm="1">
        <f t="array" ref="W1860">IF(SUM(LEN(B1860:V1860))=0,"",IF(OR(OR(ISBLANK(F1860),SUM(LEN(C1860),LEN(D1860))=0),AND(NOT(E1860="Unknown"),ISBLANK(J1860)),AND(NOT(O1860="Unknown"),ISBLANK(R1860))),"Missing Information", INDEX(Table15[Entire Service Line Classification], MATCH(SUMIFS(Table15[Unique ID],Table15[System-Owned Portion],E1860,Table15[If Material Anything Other than "Lead" in Column E,Was Material Ever Previously Lead?],G1860,Table15[Customer-Owned Portion],O1860),Table15[Unique ID],0),0)))</f>
        <v>Non-lead</v>
      </c>
      <c r="X1860"/>
    </row>
    <row r="1861" spans="2:24" ht="30" x14ac:dyDescent="0.25">
      <c r="B1861" s="146">
        <v>89018411</v>
      </c>
      <c r="C1861" s="31" t="s">
        <v>2090</v>
      </c>
      <c r="D1861" s="31"/>
      <c r="E1861" s="44" t="s">
        <v>35</v>
      </c>
      <c r="F1861" s="43" t="s">
        <v>34</v>
      </c>
      <c r="G1861" s="84" t="s">
        <v>34</v>
      </c>
      <c r="H1861" s="31"/>
      <c r="I1861" s="31"/>
      <c r="J1861" s="84" t="s">
        <v>190</v>
      </c>
      <c r="K1861" s="31" t="s">
        <v>34</v>
      </c>
      <c r="L1861" s="31" t="s">
        <v>46</v>
      </c>
      <c r="M1861" s="169"/>
      <c r="N1861" s="148" t="s">
        <v>3033</v>
      </c>
      <c r="O1861" s="44" t="s">
        <v>35</v>
      </c>
      <c r="P1861" s="43">
        <v>1996</v>
      </c>
      <c r="Q1861" s="31">
        <v>1</v>
      </c>
      <c r="R1861" s="84" t="s">
        <v>188</v>
      </c>
      <c r="S1861" s="31" t="s">
        <v>34</v>
      </c>
      <c r="T1861" s="31"/>
      <c r="U1861" s="169"/>
      <c r="V1861" s="150"/>
      <c r="W1861" s="141" t="str" cm="1">
        <f t="array" ref="W1861">IF(SUM(LEN(B1861:V1861))=0,"",IF(OR(OR(ISBLANK(F1861),SUM(LEN(C1861),LEN(D1861))=0),AND(NOT(E1861="Unknown"),ISBLANK(J1861)),AND(NOT(O1861="Unknown"),ISBLANK(R1861))),"Missing Information", INDEX(Table15[Entire Service Line Classification], MATCH(SUMIFS(Table15[Unique ID],Table15[System-Owned Portion],E1861,Table15[If Material Anything Other than "Lead" in Column E,Was Material Ever Previously Lead?],G1861,Table15[Customer-Owned Portion],O1861),Table15[Unique ID],0),0)))</f>
        <v>Non-lead</v>
      </c>
      <c r="X1861"/>
    </row>
    <row r="1862" spans="2:24" ht="30" x14ac:dyDescent="0.25">
      <c r="B1862" s="146">
        <v>88106484</v>
      </c>
      <c r="C1862" s="31" t="s">
        <v>2091</v>
      </c>
      <c r="D1862" s="31"/>
      <c r="E1862" s="44" t="s">
        <v>35</v>
      </c>
      <c r="F1862" s="43" t="s">
        <v>34</v>
      </c>
      <c r="G1862" s="84" t="s">
        <v>34</v>
      </c>
      <c r="H1862" s="31"/>
      <c r="I1862" s="31"/>
      <c r="J1862" s="84" t="s">
        <v>190</v>
      </c>
      <c r="K1862" s="31" t="s">
        <v>34</v>
      </c>
      <c r="L1862" s="31" t="s">
        <v>46</v>
      </c>
      <c r="M1862" s="169"/>
      <c r="N1862" s="148" t="s">
        <v>3033</v>
      </c>
      <c r="O1862" s="44" t="s">
        <v>35</v>
      </c>
      <c r="P1862" s="43">
        <v>1996</v>
      </c>
      <c r="Q1862" s="31">
        <v>1</v>
      </c>
      <c r="R1862" s="84" t="s">
        <v>188</v>
      </c>
      <c r="S1862" s="31" t="s">
        <v>34</v>
      </c>
      <c r="T1862" s="31"/>
      <c r="U1862" s="169"/>
      <c r="V1862" s="150"/>
      <c r="W1862" s="141" t="str" cm="1">
        <f t="array" ref="W1862">IF(SUM(LEN(B1862:V1862))=0,"",IF(OR(OR(ISBLANK(F1862),SUM(LEN(C1862),LEN(D1862))=0),AND(NOT(E1862="Unknown"),ISBLANK(J1862)),AND(NOT(O1862="Unknown"),ISBLANK(R1862))),"Missing Information", INDEX(Table15[Entire Service Line Classification], MATCH(SUMIFS(Table15[Unique ID],Table15[System-Owned Portion],E1862,Table15[If Material Anything Other than "Lead" in Column E,Was Material Ever Previously Lead?],G1862,Table15[Customer-Owned Portion],O1862),Table15[Unique ID],0),0)))</f>
        <v>Non-lead</v>
      </c>
      <c r="X1862"/>
    </row>
    <row r="1863" spans="2:24" ht="30" x14ac:dyDescent="0.25">
      <c r="B1863" s="146">
        <v>79900708</v>
      </c>
      <c r="C1863" s="31" t="s">
        <v>2092</v>
      </c>
      <c r="D1863" s="31"/>
      <c r="E1863" s="44" t="s">
        <v>35</v>
      </c>
      <c r="F1863" s="43" t="s">
        <v>34</v>
      </c>
      <c r="G1863" s="84" t="s">
        <v>34</v>
      </c>
      <c r="H1863" s="31"/>
      <c r="I1863" s="31"/>
      <c r="J1863" s="84" t="s">
        <v>190</v>
      </c>
      <c r="K1863" s="31" t="s">
        <v>34</v>
      </c>
      <c r="L1863" s="31" t="s">
        <v>46</v>
      </c>
      <c r="M1863" s="169"/>
      <c r="N1863" s="148" t="s">
        <v>3033</v>
      </c>
      <c r="O1863" s="44" t="s">
        <v>35</v>
      </c>
      <c r="P1863" s="43">
        <v>1996</v>
      </c>
      <c r="Q1863" s="31">
        <v>1</v>
      </c>
      <c r="R1863" s="84" t="s">
        <v>188</v>
      </c>
      <c r="S1863" s="31" t="s">
        <v>34</v>
      </c>
      <c r="T1863" s="31"/>
      <c r="U1863" s="169"/>
      <c r="V1863" s="150"/>
      <c r="W1863" s="141" t="str" cm="1">
        <f t="array" ref="W1863">IF(SUM(LEN(B1863:V1863))=0,"",IF(OR(OR(ISBLANK(F1863),SUM(LEN(C1863),LEN(D1863))=0),AND(NOT(E1863="Unknown"),ISBLANK(J1863)),AND(NOT(O1863="Unknown"),ISBLANK(R1863))),"Missing Information", INDEX(Table15[Entire Service Line Classification], MATCH(SUMIFS(Table15[Unique ID],Table15[System-Owned Portion],E1863,Table15[If Material Anything Other than "Lead" in Column E,Was Material Ever Previously Lead?],G1863,Table15[Customer-Owned Portion],O1863),Table15[Unique ID],0),0)))</f>
        <v>Non-lead</v>
      </c>
      <c r="X1863"/>
    </row>
    <row r="1864" spans="2:24" ht="30" x14ac:dyDescent="0.25">
      <c r="B1864" s="146">
        <v>51145697</v>
      </c>
      <c r="C1864" s="31" t="s">
        <v>2093</v>
      </c>
      <c r="D1864" s="31"/>
      <c r="E1864" s="44" t="s">
        <v>35</v>
      </c>
      <c r="F1864" s="43" t="s">
        <v>34</v>
      </c>
      <c r="G1864" s="84" t="s">
        <v>34</v>
      </c>
      <c r="H1864" s="31"/>
      <c r="I1864" s="31"/>
      <c r="J1864" s="84" t="s">
        <v>190</v>
      </c>
      <c r="K1864" s="31" t="s">
        <v>34</v>
      </c>
      <c r="L1864" s="31" t="s">
        <v>46</v>
      </c>
      <c r="M1864" s="169"/>
      <c r="N1864" s="148" t="s">
        <v>3033</v>
      </c>
      <c r="O1864" s="44" t="s">
        <v>35</v>
      </c>
      <c r="P1864" s="43">
        <v>1996</v>
      </c>
      <c r="Q1864" s="31">
        <v>1</v>
      </c>
      <c r="R1864" s="84" t="s">
        <v>188</v>
      </c>
      <c r="S1864" s="31" t="s">
        <v>34</v>
      </c>
      <c r="T1864" s="31"/>
      <c r="U1864" s="169"/>
      <c r="V1864" s="150"/>
      <c r="W1864" s="141" t="str" cm="1">
        <f t="array" ref="W1864">IF(SUM(LEN(B1864:V1864))=0,"",IF(OR(OR(ISBLANK(F1864),SUM(LEN(C1864),LEN(D1864))=0),AND(NOT(E1864="Unknown"),ISBLANK(J1864)),AND(NOT(O1864="Unknown"),ISBLANK(R1864))),"Missing Information", INDEX(Table15[Entire Service Line Classification], MATCH(SUMIFS(Table15[Unique ID],Table15[System-Owned Portion],E1864,Table15[If Material Anything Other than "Lead" in Column E,Was Material Ever Previously Lead?],G1864,Table15[Customer-Owned Portion],O1864),Table15[Unique ID],0),0)))</f>
        <v>Non-lead</v>
      </c>
      <c r="X1864"/>
    </row>
    <row r="1865" spans="2:24" ht="30" x14ac:dyDescent="0.25">
      <c r="B1865" s="146">
        <v>50031993</v>
      </c>
      <c r="C1865" s="31" t="s">
        <v>2094</v>
      </c>
      <c r="D1865" s="31"/>
      <c r="E1865" s="44" t="s">
        <v>35</v>
      </c>
      <c r="F1865" s="43" t="s">
        <v>34</v>
      </c>
      <c r="G1865" s="84" t="s">
        <v>34</v>
      </c>
      <c r="H1865" s="31"/>
      <c r="I1865" s="31"/>
      <c r="J1865" s="84" t="s">
        <v>190</v>
      </c>
      <c r="K1865" s="31" t="s">
        <v>34</v>
      </c>
      <c r="L1865" s="31" t="s">
        <v>46</v>
      </c>
      <c r="M1865" s="169"/>
      <c r="N1865" s="148" t="s">
        <v>3033</v>
      </c>
      <c r="O1865" s="44" t="s">
        <v>35</v>
      </c>
      <c r="P1865" s="43">
        <v>1996</v>
      </c>
      <c r="Q1865" s="31">
        <v>1</v>
      </c>
      <c r="R1865" s="84" t="s">
        <v>188</v>
      </c>
      <c r="S1865" s="31" t="s">
        <v>34</v>
      </c>
      <c r="T1865" s="31"/>
      <c r="U1865" s="169"/>
      <c r="V1865" s="150"/>
      <c r="W1865" s="141" t="str" cm="1">
        <f t="array" ref="W1865">IF(SUM(LEN(B1865:V1865))=0,"",IF(OR(OR(ISBLANK(F1865),SUM(LEN(C1865),LEN(D1865))=0),AND(NOT(E1865="Unknown"),ISBLANK(J1865)),AND(NOT(O1865="Unknown"),ISBLANK(R1865))),"Missing Information", INDEX(Table15[Entire Service Line Classification], MATCH(SUMIFS(Table15[Unique ID],Table15[System-Owned Portion],E1865,Table15[If Material Anything Other than "Lead" in Column E,Was Material Ever Previously Lead?],G1865,Table15[Customer-Owned Portion],O1865),Table15[Unique ID],0),0)))</f>
        <v>Non-lead</v>
      </c>
      <c r="X1865"/>
    </row>
    <row r="1866" spans="2:24" ht="30" x14ac:dyDescent="0.25">
      <c r="B1866" s="146">
        <v>50031972</v>
      </c>
      <c r="C1866" s="31" t="s">
        <v>2095</v>
      </c>
      <c r="D1866" s="31"/>
      <c r="E1866" s="44" t="s">
        <v>35</v>
      </c>
      <c r="F1866" s="43" t="s">
        <v>34</v>
      </c>
      <c r="G1866" s="84" t="s">
        <v>34</v>
      </c>
      <c r="H1866" s="31"/>
      <c r="I1866" s="31"/>
      <c r="J1866" s="84" t="s">
        <v>190</v>
      </c>
      <c r="K1866" s="31" t="s">
        <v>34</v>
      </c>
      <c r="L1866" s="31" t="s">
        <v>46</v>
      </c>
      <c r="M1866" s="169"/>
      <c r="N1866" s="148" t="s">
        <v>3033</v>
      </c>
      <c r="O1866" s="44" t="s">
        <v>35</v>
      </c>
      <c r="P1866" s="43">
        <v>1996</v>
      </c>
      <c r="Q1866" s="31">
        <v>1</v>
      </c>
      <c r="R1866" s="84" t="s">
        <v>188</v>
      </c>
      <c r="S1866" s="31" t="s">
        <v>34</v>
      </c>
      <c r="T1866" s="31"/>
      <c r="U1866" s="169"/>
      <c r="V1866" s="150"/>
      <c r="W1866" s="141" t="str" cm="1">
        <f t="array" ref="W1866">IF(SUM(LEN(B1866:V1866))=0,"",IF(OR(OR(ISBLANK(F1866),SUM(LEN(C1866),LEN(D1866))=0),AND(NOT(E1866="Unknown"),ISBLANK(J1866)),AND(NOT(O1866="Unknown"),ISBLANK(R1866))),"Missing Information", INDEX(Table15[Entire Service Line Classification], MATCH(SUMIFS(Table15[Unique ID],Table15[System-Owned Portion],E1866,Table15[If Material Anything Other than "Lead" in Column E,Was Material Ever Previously Lead?],G1866,Table15[Customer-Owned Portion],O1866),Table15[Unique ID],0),0)))</f>
        <v>Non-lead</v>
      </c>
      <c r="X1866"/>
    </row>
    <row r="1867" spans="2:24" ht="30" x14ac:dyDescent="0.25">
      <c r="B1867" s="146">
        <v>50031990</v>
      </c>
      <c r="C1867" s="31" t="s">
        <v>2096</v>
      </c>
      <c r="D1867" s="31"/>
      <c r="E1867" s="44" t="s">
        <v>35</v>
      </c>
      <c r="F1867" s="43" t="s">
        <v>34</v>
      </c>
      <c r="G1867" s="84" t="s">
        <v>34</v>
      </c>
      <c r="H1867" s="31"/>
      <c r="I1867" s="31"/>
      <c r="J1867" s="84" t="s">
        <v>190</v>
      </c>
      <c r="K1867" s="31" t="s">
        <v>34</v>
      </c>
      <c r="L1867" s="31" t="s">
        <v>46</v>
      </c>
      <c r="M1867" s="169"/>
      <c r="N1867" s="148" t="s">
        <v>3033</v>
      </c>
      <c r="O1867" s="44" t="s">
        <v>35</v>
      </c>
      <c r="P1867" s="43">
        <v>1996</v>
      </c>
      <c r="Q1867" s="31">
        <v>1</v>
      </c>
      <c r="R1867" s="84" t="s">
        <v>188</v>
      </c>
      <c r="S1867" s="31" t="s">
        <v>34</v>
      </c>
      <c r="T1867" s="31"/>
      <c r="U1867" s="169"/>
      <c r="V1867" s="150"/>
      <c r="W1867" s="141" t="str" cm="1">
        <f t="array" ref="W1867">IF(SUM(LEN(B1867:V1867))=0,"",IF(OR(OR(ISBLANK(F1867),SUM(LEN(C1867),LEN(D1867))=0),AND(NOT(E1867="Unknown"),ISBLANK(J1867)),AND(NOT(O1867="Unknown"),ISBLANK(R1867))),"Missing Information", INDEX(Table15[Entire Service Line Classification], MATCH(SUMIFS(Table15[Unique ID],Table15[System-Owned Portion],E1867,Table15[If Material Anything Other than "Lead" in Column E,Was Material Ever Previously Lead?],G1867,Table15[Customer-Owned Portion],O1867),Table15[Unique ID],0),0)))</f>
        <v>Non-lead</v>
      </c>
      <c r="X1867"/>
    </row>
    <row r="1868" spans="2:24" ht="30" x14ac:dyDescent="0.25">
      <c r="B1868" s="146">
        <v>47731472</v>
      </c>
      <c r="C1868" s="31" t="s">
        <v>2097</v>
      </c>
      <c r="D1868" s="31"/>
      <c r="E1868" s="44" t="s">
        <v>35</v>
      </c>
      <c r="F1868" s="43" t="s">
        <v>34</v>
      </c>
      <c r="G1868" s="84" t="s">
        <v>34</v>
      </c>
      <c r="H1868" s="31"/>
      <c r="I1868" s="31"/>
      <c r="J1868" s="84" t="s">
        <v>190</v>
      </c>
      <c r="K1868" s="31" t="s">
        <v>34</v>
      </c>
      <c r="L1868" s="31" t="s">
        <v>46</v>
      </c>
      <c r="M1868" s="169"/>
      <c r="N1868" s="148" t="s">
        <v>3033</v>
      </c>
      <c r="O1868" s="44" t="s">
        <v>35</v>
      </c>
      <c r="P1868" s="43">
        <v>1996</v>
      </c>
      <c r="Q1868" s="31">
        <v>1</v>
      </c>
      <c r="R1868" s="84" t="s">
        <v>188</v>
      </c>
      <c r="S1868" s="31" t="s">
        <v>34</v>
      </c>
      <c r="T1868" s="31"/>
      <c r="U1868" s="169"/>
      <c r="V1868" s="150"/>
      <c r="W1868" s="141" t="str" cm="1">
        <f t="array" ref="W1868">IF(SUM(LEN(B1868:V1868))=0,"",IF(OR(OR(ISBLANK(F1868),SUM(LEN(C1868),LEN(D1868))=0),AND(NOT(E1868="Unknown"),ISBLANK(J1868)),AND(NOT(O1868="Unknown"),ISBLANK(R1868))),"Missing Information", INDEX(Table15[Entire Service Line Classification], MATCH(SUMIFS(Table15[Unique ID],Table15[System-Owned Portion],E1868,Table15[If Material Anything Other than "Lead" in Column E,Was Material Ever Previously Lead?],G1868,Table15[Customer-Owned Portion],O1868),Table15[Unique ID],0),0)))</f>
        <v>Non-lead</v>
      </c>
      <c r="X1868"/>
    </row>
    <row r="1869" spans="2:24" ht="30" x14ac:dyDescent="0.25">
      <c r="B1869" s="146">
        <v>89017924</v>
      </c>
      <c r="C1869" s="31" t="s">
        <v>2098</v>
      </c>
      <c r="D1869" s="31"/>
      <c r="E1869" s="44" t="s">
        <v>35</v>
      </c>
      <c r="F1869" s="43" t="s">
        <v>34</v>
      </c>
      <c r="G1869" s="84" t="s">
        <v>34</v>
      </c>
      <c r="H1869" s="31"/>
      <c r="I1869" s="31"/>
      <c r="J1869" s="84" t="s">
        <v>190</v>
      </c>
      <c r="K1869" s="31" t="s">
        <v>34</v>
      </c>
      <c r="L1869" s="31" t="s">
        <v>46</v>
      </c>
      <c r="M1869" s="169"/>
      <c r="N1869" s="148" t="s">
        <v>3033</v>
      </c>
      <c r="O1869" s="44" t="s">
        <v>35</v>
      </c>
      <c r="P1869" s="43">
        <v>1996</v>
      </c>
      <c r="Q1869" s="31">
        <v>1</v>
      </c>
      <c r="R1869" s="84" t="s">
        <v>188</v>
      </c>
      <c r="S1869" s="31" t="s">
        <v>34</v>
      </c>
      <c r="T1869" s="31"/>
      <c r="U1869" s="169"/>
      <c r="V1869" s="150"/>
      <c r="W1869" s="141" t="str" cm="1">
        <f t="array" ref="W1869">IF(SUM(LEN(B1869:V1869))=0,"",IF(OR(OR(ISBLANK(F1869),SUM(LEN(C1869),LEN(D1869))=0),AND(NOT(E1869="Unknown"),ISBLANK(J1869)),AND(NOT(O1869="Unknown"),ISBLANK(R1869))),"Missing Information", INDEX(Table15[Entire Service Line Classification], MATCH(SUMIFS(Table15[Unique ID],Table15[System-Owned Portion],E1869,Table15[If Material Anything Other than "Lead" in Column E,Was Material Ever Previously Lead?],G1869,Table15[Customer-Owned Portion],O1869),Table15[Unique ID],0),0)))</f>
        <v>Non-lead</v>
      </c>
      <c r="X1869"/>
    </row>
    <row r="1870" spans="2:24" ht="30" x14ac:dyDescent="0.25">
      <c r="B1870" s="146">
        <v>50032000</v>
      </c>
      <c r="C1870" s="31" t="s">
        <v>2099</v>
      </c>
      <c r="D1870" s="31"/>
      <c r="E1870" s="44" t="s">
        <v>35</v>
      </c>
      <c r="F1870" s="43" t="s">
        <v>34</v>
      </c>
      <c r="G1870" s="84" t="s">
        <v>34</v>
      </c>
      <c r="H1870" s="31"/>
      <c r="I1870" s="31"/>
      <c r="J1870" s="84" t="s">
        <v>190</v>
      </c>
      <c r="K1870" s="31" t="s">
        <v>34</v>
      </c>
      <c r="L1870" s="31" t="s">
        <v>46</v>
      </c>
      <c r="M1870" s="169"/>
      <c r="N1870" s="148" t="s">
        <v>3033</v>
      </c>
      <c r="O1870" s="44" t="s">
        <v>35</v>
      </c>
      <c r="P1870" s="43">
        <v>1996</v>
      </c>
      <c r="Q1870" s="31">
        <v>1</v>
      </c>
      <c r="R1870" s="84" t="s">
        <v>188</v>
      </c>
      <c r="S1870" s="31" t="s">
        <v>34</v>
      </c>
      <c r="T1870" s="31"/>
      <c r="U1870" s="169"/>
      <c r="V1870" s="150"/>
      <c r="W1870" s="141" t="str" cm="1">
        <f t="array" ref="W1870">IF(SUM(LEN(B1870:V1870))=0,"",IF(OR(OR(ISBLANK(F1870),SUM(LEN(C1870),LEN(D1870))=0),AND(NOT(E1870="Unknown"),ISBLANK(J1870)),AND(NOT(O1870="Unknown"),ISBLANK(R1870))),"Missing Information", INDEX(Table15[Entire Service Line Classification], MATCH(SUMIFS(Table15[Unique ID],Table15[System-Owned Portion],E1870,Table15[If Material Anything Other than "Lead" in Column E,Was Material Ever Previously Lead?],G1870,Table15[Customer-Owned Portion],O1870),Table15[Unique ID],0),0)))</f>
        <v>Non-lead</v>
      </c>
      <c r="X1870"/>
    </row>
    <row r="1871" spans="2:24" ht="30" x14ac:dyDescent="0.25">
      <c r="B1871" s="146">
        <v>50031979</v>
      </c>
      <c r="C1871" s="31" t="s">
        <v>2100</v>
      </c>
      <c r="D1871" s="31"/>
      <c r="E1871" s="44" t="s">
        <v>35</v>
      </c>
      <c r="F1871" s="43" t="s">
        <v>34</v>
      </c>
      <c r="G1871" s="84" t="s">
        <v>34</v>
      </c>
      <c r="H1871" s="31"/>
      <c r="I1871" s="31"/>
      <c r="J1871" s="84" t="s">
        <v>190</v>
      </c>
      <c r="K1871" s="31" t="s">
        <v>34</v>
      </c>
      <c r="L1871" s="31" t="s">
        <v>46</v>
      </c>
      <c r="M1871" s="169"/>
      <c r="N1871" s="148" t="s">
        <v>3033</v>
      </c>
      <c r="O1871" s="44" t="s">
        <v>35</v>
      </c>
      <c r="P1871" s="43">
        <v>1996</v>
      </c>
      <c r="Q1871" s="31">
        <v>1</v>
      </c>
      <c r="R1871" s="84" t="s">
        <v>188</v>
      </c>
      <c r="S1871" s="31" t="s">
        <v>34</v>
      </c>
      <c r="T1871" s="31"/>
      <c r="U1871" s="169"/>
      <c r="V1871" s="150"/>
      <c r="W1871" s="141" t="str" cm="1">
        <f t="array" ref="W1871">IF(SUM(LEN(B1871:V1871))=0,"",IF(OR(OR(ISBLANK(F1871),SUM(LEN(C1871),LEN(D1871))=0),AND(NOT(E1871="Unknown"),ISBLANK(J1871)),AND(NOT(O1871="Unknown"),ISBLANK(R1871))),"Missing Information", INDEX(Table15[Entire Service Line Classification], MATCH(SUMIFS(Table15[Unique ID],Table15[System-Owned Portion],E1871,Table15[If Material Anything Other than "Lead" in Column E,Was Material Ever Previously Lead?],G1871,Table15[Customer-Owned Portion],O1871),Table15[Unique ID],0),0)))</f>
        <v>Non-lead</v>
      </c>
      <c r="X1871"/>
    </row>
    <row r="1872" spans="2:24" ht="30" x14ac:dyDescent="0.25">
      <c r="B1872" s="146">
        <v>50031980</v>
      </c>
      <c r="C1872" s="31" t="s">
        <v>2101</v>
      </c>
      <c r="D1872" s="31"/>
      <c r="E1872" s="44" t="s">
        <v>35</v>
      </c>
      <c r="F1872" s="43" t="s">
        <v>34</v>
      </c>
      <c r="G1872" s="84" t="s">
        <v>34</v>
      </c>
      <c r="H1872" s="31"/>
      <c r="I1872" s="31"/>
      <c r="J1872" s="84" t="s">
        <v>190</v>
      </c>
      <c r="K1872" s="31" t="s">
        <v>34</v>
      </c>
      <c r="L1872" s="31" t="s">
        <v>46</v>
      </c>
      <c r="M1872" s="169"/>
      <c r="N1872" s="148" t="s">
        <v>3033</v>
      </c>
      <c r="O1872" s="44" t="s">
        <v>35</v>
      </c>
      <c r="P1872" s="43">
        <v>1996</v>
      </c>
      <c r="Q1872" s="31">
        <v>1</v>
      </c>
      <c r="R1872" s="84" t="s">
        <v>188</v>
      </c>
      <c r="S1872" s="31" t="s">
        <v>34</v>
      </c>
      <c r="T1872" s="31"/>
      <c r="U1872" s="169"/>
      <c r="V1872" s="150"/>
      <c r="W1872" s="141" t="str" cm="1">
        <f t="array" ref="W1872">IF(SUM(LEN(B1872:V1872))=0,"",IF(OR(OR(ISBLANK(F1872),SUM(LEN(C1872),LEN(D1872))=0),AND(NOT(E1872="Unknown"),ISBLANK(J1872)),AND(NOT(O1872="Unknown"),ISBLANK(R1872))),"Missing Information", INDEX(Table15[Entire Service Line Classification], MATCH(SUMIFS(Table15[Unique ID],Table15[System-Owned Portion],E1872,Table15[If Material Anything Other than "Lead" in Column E,Was Material Ever Previously Lead?],G1872,Table15[Customer-Owned Portion],O1872),Table15[Unique ID],0),0)))</f>
        <v>Non-lead</v>
      </c>
      <c r="X1872"/>
    </row>
    <row r="1873" spans="2:24" ht="30" x14ac:dyDescent="0.25">
      <c r="B1873" s="146">
        <v>88106475</v>
      </c>
      <c r="C1873" s="31" t="s">
        <v>2102</v>
      </c>
      <c r="D1873" s="31"/>
      <c r="E1873" s="44" t="s">
        <v>35</v>
      </c>
      <c r="F1873" s="43" t="s">
        <v>34</v>
      </c>
      <c r="G1873" s="84" t="s">
        <v>34</v>
      </c>
      <c r="H1873" s="31"/>
      <c r="I1873" s="31"/>
      <c r="J1873" s="84" t="s">
        <v>190</v>
      </c>
      <c r="K1873" s="31" t="s">
        <v>34</v>
      </c>
      <c r="L1873" s="31" t="s">
        <v>46</v>
      </c>
      <c r="M1873" s="169"/>
      <c r="N1873" s="148" t="s">
        <v>3033</v>
      </c>
      <c r="O1873" s="44" t="s">
        <v>35</v>
      </c>
      <c r="P1873" s="43">
        <v>1996</v>
      </c>
      <c r="Q1873" s="31">
        <v>1</v>
      </c>
      <c r="R1873" s="84" t="s">
        <v>188</v>
      </c>
      <c r="S1873" s="31" t="s">
        <v>34</v>
      </c>
      <c r="T1873" s="31"/>
      <c r="U1873" s="169"/>
      <c r="V1873" s="150"/>
      <c r="W1873" s="141" t="str" cm="1">
        <f t="array" ref="W1873">IF(SUM(LEN(B1873:V1873))=0,"",IF(OR(OR(ISBLANK(F1873),SUM(LEN(C1873),LEN(D1873))=0),AND(NOT(E1873="Unknown"),ISBLANK(J1873)),AND(NOT(O1873="Unknown"),ISBLANK(R1873))),"Missing Information", INDEX(Table15[Entire Service Line Classification], MATCH(SUMIFS(Table15[Unique ID],Table15[System-Owned Portion],E1873,Table15[If Material Anything Other than "Lead" in Column E,Was Material Ever Previously Lead?],G1873,Table15[Customer-Owned Portion],O1873),Table15[Unique ID],0),0)))</f>
        <v>Non-lead</v>
      </c>
      <c r="X1873"/>
    </row>
    <row r="1874" spans="2:24" ht="30" x14ac:dyDescent="0.25">
      <c r="B1874" s="146">
        <v>64964377</v>
      </c>
      <c r="C1874" s="31" t="s">
        <v>2103</v>
      </c>
      <c r="D1874" s="31"/>
      <c r="E1874" s="44" t="s">
        <v>35</v>
      </c>
      <c r="F1874" s="43" t="s">
        <v>34</v>
      </c>
      <c r="G1874" s="84" t="s">
        <v>34</v>
      </c>
      <c r="H1874" s="31"/>
      <c r="I1874" s="31"/>
      <c r="J1874" s="84" t="s">
        <v>190</v>
      </c>
      <c r="K1874" s="31" t="s">
        <v>34</v>
      </c>
      <c r="L1874" s="31" t="s">
        <v>46</v>
      </c>
      <c r="M1874" s="169"/>
      <c r="N1874" s="148" t="s">
        <v>3033</v>
      </c>
      <c r="O1874" s="44" t="s">
        <v>35</v>
      </c>
      <c r="P1874" s="43">
        <v>1996</v>
      </c>
      <c r="Q1874" s="31">
        <v>1</v>
      </c>
      <c r="R1874" s="84" t="s">
        <v>188</v>
      </c>
      <c r="S1874" s="31" t="s">
        <v>34</v>
      </c>
      <c r="T1874" s="31"/>
      <c r="U1874" s="169"/>
      <c r="V1874" s="150"/>
      <c r="W1874" s="141" t="str" cm="1">
        <f t="array" ref="W1874">IF(SUM(LEN(B1874:V1874))=0,"",IF(OR(OR(ISBLANK(F1874),SUM(LEN(C1874),LEN(D1874))=0),AND(NOT(E1874="Unknown"),ISBLANK(J1874)),AND(NOT(O1874="Unknown"),ISBLANK(R1874))),"Missing Information", INDEX(Table15[Entire Service Line Classification], MATCH(SUMIFS(Table15[Unique ID],Table15[System-Owned Portion],E1874,Table15[If Material Anything Other than "Lead" in Column E,Was Material Ever Previously Lead?],G1874,Table15[Customer-Owned Portion],O1874),Table15[Unique ID],0),0)))</f>
        <v>Non-lead</v>
      </c>
      <c r="X1874"/>
    </row>
    <row r="1875" spans="2:24" ht="30" x14ac:dyDescent="0.25">
      <c r="B1875" s="146">
        <v>50101117</v>
      </c>
      <c r="C1875" s="31" t="s">
        <v>2104</v>
      </c>
      <c r="D1875" s="31"/>
      <c r="E1875" s="44" t="s">
        <v>35</v>
      </c>
      <c r="F1875" s="43" t="s">
        <v>34</v>
      </c>
      <c r="G1875" s="84" t="s">
        <v>34</v>
      </c>
      <c r="H1875" s="31"/>
      <c r="I1875" s="31"/>
      <c r="J1875" s="84" t="s">
        <v>190</v>
      </c>
      <c r="K1875" s="31" t="s">
        <v>34</v>
      </c>
      <c r="L1875" s="31" t="s">
        <v>46</v>
      </c>
      <c r="M1875" s="169"/>
      <c r="N1875" s="148" t="s">
        <v>3033</v>
      </c>
      <c r="O1875" s="44" t="s">
        <v>35</v>
      </c>
      <c r="P1875" s="43">
        <v>1996</v>
      </c>
      <c r="Q1875" s="31">
        <v>1</v>
      </c>
      <c r="R1875" s="84" t="s">
        <v>188</v>
      </c>
      <c r="S1875" s="31" t="s">
        <v>34</v>
      </c>
      <c r="T1875" s="31"/>
      <c r="U1875" s="169"/>
      <c r="V1875" s="150"/>
      <c r="W1875" s="141" t="str" cm="1">
        <f t="array" ref="W1875">IF(SUM(LEN(B1875:V1875))=0,"",IF(OR(OR(ISBLANK(F1875),SUM(LEN(C1875),LEN(D1875))=0),AND(NOT(E1875="Unknown"),ISBLANK(J1875)),AND(NOT(O1875="Unknown"),ISBLANK(R1875))),"Missing Information", INDEX(Table15[Entire Service Line Classification], MATCH(SUMIFS(Table15[Unique ID],Table15[System-Owned Portion],E1875,Table15[If Material Anything Other than "Lead" in Column E,Was Material Ever Previously Lead?],G1875,Table15[Customer-Owned Portion],O1875),Table15[Unique ID],0),0)))</f>
        <v>Non-lead</v>
      </c>
      <c r="X1875"/>
    </row>
    <row r="1876" spans="2:24" ht="30" x14ac:dyDescent="0.25">
      <c r="B1876" s="146">
        <v>89107660</v>
      </c>
      <c r="C1876" s="31" t="s">
        <v>2105</v>
      </c>
      <c r="D1876" s="31"/>
      <c r="E1876" s="44" t="s">
        <v>35</v>
      </c>
      <c r="F1876" s="43" t="s">
        <v>34</v>
      </c>
      <c r="G1876" s="84" t="s">
        <v>34</v>
      </c>
      <c r="H1876" s="31"/>
      <c r="I1876" s="31"/>
      <c r="J1876" s="84" t="s">
        <v>190</v>
      </c>
      <c r="K1876" s="31" t="s">
        <v>34</v>
      </c>
      <c r="L1876" s="31" t="s">
        <v>46</v>
      </c>
      <c r="M1876" s="169"/>
      <c r="N1876" s="148" t="s">
        <v>3033</v>
      </c>
      <c r="O1876" s="44" t="s">
        <v>35</v>
      </c>
      <c r="P1876" s="43">
        <v>1996</v>
      </c>
      <c r="Q1876" s="31">
        <v>1</v>
      </c>
      <c r="R1876" s="84" t="s">
        <v>188</v>
      </c>
      <c r="S1876" s="31" t="s">
        <v>34</v>
      </c>
      <c r="T1876" s="31"/>
      <c r="U1876" s="169"/>
      <c r="V1876" s="150"/>
      <c r="W1876" s="141" t="str" cm="1">
        <f t="array" ref="W1876">IF(SUM(LEN(B1876:V1876))=0,"",IF(OR(OR(ISBLANK(F1876),SUM(LEN(C1876),LEN(D1876))=0),AND(NOT(E1876="Unknown"),ISBLANK(J1876)),AND(NOT(O1876="Unknown"),ISBLANK(R1876))),"Missing Information", INDEX(Table15[Entire Service Line Classification], MATCH(SUMIFS(Table15[Unique ID],Table15[System-Owned Portion],E1876,Table15[If Material Anything Other than "Lead" in Column E,Was Material Ever Previously Lead?],G1876,Table15[Customer-Owned Portion],O1876),Table15[Unique ID],0),0)))</f>
        <v>Non-lead</v>
      </c>
      <c r="X1876"/>
    </row>
    <row r="1877" spans="2:24" ht="30" x14ac:dyDescent="0.25">
      <c r="B1877" s="146">
        <v>57530440</v>
      </c>
      <c r="C1877" s="31" t="s">
        <v>2106</v>
      </c>
      <c r="D1877" s="31"/>
      <c r="E1877" s="44" t="s">
        <v>35</v>
      </c>
      <c r="F1877" s="43" t="s">
        <v>34</v>
      </c>
      <c r="G1877" s="84" t="s">
        <v>34</v>
      </c>
      <c r="H1877" s="31"/>
      <c r="I1877" s="31"/>
      <c r="J1877" s="84" t="s">
        <v>190</v>
      </c>
      <c r="K1877" s="31" t="s">
        <v>34</v>
      </c>
      <c r="L1877" s="31" t="s">
        <v>46</v>
      </c>
      <c r="M1877" s="169"/>
      <c r="N1877" s="148" t="s">
        <v>3033</v>
      </c>
      <c r="O1877" s="44" t="s">
        <v>35</v>
      </c>
      <c r="P1877" s="43">
        <v>1996</v>
      </c>
      <c r="Q1877" s="31">
        <v>1</v>
      </c>
      <c r="R1877" s="84" t="s">
        <v>188</v>
      </c>
      <c r="S1877" s="31" t="s">
        <v>34</v>
      </c>
      <c r="T1877" s="31"/>
      <c r="U1877" s="169"/>
      <c r="V1877" s="150"/>
      <c r="W1877" s="141" t="str" cm="1">
        <f t="array" ref="W1877">IF(SUM(LEN(B1877:V1877))=0,"",IF(OR(OR(ISBLANK(F1877),SUM(LEN(C1877),LEN(D1877))=0),AND(NOT(E1877="Unknown"),ISBLANK(J1877)),AND(NOT(O1877="Unknown"),ISBLANK(R1877))),"Missing Information", INDEX(Table15[Entire Service Line Classification], MATCH(SUMIFS(Table15[Unique ID],Table15[System-Owned Portion],E1877,Table15[If Material Anything Other than "Lead" in Column E,Was Material Ever Previously Lead?],G1877,Table15[Customer-Owned Portion],O1877),Table15[Unique ID],0),0)))</f>
        <v>Non-lead</v>
      </c>
      <c r="X1877"/>
    </row>
    <row r="1878" spans="2:24" ht="30" x14ac:dyDescent="0.25">
      <c r="B1878" s="146">
        <v>47731482</v>
      </c>
      <c r="C1878" s="31" t="s">
        <v>2107</v>
      </c>
      <c r="D1878" s="31"/>
      <c r="E1878" s="44" t="s">
        <v>35</v>
      </c>
      <c r="F1878" s="43" t="s">
        <v>34</v>
      </c>
      <c r="G1878" s="84" t="s">
        <v>34</v>
      </c>
      <c r="H1878" s="31"/>
      <c r="I1878" s="31"/>
      <c r="J1878" s="84" t="s">
        <v>190</v>
      </c>
      <c r="K1878" s="31" t="s">
        <v>34</v>
      </c>
      <c r="L1878" s="31" t="s">
        <v>46</v>
      </c>
      <c r="M1878" s="169"/>
      <c r="N1878" s="148" t="s">
        <v>3033</v>
      </c>
      <c r="O1878" s="44" t="s">
        <v>35</v>
      </c>
      <c r="P1878" s="43">
        <v>1996</v>
      </c>
      <c r="Q1878" s="31">
        <v>1</v>
      </c>
      <c r="R1878" s="84" t="s">
        <v>188</v>
      </c>
      <c r="S1878" s="31" t="s">
        <v>34</v>
      </c>
      <c r="T1878" s="31"/>
      <c r="U1878" s="169"/>
      <c r="V1878" s="150"/>
      <c r="W1878" s="141" t="str" cm="1">
        <f t="array" ref="W1878">IF(SUM(LEN(B1878:V1878))=0,"",IF(OR(OR(ISBLANK(F1878),SUM(LEN(C1878),LEN(D1878))=0),AND(NOT(E1878="Unknown"),ISBLANK(J1878)),AND(NOT(O1878="Unknown"),ISBLANK(R1878))),"Missing Information", INDEX(Table15[Entire Service Line Classification], MATCH(SUMIFS(Table15[Unique ID],Table15[System-Owned Portion],E1878,Table15[If Material Anything Other than "Lead" in Column E,Was Material Ever Previously Lead?],G1878,Table15[Customer-Owned Portion],O1878),Table15[Unique ID],0),0)))</f>
        <v>Non-lead</v>
      </c>
      <c r="X1878"/>
    </row>
    <row r="1879" spans="2:24" ht="30" x14ac:dyDescent="0.25">
      <c r="B1879" s="146">
        <v>63484700</v>
      </c>
      <c r="C1879" s="31" t="s">
        <v>2108</v>
      </c>
      <c r="D1879" s="31"/>
      <c r="E1879" s="44" t="s">
        <v>35</v>
      </c>
      <c r="F1879" s="43" t="s">
        <v>34</v>
      </c>
      <c r="G1879" s="84" t="s">
        <v>34</v>
      </c>
      <c r="H1879" s="31"/>
      <c r="I1879" s="31"/>
      <c r="J1879" s="84" t="s">
        <v>190</v>
      </c>
      <c r="K1879" s="31" t="s">
        <v>34</v>
      </c>
      <c r="L1879" s="31" t="s">
        <v>46</v>
      </c>
      <c r="M1879" s="169"/>
      <c r="N1879" s="148" t="s">
        <v>3033</v>
      </c>
      <c r="O1879" s="44" t="s">
        <v>35</v>
      </c>
      <c r="P1879" s="43">
        <v>1996</v>
      </c>
      <c r="Q1879" s="31">
        <v>1</v>
      </c>
      <c r="R1879" s="84" t="s">
        <v>188</v>
      </c>
      <c r="S1879" s="31" t="s">
        <v>34</v>
      </c>
      <c r="T1879" s="31"/>
      <c r="U1879" s="169"/>
      <c r="V1879" s="150"/>
      <c r="W1879" s="141" t="str" cm="1">
        <f t="array" ref="W1879">IF(SUM(LEN(B1879:V1879))=0,"",IF(OR(OR(ISBLANK(F1879),SUM(LEN(C1879),LEN(D1879))=0),AND(NOT(E1879="Unknown"),ISBLANK(J1879)),AND(NOT(O1879="Unknown"),ISBLANK(R1879))),"Missing Information", INDEX(Table15[Entire Service Line Classification], MATCH(SUMIFS(Table15[Unique ID],Table15[System-Owned Portion],E1879,Table15[If Material Anything Other than "Lead" in Column E,Was Material Ever Previously Lead?],G1879,Table15[Customer-Owned Portion],O1879),Table15[Unique ID],0),0)))</f>
        <v>Non-lead</v>
      </c>
      <c r="X1879"/>
    </row>
    <row r="1880" spans="2:24" ht="30" x14ac:dyDescent="0.25">
      <c r="B1880" s="146">
        <v>51145734</v>
      </c>
      <c r="C1880" s="31" t="s">
        <v>2109</v>
      </c>
      <c r="D1880" s="31"/>
      <c r="E1880" s="44" t="s">
        <v>35</v>
      </c>
      <c r="F1880" s="43" t="s">
        <v>34</v>
      </c>
      <c r="G1880" s="84" t="s">
        <v>34</v>
      </c>
      <c r="H1880" s="31"/>
      <c r="I1880" s="31"/>
      <c r="J1880" s="84" t="s">
        <v>190</v>
      </c>
      <c r="K1880" s="31" t="s">
        <v>34</v>
      </c>
      <c r="L1880" s="31" t="s">
        <v>46</v>
      </c>
      <c r="M1880" s="169"/>
      <c r="N1880" s="148" t="s">
        <v>3033</v>
      </c>
      <c r="O1880" s="44" t="s">
        <v>35</v>
      </c>
      <c r="P1880" s="43">
        <v>1996</v>
      </c>
      <c r="Q1880" s="31">
        <v>1</v>
      </c>
      <c r="R1880" s="84" t="s">
        <v>188</v>
      </c>
      <c r="S1880" s="31" t="s">
        <v>34</v>
      </c>
      <c r="T1880" s="31"/>
      <c r="U1880" s="169"/>
      <c r="V1880" s="150"/>
      <c r="W1880" s="141" t="str" cm="1">
        <f t="array" ref="W1880">IF(SUM(LEN(B1880:V1880))=0,"",IF(OR(OR(ISBLANK(F1880),SUM(LEN(C1880),LEN(D1880))=0),AND(NOT(E1880="Unknown"),ISBLANK(J1880)),AND(NOT(O1880="Unknown"),ISBLANK(R1880))),"Missing Information", INDEX(Table15[Entire Service Line Classification], MATCH(SUMIFS(Table15[Unique ID],Table15[System-Owned Portion],E1880,Table15[If Material Anything Other than "Lead" in Column E,Was Material Ever Previously Lead?],G1880,Table15[Customer-Owned Portion],O1880),Table15[Unique ID],0),0)))</f>
        <v>Non-lead</v>
      </c>
      <c r="X1880"/>
    </row>
    <row r="1881" spans="2:24" ht="30" x14ac:dyDescent="0.25">
      <c r="B1881" s="146">
        <v>51145692</v>
      </c>
      <c r="C1881" s="31" t="s">
        <v>2110</v>
      </c>
      <c r="D1881" s="31"/>
      <c r="E1881" s="44" t="s">
        <v>35</v>
      </c>
      <c r="F1881" s="43" t="s">
        <v>34</v>
      </c>
      <c r="G1881" s="84" t="s">
        <v>34</v>
      </c>
      <c r="H1881" s="31"/>
      <c r="I1881" s="31"/>
      <c r="J1881" s="84" t="s">
        <v>190</v>
      </c>
      <c r="K1881" s="31" t="s">
        <v>34</v>
      </c>
      <c r="L1881" s="31" t="s">
        <v>46</v>
      </c>
      <c r="M1881" s="169"/>
      <c r="N1881" s="148" t="s">
        <v>3033</v>
      </c>
      <c r="O1881" s="44" t="s">
        <v>35</v>
      </c>
      <c r="P1881" s="43">
        <v>1996</v>
      </c>
      <c r="Q1881" s="31">
        <v>1</v>
      </c>
      <c r="R1881" s="84" t="s">
        <v>188</v>
      </c>
      <c r="S1881" s="31" t="s">
        <v>34</v>
      </c>
      <c r="T1881" s="31"/>
      <c r="U1881" s="169"/>
      <c r="V1881" s="150"/>
      <c r="W1881" s="141" t="str" cm="1">
        <f t="array" ref="W1881">IF(SUM(LEN(B1881:V1881))=0,"",IF(OR(OR(ISBLANK(F1881),SUM(LEN(C1881),LEN(D1881))=0),AND(NOT(E1881="Unknown"),ISBLANK(J1881)),AND(NOT(O1881="Unknown"),ISBLANK(R1881))),"Missing Information", INDEX(Table15[Entire Service Line Classification], MATCH(SUMIFS(Table15[Unique ID],Table15[System-Owned Portion],E1881,Table15[If Material Anything Other than "Lead" in Column E,Was Material Ever Previously Lead?],G1881,Table15[Customer-Owned Portion],O1881),Table15[Unique ID],0),0)))</f>
        <v>Non-lead</v>
      </c>
      <c r="X1881"/>
    </row>
    <row r="1882" spans="2:24" ht="30" x14ac:dyDescent="0.25">
      <c r="B1882" s="146">
        <v>89017542</v>
      </c>
      <c r="C1882" s="31" t="s">
        <v>2111</v>
      </c>
      <c r="D1882" s="31"/>
      <c r="E1882" s="44" t="s">
        <v>35</v>
      </c>
      <c r="F1882" s="43" t="s">
        <v>34</v>
      </c>
      <c r="G1882" s="84" t="s">
        <v>34</v>
      </c>
      <c r="H1882" s="31"/>
      <c r="I1882" s="31"/>
      <c r="J1882" s="84" t="s">
        <v>190</v>
      </c>
      <c r="K1882" s="31" t="s">
        <v>34</v>
      </c>
      <c r="L1882" s="31" t="s">
        <v>46</v>
      </c>
      <c r="M1882" s="169"/>
      <c r="N1882" s="148" t="s">
        <v>3033</v>
      </c>
      <c r="O1882" s="44" t="s">
        <v>35</v>
      </c>
      <c r="P1882" s="43">
        <v>1996</v>
      </c>
      <c r="Q1882" s="31">
        <v>1</v>
      </c>
      <c r="R1882" s="84" t="s">
        <v>188</v>
      </c>
      <c r="S1882" s="31" t="s">
        <v>34</v>
      </c>
      <c r="T1882" s="31"/>
      <c r="U1882" s="169"/>
      <c r="V1882" s="150"/>
      <c r="W1882" s="141" t="str" cm="1">
        <f t="array" ref="W1882">IF(SUM(LEN(B1882:V1882))=0,"",IF(OR(OR(ISBLANK(F1882),SUM(LEN(C1882),LEN(D1882))=0),AND(NOT(E1882="Unknown"),ISBLANK(J1882)),AND(NOT(O1882="Unknown"),ISBLANK(R1882))),"Missing Information", INDEX(Table15[Entire Service Line Classification], MATCH(SUMIFS(Table15[Unique ID],Table15[System-Owned Portion],E1882,Table15[If Material Anything Other than "Lead" in Column E,Was Material Ever Previously Lead?],G1882,Table15[Customer-Owned Portion],O1882),Table15[Unique ID],0),0)))</f>
        <v>Non-lead</v>
      </c>
      <c r="X1882"/>
    </row>
    <row r="1883" spans="2:24" ht="30" x14ac:dyDescent="0.25">
      <c r="B1883" s="146">
        <v>89107619</v>
      </c>
      <c r="C1883" s="31" t="s">
        <v>2112</v>
      </c>
      <c r="D1883" s="31"/>
      <c r="E1883" s="44" t="s">
        <v>35</v>
      </c>
      <c r="F1883" s="43" t="s">
        <v>34</v>
      </c>
      <c r="G1883" s="84" t="s">
        <v>34</v>
      </c>
      <c r="H1883" s="31"/>
      <c r="I1883" s="31"/>
      <c r="J1883" s="84" t="s">
        <v>190</v>
      </c>
      <c r="K1883" s="31" t="s">
        <v>34</v>
      </c>
      <c r="L1883" s="31" t="s">
        <v>46</v>
      </c>
      <c r="M1883" s="169"/>
      <c r="N1883" s="148" t="s">
        <v>3033</v>
      </c>
      <c r="O1883" s="44" t="s">
        <v>35</v>
      </c>
      <c r="P1883" s="43">
        <v>1996</v>
      </c>
      <c r="Q1883" s="31">
        <v>1</v>
      </c>
      <c r="R1883" s="84" t="s">
        <v>188</v>
      </c>
      <c r="S1883" s="31" t="s">
        <v>34</v>
      </c>
      <c r="T1883" s="31"/>
      <c r="U1883" s="169"/>
      <c r="V1883" s="150"/>
      <c r="W1883" s="141" t="str" cm="1">
        <f t="array" ref="W1883">IF(SUM(LEN(B1883:V1883))=0,"",IF(OR(OR(ISBLANK(F1883),SUM(LEN(C1883),LEN(D1883))=0),AND(NOT(E1883="Unknown"),ISBLANK(J1883)),AND(NOT(O1883="Unknown"),ISBLANK(R1883))),"Missing Information", INDEX(Table15[Entire Service Line Classification], MATCH(SUMIFS(Table15[Unique ID],Table15[System-Owned Portion],E1883,Table15[If Material Anything Other than "Lead" in Column E,Was Material Ever Previously Lead?],G1883,Table15[Customer-Owned Portion],O1883),Table15[Unique ID],0),0)))</f>
        <v>Non-lead</v>
      </c>
      <c r="X1883"/>
    </row>
    <row r="1884" spans="2:24" ht="30" x14ac:dyDescent="0.25">
      <c r="B1884" s="146">
        <v>89017906</v>
      </c>
      <c r="C1884" s="31" t="s">
        <v>2113</v>
      </c>
      <c r="D1884" s="31"/>
      <c r="E1884" s="44" t="s">
        <v>35</v>
      </c>
      <c r="F1884" s="43" t="s">
        <v>34</v>
      </c>
      <c r="G1884" s="84" t="s">
        <v>34</v>
      </c>
      <c r="H1884" s="31"/>
      <c r="I1884" s="31"/>
      <c r="J1884" s="84" t="s">
        <v>190</v>
      </c>
      <c r="K1884" s="31" t="s">
        <v>34</v>
      </c>
      <c r="L1884" s="31" t="s">
        <v>46</v>
      </c>
      <c r="M1884" s="169"/>
      <c r="N1884" s="148" t="s">
        <v>3033</v>
      </c>
      <c r="O1884" s="44" t="s">
        <v>35</v>
      </c>
      <c r="P1884" s="43">
        <v>1996</v>
      </c>
      <c r="Q1884" s="31">
        <v>1</v>
      </c>
      <c r="R1884" s="84" t="s">
        <v>188</v>
      </c>
      <c r="S1884" s="31" t="s">
        <v>34</v>
      </c>
      <c r="T1884" s="31"/>
      <c r="U1884" s="169"/>
      <c r="V1884" s="150"/>
      <c r="W1884" s="141" t="str" cm="1">
        <f t="array" ref="W1884">IF(SUM(LEN(B1884:V1884))=0,"",IF(OR(OR(ISBLANK(F1884),SUM(LEN(C1884),LEN(D1884))=0),AND(NOT(E1884="Unknown"),ISBLANK(J1884)),AND(NOT(O1884="Unknown"),ISBLANK(R1884))),"Missing Information", INDEX(Table15[Entire Service Line Classification], MATCH(SUMIFS(Table15[Unique ID],Table15[System-Owned Portion],E1884,Table15[If Material Anything Other than "Lead" in Column E,Was Material Ever Previously Lead?],G1884,Table15[Customer-Owned Portion],O1884),Table15[Unique ID],0),0)))</f>
        <v>Non-lead</v>
      </c>
      <c r="X1884"/>
    </row>
    <row r="1885" spans="2:24" ht="30" x14ac:dyDescent="0.25">
      <c r="B1885" s="146">
        <v>51145763</v>
      </c>
      <c r="C1885" s="31" t="s">
        <v>2114</v>
      </c>
      <c r="D1885" s="31"/>
      <c r="E1885" s="44" t="s">
        <v>35</v>
      </c>
      <c r="F1885" s="43" t="s">
        <v>34</v>
      </c>
      <c r="G1885" s="84" t="s">
        <v>34</v>
      </c>
      <c r="H1885" s="31"/>
      <c r="I1885" s="31"/>
      <c r="J1885" s="84" t="s">
        <v>190</v>
      </c>
      <c r="K1885" s="31" t="s">
        <v>34</v>
      </c>
      <c r="L1885" s="31" t="s">
        <v>46</v>
      </c>
      <c r="M1885" s="169"/>
      <c r="N1885" s="148" t="s">
        <v>3033</v>
      </c>
      <c r="O1885" s="44" t="s">
        <v>35</v>
      </c>
      <c r="P1885" s="43">
        <v>1996</v>
      </c>
      <c r="Q1885" s="31">
        <v>1</v>
      </c>
      <c r="R1885" s="84" t="s">
        <v>188</v>
      </c>
      <c r="S1885" s="31" t="s">
        <v>34</v>
      </c>
      <c r="T1885" s="31"/>
      <c r="U1885" s="169"/>
      <c r="V1885" s="150"/>
      <c r="W1885" s="141" t="str" cm="1">
        <f t="array" ref="W1885">IF(SUM(LEN(B1885:V1885))=0,"",IF(OR(OR(ISBLANK(F1885),SUM(LEN(C1885),LEN(D1885))=0),AND(NOT(E1885="Unknown"),ISBLANK(J1885)),AND(NOT(O1885="Unknown"),ISBLANK(R1885))),"Missing Information", INDEX(Table15[Entire Service Line Classification], MATCH(SUMIFS(Table15[Unique ID],Table15[System-Owned Portion],E1885,Table15[If Material Anything Other than "Lead" in Column E,Was Material Ever Previously Lead?],G1885,Table15[Customer-Owned Portion],O1885),Table15[Unique ID],0),0)))</f>
        <v>Non-lead</v>
      </c>
      <c r="X1885"/>
    </row>
    <row r="1886" spans="2:24" ht="30" x14ac:dyDescent="0.25">
      <c r="B1886" s="146">
        <v>49470224</v>
      </c>
      <c r="C1886" s="31" t="s">
        <v>2115</v>
      </c>
      <c r="D1886" s="31"/>
      <c r="E1886" s="44" t="s">
        <v>35</v>
      </c>
      <c r="F1886" s="43" t="s">
        <v>34</v>
      </c>
      <c r="G1886" s="84" t="s">
        <v>34</v>
      </c>
      <c r="H1886" s="31"/>
      <c r="I1886" s="31"/>
      <c r="J1886" s="84" t="s">
        <v>190</v>
      </c>
      <c r="K1886" s="31" t="s">
        <v>34</v>
      </c>
      <c r="L1886" s="31" t="s">
        <v>46</v>
      </c>
      <c r="M1886" s="169"/>
      <c r="N1886" s="148" t="s">
        <v>3033</v>
      </c>
      <c r="O1886" s="44" t="s">
        <v>35</v>
      </c>
      <c r="P1886" s="43">
        <v>1996</v>
      </c>
      <c r="Q1886" s="31">
        <v>1</v>
      </c>
      <c r="R1886" s="84" t="s">
        <v>188</v>
      </c>
      <c r="S1886" s="31" t="s">
        <v>34</v>
      </c>
      <c r="T1886" s="31"/>
      <c r="U1886" s="169"/>
      <c r="V1886" s="150"/>
      <c r="W1886" s="141" t="str" cm="1">
        <f t="array" ref="W1886">IF(SUM(LEN(B1886:V1886))=0,"",IF(OR(OR(ISBLANK(F1886),SUM(LEN(C1886),LEN(D1886))=0),AND(NOT(E1886="Unknown"),ISBLANK(J1886)),AND(NOT(O1886="Unknown"),ISBLANK(R1886))),"Missing Information", INDEX(Table15[Entire Service Line Classification], MATCH(SUMIFS(Table15[Unique ID],Table15[System-Owned Portion],E1886,Table15[If Material Anything Other than "Lead" in Column E,Was Material Ever Previously Lead?],G1886,Table15[Customer-Owned Portion],O1886),Table15[Unique ID],0),0)))</f>
        <v>Non-lead</v>
      </c>
      <c r="X1886"/>
    </row>
    <row r="1887" spans="2:24" ht="30" x14ac:dyDescent="0.25">
      <c r="B1887" s="146">
        <v>51145696</v>
      </c>
      <c r="C1887" s="31" t="s">
        <v>2116</v>
      </c>
      <c r="D1887" s="31"/>
      <c r="E1887" s="44" t="s">
        <v>35</v>
      </c>
      <c r="F1887" s="43" t="s">
        <v>34</v>
      </c>
      <c r="G1887" s="84" t="s">
        <v>34</v>
      </c>
      <c r="H1887" s="31"/>
      <c r="I1887" s="31"/>
      <c r="J1887" s="84" t="s">
        <v>190</v>
      </c>
      <c r="K1887" s="31" t="s">
        <v>34</v>
      </c>
      <c r="L1887" s="31" t="s">
        <v>46</v>
      </c>
      <c r="M1887" s="169"/>
      <c r="N1887" s="148" t="s">
        <v>3033</v>
      </c>
      <c r="O1887" s="44" t="s">
        <v>35</v>
      </c>
      <c r="P1887" s="43">
        <v>1996</v>
      </c>
      <c r="Q1887" s="31">
        <v>1</v>
      </c>
      <c r="R1887" s="84" t="s">
        <v>188</v>
      </c>
      <c r="S1887" s="31" t="s">
        <v>34</v>
      </c>
      <c r="T1887" s="31"/>
      <c r="U1887" s="169"/>
      <c r="V1887" s="150"/>
      <c r="W1887" s="141" t="str" cm="1">
        <f t="array" ref="W1887">IF(SUM(LEN(B1887:V1887))=0,"",IF(OR(OR(ISBLANK(F1887),SUM(LEN(C1887),LEN(D1887))=0),AND(NOT(E1887="Unknown"),ISBLANK(J1887)),AND(NOT(O1887="Unknown"),ISBLANK(R1887))),"Missing Information", INDEX(Table15[Entire Service Line Classification], MATCH(SUMIFS(Table15[Unique ID],Table15[System-Owned Portion],E1887,Table15[If Material Anything Other than "Lead" in Column E,Was Material Ever Previously Lead?],G1887,Table15[Customer-Owned Portion],O1887),Table15[Unique ID],0),0)))</f>
        <v>Non-lead</v>
      </c>
      <c r="X1887"/>
    </row>
    <row r="1888" spans="2:24" ht="30" x14ac:dyDescent="0.25">
      <c r="B1888" s="146">
        <v>45707030</v>
      </c>
      <c r="C1888" s="31" t="s">
        <v>2117</v>
      </c>
      <c r="D1888" s="31"/>
      <c r="E1888" s="44" t="s">
        <v>35</v>
      </c>
      <c r="F1888" s="43" t="s">
        <v>34</v>
      </c>
      <c r="G1888" s="84" t="s">
        <v>34</v>
      </c>
      <c r="H1888" s="31"/>
      <c r="I1888" s="31"/>
      <c r="J1888" s="84" t="s">
        <v>190</v>
      </c>
      <c r="K1888" s="31" t="s">
        <v>34</v>
      </c>
      <c r="L1888" s="31" t="s">
        <v>46</v>
      </c>
      <c r="M1888" s="169"/>
      <c r="N1888" s="148" t="s">
        <v>3033</v>
      </c>
      <c r="O1888" s="44" t="s">
        <v>35</v>
      </c>
      <c r="P1888" s="43">
        <v>1996</v>
      </c>
      <c r="Q1888" s="31">
        <v>1</v>
      </c>
      <c r="R1888" s="84" t="s">
        <v>188</v>
      </c>
      <c r="S1888" s="31" t="s">
        <v>34</v>
      </c>
      <c r="T1888" s="31"/>
      <c r="U1888" s="169"/>
      <c r="V1888" s="150"/>
      <c r="W1888" s="141" t="str" cm="1">
        <f t="array" ref="W1888">IF(SUM(LEN(B1888:V1888))=0,"",IF(OR(OR(ISBLANK(F1888),SUM(LEN(C1888),LEN(D1888))=0),AND(NOT(E1888="Unknown"),ISBLANK(J1888)),AND(NOT(O1888="Unknown"),ISBLANK(R1888))),"Missing Information", INDEX(Table15[Entire Service Line Classification], MATCH(SUMIFS(Table15[Unique ID],Table15[System-Owned Portion],E1888,Table15[If Material Anything Other than "Lead" in Column E,Was Material Ever Previously Lead?],G1888,Table15[Customer-Owned Portion],O1888),Table15[Unique ID],0),0)))</f>
        <v>Non-lead</v>
      </c>
      <c r="X1888"/>
    </row>
    <row r="1889" spans="2:24" ht="30" x14ac:dyDescent="0.25">
      <c r="B1889" s="146">
        <v>47731489</v>
      </c>
      <c r="C1889" s="31" t="s">
        <v>2118</v>
      </c>
      <c r="D1889" s="31"/>
      <c r="E1889" s="44" t="s">
        <v>35</v>
      </c>
      <c r="F1889" s="43" t="s">
        <v>34</v>
      </c>
      <c r="G1889" s="84" t="s">
        <v>34</v>
      </c>
      <c r="H1889" s="31"/>
      <c r="I1889" s="31"/>
      <c r="J1889" s="84" t="s">
        <v>190</v>
      </c>
      <c r="K1889" s="31" t="s">
        <v>34</v>
      </c>
      <c r="L1889" s="31" t="s">
        <v>46</v>
      </c>
      <c r="M1889" s="169"/>
      <c r="N1889" s="148" t="s">
        <v>3033</v>
      </c>
      <c r="O1889" s="44" t="s">
        <v>35</v>
      </c>
      <c r="P1889" s="43">
        <v>1996</v>
      </c>
      <c r="Q1889" s="31">
        <v>1</v>
      </c>
      <c r="R1889" s="84" t="s">
        <v>188</v>
      </c>
      <c r="S1889" s="31" t="s">
        <v>34</v>
      </c>
      <c r="T1889" s="31"/>
      <c r="U1889" s="169"/>
      <c r="V1889" s="150"/>
      <c r="W1889" s="141" t="str" cm="1">
        <f t="array" ref="W1889">IF(SUM(LEN(B1889:V1889))=0,"",IF(OR(OR(ISBLANK(F1889),SUM(LEN(C1889),LEN(D1889))=0),AND(NOT(E1889="Unknown"),ISBLANK(J1889)),AND(NOT(O1889="Unknown"),ISBLANK(R1889))),"Missing Information", INDEX(Table15[Entire Service Line Classification], MATCH(SUMIFS(Table15[Unique ID],Table15[System-Owned Portion],E1889,Table15[If Material Anything Other than "Lead" in Column E,Was Material Ever Previously Lead?],G1889,Table15[Customer-Owned Portion],O1889),Table15[Unique ID],0),0)))</f>
        <v>Non-lead</v>
      </c>
      <c r="X1889"/>
    </row>
    <row r="1890" spans="2:24" ht="30" x14ac:dyDescent="0.25">
      <c r="B1890" s="146">
        <v>47731471</v>
      </c>
      <c r="C1890" s="31" t="s">
        <v>2119</v>
      </c>
      <c r="D1890" s="31"/>
      <c r="E1890" s="44" t="s">
        <v>35</v>
      </c>
      <c r="F1890" s="43" t="s">
        <v>34</v>
      </c>
      <c r="G1890" s="84" t="s">
        <v>34</v>
      </c>
      <c r="H1890" s="31"/>
      <c r="I1890" s="31"/>
      <c r="J1890" s="84" t="s">
        <v>190</v>
      </c>
      <c r="K1890" s="31" t="s">
        <v>34</v>
      </c>
      <c r="L1890" s="31" t="s">
        <v>46</v>
      </c>
      <c r="M1890" s="169"/>
      <c r="N1890" s="148" t="s">
        <v>3033</v>
      </c>
      <c r="O1890" s="44" t="s">
        <v>35</v>
      </c>
      <c r="P1890" s="43">
        <v>1996</v>
      </c>
      <c r="Q1890" s="31">
        <v>1</v>
      </c>
      <c r="R1890" s="84" t="s">
        <v>188</v>
      </c>
      <c r="S1890" s="31" t="s">
        <v>34</v>
      </c>
      <c r="T1890" s="31"/>
      <c r="U1890" s="169"/>
      <c r="V1890" s="150"/>
      <c r="W1890" s="141" t="str" cm="1">
        <f t="array" ref="W1890">IF(SUM(LEN(B1890:V1890))=0,"",IF(OR(OR(ISBLANK(F1890),SUM(LEN(C1890),LEN(D1890))=0),AND(NOT(E1890="Unknown"),ISBLANK(J1890)),AND(NOT(O1890="Unknown"),ISBLANK(R1890))),"Missing Information", INDEX(Table15[Entire Service Line Classification], MATCH(SUMIFS(Table15[Unique ID],Table15[System-Owned Portion],E1890,Table15[If Material Anything Other than "Lead" in Column E,Was Material Ever Previously Lead?],G1890,Table15[Customer-Owned Portion],O1890),Table15[Unique ID],0),0)))</f>
        <v>Non-lead</v>
      </c>
      <c r="X1890"/>
    </row>
    <row r="1891" spans="2:24" ht="30" x14ac:dyDescent="0.25">
      <c r="B1891" s="146">
        <v>58906458</v>
      </c>
      <c r="C1891" s="31" t="s">
        <v>2120</v>
      </c>
      <c r="D1891" s="31"/>
      <c r="E1891" s="44" t="s">
        <v>35</v>
      </c>
      <c r="F1891" s="43" t="s">
        <v>34</v>
      </c>
      <c r="G1891" s="84" t="s">
        <v>34</v>
      </c>
      <c r="H1891" s="31"/>
      <c r="I1891" s="31"/>
      <c r="J1891" s="84" t="s">
        <v>190</v>
      </c>
      <c r="K1891" s="31" t="s">
        <v>34</v>
      </c>
      <c r="L1891" s="31" t="s">
        <v>46</v>
      </c>
      <c r="M1891" s="169"/>
      <c r="N1891" s="148" t="s">
        <v>3033</v>
      </c>
      <c r="O1891" s="44" t="s">
        <v>35</v>
      </c>
      <c r="P1891" s="43">
        <v>1996</v>
      </c>
      <c r="Q1891" s="31">
        <v>1</v>
      </c>
      <c r="R1891" s="84" t="s">
        <v>188</v>
      </c>
      <c r="S1891" s="31" t="s">
        <v>34</v>
      </c>
      <c r="T1891" s="31"/>
      <c r="U1891" s="169"/>
      <c r="V1891" s="150"/>
      <c r="W1891" s="141" t="str" cm="1">
        <f t="array" ref="W1891">IF(SUM(LEN(B1891:V1891))=0,"",IF(OR(OR(ISBLANK(F1891),SUM(LEN(C1891),LEN(D1891))=0),AND(NOT(E1891="Unknown"),ISBLANK(J1891)),AND(NOT(O1891="Unknown"),ISBLANK(R1891))),"Missing Information", INDEX(Table15[Entire Service Line Classification], MATCH(SUMIFS(Table15[Unique ID],Table15[System-Owned Portion],E1891,Table15[If Material Anything Other than "Lead" in Column E,Was Material Ever Previously Lead?],G1891,Table15[Customer-Owned Portion],O1891),Table15[Unique ID],0),0)))</f>
        <v>Non-lead</v>
      </c>
      <c r="X1891"/>
    </row>
    <row r="1892" spans="2:24" ht="30" x14ac:dyDescent="0.25">
      <c r="B1892" s="146">
        <v>65377499</v>
      </c>
      <c r="C1892" s="31" t="s">
        <v>2121</v>
      </c>
      <c r="D1892" s="31"/>
      <c r="E1892" s="44" t="s">
        <v>35</v>
      </c>
      <c r="F1892" s="43" t="s">
        <v>34</v>
      </c>
      <c r="G1892" s="84" t="s">
        <v>34</v>
      </c>
      <c r="H1892" s="31"/>
      <c r="I1892" s="31"/>
      <c r="J1892" s="84" t="s">
        <v>190</v>
      </c>
      <c r="K1892" s="31" t="s">
        <v>34</v>
      </c>
      <c r="L1892" s="31" t="s">
        <v>46</v>
      </c>
      <c r="M1892" s="169"/>
      <c r="N1892" s="148" t="s">
        <v>3033</v>
      </c>
      <c r="O1892" s="44" t="s">
        <v>35</v>
      </c>
      <c r="P1892" s="43">
        <v>1996</v>
      </c>
      <c r="Q1892" s="31">
        <v>1</v>
      </c>
      <c r="R1892" s="84" t="s">
        <v>188</v>
      </c>
      <c r="S1892" s="31" t="s">
        <v>34</v>
      </c>
      <c r="T1892" s="31"/>
      <c r="U1892" s="169"/>
      <c r="V1892" s="150"/>
      <c r="W1892" s="141" t="str" cm="1">
        <f t="array" ref="W1892">IF(SUM(LEN(B1892:V1892))=0,"",IF(OR(OR(ISBLANK(F1892),SUM(LEN(C1892),LEN(D1892))=0),AND(NOT(E1892="Unknown"),ISBLANK(J1892)),AND(NOT(O1892="Unknown"),ISBLANK(R1892))),"Missing Information", INDEX(Table15[Entire Service Line Classification], MATCH(SUMIFS(Table15[Unique ID],Table15[System-Owned Portion],E1892,Table15[If Material Anything Other than "Lead" in Column E,Was Material Ever Previously Lead?],G1892,Table15[Customer-Owned Portion],O1892),Table15[Unique ID],0),0)))</f>
        <v>Non-lead</v>
      </c>
      <c r="X1892"/>
    </row>
    <row r="1893" spans="2:24" ht="30" x14ac:dyDescent="0.25">
      <c r="B1893" s="146">
        <v>50031999</v>
      </c>
      <c r="C1893" s="31" t="s">
        <v>2122</v>
      </c>
      <c r="D1893" s="31"/>
      <c r="E1893" s="44" t="s">
        <v>35</v>
      </c>
      <c r="F1893" s="43" t="s">
        <v>34</v>
      </c>
      <c r="G1893" s="84" t="s">
        <v>34</v>
      </c>
      <c r="H1893" s="31"/>
      <c r="I1893" s="31"/>
      <c r="J1893" s="84" t="s">
        <v>190</v>
      </c>
      <c r="K1893" s="31" t="s">
        <v>34</v>
      </c>
      <c r="L1893" s="31" t="s">
        <v>46</v>
      </c>
      <c r="M1893" s="169"/>
      <c r="N1893" s="148" t="s">
        <v>3033</v>
      </c>
      <c r="O1893" s="44" t="s">
        <v>35</v>
      </c>
      <c r="P1893" s="43">
        <v>1996</v>
      </c>
      <c r="Q1893" s="31">
        <v>1</v>
      </c>
      <c r="R1893" s="84" t="s">
        <v>188</v>
      </c>
      <c r="S1893" s="31" t="s">
        <v>34</v>
      </c>
      <c r="T1893" s="31"/>
      <c r="U1893" s="169"/>
      <c r="V1893" s="150"/>
      <c r="W1893" s="141" t="str" cm="1">
        <f t="array" ref="W1893">IF(SUM(LEN(B1893:V1893))=0,"",IF(OR(OR(ISBLANK(F1893),SUM(LEN(C1893),LEN(D1893))=0),AND(NOT(E1893="Unknown"),ISBLANK(J1893)),AND(NOT(O1893="Unknown"),ISBLANK(R1893))),"Missing Information", INDEX(Table15[Entire Service Line Classification], MATCH(SUMIFS(Table15[Unique ID],Table15[System-Owned Portion],E1893,Table15[If Material Anything Other than "Lead" in Column E,Was Material Ever Previously Lead?],G1893,Table15[Customer-Owned Portion],O1893),Table15[Unique ID],0),0)))</f>
        <v>Non-lead</v>
      </c>
      <c r="X1893"/>
    </row>
    <row r="1894" spans="2:24" ht="30" x14ac:dyDescent="0.25">
      <c r="B1894" s="146">
        <v>50031985</v>
      </c>
      <c r="C1894" s="31" t="s">
        <v>2123</v>
      </c>
      <c r="D1894" s="31"/>
      <c r="E1894" s="44" t="s">
        <v>35</v>
      </c>
      <c r="F1894" s="43" t="s">
        <v>34</v>
      </c>
      <c r="G1894" s="84" t="s">
        <v>34</v>
      </c>
      <c r="H1894" s="31"/>
      <c r="I1894" s="31"/>
      <c r="J1894" s="84" t="s">
        <v>190</v>
      </c>
      <c r="K1894" s="31" t="s">
        <v>34</v>
      </c>
      <c r="L1894" s="31" t="s">
        <v>46</v>
      </c>
      <c r="M1894" s="169"/>
      <c r="N1894" s="148" t="s">
        <v>3033</v>
      </c>
      <c r="O1894" s="44" t="s">
        <v>35</v>
      </c>
      <c r="P1894" s="43">
        <v>1996</v>
      </c>
      <c r="Q1894" s="31">
        <v>1</v>
      </c>
      <c r="R1894" s="84" t="s">
        <v>188</v>
      </c>
      <c r="S1894" s="31" t="s">
        <v>34</v>
      </c>
      <c r="T1894" s="31"/>
      <c r="U1894" s="169"/>
      <c r="V1894" s="150"/>
      <c r="W1894" s="141" t="str" cm="1">
        <f t="array" ref="W1894">IF(SUM(LEN(B1894:V1894))=0,"",IF(OR(OR(ISBLANK(F1894),SUM(LEN(C1894),LEN(D1894))=0),AND(NOT(E1894="Unknown"),ISBLANK(J1894)),AND(NOT(O1894="Unknown"),ISBLANK(R1894))),"Missing Information", INDEX(Table15[Entire Service Line Classification], MATCH(SUMIFS(Table15[Unique ID],Table15[System-Owned Portion],E1894,Table15[If Material Anything Other than "Lead" in Column E,Was Material Ever Previously Lead?],G1894,Table15[Customer-Owned Portion],O1894),Table15[Unique ID],0),0)))</f>
        <v>Non-lead</v>
      </c>
      <c r="X1894"/>
    </row>
    <row r="1895" spans="2:24" ht="30" x14ac:dyDescent="0.25">
      <c r="B1895" s="146">
        <v>50031975</v>
      </c>
      <c r="C1895" s="31" t="s">
        <v>2124</v>
      </c>
      <c r="D1895" s="31"/>
      <c r="E1895" s="44" t="s">
        <v>35</v>
      </c>
      <c r="F1895" s="43" t="s">
        <v>34</v>
      </c>
      <c r="G1895" s="84" t="s">
        <v>34</v>
      </c>
      <c r="H1895" s="31"/>
      <c r="I1895" s="31"/>
      <c r="J1895" s="84" t="s">
        <v>190</v>
      </c>
      <c r="K1895" s="31" t="s">
        <v>34</v>
      </c>
      <c r="L1895" s="31" t="s">
        <v>46</v>
      </c>
      <c r="M1895" s="169"/>
      <c r="N1895" s="148" t="s">
        <v>3033</v>
      </c>
      <c r="O1895" s="44" t="s">
        <v>35</v>
      </c>
      <c r="P1895" s="43">
        <v>1996</v>
      </c>
      <c r="Q1895" s="31">
        <v>1</v>
      </c>
      <c r="R1895" s="84" t="s">
        <v>188</v>
      </c>
      <c r="S1895" s="31" t="s">
        <v>34</v>
      </c>
      <c r="T1895" s="31"/>
      <c r="U1895" s="169"/>
      <c r="V1895" s="150"/>
      <c r="W1895" s="141" t="str" cm="1">
        <f t="array" ref="W1895">IF(SUM(LEN(B1895:V1895))=0,"",IF(OR(OR(ISBLANK(F1895),SUM(LEN(C1895),LEN(D1895))=0),AND(NOT(E1895="Unknown"),ISBLANK(J1895)),AND(NOT(O1895="Unknown"),ISBLANK(R1895))),"Missing Information", INDEX(Table15[Entire Service Line Classification], MATCH(SUMIFS(Table15[Unique ID],Table15[System-Owned Portion],E1895,Table15[If Material Anything Other than "Lead" in Column E,Was Material Ever Previously Lead?],G1895,Table15[Customer-Owned Portion],O1895),Table15[Unique ID],0),0)))</f>
        <v>Non-lead</v>
      </c>
      <c r="X1895"/>
    </row>
    <row r="1896" spans="2:24" ht="30" x14ac:dyDescent="0.25">
      <c r="B1896" s="146">
        <v>50031991</v>
      </c>
      <c r="C1896" s="31" t="s">
        <v>2125</v>
      </c>
      <c r="D1896" s="31"/>
      <c r="E1896" s="44" t="s">
        <v>35</v>
      </c>
      <c r="F1896" s="43" t="s">
        <v>34</v>
      </c>
      <c r="G1896" s="84" t="s">
        <v>34</v>
      </c>
      <c r="H1896" s="31"/>
      <c r="I1896" s="31"/>
      <c r="J1896" s="84" t="s">
        <v>190</v>
      </c>
      <c r="K1896" s="31" t="s">
        <v>34</v>
      </c>
      <c r="L1896" s="31" t="s">
        <v>46</v>
      </c>
      <c r="M1896" s="169"/>
      <c r="N1896" s="148" t="s">
        <v>3033</v>
      </c>
      <c r="O1896" s="44" t="s">
        <v>35</v>
      </c>
      <c r="P1896" s="43">
        <v>1996</v>
      </c>
      <c r="Q1896" s="31">
        <v>1</v>
      </c>
      <c r="R1896" s="84" t="s">
        <v>188</v>
      </c>
      <c r="S1896" s="31" t="s">
        <v>34</v>
      </c>
      <c r="T1896" s="31"/>
      <c r="U1896" s="169"/>
      <c r="V1896" s="150"/>
      <c r="W1896" s="141" t="str" cm="1">
        <f t="array" ref="W1896">IF(SUM(LEN(B1896:V1896))=0,"",IF(OR(OR(ISBLANK(F1896),SUM(LEN(C1896),LEN(D1896))=0),AND(NOT(E1896="Unknown"),ISBLANK(J1896)),AND(NOT(O1896="Unknown"),ISBLANK(R1896))),"Missing Information", INDEX(Table15[Entire Service Line Classification], MATCH(SUMIFS(Table15[Unique ID],Table15[System-Owned Portion],E1896,Table15[If Material Anything Other than "Lead" in Column E,Was Material Ever Previously Lead?],G1896,Table15[Customer-Owned Portion],O1896),Table15[Unique ID],0),0)))</f>
        <v>Non-lead</v>
      </c>
      <c r="X1896"/>
    </row>
    <row r="1897" spans="2:24" ht="30" x14ac:dyDescent="0.25">
      <c r="B1897" s="146">
        <v>50031987</v>
      </c>
      <c r="C1897" s="31" t="s">
        <v>2126</v>
      </c>
      <c r="D1897" s="31"/>
      <c r="E1897" s="44" t="s">
        <v>35</v>
      </c>
      <c r="F1897" s="43" t="s">
        <v>34</v>
      </c>
      <c r="G1897" s="84" t="s">
        <v>34</v>
      </c>
      <c r="H1897" s="31"/>
      <c r="I1897" s="31"/>
      <c r="J1897" s="84" t="s">
        <v>190</v>
      </c>
      <c r="K1897" s="31" t="s">
        <v>34</v>
      </c>
      <c r="L1897" s="31" t="s">
        <v>46</v>
      </c>
      <c r="M1897" s="169"/>
      <c r="N1897" s="148" t="s">
        <v>3033</v>
      </c>
      <c r="O1897" s="44" t="s">
        <v>35</v>
      </c>
      <c r="P1897" s="43">
        <v>1996</v>
      </c>
      <c r="Q1897" s="31">
        <v>1</v>
      </c>
      <c r="R1897" s="84" t="s">
        <v>188</v>
      </c>
      <c r="S1897" s="31" t="s">
        <v>34</v>
      </c>
      <c r="T1897" s="31"/>
      <c r="U1897" s="169"/>
      <c r="V1897" s="150"/>
      <c r="W1897" s="141" t="str" cm="1">
        <f t="array" ref="W1897">IF(SUM(LEN(B1897:V1897))=0,"",IF(OR(OR(ISBLANK(F1897),SUM(LEN(C1897),LEN(D1897))=0),AND(NOT(E1897="Unknown"),ISBLANK(J1897)),AND(NOT(O1897="Unknown"),ISBLANK(R1897))),"Missing Information", INDEX(Table15[Entire Service Line Classification], MATCH(SUMIFS(Table15[Unique ID],Table15[System-Owned Portion],E1897,Table15[If Material Anything Other than "Lead" in Column E,Was Material Ever Previously Lead?],G1897,Table15[Customer-Owned Portion],O1897),Table15[Unique ID],0),0)))</f>
        <v>Non-lead</v>
      </c>
      <c r="X1897"/>
    </row>
    <row r="1898" spans="2:24" ht="30" x14ac:dyDescent="0.25">
      <c r="B1898" s="146">
        <v>28013411</v>
      </c>
      <c r="C1898" s="31" t="s">
        <v>2127</v>
      </c>
      <c r="D1898" s="31"/>
      <c r="E1898" s="44" t="s">
        <v>35</v>
      </c>
      <c r="F1898" s="43" t="s">
        <v>34</v>
      </c>
      <c r="G1898" s="84" t="s">
        <v>34</v>
      </c>
      <c r="H1898" s="31"/>
      <c r="I1898" s="31"/>
      <c r="J1898" s="84" t="s">
        <v>190</v>
      </c>
      <c r="K1898" s="31" t="s">
        <v>34</v>
      </c>
      <c r="L1898" s="31" t="s">
        <v>46</v>
      </c>
      <c r="M1898" s="169"/>
      <c r="N1898" s="148" t="s">
        <v>3033</v>
      </c>
      <c r="O1898" s="44" t="s">
        <v>35</v>
      </c>
      <c r="P1898" s="43">
        <v>1997</v>
      </c>
      <c r="Q1898" s="31">
        <v>1</v>
      </c>
      <c r="R1898" s="84" t="s">
        <v>188</v>
      </c>
      <c r="S1898" s="31" t="s">
        <v>34</v>
      </c>
      <c r="T1898" s="31"/>
      <c r="U1898" s="169"/>
      <c r="V1898" s="150"/>
      <c r="W1898" s="141" t="str" cm="1">
        <f t="array" ref="W1898">IF(SUM(LEN(B1898:V1898))=0,"",IF(OR(OR(ISBLANK(F1898),SUM(LEN(C1898),LEN(D1898))=0),AND(NOT(E1898="Unknown"),ISBLANK(J1898)),AND(NOT(O1898="Unknown"),ISBLANK(R1898))),"Missing Information", INDEX(Table15[Entire Service Line Classification], MATCH(SUMIFS(Table15[Unique ID],Table15[System-Owned Portion],E1898,Table15[If Material Anything Other than "Lead" in Column E,Was Material Ever Previously Lead?],G1898,Table15[Customer-Owned Portion],O1898),Table15[Unique ID],0),0)))</f>
        <v>Non-lead</v>
      </c>
      <c r="X1898"/>
    </row>
    <row r="1899" spans="2:24" ht="30" x14ac:dyDescent="0.25">
      <c r="B1899" s="146">
        <v>51789727</v>
      </c>
      <c r="C1899" s="31" t="s">
        <v>2128</v>
      </c>
      <c r="D1899" s="31"/>
      <c r="E1899" s="44" t="s">
        <v>35</v>
      </c>
      <c r="F1899" s="43" t="s">
        <v>34</v>
      </c>
      <c r="G1899" s="84" t="s">
        <v>34</v>
      </c>
      <c r="H1899" s="31"/>
      <c r="I1899" s="31"/>
      <c r="J1899" s="84" t="s">
        <v>190</v>
      </c>
      <c r="K1899" s="31" t="s">
        <v>34</v>
      </c>
      <c r="L1899" s="31" t="s">
        <v>46</v>
      </c>
      <c r="M1899" s="169"/>
      <c r="N1899" s="148" t="s">
        <v>3033</v>
      </c>
      <c r="O1899" s="44" t="s">
        <v>35</v>
      </c>
      <c r="P1899" s="43">
        <v>1997</v>
      </c>
      <c r="Q1899" s="31">
        <v>1</v>
      </c>
      <c r="R1899" s="84" t="s">
        <v>188</v>
      </c>
      <c r="S1899" s="31" t="s">
        <v>34</v>
      </c>
      <c r="T1899" s="31"/>
      <c r="U1899" s="169"/>
      <c r="V1899" s="150"/>
      <c r="W1899" s="141" t="str" cm="1">
        <f t="array" ref="W1899">IF(SUM(LEN(B1899:V1899))=0,"",IF(OR(OR(ISBLANK(F1899),SUM(LEN(C1899),LEN(D1899))=0),AND(NOT(E1899="Unknown"),ISBLANK(J1899)),AND(NOT(O1899="Unknown"),ISBLANK(R1899))),"Missing Information", INDEX(Table15[Entire Service Line Classification], MATCH(SUMIFS(Table15[Unique ID],Table15[System-Owned Portion],E1899,Table15[If Material Anything Other than "Lead" in Column E,Was Material Ever Previously Lead?],G1899,Table15[Customer-Owned Portion],O1899),Table15[Unique ID],0),0)))</f>
        <v>Non-lead</v>
      </c>
      <c r="X1899"/>
    </row>
    <row r="1900" spans="2:24" ht="30" x14ac:dyDescent="0.25">
      <c r="B1900" s="146">
        <v>54336325</v>
      </c>
      <c r="C1900" s="31" t="s">
        <v>2129</v>
      </c>
      <c r="D1900" s="31"/>
      <c r="E1900" s="44" t="s">
        <v>35</v>
      </c>
      <c r="F1900" s="43" t="s">
        <v>34</v>
      </c>
      <c r="G1900" s="84" t="s">
        <v>34</v>
      </c>
      <c r="H1900" s="31"/>
      <c r="I1900" s="31"/>
      <c r="J1900" s="84" t="s">
        <v>190</v>
      </c>
      <c r="K1900" s="31" t="s">
        <v>34</v>
      </c>
      <c r="L1900" s="31" t="s">
        <v>46</v>
      </c>
      <c r="M1900" s="169"/>
      <c r="N1900" s="148" t="s">
        <v>3033</v>
      </c>
      <c r="O1900" s="44" t="s">
        <v>35</v>
      </c>
      <c r="P1900" s="43">
        <v>1997</v>
      </c>
      <c r="Q1900" s="31">
        <v>1</v>
      </c>
      <c r="R1900" s="84" t="s">
        <v>188</v>
      </c>
      <c r="S1900" s="31" t="s">
        <v>34</v>
      </c>
      <c r="T1900" s="31"/>
      <c r="U1900" s="169"/>
      <c r="V1900" s="150"/>
      <c r="W1900" s="141" t="str" cm="1">
        <f t="array" ref="W1900">IF(SUM(LEN(B1900:V1900))=0,"",IF(OR(OR(ISBLANK(F1900),SUM(LEN(C1900),LEN(D1900))=0),AND(NOT(E1900="Unknown"),ISBLANK(J1900)),AND(NOT(O1900="Unknown"),ISBLANK(R1900))),"Missing Information", INDEX(Table15[Entire Service Line Classification], MATCH(SUMIFS(Table15[Unique ID],Table15[System-Owned Portion],E1900,Table15[If Material Anything Other than "Lead" in Column E,Was Material Ever Previously Lead?],G1900,Table15[Customer-Owned Portion],O1900),Table15[Unique ID],0),0)))</f>
        <v>Non-lead</v>
      </c>
      <c r="X1900"/>
    </row>
    <row r="1901" spans="2:24" ht="30" x14ac:dyDescent="0.25">
      <c r="B1901" s="146">
        <v>51789704</v>
      </c>
      <c r="C1901" s="31" t="s">
        <v>2130</v>
      </c>
      <c r="D1901" s="31"/>
      <c r="E1901" s="44" t="s">
        <v>35</v>
      </c>
      <c r="F1901" s="43" t="s">
        <v>34</v>
      </c>
      <c r="G1901" s="84" t="s">
        <v>34</v>
      </c>
      <c r="H1901" s="31"/>
      <c r="I1901" s="31"/>
      <c r="J1901" s="84" t="s">
        <v>190</v>
      </c>
      <c r="K1901" s="31" t="s">
        <v>34</v>
      </c>
      <c r="L1901" s="31" t="s">
        <v>46</v>
      </c>
      <c r="M1901" s="169"/>
      <c r="N1901" s="148" t="s">
        <v>3033</v>
      </c>
      <c r="O1901" s="44" t="s">
        <v>35</v>
      </c>
      <c r="P1901" s="43">
        <v>1997</v>
      </c>
      <c r="Q1901" s="31">
        <v>1</v>
      </c>
      <c r="R1901" s="84" t="s">
        <v>188</v>
      </c>
      <c r="S1901" s="31" t="s">
        <v>34</v>
      </c>
      <c r="T1901" s="31"/>
      <c r="U1901" s="169"/>
      <c r="V1901" s="150"/>
      <c r="W1901" s="141" t="str" cm="1">
        <f t="array" ref="W1901">IF(SUM(LEN(B1901:V1901))=0,"",IF(OR(OR(ISBLANK(F1901),SUM(LEN(C1901),LEN(D1901))=0),AND(NOT(E1901="Unknown"),ISBLANK(J1901)),AND(NOT(O1901="Unknown"),ISBLANK(R1901))),"Missing Information", INDEX(Table15[Entire Service Line Classification], MATCH(SUMIFS(Table15[Unique ID],Table15[System-Owned Portion],E1901,Table15[If Material Anything Other than "Lead" in Column E,Was Material Ever Previously Lead?],G1901,Table15[Customer-Owned Portion],O1901),Table15[Unique ID],0),0)))</f>
        <v>Non-lead</v>
      </c>
      <c r="X1901"/>
    </row>
    <row r="1902" spans="2:24" ht="30" x14ac:dyDescent="0.25">
      <c r="B1902" s="146">
        <v>51789718</v>
      </c>
      <c r="C1902" s="31" t="s">
        <v>2131</v>
      </c>
      <c r="D1902" s="31"/>
      <c r="E1902" s="44" t="s">
        <v>35</v>
      </c>
      <c r="F1902" s="43" t="s">
        <v>34</v>
      </c>
      <c r="G1902" s="84" t="s">
        <v>34</v>
      </c>
      <c r="H1902" s="31"/>
      <c r="I1902" s="31"/>
      <c r="J1902" s="84" t="s">
        <v>190</v>
      </c>
      <c r="K1902" s="31" t="s">
        <v>34</v>
      </c>
      <c r="L1902" s="31" t="s">
        <v>46</v>
      </c>
      <c r="M1902" s="169"/>
      <c r="N1902" s="148" t="s">
        <v>3033</v>
      </c>
      <c r="O1902" s="44" t="s">
        <v>35</v>
      </c>
      <c r="P1902" s="43">
        <v>1997</v>
      </c>
      <c r="Q1902" s="31">
        <v>1</v>
      </c>
      <c r="R1902" s="84" t="s">
        <v>188</v>
      </c>
      <c r="S1902" s="31" t="s">
        <v>34</v>
      </c>
      <c r="T1902" s="31"/>
      <c r="U1902" s="169"/>
      <c r="V1902" s="150"/>
      <c r="W1902" s="141" t="str" cm="1">
        <f t="array" ref="W1902">IF(SUM(LEN(B1902:V1902))=0,"",IF(OR(OR(ISBLANK(F1902),SUM(LEN(C1902),LEN(D1902))=0),AND(NOT(E1902="Unknown"),ISBLANK(J1902)),AND(NOT(O1902="Unknown"),ISBLANK(R1902))),"Missing Information", INDEX(Table15[Entire Service Line Classification], MATCH(SUMIFS(Table15[Unique ID],Table15[System-Owned Portion],E1902,Table15[If Material Anything Other than "Lead" in Column E,Was Material Ever Previously Lead?],G1902,Table15[Customer-Owned Portion],O1902),Table15[Unique ID],0),0)))</f>
        <v>Non-lead</v>
      </c>
      <c r="X1902"/>
    </row>
    <row r="1903" spans="2:24" ht="30" x14ac:dyDescent="0.25">
      <c r="B1903" s="146">
        <v>51789712</v>
      </c>
      <c r="C1903" s="31" t="s">
        <v>2132</v>
      </c>
      <c r="D1903" s="31"/>
      <c r="E1903" s="44" t="s">
        <v>35</v>
      </c>
      <c r="F1903" s="43" t="s">
        <v>34</v>
      </c>
      <c r="G1903" s="84" t="s">
        <v>34</v>
      </c>
      <c r="H1903" s="31"/>
      <c r="I1903" s="31"/>
      <c r="J1903" s="84" t="s">
        <v>190</v>
      </c>
      <c r="K1903" s="31" t="s">
        <v>34</v>
      </c>
      <c r="L1903" s="31" t="s">
        <v>46</v>
      </c>
      <c r="M1903" s="169"/>
      <c r="N1903" s="148" t="s">
        <v>3033</v>
      </c>
      <c r="O1903" s="44" t="s">
        <v>35</v>
      </c>
      <c r="P1903" s="43">
        <v>1997</v>
      </c>
      <c r="Q1903" s="31">
        <v>1</v>
      </c>
      <c r="R1903" s="84" t="s">
        <v>188</v>
      </c>
      <c r="S1903" s="31" t="s">
        <v>34</v>
      </c>
      <c r="T1903" s="31"/>
      <c r="U1903" s="169"/>
      <c r="V1903" s="150"/>
      <c r="W1903" s="141" t="str" cm="1">
        <f t="array" ref="W1903">IF(SUM(LEN(B1903:V1903))=0,"",IF(OR(OR(ISBLANK(F1903),SUM(LEN(C1903),LEN(D1903))=0),AND(NOT(E1903="Unknown"),ISBLANK(J1903)),AND(NOT(O1903="Unknown"),ISBLANK(R1903))),"Missing Information", INDEX(Table15[Entire Service Line Classification], MATCH(SUMIFS(Table15[Unique ID],Table15[System-Owned Portion],E1903,Table15[If Material Anything Other than "Lead" in Column E,Was Material Ever Previously Lead?],G1903,Table15[Customer-Owned Portion],O1903),Table15[Unique ID],0),0)))</f>
        <v>Non-lead</v>
      </c>
      <c r="X1903"/>
    </row>
    <row r="1904" spans="2:24" ht="30" x14ac:dyDescent="0.25">
      <c r="B1904" s="146">
        <v>52490171</v>
      </c>
      <c r="C1904" s="31" t="s">
        <v>2133</v>
      </c>
      <c r="D1904" s="31"/>
      <c r="E1904" s="44" t="s">
        <v>35</v>
      </c>
      <c r="F1904" s="43" t="s">
        <v>34</v>
      </c>
      <c r="G1904" s="84" t="s">
        <v>34</v>
      </c>
      <c r="H1904" s="31"/>
      <c r="I1904" s="31"/>
      <c r="J1904" s="84" t="s">
        <v>190</v>
      </c>
      <c r="K1904" s="31" t="s">
        <v>34</v>
      </c>
      <c r="L1904" s="31" t="s">
        <v>46</v>
      </c>
      <c r="M1904" s="169"/>
      <c r="N1904" s="148" t="s">
        <v>3033</v>
      </c>
      <c r="O1904" s="44" t="s">
        <v>35</v>
      </c>
      <c r="P1904" s="43">
        <v>1997</v>
      </c>
      <c r="Q1904" s="31">
        <v>1</v>
      </c>
      <c r="R1904" s="84" t="s">
        <v>188</v>
      </c>
      <c r="S1904" s="31" t="s">
        <v>34</v>
      </c>
      <c r="T1904" s="31"/>
      <c r="U1904" s="169"/>
      <c r="V1904" s="150"/>
      <c r="W1904" s="141" t="str" cm="1">
        <f t="array" ref="W1904">IF(SUM(LEN(B1904:V1904))=0,"",IF(OR(OR(ISBLANK(F1904),SUM(LEN(C1904),LEN(D1904))=0),AND(NOT(E1904="Unknown"),ISBLANK(J1904)),AND(NOT(O1904="Unknown"),ISBLANK(R1904))),"Missing Information", INDEX(Table15[Entire Service Line Classification], MATCH(SUMIFS(Table15[Unique ID],Table15[System-Owned Portion],E1904,Table15[If Material Anything Other than "Lead" in Column E,Was Material Ever Previously Lead?],G1904,Table15[Customer-Owned Portion],O1904),Table15[Unique ID],0),0)))</f>
        <v>Non-lead</v>
      </c>
      <c r="X1904"/>
    </row>
    <row r="1905" spans="2:24" ht="30" x14ac:dyDescent="0.25">
      <c r="B1905" s="146">
        <v>52882427</v>
      </c>
      <c r="C1905" s="31" t="s">
        <v>2134</v>
      </c>
      <c r="D1905" s="31"/>
      <c r="E1905" s="44" t="s">
        <v>35</v>
      </c>
      <c r="F1905" s="43" t="s">
        <v>34</v>
      </c>
      <c r="G1905" s="84" t="s">
        <v>34</v>
      </c>
      <c r="H1905" s="31"/>
      <c r="I1905" s="31"/>
      <c r="J1905" s="84" t="s">
        <v>190</v>
      </c>
      <c r="K1905" s="31" t="s">
        <v>34</v>
      </c>
      <c r="L1905" s="31" t="s">
        <v>46</v>
      </c>
      <c r="M1905" s="169"/>
      <c r="N1905" s="148" t="s">
        <v>3033</v>
      </c>
      <c r="O1905" s="44" t="s">
        <v>35</v>
      </c>
      <c r="P1905" s="43">
        <v>1997</v>
      </c>
      <c r="Q1905" s="31">
        <v>1</v>
      </c>
      <c r="R1905" s="84" t="s">
        <v>188</v>
      </c>
      <c r="S1905" s="31" t="s">
        <v>34</v>
      </c>
      <c r="T1905" s="31"/>
      <c r="U1905" s="169"/>
      <c r="V1905" s="150"/>
      <c r="W1905" s="141" t="str" cm="1">
        <f t="array" ref="W1905">IF(SUM(LEN(B1905:V1905))=0,"",IF(OR(OR(ISBLANK(F1905),SUM(LEN(C1905),LEN(D1905))=0),AND(NOT(E1905="Unknown"),ISBLANK(J1905)),AND(NOT(O1905="Unknown"),ISBLANK(R1905))),"Missing Information", INDEX(Table15[Entire Service Line Classification], MATCH(SUMIFS(Table15[Unique ID],Table15[System-Owned Portion],E1905,Table15[If Material Anything Other than "Lead" in Column E,Was Material Ever Previously Lead?],G1905,Table15[Customer-Owned Portion],O1905),Table15[Unique ID],0),0)))</f>
        <v>Non-lead</v>
      </c>
      <c r="X1905"/>
    </row>
    <row r="1906" spans="2:24" ht="30" x14ac:dyDescent="0.25">
      <c r="B1906" s="146">
        <v>51145687</v>
      </c>
      <c r="C1906" s="31" t="s">
        <v>2135</v>
      </c>
      <c r="D1906" s="31"/>
      <c r="E1906" s="44" t="s">
        <v>35</v>
      </c>
      <c r="F1906" s="43" t="s">
        <v>34</v>
      </c>
      <c r="G1906" s="84" t="s">
        <v>34</v>
      </c>
      <c r="H1906" s="31"/>
      <c r="I1906" s="31"/>
      <c r="J1906" s="84" t="s">
        <v>190</v>
      </c>
      <c r="K1906" s="31" t="s">
        <v>34</v>
      </c>
      <c r="L1906" s="31" t="s">
        <v>46</v>
      </c>
      <c r="M1906" s="169"/>
      <c r="N1906" s="148" t="s">
        <v>3033</v>
      </c>
      <c r="O1906" s="44" t="s">
        <v>35</v>
      </c>
      <c r="P1906" s="43">
        <v>1997</v>
      </c>
      <c r="Q1906" s="31">
        <v>1</v>
      </c>
      <c r="R1906" s="84" t="s">
        <v>188</v>
      </c>
      <c r="S1906" s="31" t="s">
        <v>34</v>
      </c>
      <c r="T1906" s="31"/>
      <c r="U1906" s="169"/>
      <c r="V1906" s="150"/>
      <c r="W1906" s="141" t="str" cm="1">
        <f t="array" ref="W1906">IF(SUM(LEN(B1906:V1906))=0,"",IF(OR(OR(ISBLANK(F1906),SUM(LEN(C1906),LEN(D1906))=0),AND(NOT(E1906="Unknown"),ISBLANK(J1906)),AND(NOT(O1906="Unknown"),ISBLANK(R1906))),"Missing Information", INDEX(Table15[Entire Service Line Classification], MATCH(SUMIFS(Table15[Unique ID],Table15[System-Owned Portion],E1906,Table15[If Material Anything Other than "Lead" in Column E,Was Material Ever Previously Lead?],G1906,Table15[Customer-Owned Portion],O1906),Table15[Unique ID],0),0)))</f>
        <v>Non-lead</v>
      </c>
      <c r="X1906"/>
    </row>
    <row r="1907" spans="2:24" ht="30" x14ac:dyDescent="0.25">
      <c r="B1907" s="146">
        <v>60805934</v>
      </c>
      <c r="C1907" s="31" t="s">
        <v>2136</v>
      </c>
      <c r="D1907" s="31"/>
      <c r="E1907" s="44" t="s">
        <v>35</v>
      </c>
      <c r="F1907" s="43" t="s">
        <v>34</v>
      </c>
      <c r="G1907" s="84" t="s">
        <v>34</v>
      </c>
      <c r="H1907" s="31"/>
      <c r="I1907" s="31"/>
      <c r="J1907" s="84" t="s">
        <v>190</v>
      </c>
      <c r="K1907" s="31" t="s">
        <v>34</v>
      </c>
      <c r="L1907" s="31" t="s">
        <v>46</v>
      </c>
      <c r="M1907" s="169"/>
      <c r="N1907" s="148" t="s">
        <v>3033</v>
      </c>
      <c r="O1907" s="44" t="s">
        <v>35</v>
      </c>
      <c r="P1907" s="43">
        <v>1997</v>
      </c>
      <c r="Q1907" s="31">
        <v>1</v>
      </c>
      <c r="R1907" s="84" t="s">
        <v>188</v>
      </c>
      <c r="S1907" s="31" t="s">
        <v>34</v>
      </c>
      <c r="T1907" s="31"/>
      <c r="U1907" s="169"/>
      <c r="V1907" s="150"/>
      <c r="W1907" s="141" t="str" cm="1">
        <f t="array" ref="W1907">IF(SUM(LEN(B1907:V1907))=0,"",IF(OR(OR(ISBLANK(F1907),SUM(LEN(C1907),LEN(D1907))=0),AND(NOT(E1907="Unknown"),ISBLANK(J1907)),AND(NOT(O1907="Unknown"),ISBLANK(R1907))),"Missing Information", INDEX(Table15[Entire Service Line Classification], MATCH(SUMIFS(Table15[Unique ID],Table15[System-Owned Portion],E1907,Table15[If Material Anything Other than "Lead" in Column E,Was Material Ever Previously Lead?],G1907,Table15[Customer-Owned Portion],O1907),Table15[Unique ID],0),0)))</f>
        <v>Non-lead</v>
      </c>
      <c r="X1907"/>
    </row>
    <row r="1908" spans="2:24" ht="30" x14ac:dyDescent="0.25">
      <c r="B1908" s="146">
        <v>51145691</v>
      </c>
      <c r="C1908" s="31" t="s">
        <v>2137</v>
      </c>
      <c r="D1908" s="31"/>
      <c r="E1908" s="44" t="s">
        <v>35</v>
      </c>
      <c r="F1908" s="43" t="s">
        <v>34</v>
      </c>
      <c r="G1908" s="84" t="s">
        <v>34</v>
      </c>
      <c r="H1908" s="31"/>
      <c r="I1908" s="31"/>
      <c r="J1908" s="84" t="s">
        <v>190</v>
      </c>
      <c r="K1908" s="31" t="s">
        <v>34</v>
      </c>
      <c r="L1908" s="31" t="s">
        <v>46</v>
      </c>
      <c r="M1908" s="169"/>
      <c r="N1908" s="148" t="s">
        <v>3033</v>
      </c>
      <c r="O1908" s="44" t="s">
        <v>35</v>
      </c>
      <c r="P1908" s="43">
        <v>1997</v>
      </c>
      <c r="Q1908" s="31">
        <v>1</v>
      </c>
      <c r="R1908" s="84" t="s">
        <v>188</v>
      </c>
      <c r="S1908" s="31" t="s">
        <v>34</v>
      </c>
      <c r="T1908" s="31"/>
      <c r="U1908" s="169"/>
      <c r="V1908" s="150"/>
      <c r="W1908" s="141" t="str" cm="1">
        <f t="array" ref="W1908">IF(SUM(LEN(B1908:V1908))=0,"",IF(OR(OR(ISBLANK(F1908),SUM(LEN(C1908),LEN(D1908))=0),AND(NOT(E1908="Unknown"),ISBLANK(J1908)),AND(NOT(O1908="Unknown"),ISBLANK(R1908))),"Missing Information", INDEX(Table15[Entire Service Line Classification], MATCH(SUMIFS(Table15[Unique ID],Table15[System-Owned Portion],E1908,Table15[If Material Anything Other than "Lead" in Column E,Was Material Ever Previously Lead?],G1908,Table15[Customer-Owned Portion],O1908),Table15[Unique ID],0),0)))</f>
        <v>Non-lead</v>
      </c>
      <c r="X1908"/>
    </row>
    <row r="1909" spans="2:24" ht="30" x14ac:dyDescent="0.25">
      <c r="B1909" s="146">
        <v>51789711</v>
      </c>
      <c r="C1909" s="31" t="s">
        <v>2138</v>
      </c>
      <c r="D1909" s="31"/>
      <c r="E1909" s="44" t="s">
        <v>35</v>
      </c>
      <c r="F1909" s="43" t="s">
        <v>34</v>
      </c>
      <c r="G1909" s="84" t="s">
        <v>34</v>
      </c>
      <c r="H1909" s="31"/>
      <c r="I1909" s="31"/>
      <c r="J1909" s="84" t="s">
        <v>190</v>
      </c>
      <c r="K1909" s="31" t="s">
        <v>34</v>
      </c>
      <c r="L1909" s="31" t="s">
        <v>46</v>
      </c>
      <c r="M1909" s="169"/>
      <c r="N1909" s="148" t="s">
        <v>3033</v>
      </c>
      <c r="O1909" s="44" t="s">
        <v>35</v>
      </c>
      <c r="P1909" s="43">
        <v>1997</v>
      </c>
      <c r="Q1909" s="31">
        <v>1</v>
      </c>
      <c r="R1909" s="84" t="s">
        <v>188</v>
      </c>
      <c r="S1909" s="31" t="s">
        <v>34</v>
      </c>
      <c r="T1909" s="31"/>
      <c r="U1909" s="169"/>
      <c r="V1909" s="150"/>
      <c r="W1909" s="141" t="str" cm="1">
        <f t="array" ref="W1909">IF(SUM(LEN(B1909:V1909))=0,"",IF(OR(OR(ISBLANK(F1909),SUM(LEN(C1909),LEN(D1909))=0),AND(NOT(E1909="Unknown"),ISBLANK(J1909)),AND(NOT(O1909="Unknown"),ISBLANK(R1909))),"Missing Information", INDEX(Table15[Entire Service Line Classification], MATCH(SUMIFS(Table15[Unique ID],Table15[System-Owned Portion],E1909,Table15[If Material Anything Other than "Lead" in Column E,Was Material Ever Previously Lead?],G1909,Table15[Customer-Owned Portion],O1909),Table15[Unique ID],0),0)))</f>
        <v>Non-lead</v>
      </c>
      <c r="X1909"/>
    </row>
    <row r="1910" spans="2:24" ht="30" x14ac:dyDescent="0.25">
      <c r="B1910" s="146">
        <v>51789726</v>
      </c>
      <c r="C1910" s="31" t="s">
        <v>2139</v>
      </c>
      <c r="D1910" s="31"/>
      <c r="E1910" s="44" t="s">
        <v>35</v>
      </c>
      <c r="F1910" s="43" t="s">
        <v>34</v>
      </c>
      <c r="G1910" s="84" t="s">
        <v>34</v>
      </c>
      <c r="H1910" s="31"/>
      <c r="I1910" s="31"/>
      <c r="J1910" s="84" t="s">
        <v>190</v>
      </c>
      <c r="K1910" s="31" t="s">
        <v>34</v>
      </c>
      <c r="L1910" s="31" t="s">
        <v>46</v>
      </c>
      <c r="M1910" s="169"/>
      <c r="N1910" s="148" t="s">
        <v>3033</v>
      </c>
      <c r="O1910" s="44" t="s">
        <v>35</v>
      </c>
      <c r="P1910" s="43">
        <v>1997</v>
      </c>
      <c r="Q1910" s="31">
        <v>1</v>
      </c>
      <c r="R1910" s="84" t="s">
        <v>188</v>
      </c>
      <c r="S1910" s="31" t="s">
        <v>34</v>
      </c>
      <c r="T1910" s="31"/>
      <c r="U1910" s="169"/>
      <c r="V1910" s="150"/>
      <c r="W1910" s="141" t="str" cm="1">
        <f t="array" ref="W1910">IF(SUM(LEN(B1910:V1910))=0,"",IF(OR(OR(ISBLANK(F1910),SUM(LEN(C1910),LEN(D1910))=0),AND(NOT(E1910="Unknown"),ISBLANK(J1910)),AND(NOT(O1910="Unknown"),ISBLANK(R1910))),"Missing Information", INDEX(Table15[Entire Service Line Classification], MATCH(SUMIFS(Table15[Unique ID],Table15[System-Owned Portion],E1910,Table15[If Material Anything Other than "Lead" in Column E,Was Material Ever Previously Lead?],G1910,Table15[Customer-Owned Portion],O1910),Table15[Unique ID],0),0)))</f>
        <v>Non-lead</v>
      </c>
      <c r="X1910"/>
    </row>
    <row r="1911" spans="2:24" ht="30" x14ac:dyDescent="0.25">
      <c r="B1911" s="146">
        <v>52490112</v>
      </c>
      <c r="C1911" s="31" t="s">
        <v>2140</v>
      </c>
      <c r="D1911" s="31"/>
      <c r="E1911" s="44" t="s">
        <v>35</v>
      </c>
      <c r="F1911" s="43" t="s">
        <v>34</v>
      </c>
      <c r="G1911" s="84" t="s">
        <v>34</v>
      </c>
      <c r="H1911" s="31"/>
      <c r="I1911" s="31"/>
      <c r="J1911" s="84" t="s">
        <v>190</v>
      </c>
      <c r="K1911" s="31" t="s">
        <v>34</v>
      </c>
      <c r="L1911" s="31" t="s">
        <v>46</v>
      </c>
      <c r="M1911" s="169"/>
      <c r="N1911" s="148" t="s">
        <v>3033</v>
      </c>
      <c r="O1911" s="44" t="s">
        <v>35</v>
      </c>
      <c r="P1911" s="43">
        <v>1997</v>
      </c>
      <c r="Q1911" s="31">
        <v>1</v>
      </c>
      <c r="R1911" s="84" t="s">
        <v>188</v>
      </c>
      <c r="S1911" s="31" t="s">
        <v>34</v>
      </c>
      <c r="T1911" s="31"/>
      <c r="U1911" s="169"/>
      <c r="V1911" s="150"/>
      <c r="W1911" s="141" t="str" cm="1">
        <f t="array" ref="W1911">IF(SUM(LEN(B1911:V1911))=0,"",IF(OR(OR(ISBLANK(F1911),SUM(LEN(C1911),LEN(D1911))=0),AND(NOT(E1911="Unknown"),ISBLANK(J1911)),AND(NOT(O1911="Unknown"),ISBLANK(R1911))),"Missing Information", INDEX(Table15[Entire Service Line Classification], MATCH(SUMIFS(Table15[Unique ID],Table15[System-Owned Portion],E1911,Table15[If Material Anything Other than "Lead" in Column E,Was Material Ever Previously Lead?],G1911,Table15[Customer-Owned Portion],O1911),Table15[Unique ID],0),0)))</f>
        <v>Non-lead</v>
      </c>
      <c r="X1911"/>
    </row>
    <row r="1912" spans="2:24" ht="30" x14ac:dyDescent="0.25">
      <c r="B1912" s="146">
        <v>52490154</v>
      </c>
      <c r="C1912" s="31" t="s">
        <v>2141</v>
      </c>
      <c r="D1912" s="31"/>
      <c r="E1912" s="44" t="s">
        <v>35</v>
      </c>
      <c r="F1912" s="43" t="s">
        <v>34</v>
      </c>
      <c r="G1912" s="84" t="s">
        <v>34</v>
      </c>
      <c r="H1912" s="31"/>
      <c r="I1912" s="31"/>
      <c r="J1912" s="84" t="s">
        <v>190</v>
      </c>
      <c r="K1912" s="31" t="s">
        <v>34</v>
      </c>
      <c r="L1912" s="31" t="s">
        <v>46</v>
      </c>
      <c r="M1912" s="169"/>
      <c r="N1912" s="148" t="s">
        <v>3033</v>
      </c>
      <c r="O1912" s="44" t="s">
        <v>35</v>
      </c>
      <c r="P1912" s="43">
        <v>1997</v>
      </c>
      <c r="Q1912" s="31">
        <v>1</v>
      </c>
      <c r="R1912" s="84" t="s">
        <v>188</v>
      </c>
      <c r="S1912" s="31" t="s">
        <v>34</v>
      </c>
      <c r="T1912" s="31"/>
      <c r="U1912" s="169"/>
      <c r="V1912" s="150"/>
      <c r="W1912" s="141" t="str" cm="1">
        <f t="array" ref="W1912">IF(SUM(LEN(B1912:V1912))=0,"",IF(OR(OR(ISBLANK(F1912),SUM(LEN(C1912),LEN(D1912))=0),AND(NOT(E1912="Unknown"),ISBLANK(J1912)),AND(NOT(O1912="Unknown"),ISBLANK(R1912))),"Missing Information", INDEX(Table15[Entire Service Line Classification], MATCH(SUMIFS(Table15[Unique ID],Table15[System-Owned Portion],E1912,Table15[If Material Anything Other than "Lead" in Column E,Was Material Ever Previously Lead?],G1912,Table15[Customer-Owned Portion],O1912),Table15[Unique ID],0),0)))</f>
        <v>Non-lead</v>
      </c>
      <c r="X1912"/>
    </row>
    <row r="1913" spans="2:24" ht="30" x14ac:dyDescent="0.25">
      <c r="B1913" s="146">
        <v>89017520</v>
      </c>
      <c r="C1913" s="31" t="s">
        <v>2142</v>
      </c>
      <c r="D1913" s="31"/>
      <c r="E1913" s="44" t="s">
        <v>35</v>
      </c>
      <c r="F1913" s="43" t="s">
        <v>34</v>
      </c>
      <c r="G1913" s="84" t="s">
        <v>34</v>
      </c>
      <c r="H1913" s="31"/>
      <c r="I1913" s="31"/>
      <c r="J1913" s="84" t="s">
        <v>190</v>
      </c>
      <c r="K1913" s="31" t="s">
        <v>34</v>
      </c>
      <c r="L1913" s="31" t="s">
        <v>46</v>
      </c>
      <c r="M1913" s="169"/>
      <c r="N1913" s="148" t="s">
        <v>3033</v>
      </c>
      <c r="O1913" s="44" t="s">
        <v>35</v>
      </c>
      <c r="P1913" s="43">
        <v>1997</v>
      </c>
      <c r="Q1913" s="31">
        <v>1</v>
      </c>
      <c r="R1913" s="84" t="s">
        <v>188</v>
      </c>
      <c r="S1913" s="31" t="s">
        <v>34</v>
      </c>
      <c r="T1913" s="31"/>
      <c r="U1913" s="169"/>
      <c r="V1913" s="150"/>
      <c r="W1913" s="141" t="str" cm="1">
        <f t="array" ref="W1913">IF(SUM(LEN(B1913:V1913))=0,"",IF(OR(OR(ISBLANK(F1913),SUM(LEN(C1913),LEN(D1913))=0),AND(NOT(E1913="Unknown"),ISBLANK(J1913)),AND(NOT(O1913="Unknown"),ISBLANK(R1913))),"Missing Information", INDEX(Table15[Entire Service Line Classification], MATCH(SUMIFS(Table15[Unique ID],Table15[System-Owned Portion],E1913,Table15[If Material Anything Other than "Lead" in Column E,Was Material Ever Previously Lead?],G1913,Table15[Customer-Owned Portion],O1913),Table15[Unique ID],0),0)))</f>
        <v>Non-lead</v>
      </c>
      <c r="X1913"/>
    </row>
    <row r="1914" spans="2:24" ht="30" x14ac:dyDescent="0.25">
      <c r="B1914" s="146">
        <v>51789724</v>
      </c>
      <c r="C1914" s="31" t="s">
        <v>2143</v>
      </c>
      <c r="D1914" s="31"/>
      <c r="E1914" s="44" t="s">
        <v>35</v>
      </c>
      <c r="F1914" s="43" t="s">
        <v>34</v>
      </c>
      <c r="G1914" s="84" t="s">
        <v>34</v>
      </c>
      <c r="H1914" s="31"/>
      <c r="I1914" s="31"/>
      <c r="J1914" s="84" t="s">
        <v>190</v>
      </c>
      <c r="K1914" s="31" t="s">
        <v>34</v>
      </c>
      <c r="L1914" s="31" t="s">
        <v>46</v>
      </c>
      <c r="M1914" s="169"/>
      <c r="N1914" s="148" t="s">
        <v>3033</v>
      </c>
      <c r="O1914" s="44" t="s">
        <v>35</v>
      </c>
      <c r="P1914" s="43">
        <v>1997</v>
      </c>
      <c r="Q1914" s="31">
        <v>1</v>
      </c>
      <c r="R1914" s="84" t="s">
        <v>188</v>
      </c>
      <c r="S1914" s="31" t="s">
        <v>34</v>
      </c>
      <c r="T1914" s="31"/>
      <c r="U1914" s="169"/>
      <c r="V1914" s="150"/>
      <c r="W1914" s="141" t="str" cm="1">
        <f t="array" ref="W1914">IF(SUM(LEN(B1914:V1914))=0,"",IF(OR(OR(ISBLANK(F1914),SUM(LEN(C1914),LEN(D1914))=0),AND(NOT(E1914="Unknown"),ISBLANK(J1914)),AND(NOT(O1914="Unknown"),ISBLANK(R1914))),"Missing Information", INDEX(Table15[Entire Service Line Classification], MATCH(SUMIFS(Table15[Unique ID],Table15[System-Owned Portion],E1914,Table15[If Material Anything Other than "Lead" in Column E,Was Material Ever Previously Lead?],G1914,Table15[Customer-Owned Portion],O1914),Table15[Unique ID],0),0)))</f>
        <v>Non-lead</v>
      </c>
      <c r="X1914"/>
    </row>
    <row r="1915" spans="2:24" ht="30" x14ac:dyDescent="0.25">
      <c r="B1915" s="146">
        <v>52490162</v>
      </c>
      <c r="C1915" s="31" t="s">
        <v>2144</v>
      </c>
      <c r="D1915" s="31"/>
      <c r="E1915" s="44" t="s">
        <v>35</v>
      </c>
      <c r="F1915" s="43" t="s">
        <v>34</v>
      </c>
      <c r="G1915" s="84" t="s">
        <v>34</v>
      </c>
      <c r="H1915" s="31"/>
      <c r="I1915" s="31"/>
      <c r="J1915" s="84" t="s">
        <v>190</v>
      </c>
      <c r="K1915" s="31" t="s">
        <v>34</v>
      </c>
      <c r="L1915" s="31" t="s">
        <v>46</v>
      </c>
      <c r="M1915" s="169"/>
      <c r="N1915" s="148" t="s">
        <v>3033</v>
      </c>
      <c r="O1915" s="44" t="s">
        <v>35</v>
      </c>
      <c r="P1915" s="43">
        <v>1997</v>
      </c>
      <c r="Q1915" s="31">
        <v>1</v>
      </c>
      <c r="R1915" s="84" t="s">
        <v>188</v>
      </c>
      <c r="S1915" s="31" t="s">
        <v>34</v>
      </c>
      <c r="T1915" s="31"/>
      <c r="U1915" s="169"/>
      <c r="V1915" s="150"/>
      <c r="W1915" s="141" t="str" cm="1">
        <f t="array" ref="W1915">IF(SUM(LEN(B1915:V1915))=0,"",IF(OR(OR(ISBLANK(F1915),SUM(LEN(C1915),LEN(D1915))=0),AND(NOT(E1915="Unknown"),ISBLANK(J1915)),AND(NOT(O1915="Unknown"),ISBLANK(R1915))),"Missing Information", INDEX(Table15[Entire Service Line Classification], MATCH(SUMIFS(Table15[Unique ID],Table15[System-Owned Portion],E1915,Table15[If Material Anything Other than "Lead" in Column E,Was Material Ever Previously Lead?],G1915,Table15[Customer-Owned Portion],O1915),Table15[Unique ID],0),0)))</f>
        <v>Non-lead</v>
      </c>
      <c r="X1915"/>
    </row>
    <row r="1916" spans="2:24" ht="30" x14ac:dyDescent="0.25">
      <c r="B1916" s="146">
        <v>51789735</v>
      </c>
      <c r="C1916" s="31" t="s">
        <v>2145</v>
      </c>
      <c r="D1916" s="31"/>
      <c r="E1916" s="44" t="s">
        <v>35</v>
      </c>
      <c r="F1916" s="43" t="s">
        <v>34</v>
      </c>
      <c r="G1916" s="84" t="s">
        <v>34</v>
      </c>
      <c r="H1916" s="31"/>
      <c r="I1916" s="31"/>
      <c r="J1916" s="84" t="s">
        <v>190</v>
      </c>
      <c r="K1916" s="31" t="s">
        <v>34</v>
      </c>
      <c r="L1916" s="31" t="s">
        <v>46</v>
      </c>
      <c r="M1916" s="169"/>
      <c r="N1916" s="148" t="s">
        <v>3033</v>
      </c>
      <c r="O1916" s="44" t="s">
        <v>35</v>
      </c>
      <c r="P1916" s="43">
        <v>1997</v>
      </c>
      <c r="Q1916" s="31">
        <v>1</v>
      </c>
      <c r="R1916" s="84" t="s">
        <v>188</v>
      </c>
      <c r="S1916" s="31" t="s">
        <v>34</v>
      </c>
      <c r="T1916" s="31"/>
      <c r="U1916" s="169"/>
      <c r="V1916" s="150"/>
      <c r="W1916" s="141" t="str" cm="1">
        <f t="array" ref="W1916">IF(SUM(LEN(B1916:V1916))=0,"",IF(OR(OR(ISBLANK(F1916),SUM(LEN(C1916),LEN(D1916))=0),AND(NOT(E1916="Unknown"),ISBLANK(J1916)),AND(NOT(O1916="Unknown"),ISBLANK(R1916))),"Missing Information", INDEX(Table15[Entire Service Line Classification], MATCH(SUMIFS(Table15[Unique ID],Table15[System-Owned Portion],E1916,Table15[If Material Anything Other than "Lead" in Column E,Was Material Ever Previously Lead?],G1916,Table15[Customer-Owned Portion],O1916),Table15[Unique ID],0),0)))</f>
        <v>Non-lead</v>
      </c>
      <c r="X1916"/>
    </row>
    <row r="1917" spans="2:24" ht="30" x14ac:dyDescent="0.25">
      <c r="B1917" s="146">
        <v>54336397</v>
      </c>
      <c r="C1917" s="31" t="s">
        <v>2146</v>
      </c>
      <c r="D1917" s="31"/>
      <c r="E1917" s="44" t="s">
        <v>35</v>
      </c>
      <c r="F1917" s="43" t="s">
        <v>34</v>
      </c>
      <c r="G1917" s="84" t="s">
        <v>34</v>
      </c>
      <c r="H1917" s="31"/>
      <c r="I1917" s="31"/>
      <c r="J1917" s="84" t="s">
        <v>190</v>
      </c>
      <c r="K1917" s="31" t="s">
        <v>34</v>
      </c>
      <c r="L1917" s="31" t="s">
        <v>46</v>
      </c>
      <c r="M1917" s="169"/>
      <c r="N1917" s="148" t="s">
        <v>3033</v>
      </c>
      <c r="O1917" s="44" t="s">
        <v>35</v>
      </c>
      <c r="P1917" s="43">
        <v>1997</v>
      </c>
      <c r="Q1917" s="31">
        <v>1</v>
      </c>
      <c r="R1917" s="84" t="s">
        <v>188</v>
      </c>
      <c r="S1917" s="31" t="s">
        <v>34</v>
      </c>
      <c r="T1917" s="31"/>
      <c r="U1917" s="169"/>
      <c r="V1917" s="150"/>
      <c r="W1917" s="141" t="str" cm="1">
        <f t="array" ref="W1917">IF(SUM(LEN(B1917:V1917))=0,"",IF(OR(OR(ISBLANK(F1917),SUM(LEN(C1917),LEN(D1917))=0),AND(NOT(E1917="Unknown"),ISBLANK(J1917)),AND(NOT(O1917="Unknown"),ISBLANK(R1917))),"Missing Information", INDEX(Table15[Entire Service Line Classification], MATCH(SUMIFS(Table15[Unique ID],Table15[System-Owned Portion],E1917,Table15[If Material Anything Other than "Lead" in Column E,Was Material Ever Previously Lead?],G1917,Table15[Customer-Owned Portion],O1917),Table15[Unique ID],0),0)))</f>
        <v>Non-lead</v>
      </c>
      <c r="X1917"/>
    </row>
    <row r="1918" spans="2:24" ht="30" x14ac:dyDescent="0.25">
      <c r="B1918" s="146">
        <v>58906419</v>
      </c>
      <c r="C1918" s="31" t="s">
        <v>2147</v>
      </c>
      <c r="D1918" s="31"/>
      <c r="E1918" s="44" t="s">
        <v>35</v>
      </c>
      <c r="F1918" s="43" t="s">
        <v>34</v>
      </c>
      <c r="G1918" s="84" t="s">
        <v>34</v>
      </c>
      <c r="H1918" s="31"/>
      <c r="I1918" s="31"/>
      <c r="J1918" s="84" t="s">
        <v>190</v>
      </c>
      <c r="K1918" s="31" t="s">
        <v>34</v>
      </c>
      <c r="L1918" s="31" t="s">
        <v>46</v>
      </c>
      <c r="M1918" s="169"/>
      <c r="N1918" s="148" t="s">
        <v>3033</v>
      </c>
      <c r="O1918" s="44" t="s">
        <v>35</v>
      </c>
      <c r="P1918" s="43">
        <v>1997</v>
      </c>
      <c r="Q1918" s="31">
        <v>1</v>
      </c>
      <c r="R1918" s="84" t="s">
        <v>188</v>
      </c>
      <c r="S1918" s="31" t="s">
        <v>34</v>
      </c>
      <c r="T1918" s="31"/>
      <c r="U1918" s="169"/>
      <c r="V1918" s="150"/>
      <c r="W1918" s="141" t="str" cm="1">
        <f t="array" ref="W1918">IF(SUM(LEN(B1918:V1918))=0,"",IF(OR(OR(ISBLANK(F1918),SUM(LEN(C1918),LEN(D1918))=0),AND(NOT(E1918="Unknown"),ISBLANK(J1918)),AND(NOT(O1918="Unknown"),ISBLANK(R1918))),"Missing Information", INDEX(Table15[Entire Service Line Classification], MATCH(SUMIFS(Table15[Unique ID],Table15[System-Owned Portion],E1918,Table15[If Material Anything Other than "Lead" in Column E,Was Material Ever Previously Lead?],G1918,Table15[Customer-Owned Portion],O1918),Table15[Unique ID],0),0)))</f>
        <v>Non-lead</v>
      </c>
      <c r="X1918"/>
    </row>
    <row r="1919" spans="2:24" ht="30" x14ac:dyDescent="0.25">
      <c r="B1919" s="146">
        <v>51789738</v>
      </c>
      <c r="C1919" s="31" t="s">
        <v>2148</v>
      </c>
      <c r="D1919" s="31"/>
      <c r="E1919" s="44" t="s">
        <v>35</v>
      </c>
      <c r="F1919" s="43" t="s">
        <v>34</v>
      </c>
      <c r="G1919" s="84" t="s">
        <v>34</v>
      </c>
      <c r="H1919" s="31"/>
      <c r="I1919" s="31"/>
      <c r="J1919" s="84" t="s">
        <v>190</v>
      </c>
      <c r="K1919" s="31" t="s">
        <v>34</v>
      </c>
      <c r="L1919" s="31" t="s">
        <v>46</v>
      </c>
      <c r="M1919" s="169"/>
      <c r="N1919" s="148" t="s">
        <v>3033</v>
      </c>
      <c r="O1919" s="44" t="s">
        <v>35</v>
      </c>
      <c r="P1919" s="43">
        <v>1997</v>
      </c>
      <c r="Q1919" s="31">
        <v>1</v>
      </c>
      <c r="R1919" s="84" t="s">
        <v>188</v>
      </c>
      <c r="S1919" s="31" t="s">
        <v>34</v>
      </c>
      <c r="T1919" s="31"/>
      <c r="U1919" s="169"/>
      <c r="V1919" s="150"/>
      <c r="W1919" s="141" t="str" cm="1">
        <f t="array" ref="W1919">IF(SUM(LEN(B1919:V1919))=0,"",IF(OR(OR(ISBLANK(F1919),SUM(LEN(C1919),LEN(D1919))=0),AND(NOT(E1919="Unknown"),ISBLANK(J1919)),AND(NOT(O1919="Unknown"),ISBLANK(R1919))),"Missing Information", INDEX(Table15[Entire Service Line Classification], MATCH(SUMIFS(Table15[Unique ID],Table15[System-Owned Portion],E1919,Table15[If Material Anything Other than "Lead" in Column E,Was Material Ever Previously Lead?],G1919,Table15[Customer-Owned Portion],O1919),Table15[Unique ID],0),0)))</f>
        <v>Non-lead</v>
      </c>
      <c r="X1919"/>
    </row>
    <row r="1920" spans="2:24" ht="30" x14ac:dyDescent="0.25">
      <c r="B1920" s="146">
        <v>79900669</v>
      </c>
      <c r="C1920" s="31" t="s">
        <v>2149</v>
      </c>
      <c r="D1920" s="31"/>
      <c r="E1920" s="44" t="s">
        <v>35</v>
      </c>
      <c r="F1920" s="43" t="s">
        <v>34</v>
      </c>
      <c r="G1920" s="84" t="s">
        <v>34</v>
      </c>
      <c r="H1920" s="31"/>
      <c r="I1920" s="31"/>
      <c r="J1920" s="84" t="s">
        <v>190</v>
      </c>
      <c r="K1920" s="31" t="s">
        <v>34</v>
      </c>
      <c r="L1920" s="31" t="s">
        <v>46</v>
      </c>
      <c r="M1920" s="169"/>
      <c r="N1920" s="148" t="s">
        <v>3033</v>
      </c>
      <c r="O1920" s="44" t="s">
        <v>35</v>
      </c>
      <c r="P1920" s="43">
        <v>1997</v>
      </c>
      <c r="Q1920" s="31">
        <v>1</v>
      </c>
      <c r="R1920" s="84" t="s">
        <v>188</v>
      </c>
      <c r="S1920" s="31" t="s">
        <v>34</v>
      </c>
      <c r="T1920" s="31"/>
      <c r="U1920" s="169"/>
      <c r="V1920" s="150"/>
      <c r="W1920" s="141" t="str" cm="1">
        <f t="array" ref="W1920">IF(SUM(LEN(B1920:V1920))=0,"",IF(OR(OR(ISBLANK(F1920),SUM(LEN(C1920),LEN(D1920))=0),AND(NOT(E1920="Unknown"),ISBLANK(J1920)),AND(NOT(O1920="Unknown"),ISBLANK(R1920))),"Missing Information", INDEX(Table15[Entire Service Line Classification], MATCH(SUMIFS(Table15[Unique ID],Table15[System-Owned Portion],E1920,Table15[If Material Anything Other than "Lead" in Column E,Was Material Ever Previously Lead?],G1920,Table15[Customer-Owned Portion],O1920),Table15[Unique ID],0),0)))</f>
        <v>Non-lead</v>
      </c>
      <c r="X1920"/>
    </row>
    <row r="1921" spans="2:24" ht="30" x14ac:dyDescent="0.25">
      <c r="B1921" s="146">
        <v>52490155</v>
      </c>
      <c r="C1921" s="31" t="s">
        <v>2150</v>
      </c>
      <c r="D1921" s="31"/>
      <c r="E1921" s="44" t="s">
        <v>35</v>
      </c>
      <c r="F1921" s="43" t="s">
        <v>34</v>
      </c>
      <c r="G1921" s="84" t="s">
        <v>34</v>
      </c>
      <c r="H1921" s="31"/>
      <c r="I1921" s="31"/>
      <c r="J1921" s="84" t="s">
        <v>190</v>
      </c>
      <c r="K1921" s="31" t="s">
        <v>34</v>
      </c>
      <c r="L1921" s="31" t="s">
        <v>46</v>
      </c>
      <c r="M1921" s="169"/>
      <c r="N1921" s="148" t="s">
        <v>3033</v>
      </c>
      <c r="O1921" s="44" t="s">
        <v>35</v>
      </c>
      <c r="P1921" s="43">
        <v>1997</v>
      </c>
      <c r="Q1921" s="31">
        <v>1</v>
      </c>
      <c r="R1921" s="84" t="s">
        <v>188</v>
      </c>
      <c r="S1921" s="31" t="s">
        <v>34</v>
      </c>
      <c r="T1921" s="31"/>
      <c r="U1921" s="169"/>
      <c r="V1921" s="150"/>
      <c r="W1921" s="141" t="str" cm="1">
        <f t="array" ref="W1921">IF(SUM(LEN(B1921:V1921))=0,"",IF(OR(OR(ISBLANK(F1921),SUM(LEN(C1921),LEN(D1921))=0),AND(NOT(E1921="Unknown"),ISBLANK(J1921)),AND(NOT(O1921="Unknown"),ISBLANK(R1921))),"Missing Information", INDEX(Table15[Entire Service Line Classification], MATCH(SUMIFS(Table15[Unique ID],Table15[System-Owned Portion],E1921,Table15[If Material Anything Other than "Lead" in Column E,Was Material Ever Previously Lead?],G1921,Table15[Customer-Owned Portion],O1921),Table15[Unique ID],0),0)))</f>
        <v>Non-lead</v>
      </c>
      <c r="X1921"/>
    </row>
    <row r="1922" spans="2:24" ht="30" x14ac:dyDescent="0.25">
      <c r="B1922" s="146">
        <v>51789731</v>
      </c>
      <c r="C1922" s="31" t="s">
        <v>2151</v>
      </c>
      <c r="D1922" s="31"/>
      <c r="E1922" s="44" t="s">
        <v>35</v>
      </c>
      <c r="F1922" s="43" t="s">
        <v>34</v>
      </c>
      <c r="G1922" s="84" t="s">
        <v>34</v>
      </c>
      <c r="H1922" s="31"/>
      <c r="I1922" s="31"/>
      <c r="J1922" s="84" t="s">
        <v>190</v>
      </c>
      <c r="K1922" s="31" t="s">
        <v>34</v>
      </c>
      <c r="L1922" s="31" t="s">
        <v>46</v>
      </c>
      <c r="M1922" s="169"/>
      <c r="N1922" s="148" t="s">
        <v>3033</v>
      </c>
      <c r="O1922" s="44" t="s">
        <v>35</v>
      </c>
      <c r="P1922" s="43">
        <v>1997</v>
      </c>
      <c r="Q1922" s="31">
        <v>1</v>
      </c>
      <c r="R1922" s="84" t="s">
        <v>188</v>
      </c>
      <c r="S1922" s="31" t="s">
        <v>34</v>
      </c>
      <c r="T1922" s="31"/>
      <c r="U1922" s="169"/>
      <c r="V1922" s="150"/>
      <c r="W1922" s="141" t="str" cm="1">
        <f t="array" ref="W1922">IF(SUM(LEN(B1922:V1922))=0,"",IF(OR(OR(ISBLANK(F1922),SUM(LEN(C1922),LEN(D1922))=0),AND(NOT(E1922="Unknown"),ISBLANK(J1922)),AND(NOT(O1922="Unknown"),ISBLANK(R1922))),"Missing Information", INDEX(Table15[Entire Service Line Classification], MATCH(SUMIFS(Table15[Unique ID],Table15[System-Owned Portion],E1922,Table15[If Material Anything Other than "Lead" in Column E,Was Material Ever Previously Lead?],G1922,Table15[Customer-Owned Portion],O1922),Table15[Unique ID],0),0)))</f>
        <v>Non-lead</v>
      </c>
      <c r="X1922"/>
    </row>
    <row r="1923" spans="2:24" ht="30" x14ac:dyDescent="0.25">
      <c r="B1923" s="146">
        <v>50031976</v>
      </c>
      <c r="C1923" s="31" t="s">
        <v>2152</v>
      </c>
      <c r="D1923" s="31"/>
      <c r="E1923" s="44" t="s">
        <v>35</v>
      </c>
      <c r="F1923" s="43" t="s">
        <v>34</v>
      </c>
      <c r="G1923" s="84" t="s">
        <v>34</v>
      </c>
      <c r="H1923" s="31"/>
      <c r="I1923" s="31"/>
      <c r="J1923" s="84" t="s">
        <v>190</v>
      </c>
      <c r="K1923" s="31" t="s">
        <v>34</v>
      </c>
      <c r="L1923" s="31" t="s">
        <v>46</v>
      </c>
      <c r="M1923" s="169"/>
      <c r="N1923" s="148" t="s">
        <v>3033</v>
      </c>
      <c r="O1923" s="44" t="s">
        <v>35</v>
      </c>
      <c r="P1923" s="43">
        <v>1997</v>
      </c>
      <c r="Q1923" s="31">
        <v>1</v>
      </c>
      <c r="R1923" s="84" t="s">
        <v>188</v>
      </c>
      <c r="S1923" s="31" t="s">
        <v>34</v>
      </c>
      <c r="T1923" s="31"/>
      <c r="U1923" s="169"/>
      <c r="V1923" s="150"/>
      <c r="W1923" s="141" t="str" cm="1">
        <f t="array" ref="W1923">IF(SUM(LEN(B1923:V1923))=0,"",IF(OR(OR(ISBLANK(F1923),SUM(LEN(C1923),LEN(D1923))=0),AND(NOT(E1923="Unknown"),ISBLANK(J1923)),AND(NOT(O1923="Unknown"),ISBLANK(R1923))),"Missing Information", INDEX(Table15[Entire Service Line Classification], MATCH(SUMIFS(Table15[Unique ID],Table15[System-Owned Portion],E1923,Table15[If Material Anything Other than "Lead" in Column E,Was Material Ever Previously Lead?],G1923,Table15[Customer-Owned Portion],O1923),Table15[Unique ID],0),0)))</f>
        <v>Non-lead</v>
      </c>
      <c r="X1923"/>
    </row>
    <row r="1924" spans="2:24" ht="30" x14ac:dyDescent="0.25">
      <c r="B1924" s="146">
        <v>51145716</v>
      </c>
      <c r="C1924" s="31" t="s">
        <v>2153</v>
      </c>
      <c r="D1924" s="31"/>
      <c r="E1924" s="44" t="s">
        <v>35</v>
      </c>
      <c r="F1924" s="43" t="s">
        <v>34</v>
      </c>
      <c r="G1924" s="84" t="s">
        <v>34</v>
      </c>
      <c r="H1924" s="31"/>
      <c r="I1924" s="31"/>
      <c r="J1924" s="84" t="s">
        <v>190</v>
      </c>
      <c r="K1924" s="31" t="s">
        <v>34</v>
      </c>
      <c r="L1924" s="31" t="s">
        <v>46</v>
      </c>
      <c r="M1924" s="169"/>
      <c r="N1924" s="148" t="s">
        <v>3033</v>
      </c>
      <c r="O1924" s="44" t="s">
        <v>35</v>
      </c>
      <c r="P1924" s="43">
        <v>1997</v>
      </c>
      <c r="Q1924" s="31">
        <v>1</v>
      </c>
      <c r="R1924" s="84" t="s">
        <v>188</v>
      </c>
      <c r="S1924" s="31" t="s">
        <v>34</v>
      </c>
      <c r="T1924" s="31"/>
      <c r="U1924" s="169"/>
      <c r="V1924" s="150"/>
      <c r="W1924" s="141" t="str" cm="1">
        <f t="array" ref="W1924">IF(SUM(LEN(B1924:V1924))=0,"",IF(OR(OR(ISBLANK(F1924),SUM(LEN(C1924),LEN(D1924))=0),AND(NOT(E1924="Unknown"),ISBLANK(J1924)),AND(NOT(O1924="Unknown"),ISBLANK(R1924))),"Missing Information", INDEX(Table15[Entire Service Line Classification], MATCH(SUMIFS(Table15[Unique ID],Table15[System-Owned Portion],E1924,Table15[If Material Anything Other than "Lead" in Column E,Was Material Ever Previously Lead?],G1924,Table15[Customer-Owned Portion],O1924),Table15[Unique ID],0),0)))</f>
        <v>Non-lead</v>
      </c>
      <c r="X1924"/>
    </row>
    <row r="1925" spans="2:24" ht="30" x14ac:dyDescent="0.25">
      <c r="B1925" s="146">
        <v>51145757</v>
      </c>
      <c r="C1925" s="31" t="s">
        <v>2154</v>
      </c>
      <c r="D1925" s="31"/>
      <c r="E1925" s="44" t="s">
        <v>35</v>
      </c>
      <c r="F1925" s="43" t="s">
        <v>34</v>
      </c>
      <c r="G1925" s="84" t="s">
        <v>34</v>
      </c>
      <c r="H1925" s="31"/>
      <c r="I1925" s="31"/>
      <c r="J1925" s="84" t="s">
        <v>190</v>
      </c>
      <c r="K1925" s="31" t="s">
        <v>34</v>
      </c>
      <c r="L1925" s="31" t="s">
        <v>46</v>
      </c>
      <c r="M1925" s="169"/>
      <c r="N1925" s="148" t="s">
        <v>3033</v>
      </c>
      <c r="O1925" s="44" t="s">
        <v>35</v>
      </c>
      <c r="P1925" s="43">
        <v>1997</v>
      </c>
      <c r="Q1925" s="31">
        <v>1</v>
      </c>
      <c r="R1925" s="84" t="s">
        <v>188</v>
      </c>
      <c r="S1925" s="31" t="s">
        <v>34</v>
      </c>
      <c r="T1925" s="31"/>
      <c r="U1925" s="169"/>
      <c r="V1925" s="150"/>
      <c r="W1925" s="141" t="str" cm="1">
        <f t="array" ref="W1925">IF(SUM(LEN(B1925:V1925))=0,"",IF(OR(OR(ISBLANK(F1925),SUM(LEN(C1925),LEN(D1925))=0),AND(NOT(E1925="Unknown"),ISBLANK(J1925)),AND(NOT(O1925="Unknown"),ISBLANK(R1925))),"Missing Information", INDEX(Table15[Entire Service Line Classification], MATCH(SUMIFS(Table15[Unique ID],Table15[System-Owned Portion],E1925,Table15[If Material Anything Other than "Lead" in Column E,Was Material Ever Previously Lead?],G1925,Table15[Customer-Owned Portion],O1925),Table15[Unique ID],0),0)))</f>
        <v>Non-lead</v>
      </c>
      <c r="X1925"/>
    </row>
    <row r="1926" spans="2:24" ht="30" x14ac:dyDescent="0.25">
      <c r="B1926" s="146">
        <v>70111649</v>
      </c>
      <c r="C1926" s="31" t="s">
        <v>2155</v>
      </c>
      <c r="D1926" s="31"/>
      <c r="E1926" s="44" t="s">
        <v>35</v>
      </c>
      <c r="F1926" s="43" t="s">
        <v>34</v>
      </c>
      <c r="G1926" s="84" t="s">
        <v>34</v>
      </c>
      <c r="H1926" s="31"/>
      <c r="I1926" s="31"/>
      <c r="J1926" s="84" t="s">
        <v>190</v>
      </c>
      <c r="K1926" s="31" t="s">
        <v>34</v>
      </c>
      <c r="L1926" s="31" t="s">
        <v>46</v>
      </c>
      <c r="M1926" s="169"/>
      <c r="N1926" s="148" t="s">
        <v>3033</v>
      </c>
      <c r="O1926" s="44" t="s">
        <v>35</v>
      </c>
      <c r="P1926" s="43">
        <v>1997</v>
      </c>
      <c r="Q1926" s="31">
        <v>1</v>
      </c>
      <c r="R1926" s="84" t="s">
        <v>188</v>
      </c>
      <c r="S1926" s="31" t="s">
        <v>34</v>
      </c>
      <c r="T1926" s="31"/>
      <c r="U1926" s="169"/>
      <c r="V1926" s="150"/>
      <c r="W1926" s="141" t="str" cm="1">
        <f t="array" ref="W1926">IF(SUM(LEN(B1926:V1926))=0,"",IF(OR(OR(ISBLANK(F1926),SUM(LEN(C1926),LEN(D1926))=0),AND(NOT(E1926="Unknown"),ISBLANK(J1926)),AND(NOT(O1926="Unknown"),ISBLANK(R1926))),"Missing Information", INDEX(Table15[Entire Service Line Classification], MATCH(SUMIFS(Table15[Unique ID],Table15[System-Owned Portion],E1926,Table15[If Material Anything Other than "Lead" in Column E,Was Material Ever Previously Lead?],G1926,Table15[Customer-Owned Portion],O1926),Table15[Unique ID],0),0)))</f>
        <v>Non-lead</v>
      </c>
      <c r="X1926"/>
    </row>
    <row r="1927" spans="2:24" ht="30" x14ac:dyDescent="0.25">
      <c r="B1927" s="146">
        <v>89017560</v>
      </c>
      <c r="C1927" s="31" t="s">
        <v>2156</v>
      </c>
      <c r="D1927" s="31"/>
      <c r="E1927" s="44" t="s">
        <v>35</v>
      </c>
      <c r="F1927" s="43" t="s">
        <v>34</v>
      </c>
      <c r="G1927" s="84" t="s">
        <v>34</v>
      </c>
      <c r="H1927" s="31"/>
      <c r="I1927" s="31"/>
      <c r="J1927" s="84" t="s">
        <v>190</v>
      </c>
      <c r="K1927" s="31" t="s">
        <v>34</v>
      </c>
      <c r="L1927" s="31" t="s">
        <v>46</v>
      </c>
      <c r="M1927" s="169"/>
      <c r="N1927" s="148" t="s">
        <v>3033</v>
      </c>
      <c r="O1927" s="44" t="s">
        <v>35</v>
      </c>
      <c r="P1927" s="43">
        <v>1997</v>
      </c>
      <c r="Q1927" s="31">
        <v>1</v>
      </c>
      <c r="R1927" s="84" t="s">
        <v>188</v>
      </c>
      <c r="S1927" s="31" t="s">
        <v>34</v>
      </c>
      <c r="T1927" s="31"/>
      <c r="U1927" s="169"/>
      <c r="V1927" s="150"/>
      <c r="W1927" s="141" t="str" cm="1">
        <f t="array" ref="W1927">IF(SUM(LEN(B1927:V1927))=0,"",IF(OR(OR(ISBLANK(F1927),SUM(LEN(C1927),LEN(D1927))=0),AND(NOT(E1927="Unknown"),ISBLANK(J1927)),AND(NOT(O1927="Unknown"),ISBLANK(R1927))),"Missing Information", INDEX(Table15[Entire Service Line Classification], MATCH(SUMIFS(Table15[Unique ID],Table15[System-Owned Portion],E1927,Table15[If Material Anything Other than "Lead" in Column E,Was Material Ever Previously Lead?],G1927,Table15[Customer-Owned Portion],O1927),Table15[Unique ID],0),0)))</f>
        <v>Non-lead</v>
      </c>
      <c r="X1927"/>
    </row>
    <row r="1928" spans="2:24" ht="30" x14ac:dyDescent="0.25">
      <c r="B1928" s="146">
        <v>51145720</v>
      </c>
      <c r="C1928" s="31" t="s">
        <v>2157</v>
      </c>
      <c r="D1928" s="31"/>
      <c r="E1928" s="44" t="s">
        <v>35</v>
      </c>
      <c r="F1928" s="43" t="s">
        <v>34</v>
      </c>
      <c r="G1928" s="84" t="s">
        <v>34</v>
      </c>
      <c r="H1928" s="31"/>
      <c r="I1928" s="31"/>
      <c r="J1928" s="84" t="s">
        <v>190</v>
      </c>
      <c r="K1928" s="31" t="s">
        <v>34</v>
      </c>
      <c r="L1928" s="31" t="s">
        <v>46</v>
      </c>
      <c r="M1928" s="169"/>
      <c r="N1928" s="148" t="s">
        <v>3033</v>
      </c>
      <c r="O1928" s="44" t="s">
        <v>35</v>
      </c>
      <c r="P1928" s="43">
        <v>1997</v>
      </c>
      <c r="Q1928" s="31">
        <v>1</v>
      </c>
      <c r="R1928" s="84" t="s">
        <v>188</v>
      </c>
      <c r="S1928" s="31" t="s">
        <v>34</v>
      </c>
      <c r="T1928" s="31"/>
      <c r="U1928" s="169"/>
      <c r="V1928" s="150"/>
      <c r="W1928" s="141" t="str" cm="1">
        <f t="array" ref="W1928">IF(SUM(LEN(B1928:V1928))=0,"",IF(OR(OR(ISBLANK(F1928),SUM(LEN(C1928),LEN(D1928))=0),AND(NOT(E1928="Unknown"),ISBLANK(J1928)),AND(NOT(O1928="Unknown"),ISBLANK(R1928))),"Missing Information", INDEX(Table15[Entire Service Line Classification], MATCH(SUMIFS(Table15[Unique ID],Table15[System-Owned Portion],E1928,Table15[If Material Anything Other than "Lead" in Column E,Was Material Ever Previously Lead?],G1928,Table15[Customer-Owned Portion],O1928),Table15[Unique ID],0),0)))</f>
        <v>Non-lead</v>
      </c>
      <c r="X1928"/>
    </row>
    <row r="1929" spans="2:24" ht="30" x14ac:dyDescent="0.25">
      <c r="B1929" s="146">
        <v>51145686</v>
      </c>
      <c r="C1929" s="31" t="s">
        <v>2158</v>
      </c>
      <c r="D1929" s="31"/>
      <c r="E1929" s="44" t="s">
        <v>35</v>
      </c>
      <c r="F1929" s="43" t="s">
        <v>34</v>
      </c>
      <c r="G1929" s="84" t="s">
        <v>34</v>
      </c>
      <c r="H1929" s="31"/>
      <c r="I1929" s="31"/>
      <c r="J1929" s="84" t="s">
        <v>190</v>
      </c>
      <c r="K1929" s="31" t="s">
        <v>34</v>
      </c>
      <c r="L1929" s="31" t="s">
        <v>46</v>
      </c>
      <c r="M1929" s="169"/>
      <c r="N1929" s="148" t="s">
        <v>3033</v>
      </c>
      <c r="O1929" s="44" t="s">
        <v>35</v>
      </c>
      <c r="P1929" s="43">
        <v>1997</v>
      </c>
      <c r="Q1929" s="31">
        <v>1</v>
      </c>
      <c r="R1929" s="84" t="s">
        <v>188</v>
      </c>
      <c r="S1929" s="31" t="s">
        <v>34</v>
      </c>
      <c r="T1929" s="31"/>
      <c r="U1929" s="169"/>
      <c r="V1929" s="150"/>
      <c r="W1929" s="141" t="str" cm="1">
        <f t="array" ref="W1929">IF(SUM(LEN(B1929:V1929))=0,"",IF(OR(OR(ISBLANK(F1929),SUM(LEN(C1929),LEN(D1929))=0),AND(NOT(E1929="Unknown"),ISBLANK(J1929)),AND(NOT(O1929="Unknown"),ISBLANK(R1929))),"Missing Information", INDEX(Table15[Entire Service Line Classification], MATCH(SUMIFS(Table15[Unique ID],Table15[System-Owned Portion],E1929,Table15[If Material Anything Other than "Lead" in Column E,Was Material Ever Previously Lead?],G1929,Table15[Customer-Owned Portion],O1929),Table15[Unique ID],0),0)))</f>
        <v>Non-lead</v>
      </c>
      <c r="X1929"/>
    </row>
    <row r="1930" spans="2:24" ht="30" x14ac:dyDescent="0.25">
      <c r="B1930" s="146">
        <v>51145744</v>
      </c>
      <c r="C1930" s="31" t="s">
        <v>2159</v>
      </c>
      <c r="D1930" s="31"/>
      <c r="E1930" s="44" t="s">
        <v>35</v>
      </c>
      <c r="F1930" s="43" t="s">
        <v>34</v>
      </c>
      <c r="G1930" s="84" t="s">
        <v>34</v>
      </c>
      <c r="H1930" s="31"/>
      <c r="I1930" s="31"/>
      <c r="J1930" s="84" t="s">
        <v>190</v>
      </c>
      <c r="K1930" s="31" t="s">
        <v>34</v>
      </c>
      <c r="L1930" s="31" t="s">
        <v>46</v>
      </c>
      <c r="M1930" s="169"/>
      <c r="N1930" s="148" t="s">
        <v>3033</v>
      </c>
      <c r="O1930" s="44" t="s">
        <v>35</v>
      </c>
      <c r="P1930" s="43">
        <v>1997</v>
      </c>
      <c r="Q1930" s="31">
        <v>1</v>
      </c>
      <c r="R1930" s="84" t="s">
        <v>188</v>
      </c>
      <c r="S1930" s="31" t="s">
        <v>34</v>
      </c>
      <c r="T1930" s="31"/>
      <c r="U1930" s="169"/>
      <c r="V1930" s="150"/>
      <c r="W1930" s="141" t="str" cm="1">
        <f t="array" ref="W1930">IF(SUM(LEN(B1930:V1930))=0,"",IF(OR(OR(ISBLANK(F1930),SUM(LEN(C1930),LEN(D1930))=0),AND(NOT(E1930="Unknown"),ISBLANK(J1930)),AND(NOT(O1930="Unknown"),ISBLANK(R1930))),"Missing Information", INDEX(Table15[Entire Service Line Classification], MATCH(SUMIFS(Table15[Unique ID],Table15[System-Owned Portion],E1930,Table15[If Material Anything Other than "Lead" in Column E,Was Material Ever Previously Lead?],G1930,Table15[Customer-Owned Portion],O1930),Table15[Unique ID],0),0)))</f>
        <v>Non-lead</v>
      </c>
      <c r="X1930"/>
    </row>
    <row r="1931" spans="2:24" ht="30" x14ac:dyDescent="0.25">
      <c r="B1931" s="146">
        <v>51789736</v>
      </c>
      <c r="C1931" s="31" t="s">
        <v>2160</v>
      </c>
      <c r="D1931" s="31"/>
      <c r="E1931" s="44" t="s">
        <v>35</v>
      </c>
      <c r="F1931" s="43" t="s">
        <v>34</v>
      </c>
      <c r="G1931" s="84" t="s">
        <v>34</v>
      </c>
      <c r="H1931" s="31"/>
      <c r="I1931" s="31"/>
      <c r="J1931" s="84" t="s">
        <v>190</v>
      </c>
      <c r="K1931" s="31" t="s">
        <v>34</v>
      </c>
      <c r="L1931" s="31" t="s">
        <v>46</v>
      </c>
      <c r="M1931" s="169"/>
      <c r="N1931" s="148" t="s">
        <v>3033</v>
      </c>
      <c r="O1931" s="44" t="s">
        <v>35</v>
      </c>
      <c r="P1931" s="43">
        <v>1997</v>
      </c>
      <c r="Q1931" s="31">
        <v>1</v>
      </c>
      <c r="R1931" s="84" t="s">
        <v>188</v>
      </c>
      <c r="S1931" s="31" t="s">
        <v>34</v>
      </c>
      <c r="T1931" s="31"/>
      <c r="U1931" s="169"/>
      <c r="V1931" s="150"/>
      <c r="W1931" s="141" t="str" cm="1">
        <f t="array" ref="W1931">IF(SUM(LEN(B1931:V1931))=0,"",IF(OR(OR(ISBLANK(F1931),SUM(LEN(C1931),LEN(D1931))=0),AND(NOT(E1931="Unknown"),ISBLANK(J1931)),AND(NOT(O1931="Unknown"),ISBLANK(R1931))),"Missing Information", INDEX(Table15[Entire Service Line Classification], MATCH(SUMIFS(Table15[Unique ID],Table15[System-Owned Portion],E1931,Table15[If Material Anything Other than "Lead" in Column E,Was Material Ever Previously Lead?],G1931,Table15[Customer-Owned Portion],O1931),Table15[Unique ID],0),0)))</f>
        <v>Non-lead</v>
      </c>
      <c r="X1931"/>
    </row>
    <row r="1932" spans="2:24" ht="30" x14ac:dyDescent="0.25">
      <c r="B1932" s="146">
        <v>51789744</v>
      </c>
      <c r="C1932" s="31" t="s">
        <v>2161</v>
      </c>
      <c r="D1932" s="31"/>
      <c r="E1932" s="44" t="s">
        <v>35</v>
      </c>
      <c r="F1932" s="43" t="s">
        <v>34</v>
      </c>
      <c r="G1932" s="84" t="s">
        <v>34</v>
      </c>
      <c r="H1932" s="31"/>
      <c r="I1932" s="31"/>
      <c r="J1932" s="84" t="s">
        <v>190</v>
      </c>
      <c r="K1932" s="31" t="s">
        <v>34</v>
      </c>
      <c r="L1932" s="31" t="s">
        <v>46</v>
      </c>
      <c r="M1932" s="169"/>
      <c r="N1932" s="148" t="s">
        <v>3033</v>
      </c>
      <c r="O1932" s="44" t="s">
        <v>35</v>
      </c>
      <c r="P1932" s="43">
        <v>1997</v>
      </c>
      <c r="Q1932" s="31">
        <v>1</v>
      </c>
      <c r="R1932" s="84" t="s">
        <v>188</v>
      </c>
      <c r="S1932" s="31" t="s">
        <v>34</v>
      </c>
      <c r="T1932" s="31"/>
      <c r="U1932" s="169"/>
      <c r="V1932" s="150"/>
      <c r="W1932" s="141" t="str" cm="1">
        <f t="array" ref="W1932">IF(SUM(LEN(B1932:V1932))=0,"",IF(OR(OR(ISBLANK(F1932),SUM(LEN(C1932),LEN(D1932))=0),AND(NOT(E1932="Unknown"),ISBLANK(J1932)),AND(NOT(O1932="Unknown"),ISBLANK(R1932))),"Missing Information", INDEX(Table15[Entire Service Line Classification], MATCH(SUMIFS(Table15[Unique ID],Table15[System-Owned Portion],E1932,Table15[If Material Anything Other than "Lead" in Column E,Was Material Ever Previously Lead?],G1932,Table15[Customer-Owned Portion],O1932),Table15[Unique ID],0),0)))</f>
        <v>Non-lead</v>
      </c>
      <c r="X1932"/>
    </row>
    <row r="1933" spans="2:24" ht="30" x14ac:dyDescent="0.25">
      <c r="B1933" s="146">
        <v>51145693</v>
      </c>
      <c r="C1933" s="31" t="s">
        <v>2162</v>
      </c>
      <c r="D1933" s="31"/>
      <c r="E1933" s="44" t="s">
        <v>35</v>
      </c>
      <c r="F1933" s="43" t="s">
        <v>34</v>
      </c>
      <c r="G1933" s="84" t="s">
        <v>34</v>
      </c>
      <c r="H1933" s="31"/>
      <c r="I1933" s="31"/>
      <c r="J1933" s="84" t="s">
        <v>190</v>
      </c>
      <c r="K1933" s="31" t="s">
        <v>34</v>
      </c>
      <c r="L1933" s="31" t="s">
        <v>46</v>
      </c>
      <c r="M1933" s="169"/>
      <c r="N1933" s="148" t="s">
        <v>3033</v>
      </c>
      <c r="O1933" s="44" t="s">
        <v>35</v>
      </c>
      <c r="P1933" s="43">
        <v>1997</v>
      </c>
      <c r="Q1933" s="31">
        <v>1</v>
      </c>
      <c r="R1933" s="84" t="s">
        <v>188</v>
      </c>
      <c r="S1933" s="31" t="s">
        <v>34</v>
      </c>
      <c r="T1933" s="31"/>
      <c r="U1933" s="169"/>
      <c r="V1933" s="150"/>
      <c r="W1933" s="141" t="str" cm="1">
        <f t="array" ref="W1933">IF(SUM(LEN(B1933:V1933))=0,"",IF(OR(OR(ISBLANK(F1933),SUM(LEN(C1933),LEN(D1933))=0),AND(NOT(E1933="Unknown"),ISBLANK(J1933)),AND(NOT(O1933="Unknown"),ISBLANK(R1933))),"Missing Information", INDEX(Table15[Entire Service Line Classification], MATCH(SUMIFS(Table15[Unique ID],Table15[System-Owned Portion],E1933,Table15[If Material Anything Other than "Lead" in Column E,Was Material Ever Previously Lead?],G1933,Table15[Customer-Owned Portion],O1933),Table15[Unique ID],0),0)))</f>
        <v>Non-lead</v>
      </c>
      <c r="X1933"/>
    </row>
    <row r="1934" spans="2:24" ht="30" x14ac:dyDescent="0.25">
      <c r="B1934" s="146">
        <v>52490092</v>
      </c>
      <c r="C1934" s="31" t="s">
        <v>2163</v>
      </c>
      <c r="D1934" s="31"/>
      <c r="E1934" s="44" t="s">
        <v>35</v>
      </c>
      <c r="F1934" s="43" t="s">
        <v>34</v>
      </c>
      <c r="G1934" s="84" t="s">
        <v>34</v>
      </c>
      <c r="H1934" s="31"/>
      <c r="I1934" s="31"/>
      <c r="J1934" s="84" t="s">
        <v>190</v>
      </c>
      <c r="K1934" s="31" t="s">
        <v>34</v>
      </c>
      <c r="L1934" s="31" t="s">
        <v>46</v>
      </c>
      <c r="M1934" s="169"/>
      <c r="N1934" s="148" t="s">
        <v>3033</v>
      </c>
      <c r="O1934" s="44" t="s">
        <v>35</v>
      </c>
      <c r="P1934" s="43">
        <v>1997</v>
      </c>
      <c r="Q1934" s="31">
        <v>1</v>
      </c>
      <c r="R1934" s="84" t="s">
        <v>188</v>
      </c>
      <c r="S1934" s="31" t="s">
        <v>34</v>
      </c>
      <c r="T1934" s="31"/>
      <c r="U1934" s="169"/>
      <c r="V1934" s="150"/>
      <c r="W1934" s="141" t="str" cm="1">
        <f t="array" ref="W1934">IF(SUM(LEN(B1934:V1934))=0,"",IF(OR(OR(ISBLANK(F1934),SUM(LEN(C1934),LEN(D1934))=0),AND(NOT(E1934="Unknown"),ISBLANK(J1934)),AND(NOT(O1934="Unknown"),ISBLANK(R1934))),"Missing Information", INDEX(Table15[Entire Service Line Classification], MATCH(SUMIFS(Table15[Unique ID],Table15[System-Owned Portion],E1934,Table15[If Material Anything Other than "Lead" in Column E,Was Material Ever Previously Lead?],G1934,Table15[Customer-Owned Portion],O1934),Table15[Unique ID],0),0)))</f>
        <v>Non-lead</v>
      </c>
      <c r="X1934"/>
    </row>
    <row r="1935" spans="2:24" ht="30" x14ac:dyDescent="0.25">
      <c r="B1935" s="146">
        <v>52882442</v>
      </c>
      <c r="C1935" s="31" t="s">
        <v>2164</v>
      </c>
      <c r="D1935" s="31"/>
      <c r="E1935" s="44" t="s">
        <v>35</v>
      </c>
      <c r="F1935" s="43" t="s">
        <v>34</v>
      </c>
      <c r="G1935" s="84" t="s">
        <v>34</v>
      </c>
      <c r="H1935" s="31"/>
      <c r="I1935" s="31"/>
      <c r="J1935" s="84" t="s">
        <v>190</v>
      </c>
      <c r="K1935" s="31" t="s">
        <v>34</v>
      </c>
      <c r="L1935" s="31" t="s">
        <v>46</v>
      </c>
      <c r="M1935" s="169"/>
      <c r="N1935" s="148" t="s">
        <v>3033</v>
      </c>
      <c r="O1935" s="44" t="s">
        <v>35</v>
      </c>
      <c r="P1935" s="43">
        <v>1997</v>
      </c>
      <c r="Q1935" s="31">
        <v>1</v>
      </c>
      <c r="R1935" s="84" t="s">
        <v>188</v>
      </c>
      <c r="S1935" s="31" t="s">
        <v>34</v>
      </c>
      <c r="T1935" s="31"/>
      <c r="U1935" s="169"/>
      <c r="V1935" s="150"/>
      <c r="W1935" s="141" t="str" cm="1">
        <f t="array" ref="W1935">IF(SUM(LEN(B1935:V1935))=0,"",IF(OR(OR(ISBLANK(F1935),SUM(LEN(C1935),LEN(D1935))=0),AND(NOT(E1935="Unknown"),ISBLANK(J1935)),AND(NOT(O1935="Unknown"),ISBLANK(R1935))),"Missing Information", INDEX(Table15[Entire Service Line Classification], MATCH(SUMIFS(Table15[Unique ID],Table15[System-Owned Portion],E1935,Table15[If Material Anything Other than "Lead" in Column E,Was Material Ever Previously Lead?],G1935,Table15[Customer-Owned Portion],O1935),Table15[Unique ID],0),0)))</f>
        <v>Non-lead</v>
      </c>
      <c r="X1935"/>
    </row>
    <row r="1936" spans="2:24" ht="30" x14ac:dyDescent="0.25">
      <c r="B1936" s="146">
        <v>51145721</v>
      </c>
      <c r="C1936" s="31" t="s">
        <v>2165</v>
      </c>
      <c r="D1936" s="31"/>
      <c r="E1936" s="44" t="s">
        <v>35</v>
      </c>
      <c r="F1936" s="43" t="s">
        <v>34</v>
      </c>
      <c r="G1936" s="84" t="s">
        <v>34</v>
      </c>
      <c r="H1936" s="31"/>
      <c r="I1936" s="31"/>
      <c r="J1936" s="84" t="s">
        <v>190</v>
      </c>
      <c r="K1936" s="31" t="s">
        <v>34</v>
      </c>
      <c r="L1936" s="31" t="s">
        <v>46</v>
      </c>
      <c r="M1936" s="169"/>
      <c r="N1936" s="148" t="s">
        <v>3033</v>
      </c>
      <c r="O1936" s="44" t="s">
        <v>35</v>
      </c>
      <c r="P1936" s="43">
        <v>1997</v>
      </c>
      <c r="Q1936" s="31">
        <v>1</v>
      </c>
      <c r="R1936" s="84" t="s">
        <v>188</v>
      </c>
      <c r="S1936" s="31" t="s">
        <v>34</v>
      </c>
      <c r="T1936" s="31"/>
      <c r="U1936" s="169"/>
      <c r="V1936" s="150"/>
      <c r="W1936" s="141" t="str" cm="1">
        <f t="array" ref="W1936">IF(SUM(LEN(B1936:V1936))=0,"",IF(OR(OR(ISBLANK(F1936),SUM(LEN(C1936),LEN(D1936))=0),AND(NOT(E1936="Unknown"),ISBLANK(J1936)),AND(NOT(O1936="Unknown"),ISBLANK(R1936))),"Missing Information", INDEX(Table15[Entire Service Line Classification], MATCH(SUMIFS(Table15[Unique ID],Table15[System-Owned Portion],E1936,Table15[If Material Anything Other than "Lead" in Column E,Was Material Ever Previously Lead?],G1936,Table15[Customer-Owned Portion],O1936),Table15[Unique ID],0),0)))</f>
        <v>Non-lead</v>
      </c>
      <c r="X1936"/>
    </row>
    <row r="1937" spans="2:24" ht="30" x14ac:dyDescent="0.25">
      <c r="B1937" s="146">
        <v>51145717</v>
      </c>
      <c r="C1937" s="31" t="s">
        <v>2166</v>
      </c>
      <c r="D1937" s="31"/>
      <c r="E1937" s="44" t="s">
        <v>35</v>
      </c>
      <c r="F1937" s="43" t="s">
        <v>34</v>
      </c>
      <c r="G1937" s="84" t="s">
        <v>34</v>
      </c>
      <c r="H1937" s="31"/>
      <c r="I1937" s="31"/>
      <c r="J1937" s="84" t="s">
        <v>190</v>
      </c>
      <c r="K1937" s="31" t="s">
        <v>34</v>
      </c>
      <c r="L1937" s="31" t="s">
        <v>46</v>
      </c>
      <c r="M1937" s="169"/>
      <c r="N1937" s="148" t="s">
        <v>3033</v>
      </c>
      <c r="O1937" s="44" t="s">
        <v>35</v>
      </c>
      <c r="P1937" s="43">
        <v>1997</v>
      </c>
      <c r="Q1937" s="31">
        <v>1</v>
      </c>
      <c r="R1937" s="84" t="s">
        <v>188</v>
      </c>
      <c r="S1937" s="31" t="s">
        <v>34</v>
      </c>
      <c r="T1937" s="31"/>
      <c r="U1937" s="169"/>
      <c r="V1937" s="150"/>
      <c r="W1937" s="141" t="str" cm="1">
        <f t="array" ref="W1937">IF(SUM(LEN(B1937:V1937))=0,"",IF(OR(OR(ISBLANK(F1937),SUM(LEN(C1937),LEN(D1937))=0),AND(NOT(E1937="Unknown"),ISBLANK(J1937)),AND(NOT(O1937="Unknown"),ISBLANK(R1937))),"Missing Information", INDEX(Table15[Entire Service Line Classification], MATCH(SUMIFS(Table15[Unique ID],Table15[System-Owned Portion],E1937,Table15[If Material Anything Other than "Lead" in Column E,Was Material Ever Previously Lead?],G1937,Table15[Customer-Owned Portion],O1937),Table15[Unique ID],0),0)))</f>
        <v>Non-lead</v>
      </c>
      <c r="X1937"/>
    </row>
    <row r="1938" spans="2:24" ht="30" x14ac:dyDescent="0.25">
      <c r="B1938" s="146">
        <v>28336640</v>
      </c>
      <c r="C1938" s="31" t="s">
        <v>2167</v>
      </c>
      <c r="D1938" s="31"/>
      <c r="E1938" s="44" t="s">
        <v>35</v>
      </c>
      <c r="F1938" s="43" t="s">
        <v>34</v>
      </c>
      <c r="G1938" s="84" t="s">
        <v>34</v>
      </c>
      <c r="H1938" s="31"/>
      <c r="I1938" s="31"/>
      <c r="J1938" s="84" t="s">
        <v>190</v>
      </c>
      <c r="K1938" s="31" t="s">
        <v>34</v>
      </c>
      <c r="L1938" s="31" t="s">
        <v>46</v>
      </c>
      <c r="M1938" s="169"/>
      <c r="N1938" s="148" t="s">
        <v>3033</v>
      </c>
      <c r="O1938" s="44" t="s">
        <v>35</v>
      </c>
      <c r="P1938" s="43">
        <v>1997</v>
      </c>
      <c r="Q1938" s="31">
        <v>1</v>
      </c>
      <c r="R1938" s="84" t="s">
        <v>188</v>
      </c>
      <c r="S1938" s="31" t="s">
        <v>34</v>
      </c>
      <c r="T1938" s="31"/>
      <c r="U1938" s="169"/>
      <c r="V1938" s="150"/>
      <c r="W1938" s="141" t="str" cm="1">
        <f t="array" ref="W1938">IF(SUM(LEN(B1938:V1938))=0,"",IF(OR(OR(ISBLANK(F1938),SUM(LEN(C1938),LEN(D1938))=0),AND(NOT(E1938="Unknown"),ISBLANK(J1938)),AND(NOT(O1938="Unknown"),ISBLANK(R1938))),"Missing Information", INDEX(Table15[Entire Service Line Classification], MATCH(SUMIFS(Table15[Unique ID],Table15[System-Owned Portion],E1938,Table15[If Material Anything Other than "Lead" in Column E,Was Material Ever Previously Lead?],G1938,Table15[Customer-Owned Portion],O1938),Table15[Unique ID],0),0)))</f>
        <v>Non-lead</v>
      </c>
      <c r="X1938"/>
    </row>
    <row r="1939" spans="2:24" ht="30" x14ac:dyDescent="0.25">
      <c r="B1939" s="146">
        <v>52490145</v>
      </c>
      <c r="C1939" s="31" t="s">
        <v>2168</v>
      </c>
      <c r="D1939" s="31"/>
      <c r="E1939" s="44" t="s">
        <v>35</v>
      </c>
      <c r="F1939" s="43" t="s">
        <v>34</v>
      </c>
      <c r="G1939" s="84" t="s">
        <v>34</v>
      </c>
      <c r="H1939" s="31"/>
      <c r="I1939" s="31"/>
      <c r="J1939" s="84" t="s">
        <v>190</v>
      </c>
      <c r="K1939" s="31" t="s">
        <v>34</v>
      </c>
      <c r="L1939" s="31" t="s">
        <v>46</v>
      </c>
      <c r="M1939" s="169"/>
      <c r="N1939" s="148" t="s">
        <v>3033</v>
      </c>
      <c r="O1939" s="44" t="s">
        <v>35</v>
      </c>
      <c r="P1939" s="43">
        <v>1997</v>
      </c>
      <c r="Q1939" s="31">
        <v>1</v>
      </c>
      <c r="R1939" s="84" t="s">
        <v>188</v>
      </c>
      <c r="S1939" s="31" t="s">
        <v>34</v>
      </c>
      <c r="T1939" s="31"/>
      <c r="U1939" s="169"/>
      <c r="V1939" s="150"/>
      <c r="W1939" s="141" t="str" cm="1">
        <f t="array" ref="W1939">IF(SUM(LEN(B1939:V1939))=0,"",IF(OR(OR(ISBLANK(F1939),SUM(LEN(C1939),LEN(D1939))=0),AND(NOT(E1939="Unknown"),ISBLANK(J1939)),AND(NOT(O1939="Unknown"),ISBLANK(R1939))),"Missing Information", INDEX(Table15[Entire Service Line Classification], MATCH(SUMIFS(Table15[Unique ID],Table15[System-Owned Portion],E1939,Table15[If Material Anything Other than "Lead" in Column E,Was Material Ever Previously Lead?],G1939,Table15[Customer-Owned Portion],O1939),Table15[Unique ID],0),0)))</f>
        <v>Non-lead</v>
      </c>
      <c r="X1939"/>
    </row>
    <row r="1940" spans="2:24" ht="30" x14ac:dyDescent="0.25">
      <c r="B1940" s="146">
        <v>55779587</v>
      </c>
      <c r="C1940" s="31" t="s">
        <v>2169</v>
      </c>
      <c r="D1940" s="31"/>
      <c r="E1940" s="44" t="s">
        <v>35</v>
      </c>
      <c r="F1940" s="43" t="s">
        <v>34</v>
      </c>
      <c r="G1940" s="84" t="s">
        <v>34</v>
      </c>
      <c r="H1940" s="31"/>
      <c r="I1940" s="31"/>
      <c r="J1940" s="84" t="s">
        <v>190</v>
      </c>
      <c r="K1940" s="31" t="s">
        <v>34</v>
      </c>
      <c r="L1940" s="31" t="s">
        <v>46</v>
      </c>
      <c r="M1940" s="169"/>
      <c r="N1940" s="148" t="s">
        <v>3033</v>
      </c>
      <c r="O1940" s="44" t="s">
        <v>35</v>
      </c>
      <c r="P1940" s="43">
        <v>1998</v>
      </c>
      <c r="Q1940" s="31">
        <v>1</v>
      </c>
      <c r="R1940" s="84" t="s">
        <v>188</v>
      </c>
      <c r="S1940" s="31" t="s">
        <v>34</v>
      </c>
      <c r="T1940" s="31"/>
      <c r="U1940" s="169"/>
      <c r="V1940" s="150"/>
      <c r="W1940" s="141" t="str" cm="1">
        <f t="array" ref="W1940">IF(SUM(LEN(B1940:V1940))=0,"",IF(OR(OR(ISBLANK(F1940),SUM(LEN(C1940),LEN(D1940))=0),AND(NOT(E1940="Unknown"),ISBLANK(J1940)),AND(NOT(O1940="Unknown"),ISBLANK(R1940))),"Missing Information", INDEX(Table15[Entire Service Line Classification], MATCH(SUMIFS(Table15[Unique ID],Table15[System-Owned Portion],E1940,Table15[If Material Anything Other than "Lead" in Column E,Was Material Ever Previously Lead?],G1940,Table15[Customer-Owned Portion],O1940),Table15[Unique ID],0),0)))</f>
        <v>Non-lead</v>
      </c>
      <c r="X1940"/>
    </row>
    <row r="1941" spans="2:24" ht="30" x14ac:dyDescent="0.25">
      <c r="B1941" s="146">
        <v>53176006</v>
      </c>
      <c r="C1941" s="31" t="s">
        <v>2170</v>
      </c>
      <c r="D1941" s="31"/>
      <c r="E1941" s="44" t="s">
        <v>35</v>
      </c>
      <c r="F1941" s="43" t="s">
        <v>34</v>
      </c>
      <c r="G1941" s="84" t="s">
        <v>34</v>
      </c>
      <c r="H1941" s="31"/>
      <c r="I1941" s="31"/>
      <c r="J1941" s="84" t="s">
        <v>190</v>
      </c>
      <c r="K1941" s="31" t="s">
        <v>34</v>
      </c>
      <c r="L1941" s="31" t="s">
        <v>46</v>
      </c>
      <c r="M1941" s="169"/>
      <c r="N1941" s="148" t="s">
        <v>3033</v>
      </c>
      <c r="O1941" s="44" t="s">
        <v>35</v>
      </c>
      <c r="P1941" s="43">
        <v>1998</v>
      </c>
      <c r="Q1941" s="31">
        <v>1</v>
      </c>
      <c r="R1941" s="84" t="s">
        <v>188</v>
      </c>
      <c r="S1941" s="31" t="s">
        <v>34</v>
      </c>
      <c r="T1941" s="31"/>
      <c r="U1941" s="169"/>
      <c r="V1941" s="150"/>
      <c r="W1941" s="141" t="str" cm="1">
        <f t="array" ref="W1941">IF(SUM(LEN(B1941:V1941))=0,"",IF(OR(OR(ISBLANK(F1941),SUM(LEN(C1941),LEN(D1941))=0),AND(NOT(E1941="Unknown"),ISBLANK(J1941)),AND(NOT(O1941="Unknown"),ISBLANK(R1941))),"Missing Information", INDEX(Table15[Entire Service Line Classification], MATCH(SUMIFS(Table15[Unique ID],Table15[System-Owned Portion],E1941,Table15[If Material Anything Other than "Lead" in Column E,Was Material Ever Previously Lead?],G1941,Table15[Customer-Owned Portion],O1941),Table15[Unique ID],0),0)))</f>
        <v>Non-lead</v>
      </c>
      <c r="X1941"/>
    </row>
    <row r="1942" spans="2:24" ht="30" x14ac:dyDescent="0.25">
      <c r="B1942" s="146">
        <v>52490083</v>
      </c>
      <c r="C1942" s="31" t="s">
        <v>2171</v>
      </c>
      <c r="D1942" s="31"/>
      <c r="E1942" s="44" t="s">
        <v>35</v>
      </c>
      <c r="F1942" s="43" t="s">
        <v>34</v>
      </c>
      <c r="G1942" s="84" t="s">
        <v>34</v>
      </c>
      <c r="H1942" s="31"/>
      <c r="I1942" s="31"/>
      <c r="J1942" s="84" t="s">
        <v>190</v>
      </c>
      <c r="K1942" s="31" t="s">
        <v>34</v>
      </c>
      <c r="L1942" s="31" t="s">
        <v>46</v>
      </c>
      <c r="M1942" s="169"/>
      <c r="N1942" s="148" t="s">
        <v>3033</v>
      </c>
      <c r="O1942" s="44" t="s">
        <v>35</v>
      </c>
      <c r="P1942" s="43">
        <v>1998</v>
      </c>
      <c r="Q1942" s="31">
        <v>1</v>
      </c>
      <c r="R1942" s="84" t="s">
        <v>188</v>
      </c>
      <c r="S1942" s="31" t="s">
        <v>34</v>
      </c>
      <c r="T1942" s="31"/>
      <c r="U1942" s="169"/>
      <c r="V1942" s="150"/>
      <c r="W1942" s="141" t="str" cm="1">
        <f t="array" ref="W1942">IF(SUM(LEN(B1942:V1942))=0,"",IF(OR(OR(ISBLANK(F1942),SUM(LEN(C1942),LEN(D1942))=0),AND(NOT(E1942="Unknown"),ISBLANK(J1942)),AND(NOT(O1942="Unknown"),ISBLANK(R1942))),"Missing Information", INDEX(Table15[Entire Service Line Classification], MATCH(SUMIFS(Table15[Unique ID],Table15[System-Owned Portion],E1942,Table15[If Material Anything Other than "Lead" in Column E,Was Material Ever Previously Lead?],G1942,Table15[Customer-Owned Portion],O1942),Table15[Unique ID],0),0)))</f>
        <v>Non-lead</v>
      </c>
      <c r="X1942"/>
    </row>
    <row r="1943" spans="2:24" ht="30" x14ac:dyDescent="0.25">
      <c r="B1943" s="146">
        <v>52882430</v>
      </c>
      <c r="C1943" s="31" t="s">
        <v>2172</v>
      </c>
      <c r="D1943" s="31"/>
      <c r="E1943" s="44" t="s">
        <v>35</v>
      </c>
      <c r="F1943" s="43" t="s">
        <v>34</v>
      </c>
      <c r="G1943" s="84" t="s">
        <v>34</v>
      </c>
      <c r="H1943" s="31"/>
      <c r="I1943" s="31"/>
      <c r="J1943" s="84" t="s">
        <v>190</v>
      </c>
      <c r="K1943" s="31" t="s">
        <v>34</v>
      </c>
      <c r="L1943" s="31" t="s">
        <v>46</v>
      </c>
      <c r="M1943" s="169"/>
      <c r="N1943" s="148" t="s">
        <v>3033</v>
      </c>
      <c r="O1943" s="44" t="s">
        <v>35</v>
      </c>
      <c r="P1943" s="43">
        <v>1998</v>
      </c>
      <c r="Q1943" s="31">
        <v>1</v>
      </c>
      <c r="R1943" s="84" t="s">
        <v>188</v>
      </c>
      <c r="S1943" s="31" t="s">
        <v>34</v>
      </c>
      <c r="T1943" s="31"/>
      <c r="U1943" s="169"/>
      <c r="V1943" s="150"/>
      <c r="W1943" s="141" t="str" cm="1">
        <f t="array" ref="W1943">IF(SUM(LEN(B1943:V1943))=0,"",IF(OR(OR(ISBLANK(F1943),SUM(LEN(C1943),LEN(D1943))=0),AND(NOT(E1943="Unknown"),ISBLANK(J1943)),AND(NOT(O1943="Unknown"),ISBLANK(R1943))),"Missing Information", INDEX(Table15[Entire Service Line Classification], MATCH(SUMIFS(Table15[Unique ID],Table15[System-Owned Portion],E1943,Table15[If Material Anything Other than "Lead" in Column E,Was Material Ever Previously Lead?],G1943,Table15[Customer-Owned Portion],O1943),Table15[Unique ID],0),0)))</f>
        <v>Non-lead</v>
      </c>
      <c r="X1943"/>
    </row>
    <row r="1944" spans="2:24" ht="30" x14ac:dyDescent="0.25">
      <c r="B1944" s="146">
        <v>55487166</v>
      </c>
      <c r="C1944" s="31" t="s">
        <v>2173</v>
      </c>
      <c r="D1944" s="31"/>
      <c r="E1944" s="44" t="s">
        <v>35</v>
      </c>
      <c r="F1944" s="43" t="s">
        <v>34</v>
      </c>
      <c r="G1944" s="84" t="s">
        <v>34</v>
      </c>
      <c r="H1944" s="31"/>
      <c r="I1944" s="31"/>
      <c r="J1944" s="84" t="s">
        <v>190</v>
      </c>
      <c r="K1944" s="31" t="s">
        <v>34</v>
      </c>
      <c r="L1944" s="31" t="s">
        <v>46</v>
      </c>
      <c r="M1944" s="169"/>
      <c r="N1944" s="148" t="s">
        <v>3033</v>
      </c>
      <c r="O1944" s="44" t="s">
        <v>35</v>
      </c>
      <c r="P1944" s="43">
        <v>1998</v>
      </c>
      <c r="Q1944" s="31">
        <v>1</v>
      </c>
      <c r="R1944" s="84" t="s">
        <v>188</v>
      </c>
      <c r="S1944" s="31" t="s">
        <v>34</v>
      </c>
      <c r="T1944" s="31"/>
      <c r="U1944" s="169"/>
      <c r="V1944" s="150"/>
      <c r="W1944" s="141" t="str" cm="1">
        <f t="array" ref="W1944">IF(SUM(LEN(B1944:V1944))=0,"",IF(OR(OR(ISBLANK(F1944),SUM(LEN(C1944),LEN(D1944))=0),AND(NOT(E1944="Unknown"),ISBLANK(J1944)),AND(NOT(O1944="Unknown"),ISBLANK(R1944))),"Missing Information", INDEX(Table15[Entire Service Line Classification], MATCH(SUMIFS(Table15[Unique ID],Table15[System-Owned Portion],E1944,Table15[If Material Anything Other than "Lead" in Column E,Was Material Ever Previously Lead?],G1944,Table15[Customer-Owned Portion],O1944),Table15[Unique ID],0),0)))</f>
        <v>Non-lead</v>
      </c>
      <c r="X1944"/>
    </row>
    <row r="1945" spans="2:24" ht="30" x14ac:dyDescent="0.25">
      <c r="B1945" s="146">
        <v>67765091</v>
      </c>
      <c r="C1945" s="31" t="s">
        <v>2174</v>
      </c>
      <c r="D1945" s="31"/>
      <c r="E1945" s="44" t="s">
        <v>35</v>
      </c>
      <c r="F1945" s="43" t="s">
        <v>34</v>
      </c>
      <c r="G1945" s="84" t="s">
        <v>34</v>
      </c>
      <c r="H1945" s="31"/>
      <c r="I1945" s="31"/>
      <c r="J1945" s="84" t="s">
        <v>190</v>
      </c>
      <c r="K1945" s="31" t="s">
        <v>34</v>
      </c>
      <c r="L1945" s="31" t="s">
        <v>46</v>
      </c>
      <c r="M1945" s="169"/>
      <c r="N1945" s="148" t="s">
        <v>3033</v>
      </c>
      <c r="O1945" s="44" t="s">
        <v>35</v>
      </c>
      <c r="P1945" s="43">
        <v>1998</v>
      </c>
      <c r="Q1945" s="31">
        <v>1</v>
      </c>
      <c r="R1945" s="84" t="s">
        <v>188</v>
      </c>
      <c r="S1945" s="31" t="s">
        <v>34</v>
      </c>
      <c r="T1945" s="31"/>
      <c r="U1945" s="169"/>
      <c r="V1945" s="150"/>
      <c r="W1945" s="141" t="str" cm="1">
        <f t="array" ref="W1945">IF(SUM(LEN(B1945:V1945))=0,"",IF(OR(OR(ISBLANK(F1945),SUM(LEN(C1945),LEN(D1945))=0),AND(NOT(E1945="Unknown"),ISBLANK(J1945)),AND(NOT(O1945="Unknown"),ISBLANK(R1945))),"Missing Information", INDEX(Table15[Entire Service Line Classification], MATCH(SUMIFS(Table15[Unique ID],Table15[System-Owned Portion],E1945,Table15[If Material Anything Other than "Lead" in Column E,Was Material Ever Previously Lead?],G1945,Table15[Customer-Owned Portion],O1945),Table15[Unique ID],0),0)))</f>
        <v>Non-lead</v>
      </c>
      <c r="X1945"/>
    </row>
    <row r="1946" spans="2:24" ht="30" x14ac:dyDescent="0.25">
      <c r="B1946" s="146">
        <v>79678014</v>
      </c>
      <c r="C1946" s="31" t="s">
        <v>2175</v>
      </c>
      <c r="D1946" s="31"/>
      <c r="E1946" s="44" t="s">
        <v>35</v>
      </c>
      <c r="F1946" s="43" t="s">
        <v>34</v>
      </c>
      <c r="G1946" s="84" t="s">
        <v>34</v>
      </c>
      <c r="H1946" s="31"/>
      <c r="I1946" s="31"/>
      <c r="J1946" s="84" t="s">
        <v>190</v>
      </c>
      <c r="K1946" s="31" t="s">
        <v>34</v>
      </c>
      <c r="L1946" s="31" t="s">
        <v>46</v>
      </c>
      <c r="M1946" s="169"/>
      <c r="N1946" s="148" t="s">
        <v>3033</v>
      </c>
      <c r="O1946" s="44" t="s">
        <v>35</v>
      </c>
      <c r="P1946" s="43">
        <v>1998</v>
      </c>
      <c r="Q1946" s="31">
        <v>1</v>
      </c>
      <c r="R1946" s="84" t="s">
        <v>188</v>
      </c>
      <c r="S1946" s="31" t="s">
        <v>34</v>
      </c>
      <c r="T1946" s="31"/>
      <c r="U1946" s="169"/>
      <c r="V1946" s="150"/>
      <c r="W1946" s="141" t="str" cm="1">
        <f t="array" ref="W1946">IF(SUM(LEN(B1946:V1946))=0,"",IF(OR(OR(ISBLANK(F1946),SUM(LEN(C1946),LEN(D1946))=0),AND(NOT(E1946="Unknown"),ISBLANK(J1946)),AND(NOT(O1946="Unknown"),ISBLANK(R1946))),"Missing Information", INDEX(Table15[Entire Service Line Classification], MATCH(SUMIFS(Table15[Unique ID],Table15[System-Owned Portion],E1946,Table15[If Material Anything Other than "Lead" in Column E,Was Material Ever Previously Lead?],G1946,Table15[Customer-Owned Portion],O1946),Table15[Unique ID],0),0)))</f>
        <v>Non-lead</v>
      </c>
      <c r="X1946"/>
    </row>
    <row r="1947" spans="2:24" ht="30" x14ac:dyDescent="0.25">
      <c r="B1947" s="146">
        <v>51145685</v>
      </c>
      <c r="C1947" s="31" t="s">
        <v>2176</v>
      </c>
      <c r="D1947" s="31"/>
      <c r="E1947" s="44" t="s">
        <v>35</v>
      </c>
      <c r="F1947" s="43" t="s">
        <v>34</v>
      </c>
      <c r="G1947" s="84" t="s">
        <v>34</v>
      </c>
      <c r="H1947" s="31"/>
      <c r="I1947" s="31"/>
      <c r="J1947" s="84" t="s">
        <v>190</v>
      </c>
      <c r="K1947" s="31" t="s">
        <v>34</v>
      </c>
      <c r="L1947" s="31" t="s">
        <v>46</v>
      </c>
      <c r="M1947" s="169"/>
      <c r="N1947" s="148" t="s">
        <v>3033</v>
      </c>
      <c r="O1947" s="44" t="s">
        <v>35</v>
      </c>
      <c r="P1947" s="43">
        <v>1998</v>
      </c>
      <c r="Q1947" s="31">
        <v>1</v>
      </c>
      <c r="R1947" s="84" t="s">
        <v>188</v>
      </c>
      <c r="S1947" s="31" t="s">
        <v>34</v>
      </c>
      <c r="T1947" s="31"/>
      <c r="U1947" s="169"/>
      <c r="V1947" s="150"/>
      <c r="W1947" s="141" t="str" cm="1">
        <f t="array" ref="W1947">IF(SUM(LEN(B1947:V1947))=0,"",IF(OR(OR(ISBLANK(F1947),SUM(LEN(C1947),LEN(D1947))=0),AND(NOT(E1947="Unknown"),ISBLANK(J1947)),AND(NOT(O1947="Unknown"),ISBLANK(R1947))),"Missing Information", INDEX(Table15[Entire Service Line Classification], MATCH(SUMIFS(Table15[Unique ID],Table15[System-Owned Portion],E1947,Table15[If Material Anything Other than "Lead" in Column E,Was Material Ever Previously Lead?],G1947,Table15[Customer-Owned Portion],O1947),Table15[Unique ID],0),0)))</f>
        <v>Non-lead</v>
      </c>
      <c r="X1947"/>
    </row>
    <row r="1948" spans="2:24" ht="30" x14ac:dyDescent="0.25">
      <c r="B1948" s="146">
        <v>51789743</v>
      </c>
      <c r="C1948" s="31" t="s">
        <v>2177</v>
      </c>
      <c r="D1948" s="31"/>
      <c r="E1948" s="44" t="s">
        <v>35</v>
      </c>
      <c r="F1948" s="43" t="s">
        <v>34</v>
      </c>
      <c r="G1948" s="84" t="s">
        <v>34</v>
      </c>
      <c r="H1948" s="31"/>
      <c r="I1948" s="31"/>
      <c r="J1948" s="84" t="s">
        <v>190</v>
      </c>
      <c r="K1948" s="31" t="s">
        <v>34</v>
      </c>
      <c r="L1948" s="31" t="s">
        <v>46</v>
      </c>
      <c r="M1948" s="169"/>
      <c r="N1948" s="148" t="s">
        <v>3033</v>
      </c>
      <c r="O1948" s="44" t="s">
        <v>35</v>
      </c>
      <c r="P1948" s="43">
        <v>1998</v>
      </c>
      <c r="Q1948" s="31">
        <v>1</v>
      </c>
      <c r="R1948" s="84" t="s">
        <v>188</v>
      </c>
      <c r="S1948" s="31" t="s">
        <v>34</v>
      </c>
      <c r="T1948" s="31"/>
      <c r="U1948" s="169"/>
      <c r="V1948" s="150"/>
      <c r="W1948" s="141" t="str" cm="1">
        <f t="array" ref="W1948">IF(SUM(LEN(B1948:V1948))=0,"",IF(OR(OR(ISBLANK(F1948),SUM(LEN(C1948),LEN(D1948))=0),AND(NOT(E1948="Unknown"),ISBLANK(J1948)),AND(NOT(O1948="Unknown"),ISBLANK(R1948))),"Missing Information", INDEX(Table15[Entire Service Line Classification], MATCH(SUMIFS(Table15[Unique ID],Table15[System-Owned Portion],E1948,Table15[If Material Anything Other than "Lead" in Column E,Was Material Ever Previously Lead?],G1948,Table15[Customer-Owned Portion],O1948),Table15[Unique ID],0),0)))</f>
        <v>Non-lead</v>
      </c>
      <c r="X1948"/>
    </row>
    <row r="1949" spans="2:24" ht="30" x14ac:dyDescent="0.25">
      <c r="B1949" s="146">
        <v>51789742</v>
      </c>
      <c r="C1949" s="31" t="s">
        <v>2178</v>
      </c>
      <c r="D1949" s="31"/>
      <c r="E1949" s="44" t="s">
        <v>35</v>
      </c>
      <c r="F1949" s="43" t="s">
        <v>34</v>
      </c>
      <c r="G1949" s="84" t="s">
        <v>34</v>
      </c>
      <c r="H1949" s="31"/>
      <c r="I1949" s="31"/>
      <c r="J1949" s="84" t="s">
        <v>190</v>
      </c>
      <c r="K1949" s="31" t="s">
        <v>34</v>
      </c>
      <c r="L1949" s="31" t="s">
        <v>46</v>
      </c>
      <c r="M1949" s="169"/>
      <c r="N1949" s="148" t="s">
        <v>3033</v>
      </c>
      <c r="O1949" s="44" t="s">
        <v>35</v>
      </c>
      <c r="P1949" s="43">
        <v>1998</v>
      </c>
      <c r="Q1949" s="31">
        <v>1</v>
      </c>
      <c r="R1949" s="84" t="s">
        <v>188</v>
      </c>
      <c r="S1949" s="31" t="s">
        <v>34</v>
      </c>
      <c r="T1949" s="31"/>
      <c r="U1949" s="169"/>
      <c r="V1949" s="150"/>
      <c r="W1949" s="141" t="str" cm="1">
        <f t="array" ref="W1949">IF(SUM(LEN(B1949:V1949))=0,"",IF(OR(OR(ISBLANK(F1949),SUM(LEN(C1949),LEN(D1949))=0),AND(NOT(E1949="Unknown"),ISBLANK(J1949)),AND(NOT(O1949="Unknown"),ISBLANK(R1949))),"Missing Information", INDEX(Table15[Entire Service Line Classification], MATCH(SUMIFS(Table15[Unique ID],Table15[System-Owned Portion],E1949,Table15[If Material Anything Other than "Lead" in Column E,Was Material Ever Previously Lead?],G1949,Table15[Customer-Owned Portion],O1949),Table15[Unique ID],0),0)))</f>
        <v>Non-lead</v>
      </c>
      <c r="X1949"/>
    </row>
    <row r="1950" spans="2:24" ht="30" x14ac:dyDescent="0.25">
      <c r="B1950" s="146">
        <v>53175981</v>
      </c>
      <c r="C1950" s="31" t="s">
        <v>2179</v>
      </c>
      <c r="D1950" s="31"/>
      <c r="E1950" s="44" t="s">
        <v>35</v>
      </c>
      <c r="F1950" s="43" t="s">
        <v>34</v>
      </c>
      <c r="G1950" s="84" t="s">
        <v>34</v>
      </c>
      <c r="H1950" s="31"/>
      <c r="I1950" s="31"/>
      <c r="J1950" s="84" t="s">
        <v>190</v>
      </c>
      <c r="K1950" s="31" t="s">
        <v>34</v>
      </c>
      <c r="L1950" s="31" t="s">
        <v>46</v>
      </c>
      <c r="M1950" s="169"/>
      <c r="N1950" s="148" t="s">
        <v>3033</v>
      </c>
      <c r="O1950" s="44" t="s">
        <v>35</v>
      </c>
      <c r="P1950" s="43">
        <v>1998</v>
      </c>
      <c r="Q1950" s="31">
        <v>1</v>
      </c>
      <c r="R1950" s="84" t="s">
        <v>188</v>
      </c>
      <c r="S1950" s="31" t="s">
        <v>34</v>
      </c>
      <c r="T1950" s="31"/>
      <c r="U1950" s="169"/>
      <c r="V1950" s="150"/>
      <c r="W1950" s="141" t="str" cm="1">
        <f t="array" ref="W1950">IF(SUM(LEN(B1950:V1950))=0,"",IF(OR(OR(ISBLANK(F1950),SUM(LEN(C1950),LEN(D1950))=0),AND(NOT(E1950="Unknown"),ISBLANK(J1950)),AND(NOT(O1950="Unknown"),ISBLANK(R1950))),"Missing Information", INDEX(Table15[Entire Service Line Classification], MATCH(SUMIFS(Table15[Unique ID],Table15[System-Owned Portion],E1950,Table15[If Material Anything Other than "Lead" in Column E,Was Material Ever Previously Lead?],G1950,Table15[Customer-Owned Portion],O1950),Table15[Unique ID],0),0)))</f>
        <v>Non-lead</v>
      </c>
      <c r="X1950"/>
    </row>
    <row r="1951" spans="2:24" ht="30" x14ac:dyDescent="0.25">
      <c r="B1951" s="146">
        <v>53175972</v>
      </c>
      <c r="C1951" s="31" t="s">
        <v>2180</v>
      </c>
      <c r="D1951" s="31"/>
      <c r="E1951" s="44" t="s">
        <v>35</v>
      </c>
      <c r="F1951" s="43" t="s">
        <v>34</v>
      </c>
      <c r="G1951" s="84" t="s">
        <v>34</v>
      </c>
      <c r="H1951" s="31"/>
      <c r="I1951" s="31"/>
      <c r="J1951" s="84" t="s">
        <v>190</v>
      </c>
      <c r="K1951" s="31" t="s">
        <v>34</v>
      </c>
      <c r="L1951" s="31" t="s">
        <v>46</v>
      </c>
      <c r="M1951" s="169"/>
      <c r="N1951" s="148" t="s">
        <v>3033</v>
      </c>
      <c r="O1951" s="44" t="s">
        <v>35</v>
      </c>
      <c r="P1951" s="43">
        <v>1998</v>
      </c>
      <c r="Q1951" s="31">
        <v>1</v>
      </c>
      <c r="R1951" s="84" t="s">
        <v>188</v>
      </c>
      <c r="S1951" s="31" t="s">
        <v>34</v>
      </c>
      <c r="T1951" s="31"/>
      <c r="U1951" s="169"/>
      <c r="V1951" s="150"/>
      <c r="W1951" s="141" t="str" cm="1">
        <f t="array" ref="W1951">IF(SUM(LEN(B1951:V1951))=0,"",IF(OR(OR(ISBLANK(F1951),SUM(LEN(C1951),LEN(D1951))=0),AND(NOT(E1951="Unknown"),ISBLANK(J1951)),AND(NOT(O1951="Unknown"),ISBLANK(R1951))),"Missing Information", INDEX(Table15[Entire Service Line Classification], MATCH(SUMIFS(Table15[Unique ID],Table15[System-Owned Portion],E1951,Table15[If Material Anything Other than "Lead" in Column E,Was Material Ever Previously Lead?],G1951,Table15[Customer-Owned Portion],O1951),Table15[Unique ID],0),0)))</f>
        <v>Non-lead</v>
      </c>
      <c r="X1951"/>
    </row>
    <row r="1952" spans="2:24" ht="30" x14ac:dyDescent="0.25">
      <c r="B1952" s="146">
        <v>52882438</v>
      </c>
      <c r="C1952" s="31" t="s">
        <v>2181</v>
      </c>
      <c r="D1952" s="31"/>
      <c r="E1952" s="44" t="s">
        <v>35</v>
      </c>
      <c r="F1952" s="43" t="s">
        <v>34</v>
      </c>
      <c r="G1952" s="84" t="s">
        <v>34</v>
      </c>
      <c r="H1952" s="31"/>
      <c r="I1952" s="31"/>
      <c r="J1952" s="84" t="s">
        <v>190</v>
      </c>
      <c r="K1952" s="31" t="s">
        <v>34</v>
      </c>
      <c r="L1952" s="31" t="s">
        <v>46</v>
      </c>
      <c r="M1952" s="169"/>
      <c r="N1952" s="148" t="s">
        <v>3033</v>
      </c>
      <c r="O1952" s="44" t="s">
        <v>35</v>
      </c>
      <c r="P1952" s="43">
        <v>1998</v>
      </c>
      <c r="Q1952" s="31">
        <v>1</v>
      </c>
      <c r="R1952" s="84" t="s">
        <v>188</v>
      </c>
      <c r="S1952" s="31" t="s">
        <v>34</v>
      </c>
      <c r="T1952" s="31"/>
      <c r="U1952" s="169"/>
      <c r="V1952" s="150"/>
      <c r="W1952" s="141" t="str" cm="1">
        <f t="array" ref="W1952">IF(SUM(LEN(B1952:V1952))=0,"",IF(OR(OR(ISBLANK(F1952),SUM(LEN(C1952),LEN(D1952))=0),AND(NOT(E1952="Unknown"),ISBLANK(J1952)),AND(NOT(O1952="Unknown"),ISBLANK(R1952))),"Missing Information", INDEX(Table15[Entire Service Line Classification], MATCH(SUMIFS(Table15[Unique ID],Table15[System-Owned Portion],E1952,Table15[If Material Anything Other than "Lead" in Column E,Was Material Ever Previously Lead?],G1952,Table15[Customer-Owned Portion],O1952),Table15[Unique ID],0),0)))</f>
        <v>Non-lead</v>
      </c>
      <c r="X1952"/>
    </row>
    <row r="1953" spans="2:24" ht="30" x14ac:dyDescent="0.25">
      <c r="B1953" s="146">
        <v>51789733</v>
      </c>
      <c r="C1953" s="31" t="s">
        <v>2182</v>
      </c>
      <c r="D1953" s="31"/>
      <c r="E1953" s="44" t="s">
        <v>35</v>
      </c>
      <c r="F1953" s="43" t="s">
        <v>34</v>
      </c>
      <c r="G1953" s="84" t="s">
        <v>34</v>
      </c>
      <c r="H1953" s="31"/>
      <c r="I1953" s="31"/>
      <c r="J1953" s="84" t="s">
        <v>190</v>
      </c>
      <c r="K1953" s="31" t="s">
        <v>34</v>
      </c>
      <c r="L1953" s="31" t="s">
        <v>46</v>
      </c>
      <c r="M1953" s="169"/>
      <c r="N1953" s="148" t="s">
        <v>3033</v>
      </c>
      <c r="O1953" s="44" t="s">
        <v>35</v>
      </c>
      <c r="P1953" s="43">
        <v>1998</v>
      </c>
      <c r="Q1953" s="31">
        <v>1</v>
      </c>
      <c r="R1953" s="84" t="s">
        <v>188</v>
      </c>
      <c r="S1953" s="31" t="s">
        <v>34</v>
      </c>
      <c r="T1953" s="31"/>
      <c r="U1953" s="169"/>
      <c r="V1953" s="150"/>
      <c r="W1953" s="141" t="str" cm="1">
        <f t="array" ref="W1953">IF(SUM(LEN(B1953:V1953))=0,"",IF(OR(OR(ISBLANK(F1953),SUM(LEN(C1953),LEN(D1953))=0),AND(NOT(E1953="Unknown"),ISBLANK(J1953)),AND(NOT(O1953="Unknown"),ISBLANK(R1953))),"Missing Information", INDEX(Table15[Entire Service Line Classification], MATCH(SUMIFS(Table15[Unique ID],Table15[System-Owned Portion],E1953,Table15[If Material Anything Other than "Lead" in Column E,Was Material Ever Previously Lead?],G1953,Table15[Customer-Owned Portion],O1953),Table15[Unique ID],0),0)))</f>
        <v>Non-lead</v>
      </c>
      <c r="X1953"/>
    </row>
    <row r="1954" spans="2:24" ht="30" x14ac:dyDescent="0.25">
      <c r="B1954" s="146">
        <v>52490143</v>
      </c>
      <c r="C1954" s="31" t="s">
        <v>2183</v>
      </c>
      <c r="D1954" s="31"/>
      <c r="E1954" s="44" t="s">
        <v>35</v>
      </c>
      <c r="F1954" s="43" t="s">
        <v>34</v>
      </c>
      <c r="G1954" s="84" t="s">
        <v>34</v>
      </c>
      <c r="H1954" s="31"/>
      <c r="I1954" s="31"/>
      <c r="J1954" s="84" t="s">
        <v>190</v>
      </c>
      <c r="K1954" s="31" t="s">
        <v>34</v>
      </c>
      <c r="L1954" s="31" t="s">
        <v>46</v>
      </c>
      <c r="M1954" s="169"/>
      <c r="N1954" s="148" t="s">
        <v>3033</v>
      </c>
      <c r="O1954" s="44" t="s">
        <v>35</v>
      </c>
      <c r="P1954" s="43">
        <v>1998</v>
      </c>
      <c r="Q1954" s="31">
        <v>1</v>
      </c>
      <c r="R1954" s="84" t="s">
        <v>188</v>
      </c>
      <c r="S1954" s="31" t="s">
        <v>34</v>
      </c>
      <c r="T1954" s="31"/>
      <c r="U1954" s="169"/>
      <c r="V1954" s="150"/>
      <c r="W1954" s="141" t="str" cm="1">
        <f t="array" ref="W1954">IF(SUM(LEN(B1954:V1954))=0,"",IF(OR(OR(ISBLANK(F1954),SUM(LEN(C1954),LEN(D1954))=0),AND(NOT(E1954="Unknown"),ISBLANK(J1954)),AND(NOT(O1954="Unknown"),ISBLANK(R1954))),"Missing Information", INDEX(Table15[Entire Service Line Classification], MATCH(SUMIFS(Table15[Unique ID],Table15[System-Owned Portion],E1954,Table15[If Material Anything Other than "Lead" in Column E,Was Material Ever Previously Lead?],G1954,Table15[Customer-Owned Portion],O1954),Table15[Unique ID],0),0)))</f>
        <v>Non-lead</v>
      </c>
      <c r="X1954"/>
    </row>
    <row r="1955" spans="2:24" ht="30" x14ac:dyDescent="0.25">
      <c r="B1955" s="146">
        <v>87128719</v>
      </c>
      <c r="C1955" s="31" t="s">
        <v>2184</v>
      </c>
      <c r="D1955" s="31"/>
      <c r="E1955" s="44" t="s">
        <v>35</v>
      </c>
      <c r="F1955" s="43" t="s">
        <v>34</v>
      </c>
      <c r="G1955" s="84" t="s">
        <v>34</v>
      </c>
      <c r="H1955" s="31"/>
      <c r="I1955" s="31"/>
      <c r="J1955" s="84" t="s">
        <v>190</v>
      </c>
      <c r="K1955" s="31" t="s">
        <v>34</v>
      </c>
      <c r="L1955" s="31" t="s">
        <v>46</v>
      </c>
      <c r="M1955" s="169"/>
      <c r="N1955" s="148" t="s">
        <v>3033</v>
      </c>
      <c r="O1955" s="44" t="s">
        <v>35</v>
      </c>
      <c r="P1955" s="43">
        <v>1998</v>
      </c>
      <c r="Q1955" s="31">
        <v>1</v>
      </c>
      <c r="R1955" s="84" t="s">
        <v>188</v>
      </c>
      <c r="S1955" s="31" t="s">
        <v>34</v>
      </c>
      <c r="T1955" s="31"/>
      <c r="U1955" s="169"/>
      <c r="V1955" s="150"/>
      <c r="W1955" s="141" t="str" cm="1">
        <f t="array" ref="W1955">IF(SUM(LEN(B1955:V1955))=0,"",IF(OR(OR(ISBLANK(F1955),SUM(LEN(C1955),LEN(D1955))=0),AND(NOT(E1955="Unknown"),ISBLANK(J1955)),AND(NOT(O1955="Unknown"),ISBLANK(R1955))),"Missing Information", INDEX(Table15[Entire Service Line Classification], MATCH(SUMIFS(Table15[Unique ID],Table15[System-Owned Portion],E1955,Table15[If Material Anything Other than "Lead" in Column E,Was Material Ever Previously Lead?],G1955,Table15[Customer-Owned Portion],O1955),Table15[Unique ID],0),0)))</f>
        <v>Non-lead</v>
      </c>
      <c r="X1955"/>
    </row>
    <row r="1956" spans="2:24" ht="30" x14ac:dyDescent="0.25">
      <c r="B1956" s="146">
        <v>54336349</v>
      </c>
      <c r="C1956" s="31" t="s">
        <v>2185</v>
      </c>
      <c r="D1956" s="31"/>
      <c r="E1956" s="44" t="s">
        <v>35</v>
      </c>
      <c r="F1956" s="43" t="s">
        <v>34</v>
      </c>
      <c r="G1956" s="84" t="s">
        <v>34</v>
      </c>
      <c r="H1956" s="31"/>
      <c r="I1956" s="31"/>
      <c r="J1956" s="84" t="s">
        <v>190</v>
      </c>
      <c r="K1956" s="31" t="s">
        <v>34</v>
      </c>
      <c r="L1956" s="31" t="s">
        <v>46</v>
      </c>
      <c r="M1956" s="169"/>
      <c r="N1956" s="148" t="s">
        <v>3033</v>
      </c>
      <c r="O1956" s="44" t="s">
        <v>35</v>
      </c>
      <c r="P1956" s="43">
        <v>1998</v>
      </c>
      <c r="Q1956" s="31">
        <v>1</v>
      </c>
      <c r="R1956" s="84" t="s">
        <v>188</v>
      </c>
      <c r="S1956" s="31" t="s">
        <v>34</v>
      </c>
      <c r="T1956" s="31"/>
      <c r="U1956" s="169"/>
      <c r="V1956" s="150"/>
      <c r="W1956" s="141" t="str" cm="1">
        <f t="array" ref="W1956">IF(SUM(LEN(B1956:V1956))=0,"",IF(OR(OR(ISBLANK(F1956),SUM(LEN(C1956),LEN(D1956))=0),AND(NOT(E1956="Unknown"),ISBLANK(J1956)),AND(NOT(O1956="Unknown"),ISBLANK(R1956))),"Missing Information", INDEX(Table15[Entire Service Line Classification], MATCH(SUMIFS(Table15[Unique ID],Table15[System-Owned Portion],E1956,Table15[If Material Anything Other than "Lead" in Column E,Was Material Ever Previously Lead?],G1956,Table15[Customer-Owned Portion],O1956),Table15[Unique ID],0),0)))</f>
        <v>Non-lead</v>
      </c>
      <c r="X1956"/>
    </row>
    <row r="1957" spans="2:24" ht="30" x14ac:dyDescent="0.25">
      <c r="B1957" s="146">
        <v>52882458</v>
      </c>
      <c r="C1957" s="31" t="s">
        <v>2186</v>
      </c>
      <c r="D1957" s="31"/>
      <c r="E1957" s="44" t="s">
        <v>35</v>
      </c>
      <c r="F1957" s="43" t="s">
        <v>34</v>
      </c>
      <c r="G1957" s="84" t="s">
        <v>34</v>
      </c>
      <c r="H1957" s="31"/>
      <c r="I1957" s="31"/>
      <c r="J1957" s="84" t="s">
        <v>190</v>
      </c>
      <c r="K1957" s="31" t="s">
        <v>34</v>
      </c>
      <c r="L1957" s="31" t="s">
        <v>46</v>
      </c>
      <c r="M1957" s="169"/>
      <c r="N1957" s="148" t="s">
        <v>3033</v>
      </c>
      <c r="O1957" s="44" t="s">
        <v>35</v>
      </c>
      <c r="P1957" s="43">
        <v>1998</v>
      </c>
      <c r="Q1957" s="31">
        <v>1</v>
      </c>
      <c r="R1957" s="84" t="s">
        <v>188</v>
      </c>
      <c r="S1957" s="31" t="s">
        <v>34</v>
      </c>
      <c r="T1957" s="31"/>
      <c r="U1957" s="169"/>
      <c r="V1957" s="150"/>
      <c r="W1957" s="141" t="str" cm="1">
        <f t="array" ref="W1957">IF(SUM(LEN(B1957:V1957))=0,"",IF(OR(OR(ISBLANK(F1957),SUM(LEN(C1957),LEN(D1957))=0),AND(NOT(E1957="Unknown"),ISBLANK(J1957)),AND(NOT(O1957="Unknown"),ISBLANK(R1957))),"Missing Information", INDEX(Table15[Entire Service Line Classification], MATCH(SUMIFS(Table15[Unique ID],Table15[System-Owned Portion],E1957,Table15[If Material Anything Other than "Lead" in Column E,Was Material Ever Previously Lead?],G1957,Table15[Customer-Owned Portion],O1957),Table15[Unique ID],0),0)))</f>
        <v>Non-lead</v>
      </c>
      <c r="X1957"/>
    </row>
    <row r="1958" spans="2:24" ht="30" x14ac:dyDescent="0.25">
      <c r="B1958" s="146">
        <v>52882447</v>
      </c>
      <c r="C1958" s="31" t="s">
        <v>2187</v>
      </c>
      <c r="D1958" s="31"/>
      <c r="E1958" s="44" t="s">
        <v>35</v>
      </c>
      <c r="F1958" s="43" t="s">
        <v>34</v>
      </c>
      <c r="G1958" s="84" t="s">
        <v>34</v>
      </c>
      <c r="H1958" s="31"/>
      <c r="I1958" s="31"/>
      <c r="J1958" s="84" t="s">
        <v>190</v>
      </c>
      <c r="K1958" s="31" t="s">
        <v>34</v>
      </c>
      <c r="L1958" s="31" t="s">
        <v>46</v>
      </c>
      <c r="M1958" s="169"/>
      <c r="N1958" s="148" t="s">
        <v>3033</v>
      </c>
      <c r="O1958" s="44" t="s">
        <v>35</v>
      </c>
      <c r="P1958" s="43">
        <v>1998</v>
      </c>
      <c r="Q1958" s="31">
        <v>1</v>
      </c>
      <c r="R1958" s="84" t="s">
        <v>188</v>
      </c>
      <c r="S1958" s="31" t="s">
        <v>34</v>
      </c>
      <c r="T1958" s="31"/>
      <c r="U1958" s="169"/>
      <c r="V1958" s="150"/>
      <c r="W1958" s="141" t="str" cm="1">
        <f t="array" ref="W1958">IF(SUM(LEN(B1958:V1958))=0,"",IF(OR(OR(ISBLANK(F1958),SUM(LEN(C1958),LEN(D1958))=0),AND(NOT(E1958="Unknown"),ISBLANK(J1958)),AND(NOT(O1958="Unknown"),ISBLANK(R1958))),"Missing Information", INDEX(Table15[Entire Service Line Classification], MATCH(SUMIFS(Table15[Unique ID],Table15[System-Owned Portion],E1958,Table15[If Material Anything Other than "Lead" in Column E,Was Material Ever Previously Lead?],G1958,Table15[Customer-Owned Portion],O1958),Table15[Unique ID],0),0)))</f>
        <v>Non-lead</v>
      </c>
      <c r="X1958"/>
    </row>
    <row r="1959" spans="2:24" ht="30" x14ac:dyDescent="0.25">
      <c r="B1959" s="146">
        <v>89017540</v>
      </c>
      <c r="C1959" s="31" t="s">
        <v>2188</v>
      </c>
      <c r="D1959" s="31"/>
      <c r="E1959" s="44" t="s">
        <v>35</v>
      </c>
      <c r="F1959" s="43" t="s">
        <v>34</v>
      </c>
      <c r="G1959" s="84" t="s">
        <v>34</v>
      </c>
      <c r="H1959" s="31"/>
      <c r="I1959" s="31"/>
      <c r="J1959" s="84" t="s">
        <v>190</v>
      </c>
      <c r="K1959" s="31" t="s">
        <v>34</v>
      </c>
      <c r="L1959" s="31" t="s">
        <v>46</v>
      </c>
      <c r="M1959" s="169"/>
      <c r="N1959" s="148" t="s">
        <v>3033</v>
      </c>
      <c r="O1959" s="44" t="s">
        <v>35</v>
      </c>
      <c r="P1959" s="43">
        <v>1998</v>
      </c>
      <c r="Q1959" s="31">
        <v>1</v>
      </c>
      <c r="R1959" s="84" t="s">
        <v>188</v>
      </c>
      <c r="S1959" s="31" t="s">
        <v>34</v>
      </c>
      <c r="T1959" s="31"/>
      <c r="U1959" s="169"/>
      <c r="V1959" s="150"/>
      <c r="W1959" s="141" t="str" cm="1">
        <f t="array" ref="W1959">IF(SUM(LEN(B1959:V1959))=0,"",IF(OR(OR(ISBLANK(F1959),SUM(LEN(C1959),LEN(D1959))=0),AND(NOT(E1959="Unknown"),ISBLANK(J1959)),AND(NOT(O1959="Unknown"),ISBLANK(R1959))),"Missing Information", INDEX(Table15[Entire Service Line Classification], MATCH(SUMIFS(Table15[Unique ID],Table15[System-Owned Portion],E1959,Table15[If Material Anything Other than "Lead" in Column E,Was Material Ever Previously Lead?],G1959,Table15[Customer-Owned Portion],O1959),Table15[Unique ID],0),0)))</f>
        <v>Non-lead</v>
      </c>
      <c r="X1959"/>
    </row>
    <row r="1960" spans="2:24" ht="30" x14ac:dyDescent="0.25">
      <c r="B1960" s="146">
        <v>52490084</v>
      </c>
      <c r="C1960" s="31" t="s">
        <v>2189</v>
      </c>
      <c r="D1960" s="31"/>
      <c r="E1960" s="44" t="s">
        <v>35</v>
      </c>
      <c r="F1960" s="43" t="s">
        <v>34</v>
      </c>
      <c r="G1960" s="84" t="s">
        <v>34</v>
      </c>
      <c r="H1960" s="31"/>
      <c r="I1960" s="31"/>
      <c r="J1960" s="84" t="s">
        <v>190</v>
      </c>
      <c r="K1960" s="31" t="s">
        <v>34</v>
      </c>
      <c r="L1960" s="31" t="s">
        <v>46</v>
      </c>
      <c r="M1960" s="169"/>
      <c r="N1960" s="148" t="s">
        <v>3033</v>
      </c>
      <c r="O1960" s="44" t="s">
        <v>35</v>
      </c>
      <c r="P1960" s="43">
        <v>1998</v>
      </c>
      <c r="Q1960" s="31">
        <v>1</v>
      </c>
      <c r="R1960" s="84" t="s">
        <v>188</v>
      </c>
      <c r="S1960" s="31" t="s">
        <v>34</v>
      </c>
      <c r="T1960" s="31"/>
      <c r="U1960" s="169"/>
      <c r="V1960" s="150"/>
      <c r="W1960" s="141" t="str" cm="1">
        <f t="array" ref="W1960">IF(SUM(LEN(B1960:V1960))=0,"",IF(OR(OR(ISBLANK(F1960),SUM(LEN(C1960),LEN(D1960))=0),AND(NOT(E1960="Unknown"),ISBLANK(J1960)),AND(NOT(O1960="Unknown"),ISBLANK(R1960))),"Missing Information", INDEX(Table15[Entire Service Line Classification], MATCH(SUMIFS(Table15[Unique ID],Table15[System-Owned Portion],E1960,Table15[If Material Anything Other than "Lead" in Column E,Was Material Ever Previously Lead?],G1960,Table15[Customer-Owned Portion],O1960),Table15[Unique ID],0),0)))</f>
        <v>Non-lead</v>
      </c>
      <c r="X1960"/>
    </row>
    <row r="1961" spans="2:24" ht="30" x14ac:dyDescent="0.25">
      <c r="B1961" s="146">
        <v>52490173</v>
      </c>
      <c r="C1961" s="31" t="s">
        <v>2190</v>
      </c>
      <c r="D1961" s="31"/>
      <c r="E1961" s="44" t="s">
        <v>35</v>
      </c>
      <c r="F1961" s="43" t="s">
        <v>34</v>
      </c>
      <c r="G1961" s="84" t="s">
        <v>34</v>
      </c>
      <c r="H1961" s="31"/>
      <c r="I1961" s="31"/>
      <c r="J1961" s="84" t="s">
        <v>190</v>
      </c>
      <c r="K1961" s="31" t="s">
        <v>34</v>
      </c>
      <c r="L1961" s="31" t="s">
        <v>46</v>
      </c>
      <c r="M1961" s="169"/>
      <c r="N1961" s="148" t="s">
        <v>3033</v>
      </c>
      <c r="O1961" s="44" t="s">
        <v>35</v>
      </c>
      <c r="P1961" s="43">
        <v>1998</v>
      </c>
      <c r="Q1961" s="31">
        <v>1</v>
      </c>
      <c r="R1961" s="84" t="s">
        <v>188</v>
      </c>
      <c r="S1961" s="31" t="s">
        <v>34</v>
      </c>
      <c r="T1961" s="31"/>
      <c r="U1961" s="169"/>
      <c r="V1961" s="150"/>
      <c r="W1961" s="141" t="str" cm="1">
        <f t="array" ref="W1961">IF(SUM(LEN(B1961:V1961))=0,"",IF(OR(OR(ISBLANK(F1961),SUM(LEN(C1961),LEN(D1961))=0),AND(NOT(E1961="Unknown"),ISBLANK(J1961)),AND(NOT(O1961="Unknown"),ISBLANK(R1961))),"Missing Information", INDEX(Table15[Entire Service Line Classification], MATCH(SUMIFS(Table15[Unique ID],Table15[System-Owned Portion],E1961,Table15[If Material Anything Other than "Lead" in Column E,Was Material Ever Previously Lead?],G1961,Table15[Customer-Owned Portion],O1961),Table15[Unique ID],0),0)))</f>
        <v>Non-lead</v>
      </c>
      <c r="X1961"/>
    </row>
    <row r="1962" spans="2:24" ht="30" x14ac:dyDescent="0.25">
      <c r="B1962" s="146">
        <v>52490100</v>
      </c>
      <c r="C1962" s="31" t="s">
        <v>2191</v>
      </c>
      <c r="D1962" s="31"/>
      <c r="E1962" s="44" t="s">
        <v>35</v>
      </c>
      <c r="F1962" s="43" t="s">
        <v>34</v>
      </c>
      <c r="G1962" s="84" t="s">
        <v>34</v>
      </c>
      <c r="H1962" s="31"/>
      <c r="I1962" s="31"/>
      <c r="J1962" s="84" t="s">
        <v>190</v>
      </c>
      <c r="K1962" s="31" t="s">
        <v>34</v>
      </c>
      <c r="L1962" s="31" t="s">
        <v>46</v>
      </c>
      <c r="M1962" s="169"/>
      <c r="N1962" s="148" t="s">
        <v>3033</v>
      </c>
      <c r="O1962" s="44" t="s">
        <v>35</v>
      </c>
      <c r="P1962" s="43">
        <v>1998</v>
      </c>
      <c r="Q1962" s="31">
        <v>1</v>
      </c>
      <c r="R1962" s="84" t="s">
        <v>188</v>
      </c>
      <c r="S1962" s="31" t="s">
        <v>34</v>
      </c>
      <c r="T1962" s="31"/>
      <c r="U1962" s="169"/>
      <c r="V1962" s="150"/>
      <c r="W1962" s="141" t="str" cm="1">
        <f t="array" ref="W1962">IF(SUM(LEN(B1962:V1962))=0,"",IF(OR(OR(ISBLANK(F1962),SUM(LEN(C1962),LEN(D1962))=0),AND(NOT(E1962="Unknown"),ISBLANK(J1962)),AND(NOT(O1962="Unknown"),ISBLANK(R1962))),"Missing Information", INDEX(Table15[Entire Service Line Classification], MATCH(SUMIFS(Table15[Unique ID],Table15[System-Owned Portion],E1962,Table15[If Material Anything Other than "Lead" in Column E,Was Material Ever Previously Lead?],G1962,Table15[Customer-Owned Portion],O1962),Table15[Unique ID],0),0)))</f>
        <v>Non-lead</v>
      </c>
      <c r="X1962"/>
    </row>
    <row r="1963" spans="2:24" ht="30" x14ac:dyDescent="0.25">
      <c r="B1963" s="146">
        <v>5371191</v>
      </c>
      <c r="C1963" s="31" t="s">
        <v>2192</v>
      </c>
      <c r="D1963" s="31"/>
      <c r="E1963" s="44" t="s">
        <v>35</v>
      </c>
      <c r="F1963" s="43" t="s">
        <v>34</v>
      </c>
      <c r="G1963" s="84" t="s">
        <v>34</v>
      </c>
      <c r="H1963" s="31"/>
      <c r="I1963" s="31"/>
      <c r="J1963" s="84" t="s">
        <v>190</v>
      </c>
      <c r="K1963" s="31" t="s">
        <v>34</v>
      </c>
      <c r="L1963" s="31" t="s">
        <v>46</v>
      </c>
      <c r="M1963" s="169"/>
      <c r="N1963" s="148" t="s">
        <v>3033</v>
      </c>
      <c r="O1963" s="44" t="s">
        <v>35</v>
      </c>
      <c r="P1963" s="43">
        <v>1998</v>
      </c>
      <c r="Q1963" s="31">
        <v>1</v>
      </c>
      <c r="R1963" s="84" t="s">
        <v>188</v>
      </c>
      <c r="S1963" s="31" t="s">
        <v>34</v>
      </c>
      <c r="T1963" s="31"/>
      <c r="U1963" s="169"/>
      <c r="V1963" s="150"/>
      <c r="W1963" s="141" t="str" cm="1">
        <f t="array" ref="W1963">IF(SUM(LEN(B1963:V1963))=0,"",IF(OR(OR(ISBLANK(F1963),SUM(LEN(C1963),LEN(D1963))=0),AND(NOT(E1963="Unknown"),ISBLANK(J1963)),AND(NOT(O1963="Unknown"),ISBLANK(R1963))),"Missing Information", INDEX(Table15[Entire Service Line Classification], MATCH(SUMIFS(Table15[Unique ID],Table15[System-Owned Portion],E1963,Table15[If Material Anything Other than "Lead" in Column E,Was Material Ever Previously Lead?],G1963,Table15[Customer-Owned Portion],O1963),Table15[Unique ID],0),0)))</f>
        <v>Non-lead</v>
      </c>
      <c r="X1963"/>
    </row>
    <row r="1964" spans="2:24" ht="30" x14ac:dyDescent="0.25">
      <c r="B1964" s="146">
        <v>89107674</v>
      </c>
      <c r="C1964" s="31" t="s">
        <v>2193</v>
      </c>
      <c r="D1964" s="31"/>
      <c r="E1964" s="44" t="s">
        <v>35</v>
      </c>
      <c r="F1964" s="43" t="s">
        <v>34</v>
      </c>
      <c r="G1964" s="84" t="s">
        <v>34</v>
      </c>
      <c r="H1964" s="31"/>
      <c r="I1964" s="31"/>
      <c r="J1964" s="84" t="s">
        <v>190</v>
      </c>
      <c r="K1964" s="31" t="s">
        <v>34</v>
      </c>
      <c r="L1964" s="31" t="s">
        <v>46</v>
      </c>
      <c r="M1964" s="169"/>
      <c r="N1964" s="148" t="s">
        <v>3033</v>
      </c>
      <c r="O1964" s="44" t="s">
        <v>35</v>
      </c>
      <c r="P1964" s="43">
        <v>1998</v>
      </c>
      <c r="Q1964" s="31">
        <v>1</v>
      </c>
      <c r="R1964" s="84" t="s">
        <v>188</v>
      </c>
      <c r="S1964" s="31" t="s">
        <v>34</v>
      </c>
      <c r="T1964" s="31"/>
      <c r="U1964" s="169"/>
      <c r="V1964" s="150"/>
      <c r="W1964" s="141" t="str" cm="1">
        <f t="array" ref="W1964">IF(SUM(LEN(B1964:V1964))=0,"",IF(OR(OR(ISBLANK(F1964),SUM(LEN(C1964),LEN(D1964))=0),AND(NOT(E1964="Unknown"),ISBLANK(J1964)),AND(NOT(O1964="Unknown"),ISBLANK(R1964))),"Missing Information", INDEX(Table15[Entire Service Line Classification], MATCH(SUMIFS(Table15[Unique ID],Table15[System-Owned Portion],E1964,Table15[If Material Anything Other than "Lead" in Column E,Was Material Ever Previously Lead?],G1964,Table15[Customer-Owned Portion],O1964),Table15[Unique ID],0),0)))</f>
        <v>Non-lead</v>
      </c>
      <c r="X1964"/>
    </row>
    <row r="1965" spans="2:24" ht="30" x14ac:dyDescent="0.25">
      <c r="B1965" s="146">
        <v>52490161</v>
      </c>
      <c r="C1965" s="31" t="s">
        <v>2194</v>
      </c>
      <c r="D1965" s="31"/>
      <c r="E1965" s="44" t="s">
        <v>35</v>
      </c>
      <c r="F1965" s="43" t="s">
        <v>34</v>
      </c>
      <c r="G1965" s="84" t="s">
        <v>34</v>
      </c>
      <c r="H1965" s="31"/>
      <c r="I1965" s="31"/>
      <c r="J1965" s="84" t="s">
        <v>190</v>
      </c>
      <c r="K1965" s="31" t="s">
        <v>34</v>
      </c>
      <c r="L1965" s="31" t="s">
        <v>46</v>
      </c>
      <c r="M1965" s="169"/>
      <c r="N1965" s="148" t="s">
        <v>3033</v>
      </c>
      <c r="O1965" s="44" t="s">
        <v>35</v>
      </c>
      <c r="P1965" s="43">
        <v>1998</v>
      </c>
      <c r="Q1965" s="31">
        <v>1</v>
      </c>
      <c r="R1965" s="84" t="s">
        <v>188</v>
      </c>
      <c r="S1965" s="31" t="s">
        <v>34</v>
      </c>
      <c r="T1965" s="31"/>
      <c r="U1965" s="169"/>
      <c r="V1965" s="150"/>
      <c r="W1965" s="141" t="str" cm="1">
        <f t="array" ref="W1965">IF(SUM(LEN(B1965:V1965))=0,"",IF(OR(OR(ISBLANK(F1965),SUM(LEN(C1965),LEN(D1965))=0),AND(NOT(E1965="Unknown"),ISBLANK(J1965)),AND(NOT(O1965="Unknown"),ISBLANK(R1965))),"Missing Information", INDEX(Table15[Entire Service Line Classification], MATCH(SUMIFS(Table15[Unique ID],Table15[System-Owned Portion],E1965,Table15[If Material Anything Other than "Lead" in Column E,Was Material Ever Previously Lead?],G1965,Table15[Customer-Owned Portion],O1965),Table15[Unique ID],0),0)))</f>
        <v>Non-lead</v>
      </c>
      <c r="X1965"/>
    </row>
    <row r="1966" spans="2:24" ht="30" x14ac:dyDescent="0.25">
      <c r="B1966" s="146">
        <v>52490158</v>
      </c>
      <c r="C1966" s="31" t="s">
        <v>2195</v>
      </c>
      <c r="D1966" s="31"/>
      <c r="E1966" s="44" t="s">
        <v>35</v>
      </c>
      <c r="F1966" s="43" t="s">
        <v>34</v>
      </c>
      <c r="G1966" s="84" t="s">
        <v>34</v>
      </c>
      <c r="H1966" s="31"/>
      <c r="I1966" s="31"/>
      <c r="J1966" s="84" t="s">
        <v>190</v>
      </c>
      <c r="K1966" s="31" t="s">
        <v>34</v>
      </c>
      <c r="L1966" s="31" t="s">
        <v>46</v>
      </c>
      <c r="M1966" s="169"/>
      <c r="N1966" s="148" t="s">
        <v>3033</v>
      </c>
      <c r="O1966" s="44" t="s">
        <v>35</v>
      </c>
      <c r="P1966" s="43">
        <v>1998</v>
      </c>
      <c r="Q1966" s="31">
        <v>1</v>
      </c>
      <c r="R1966" s="84" t="s">
        <v>188</v>
      </c>
      <c r="S1966" s="31" t="s">
        <v>34</v>
      </c>
      <c r="T1966" s="31"/>
      <c r="U1966" s="169"/>
      <c r="V1966" s="150"/>
      <c r="W1966" s="141" t="str" cm="1">
        <f t="array" ref="W1966">IF(SUM(LEN(B1966:V1966))=0,"",IF(OR(OR(ISBLANK(F1966),SUM(LEN(C1966),LEN(D1966))=0),AND(NOT(E1966="Unknown"),ISBLANK(J1966)),AND(NOT(O1966="Unknown"),ISBLANK(R1966))),"Missing Information", INDEX(Table15[Entire Service Line Classification], MATCH(SUMIFS(Table15[Unique ID],Table15[System-Owned Portion],E1966,Table15[If Material Anything Other than "Lead" in Column E,Was Material Ever Previously Lead?],G1966,Table15[Customer-Owned Portion],O1966),Table15[Unique ID],0),0)))</f>
        <v>Non-lead</v>
      </c>
      <c r="X1966"/>
    </row>
    <row r="1967" spans="2:24" ht="30" x14ac:dyDescent="0.25">
      <c r="B1967" s="146">
        <v>53737870</v>
      </c>
      <c r="C1967" s="31" t="s">
        <v>2196</v>
      </c>
      <c r="D1967" s="31"/>
      <c r="E1967" s="44" t="s">
        <v>35</v>
      </c>
      <c r="F1967" s="43" t="s">
        <v>34</v>
      </c>
      <c r="G1967" s="84" t="s">
        <v>34</v>
      </c>
      <c r="H1967" s="31"/>
      <c r="I1967" s="31"/>
      <c r="J1967" s="84" t="s">
        <v>190</v>
      </c>
      <c r="K1967" s="31" t="s">
        <v>34</v>
      </c>
      <c r="L1967" s="31" t="s">
        <v>46</v>
      </c>
      <c r="M1967" s="169"/>
      <c r="N1967" s="148" t="s">
        <v>3033</v>
      </c>
      <c r="O1967" s="44" t="s">
        <v>35</v>
      </c>
      <c r="P1967" s="43">
        <v>1998</v>
      </c>
      <c r="Q1967" s="31">
        <v>1</v>
      </c>
      <c r="R1967" s="84" t="s">
        <v>188</v>
      </c>
      <c r="S1967" s="31" t="s">
        <v>34</v>
      </c>
      <c r="T1967" s="31"/>
      <c r="U1967" s="169"/>
      <c r="V1967" s="150"/>
      <c r="W1967" s="141" t="str" cm="1">
        <f t="array" ref="W1967">IF(SUM(LEN(B1967:V1967))=0,"",IF(OR(OR(ISBLANK(F1967),SUM(LEN(C1967),LEN(D1967))=0),AND(NOT(E1967="Unknown"),ISBLANK(J1967)),AND(NOT(O1967="Unknown"),ISBLANK(R1967))),"Missing Information", INDEX(Table15[Entire Service Line Classification], MATCH(SUMIFS(Table15[Unique ID],Table15[System-Owned Portion],E1967,Table15[If Material Anything Other than "Lead" in Column E,Was Material Ever Previously Lead?],G1967,Table15[Customer-Owned Portion],O1967),Table15[Unique ID],0),0)))</f>
        <v>Non-lead</v>
      </c>
      <c r="X1967"/>
    </row>
    <row r="1968" spans="2:24" ht="30" x14ac:dyDescent="0.25">
      <c r="B1968" s="146">
        <v>53737881</v>
      </c>
      <c r="C1968" s="31" t="s">
        <v>2197</v>
      </c>
      <c r="D1968" s="31"/>
      <c r="E1968" s="44" t="s">
        <v>35</v>
      </c>
      <c r="F1968" s="43" t="s">
        <v>34</v>
      </c>
      <c r="G1968" s="84" t="s">
        <v>34</v>
      </c>
      <c r="H1968" s="31"/>
      <c r="I1968" s="31"/>
      <c r="J1968" s="84" t="s">
        <v>190</v>
      </c>
      <c r="K1968" s="31" t="s">
        <v>34</v>
      </c>
      <c r="L1968" s="31" t="s">
        <v>46</v>
      </c>
      <c r="M1968" s="169"/>
      <c r="N1968" s="148" t="s">
        <v>3033</v>
      </c>
      <c r="O1968" s="44" t="s">
        <v>35</v>
      </c>
      <c r="P1968" s="43">
        <v>1998</v>
      </c>
      <c r="Q1968" s="31">
        <v>1</v>
      </c>
      <c r="R1968" s="84" t="s">
        <v>188</v>
      </c>
      <c r="S1968" s="31" t="s">
        <v>34</v>
      </c>
      <c r="T1968" s="31"/>
      <c r="U1968" s="169"/>
      <c r="V1968" s="150"/>
      <c r="W1968" s="141" t="str" cm="1">
        <f t="array" ref="W1968">IF(SUM(LEN(B1968:V1968))=0,"",IF(OR(OR(ISBLANK(F1968),SUM(LEN(C1968),LEN(D1968))=0),AND(NOT(E1968="Unknown"),ISBLANK(J1968)),AND(NOT(O1968="Unknown"),ISBLANK(R1968))),"Missing Information", INDEX(Table15[Entire Service Line Classification], MATCH(SUMIFS(Table15[Unique ID],Table15[System-Owned Portion],E1968,Table15[If Material Anything Other than "Lead" in Column E,Was Material Ever Previously Lead?],G1968,Table15[Customer-Owned Portion],O1968),Table15[Unique ID],0),0)))</f>
        <v>Non-lead</v>
      </c>
      <c r="X1968"/>
    </row>
    <row r="1969" spans="2:24" ht="30" x14ac:dyDescent="0.25">
      <c r="B1969" s="146">
        <v>52882424</v>
      </c>
      <c r="C1969" s="31" t="s">
        <v>2198</v>
      </c>
      <c r="D1969" s="31"/>
      <c r="E1969" s="44" t="s">
        <v>35</v>
      </c>
      <c r="F1969" s="43" t="s">
        <v>34</v>
      </c>
      <c r="G1969" s="84" t="s">
        <v>34</v>
      </c>
      <c r="H1969" s="31"/>
      <c r="I1969" s="31"/>
      <c r="J1969" s="84" t="s">
        <v>190</v>
      </c>
      <c r="K1969" s="31" t="s">
        <v>34</v>
      </c>
      <c r="L1969" s="31" t="s">
        <v>46</v>
      </c>
      <c r="M1969" s="169"/>
      <c r="N1969" s="148" t="s">
        <v>3033</v>
      </c>
      <c r="O1969" s="44" t="s">
        <v>35</v>
      </c>
      <c r="P1969" s="43">
        <v>1998</v>
      </c>
      <c r="Q1969" s="31">
        <v>1</v>
      </c>
      <c r="R1969" s="84" t="s">
        <v>188</v>
      </c>
      <c r="S1969" s="31" t="s">
        <v>34</v>
      </c>
      <c r="T1969" s="31"/>
      <c r="U1969" s="169"/>
      <c r="V1969" s="150"/>
      <c r="W1969" s="141" t="str" cm="1">
        <f t="array" ref="W1969">IF(SUM(LEN(B1969:V1969))=0,"",IF(OR(OR(ISBLANK(F1969),SUM(LEN(C1969),LEN(D1969))=0),AND(NOT(E1969="Unknown"),ISBLANK(J1969)),AND(NOT(O1969="Unknown"),ISBLANK(R1969))),"Missing Information", INDEX(Table15[Entire Service Line Classification], MATCH(SUMIFS(Table15[Unique ID],Table15[System-Owned Portion],E1969,Table15[If Material Anything Other than "Lead" in Column E,Was Material Ever Previously Lead?],G1969,Table15[Customer-Owned Portion],O1969),Table15[Unique ID],0),0)))</f>
        <v>Non-lead</v>
      </c>
      <c r="X1969"/>
    </row>
    <row r="1970" spans="2:24" ht="30" x14ac:dyDescent="0.25">
      <c r="B1970" s="146">
        <v>53175979</v>
      </c>
      <c r="C1970" s="31" t="s">
        <v>2199</v>
      </c>
      <c r="D1970" s="31"/>
      <c r="E1970" s="44" t="s">
        <v>35</v>
      </c>
      <c r="F1970" s="43" t="s">
        <v>34</v>
      </c>
      <c r="G1970" s="84" t="s">
        <v>34</v>
      </c>
      <c r="H1970" s="31"/>
      <c r="I1970" s="31"/>
      <c r="J1970" s="84" t="s">
        <v>190</v>
      </c>
      <c r="K1970" s="31" t="s">
        <v>34</v>
      </c>
      <c r="L1970" s="31" t="s">
        <v>46</v>
      </c>
      <c r="M1970" s="169"/>
      <c r="N1970" s="148" t="s">
        <v>3033</v>
      </c>
      <c r="O1970" s="44" t="s">
        <v>35</v>
      </c>
      <c r="P1970" s="43">
        <v>1998</v>
      </c>
      <c r="Q1970" s="31">
        <v>1</v>
      </c>
      <c r="R1970" s="84" t="s">
        <v>188</v>
      </c>
      <c r="S1970" s="31" t="s">
        <v>34</v>
      </c>
      <c r="T1970" s="31"/>
      <c r="U1970" s="169"/>
      <c r="V1970" s="150"/>
      <c r="W1970" s="141" t="str" cm="1">
        <f t="array" ref="W1970">IF(SUM(LEN(B1970:V1970))=0,"",IF(OR(OR(ISBLANK(F1970),SUM(LEN(C1970),LEN(D1970))=0),AND(NOT(E1970="Unknown"),ISBLANK(J1970)),AND(NOT(O1970="Unknown"),ISBLANK(R1970))),"Missing Information", INDEX(Table15[Entire Service Line Classification], MATCH(SUMIFS(Table15[Unique ID],Table15[System-Owned Portion],E1970,Table15[If Material Anything Other than "Lead" in Column E,Was Material Ever Previously Lead?],G1970,Table15[Customer-Owned Portion],O1970),Table15[Unique ID],0),0)))</f>
        <v>Non-lead</v>
      </c>
      <c r="X1970"/>
    </row>
    <row r="1971" spans="2:24" ht="30" x14ac:dyDescent="0.25">
      <c r="B1971" s="146">
        <v>52882425</v>
      </c>
      <c r="C1971" s="31" t="s">
        <v>2200</v>
      </c>
      <c r="D1971" s="31"/>
      <c r="E1971" s="44" t="s">
        <v>35</v>
      </c>
      <c r="F1971" s="43" t="s">
        <v>34</v>
      </c>
      <c r="G1971" s="84" t="s">
        <v>34</v>
      </c>
      <c r="H1971" s="31"/>
      <c r="I1971" s="31"/>
      <c r="J1971" s="84" t="s">
        <v>190</v>
      </c>
      <c r="K1971" s="31" t="s">
        <v>34</v>
      </c>
      <c r="L1971" s="31" t="s">
        <v>46</v>
      </c>
      <c r="M1971" s="169"/>
      <c r="N1971" s="148" t="s">
        <v>3033</v>
      </c>
      <c r="O1971" s="44" t="s">
        <v>35</v>
      </c>
      <c r="P1971" s="43">
        <v>1998</v>
      </c>
      <c r="Q1971" s="31">
        <v>1</v>
      </c>
      <c r="R1971" s="84" t="s">
        <v>188</v>
      </c>
      <c r="S1971" s="31" t="s">
        <v>34</v>
      </c>
      <c r="T1971" s="31"/>
      <c r="U1971" s="169"/>
      <c r="V1971" s="150"/>
      <c r="W1971" s="141" t="str" cm="1">
        <f t="array" ref="W1971">IF(SUM(LEN(B1971:V1971))=0,"",IF(OR(OR(ISBLANK(F1971),SUM(LEN(C1971),LEN(D1971))=0),AND(NOT(E1971="Unknown"),ISBLANK(J1971)),AND(NOT(O1971="Unknown"),ISBLANK(R1971))),"Missing Information", INDEX(Table15[Entire Service Line Classification], MATCH(SUMIFS(Table15[Unique ID],Table15[System-Owned Portion],E1971,Table15[If Material Anything Other than "Lead" in Column E,Was Material Ever Previously Lead?],G1971,Table15[Customer-Owned Portion],O1971),Table15[Unique ID],0),0)))</f>
        <v>Non-lead</v>
      </c>
      <c r="X1971"/>
    </row>
    <row r="1972" spans="2:24" ht="30" x14ac:dyDescent="0.25">
      <c r="B1972" s="146">
        <v>70111651</v>
      </c>
      <c r="C1972" s="31" t="s">
        <v>2201</v>
      </c>
      <c r="D1972" s="31"/>
      <c r="E1972" s="44" t="s">
        <v>35</v>
      </c>
      <c r="F1972" s="43" t="s">
        <v>34</v>
      </c>
      <c r="G1972" s="84" t="s">
        <v>34</v>
      </c>
      <c r="H1972" s="31"/>
      <c r="I1972" s="31"/>
      <c r="J1972" s="84" t="s">
        <v>190</v>
      </c>
      <c r="K1972" s="31" t="s">
        <v>34</v>
      </c>
      <c r="L1972" s="31" t="s">
        <v>46</v>
      </c>
      <c r="M1972" s="169"/>
      <c r="N1972" s="148" t="s">
        <v>3033</v>
      </c>
      <c r="O1972" s="44" t="s">
        <v>35</v>
      </c>
      <c r="P1972" s="43">
        <v>1998</v>
      </c>
      <c r="Q1972" s="31">
        <v>1</v>
      </c>
      <c r="R1972" s="84" t="s">
        <v>188</v>
      </c>
      <c r="S1972" s="31" t="s">
        <v>34</v>
      </c>
      <c r="T1972" s="31"/>
      <c r="U1972" s="169"/>
      <c r="V1972" s="150"/>
      <c r="W1972" s="141" t="str" cm="1">
        <f t="array" ref="W1972">IF(SUM(LEN(B1972:V1972))=0,"",IF(OR(OR(ISBLANK(F1972),SUM(LEN(C1972),LEN(D1972))=0),AND(NOT(E1972="Unknown"),ISBLANK(J1972)),AND(NOT(O1972="Unknown"),ISBLANK(R1972))),"Missing Information", INDEX(Table15[Entire Service Line Classification], MATCH(SUMIFS(Table15[Unique ID],Table15[System-Owned Portion],E1972,Table15[If Material Anything Other than "Lead" in Column E,Was Material Ever Previously Lead?],G1972,Table15[Customer-Owned Portion],O1972),Table15[Unique ID],0),0)))</f>
        <v>Non-lead</v>
      </c>
      <c r="X1972"/>
    </row>
    <row r="1973" spans="2:24" ht="30" x14ac:dyDescent="0.25">
      <c r="B1973" s="146">
        <v>52490172</v>
      </c>
      <c r="C1973" s="31" t="s">
        <v>2202</v>
      </c>
      <c r="D1973" s="31"/>
      <c r="E1973" s="44" t="s">
        <v>35</v>
      </c>
      <c r="F1973" s="43" t="s">
        <v>34</v>
      </c>
      <c r="G1973" s="84" t="s">
        <v>34</v>
      </c>
      <c r="H1973" s="31"/>
      <c r="I1973" s="31"/>
      <c r="J1973" s="84" t="s">
        <v>190</v>
      </c>
      <c r="K1973" s="31" t="s">
        <v>34</v>
      </c>
      <c r="L1973" s="31" t="s">
        <v>46</v>
      </c>
      <c r="M1973" s="169"/>
      <c r="N1973" s="148" t="s">
        <v>3033</v>
      </c>
      <c r="O1973" s="44" t="s">
        <v>35</v>
      </c>
      <c r="P1973" s="43">
        <v>1998</v>
      </c>
      <c r="Q1973" s="31">
        <v>1</v>
      </c>
      <c r="R1973" s="84" t="s">
        <v>188</v>
      </c>
      <c r="S1973" s="31" t="s">
        <v>34</v>
      </c>
      <c r="T1973" s="31"/>
      <c r="U1973" s="169"/>
      <c r="V1973" s="150"/>
      <c r="W1973" s="141" t="str" cm="1">
        <f t="array" ref="W1973">IF(SUM(LEN(B1973:V1973))=0,"",IF(OR(OR(ISBLANK(F1973),SUM(LEN(C1973),LEN(D1973))=0),AND(NOT(E1973="Unknown"),ISBLANK(J1973)),AND(NOT(O1973="Unknown"),ISBLANK(R1973))),"Missing Information", INDEX(Table15[Entire Service Line Classification], MATCH(SUMIFS(Table15[Unique ID],Table15[System-Owned Portion],E1973,Table15[If Material Anything Other than "Lead" in Column E,Was Material Ever Previously Lead?],G1973,Table15[Customer-Owned Portion],O1973),Table15[Unique ID],0),0)))</f>
        <v>Non-lead</v>
      </c>
      <c r="X1973"/>
    </row>
    <row r="1974" spans="2:24" ht="30" x14ac:dyDescent="0.25">
      <c r="B1974" s="146">
        <v>52882452</v>
      </c>
      <c r="C1974" s="31" t="s">
        <v>2203</v>
      </c>
      <c r="D1974" s="31"/>
      <c r="E1974" s="44" t="s">
        <v>35</v>
      </c>
      <c r="F1974" s="43" t="s">
        <v>34</v>
      </c>
      <c r="G1974" s="84" t="s">
        <v>34</v>
      </c>
      <c r="H1974" s="31"/>
      <c r="I1974" s="31"/>
      <c r="J1974" s="84" t="s">
        <v>190</v>
      </c>
      <c r="K1974" s="31" t="s">
        <v>34</v>
      </c>
      <c r="L1974" s="31" t="s">
        <v>46</v>
      </c>
      <c r="M1974" s="169"/>
      <c r="N1974" s="148" t="s">
        <v>3033</v>
      </c>
      <c r="O1974" s="44" t="s">
        <v>35</v>
      </c>
      <c r="P1974" s="43">
        <v>1998</v>
      </c>
      <c r="Q1974" s="31">
        <v>1</v>
      </c>
      <c r="R1974" s="84" t="s">
        <v>188</v>
      </c>
      <c r="S1974" s="31" t="s">
        <v>34</v>
      </c>
      <c r="T1974" s="31"/>
      <c r="U1974" s="169"/>
      <c r="V1974" s="150"/>
      <c r="W1974" s="141" t="str" cm="1">
        <f t="array" ref="W1974">IF(SUM(LEN(B1974:V1974))=0,"",IF(OR(OR(ISBLANK(F1974),SUM(LEN(C1974),LEN(D1974))=0),AND(NOT(E1974="Unknown"),ISBLANK(J1974)),AND(NOT(O1974="Unknown"),ISBLANK(R1974))),"Missing Information", INDEX(Table15[Entire Service Line Classification], MATCH(SUMIFS(Table15[Unique ID],Table15[System-Owned Portion],E1974,Table15[If Material Anything Other than "Lead" in Column E,Was Material Ever Previously Lead?],G1974,Table15[Customer-Owned Portion],O1974),Table15[Unique ID],0),0)))</f>
        <v>Non-lead</v>
      </c>
      <c r="X1974"/>
    </row>
    <row r="1975" spans="2:24" ht="30" x14ac:dyDescent="0.25">
      <c r="B1975" s="146">
        <v>53175973</v>
      </c>
      <c r="C1975" s="31" t="s">
        <v>2204</v>
      </c>
      <c r="D1975" s="31"/>
      <c r="E1975" s="44" t="s">
        <v>35</v>
      </c>
      <c r="F1975" s="43" t="s">
        <v>34</v>
      </c>
      <c r="G1975" s="84" t="s">
        <v>34</v>
      </c>
      <c r="H1975" s="31"/>
      <c r="I1975" s="31"/>
      <c r="J1975" s="84" t="s">
        <v>190</v>
      </c>
      <c r="K1975" s="31" t="s">
        <v>34</v>
      </c>
      <c r="L1975" s="31" t="s">
        <v>46</v>
      </c>
      <c r="M1975" s="169"/>
      <c r="N1975" s="148" t="s">
        <v>3033</v>
      </c>
      <c r="O1975" s="44" t="s">
        <v>35</v>
      </c>
      <c r="P1975" s="43">
        <v>1998</v>
      </c>
      <c r="Q1975" s="31">
        <v>1</v>
      </c>
      <c r="R1975" s="84" t="s">
        <v>188</v>
      </c>
      <c r="S1975" s="31" t="s">
        <v>34</v>
      </c>
      <c r="T1975" s="31"/>
      <c r="U1975" s="169"/>
      <c r="V1975" s="150"/>
      <c r="W1975" s="141" t="str" cm="1">
        <f t="array" ref="W1975">IF(SUM(LEN(B1975:V1975))=0,"",IF(OR(OR(ISBLANK(F1975),SUM(LEN(C1975),LEN(D1975))=0),AND(NOT(E1975="Unknown"),ISBLANK(J1975)),AND(NOT(O1975="Unknown"),ISBLANK(R1975))),"Missing Information", INDEX(Table15[Entire Service Line Classification], MATCH(SUMIFS(Table15[Unique ID],Table15[System-Owned Portion],E1975,Table15[If Material Anything Other than "Lead" in Column E,Was Material Ever Previously Lead?],G1975,Table15[Customer-Owned Portion],O1975),Table15[Unique ID],0),0)))</f>
        <v>Non-lead</v>
      </c>
      <c r="X1975"/>
    </row>
    <row r="1976" spans="2:24" ht="30" x14ac:dyDescent="0.25">
      <c r="B1976" s="146">
        <v>52490157</v>
      </c>
      <c r="C1976" s="31" t="s">
        <v>2205</v>
      </c>
      <c r="D1976" s="31"/>
      <c r="E1976" s="44" t="s">
        <v>35</v>
      </c>
      <c r="F1976" s="43" t="s">
        <v>34</v>
      </c>
      <c r="G1976" s="84" t="s">
        <v>34</v>
      </c>
      <c r="H1976" s="31"/>
      <c r="I1976" s="31"/>
      <c r="J1976" s="84" t="s">
        <v>190</v>
      </c>
      <c r="K1976" s="31" t="s">
        <v>34</v>
      </c>
      <c r="L1976" s="31" t="s">
        <v>46</v>
      </c>
      <c r="M1976" s="169"/>
      <c r="N1976" s="148" t="s">
        <v>3033</v>
      </c>
      <c r="O1976" s="44" t="s">
        <v>35</v>
      </c>
      <c r="P1976" s="43">
        <v>1998</v>
      </c>
      <c r="Q1976" s="31">
        <v>1</v>
      </c>
      <c r="R1976" s="84" t="s">
        <v>188</v>
      </c>
      <c r="S1976" s="31" t="s">
        <v>34</v>
      </c>
      <c r="T1976" s="31"/>
      <c r="U1976" s="169"/>
      <c r="V1976" s="150"/>
      <c r="W1976" s="141" t="str" cm="1">
        <f t="array" ref="W1976">IF(SUM(LEN(B1976:V1976))=0,"",IF(OR(OR(ISBLANK(F1976),SUM(LEN(C1976),LEN(D1976))=0),AND(NOT(E1976="Unknown"),ISBLANK(J1976)),AND(NOT(O1976="Unknown"),ISBLANK(R1976))),"Missing Information", INDEX(Table15[Entire Service Line Classification], MATCH(SUMIFS(Table15[Unique ID],Table15[System-Owned Portion],E1976,Table15[If Material Anything Other than "Lead" in Column E,Was Material Ever Previously Lead?],G1976,Table15[Customer-Owned Portion],O1976),Table15[Unique ID],0),0)))</f>
        <v>Non-lead</v>
      </c>
      <c r="X1976"/>
    </row>
    <row r="1977" spans="2:24" ht="30" x14ac:dyDescent="0.25">
      <c r="B1977" s="146">
        <v>53737887</v>
      </c>
      <c r="C1977" s="31" t="s">
        <v>2206</v>
      </c>
      <c r="D1977" s="31"/>
      <c r="E1977" s="44" t="s">
        <v>35</v>
      </c>
      <c r="F1977" s="43" t="s">
        <v>34</v>
      </c>
      <c r="G1977" s="84" t="s">
        <v>34</v>
      </c>
      <c r="H1977" s="31"/>
      <c r="I1977" s="31"/>
      <c r="J1977" s="84" t="s">
        <v>190</v>
      </c>
      <c r="K1977" s="31" t="s">
        <v>34</v>
      </c>
      <c r="L1977" s="31" t="s">
        <v>46</v>
      </c>
      <c r="M1977" s="169"/>
      <c r="N1977" s="148" t="s">
        <v>3033</v>
      </c>
      <c r="O1977" s="44" t="s">
        <v>35</v>
      </c>
      <c r="P1977" s="43">
        <v>1998</v>
      </c>
      <c r="Q1977" s="31">
        <v>1</v>
      </c>
      <c r="R1977" s="84" t="s">
        <v>188</v>
      </c>
      <c r="S1977" s="31" t="s">
        <v>34</v>
      </c>
      <c r="T1977" s="31"/>
      <c r="U1977" s="169"/>
      <c r="V1977" s="150"/>
      <c r="W1977" s="141" t="str" cm="1">
        <f t="array" ref="W1977">IF(SUM(LEN(B1977:V1977))=0,"",IF(OR(OR(ISBLANK(F1977),SUM(LEN(C1977),LEN(D1977))=0),AND(NOT(E1977="Unknown"),ISBLANK(J1977)),AND(NOT(O1977="Unknown"),ISBLANK(R1977))),"Missing Information", INDEX(Table15[Entire Service Line Classification], MATCH(SUMIFS(Table15[Unique ID],Table15[System-Owned Portion],E1977,Table15[If Material Anything Other than "Lead" in Column E,Was Material Ever Previously Lead?],G1977,Table15[Customer-Owned Portion],O1977),Table15[Unique ID],0),0)))</f>
        <v>Non-lead</v>
      </c>
      <c r="X1977"/>
    </row>
    <row r="1978" spans="2:24" ht="30" x14ac:dyDescent="0.25">
      <c r="B1978" s="146">
        <v>52882423</v>
      </c>
      <c r="C1978" s="31" t="s">
        <v>2207</v>
      </c>
      <c r="D1978" s="31"/>
      <c r="E1978" s="44" t="s">
        <v>35</v>
      </c>
      <c r="F1978" s="43" t="s">
        <v>34</v>
      </c>
      <c r="G1978" s="84" t="s">
        <v>34</v>
      </c>
      <c r="H1978" s="31"/>
      <c r="I1978" s="31"/>
      <c r="J1978" s="84" t="s">
        <v>190</v>
      </c>
      <c r="K1978" s="31" t="s">
        <v>34</v>
      </c>
      <c r="L1978" s="31" t="s">
        <v>46</v>
      </c>
      <c r="M1978" s="169"/>
      <c r="N1978" s="148" t="s">
        <v>3033</v>
      </c>
      <c r="O1978" s="44" t="s">
        <v>35</v>
      </c>
      <c r="P1978" s="43">
        <v>1998</v>
      </c>
      <c r="Q1978" s="31">
        <v>1</v>
      </c>
      <c r="R1978" s="84" t="s">
        <v>188</v>
      </c>
      <c r="S1978" s="31" t="s">
        <v>34</v>
      </c>
      <c r="T1978" s="31"/>
      <c r="U1978" s="169"/>
      <c r="V1978" s="150"/>
      <c r="W1978" s="141" t="str" cm="1">
        <f t="array" ref="W1978">IF(SUM(LEN(B1978:V1978))=0,"",IF(OR(OR(ISBLANK(F1978),SUM(LEN(C1978),LEN(D1978))=0),AND(NOT(E1978="Unknown"),ISBLANK(J1978)),AND(NOT(O1978="Unknown"),ISBLANK(R1978))),"Missing Information", INDEX(Table15[Entire Service Line Classification], MATCH(SUMIFS(Table15[Unique ID],Table15[System-Owned Portion],E1978,Table15[If Material Anything Other than "Lead" in Column E,Was Material Ever Previously Lead?],G1978,Table15[Customer-Owned Portion],O1978),Table15[Unique ID],0),0)))</f>
        <v>Non-lead</v>
      </c>
      <c r="X1978"/>
    </row>
    <row r="1979" spans="2:24" ht="30" x14ac:dyDescent="0.25">
      <c r="B1979" s="146">
        <v>53175983</v>
      </c>
      <c r="C1979" s="31" t="s">
        <v>2208</v>
      </c>
      <c r="D1979" s="31"/>
      <c r="E1979" s="44" t="s">
        <v>35</v>
      </c>
      <c r="F1979" s="43" t="s">
        <v>34</v>
      </c>
      <c r="G1979" s="84" t="s">
        <v>34</v>
      </c>
      <c r="H1979" s="31"/>
      <c r="I1979" s="31"/>
      <c r="J1979" s="84" t="s">
        <v>190</v>
      </c>
      <c r="K1979" s="31" t="s">
        <v>34</v>
      </c>
      <c r="L1979" s="31" t="s">
        <v>46</v>
      </c>
      <c r="M1979" s="169"/>
      <c r="N1979" s="148" t="s">
        <v>3033</v>
      </c>
      <c r="O1979" s="44" t="s">
        <v>35</v>
      </c>
      <c r="P1979" s="43">
        <v>1998</v>
      </c>
      <c r="Q1979" s="31">
        <v>1</v>
      </c>
      <c r="R1979" s="84" t="s">
        <v>188</v>
      </c>
      <c r="S1979" s="31" t="s">
        <v>34</v>
      </c>
      <c r="T1979" s="31"/>
      <c r="U1979" s="169"/>
      <c r="V1979" s="150"/>
      <c r="W1979" s="141" t="str" cm="1">
        <f t="array" ref="W1979">IF(SUM(LEN(B1979:V1979))=0,"",IF(OR(OR(ISBLANK(F1979),SUM(LEN(C1979),LEN(D1979))=0),AND(NOT(E1979="Unknown"),ISBLANK(J1979)),AND(NOT(O1979="Unknown"),ISBLANK(R1979))),"Missing Information", INDEX(Table15[Entire Service Line Classification], MATCH(SUMIFS(Table15[Unique ID],Table15[System-Owned Portion],E1979,Table15[If Material Anything Other than "Lead" in Column E,Was Material Ever Previously Lead?],G1979,Table15[Customer-Owned Portion],O1979),Table15[Unique ID],0),0)))</f>
        <v>Non-lead</v>
      </c>
      <c r="X1979"/>
    </row>
    <row r="1980" spans="2:24" ht="30" x14ac:dyDescent="0.25">
      <c r="B1980" s="146">
        <v>53175989</v>
      </c>
      <c r="C1980" s="31" t="s">
        <v>2209</v>
      </c>
      <c r="D1980" s="31"/>
      <c r="E1980" s="44" t="s">
        <v>35</v>
      </c>
      <c r="F1980" s="43" t="s">
        <v>34</v>
      </c>
      <c r="G1980" s="84" t="s">
        <v>34</v>
      </c>
      <c r="H1980" s="31"/>
      <c r="I1980" s="31"/>
      <c r="J1980" s="84" t="s">
        <v>190</v>
      </c>
      <c r="K1980" s="31" t="s">
        <v>34</v>
      </c>
      <c r="L1980" s="31" t="s">
        <v>46</v>
      </c>
      <c r="M1980" s="169"/>
      <c r="N1980" s="148" t="s">
        <v>3033</v>
      </c>
      <c r="O1980" s="44" t="s">
        <v>35</v>
      </c>
      <c r="P1980" s="43">
        <v>1998</v>
      </c>
      <c r="Q1980" s="31">
        <v>1</v>
      </c>
      <c r="R1980" s="84" t="s">
        <v>188</v>
      </c>
      <c r="S1980" s="31" t="s">
        <v>34</v>
      </c>
      <c r="T1980" s="31"/>
      <c r="U1980" s="169"/>
      <c r="V1980" s="150"/>
      <c r="W1980" s="141" t="str" cm="1">
        <f t="array" ref="W1980">IF(SUM(LEN(B1980:V1980))=0,"",IF(OR(OR(ISBLANK(F1980),SUM(LEN(C1980),LEN(D1980))=0),AND(NOT(E1980="Unknown"),ISBLANK(J1980)),AND(NOT(O1980="Unknown"),ISBLANK(R1980))),"Missing Information", INDEX(Table15[Entire Service Line Classification], MATCH(SUMIFS(Table15[Unique ID],Table15[System-Owned Portion],E1980,Table15[If Material Anything Other than "Lead" in Column E,Was Material Ever Previously Lead?],G1980,Table15[Customer-Owned Portion],O1980),Table15[Unique ID],0),0)))</f>
        <v>Non-lead</v>
      </c>
      <c r="X1980"/>
    </row>
    <row r="1981" spans="2:24" ht="30" x14ac:dyDescent="0.25">
      <c r="B1981" s="146">
        <v>53175990</v>
      </c>
      <c r="C1981" s="31" t="s">
        <v>2210</v>
      </c>
      <c r="D1981" s="31"/>
      <c r="E1981" s="44" t="s">
        <v>35</v>
      </c>
      <c r="F1981" s="43" t="s">
        <v>34</v>
      </c>
      <c r="G1981" s="84" t="s">
        <v>34</v>
      </c>
      <c r="H1981" s="31"/>
      <c r="I1981" s="31"/>
      <c r="J1981" s="84" t="s">
        <v>190</v>
      </c>
      <c r="K1981" s="31" t="s">
        <v>34</v>
      </c>
      <c r="L1981" s="31" t="s">
        <v>46</v>
      </c>
      <c r="M1981" s="169"/>
      <c r="N1981" s="148" t="s">
        <v>3033</v>
      </c>
      <c r="O1981" s="44" t="s">
        <v>35</v>
      </c>
      <c r="P1981" s="43">
        <v>1998</v>
      </c>
      <c r="Q1981" s="31">
        <v>1</v>
      </c>
      <c r="R1981" s="84" t="s">
        <v>188</v>
      </c>
      <c r="S1981" s="31" t="s">
        <v>34</v>
      </c>
      <c r="T1981" s="31"/>
      <c r="U1981" s="169"/>
      <c r="V1981" s="150"/>
      <c r="W1981" s="141" t="str" cm="1">
        <f t="array" ref="W1981">IF(SUM(LEN(B1981:V1981))=0,"",IF(OR(OR(ISBLANK(F1981),SUM(LEN(C1981),LEN(D1981))=0),AND(NOT(E1981="Unknown"),ISBLANK(J1981)),AND(NOT(O1981="Unknown"),ISBLANK(R1981))),"Missing Information", INDEX(Table15[Entire Service Line Classification], MATCH(SUMIFS(Table15[Unique ID],Table15[System-Owned Portion],E1981,Table15[If Material Anything Other than "Lead" in Column E,Was Material Ever Previously Lead?],G1981,Table15[Customer-Owned Portion],O1981),Table15[Unique ID],0),0)))</f>
        <v>Non-lead</v>
      </c>
      <c r="X1981"/>
    </row>
    <row r="1982" spans="2:24" ht="30" x14ac:dyDescent="0.25">
      <c r="B1982" s="146">
        <v>52490133</v>
      </c>
      <c r="C1982" s="31" t="s">
        <v>2211</v>
      </c>
      <c r="D1982" s="31"/>
      <c r="E1982" s="44" t="s">
        <v>35</v>
      </c>
      <c r="F1982" s="43" t="s">
        <v>34</v>
      </c>
      <c r="G1982" s="84" t="s">
        <v>34</v>
      </c>
      <c r="H1982" s="31"/>
      <c r="I1982" s="31"/>
      <c r="J1982" s="84" t="s">
        <v>190</v>
      </c>
      <c r="K1982" s="31" t="s">
        <v>34</v>
      </c>
      <c r="L1982" s="31" t="s">
        <v>46</v>
      </c>
      <c r="M1982" s="169"/>
      <c r="N1982" s="148" t="s">
        <v>3033</v>
      </c>
      <c r="O1982" s="44" t="s">
        <v>35</v>
      </c>
      <c r="P1982" s="43">
        <v>1998</v>
      </c>
      <c r="Q1982" s="31">
        <v>1</v>
      </c>
      <c r="R1982" s="84" t="s">
        <v>188</v>
      </c>
      <c r="S1982" s="31" t="s">
        <v>34</v>
      </c>
      <c r="T1982" s="31"/>
      <c r="U1982" s="169"/>
      <c r="V1982" s="150"/>
      <c r="W1982" s="141" t="str" cm="1">
        <f t="array" ref="W1982">IF(SUM(LEN(B1982:V1982))=0,"",IF(OR(OR(ISBLANK(F1982),SUM(LEN(C1982),LEN(D1982))=0),AND(NOT(E1982="Unknown"),ISBLANK(J1982)),AND(NOT(O1982="Unknown"),ISBLANK(R1982))),"Missing Information", INDEX(Table15[Entire Service Line Classification], MATCH(SUMIFS(Table15[Unique ID],Table15[System-Owned Portion],E1982,Table15[If Material Anything Other than "Lead" in Column E,Was Material Ever Previously Lead?],G1982,Table15[Customer-Owned Portion],O1982),Table15[Unique ID],0),0)))</f>
        <v>Non-lead</v>
      </c>
      <c r="X1982"/>
    </row>
    <row r="1983" spans="2:24" ht="30" x14ac:dyDescent="0.25">
      <c r="B1983" s="146">
        <v>54229781</v>
      </c>
      <c r="C1983" s="31" t="s">
        <v>2212</v>
      </c>
      <c r="D1983" s="31"/>
      <c r="E1983" s="44" t="s">
        <v>35</v>
      </c>
      <c r="F1983" s="43" t="s">
        <v>34</v>
      </c>
      <c r="G1983" s="84" t="s">
        <v>34</v>
      </c>
      <c r="H1983" s="31"/>
      <c r="I1983" s="31"/>
      <c r="J1983" s="84" t="s">
        <v>190</v>
      </c>
      <c r="K1983" s="31" t="s">
        <v>34</v>
      </c>
      <c r="L1983" s="31" t="s">
        <v>46</v>
      </c>
      <c r="M1983" s="169"/>
      <c r="N1983" s="148" t="s">
        <v>3033</v>
      </c>
      <c r="O1983" s="44" t="s">
        <v>35</v>
      </c>
      <c r="P1983" s="43">
        <v>1998</v>
      </c>
      <c r="Q1983" s="31">
        <v>1</v>
      </c>
      <c r="R1983" s="84" t="s">
        <v>188</v>
      </c>
      <c r="S1983" s="31" t="s">
        <v>34</v>
      </c>
      <c r="T1983" s="31"/>
      <c r="U1983" s="169"/>
      <c r="V1983" s="150"/>
      <c r="W1983" s="141" t="str" cm="1">
        <f t="array" ref="W1983">IF(SUM(LEN(B1983:V1983))=0,"",IF(OR(OR(ISBLANK(F1983),SUM(LEN(C1983),LEN(D1983))=0),AND(NOT(E1983="Unknown"),ISBLANK(J1983)),AND(NOT(O1983="Unknown"),ISBLANK(R1983))),"Missing Information", INDEX(Table15[Entire Service Line Classification], MATCH(SUMIFS(Table15[Unique ID],Table15[System-Owned Portion],E1983,Table15[If Material Anything Other than "Lead" in Column E,Was Material Ever Previously Lead?],G1983,Table15[Customer-Owned Portion],O1983),Table15[Unique ID],0),0)))</f>
        <v>Non-lead</v>
      </c>
      <c r="X1983"/>
    </row>
    <row r="1984" spans="2:24" ht="30" x14ac:dyDescent="0.25">
      <c r="B1984" s="146">
        <v>87945247</v>
      </c>
      <c r="C1984" s="31" t="s">
        <v>2213</v>
      </c>
      <c r="D1984" s="31"/>
      <c r="E1984" s="44" t="s">
        <v>35</v>
      </c>
      <c r="F1984" s="43" t="s">
        <v>34</v>
      </c>
      <c r="G1984" s="84" t="s">
        <v>34</v>
      </c>
      <c r="H1984" s="31"/>
      <c r="I1984" s="31"/>
      <c r="J1984" s="84" t="s">
        <v>190</v>
      </c>
      <c r="K1984" s="31" t="s">
        <v>34</v>
      </c>
      <c r="L1984" s="31" t="s">
        <v>46</v>
      </c>
      <c r="M1984" s="169"/>
      <c r="N1984" s="148" t="s">
        <v>3033</v>
      </c>
      <c r="O1984" s="44" t="s">
        <v>35</v>
      </c>
      <c r="P1984" s="43">
        <v>1998</v>
      </c>
      <c r="Q1984" s="31">
        <v>1</v>
      </c>
      <c r="R1984" s="84" t="s">
        <v>188</v>
      </c>
      <c r="S1984" s="31" t="s">
        <v>34</v>
      </c>
      <c r="T1984" s="31"/>
      <c r="U1984" s="169"/>
      <c r="V1984" s="150"/>
      <c r="W1984" s="141" t="str" cm="1">
        <f t="array" ref="W1984">IF(SUM(LEN(B1984:V1984))=0,"",IF(OR(OR(ISBLANK(F1984),SUM(LEN(C1984),LEN(D1984))=0),AND(NOT(E1984="Unknown"),ISBLANK(J1984)),AND(NOT(O1984="Unknown"),ISBLANK(R1984))),"Missing Information", INDEX(Table15[Entire Service Line Classification], MATCH(SUMIFS(Table15[Unique ID],Table15[System-Owned Portion],E1984,Table15[If Material Anything Other than "Lead" in Column E,Was Material Ever Previously Lead?],G1984,Table15[Customer-Owned Portion],O1984),Table15[Unique ID],0),0)))</f>
        <v>Non-lead</v>
      </c>
      <c r="X1984"/>
    </row>
    <row r="1985" spans="2:24" ht="30" x14ac:dyDescent="0.25">
      <c r="B1985" s="146">
        <v>52882464</v>
      </c>
      <c r="C1985" s="31" t="s">
        <v>2214</v>
      </c>
      <c r="D1985" s="31"/>
      <c r="E1985" s="44" t="s">
        <v>35</v>
      </c>
      <c r="F1985" s="43" t="s">
        <v>34</v>
      </c>
      <c r="G1985" s="84" t="s">
        <v>34</v>
      </c>
      <c r="H1985" s="31"/>
      <c r="I1985" s="31"/>
      <c r="J1985" s="84" t="s">
        <v>190</v>
      </c>
      <c r="K1985" s="31" t="s">
        <v>34</v>
      </c>
      <c r="L1985" s="31" t="s">
        <v>46</v>
      </c>
      <c r="M1985" s="169"/>
      <c r="N1985" s="148" t="s">
        <v>3033</v>
      </c>
      <c r="O1985" s="44" t="s">
        <v>35</v>
      </c>
      <c r="P1985" s="43">
        <v>1998</v>
      </c>
      <c r="Q1985" s="31">
        <v>1</v>
      </c>
      <c r="R1985" s="84" t="s">
        <v>188</v>
      </c>
      <c r="S1985" s="31" t="s">
        <v>34</v>
      </c>
      <c r="T1985" s="31"/>
      <c r="U1985" s="169"/>
      <c r="V1985" s="150"/>
      <c r="W1985" s="141" t="str" cm="1">
        <f t="array" ref="W1985">IF(SUM(LEN(B1985:V1985))=0,"",IF(OR(OR(ISBLANK(F1985),SUM(LEN(C1985),LEN(D1985))=0),AND(NOT(E1985="Unknown"),ISBLANK(J1985)),AND(NOT(O1985="Unknown"),ISBLANK(R1985))),"Missing Information", INDEX(Table15[Entire Service Line Classification], MATCH(SUMIFS(Table15[Unique ID],Table15[System-Owned Portion],E1985,Table15[If Material Anything Other than "Lead" in Column E,Was Material Ever Previously Lead?],G1985,Table15[Customer-Owned Portion],O1985),Table15[Unique ID],0),0)))</f>
        <v>Non-lead</v>
      </c>
      <c r="X1985"/>
    </row>
    <row r="1986" spans="2:24" ht="30" x14ac:dyDescent="0.25">
      <c r="B1986" s="146">
        <v>53176003</v>
      </c>
      <c r="C1986" s="31" t="s">
        <v>2215</v>
      </c>
      <c r="D1986" s="31"/>
      <c r="E1986" s="44" t="s">
        <v>35</v>
      </c>
      <c r="F1986" s="43" t="s">
        <v>34</v>
      </c>
      <c r="G1986" s="84" t="s">
        <v>34</v>
      </c>
      <c r="H1986" s="31"/>
      <c r="I1986" s="31"/>
      <c r="J1986" s="84" t="s">
        <v>190</v>
      </c>
      <c r="K1986" s="31" t="s">
        <v>34</v>
      </c>
      <c r="L1986" s="31" t="s">
        <v>46</v>
      </c>
      <c r="M1986" s="169"/>
      <c r="N1986" s="148" t="s">
        <v>3033</v>
      </c>
      <c r="O1986" s="44" t="s">
        <v>35</v>
      </c>
      <c r="P1986" s="43">
        <v>1998</v>
      </c>
      <c r="Q1986" s="31">
        <v>1</v>
      </c>
      <c r="R1986" s="84" t="s">
        <v>188</v>
      </c>
      <c r="S1986" s="31" t="s">
        <v>34</v>
      </c>
      <c r="T1986" s="31"/>
      <c r="U1986" s="169"/>
      <c r="V1986" s="150"/>
      <c r="W1986" s="141" t="str" cm="1">
        <f t="array" ref="W1986">IF(SUM(LEN(B1986:V1986))=0,"",IF(OR(OR(ISBLANK(F1986),SUM(LEN(C1986),LEN(D1986))=0),AND(NOT(E1986="Unknown"),ISBLANK(J1986)),AND(NOT(O1986="Unknown"),ISBLANK(R1986))),"Missing Information", INDEX(Table15[Entire Service Line Classification], MATCH(SUMIFS(Table15[Unique ID],Table15[System-Owned Portion],E1986,Table15[If Material Anything Other than "Lead" in Column E,Was Material Ever Previously Lead?],G1986,Table15[Customer-Owned Portion],O1986),Table15[Unique ID],0),0)))</f>
        <v>Non-lead</v>
      </c>
      <c r="X1986"/>
    </row>
    <row r="1987" spans="2:24" ht="30" x14ac:dyDescent="0.25">
      <c r="B1987" s="146">
        <v>53737863</v>
      </c>
      <c r="C1987" s="31" t="s">
        <v>2216</v>
      </c>
      <c r="D1987" s="31"/>
      <c r="E1987" s="44" t="s">
        <v>35</v>
      </c>
      <c r="F1987" s="43" t="s">
        <v>34</v>
      </c>
      <c r="G1987" s="84" t="s">
        <v>34</v>
      </c>
      <c r="H1987" s="31"/>
      <c r="I1987" s="31"/>
      <c r="J1987" s="84" t="s">
        <v>190</v>
      </c>
      <c r="K1987" s="31" t="s">
        <v>34</v>
      </c>
      <c r="L1987" s="31" t="s">
        <v>46</v>
      </c>
      <c r="M1987" s="169"/>
      <c r="N1987" s="148" t="s">
        <v>3033</v>
      </c>
      <c r="O1987" s="44" t="s">
        <v>35</v>
      </c>
      <c r="P1987" s="43">
        <v>1998</v>
      </c>
      <c r="Q1987" s="31">
        <v>1</v>
      </c>
      <c r="R1987" s="84" t="s">
        <v>188</v>
      </c>
      <c r="S1987" s="31" t="s">
        <v>34</v>
      </c>
      <c r="T1987" s="31"/>
      <c r="U1987" s="169"/>
      <c r="V1987" s="150"/>
      <c r="W1987" s="141" t="str" cm="1">
        <f t="array" ref="W1987">IF(SUM(LEN(B1987:V1987))=0,"",IF(OR(OR(ISBLANK(F1987),SUM(LEN(C1987),LEN(D1987))=0),AND(NOT(E1987="Unknown"),ISBLANK(J1987)),AND(NOT(O1987="Unknown"),ISBLANK(R1987))),"Missing Information", INDEX(Table15[Entire Service Line Classification], MATCH(SUMIFS(Table15[Unique ID],Table15[System-Owned Portion],E1987,Table15[If Material Anything Other than "Lead" in Column E,Was Material Ever Previously Lead?],G1987,Table15[Customer-Owned Portion],O1987),Table15[Unique ID],0),0)))</f>
        <v>Non-lead</v>
      </c>
      <c r="X1987"/>
    </row>
    <row r="1988" spans="2:24" ht="30" x14ac:dyDescent="0.25">
      <c r="B1988" s="146">
        <v>55606780</v>
      </c>
      <c r="C1988" s="31" t="s">
        <v>2217</v>
      </c>
      <c r="D1988" s="31"/>
      <c r="E1988" s="44" t="s">
        <v>35</v>
      </c>
      <c r="F1988" s="43" t="s">
        <v>34</v>
      </c>
      <c r="G1988" s="84" t="s">
        <v>34</v>
      </c>
      <c r="H1988" s="31"/>
      <c r="I1988" s="31"/>
      <c r="J1988" s="84" t="s">
        <v>190</v>
      </c>
      <c r="K1988" s="31" t="s">
        <v>34</v>
      </c>
      <c r="L1988" s="31" t="s">
        <v>46</v>
      </c>
      <c r="M1988" s="169"/>
      <c r="N1988" s="148" t="s">
        <v>3033</v>
      </c>
      <c r="O1988" s="44" t="s">
        <v>35</v>
      </c>
      <c r="P1988" s="43">
        <v>1998</v>
      </c>
      <c r="Q1988" s="31">
        <v>1</v>
      </c>
      <c r="R1988" s="84" t="s">
        <v>188</v>
      </c>
      <c r="S1988" s="31" t="s">
        <v>34</v>
      </c>
      <c r="T1988" s="31"/>
      <c r="U1988" s="169"/>
      <c r="V1988" s="150"/>
      <c r="W1988" s="141" t="str" cm="1">
        <f t="array" ref="W1988">IF(SUM(LEN(B1988:V1988))=0,"",IF(OR(OR(ISBLANK(F1988),SUM(LEN(C1988),LEN(D1988))=0),AND(NOT(E1988="Unknown"),ISBLANK(J1988)),AND(NOT(O1988="Unknown"),ISBLANK(R1988))),"Missing Information", INDEX(Table15[Entire Service Line Classification], MATCH(SUMIFS(Table15[Unique ID],Table15[System-Owned Portion],E1988,Table15[If Material Anything Other than "Lead" in Column E,Was Material Ever Previously Lead?],G1988,Table15[Customer-Owned Portion],O1988),Table15[Unique ID],0),0)))</f>
        <v>Non-lead</v>
      </c>
      <c r="X1988"/>
    </row>
    <row r="1989" spans="2:24" ht="30" x14ac:dyDescent="0.25">
      <c r="B1989" s="146">
        <v>51145747</v>
      </c>
      <c r="C1989" s="31" t="s">
        <v>2218</v>
      </c>
      <c r="D1989" s="31"/>
      <c r="E1989" s="44" t="s">
        <v>35</v>
      </c>
      <c r="F1989" s="43" t="s">
        <v>34</v>
      </c>
      <c r="G1989" s="84" t="s">
        <v>34</v>
      </c>
      <c r="H1989" s="31"/>
      <c r="I1989" s="31"/>
      <c r="J1989" s="84" t="s">
        <v>190</v>
      </c>
      <c r="K1989" s="31" t="s">
        <v>34</v>
      </c>
      <c r="L1989" s="31" t="s">
        <v>46</v>
      </c>
      <c r="M1989" s="169"/>
      <c r="N1989" s="148" t="s">
        <v>3033</v>
      </c>
      <c r="O1989" s="44" t="s">
        <v>35</v>
      </c>
      <c r="P1989" s="43">
        <v>1998</v>
      </c>
      <c r="Q1989" s="31">
        <v>1</v>
      </c>
      <c r="R1989" s="84" t="s">
        <v>188</v>
      </c>
      <c r="S1989" s="31" t="s">
        <v>34</v>
      </c>
      <c r="T1989" s="31"/>
      <c r="U1989" s="169"/>
      <c r="V1989" s="150"/>
      <c r="W1989" s="141" t="str" cm="1">
        <f t="array" ref="W1989">IF(SUM(LEN(B1989:V1989))=0,"",IF(OR(OR(ISBLANK(F1989),SUM(LEN(C1989),LEN(D1989))=0),AND(NOT(E1989="Unknown"),ISBLANK(J1989)),AND(NOT(O1989="Unknown"),ISBLANK(R1989))),"Missing Information", INDEX(Table15[Entire Service Line Classification], MATCH(SUMIFS(Table15[Unique ID],Table15[System-Owned Portion],E1989,Table15[If Material Anything Other than "Lead" in Column E,Was Material Ever Previously Lead?],G1989,Table15[Customer-Owned Portion],O1989),Table15[Unique ID],0),0)))</f>
        <v>Non-lead</v>
      </c>
      <c r="X1989"/>
    </row>
    <row r="1990" spans="2:24" ht="30" x14ac:dyDescent="0.25">
      <c r="B1990" s="146">
        <v>53737856</v>
      </c>
      <c r="C1990" s="31" t="s">
        <v>2219</v>
      </c>
      <c r="D1990" s="31"/>
      <c r="E1990" s="44" t="s">
        <v>35</v>
      </c>
      <c r="F1990" s="43" t="s">
        <v>34</v>
      </c>
      <c r="G1990" s="84" t="s">
        <v>34</v>
      </c>
      <c r="H1990" s="31"/>
      <c r="I1990" s="31"/>
      <c r="J1990" s="84" t="s">
        <v>190</v>
      </c>
      <c r="K1990" s="31" t="s">
        <v>34</v>
      </c>
      <c r="L1990" s="31" t="s">
        <v>46</v>
      </c>
      <c r="M1990" s="169"/>
      <c r="N1990" s="148" t="s">
        <v>3033</v>
      </c>
      <c r="O1990" s="44" t="s">
        <v>35</v>
      </c>
      <c r="P1990" s="43">
        <v>1998</v>
      </c>
      <c r="Q1990" s="31">
        <v>1</v>
      </c>
      <c r="R1990" s="84" t="s">
        <v>188</v>
      </c>
      <c r="S1990" s="31" t="s">
        <v>34</v>
      </c>
      <c r="T1990" s="31"/>
      <c r="U1990" s="169"/>
      <c r="V1990" s="150"/>
      <c r="W1990" s="141" t="str" cm="1">
        <f t="array" ref="W1990">IF(SUM(LEN(B1990:V1990))=0,"",IF(OR(OR(ISBLANK(F1990),SUM(LEN(C1990),LEN(D1990))=0),AND(NOT(E1990="Unknown"),ISBLANK(J1990)),AND(NOT(O1990="Unknown"),ISBLANK(R1990))),"Missing Information", INDEX(Table15[Entire Service Line Classification], MATCH(SUMIFS(Table15[Unique ID],Table15[System-Owned Portion],E1990,Table15[If Material Anything Other than "Lead" in Column E,Was Material Ever Previously Lead?],G1990,Table15[Customer-Owned Portion],O1990),Table15[Unique ID],0),0)))</f>
        <v>Non-lead</v>
      </c>
      <c r="X1990"/>
    </row>
    <row r="1991" spans="2:24" ht="30" x14ac:dyDescent="0.25">
      <c r="B1991" s="146">
        <v>53737864</v>
      </c>
      <c r="C1991" s="31" t="s">
        <v>2220</v>
      </c>
      <c r="D1991" s="31"/>
      <c r="E1991" s="44" t="s">
        <v>35</v>
      </c>
      <c r="F1991" s="43" t="s">
        <v>34</v>
      </c>
      <c r="G1991" s="84" t="s">
        <v>34</v>
      </c>
      <c r="H1991" s="31"/>
      <c r="I1991" s="31"/>
      <c r="J1991" s="84" t="s">
        <v>190</v>
      </c>
      <c r="K1991" s="31" t="s">
        <v>34</v>
      </c>
      <c r="L1991" s="31" t="s">
        <v>46</v>
      </c>
      <c r="M1991" s="169"/>
      <c r="N1991" s="148" t="s">
        <v>3033</v>
      </c>
      <c r="O1991" s="44" t="s">
        <v>35</v>
      </c>
      <c r="P1991" s="43">
        <v>1998</v>
      </c>
      <c r="Q1991" s="31">
        <v>1</v>
      </c>
      <c r="R1991" s="84" t="s">
        <v>188</v>
      </c>
      <c r="S1991" s="31" t="s">
        <v>34</v>
      </c>
      <c r="T1991" s="31"/>
      <c r="U1991" s="169"/>
      <c r="V1991" s="150"/>
      <c r="W1991" s="141" t="str" cm="1">
        <f t="array" ref="W1991">IF(SUM(LEN(B1991:V1991))=0,"",IF(OR(OR(ISBLANK(F1991),SUM(LEN(C1991),LEN(D1991))=0),AND(NOT(E1991="Unknown"),ISBLANK(J1991)),AND(NOT(O1991="Unknown"),ISBLANK(R1991))),"Missing Information", INDEX(Table15[Entire Service Line Classification], MATCH(SUMIFS(Table15[Unique ID],Table15[System-Owned Portion],E1991,Table15[If Material Anything Other than "Lead" in Column E,Was Material Ever Previously Lead?],G1991,Table15[Customer-Owned Portion],O1991),Table15[Unique ID],0),0)))</f>
        <v>Non-lead</v>
      </c>
      <c r="X1991"/>
    </row>
    <row r="1992" spans="2:24" ht="30" x14ac:dyDescent="0.25">
      <c r="B1992" s="146">
        <v>53175980</v>
      </c>
      <c r="C1992" s="31" t="s">
        <v>2221</v>
      </c>
      <c r="D1992" s="31"/>
      <c r="E1992" s="44" t="s">
        <v>35</v>
      </c>
      <c r="F1992" s="43" t="s">
        <v>34</v>
      </c>
      <c r="G1992" s="84" t="s">
        <v>34</v>
      </c>
      <c r="H1992" s="31"/>
      <c r="I1992" s="31"/>
      <c r="J1992" s="84" t="s">
        <v>190</v>
      </c>
      <c r="K1992" s="31" t="s">
        <v>34</v>
      </c>
      <c r="L1992" s="31" t="s">
        <v>46</v>
      </c>
      <c r="M1992" s="169"/>
      <c r="N1992" s="148" t="s">
        <v>3033</v>
      </c>
      <c r="O1992" s="44" t="s">
        <v>35</v>
      </c>
      <c r="P1992" s="43">
        <v>1998</v>
      </c>
      <c r="Q1992" s="31">
        <v>1</v>
      </c>
      <c r="R1992" s="84" t="s">
        <v>188</v>
      </c>
      <c r="S1992" s="31" t="s">
        <v>34</v>
      </c>
      <c r="T1992" s="31"/>
      <c r="U1992" s="169"/>
      <c r="V1992" s="150"/>
      <c r="W1992" s="141" t="str" cm="1">
        <f t="array" ref="W1992">IF(SUM(LEN(B1992:V1992))=0,"",IF(OR(OR(ISBLANK(F1992),SUM(LEN(C1992),LEN(D1992))=0),AND(NOT(E1992="Unknown"),ISBLANK(J1992)),AND(NOT(O1992="Unknown"),ISBLANK(R1992))),"Missing Information", INDEX(Table15[Entire Service Line Classification], MATCH(SUMIFS(Table15[Unique ID],Table15[System-Owned Portion],E1992,Table15[If Material Anything Other than "Lead" in Column E,Was Material Ever Previously Lead?],G1992,Table15[Customer-Owned Portion],O1992),Table15[Unique ID],0),0)))</f>
        <v>Non-lead</v>
      </c>
      <c r="X1992"/>
    </row>
    <row r="1993" spans="2:24" ht="30" x14ac:dyDescent="0.25">
      <c r="B1993" s="146">
        <v>53737875</v>
      </c>
      <c r="C1993" s="31" t="s">
        <v>2222</v>
      </c>
      <c r="D1993" s="31"/>
      <c r="E1993" s="44" t="s">
        <v>35</v>
      </c>
      <c r="F1993" s="43" t="s">
        <v>34</v>
      </c>
      <c r="G1993" s="84" t="s">
        <v>34</v>
      </c>
      <c r="H1993" s="31"/>
      <c r="I1993" s="31"/>
      <c r="J1993" s="84" t="s">
        <v>190</v>
      </c>
      <c r="K1993" s="31" t="s">
        <v>34</v>
      </c>
      <c r="L1993" s="31" t="s">
        <v>46</v>
      </c>
      <c r="M1993" s="169"/>
      <c r="N1993" s="148" t="s">
        <v>3033</v>
      </c>
      <c r="O1993" s="44" t="s">
        <v>35</v>
      </c>
      <c r="P1993" s="43">
        <v>1998</v>
      </c>
      <c r="Q1993" s="31">
        <v>1</v>
      </c>
      <c r="R1993" s="84" t="s">
        <v>188</v>
      </c>
      <c r="S1993" s="31" t="s">
        <v>34</v>
      </c>
      <c r="T1993" s="31"/>
      <c r="U1993" s="169"/>
      <c r="V1993" s="150"/>
      <c r="W1993" s="141" t="str" cm="1">
        <f t="array" ref="W1993">IF(SUM(LEN(B1993:V1993))=0,"",IF(OR(OR(ISBLANK(F1993),SUM(LEN(C1993),LEN(D1993))=0),AND(NOT(E1993="Unknown"),ISBLANK(J1993)),AND(NOT(O1993="Unknown"),ISBLANK(R1993))),"Missing Information", INDEX(Table15[Entire Service Line Classification], MATCH(SUMIFS(Table15[Unique ID],Table15[System-Owned Portion],E1993,Table15[If Material Anything Other than "Lead" in Column E,Was Material Ever Previously Lead?],G1993,Table15[Customer-Owned Portion],O1993),Table15[Unique ID],0),0)))</f>
        <v>Non-lead</v>
      </c>
      <c r="X1993"/>
    </row>
    <row r="1994" spans="2:24" ht="30" x14ac:dyDescent="0.25">
      <c r="B1994" s="146">
        <v>89017904</v>
      </c>
      <c r="C1994" s="31" t="s">
        <v>2223</v>
      </c>
      <c r="D1994" s="31"/>
      <c r="E1994" s="44" t="s">
        <v>35</v>
      </c>
      <c r="F1994" s="43" t="s">
        <v>34</v>
      </c>
      <c r="G1994" s="84" t="s">
        <v>34</v>
      </c>
      <c r="H1994" s="31"/>
      <c r="I1994" s="31"/>
      <c r="J1994" s="84" t="s">
        <v>190</v>
      </c>
      <c r="K1994" s="31" t="s">
        <v>34</v>
      </c>
      <c r="L1994" s="31" t="s">
        <v>46</v>
      </c>
      <c r="M1994" s="169"/>
      <c r="N1994" s="148" t="s">
        <v>3033</v>
      </c>
      <c r="O1994" s="44" t="s">
        <v>35</v>
      </c>
      <c r="P1994" s="43">
        <v>1998</v>
      </c>
      <c r="Q1994" s="31">
        <v>1</v>
      </c>
      <c r="R1994" s="84" t="s">
        <v>188</v>
      </c>
      <c r="S1994" s="31" t="s">
        <v>34</v>
      </c>
      <c r="T1994" s="31"/>
      <c r="U1994" s="169"/>
      <c r="V1994" s="150"/>
      <c r="W1994" s="141" t="str" cm="1">
        <f t="array" ref="W1994">IF(SUM(LEN(B1994:V1994))=0,"",IF(OR(OR(ISBLANK(F1994),SUM(LEN(C1994),LEN(D1994))=0),AND(NOT(E1994="Unknown"),ISBLANK(J1994)),AND(NOT(O1994="Unknown"),ISBLANK(R1994))),"Missing Information", INDEX(Table15[Entire Service Line Classification], MATCH(SUMIFS(Table15[Unique ID],Table15[System-Owned Portion],E1994,Table15[If Material Anything Other than "Lead" in Column E,Was Material Ever Previously Lead?],G1994,Table15[Customer-Owned Portion],O1994),Table15[Unique ID],0),0)))</f>
        <v>Non-lead</v>
      </c>
      <c r="X1994"/>
    </row>
    <row r="1995" spans="2:24" ht="30" x14ac:dyDescent="0.25">
      <c r="B1995" s="146">
        <v>53671203</v>
      </c>
      <c r="C1995" s="31" t="s">
        <v>2224</v>
      </c>
      <c r="D1995" s="31"/>
      <c r="E1995" s="44" t="s">
        <v>35</v>
      </c>
      <c r="F1995" s="43" t="s">
        <v>34</v>
      </c>
      <c r="G1995" s="84" t="s">
        <v>34</v>
      </c>
      <c r="H1995" s="31"/>
      <c r="I1995" s="31"/>
      <c r="J1995" s="84" t="s">
        <v>190</v>
      </c>
      <c r="K1995" s="31" t="s">
        <v>34</v>
      </c>
      <c r="L1995" s="31" t="s">
        <v>46</v>
      </c>
      <c r="M1995" s="169"/>
      <c r="N1995" s="148" t="s">
        <v>3033</v>
      </c>
      <c r="O1995" s="44" t="s">
        <v>35</v>
      </c>
      <c r="P1995" s="43">
        <v>1999</v>
      </c>
      <c r="Q1995" s="31">
        <v>1</v>
      </c>
      <c r="R1995" s="84" t="s">
        <v>188</v>
      </c>
      <c r="S1995" s="31" t="s">
        <v>34</v>
      </c>
      <c r="T1995" s="31"/>
      <c r="U1995" s="169"/>
      <c r="V1995" s="150"/>
      <c r="W1995" s="141" t="str" cm="1">
        <f t="array" ref="W1995">IF(SUM(LEN(B1995:V1995))=0,"",IF(OR(OR(ISBLANK(F1995),SUM(LEN(C1995),LEN(D1995))=0),AND(NOT(E1995="Unknown"),ISBLANK(J1995)),AND(NOT(O1995="Unknown"),ISBLANK(R1995))),"Missing Information", INDEX(Table15[Entire Service Line Classification], MATCH(SUMIFS(Table15[Unique ID],Table15[System-Owned Portion],E1995,Table15[If Material Anything Other than "Lead" in Column E,Was Material Ever Previously Lead?],G1995,Table15[Customer-Owned Portion],O1995),Table15[Unique ID],0),0)))</f>
        <v>Non-lead</v>
      </c>
      <c r="X1995"/>
    </row>
    <row r="1996" spans="2:24" ht="30" x14ac:dyDescent="0.25">
      <c r="B1996" s="146">
        <v>54336339</v>
      </c>
      <c r="C1996" s="31" t="s">
        <v>2225</v>
      </c>
      <c r="D1996" s="31"/>
      <c r="E1996" s="44" t="s">
        <v>35</v>
      </c>
      <c r="F1996" s="43" t="s">
        <v>34</v>
      </c>
      <c r="G1996" s="84" t="s">
        <v>34</v>
      </c>
      <c r="H1996" s="31"/>
      <c r="I1996" s="31"/>
      <c r="J1996" s="84" t="s">
        <v>190</v>
      </c>
      <c r="K1996" s="31" t="s">
        <v>34</v>
      </c>
      <c r="L1996" s="31" t="s">
        <v>46</v>
      </c>
      <c r="M1996" s="169"/>
      <c r="N1996" s="148" t="s">
        <v>3033</v>
      </c>
      <c r="O1996" s="44" t="s">
        <v>35</v>
      </c>
      <c r="P1996" s="43">
        <v>1999</v>
      </c>
      <c r="Q1996" s="31">
        <v>1</v>
      </c>
      <c r="R1996" s="84" t="s">
        <v>188</v>
      </c>
      <c r="S1996" s="31" t="s">
        <v>34</v>
      </c>
      <c r="T1996" s="31"/>
      <c r="U1996" s="169"/>
      <c r="V1996" s="150"/>
      <c r="W1996" s="141" t="str" cm="1">
        <f t="array" ref="W1996">IF(SUM(LEN(B1996:V1996))=0,"",IF(OR(OR(ISBLANK(F1996),SUM(LEN(C1996),LEN(D1996))=0),AND(NOT(E1996="Unknown"),ISBLANK(J1996)),AND(NOT(O1996="Unknown"),ISBLANK(R1996))),"Missing Information", INDEX(Table15[Entire Service Line Classification], MATCH(SUMIFS(Table15[Unique ID],Table15[System-Owned Portion],E1996,Table15[If Material Anything Other than "Lead" in Column E,Was Material Ever Previously Lead?],G1996,Table15[Customer-Owned Portion],O1996),Table15[Unique ID],0),0)))</f>
        <v>Non-lead</v>
      </c>
      <c r="X1996"/>
    </row>
    <row r="1997" spans="2:24" ht="30" x14ac:dyDescent="0.25">
      <c r="B1997" s="146">
        <v>88106474</v>
      </c>
      <c r="C1997" s="31" t="s">
        <v>2226</v>
      </c>
      <c r="D1997" s="31"/>
      <c r="E1997" s="44" t="s">
        <v>35</v>
      </c>
      <c r="F1997" s="43" t="s">
        <v>34</v>
      </c>
      <c r="G1997" s="84" t="s">
        <v>34</v>
      </c>
      <c r="H1997" s="31"/>
      <c r="I1997" s="31"/>
      <c r="J1997" s="84" t="s">
        <v>190</v>
      </c>
      <c r="K1997" s="31" t="s">
        <v>34</v>
      </c>
      <c r="L1997" s="31" t="s">
        <v>46</v>
      </c>
      <c r="M1997" s="169"/>
      <c r="N1997" s="148" t="s">
        <v>3033</v>
      </c>
      <c r="O1997" s="44" t="s">
        <v>35</v>
      </c>
      <c r="P1997" s="43">
        <v>1999</v>
      </c>
      <c r="Q1997" s="31">
        <v>1</v>
      </c>
      <c r="R1997" s="84" t="s">
        <v>188</v>
      </c>
      <c r="S1997" s="31" t="s">
        <v>34</v>
      </c>
      <c r="T1997" s="31"/>
      <c r="U1997" s="169"/>
      <c r="V1997" s="150"/>
      <c r="W1997" s="141" t="str" cm="1">
        <f t="array" ref="W1997">IF(SUM(LEN(B1997:V1997))=0,"",IF(OR(OR(ISBLANK(F1997),SUM(LEN(C1997),LEN(D1997))=0),AND(NOT(E1997="Unknown"),ISBLANK(J1997)),AND(NOT(O1997="Unknown"),ISBLANK(R1997))),"Missing Information", INDEX(Table15[Entire Service Line Classification], MATCH(SUMIFS(Table15[Unique ID],Table15[System-Owned Portion],E1997,Table15[If Material Anything Other than "Lead" in Column E,Was Material Ever Previously Lead?],G1997,Table15[Customer-Owned Portion],O1997),Table15[Unique ID],0),0)))</f>
        <v>Non-lead</v>
      </c>
      <c r="X1997"/>
    </row>
    <row r="1998" spans="2:24" ht="30" x14ac:dyDescent="0.25">
      <c r="B1998" s="146">
        <v>55779583</v>
      </c>
      <c r="C1998" s="31" t="s">
        <v>2227</v>
      </c>
      <c r="D1998" s="31"/>
      <c r="E1998" s="44" t="s">
        <v>35</v>
      </c>
      <c r="F1998" s="43" t="s">
        <v>34</v>
      </c>
      <c r="G1998" s="84" t="s">
        <v>34</v>
      </c>
      <c r="H1998" s="31"/>
      <c r="I1998" s="31"/>
      <c r="J1998" s="84" t="s">
        <v>190</v>
      </c>
      <c r="K1998" s="31" t="s">
        <v>34</v>
      </c>
      <c r="L1998" s="31" t="s">
        <v>46</v>
      </c>
      <c r="M1998" s="169"/>
      <c r="N1998" s="148" t="s">
        <v>3033</v>
      </c>
      <c r="O1998" s="44" t="s">
        <v>35</v>
      </c>
      <c r="P1998" s="43">
        <v>1999</v>
      </c>
      <c r="Q1998" s="31">
        <v>1</v>
      </c>
      <c r="R1998" s="84" t="s">
        <v>188</v>
      </c>
      <c r="S1998" s="31" t="s">
        <v>34</v>
      </c>
      <c r="T1998" s="31"/>
      <c r="U1998" s="169"/>
      <c r="V1998" s="150"/>
      <c r="W1998" s="141" t="str" cm="1">
        <f t="array" ref="W1998">IF(SUM(LEN(B1998:V1998))=0,"",IF(OR(OR(ISBLANK(F1998),SUM(LEN(C1998),LEN(D1998))=0),AND(NOT(E1998="Unknown"),ISBLANK(J1998)),AND(NOT(O1998="Unknown"),ISBLANK(R1998))),"Missing Information", INDEX(Table15[Entire Service Line Classification], MATCH(SUMIFS(Table15[Unique ID],Table15[System-Owned Portion],E1998,Table15[If Material Anything Other than "Lead" in Column E,Was Material Ever Previously Lead?],G1998,Table15[Customer-Owned Portion],O1998),Table15[Unique ID],0),0)))</f>
        <v>Non-lead</v>
      </c>
      <c r="X1998"/>
    </row>
    <row r="1999" spans="2:24" ht="30" x14ac:dyDescent="0.25">
      <c r="B1999" s="146">
        <v>53175971</v>
      </c>
      <c r="C1999" s="31" t="s">
        <v>2228</v>
      </c>
      <c r="D1999" s="31"/>
      <c r="E1999" s="44" t="s">
        <v>35</v>
      </c>
      <c r="F1999" s="43" t="s">
        <v>34</v>
      </c>
      <c r="G1999" s="84" t="s">
        <v>34</v>
      </c>
      <c r="H1999" s="31"/>
      <c r="I1999" s="31"/>
      <c r="J1999" s="84" t="s">
        <v>190</v>
      </c>
      <c r="K1999" s="31" t="s">
        <v>34</v>
      </c>
      <c r="L1999" s="31" t="s">
        <v>46</v>
      </c>
      <c r="M1999" s="169"/>
      <c r="N1999" s="148" t="s">
        <v>3033</v>
      </c>
      <c r="O1999" s="44" t="s">
        <v>35</v>
      </c>
      <c r="P1999" s="43">
        <v>1999</v>
      </c>
      <c r="Q1999" s="31">
        <v>1</v>
      </c>
      <c r="R1999" s="84" t="s">
        <v>188</v>
      </c>
      <c r="S1999" s="31" t="s">
        <v>34</v>
      </c>
      <c r="T1999" s="31"/>
      <c r="U1999" s="169"/>
      <c r="V1999" s="150"/>
      <c r="W1999" s="141" t="str" cm="1">
        <f t="array" ref="W1999">IF(SUM(LEN(B1999:V1999))=0,"",IF(OR(OR(ISBLANK(F1999),SUM(LEN(C1999),LEN(D1999))=0),AND(NOT(E1999="Unknown"),ISBLANK(J1999)),AND(NOT(O1999="Unknown"),ISBLANK(R1999))),"Missing Information", INDEX(Table15[Entire Service Line Classification], MATCH(SUMIFS(Table15[Unique ID],Table15[System-Owned Portion],E1999,Table15[If Material Anything Other than "Lead" in Column E,Was Material Ever Previously Lead?],G1999,Table15[Customer-Owned Portion],O1999),Table15[Unique ID],0),0)))</f>
        <v>Non-lead</v>
      </c>
      <c r="X1999"/>
    </row>
    <row r="2000" spans="2:24" ht="30" x14ac:dyDescent="0.25">
      <c r="B2000" s="146">
        <v>54229774</v>
      </c>
      <c r="C2000" s="31" t="s">
        <v>2229</v>
      </c>
      <c r="D2000" s="31"/>
      <c r="E2000" s="44" t="s">
        <v>35</v>
      </c>
      <c r="F2000" s="43" t="s">
        <v>34</v>
      </c>
      <c r="G2000" s="84" t="s">
        <v>34</v>
      </c>
      <c r="H2000" s="31"/>
      <c r="I2000" s="31"/>
      <c r="J2000" s="84" t="s">
        <v>190</v>
      </c>
      <c r="K2000" s="31" t="s">
        <v>34</v>
      </c>
      <c r="L2000" s="31" t="s">
        <v>46</v>
      </c>
      <c r="M2000" s="169"/>
      <c r="N2000" s="148" t="s">
        <v>3033</v>
      </c>
      <c r="O2000" s="44" t="s">
        <v>35</v>
      </c>
      <c r="P2000" s="43">
        <v>1999</v>
      </c>
      <c r="Q2000" s="31">
        <v>1</v>
      </c>
      <c r="R2000" s="84" t="s">
        <v>188</v>
      </c>
      <c r="S2000" s="31" t="s">
        <v>34</v>
      </c>
      <c r="T2000" s="31"/>
      <c r="U2000" s="169"/>
      <c r="V2000" s="150"/>
      <c r="W2000" s="141" t="str" cm="1">
        <f t="array" ref="W2000">IF(SUM(LEN(B2000:V2000))=0,"",IF(OR(OR(ISBLANK(F2000),SUM(LEN(C2000),LEN(D2000))=0),AND(NOT(E2000="Unknown"),ISBLANK(J2000)),AND(NOT(O2000="Unknown"),ISBLANK(R2000))),"Missing Information", INDEX(Table15[Entire Service Line Classification], MATCH(SUMIFS(Table15[Unique ID],Table15[System-Owned Portion],E2000,Table15[If Material Anything Other than "Lead" in Column E,Was Material Ever Previously Lead?],G2000,Table15[Customer-Owned Portion],O2000),Table15[Unique ID],0),0)))</f>
        <v>Non-lead</v>
      </c>
      <c r="X2000"/>
    </row>
    <row r="2001" spans="2:24" ht="30" x14ac:dyDescent="0.25">
      <c r="B2001" s="146">
        <v>54229773</v>
      </c>
      <c r="C2001" s="31" t="s">
        <v>2230</v>
      </c>
      <c r="D2001" s="31"/>
      <c r="E2001" s="44" t="s">
        <v>35</v>
      </c>
      <c r="F2001" s="43" t="s">
        <v>34</v>
      </c>
      <c r="G2001" s="84" t="s">
        <v>34</v>
      </c>
      <c r="H2001" s="31"/>
      <c r="I2001" s="31"/>
      <c r="J2001" s="84" t="s">
        <v>190</v>
      </c>
      <c r="K2001" s="31" t="s">
        <v>34</v>
      </c>
      <c r="L2001" s="31" t="s">
        <v>46</v>
      </c>
      <c r="M2001" s="169"/>
      <c r="N2001" s="148" t="s">
        <v>3033</v>
      </c>
      <c r="O2001" s="44" t="s">
        <v>35</v>
      </c>
      <c r="P2001" s="43">
        <v>1999</v>
      </c>
      <c r="Q2001" s="31">
        <v>1</v>
      </c>
      <c r="R2001" s="84" t="s">
        <v>188</v>
      </c>
      <c r="S2001" s="31" t="s">
        <v>34</v>
      </c>
      <c r="T2001" s="31"/>
      <c r="U2001" s="169"/>
      <c r="V2001" s="150"/>
      <c r="W2001" s="141" t="str" cm="1">
        <f t="array" ref="W2001">IF(SUM(LEN(B2001:V2001))=0,"",IF(OR(OR(ISBLANK(F2001),SUM(LEN(C2001),LEN(D2001))=0),AND(NOT(E2001="Unknown"),ISBLANK(J2001)),AND(NOT(O2001="Unknown"),ISBLANK(R2001))),"Missing Information", INDEX(Table15[Entire Service Line Classification], MATCH(SUMIFS(Table15[Unique ID],Table15[System-Owned Portion],E2001,Table15[If Material Anything Other than "Lead" in Column E,Was Material Ever Previously Lead?],G2001,Table15[Customer-Owned Portion],O2001),Table15[Unique ID],0),0)))</f>
        <v>Non-lead</v>
      </c>
      <c r="X2001"/>
    </row>
    <row r="2002" spans="2:24" ht="30" x14ac:dyDescent="0.25">
      <c r="B2002" s="146">
        <v>31963572</v>
      </c>
      <c r="C2002" s="31" t="s">
        <v>2231</v>
      </c>
      <c r="D2002" s="31"/>
      <c r="E2002" s="44" t="s">
        <v>35</v>
      </c>
      <c r="F2002" s="43" t="s">
        <v>34</v>
      </c>
      <c r="G2002" s="84" t="s">
        <v>34</v>
      </c>
      <c r="H2002" s="31"/>
      <c r="I2002" s="31"/>
      <c r="J2002" s="84" t="s">
        <v>190</v>
      </c>
      <c r="K2002" s="31" t="s">
        <v>34</v>
      </c>
      <c r="L2002" s="31" t="s">
        <v>46</v>
      </c>
      <c r="M2002" s="169"/>
      <c r="N2002" s="148" t="s">
        <v>3033</v>
      </c>
      <c r="O2002" s="44" t="s">
        <v>35</v>
      </c>
      <c r="P2002" s="43">
        <v>1999</v>
      </c>
      <c r="Q2002" s="31">
        <v>1</v>
      </c>
      <c r="R2002" s="84" t="s">
        <v>188</v>
      </c>
      <c r="S2002" s="31" t="s">
        <v>34</v>
      </c>
      <c r="T2002" s="31"/>
      <c r="U2002" s="169"/>
      <c r="V2002" s="150"/>
      <c r="W2002" s="141" t="str" cm="1">
        <f t="array" ref="W2002">IF(SUM(LEN(B2002:V2002))=0,"",IF(OR(OR(ISBLANK(F2002),SUM(LEN(C2002),LEN(D2002))=0),AND(NOT(E2002="Unknown"),ISBLANK(J2002)),AND(NOT(O2002="Unknown"),ISBLANK(R2002))),"Missing Information", INDEX(Table15[Entire Service Line Classification], MATCH(SUMIFS(Table15[Unique ID],Table15[System-Owned Portion],E2002,Table15[If Material Anything Other than "Lead" in Column E,Was Material Ever Previously Lead?],G2002,Table15[Customer-Owned Portion],O2002),Table15[Unique ID],0),0)))</f>
        <v>Non-lead</v>
      </c>
      <c r="X2002"/>
    </row>
    <row r="2003" spans="2:24" ht="30" x14ac:dyDescent="0.25">
      <c r="B2003" s="146">
        <v>53737902</v>
      </c>
      <c r="C2003" s="31" t="s">
        <v>2232</v>
      </c>
      <c r="D2003" s="31"/>
      <c r="E2003" s="44" t="s">
        <v>35</v>
      </c>
      <c r="F2003" s="43" t="s">
        <v>34</v>
      </c>
      <c r="G2003" s="84" t="s">
        <v>34</v>
      </c>
      <c r="H2003" s="31"/>
      <c r="I2003" s="31"/>
      <c r="J2003" s="84" t="s">
        <v>190</v>
      </c>
      <c r="K2003" s="31" t="s">
        <v>34</v>
      </c>
      <c r="L2003" s="31" t="s">
        <v>46</v>
      </c>
      <c r="M2003" s="169"/>
      <c r="N2003" s="148" t="s">
        <v>3033</v>
      </c>
      <c r="O2003" s="44" t="s">
        <v>35</v>
      </c>
      <c r="P2003" s="43">
        <v>1999</v>
      </c>
      <c r="Q2003" s="31">
        <v>1</v>
      </c>
      <c r="R2003" s="84" t="s">
        <v>188</v>
      </c>
      <c r="S2003" s="31" t="s">
        <v>34</v>
      </c>
      <c r="T2003" s="31"/>
      <c r="U2003" s="169"/>
      <c r="V2003" s="150"/>
      <c r="W2003" s="141" t="str" cm="1">
        <f t="array" ref="W2003">IF(SUM(LEN(B2003:V2003))=0,"",IF(OR(OR(ISBLANK(F2003),SUM(LEN(C2003),LEN(D2003))=0),AND(NOT(E2003="Unknown"),ISBLANK(J2003)),AND(NOT(O2003="Unknown"),ISBLANK(R2003))),"Missing Information", INDEX(Table15[Entire Service Line Classification], MATCH(SUMIFS(Table15[Unique ID],Table15[System-Owned Portion],E2003,Table15[If Material Anything Other than "Lead" in Column E,Was Material Ever Previously Lead?],G2003,Table15[Customer-Owned Portion],O2003),Table15[Unique ID],0),0)))</f>
        <v>Non-lead</v>
      </c>
      <c r="X2003"/>
    </row>
    <row r="2004" spans="2:24" ht="30" x14ac:dyDescent="0.25">
      <c r="B2004" s="146">
        <v>53175999</v>
      </c>
      <c r="C2004" s="31" t="s">
        <v>2233</v>
      </c>
      <c r="D2004" s="31"/>
      <c r="E2004" s="44" t="s">
        <v>35</v>
      </c>
      <c r="F2004" s="43" t="s">
        <v>34</v>
      </c>
      <c r="G2004" s="84" t="s">
        <v>34</v>
      </c>
      <c r="H2004" s="31"/>
      <c r="I2004" s="31"/>
      <c r="J2004" s="84" t="s">
        <v>190</v>
      </c>
      <c r="K2004" s="31" t="s">
        <v>34</v>
      </c>
      <c r="L2004" s="31" t="s">
        <v>46</v>
      </c>
      <c r="M2004" s="169"/>
      <c r="N2004" s="148" t="s">
        <v>3033</v>
      </c>
      <c r="O2004" s="44" t="s">
        <v>35</v>
      </c>
      <c r="P2004" s="43">
        <v>1999</v>
      </c>
      <c r="Q2004" s="31">
        <v>1</v>
      </c>
      <c r="R2004" s="84" t="s">
        <v>188</v>
      </c>
      <c r="S2004" s="31" t="s">
        <v>34</v>
      </c>
      <c r="T2004" s="31"/>
      <c r="U2004" s="169"/>
      <c r="V2004" s="150"/>
      <c r="W2004" s="141" t="str" cm="1">
        <f t="array" ref="W2004">IF(SUM(LEN(B2004:V2004))=0,"",IF(OR(OR(ISBLANK(F2004),SUM(LEN(C2004),LEN(D2004))=0),AND(NOT(E2004="Unknown"),ISBLANK(J2004)),AND(NOT(O2004="Unknown"),ISBLANK(R2004))),"Missing Information", INDEX(Table15[Entire Service Line Classification], MATCH(SUMIFS(Table15[Unique ID],Table15[System-Owned Portion],E2004,Table15[If Material Anything Other than "Lead" in Column E,Was Material Ever Previously Lead?],G2004,Table15[Customer-Owned Portion],O2004),Table15[Unique ID],0),0)))</f>
        <v>Non-lead</v>
      </c>
      <c r="X2004"/>
    </row>
    <row r="2005" spans="2:24" ht="30" x14ac:dyDescent="0.25">
      <c r="B2005" s="146">
        <v>46941748</v>
      </c>
      <c r="C2005" s="31" t="s">
        <v>2234</v>
      </c>
      <c r="D2005" s="31"/>
      <c r="E2005" s="44" t="s">
        <v>35</v>
      </c>
      <c r="F2005" s="43" t="s">
        <v>34</v>
      </c>
      <c r="G2005" s="84" t="s">
        <v>34</v>
      </c>
      <c r="H2005" s="31"/>
      <c r="I2005" s="31"/>
      <c r="J2005" s="84" t="s">
        <v>190</v>
      </c>
      <c r="K2005" s="31" t="s">
        <v>34</v>
      </c>
      <c r="L2005" s="31" t="s">
        <v>46</v>
      </c>
      <c r="M2005" s="169"/>
      <c r="N2005" s="148" t="s">
        <v>3033</v>
      </c>
      <c r="O2005" s="44" t="s">
        <v>35</v>
      </c>
      <c r="P2005" s="43">
        <v>1999</v>
      </c>
      <c r="Q2005" s="31">
        <v>1</v>
      </c>
      <c r="R2005" s="84" t="s">
        <v>188</v>
      </c>
      <c r="S2005" s="31" t="s">
        <v>34</v>
      </c>
      <c r="T2005" s="31"/>
      <c r="U2005" s="169"/>
      <c r="V2005" s="150"/>
      <c r="W2005" s="141" t="str" cm="1">
        <f t="array" ref="W2005">IF(SUM(LEN(B2005:V2005))=0,"",IF(OR(OR(ISBLANK(F2005),SUM(LEN(C2005),LEN(D2005))=0),AND(NOT(E2005="Unknown"),ISBLANK(J2005)),AND(NOT(O2005="Unknown"),ISBLANK(R2005))),"Missing Information", INDEX(Table15[Entire Service Line Classification], MATCH(SUMIFS(Table15[Unique ID],Table15[System-Owned Portion],E2005,Table15[If Material Anything Other than "Lead" in Column E,Was Material Ever Previously Lead?],G2005,Table15[Customer-Owned Portion],O2005),Table15[Unique ID],0),0)))</f>
        <v>Non-lead</v>
      </c>
      <c r="X2005"/>
    </row>
    <row r="2006" spans="2:24" ht="30" x14ac:dyDescent="0.25">
      <c r="B2006" s="146">
        <v>54336327</v>
      </c>
      <c r="C2006" s="31" t="s">
        <v>2235</v>
      </c>
      <c r="D2006" s="31"/>
      <c r="E2006" s="44" t="s">
        <v>35</v>
      </c>
      <c r="F2006" s="43" t="s">
        <v>34</v>
      </c>
      <c r="G2006" s="84" t="s">
        <v>34</v>
      </c>
      <c r="H2006" s="31"/>
      <c r="I2006" s="31"/>
      <c r="J2006" s="84" t="s">
        <v>190</v>
      </c>
      <c r="K2006" s="31" t="s">
        <v>34</v>
      </c>
      <c r="L2006" s="31" t="s">
        <v>46</v>
      </c>
      <c r="M2006" s="169"/>
      <c r="N2006" s="148" t="s">
        <v>3033</v>
      </c>
      <c r="O2006" s="44" t="s">
        <v>35</v>
      </c>
      <c r="P2006" s="43">
        <v>1999</v>
      </c>
      <c r="Q2006" s="31">
        <v>1</v>
      </c>
      <c r="R2006" s="84" t="s">
        <v>188</v>
      </c>
      <c r="S2006" s="31" t="s">
        <v>34</v>
      </c>
      <c r="T2006" s="31"/>
      <c r="U2006" s="169"/>
      <c r="V2006" s="150"/>
      <c r="W2006" s="141" t="str" cm="1">
        <f t="array" ref="W2006">IF(SUM(LEN(B2006:V2006))=0,"",IF(OR(OR(ISBLANK(F2006),SUM(LEN(C2006),LEN(D2006))=0),AND(NOT(E2006="Unknown"),ISBLANK(J2006)),AND(NOT(O2006="Unknown"),ISBLANK(R2006))),"Missing Information", INDEX(Table15[Entire Service Line Classification], MATCH(SUMIFS(Table15[Unique ID],Table15[System-Owned Portion],E2006,Table15[If Material Anything Other than "Lead" in Column E,Was Material Ever Previously Lead?],G2006,Table15[Customer-Owned Portion],O2006),Table15[Unique ID],0),0)))</f>
        <v>Non-lead</v>
      </c>
      <c r="X2006"/>
    </row>
    <row r="2007" spans="2:24" ht="30" x14ac:dyDescent="0.25">
      <c r="B2007" s="146">
        <v>52882449</v>
      </c>
      <c r="C2007" s="31" t="s">
        <v>2236</v>
      </c>
      <c r="D2007" s="31"/>
      <c r="E2007" s="44" t="s">
        <v>35</v>
      </c>
      <c r="F2007" s="43" t="s">
        <v>34</v>
      </c>
      <c r="G2007" s="84" t="s">
        <v>34</v>
      </c>
      <c r="H2007" s="31"/>
      <c r="I2007" s="31"/>
      <c r="J2007" s="84" t="s">
        <v>190</v>
      </c>
      <c r="K2007" s="31" t="s">
        <v>34</v>
      </c>
      <c r="L2007" s="31" t="s">
        <v>46</v>
      </c>
      <c r="M2007" s="169"/>
      <c r="N2007" s="148" t="s">
        <v>3033</v>
      </c>
      <c r="O2007" s="44" t="s">
        <v>35</v>
      </c>
      <c r="P2007" s="43">
        <v>1999</v>
      </c>
      <c r="Q2007" s="31">
        <v>1</v>
      </c>
      <c r="R2007" s="84" t="s">
        <v>188</v>
      </c>
      <c r="S2007" s="31" t="s">
        <v>34</v>
      </c>
      <c r="T2007" s="31"/>
      <c r="U2007" s="169"/>
      <c r="V2007" s="150"/>
      <c r="W2007" s="141" t="str" cm="1">
        <f t="array" ref="W2007">IF(SUM(LEN(B2007:V2007))=0,"",IF(OR(OR(ISBLANK(F2007),SUM(LEN(C2007),LEN(D2007))=0),AND(NOT(E2007="Unknown"),ISBLANK(J2007)),AND(NOT(O2007="Unknown"),ISBLANK(R2007))),"Missing Information", INDEX(Table15[Entire Service Line Classification], MATCH(SUMIFS(Table15[Unique ID],Table15[System-Owned Portion],E2007,Table15[If Material Anything Other than "Lead" in Column E,Was Material Ever Previously Lead?],G2007,Table15[Customer-Owned Portion],O2007),Table15[Unique ID],0),0)))</f>
        <v>Non-lead</v>
      </c>
      <c r="X2007"/>
    </row>
    <row r="2008" spans="2:24" ht="30" x14ac:dyDescent="0.25">
      <c r="B2008" s="146">
        <v>70111604</v>
      </c>
      <c r="C2008" s="31" t="s">
        <v>2237</v>
      </c>
      <c r="D2008" s="31"/>
      <c r="E2008" s="44" t="s">
        <v>35</v>
      </c>
      <c r="F2008" s="43" t="s">
        <v>34</v>
      </c>
      <c r="G2008" s="84" t="s">
        <v>34</v>
      </c>
      <c r="H2008" s="31"/>
      <c r="I2008" s="31"/>
      <c r="J2008" s="84" t="s">
        <v>190</v>
      </c>
      <c r="K2008" s="31" t="s">
        <v>34</v>
      </c>
      <c r="L2008" s="31" t="s">
        <v>46</v>
      </c>
      <c r="M2008" s="169"/>
      <c r="N2008" s="148" t="s">
        <v>3033</v>
      </c>
      <c r="O2008" s="44" t="s">
        <v>35</v>
      </c>
      <c r="P2008" s="43">
        <v>1999</v>
      </c>
      <c r="Q2008" s="31">
        <v>1</v>
      </c>
      <c r="R2008" s="84" t="s">
        <v>188</v>
      </c>
      <c r="S2008" s="31" t="s">
        <v>34</v>
      </c>
      <c r="T2008" s="31"/>
      <c r="U2008" s="169"/>
      <c r="V2008" s="150"/>
      <c r="W2008" s="141" t="str" cm="1">
        <f t="array" ref="W2008">IF(SUM(LEN(B2008:V2008))=0,"",IF(OR(OR(ISBLANK(F2008),SUM(LEN(C2008),LEN(D2008))=0),AND(NOT(E2008="Unknown"),ISBLANK(J2008)),AND(NOT(O2008="Unknown"),ISBLANK(R2008))),"Missing Information", INDEX(Table15[Entire Service Line Classification], MATCH(SUMIFS(Table15[Unique ID],Table15[System-Owned Portion],E2008,Table15[If Material Anything Other than "Lead" in Column E,Was Material Ever Previously Lead?],G2008,Table15[Customer-Owned Portion],O2008),Table15[Unique ID],0),0)))</f>
        <v>Non-lead</v>
      </c>
      <c r="X2008"/>
    </row>
    <row r="2009" spans="2:24" ht="30" x14ac:dyDescent="0.25">
      <c r="B2009" s="146">
        <v>53737865</v>
      </c>
      <c r="C2009" s="31" t="s">
        <v>2238</v>
      </c>
      <c r="D2009" s="31"/>
      <c r="E2009" s="44" t="s">
        <v>35</v>
      </c>
      <c r="F2009" s="43" t="s">
        <v>34</v>
      </c>
      <c r="G2009" s="84" t="s">
        <v>34</v>
      </c>
      <c r="H2009" s="31"/>
      <c r="I2009" s="31"/>
      <c r="J2009" s="84" t="s">
        <v>190</v>
      </c>
      <c r="K2009" s="31" t="s">
        <v>34</v>
      </c>
      <c r="L2009" s="31" t="s">
        <v>46</v>
      </c>
      <c r="M2009" s="169"/>
      <c r="N2009" s="148" t="s">
        <v>3033</v>
      </c>
      <c r="O2009" s="44" t="s">
        <v>35</v>
      </c>
      <c r="P2009" s="43">
        <v>1999</v>
      </c>
      <c r="Q2009" s="31">
        <v>1</v>
      </c>
      <c r="R2009" s="84" t="s">
        <v>188</v>
      </c>
      <c r="S2009" s="31" t="s">
        <v>34</v>
      </c>
      <c r="T2009" s="31"/>
      <c r="U2009" s="169"/>
      <c r="V2009" s="150"/>
      <c r="W2009" s="141" t="str" cm="1">
        <f t="array" ref="W2009">IF(SUM(LEN(B2009:V2009))=0,"",IF(OR(OR(ISBLANK(F2009),SUM(LEN(C2009),LEN(D2009))=0),AND(NOT(E2009="Unknown"),ISBLANK(J2009)),AND(NOT(O2009="Unknown"),ISBLANK(R2009))),"Missing Information", INDEX(Table15[Entire Service Line Classification], MATCH(SUMIFS(Table15[Unique ID],Table15[System-Owned Portion],E2009,Table15[If Material Anything Other than "Lead" in Column E,Was Material Ever Previously Lead?],G2009,Table15[Customer-Owned Portion],O2009),Table15[Unique ID],0),0)))</f>
        <v>Non-lead</v>
      </c>
      <c r="X2009"/>
    </row>
    <row r="2010" spans="2:24" ht="30" x14ac:dyDescent="0.25">
      <c r="B2010" s="146">
        <v>53737858</v>
      </c>
      <c r="C2010" s="31" t="s">
        <v>2239</v>
      </c>
      <c r="D2010" s="31"/>
      <c r="E2010" s="44" t="s">
        <v>35</v>
      </c>
      <c r="F2010" s="43" t="s">
        <v>34</v>
      </c>
      <c r="G2010" s="84" t="s">
        <v>34</v>
      </c>
      <c r="H2010" s="31"/>
      <c r="I2010" s="31"/>
      <c r="J2010" s="84" t="s">
        <v>190</v>
      </c>
      <c r="K2010" s="31" t="s">
        <v>34</v>
      </c>
      <c r="L2010" s="31" t="s">
        <v>46</v>
      </c>
      <c r="M2010" s="169"/>
      <c r="N2010" s="148" t="s">
        <v>3033</v>
      </c>
      <c r="O2010" s="44" t="s">
        <v>35</v>
      </c>
      <c r="P2010" s="43">
        <v>1999</v>
      </c>
      <c r="Q2010" s="31">
        <v>1</v>
      </c>
      <c r="R2010" s="84" t="s">
        <v>188</v>
      </c>
      <c r="S2010" s="31" t="s">
        <v>34</v>
      </c>
      <c r="T2010" s="31"/>
      <c r="U2010" s="169"/>
      <c r="V2010" s="150"/>
      <c r="W2010" s="141" t="str" cm="1">
        <f t="array" ref="W2010">IF(SUM(LEN(B2010:V2010))=0,"",IF(OR(OR(ISBLANK(F2010),SUM(LEN(C2010),LEN(D2010))=0),AND(NOT(E2010="Unknown"),ISBLANK(J2010)),AND(NOT(O2010="Unknown"),ISBLANK(R2010))),"Missing Information", INDEX(Table15[Entire Service Line Classification], MATCH(SUMIFS(Table15[Unique ID],Table15[System-Owned Portion],E2010,Table15[If Material Anything Other than "Lead" in Column E,Was Material Ever Previously Lead?],G2010,Table15[Customer-Owned Portion],O2010),Table15[Unique ID],0),0)))</f>
        <v>Non-lead</v>
      </c>
      <c r="X2010"/>
    </row>
    <row r="2011" spans="2:24" ht="30" x14ac:dyDescent="0.25">
      <c r="B2011" s="146">
        <v>53737879</v>
      </c>
      <c r="C2011" s="31" t="s">
        <v>2240</v>
      </c>
      <c r="D2011" s="31"/>
      <c r="E2011" s="44" t="s">
        <v>35</v>
      </c>
      <c r="F2011" s="43" t="s">
        <v>34</v>
      </c>
      <c r="G2011" s="84" t="s">
        <v>34</v>
      </c>
      <c r="H2011" s="31"/>
      <c r="I2011" s="31"/>
      <c r="J2011" s="84" t="s">
        <v>190</v>
      </c>
      <c r="K2011" s="31" t="s">
        <v>34</v>
      </c>
      <c r="L2011" s="31" t="s">
        <v>46</v>
      </c>
      <c r="M2011" s="169"/>
      <c r="N2011" s="148" t="s">
        <v>3033</v>
      </c>
      <c r="O2011" s="44" t="s">
        <v>35</v>
      </c>
      <c r="P2011" s="43">
        <v>1999</v>
      </c>
      <c r="Q2011" s="31">
        <v>1</v>
      </c>
      <c r="R2011" s="84" t="s">
        <v>188</v>
      </c>
      <c r="S2011" s="31" t="s">
        <v>34</v>
      </c>
      <c r="T2011" s="31"/>
      <c r="U2011" s="169"/>
      <c r="V2011" s="150"/>
      <c r="W2011" s="141" t="str" cm="1">
        <f t="array" ref="W2011">IF(SUM(LEN(B2011:V2011))=0,"",IF(OR(OR(ISBLANK(F2011),SUM(LEN(C2011),LEN(D2011))=0),AND(NOT(E2011="Unknown"),ISBLANK(J2011)),AND(NOT(O2011="Unknown"),ISBLANK(R2011))),"Missing Information", INDEX(Table15[Entire Service Line Classification], MATCH(SUMIFS(Table15[Unique ID],Table15[System-Owned Portion],E2011,Table15[If Material Anything Other than "Lead" in Column E,Was Material Ever Previously Lead?],G2011,Table15[Customer-Owned Portion],O2011),Table15[Unique ID],0),0)))</f>
        <v>Non-lead</v>
      </c>
      <c r="X2011"/>
    </row>
    <row r="2012" spans="2:24" ht="30" x14ac:dyDescent="0.25">
      <c r="B2012" s="146">
        <v>89008389</v>
      </c>
      <c r="C2012" s="31" t="s">
        <v>2241</v>
      </c>
      <c r="D2012" s="31"/>
      <c r="E2012" s="44" t="s">
        <v>35</v>
      </c>
      <c r="F2012" s="43" t="s">
        <v>34</v>
      </c>
      <c r="G2012" s="84" t="s">
        <v>34</v>
      </c>
      <c r="H2012" s="31"/>
      <c r="I2012" s="31"/>
      <c r="J2012" s="84" t="s">
        <v>190</v>
      </c>
      <c r="K2012" s="31" t="s">
        <v>34</v>
      </c>
      <c r="L2012" s="31" t="s">
        <v>46</v>
      </c>
      <c r="M2012" s="169"/>
      <c r="N2012" s="148" t="s">
        <v>3033</v>
      </c>
      <c r="O2012" s="44" t="s">
        <v>35</v>
      </c>
      <c r="P2012" s="43">
        <v>1999</v>
      </c>
      <c r="Q2012" s="31">
        <v>1</v>
      </c>
      <c r="R2012" s="84" t="s">
        <v>188</v>
      </c>
      <c r="S2012" s="31" t="s">
        <v>34</v>
      </c>
      <c r="T2012" s="31"/>
      <c r="U2012" s="169"/>
      <c r="V2012" s="150"/>
      <c r="W2012" s="141" t="str" cm="1">
        <f t="array" ref="W2012">IF(SUM(LEN(B2012:V2012))=0,"",IF(OR(OR(ISBLANK(F2012),SUM(LEN(C2012),LEN(D2012))=0),AND(NOT(E2012="Unknown"),ISBLANK(J2012)),AND(NOT(O2012="Unknown"),ISBLANK(R2012))),"Missing Information", INDEX(Table15[Entire Service Line Classification], MATCH(SUMIFS(Table15[Unique ID],Table15[System-Owned Portion],E2012,Table15[If Material Anything Other than "Lead" in Column E,Was Material Ever Previously Lead?],G2012,Table15[Customer-Owned Portion],O2012),Table15[Unique ID],0),0)))</f>
        <v>Non-lead</v>
      </c>
      <c r="X2012"/>
    </row>
    <row r="2013" spans="2:24" ht="30" x14ac:dyDescent="0.25">
      <c r="B2013" s="146">
        <v>55606768</v>
      </c>
      <c r="C2013" s="31" t="s">
        <v>2242</v>
      </c>
      <c r="D2013" s="31"/>
      <c r="E2013" s="44" t="s">
        <v>35</v>
      </c>
      <c r="F2013" s="43" t="s">
        <v>34</v>
      </c>
      <c r="G2013" s="84" t="s">
        <v>34</v>
      </c>
      <c r="H2013" s="31"/>
      <c r="I2013" s="31"/>
      <c r="J2013" s="84" t="s">
        <v>190</v>
      </c>
      <c r="K2013" s="31" t="s">
        <v>34</v>
      </c>
      <c r="L2013" s="31" t="s">
        <v>46</v>
      </c>
      <c r="M2013" s="169"/>
      <c r="N2013" s="148" t="s">
        <v>3033</v>
      </c>
      <c r="O2013" s="44" t="s">
        <v>35</v>
      </c>
      <c r="P2013" s="43">
        <v>1999</v>
      </c>
      <c r="Q2013" s="31">
        <v>1</v>
      </c>
      <c r="R2013" s="84" t="s">
        <v>188</v>
      </c>
      <c r="S2013" s="31" t="s">
        <v>34</v>
      </c>
      <c r="T2013" s="31"/>
      <c r="U2013" s="169"/>
      <c r="V2013" s="150"/>
      <c r="W2013" s="141" t="str" cm="1">
        <f t="array" ref="W2013">IF(SUM(LEN(B2013:V2013))=0,"",IF(OR(OR(ISBLANK(F2013),SUM(LEN(C2013),LEN(D2013))=0),AND(NOT(E2013="Unknown"),ISBLANK(J2013)),AND(NOT(O2013="Unknown"),ISBLANK(R2013))),"Missing Information", INDEX(Table15[Entire Service Line Classification], MATCH(SUMIFS(Table15[Unique ID],Table15[System-Owned Portion],E2013,Table15[If Material Anything Other than "Lead" in Column E,Was Material Ever Previously Lead?],G2013,Table15[Customer-Owned Portion],O2013),Table15[Unique ID],0),0)))</f>
        <v>Non-lead</v>
      </c>
      <c r="X2013"/>
    </row>
    <row r="2014" spans="2:24" ht="30" x14ac:dyDescent="0.25">
      <c r="B2014" s="146">
        <v>54336370</v>
      </c>
      <c r="C2014" s="31" t="s">
        <v>2243</v>
      </c>
      <c r="D2014" s="31"/>
      <c r="E2014" s="44" t="s">
        <v>35</v>
      </c>
      <c r="F2014" s="43" t="s">
        <v>34</v>
      </c>
      <c r="G2014" s="84" t="s">
        <v>34</v>
      </c>
      <c r="H2014" s="31"/>
      <c r="I2014" s="31"/>
      <c r="J2014" s="84" t="s">
        <v>190</v>
      </c>
      <c r="K2014" s="31" t="s">
        <v>34</v>
      </c>
      <c r="L2014" s="31" t="s">
        <v>46</v>
      </c>
      <c r="M2014" s="169"/>
      <c r="N2014" s="148" t="s">
        <v>3033</v>
      </c>
      <c r="O2014" s="44" t="s">
        <v>35</v>
      </c>
      <c r="P2014" s="43">
        <v>1999</v>
      </c>
      <c r="Q2014" s="31">
        <v>1</v>
      </c>
      <c r="R2014" s="84" t="s">
        <v>188</v>
      </c>
      <c r="S2014" s="31" t="s">
        <v>34</v>
      </c>
      <c r="T2014" s="31"/>
      <c r="U2014" s="169"/>
      <c r="V2014" s="150"/>
      <c r="W2014" s="141" t="str" cm="1">
        <f t="array" ref="W2014">IF(SUM(LEN(B2014:V2014))=0,"",IF(OR(OR(ISBLANK(F2014),SUM(LEN(C2014),LEN(D2014))=0),AND(NOT(E2014="Unknown"),ISBLANK(J2014)),AND(NOT(O2014="Unknown"),ISBLANK(R2014))),"Missing Information", INDEX(Table15[Entire Service Line Classification], MATCH(SUMIFS(Table15[Unique ID],Table15[System-Owned Portion],E2014,Table15[If Material Anything Other than "Lead" in Column E,Was Material Ever Previously Lead?],G2014,Table15[Customer-Owned Portion],O2014),Table15[Unique ID],0),0)))</f>
        <v>Non-lead</v>
      </c>
      <c r="X2014"/>
    </row>
    <row r="2015" spans="2:24" ht="30" x14ac:dyDescent="0.25">
      <c r="B2015" s="146">
        <v>63484693</v>
      </c>
      <c r="C2015" s="31" t="s">
        <v>2244</v>
      </c>
      <c r="D2015" s="31"/>
      <c r="E2015" s="44" t="s">
        <v>35</v>
      </c>
      <c r="F2015" s="43" t="s">
        <v>34</v>
      </c>
      <c r="G2015" s="84" t="s">
        <v>34</v>
      </c>
      <c r="H2015" s="31"/>
      <c r="I2015" s="31"/>
      <c r="J2015" s="84" t="s">
        <v>190</v>
      </c>
      <c r="K2015" s="31" t="s">
        <v>34</v>
      </c>
      <c r="L2015" s="31" t="s">
        <v>46</v>
      </c>
      <c r="M2015" s="169"/>
      <c r="N2015" s="148" t="s">
        <v>3033</v>
      </c>
      <c r="O2015" s="44" t="s">
        <v>35</v>
      </c>
      <c r="P2015" s="43">
        <v>1999</v>
      </c>
      <c r="Q2015" s="31">
        <v>1</v>
      </c>
      <c r="R2015" s="84" t="s">
        <v>188</v>
      </c>
      <c r="S2015" s="31" t="s">
        <v>34</v>
      </c>
      <c r="T2015" s="31"/>
      <c r="U2015" s="169"/>
      <c r="V2015" s="150"/>
      <c r="W2015" s="141" t="str" cm="1">
        <f t="array" ref="W2015">IF(SUM(LEN(B2015:V2015))=0,"",IF(OR(OR(ISBLANK(F2015),SUM(LEN(C2015),LEN(D2015))=0),AND(NOT(E2015="Unknown"),ISBLANK(J2015)),AND(NOT(O2015="Unknown"),ISBLANK(R2015))),"Missing Information", INDEX(Table15[Entire Service Line Classification], MATCH(SUMIFS(Table15[Unique ID],Table15[System-Owned Portion],E2015,Table15[If Material Anything Other than "Lead" in Column E,Was Material Ever Previously Lead?],G2015,Table15[Customer-Owned Portion],O2015),Table15[Unique ID],0),0)))</f>
        <v>Non-lead</v>
      </c>
      <c r="X2015"/>
    </row>
    <row r="2016" spans="2:24" ht="30" x14ac:dyDescent="0.25">
      <c r="B2016" s="146">
        <v>53737878</v>
      </c>
      <c r="C2016" s="31" t="s">
        <v>2245</v>
      </c>
      <c r="D2016" s="31"/>
      <c r="E2016" s="44" t="s">
        <v>35</v>
      </c>
      <c r="F2016" s="43" t="s">
        <v>34</v>
      </c>
      <c r="G2016" s="84" t="s">
        <v>34</v>
      </c>
      <c r="H2016" s="31"/>
      <c r="I2016" s="31"/>
      <c r="J2016" s="84" t="s">
        <v>190</v>
      </c>
      <c r="K2016" s="31" t="s">
        <v>34</v>
      </c>
      <c r="L2016" s="31" t="s">
        <v>46</v>
      </c>
      <c r="M2016" s="169"/>
      <c r="N2016" s="148" t="s">
        <v>3033</v>
      </c>
      <c r="O2016" s="44" t="s">
        <v>35</v>
      </c>
      <c r="P2016" s="43">
        <v>1999</v>
      </c>
      <c r="Q2016" s="31">
        <v>1</v>
      </c>
      <c r="R2016" s="84" t="s">
        <v>188</v>
      </c>
      <c r="S2016" s="31" t="s">
        <v>34</v>
      </c>
      <c r="T2016" s="31"/>
      <c r="U2016" s="169"/>
      <c r="V2016" s="150"/>
      <c r="W2016" s="141" t="str" cm="1">
        <f t="array" ref="W2016">IF(SUM(LEN(B2016:V2016))=0,"",IF(OR(OR(ISBLANK(F2016),SUM(LEN(C2016),LEN(D2016))=0),AND(NOT(E2016="Unknown"),ISBLANK(J2016)),AND(NOT(O2016="Unknown"),ISBLANK(R2016))),"Missing Information", INDEX(Table15[Entire Service Line Classification], MATCH(SUMIFS(Table15[Unique ID],Table15[System-Owned Portion],E2016,Table15[If Material Anything Other than "Lead" in Column E,Was Material Ever Previously Lead?],G2016,Table15[Customer-Owned Portion],O2016),Table15[Unique ID],0),0)))</f>
        <v>Non-lead</v>
      </c>
      <c r="X2016"/>
    </row>
    <row r="2017" spans="2:24" ht="30" x14ac:dyDescent="0.25">
      <c r="B2017" s="146">
        <v>53737866</v>
      </c>
      <c r="C2017" s="31" t="s">
        <v>2246</v>
      </c>
      <c r="D2017" s="31"/>
      <c r="E2017" s="44" t="s">
        <v>35</v>
      </c>
      <c r="F2017" s="43" t="s">
        <v>34</v>
      </c>
      <c r="G2017" s="84" t="s">
        <v>34</v>
      </c>
      <c r="H2017" s="31"/>
      <c r="I2017" s="31"/>
      <c r="J2017" s="84" t="s">
        <v>190</v>
      </c>
      <c r="K2017" s="31" t="s">
        <v>34</v>
      </c>
      <c r="L2017" s="31" t="s">
        <v>46</v>
      </c>
      <c r="M2017" s="169"/>
      <c r="N2017" s="148" t="s">
        <v>3033</v>
      </c>
      <c r="O2017" s="44" t="s">
        <v>35</v>
      </c>
      <c r="P2017" s="43">
        <v>1999</v>
      </c>
      <c r="Q2017" s="31">
        <v>1</v>
      </c>
      <c r="R2017" s="84" t="s">
        <v>188</v>
      </c>
      <c r="S2017" s="31" t="s">
        <v>34</v>
      </c>
      <c r="T2017" s="31"/>
      <c r="U2017" s="169"/>
      <c r="V2017" s="150"/>
      <c r="W2017" s="141" t="str" cm="1">
        <f t="array" ref="W2017">IF(SUM(LEN(B2017:V2017))=0,"",IF(OR(OR(ISBLANK(F2017),SUM(LEN(C2017),LEN(D2017))=0),AND(NOT(E2017="Unknown"),ISBLANK(J2017)),AND(NOT(O2017="Unknown"),ISBLANK(R2017))),"Missing Information", INDEX(Table15[Entire Service Line Classification], MATCH(SUMIFS(Table15[Unique ID],Table15[System-Owned Portion],E2017,Table15[If Material Anything Other than "Lead" in Column E,Was Material Ever Previously Lead?],G2017,Table15[Customer-Owned Portion],O2017),Table15[Unique ID],0),0)))</f>
        <v>Non-lead</v>
      </c>
      <c r="X2017"/>
    </row>
    <row r="2018" spans="2:24" ht="30" x14ac:dyDescent="0.25">
      <c r="B2018" s="146">
        <v>53175974</v>
      </c>
      <c r="C2018" s="31" t="s">
        <v>2247</v>
      </c>
      <c r="D2018" s="31"/>
      <c r="E2018" s="44" t="s">
        <v>35</v>
      </c>
      <c r="F2018" s="43" t="s">
        <v>34</v>
      </c>
      <c r="G2018" s="84" t="s">
        <v>34</v>
      </c>
      <c r="H2018" s="31"/>
      <c r="I2018" s="31"/>
      <c r="J2018" s="84" t="s">
        <v>190</v>
      </c>
      <c r="K2018" s="31" t="s">
        <v>34</v>
      </c>
      <c r="L2018" s="31" t="s">
        <v>46</v>
      </c>
      <c r="M2018" s="169"/>
      <c r="N2018" s="148" t="s">
        <v>3033</v>
      </c>
      <c r="O2018" s="44" t="s">
        <v>35</v>
      </c>
      <c r="P2018" s="43">
        <v>1999</v>
      </c>
      <c r="Q2018" s="31">
        <v>1</v>
      </c>
      <c r="R2018" s="84" t="s">
        <v>188</v>
      </c>
      <c r="S2018" s="31" t="s">
        <v>34</v>
      </c>
      <c r="T2018" s="31"/>
      <c r="U2018" s="169"/>
      <c r="V2018" s="150"/>
      <c r="W2018" s="141" t="str" cm="1">
        <f t="array" ref="W2018">IF(SUM(LEN(B2018:V2018))=0,"",IF(OR(OR(ISBLANK(F2018),SUM(LEN(C2018),LEN(D2018))=0),AND(NOT(E2018="Unknown"),ISBLANK(J2018)),AND(NOT(O2018="Unknown"),ISBLANK(R2018))),"Missing Information", INDEX(Table15[Entire Service Line Classification], MATCH(SUMIFS(Table15[Unique ID],Table15[System-Owned Portion],E2018,Table15[If Material Anything Other than "Lead" in Column E,Was Material Ever Previously Lead?],G2018,Table15[Customer-Owned Portion],O2018),Table15[Unique ID],0),0)))</f>
        <v>Non-lead</v>
      </c>
      <c r="X2018"/>
    </row>
    <row r="2019" spans="2:24" ht="30" x14ac:dyDescent="0.25">
      <c r="B2019" s="146">
        <v>54229726</v>
      </c>
      <c r="C2019" s="31" t="s">
        <v>2248</v>
      </c>
      <c r="D2019" s="31"/>
      <c r="E2019" s="44" t="s">
        <v>35</v>
      </c>
      <c r="F2019" s="43" t="s">
        <v>34</v>
      </c>
      <c r="G2019" s="84" t="s">
        <v>34</v>
      </c>
      <c r="H2019" s="31"/>
      <c r="I2019" s="31"/>
      <c r="J2019" s="84" t="s">
        <v>190</v>
      </c>
      <c r="K2019" s="31" t="s">
        <v>34</v>
      </c>
      <c r="L2019" s="31" t="s">
        <v>46</v>
      </c>
      <c r="M2019" s="169"/>
      <c r="N2019" s="148" t="s">
        <v>3033</v>
      </c>
      <c r="O2019" s="44" t="s">
        <v>35</v>
      </c>
      <c r="P2019" s="43">
        <v>1999</v>
      </c>
      <c r="Q2019" s="31">
        <v>1</v>
      </c>
      <c r="R2019" s="84" t="s">
        <v>188</v>
      </c>
      <c r="S2019" s="31" t="s">
        <v>34</v>
      </c>
      <c r="T2019" s="31"/>
      <c r="U2019" s="169"/>
      <c r="V2019" s="150"/>
      <c r="W2019" s="141" t="str" cm="1">
        <f t="array" ref="W2019">IF(SUM(LEN(B2019:V2019))=0,"",IF(OR(OR(ISBLANK(F2019),SUM(LEN(C2019),LEN(D2019))=0),AND(NOT(E2019="Unknown"),ISBLANK(J2019)),AND(NOT(O2019="Unknown"),ISBLANK(R2019))),"Missing Information", INDEX(Table15[Entire Service Line Classification], MATCH(SUMIFS(Table15[Unique ID],Table15[System-Owned Portion],E2019,Table15[If Material Anything Other than "Lead" in Column E,Was Material Ever Previously Lead?],G2019,Table15[Customer-Owned Portion],O2019),Table15[Unique ID],0),0)))</f>
        <v>Non-lead</v>
      </c>
      <c r="X2019"/>
    </row>
    <row r="2020" spans="2:24" ht="30" x14ac:dyDescent="0.25">
      <c r="B2020" s="146">
        <v>53737855</v>
      </c>
      <c r="C2020" s="31" t="s">
        <v>2249</v>
      </c>
      <c r="D2020" s="31"/>
      <c r="E2020" s="44" t="s">
        <v>35</v>
      </c>
      <c r="F2020" s="43" t="s">
        <v>34</v>
      </c>
      <c r="G2020" s="84" t="s">
        <v>34</v>
      </c>
      <c r="H2020" s="31"/>
      <c r="I2020" s="31"/>
      <c r="J2020" s="84" t="s">
        <v>190</v>
      </c>
      <c r="K2020" s="31" t="s">
        <v>34</v>
      </c>
      <c r="L2020" s="31" t="s">
        <v>46</v>
      </c>
      <c r="M2020" s="169"/>
      <c r="N2020" s="148" t="s">
        <v>3033</v>
      </c>
      <c r="O2020" s="44" t="s">
        <v>35</v>
      </c>
      <c r="P2020" s="43">
        <v>1999</v>
      </c>
      <c r="Q2020" s="31">
        <v>1</v>
      </c>
      <c r="R2020" s="84" t="s">
        <v>188</v>
      </c>
      <c r="S2020" s="31" t="s">
        <v>34</v>
      </c>
      <c r="T2020" s="31"/>
      <c r="U2020" s="169"/>
      <c r="V2020" s="150"/>
      <c r="W2020" s="141" t="str" cm="1">
        <f t="array" ref="W2020">IF(SUM(LEN(B2020:V2020))=0,"",IF(OR(OR(ISBLANK(F2020),SUM(LEN(C2020),LEN(D2020))=0),AND(NOT(E2020="Unknown"),ISBLANK(J2020)),AND(NOT(O2020="Unknown"),ISBLANK(R2020))),"Missing Information", INDEX(Table15[Entire Service Line Classification], MATCH(SUMIFS(Table15[Unique ID],Table15[System-Owned Portion],E2020,Table15[If Material Anything Other than "Lead" in Column E,Was Material Ever Previously Lead?],G2020,Table15[Customer-Owned Portion],O2020),Table15[Unique ID],0),0)))</f>
        <v>Non-lead</v>
      </c>
      <c r="X2020"/>
    </row>
    <row r="2021" spans="2:24" ht="30" x14ac:dyDescent="0.25">
      <c r="B2021" s="146">
        <v>53671141</v>
      </c>
      <c r="C2021" s="31" t="s">
        <v>2250</v>
      </c>
      <c r="D2021" s="31"/>
      <c r="E2021" s="44" t="s">
        <v>35</v>
      </c>
      <c r="F2021" s="43" t="s">
        <v>34</v>
      </c>
      <c r="G2021" s="84" t="s">
        <v>34</v>
      </c>
      <c r="H2021" s="31"/>
      <c r="I2021" s="31"/>
      <c r="J2021" s="84" t="s">
        <v>190</v>
      </c>
      <c r="K2021" s="31" t="s">
        <v>34</v>
      </c>
      <c r="L2021" s="31" t="s">
        <v>46</v>
      </c>
      <c r="M2021" s="169"/>
      <c r="N2021" s="148" t="s">
        <v>3033</v>
      </c>
      <c r="O2021" s="44" t="s">
        <v>35</v>
      </c>
      <c r="P2021" s="43">
        <v>1999</v>
      </c>
      <c r="Q2021" s="31">
        <v>1</v>
      </c>
      <c r="R2021" s="84" t="s">
        <v>188</v>
      </c>
      <c r="S2021" s="31" t="s">
        <v>34</v>
      </c>
      <c r="T2021" s="31"/>
      <c r="U2021" s="169"/>
      <c r="V2021" s="150"/>
      <c r="W2021" s="141" t="str" cm="1">
        <f t="array" ref="W2021">IF(SUM(LEN(B2021:V2021))=0,"",IF(OR(OR(ISBLANK(F2021),SUM(LEN(C2021),LEN(D2021))=0),AND(NOT(E2021="Unknown"),ISBLANK(J2021)),AND(NOT(O2021="Unknown"),ISBLANK(R2021))),"Missing Information", INDEX(Table15[Entire Service Line Classification], MATCH(SUMIFS(Table15[Unique ID],Table15[System-Owned Portion],E2021,Table15[If Material Anything Other than "Lead" in Column E,Was Material Ever Previously Lead?],G2021,Table15[Customer-Owned Portion],O2021),Table15[Unique ID],0),0)))</f>
        <v>Non-lead</v>
      </c>
      <c r="X2021"/>
    </row>
    <row r="2022" spans="2:24" ht="30" x14ac:dyDescent="0.25">
      <c r="B2022" s="146">
        <v>54336336</v>
      </c>
      <c r="C2022" s="31" t="s">
        <v>2251</v>
      </c>
      <c r="D2022" s="31"/>
      <c r="E2022" s="44" t="s">
        <v>35</v>
      </c>
      <c r="F2022" s="43" t="s">
        <v>34</v>
      </c>
      <c r="G2022" s="84" t="s">
        <v>34</v>
      </c>
      <c r="H2022" s="31"/>
      <c r="I2022" s="31"/>
      <c r="J2022" s="84" t="s">
        <v>190</v>
      </c>
      <c r="K2022" s="31" t="s">
        <v>34</v>
      </c>
      <c r="L2022" s="31" t="s">
        <v>46</v>
      </c>
      <c r="M2022" s="169"/>
      <c r="N2022" s="148" t="s">
        <v>3033</v>
      </c>
      <c r="O2022" s="44" t="s">
        <v>35</v>
      </c>
      <c r="P2022" s="43">
        <v>1999</v>
      </c>
      <c r="Q2022" s="31">
        <v>1</v>
      </c>
      <c r="R2022" s="84" t="s">
        <v>188</v>
      </c>
      <c r="S2022" s="31" t="s">
        <v>34</v>
      </c>
      <c r="T2022" s="31"/>
      <c r="U2022" s="169"/>
      <c r="V2022" s="150"/>
      <c r="W2022" s="141" t="str" cm="1">
        <f t="array" ref="W2022">IF(SUM(LEN(B2022:V2022))=0,"",IF(OR(OR(ISBLANK(F2022),SUM(LEN(C2022),LEN(D2022))=0),AND(NOT(E2022="Unknown"),ISBLANK(J2022)),AND(NOT(O2022="Unknown"),ISBLANK(R2022))),"Missing Information", INDEX(Table15[Entire Service Line Classification], MATCH(SUMIFS(Table15[Unique ID],Table15[System-Owned Portion],E2022,Table15[If Material Anything Other than "Lead" in Column E,Was Material Ever Previously Lead?],G2022,Table15[Customer-Owned Portion],O2022),Table15[Unique ID],0),0)))</f>
        <v>Non-lead</v>
      </c>
      <c r="X2022"/>
    </row>
    <row r="2023" spans="2:24" ht="30" x14ac:dyDescent="0.25">
      <c r="B2023" s="146">
        <v>52882440</v>
      </c>
      <c r="C2023" s="31" t="s">
        <v>2252</v>
      </c>
      <c r="D2023" s="31"/>
      <c r="E2023" s="44" t="s">
        <v>35</v>
      </c>
      <c r="F2023" s="43" t="s">
        <v>34</v>
      </c>
      <c r="G2023" s="84" t="s">
        <v>34</v>
      </c>
      <c r="H2023" s="31"/>
      <c r="I2023" s="31"/>
      <c r="J2023" s="84" t="s">
        <v>190</v>
      </c>
      <c r="K2023" s="31" t="s">
        <v>34</v>
      </c>
      <c r="L2023" s="31" t="s">
        <v>46</v>
      </c>
      <c r="M2023" s="169"/>
      <c r="N2023" s="148" t="s">
        <v>3033</v>
      </c>
      <c r="O2023" s="44" t="s">
        <v>35</v>
      </c>
      <c r="P2023" s="43">
        <v>1999</v>
      </c>
      <c r="Q2023" s="31">
        <v>1</v>
      </c>
      <c r="R2023" s="84" t="s">
        <v>188</v>
      </c>
      <c r="S2023" s="31" t="s">
        <v>34</v>
      </c>
      <c r="T2023" s="31"/>
      <c r="U2023" s="169"/>
      <c r="V2023" s="150"/>
      <c r="W2023" s="141" t="str" cm="1">
        <f t="array" ref="W2023">IF(SUM(LEN(B2023:V2023))=0,"",IF(OR(OR(ISBLANK(F2023),SUM(LEN(C2023),LEN(D2023))=0),AND(NOT(E2023="Unknown"),ISBLANK(J2023)),AND(NOT(O2023="Unknown"),ISBLANK(R2023))),"Missing Information", INDEX(Table15[Entire Service Line Classification], MATCH(SUMIFS(Table15[Unique ID],Table15[System-Owned Portion],E2023,Table15[If Material Anything Other than "Lead" in Column E,Was Material Ever Previously Lead?],G2023,Table15[Customer-Owned Portion],O2023),Table15[Unique ID],0),0)))</f>
        <v>Non-lead</v>
      </c>
      <c r="X2023"/>
    </row>
    <row r="2024" spans="2:24" ht="30" x14ac:dyDescent="0.25">
      <c r="B2024" s="146">
        <v>54336338</v>
      </c>
      <c r="C2024" s="31" t="s">
        <v>2253</v>
      </c>
      <c r="D2024" s="31"/>
      <c r="E2024" s="44" t="s">
        <v>35</v>
      </c>
      <c r="F2024" s="43" t="s">
        <v>34</v>
      </c>
      <c r="G2024" s="84" t="s">
        <v>34</v>
      </c>
      <c r="H2024" s="31"/>
      <c r="I2024" s="31"/>
      <c r="J2024" s="84" t="s">
        <v>190</v>
      </c>
      <c r="K2024" s="31" t="s">
        <v>34</v>
      </c>
      <c r="L2024" s="31" t="s">
        <v>46</v>
      </c>
      <c r="M2024" s="169"/>
      <c r="N2024" s="148" t="s">
        <v>3033</v>
      </c>
      <c r="O2024" s="44" t="s">
        <v>35</v>
      </c>
      <c r="P2024" s="43">
        <v>1999</v>
      </c>
      <c r="Q2024" s="31">
        <v>1</v>
      </c>
      <c r="R2024" s="84" t="s">
        <v>188</v>
      </c>
      <c r="S2024" s="31" t="s">
        <v>34</v>
      </c>
      <c r="T2024" s="31"/>
      <c r="U2024" s="169"/>
      <c r="V2024" s="150"/>
      <c r="W2024" s="141" t="str" cm="1">
        <f t="array" ref="W2024">IF(SUM(LEN(B2024:V2024))=0,"",IF(OR(OR(ISBLANK(F2024),SUM(LEN(C2024),LEN(D2024))=0),AND(NOT(E2024="Unknown"),ISBLANK(J2024)),AND(NOT(O2024="Unknown"),ISBLANK(R2024))),"Missing Information", INDEX(Table15[Entire Service Line Classification], MATCH(SUMIFS(Table15[Unique ID],Table15[System-Owned Portion],E2024,Table15[If Material Anything Other than "Lead" in Column E,Was Material Ever Previously Lead?],G2024,Table15[Customer-Owned Portion],O2024),Table15[Unique ID],0),0)))</f>
        <v>Non-lead</v>
      </c>
      <c r="X2024"/>
    </row>
    <row r="2025" spans="2:24" ht="30" x14ac:dyDescent="0.25">
      <c r="B2025" s="146">
        <v>53671219</v>
      </c>
      <c r="C2025" s="31" t="s">
        <v>2254</v>
      </c>
      <c r="D2025" s="31"/>
      <c r="E2025" s="44" t="s">
        <v>35</v>
      </c>
      <c r="F2025" s="43" t="s">
        <v>34</v>
      </c>
      <c r="G2025" s="84" t="s">
        <v>34</v>
      </c>
      <c r="H2025" s="31"/>
      <c r="I2025" s="31"/>
      <c r="J2025" s="84" t="s">
        <v>190</v>
      </c>
      <c r="K2025" s="31" t="s">
        <v>34</v>
      </c>
      <c r="L2025" s="31" t="s">
        <v>46</v>
      </c>
      <c r="M2025" s="169"/>
      <c r="N2025" s="148" t="s">
        <v>3033</v>
      </c>
      <c r="O2025" s="44" t="s">
        <v>35</v>
      </c>
      <c r="P2025" s="43">
        <v>1999</v>
      </c>
      <c r="Q2025" s="31">
        <v>1</v>
      </c>
      <c r="R2025" s="84" t="s">
        <v>188</v>
      </c>
      <c r="S2025" s="31" t="s">
        <v>34</v>
      </c>
      <c r="T2025" s="31"/>
      <c r="U2025" s="169"/>
      <c r="V2025" s="150"/>
      <c r="W2025" s="141" t="str" cm="1">
        <f t="array" ref="W2025">IF(SUM(LEN(B2025:V2025))=0,"",IF(OR(OR(ISBLANK(F2025),SUM(LEN(C2025),LEN(D2025))=0),AND(NOT(E2025="Unknown"),ISBLANK(J2025)),AND(NOT(O2025="Unknown"),ISBLANK(R2025))),"Missing Information", INDEX(Table15[Entire Service Line Classification], MATCH(SUMIFS(Table15[Unique ID],Table15[System-Owned Portion],E2025,Table15[If Material Anything Other than "Lead" in Column E,Was Material Ever Previously Lead?],G2025,Table15[Customer-Owned Portion],O2025),Table15[Unique ID],0),0)))</f>
        <v>Non-lead</v>
      </c>
      <c r="X2025"/>
    </row>
    <row r="2026" spans="2:24" ht="30" x14ac:dyDescent="0.25">
      <c r="B2026" s="146">
        <v>52490142</v>
      </c>
      <c r="C2026" s="31" t="s">
        <v>2255</v>
      </c>
      <c r="D2026" s="31"/>
      <c r="E2026" s="44" t="s">
        <v>35</v>
      </c>
      <c r="F2026" s="43" t="s">
        <v>34</v>
      </c>
      <c r="G2026" s="84" t="s">
        <v>34</v>
      </c>
      <c r="H2026" s="31"/>
      <c r="I2026" s="31"/>
      <c r="J2026" s="84" t="s">
        <v>190</v>
      </c>
      <c r="K2026" s="31" t="s">
        <v>34</v>
      </c>
      <c r="L2026" s="31" t="s">
        <v>46</v>
      </c>
      <c r="M2026" s="169"/>
      <c r="N2026" s="148" t="s">
        <v>3033</v>
      </c>
      <c r="O2026" s="44" t="s">
        <v>35</v>
      </c>
      <c r="P2026" s="43">
        <v>1999</v>
      </c>
      <c r="Q2026" s="31">
        <v>1</v>
      </c>
      <c r="R2026" s="84" t="s">
        <v>188</v>
      </c>
      <c r="S2026" s="31" t="s">
        <v>34</v>
      </c>
      <c r="T2026" s="31"/>
      <c r="U2026" s="169"/>
      <c r="V2026" s="150"/>
      <c r="W2026" s="141" t="str" cm="1">
        <f t="array" ref="W2026">IF(SUM(LEN(B2026:V2026))=0,"",IF(OR(OR(ISBLANK(F2026),SUM(LEN(C2026),LEN(D2026))=0),AND(NOT(E2026="Unknown"),ISBLANK(J2026)),AND(NOT(O2026="Unknown"),ISBLANK(R2026))),"Missing Information", INDEX(Table15[Entire Service Line Classification], MATCH(SUMIFS(Table15[Unique ID],Table15[System-Owned Portion],E2026,Table15[If Material Anything Other than "Lead" in Column E,Was Material Ever Previously Lead?],G2026,Table15[Customer-Owned Portion],O2026),Table15[Unique ID],0),0)))</f>
        <v>Non-lead</v>
      </c>
      <c r="X2026"/>
    </row>
    <row r="2027" spans="2:24" ht="30" x14ac:dyDescent="0.25">
      <c r="B2027" s="146">
        <v>53737884</v>
      </c>
      <c r="C2027" s="31" t="s">
        <v>2256</v>
      </c>
      <c r="D2027" s="31"/>
      <c r="E2027" s="44" t="s">
        <v>35</v>
      </c>
      <c r="F2027" s="43" t="s">
        <v>34</v>
      </c>
      <c r="G2027" s="84" t="s">
        <v>34</v>
      </c>
      <c r="H2027" s="31"/>
      <c r="I2027" s="31"/>
      <c r="J2027" s="84" t="s">
        <v>190</v>
      </c>
      <c r="K2027" s="31" t="s">
        <v>34</v>
      </c>
      <c r="L2027" s="31" t="s">
        <v>46</v>
      </c>
      <c r="M2027" s="169"/>
      <c r="N2027" s="148" t="s">
        <v>3033</v>
      </c>
      <c r="O2027" s="44" t="s">
        <v>35</v>
      </c>
      <c r="P2027" s="43">
        <v>1999</v>
      </c>
      <c r="Q2027" s="31">
        <v>1</v>
      </c>
      <c r="R2027" s="84" t="s">
        <v>188</v>
      </c>
      <c r="S2027" s="31" t="s">
        <v>34</v>
      </c>
      <c r="T2027" s="31"/>
      <c r="U2027" s="169"/>
      <c r="V2027" s="150"/>
      <c r="W2027" s="141" t="str" cm="1">
        <f t="array" ref="W2027">IF(SUM(LEN(B2027:V2027))=0,"",IF(OR(OR(ISBLANK(F2027),SUM(LEN(C2027),LEN(D2027))=0),AND(NOT(E2027="Unknown"),ISBLANK(J2027)),AND(NOT(O2027="Unknown"),ISBLANK(R2027))),"Missing Information", INDEX(Table15[Entire Service Line Classification], MATCH(SUMIFS(Table15[Unique ID],Table15[System-Owned Portion],E2027,Table15[If Material Anything Other than "Lead" in Column E,Was Material Ever Previously Lead?],G2027,Table15[Customer-Owned Portion],O2027),Table15[Unique ID],0),0)))</f>
        <v>Non-lead</v>
      </c>
      <c r="X2027"/>
    </row>
    <row r="2028" spans="2:24" ht="30" x14ac:dyDescent="0.25">
      <c r="B2028" s="146">
        <v>54229782</v>
      </c>
      <c r="C2028" s="31" t="s">
        <v>2257</v>
      </c>
      <c r="D2028" s="31"/>
      <c r="E2028" s="44" t="s">
        <v>35</v>
      </c>
      <c r="F2028" s="43" t="s">
        <v>34</v>
      </c>
      <c r="G2028" s="84" t="s">
        <v>34</v>
      </c>
      <c r="H2028" s="31"/>
      <c r="I2028" s="31"/>
      <c r="J2028" s="84" t="s">
        <v>190</v>
      </c>
      <c r="K2028" s="31" t="s">
        <v>34</v>
      </c>
      <c r="L2028" s="31" t="s">
        <v>46</v>
      </c>
      <c r="M2028" s="169"/>
      <c r="N2028" s="148" t="s">
        <v>3033</v>
      </c>
      <c r="O2028" s="44" t="s">
        <v>35</v>
      </c>
      <c r="P2028" s="43">
        <v>1999</v>
      </c>
      <c r="Q2028" s="31">
        <v>1</v>
      </c>
      <c r="R2028" s="84" t="s">
        <v>188</v>
      </c>
      <c r="S2028" s="31" t="s">
        <v>34</v>
      </c>
      <c r="T2028" s="31"/>
      <c r="U2028" s="169"/>
      <c r="V2028" s="150"/>
      <c r="W2028" s="141" t="str" cm="1">
        <f t="array" ref="W2028">IF(SUM(LEN(B2028:V2028))=0,"",IF(OR(OR(ISBLANK(F2028),SUM(LEN(C2028),LEN(D2028))=0),AND(NOT(E2028="Unknown"),ISBLANK(J2028)),AND(NOT(O2028="Unknown"),ISBLANK(R2028))),"Missing Information", INDEX(Table15[Entire Service Line Classification], MATCH(SUMIFS(Table15[Unique ID],Table15[System-Owned Portion],E2028,Table15[If Material Anything Other than "Lead" in Column E,Was Material Ever Previously Lead?],G2028,Table15[Customer-Owned Portion],O2028),Table15[Unique ID],0),0)))</f>
        <v>Non-lead</v>
      </c>
      <c r="X2028"/>
    </row>
    <row r="2029" spans="2:24" ht="30" x14ac:dyDescent="0.25">
      <c r="B2029" s="146">
        <v>53737859</v>
      </c>
      <c r="C2029" s="31" t="s">
        <v>2258</v>
      </c>
      <c r="D2029" s="31"/>
      <c r="E2029" s="44" t="s">
        <v>35</v>
      </c>
      <c r="F2029" s="43" t="s">
        <v>34</v>
      </c>
      <c r="G2029" s="84" t="s">
        <v>34</v>
      </c>
      <c r="H2029" s="31"/>
      <c r="I2029" s="31"/>
      <c r="J2029" s="84" t="s">
        <v>190</v>
      </c>
      <c r="K2029" s="31" t="s">
        <v>34</v>
      </c>
      <c r="L2029" s="31" t="s">
        <v>46</v>
      </c>
      <c r="M2029" s="169"/>
      <c r="N2029" s="148" t="s">
        <v>3033</v>
      </c>
      <c r="O2029" s="44" t="s">
        <v>35</v>
      </c>
      <c r="P2029" s="43">
        <v>1999</v>
      </c>
      <c r="Q2029" s="31">
        <v>1</v>
      </c>
      <c r="R2029" s="84" t="s">
        <v>188</v>
      </c>
      <c r="S2029" s="31" t="s">
        <v>34</v>
      </c>
      <c r="T2029" s="31"/>
      <c r="U2029" s="169"/>
      <c r="V2029" s="150"/>
      <c r="W2029" s="141" t="str" cm="1">
        <f t="array" ref="W2029">IF(SUM(LEN(B2029:V2029))=0,"",IF(OR(OR(ISBLANK(F2029),SUM(LEN(C2029),LEN(D2029))=0),AND(NOT(E2029="Unknown"),ISBLANK(J2029)),AND(NOT(O2029="Unknown"),ISBLANK(R2029))),"Missing Information", INDEX(Table15[Entire Service Line Classification], MATCH(SUMIFS(Table15[Unique ID],Table15[System-Owned Portion],E2029,Table15[If Material Anything Other than "Lead" in Column E,Was Material Ever Previously Lead?],G2029,Table15[Customer-Owned Portion],O2029),Table15[Unique ID],0),0)))</f>
        <v>Non-lead</v>
      </c>
      <c r="X2029"/>
    </row>
    <row r="2030" spans="2:24" ht="30" x14ac:dyDescent="0.25">
      <c r="B2030" s="146">
        <v>53737894</v>
      </c>
      <c r="C2030" s="31" t="s">
        <v>2259</v>
      </c>
      <c r="D2030" s="31"/>
      <c r="E2030" s="44" t="s">
        <v>35</v>
      </c>
      <c r="F2030" s="43" t="s">
        <v>34</v>
      </c>
      <c r="G2030" s="84" t="s">
        <v>34</v>
      </c>
      <c r="H2030" s="31"/>
      <c r="I2030" s="31"/>
      <c r="J2030" s="84" t="s">
        <v>190</v>
      </c>
      <c r="K2030" s="31" t="s">
        <v>34</v>
      </c>
      <c r="L2030" s="31" t="s">
        <v>46</v>
      </c>
      <c r="M2030" s="169"/>
      <c r="N2030" s="148" t="s">
        <v>3033</v>
      </c>
      <c r="O2030" s="44" t="s">
        <v>35</v>
      </c>
      <c r="P2030" s="43">
        <v>1999</v>
      </c>
      <c r="Q2030" s="31">
        <v>1</v>
      </c>
      <c r="R2030" s="84" t="s">
        <v>188</v>
      </c>
      <c r="S2030" s="31" t="s">
        <v>34</v>
      </c>
      <c r="T2030" s="31"/>
      <c r="U2030" s="169"/>
      <c r="V2030" s="150"/>
      <c r="W2030" s="141" t="str" cm="1">
        <f t="array" ref="W2030">IF(SUM(LEN(B2030:V2030))=0,"",IF(OR(OR(ISBLANK(F2030),SUM(LEN(C2030),LEN(D2030))=0),AND(NOT(E2030="Unknown"),ISBLANK(J2030)),AND(NOT(O2030="Unknown"),ISBLANK(R2030))),"Missing Information", INDEX(Table15[Entire Service Line Classification], MATCH(SUMIFS(Table15[Unique ID],Table15[System-Owned Portion],E2030,Table15[If Material Anything Other than "Lead" in Column E,Was Material Ever Previously Lead?],G2030,Table15[Customer-Owned Portion],O2030),Table15[Unique ID],0),0)))</f>
        <v>Non-lead</v>
      </c>
      <c r="X2030"/>
    </row>
    <row r="2031" spans="2:24" ht="30" x14ac:dyDescent="0.25">
      <c r="B2031" s="146">
        <v>54336384</v>
      </c>
      <c r="C2031" s="31" t="s">
        <v>2260</v>
      </c>
      <c r="D2031" s="31"/>
      <c r="E2031" s="44" t="s">
        <v>35</v>
      </c>
      <c r="F2031" s="43" t="s">
        <v>34</v>
      </c>
      <c r="G2031" s="84" t="s">
        <v>34</v>
      </c>
      <c r="H2031" s="31"/>
      <c r="I2031" s="31"/>
      <c r="J2031" s="84" t="s">
        <v>190</v>
      </c>
      <c r="K2031" s="31" t="s">
        <v>34</v>
      </c>
      <c r="L2031" s="31" t="s">
        <v>46</v>
      </c>
      <c r="M2031" s="169"/>
      <c r="N2031" s="148" t="s">
        <v>3033</v>
      </c>
      <c r="O2031" s="44" t="s">
        <v>35</v>
      </c>
      <c r="P2031" s="43">
        <v>1999</v>
      </c>
      <c r="Q2031" s="31">
        <v>1</v>
      </c>
      <c r="R2031" s="84" t="s">
        <v>188</v>
      </c>
      <c r="S2031" s="31" t="s">
        <v>34</v>
      </c>
      <c r="T2031" s="31"/>
      <c r="U2031" s="169"/>
      <c r="V2031" s="150"/>
      <c r="W2031" s="141" t="str" cm="1">
        <f t="array" ref="W2031">IF(SUM(LEN(B2031:V2031))=0,"",IF(OR(OR(ISBLANK(F2031),SUM(LEN(C2031),LEN(D2031))=0),AND(NOT(E2031="Unknown"),ISBLANK(J2031)),AND(NOT(O2031="Unknown"),ISBLANK(R2031))),"Missing Information", INDEX(Table15[Entire Service Line Classification], MATCH(SUMIFS(Table15[Unique ID],Table15[System-Owned Portion],E2031,Table15[If Material Anything Other than "Lead" in Column E,Was Material Ever Previously Lead?],G2031,Table15[Customer-Owned Portion],O2031),Table15[Unique ID],0),0)))</f>
        <v>Non-lead</v>
      </c>
      <c r="X2031"/>
    </row>
    <row r="2032" spans="2:24" ht="30" x14ac:dyDescent="0.25">
      <c r="B2032" s="146">
        <v>54229795</v>
      </c>
      <c r="C2032" s="31" t="s">
        <v>2261</v>
      </c>
      <c r="D2032" s="31"/>
      <c r="E2032" s="44" t="s">
        <v>35</v>
      </c>
      <c r="F2032" s="43" t="s">
        <v>34</v>
      </c>
      <c r="G2032" s="84" t="s">
        <v>34</v>
      </c>
      <c r="H2032" s="31"/>
      <c r="I2032" s="31"/>
      <c r="J2032" s="84" t="s">
        <v>190</v>
      </c>
      <c r="K2032" s="31" t="s">
        <v>34</v>
      </c>
      <c r="L2032" s="31" t="s">
        <v>46</v>
      </c>
      <c r="M2032" s="169"/>
      <c r="N2032" s="148" t="s">
        <v>3033</v>
      </c>
      <c r="O2032" s="44" t="s">
        <v>35</v>
      </c>
      <c r="P2032" s="43">
        <v>1999</v>
      </c>
      <c r="Q2032" s="31">
        <v>1</v>
      </c>
      <c r="R2032" s="84" t="s">
        <v>188</v>
      </c>
      <c r="S2032" s="31" t="s">
        <v>34</v>
      </c>
      <c r="T2032" s="31"/>
      <c r="U2032" s="169"/>
      <c r="V2032" s="150"/>
      <c r="W2032" s="141" t="str" cm="1">
        <f t="array" ref="W2032">IF(SUM(LEN(B2032:V2032))=0,"",IF(OR(OR(ISBLANK(F2032),SUM(LEN(C2032),LEN(D2032))=0),AND(NOT(E2032="Unknown"),ISBLANK(J2032)),AND(NOT(O2032="Unknown"),ISBLANK(R2032))),"Missing Information", INDEX(Table15[Entire Service Line Classification], MATCH(SUMIFS(Table15[Unique ID],Table15[System-Owned Portion],E2032,Table15[If Material Anything Other than "Lead" in Column E,Was Material Ever Previously Lead?],G2032,Table15[Customer-Owned Portion],O2032),Table15[Unique ID],0),0)))</f>
        <v>Non-lead</v>
      </c>
      <c r="X2032"/>
    </row>
    <row r="2033" spans="2:24" ht="30" x14ac:dyDescent="0.25">
      <c r="B2033" s="146">
        <v>89017899</v>
      </c>
      <c r="C2033" s="31" t="s">
        <v>2262</v>
      </c>
      <c r="D2033" s="31"/>
      <c r="E2033" s="44" t="s">
        <v>35</v>
      </c>
      <c r="F2033" s="43" t="s">
        <v>34</v>
      </c>
      <c r="G2033" s="84" t="s">
        <v>34</v>
      </c>
      <c r="H2033" s="31"/>
      <c r="I2033" s="31"/>
      <c r="J2033" s="84" t="s">
        <v>190</v>
      </c>
      <c r="K2033" s="31" t="s">
        <v>34</v>
      </c>
      <c r="L2033" s="31" t="s">
        <v>46</v>
      </c>
      <c r="M2033" s="169"/>
      <c r="N2033" s="148" t="s">
        <v>3033</v>
      </c>
      <c r="O2033" s="44" t="s">
        <v>35</v>
      </c>
      <c r="P2033" s="43">
        <v>1999</v>
      </c>
      <c r="Q2033" s="31">
        <v>1</v>
      </c>
      <c r="R2033" s="84" t="s">
        <v>188</v>
      </c>
      <c r="S2033" s="31" t="s">
        <v>34</v>
      </c>
      <c r="T2033" s="31"/>
      <c r="U2033" s="169"/>
      <c r="V2033" s="150"/>
      <c r="W2033" s="141" t="str" cm="1">
        <f t="array" ref="W2033">IF(SUM(LEN(B2033:V2033))=0,"",IF(OR(OR(ISBLANK(F2033),SUM(LEN(C2033),LEN(D2033))=0),AND(NOT(E2033="Unknown"),ISBLANK(J2033)),AND(NOT(O2033="Unknown"),ISBLANK(R2033))),"Missing Information", INDEX(Table15[Entire Service Line Classification], MATCH(SUMIFS(Table15[Unique ID],Table15[System-Owned Portion],E2033,Table15[If Material Anything Other than "Lead" in Column E,Was Material Ever Previously Lead?],G2033,Table15[Customer-Owned Portion],O2033),Table15[Unique ID],0),0)))</f>
        <v>Non-lead</v>
      </c>
      <c r="X2033"/>
    </row>
    <row r="2034" spans="2:24" ht="30" x14ac:dyDescent="0.25">
      <c r="B2034" s="146">
        <v>54336369</v>
      </c>
      <c r="C2034" s="31" t="s">
        <v>2263</v>
      </c>
      <c r="D2034" s="31"/>
      <c r="E2034" s="44" t="s">
        <v>35</v>
      </c>
      <c r="F2034" s="43" t="s">
        <v>34</v>
      </c>
      <c r="G2034" s="84" t="s">
        <v>34</v>
      </c>
      <c r="H2034" s="31"/>
      <c r="I2034" s="31"/>
      <c r="J2034" s="84" t="s">
        <v>190</v>
      </c>
      <c r="K2034" s="31" t="s">
        <v>34</v>
      </c>
      <c r="L2034" s="31" t="s">
        <v>46</v>
      </c>
      <c r="M2034" s="169"/>
      <c r="N2034" s="148" t="s">
        <v>3033</v>
      </c>
      <c r="O2034" s="44" t="s">
        <v>35</v>
      </c>
      <c r="P2034" s="43">
        <v>1999</v>
      </c>
      <c r="Q2034" s="31">
        <v>1</v>
      </c>
      <c r="R2034" s="84" t="s">
        <v>188</v>
      </c>
      <c r="S2034" s="31" t="s">
        <v>34</v>
      </c>
      <c r="T2034" s="31"/>
      <c r="U2034" s="169"/>
      <c r="V2034" s="150"/>
      <c r="W2034" s="141" t="str" cm="1">
        <f t="array" ref="W2034">IF(SUM(LEN(B2034:V2034))=0,"",IF(OR(OR(ISBLANK(F2034),SUM(LEN(C2034),LEN(D2034))=0),AND(NOT(E2034="Unknown"),ISBLANK(J2034)),AND(NOT(O2034="Unknown"),ISBLANK(R2034))),"Missing Information", INDEX(Table15[Entire Service Line Classification], MATCH(SUMIFS(Table15[Unique ID],Table15[System-Owned Portion],E2034,Table15[If Material Anything Other than "Lead" in Column E,Was Material Ever Previously Lead?],G2034,Table15[Customer-Owned Portion],O2034),Table15[Unique ID],0),0)))</f>
        <v>Non-lead</v>
      </c>
      <c r="X2034"/>
    </row>
    <row r="2035" spans="2:24" ht="30" x14ac:dyDescent="0.25">
      <c r="B2035" s="146">
        <v>54336383</v>
      </c>
      <c r="C2035" s="31" t="s">
        <v>2264</v>
      </c>
      <c r="D2035" s="31"/>
      <c r="E2035" s="44" t="s">
        <v>35</v>
      </c>
      <c r="F2035" s="43" t="s">
        <v>34</v>
      </c>
      <c r="G2035" s="84" t="s">
        <v>34</v>
      </c>
      <c r="H2035" s="31"/>
      <c r="I2035" s="31"/>
      <c r="J2035" s="84" t="s">
        <v>190</v>
      </c>
      <c r="K2035" s="31" t="s">
        <v>34</v>
      </c>
      <c r="L2035" s="31" t="s">
        <v>46</v>
      </c>
      <c r="M2035" s="169"/>
      <c r="N2035" s="148" t="s">
        <v>3033</v>
      </c>
      <c r="O2035" s="44" t="s">
        <v>35</v>
      </c>
      <c r="P2035" s="43">
        <v>1999</v>
      </c>
      <c r="Q2035" s="31">
        <v>1</v>
      </c>
      <c r="R2035" s="84" t="s">
        <v>188</v>
      </c>
      <c r="S2035" s="31" t="s">
        <v>34</v>
      </c>
      <c r="T2035" s="31"/>
      <c r="U2035" s="169"/>
      <c r="V2035" s="150"/>
      <c r="W2035" s="141" t="str" cm="1">
        <f t="array" ref="W2035">IF(SUM(LEN(B2035:V2035))=0,"",IF(OR(OR(ISBLANK(F2035),SUM(LEN(C2035),LEN(D2035))=0),AND(NOT(E2035="Unknown"),ISBLANK(J2035)),AND(NOT(O2035="Unknown"),ISBLANK(R2035))),"Missing Information", INDEX(Table15[Entire Service Line Classification], MATCH(SUMIFS(Table15[Unique ID],Table15[System-Owned Portion],E2035,Table15[If Material Anything Other than "Lead" in Column E,Was Material Ever Previously Lead?],G2035,Table15[Customer-Owned Portion],O2035),Table15[Unique ID],0),0)))</f>
        <v>Non-lead</v>
      </c>
      <c r="X2035"/>
    </row>
    <row r="2036" spans="2:24" ht="30" x14ac:dyDescent="0.25">
      <c r="B2036" s="146">
        <v>60806004</v>
      </c>
      <c r="C2036" s="31" t="s">
        <v>2265</v>
      </c>
      <c r="D2036" s="31"/>
      <c r="E2036" s="44" t="s">
        <v>35</v>
      </c>
      <c r="F2036" s="43" t="s">
        <v>34</v>
      </c>
      <c r="G2036" s="84" t="s">
        <v>34</v>
      </c>
      <c r="H2036" s="31"/>
      <c r="I2036" s="31"/>
      <c r="J2036" s="84" t="s">
        <v>190</v>
      </c>
      <c r="K2036" s="31" t="s">
        <v>34</v>
      </c>
      <c r="L2036" s="31" t="s">
        <v>46</v>
      </c>
      <c r="M2036" s="169"/>
      <c r="N2036" s="148" t="s">
        <v>3033</v>
      </c>
      <c r="O2036" s="44" t="s">
        <v>35</v>
      </c>
      <c r="P2036" s="43">
        <v>1999</v>
      </c>
      <c r="Q2036" s="31">
        <v>1</v>
      </c>
      <c r="R2036" s="84" t="s">
        <v>188</v>
      </c>
      <c r="S2036" s="31" t="s">
        <v>34</v>
      </c>
      <c r="T2036" s="31"/>
      <c r="U2036" s="169"/>
      <c r="V2036" s="150"/>
      <c r="W2036" s="141" t="str" cm="1">
        <f t="array" ref="W2036">IF(SUM(LEN(B2036:V2036))=0,"",IF(OR(OR(ISBLANK(F2036),SUM(LEN(C2036),LEN(D2036))=0),AND(NOT(E2036="Unknown"),ISBLANK(J2036)),AND(NOT(O2036="Unknown"),ISBLANK(R2036))),"Missing Information", INDEX(Table15[Entire Service Line Classification], MATCH(SUMIFS(Table15[Unique ID],Table15[System-Owned Portion],E2036,Table15[If Material Anything Other than "Lead" in Column E,Was Material Ever Previously Lead?],G2036,Table15[Customer-Owned Portion],O2036),Table15[Unique ID],0),0)))</f>
        <v>Non-lead</v>
      </c>
      <c r="X2036"/>
    </row>
    <row r="2037" spans="2:24" ht="30" x14ac:dyDescent="0.25">
      <c r="B2037" s="146">
        <v>54229750</v>
      </c>
      <c r="C2037" s="31" t="s">
        <v>2266</v>
      </c>
      <c r="D2037" s="31"/>
      <c r="E2037" s="44" t="s">
        <v>35</v>
      </c>
      <c r="F2037" s="43" t="s">
        <v>34</v>
      </c>
      <c r="G2037" s="84" t="s">
        <v>34</v>
      </c>
      <c r="H2037" s="31"/>
      <c r="I2037" s="31"/>
      <c r="J2037" s="84" t="s">
        <v>190</v>
      </c>
      <c r="K2037" s="31" t="s">
        <v>34</v>
      </c>
      <c r="L2037" s="31" t="s">
        <v>46</v>
      </c>
      <c r="M2037" s="169"/>
      <c r="N2037" s="148" t="s">
        <v>3033</v>
      </c>
      <c r="O2037" s="44" t="s">
        <v>35</v>
      </c>
      <c r="P2037" s="43">
        <v>1999</v>
      </c>
      <c r="Q2037" s="31">
        <v>1</v>
      </c>
      <c r="R2037" s="84" t="s">
        <v>188</v>
      </c>
      <c r="S2037" s="31" t="s">
        <v>34</v>
      </c>
      <c r="T2037" s="31"/>
      <c r="U2037" s="169"/>
      <c r="V2037" s="150"/>
      <c r="W2037" s="141" t="str" cm="1">
        <f t="array" ref="W2037">IF(SUM(LEN(B2037:V2037))=0,"",IF(OR(OR(ISBLANK(F2037),SUM(LEN(C2037),LEN(D2037))=0),AND(NOT(E2037="Unknown"),ISBLANK(J2037)),AND(NOT(O2037="Unknown"),ISBLANK(R2037))),"Missing Information", INDEX(Table15[Entire Service Line Classification], MATCH(SUMIFS(Table15[Unique ID],Table15[System-Owned Portion],E2037,Table15[If Material Anything Other than "Lead" in Column E,Was Material Ever Previously Lead?],G2037,Table15[Customer-Owned Portion],O2037),Table15[Unique ID],0),0)))</f>
        <v>Non-lead</v>
      </c>
      <c r="X2037"/>
    </row>
    <row r="2038" spans="2:24" ht="30" x14ac:dyDescent="0.25">
      <c r="B2038" s="146">
        <v>54336412</v>
      </c>
      <c r="C2038" s="31" t="s">
        <v>2267</v>
      </c>
      <c r="D2038" s="31"/>
      <c r="E2038" s="44" t="s">
        <v>35</v>
      </c>
      <c r="F2038" s="43" t="s">
        <v>34</v>
      </c>
      <c r="G2038" s="84" t="s">
        <v>34</v>
      </c>
      <c r="H2038" s="31"/>
      <c r="I2038" s="31"/>
      <c r="J2038" s="84" t="s">
        <v>190</v>
      </c>
      <c r="K2038" s="31" t="s">
        <v>34</v>
      </c>
      <c r="L2038" s="31" t="s">
        <v>46</v>
      </c>
      <c r="M2038" s="169"/>
      <c r="N2038" s="148" t="s">
        <v>3033</v>
      </c>
      <c r="O2038" s="44" t="s">
        <v>35</v>
      </c>
      <c r="P2038" s="43">
        <v>1999</v>
      </c>
      <c r="Q2038" s="31">
        <v>1</v>
      </c>
      <c r="R2038" s="84" t="s">
        <v>188</v>
      </c>
      <c r="S2038" s="31" t="s">
        <v>34</v>
      </c>
      <c r="T2038" s="31"/>
      <c r="U2038" s="169"/>
      <c r="V2038" s="150"/>
      <c r="W2038" s="141" t="str" cm="1">
        <f t="array" ref="W2038">IF(SUM(LEN(B2038:V2038))=0,"",IF(OR(OR(ISBLANK(F2038),SUM(LEN(C2038),LEN(D2038))=0),AND(NOT(E2038="Unknown"),ISBLANK(J2038)),AND(NOT(O2038="Unknown"),ISBLANK(R2038))),"Missing Information", INDEX(Table15[Entire Service Line Classification], MATCH(SUMIFS(Table15[Unique ID],Table15[System-Owned Portion],E2038,Table15[If Material Anything Other than "Lead" in Column E,Was Material Ever Previously Lead?],G2038,Table15[Customer-Owned Portion],O2038),Table15[Unique ID],0),0)))</f>
        <v>Non-lead</v>
      </c>
      <c r="X2038"/>
    </row>
    <row r="2039" spans="2:24" ht="30" x14ac:dyDescent="0.25">
      <c r="B2039" s="146">
        <v>89017916</v>
      </c>
      <c r="C2039" s="31" t="s">
        <v>2268</v>
      </c>
      <c r="D2039" s="31"/>
      <c r="E2039" s="44" t="s">
        <v>35</v>
      </c>
      <c r="F2039" s="43" t="s">
        <v>34</v>
      </c>
      <c r="G2039" s="84" t="s">
        <v>34</v>
      </c>
      <c r="H2039" s="31"/>
      <c r="I2039" s="31"/>
      <c r="J2039" s="84" t="s">
        <v>190</v>
      </c>
      <c r="K2039" s="31" t="s">
        <v>34</v>
      </c>
      <c r="L2039" s="31" t="s">
        <v>46</v>
      </c>
      <c r="M2039" s="169"/>
      <c r="N2039" s="148" t="s">
        <v>3033</v>
      </c>
      <c r="O2039" s="44" t="s">
        <v>35</v>
      </c>
      <c r="P2039" s="43">
        <v>1999</v>
      </c>
      <c r="Q2039" s="31">
        <v>1</v>
      </c>
      <c r="R2039" s="84" t="s">
        <v>188</v>
      </c>
      <c r="S2039" s="31" t="s">
        <v>34</v>
      </c>
      <c r="T2039" s="31"/>
      <c r="U2039" s="169"/>
      <c r="V2039" s="150"/>
      <c r="W2039" s="141" t="str" cm="1">
        <f t="array" ref="W2039">IF(SUM(LEN(B2039:V2039))=0,"",IF(OR(OR(ISBLANK(F2039),SUM(LEN(C2039),LEN(D2039))=0),AND(NOT(E2039="Unknown"),ISBLANK(J2039)),AND(NOT(O2039="Unknown"),ISBLANK(R2039))),"Missing Information", INDEX(Table15[Entire Service Line Classification], MATCH(SUMIFS(Table15[Unique ID],Table15[System-Owned Portion],E2039,Table15[If Material Anything Other than "Lead" in Column E,Was Material Ever Previously Lead?],G2039,Table15[Customer-Owned Portion],O2039),Table15[Unique ID],0),0)))</f>
        <v>Non-lead</v>
      </c>
      <c r="X2039"/>
    </row>
    <row r="2040" spans="2:24" ht="30" x14ac:dyDescent="0.25">
      <c r="B2040" s="146">
        <v>53737868</v>
      </c>
      <c r="C2040" s="31" t="s">
        <v>2269</v>
      </c>
      <c r="D2040" s="31"/>
      <c r="E2040" s="44" t="s">
        <v>35</v>
      </c>
      <c r="F2040" s="43" t="s">
        <v>34</v>
      </c>
      <c r="G2040" s="84" t="s">
        <v>34</v>
      </c>
      <c r="H2040" s="31"/>
      <c r="I2040" s="31"/>
      <c r="J2040" s="84" t="s">
        <v>190</v>
      </c>
      <c r="K2040" s="31" t="s">
        <v>34</v>
      </c>
      <c r="L2040" s="31" t="s">
        <v>46</v>
      </c>
      <c r="M2040" s="169"/>
      <c r="N2040" s="148" t="s">
        <v>3033</v>
      </c>
      <c r="O2040" s="44" t="s">
        <v>35</v>
      </c>
      <c r="P2040" s="43">
        <v>1999</v>
      </c>
      <c r="Q2040" s="31">
        <v>1</v>
      </c>
      <c r="R2040" s="84" t="s">
        <v>188</v>
      </c>
      <c r="S2040" s="31" t="s">
        <v>34</v>
      </c>
      <c r="T2040" s="31"/>
      <c r="U2040" s="169"/>
      <c r="V2040" s="150"/>
      <c r="W2040" s="141" t="str" cm="1">
        <f t="array" ref="W2040">IF(SUM(LEN(B2040:V2040))=0,"",IF(OR(OR(ISBLANK(F2040),SUM(LEN(C2040),LEN(D2040))=0),AND(NOT(E2040="Unknown"),ISBLANK(J2040)),AND(NOT(O2040="Unknown"),ISBLANK(R2040))),"Missing Information", INDEX(Table15[Entire Service Line Classification], MATCH(SUMIFS(Table15[Unique ID],Table15[System-Owned Portion],E2040,Table15[If Material Anything Other than "Lead" in Column E,Was Material Ever Previously Lead?],G2040,Table15[Customer-Owned Portion],O2040),Table15[Unique ID],0),0)))</f>
        <v>Non-lead</v>
      </c>
      <c r="X2040"/>
    </row>
    <row r="2041" spans="2:24" ht="30" x14ac:dyDescent="0.25">
      <c r="B2041" s="146">
        <v>53737896</v>
      </c>
      <c r="C2041" s="31" t="s">
        <v>2270</v>
      </c>
      <c r="D2041" s="31"/>
      <c r="E2041" s="44" t="s">
        <v>35</v>
      </c>
      <c r="F2041" s="43" t="s">
        <v>34</v>
      </c>
      <c r="G2041" s="84" t="s">
        <v>34</v>
      </c>
      <c r="H2041" s="31"/>
      <c r="I2041" s="31"/>
      <c r="J2041" s="84" t="s">
        <v>190</v>
      </c>
      <c r="K2041" s="31" t="s">
        <v>34</v>
      </c>
      <c r="L2041" s="31" t="s">
        <v>46</v>
      </c>
      <c r="M2041" s="169"/>
      <c r="N2041" s="148" t="s">
        <v>3033</v>
      </c>
      <c r="O2041" s="44" t="s">
        <v>35</v>
      </c>
      <c r="P2041" s="43">
        <v>1999</v>
      </c>
      <c r="Q2041" s="31">
        <v>1</v>
      </c>
      <c r="R2041" s="84" t="s">
        <v>188</v>
      </c>
      <c r="S2041" s="31" t="s">
        <v>34</v>
      </c>
      <c r="T2041" s="31"/>
      <c r="U2041" s="169"/>
      <c r="V2041" s="150"/>
      <c r="W2041" s="141" t="str" cm="1">
        <f t="array" ref="W2041">IF(SUM(LEN(B2041:V2041))=0,"",IF(OR(OR(ISBLANK(F2041),SUM(LEN(C2041),LEN(D2041))=0),AND(NOT(E2041="Unknown"),ISBLANK(J2041)),AND(NOT(O2041="Unknown"),ISBLANK(R2041))),"Missing Information", INDEX(Table15[Entire Service Line Classification], MATCH(SUMIFS(Table15[Unique ID],Table15[System-Owned Portion],E2041,Table15[If Material Anything Other than "Lead" in Column E,Was Material Ever Previously Lead?],G2041,Table15[Customer-Owned Portion],O2041),Table15[Unique ID],0),0)))</f>
        <v>Non-lead</v>
      </c>
      <c r="X2041"/>
    </row>
    <row r="2042" spans="2:24" ht="30" x14ac:dyDescent="0.25">
      <c r="B2042" s="146">
        <v>45496077</v>
      </c>
      <c r="C2042" s="31" t="s">
        <v>2271</v>
      </c>
      <c r="D2042" s="31"/>
      <c r="E2042" s="44" t="s">
        <v>35</v>
      </c>
      <c r="F2042" s="43" t="s">
        <v>34</v>
      </c>
      <c r="G2042" s="84" t="s">
        <v>34</v>
      </c>
      <c r="H2042" s="31"/>
      <c r="I2042" s="31"/>
      <c r="J2042" s="84" t="s">
        <v>190</v>
      </c>
      <c r="K2042" s="31" t="s">
        <v>34</v>
      </c>
      <c r="L2042" s="31" t="s">
        <v>46</v>
      </c>
      <c r="M2042" s="169"/>
      <c r="N2042" s="148" t="s">
        <v>3033</v>
      </c>
      <c r="O2042" s="44" t="s">
        <v>35</v>
      </c>
      <c r="P2042" s="43">
        <v>1999</v>
      </c>
      <c r="Q2042" s="31">
        <v>1</v>
      </c>
      <c r="R2042" s="84" t="s">
        <v>188</v>
      </c>
      <c r="S2042" s="31" t="s">
        <v>34</v>
      </c>
      <c r="T2042" s="31"/>
      <c r="U2042" s="169"/>
      <c r="V2042" s="150"/>
      <c r="W2042" s="141" t="str" cm="1">
        <f t="array" ref="W2042">IF(SUM(LEN(B2042:V2042))=0,"",IF(OR(OR(ISBLANK(F2042),SUM(LEN(C2042),LEN(D2042))=0),AND(NOT(E2042="Unknown"),ISBLANK(J2042)),AND(NOT(O2042="Unknown"),ISBLANK(R2042))),"Missing Information", INDEX(Table15[Entire Service Line Classification], MATCH(SUMIFS(Table15[Unique ID],Table15[System-Owned Portion],E2042,Table15[If Material Anything Other than "Lead" in Column E,Was Material Ever Previously Lead?],G2042,Table15[Customer-Owned Portion],O2042),Table15[Unique ID],0),0)))</f>
        <v>Non-lead</v>
      </c>
      <c r="X2042"/>
    </row>
    <row r="2043" spans="2:24" ht="30" x14ac:dyDescent="0.25">
      <c r="B2043" s="146">
        <v>53671196</v>
      </c>
      <c r="C2043" s="31" t="s">
        <v>2272</v>
      </c>
      <c r="D2043" s="31"/>
      <c r="E2043" s="44" t="s">
        <v>35</v>
      </c>
      <c r="F2043" s="43" t="s">
        <v>34</v>
      </c>
      <c r="G2043" s="84" t="s">
        <v>34</v>
      </c>
      <c r="H2043" s="31"/>
      <c r="I2043" s="31"/>
      <c r="J2043" s="84" t="s">
        <v>190</v>
      </c>
      <c r="K2043" s="31" t="s">
        <v>34</v>
      </c>
      <c r="L2043" s="31" t="s">
        <v>46</v>
      </c>
      <c r="M2043" s="169"/>
      <c r="N2043" s="148" t="s">
        <v>3033</v>
      </c>
      <c r="O2043" s="44" t="s">
        <v>35</v>
      </c>
      <c r="P2043" s="43">
        <v>1999</v>
      </c>
      <c r="Q2043" s="31">
        <v>1</v>
      </c>
      <c r="R2043" s="84" t="s">
        <v>188</v>
      </c>
      <c r="S2043" s="31" t="s">
        <v>34</v>
      </c>
      <c r="T2043" s="31"/>
      <c r="U2043" s="169"/>
      <c r="V2043" s="150"/>
      <c r="W2043" s="141" t="str" cm="1">
        <f t="array" ref="W2043">IF(SUM(LEN(B2043:V2043))=0,"",IF(OR(OR(ISBLANK(F2043),SUM(LEN(C2043),LEN(D2043))=0),AND(NOT(E2043="Unknown"),ISBLANK(J2043)),AND(NOT(O2043="Unknown"),ISBLANK(R2043))),"Missing Information", INDEX(Table15[Entire Service Line Classification], MATCH(SUMIFS(Table15[Unique ID],Table15[System-Owned Portion],E2043,Table15[If Material Anything Other than "Lead" in Column E,Was Material Ever Previously Lead?],G2043,Table15[Customer-Owned Portion],O2043),Table15[Unique ID],0),0)))</f>
        <v>Non-lead</v>
      </c>
      <c r="X2043"/>
    </row>
    <row r="2044" spans="2:24" ht="30" x14ac:dyDescent="0.25">
      <c r="B2044" s="146">
        <v>54336326</v>
      </c>
      <c r="C2044" s="31" t="s">
        <v>2273</v>
      </c>
      <c r="D2044" s="31"/>
      <c r="E2044" s="44" t="s">
        <v>35</v>
      </c>
      <c r="F2044" s="43" t="s">
        <v>34</v>
      </c>
      <c r="G2044" s="84" t="s">
        <v>34</v>
      </c>
      <c r="H2044" s="31"/>
      <c r="I2044" s="31"/>
      <c r="J2044" s="84" t="s">
        <v>190</v>
      </c>
      <c r="K2044" s="31" t="s">
        <v>34</v>
      </c>
      <c r="L2044" s="31" t="s">
        <v>46</v>
      </c>
      <c r="M2044" s="169"/>
      <c r="N2044" s="148" t="s">
        <v>3033</v>
      </c>
      <c r="O2044" s="44" t="s">
        <v>35</v>
      </c>
      <c r="P2044" s="43">
        <v>1999</v>
      </c>
      <c r="Q2044" s="31">
        <v>1</v>
      </c>
      <c r="R2044" s="84" t="s">
        <v>188</v>
      </c>
      <c r="S2044" s="31" t="s">
        <v>34</v>
      </c>
      <c r="T2044" s="31"/>
      <c r="U2044" s="169"/>
      <c r="V2044" s="150"/>
      <c r="W2044" s="141" t="str" cm="1">
        <f t="array" ref="W2044">IF(SUM(LEN(B2044:V2044))=0,"",IF(OR(OR(ISBLANK(F2044),SUM(LEN(C2044),LEN(D2044))=0),AND(NOT(E2044="Unknown"),ISBLANK(J2044)),AND(NOT(O2044="Unknown"),ISBLANK(R2044))),"Missing Information", INDEX(Table15[Entire Service Line Classification], MATCH(SUMIFS(Table15[Unique ID],Table15[System-Owned Portion],E2044,Table15[If Material Anything Other than "Lead" in Column E,Was Material Ever Previously Lead?],G2044,Table15[Customer-Owned Portion],O2044),Table15[Unique ID],0),0)))</f>
        <v>Non-lead</v>
      </c>
      <c r="X2044"/>
    </row>
    <row r="2045" spans="2:24" ht="30" x14ac:dyDescent="0.25">
      <c r="B2045" s="146">
        <v>54336377</v>
      </c>
      <c r="C2045" s="31" t="s">
        <v>2274</v>
      </c>
      <c r="D2045" s="31"/>
      <c r="E2045" s="44" t="s">
        <v>35</v>
      </c>
      <c r="F2045" s="43" t="s">
        <v>34</v>
      </c>
      <c r="G2045" s="84" t="s">
        <v>34</v>
      </c>
      <c r="H2045" s="31"/>
      <c r="I2045" s="31"/>
      <c r="J2045" s="84" t="s">
        <v>190</v>
      </c>
      <c r="K2045" s="31" t="s">
        <v>34</v>
      </c>
      <c r="L2045" s="31" t="s">
        <v>46</v>
      </c>
      <c r="M2045" s="169"/>
      <c r="N2045" s="148" t="s">
        <v>3033</v>
      </c>
      <c r="O2045" s="44" t="s">
        <v>35</v>
      </c>
      <c r="P2045" s="43">
        <v>1999</v>
      </c>
      <c r="Q2045" s="31">
        <v>1</v>
      </c>
      <c r="R2045" s="84" t="s">
        <v>188</v>
      </c>
      <c r="S2045" s="31" t="s">
        <v>34</v>
      </c>
      <c r="T2045" s="31"/>
      <c r="U2045" s="169"/>
      <c r="V2045" s="150"/>
      <c r="W2045" s="141" t="str" cm="1">
        <f t="array" ref="W2045">IF(SUM(LEN(B2045:V2045))=0,"",IF(OR(OR(ISBLANK(F2045),SUM(LEN(C2045),LEN(D2045))=0),AND(NOT(E2045="Unknown"),ISBLANK(J2045)),AND(NOT(O2045="Unknown"),ISBLANK(R2045))),"Missing Information", INDEX(Table15[Entire Service Line Classification], MATCH(SUMIFS(Table15[Unique ID],Table15[System-Owned Portion],E2045,Table15[If Material Anything Other than "Lead" in Column E,Was Material Ever Previously Lead?],G2045,Table15[Customer-Owned Portion],O2045),Table15[Unique ID],0),0)))</f>
        <v>Non-lead</v>
      </c>
      <c r="X2045"/>
    </row>
    <row r="2046" spans="2:24" ht="30" x14ac:dyDescent="0.25">
      <c r="B2046" s="146">
        <v>54229717</v>
      </c>
      <c r="C2046" s="31" t="s">
        <v>2275</v>
      </c>
      <c r="D2046" s="31"/>
      <c r="E2046" s="44" t="s">
        <v>35</v>
      </c>
      <c r="F2046" s="43" t="s">
        <v>34</v>
      </c>
      <c r="G2046" s="84" t="s">
        <v>34</v>
      </c>
      <c r="H2046" s="31"/>
      <c r="I2046" s="31"/>
      <c r="J2046" s="84" t="s">
        <v>190</v>
      </c>
      <c r="K2046" s="31" t="s">
        <v>34</v>
      </c>
      <c r="L2046" s="31" t="s">
        <v>46</v>
      </c>
      <c r="M2046" s="169"/>
      <c r="N2046" s="148" t="s">
        <v>3033</v>
      </c>
      <c r="O2046" s="44" t="s">
        <v>35</v>
      </c>
      <c r="P2046" s="43">
        <v>1999</v>
      </c>
      <c r="Q2046" s="31">
        <v>1</v>
      </c>
      <c r="R2046" s="84" t="s">
        <v>188</v>
      </c>
      <c r="S2046" s="31" t="s">
        <v>34</v>
      </c>
      <c r="T2046" s="31"/>
      <c r="U2046" s="169"/>
      <c r="V2046" s="150"/>
      <c r="W2046" s="141" t="str" cm="1">
        <f t="array" ref="W2046">IF(SUM(LEN(B2046:V2046))=0,"",IF(OR(OR(ISBLANK(F2046),SUM(LEN(C2046),LEN(D2046))=0),AND(NOT(E2046="Unknown"),ISBLANK(J2046)),AND(NOT(O2046="Unknown"),ISBLANK(R2046))),"Missing Information", INDEX(Table15[Entire Service Line Classification], MATCH(SUMIFS(Table15[Unique ID],Table15[System-Owned Portion],E2046,Table15[If Material Anything Other than "Lead" in Column E,Was Material Ever Previously Lead?],G2046,Table15[Customer-Owned Portion],O2046),Table15[Unique ID],0),0)))</f>
        <v>Non-lead</v>
      </c>
      <c r="X2046"/>
    </row>
    <row r="2047" spans="2:24" ht="30" x14ac:dyDescent="0.25">
      <c r="B2047" s="146">
        <v>89017535</v>
      </c>
      <c r="C2047" s="31" t="s">
        <v>2276</v>
      </c>
      <c r="D2047" s="31"/>
      <c r="E2047" s="44" t="s">
        <v>35</v>
      </c>
      <c r="F2047" s="43" t="s">
        <v>34</v>
      </c>
      <c r="G2047" s="84" t="s">
        <v>34</v>
      </c>
      <c r="H2047" s="31"/>
      <c r="I2047" s="31"/>
      <c r="J2047" s="84" t="s">
        <v>190</v>
      </c>
      <c r="K2047" s="31" t="s">
        <v>34</v>
      </c>
      <c r="L2047" s="31" t="s">
        <v>46</v>
      </c>
      <c r="M2047" s="169"/>
      <c r="N2047" s="148" t="s">
        <v>3033</v>
      </c>
      <c r="O2047" s="44" t="s">
        <v>35</v>
      </c>
      <c r="P2047" s="43">
        <v>1999</v>
      </c>
      <c r="Q2047" s="31">
        <v>1</v>
      </c>
      <c r="R2047" s="84" t="s">
        <v>188</v>
      </c>
      <c r="S2047" s="31" t="s">
        <v>34</v>
      </c>
      <c r="T2047" s="31"/>
      <c r="U2047" s="169"/>
      <c r="V2047" s="150"/>
      <c r="W2047" s="141" t="str" cm="1">
        <f t="array" ref="W2047">IF(SUM(LEN(B2047:V2047))=0,"",IF(OR(OR(ISBLANK(F2047),SUM(LEN(C2047),LEN(D2047))=0),AND(NOT(E2047="Unknown"),ISBLANK(J2047)),AND(NOT(O2047="Unknown"),ISBLANK(R2047))),"Missing Information", INDEX(Table15[Entire Service Line Classification], MATCH(SUMIFS(Table15[Unique ID],Table15[System-Owned Portion],E2047,Table15[If Material Anything Other than "Lead" in Column E,Was Material Ever Previously Lead?],G2047,Table15[Customer-Owned Portion],O2047),Table15[Unique ID],0),0)))</f>
        <v>Non-lead</v>
      </c>
      <c r="X2047"/>
    </row>
    <row r="2048" spans="2:24" ht="30" x14ac:dyDescent="0.25">
      <c r="B2048" s="146">
        <v>53176018</v>
      </c>
      <c r="C2048" s="31" t="s">
        <v>2277</v>
      </c>
      <c r="D2048" s="31"/>
      <c r="E2048" s="44" t="s">
        <v>35</v>
      </c>
      <c r="F2048" s="43" t="s">
        <v>34</v>
      </c>
      <c r="G2048" s="84" t="s">
        <v>34</v>
      </c>
      <c r="H2048" s="31"/>
      <c r="I2048" s="31"/>
      <c r="J2048" s="84" t="s">
        <v>190</v>
      </c>
      <c r="K2048" s="31" t="s">
        <v>34</v>
      </c>
      <c r="L2048" s="31" t="s">
        <v>46</v>
      </c>
      <c r="M2048" s="169"/>
      <c r="N2048" s="148" t="s">
        <v>3033</v>
      </c>
      <c r="O2048" s="44" t="s">
        <v>35</v>
      </c>
      <c r="P2048" s="43">
        <v>1999</v>
      </c>
      <c r="Q2048" s="31">
        <v>1</v>
      </c>
      <c r="R2048" s="84" t="s">
        <v>188</v>
      </c>
      <c r="S2048" s="31" t="s">
        <v>34</v>
      </c>
      <c r="T2048" s="31"/>
      <c r="U2048" s="169"/>
      <c r="V2048" s="150"/>
      <c r="W2048" s="141" t="str" cm="1">
        <f t="array" ref="W2048">IF(SUM(LEN(B2048:V2048))=0,"",IF(OR(OR(ISBLANK(F2048),SUM(LEN(C2048),LEN(D2048))=0),AND(NOT(E2048="Unknown"),ISBLANK(J2048)),AND(NOT(O2048="Unknown"),ISBLANK(R2048))),"Missing Information", INDEX(Table15[Entire Service Line Classification], MATCH(SUMIFS(Table15[Unique ID],Table15[System-Owned Portion],E2048,Table15[If Material Anything Other than "Lead" in Column E,Was Material Ever Previously Lead?],G2048,Table15[Customer-Owned Portion],O2048),Table15[Unique ID],0),0)))</f>
        <v>Non-lead</v>
      </c>
      <c r="X2048"/>
    </row>
    <row r="2049" spans="2:24" ht="30" x14ac:dyDescent="0.25">
      <c r="B2049" s="146">
        <v>89010467</v>
      </c>
      <c r="C2049" s="31" t="s">
        <v>2278</v>
      </c>
      <c r="D2049" s="31"/>
      <c r="E2049" s="44" t="s">
        <v>35</v>
      </c>
      <c r="F2049" s="43" t="s">
        <v>34</v>
      </c>
      <c r="G2049" s="84" t="s">
        <v>34</v>
      </c>
      <c r="H2049" s="31"/>
      <c r="I2049" s="31"/>
      <c r="J2049" s="84" t="s">
        <v>190</v>
      </c>
      <c r="K2049" s="31" t="s">
        <v>34</v>
      </c>
      <c r="L2049" s="31" t="s">
        <v>46</v>
      </c>
      <c r="M2049" s="169"/>
      <c r="N2049" s="148" t="s">
        <v>3033</v>
      </c>
      <c r="O2049" s="44" t="s">
        <v>35</v>
      </c>
      <c r="P2049" s="43">
        <v>1999</v>
      </c>
      <c r="Q2049" s="31">
        <v>1</v>
      </c>
      <c r="R2049" s="84" t="s">
        <v>188</v>
      </c>
      <c r="S2049" s="31" t="s">
        <v>34</v>
      </c>
      <c r="T2049" s="31"/>
      <c r="U2049" s="169"/>
      <c r="V2049" s="150"/>
      <c r="W2049" s="141" t="str" cm="1">
        <f t="array" ref="W2049">IF(SUM(LEN(B2049:V2049))=0,"",IF(OR(OR(ISBLANK(F2049),SUM(LEN(C2049),LEN(D2049))=0),AND(NOT(E2049="Unknown"),ISBLANK(J2049)),AND(NOT(O2049="Unknown"),ISBLANK(R2049))),"Missing Information", INDEX(Table15[Entire Service Line Classification], MATCH(SUMIFS(Table15[Unique ID],Table15[System-Owned Portion],E2049,Table15[If Material Anything Other than "Lead" in Column E,Was Material Ever Previously Lead?],G2049,Table15[Customer-Owned Portion],O2049),Table15[Unique ID],0),0)))</f>
        <v>Non-lead</v>
      </c>
      <c r="X2049"/>
    </row>
    <row r="2050" spans="2:24" ht="30" x14ac:dyDescent="0.25">
      <c r="B2050" s="146">
        <v>53671212</v>
      </c>
      <c r="C2050" s="31" t="s">
        <v>2279</v>
      </c>
      <c r="D2050" s="31"/>
      <c r="E2050" s="44" t="s">
        <v>35</v>
      </c>
      <c r="F2050" s="43" t="s">
        <v>34</v>
      </c>
      <c r="G2050" s="84" t="s">
        <v>34</v>
      </c>
      <c r="H2050" s="31"/>
      <c r="I2050" s="31"/>
      <c r="J2050" s="84" t="s">
        <v>190</v>
      </c>
      <c r="K2050" s="31" t="s">
        <v>34</v>
      </c>
      <c r="L2050" s="31" t="s">
        <v>46</v>
      </c>
      <c r="M2050" s="169"/>
      <c r="N2050" s="148" t="s">
        <v>3033</v>
      </c>
      <c r="O2050" s="44" t="s">
        <v>35</v>
      </c>
      <c r="P2050" s="43">
        <v>1999</v>
      </c>
      <c r="Q2050" s="31">
        <v>1</v>
      </c>
      <c r="R2050" s="84" t="s">
        <v>188</v>
      </c>
      <c r="S2050" s="31" t="s">
        <v>34</v>
      </c>
      <c r="T2050" s="31"/>
      <c r="U2050" s="169"/>
      <c r="V2050" s="150"/>
      <c r="W2050" s="141" t="str" cm="1">
        <f t="array" ref="W2050">IF(SUM(LEN(B2050:V2050))=0,"",IF(OR(OR(ISBLANK(F2050),SUM(LEN(C2050),LEN(D2050))=0),AND(NOT(E2050="Unknown"),ISBLANK(J2050)),AND(NOT(O2050="Unknown"),ISBLANK(R2050))),"Missing Information", INDEX(Table15[Entire Service Line Classification], MATCH(SUMIFS(Table15[Unique ID],Table15[System-Owned Portion],E2050,Table15[If Material Anything Other than "Lead" in Column E,Was Material Ever Previously Lead?],G2050,Table15[Customer-Owned Portion],O2050),Table15[Unique ID],0),0)))</f>
        <v>Non-lead</v>
      </c>
      <c r="X2050"/>
    </row>
    <row r="2051" spans="2:24" ht="30" x14ac:dyDescent="0.25">
      <c r="B2051" s="146">
        <v>53671228</v>
      </c>
      <c r="C2051" s="31" t="s">
        <v>2280</v>
      </c>
      <c r="D2051" s="31"/>
      <c r="E2051" s="44" t="s">
        <v>35</v>
      </c>
      <c r="F2051" s="43" t="s">
        <v>34</v>
      </c>
      <c r="G2051" s="84" t="s">
        <v>34</v>
      </c>
      <c r="H2051" s="31"/>
      <c r="I2051" s="31"/>
      <c r="J2051" s="84" t="s">
        <v>190</v>
      </c>
      <c r="K2051" s="31" t="s">
        <v>34</v>
      </c>
      <c r="L2051" s="31" t="s">
        <v>46</v>
      </c>
      <c r="M2051" s="169"/>
      <c r="N2051" s="148" t="s">
        <v>3033</v>
      </c>
      <c r="O2051" s="44" t="s">
        <v>35</v>
      </c>
      <c r="P2051" s="43">
        <v>1999</v>
      </c>
      <c r="Q2051" s="31">
        <v>1</v>
      </c>
      <c r="R2051" s="84" t="s">
        <v>188</v>
      </c>
      <c r="S2051" s="31" t="s">
        <v>34</v>
      </c>
      <c r="T2051" s="31"/>
      <c r="U2051" s="169"/>
      <c r="V2051" s="150"/>
      <c r="W2051" s="141" t="str" cm="1">
        <f t="array" ref="W2051">IF(SUM(LEN(B2051:V2051))=0,"",IF(OR(OR(ISBLANK(F2051),SUM(LEN(C2051),LEN(D2051))=0),AND(NOT(E2051="Unknown"),ISBLANK(J2051)),AND(NOT(O2051="Unknown"),ISBLANK(R2051))),"Missing Information", INDEX(Table15[Entire Service Line Classification], MATCH(SUMIFS(Table15[Unique ID],Table15[System-Owned Portion],E2051,Table15[If Material Anything Other than "Lead" in Column E,Was Material Ever Previously Lead?],G2051,Table15[Customer-Owned Portion],O2051),Table15[Unique ID],0),0)))</f>
        <v>Non-lead</v>
      </c>
      <c r="X2051"/>
    </row>
    <row r="2052" spans="2:24" ht="30" x14ac:dyDescent="0.25">
      <c r="B2052" s="146">
        <v>53671148</v>
      </c>
      <c r="C2052" s="31" t="s">
        <v>2281</v>
      </c>
      <c r="D2052" s="31"/>
      <c r="E2052" s="44" t="s">
        <v>35</v>
      </c>
      <c r="F2052" s="43" t="s">
        <v>34</v>
      </c>
      <c r="G2052" s="84" t="s">
        <v>34</v>
      </c>
      <c r="H2052" s="31"/>
      <c r="I2052" s="31"/>
      <c r="J2052" s="84" t="s">
        <v>190</v>
      </c>
      <c r="K2052" s="31" t="s">
        <v>34</v>
      </c>
      <c r="L2052" s="31" t="s">
        <v>46</v>
      </c>
      <c r="M2052" s="169"/>
      <c r="N2052" s="148" t="s">
        <v>3033</v>
      </c>
      <c r="O2052" s="44" t="s">
        <v>35</v>
      </c>
      <c r="P2052" s="43">
        <v>1999</v>
      </c>
      <c r="Q2052" s="31">
        <v>1</v>
      </c>
      <c r="R2052" s="84" t="s">
        <v>188</v>
      </c>
      <c r="S2052" s="31" t="s">
        <v>34</v>
      </c>
      <c r="T2052" s="31"/>
      <c r="U2052" s="169"/>
      <c r="V2052" s="150"/>
      <c r="W2052" s="141" t="str" cm="1">
        <f t="array" ref="W2052">IF(SUM(LEN(B2052:V2052))=0,"",IF(OR(OR(ISBLANK(F2052),SUM(LEN(C2052),LEN(D2052))=0),AND(NOT(E2052="Unknown"),ISBLANK(J2052)),AND(NOT(O2052="Unknown"),ISBLANK(R2052))),"Missing Information", INDEX(Table15[Entire Service Line Classification], MATCH(SUMIFS(Table15[Unique ID],Table15[System-Owned Portion],E2052,Table15[If Material Anything Other than "Lead" in Column E,Was Material Ever Previously Lead?],G2052,Table15[Customer-Owned Portion],O2052),Table15[Unique ID],0),0)))</f>
        <v>Non-lead</v>
      </c>
      <c r="X2052"/>
    </row>
    <row r="2053" spans="2:24" ht="30" x14ac:dyDescent="0.25">
      <c r="B2053" s="146">
        <v>89107606</v>
      </c>
      <c r="C2053" s="31" t="s">
        <v>2282</v>
      </c>
      <c r="D2053" s="31"/>
      <c r="E2053" s="44" t="s">
        <v>35</v>
      </c>
      <c r="F2053" s="43" t="s">
        <v>34</v>
      </c>
      <c r="G2053" s="84" t="s">
        <v>34</v>
      </c>
      <c r="H2053" s="31"/>
      <c r="I2053" s="31"/>
      <c r="J2053" s="84" t="s">
        <v>190</v>
      </c>
      <c r="K2053" s="31" t="s">
        <v>34</v>
      </c>
      <c r="L2053" s="31" t="s">
        <v>46</v>
      </c>
      <c r="M2053" s="169"/>
      <c r="N2053" s="148" t="s">
        <v>3033</v>
      </c>
      <c r="O2053" s="44" t="s">
        <v>35</v>
      </c>
      <c r="P2053" s="43">
        <v>1999</v>
      </c>
      <c r="Q2053" s="31">
        <v>1</v>
      </c>
      <c r="R2053" s="84" t="s">
        <v>188</v>
      </c>
      <c r="S2053" s="31" t="s">
        <v>34</v>
      </c>
      <c r="T2053" s="31"/>
      <c r="U2053" s="169"/>
      <c r="V2053" s="150"/>
      <c r="W2053" s="141" t="str" cm="1">
        <f t="array" ref="W2053">IF(SUM(LEN(B2053:V2053))=0,"",IF(OR(OR(ISBLANK(F2053),SUM(LEN(C2053),LEN(D2053))=0),AND(NOT(E2053="Unknown"),ISBLANK(J2053)),AND(NOT(O2053="Unknown"),ISBLANK(R2053))),"Missing Information", INDEX(Table15[Entire Service Line Classification], MATCH(SUMIFS(Table15[Unique ID],Table15[System-Owned Portion],E2053,Table15[If Material Anything Other than "Lead" in Column E,Was Material Ever Previously Lead?],G2053,Table15[Customer-Owned Portion],O2053),Table15[Unique ID],0),0)))</f>
        <v>Non-lead</v>
      </c>
      <c r="X2053"/>
    </row>
    <row r="2054" spans="2:24" ht="30" x14ac:dyDescent="0.25">
      <c r="B2054" s="146">
        <v>54336398</v>
      </c>
      <c r="C2054" s="31" t="s">
        <v>2283</v>
      </c>
      <c r="D2054" s="31"/>
      <c r="E2054" s="44" t="s">
        <v>35</v>
      </c>
      <c r="F2054" s="43" t="s">
        <v>34</v>
      </c>
      <c r="G2054" s="84" t="s">
        <v>34</v>
      </c>
      <c r="H2054" s="31"/>
      <c r="I2054" s="31"/>
      <c r="J2054" s="84" t="s">
        <v>190</v>
      </c>
      <c r="K2054" s="31" t="s">
        <v>34</v>
      </c>
      <c r="L2054" s="31" t="s">
        <v>46</v>
      </c>
      <c r="M2054" s="169"/>
      <c r="N2054" s="148" t="s">
        <v>3033</v>
      </c>
      <c r="O2054" s="44" t="s">
        <v>35</v>
      </c>
      <c r="P2054" s="43">
        <v>1999</v>
      </c>
      <c r="Q2054" s="31">
        <v>1</v>
      </c>
      <c r="R2054" s="84" t="s">
        <v>188</v>
      </c>
      <c r="S2054" s="31" t="s">
        <v>34</v>
      </c>
      <c r="T2054" s="31"/>
      <c r="U2054" s="169"/>
      <c r="V2054" s="150"/>
      <c r="W2054" s="141" t="str" cm="1">
        <f t="array" ref="W2054">IF(SUM(LEN(B2054:V2054))=0,"",IF(OR(OR(ISBLANK(F2054),SUM(LEN(C2054),LEN(D2054))=0),AND(NOT(E2054="Unknown"),ISBLANK(J2054)),AND(NOT(O2054="Unknown"),ISBLANK(R2054))),"Missing Information", INDEX(Table15[Entire Service Line Classification], MATCH(SUMIFS(Table15[Unique ID],Table15[System-Owned Portion],E2054,Table15[If Material Anything Other than "Lead" in Column E,Was Material Ever Previously Lead?],G2054,Table15[Customer-Owned Portion],O2054),Table15[Unique ID],0),0)))</f>
        <v>Non-lead</v>
      </c>
      <c r="X2054"/>
    </row>
    <row r="2055" spans="2:24" ht="30" x14ac:dyDescent="0.25">
      <c r="B2055" s="146">
        <v>49470275</v>
      </c>
      <c r="C2055" s="31" t="s">
        <v>2284</v>
      </c>
      <c r="D2055" s="31"/>
      <c r="E2055" s="44" t="s">
        <v>35</v>
      </c>
      <c r="F2055" s="43" t="s">
        <v>34</v>
      </c>
      <c r="G2055" s="84" t="s">
        <v>34</v>
      </c>
      <c r="H2055" s="31"/>
      <c r="I2055" s="31"/>
      <c r="J2055" s="84" t="s">
        <v>190</v>
      </c>
      <c r="K2055" s="31" t="s">
        <v>34</v>
      </c>
      <c r="L2055" s="31" t="s">
        <v>46</v>
      </c>
      <c r="M2055" s="169"/>
      <c r="N2055" s="148" t="s">
        <v>3033</v>
      </c>
      <c r="O2055" s="44" t="s">
        <v>35</v>
      </c>
      <c r="P2055" s="43">
        <v>1999</v>
      </c>
      <c r="Q2055" s="31">
        <v>1</v>
      </c>
      <c r="R2055" s="84" t="s">
        <v>188</v>
      </c>
      <c r="S2055" s="31" t="s">
        <v>34</v>
      </c>
      <c r="T2055" s="31"/>
      <c r="U2055" s="169"/>
      <c r="V2055" s="150"/>
      <c r="W2055" s="141" t="str" cm="1">
        <f t="array" ref="W2055">IF(SUM(LEN(B2055:V2055))=0,"",IF(OR(OR(ISBLANK(F2055),SUM(LEN(C2055),LEN(D2055))=0),AND(NOT(E2055="Unknown"),ISBLANK(J2055)),AND(NOT(O2055="Unknown"),ISBLANK(R2055))),"Missing Information", INDEX(Table15[Entire Service Line Classification], MATCH(SUMIFS(Table15[Unique ID],Table15[System-Owned Portion],E2055,Table15[If Material Anything Other than "Lead" in Column E,Was Material Ever Previously Lead?],G2055,Table15[Customer-Owned Portion],O2055),Table15[Unique ID],0),0)))</f>
        <v>Non-lead</v>
      </c>
      <c r="X2055"/>
    </row>
    <row r="2056" spans="2:24" ht="30" x14ac:dyDescent="0.25">
      <c r="B2056" s="146">
        <v>54336411</v>
      </c>
      <c r="C2056" s="31" t="s">
        <v>2285</v>
      </c>
      <c r="D2056" s="31"/>
      <c r="E2056" s="44" t="s">
        <v>35</v>
      </c>
      <c r="F2056" s="43" t="s">
        <v>34</v>
      </c>
      <c r="G2056" s="84" t="s">
        <v>34</v>
      </c>
      <c r="H2056" s="31"/>
      <c r="I2056" s="31"/>
      <c r="J2056" s="84" t="s">
        <v>190</v>
      </c>
      <c r="K2056" s="31" t="s">
        <v>34</v>
      </c>
      <c r="L2056" s="31" t="s">
        <v>46</v>
      </c>
      <c r="M2056" s="169"/>
      <c r="N2056" s="148" t="s">
        <v>3033</v>
      </c>
      <c r="O2056" s="44" t="s">
        <v>35</v>
      </c>
      <c r="P2056" s="43">
        <v>1999</v>
      </c>
      <c r="Q2056" s="31">
        <v>1</v>
      </c>
      <c r="R2056" s="84" t="s">
        <v>188</v>
      </c>
      <c r="S2056" s="31" t="s">
        <v>34</v>
      </c>
      <c r="T2056" s="31"/>
      <c r="U2056" s="169"/>
      <c r="V2056" s="150"/>
      <c r="W2056" s="141" t="str" cm="1">
        <f t="array" ref="W2056">IF(SUM(LEN(B2056:V2056))=0,"",IF(OR(OR(ISBLANK(F2056),SUM(LEN(C2056),LEN(D2056))=0),AND(NOT(E2056="Unknown"),ISBLANK(J2056)),AND(NOT(O2056="Unknown"),ISBLANK(R2056))),"Missing Information", INDEX(Table15[Entire Service Line Classification], MATCH(SUMIFS(Table15[Unique ID],Table15[System-Owned Portion],E2056,Table15[If Material Anything Other than "Lead" in Column E,Was Material Ever Previously Lead?],G2056,Table15[Customer-Owned Portion],O2056),Table15[Unique ID],0),0)))</f>
        <v>Non-lead</v>
      </c>
      <c r="X2056"/>
    </row>
    <row r="2057" spans="2:24" ht="30" x14ac:dyDescent="0.25">
      <c r="B2057" s="146">
        <v>67765081</v>
      </c>
      <c r="C2057" s="31" t="s">
        <v>2286</v>
      </c>
      <c r="D2057" s="31"/>
      <c r="E2057" s="44" t="s">
        <v>35</v>
      </c>
      <c r="F2057" s="43" t="s">
        <v>34</v>
      </c>
      <c r="G2057" s="84" t="s">
        <v>34</v>
      </c>
      <c r="H2057" s="31"/>
      <c r="I2057" s="31"/>
      <c r="J2057" s="84" t="s">
        <v>190</v>
      </c>
      <c r="K2057" s="31" t="s">
        <v>34</v>
      </c>
      <c r="L2057" s="31" t="s">
        <v>46</v>
      </c>
      <c r="M2057" s="169"/>
      <c r="N2057" s="148" t="s">
        <v>3033</v>
      </c>
      <c r="O2057" s="44" t="s">
        <v>35</v>
      </c>
      <c r="P2057" s="43">
        <v>1999</v>
      </c>
      <c r="Q2057" s="31">
        <v>1</v>
      </c>
      <c r="R2057" s="84" t="s">
        <v>188</v>
      </c>
      <c r="S2057" s="31" t="s">
        <v>34</v>
      </c>
      <c r="T2057" s="31"/>
      <c r="U2057" s="169"/>
      <c r="V2057" s="150"/>
      <c r="W2057" s="141" t="str" cm="1">
        <f t="array" ref="W2057">IF(SUM(LEN(B2057:V2057))=0,"",IF(OR(OR(ISBLANK(F2057),SUM(LEN(C2057),LEN(D2057))=0),AND(NOT(E2057="Unknown"),ISBLANK(J2057)),AND(NOT(O2057="Unknown"),ISBLANK(R2057))),"Missing Information", INDEX(Table15[Entire Service Line Classification], MATCH(SUMIFS(Table15[Unique ID],Table15[System-Owned Portion],E2057,Table15[If Material Anything Other than "Lead" in Column E,Was Material Ever Previously Lead?],G2057,Table15[Customer-Owned Portion],O2057),Table15[Unique ID],0),0)))</f>
        <v>Non-lead</v>
      </c>
      <c r="X2057"/>
    </row>
    <row r="2058" spans="2:24" ht="30" x14ac:dyDescent="0.25">
      <c r="B2058" s="146">
        <v>53671227</v>
      </c>
      <c r="C2058" s="31" t="s">
        <v>2287</v>
      </c>
      <c r="D2058" s="31"/>
      <c r="E2058" s="44" t="s">
        <v>35</v>
      </c>
      <c r="F2058" s="43" t="s">
        <v>34</v>
      </c>
      <c r="G2058" s="84" t="s">
        <v>34</v>
      </c>
      <c r="H2058" s="31"/>
      <c r="I2058" s="31"/>
      <c r="J2058" s="84" t="s">
        <v>190</v>
      </c>
      <c r="K2058" s="31" t="s">
        <v>34</v>
      </c>
      <c r="L2058" s="31" t="s">
        <v>46</v>
      </c>
      <c r="M2058" s="169"/>
      <c r="N2058" s="148" t="s">
        <v>3033</v>
      </c>
      <c r="O2058" s="44" t="s">
        <v>35</v>
      </c>
      <c r="P2058" s="43">
        <v>1999</v>
      </c>
      <c r="Q2058" s="31">
        <v>1</v>
      </c>
      <c r="R2058" s="84" t="s">
        <v>188</v>
      </c>
      <c r="S2058" s="31" t="s">
        <v>34</v>
      </c>
      <c r="T2058" s="31"/>
      <c r="U2058" s="169"/>
      <c r="V2058" s="150"/>
      <c r="W2058" s="141" t="str" cm="1">
        <f t="array" ref="W2058">IF(SUM(LEN(B2058:V2058))=0,"",IF(OR(OR(ISBLANK(F2058),SUM(LEN(C2058),LEN(D2058))=0),AND(NOT(E2058="Unknown"),ISBLANK(J2058)),AND(NOT(O2058="Unknown"),ISBLANK(R2058))),"Missing Information", INDEX(Table15[Entire Service Line Classification], MATCH(SUMIFS(Table15[Unique ID],Table15[System-Owned Portion],E2058,Table15[If Material Anything Other than "Lead" in Column E,Was Material Ever Previously Lead?],G2058,Table15[Customer-Owned Portion],O2058),Table15[Unique ID],0),0)))</f>
        <v>Non-lead</v>
      </c>
      <c r="X2058"/>
    </row>
    <row r="2059" spans="2:24" ht="30" x14ac:dyDescent="0.25">
      <c r="B2059" s="146">
        <v>54336328</v>
      </c>
      <c r="C2059" s="31" t="s">
        <v>2288</v>
      </c>
      <c r="D2059" s="31"/>
      <c r="E2059" s="44" t="s">
        <v>35</v>
      </c>
      <c r="F2059" s="43" t="s">
        <v>34</v>
      </c>
      <c r="G2059" s="84" t="s">
        <v>34</v>
      </c>
      <c r="H2059" s="31"/>
      <c r="I2059" s="31"/>
      <c r="J2059" s="84" t="s">
        <v>190</v>
      </c>
      <c r="K2059" s="31" t="s">
        <v>34</v>
      </c>
      <c r="L2059" s="31" t="s">
        <v>46</v>
      </c>
      <c r="M2059" s="169"/>
      <c r="N2059" s="148" t="s">
        <v>3033</v>
      </c>
      <c r="O2059" s="44" t="s">
        <v>35</v>
      </c>
      <c r="P2059" s="43">
        <v>1999</v>
      </c>
      <c r="Q2059" s="31">
        <v>1</v>
      </c>
      <c r="R2059" s="84" t="s">
        <v>188</v>
      </c>
      <c r="S2059" s="31" t="s">
        <v>34</v>
      </c>
      <c r="T2059" s="31"/>
      <c r="U2059" s="169"/>
      <c r="V2059" s="150"/>
      <c r="W2059" s="141" t="str" cm="1">
        <f t="array" ref="W2059">IF(SUM(LEN(B2059:V2059))=0,"",IF(OR(OR(ISBLANK(F2059),SUM(LEN(C2059),LEN(D2059))=0),AND(NOT(E2059="Unknown"),ISBLANK(J2059)),AND(NOT(O2059="Unknown"),ISBLANK(R2059))),"Missing Information", INDEX(Table15[Entire Service Line Classification], MATCH(SUMIFS(Table15[Unique ID],Table15[System-Owned Portion],E2059,Table15[If Material Anything Other than "Lead" in Column E,Was Material Ever Previously Lead?],G2059,Table15[Customer-Owned Portion],O2059),Table15[Unique ID],0),0)))</f>
        <v>Non-lead</v>
      </c>
      <c r="X2059"/>
    </row>
    <row r="2060" spans="2:24" ht="30" x14ac:dyDescent="0.25">
      <c r="B2060" s="146">
        <v>54336375</v>
      </c>
      <c r="C2060" s="31" t="s">
        <v>2289</v>
      </c>
      <c r="D2060" s="31"/>
      <c r="E2060" s="44" t="s">
        <v>35</v>
      </c>
      <c r="F2060" s="43" t="s">
        <v>34</v>
      </c>
      <c r="G2060" s="84" t="s">
        <v>34</v>
      </c>
      <c r="H2060" s="31"/>
      <c r="I2060" s="31"/>
      <c r="J2060" s="84" t="s">
        <v>190</v>
      </c>
      <c r="K2060" s="31" t="s">
        <v>34</v>
      </c>
      <c r="L2060" s="31" t="s">
        <v>46</v>
      </c>
      <c r="M2060" s="169"/>
      <c r="N2060" s="148" t="s">
        <v>3033</v>
      </c>
      <c r="O2060" s="44" t="s">
        <v>35</v>
      </c>
      <c r="P2060" s="43">
        <v>1999</v>
      </c>
      <c r="Q2060" s="31">
        <v>1</v>
      </c>
      <c r="R2060" s="84" t="s">
        <v>188</v>
      </c>
      <c r="S2060" s="31" t="s">
        <v>34</v>
      </c>
      <c r="T2060" s="31"/>
      <c r="U2060" s="169"/>
      <c r="V2060" s="150"/>
      <c r="W2060" s="141" t="str" cm="1">
        <f t="array" ref="W2060">IF(SUM(LEN(B2060:V2060))=0,"",IF(OR(OR(ISBLANK(F2060),SUM(LEN(C2060),LEN(D2060))=0),AND(NOT(E2060="Unknown"),ISBLANK(J2060)),AND(NOT(O2060="Unknown"),ISBLANK(R2060))),"Missing Information", INDEX(Table15[Entire Service Line Classification], MATCH(SUMIFS(Table15[Unique ID],Table15[System-Owned Portion],E2060,Table15[If Material Anything Other than "Lead" in Column E,Was Material Ever Previously Lead?],G2060,Table15[Customer-Owned Portion],O2060),Table15[Unique ID],0),0)))</f>
        <v>Non-lead</v>
      </c>
      <c r="X2060"/>
    </row>
    <row r="2061" spans="2:24" ht="30" x14ac:dyDescent="0.25">
      <c r="B2061" s="146">
        <v>49470297</v>
      </c>
      <c r="C2061" s="31" t="s">
        <v>2290</v>
      </c>
      <c r="D2061" s="31"/>
      <c r="E2061" s="44" t="s">
        <v>35</v>
      </c>
      <c r="F2061" s="43" t="s">
        <v>34</v>
      </c>
      <c r="G2061" s="84" t="s">
        <v>34</v>
      </c>
      <c r="H2061" s="31"/>
      <c r="I2061" s="31"/>
      <c r="J2061" s="84" t="s">
        <v>190</v>
      </c>
      <c r="K2061" s="31" t="s">
        <v>34</v>
      </c>
      <c r="L2061" s="31" t="s">
        <v>46</v>
      </c>
      <c r="M2061" s="169"/>
      <c r="N2061" s="148" t="s">
        <v>3033</v>
      </c>
      <c r="O2061" s="44" t="s">
        <v>35</v>
      </c>
      <c r="P2061" s="43">
        <v>1999</v>
      </c>
      <c r="Q2061" s="31">
        <v>1</v>
      </c>
      <c r="R2061" s="84" t="s">
        <v>188</v>
      </c>
      <c r="S2061" s="31" t="s">
        <v>34</v>
      </c>
      <c r="T2061" s="31"/>
      <c r="U2061" s="169"/>
      <c r="V2061" s="150"/>
      <c r="W2061" s="141" t="str" cm="1">
        <f t="array" ref="W2061">IF(SUM(LEN(B2061:V2061))=0,"",IF(OR(OR(ISBLANK(F2061),SUM(LEN(C2061),LEN(D2061))=0),AND(NOT(E2061="Unknown"),ISBLANK(J2061)),AND(NOT(O2061="Unknown"),ISBLANK(R2061))),"Missing Information", INDEX(Table15[Entire Service Line Classification], MATCH(SUMIFS(Table15[Unique ID],Table15[System-Owned Portion],E2061,Table15[If Material Anything Other than "Lead" in Column E,Was Material Ever Previously Lead?],G2061,Table15[Customer-Owned Portion],O2061),Table15[Unique ID],0),0)))</f>
        <v>Non-lead</v>
      </c>
      <c r="X2061"/>
    </row>
    <row r="2062" spans="2:24" ht="30" x14ac:dyDescent="0.25">
      <c r="B2062" s="146">
        <v>53737892</v>
      </c>
      <c r="C2062" s="31" t="s">
        <v>2291</v>
      </c>
      <c r="D2062" s="31"/>
      <c r="E2062" s="44" t="s">
        <v>35</v>
      </c>
      <c r="F2062" s="43" t="s">
        <v>34</v>
      </c>
      <c r="G2062" s="84" t="s">
        <v>34</v>
      </c>
      <c r="H2062" s="31"/>
      <c r="I2062" s="31"/>
      <c r="J2062" s="84" t="s">
        <v>190</v>
      </c>
      <c r="K2062" s="31" t="s">
        <v>34</v>
      </c>
      <c r="L2062" s="31" t="s">
        <v>46</v>
      </c>
      <c r="M2062" s="169"/>
      <c r="N2062" s="148" t="s">
        <v>3033</v>
      </c>
      <c r="O2062" s="44" t="s">
        <v>35</v>
      </c>
      <c r="P2062" s="43">
        <v>1999</v>
      </c>
      <c r="Q2062" s="31">
        <v>1</v>
      </c>
      <c r="R2062" s="84" t="s">
        <v>188</v>
      </c>
      <c r="S2062" s="31" t="s">
        <v>34</v>
      </c>
      <c r="T2062" s="31"/>
      <c r="U2062" s="169"/>
      <c r="V2062" s="150"/>
      <c r="W2062" s="141" t="str" cm="1">
        <f t="array" ref="W2062">IF(SUM(LEN(B2062:V2062))=0,"",IF(OR(OR(ISBLANK(F2062),SUM(LEN(C2062),LEN(D2062))=0),AND(NOT(E2062="Unknown"),ISBLANK(J2062)),AND(NOT(O2062="Unknown"),ISBLANK(R2062))),"Missing Information", INDEX(Table15[Entire Service Line Classification], MATCH(SUMIFS(Table15[Unique ID],Table15[System-Owned Portion],E2062,Table15[If Material Anything Other than "Lead" in Column E,Was Material Ever Previously Lead?],G2062,Table15[Customer-Owned Portion],O2062),Table15[Unique ID],0),0)))</f>
        <v>Non-lead</v>
      </c>
      <c r="X2062"/>
    </row>
    <row r="2063" spans="2:24" ht="30" x14ac:dyDescent="0.25">
      <c r="B2063" s="146">
        <v>54336343</v>
      </c>
      <c r="C2063" s="31" t="s">
        <v>2292</v>
      </c>
      <c r="D2063" s="31"/>
      <c r="E2063" s="44" t="s">
        <v>35</v>
      </c>
      <c r="F2063" s="43" t="s">
        <v>34</v>
      </c>
      <c r="G2063" s="84" t="s">
        <v>34</v>
      </c>
      <c r="H2063" s="31"/>
      <c r="I2063" s="31"/>
      <c r="J2063" s="84" t="s">
        <v>190</v>
      </c>
      <c r="K2063" s="31" t="s">
        <v>34</v>
      </c>
      <c r="L2063" s="31" t="s">
        <v>46</v>
      </c>
      <c r="M2063" s="169"/>
      <c r="N2063" s="148" t="s">
        <v>3033</v>
      </c>
      <c r="O2063" s="44" t="s">
        <v>35</v>
      </c>
      <c r="P2063" s="43">
        <v>1999</v>
      </c>
      <c r="Q2063" s="31">
        <v>1</v>
      </c>
      <c r="R2063" s="84" t="s">
        <v>188</v>
      </c>
      <c r="S2063" s="31" t="s">
        <v>34</v>
      </c>
      <c r="T2063" s="31"/>
      <c r="U2063" s="169"/>
      <c r="V2063" s="150"/>
      <c r="W2063" s="141" t="str" cm="1">
        <f t="array" ref="W2063">IF(SUM(LEN(B2063:V2063))=0,"",IF(OR(OR(ISBLANK(F2063),SUM(LEN(C2063),LEN(D2063))=0),AND(NOT(E2063="Unknown"),ISBLANK(J2063)),AND(NOT(O2063="Unknown"),ISBLANK(R2063))),"Missing Information", INDEX(Table15[Entire Service Line Classification], MATCH(SUMIFS(Table15[Unique ID],Table15[System-Owned Portion],E2063,Table15[If Material Anything Other than "Lead" in Column E,Was Material Ever Previously Lead?],G2063,Table15[Customer-Owned Portion],O2063),Table15[Unique ID],0),0)))</f>
        <v>Non-lead</v>
      </c>
      <c r="X2063"/>
    </row>
    <row r="2064" spans="2:24" ht="30" x14ac:dyDescent="0.25">
      <c r="B2064" s="146">
        <v>60805984</v>
      </c>
      <c r="C2064" s="31" t="s">
        <v>2293</v>
      </c>
      <c r="D2064" s="31"/>
      <c r="E2064" s="44" t="s">
        <v>35</v>
      </c>
      <c r="F2064" s="43" t="s">
        <v>34</v>
      </c>
      <c r="G2064" s="84" t="s">
        <v>34</v>
      </c>
      <c r="H2064" s="31"/>
      <c r="I2064" s="31"/>
      <c r="J2064" s="84" t="s">
        <v>190</v>
      </c>
      <c r="K2064" s="31" t="s">
        <v>34</v>
      </c>
      <c r="L2064" s="31" t="s">
        <v>46</v>
      </c>
      <c r="M2064" s="169"/>
      <c r="N2064" s="148" t="s">
        <v>3033</v>
      </c>
      <c r="O2064" s="44" t="s">
        <v>35</v>
      </c>
      <c r="P2064" s="43">
        <v>1999</v>
      </c>
      <c r="Q2064" s="31">
        <v>1</v>
      </c>
      <c r="R2064" s="84" t="s">
        <v>188</v>
      </c>
      <c r="S2064" s="31" t="s">
        <v>34</v>
      </c>
      <c r="T2064" s="31"/>
      <c r="U2064" s="169"/>
      <c r="V2064" s="150"/>
      <c r="W2064" s="141" t="str" cm="1">
        <f t="array" ref="W2064">IF(SUM(LEN(B2064:V2064))=0,"",IF(OR(OR(ISBLANK(F2064),SUM(LEN(C2064),LEN(D2064))=0),AND(NOT(E2064="Unknown"),ISBLANK(J2064)),AND(NOT(O2064="Unknown"),ISBLANK(R2064))),"Missing Information", INDEX(Table15[Entire Service Line Classification], MATCH(SUMIFS(Table15[Unique ID],Table15[System-Owned Portion],E2064,Table15[If Material Anything Other than "Lead" in Column E,Was Material Ever Previously Lead?],G2064,Table15[Customer-Owned Portion],O2064),Table15[Unique ID],0),0)))</f>
        <v>Non-lead</v>
      </c>
      <c r="X2064"/>
    </row>
    <row r="2065" spans="2:24" ht="30" x14ac:dyDescent="0.25">
      <c r="B2065" s="146">
        <v>5433644</v>
      </c>
      <c r="C2065" s="31" t="s">
        <v>2294</v>
      </c>
      <c r="D2065" s="31"/>
      <c r="E2065" s="44" t="s">
        <v>35</v>
      </c>
      <c r="F2065" s="43" t="s">
        <v>34</v>
      </c>
      <c r="G2065" s="84" t="s">
        <v>34</v>
      </c>
      <c r="H2065" s="31"/>
      <c r="I2065" s="31"/>
      <c r="J2065" s="84" t="s">
        <v>190</v>
      </c>
      <c r="K2065" s="31" t="s">
        <v>34</v>
      </c>
      <c r="L2065" s="31" t="s">
        <v>46</v>
      </c>
      <c r="M2065" s="169"/>
      <c r="N2065" s="148" t="s">
        <v>3033</v>
      </c>
      <c r="O2065" s="44" t="s">
        <v>35</v>
      </c>
      <c r="P2065" s="43">
        <v>1999</v>
      </c>
      <c r="Q2065" s="31">
        <v>1</v>
      </c>
      <c r="R2065" s="84" t="s">
        <v>188</v>
      </c>
      <c r="S2065" s="31" t="s">
        <v>34</v>
      </c>
      <c r="T2065" s="31"/>
      <c r="U2065" s="169"/>
      <c r="V2065" s="150"/>
      <c r="W2065" s="141" t="str" cm="1">
        <f t="array" ref="W2065">IF(SUM(LEN(B2065:V2065))=0,"",IF(OR(OR(ISBLANK(F2065),SUM(LEN(C2065),LEN(D2065))=0),AND(NOT(E2065="Unknown"),ISBLANK(J2065)),AND(NOT(O2065="Unknown"),ISBLANK(R2065))),"Missing Information", INDEX(Table15[Entire Service Line Classification], MATCH(SUMIFS(Table15[Unique ID],Table15[System-Owned Portion],E2065,Table15[If Material Anything Other than "Lead" in Column E,Was Material Ever Previously Lead?],G2065,Table15[Customer-Owned Portion],O2065),Table15[Unique ID],0),0)))</f>
        <v>Non-lead</v>
      </c>
      <c r="X2065"/>
    </row>
    <row r="2066" spans="2:24" ht="30" x14ac:dyDescent="0.25">
      <c r="B2066" s="146">
        <v>54336392</v>
      </c>
      <c r="C2066" s="31" t="s">
        <v>2295</v>
      </c>
      <c r="D2066" s="31"/>
      <c r="E2066" s="44" t="s">
        <v>35</v>
      </c>
      <c r="F2066" s="43" t="s">
        <v>34</v>
      </c>
      <c r="G2066" s="84" t="s">
        <v>34</v>
      </c>
      <c r="H2066" s="31"/>
      <c r="I2066" s="31"/>
      <c r="J2066" s="84" t="s">
        <v>190</v>
      </c>
      <c r="K2066" s="31" t="s">
        <v>34</v>
      </c>
      <c r="L2066" s="31" t="s">
        <v>46</v>
      </c>
      <c r="M2066" s="169"/>
      <c r="N2066" s="148" t="s">
        <v>3033</v>
      </c>
      <c r="O2066" s="44" t="s">
        <v>35</v>
      </c>
      <c r="P2066" s="43">
        <v>1999</v>
      </c>
      <c r="Q2066" s="31">
        <v>1</v>
      </c>
      <c r="R2066" s="84" t="s">
        <v>188</v>
      </c>
      <c r="S2066" s="31" t="s">
        <v>34</v>
      </c>
      <c r="T2066" s="31"/>
      <c r="U2066" s="169"/>
      <c r="V2066" s="150"/>
      <c r="W2066" s="141" t="str" cm="1">
        <f t="array" ref="W2066">IF(SUM(LEN(B2066:V2066))=0,"",IF(OR(OR(ISBLANK(F2066),SUM(LEN(C2066),LEN(D2066))=0),AND(NOT(E2066="Unknown"),ISBLANK(J2066)),AND(NOT(O2066="Unknown"),ISBLANK(R2066))),"Missing Information", INDEX(Table15[Entire Service Line Classification], MATCH(SUMIFS(Table15[Unique ID],Table15[System-Owned Portion],E2066,Table15[If Material Anything Other than "Lead" in Column E,Was Material Ever Previously Lead?],G2066,Table15[Customer-Owned Portion],O2066),Table15[Unique ID],0),0)))</f>
        <v>Non-lead</v>
      </c>
      <c r="X2066"/>
    </row>
    <row r="2067" spans="2:24" ht="30" x14ac:dyDescent="0.25">
      <c r="B2067" s="146">
        <v>53671162</v>
      </c>
      <c r="C2067" s="31" t="s">
        <v>2296</v>
      </c>
      <c r="D2067" s="31"/>
      <c r="E2067" s="44" t="s">
        <v>35</v>
      </c>
      <c r="F2067" s="43" t="s">
        <v>34</v>
      </c>
      <c r="G2067" s="84" t="s">
        <v>34</v>
      </c>
      <c r="H2067" s="31"/>
      <c r="I2067" s="31"/>
      <c r="J2067" s="84" t="s">
        <v>190</v>
      </c>
      <c r="K2067" s="31" t="s">
        <v>34</v>
      </c>
      <c r="L2067" s="31" t="s">
        <v>46</v>
      </c>
      <c r="M2067" s="169"/>
      <c r="N2067" s="148" t="s">
        <v>3033</v>
      </c>
      <c r="O2067" s="44" t="s">
        <v>35</v>
      </c>
      <c r="P2067" s="43">
        <v>2000</v>
      </c>
      <c r="Q2067" s="31">
        <v>1</v>
      </c>
      <c r="R2067" s="84" t="s">
        <v>188</v>
      </c>
      <c r="S2067" s="31" t="s">
        <v>34</v>
      </c>
      <c r="T2067" s="31"/>
      <c r="U2067" s="169"/>
      <c r="V2067" s="150"/>
      <c r="W2067" s="141" t="str" cm="1">
        <f t="array" ref="W2067">IF(SUM(LEN(B2067:V2067))=0,"",IF(OR(OR(ISBLANK(F2067),SUM(LEN(C2067),LEN(D2067))=0),AND(NOT(E2067="Unknown"),ISBLANK(J2067)),AND(NOT(O2067="Unknown"),ISBLANK(R2067))),"Missing Information", INDEX(Table15[Entire Service Line Classification], MATCH(SUMIFS(Table15[Unique ID],Table15[System-Owned Portion],E2067,Table15[If Material Anything Other than "Lead" in Column E,Was Material Ever Previously Lead?],G2067,Table15[Customer-Owned Portion],O2067),Table15[Unique ID],0),0)))</f>
        <v>Non-lead</v>
      </c>
      <c r="X2067"/>
    </row>
    <row r="2068" spans="2:24" ht="30" x14ac:dyDescent="0.25">
      <c r="B2068" s="146">
        <v>53671206</v>
      </c>
      <c r="C2068" s="31" t="s">
        <v>2297</v>
      </c>
      <c r="D2068" s="31"/>
      <c r="E2068" s="44" t="s">
        <v>35</v>
      </c>
      <c r="F2068" s="43" t="s">
        <v>34</v>
      </c>
      <c r="G2068" s="84" t="s">
        <v>34</v>
      </c>
      <c r="H2068" s="31"/>
      <c r="I2068" s="31"/>
      <c r="J2068" s="84" t="s">
        <v>190</v>
      </c>
      <c r="K2068" s="31" t="s">
        <v>34</v>
      </c>
      <c r="L2068" s="31" t="s">
        <v>46</v>
      </c>
      <c r="M2068" s="169"/>
      <c r="N2068" s="148" t="s">
        <v>3033</v>
      </c>
      <c r="O2068" s="44" t="s">
        <v>35</v>
      </c>
      <c r="P2068" s="43">
        <v>2000</v>
      </c>
      <c r="Q2068" s="31">
        <v>1</v>
      </c>
      <c r="R2068" s="84" t="s">
        <v>188</v>
      </c>
      <c r="S2068" s="31" t="s">
        <v>34</v>
      </c>
      <c r="T2068" s="31"/>
      <c r="U2068" s="169"/>
      <c r="V2068" s="150"/>
      <c r="W2068" s="141" t="str" cm="1">
        <f t="array" ref="W2068">IF(SUM(LEN(B2068:V2068))=0,"",IF(OR(OR(ISBLANK(F2068),SUM(LEN(C2068),LEN(D2068))=0),AND(NOT(E2068="Unknown"),ISBLANK(J2068)),AND(NOT(O2068="Unknown"),ISBLANK(R2068))),"Missing Information", INDEX(Table15[Entire Service Line Classification], MATCH(SUMIFS(Table15[Unique ID],Table15[System-Owned Portion],E2068,Table15[If Material Anything Other than "Lead" in Column E,Was Material Ever Previously Lead?],G2068,Table15[Customer-Owned Portion],O2068),Table15[Unique ID],0),0)))</f>
        <v>Non-lead</v>
      </c>
      <c r="X2068"/>
    </row>
    <row r="2069" spans="2:24" ht="30" x14ac:dyDescent="0.25">
      <c r="B2069" s="146">
        <v>55779571</v>
      </c>
      <c r="C2069" s="31" t="s">
        <v>2298</v>
      </c>
      <c r="D2069" s="31"/>
      <c r="E2069" s="44" t="s">
        <v>35</v>
      </c>
      <c r="F2069" s="43" t="s">
        <v>34</v>
      </c>
      <c r="G2069" s="84" t="s">
        <v>34</v>
      </c>
      <c r="H2069" s="31"/>
      <c r="I2069" s="31"/>
      <c r="J2069" s="84" t="s">
        <v>190</v>
      </c>
      <c r="K2069" s="31" t="s">
        <v>34</v>
      </c>
      <c r="L2069" s="31" t="s">
        <v>46</v>
      </c>
      <c r="M2069" s="169"/>
      <c r="N2069" s="148" t="s">
        <v>3033</v>
      </c>
      <c r="O2069" s="44" t="s">
        <v>35</v>
      </c>
      <c r="P2069" s="43">
        <v>2000</v>
      </c>
      <c r="Q2069" s="31">
        <v>1</v>
      </c>
      <c r="R2069" s="84" t="s">
        <v>188</v>
      </c>
      <c r="S2069" s="31" t="s">
        <v>34</v>
      </c>
      <c r="T2069" s="31"/>
      <c r="U2069" s="169"/>
      <c r="V2069" s="150"/>
      <c r="W2069" s="141" t="str" cm="1">
        <f t="array" ref="W2069">IF(SUM(LEN(B2069:V2069))=0,"",IF(OR(OR(ISBLANK(F2069),SUM(LEN(C2069),LEN(D2069))=0),AND(NOT(E2069="Unknown"),ISBLANK(J2069)),AND(NOT(O2069="Unknown"),ISBLANK(R2069))),"Missing Information", INDEX(Table15[Entire Service Line Classification], MATCH(SUMIFS(Table15[Unique ID],Table15[System-Owned Portion],E2069,Table15[If Material Anything Other than "Lead" in Column E,Was Material Ever Previously Lead?],G2069,Table15[Customer-Owned Portion],O2069),Table15[Unique ID],0),0)))</f>
        <v>Non-lead</v>
      </c>
      <c r="X2069"/>
    </row>
    <row r="2070" spans="2:24" ht="30" x14ac:dyDescent="0.25">
      <c r="B2070" s="146">
        <v>53671166</v>
      </c>
      <c r="C2070" s="31" t="s">
        <v>2299</v>
      </c>
      <c r="D2070" s="31"/>
      <c r="E2070" s="44" t="s">
        <v>35</v>
      </c>
      <c r="F2070" s="43" t="s">
        <v>34</v>
      </c>
      <c r="G2070" s="84" t="s">
        <v>34</v>
      </c>
      <c r="H2070" s="31"/>
      <c r="I2070" s="31"/>
      <c r="J2070" s="84" t="s">
        <v>190</v>
      </c>
      <c r="K2070" s="31" t="s">
        <v>34</v>
      </c>
      <c r="L2070" s="31" t="s">
        <v>46</v>
      </c>
      <c r="M2070" s="169"/>
      <c r="N2070" s="148" t="s">
        <v>3033</v>
      </c>
      <c r="O2070" s="44" t="s">
        <v>35</v>
      </c>
      <c r="P2070" s="43">
        <v>2000</v>
      </c>
      <c r="Q2070" s="31">
        <v>1</v>
      </c>
      <c r="R2070" s="84" t="s">
        <v>188</v>
      </c>
      <c r="S2070" s="31" t="s">
        <v>34</v>
      </c>
      <c r="T2070" s="31"/>
      <c r="U2070" s="169"/>
      <c r="V2070" s="150"/>
      <c r="W2070" s="141" t="str" cm="1">
        <f t="array" ref="W2070">IF(SUM(LEN(B2070:V2070))=0,"",IF(OR(OR(ISBLANK(F2070),SUM(LEN(C2070),LEN(D2070))=0),AND(NOT(E2070="Unknown"),ISBLANK(J2070)),AND(NOT(O2070="Unknown"),ISBLANK(R2070))),"Missing Information", INDEX(Table15[Entire Service Line Classification], MATCH(SUMIFS(Table15[Unique ID],Table15[System-Owned Portion],E2070,Table15[If Material Anything Other than "Lead" in Column E,Was Material Ever Previously Lead?],G2070,Table15[Customer-Owned Portion],O2070),Table15[Unique ID],0),0)))</f>
        <v>Non-lead</v>
      </c>
      <c r="X2070"/>
    </row>
    <row r="2071" spans="2:24" ht="30" x14ac:dyDescent="0.25">
      <c r="B2071" s="146">
        <v>57530423</v>
      </c>
      <c r="C2071" s="31" t="s">
        <v>2300</v>
      </c>
      <c r="D2071" s="31"/>
      <c r="E2071" s="44" t="s">
        <v>35</v>
      </c>
      <c r="F2071" s="43" t="s">
        <v>34</v>
      </c>
      <c r="G2071" s="84" t="s">
        <v>34</v>
      </c>
      <c r="H2071" s="31"/>
      <c r="I2071" s="31"/>
      <c r="J2071" s="84" t="s">
        <v>190</v>
      </c>
      <c r="K2071" s="31" t="s">
        <v>34</v>
      </c>
      <c r="L2071" s="31" t="s">
        <v>46</v>
      </c>
      <c r="M2071" s="169"/>
      <c r="N2071" s="148" t="s">
        <v>3033</v>
      </c>
      <c r="O2071" s="44" t="s">
        <v>35</v>
      </c>
      <c r="P2071" s="43">
        <v>2000</v>
      </c>
      <c r="Q2071" s="31">
        <v>1</v>
      </c>
      <c r="R2071" s="84" t="s">
        <v>188</v>
      </c>
      <c r="S2071" s="31" t="s">
        <v>34</v>
      </c>
      <c r="T2071" s="31"/>
      <c r="U2071" s="169"/>
      <c r="V2071" s="150"/>
      <c r="W2071" s="141" t="str" cm="1">
        <f t="array" ref="W2071">IF(SUM(LEN(B2071:V2071))=0,"",IF(OR(OR(ISBLANK(F2071),SUM(LEN(C2071),LEN(D2071))=0),AND(NOT(E2071="Unknown"),ISBLANK(J2071)),AND(NOT(O2071="Unknown"),ISBLANK(R2071))),"Missing Information", INDEX(Table15[Entire Service Line Classification], MATCH(SUMIFS(Table15[Unique ID],Table15[System-Owned Portion],E2071,Table15[If Material Anything Other than "Lead" in Column E,Was Material Ever Previously Lead?],G2071,Table15[Customer-Owned Portion],O2071),Table15[Unique ID],0),0)))</f>
        <v>Non-lead</v>
      </c>
      <c r="X2071"/>
    </row>
    <row r="2072" spans="2:24" ht="30" x14ac:dyDescent="0.25">
      <c r="B2072" s="146">
        <v>88106459</v>
      </c>
      <c r="C2072" s="31" t="s">
        <v>2301</v>
      </c>
      <c r="D2072" s="31"/>
      <c r="E2072" s="44" t="s">
        <v>35</v>
      </c>
      <c r="F2072" s="43" t="s">
        <v>34</v>
      </c>
      <c r="G2072" s="84" t="s">
        <v>34</v>
      </c>
      <c r="H2072" s="31"/>
      <c r="I2072" s="31"/>
      <c r="J2072" s="84" t="s">
        <v>190</v>
      </c>
      <c r="K2072" s="31" t="s">
        <v>34</v>
      </c>
      <c r="L2072" s="31" t="s">
        <v>46</v>
      </c>
      <c r="M2072" s="169"/>
      <c r="N2072" s="148" t="s">
        <v>3033</v>
      </c>
      <c r="O2072" s="44" t="s">
        <v>35</v>
      </c>
      <c r="P2072" s="43">
        <v>2000</v>
      </c>
      <c r="Q2072" s="31">
        <v>1</v>
      </c>
      <c r="R2072" s="84" t="s">
        <v>188</v>
      </c>
      <c r="S2072" s="31" t="s">
        <v>34</v>
      </c>
      <c r="T2072" s="31"/>
      <c r="U2072" s="169"/>
      <c r="V2072" s="150"/>
      <c r="W2072" s="141" t="str" cm="1">
        <f t="array" ref="W2072">IF(SUM(LEN(B2072:V2072))=0,"",IF(OR(OR(ISBLANK(F2072),SUM(LEN(C2072),LEN(D2072))=0),AND(NOT(E2072="Unknown"),ISBLANK(J2072)),AND(NOT(O2072="Unknown"),ISBLANK(R2072))),"Missing Information", INDEX(Table15[Entire Service Line Classification], MATCH(SUMIFS(Table15[Unique ID],Table15[System-Owned Portion],E2072,Table15[If Material Anything Other than "Lead" in Column E,Was Material Ever Previously Lead?],G2072,Table15[Customer-Owned Portion],O2072),Table15[Unique ID],0),0)))</f>
        <v>Non-lead</v>
      </c>
      <c r="X2072"/>
    </row>
    <row r="2073" spans="2:24" ht="30" x14ac:dyDescent="0.25">
      <c r="B2073" s="146">
        <v>54336340</v>
      </c>
      <c r="C2073" s="31" t="s">
        <v>2302</v>
      </c>
      <c r="D2073" s="31"/>
      <c r="E2073" s="44" t="s">
        <v>35</v>
      </c>
      <c r="F2073" s="43" t="s">
        <v>34</v>
      </c>
      <c r="G2073" s="84" t="s">
        <v>34</v>
      </c>
      <c r="H2073" s="31"/>
      <c r="I2073" s="31"/>
      <c r="J2073" s="84" t="s">
        <v>190</v>
      </c>
      <c r="K2073" s="31" t="s">
        <v>34</v>
      </c>
      <c r="L2073" s="31" t="s">
        <v>46</v>
      </c>
      <c r="M2073" s="169"/>
      <c r="N2073" s="148" t="s">
        <v>3033</v>
      </c>
      <c r="O2073" s="44" t="s">
        <v>35</v>
      </c>
      <c r="P2073" s="43">
        <v>2000</v>
      </c>
      <c r="Q2073" s="31">
        <v>1</v>
      </c>
      <c r="R2073" s="84" t="s">
        <v>188</v>
      </c>
      <c r="S2073" s="31" t="s">
        <v>34</v>
      </c>
      <c r="T2073" s="31"/>
      <c r="U2073" s="169"/>
      <c r="V2073" s="150"/>
      <c r="W2073" s="141" t="str" cm="1">
        <f t="array" ref="W2073">IF(SUM(LEN(B2073:V2073))=0,"",IF(OR(OR(ISBLANK(F2073),SUM(LEN(C2073),LEN(D2073))=0),AND(NOT(E2073="Unknown"),ISBLANK(J2073)),AND(NOT(O2073="Unknown"),ISBLANK(R2073))),"Missing Information", INDEX(Table15[Entire Service Line Classification], MATCH(SUMIFS(Table15[Unique ID],Table15[System-Owned Portion],E2073,Table15[If Material Anything Other than "Lead" in Column E,Was Material Ever Previously Lead?],G2073,Table15[Customer-Owned Portion],O2073),Table15[Unique ID],0),0)))</f>
        <v>Non-lead</v>
      </c>
      <c r="X2073"/>
    </row>
    <row r="2074" spans="2:24" ht="30" x14ac:dyDescent="0.25">
      <c r="B2074" s="146">
        <v>53671190</v>
      </c>
      <c r="C2074" s="31" t="s">
        <v>2303</v>
      </c>
      <c r="D2074" s="31"/>
      <c r="E2074" s="44" t="s">
        <v>35</v>
      </c>
      <c r="F2074" s="43" t="s">
        <v>34</v>
      </c>
      <c r="G2074" s="84" t="s">
        <v>34</v>
      </c>
      <c r="H2074" s="31"/>
      <c r="I2074" s="31"/>
      <c r="J2074" s="84" t="s">
        <v>190</v>
      </c>
      <c r="K2074" s="31" t="s">
        <v>34</v>
      </c>
      <c r="L2074" s="31" t="s">
        <v>46</v>
      </c>
      <c r="M2074" s="169"/>
      <c r="N2074" s="148" t="s">
        <v>3033</v>
      </c>
      <c r="O2074" s="44" t="s">
        <v>35</v>
      </c>
      <c r="P2074" s="43">
        <v>2000</v>
      </c>
      <c r="Q2074" s="31">
        <v>1</v>
      </c>
      <c r="R2074" s="84" t="s">
        <v>188</v>
      </c>
      <c r="S2074" s="31" t="s">
        <v>34</v>
      </c>
      <c r="T2074" s="31"/>
      <c r="U2074" s="169"/>
      <c r="V2074" s="150"/>
      <c r="W2074" s="141" t="str" cm="1">
        <f t="array" ref="W2074">IF(SUM(LEN(B2074:V2074))=0,"",IF(OR(OR(ISBLANK(F2074),SUM(LEN(C2074),LEN(D2074))=0),AND(NOT(E2074="Unknown"),ISBLANK(J2074)),AND(NOT(O2074="Unknown"),ISBLANK(R2074))),"Missing Information", INDEX(Table15[Entire Service Line Classification], MATCH(SUMIFS(Table15[Unique ID],Table15[System-Owned Portion],E2074,Table15[If Material Anything Other than "Lead" in Column E,Was Material Ever Previously Lead?],G2074,Table15[Customer-Owned Portion],O2074),Table15[Unique ID],0),0)))</f>
        <v>Non-lead</v>
      </c>
      <c r="X2074"/>
    </row>
    <row r="2075" spans="2:24" ht="30" x14ac:dyDescent="0.25">
      <c r="B2075" s="146">
        <v>89008431</v>
      </c>
      <c r="C2075" s="31" t="s">
        <v>2304</v>
      </c>
      <c r="D2075" s="31"/>
      <c r="E2075" s="44" t="s">
        <v>35</v>
      </c>
      <c r="F2075" s="43" t="s">
        <v>34</v>
      </c>
      <c r="G2075" s="84" t="s">
        <v>34</v>
      </c>
      <c r="H2075" s="31"/>
      <c r="I2075" s="31"/>
      <c r="J2075" s="84" t="s">
        <v>190</v>
      </c>
      <c r="K2075" s="31" t="s">
        <v>34</v>
      </c>
      <c r="L2075" s="31" t="s">
        <v>46</v>
      </c>
      <c r="M2075" s="169"/>
      <c r="N2075" s="148" t="s">
        <v>3033</v>
      </c>
      <c r="O2075" s="44" t="s">
        <v>35</v>
      </c>
      <c r="P2075" s="43">
        <v>2000</v>
      </c>
      <c r="Q2075" s="31">
        <v>1</v>
      </c>
      <c r="R2075" s="84" t="s">
        <v>188</v>
      </c>
      <c r="S2075" s="31" t="s">
        <v>34</v>
      </c>
      <c r="T2075" s="31"/>
      <c r="U2075" s="169"/>
      <c r="V2075" s="150"/>
      <c r="W2075" s="141" t="str" cm="1">
        <f t="array" ref="W2075">IF(SUM(LEN(B2075:V2075))=0,"",IF(OR(OR(ISBLANK(F2075),SUM(LEN(C2075),LEN(D2075))=0),AND(NOT(E2075="Unknown"),ISBLANK(J2075)),AND(NOT(O2075="Unknown"),ISBLANK(R2075))),"Missing Information", INDEX(Table15[Entire Service Line Classification], MATCH(SUMIFS(Table15[Unique ID],Table15[System-Owned Portion],E2075,Table15[If Material Anything Other than "Lead" in Column E,Was Material Ever Previously Lead?],G2075,Table15[Customer-Owned Portion],O2075),Table15[Unique ID],0),0)))</f>
        <v>Non-lead</v>
      </c>
      <c r="X2075"/>
    </row>
    <row r="2076" spans="2:24" ht="30" x14ac:dyDescent="0.25">
      <c r="B2076" s="146">
        <v>45496070</v>
      </c>
      <c r="C2076" s="31" t="s">
        <v>2305</v>
      </c>
      <c r="D2076" s="31"/>
      <c r="E2076" s="44" t="s">
        <v>35</v>
      </c>
      <c r="F2076" s="43" t="s">
        <v>34</v>
      </c>
      <c r="G2076" s="84" t="s">
        <v>34</v>
      </c>
      <c r="H2076" s="31"/>
      <c r="I2076" s="31"/>
      <c r="J2076" s="84" t="s">
        <v>190</v>
      </c>
      <c r="K2076" s="31" t="s">
        <v>34</v>
      </c>
      <c r="L2076" s="31" t="s">
        <v>46</v>
      </c>
      <c r="M2076" s="169"/>
      <c r="N2076" s="148" t="s">
        <v>3033</v>
      </c>
      <c r="O2076" s="44" t="s">
        <v>35</v>
      </c>
      <c r="P2076" s="43">
        <v>2000</v>
      </c>
      <c r="Q2076" s="31">
        <v>1</v>
      </c>
      <c r="R2076" s="84" t="s">
        <v>188</v>
      </c>
      <c r="S2076" s="31" t="s">
        <v>34</v>
      </c>
      <c r="T2076" s="31"/>
      <c r="U2076" s="169"/>
      <c r="V2076" s="150"/>
      <c r="W2076" s="141" t="str" cm="1">
        <f t="array" ref="W2076">IF(SUM(LEN(B2076:V2076))=0,"",IF(OR(OR(ISBLANK(F2076),SUM(LEN(C2076),LEN(D2076))=0),AND(NOT(E2076="Unknown"),ISBLANK(J2076)),AND(NOT(O2076="Unknown"),ISBLANK(R2076))),"Missing Information", INDEX(Table15[Entire Service Line Classification], MATCH(SUMIFS(Table15[Unique ID],Table15[System-Owned Portion],E2076,Table15[If Material Anything Other than "Lead" in Column E,Was Material Ever Previously Lead?],G2076,Table15[Customer-Owned Portion],O2076),Table15[Unique ID],0),0)))</f>
        <v>Non-lead</v>
      </c>
      <c r="X2076"/>
    </row>
    <row r="2077" spans="2:24" ht="30" x14ac:dyDescent="0.25">
      <c r="B2077" s="146">
        <v>53671176</v>
      </c>
      <c r="C2077" s="31" t="s">
        <v>2306</v>
      </c>
      <c r="D2077" s="31"/>
      <c r="E2077" s="44" t="s">
        <v>35</v>
      </c>
      <c r="F2077" s="43" t="s">
        <v>34</v>
      </c>
      <c r="G2077" s="84" t="s">
        <v>34</v>
      </c>
      <c r="H2077" s="31"/>
      <c r="I2077" s="31"/>
      <c r="J2077" s="84" t="s">
        <v>190</v>
      </c>
      <c r="K2077" s="31" t="s">
        <v>34</v>
      </c>
      <c r="L2077" s="31" t="s">
        <v>46</v>
      </c>
      <c r="M2077" s="169"/>
      <c r="N2077" s="148" t="s">
        <v>3033</v>
      </c>
      <c r="O2077" s="44" t="s">
        <v>35</v>
      </c>
      <c r="P2077" s="43">
        <v>2000</v>
      </c>
      <c r="Q2077" s="31">
        <v>1</v>
      </c>
      <c r="R2077" s="84" t="s">
        <v>188</v>
      </c>
      <c r="S2077" s="31" t="s">
        <v>34</v>
      </c>
      <c r="T2077" s="31"/>
      <c r="U2077" s="169"/>
      <c r="V2077" s="150"/>
      <c r="W2077" s="141" t="str" cm="1">
        <f t="array" ref="W2077">IF(SUM(LEN(B2077:V2077))=0,"",IF(OR(OR(ISBLANK(F2077),SUM(LEN(C2077),LEN(D2077))=0),AND(NOT(E2077="Unknown"),ISBLANK(J2077)),AND(NOT(O2077="Unknown"),ISBLANK(R2077))),"Missing Information", INDEX(Table15[Entire Service Line Classification], MATCH(SUMIFS(Table15[Unique ID],Table15[System-Owned Portion],E2077,Table15[If Material Anything Other than "Lead" in Column E,Was Material Ever Previously Lead?],G2077,Table15[Customer-Owned Portion],O2077),Table15[Unique ID],0),0)))</f>
        <v>Non-lead</v>
      </c>
      <c r="X2077"/>
    </row>
    <row r="2078" spans="2:24" ht="30" x14ac:dyDescent="0.25">
      <c r="B2078" s="146">
        <v>54336335</v>
      </c>
      <c r="C2078" s="31" t="s">
        <v>2307</v>
      </c>
      <c r="D2078" s="31"/>
      <c r="E2078" s="44" t="s">
        <v>35</v>
      </c>
      <c r="F2078" s="43" t="s">
        <v>34</v>
      </c>
      <c r="G2078" s="84" t="s">
        <v>34</v>
      </c>
      <c r="H2078" s="31"/>
      <c r="I2078" s="31"/>
      <c r="J2078" s="84" t="s">
        <v>190</v>
      </c>
      <c r="K2078" s="31" t="s">
        <v>34</v>
      </c>
      <c r="L2078" s="31" t="s">
        <v>46</v>
      </c>
      <c r="M2078" s="169"/>
      <c r="N2078" s="148" t="s">
        <v>3033</v>
      </c>
      <c r="O2078" s="44" t="s">
        <v>35</v>
      </c>
      <c r="P2078" s="43">
        <v>2000</v>
      </c>
      <c r="Q2078" s="31">
        <v>1</v>
      </c>
      <c r="R2078" s="84" t="s">
        <v>188</v>
      </c>
      <c r="S2078" s="31" t="s">
        <v>34</v>
      </c>
      <c r="T2078" s="31"/>
      <c r="U2078" s="169"/>
      <c r="V2078" s="150"/>
      <c r="W2078" s="141" t="str" cm="1">
        <f t="array" ref="W2078">IF(SUM(LEN(B2078:V2078))=0,"",IF(OR(OR(ISBLANK(F2078),SUM(LEN(C2078),LEN(D2078))=0),AND(NOT(E2078="Unknown"),ISBLANK(J2078)),AND(NOT(O2078="Unknown"),ISBLANK(R2078))),"Missing Information", INDEX(Table15[Entire Service Line Classification], MATCH(SUMIFS(Table15[Unique ID],Table15[System-Owned Portion],E2078,Table15[If Material Anything Other than "Lead" in Column E,Was Material Ever Previously Lead?],G2078,Table15[Customer-Owned Portion],O2078),Table15[Unique ID],0),0)))</f>
        <v>Non-lead</v>
      </c>
      <c r="X2078"/>
    </row>
    <row r="2079" spans="2:24" ht="30" x14ac:dyDescent="0.25">
      <c r="B2079" s="146">
        <v>53671239</v>
      </c>
      <c r="C2079" s="31" t="s">
        <v>2308</v>
      </c>
      <c r="D2079" s="31"/>
      <c r="E2079" s="44" t="s">
        <v>35</v>
      </c>
      <c r="F2079" s="43" t="s">
        <v>34</v>
      </c>
      <c r="G2079" s="84" t="s">
        <v>34</v>
      </c>
      <c r="H2079" s="31"/>
      <c r="I2079" s="31"/>
      <c r="J2079" s="84" t="s">
        <v>190</v>
      </c>
      <c r="K2079" s="31" t="s">
        <v>34</v>
      </c>
      <c r="L2079" s="31" t="s">
        <v>46</v>
      </c>
      <c r="M2079" s="169"/>
      <c r="N2079" s="148" t="s">
        <v>3033</v>
      </c>
      <c r="O2079" s="44" t="s">
        <v>35</v>
      </c>
      <c r="P2079" s="43">
        <v>2000</v>
      </c>
      <c r="Q2079" s="31">
        <v>1</v>
      </c>
      <c r="R2079" s="84" t="s">
        <v>188</v>
      </c>
      <c r="S2079" s="31" t="s">
        <v>34</v>
      </c>
      <c r="T2079" s="31"/>
      <c r="U2079" s="169"/>
      <c r="V2079" s="150"/>
      <c r="W2079" s="141" t="str" cm="1">
        <f t="array" ref="W2079">IF(SUM(LEN(B2079:V2079))=0,"",IF(OR(OR(ISBLANK(F2079),SUM(LEN(C2079),LEN(D2079))=0),AND(NOT(E2079="Unknown"),ISBLANK(J2079)),AND(NOT(O2079="Unknown"),ISBLANK(R2079))),"Missing Information", INDEX(Table15[Entire Service Line Classification], MATCH(SUMIFS(Table15[Unique ID],Table15[System-Owned Portion],E2079,Table15[If Material Anything Other than "Lead" in Column E,Was Material Ever Previously Lead?],G2079,Table15[Customer-Owned Portion],O2079),Table15[Unique ID],0),0)))</f>
        <v>Non-lead</v>
      </c>
      <c r="X2079"/>
    </row>
    <row r="2080" spans="2:24" ht="30" x14ac:dyDescent="0.25">
      <c r="B2080" s="146">
        <v>53671146</v>
      </c>
      <c r="C2080" s="31" t="s">
        <v>2309</v>
      </c>
      <c r="D2080" s="31"/>
      <c r="E2080" s="44" t="s">
        <v>35</v>
      </c>
      <c r="F2080" s="43" t="s">
        <v>34</v>
      </c>
      <c r="G2080" s="84" t="s">
        <v>34</v>
      </c>
      <c r="H2080" s="31"/>
      <c r="I2080" s="31"/>
      <c r="J2080" s="84" t="s">
        <v>190</v>
      </c>
      <c r="K2080" s="31" t="s">
        <v>34</v>
      </c>
      <c r="L2080" s="31" t="s">
        <v>46</v>
      </c>
      <c r="M2080" s="169"/>
      <c r="N2080" s="148" t="s">
        <v>3033</v>
      </c>
      <c r="O2080" s="44" t="s">
        <v>35</v>
      </c>
      <c r="P2080" s="43">
        <v>2000</v>
      </c>
      <c r="Q2080" s="31">
        <v>1</v>
      </c>
      <c r="R2080" s="84" t="s">
        <v>188</v>
      </c>
      <c r="S2080" s="31" t="s">
        <v>34</v>
      </c>
      <c r="T2080" s="31"/>
      <c r="U2080" s="169"/>
      <c r="V2080" s="150"/>
      <c r="W2080" s="141" t="str" cm="1">
        <f t="array" ref="W2080">IF(SUM(LEN(B2080:V2080))=0,"",IF(OR(OR(ISBLANK(F2080),SUM(LEN(C2080),LEN(D2080))=0),AND(NOT(E2080="Unknown"),ISBLANK(J2080)),AND(NOT(O2080="Unknown"),ISBLANK(R2080))),"Missing Information", INDEX(Table15[Entire Service Line Classification], MATCH(SUMIFS(Table15[Unique ID],Table15[System-Owned Portion],E2080,Table15[If Material Anything Other than "Lead" in Column E,Was Material Ever Previously Lead?],G2080,Table15[Customer-Owned Portion],O2080),Table15[Unique ID],0),0)))</f>
        <v>Non-lead</v>
      </c>
      <c r="X2080"/>
    </row>
    <row r="2081" spans="2:24" ht="30" x14ac:dyDescent="0.25">
      <c r="B2081" s="146">
        <v>53671235</v>
      </c>
      <c r="C2081" s="31" t="s">
        <v>2310</v>
      </c>
      <c r="D2081" s="31"/>
      <c r="E2081" s="44" t="s">
        <v>35</v>
      </c>
      <c r="F2081" s="43" t="s">
        <v>34</v>
      </c>
      <c r="G2081" s="84" t="s">
        <v>34</v>
      </c>
      <c r="H2081" s="31"/>
      <c r="I2081" s="31"/>
      <c r="J2081" s="84" t="s">
        <v>190</v>
      </c>
      <c r="K2081" s="31" t="s">
        <v>34</v>
      </c>
      <c r="L2081" s="31" t="s">
        <v>46</v>
      </c>
      <c r="M2081" s="169"/>
      <c r="N2081" s="148" t="s">
        <v>3033</v>
      </c>
      <c r="O2081" s="44" t="s">
        <v>35</v>
      </c>
      <c r="P2081" s="43">
        <v>2000</v>
      </c>
      <c r="Q2081" s="31">
        <v>1</v>
      </c>
      <c r="R2081" s="84" t="s">
        <v>188</v>
      </c>
      <c r="S2081" s="31" t="s">
        <v>34</v>
      </c>
      <c r="T2081" s="31"/>
      <c r="U2081" s="169"/>
      <c r="V2081" s="150"/>
      <c r="W2081" s="141" t="str" cm="1">
        <f t="array" ref="W2081">IF(SUM(LEN(B2081:V2081))=0,"",IF(OR(OR(ISBLANK(F2081),SUM(LEN(C2081),LEN(D2081))=0),AND(NOT(E2081="Unknown"),ISBLANK(J2081)),AND(NOT(O2081="Unknown"),ISBLANK(R2081))),"Missing Information", INDEX(Table15[Entire Service Line Classification], MATCH(SUMIFS(Table15[Unique ID],Table15[System-Owned Portion],E2081,Table15[If Material Anything Other than "Lead" in Column E,Was Material Ever Previously Lead?],G2081,Table15[Customer-Owned Portion],O2081),Table15[Unique ID],0),0)))</f>
        <v>Non-lead</v>
      </c>
      <c r="X2081"/>
    </row>
    <row r="2082" spans="2:24" ht="30" x14ac:dyDescent="0.25">
      <c r="B2082" s="146">
        <v>53671158</v>
      </c>
      <c r="C2082" s="31" t="s">
        <v>2311</v>
      </c>
      <c r="D2082" s="31"/>
      <c r="E2082" s="44" t="s">
        <v>35</v>
      </c>
      <c r="F2082" s="43" t="s">
        <v>34</v>
      </c>
      <c r="G2082" s="84" t="s">
        <v>34</v>
      </c>
      <c r="H2082" s="31"/>
      <c r="I2082" s="31"/>
      <c r="J2082" s="84" t="s">
        <v>190</v>
      </c>
      <c r="K2082" s="31" t="s">
        <v>34</v>
      </c>
      <c r="L2082" s="31" t="s">
        <v>46</v>
      </c>
      <c r="M2082" s="169"/>
      <c r="N2082" s="148" t="s">
        <v>3033</v>
      </c>
      <c r="O2082" s="44" t="s">
        <v>35</v>
      </c>
      <c r="P2082" s="43">
        <v>2000</v>
      </c>
      <c r="Q2082" s="31">
        <v>1</v>
      </c>
      <c r="R2082" s="84" t="s">
        <v>188</v>
      </c>
      <c r="S2082" s="31" t="s">
        <v>34</v>
      </c>
      <c r="T2082" s="31"/>
      <c r="U2082" s="169"/>
      <c r="V2082" s="150"/>
      <c r="W2082" s="141" t="str" cm="1">
        <f t="array" ref="W2082">IF(SUM(LEN(B2082:V2082))=0,"",IF(OR(OR(ISBLANK(F2082),SUM(LEN(C2082),LEN(D2082))=0),AND(NOT(E2082="Unknown"),ISBLANK(J2082)),AND(NOT(O2082="Unknown"),ISBLANK(R2082))),"Missing Information", INDEX(Table15[Entire Service Line Classification], MATCH(SUMIFS(Table15[Unique ID],Table15[System-Owned Portion],E2082,Table15[If Material Anything Other than "Lead" in Column E,Was Material Ever Previously Lead?],G2082,Table15[Customer-Owned Portion],O2082),Table15[Unique ID],0),0)))</f>
        <v>Non-lead</v>
      </c>
      <c r="X2082"/>
    </row>
    <row r="2083" spans="2:24" ht="30" x14ac:dyDescent="0.25">
      <c r="B2083" s="146">
        <v>54336317</v>
      </c>
      <c r="C2083" s="31" t="s">
        <v>2312</v>
      </c>
      <c r="D2083" s="31"/>
      <c r="E2083" s="44" t="s">
        <v>35</v>
      </c>
      <c r="F2083" s="43" t="s">
        <v>34</v>
      </c>
      <c r="G2083" s="84" t="s">
        <v>34</v>
      </c>
      <c r="H2083" s="31"/>
      <c r="I2083" s="31"/>
      <c r="J2083" s="84" t="s">
        <v>190</v>
      </c>
      <c r="K2083" s="31" t="s">
        <v>34</v>
      </c>
      <c r="L2083" s="31" t="s">
        <v>46</v>
      </c>
      <c r="M2083" s="169"/>
      <c r="N2083" s="148" t="s">
        <v>3033</v>
      </c>
      <c r="O2083" s="44" t="s">
        <v>35</v>
      </c>
      <c r="P2083" s="43">
        <v>2000</v>
      </c>
      <c r="Q2083" s="31">
        <v>1</v>
      </c>
      <c r="R2083" s="84" t="s">
        <v>188</v>
      </c>
      <c r="S2083" s="31" t="s">
        <v>34</v>
      </c>
      <c r="T2083" s="31"/>
      <c r="U2083" s="169"/>
      <c r="V2083" s="150"/>
      <c r="W2083" s="141" t="str" cm="1">
        <f t="array" ref="W2083">IF(SUM(LEN(B2083:V2083))=0,"",IF(OR(OR(ISBLANK(F2083),SUM(LEN(C2083),LEN(D2083))=0),AND(NOT(E2083="Unknown"),ISBLANK(J2083)),AND(NOT(O2083="Unknown"),ISBLANK(R2083))),"Missing Information", INDEX(Table15[Entire Service Line Classification], MATCH(SUMIFS(Table15[Unique ID],Table15[System-Owned Portion],E2083,Table15[If Material Anything Other than "Lead" in Column E,Was Material Ever Previously Lead?],G2083,Table15[Customer-Owned Portion],O2083),Table15[Unique ID],0),0)))</f>
        <v>Non-lead</v>
      </c>
      <c r="X2083"/>
    </row>
    <row r="2084" spans="2:24" ht="30" x14ac:dyDescent="0.25">
      <c r="B2084" s="146">
        <v>53671173</v>
      </c>
      <c r="C2084" s="31" t="s">
        <v>2313</v>
      </c>
      <c r="D2084" s="31"/>
      <c r="E2084" s="44" t="s">
        <v>35</v>
      </c>
      <c r="F2084" s="43" t="s">
        <v>34</v>
      </c>
      <c r="G2084" s="84" t="s">
        <v>34</v>
      </c>
      <c r="H2084" s="31"/>
      <c r="I2084" s="31"/>
      <c r="J2084" s="84" t="s">
        <v>190</v>
      </c>
      <c r="K2084" s="31" t="s">
        <v>34</v>
      </c>
      <c r="L2084" s="31" t="s">
        <v>46</v>
      </c>
      <c r="M2084" s="169"/>
      <c r="N2084" s="148" t="s">
        <v>3033</v>
      </c>
      <c r="O2084" s="44" t="s">
        <v>35</v>
      </c>
      <c r="P2084" s="43">
        <v>2000</v>
      </c>
      <c r="Q2084" s="31">
        <v>1</v>
      </c>
      <c r="R2084" s="84" t="s">
        <v>188</v>
      </c>
      <c r="S2084" s="31" t="s">
        <v>34</v>
      </c>
      <c r="T2084" s="31"/>
      <c r="U2084" s="169"/>
      <c r="V2084" s="150"/>
      <c r="W2084" s="141" t="str" cm="1">
        <f t="array" ref="W2084">IF(SUM(LEN(B2084:V2084))=0,"",IF(OR(OR(ISBLANK(F2084),SUM(LEN(C2084),LEN(D2084))=0),AND(NOT(E2084="Unknown"),ISBLANK(J2084)),AND(NOT(O2084="Unknown"),ISBLANK(R2084))),"Missing Information", INDEX(Table15[Entire Service Line Classification], MATCH(SUMIFS(Table15[Unique ID],Table15[System-Owned Portion],E2084,Table15[If Material Anything Other than "Lead" in Column E,Was Material Ever Previously Lead?],G2084,Table15[Customer-Owned Portion],O2084),Table15[Unique ID],0),0)))</f>
        <v>Non-lead</v>
      </c>
      <c r="X2084"/>
    </row>
    <row r="2085" spans="2:24" ht="30" x14ac:dyDescent="0.25">
      <c r="B2085" s="146">
        <v>53671187</v>
      </c>
      <c r="C2085" s="31" t="s">
        <v>2314</v>
      </c>
      <c r="D2085" s="31"/>
      <c r="E2085" s="44" t="s">
        <v>35</v>
      </c>
      <c r="F2085" s="43" t="s">
        <v>34</v>
      </c>
      <c r="G2085" s="84" t="s">
        <v>34</v>
      </c>
      <c r="H2085" s="31"/>
      <c r="I2085" s="31"/>
      <c r="J2085" s="84" t="s">
        <v>190</v>
      </c>
      <c r="K2085" s="31" t="s">
        <v>34</v>
      </c>
      <c r="L2085" s="31" t="s">
        <v>46</v>
      </c>
      <c r="M2085" s="169"/>
      <c r="N2085" s="148" t="s">
        <v>3033</v>
      </c>
      <c r="O2085" s="44" t="s">
        <v>35</v>
      </c>
      <c r="P2085" s="43">
        <v>2000</v>
      </c>
      <c r="Q2085" s="31">
        <v>1</v>
      </c>
      <c r="R2085" s="84" t="s">
        <v>188</v>
      </c>
      <c r="S2085" s="31" t="s">
        <v>34</v>
      </c>
      <c r="T2085" s="31"/>
      <c r="U2085" s="169"/>
      <c r="V2085" s="150"/>
      <c r="W2085" s="141" t="str" cm="1">
        <f t="array" ref="W2085">IF(SUM(LEN(B2085:V2085))=0,"",IF(OR(OR(ISBLANK(F2085),SUM(LEN(C2085),LEN(D2085))=0),AND(NOT(E2085="Unknown"),ISBLANK(J2085)),AND(NOT(O2085="Unknown"),ISBLANK(R2085))),"Missing Information", INDEX(Table15[Entire Service Line Classification], MATCH(SUMIFS(Table15[Unique ID],Table15[System-Owned Portion],E2085,Table15[If Material Anything Other than "Lead" in Column E,Was Material Ever Previously Lead?],G2085,Table15[Customer-Owned Portion],O2085),Table15[Unique ID],0),0)))</f>
        <v>Non-lead</v>
      </c>
      <c r="X2085"/>
    </row>
    <row r="2086" spans="2:24" ht="30" x14ac:dyDescent="0.25">
      <c r="B2086" s="146">
        <v>53671224</v>
      </c>
      <c r="C2086" s="31" t="s">
        <v>2315</v>
      </c>
      <c r="D2086" s="31"/>
      <c r="E2086" s="44" t="s">
        <v>35</v>
      </c>
      <c r="F2086" s="43" t="s">
        <v>34</v>
      </c>
      <c r="G2086" s="84" t="s">
        <v>34</v>
      </c>
      <c r="H2086" s="31"/>
      <c r="I2086" s="31"/>
      <c r="J2086" s="84" t="s">
        <v>190</v>
      </c>
      <c r="K2086" s="31" t="s">
        <v>34</v>
      </c>
      <c r="L2086" s="31" t="s">
        <v>46</v>
      </c>
      <c r="M2086" s="169"/>
      <c r="N2086" s="148" t="s">
        <v>3033</v>
      </c>
      <c r="O2086" s="44" t="s">
        <v>35</v>
      </c>
      <c r="P2086" s="43">
        <v>2000</v>
      </c>
      <c r="Q2086" s="31">
        <v>1</v>
      </c>
      <c r="R2086" s="84" t="s">
        <v>188</v>
      </c>
      <c r="S2086" s="31" t="s">
        <v>34</v>
      </c>
      <c r="T2086" s="31"/>
      <c r="U2086" s="169"/>
      <c r="V2086" s="150"/>
      <c r="W2086" s="141" t="str" cm="1">
        <f t="array" ref="W2086">IF(SUM(LEN(B2086:V2086))=0,"",IF(OR(OR(ISBLANK(F2086),SUM(LEN(C2086),LEN(D2086))=0),AND(NOT(E2086="Unknown"),ISBLANK(J2086)),AND(NOT(O2086="Unknown"),ISBLANK(R2086))),"Missing Information", INDEX(Table15[Entire Service Line Classification], MATCH(SUMIFS(Table15[Unique ID],Table15[System-Owned Portion],E2086,Table15[If Material Anything Other than "Lead" in Column E,Was Material Ever Previously Lead?],G2086,Table15[Customer-Owned Portion],O2086),Table15[Unique ID],0),0)))</f>
        <v>Non-lead</v>
      </c>
      <c r="X2086"/>
    </row>
    <row r="2087" spans="2:24" ht="30" x14ac:dyDescent="0.25">
      <c r="B2087" s="146">
        <v>86010947</v>
      </c>
      <c r="C2087" s="31" t="s">
        <v>2316</v>
      </c>
      <c r="D2087" s="31"/>
      <c r="E2087" s="44" t="s">
        <v>35</v>
      </c>
      <c r="F2087" s="43" t="s">
        <v>34</v>
      </c>
      <c r="G2087" s="84" t="s">
        <v>34</v>
      </c>
      <c r="H2087" s="31"/>
      <c r="I2087" s="31"/>
      <c r="J2087" s="84" t="s">
        <v>190</v>
      </c>
      <c r="K2087" s="31" t="s">
        <v>34</v>
      </c>
      <c r="L2087" s="31" t="s">
        <v>46</v>
      </c>
      <c r="M2087" s="169"/>
      <c r="N2087" s="148" t="s">
        <v>3033</v>
      </c>
      <c r="O2087" s="44" t="s">
        <v>35</v>
      </c>
      <c r="P2087" s="43">
        <v>2000</v>
      </c>
      <c r="Q2087" s="31">
        <v>1</v>
      </c>
      <c r="R2087" s="84" t="s">
        <v>188</v>
      </c>
      <c r="S2087" s="31" t="s">
        <v>34</v>
      </c>
      <c r="T2087" s="31"/>
      <c r="U2087" s="169"/>
      <c r="V2087" s="150"/>
      <c r="W2087" s="141" t="str" cm="1">
        <f t="array" ref="W2087">IF(SUM(LEN(B2087:V2087))=0,"",IF(OR(OR(ISBLANK(F2087),SUM(LEN(C2087),LEN(D2087))=0),AND(NOT(E2087="Unknown"),ISBLANK(J2087)),AND(NOT(O2087="Unknown"),ISBLANK(R2087))),"Missing Information", INDEX(Table15[Entire Service Line Classification], MATCH(SUMIFS(Table15[Unique ID],Table15[System-Owned Portion],E2087,Table15[If Material Anything Other than "Lead" in Column E,Was Material Ever Previously Lead?],G2087,Table15[Customer-Owned Portion],O2087),Table15[Unique ID],0),0)))</f>
        <v>Non-lead</v>
      </c>
      <c r="X2087"/>
    </row>
    <row r="2088" spans="2:24" ht="30" x14ac:dyDescent="0.25">
      <c r="B2088" s="146">
        <v>54336341</v>
      </c>
      <c r="C2088" s="31" t="s">
        <v>2317</v>
      </c>
      <c r="D2088" s="31"/>
      <c r="E2088" s="44" t="s">
        <v>35</v>
      </c>
      <c r="F2088" s="43" t="s">
        <v>34</v>
      </c>
      <c r="G2088" s="84" t="s">
        <v>34</v>
      </c>
      <c r="H2088" s="31"/>
      <c r="I2088" s="31"/>
      <c r="J2088" s="84" t="s">
        <v>190</v>
      </c>
      <c r="K2088" s="31" t="s">
        <v>34</v>
      </c>
      <c r="L2088" s="31" t="s">
        <v>46</v>
      </c>
      <c r="M2088" s="169"/>
      <c r="N2088" s="148" t="s">
        <v>3033</v>
      </c>
      <c r="O2088" s="44" t="s">
        <v>35</v>
      </c>
      <c r="P2088" s="43">
        <v>2000</v>
      </c>
      <c r="Q2088" s="31">
        <v>1</v>
      </c>
      <c r="R2088" s="84" t="s">
        <v>188</v>
      </c>
      <c r="S2088" s="31" t="s">
        <v>34</v>
      </c>
      <c r="T2088" s="31"/>
      <c r="U2088" s="169"/>
      <c r="V2088" s="150"/>
      <c r="W2088" s="141" t="str" cm="1">
        <f t="array" ref="W2088">IF(SUM(LEN(B2088:V2088))=0,"",IF(OR(OR(ISBLANK(F2088),SUM(LEN(C2088),LEN(D2088))=0),AND(NOT(E2088="Unknown"),ISBLANK(J2088)),AND(NOT(O2088="Unknown"),ISBLANK(R2088))),"Missing Information", INDEX(Table15[Entire Service Line Classification], MATCH(SUMIFS(Table15[Unique ID],Table15[System-Owned Portion],E2088,Table15[If Material Anything Other than "Lead" in Column E,Was Material Ever Previously Lead?],G2088,Table15[Customer-Owned Portion],O2088),Table15[Unique ID],0),0)))</f>
        <v>Non-lead</v>
      </c>
      <c r="X2088"/>
    </row>
    <row r="2089" spans="2:24" ht="30" x14ac:dyDescent="0.25">
      <c r="B2089" s="146">
        <v>53671183</v>
      </c>
      <c r="C2089" s="31" t="s">
        <v>2318</v>
      </c>
      <c r="D2089" s="31"/>
      <c r="E2089" s="44" t="s">
        <v>35</v>
      </c>
      <c r="F2089" s="43" t="s">
        <v>34</v>
      </c>
      <c r="G2089" s="84" t="s">
        <v>34</v>
      </c>
      <c r="H2089" s="31"/>
      <c r="I2089" s="31"/>
      <c r="J2089" s="84" t="s">
        <v>190</v>
      </c>
      <c r="K2089" s="31" t="s">
        <v>34</v>
      </c>
      <c r="L2089" s="31" t="s">
        <v>46</v>
      </c>
      <c r="M2089" s="169"/>
      <c r="N2089" s="148" t="s">
        <v>3033</v>
      </c>
      <c r="O2089" s="44" t="s">
        <v>35</v>
      </c>
      <c r="P2089" s="43">
        <v>2000</v>
      </c>
      <c r="Q2089" s="31">
        <v>1</v>
      </c>
      <c r="R2089" s="84" t="s">
        <v>188</v>
      </c>
      <c r="S2089" s="31" t="s">
        <v>34</v>
      </c>
      <c r="T2089" s="31"/>
      <c r="U2089" s="169"/>
      <c r="V2089" s="150"/>
      <c r="W2089" s="141" t="str" cm="1">
        <f t="array" ref="W2089">IF(SUM(LEN(B2089:V2089))=0,"",IF(OR(OR(ISBLANK(F2089),SUM(LEN(C2089),LEN(D2089))=0),AND(NOT(E2089="Unknown"),ISBLANK(J2089)),AND(NOT(O2089="Unknown"),ISBLANK(R2089))),"Missing Information", INDEX(Table15[Entire Service Line Classification], MATCH(SUMIFS(Table15[Unique ID],Table15[System-Owned Portion],E2089,Table15[If Material Anything Other than "Lead" in Column E,Was Material Ever Previously Lead?],G2089,Table15[Customer-Owned Portion],O2089),Table15[Unique ID],0),0)))</f>
        <v>Non-lead</v>
      </c>
      <c r="X2089"/>
    </row>
    <row r="2090" spans="2:24" ht="30" x14ac:dyDescent="0.25">
      <c r="B2090" s="146">
        <v>53671236</v>
      </c>
      <c r="C2090" s="31" t="s">
        <v>2319</v>
      </c>
      <c r="D2090" s="31"/>
      <c r="E2090" s="44" t="s">
        <v>35</v>
      </c>
      <c r="F2090" s="43" t="s">
        <v>34</v>
      </c>
      <c r="G2090" s="84" t="s">
        <v>34</v>
      </c>
      <c r="H2090" s="31"/>
      <c r="I2090" s="31"/>
      <c r="J2090" s="84" t="s">
        <v>190</v>
      </c>
      <c r="K2090" s="31" t="s">
        <v>34</v>
      </c>
      <c r="L2090" s="31" t="s">
        <v>46</v>
      </c>
      <c r="M2090" s="169"/>
      <c r="N2090" s="148" t="s">
        <v>3033</v>
      </c>
      <c r="O2090" s="44" t="s">
        <v>35</v>
      </c>
      <c r="P2090" s="43">
        <v>2000</v>
      </c>
      <c r="Q2090" s="31">
        <v>1</v>
      </c>
      <c r="R2090" s="84" t="s">
        <v>188</v>
      </c>
      <c r="S2090" s="31" t="s">
        <v>34</v>
      </c>
      <c r="T2090" s="31"/>
      <c r="U2090" s="169"/>
      <c r="V2090" s="150"/>
      <c r="W2090" s="141" t="str" cm="1">
        <f t="array" ref="W2090">IF(SUM(LEN(B2090:V2090))=0,"",IF(OR(OR(ISBLANK(F2090),SUM(LEN(C2090),LEN(D2090))=0),AND(NOT(E2090="Unknown"),ISBLANK(J2090)),AND(NOT(O2090="Unknown"),ISBLANK(R2090))),"Missing Information", INDEX(Table15[Entire Service Line Classification], MATCH(SUMIFS(Table15[Unique ID],Table15[System-Owned Portion],E2090,Table15[If Material Anything Other than "Lead" in Column E,Was Material Ever Previously Lead?],G2090,Table15[Customer-Owned Portion],O2090),Table15[Unique ID],0),0)))</f>
        <v>Non-lead</v>
      </c>
      <c r="X2090"/>
    </row>
    <row r="2091" spans="2:24" ht="30" x14ac:dyDescent="0.25">
      <c r="B2091" s="146">
        <v>53671213</v>
      </c>
      <c r="C2091" s="31" t="s">
        <v>2320</v>
      </c>
      <c r="D2091" s="31"/>
      <c r="E2091" s="44" t="s">
        <v>35</v>
      </c>
      <c r="F2091" s="43" t="s">
        <v>34</v>
      </c>
      <c r="G2091" s="84" t="s">
        <v>34</v>
      </c>
      <c r="H2091" s="31"/>
      <c r="I2091" s="31"/>
      <c r="J2091" s="84" t="s">
        <v>190</v>
      </c>
      <c r="K2091" s="31" t="s">
        <v>34</v>
      </c>
      <c r="L2091" s="31" t="s">
        <v>46</v>
      </c>
      <c r="M2091" s="169"/>
      <c r="N2091" s="148" t="s">
        <v>3033</v>
      </c>
      <c r="O2091" s="44" t="s">
        <v>35</v>
      </c>
      <c r="P2091" s="43">
        <v>2000</v>
      </c>
      <c r="Q2091" s="31">
        <v>1</v>
      </c>
      <c r="R2091" s="84" t="s">
        <v>188</v>
      </c>
      <c r="S2091" s="31" t="s">
        <v>34</v>
      </c>
      <c r="T2091" s="31"/>
      <c r="U2091" s="169"/>
      <c r="V2091" s="150"/>
      <c r="W2091" s="141" t="str" cm="1">
        <f t="array" ref="W2091">IF(SUM(LEN(B2091:V2091))=0,"",IF(OR(OR(ISBLANK(F2091),SUM(LEN(C2091),LEN(D2091))=0),AND(NOT(E2091="Unknown"),ISBLANK(J2091)),AND(NOT(O2091="Unknown"),ISBLANK(R2091))),"Missing Information", INDEX(Table15[Entire Service Line Classification], MATCH(SUMIFS(Table15[Unique ID],Table15[System-Owned Portion],E2091,Table15[If Material Anything Other than "Lead" in Column E,Was Material Ever Previously Lead?],G2091,Table15[Customer-Owned Portion],O2091),Table15[Unique ID],0),0)))</f>
        <v>Non-lead</v>
      </c>
      <c r="X2091"/>
    </row>
    <row r="2092" spans="2:24" ht="30" x14ac:dyDescent="0.25">
      <c r="B2092" s="146">
        <v>55487151</v>
      </c>
      <c r="C2092" s="31" t="s">
        <v>2321</v>
      </c>
      <c r="D2092" s="31"/>
      <c r="E2092" s="44" t="s">
        <v>35</v>
      </c>
      <c r="F2092" s="43" t="s">
        <v>34</v>
      </c>
      <c r="G2092" s="84" t="s">
        <v>34</v>
      </c>
      <c r="H2092" s="31"/>
      <c r="I2092" s="31"/>
      <c r="J2092" s="84" t="s">
        <v>190</v>
      </c>
      <c r="K2092" s="31" t="s">
        <v>34</v>
      </c>
      <c r="L2092" s="31" t="s">
        <v>46</v>
      </c>
      <c r="M2092" s="169"/>
      <c r="N2092" s="148" t="s">
        <v>3033</v>
      </c>
      <c r="O2092" s="44" t="s">
        <v>35</v>
      </c>
      <c r="P2092" s="43">
        <v>2000</v>
      </c>
      <c r="Q2092" s="31">
        <v>1</v>
      </c>
      <c r="R2092" s="84" t="s">
        <v>188</v>
      </c>
      <c r="S2092" s="31" t="s">
        <v>34</v>
      </c>
      <c r="T2092" s="31"/>
      <c r="U2092" s="169"/>
      <c r="V2092" s="150"/>
      <c r="W2092" s="141" t="str" cm="1">
        <f t="array" ref="W2092">IF(SUM(LEN(B2092:V2092))=0,"",IF(OR(OR(ISBLANK(F2092),SUM(LEN(C2092),LEN(D2092))=0),AND(NOT(E2092="Unknown"),ISBLANK(J2092)),AND(NOT(O2092="Unknown"),ISBLANK(R2092))),"Missing Information", INDEX(Table15[Entire Service Line Classification], MATCH(SUMIFS(Table15[Unique ID],Table15[System-Owned Portion],E2092,Table15[If Material Anything Other than "Lead" in Column E,Was Material Ever Previously Lead?],G2092,Table15[Customer-Owned Portion],O2092),Table15[Unique ID],0),0)))</f>
        <v>Non-lead</v>
      </c>
      <c r="X2092"/>
    </row>
    <row r="2093" spans="2:24" ht="30" x14ac:dyDescent="0.25">
      <c r="B2093" s="146">
        <v>53671189</v>
      </c>
      <c r="C2093" s="31" t="s">
        <v>2322</v>
      </c>
      <c r="D2093" s="31"/>
      <c r="E2093" s="44" t="s">
        <v>35</v>
      </c>
      <c r="F2093" s="43" t="s">
        <v>34</v>
      </c>
      <c r="G2093" s="84" t="s">
        <v>34</v>
      </c>
      <c r="H2093" s="31"/>
      <c r="I2093" s="31"/>
      <c r="J2093" s="84" t="s">
        <v>190</v>
      </c>
      <c r="K2093" s="31" t="s">
        <v>34</v>
      </c>
      <c r="L2093" s="31" t="s">
        <v>46</v>
      </c>
      <c r="M2093" s="169"/>
      <c r="N2093" s="148" t="s">
        <v>3033</v>
      </c>
      <c r="O2093" s="44" t="s">
        <v>35</v>
      </c>
      <c r="P2093" s="43">
        <v>2000</v>
      </c>
      <c r="Q2093" s="31">
        <v>1</v>
      </c>
      <c r="R2093" s="84" t="s">
        <v>188</v>
      </c>
      <c r="S2093" s="31" t="s">
        <v>34</v>
      </c>
      <c r="T2093" s="31"/>
      <c r="U2093" s="169"/>
      <c r="V2093" s="150"/>
      <c r="W2093" s="141" t="str" cm="1">
        <f t="array" ref="W2093">IF(SUM(LEN(B2093:V2093))=0,"",IF(OR(OR(ISBLANK(F2093),SUM(LEN(C2093),LEN(D2093))=0),AND(NOT(E2093="Unknown"),ISBLANK(J2093)),AND(NOT(O2093="Unknown"),ISBLANK(R2093))),"Missing Information", INDEX(Table15[Entire Service Line Classification], MATCH(SUMIFS(Table15[Unique ID],Table15[System-Owned Portion],E2093,Table15[If Material Anything Other than "Lead" in Column E,Was Material Ever Previously Lead?],G2093,Table15[Customer-Owned Portion],O2093),Table15[Unique ID],0),0)))</f>
        <v>Non-lead</v>
      </c>
      <c r="X2093"/>
    </row>
    <row r="2094" spans="2:24" ht="30" x14ac:dyDescent="0.25">
      <c r="B2094" s="146">
        <v>887078004</v>
      </c>
      <c r="C2094" s="31" t="s">
        <v>2323</v>
      </c>
      <c r="D2094" s="31"/>
      <c r="E2094" s="44" t="s">
        <v>35</v>
      </c>
      <c r="F2094" s="43" t="s">
        <v>34</v>
      </c>
      <c r="G2094" s="84" t="s">
        <v>34</v>
      </c>
      <c r="H2094" s="31"/>
      <c r="I2094" s="31"/>
      <c r="J2094" s="84" t="s">
        <v>190</v>
      </c>
      <c r="K2094" s="31" t="s">
        <v>34</v>
      </c>
      <c r="L2094" s="31" t="s">
        <v>46</v>
      </c>
      <c r="M2094" s="169"/>
      <c r="N2094" s="148" t="s">
        <v>3033</v>
      </c>
      <c r="O2094" s="44" t="s">
        <v>35</v>
      </c>
      <c r="P2094" s="43">
        <v>2000</v>
      </c>
      <c r="Q2094" s="31">
        <v>1</v>
      </c>
      <c r="R2094" s="84" t="s">
        <v>188</v>
      </c>
      <c r="S2094" s="31" t="s">
        <v>34</v>
      </c>
      <c r="T2094" s="31"/>
      <c r="U2094" s="169"/>
      <c r="V2094" s="150"/>
      <c r="W2094" s="141" t="str" cm="1">
        <f t="array" ref="W2094">IF(SUM(LEN(B2094:V2094))=0,"",IF(OR(OR(ISBLANK(F2094),SUM(LEN(C2094),LEN(D2094))=0),AND(NOT(E2094="Unknown"),ISBLANK(J2094)),AND(NOT(O2094="Unknown"),ISBLANK(R2094))),"Missing Information", INDEX(Table15[Entire Service Line Classification], MATCH(SUMIFS(Table15[Unique ID],Table15[System-Owned Portion],E2094,Table15[If Material Anything Other than "Lead" in Column E,Was Material Ever Previously Lead?],G2094,Table15[Customer-Owned Portion],O2094),Table15[Unique ID],0),0)))</f>
        <v>Non-lead</v>
      </c>
      <c r="X2094"/>
    </row>
    <row r="2095" spans="2:24" ht="30" x14ac:dyDescent="0.25">
      <c r="B2095" s="146">
        <v>53671184</v>
      </c>
      <c r="C2095" s="31" t="s">
        <v>2324</v>
      </c>
      <c r="D2095" s="31"/>
      <c r="E2095" s="44" t="s">
        <v>35</v>
      </c>
      <c r="F2095" s="43" t="s">
        <v>34</v>
      </c>
      <c r="G2095" s="84" t="s">
        <v>34</v>
      </c>
      <c r="H2095" s="31"/>
      <c r="I2095" s="31"/>
      <c r="J2095" s="84" t="s">
        <v>190</v>
      </c>
      <c r="K2095" s="31" t="s">
        <v>34</v>
      </c>
      <c r="L2095" s="31" t="s">
        <v>46</v>
      </c>
      <c r="M2095" s="169"/>
      <c r="N2095" s="148" t="s">
        <v>3033</v>
      </c>
      <c r="O2095" s="44" t="s">
        <v>35</v>
      </c>
      <c r="P2095" s="43">
        <v>2000</v>
      </c>
      <c r="Q2095" s="31">
        <v>1</v>
      </c>
      <c r="R2095" s="84" t="s">
        <v>188</v>
      </c>
      <c r="S2095" s="31" t="s">
        <v>34</v>
      </c>
      <c r="T2095" s="31"/>
      <c r="U2095" s="169"/>
      <c r="V2095" s="150"/>
      <c r="W2095" s="141" t="str" cm="1">
        <f t="array" ref="W2095">IF(SUM(LEN(B2095:V2095))=0,"",IF(OR(OR(ISBLANK(F2095),SUM(LEN(C2095),LEN(D2095))=0),AND(NOT(E2095="Unknown"),ISBLANK(J2095)),AND(NOT(O2095="Unknown"),ISBLANK(R2095))),"Missing Information", INDEX(Table15[Entire Service Line Classification], MATCH(SUMIFS(Table15[Unique ID],Table15[System-Owned Portion],E2095,Table15[If Material Anything Other than "Lead" in Column E,Was Material Ever Previously Lead?],G2095,Table15[Customer-Owned Portion],O2095),Table15[Unique ID],0),0)))</f>
        <v>Non-lead</v>
      </c>
      <c r="X2095"/>
    </row>
    <row r="2096" spans="2:24" ht="30" x14ac:dyDescent="0.25">
      <c r="B2096" s="146">
        <v>54229736</v>
      </c>
      <c r="C2096" s="31" t="s">
        <v>2325</v>
      </c>
      <c r="D2096" s="31"/>
      <c r="E2096" s="44" t="s">
        <v>35</v>
      </c>
      <c r="F2096" s="43" t="s">
        <v>34</v>
      </c>
      <c r="G2096" s="84" t="s">
        <v>34</v>
      </c>
      <c r="H2096" s="31"/>
      <c r="I2096" s="31"/>
      <c r="J2096" s="84" t="s">
        <v>190</v>
      </c>
      <c r="K2096" s="31" t="s">
        <v>34</v>
      </c>
      <c r="L2096" s="31" t="s">
        <v>46</v>
      </c>
      <c r="M2096" s="169"/>
      <c r="N2096" s="148" t="s">
        <v>3033</v>
      </c>
      <c r="O2096" s="44" t="s">
        <v>35</v>
      </c>
      <c r="P2096" s="43">
        <v>2000</v>
      </c>
      <c r="Q2096" s="31">
        <v>1</v>
      </c>
      <c r="R2096" s="84" t="s">
        <v>188</v>
      </c>
      <c r="S2096" s="31" t="s">
        <v>34</v>
      </c>
      <c r="T2096" s="31"/>
      <c r="U2096" s="169"/>
      <c r="V2096" s="150"/>
      <c r="W2096" s="141" t="str" cm="1">
        <f t="array" ref="W2096">IF(SUM(LEN(B2096:V2096))=0,"",IF(OR(OR(ISBLANK(F2096),SUM(LEN(C2096),LEN(D2096))=0),AND(NOT(E2096="Unknown"),ISBLANK(J2096)),AND(NOT(O2096="Unknown"),ISBLANK(R2096))),"Missing Information", INDEX(Table15[Entire Service Line Classification], MATCH(SUMIFS(Table15[Unique ID],Table15[System-Owned Portion],E2096,Table15[If Material Anything Other than "Lead" in Column E,Was Material Ever Previously Lead?],G2096,Table15[Customer-Owned Portion],O2096),Table15[Unique ID],0),0)))</f>
        <v>Non-lead</v>
      </c>
      <c r="X2096"/>
    </row>
    <row r="2097" spans="2:24" ht="30" x14ac:dyDescent="0.25">
      <c r="B2097" s="146">
        <v>89010463</v>
      </c>
      <c r="C2097" s="31" t="s">
        <v>2326</v>
      </c>
      <c r="D2097" s="31"/>
      <c r="E2097" s="44" t="s">
        <v>35</v>
      </c>
      <c r="F2097" s="43" t="s">
        <v>34</v>
      </c>
      <c r="G2097" s="84" t="s">
        <v>34</v>
      </c>
      <c r="H2097" s="31"/>
      <c r="I2097" s="31"/>
      <c r="J2097" s="84" t="s">
        <v>190</v>
      </c>
      <c r="K2097" s="31" t="s">
        <v>34</v>
      </c>
      <c r="L2097" s="31" t="s">
        <v>46</v>
      </c>
      <c r="M2097" s="169"/>
      <c r="N2097" s="148" t="s">
        <v>3033</v>
      </c>
      <c r="O2097" s="44" t="s">
        <v>35</v>
      </c>
      <c r="P2097" s="43">
        <v>2000</v>
      </c>
      <c r="Q2097" s="31">
        <v>1</v>
      </c>
      <c r="R2097" s="84" t="s">
        <v>188</v>
      </c>
      <c r="S2097" s="31" t="s">
        <v>34</v>
      </c>
      <c r="T2097" s="31"/>
      <c r="U2097" s="169"/>
      <c r="V2097" s="150"/>
      <c r="W2097" s="141" t="str" cm="1">
        <f t="array" ref="W2097">IF(SUM(LEN(B2097:V2097))=0,"",IF(OR(OR(ISBLANK(F2097),SUM(LEN(C2097),LEN(D2097))=0),AND(NOT(E2097="Unknown"),ISBLANK(J2097)),AND(NOT(O2097="Unknown"),ISBLANK(R2097))),"Missing Information", INDEX(Table15[Entire Service Line Classification], MATCH(SUMIFS(Table15[Unique ID],Table15[System-Owned Portion],E2097,Table15[If Material Anything Other than "Lead" in Column E,Was Material Ever Previously Lead?],G2097,Table15[Customer-Owned Portion],O2097),Table15[Unique ID],0),0)))</f>
        <v>Non-lead</v>
      </c>
      <c r="X2097"/>
    </row>
    <row r="2098" spans="2:24" ht="30" x14ac:dyDescent="0.25">
      <c r="B2098" s="146">
        <v>53629208</v>
      </c>
      <c r="C2098" s="31" t="s">
        <v>2327</v>
      </c>
      <c r="D2098" s="31"/>
      <c r="E2098" s="44" t="s">
        <v>35</v>
      </c>
      <c r="F2098" s="43" t="s">
        <v>34</v>
      </c>
      <c r="G2098" s="84" t="s">
        <v>34</v>
      </c>
      <c r="H2098" s="31"/>
      <c r="I2098" s="31"/>
      <c r="J2098" s="84" t="s">
        <v>190</v>
      </c>
      <c r="K2098" s="31" t="s">
        <v>34</v>
      </c>
      <c r="L2098" s="31" t="s">
        <v>46</v>
      </c>
      <c r="M2098" s="169"/>
      <c r="N2098" s="148" t="s">
        <v>3033</v>
      </c>
      <c r="O2098" s="44" t="s">
        <v>35</v>
      </c>
      <c r="P2098" s="43">
        <v>2000</v>
      </c>
      <c r="Q2098" s="31">
        <v>1</v>
      </c>
      <c r="R2098" s="84" t="s">
        <v>188</v>
      </c>
      <c r="S2098" s="31" t="s">
        <v>34</v>
      </c>
      <c r="T2098" s="31"/>
      <c r="U2098" s="169"/>
      <c r="V2098" s="150"/>
      <c r="W2098" s="141" t="str" cm="1">
        <f t="array" ref="W2098">IF(SUM(LEN(B2098:V2098))=0,"",IF(OR(OR(ISBLANK(F2098),SUM(LEN(C2098),LEN(D2098))=0),AND(NOT(E2098="Unknown"),ISBLANK(J2098)),AND(NOT(O2098="Unknown"),ISBLANK(R2098))),"Missing Information", INDEX(Table15[Entire Service Line Classification], MATCH(SUMIFS(Table15[Unique ID],Table15[System-Owned Portion],E2098,Table15[If Material Anything Other than "Lead" in Column E,Was Material Ever Previously Lead?],G2098,Table15[Customer-Owned Portion],O2098),Table15[Unique ID],0),0)))</f>
        <v>Non-lead</v>
      </c>
      <c r="X2098"/>
    </row>
    <row r="2099" spans="2:24" ht="30" x14ac:dyDescent="0.25">
      <c r="B2099" s="146">
        <v>53671230</v>
      </c>
      <c r="C2099" s="31" t="s">
        <v>2328</v>
      </c>
      <c r="D2099" s="31"/>
      <c r="E2099" s="44" t="s">
        <v>35</v>
      </c>
      <c r="F2099" s="43" t="s">
        <v>34</v>
      </c>
      <c r="G2099" s="84" t="s">
        <v>34</v>
      </c>
      <c r="H2099" s="31"/>
      <c r="I2099" s="31"/>
      <c r="J2099" s="84" t="s">
        <v>190</v>
      </c>
      <c r="K2099" s="31" t="s">
        <v>34</v>
      </c>
      <c r="L2099" s="31" t="s">
        <v>46</v>
      </c>
      <c r="M2099" s="169"/>
      <c r="N2099" s="148" t="s">
        <v>3033</v>
      </c>
      <c r="O2099" s="44" t="s">
        <v>35</v>
      </c>
      <c r="P2099" s="43">
        <v>2000</v>
      </c>
      <c r="Q2099" s="31">
        <v>1</v>
      </c>
      <c r="R2099" s="84" t="s">
        <v>188</v>
      </c>
      <c r="S2099" s="31" t="s">
        <v>34</v>
      </c>
      <c r="T2099" s="31"/>
      <c r="U2099" s="169"/>
      <c r="V2099" s="150"/>
      <c r="W2099" s="141" t="str" cm="1">
        <f t="array" ref="W2099">IF(SUM(LEN(B2099:V2099))=0,"",IF(OR(OR(ISBLANK(F2099),SUM(LEN(C2099),LEN(D2099))=0),AND(NOT(E2099="Unknown"),ISBLANK(J2099)),AND(NOT(O2099="Unknown"),ISBLANK(R2099))),"Missing Information", INDEX(Table15[Entire Service Line Classification], MATCH(SUMIFS(Table15[Unique ID],Table15[System-Owned Portion],E2099,Table15[If Material Anything Other than "Lead" in Column E,Was Material Ever Previously Lead?],G2099,Table15[Customer-Owned Portion],O2099),Table15[Unique ID],0),0)))</f>
        <v>Non-lead</v>
      </c>
      <c r="X2099"/>
    </row>
    <row r="2100" spans="2:24" ht="30" x14ac:dyDescent="0.25">
      <c r="B2100" s="146">
        <v>53671180</v>
      </c>
      <c r="C2100" s="31" t="s">
        <v>2329</v>
      </c>
      <c r="D2100" s="31"/>
      <c r="E2100" s="44" t="s">
        <v>35</v>
      </c>
      <c r="F2100" s="43" t="s">
        <v>34</v>
      </c>
      <c r="G2100" s="84" t="s">
        <v>34</v>
      </c>
      <c r="H2100" s="31"/>
      <c r="I2100" s="31"/>
      <c r="J2100" s="84" t="s">
        <v>190</v>
      </c>
      <c r="K2100" s="31" t="s">
        <v>34</v>
      </c>
      <c r="L2100" s="31" t="s">
        <v>46</v>
      </c>
      <c r="M2100" s="169"/>
      <c r="N2100" s="148" t="s">
        <v>3033</v>
      </c>
      <c r="O2100" s="44" t="s">
        <v>35</v>
      </c>
      <c r="P2100" s="43">
        <v>2000</v>
      </c>
      <c r="Q2100" s="31">
        <v>1</v>
      </c>
      <c r="R2100" s="84" t="s">
        <v>188</v>
      </c>
      <c r="S2100" s="31" t="s">
        <v>34</v>
      </c>
      <c r="T2100" s="31"/>
      <c r="U2100" s="169"/>
      <c r="V2100" s="150"/>
      <c r="W2100" s="141" t="str" cm="1">
        <f t="array" ref="W2100">IF(SUM(LEN(B2100:V2100))=0,"",IF(OR(OR(ISBLANK(F2100),SUM(LEN(C2100),LEN(D2100))=0),AND(NOT(E2100="Unknown"),ISBLANK(J2100)),AND(NOT(O2100="Unknown"),ISBLANK(R2100))),"Missing Information", INDEX(Table15[Entire Service Line Classification], MATCH(SUMIFS(Table15[Unique ID],Table15[System-Owned Portion],E2100,Table15[If Material Anything Other than "Lead" in Column E,Was Material Ever Previously Lead?],G2100,Table15[Customer-Owned Portion],O2100),Table15[Unique ID],0),0)))</f>
        <v>Non-lead</v>
      </c>
      <c r="X2100"/>
    </row>
    <row r="2101" spans="2:24" ht="30" x14ac:dyDescent="0.25">
      <c r="B2101" s="146">
        <v>52882432</v>
      </c>
      <c r="C2101" s="31" t="s">
        <v>2330</v>
      </c>
      <c r="D2101" s="31"/>
      <c r="E2101" s="44" t="s">
        <v>35</v>
      </c>
      <c r="F2101" s="43" t="s">
        <v>34</v>
      </c>
      <c r="G2101" s="84" t="s">
        <v>34</v>
      </c>
      <c r="H2101" s="31"/>
      <c r="I2101" s="31"/>
      <c r="J2101" s="84" t="s">
        <v>190</v>
      </c>
      <c r="K2101" s="31" t="s">
        <v>34</v>
      </c>
      <c r="L2101" s="31" t="s">
        <v>46</v>
      </c>
      <c r="M2101" s="169"/>
      <c r="N2101" s="148" t="s">
        <v>3033</v>
      </c>
      <c r="O2101" s="44" t="s">
        <v>35</v>
      </c>
      <c r="P2101" s="43">
        <v>2000</v>
      </c>
      <c r="Q2101" s="31">
        <v>1</v>
      </c>
      <c r="R2101" s="84" t="s">
        <v>188</v>
      </c>
      <c r="S2101" s="31" t="s">
        <v>34</v>
      </c>
      <c r="T2101" s="31"/>
      <c r="U2101" s="169"/>
      <c r="V2101" s="150"/>
      <c r="W2101" s="141" t="str" cm="1">
        <f t="array" ref="W2101">IF(SUM(LEN(B2101:V2101))=0,"",IF(OR(OR(ISBLANK(F2101),SUM(LEN(C2101),LEN(D2101))=0),AND(NOT(E2101="Unknown"),ISBLANK(J2101)),AND(NOT(O2101="Unknown"),ISBLANK(R2101))),"Missing Information", INDEX(Table15[Entire Service Line Classification], MATCH(SUMIFS(Table15[Unique ID],Table15[System-Owned Portion],E2101,Table15[If Material Anything Other than "Lead" in Column E,Was Material Ever Previously Lead?],G2101,Table15[Customer-Owned Portion],O2101),Table15[Unique ID],0),0)))</f>
        <v>Non-lead</v>
      </c>
      <c r="X2101"/>
    </row>
    <row r="2102" spans="2:24" ht="30" x14ac:dyDescent="0.25">
      <c r="B2102" s="146">
        <v>54336342</v>
      </c>
      <c r="C2102" s="31" t="s">
        <v>2331</v>
      </c>
      <c r="D2102" s="31"/>
      <c r="E2102" s="44" t="s">
        <v>35</v>
      </c>
      <c r="F2102" s="43" t="s">
        <v>34</v>
      </c>
      <c r="G2102" s="84" t="s">
        <v>34</v>
      </c>
      <c r="H2102" s="31"/>
      <c r="I2102" s="31"/>
      <c r="J2102" s="84" t="s">
        <v>190</v>
      </c>
      <c r="K2102" s="31" t="s">
        <v>34</v>
      </c>
      <c r="L2102" s="31" t="s">
        <v>46</v>
      </c>
      <c r="M2102" s="169"/>
      <c r="N2102" s="148" t="s">
        <v>3033</v>
      </c>
      <c r="O2102" s="44" t="s">
        <v>35</v>
      </c>
      <c r="P2102" s="43">
        <v>2000</v>
      </c>
      <c r="Q2102" s="31">
        <v>1</v>
      </c>
      <c r="R2102" s="84" t="s">
        <v>188</v>
      </c>
      <c r="S2102" s="31" t="s">
        <v>34</v>
      </c>
      <c r="T2102" s="31"/>
      <c r="U2102" s="169"/>
      <c r="V2102" s="150"/>
      <c r="W2102" s="141" t="str" cm="1">
        <f t="array" ref="W2102">IF(SUM(LEN(B2102:V2102))=0,"",IF(OR(OR(ISBLANK(F2102),SUM(LEN(C2102),LEN(D2102))=0),AND(NOT(E2102="Unknown"),ISBLANK(J2102)),AND(NOT(O2102="Unknown"),ISBLANK(R2102))),"Missing Information", INDEX(Table15[Entire Service Line Classification], MATCH(SUMIFS(Table15[Unique ID],Table15[System-Owned Portion],E2102,Table15[If Material Anything Other than "Lead" in Column E,Was Material Ever Previously Lead?],G2102,Table15[Customer-Owned Portion],O2102),Table15[Unique ID],0),0)))</f>
        <v>Non-lead</v>
      </c>
      <c r="X2102"/>
    </row>
    <row r="2103" spans="2:24" ht="30" x14ac:dyDescent="0.25">
      <c r="B2103" s="146">
        <v>65377532</v>
      </c>
      <c r="C2103" s="31" t="s">
        <v>2332</v>
      </c>
      <c r="D2103" s="31"/>
      <c r="E2103" s="44" t="s">
        <v>35</v>
      </c>
      <c r="F2103" s="43" t="s">
        <v>34</v>
      </c>
      <c r="G2103" s="84" t="s">
        <v>34</v>
      </c>
      <c r="H2103" s="31"/>
      <c r="I2103" s="31"/>
      <c r="J2103" s="84" t="s">
        <v>190</v>
      </c>
      <c r="K2103" s="31" t="s">
        <v>34</v>
      </c>
      <c r="L2103" s="31" t="s">
        <v>46</v>
      </c>
      <c r="M2103" s="169"/>
      <c r="N2103" s="148" t="s">
        <v>3033</v>
      </c>
      <c r="O2103" s="44" t="s">
        <v>35</v>
      </c>
      <c r="P2103" s="43">
        <v>2000</v>
      </c>
      <c r="Q2103" s="31">
        <v>1</v>
      </c>
      <c r="R2103" s="84" t="s">
        <v>188</v>
      </c>
      <c r="S2103" s="31" t="s">
        <v>34</v>
      </c>
      <c r="T2103" s="31"/>
      <c r="U2103" s="169"/>
      <c r="V2103" s="150"/>
      <c r="W2103" s="141" t="str" cm="1">
        <f t="array" ref="W2103">IF(SUM(LEN(B2103:V2103))=0,"",IF(OR(OR(ISBLANK(F2103),SUM(LEN(C2103),LEN(D2103))=0),AND(NOT(E2103="Unknown"),ISBLANK(J2103)),AND(NOT(O2103="Unknown"),ISBLANK(R2103))),"Missing Information", INDEX(Table15[Entire Service Line Classification], MATCH(SUMIFS(Table15[Unique ID],Table15[System-Owned Portion],E2103,Table15[If Material Anything Other than "Lead" in Column E,Was Material Ever Previously Lead?],G2103,Table15[Customer-Owned Portion],O2103),Table15[Unique ID],0),0)))</f>
        <v>Non-lead</v>
      </c>
      <c r="X2103"/>
    </row>
    <row r="2104" spans="2:24" ht="30" x14ac:dyDescent="0.25">
      <c r="B2104" s="146">
        <v>53671171</v>
      </c>
      <c r="C2104" s="31" t="s">
        <v>2333</v>
      </c>
      <c r="D2104" s="31"/>
      <c r="E2104" s="44" t="s">
        <v>35</v>
      </c>
      <c r="F2104" s="43" t="s">
        <v>34</v>
      </c>
      <c r="G2104" s="84" t="s">
        <v>34</v>
      </c>
      <c r="H2104" s="31"/>
      <c r="I2104" s="31"/>
      <c r="J2104" s="84" t="s">
        <v>190</v>
      </c>
      <c r="K2104" s="31" t="s">
        <v>34</v>
      </c>
      <c r="L2104" s="31" t="s">
        <v>46</v>
      </c>
      <c r="M2104" s="169"/>
      <c r="N2104" s="148" t="s">
        <v>3033</v>
      </c>
      <c r="O2104" s="44" t="s">
        <v>35</v>
      </c>
      <c r="P2104" s="43">
        <v>2000</v>
      </c>
      <c r="Q2104" s="31">
        <v>1</v>
      </c>
      <c r="R2104" s="84" t="s">
        <v>188</v>
      </c>
      <c r="S2104" s="31" t="s">
        <v>34</v>
      </c>
      <c r="T2104" s="31"/>
      <c r="U2104" s="169"/>
      <c r="V2104" s="150"/>
      <c r="W2104" s="141" t="str" cm="1">
        <f t="array" ref="W2104">IF(SUM(LEN(B2104:V2104))=0,"",IF(OR(OR(ISBLANK(F2104),SUM(LEN(C2104),LEN(D2104))=0),AND(NOT(E2104="Unknown"),ISBLANK(J2104)),AND(NOT(O2104="Unknown"),ISBLANK(R2104))),"Missing Information", INDEX(Table15[Entire Service Line Classification], MATCH(SUMIFS(Table15[Unique ID],Table15[System-Owned Portion],E2104,Table15[If Material Anything Other than "Lead" in Column E,Was Material Ever Previously Lead?],G2104,Table15[Customer-Owned Portion],O2104),Table15[Unique ID],0),0)))</f>
        <v>Non-lead</v>
      </c>
      <c r="X2104"/>
    </row>
    <row r="2105" spans="2:24" ht="30" x14ac:dyDescent="0.25">
      <c r="B2105" s="146">
        <v>55779572</v>
      </c>
      <c r="C2105" s="31" t="s">
        <v>2334</v>
      </c>
      <c r="D2105" s="31"/>
      <c r="E2105" s="44" t="s">
        <v>35</v>
      </c>
      <c r="F2105" s="43" t="s">
        <v>34</v>
      </c>
      <c r="G2105" s="84" t="s">
        <v>34</v>
      </c>
      <c r="H2105" s="31"/>
      <c r="I2105" s="31"/>
      <c r="J2105" s="84" t="s">
        <v>190</v>
      </c>
      <c r="K2105" s="31" t="s">
        <v>34</v>
      </c>
      <c r="L2105" s="31" t="s">
        <v>46</v>
      </c>
      <c r="M2105" s="169"/>
      <c r="N2105" s="148" t="s">
        <v>3033</v>
      </c>
      <c r="O2105" s="44" t="s">
        <v>35</v>
      </c>
      <c r="P2105" s="43">
        <v>2000</v>
      </c>
      <c r="Q2105" s="31">
        <v>1</v>
      </c>
      <c r="R2105" s="84" t="s">
        <v>188</v>
      </c>
      <c r="S2105" s="31" t="s">
        <v>34</v>
      </c>
      <c r="T2105" s="31"/>
      <c r="U2105" s="169"/>
      <c r="V2105" s="150"/>
      <c r="W2105" s="141" t="str" cm="1">
        <f t="array" ref="W2105">IF(SUM(LEN(B2105:V2105))=0,"",IF(OR(OR(ISBLANK(F2105),SUM(LEN(C2105),LEN(D2105))=0),AND(NOT(E2105="Unknown"),ISBLANK(J2105)),AND(NOT(O2105="Unknown"),ISBLANK(R2105))),"Missing Information", INDEX(Table15[Entire Service Line Classification], MATCH(SUMIFS(Table15[Unique ID],Table15[System-Owned Portion],E2105,Table15[If Material Anything Other than "Lead" in Column E,Was Material Ever Previously Lead?],G2105,Table15[Customer-Owned Portion],O2105),Table15[Unique ID],0),0)))</f>
        <v>Non-lead</v>
      </c>
      <c r="X2105"/>
    </row>
    <row r="2106" spans="2:24" ht="30" x14ac:dyDescent="0.25">
      <c r="B2106" s="146">
        <v>54336318</v>
      </c>
      <c r="C2106" s="31" t="s">
        <v>2335</v>
      </c>
      <c r="D2106" s="31"/>
      <c r="E2106" s="44" t="s">
        <v>35</v>
      </c>
      <c r="F2106" s="43" t="s">
        <v>34</v>
      </c>
      <c r="G2106" s="84" t="s">
        <v>34</v>
      </c>
      <c r="H2106" s="31"/>
      <c r="I2106" s="31"/>
      <c r="J2106" s="84" t="s">
        <v>190</v>
      </c>
      <c r="K2106" s="31" t="s">
        <v>34</v>
      </c>
      <c r="L2106" s="31" t="s">
        <v>46</v>
      </c>
      <c r="M2106" s="169"/>
      <c r="N2106" s="148" t="s">
        <v>3033</v>
      </c>
      <c r="O2106" s="44" t="s">
        <v>35</v>
      </c>
      <c r="P2106" s="43">
        <v>2000</v>
      </c>
      <c r="Q2106" s="31">
        <v>1</v>
      </c>
      <c r="R2106" s="84" t="s">
        <v>188</v>
      </c>
      <c r="S2106" s="31" t="s">
        <v>34</v>
      </c>
      <c r="T2106" s="31"/>
      <c r="U2106" s="169"/>
      <c r="V2106" s="150"/>
      <c r="W2106" s="141" t="str" cm="1">
        <f t="array" ref="W2106">IF(SUM(LEN(B2106:V2106))=0,"",IF(OR(OR(ISBLANK(F2106),SUM(LEN(C2106),LEN(D2106))=0),AND(NOT(E2106="Unknown"),ISBLANK(J2106)),AND(NOT(O2106="Unknown"),ISBLANK(R2106))),"Missing Information", INDEX(Table15[Entire Service Line Classification], MATCH(SUMIFS(Table15[Unique ID],Table15[System-Owned Portion],E2106,Table15[If Material Anything Other than "Lead" in Column E,Was Material Ever Previously Lead?],G2106,Table15[Customer-Owned Portion],O2106),Table15[Unique ID],0),0)))</f>
        <v>Non-lead</v>
      </c>
      <c r="X2106"/>
    </row>
    <row r="2107" spans="2:24" ht="30" x14ac:dyDescent="0.25">
      <c r="B2107" s="146">
        <v>55487152</v>
      </c>
      <c r="C2107" s="31" t="s">
        <v>2336</v>
      </c>
      <c r="D2107" s="31"/>
      <c r="E2107" s="44" t="s">
        <v>35</v>
      </c>
      <c r="F2107" s="43" t="s">
        <v>34</v>
      </c>
      <c r="G2107" s="84" t="s">
        <v>34</v>
      </c>
      <c r="H2107" s="31"/>
      <c r="I2107" s="31"/>
      <c r="J2107" s="84" t="s">
        <v>190</v>
      </c>
      <c r="K2107" s="31" t="s">
        <v>34</v>
      </c>
      <c r="L2107" s="31" t="s">
        <v>46</v>
      </c>
      <c r="M2107" s="169"/>
      <c r="N2107" s="148" t="s">
        <v>3033</v>
      </c>
      <c r="O2107" s="44" t="s">
        <v>35</v>
      </c>
      <c r="P2107" s="43">
        <v>2000</v>
      </c>
      <c r="Q2107" s="31">
        <v>1</v>
      </c>
      <c r="R2107" s="84" t="s">
        <v>188</v>
      </c>
      <c r="S2107" s="31" t="s">
        <v>34</v>
      </c>
      <c r="T2107" s="31"/>
      <c r="U2107" s="169"/>
      <c r="V2107" s="150"/>
      <c r="W2107" s="141" t="str" cm="1">
        <f t="array" ref="W2107">IF(SUM(LEN(B2107:V2107))=0,"",IF(OR(OR(ISBLANK(F2107),SUM(LEN(C2107),LEN(D2107))=0),AND(NOT(E2107="Unknown"),ISBLANK(J2107)),AND(NOT(O2107="Unknown"),ISBLANK(R2107))),"Missing Information", INDEX(Table15[Entire Service Line Classification], MATCH(SUMIFS(Table15[Unique ID],Table15[System-Owned Portion],E2107,Table15[If Material Anything Other than "Lead" in Column E,Was Material Ever Previously Lead?],G2107,Table15[Customer-Owned Portion],O2107),Table15[Unique ID],0),0)))</f>
        <v>Non-lead</v>
      </c>
      <c r="X2107"/>
    </row>
    <row r="2108" spans="2:24" ht="30" x14ac:dyDescent="0.25">
      <c r="B2108" s="146">
        <v>53671188</v>
      </c>
      <c r="C2108" s="31" t="s">
        <v>2337</v>
      </c>
      <c r="D2108" s="31"/>
      <c r="E2108" s="44" t="s">
        <v>35</v>
      </c>
      <c r="F2108" s="43" t="s">
        <v>34</v>
      </c>
      <c r="G2108" s="84" t="s">
        <v>34</v>
      </c>
      <c r="H2108" s="31"/>
      <c r="I2108" s="31"/>
      <c r="J2108" s="84" t="s">
        <v>190</v>
      </c>
      <c r="K2108" s="31" t="s">
        <v>34</v>
      </c>
      <c r="L2108" s="31" t="s">
        <v>46</v>
      </c>
      <c r="M2108" s="169"/>
      <c r="N2108" s="148" t="s">
        <v>3033</v>
      </c>
      <c r="O2108" s="44" t="s">
        <v>35</v>
      </c>
      <c r="P2108" s="43">
        <v>2000</v>
      </c>
      <c r="Q2108" s="31">
        <v>1</v>
      </c>
      <c r="R2108" s="84" t="s">
        <v>188</v>
      </c>
      <c r="S2108" s="31" t="s">
        <v>34</v>
      </c>
      <c r="T2108" s="31"/>
      <c r="U2108" s="169"/>
      <c r="V2108" s="150"/>
      <c r="W2108" s="141" t="str" cm="1">
        <f t="array" ref="W2108">IF(SUM(LEN(B2108:V2108))=0,"",IF(OR(OR(ISBLANK(F2108),SUM(LEN(C2108),LEN(D2108))=0),AND(NOT(E2108="Unknown"),ISBLANK(J2108)),AND(NOT(O2108="Unknown"),ISBLANK(R2108))),"Missing Information", INDEX(Table15[Entire Service Line Classification], MATCH(SUMIFS(Table15[Unique ID],Table15[System-Owned Portion],E2108,Table15[If Material Anything Other than "Lead" in Column E,Was Material Ever Previously Lead?],G2108,Table15[Customer-Owned Portion],O2108),Table15[Unique ID],0),0)))</f>
        <v>Non-lead</v>
      </c>
      <c r="X2108"/>
    </row>
    <row r="2109" spans="2:24" ht="30" x14ac:dyDescent="0.25">
      <c r="B2109" s="146">
        <v>53671160</v>
      </c>
      <c r="C2109" s="31" t="s">
        <v>2338</v>
      </c>
      <c r="D2109" s="31"/>
      <c r="E2109" s="44" t="s">
        <v>35</v>
      </c>
      <c r="F2109" s="43" t="s">
        <v>34</v>
      </c>
      <c r="G2109" s="84" t="s">
        <v>34</v>
      </c>
      <c r="H2109" s="31"/>
      <c r="I2109" s="31"/>
      <c r="J2109" s="84" t="s">
        <v>190</v>
      </c>
      <c r="K2109" s="31" t="s">
        <v>34</v>
      </c>
      <c r="L2109" s="31" t="s">
        <v>46</v>
      </c>
      <c r="M2109" s="169"/>
      <c r="N2109" s="148" t="s">
        <v>3033</v>
      </c>
      <c r="O2109" s="44" t="s">
        <v>35</v>
      </c>
      <c r="P2109" s="43">
        <v>2000</v>
      </c>
      <c r="Q2109" s="31">
        <v>1</v>
      </c>
      <c r="R2109" s="84" t="s">
        <v>188</v>
      </c>
      <c r="S2109" s="31" t="s">
        <v>34</v>
      </c>
      <c r="T2109" s="31"/>
      <c r="U2109" s="169"/>
      <c r="V2109" s="150"/>
      <c r="W2109" s="141" t="str" cm="1">
        <f t="array" ref="W2109">IF(SUM(LEN(B2109:V2109))=0,"",IF(OR(OR(ISBLANK(F2109),SUM(LEN(C2109),LEN(D2109))=0),AND(NOT(E2109="Unknown"),ISBLANK(J2109)),AND(NOT(O2109="Unknown"),ISBLANK(R2109))),"Missing Information", INDEX(Table15[Entire Service Line Classification], MATCH(SUMIFS(Table15[Unique ID],Table15[System-Owned Portion],E2109,Table15[If Material Anything Other than "Lead" in Column E,Was Material Ever Previously Lead?],G2109,Table15[Customer-Owned Portion],O2109),Table15[Unique ID],0),0)))</f>
        <v>Non-lead</v>
      </c>
      <c r="X2109"/>
    </row>
    <row r="2110" spans="2:24" ht="30" x14ac:dyDescent="0.25">
      <c r="B2110" s="146">
        <v>53671167</v>
      </c>
      <c r="C2110" s="31" t="s">
        <v>2339</v>
      </c>
      <c r="D2110" s="31"/>
      <c r="E2110" s="44" t="s">
        <v>35</v>
      </c>
      <c r="F2110" s="43" t="s">
        <v>34</v>
      </c>
      <c r="G2110" s="84" t="s">
        <v>34</v>
      </c>
      <c r="H2110" s="31"/>
      <c r="I2110" s="31"/>
      <c r="J2110" s="84" t="s">
        <v>190</v>
      </c>
      <c r="K2110" s="31" t="s">
        <v>34</v>
      </c>
      <c r="L2110" s="31" t="s">
        <v>46</v>
      </c>
      <c r="M2110" s="169"/>
      <c r="N2110" s="148" t="s">
        <v>3033</v>
      </c>
      <c r="O2110" s="44" t="s">
        <v>35</v>
      </c>
      <c r="P2110" s="43">
        <v>2000</v>
      </c>
      <c r="Q2110" s="31">
        <v>1</v>
      </c>
      <c r="R2110" s="84" t="s">
        <v>188</v>
      </c>
      <c r="S2110" s="31" t="s">
        <v>34</v>
      </c>
      <c r="T2110" s="31"/>
      <c r="U2110" s="169"/>
      <c r="V2110" s="150"/>
      <c r="W2110" s="141" t="str" cm="1">
        <f t="array" ref="W2110">IF(SUM(LEN(B2110:V2110))=0,"",IF(OR(OR(ISBLANK(F2110),SUM(LEN(C2110),LEN(D2110))=0),AND(NOT(E2110="Unknown"),ISBLANK(J2110)),AND(NOT(O2110="Unknown"),ISBLANK(R2110))),"Missing Information", INDEX(Table15[Entire Service Line Classification], MATCH(SUMIFS(Table15[Unique ID],Table15[System-Owned Portion],E2110,Table15[If Material Anything Other than "Lead" in Column E,Was Material Ever Previously Lead?],G2110,Table15[Customer-Owned Portion],O2110),Table15[Unique ID],0),0)))</f>
        <v>Non-lead</v>
      </c>
      <c r="X2110"/>
    </row>
    <row r="2111" spans="2:24" ht="30" x14ac:dyDescent="0.25">
      <c r="B2111" s="146">
        <v>66841734</v>
      </c>
      <c r="C2111" s="31" t="s">
        <v>2340</v>
      </c>
      <c r="D2111" s="31"/>
      <c r="E2111" s="44" t="s">
        <v>35</v>
      </c>
      <c r="F2111" s="43" t="s">
        <v>34</v>
      </c>
      <c r="G2111" s="84" t="s">
        <v>34</v>
      </c>
      <c r="H2111" s="31"/>
      <c r="I2111" s="31"/>
      <c r="J2111" s="84" t="s">
        <v>190</v>
      </c>
      <c r="K2111" s="31" t="s">
        <v>34</v>
      </c>
      <c r="L2111" s="31" t="s">
        <v>46</v>
      </c>
      <c r="M2111" s="169"/>
      <c r="N2111" s="148" t="s">
        <v>3033</v>
      </c>
      <c r="O2111" s="44" t="s">
        <v>35</v>
      </c>
      <c r="P2111" s="43">
        <v>2000</v>
      </c>
      <c r="Q2111" s="31">
        <v>1</v>
      </c>
      <c r="R2111" s="84" t="s">
        <v>188</v>
      </c>
      <c r="S2111" s="31" t="s">
        <v>34</v>
      </c>
      <c r="T2111" s="31"/>
      <c r="U2111" s="169"/>
      <c r="V2111" s="150"/>
      <c r="W2111" s="141" t="str" cm="1">
        <f t="array" ref="W2111">IF(SUM(LEN(B2111:V2111))=0,"",IF(OR(OR(ISBLANK(F2111),SUM(LEN(C2111),LEN(D2111))=0),AND(NOT(E2111="Unknown"),ISBLANK(J2111)),AND(NOT(O2111="Unknown"),ISBLANK(R2111))),"Missing Information", INDEX(Table15[Entire Service Line Classification], MATCH(SUMIFS(Table15[Unique ID],Table15[System-Owned Portion],E2111,Table15[If Material Anything Other than "Lead" in Column E,Was Material Ever Previously Lead?],G2111,Table15[Customer-Owned Portion],O2111),Table15[Unique ID],0),0)))</f>
        <v>Non-lead</v>
      </c>
      <c r="X2111"/>
    </row>
    <row r="2112" spans="2:24" ht="30" x14ac:dyDescent="0.25">
      <c r="B2112" s="146">
        <v>89149066</v>
      </c>
      <c r="C2112" s="31" t="s">
        <v>2341</v>
      </c>
      <c r="D2112" s="31"/>
      <c r="E2112" s="44" t="s">
        <v>35</v>
      </c>
      <c r="F2112" s="43" t="s">
        <v>34</v>
      </c>
      <c r="G2112" s="84" t="s">
        <v>34</v>
      </c>
      <c r="H2112" s="31"/>
      <c r="I2112" s="31"/>
      <c r="J2112" s="84" t="s">
        <v>190</v>
      </c>
      <c r="K2112" s="31" t="s">
        <v>34</v>
      </c>
      <c r="L2112" s="31" t="s">
        <v>46</v>
      </c>
      <c r="M2112" s="169"/>
      <c r="N2112" s="148" t="s">
        <v>3033</v>
      </c>
      <c r="O2112" s="44" t="s">
        <v>35</v>
      </c>
      <c r="P2112" s="43">
        <v>2000</v>
      </c>
      <c r="Q2112" s="31">
        <v>1</v>
      </c>
      <c r="R2112" s="84" t="s">
        <v>188</v>
      </c>
      <c r="S2112" s="31" t="s">
        <v>34</v>
      </c>
      <c r="T2112" s="31"/>
      <c r="U2112" s="169"/>
      <c r="V2112" s="150"/>
      <c r="W2112" s="141" t="str" cm="1">
        <f t="array" ref="W2112">IF(SUM(LEN(B2112:V2112))=0,"",IF(OR(OR(ISBLANK(F2112),SUM(LEN(C2112),LEN(D2112))=0),AND(NOT(E2112="Unknown"),ISBLANK(J2112)),AND(NOT(O2112="Unknown"),ISBLANK(R2112))),"Missing Information", INDEX(Table15[Entire Service Line Classification], MATCH(SUMIFS(Table15[Unique ID],Table15[System-Owned Portion],E2112,Table15[If Material Anything Other than "Lead" in Column E,Was Material Ever Previously Lead?],G2112,Table15[Customer-Owned Portion],O2112),Table15[Unique ID],0),0)))</f>
        <v>Non-lead</v>
      </c>
      <c r="X2112"/>
    </row>
    <row r="2113" spans="2:24" ht="30" x14ac:dyDescent="0.25">
      <c r="B2113" s="146">
        <v>53671142</v>
      </c>
      <c r="C2113" s="31" t="s">
        <v>2342</v>
      </c>
      <c r="D2113" s="31"/>
      <c r="E2113" s="44" t="s">
        <v>35</v>
      </c>
      <c r="F2113" s="43" t="s">
        <v>34</v>
      </c>
      <c r="G2113" s="84" t="s">
        <v>34</v>
      </c>
      <c r="H2113" s="31"/>
      <c r="I2113" s="31"/>
      <c r="J2113" s="84" t="s">
        <v>190</v>
      </c>
      <c r="K2113" s="31" t="s">
        <v>34</v>
      </c>
      <c r="L2113" s="31" t="s">
        <v>46</v>
      </c>
      <c r="M2113" s="169"/>
      <c r="N2113" s="148" t="s">
        <v>3033</v>
      </c>
      <c r="O2113" s="44" t="s">
        <v>35</v>
      </c>
      <c r="P2113" s="43">
        <v>2000</v>
      </c>
      <c r="Q2113" s="31">
        <v>1</v>
      </c>
      <c r="R2113" s="84" t="s">
        <v>188</v>
      </c>
      <c r="S2113" s="31" t="s">
        <v>34</v>
      </c>
      <c r="T2113" s="31"/>
      <c r="U2113" s="169"/>
      <c r="V2113" s="150"/>
      <c r="W2113" s="141" t="str" cm="1">
        <f t="array" ref="W2113">IF(SUM(LEN(B2113:V2113))=0,"",IF(OR(OR(ISBLANK(F2113),SUM(LEN(C2113),LEN(D2113))=0),AND(NOT(E2113="Unknown"),ISBLANK(J2113)),AND(NOT(O2113="Unknown"),ISBLANK(R2113))),"Missing Information", INDEX(Table15[Entire Service Line Classification], MATCH(SUMIFS(Table15[Unique ID],Table15[System-Owned Portion],E2113,Table15[If Material Anything Other than "Lead" in Column E,Was Material Ever Previously Lead?],G2113,Table15[Customer-Owned Portion],O2113),Table15[Unique ID],0),0)))</f>
        <v>Non-lead</v>
      </c>
      <c r="X2113"/>
    </row>
    <row r="2114" spans="2:24" ht="30" x14ac:dyDescent="0.25">
      <c r="B2114" s="146">
        <v>31963574</v>
      </c>
      <c r="C2114" s="31" t="s">
        <v>2343</v>
      </c>
      <c r="D2114" s="31"/>
      <c r="E2114" s="44" t="s">
        <v>35</v>
      </c>
      <c r="F2114" s="43" t="s">
        <v>34</v>
      </c>
      <c r="G2114" s="84" t="s">
        <v>34</v>
      </c>
      <c r="H2114" s="31"/>
      <c r="I2114" s="31"/>
      <c r="J2114" s="84" t="s">
        <v>190</v>
      </c>
      <c r="K2114" s="31" t="s">
        <v>34</v>
      </c>
      <c r="L2114" s="31" t="s">
        <v>46</v>
      </c>
      <c r="M2114" s="169"/>
      <c r="N2114" s="148" t="s">
        <v>3033</v>
      </c>
      <c r="O2114" s="44" t="s">
        <v>35</v>
      </c>
      <c r="P2114" s="43">
        <v>2000</v>
      </c>
      <c r="Q2114" s="31">
        <v>1</v>
      </c>
      <c r="R2114" s="84" t="s">
        <v>188</v>
      </c>
      <c r="S2114" s="31" t="s">
        <v>34</v>
      </c>
      <c r="T2114" s="31"/>
      <c r="U2114" s="169"/>
      <c r="V2114" s="150"/>
      <c r="W2114" s="141" t="str" cm="1">
        <f t="array" ref="W2114">IF(SUM(LEN(B2114:V2114))=0,"",IF(OR(OR(ISBLANK(F2114),SUM(LEN(C2114),LEN(D2114))=0),AND(NOT(E2114="Unknown"),ISBLANK(J2114)),AND(NOT(O2114="Unknown"),ISBLANK(R2114))),"Missing Information", INDEX(Table15[Entire Service Line Classification], MATCH(SUMIFS(Table15[Unique ID],Table15[System-Owned Portion],E2114,Table15[If Material Anything Other than "Lead" in Column E,Was Material Ever Previously Lead?],G2114,Table15[Customer-Owned Portion],O2114),Table15[Unique ID],0),0)))</f>
        <v>Non-lead</v>
      </c>
      <c r="X2114"/>
    </row>
    <row r="2115" spans="2:24" ht="30" x14ac:dyDescent="0.25">
      <c r="B2115" s="146">
        <v>55779580</v>
      </c>
      <c r="C2115" s="31" t="s">
        <v>2344</v>
      </c>
      <c r="D2115" s="31"/>
      <c r="E2115" s="44" t="s">
        <v>35</v>
      </c>
      <c r="F2115" s="43" t="s">
        <v>34</v>
      </c>
      <c r="G2115" s="84" t="s">
        <v>34</v>
      </c>
      <c r="H2115" s="31"/>
      <c r="I2115" s="31"/>
      <c r="J2115" s="84" t="s">
        <v>190</v>
      </c>
      <c r="K2115" s="31" t="s">
        <v>34</v>
      </c>
      <c r="L2115" s="31" t="s">
        <v>46</v>
      </c>
      <c r="M2115" s="169"/>
      <c r="N2115" s="148" t="s">
        <v>3033</v>
      </c>
      <c r="O2115" s="44" t="s">
        <v>35</v>
      </c>
      <c r="P2115" s="43">
        <v>2000</v>
      </c>
      <c r="Q2115" s="31">
        <v>1</v>
      </c>
      <c r="R2115" s="84" t="s">
        <v>188</v>
      </c>
      <c r="S2115" s="31" t="s">
        <v>34</v>
      </c>
      <c r="T2115" s="31"/>
      <c r="U2115" s="169"/>
      <c r="V2115" s="150"/>
      <c r="W2115" s="141" t="str" cm="1">
        <f t="array" ref="W2115">IF(SUM(LEN(B2115:V2115))=0,"",IF(OR(OR(ISBLANK(F2115),SUM(LEN(C2115),LEN(D2115))=0),AND(NOT(E2115="Unknown"),ISBLANK(J2115)),AND(NOT(O2115="Unknown"),ISBLANK(R2115))),"Missing Information", INDEX(Table15[Entire Service Line Classification], MATCH(SUMIFS(Table15[Unique ID],Table15[System-Owned Portion],E2115,Table15[If Material Anything Other than "Lead" in Column E,Was Material Ever Previously Lead?],G2115,Table15[Customer-Owned Portion],O2115),Table15[Unique ID],0),0)))</f>
        <v>Non-lead</v>
      </c>
      <c r="X2115"/>
    </row>
    <row r="2116" spans="2:24" ht="30" x14ac:dyDescent="0.25">
      <c r="B2116" s="146">
        <v>54336337</v>
      </c>
      <c r="C2116" s="31" t="s">
        <v>2345</v>
      </c>
      <c r="D2116" s="31"/>
      <c r="E2116" s="44" t="s">
        <v>35</v>
      </c>
      <c r="F2116" s="43" t="s">
        <v>34</v>
      </c>
      <c r="G2116" s="84" t="s">
        <v>34</v>
      </c>
      <c r="H2116" s="31"/>
      <c r="I2116" s="31"/>
      <c r="J2116" s="84" t="s">
        <v>190</v>
      </c>
      <c r="K2116" s="31" t="s">
        <v>34</v>
      </c>
      <c r="L2116" s="31" t="s">
        <v>46</v>
      </c>
      <c r="M2116" s="169"/>
      <c r="N2116" s="148" t="s">
        <v>3033</v>
      </c>
      <c r="O2116" s="44" t="s">
        <v>35</v>
      </c>
      <c r="P2116" s="43">
        <v>2000</v>
      </c>
      <c r="Q2116" s="31">
        <v>1</v>
      </c>
      <c r="R2116" s="84" t="s">
        <v>188</v>
      </c>
      <c r="S2116" s="31" t="s">
        <v>34</v>
      </c>
      <c r="T2116" s="31"/>
      <c r="U2116" s="169"/>
      <c r="V2116" s="150"/>
      <c r="W2116" s="141" t="str" cm="1">
        <f t="array" ref="W2116">IF(SUM(LEN(B2116:V2116))=0,"",IF(OR(OR(ISBLANK(F2116),SUM(LEN(C2116),LEN(D2116))=0),AND(NOT(E2116="Unknown"),ISBLANK(J2116)),AND(NOT(O2116="Unknown"),ISBLANK(R2116))),"Missing Information", INDEX(Table15[Entire Service Line Classification], MATCH(SUMIFS(Table15[Unique ID],Table15[System-Owned Portion],E2116,Table15[If Material Anything Other than "Lead" in Column E,Was Material Ever Previously Lead?],G2116,Table15[Customer-Owned Portion],O2116),Table15[Unique ID],0),0)))</f>
        <v>Non-lead</v>
      </c>
      <c r="X2116"/>
    </row>
    <row r="2117" spans="2:24" ht="30" x14ac:dyDescent="0.25">
      <c r="B2117" s="146">
        <v>50031994</v>
      </c>
      <c r="C2117" s="31" t="s">
        <v>2346</v>
      </c>
      <c r="D2117" s="31"/>
      <c r="E2117" s="44" t="s">
        <v>35</v>
      </c>
      <c r="F2117" s="43" t="s">
        <v>34</v>
      </c>
      <c r="G2117" s="84" t="s">
        <v>34</v>
      </c>
      <c r="H2117" s="31"/>
      <c r="I2117" s="31"/>
      <c r="J2117" s="84" t="s">
        <v>190</v>
      </c>
      <c r="K2117" s="31" t="s">
        <v>34</v>
      </c>
      <c r="L2117" s="31" t="s">
        <v>46</v>
      </c>
      <c r="M2117" s="169"/>
      <c r="N2117" s="148" t="s">
        <v>3033</v>
      </c>
      <c r="O2117" s="44" t="s">
        <v>35</v>
      </c>
      <c r="P2117" s="43">
        <v>2000</v>
      </c>
      <c r="Q2117" s="31">
        <v>1</v>
      </c>
      <c r="R2117" s="84" t="s">
        <v>188</v>
      </c>
      <c r="S2117" s="31" t="s">
        <v>34</v>
      </c>
      <c r="T2117" s="31"/>
      <c r="U2117" s="169"/>
      <c r="V2117" s="150"/>
      <c r="W2117" s="141" t="str" cm="1">
        <f t="array" ref="W2117">IF(SUM(LEN(B2117:V2117))=0,"",IF(OR(OR(ISBLANK(F2117),SUM(LEN(C2117),LEN(D2117))=0),AND(NOT(E2117="Unknown"),ISBLANK(J2117)),AND(NOT(O2117="Unknown"),ISBLANK(R2117))),"Missing Information", INDEX(Table15[Entire Service Line Classification], MATCH(SUMIFS(Table15[Unique ID],Table15[System-Owned Portion],E2117,Table15[If Material Anything Other than "Lead" in Column E,Was Material Ever Previously Lead?],G2117,Table15[Customer-Owned Portion],O2117),Table15[Unique ID],0),0)))</f>
        <v>Non-lead</v>
      </c>
      <c r="X2117"/>
    </row>
    <row r="2118" spans="2:24" ht="30" x14ac:dyDescent="0.25">
      <c r="B2118" s="146">
        <v>54336404</v>
      </c>
      <c r="C2118" s="31" t="s">
        <v>2347</v>
      </c>
      <c r="D2118" s="31"/>
      <c r="E2118" s="44" t="s">
        <v>35</v>
      </c>
      <c r="F2118" s="43" t="s">
        <v>34</v>
      </c>
      <c r="G2118" s="84" t="s">
        <v>34</v>
      </c>
      <c r="H2118" s="31"/>
      <c r="I2118" s="31"/>
      <c r="J2118" s="84" t="s">
        <v>190</v>
      </c>
      <c r="K2118" s="31" t="s">
        <v>34</v>
      </c>
      <c r="L2118" s="31" t="s">
        <v>46</v>
      </c>
      <c r="M2118" s="169"/>
      <c r="N2118" s="148" t="s">
        <v>3033</v>
      </c>
      <c r="O2118" s="44" t="s">
        <v>35</v>
      </c>
      <c r="P2118" s="43">
        <v>2000</v>
      </c>
      <c r="Q2118" s="31">
        <v>1</v>
      </c>
      <c r="R2118" s="84" t="s">
        <v>188</v>
      </c>
      <c r="S2118" s="31" t="s">
        <v>34</v>
      </c>
      <c r="T2118" s="31"/>
      <c r="U2118" s="169"/>
      <c r="V2118" s="150"/>
      <c r="W2118" s="141" t="str" cm="1">
        <f t="array" ref="W2118">IF(SUM(LEN(B2118:V2118))=0,"",IF(OR(OR(ISBLANK(F2118),SUM(LEN(C2118),LEN(D2118))=0),AND(NOT(E2118="Unknown"),ISBLANK(J2118)),AND(NOT(O2118="Unknown"),ISBLANK(R2118))),"Missing Information", INDEX(Table15[Entire Service Line Classification], MATCH(SUMIFS(Table15[Unique ID],Table15[System-Owned Portion],E2118,Table15[If Material Anything Other than "Lead" in Column E,Was Material Ever Previously Lead?],G2118,Table15[Customer-Owned Portion],O2118),Table15[Unique ID],0),0)))</f>
        <v>Non-lead</v>
      </c>
      <c r="X2118"/>
    </row>
    <row r="2119" spans="2:24" ht="30" x14ac:dyDescent="0.25">
      <c r="B2119" s="146">
        <v>53671145</v>
      </c>
      <c r="C2119" s="31" t="s">
        <v>2348</v>
      </c>
      <c r="D2119" s="31"/>
      <c r="E2119" s="44" t="s">
        <v>35</v>
      </c>
      <c r="F2119" s="43" t="s">
        <v>34</v>
      </c>
      <c r="G2119" s="84" t="s">
        <v>34</v>
      </c>
      <c r="H2119" s="31"/>
      <c r="I2119" s="31"/>
      <c r="J2119" s="84" t="s">
        <v>190</v>
      </c>
      <c r="K2119" s="31" t="s">
        <v>34</v>
      </c>
      <c r="L2119" s="31" t="s">
        <v>46</v>
      </c>
      <c r="M2119" s="169"/>
      <c r="N2119" s="148" t="s">
        <v>3033</v>
      </c>
      <c r="O2119" s="44" t="s">
        <v>35</v>
      </c>
      <c r="P2119" s="43">
        <v>2000</v>
      </c>
      <c r="Q2119" s="31">
        <v>1</v>
      </c>
      <c r="R2119" s="84" t="s">
        <v>188</v>
      </c>
      <c r="S2119" s="31" t="s">
        <v>34</v>
      </c>
      <c r="T2119" s="31"/>
      <c r="U2119" s="169"/>
      <c r="V2119" s="150"/>
      <c r="W2119" s="141" t="str" cm="1">
        <f t="array" ref="W2119">IF(SUM(LEN(B2119:V2119))=0,"",IF(OR(OR(ISBLANK(F2119),SUM(LEN(C2119),LEN(D2119))=0),AND(NOT(E2119="Unknown"),ISBLANK(J2119)),AND(NOT(O2119="Unknown"),ISBLANK(R2119))),"Missing Information", INDEX(Table15[Entire Service Line Classification], MATCH(SUMIFS(Table15[Unique ID],Table15[System-Owned Portion],E2119,Table15[If Material Anything Other than "Lead" in Column E,Was Material Ever Previously Lead?],G2119,Table15[Customer-Owned Portion],O2119),Table15[Unique ID],0),0)))</f>
        <v>Non-lead</v>
      </c>
      <c r="X2119"/>
    </row>
    <row r="2120" spans="2:24" ht="30" x14ac:dyDescent="0.25">
      <c r="B2120" s="146">
        <v>84758990</v>
      </c>
      <c r="C2120" s="31" t="s">
        <v>2349</v>
      </c>
      <c r="D2120" s="31"/>
      <c r="E2120" s="44" t="s">
        <v>35</v>
      </c>
      <c r="F2120" s="43" t="s">
        <v>34</v>
      </c>
      <c r="G2120" s="84" t="s">
        <v>34</v>
      </c>
      <c r="H2120" s="31"/>
      <c r="I2120" s="31"/>
      <c r="J2120" s="84" t="s">
        <v>190</v>
      </c>
      <c r="K2120" s="31" t="s">
        <v>34</v>
      </c>
      <c r="L2120" s="31" t="s">
        <v>46</v>
      </c>
      <c r="M2120" s="169"/>
      <c r="N2120" s="148" t="s">
        <v>3033</v>
      </c>
      <c r="O2120" s="44" t="s">
        <v>35</v>
      </c>
      <c r="P2120" s="43">
        <v>2001</v>
      </c>
      <c r="Q2120" s="31">
        <v>1</v>
      </c>
      <c r="R2120" s="84" t="s">
        <v>188</v>
      </c>
      <c r="S2120" s="31" t="s">
        <v>34</v>
      </c>
      <c r="T2120" s="31"/>
      <c r="U2120" s="169"/>
      <c r="V2120" s="150"/>
      <c r="W2120" s="141" t="str" cm="1">
        <f t="array" ref="W2120">IF(SUM(LEN(B2120:V2120))=0,"",IF(OR(OR(ISBLANK(F2120),SUM(LEN(C2120),LEN(D2120))=0),AND(NOT(E2120="Unknown"),ISBLANK(J2120)),AND(NOT(O2120="Unknown"),ISBLANK(R2120))),"Missing Information", INDEX(Table15[Entire Service Line Classification], MATCH(SUMIFS(Table15[Unique ID],Table15[System-Owned Portion],E2120,Table15[If Material Anything Other than "Lead" in Column E,Was Material Ever Previously Lead?],G2120,Table15[Customer-Owned Portion],O2120),Table15[Unique ID],0),0)))</f>
        <v>Non-lead</v>
      </c>
      <c r="X2120"/>
    </row>
    <row r="2121" spans="2:24" ht="30" x14ac:dyDescent="0.25">
      <c r="B2121" s="146">
        <v>57530436</v>
      </c>
      <c r="C2121" s="31" t="s">
        <v>2350</v>
      </c>
      <c r="D2121" s="31"/>
      <c r="E2121" s="44" t="s">
        <v>35</v>
      </c>
      <c r="F2121" s="43" t="s">
        <v>34</v>
      </c>
      <c r="G2121" s="84" t="s">
        <v>34</v>
      </c>
      <c r="H2121" s="31"/>
      <c r="I2121" s="31"/>
      <c r="J2121" s="84" t="s">
        <v>190</v>
      </c>
      <c r="K2121" s="31" t="s">
        <v>34</v>
      </c>
      <c r="L2121" s="31" t="s">
        <v>46</v>
      </c>
      <c r="M2121" s="169"/>
      <c r="N2121" s="148" t="s">
        <v>3033</v>
      </c>
      <c r="O2121" s="44" t="s">
        <v>35</v>
      </c>
      <c r="P2121" s="43">
        <v>2001</v>
      </c>
      <c r="Q2121" s="31">
        <v>1</v>
      </c>
      <c r="R2121" s="84" t="s">
        <v>188</v>
      </c>
      <c r="S2121" s="31" t="s">
        <v>34</v>
      </c>
      <c r="T2121" s="31"/>
      <c r="U2121" s="169"/>
      <c r="V2121" s="150"/>
      <c r="W2121" s="141" t="str" cm="1">
        <f t="array" ref="W2121">IF(SUM(LEN(B2121:V2121))=0,"",IF(OR(OR(ISBLANK(F2121),SUM(LEN(C2121),LEN(D2121))=0),AND(NOT(E2121="Unknown"),ISBLANK(J2121)),AND(NOT(O2121="Unknown"),ISBLANK(R2121))),"Missing Information", INDEX(Table15[Entire Service Line Classification], MATCH(SUMIFS(Table15[Unique ID],Table15[System-Owned Portion],E2121,Table15[If Material Anything Other than "Lead" in Column E,Was Material Ever Previously Lead?],G2121,Table15[Customer-Owned Portion],O2121),Table15[Unique ID],0),0)))</f>
        <v>Non-lead</v>
      </c>
      <c r="X2121"/>
    </row>
    <row r="2122" spans="2:24" ht="30" x14ac:dyDescent="0.25">
      <c r="B2122" s="146">
        <v>89017544</v>
      </c>
      <c r="C2122" s="31" t="s">
        <v>2351</v>
      </c>
      <c r="D2122" s="31"/>
      <c r="E2122" s="44" t="s">
        <v>35</v>
      </c>
      <c r="F2122" s="43" t="s">
        <v>34</v>
      </c>
      <c r="G2122" s="84" t="s">
        <v>34</v>
      </c>
      <c r="H2122" s="31"/>
      <c r="I2122" s="31"/>
      <c r="J2122" s="84" t="s">
        <v>190</v>
      </c>
      <c r="K2122" s="31" t="s">
        <v>34</v>
      </c>
      <c r="L2122" s="31" t="s">
        <v>46</v>
      </c>
      <c r="M2122" s="169"/>
      <c r="N2122" s="148" t="s">
        <v>3033</v>
      </c>
      <c r="O2122" s="44" t="s">
        <v>35</v>
      </c>
      <c r="P2122" s="43">
        <v>2001</v>
      </c>
      <c r="Q2122" s="31">
        <v>1</v>
      </c>
      <c r="R2122" s="84" t="s">
        <v>188</v>
      </c>
      <c r="S2122" s="31" t="s">
        <v>34</v>
      </c>
      <c r="T2122" s="31"/>
      <c r="U2122" s="169"/>
      <c r="V2122" s="150"/>
      <c r="W2122" s="141" t="str" cm="1">
        <f t="array" ref="W2122">IF(SUM(LEN(B2122:V2122))=0,"",IF(OR(OR(ISBLANK(F2122),SUM(LEN(C2122),LEN(D2122))=0),AND(NOT(E2122="Unknown"),ISBLANK(J2122)),AND(NOT(O2122="Unknown"),ISBLANK(R2122))),"Missing Information", INDEX(Table15[Entire Service Line Classification], MATCH(SUMIFS(Table15[Unique ID],Table15[System-Owned Portion],E2122,Table15[If Material Anything Other than "Lead" in Column E,Was Material Ever Previously Lead?],G2122,Table15[Customer-Owned Portion],O2122),Table15[Unique ID],0),0)))</f>
        <v>Non-lead</v>
      </c>
      <c r="X2122"/>
    </row>
    <row r="2123" spans="2:24" ht="30" x14ac:dyDescent="0.25">
      <c r="B2123" s="146">
        <v>50101108</v>
      </c>
      <c r="C2123" s="31" t="s">
        <v>2352</v>
      </c>
      <c r="D2123" s="31"/>
      <c r="E2123" s="44" t="s">
        <v>35</v>
      </c>
      <c r="F2123" s="43" t="s">
        <v>34</v>
      </c>
      <c r="G2123" s="84" t="s">
        <v>34</v>
      </c>
      <c r="H2123" s="31"/>
      <c r="I2123" s="31"/>
      <c r="J2123" s="84" t="s">
        <v>190</v>
      </c>
      <c r="K2123" s="31" t="s">
        <v>34</v>
      </c>
      <c r="L2123" s="31" t="s">
        <v>46</v>
      </c>
      <c r="M2123" s="169"/>
      <c r="N2123" s="148" t="s">
        <v>3033</v>
      </c>
      <c r="O2123" s="44" t="s">
        <v>35</v>
      </c>
      <c r="P2123" s="43">
        <v>2001</v>
      </c>
      <c r="Q2123" s="31">
        <v>1</v>
      </c>
      <c r="R2123" s="84" t="s">
        <v>188</v>
      </c>
      <c r="S2123" s="31" t="s">
        <v>34</v>
      </c>
      <c r="T2123" s="31"/>
      <c r="U2123" s="169"/>
      <c r="V2123" s="150"/>
      <c r="W2123" s="141" t="str" cm="1">
        <f t="array" ref="W2123">IF(SUM(LEN(B2123:V2123))=0,"",IF(OR(OR(ISBLANK(F2123),SUM(LEN(C2123),LEN(D2123))=0),AND(NOT(E2123="Unknown"),ISBLANK(J2123)),AND(NOT(O2123="Unknown"),ISBLANK(R2123))),"Missing Information", INDEX(Table15[Entire Service Line Classification], MATCH(SUMIFS(Table15[Unique ID],Table15[System-Owned Portion],E2123,Table15[If Material Anything Other than "Lead" in Column E,Was Material Ever Previously Lead?],G2123,Table15[Customer-Owned Portion],O2123),Table15[Unique ID],0),0)))</f>
        <v>Non-lead</v>
      </c>
      <c r="X2123"/>
    </row>
    <row r="2124" spans="2:24" ht="30" x14ac:dyDescent="0.25">
      <c r="B2124" s="146">
        <v>54336446</v>
      </c>
      <c r="C2124" s="31" t="s">
        <v>2353</v>
      </c>
      <c r="D2124" s="31"/>
      <c r="E2124" s="44" t="s">
        <v>35</v>
      </c>
      <c r="F2124" s="43" t="s">
        <v>34</v>
      </c>
      <c r="G2124" s="84" t="s">
        <v>34</v>
      </c>
      <c r="H2124" s="31"/>
      <c r="I2124" s="31"/>
      <c r="J2124" s="84" t="s">
        <v>190</v>
      </c>
      <c r="K2124" s="31" t="s">
        <v>34</v>
      </c>
      <c r="L2124" s="31" t="s">
        <v>46</v>
      </c>
      <c r="M2124" s="169"/>
      <c r="N2124" s="148" t="s">
        <v>3033</v>
      </c>
      <c r="O2124" s="44" t="s">
        <v>35</v>
      </c>
      <c r="P2124" s="43">
        <v>2001</v>
      </c>
      <c r="Q2124" s="31">
        <v>1</v>
      </c>
      <c r="R2124" s="84" t="s">
        <v>188</v>
      </c>
      <c r="S2124" s="31" t="s">
        <v>34</v>
      </c>
      <c r="T2124" s="31"/>
      <c r="U2124" s="169"/>
      <c r="V2124" s="150"/>
      <c r="W2124" s="141" t="str" cm="1">
        <f t="array" ref="W2124">IF(SUM(LEN(B2124:V2124))=0,"",IF(OR(OR(ISBLANK(F2124),SUM(LEN(C2124),LEN(D2124))=0),AND(NOT(E2124="Unknown"),ISBLANK(J2124)),AND(NOT(O2124="Unknown"),ISBLANK(R2124))),"Missing Information", INDEX(Table15[Entire Service Line Classification], MATCH(SUMIFS(Table15[Unique ID],Table15[System-Owned Portion],E2124,Table15[If Material Anything Other than "Lead" in Column E,Was Material Ever Previously Lead?],G2124,Table15[Customer-Owned Portion],O2124),Table15[Unique ID],0),0)))</f>
        <v>Non-lead</v>
      </c>
      <c r="X2124"/>
    </row>
    <row r="2125" spans="2:24" ht="30" x14ac:dyDescent="0.25">
      <c r="B2125" s="146">
        <v>57530445</v>
      </c>
      <c r="C2125" s="31" t="s">
        <v>2354</v>
      </c>
      <c r="D2125" s="31"/>
      <c r="E2125" s="44" t="s">
        <v>35</v>
      </c>
      <c r="F2125" s="43" t="s">
        <v>34</v>
      </c>
      <c r="G2125" s="84" t="s">
        <v>34</v>
      </c>
      <c r="H2125" s="31"/>
      <c r="I2125" s="31"/>
      <c r="J2125" s="84" t="s">
        <v>190</v>
      </c>
      <c r="K2125" s="31" t="s">
        <v>34</v>
      </c>
      <c r="L2125" s="31" t="s">
        <v>46</v>
      </c>
      <c r="M2125" s="169"/>
      <c r="N2125" s="148" t="s">
        <v>3033</v>
      </c>
      <c r="O2125" s="44" t="s">
        <v>35</v>
      </c>
      <c r="P2125" s="43">
        <v>2001</v>
      </c>
      <c r="Q2125" s="31">
        <v>1</v>
      </c>
      <c r="R2125" s="84" t="s">
        <v>188</v>
      </c>
      <c r="S2125" s="31" t="s">
        <v>34</v>
      </c>
      <c r="T2125" s="31"/>
      <c r="U2125" s="169"/>
      <c r="V2125" s="150"/>
      <c r="W2125" s="141" t="str" cm="1">
        <f t="array" ref="W2125">IF(SUM(LEN(B2125:V2125))=0,"",IF(OR(OR(ISBLANK(F2125),SUM(LEN(C2125),LEN(D2125))=0),AND(NOT(E2125="Unknown"),ISBLANK(J2125)),AND(NOT(O2125="Unknown"),ISBLANK(R2125))),"Missing Information", INDEX(Table15[Entire Service Line Classification], MATCH(SUMIFS(Table15[Unique ID],Table15[System-Owned Portion],E2125,Table15[If Material Anything Other than "Lead" in Column E,Was Material Ever Previously Lead?],G2125,Table15[Customer-Owned Portion],O2125),Table15[Unique ID],0),0)))</f>
        <v>Non-lead</v>
      </c>
      <c r="X2125"/>
    </row>
    <row r="2126" spans="2:24" ht="30" x14ac:dyDescent="0.25">
      <c r="B2126" s="146">
        <v>55606774</v>
      </c>
      <c r="C2126" s="31" t="s">
        <v>2355</v>
      </c>
      <c r="D2126" s="31"/>
      <c r="E2126" s="44" t="s">
        <v>35</v>
      </c>
      <c r="F2126" s="43" t="s">
        <v>34</v>
      </c>
      <c r="G2126" s="84" t="s">
        <v>34</v>
      </c>
      <c r="H2126" s="31"/>
      <c r="I2126" s="31"/>
      <c r="J2126" s="84" t="s">
        <v>190</v>
      </c>
      <c r="K2126" s="31" t="s">
        <v>34</v>
      </c>
      <c r="L2126" s="31" t="s">
        <v>46</v>
      </c>
      <c r="M2126" s="169"/>
      <c r="N2126" s="148" t="s">
        <v>3033</v>
      </c>
      <c r="O2126" s="44" t="s">
        <v>35</v>
      </c>
      <c r="P2126" s="43">
        <v>2001</v>
      </c>
      <c r="Q2126" s="31">
        <v>1</v>
      </c>
      <c r="R2126" s="84" t="s">
        <v>188</v>
      </c>
      <c r="S2126" s="31" t="s">
        <v>34</v>
      </c>
      <c r="T2126" s="31"/>
      <c r="U2126" s="169"/>
      <c r="V2126" s="150"/>
      <c r="W2126" s="141" t="str" cm="1">
        <f t="array" ref="W2126">IF(SUM(LEN(B2126:V2126))=0,"",IF(OR(OR(ISBLANK(F2126),SUM(LEN(C2126),LEN(D2126))=0),AND(NOT(E2126="Unknown"),ISBLANK(J2126)),AND(NOT(O2126="Unknown"),ISBLANK(R2126))),"Missing Information", INDEX(Table15[Entire Service Line Classification], MATCH(SUMIFS(Table15[Unique ID],Table15[System-Owned Portion],E2126,Table15[If Material Anything Other than "Lead" in Column E,Was Material Ever Previously Lead?],G2126,Table15[Customer-Owned Portion],O2126),Table15[Unique ID],0),0)))</f>
        <v>Non-lead</v>
      </c>
      <c r="X2126"/>
    </row>
    <row r="2127" spans="2:24" ht="30" x14ac:dyDescent="0.25">
      <c r="B2127" s="146">
        <v>84758995</v>
      </c>
      <c r="C2127" s="31" t="s">
        <v>2356</v>
      </c>
      <c r="D2127" s="31"/>
      <c r="E2127" s="44" t="s">
        <v>35</v>
      </c>
      <c r="F2127" s="43" t="s">
        <v>34</v>
      </c>
      <c r="G2127" s="84" t="s">
        <v>34</v>
      </c>
      <c r="H2127" s="31"/>
      <c r="I2127" s="31"/>
      <c r="J2127" s="84" t="s">
        <v>190</v>
      </c>
      <c r="K2127" s="31" t="s">
        <v>34</v>
      </c>
      <c r="L2127" s="31" t="s">
        <v>46</v>
      </c>
      <c r="M2127" s="169"/>
      <c r="N2127" s="148" t="s">
        <v>3033</v>
      </c>
      <c r="O2127" s="44" t="s">
        <v>35</v>
      </c>
      <c r="P2127" s="43">
        <v>2001</v>
      </c>
      <c r="Q2127" s="31">
        <v>1</v>
      </c>
      <c r="R2127" s="84" t="s">
        <v>188</v>
      </c>
      <c r="S2127" s="31" t="s">
        <v>34</v>
      </c>
      <c r="T2127" s="31"/>
      <c r="U2127" s="169"/>
      <c r="V2127" s="150"/>
      <c r="W2127" s="141" t="str" cm="1">
        <f t="array" ref="W2127">IF(SUM(LEN(B2127:V2127))=0,"",IF(OR(OR(ISBLANK(F2127),SUM(LEN(C2127),LEN(D2127))=0),AND(NOT(E2127="Unknown"),ISBLANK(J2127)),AND(NOT(O2127="Unknown"),ISBLANK(R2127))),"Missing Information", INDEX(Table15[Entire Service Line Classification], MATCH(SUMIFS(Table15[Unique ID],Table15[System-Owned Portion],E2127,Table15[If Material Anything Other than "Lead" in Column E,Was Material Ever Previously Lead?],G2127,Table15[Customer-Owned Portion],O2127),Table15[Unique ID],0),0)))</f>
        <v>Non-lead</v>
      </c>
      <c r="X2127"/>
    </row>
    <row r="2128" spans="2:24" ht="30" x14ac:dyDescent="0.25">
      <c r="B2128" s="146">
        <v>55606769</v>
      </c>
      <c r="C2128" s="31" t="s">
        <v>2357</v>
      </c>
      <c r="D2128" s="31"/>
      <c r="E2128" s="44" t="s">
        <v>35</v>
      </c>
      <c r="F2128" s="43" t="s">
        <v>34</v>
      </c>
      <c r="G2128" s="84" t="s">
        <v>34</v>
      </c>
      <c r="H2128" s="31"/>
      <c r="I2128" s="31"/>
      <c r="J2128" s="84" t="s">
        <v>190</v>
      </c>
      <c r="K2128" s="31" t="s">
        <v>34</v>
      </c>
      <c r="L2128" s="31" t="s">
        <v>46</v>
      </c>
      <c r="M2128" s="169"/>
      <c r="N2128" s="148" t="s">
        <v>3033</v>
      </c>
      <c r="O2128" s="44" t="s">
        <v>35</v>
      </c>
      <c r="P2128" s="43">
        <v>2001</v>
      </c>
      <c r="Q2128" s="31">
        <v>1</v>
      </c>
      <c r="R2128" s="84" t="s">
        <v>188</v>
      </c>
      <c r="S2128" s="31" t="s">
        <v>34</v>
      </c>
      <c r="T2128" s="31"/>
      <c r="U2128" s="169"/>
      <c r="V2128" s="150"/>
      <c r="W2128" s="141" t="str" cm="1">
        <f t="array" ref="W2128">IF(SUM(LEN(B2128:V2128))=0,"",IF(OR(OR(ISBLANK(F2128),SUM(LEN(C2128),LEN(D2128))=0),AND(NOT(E2128="Unknown"),ISBLANK(J2128)),AND(NOT(O2128="Unknown"),ISBLANK(R2128))),"Missing Information", INDEX(Table15[Entire Service Line Classification], MATCH(SUMIFS(Table15[Unique ID],Table15[System-Owned Portion],E2128,Table15[If Material Anything Other than "Lead" in Column E,Was Material Ever Previously Lead?],G2128,Table15[Customer-Owned Portion],O2128),Table15[Unique ID],0),0)))</f>
        <v>Non-lead</v>
      </c>
      <c r="X2128"/>
    </row>
    <row r="2129" spans="2:24" ht="30" x14ac:dyDescent="0.25">
      <c r="B2129" s="146">
        <v>55487158</v>
      </c>
      <c r="C2129" s="31" t="s">
        <v>2358</v>
      </c>
      <c r="D2129" s="31"/>
      <c r="E2129" s="44" t="s">
        <v>35</v>
      </c>
      <c r="F2129" s="43" t="s">
        <v>34</v>
      </c>
      <c r="G2129" s="84" t="s">
        <v>34</v>
      </c>
      <c r="H2129" s="31"/>
      <c r="I2129" s="31"/>
      <c r="J2129" s="84" t="s">
        <v>190</v>
      </c>
      <c r="K2129" s="31" t="s">
        <v>34</v>
      </c>
      <c r="L2129" s="31" t="s">
        <v>46</v>
      </c>
      <c r="M2129" s="169"/>
      <c r="N2129" s="148" t="s">
        <v>3033</v>
      </c>
      <c r="O2129" s="44" t="s">
        <v>35</v>
      </c>
      <c r="P2129" s="43">
        <v>2001</v>
      </c>
      <c r="Q2129" s="31">
        <v>1</v>
      </c>
      <c r="R2129" s="84" t="s">
        <v>188</v>
      </c>
      <c r="S2129" s="31" t="s">
        <v>34</v>
      </c>
      <c r="T2129" s="31"/>
      <c r="U2129" s="169"/>
      <c r="V2129" s="150"/>
      <c r="W2129" s="141" t="str" cm="1">
        <f t="array" ref="W2129">IF(SUM(LEN(B2129:V2129))=0,"",IF(OR(OR(ISBLANK(F2129),SUM(LEN(C2129),LEN(D2129))=0),AND(NOT(E2129="Unknown"),ISBLANK(J2129)),AND(NOT(O2129="Unknown"),ISBLANK(R2129))),"Missing Information", INDEX(Table15[Entire Service Line Classification], MATCH(SUMIFS(Table15[Unique ID],Table15[System-Owned Portion],E2129,Table15[If Material Anything Other than "Lead" in Column E,Was Material Ever Previously Lead?],G2129,Table15[Customer-Owned Portion],O2129),Table15[Unique ID],0),0)))</f>
        <v>Non-lead</v>
      </c>
      <c r="X2129"/>
    </row>
    <row r="2130" spans="2:24" ht="30" x14ac:dyDescent="0.25">
      <c r="B2130" s="146">
        <v>55779593</v>
      </c>
      <c r="C2130" s="31" t="s">
        <v>2359</v>
      </c>
      <c r="D2130" s="31"/>
      <c r="E2130" s="44" t="s">
        <v>35</v>
      </c>
      <c r="F2130" s="43" t="s">
        <v>34</v>
      </c>
      <c r="G2130" s="84" t="s">
        <v>34</v>
      </c>
      <c r="H2130" s="31"/>
      <c r="I2130" s="31"/>
      <c r="J2130" s="84" t="s">
        <v>190</v>
      </c>
      <c r="K2130" s="31" t="s">
        <v>34</v>
      </c>
      <c r="L2130" s="31" t="s">
        <v>46</v>
      </c>
      <c r="M2130" s="169"/>
      <c r="N2130" s="148" t="s">
        <v>3033</v>
      </c>
      <c r="O2130" s="44" t="s">
        <v>35</v>
      </c>
      <c r="P2130" s="43">
        <v>2001</v>
      </c>
      <c r="Q2130" s="31">
        <v>1</v>
      </c>
      <c r="R2130" s="84" t="s">
        <v>188</v>
      </c>
      <c r="S2130" s="31" t="s">
        <v>34</v>
      </c>
      <c r="T2130" s="31"/>
      <c r="U2130" s="169"/>
      <c r="V2130" s="150"/>
      <c r="W2130" s="141" t="str" cm="1">
        <f t="array" ref="W2130">IF(SUM(LEN(B2130:V2130))=0,"",IF(OR(OR(ISBLANK(F2130),SUM(LEN(C2130),LEN(D2130))=0),AND(NOT(E2130="Unknown"),ISBLANK(J2130)),AND(NOT(O2130="Unknown"),ISBLANK(R2130))),"Missing Information", INDEX(Table15[Entire Service Line Classification], MATCH(SUMIFS(Table15[Unique ID],Table15[System-Owned Portion],E2130,Table15[If Material Anything Other than "Lead" in Column E,Was Material Ever Previously Lead?],G2130,Table15[Customer-Owned Portion],O2130),Table15[Unique ID],0),0)))</f>
        <v>Non-lead</v>
      </c>
      <c r="X2130"/>
    </row>
    <row r="2131" spans="2:24" ht="30" x14ac:dyDescent="0.25">
      <c r="B2131" s="146">
        <v>57530422</v>
      </c>
      <c r="C2131" s="31" t="s">
        <v>2360</v>
      </c>
      <c r="D2131" s="31"/>
      <c r="E2131" s="44" t="s">
        <v>35</v>
      </c>
      <c r="F2131" s="43" t="s">
        <v>34</v>
      </c>
      <c r="G2131" s="84" t="s">
        <v>34</v>
      </c>
      <c r="H2131" s="31"/>
      <c r="I2131" s="31"/>
      <c r="J2131" s="84" t="s">
        <v>190</v>
      </c>
      <c r="K2131" s="31" t="s">
        <v>34</v>
      </c>
      <c r="L2131" s="31" t="s">
        <v>46</v>
      </c>
      <c r="M2131" s="169"/>
      <c r="N2131" s="148" t="s">
        <v>3033</v>
      </c>
      <c r="O2131" s="44" t="s">
        <v>35</v>
      </c>
      <c r="P2131" s="43">
        <v>2001</v>
      </c>
      <c r="Q2131" s="31">
        <v>1</v>
      </c>
      <c r="R2131" s="84" t="s">
        <v>188</v>
      </c>
      <c r="S2131" s="31" t="s">
        <v>34</v>
      </c>
      <c r="T2131" s="31"/>
      <c r="U2131" s="169"/>
      <c r="V2131" s="150"/>
      <c r="W2131" s="141" t="str" cm="1">
        <f t="array" ref="W2131">IF(SUM(LEN(B2131:V2131))=0,"",IF(OR(OR(ISBLANK(F2131),SUM(LEN(C2131),LEN(D2131))=0),AND(NOT(E2131="Unknown"),ISBLANK(J2131)),AND(NOT(O2131="Unknown"),ISBLANK(R2131))),"Missing Information", INDEX(Table15[Entire Service Line Classification], MATCH(SUMIFS(Table15[Unique ID],Table15[System-Owned Portion],E2131,Table15[If Material Anything Other than "Lead" in Column E,Was Material Ever Previously Lead?],G2131,Table15[Customer-Owned Portion],O2131),Table15[Unique ID],0),0)))</f>
        <v>Non-lead</v>
      </c>
      <c r="X2131"/>
    </row>
    <row r="2132" spans="2:24" ht="30" x14ac:dyDescent="0.25">
      <c r="B2132" s="146">
        <v>53671150</v>
      </c>
      <c r="C2132" s="31" t="s">
        <v>2361</v>
      </c>
      <c r="D2132" s="31"/>
      <c r="E2132" s="44" t="s">
        <v>35</v>
      </c>
      <c r="F2132" s="43" t="s">
        <v>34</v>
      </c>
      <c r="G2132" s="84" t="s">
        <v>34</v>
      </c>
      <c r="H2132" s="31"/>
      <c r="I2132" s="31"/>
      <c r="J2132" s="84" t="s">
        <v>190</v>
      </c>
      <c r="K2132" s="31" t="s">
        <v>34</v>
      </c>
      <c r="L2132" s="31" t="s">
        <v>46</v>
      </c>
      <c r="M2132" s="169"/>
      <c r="N2132" s="148" t="s">
        <v>3033</v>
      </c>
      <c r="O2132" s="44" t="s">
        <v>35</v>
      </c>
      <c r="P2132" s="43">
        <v>2001</v>
      </c>
      <c r="Q2132" s="31">
        <v>1</v>
      </c>
      <c r="R2132" s="84" t="s">
        <v>188</v>
      </c>
      <c r="S2132" s="31" t="s">
        <v>34</v>
      </c>
      <c r="T2132" s="31"/>
      <c r="U2132" s="169"/>
      <c r="V2132" s="150"/>
      <c r="W2132" s="141" t="str" cm="1">
        <f t="array" ref="W2132">IF(SUM(LEN(B2132:V2132))=0,"",IF(OR(OR(ISBLANK(F2132),SUM(LEN(C2132),LEN(D2132))=0),AND(NOT(E2132="Unknown"),ISBLANK(J2132)),AND(NOT(O2132="Unknown"),ISBLANK(R2132))),"Missing Information", INDEX(Table15[Entire Service Line Classification], MATCH(SUMIFS(Table15[Unique ID],Table15[System-Owned Portion],E2132,Table15[If Material Anything Other than "Lead" in Column E,Was Material Ever Previously Lead?],G2132,Table15[Customer-Owned Portion],O2132),Table15[Unique ID],0),0)))</f>
        <v>Non-lead</v>
      </c>
      <c r="X2132"/>
    </row>
    <row r="2133" spans="2:24" ht="30" x14ac:dyDescent="0.25">
      <c r="B2133" s="146">
        <v>57530429</v>
      </c>
      <c r="C2133" s="31" t="s">
        <v>2362</v>
      </c>
      <c r="D2133" s="31"/>
      <c r="E2133" s="44" t="s">
        <v>35</v>
      </c>
      <c r="F2133" s="43" t="s">
        <v>34</v>
      </c>
      <c r="G2133" s="84" t="s">
        <v>34</v>
      </c>
      <c r="H2133" s="31"/>
      <c r="I2133" s="31"/>
      <c r="J2133" s="84" t="s">
        <v>190</v>
      </c>
      <c r="K2133" s="31" t="s">
        <v>34</v>
      </c>
      <c r="L2133" s="31" t="s">
        <v>46</v>
      </c>
      <c r="M2133" s="169"/>
      <c r="N2133" s="148" t="s">
        <v>3033</v>
      </c>
      <c r="O2133" s="44" t="s">
        <v>35</v>
      </c>
      <c r="P2133" s="43">
        <v>2001</v>
      </c>
      <c r="Q2133" s="31">
        <v>1</v>
      </c>
      <c r="R2133" s="84" t="s">
        <v>188</v>
      </c>
      <c r="S2133" s="31" t="s">
        <v>34</v>
      </c>
      <c r="T2133" s="31"/>
      <c r="U2133" s="169"/>
      <c r="V2133" s="150"/>
      <c r="W2133" s="141" t="str" cm="1">
        <f t="array" ref="W2133">IF(SUM(LEN(B2133:V2133))=0,"",IF(OR(OR(ISBLANK(F2133),SUM(LEN(C2133),LEN(D2133))=0),AND(NOT(E2133="Unknown"),ISBLANK(J2133)),AND(NOT(O2133="Unknown"),ISBLANK(R2133))),"Missing Information", INDEX(Table15[Entire Service Line Classification], MATCH(SUMIFS(Table15[Unique ID],Table15[System-Owned Portion],E2133,Table15[If Material Anything Other than "Lead" in Column E,Was Material Ever Previously Lead?],G2133,Table15[Customer-Owned Portion],O2133),Table15[Unique ID],0),0)))</f>
        <v>Non-lead</v>
      </c>
      <c r="X2133"/>
    </row>
    <row r="2134" spans="2:24" ht="30" x14ac:dyDescent="0.25">
      <c r="B2134" s="146">
        <v>89017573</v>
      </c>
      <c r="C2134" s="31" t="s">
        <v>2363</v>
      </c>
      <c r="D2134" s="31"/>
      <c r="E2134" s="44" t="s">
        <v>35</v>
      </c>
      <c r="F2134" s="43" t="s">
        <v>34</v>
      </c>
      <c r="G2134" s="84" t="s">
        <v>34</v>
      </c>
      <c r="H2134" s="31"/>
      <c r="I2134" s="31"/>
      <c r="J2134" s="84" t="s">
        <v>190</v>
      </c>
      <c r="K2134" s="31" t="s">
        <v>34</v>
      </c>
      <c r="L2134" s="31" t="s">
        <v>46</v>
      </c>
      <c r="M2134" s="169"/>
      <c r="N2134" s="148" t="s">
        <v>3033</v>
      </c>
      <c r="O2134" s="44" t="s">
        <v>35</v>
      </c>
      <c r="P2134" s="43">
        <v>2001</v>
      </c>
      <c r="Q2134" s="31">
        <v>1</v>
      </c>
      <c r="R2134" s="84" t="s">
        <v>188</v>
      </c>
      <c r="S2134" s="31" t="s">
        <v>34</v>
      </c>
      <c r="T2134" s="31"/>
      <c r="U2134" s="169"/>
      <c r="V2134" s="150"/>
      <c r="W2134" s="141" t="str" cm="1">
        <f t="array" ref="W2134">IF(SUM(LEN(B2134:V2134))=0,"",IF(OR(OR(ISBLANK(F2134),SUM(LEN(C2134),LEN(D2134))=0),AND(NOT(E2134="Unknown"),ISBLANK(J2134)),AND(NOT(O2134="Unknown"),ISBLANK(R2134))),"Missing Information", INDEX(Table15[Entire Service Line Classification], MATCH(SUMIFS(Table15[Unique ID],Table15[System-Owned Portion],E2134,Table15[If Material Anything Other than "Lead" in Column E,Was Material Ever Previously Lead?],G2134,Table15[Customer-Owned Portion],O2134),Table15[Unique ID],0),0)))</f>
        <v>Non-lead</v>
      </c>
      <c r="X2134"/>
    </row>
    <row r="2135" spans="2:24" ht="30" x14ac:dyDescent="0.25">
      <c r="B2135" s="146">
        <v>57530435</v>
      </c>
      <c r="C2135" s="31" t="s">
        <v>2364</v>
      </c>
      <c r="D2135" s="31"/>
      <c r="E2135" s="44" t="s">
        <v>35</v>
      </c>
      <c r="F2135" s="43" t="s">
        <v>34</v>
      </c>
      <c r="G2135" s="84" t="s">
        <v>34</v>
      </c>
      <c r="H2135" s="31"/>
      <c r="I2135" s="31"/>
      <c r="J2135" s="84" t="s">
        <v>190</v>
      </c>
      <c r="K2135" s="31" t="s">
        <v>34</v>
      </c>
      <c r="L2135" s="31" t="s">
        <v>46</v>
      </c>
      <c r="M2135" s="169"/>
      <c r="N2135" s="148" t="s">
        <v>3033</v>
      </c>
      <c r="O2135" s="44" t="s">
        <v>35</v>
      </c>
      <c r="P2135" s="43">
        <v>2001</v>
      </c>
      <c r="Q2135" s="31">
        <v>1</v>
      </c>
      <c r="R2135" s="84" t="s">
        <v>188</v>
      </c>
      <c r="S2135" s="31" t="s">
        <v>34</v>
      </c>
      <c r="T2135" s="31"/>
      <c r="U2135" s="169"/>
      <c r="V2135" s="150"/>
      <c r="W2135" s="141" t="str" cm="1">
        <f t="array" ref="W2135">IF(SUM(LEN(B2135:V2135))=0,"",IF(OR(OR(ISBLANK(F2135),SUM(LEN(C2135),LEN(D2135))=0),AND(NOT(E2135="Unknown"),ISBLANK(J2135)),AND(NOT(O2135="Unknown"),ISBLANK(R2135))),"Missing Information", INDEX(Table15[Entire Service Line Classification], MATCH(SUMIFS(Table15[Unique ID],Table15[System-Owned Portion],E2135,Table15[If Material Anything Other than "Lead" in Column E,Was Material Ever Previously Lead?],G2135,Table15[Customer-Owned Portion],O2135),Table15[Unique ID],0),0)))</f>
        <v>Non-lead</v>
      </c>
      <c r="X2135"/>
    </row>
    <row r="2136" spans="2:24" ht="30" x14ac:dyDescent="0.25">
      <c r="B2136" s="146">
        <v>57530434</v>
      </c>
      <c r="C2136" s="31" t="s">
        <v>2365</v>
      </c>
      <c r="D2136" s="31"/>
      <c r="E2136" s="44" t="s">
        <v>35</v>
      </c>
      <c r="F2136" s="43" t="s">
        <v>34</v>
      </c>
      <c r="G2136" s="84" t="s">
        <v>34</v>
      </c>
      <c r="H2136" s="31"/>
      <c r="I2136" s="31"/>
      <c r="J2136" s="84" t="s">
        <v>190</v>
      </c>
      <c r="K2136" s="31" t="s">
        <v>34</v>
      </c>
      <c r="L2136" s="31" t="s">
        <v>46</v>
      </c>
      <c r="M2136" s="169"/>
      <c r="N2136" s="148" t="s">
        <v>3033</v>
      </c>
      <c r="O2136" s="44" t="s">
        <v>35</v>
      </c>
      <c r="P2136" s="43">
        <v>2001</v>
      </c>
      <c r="Q2136" s="31">
        <v>1</v>
      </c>
      <c r="R2136" s="84" t="s">
        <v>188</v>
      </c>
      <c r="S2136" s="31" t="s">
        <v>34</v>
      </c>
      <c r="T2136" s="31"/>
      <c r="U2136" s="169"/>
      <c r="V2136" s="150"/>
      <c r="W2136" s="141" t="str" cm="1">
        <f t="array" ref="W2136">IF(SUM(LEN(B2136:V2136))=0,"",IF(OR(OR(ISBLANK(F2136),SUM(LEN(C2136),LEN(D2136))=0),AND(NOT(E2136="Unknown"),ISBLANK(J2136)),AND(NOT(O2136="Unknown"),ISBLANK(R2136))),"Missing Information", INDEX(Table15[Entire Service Line Classification], MATCH(SUMIFS(Table15[Unique ID],Table15[System-Owned Portion],E2136,Table15[If Material Anything Other than "Lead" in Column E,Was Material Ever Previously Lead?],G2136,Table15[Customer-Owned Portion],O2136),Table15[Unique ID],0),0)))</f>
        <v>Non-lead</v>
      </c>
      <c r="X2136"/>
    </row>
    <row r="2137" spans="2:24" ht="30" x14ac:dyDescent="0.25">
      <c r="B2137" s="146">
        <v>57530441</v>
      </c>
      <c r="C2137" s="31" t="s">
        <v>2366</v>
      </c>
      <c r="D2137" s="31"/>
      <c r="E2137" s="44" t="s">
        <v>35</v>
      </c>
      <c r="F2137" s="43" t="s">
        <v>34</v>
      </c>
      <c r="G2137" s="84" t="s">
        <v>34</v>
      </c>
      <c r="H2137" s="31"/>
      <c r="I2137" s="31"/>
      <c r="J2137" s="84" t="s">
        <v>190</v>
      </c>
      <c r="K2137" s="31" t="s">
        <v>34</v>
      </c>
      <c r="L2137" s="31" t="s">
        <v>46</v>
      </c>
      <c r="M2137" s="169"/>
      <c r="N2137" s="148" t="s">
        <v>3033</v>
      </c>
      <c r="O2137" s="44" t="s">
        <v>35</v>
      </c>
      <c r="P2137" s="43">
        <v>2001</v>
      </c>
      <c r="Q2137" s="31">
        <v>1</v>
      </c>
      <c r="R2137" s="84" t="s">
        <v>188</v>
      </c>
      <c r="S2137" s="31" t="s">
        <v>34</v>
      </c>
      <c r="T2137" s="31"/>
      <c r="U2137" s="169"/>
      <c r="V2137" s="150"/>
      <c r="W2137" s="141" t="str" cm="1">
        <f t="array" ref="W2137">IF(SUM(LEN(B2137:V2137))=0,"",IF(OR(OR(ISBLANK(F2137),SUM(LEN(C2137),LEN(D2137))=0),AND(NOT(E2137="Unknown"),ISBLANK(J2137)),AND(NOT(O2137="Unknown"),ISBLANK(R2137))),"Missing Information", INDEX(Table15[Entire Service Line Classification], MATCH(SUMIFS(Table15[Unique ID],Table15[System-Owned Portion],E2137,Table15[If Material Anything Other than "Lead" in Column E,Was Material Ever Previously Lead?],G2137,Table15[Customer-Owned Portion],O2137),Table15[Unique ID],0),0)))</f>
        <v>Non-lead</v>
      </c>
      <c r="X2137"/>
    </row>
    <row r="2138" spans="2:24" ht="30" x14ac:dyDescent="0.25">
      <c r="B2138" s="146">
        <v>55606782</v>
      </c>
      <c r="C2138" s="31" t="s">
        <v>2367</v>
      </c>
      <c r="D2138" s="31"/>
      <c r="E2138" s="44" t="s">
        <v>35</v>
      </c>
      <c r="F2138" s="43" t="s">
        <v>34</v>
      </c>
      <c r="G2138" s="84" t="s">
        <v>34</v>
      </c>
      <c r="H2138" s="31"/>
      <c r="I2138" s="31"/>
      <c r="J2138" s="84" t="s">
        <v>190</v>
      </c>
      <c r="K2138" s="31" t="s">
        <v>34</v>
      </c>
      <c r="L2138" s="31" t="s">
        <v>46</v>
      </c>
      <c r="M2138" s="169"/>
      <c r="N2138" s="148" t="s">
        <v>3033</v>
      </c>
      <c r="O2138" s="44" t="s">
        <v>35</v>
      </c>
      <c r="P2138" s="43">
        <v>2001</v>
      </c>
      <c r="Q2138" s="31">
        <v>1</v>
      </c>
      <c r="R2138" s="84" t="s">
        <v>188</v>
      </c>
      <c r="S2138" s="31" t="s">
        <v>34</v>
      </c>
      <c r="T2138" s="31"/>
      <c r="U2138" s="169"/>
      <c r="V2138" s="150"/>
      <c r="W2138" s="141" t="str" cm="1">
        <f t="array" ref="W2138">IF(SUM(LEN(B2138:V2138))=0,"",IF(OR(OR(ISBLANK(F2138),SUM(LEN(C2138),LEN(D2138))=0),AND(NOT(E2138="Unknown"),ISBLANK(J2138)),AND(NOT(O2138="Unknown"),ISBLANK(R2138))),"Missing Information", INDEX(Table15[Entire Service Line Classification], MATCH(SUMIFS(Table15[Unique ID],Table15[System-Owned Portion],E2138,Table15[If Material Anything Other than "Lead" in Column E,Was Material Ever Previously Lead?],G2138,Table15[Customer-Owned Portion],O2138),Table15[Unique ID],0),0)))</f>
        <v>Non-lead</v>
      </c>
      <c r="X2138"/>
    </row>
    <row r="2139" spans="2:24" ht="30" x14ac:dyDescent="0.25">
      <c r="B2139" s="146">
        <v>57530407</v>
      </c>
      <c r="C2139" s="31" t="s">
        <v>2368</v>
      </c>
      <c r="D2139" s="31"/>
      <c r="E2139" s="44" t="s">
        <v>35</v>
      </c>
      <c r="F2139" s="43" t="s">
        <v>34</v>
      </c>
      <c r="G2139" s="84" t="s">
        <v>34</v>
      </c>
      <c r="H2139" s="31"/>
      <c r="I2139" s="31"/>
      <c r="J2139" s="84" t="s">
        <v>190</v>
      </c>
      <c r="K2139" s="31" t="s">
        <v>34</v>
      </c>
      <c r="L2139" s="31" t="s">
        <v>46</v>
      </c>
      <c r="M2139" s="169"/>
      <c r="N2139" s="148" t="s">
        <v>3033</v>
      </c>
      <c r="O2139" s="44" t="s">
        <v>35</v>
      </c>
      <c r="P2139" s="43">
        <v>2001</v>
      </c>
      <c r="Q2139" s="31">
        <v>1</v>
      </c>
      <c r="R2139" s="84" t="s">
        <v>188</v>
      </c>
      <c r="S2139" s="31" t="s">
        <v>34</v>
      </c>
      <c r="T2139" s="31"/>
      <c r="U2139" s="169"/>
      <c r="V2139" s="150"/>
      <c r="W2139" s="141" t="str" cm="1">
        <f t="array" ref="W2139">IF(SUM(LEN(B2139:V2139))=0,"",IF(OR(OR(ISBLANK(F2139),SUM(LEN(C2139),LEN(D2139))=0),AND(NOT(E2139="Unknown"),ISBLANK(J2139)),AND(NOT(O2139="Unknown"),ISBLANK(R2139))),"Missing Information", INDEX(Table15[Entire Service Line Classification], MATCH(SUMIFS(Table15[Unique ID],Table15[System-Owned Portion],E2139,Table15[If Material Anything Other than "Lead" in Column E,Was Material Ever Previously Lead?],G2139,Table15[Customer-Owned Portion],O2139),Table15[Unique ID],0),0)))</f>
        <v>Non-lead</v>
      </c>
      <c r="X2139"/>
    </row>
    <row r="2140" spans="2:24" ht="30" x14ac:dyDescent="0.25">
      <c r="B2140" s="146">
        <v>51145753</v>
      </c>
      <c r="C2140" s="31" t="s">
        <v>2369</v>
      </c>
      <c r="D2140" s="31"/>
      <c r="E2140" s="44" t="s">
        <v>35</v>
      </c>
      <c r="F2140" s="43" t="s">
        <v>34</v>
      </c>
      <c r="G2140" s="84" t="s">
        <v>34</v>
      </c>
      <c r="H2140" s="31"/>
      <c r="I2140" s="31"/>
      <c r="J2140" s="84" t="s">
        <v>190</v>
      </c>
      <c r="K2140" s="31" t="s">
        <v>34</v>
      </c>
      <c r="L2140" s="31" t="s">
        <v>46</v>
      </c>
      <c r="M2140" s="169"/>
      <c r="N2140" s="148" t="s">
        <v>3033</v>
      </c>
      <c r="O2140" s="44" t="s">
        <v>35</v>
      </c>
      <c r="P2140" s="43">
        <v>2001</v>
      </c>
      <c r="Q2140" s="31">
        <v>1</v>
      </c>
      <c r="R2140" s="84" t="s">
        <v>188</v>
      </c>
      <c r="S2140" s="31" t="s">
        <v>34</v>
      </c>
      <c r="T2140" s="31"/>
      <c r="U2140" s="169"/>
      <c r="V2140" s="150"/>
      <c r="W2140" s="141" t="str" cm="1">
        <f t="array" ref="W2140">IF(SUM(LEN(B2140:V2140))=0,"",IF(OR(OR(ISBLANK(F2140),SUM(LEN(C2140),LEN(D2140))=0),AND(NOT(E2140="Unknown"),ISBLANK(J2140)),AND(NOT(O2140="Unknown"),ISBLANK(R2140))),"Missing Information", INDEX(Table15[Entire Service Line Classification], MATCH(SUMIFS(Table15[Unique ID],Table15[System-Owned Portion],E2140,Table15[If Material Anything Other than "Lead" in Column E,Was Material Ever Previously Lead?],G2140,Table15[Customer-Owned Portion],O2140),Table15[Unique ID],0),0)))</f>
        <v>Non-lead</v>
      </c>
      <c r="X2140"/>
    </row>
    <row r="2141" spans="2:24" ht="30" x14ac:dyDescent="0.25">
      <c r="B2141" s="146">
        <v>57530446</v>
      </c>
      <c r="C2141" s="31" t="s">
        <v>2370</v>
      </c>
      <c r="D2141" s="31"/>
      <c r="E2141" s="44" t="s">
        <v>35</v>
      </c>
      <c r="F2141" s="43" t="s">
        <v>34</v>
      </c>
      <c r="G2141" s="84" t="s">
        <v>34</v>
      </c>
      <c r="H2141" s="31"/>
      <c r="I2141" s="31"/>
      <c r="J2141" s="84" t="s">
        <v>190</v>
      </c>
      <c r="K2141" s="31" t="s">
        <v>34</v>
      </c>
      <c r="L2141" s="31" t="s">
        <v>46</v>
      </c>
      <c r="M2141" s="169"/>
      <c r="N2141" s="148" t="s">
        <v>3033</v>
      </c>
      <c r="O2141" s="44" t="s">
        <v>35</v>
      </c>
      <c r="P2141" s="43">
        <v>2001</v>
      </c>
      <c r="Q2141" s="31">
        <v>1</v>
      </c>
      <c r="R2141" s="84" t="s">
        <v>188</v>
      </c>
      <c r="S2141" s="31" t="s">
        <v>34</v>
      </c>
      <c r="T2141" s="31"/>
      <c r="U2141" s="169"/>
      <c r="V2141" s="150"/>
      <c r="W2141" s="141" t="str" cm="1">
        <f t="array" ref="W2141">IF(SUM(LEN(B2141:V2141))=0,"",IF(OR(OR(ISBLANK(F2141),SUM(LEN(C2141),LEN(D2141))=0),AND(NOT(E2141="Unknown"),ISBLANK(J2141)),AND(NOT(O2141="Unknown"),ISBLANK(R2141))),"Missing Information", INDEX(Table15[Entire Service Line Classification], MATCH(SUMIFS(Table15[Unique ID],Table15[System-Owned Portion],E2141,Table15[If Material Anything Other than "Lead" in Column E,Was Material Ever Previously Lead?],G2141,Table15[Customer-Owned Portion],O2141),Table15[Unique ID],0),0)))</f>
        <v>Non-lead</v>
      </c>
      <c r="X2141"/>
    </row>
    <row r="2142" spans="2:24" ht="30" x14ac:dyDescent="0.25">
      <c r="B2142" s="146">
        <v>55779592</v>
      </c>
      <c r="C2142" s="31" t="s">
        <v>2371</v>
      </c>
      <c r="D2142" s="31"/>
      <c r="E2142" s="44" t="s">
        <v>35</v>
      </c>
      <c r="F2142" s="43" t="s">
        <v>34</v>
      </c>
      <c r="G2142" s="84" t="s">
        <v>34</v>
      </c>
      <c r="H2142" s="31"/>
      <c r="I2142" s="31"/>
      <c r="J2142" s="84" t="s">
        <v>190</v>
      </c>
      <c r="K2142" s="31" t="s">
        <v>34</v>
      </c>
      <c r="L2142" s="31" t="s">
        <v>46</v>
      </c>
      <c r="M2142" s="169"/>
      <c r="N2142" s="148" t="s">
        <v>3033</v>
      </c>
      <c r="O2142" s="44" t="s">
        <v>35</v>
      </c>
      <c r="P2142" s="43">
        <v>2001</v>
      </c>
      <c r="Q2142" s="31">
        <v>1</v>
      </c>
      <c r="R2142" s="84" t="s">
        <v>188</v>
      </c>
      <c r="S2142" s="31" t="s">
        <v>34</v>
      </c>
      <c r="T2142" s="31"/>
      <c r="U2142" s="169"/>
      <c r="V2142" s="150"/>
      <c r="W2142" s="141" t="str" cm="1">
        <f t="array" ref="W2142">IF(SUM(LEN(B2142:V2142))=0,"",IF(OR(OR(ISBLANK(F2142),SUM(LEN(C2142),LEN(D2142))=0),AND(NOT(E2142="Unknown"),ISBLANK(J2142)),AND(NOT(O2142="Unknown"),ISBLANK(R2142))),"Missing Information", INDEX(Table15[Entire Service Line Classification], MATCH(SUMIFS(Table15[Unique ID],Table15[System-Owned Portion],E2142,Table15[If Material Anything Other than "Lead" in Column E,Was Material Ever Previously Lead?],G2142,Table15[Customer-Owned Portion],O2142),Table15[Unique ID],0),0)))</f>
        <v>Non-lead</v>
      </c>
      <c r="X2142"/>
    </row>
    <row r="2143" spans="2:24" ht="30" x14ac:dyDescent="0.25">
      <c r="B2143" s="146">
        <v>89107694</v>
      </c>
      <c r="C2143" s="31" t="s">
        <v>2372</v>
      </c>
      <c r="D2143" s="31"/>
      <c r="E2143" s="44" t="s">
        <v>35</v>
      </c>
      <c r="F2143" s="43" t="s">
        <v>34</v>
      </c>
      <c r="G2143" s="84" t="s">
        <v>34</v>
      </c>
      <c r="H2143" s="31"/>
      <c r="I2143" s="31"/>
      <c r="J2143" s="84" t="s">
        <v>190</v>
      </c>
      <c r="K2143" s="31" t="s">
        <v>34</v>
      </c>
      <c r="L2143" s="31" t="s">
        <v>46</v>
      </c>
      <c r="M2143" s="169"/>
      <c r="N2143" s="148" t="s">
        <v>3033</v>
      </c>
      <c r="O2143" s="44" t="s">
        <v>35</v>
      </c>
      <c r="P2143" s="43">
        <v>2001</v>
      </c>
      <c r="Q2143" s="31">
        <v>1</v>
      </c>
      <c r="R2143" s="84" t="s">
        <v>188</v>
      </c>
      <c r="S2143" s="31" t="s">
        <v>34</v>
      </c>
      <c r="T2143" s="31"/>
      <c r="U2143" s="169"/>
      <c r="V2143" s="150"/>
      <c r="W2143" s="141" t="str" cm="1">
        <f t="array" ref="W2143">IF(SUM(LEN(B2143:V2143))=0,"",IF(OR(OR(ISBLANK(F2143),SUM(LEN(C2143),LEN(D2143))=0),AND(NOT(E2143="Unknown"),ISBLANK(J2143)),AND(NOT(O2143="Unknown"),ISBLANK(R2143))),"Missing Information", INDEX(Table15[Entire Service Line Classification], MATCH(SUMIFS(Table15[Unique ID],Table15[System-Owned Portion],E2143,Table15[If Material Anything Other than "Lead" in Column E,Was Material Ever Previously Lead?],G2143,Table15[Customer-Owned Portion],O2143),Table15[Unique ID],0),0)))</f>
        <v>Non-lead</v>
      </c>
      <c r="X2143"/>
    </row>
    <row r="2144" spans="2:24" ht="30" x14ac:dyDescent="0.25">
      <c r="B2144" s="146">
        <v>57530419</v>
      </c>
      <c r="C2144" s="31" t="s">
        <v>2373</v>
      </c>
      <c r="D2144" s="31"/>
      <c r="E2144" s="44" t="s">
        <v>35</v>
      </c>
      <c r="F2144" s="43" t="s">
        <v>34</v>
      </c>
      <c r="G2144" s="84" t="s">
        <v>34</v>
      </c>
      <c r="H2144" s="31"/>
      <c r="I2144" s="31"/>
      <c r="J2144" s="84" t="s">
        <v>190</v>
      </c>
      <c r="K2144" s="31" t="s">
        <v>34</v>
      </c>
      <c r="L2144" s="31" t="s">
        <v>46</v>
      </c>
      <c r="M2144" s="169"/>
      <c r="N2144" s="148" t="s">
        <v>3033</v>
      </c>
      <c r="O2144" s="44" t="s">
        <v>35</v>
      </c>
      <c r="P2144" s="43">
        <v>2001</v>
      </c>
      <c r="Q2144" s="31">
        <v>1</v>
      </c>
      <c r="R2144" s="84" t="s">
        <v>188</v>
      </c>
      <c r="S2144" s="31" t="s">
        <v>34</v>
      </c>
      <c r="T2144" s="31"/>
      <c r="U2144" s="169"/>
      <c r="V2144" s="150"/>
      <c r="W2144" s="141" t="str" cm="1">
        <f t="array" ref="W2144">IF(SUM(LEN(B2144:V2144))=0,"",IF(OR(OR(ISBLANK(F2144),SUM(LEN(C2144),LEN(D2144))=0),AND(NOT(E2144="Unknown"),ISBLANK(J2144)),AND(NOT(O2144="Unknown"),ISBLANK(R2144))),"Missing Information", INDEX(Table15[Entire Service Line Classification], MATCH(SUMIFS(Table15[Unique ID],Table15[System-Owned Portion],E2144,Table15[If Material Anything Other than "Lead" in Column E,Was Material Ever Previously Lead?],G2144,Table15[Customer-Owned Portion],O2144),Table15[Unique ID],0),0)))</f>
        <v>Non-lead</v>
      </c>
      <c r="X2144"/>
    </row>
    <row r="2145" spans="2:24" ht="30" x14ac:dyDescent="0.25">
      <c r="B2145" s="146">
        <v>54336414</v>
      </c>
      <c r="C2145" s="31" t="s">
        <v>2374</v>
      </c>
      <c r="D2145" s="31"/>
      <c r="E2145" s="44" t="s">
        <v>35</v>
      </c>
      <c r="F2145" s="43" t="s">
        <v>34</v>
      </c>
      <c r="G2145" s="84" t="s">
        <v>34</v>
      </c>
      <c r="H2145" s="31"/>
      <c r="I2145" s="31"/>
      <c r="J2145" s="84" t="s">
        <v>190</v>
      </c>
      <c r="K2145" s="31" t="s">
        <v>34</v>
      </c>
      <c r="L2145" s="31" t="s">
        <v>46</v>
      </c>
      <c r="M2145" s="169"/>
      <c r="N2145" s="148" t="s">
        <v>3033</v>
      </c>
      <c r="O2145" s="44" t="s">
        <v>35</v>
      </c>
      <c r="P2145" s="43">
        <v>2001</v>
      </c>
      <c r="Q2145" s="31">
        <v>1</v>
      </c>
      <c r="R2145" s="84" t="s">
        <v>188</v>
      </c>
      <c r="S2145" s="31" t="s">
        <v>34</v>
      </c>
      <c r="T2145" s="31"/>
      <c r="U2145" s="169"/>
      <c r="V2145" s="150"/>
      <c r="W2145" s="141" t="str" cm="1">
        <f t="array" ref="W2145">IF(SUM(LEN(B2145:V2145))=0,"",IF(OR(OR(ISBLANK(F2145),SUM(LEN(C2145),LEN(D2145))=0),AND(NOT(E2145="Unknown"),ISBLANK(J2145)),AND(NOT(O2145="Unknown"),ISBLANK(R2145))),"Missing Information", INDEX(Table15[Entire Service Line Classification], MATCH(SUMIFS(Table15[Unique ID],Table15[System-Owned Portion],E2145,Table15[If Material Anything Other than "Lead" in Column E,Was Material Ever Previously Lead?],G2145,Table15[Customer-Owned Portion],O2145),Table15[Unique ID],0),0)))</f>
        <v>Non-lead</v>
      </c>
      <c r="X2145"/>
    </row>
    <row r="2146" spans="2:24" ht="30" x14ac:dyDescent="0.25">
      <c r="B2146" s="146">
        <v>59368709</v>
      </c>
      <c r="C2146" s="31" t="s">
        <v>2375</v>
      </c>
      <c r="D2146" s="31"/>
      <c r="E2146" s="44" t="s">
        <v>35</v>
      </c>
      <c r="F2146" s="43" t="s">
        <v>34</v>
      </c>
      <c r="G2146" s="84" t="s">
        <v>34</v>
      </c>
      <c r="H2146" s="31"/>
      <c r="I2146" s="31"/>
      <c r="J2146" s="84" t="s">
        <v>190</v>
      </c>
      <c r="K2146" s="31" t="s">
        <v>34</v>
      </c>
      <c r="L2146" s="31" t="s">
        <v>46</v>
      </c>
      <c r="M2146" s="169"/>
      <c r="N2146" s="148" t="s">
        <v>3033</v>
      </c>
      <c r="O2146" s="44" t="s">
        <v>35</v>
      </c>
      <c r="P2146" s="43">
        <v>2001</v>
      </c>
      <c r="Q2146" s="31">
        <v>1</v>
      </c>
      <c r="R2146" s="84" t="s">
        <v>188</v>
      </c>
      <c r="S2146" s="31" t="s">
        <v>34</v>
      </c>
      <c r="T2146" s="31"/>
      <c r="U2146" s="169"/>
      <c r="V2146" s="150"/>
      <c r="W2146" s="141" t="str" cm="1">
        <f t="array" ref="W2146">IF(SUM(LEN(B2146:V2146))=0,"",IF(OR(OR(ISBLANK(F2146),SUM(LEN(C2146),LEN(D2146))=0),AND(NOT(E2146="Unknown"),ISBLANK(J2146)),AND(NOT(O2146="Unknown"),ISBLANK(R2146))),"Missing Information", INDEX(Table15[Entire Service Line Classification], MATCH(SUMIFS(Table15[Unique ID],Table15[System-Owned Portion],E2146,Table15[If Material Anything Other than "Lead" in Column E,Was Material Ever Previously Lead?],G2146,Table15[Customer-Owned Portion],O2146),Table15[Unique ID],0),0)))</f>
        <v>Non-lead</v>
      </c>
      <c r="X2146"/>
    </row>
    <row r="2147" spans="2:24" ht="30" x14ac:dyDescent="0.25">
      <c r="B2147" s="146">
        <v>57530444</v>
      </c>
      <c r="C2147" s="31" t="s">
        <v>2376</v>
      </c>
      <c r="D2147" s="31"/>
      <c r="E2147" s="44" t="s">
        <v>35</v>
      </c>
      <c r="F2147" s="43" t="s">
        <v>34</v>
      </c>
      <c r="G2147" s="84" t="s">
        <v>34</v>
      </c>
      <c r="H2147" s="31"/>
      <c r="I2147" s="31"/>
      <c r="J2147" s="84" t="s">
        <v>190</v>
      </c>
      <c r="K2147" s="31" t="s">
        <v>34</v>
      </c>
      <c r="L2147" s="31" t="s">
        <v>46</v>
      </c>
      <c r="M2147" s="169"/>
      <c r="N2147" s="148" t="s">
        <v>3033</v>
      </c>
      <c r="O2147" s="44" t="s">
        <v>35</v>
      </c>
      <c r="P2147" s="43">
        <v>2001</v>
      </c>
      <c r="Q2147" s="31">
        <v>1</v>
      </c>
      <c r="R2147" s="84" t="s">
        <v>188</v>
      </c>
      <c r="S2147" s="31" t="s">
        <v>34</v>
      </c>
      <c r="T2147" s="31"/>
      <c r="U2147" s="169"/>
      <c r="V2147" s="150"/>
      <c r="W2147" s="141" t="str" cm="1">
        <f t="array" ref="W2147">IF(SUM(LEN(B2147:V2147))=0,"",IF(OR(OR(ISBLANK(F2147),SUM(LEN(C2147),LEN(D2147))=0),AND(NOT(E2147="Unknown"),ISBLANK(J2147)),AND(NOT(O2147="Unknown"),ISBLANK(R2147))),"Missing Information", INDEX(Table15[Entire Service Line Classification], MATCH(SUMIFS(Table15[Unique ID],Table15[System-Owned Portion],E2147,Table15[If Material Anything Other than "Lead" in Column E,Was Material Ever Previously Lead?],G2147,Table15[Customer-Owned Portion],O2147),Table15[Unique ID],0),0)))</f>
        <v>Non-lead</v>
      </c>
      <c r="X2147"/>
    </row>
    <row r="2148" spans="2:24" ht="30" x14ac:dyDescent="0.25">
      <c r="B2148" s="146">
        <v>55779590</v>
      </c>
      <c r="C2148" s="31" t="s">
        <v>2377</v>
      </c>
      <c r="D2148" s="31"/>
      <c r="E2148" s="44" t="s">
        <v>35</v>
      </c>
      <c r="F2148" s="43" t="s">
        <v>34</v>
      </c>
      <c r="G2148" s="84" t="s">
        <v>34</v>
      </c>
      <c r="H2148" s="31"/>
      <c r="I2148" s="31"/>
      <c r="J2148" s="84" t="s">
        <v>190</v>
      </c>
      <c r="K2148" s="31" t="s">
        <v>34</v>
      </c>
      <c r="L2148" s="31" t="s">
        <v>46</v>
      </c>
      <c r="M2148" s="169"/>
      <c r="N2148" s="148" t="s">
        <v>3033</v>
      </c>
      <c r="O2148" s="44" t="s">
        <v>35</v>
      </c>
      <c r="P2148" s="43">
        <v>2001</v>
      </c>
      <c r="Q2148" s="31">
        <v>1</v>
      </c>
      <c r="R2148" s="84" t="s">
        <v>188</v>
      </c>
      <c r="S2148" s="31" t="s">
        <v>34</v>
      </c>
      <c r="T2148" s="31"/>
      <c r="U2148" s="169"/>
      <c r="V2148" s="150"/>
      <c r="W2148" s="141" t="str" cm="1">
        <f t="array" ref="W2148">IF(SUM(LEN(B2148:V2148))=0,"",IF(OR(OR(ISBLANK(F2148),SUM(LEN(C2148),LEN(D2148))=0),AND(NOT(E2148="Unknown"),ISBLANK(J2148)),AND(NOT(O2148="Unknown"),ISBLANK(R2148))),"Missing Information", INDEX(Table15[Entire Service Line Classification], MATCH(SUMIFS(Table15[Unique ID],Table15[System-Owned Portion],E2148,Table15[If Material Anything Other than "Lead" in Column E,Was Material Ever Previously Lead?],G2148,Table15[Customer-Owned Portion],O2148),Table15[Unique ID],0),0)))</f>
        <v>Non-lead</v>
      </c>
      <c r="X2148"/>
    </row>
    <row r="2149" spans="2:24" ht="30" x14ac:dyDescent="0.25">
      <c r="B2149" s="146">
        <v>54336442</v>
      </c>
      <c r="C2149" s="31" t="s">
        <v>2378</v>
      </c>
      <c r="D2149" s="31"/>
      <c r="E2149" s="44" t="s">
        <v>35</v>
      </c>
      <c r="F2149" s="43" t="s">
        <v>34</v>
      </c>
      <c r="G2149" s="84" t="s">
        <v>34</v>
      </c>
      <c r="H2149" s="31"/>
      <c r="I2149" s="31"/>
      <c r="J2149" s="84" t="s">
        <v>190</v>
      </c>
      <c r="K2149" s="31" t="s">
        <v>34</v>
      </c>
      <c r="L2149" s="31" t="s">
        <v>46</v>
      </c>
      <c r="M2149" s="169"/>
      <c r="N2149" s="148" t="s">
        <v>3033</v>
      </c>
      <c r="O2149" s="44" t="s">
        <v>35</v>
      </c>
      <c r="P2149" s="43">
        <v>2001</v>
      </c>
      <c r="Q2149" s="31">
        <v>1</v>
      </c>
      <c r="R2149" s="84" t="s">
        <v>188</v>
      </c>
      <c r="S2149" s="31" t="s">
        <v>34</v>
      </c>
      <c r="T2149" s="31"/>
      <c r="U2149" s="169"/>
      <c r="V2149" s="150"/>
      <c r="W2149" s="141" t="str" cm="1">
        <f t="array" ref="W2149">IF(SUM(LEN(B2149:V2149))=0,"",IF(OR(OR(ISBLANK(F2149),SUM(LEN(C2149),LEN(D2149))=0),AND(NOT(E2149="Unknown"),ISBLANK(J2149)),AND(NOT(O2149="Unknown"),ISBLANK(R2149))),"Missing Information", INDEX(Table15[Entire Service Line Classification], MATCH(SUMIFS(Table15[Unique ID],Table15[System-Owned Portion],E2149,Table15[If Material Anything Other than "Lead" in Column E,Was Material Ever Previously Lead?],G2149,Table15[Customer-Owned Portion],O2149),Table15[Unique ID],0),0)))</f>
        <v>Non-lead</v>
      </c>
      <c r="X2149"/>
    </row>
    <row r="2150" spans="2:24" ht="30" x14ac:dyDescent="0.25">
      <c r="B2150" s="146">
        <v>57530430</v>
      </c>
      <c r="C2150" s="31" t="s">
        <v>2379</v>
      </c>
      <c r="D2150" s="31"/>
      <c r="E2150" s="44" t="s">
        <v>35</v>
      </c>
      <c r="F2150" s="43" t="s">
        <v>34</v>
      </c>
      <c r="G2150" s="84" t="s">
        <v>34</v>
      </c>
      <c r="H2150" s="31"/>
      <c r="I2150" s="31"/>
      <c r="J2150" s="84" t="s">
        <v>190</v>
      </c>
      <c r="K2150" s="31" t="s">
        <v>34</v>
      </c>
      <c r="L2150" s="31" t="s">
        <v>46</v>
      </c>
      <c r="M2150" s="169"/>
      <c r="N2150" s="148" t="s">
        <v>3033</v>
      </c>
      <c r="O2150" s="44" t="s">
        <v>35</v>
      </c>
      <c r="P2150" s="43">
        <v>2001</v>
      </c>
      <c r="Q2150" s="31">
        <v>1</v>
      </c>
      <c r="R2150" s="84" t="s">
        <v>188</v>
      </c>
      <c r="S2150" s="31" t="s">
        <v>34</v>
      </c>
      <c r="T2150" s="31"/>
      <c r="U2150" s="169"/>
      <c r="V2150" s="150"/>
      <c r="W2150" s="141" t="str" cm="1">
        <f t="array" ref="W2150">IF(SUM(LEN(B2150:V2150))=0,"",IF(OR(OR(ISBLANK(F2150),SUM(LEN(C2150),LEN(D2150))=0),AND(NOT(E2150="Unknown"),ISBLANK(J2150)),AND(NOT(O2150="Unknown"),ISBLANK(R2150))),"Missing Information", INDEX(Table15[Entire Service Line Classification], MATCH(SUMIFS(Table15[Unique ID],Table15[System-Owned Portion],E2150,Table15[If Material Anything Other than "Lead" in Column E,Was Material Ever Previously Lead?],G2150,Table15[Customer-Owned Portion],O2150),Table15[Unique ID],0),0)))</f>
        <v>Non-lead</v>
      </c>
      <c r="X2150"/>
    </row>
    <row r="2151" spans="2:24" ht="30" x14ac:dyDescent="0.25">
      <c r="B2151" s="146">
        <v>55779585</v>
      </c>
      <c r="C2151" s="31" t="s">
        <v>2380</v>
      </c>
      <c r="D2151" s="31"/>
      <c r="E2151" s="44" t="s">
        <v>35</v>
      </c>
      <c r="F2151" s="43" t="s">
        <v>34</v>
      </c>
      <c r="G2151" s="84" t="s">
        <v>34</v>
      </c>
      <c r="H2151" s="31"/>
      <c r="I2151" s="31"/>
      <c r="J2151" s="84" t="s">
        <v>190</v>
      </c>
      <c r="K2151" s="31" t="s">
        <v>34</v>
      </c>
      <c r="L2151" s="31" t="s">
        <v>46</v>
      </c>
      <c r="M2151" s="169"/>
      <c r="N2151" s="148" t="s">
        <v>3033</v>
      </c>
      <c r="O2151" s="44" t="s">
        <v>35</v>
      </c>
      <c r="P2151" s="43">
        <v>2001</v>
      </c>
      <c r="Q2151" s="31">
        <v>1</v>
      </c>
      <c r="R2151" s="84" t="s">
        <v>188</v>
      </c>
      <c r="S2151" s="31" t="s">
        <v>34</v>
      </c>
      <c r="T2151" s="31"/>
      <c r="U2151" s="169"/>
      <c r="V2151" s="150"/>
      <c r="W2151" s="141" t="str" cm="1">
        <f t="array" ref="W2151">IF(SUM(LEN(B2151:V2151))=0,"",IF(OR(OR(ISBLANK(F2151),SUM(LEN(C2151),LEN(D2151))=0),AND(NOT(E2151="Unknown"),ISBLANK(J2151)),AND(NOT(O2151="Unknown"),ISBLANK(R2151))),"Missing Information", INDEX(Table15[Entire Service Line Classification], MATCH(SUMIFS(Table15[Unique ID],Table15[System-Owned Portion],E2151,Table15[If Material Anything Other than "Lead" in Column E,Was Material Ever Previously Lead?],G2151,Table15[Customer-Owned Portion],O2151),Table15[Unique ID],0),0)))</f>
        <v>Non-lead</v>
      </c>
      <c r="X2151"/>
    </row>
    <row r="2152" spans="2:24" ht="30" x14ac:dyDescent="0.25">
      <c r="B2152" s="146">
        <v>55606788</v>
      </c>
      <c r="C2152" s="31" t="s">
        <v>2381</v>
      </c>
      <c r="D2152" s="31"/>
      <c r="E2152" s="44" t="s">
        <v>35</v>
      </c>
      <c r="F2152" s="43" t="s">
        <v>34</v>
      </c>
      <c r="G2152" s="84" t="s">
        <v>34</v>
      </c>
      <c r="H2152" s="31"/>
      <c r="I2152" s="31"/>
      <c r="J2152" s="84" t="s">
        <v>190</v>
      </c>
      <c r="K2152" s="31" t="s">
        <v>34</v>
      </c>
      <c r="L2152" s="31" t="s">
        <v>46</v>
      </c>
      <c r="M2152" s="169"/>
      <c r="N2152" s="148" t="s">
        <v>3033</v>
      </c>
      <c r="O2152" s="44" t="s">
        <v>35</v>
      </c>
      <c r="P2152" s="43">
        <v>2001</v>
      </c>
      <c r="Q2152" s="31">
        <v>1</v>
      </c>
      <c r="R2152" s="84" t="s">
        <v>188</v>
      </c>
      <c r="S2152" s="31" t="s">
        <v>34</v>
      </c>
      <c r="T2152" s="31"/>
      <c r="U2152" s="169"/>
      <c r="V2152" s="150"/>
      <c r="W2152" s="141" t="str" cm="1">
        <f t="array" ref="W2152">IF(SUM(LEN(B2152:V2152))=0,"",IF(OR(OR(ISBLANK(F2152),SUM(LEN(C2152),LEN(D2152))=0),AND(NOT(E2152="Unknown"),ISBLANK(J2152)),AND(NOT(O2152="Unknown"),ISBLANK(R2152))),"Missing Information", INDEX(Table15[Entire Service Line Classification], MATCH(SUMIFS(Table15[Unique ID],Table15[System-Owned Portion],E2152,Table15[If Material Anything Other than "Lead" in Column E,Was Material Ever Previously Lead?],G2152,Table15[Customer-Owned Portion],O2152),Table15[Unique ID],0),0)))</f>
        <v>Non-lead</v>
      </c>
      <c r="X2152"/>
    </row>
    <row r="2153" spans="2:24" ht="30" x14ac:dyDescent="0.25">
      <c r="B2153" s="146">
        <v>87058581</v>
      </c>
      <c r="C2153" s="31" t="s">
        <v>2382</v>
      </c>
      <c r="D2153" s="31"/>
      <c r="E2153" s="44" t="s">
        <v>35</v>
      </c>
      <c r="F2153" s="43" t="s">
        <v>34</v>
      </c>
      <c r="G2153" s="84" t="s">
        <v>34</v>
      </c>
      <c r="H2153" s="31"/>
      <c r="I2153" s="31"/>
      <c r="J2153" s="84" t="s">
        <v>190</v>
      </c>
      <c r="K2153" s="31" t="s">
        <v>34</v>
      </c>
      <c r="L2153" s="31" t="s">
        <v>46</v>
      </c>
      <c r="M2153" s="169"/>
      <c r="N2153" s="148" t="s">
        <v>3033</v>
      </c>
      <c r="O2153" s="44" t="s">
        <v>35</v>
      </c>
      <c r="P2153" s="43">
        <v>2001</v>
      </c>
      <c r="Q2153" s="31">
        <v>1</v>
      </c>
      <c r="R2153" s="84" t="s">
        <v>188</v>
      </c>
      <c r="S2153" s="31" t="s">
        <v>34</v>
      </c>
      <c r="T2153" s="31"/>
      <c r="U2153" s="169"/>
      <c r="V2153" s="150"/>
      <c r="W2153" s="141" t="str" cm="1">
        <f t="array" ref="W2153">IF(SUM(LEN(B2153:V2153))=0,"",IF(OR(OR(ISBLANK(F2153),SUM(LEN(C2153),LEN(D2153))=0),AND(NOT(E2153="Unknown"),ISBLANK(J2153)),AND(NOT(O2153="Unknown"),ISBLANK(R2153))),"Missing Information", INDEX(Table15[Entire Service Line Classification], MATCH(SUMIFS(Table15[Unique ID],Table15[System-Owned Portion],E2153,Table15[If Material Anything Other than "Lead" in Column E,Was Material Ever Previously Lead?],G2153,Table15[Customer-Owned Portion],O2153),Table15[Unique ID],0),0)))</f>
        <v>Non-lead</v>
      </c>
      <c r="X2153"/>
    </row>
    <row r="2154" spans="2:24" ht="30" x14ac:dyDescent="0.25">
      <c r="B2154" s="146">
        <v>54336476</v>
      </c>
      <c r="C2154" s="31" t="s">
        <v>2383</v>
      </c>
      <c r="D2154" s="31"/>
      <c r="E2154" s="44" t="s">
        <v>35</v>
      </c>
      <c r="F2154" s="43" t="s">
        <v>34</v>
      </c>
      <c r="G2154" s="84" t="s">
        <v>34</v>
      </c>
      <c r="H2154" s="31"/>
      <c r="I2154" s="31"/>
      <c r="J2154" s="84" t="s">
        <v>190</v>
      </c>
      <c r="K2154" s="31" t="s">
        <v>34</v>
      </c>
      <c r="L2154" s="31" t="s">
        <v>46</v>
      </c>
      <c r="M2154" s="169"/>
      <c r="N2154" s="148" t="s">
        <v>3033</v>
      </c>
      <c r="O2154" s="44" t="s">
        <v>35</v>
      </c>
      <c r="P2154" s="43">
        <v>2001</v>
      </c>
      <c r="Q2154" s="31">
        <v>1</v>
      </c>
      <c r="R2154" s="84" t="s">
        <v>188</v>
      </c>
      <c r="S2154" s="31" t="s">
        <v>34</v>
      </c>
      <c r="T2154" s="31"/>
      <c r="U2154" s="169"/>
      <c r="V2154" s="150"/>
      <c r="W2154" s="141" t="str" cm="1">
        <f t="array" ref="W2154">IF(SUM(LEN(B2154:V2154))=0,"",IF(OR(OR(ISBLANK(F2154),SUM(LEN(C2154),LEN(D2154))=0),AND(NOT(E2154="Unknown"),ISBLANK(J2154)),AND(NOT(O2154="Unknown"),ISBLANK(R2154))),"Missing Information", INDEX(Table15[Entire Service Line Classification], MATCH(SUMIFS(Table15[Unique ID],Table15[System-Owned Portion],E2154,Table15[If Material Anything Other than "Lead" in Column E,Was Material Ever Previously Lead?],G2154,Table15[Customer-Owned Portion],O2154),Table15[Unique ID],0),0)))</f>
        <v>Non-lead</v>
      </c>
      <c r="X2154"/>
    </row>
    <row r="2155" spans="2:24" ht="30" x14ac:dyDescent="0.25">
      <c r="B2155" s="146">
        <v>64964366</v>
      </c>
      <c r="C2155" s="31" t="s">
        <v>2384</v>
      </c>
      <c r="D2155" s="31"/>
      <c r="E2155" s="44" t="s">
        <v>35</v>
      </c>
      <c r="F2155" s="43" t="s">
        <v>34</v>
      </c>
      <c r="G2155" s="84" t="s">
        <v>34</v>
      </c>
      <c r="H2155" s="31"/>
      <c r="I2155" s="31"/>
      <c r="J2155" s="84" t="s">
        <v>190</v>
      </c>
      <c r="K2155" s="31" t="s">
        <v>34</v>
      </c>
      <c r="L2155" s="31" t="s">
        <v>46</v>
      </c>
      <c r="M2155" s="169"/>
      <c r="N2155" s="148" t="s">
        <v>3033</v>
      </c>
      <c r="O2155" s="44" t="s">
        <v>35</v>
      </c>
      <c r="P2155" s="43">
        <v>2001</v>
      </c>
      <c r="Q2155" s="31">
        <v>1</v>
      </c>
      <c r="R2155" s="84" t="s">
        <v>188</v>
      </c>
      <c r="S2155" s="31" t="s">
        <v>34</v>
      </c>
      <c r="T2155" s="31"/>
      <c r="U2155" s="169"/>
      <c r="V2155" s="150"/>
      <c r="W2155" s="141" t="str" cm="1">
        <f t="array" ref="W2155">IF(SUM(LEN(B2155:V2155))=0,"",IF(OR(OR(ISBLANK(F2155),SUM(LEN(C2155),LEN(D2155))=0),AND(NOT(E2155="Unknown"),ISBLANK(J2155)),AND(NOT(O2155="Unknown"),ISBLANK(R2155))),"Missing Information", INDEX(Table15[Entire Service Line Classification], MATCH(SUMIFS(Table15[Unique ID],Table15[System-Owned Portion],E2155,Table15[If Material Anything Other than "Lead" in Column E,Was Material Ever Previously Lead?],G2155,Table15[Customer-Owned Portion],O2155),Table15[Unique ID],0),0)))</f>
        <v>Non-lead</v>
      </c>
      <c r="X2155"/>
    </row>
    <row r="2156" spans="2:24" ht="30" x14ac:dyDescent="0.25">
      <c r="B2156" s="146">
        <v>55487157</v>
      </c>
      <c r="C2156" s="31" t="s">
        <v>2385</v>
      </c>
      <c r="D2156" s="31"/>
      <c r="E2156" s="44" t="s">
        <v>35</v>
      </c>
      <c r="F2156" s="43" t="s">
        <v>34</v>
      </c>
      <c r="G2156" s="84" t="s">
        <v>34</v>
      </c>
      <c r="H2156" s="31"/>
      <c r="I2156" s="31"/>
      <c r="J2156" s="84" t="s">
        <v>190</v>
      </c>
      <c r="K2156" s="31" t="s">
        <v>34</v>
      </c>
      <c r="L2156" s="31" t="s">
        <v>46</v>
      </c>
      <c r="M2156" s="169"/>
      <c r="N2156" s="148" t="s">
        <v>3033</v>
      </c>
      <c r="O2156" s="44" t="s">
        <v>35</v>
      </c>
      <c r="P2156" s="43">
        <v>2001</v>
      </c>
      <c r="Q2156" s="31">
        <v>1</v>
      </c>
      <c r="R2156" s="84" t="s">
        <v>188</v>
      </c>
      <c r="S2156" s="31" t="s">
        <v>34</v>
      </c>
      <c r="T2156" s="31"/>
      <c r="U2156" s="169"/>
      <c r="V2156" s="150"/>
      <c r="W2156" s="141" t="str" cm="1">
        <f t="array" ref="W2156">IF(SUM(LEN(B2156:V2156))=0,"",IF(OR(OR(ISBLANK(F2156),SUM(LEN(C2156),LEN(D2156))=0),AND(NOT(E2156="Unknown"),ISBLANK(J2156)),AND(NOT(O2156="Unknown"),ISBLANK(R2156))),"Missing Information", INDEX(Table15[Entire Service Line Classification], MATCH(SUMIFS(Table15[Unique ID],Table15[System-Owned Portion],E2156,Table15[If Material Anything Other than "Lead" in Column E,Was Material Ever Previously Lead?],G2156,Table15[Customer-Owned Portion],O2156),Table15[Unique ID],0),0)))</f>
        <v>Non-lead</v>
      </c>
      <c r="X2156"/>
    </row>
    <row r="2157" spans="2:24" ht="30" x14ac:dyDescent="0.25">
      <c r="B2157" s="146">
        <v>89010451</v>
      </c>
      <c r="C2157" s="31" t="s">
        <v>2386</v>
      </c>
      <c r="D2157" s="31"/>
      <c r="E2157" s="44" t="s">
        <v>35</v>
      </c>
      <c r="F2157" s="43" t="s">
        <v>34</v>
      </c>
      <c r="G2157" s="84" t="s">
        <v>34</v>
      </c>
      <c r="H2157" s="31"/>
      <c r="I2157" s="31"/>
      <c r="J2157" s="84" t="s">
        <v>190</v>
      </c>
      <c r="K2157" s="31" t="s">
        <v>34</v>
      </c>
      <c r="L2157" s="31" t="s">
        <v>46</v>
      </c>
      <c r="M2157" s="169"/>
      <c r="N2157" s="148" t="s">
        <v>3033</v>
      </c>
      <c r="O2157" s="44" t="s">
        <v>35</v>
      </c>
      <c r="P2157" s="43">
        <v>2001</v>
      </c>
      <c r="Q2157" s="31">
        <v>1</v>
      </c>
      <c r="R2157" s="84" t="s">
        <v>188</v>
      </c>
      <c r="S2157" s="31" t="s">
        <v>34</v>
      </c>
      <c r="T2157" s="31"/>
      <c r="U2157" s="169"/>
      <c r="V2157" s="150"/>
      <c r="W2157" s="141" t="str" cm="1">
        <f t="array" ref="W2157">IF(SUM(LEN(B2157:V2157))=0,"",IF(OR(OR(ISBLANK(F2157),SUM(LEN(C2157),LEN(D2157))=0),AND(NOT(E2157="Unknown"),ISBLANK(J2157)),AND(NOT(O2157="Unknown"),ISBLANK(R2157))),"Missing Information", INDEX(Table15[Entire Service Line Classification], MATCH(SUMIFS(Table15[Unique ID],Table15[System-Owned Portion],E2157,Table15[If Material Anything Other than "Lead" in Column E,Was Material Ever Previously Lead?],G2157,Table15[Customer-Owned Portion],O2157),Table15[Unique ID],0),0)))</f>
        <v>Non-lead</v>
      </c>
      <c r="X2157"/>
    </row>
    <row r="2158" spans="2:24" ht="30" x14ac:dyDescent="0.25">
      <c r="B2158" s="146">
        <v>89017565</v>
      </c>
      <c r="C2158" s="31" t="s">
        <v>2387</v>
      </c>
      <c r="D2158" s="31"/>
      <c r="E2158" s="44" t="s">
        <v>35</v>
      </c>
      <c r="F2158" s="43" t="s">
        <v>34</v>
      </c>
      <c r="G2158" s="84" t="s">
        <v>34</v>
      </c>
      <c r="H2158" s="31"/>
      <c r="I2158" s="31"/>
      <c r="J2158" s="84" t="s">
        <v>190</v>
      </c>
      <c r="K2158" s="31" t="s">
        <v>34</v>
      </c>
      <c r="L2158" s="31" t="s">
        <v>46</v>
      </c>
      <c r="M2158" s="169"/>
      <c r="N2158" s="148" t="s">
        <v>3033</v>
      </c>
      <c r="O2158" s="44" t="s">
        <v>35</v>
      </c>
      <c r="P2158" s="43">
        <v>2001</v>
      </c>
      <c r="Q2158" s="31">
        <v>1</v>
      </c>
      <c r="R2158" s="84" t="s">
        <v>188</v>
      </c>
      <c r="S2158" s="31" t="s">
        <v>34</v>
      </c>
      <c r="T2158" s="31"/>
      <c r="U2158" s="169"/>
      <c r="V2158" s="150"/>
      <c r="W2158" s="141" t="str" cm="1">
        <f t="array" ref="W2158">IF(SUM(LEN(B2158:V2158))=0,"",IF(OR(OR(ISBLANK(F2158),SUM(LEN(C2158),LEN(D2158))=0),AND(NOT(E2158="Unknown"),ISBLANK(J2158)),AND(NOT(O2158="Unknown"),ISBLANK(R2158))),"Missing Information", INDEX(Table15[Entire Service Line Classification], MATCH(SUMIFS(Table15[Unique ID],Table15[System-Owned Portion],E2158,Table15[If Material Anything Other than "Lead" in Column E,Was Material Ever Previously Lead?],G2158,Table15[Customer-Owned Portion],O2158),Table15[Unique ID],0),0)))</f>
        <v>Non-lead</v>
      </c>
      <c r="X2158"/>
    </row>
    <row r="2159" spans="2:24" ht="30" x14ac:dyDescent="0.25">
      <c r="B2159" s="146">
        <v>58906506</v>
      </c>
      <c r="C2159" s="31" t="s">
        <v>2388</v>
      </c>
      <c r="D2159" s="31"/>
      <c r="E2159" s="44" t="s">
        <v>35</v>
      </c>
      <c r="F2159" s="43" t="s">
        <v>34</v>
      </c>
      <c r="G2159" s="84" t="s">
        <v>34</v>
      </c>
      <c r="H2159" s="31"/>
      <c r="I2159" s="31"/>
      <c r="J2159" s="84" t="s">
        <v>190</v>
      </c>
      <c r="K2159" s="31" t="s">
        <v>34</v>
      </c>
      <c r="L2159" s="31" t="s">
        <v>46</v>
      </c>
      <c r="M2159" s="169"/>
      <c r="N2159" s="148" t="s">
        <v>3033</v>
      </c>
      <c r="O2159" s="44" t="s">
        <v>35</v>
      </c>
      <c r="P2159" s="43">
        <v>2002</v>
      </c>
      <c r="Q2159" s="31">
        <v>1</v>
      </c>
      <c r="R2159" s="84" t="s">
        <v>188</v>
      </c>
      <c r="S2159" s="31" t="s">
        <v>34</v>
      </c>
      <c r="T2159" s="31"/>
      <c r="U2159" s="169"/>
      <c r="V2159" s="150"/>
      <c r="W2159" s="141" t="str" cm="1">
        <f t="array" ref="W2159">IF(SUM(LEN(B2159:V2159))=0,"",IF(OR(OR(ISBLANK(F2159),SUM(LEN(C2159),LEN(D2159))=0),AND(NOT(E2159="Unknown"),ISBLANK(J2159)),AND(NOT(O2159="Unknown"),ISBLANK(R2159))),"Missing Information", INDEX(Table15[Entire Service Line Classification], MATCH(SUMIFS(Table15[Unique ID],Table15[System-Owned Portion],E2159,Table15[If Material Anything Other than "Lead" in Column E,Was Material Ever Previously Lead?],G2159,Table15[Customer-Owned Portion],O2159),Table15[Unique ID],0),0)))</f>
        <v>Non-lead</v>
      </c>
      <c r="X2159"/>
    </row>
    <row r="2160" spans="2:24" ht="30" x14ac:dyDescent="0.25">
      <c r="B2160" s="146">
        <v>58906518</v>
      </c>
      <c r="C2160" s="31" t="s">
        <v>2389</v>
      </c>
      <c r="D2160" s="31"/>
      <c r="E2160" s="44" t="s">
        <v>35</v>
      </c>
      <c r="F2160" s="43" t="s">
        <v>34</v>
      </c>
      <c r="G2160" s="84" t="s">
        <v>34</v>
      </c>
      <c r="H2160" s="31"/>
      <c r="I2160" s="31"/>
      <c r="J2160" s="84" t="s">
        <v>190</v>
      </c>
      <c r="K2160" s="31" t="s">
        <v>34</v>
      </c>
      <c r="L2160" s="31" t="s">
        <v>46</v>
      </c>
      <c r="M2160" s="169"/>
      <c r="N2160" s="148" t="s">
        <v>3033</v>
      </c>
      <c r="O2160" s="44" t="s">
        <v>35</v>
      </c>
      <c r="P2160" s="43">
        <v>2002</v>
      </c>
      <c r="Q2160" s="31">
        <v>1</v>
      </c>
      <c r="R2160" s="84" t="s">
        <v>188</v>
      </c>
      <c r="S2160" s="31" t="s">
        <v>34</v>
      </c>
      <c r="T2160" s="31"/>
      <c r="U2160" s="169"/>
      <c r="V2160" s="150"/>
      <c r="W2160" s="141" t="str" cm="1">
        <f t="array" ref="W2160">IF(SUM(LEN(B2160:V2160))=0,"",IF(OR(OR(ISBLANK(F2160),SUM(LEN(C2160),LEN(D2160))=0),AND(NOT(E2160="Unknown"),ISBLANK(J2160)),AND(NOT(O2160="Unknown"),ISBLANK(R2160))),"Missing Information", INDEX(Table15[Entire Service Line Classification], MATCH(SUMIFS(Table15[Unique ID],Table15[System-Owned Portion],E2160,Table15[If Material Anything Other than "Lead" in Column E,Was Material Ever Previously Lead?],G2160,Table15[Customer-Owned Portion],O2160),Table15[Unique ID],0),0)))</f>
        <v>Non-lead</v>
      </c>
      <c r="X2160"/>
    </row>
    <row r="2161" spans="2:24" ht="30" x14ac:dyDescent="0.25">
      <c r="B2161" s="146">
        <v>57530433</v>
      </c>
      <c r="C2161" s="31" t="s">
        <v>2390</v>
      </c>
      <c r="D2161" s="31"/>
      <c r="E2161" s="44" t="s">
        <v>35</v>
      </c>
      <c r="F2161" s="43" t="s">
        <v>34</v>
      </c>
      <c r="G2161" s="84" t="s">
        <v>34</v>
      </c>
      <c r="H2161" s="31"/>
      <c r="I2161" s="31"/>
      <c r="J2161" s="84" t="s">
        <v>190</v>
      </c>
      <c r="K2161" s="31" t="s">
        <v>34</v>
      </c>
      <c r="L2161" s="31" t="s">
        <v>46</v>
      </c>
      <c r="M2161" s="169"/>
      <c r="N2161" s="148" t="s">
        <v>3033</v>
      </c>
      <c r="O2161" s="44" t="s">
        <v>35</v>
      </c>
      <c r="P2161" s="43">
        <v>2002</v>
      </c>
      <c r="Q2161" s="31">
        <v>1</v>
      </c>
      <c r="R2161" s="84" t="s">
        <v>188</v>
      </c>
      <c r="S2161" s="31" t="s">
        <v>34</v>
      </c>
      <c r="T2161" s="31"/>
      <c r="U2161" s="169"/>
      <c r="V2161" s="150"/>
      <c r="W2161" s="141" t="str" cm="1">
        <f t="array" ref="W2161">IF(SUM(LEN(B2161:V2161))=0,"",IF(OR(OR(ISBLANK(F2161),SUM(LEN(C2161),LEN(D2161))=0),AND(NOT(E2161="Unknown"),ISBLANK(J2161)),AND(NOT(O2161="Unknown"),ISBLANK(R2161))),"Missing Information", INDEX(Table15[Entire Service Line Classification], MATCH(SUMIFS(Table15[Unique ID],Table15[System-Owned Portion],E2161,Table15[If Material Anything Other than "Lead" in Column E,Was Material Ever Previously Lead?],G2161,Table15[Customer-Owned Portion],O2161),Table15[Unique ID],0),0)))</f>
        <v>Non-lead</v>
      </c>
      <c r="X2161"/>
    </row>
    <row r="2162" spans="2:24" ht="30" x14ac:dyDescent="0.25">
      <c r="B2162" s="146">
        <v>58906468</v>
      </c>
      <c r="C2162" s="31" t="s">
        <v>2391</v>
      </c>
      <c r="D2162" s="31"/>
      <c r="E2162" s="44" t="s">
        <v>35</v>
      </c>
      <c r="F2162" s="43" t="s">
        <v>34</v>
      </c>
      <c r="G2162" s="84" t="s">
        <v>34</v>
      </c>
      <c r="H2162" s="31"/>
      <c r="I2162" s="31"/>
      <c r="J2162" s="84" t="s">
        <v>190</v>
      </c>
      <c r="K2162" s="31" t="s">
        <v>34</v>
      </c>
      <c r="L2162" s="31" t="s">
        <v>46</v>
      </c>
      <c r="M2162" s="169"/>
      <c r="N2162" s="148" t="s">
        <v>3033</v>
      </c>
      <c r="O2162" s="44" t="s">
        <v>35</v>
      </c>
      <c r="P2162" s="43">
        <v>2002</v>
      </c>
      <c r="Q2162" s="31">
        <v>1</v>
      </c>
      <c r="R2162" s="84" t="s">
        <v>188</v>
      </c>
      <c r="S2162" s="31" t="s">
        <v>34</v>
      </c>
      <c r="T2162" s="31"/>
      <c r="U2162" s="169"/>
      <c r="V2162" s="150"/>
      <c r="W2162" s="141" t="str" cm="1">
        <f t="array" ref="W2162">IF(SUM(LEN(B2162:V2162))=0,"",IF(OR(OR(ISBLANK(F2162),SUM(LEN(C2162),LEN(D2162))=0),AND(NOT(E2162="Unknown"),ISBLANK(J2162)),AND(NOT(O2162="Unknown"),ISBLANK(R2162))),"Missing Information", INDEX(Table15[Entire Service Line Classification], MATCH(SUMIFS(Table15[Unique ID],Table15[System-Owned Portion],E2162,Table15[If Material Anything Other than "Lead" in Column E,Was Material Ever Previously Lead?],G2162,Table15[Customer-Owned Portion],O2162),Table15[Unique ID],0),0)))</f>
        <v>Non-lead</v>
      </c>
      <c r="X2162"/>
    </row>
    <row r="2163" spans="2:24" ht="30" x14ac:dyDescent="0.25">
      <c r="B2163" s="146">
        <v>58906482</v>
      </c>
      <c r="C2163" s="31" t="s">
        <v>2392</v>
      </c>
      <c r="D2163" s="31"/>
      <c r="E2163" s="44" t="s">
        <v>35</v>
      </c>
      <c r="F2163" s="43" t="s">
        <v>34</v>
      </c>
      <c r="G2163" s="84" t="s">
        <v>34</v>
      </c>
      <c r="H2163" s="31"/>
      <c r="I2163" s="31"/>
      <c r="J2163" s="84" t="s">
        <v>190</v>
      </c>
      <c r="K2163" s="31" t="s">
        <v>34</v>
      </c>
      <c r="L2163" s="31" t="s">
        <v>46</v>
      </c>
      <c r="M2163" s="169"/>
      <c r="N2163" s="148" t="s">
        <v>3033</v>
      </c>
      <c r="O2163" s="44" t="s">
        <v>35</v>
      </c>
      <c r="P2163" s="43">
        <v>2002</v>
      </c>
      <c r="Q2163" s="31">
        <v>1</v>
      </c>
      <c r="R2163" s="84" t="s">
        <v>188</v>
      </c>
      <c r="S2163" s="31" t="s">
        <v>34</v>
      </c>
      <c r="T2163" s="31"/>
      <c r="U2163" s="169"/>
      <c r="V2163" s="150"/>
      <c r="W2163" s="141" t="str" cm="1">
        <f t="array" ref="W2163">IF(SUM(LEN(B2163:V2163))=0,"",IF(OR(OR(ISBLANK(F2163),SUM(LEN(C2163),LEN(D2163))=0),AND(NOT(E2163="Unknown"),ISBLANK(J2163)),AND(NOT(O2163="Unknown"),ISBLANK(R2163))),"Missing Information", INDEX(Table15[Entire Service Line Classification], MATCH(SUMIFS(Table15[Unique ID],Table15[System-Owned Portion],E2163,Table15[If Material Anything Other than "Lead" in Column E,Was Material Ever Previously Lead?],G2163,Table15[Customer-Owned Portion],O2163),Table15[Unique ID],0),0)))</f>
        <v>Non-lead</v>
      </c>
      <c r="X2163"/>
    </row>
    <row r="2164" spans="2:24" ht="30" x14ac:dyDescent="0.25">
      <c r="B2164" s="146">
        <v>55487195</v>
      </c>
      <c r="C2164" s="31" t="s">
        <v>2393</v>
      </c>
      <c r="D2164" s="31"/>
      <c r="E2164" s="44" t="s">
        <v>35</v>
      </c>
      <c r="F2164" s="43" t="s">
        <v>34</v>
      </c>
      <c r="G2164" s="84" t="s">
        <v>34</v>
      </c>
      <c r="H2164" s="31"/>
      <c r="I2164" s="31"/>
      <c r="J2164" s="84" t="s">
        <v>190</v>
      </c>
      <c r="K2164" s="31" t="s">
        <v>34</v>
      </c>
      <c r="L2164" s="31" t="s">
        <v>46</v>
      </c>
      <c r="M2164" s="169"/>
      <c r="N2164" s="148" t="s">
        <v>3033</v>
      </c>
      <c r="O2164" s="44" t="s">
        <v>35</v>
      </c>
      <c r="P2164" s="43">
        <v>2002</v>
      </c>
      <c r="Q2164" s="31">
        <v>1</v>
      </c>
      <c r="R2164" s="84" t="s">
        <v>188</v>
      </c>
      <c r="S2164" s="31" t="s">
        <v>34</v>
      </c>
      <c r="T2164" s="31"/>
      <c r="U2164" s="169"/>
      <c r="V2164" s="150"/>
      <c r="W2164" s="141" t="str" cm="1">
        <f t="array" ref="W2164">IF(SUM(LEN(B2164:V2164))=0,"",IF(OR(OR(ISBLANK(F2164),SUM(LEN(C2164),LEN(D2164))=0),AND(NOT(E2164="Unknown"),ISBLANK(J2164)),AND(NOT(O2164="Unknown"),ISBLANK(R2164))),"Missing Information", INDEX(Table15[Entire Service Line Classification], MATCH(SUMIFS(Table15[Unique ID],Table15[System-Owned Portion],E2164,Table15[If Material Anything Other than "Lead" in Column E,Was Material Ever Previously Lead?],G2164,Table15[Customer-Owned Portion],O2164),Table15[Unique ID],0),0)))</f>
        <v>Non-lead</v>
      </c>
      <c r="X2164"/>
    </row>
    <row r="2165" spans="2:24" ht="30" x14ac:dyDescent="0.25">
      <c r="B2165" s="146">
        <v>58906496</v>
      </c>
      <c r="C2165" s="31" t="s">
        <v>2394</v>
      </c>
      <c r="D2165" s="31"/>
      <c r="E2165" s="44" t="s">
        <v>35</v>
      </c>
      <c r="F2165" s="43" t="s">
        <v>34</v>
      </c>
      <c r="G2165" s="84" t="s">
        <v>34</v>
      </c>
      <c r="H2165" s="31"/>
      <c r="I2165" s="31"/>
      <c r="J2165" s="84" t="s">
        <v>190</v>
      </c>
      <c r="K2165" s="31" t="s">
        <v>34</v>
      </c>
      <c r="L2165" s="31" t="s">
        <v>46</v>
      </c>
      <c r="M2165" s="169"/>
      <c r="N2165" s="148" t="s">
        <v>3033</v>
      </c>
      <c r="O2165" s="44" t="s">
        <v>35</v>
      </c>
      <c r="P2165" s="43">
        <v>2002</v>
      </c>
      <c r="Q2165" s="31">
        <v>1</v>
      </c>
      <c r="R2165" s="84" t="s">
        <v>188</v>
      </c>
      <c r="S2165" s="31" t="s">
        <v>34</v>
      </c>
      <c r="T2165" s="31"/>
      <c r="U2165" s="169"/>
      <c r="V2165" s="150"/>
      <c r="W2165" s="141" t="str" cm="1">
        <f t="array" ref="W2165">IF(SUM(LEN(B2165:V2165))=0,"",IF(OR(OR(ISBLANK(F2165),SUM(LEN(C2165),LEN(D2165))=0),AND(NOT(E2165="Unknown"),ISBLANK(J2165)),AND(NOT(O2165="Unknown"),ISBLANK(R2165))),"Missing Information", INDEX(Table15[Entire Service Line Classification], MATCH(SUMIFS(Table15[Unique ID],Table15[System-Owned Portion],E2165,Table15[If Material Anything Other than "Lead" in Column E,Was Material Ever Previously Lead?],G2165,Table15[Customer-Owned Portion],O2165),Table15[Unique ID],0),0)))</f>
        <v>Non-lead</v>
      </c>
      <c r="X2165"/>
    </row>
    <row r="2166" spans="2:24" ht="30" x14ac:dyDescent="0.25">
      <c r="B2166" s="146">
        <v>59368664</v>
      </c>
      <c r="C2166" s="31" t="s">
        <v>2395</v>
      </c>
      <c r="D2166" s="31"/>
      <c r="E2166" s="44" t="s">
        <v>35</v>
      </c>
      <c r="F2166" s="43" t="s">
        <v>34</v>
      </c>
      <c r="G2166" s="84" t="s">
        <v>34</v>
      </c>
      <c r="H2166" s="31"/>
      <c r="I2166" s="31"/>
      <c r="J2166" s="84" t="s">
        <v>190</v>
      </c>
      <c r="K2166" s="31" t="s">
        <v>34</v>
      </c>
      <c r="L2166" s="31" t="s">
        <v>46</v>
      </c>
      <c r="M2166" s="169"/>
      <c r="N2166" s="148" t="s">
        <v>3033</v>
      </c>
      <c r="O2166" s="44" t="s">
        <v>35</v>
      </c>
      <c r="P2166" s="43">
        <v>2002</v>
      </c>
      <c r="Q2166" s="31">
        <v>1</v>
      </c>
      <c r="R2166" s="84" t="s">
        <v>188</v>
      </c>
      <c r="S2166" s="31" t="s">
        <v>34</v>
      </c>
      <c r="T2166" s="31"/>
      <c r="U2166" s="169"/>
      <c r="V2166" s="150"/>
      <c r="W2166" s="141" t="str" cm="1">
        <f t="array" ref="W2166">IF(SUM(LEN(B2166:V2166))=0,"",IF(OR(OR(ISBLANK(F2166),SUM(LEN(C2166),LEN(D2166))=0),AND(NOT(E2166="Unknown"),ISBLANK(J2166)),AND(NOT(O2166="Unknown"),ISBLANK(R2166))),"Missing Information", INDEX(Table15[Entire Service Line Classification], MATCH(SUMIFS(Table15[Unique ID],Table15[System-Owned Portion],E2166,Table15[If Material Anything Other than "Lead" in Column E,Was Material Ever Previously Lead?],G2166,Table15[Customer-Owned Portion],O2166),Table15[Unique ID],0),0)))</f>
        <v>Non-lead</v>
      </c>
      <c r="X2166"/>
    </row>
    <row r="2167" spans="2:24" ht="30" x14ac:dyDescent="0.25">
      <c r="B2167" s="146">
        <v>46250646</v>
      </c>
      <c r="C2167" s="31" t="s">
        <v>2396</v>
      </c>
      <c r="D2167" s="31"/>
      <c r="E2167" s="44" t="s">
        <v>35</v>
      </c>
      <c r="F2167" s="43" t="s">
        <v>34</v>
      </c>
      <c r="G2167" s="84" t="s">
        <v>34</v>
      </c>
      <c r="H2167" s="31"/>
      <c r="I2167" s="31"/>
      <c r="J2167" s="84" t="s">
        <v>190</v>
      </c>
      <c r="K2167" s="31" t="s">
        <v>34</v>
      </c>
      <c r="L2167" s="31" t="s">
        <v>46</v>
      </c>
      <c r="M2167" s="169"/>
      <c r="N2167" s="148" t="s">
        <v>3033</v>
      </c>
      <c r="O2167" s="44" t="s">
        <v>35</v>
      </c>
      <c r="P2167" s="43">
        <v>2002</v>
      </c>
      <c r="Q2167" s="31">
        <v>1</v>
      </c>
      <c r="R2167" s="84" t="s">
        <v>188</v>
      </c>
      <c r="S2167" s="31" t="s">
        <v>34</v>
      </c>
      <c r="T2167" s="31"/>
      <c r="U2167" s="169"/>
      <c r="V2167" s="150"/>
      <c r="W2167" s="141" t="str" cm="1">
        <f t="array" ref="W2167">IF(SUM(LEN(B2167:V2167))=0,"",IF(OR(OR(ISBLANK(F2167),SUM(LEN(C2167),LEN(D2167))=0),AND(NOT(E2167="Unknown"),ISBLANK(J2167)),AND(NOT(O2167="Unknown"),ISBLANK(R2167))),"Missing Information", INDEX(Table15[Entire Service Line Classification], MATCH(SUMIFS(Table15[Unique ID],Table15[System-Owned Portion],E2167,Table15[If Material Anything Other than "Lead" in Column E,Was Material Ever Previously Lead?],G2167,Table15[Customer-Owned Portion],O2167),Table15[Unique ID],0),0)))</f>
        <v>Non-lead</v>
      </c>
      <c r="X2167"/>
    </row>
    <row r="2168" spans="2:24" ht="30" x14ac:dyDescent="0.25">
      <c r="B2168" s="146">
        <v>59368727</v>
      </c>
      <c r="C2168" s="31" t="s">
        <v>2397</v>
      </c>
      <c r="D2168" s="31"/>
      <c r="E2168" s="44" t="s">
        <v>35</v>
      </c>
      <c r="F2168" s="43" t="s">
        <v>34</v>
      </c>
      <c r="G2168" s="84" t="s">
        <v>34</v>
      </c>
      <c r="H2168" s="31"/>
      <c r="I2168" s="31"/>
      <c r="J2168" s="84" t="s">
        <v>190</v>
      </c>
      <c r="K2168" s="31" t="s">
        <v>34</v>
      </c>
      <c r="L2168" s="31" t="s">
        <v>46</v>
      </c>
      <c r="M2168" s="169"/>
      <c r="N2168" s="148" t="s">
        <v>3033</v>
      </c>
      <c r="O2168" s="44" t="s">
        <v>35</v>
      </c>
      <c r="P2168" s="43">
        <v>2002</v>
      </c>
      <c r="Q2168" s="31">
        <v>1</v>
      </c>
      <c r="R2168" s="84" t="s">
        <v>188</v>
      </c>
      <c r="S2168" s="31" t="s">
        <v>34</v>
      </c>
      <c r="T2168" s="31"/>
      <c r="U2168" s="169"/>
      <c r="V2168" s="150"/>
      <c r="W2168" s="141" t="str" cm="1">
        <f t="array" ref="W2168">IF(SUM(LEN(B2168:V2168))=0,"",IF(OR(OR(ISBLANK(F2168),SUM(LEN(C2168),LEN(D2168))=0),AND(NOT(E2168="Unknown"),ISBLANK(J2168)),AND(NOT(O2168="Unknown"),ISBLANK(R2168))),"Missing Information", INDEX(Table15[Entire Service Line Classification], MATCH(SUMIFS(Table15[Unique ID],Table15[System-Owned Portion],E2168,Table15[If Material Anything Other than "Lead" in Column E,Was Material Ever Previously Lead?],G2168,Table15[Customer-Owned Portion],O2168),Table15[Unique ID],0),0)))</f>
        <v>Non-lead</v>
      </c>
      <c r="X2168"/>
    </row>
    <row r="2169" spans="2:24" ht="30" x14ac:dyDescent="0.25">
      <c r="B2169" s="146">
        <v>58906473</v>
      </c>
      <c r="C2169" s="31" t="s">
        <v>2398</v>
      </c>
      <c r="D2169" s="31"/>
      <c r="E2169" s="44" t="s">
        <v>35</v>
      </c>
      <c r="F2169" s="43" t="s">
        <v>34</v>
      </c>
      <c r="G2169" s="84" t="s">
        <v>34</v>
      </c>
      <c r="H2169" s="31"/>
      <c r="I2169" s="31"/>
      <c r="J2169" s="84" t="s">
        <v>190</v>
      </c>
      <c r="K2169" s="31" t="s">
        <v>34</v>
      </c>
      <c r="L2169" s="31" t="s">
        <v>46</v>
      </c>
      <c r="M2169" s="169"/>
      <c r="N2169" s="148" t="s">
        <v>3033</v>
      </c>
      <c r="O2169" s="44" t="s">
        <v>35</v>
      </c>
      <c r="P2169" s="43">
        <v>2002</v>
      </c>
      <c r="Q2169" s="31">
        <v>1</v>
      </c>
      <c r="R2169" s="84" t="s">
        <v>188</v>
      </c>
      <c r="S2169" s="31" t="s">
        <v>34</v>
      </c>
      <c r="T2169" s="31"/>
      <c r="U2169" s="169"/>
      <c r="V2169" s="150"/>
      <c r="W2169" s="141" t="str" cm="1">
        <f t="array" ref="W2169">IF(SUM(LEN(B2169:V2169))=0,"",IF(OR(OR(ISBLANK(F2169),SUM(LEN(C2169),LEN(D2169))=0),AND(NOT(E2169="Unknown"),ISBLANK(J2169)),AND(NOT(O2169="Unknown"),ISBLANK(R2169))),"Missing Information", INDEX(Table15[Entire Service Line Classification], MATCH(SUMIFS(Table15[Unique ID],Table15[System-Owned Portion],E2169,Table15[If Material Anything Other than "Lead" in Column E,Was Material Ever Previously Lead?],G2169,Table15[Customer-Owned Portion],O2169),Table15[Unique ID],0),0)))</f>
        <v>Non-lead</v>
      </c>
      <c r="X2169"/>
    </row>
    <row r="2170" spans="2:24" ht="30" x14ac:dyDescent="0.25">
      <c r="B2170" s="146">
        <v>59368729</v>
      </c>
      <c r="C2170" s="31" t="s">
        <v>2399</v>
      </c>
      <c r="D2170" s="31"/>
      <c r="E2170" s="44" t="s">
        <v>35</v>
      </c>
      <c r="F2170" s="43" t="s">
        <v>34</v>
      </c>
      <c r="G2170" s="84" t="s">
        <v>34</v>
      </c>
      <c r="H2170" s="31"/>
      <c r="I2170" s="31"/>
      <c r="J2170" s="84" t="s">
        <v>190</v>
      </c>
      <c r="K2170" s="31" t="s">
        <v>34</v>
      </c>
      <c r="L2170" s="31" t="s">
        <v>46</v>
      </c>
      <c r="M2170" s="169"/>
      <c r="N2170" s="148" t="s">
        <v>3033</v>
      </c>
      <c r="O2170" s="44" t="s">
        <v>35</v>
      </c>
      <c r="P2170" s="43">
        <v>2002</v>
      </c>
      <c r="Q2170" s="31">
        <v>1</v>
      </c>
      <c r="R2170" s="84" t="s">
        <v>188</v>
      </c>
      <c r="S2170" s="31" t="s">
        <v>34</v>
      </c>
      <c r="T2170" s="31"/>
      <c r="U2170" s="169"/>
      <c r="V2170" s="150"/>
      <c r="W2170" s="141" t="str" cm="1">
        <f t="array" ref="W2170">IF(SUM(LEN(B2170:V2170))=0,"",IF(OR(OR(ISBLANK(F2170),SUM(LEN(C2170),LEN(D2170))=0),AND(NOT(E2170="Unknown"),ISBLANK(J2170)),AND(NOT(O2170="Unknown"),ISBLANK(R2170))),"Missing Information", INDEX(Table15[Entire Service Line Classification], MATCH(SUMIFS(Table15[Unique ID],Table15[System-Owned Portion],E2170,Table15[If Material Anything Other than "Lead" in Column E,Was Material Ever Previously Lead?],G2170,Table15[Customer-Owned Portion],O2170),Table15[Unique ID],0),0)))</f>
        <v>Non-lead</v>
      </c>
      <c r="X2170"/>
    </row>
    <row r="2171" spans="2:24" ht="30" x14ac:dyDescent="0.25">
      <c r="B2171" s="146">
        <v>55487162</v>
      </c>
      <c r="C2171" s="31" t="s">
        <v>2400</v>
      </c>
      <c r="D2171" s="31"/>
      <c r="E2171" s="44" t="s">
        <v>35</v>
      </c>
      <c r="F2171" s="43" t="s">
        <v>34</v>
      </c>
      <c r="G2171" s="84" t="s">
        <v>34</v>
      </c>
      <c r="H2171" s="31"/>
      <c r="I2171" s="31"/>
      <c r="J2171" s="84" t="s">
        <v>190</v>
      </c>
      <c r="K2171" s="31" t="s">
        <v>34</v>
      </c>
      <c r="L2171" s="31" t="s">
        <v>46</v>
      </c>
      <c r="M2171" s="169"/>
      <c r="N2171" s="148" t="s">
        <v>3033</v>
      </c>
      <c r="O2171" s="44" t="s">
        <v>35</v>
      </c>
      <c r="P2171" s="43">
        <v>2002</v>
      </c>
      <c r="Q2171" s="31">
        <v>1</v>
      </c>
      <c r="R2171" s="84" t="s">
        <v>188</v>
      </c>
      <c r="S2171" s="31" t="s">
        <v>34</v>
      </c>
      <c r="T2171" s="31"/>
      <c r="U2171" s="169"/>
      <c r="V2171" s="150"/>
      <c r="W2171" s="141" t="str" cm="1">
        <f t="array" ref="W2171">IF(SUM(LEN(B2171:V2171))=0,"",IF(OR(OR(ISBLANK(F2171),SUM(LEN(C2171),LEN(D2171))=0),AND(NOT(E2171="Unknown"),ISBLANK(J2171)),AND(NOT(O2171="Unknown"),ISBLANK(R2171))),"Missing Information", INDEX(Table15[Entire Service Line Classification], MATCH(SUMIFS(Table15[Unique ID],Table15[System-Owned Portion],E2171,Table15[If Material Anything Other than "Lead" in Column E,Was Material Ever Previously Lead?],G2171,Table15[Customer-Owned Portion],O2171),Table15[Unique ID],0),0)))</f>
        <v>Non-lead</v>
      </c>
      <c r="X2171"/>
    </row>
    <row r="2172" spans="2:24" ht="30" x14ac:dyDescent="0.25">
      <c r="B2172" s="146">
        <v>59368687</v>
      </c>
      <c r="C2172" s="31" t="s">
        <v>2401</v>
      </c>
      <c r="D2172" s="31"/>
      <c r="E2172" s="44" t="s">
        <v>35</v>
      </c>
      <c r="F2172" s="43" t="s">
        <v>34</v>
      </c>
      <c r="G2172" s="84" t="s">
        <v>34</v>
      </c>
      <c r="H2172" s="31"/>
      <c r="I2172" s="31"/>
      <c r="J2172" s="84" t="s">
        <v>190</v>
      </c>
      <c r="K2172" s="31" t="s">
        <v>34</v>
      </c>
      <c r="L2172" s="31" t="s">
        <v>46</v>
      </c>
      <c r="M2172" s="169"/>
      <c r="N2172" s="148" t="s">
        <v>3033</v>
      </c>
      <c r="O2172" s="44" t="s">
        <v>35</v>
      </c>
      <c r="P2172" s="43">
        <v>2002</v>
      </c>
      <c r="Q2172" s="31">
        <v>1</v>
      </c>
      <c r="R2172" s="84" t="s">
        <v>188</v>
      </c>
      <c r="S2172" s="31" t="s">
        <v>34</v>
      </c>
      <c r="T2172" s="31"/>
      <c r="U2172" s="169"/>
      <c r="V2172" s="150"/>
      <c r="W2172" s="141" t="str" cm="1">
        <f t="array" ref="W2172">IF(SUM(LEN(B2172:V2172))=0,"",IF(OR(OR(ISBLANK(F2172),SUM(LEN(C2172),LEN(D2172))=0),AND(NOT(E2172="Unknown"),ISBLANK(J2172)),AND(NOT(O2172="Unknown"),ISBLANK(R2172))),"Missing Information", INDEX(Table15[Entire Service Line Classification], MATCH(SUMIFS(Table15[Unique ID],Table15[System-Owned Portion],E2172,Table15[If Material Anything Other than "Lead" in Column E,Was Material Ever Previously Lead?],G2172,Table15[Customer-Owned Portion],O2172),Table15[Unique ID],0),0)))</f>
        <v>Non-lead</v>
      </c>
      <c r="X2172"/>
    </row>
    <row r="2173" spans="2:24" ht="30" x14ac:dyDescent="0.25">
      <c r="B2173" s="146">
        <v>58906514</v>
      </c>
      <c r="C2173" s="31" t="s">
        <v>2402</v>
      </c>
      <c r="D2173" s="31"/>
      <c r="E2173" s="44" t="s">
        <v>35</v>
      </c>
      <c r="F2173" s="43" t="s">
        <v>34</v>
      </c>
      <c r="G2173" s="84" t="s">
        <v>34</v>
      </c>
      <c r="H2173" s="31"/>
      <c r="I2173" s="31"/>
      <c r="J2173" s="84" t="s">
        <v>190</v>
      </c>
      <c r="K2173" s="31" t="s">
        <v>34</v>
      </c>
      <c r="L2173" s="31" t="s">
        <v>46</v>
      </c>
      <c r="M2173" s="169"/>
      <c r="N2173" s="148" t="s">
        <v>3033</v>
      </c>
      <c r="O2173" s="44" t="s">
        <v>35</v>
      </c>
      <c r="P2173" s="43">
        <v>2002</v>
      </c>
      <c r="Q2173" s="31">
        <v>1</v>
      </c>
      <c r="R2173" s="84" t="s">
        <v>188</v>
      </c>
      <c r="S2173" s="31" t="s">
        <v>34</v>
      </c>
      <c r="T2173" s="31"/>
      <c r="U2173" s="169"/>
      <c r="V2173" s="150"/>
      <c r="W2173" s="141" t="str" cm="1">
        <f t="array" ref="W2173">IF(SUM(LEN(B2173:V2173))=0,"",IF(OR(OR(ISBLANK(F2173),SUM(LEN(C2173),LEN(D2173))=0),AND(NOT(E2173="Unknown"),ISBLANK(J2173)),AND(NOT(O2173="Unknown"),ISBLANK(R2173))),"Missing Information", INDEX(Table15[Entire Service Line Classification], MATCH(SUMIFS(Table15[Unique ID],Table15[System-Owned Portion],E2173,Table15[If Material Anything Other than "Lead" in Column E,Was Material Ever Previously Lead?],G2173,Table15[Customer-Owned Portion],O2173),Table15[Unique ID],0),0)))</f>
        <v>Non-lead</v>
      </c>
      <c r="X2173"/>
    </row>
    <row r="2174" spans="2:24" ht="30" x14ac:dyDescent="0.25">
      <c r="B2174" s="146">
        <v>55487155</v>
      </c>
      <c r="C2174" s="31" t="s">
        <v>2403</v>
      </c>
      <c r="D2174" s="31"/>
      <c r="E2174" s="44" t="s">
        <v>35</v>
      </c>
      <c r="F2174" s="43" t="s">
        <v>34</v>
      </c>
      <c r="G2174" s="84" t="s">
        <v>34</v>
      </c>
      <c r="H2174" s="31"/>
      <c r="I2174" s="31"/>
      <c r="J2174" s="84" t="s">
        <v>190</v>
      </c>
      <c r="K2174" s="31" t="s">
        <v>34</v>
      </c>
      <c r="L2174" s="31" t="s">
        <v>46</v>
      </c>
      <c r="M2174" s="169"/>
      <c r="N2174" s="148" t="s">
        <v>3033</v>
      </c>
      <c r="O2174" s="44" t="s">
        <v>35</v>
      </c>
      <c r="P2174" s="43">
        <v>2002</v>
      </c>
      <c r="Q2174" s="31">
        <v>1</v>
      </c>
      <c r="R2174" s="84" t="s">
        <v>188</v>
      </c>
      <c r="S2174" s="31" t="s">
        <v>34</v>
      </c>
      <c r="T2174" s="31"/>
      <c r="U2174" s="169"/>
      <c r="V2174" s="150"/>
      <c r="W2174" s="141" t="str" cm="1">
        <f t="array" ref="W2174">IF(SUM(LEN(B2174:V2174))=0,"",IF(OR(OR(ISBLANK(F2174),SUM(LEN(C2174),LEN(D2174))=0),AND(NOT(E2174="Unknown"),ISBLANK(J2174)),AND(NOT(O2174="Unknown"),ISBLANK(R2174))),"Missing Information", INDEX(Table15[Entire Service Line Classification], MATCH(SUMIFS(Table15[Unique ID],Table15[System-Owned Portion],E2174,Table15[If Material Anything Other than "Lead" in Column E,Was Material Ever Previously Lead?],G2174,Table15[Customer-Owned Portion],O2174),Table15[Unique ID],0),0)))</f>
        <v>Non-lead</v>
      </c>
      <c r="X2174"/>
    </row>
    <row r="2175" spans="2:24" ht="30" x14ac:dyDescent="0.25">
      <c r="B2175" s="146">
        <v>57530410</v>
      </c>
      <c r="C2175" s="31" t="s">
        <v>2404</v>
      </c>
      <c r="D2175" s="31"/>
      <c r="E2175" s="44" t="s">
        <v>35</v>
      </c>
      <c r="F2175" s="43" t="s">
        <v>34</v>
      </c>
      <c r="G2175" s="84" t="s">
        <v>34</v>
      </c>
      <c r="H2175" s="31"/>
      <c r="I2175" s="31"/>
      <c r="J2175" s="84" t="s">
        <v>190</v>
      </c>
      <c r="K2175" s="31" t="s">
        <v>34</v>
      </c>
      <c r="L2175" s="31" t="s">
        <v>46</v>
      </c>
      <c r="M2175" s="169"/>
      <c r="N2175" s="148" t="s">
        <v>3033</v>
      </c>
      <c r="O2175" s="44" t="s">
        <v>35</v>
      </c>
      <c r="P2175" s="43">
        <v>2002</v>
      </c>
      <c r="Q2175" s="31">
        <v>1</v>
      </c>
      <c r="R2175" s="84" t="s">
        <v>188</v>
      </c>
      <c r="S2175" s="31" t="s">
        <v>34</v>
      </c>
      <c r="T2175" s="31"/>
      <c r="U2175" s="169"/>
      <c r="V2175" s="150"/>
      <c r="W2175" s="141" t="str" cm="1">
        <f t="array" ref="W2175">IF(SUM(LEN(B2175:V2175))=0,"",IF(OR(OR(ISBLANK(F2175),SUM(LEN(C2175),LEN(D2175))=0),AND(NOT(E2175="Unknown"),ISBLANK(J2175)),AND(NOT(O2175="Unknown"),ISBLANK(R2175))),"Missing Information", INDEX(Table15[Entire Service Line Classification], MATCH(SUMIFS(Table15[Unique ID],Table15[System-Owned Portion],E2175,Table15[If Material Anything Other than "Lead" in Column E,Was Material Ever Previously Lead?],G2175,Table15[Customer-Owned Portion],O2175),Table15[Unique ID],0),0)))</f>
        <v>Non-lead</v>
      </c>
      <c r="X2175"/>
    </row>
    <row r="2176" spans="2:24" ht="30" x14ac:dyDescent="0.25">
      <c r="B2176" s="146">
        <v>55487186</v>
      </c>
      <c r="C2176" s="31" t="s">
        <v>2405</v>
      </c>
      <c r="D2176" s="31"/>
      <c r="E2176" s="44" t="s">
        <v>35</v>
      </c>
      <c r="F2176" s="43" t="s">
        <v>34</v>
      </c>
      <c r="G2176" s="84" t="s">
        <v>34</v>
      </c>
      <c r="H2176" s="31"/>
      <c r="I2176" s="31"/>
      <c r="J2176" s="84" t="s">
        <v>190</v>
      </c>
      <c r="K2176" s="31" t="s">
        <v>34</v>
      </c>
      <c r="L2176" s="31" t="s">
        <v>46</v>
      </c>
      <c r="M2176" s="169"/>
      <c r="N2176" s="148" t="s">
        <v>3033</v>
      </c>
      <c r="O2176" s="44" t="s">
        <v>35</v>
      </c>
      <c r="P2176" s="43">
        <v>2002</v>
      </c>
      <c r="Q2176" s="31">
        <v>1</v>
      </c>
      <c r="R2176" s="84" t="s">
        <v>188</v>
      </c>
      <c r="S2176" s="31" t="s">
        <v>34</v>
      </c>
      <c r="T2176" s="31"/>
      <c r="U2176" s="169"/>
      <c r="V2176" s="150"/>
      <c r="W2176" s="141" t="str" cm="1">
        <f t="array" ref="W2176">IF(SUM(LEN(B2176:V2176))=0,"",IF(OR(OR(ISBLANK(F2176),SUM(LEN(C2176),LEN(D2176))=0),AND(NOT(E2176="Unknown"),ISBLANK(J2176)),AND(NOT(O2176="Unknown"),ISBLANK(R2176))),"Missing Information", INDEX(Table15[Entire Service Line Classification], MATCH(SUMIFS(Table15[Unique ID],Table15[System-Owned Portion],E2176,Table15[If Material Anything Other than "Lead" in Column E,Was Material Ever Previously Lead?],G2176,Table15[Customer-Owned Portion],O2176),Table15[Unique ID],0),0)))</f>
        <v>Non-lead</v>
      </c>
      <c r="X2176"/>
    </row>
    <row r="2177" spans="2:24" ht="30" x14ac:dyDescent="0.25">
      <c r="B2177" s="146">
        <v>60805950</v>
      </c>
      <c r="C2177" s="31" t="s">
        <v>2406</v>
      </c>
      <c r="D2177" s="31"/>
      <c r="E2177" s="44" t="s">
        <v>35</v>
      </c>
      <c r="F2177" s="43" t="s">
        <v>34</v>
      </c>
      <c r="G2177" s="84" t="s">
        <v>34</v>
      </c>
      <c r="H2177" s="31"/>
      <c r="I2177" s="31"/>
      <c r="J2177" s="84" t="s">
        <v>190</v>
      </c>
      <c r="K2177" s="31" t="s">
        <v>34</v>
      </c>
      <c r="L2177" s="31" t="s">
        <v>46</v>
      </c>
      <c r="M2177" s="169"/>
      <c r="N2177" s="148" t="s">
        <v>3033</v>
      </c>
      <c r="O2177" s="44" t="s">
        <v>35</v>
      </c>
      <c r="P2177" s="43">
        <v>2002</v>
      </c>
      <c r="Q2177" s="31">
        <v>1</v>
      </c>
      <c r="R2177" s="84" t="s">
        <v>188</v>
      </c>
      <c r="S2177" s="31" t="s">
        <v>34</v>
      </c>
      <c r="T2177" s="31"/>
      <c r="U2177" s="169"/>
      <c r="V2177" s="150"/>
      <c r="W2177" s="141" t="str" cm="1">
        <f t="array" ref="W2177">IF(SUM(LEN(B2177:V2177))=0,"",IF(OR(OR(ISBLANK(F2177),SUM(LEN(C2177),LEN(D2177))=0),AND(NOT(E2177="Unknown"),ISBLANK(J2177)),AND(NOT(O2177="Unknown"),ISBLANK(R2177))),"Missing Information", INDEX(Table15[Entire Service Line Classification], MATCH(SUMIFS(Table15[Unique ID],Table15[System-Owned Portion],E2177,Table15[If Material Anything Other than "Lead" in Column E,Was Material Ever Previously Lead?],G2177,Table15[Customer-Owned Portion],O2177),Table15[Unique ID],0),0)))</f>
        <v>Non-lead</v>
      </c>
      <c r="X2177"/>
    </row>
    <row r="2178" spans="2:24" ht="30" x14ac:dyDescent="0.25">
      <c r="B2178" s="146">
        <v>54229746</v>
      </c>
      <c r="C2178" s="31" t="s">
        <v>2407</v>
      </c>
      <c r="D2178" s="31"/>
      <c r="E2178" s="44" t="s">
        <v>35</v>
      </c>
      <c r="F2178" s="43" t="s">
        <v>34</v>
      </c>
      <c r="G2178" s="84" t="s">
        <v>34</v>
      </c>
      <c r="H2178" s="31"/>
      <c r="I2178" s="31"/>
      <c r="J2178" s="84" t="s">
        <v>190</v>
      </c>
      <c r="K2178" s="31" t="s">
        <v>34</v>
      </c>
      <c r="L2178" s="31" t="s">
        <v>46</v>
      </c>
      <c r="M2178" s="169"/>
      <c r="N2178" s="148" t="s">
        <v>3033</v>
      </c>
      <c r="O2178" s="44" t="s">
        <v>35</v>
      </c>
      <c r="P2178" s="43">
        <v>2002</v>
      </c>
      <c r="Q2178" s="31">
        <v>1</v>
      </c>
      <c r="R2178" s="84" t="s">
        <v>188</v>
      </c>
      <c r="S2178" s="31" t="s">
        <v>34</v>
      </c>
      <c r="T2178" s="31"/>
      <c r="U2178" s="169"/>
      <c r="V2178" s="150"/>
      <c r="W2178" s="141" t="str" cm="1">
        <f t="array" ref="W2178">IF(SUM(LEN(B2178:V2178))=0,"",IF(OR(OR(ISBLANK(F2178),SUM(LEN(C2178),LEN(D2178))=0),AND(NOT(E2178="Unknown"),ISBLANK(J2178)),AND(NOT(O2178="Unknown"),ISBLANK(R2178))),"Missing Information", INDEX(Table15[Entire Service Line Classification], MATCH(SUMIFS(Table15[Unique ID],Table15[System-Owned Portion],E2178,Table15[If Material Anything Other than "Lead" in Column E,Was Material Ever Previously Lead?],G2178,Table15[Customer-Owned Portion],O2178),Table15[Unique ID],0),0)))</f>
        <v>Non-lead</v>
      </c>
      <c r="X2178"/>
    </row>
    <row r="2179" spans="2:24" ht="30" x14ac:dyDescent="0.25">
      <c r="B2179" s="146">
        <v>55487177</v>
      </c>
      <c r="C2179" s="31" t="s">
        <v>2408</v>
      </c>
      <c r="D2179" s="31"/>
      <c r="E2179" s="44" t="s">
        <v>35</v>
      </c>
      <c r="F2179" s="43" t="s">
        <v>34</v>
      </c>
      <c r="G2179" s="84" t="s">
        <v>34</v>
      </c>
      <c r="H2179" s="31"/>
      <c r="I2179" s="31"/>
      <c r="J2179" s="84" t="s">
        <v>190</v>
      </c>
      <c r="K2179" s="31" t="s">
        <v>34</v>
      </c>
      <c r="L2179" s="31" t="s">
        <v>46</v>
      </c>
      <c r="M2179" s="169"/>
      <c r="N2179" s="148" t="s">
        <v>3033</v>
      </c>
      <c r="O2179" s="44" t="s">
        <v>35</v>
      </c>
      <c r="P2179" s="43">
        <v>2002</v>
      </c>
      <c r="Q2179" s="31">
        <v>1</v>
      </c>
      <c r="R2179" s="84" t="s">
        <v>188</v>
      </c>
      <c r="S2179" s="31" t="s">
        <v>34</v>
      </c>
      <c r="T2179" s="31"/>
      <c r="U2179" s="169"/>
      <c r="V2179" s="150"/>
      <c r="W2179" s="141" t="str" cm="1">
        <f t="array" ref="W2179">IF(SUM(LEN(B2179:V2179))=0,"",IF(OR(OR(ISBLANK(F2179),SUM(LEN(C2179),LEN(D2179))=0),AND(NOT(E2179="Unknown"),ISBLANK(J2179)),AND(NOT(O2179="Unknown"),ISBLANK(R2179))),"Missing Information", INDEX(Table15[Entire Service Line Classification], MATCH(SUMIFS(Table15[Unique ID],Table15[System-Owned Portion],E2179,Table15[If Material Anything Other than "Lead" in Column E,Was Material Ever Previously Lead?],G2179,Table15[Customer-Owned Portion],O2179),Table15[Unique ID],0),0)))</f>
        <v>Non-lead</v>
      </c>
      <c r="X2179"/>
    </row>
    <row r="2180" spans="2:24" ht="30" x14ac:dyDescent="0.25">
      <c r="B2180" s="146">
        <v>55606778</v>
      </c>
      <c r="C2180" s="31" t="s">
        <v>2409</v>
      </c>
      <c r="D2180" s="31"/>
      <c r="E2180" s="44" t="s">
        <v>35</v>
      </c>
      <c r="F2180" s="43" t="s">
        <v>34</v>
      </c>
      <c r="G2180" s="84" t="s">
        <v>34</v>
      </c>
      <c r="H2180" s="31"/>
      <c r="I2180" s="31"/>
      <c r="J2180" s="84" t="s">
        <v>190</v>
      </c>
      <c r="K2180" s="31" t="s">
        <v>34</v>
      </c>
      <c r="L2180" s="31" t="s">
        <v>46</v>
      </c>
      <c r="M2180" s="169"/>
      <c r="N2180" s="148" t="s">
        <v>3033</v>
      </c>
      <c r="O2180" s="44" t="s">
        <v>35</v>
      </c>
      <c r="P2180" s="43">
        <v>2002</v>
      </c>
      <c r="Q2180" s="31">
        <v>1</v>
      </c>
      <c r="R2180" s="84" t="s">
        <v>188</v>
      </c>
      <c r="S2180" s="31" t="s">
        <v>34</v>
      </c>
      <c r="T2180" s="31"/>
      <c r="U2180" s="169"/>
      <c r="V2180" s="150"/>
      <c r="W2180" s="141" t="str" cm="1">
        <f t="array" ref="W2180">IF(SUM(LEN(B2180:V2180))=0,"",IF(OR(OR(ISBLANK(F2180),SUM(LEN(C2180),LEN(D2180))=0),AND(NOT(E2180="Unknown"),ISBLANK(J2180)),AND(NOT(O2180="Unknown"),ISBLANK(R2180))),"Missing Information", INDEX(Table15[Entire Service Line Classification], MATCH(SUMIFS(Table15[Unique ID],Table15[System-Owned Portion],E2180,Table15[If Material Anything Other than "Lead" in Column E,Was Material Ever Previously Lead?],G2180,Table15[Customer-Owned Portion],O2180),Table15[Unique ID],0),0)))</f>
        <v>Non-lead</v>
      </c>
      <c r="X2180"/>
    </row>
    <row r="2181" spans="2:24" ht="30" x14ac:dyDescent="0.25">
      <c r="B2181" s="146">
        <v>59368693</v>
      </c>
      <c r="C2181" s="31" t="s">
        <v>2410</v>
      </c>
      <c r="D2181" s="31"/>
      <c r="E2181" s="44" t="s">
        <v>35</v>
      </c>
      <c r="F2181" s="43" t="s">
        <v>34</v>
      </c>
      <c r="G2181" s="84" t="s">
        <v>34</v>
      </c>
      <c r="H2181" s="31"/>
      <c r="I2181" s="31"/>
      <c r="J2181" s="84" t="s">
        <v>190</v>
      </c>
      <c r="K2181" s="31" t="s">
        <v>34</v>
      </c>
      <c r="L2181" s="31" t="s">
        <v>46</v>
      </c>
      <c r="M2181" s="169"/>
      <c r="N2181" s="148" t="s">
        <v>3033</v>
      </c>
      <c r="O2181" s="44" t="s">
        <v>35</v>
      </c>
      <c r="P2181" s="43">
        <v>2002</v>
      </c>
      <c r="Q2181" s="31">
        <v>1</v>
      </c>
      <c r="R2181" s="84" t="s">
        <v>188</v>
      </c>
      <c r="S2181" s="31" t="s">
        <v>34</v>
      </c>
      <c r="T2181" s="31"/>
      <c r="U2181" s="169"/>
      <c r="V2181" s="150"/>
      <c r="W2181" s="141" t="str" cm="1">
        <f t="array" ref="W2181">IF(SUM(LEN(B2181:V2181))=0,"",IF(OR(OR(ISBLANK(F2181),SUM(LEN(C2181),LEN(D2181))=0),AND(NOT(E2181="Unknown"),ISBLANK(J2181)),AND(NOT(O2181="Unknown"),ISBLANK(R2181))),"Missing Information", INDEX(Table15[Entire Service Line Classification], MATCH(SUMIFS(Table15[Unique ID],Table15[System-Owned Portion],E2181,Table15[If Material Anything Other than "Lead" in Column E,Was Material Ever Previously Lead?],G2181,Table15[Customer-Owned Portion],O2181),Table15[Unique ID],0),0)))</f>
        <v>Non-lead</v>
      </c>
      <c r="X2181"/>
    </row>
    <row r="2182" spans="2:24" ht="30" x14ac:dyDescent="0.25">
      <c r="B2182" s="146">
        <v>89017887</v>
      </c>
      <c r="C2182" s="31" t="s">
        <v>2411</v>
      </c>
      <c r="D2182" s="31"/>
      <c r="E2182" s="44" t="s">
        <v>35</v>
      </c>
      <c r="F2182" s="43" t="s">
        <v>34</v>
      </c>
      <c r="G2182" s="84" t="s">
        <v>34</v>
      </c>
      <c r="H2182" s="31"/>
      <c r="I2182" s="31"/>
      <c r="J2182" s="84" t="s">
        <v>190</v>
      </c>
      <c r="K2182" s="31" t="s">
        <v>34</v>
      </c>
      <c r="L2182" s="31" t="s">
        <v>46</v>
      </c>
      <c r="M2182" s="169"/>
      <c r="N2182" s="148" t="s">
        <v>3033</v>
      </c>
      <c r="O2182" s="44" t="s">
        <v>35</v>
      </c>
      <c r="P2182" s="43">
        <v>2002</v>
      </c>
      <c r="Q2182" s="31">
        <v>1</v>
      </c>
      <c r="R2182" s="84" t="s">
        <v>188</v>
      </c>
      <c r="S2182" s="31" t="s">
        <v>34</v>
      </c>
      <c r="T2182" s="31"/>
      <c r="U2182" s="169"/>
      <c r="V2182" s="150"/>
      <c r="W2182" s="141" t="str" cm="1">
        <f t="array" ref="W2182">IF(SUM(LEN(B2182:V2182))=0,"",IF(OR(OR(ISBLANK(F2182),SUM(LEN(C2182),LEN(D2182))=0),AND(NOT(E2182="Unknown"),ISBLANK(J2182)),AND(NOT(O2182="Unknown"),ISBLANK(R2182))),"Missing Information", INDEX(Table15[Entire Service Line Classification], MATCH(SUMIFS(Table15[Unique ID],Table15[System-Owned Portion],E2182,Table15[If Material Anything Other than "Lead" in Column E,Was Material Ever Previously Lead?],G2182,Table15[Customer-Owned Portion],O2182),Table15[Unique ID],0),0)))</f>
        <v>Non-lead</v>
      </c>
      <c r="X2182"/>
    </row>
    <row r="2183" spans="2:24" ht="30" x14ac:dyDescent="0.25">
      <c r="B2183" s="146">
        <v>46250677</v>
      </c>
      <c r="C2183" s="31" t="s">
        <v>2412</v>
      </c>
      <c r="D2183" s="31"/>
      <c r="E2183" s="44" t="s">
        <v>35</v>
      </c>
      <c r="F2183" s="43" t="s">
        <v>34</v>
      </c>
      <c r="G2183" s="84" t="s">
        <v>34</v>
      </c>
      <c r="H2183" s="31"/>
      <c r="I2183" s="31"/>
      <c r="J2183" s="84" t="s">
        <v>190</v>
      </c>
      <c r="K2183" s="31" t="s">
        <v>34</v>
      </c>
      <c r="L2183" s="31" t="s">
        <v>46</v>
      </c>
      <c r="M2183" s="169"/>
      <c r="N2183" s="148" t="s">
        <v>3033</v>
      </c>
      <c r="O2183" s="44" t="s">
        <v>35</v>
      </c>
      <c r="P2183" s="43">
        <v>2002</v>
      </c>
      <c r="Q2183" s="31">
        <v>1</v>
      </c>
      <c r="R2183" s="84" t="s">
        <v>188</v>
      </c>
      <c r="S2183" s="31" t="s">
        <v>34</v>
      </c>
      <c r="T2183" s="31"/>
      <c r="U2183" s="169"/>
      <c r="V2183" s="150"/>
      <c r="W2183" s="141" t="str" cm="1">
        <f t="array" ref="W2183">IF(SUM(LEN(B2183:V2183))=0,"",IF(OR(OR(ISBLANK(F2183),SUM(LEN(C2183),LEN(D2183))=0),AND(NOT(E2183="Unknown"),ISBLANK(J2183)),AND(NOT(O2183="Unknown"),ISBLANK(R2183))),"Missing Information", INDEX(Table15[Entire Service Line Classification], MATCH(SUMIFS(Table15[Unique ID],Table15[System-Owned Portion],E2183,Table15[If Material Anything Other than "Lead" in Column E,Was Material Ever Previously Lead?],G2183,Table15[Customer-Owned Portion],O2183),Table15[Unique ID],0),0)))</f>
        <v>Non-lead</v>
      </c>
      <c r="X2183"/>
    </row>
    <row r="2184" spans="2:24" ht="30" x14ac:dyDescent="0.25">
      <c r="B2184" s="146">
        <v>58906513</v>
      </c>
      <c r="C2184" s="31" t="s">
        <v>2413</v>
      </c>
      <c r="D2184" s="31"/>
      <c r="E2184" s="44" t="s">
        <v>35</v>
      </c>
      <c r="F2184" s="43" t="s">
        <v>34</v>
      </c>
      <c r="G2184" s="84" t="s">
        <v>34</v>
      </c>
      <c r="H2184" s="31"/>
      <c r="I2184" s="31"/>
      <c r="J2184" s="84" t="s">
        <v>190</v>
      </c>
      <c r="K2184" s="31" t="s">
        <v>34</v>
      </c>
      <c r="L2184" s="31" t="s">
        <v>46</v>
      </c>
      <c r="M2184" s="169"/>
      <c r="N2184" s="148" t="s">
        <v>3033</v>
      </c>
      <c r="O2184" s="44" t="s">
        <v>35</v>
      </c>
      <c r="P2184" s="43">
        <v>2002</v>
      </c>
      <c r="Q2184" s="31">
        <v>1</v>
      </c>
      <c r="R2184" s="84" t="s">
        <v>188</v>
      </c>
      <c r="S2184" s="31" t="s">
        <v>34</v>
      </c>
      <c r="T2184" s="31"/>
      <c r="U2184" s="169"/>
      <c r="V2184" s="150"/>
      <c r="W2184" s="141" t="str" cm="1">
        <f t="array" ref="W2184">IF(SUM(LEN(B2184:V2184))=0,"",IF(OR(OR(ISBLANK(F2184),SUM(LEN(C2184),LEN(D2184))=0),AND(NOT(E2184="Unknown"),ISBLANK(J2184)),AND(NOT(O2184="Unknown"),ISBLANK(R2184))),"Missing Information", INDEX(Table15[Entire Service Line Classification], MATCH(SUMIFS(Table15[Unique ID],Table15[System-Owned Portion],E2184,Table15[If Material Anything Other than "Lead" in Column E,Was Material Ever Previously Lead?],G2184,Table15[Customer-Owned Portion],O2184),Table15[Unique ID],0),0)))</f>
        <v>Non-lead</v>
      </c>
      <c r="X2184"/>
    </row>
    <row r="2185" spans="2:24" ht="30" x14ac:dyDescent="0.25">
      <c r="B2185" s="146">
        <v>58906492</v>
      </c>
      <c r="C2185" s="31" t="s">
        <v>2414</v>
      </c>
      <c r="D2185" s="31"/>
      <c r="E2185" s="44" t="s">
        <v>35</v>
      </c>
      <c r="F2185" s="43" t="s">
        <v>34</v>
      </c>
      <c r="G2185" s="84" t="s">
        <v>34</v>
      </c>
      <c r="H2185" s="31"/>
      <c r="I2185" s="31"/>
      <c r="J2185" s="84" t="s">
        <v>190</v>
      </c>
      <c r="K2185" s="31" t="s">
        <v>34</v>
      </c>
      <c r="L2185" s="31" t="s">
        <v>46</v>
      </c>
      <c r="M2185" s="169"/>
      <c r="N2185" s="148" t="s">
        <v>3033</v>
      </c>
      <c r="O2185" s="44" t="s">
        <v>35</v>
      </c>
      <c r="P2185" s="43">
        <v>2002</v>
      </c>
      <c r="Q2185" s="31">
        <v>1</v>
      </c>
      <c r="R2185" s="84" t="s">
        <v>188</v>
      </c>
      <c r="S2185" s="31" t="s">
        <v>34</v>
      </c>
      <c r="T2185" s="31"/>
      <c r="U2185" s="169"/>
      <c r="V2185" s="150"/>
      <c r="W2185" s="141" t="str" cm="1">
        <f t="array" ref="W2185">IF(SUM(LEN(B2185:V2185))=0,"",IF(OR(OR(ISBLANK(F2185),SUM(LEN(C2185),LEN(D2185))=0),AND(NOT(E2185="Unknown"),ISBLANK(J2185)),AND(NOT(O2185="Unknown"),ISBLANK(R2185))),"Missing Information", INDEX(Table15[Entire Service Line Classification], MATCH(SUMIFS(Table15[Unique ID],Table15[System-Owned Portion],E2185,Table15[If Material Anything Other than "Lead" in Column E,Was Material Ever Previously Lead?],G2185,Table15[Customer-Owned Portion],O2185),Table15[Unique ID],0),0)))</f>
        <v>Non-lead</v>
      </c>
      <c r="X2185"/>
    </row>
    <row r="2186" spans="2:24" ht="30" x14ac:dyDescent="0.25">
      <c r="B2186" s="146">
        <v>59368713</v>
      </c>
      <c r="C2186" s="31" t="s">
        <v>2415</v>
      </c>
      <c r="D2186" s="31"/>
      <c r="E2186" s="44" t="s">
        <v>35</v>
      </c>
      <c r="F2186" s="43" t="s">
        <v>34</v>
      </c>
      <c r="G2186" s="84" t="s">
        <v>34</v>
      </c>
      <c r="H2186" s="31"/>
      <c r="I2186" s="31"/>
      <c r="J2186" s="84" t="s">
        <v>190</v>
      </c>
      <c r="K2186" s="31" t="s">
        <v>34</v>
      </c>
      <c r="L2186" s="31" t="s">
        <v>46</v>
      </c>
      <c r="M2186" s="169"/>
      <c r="N2186" s="148" t="s">
        <v>3033</v>
      </c>
      <c r="O2186" s="44" t="s">
        <v>35</v>
      </c>
      <c r="P2186" s="43">
        <v>2002</v>
      </c>
      <c r="Q2186" s="31">
        <v>1</v>
      </c>
      <c r="R2186" s="84" t="s">
        <v>188</v>
      </c>
      <c r="S2186" s="31" t="s">
        <v>34</v>
      </c>
      <c r="T2186" s="31"/>
      <c r="U2186" s="169"/>
      <c r="V2186" s="150"/>
      <c r="W2186" s="141" t="str" cm="1">
        <f t="array" ref="W2186">IF(SUM(LEN(B2186:V2186))=0,"",IF(OR(OR(ISBLANK(F2186),SUM(LEN(C2186),LEN(D2186))=0),AND(NOT(E2186="Unknown"),ISBLANK(J2186)),AND(NOT(O2186="Unknown"),ISBLANK(R2186))),"Missing Information", INDEX(Table15[Entire Service Line Classification], MATCH(SUMIFS(Table15[Unique ID],Table15[System-Owned Portion],E2186,Table15[If Material Anything Other than "Lead" in Column E,Was Material Ever Previously Lead?],G2186,Table15[Customer-Owned Portion],O2186),Table15[Unique ID],0),0)))</f>
        <v>Non-lead</v>
      </c>
      <c r="X2186"/>
    </row>
    <row r="2187" spans="2:24" ht="30" x14ac:dyDescent="0.25">
      <c r="B2187" s="146">
        <v>92686163</v>
      </c>
      <c r="C2187" s="31" t="s">
        <v>2416</v>
      </c>
      <c r="D2187" s="31"/>
      <c r="E2187" s="44" t="s">
        <v>35</v>
      </c>
      <c r="F2187" s="43" t="s">
        <v>34</v>
      </c>
      <c r="G2187" s="84" t="s">
        <v>34</v>
      </c>
      <c r="H2187" s="31"/>
      <c r="I2187" s="31"/>
      <c r="J2187" s="84" t="s">
        <v>190</v>
      </c>
      <c r="K2187" s="31" t="s">
        <v>34</v>
      </c>
      <c r="L2187" s="31" t="s">
        <v>46</v>
      </c>
      <c r="M2187" s="169"/>
      <c r="N2187" s="148" t="s">
        <v>3033</v>
      </c>
      <c r="O2187" s="44" t="s">
        <v>35</v>
      </c>
      <c r="P2187" s="43">
        <v>2002</v>
      </c>
      <c r="Q2187" s="31">
        <v>1</v>
      </c>
      <c r="R2187" s="84" t="s">
        <v>188</v>
      </c>
      <c r="S2187" s="31" t="s">
        <v>34</v>
      </c>
      <c r="T2187" s="31"/>
      <c r="U2187" s="169"/>
      <c r="V2187" s="150"/>
      <c r="W2187" s="141" t="str" cm="1">
        <f t="array" ref="W2187">IF(SUM(LEN(B2187:V2187))=0,"",IF(OR(OR(ISBLANK(F2187),SUM(LEN(C2187),LEN(D2187))=0),AND(NOT(E2187="Unknown"),ISBLANK(J2187)),AND(NOT(O2187="Unknown"),ISBLANK(R2187))),"Missing Information", INDEX(Table15[Entire Service Line Classification], MATCH(SUMIFS(Table15[Unique ID],Table15[System-Owned Portion],E2187,Table15[If Material Anything Other than "Lead" in Column E,Was Material Ever Previously Lead?],G2187,Table15[Customer-Owned Portion],O2187),Table15[Unique ID],0),0)))</f>
        <v>Non-lead</v>
      </c>
      <c r="X2187"/>
    </row>
    <row r="2188" spans="2:24" ht="30" x14ac:dyDescent="0.25">
      <c r="B2188" s="146">
        <v>58906478</v>
      </c>
      <c r="C2188" s="31" t="s">
        <v>2417</v>
      </c>
      <c r="D2188" s="31"/>
      <c r="E2188" s="44" t="s">
        <v>35</v>
      </c>
      <c r="F2188" s="43" t="s">
        <v>34</v>
      </c>
      <c r="G2188" s="84" t="s">
        <v>34</v>
      </c>
      <c r="H2188" s="31"/>
      <c r="I2188" s="31"/>
      <c r="J2188" s="84" t="s">
        <v>190</v>
      </c>
      <c r="K2188" s="31" t="s">
        <v>34</v>
      </c>
      <c r="L2188" s="31" t="s">
        <v>46</v>
      </c>
      <c r="M2188" s="169"/>
      <c r="N2188" s="148" t="s">
        <v>3033</v>
      </c>
      <c r="O2188" s="44" t="s">
        <v>35</v>
      </c>
      <c r="P2188" s="43">
        <v>2002</v>
      </c>
      <c r="Q2188" s="31">
        <v>1</v>
      </c>
      <c r="R2188" s="84" t="s">
        <v>188</v>
      </c>
      <c r="S2188" s="31" t="s">
        <v>34</v>
      </c>
      <c r="T2188" s="31"/>
      <c r="U2188" s="169"/>
      <c r="V2188" s="150"/>
      <c r="W2188" s="141" t="str" cm="1">
        <f t="array" ref="W2188">IF(SUM(LEN(B2188:V2188))=0,"",IF(OR(OR(ISBLANK(F2188),SUM(LEN(C2188),LEN(D2188))=0),AND(NOT(E2188="Unknown"),ISBLANK(J2188)),AND(NOT(O2188="Unknown"),ISBLANK(R2188))),"Missing Information", INDEX(Table15[Entire Service Line Classification], MATCH(SUMIFS(Table15[Unique ID],Table15[System-Owned Portion],E2188,Table15[If Material Anything Other than "Lead" in Column E,Was Material Ever Previously Lead?],G2188,Table15[Customer-Owned Portion],O2188),Table15[Unique ID],0),0)))</f>
        <v>Non-lead</v>
      </c>
      <c r="X2188"/>
    </row>
    <row r="2189" spans="2:24" ht="30" x14ac:dyDescent="0.25">
      <c r="B2189" s="146">
        <v>58906516</v>
      </c>
      <c r="C2189" s="31" t="s">
        <v>2418</v>
      </c>
      <c r="D2189" s="31"/>
      <c r="E2189" s="44" t="s">
        <v>35</v>
      </c>
      <c r="F2189" s="43" t="s">
        <v>34</v>
      </c>
      <c r="G2189" s="84" t="s">
        <v>34</v>
      </c>
      <c r="H2189" s="31"/>
      <c r="I2189" s="31"/>
      <c r="J2189" s="84" t="s">
        <v>190</v>
      </c>
      <c r="K2189" s="31" t="s">
        <v>34</v>
      </c>
      <c r="L2189" s="31" t="s">
        <v>46</v>
      </c>
      <c r="M2189" s="169"/>
      <c r="N2189" s="148" t="s">
        <v>3033</v>
      </c>
      <c r="O2189" s="44" t="s">
        <v>35</v>
      </c>
      <c r="P2189" s="43">
        <v>2002</v>
      </c>
      <c r="Q2189" s="31">
        <v>1</v>
      </c>
      <c r="R2189" s="84" t="s">
        <v>188</v>
      </c>
      <c r="S2189" s="31" t="s">
        <v>34</v>
      </c>
      <c r="T2189" s="31"/>
      <c r="U2189" s="169"/>
      <c r="V2189" s="150"/>
      <c r="W2189" s="141" t="str" cm="1">
        <f t="array" ref="W2189">IF(SUM(LEN(B2189:V2189))=0,"",IF(OR(OR(ISBLANK(F2189),SUM(LEN(C2189),LEN(D2189))=0),AND(NOT(E2189="Unknown"),ISBLANK(J2189)),AND(NOT(O2189="Unknown"),ISBLANK(R2189))),"Missing Information", INDEX(Table15[Entire Service Line Classification], MATCH(SUMIFS(Table15[Unique ID],Table15[System-Owned Portion],E2189,Table15[If Material Anything Other than "Lead" in Column E,Was Material Ever Previously Lead?],G2189,Table15[Customer-Owned Portion],O2189),Table15[Unique ID],0),0)))</f>
        <v>Non-lead</v>
      </c>
      <c r="X2189"/>
    </row>
    <row r="2190" spans="2:24" ht="30" x14ac:dyDescent="0.25">
      <c r="B2190" s="146">
        <v>58906511</v>
      </c>
      <c r="C2190" s="31" t="s">
        <v>2419</v>
      </c>
      <c r="D2190" s="31"/>
      <c r="E2190" s="44" t="s">
        <v>35</v>
      </c>
      <c r="F2190" s="43" t="s">
        <v>34</v>
      </c>
      <c r="G2190" s="84" t="s">
        <v>34</v>
      </c>
      <c r="H2190" s="31"/>
      <c r="I2190" s="31"/>
      <c r="J2190" s="84" t="s">
        <v>190</v>
      </c>
      <c r="K2190" s="31" t="s">
        <v>34</v>
      </c>
      <c r="L2190" s="31" t="s">
        <v>46</v>
      </c>
      <c r="M2190" s="169"/>
      <c r="N2190" s="148" t="s">
        <v>3033</v>
      </c>
      <c r="O2190" s="44" t="s">
        <v>35</v>
      </c>
      <c r="P2190" s="43">
        <v>2002</v>
      </c>
      <c r="Q2190" s="31">
        <v>1</v>
      </c>
      <c r="R2190" s="84" t="s">
        <v>188</v>
      </c>
      <c r="S2190" s="31" t="s">
        <v>34</v>
      </c>
      <c r="T2190" s="31"/>
      <c r="U2190" s="169"/>
      <c r="V2190" s="150"/>
      <c r="W2190" s="141" t="str" cm="1">
        <f t="array" ref="W2190">IF(SUM(LEN(B2190:V2190))=0,"",IF(OR(OR(ISBLANK(F2190),SUM(LEN(C2190),LEN(D2190))=0),AND(NOT(E2190="Unknown"),ISBLANK(J2190)),AND(NOT(O2190="Unknown"),ISBLANK(R2190))),"Missing Information", INDEX(Table15[Entire Service Line Classification], MATCH(SUMIFS(Table15[Unique ID],Table15[System-Owned Portion],E2190,Table15[If Material Anything Other than "Lead" in Column E,Was Material Ever Previously Lead?],G2190,Table15[Customer-Owned Portion],O2190),Table15[Unique ID],0),0)))</f>
        <v>Non-lead</v>
      </c>
      <c r="X2190"/>
    </row>
    <row r="2191" spans="2:24" ht="30" x14ac:dyDescent="0.25">
      <c r="B2191" s="146">
        <v>59368715</v>
      </c>
      <c r="C2191" s="31" t="s">
        <v>2420</v>
      </c>
      <c r="D2191" s="31"/>
      <c r="E2191" s="44" t="s">
        <v>35</v>
      </c>
      <c r="F2191" s="43" t="s">
        <v>34</v>
      </c>
      <c r="G2191" s="84" t="s">
        <v>34</v>
      </c>
      <c r="H2191" s="31"/>
      <c r="I2191" s="31"/>
      <c r="J2191" s="84" t="s">
        <v>190</v>
      </c>
      <c r="K2191" s="31" t="s">
        <v>34</v>
      </c>
      <c r="L2191" s="31" t="s">
        <v>46</v>
      </c>
      <c r="M2191" s="169"/>
      <c r="N2191" s="148" t="s">
        <v>3033</v>
      </c>
      <c r="O2191" s="44" t="s">
        <v>35</v>
      </c>
      <c r="P2191" s="43">
        <v>2002</v>
      </c>
      <c r="Q2191" s="31">
        <v>1</v>
      </c>
      <c r="R2191" s="84" t="s">
        <v>188</v>
      </c>
      <c r="S2191" s="31" t="s">
        <v>34</v>
      </c>
      <c r="T2191" s="31"/>
      <c r="U2191" s="169"/>
      <c r="V2191" s="150"/>
      <c r="W2191" s="141" t="str" cm="1">
        <f t="array" ref="W2191">IF(SUM(LEN(B2191:V2191))=0,"",IF(OR(OR(ISBLANK(F2191),SUM(LEN(C2191),LEN(D2191))=0),AND(NOT(E2191="Unknown"),ISBLANK(J2191)),AND(NOT(O2191="Unknown"),ISBLANK(R2191))),"Missing Information", INDEX(Table15[Entire Service Line Classification], MATCH(SUMIFS(Table15[Unique ID],Table15[System-Owned Portion],E2191,Table15[If Material Anything Other than "Lead" in Column E,Was Material Ever Previously Lead?],G2191,Table15[Customer-Owned Portion],O2191),Table15[Unique ID],0),0)))</f>
        <v>Non-lead</v>
      </c>
      <c r="X2191"/>
    </row>
    <row r="2192" spans="2:24" ht="30" x14ac:dyDescent="0.25">
      <c r="B2192" s="146">
        <v>70111650</v>
      </c>
      <c r="C2192" s="31" t="s">
        <v>2421</v>
      </c>
      <c r="D2192" s="31"/>
      <c r="E2192" s="44" t="s">
        <v>35</v>
      </c>
      <c r="F2192" s="43" t="s">
        <v>34</v>
      </c>
      <c r="G2192" s="84" t="s">
        <v>34</v>
      </c>
      <c r="H2192" s="31"/>
      <c r="I2192" s="31"/>
      <c r="J2192" s="84" t="s">
        <v>190</v>
      </c>
      <c r="K2192" s="31" t="s">
        <v>34</v>
      </c>
      <c r="L2192" s="31" t="s">
        <v>46</v>
      </c>
      <c r="M2192" s="169"/>
      <c r="N2192" s="148" t="s">
        <v>3033</v>
      </c>
      <c r="O2192" s="44" t="s">
        <v>35</v>
      </c>
      <c r="P2192" s="43">
        <v>2002</v>
      </c>
      <c r="Q2192" s="31">
        <v>1</v>
      </c>
      <c r="R2192" s="84" t="s">
        <v>188</v>
      </c>
      <c r="S2192" s="31" t="s">
        <v>34</v>
      </c>
      <c r="T2192" s="31"/>
      <c r="U2192" s="169"/>
      <c r="V2192" s="150"/>
      <c r="W2192" s="141" t="str" cm="1">
        <f t="array" ref="W2192">IF(SUM(LEN(B2192:V2192))=0,"",IF(OR(OR(ISBLANK(F2192),SUM(LEN(C2192),LEN(D2192))=0),AND(NOT(E2192="Unknown"),ISBLANK(J2192)),AND(NOT(O2192="Unknown"),ISBLANK(R2192))),"Missing Information", INDEX(Table15[Entire Service Line Classification], MATCH(SUMIFS(Table15[Unique ID],Table15[System-Owned Portion],E2192,Table15[If Material Anything Other than "Lead" in Column E,Was Material Ever Previously Lead?],G2192,Table15[Customer-Owned Portion],O2192),Table15[Unique ID],0),0)))</f>
        <v>Non-lead</v>
      </c>
      <c r="X2192"/>
    </row>
    <row r="2193" spans="2:24" ht="30" x14ac:dyDescent="0.25">
      <c r="B2193" s="146">
        <v>57530404</v>
      </c>
      <c r="C2193" s="31" t="s">
        <v>2422</v>
      </c>
      <c r="D2193" s="31"/>
      <c r="E2193" s="44" t="s">
        <v>35</v>
      </c>
      <c r="F2193" s="43" t="s">
        <v>34</v>
      </c>
      <c r="G2193" s="84" t="s">
        <v>34</v>
      </c>
      <c r="H2193" s="31"/>
      <c r="I2193" s="31"/>
      <c r="J2193" s="84" t="s">
        <v>190</v>
      </c>
      <c r="K2193" s="31" t="s">
        <v>34</v>
      </c>
      <c r="L2193" s="31" t="s">
        <v>46</v>
      </c>
      <c r="M2193" s="169"/>
      <c r="N2193" s="148" t="s">
        <v>3033</v>
      </c>
      <c r="O2193" s="44" t="s">
        <v>35</v>
      </c>
      <c r="P2193" s="43">
        <v>2002</v>
      </c>
      <c r="Q2193" s="31">
        <v>1</v>
      </c>
      <c r="R2193" s="84" t="s">
        <v>188</v>
      </c>
      <c r="S2193" s="31" t="s">
        <v>34</v>
      </c>
      <c r="T2193" s="31"/>
      <c r="U2193" s="169"/>
      <c r="V2193" s="150"/>
      <c r="W2193" s="141" t="str" cm="1">
        <f t="array" ref="W2193">IF(SUM(LEN(B2193:V2193))=0,"",IF(OR(OR(ISBLANK(F2193),SUM(LEN(C2193),LEN(D2193))=0),AND(NOT(E2193="Unknown"),ISBLANK(J2193)),AND(NOT(O2193="Unknown"),ISBLANK(R2193))),"Missing Information", INDEX(Table15[Entire Service Line Classification], MATCH(SUMIFS(Table15[Unique ID],Table15[System-Owned Portion],E2193,Table15[If Material Anything Other than "Lead" in Column E,Was Material Ever Previously Lead?],G2193,Table15[Customer-Owned Portion],O2193),Table15[Unique ID],0),0)))</f>
        <v>Non-lead</v>
      </c>
      <c r="X2193"/>
    </row>
    <row r="2194" spans="2:24" ht="30" x14ac:dyDescent="0.25">
      <c r="B2194" s="146">
        <v>58906461</v>
      </c>
      <c r="C2194" s="31" t="s">
        <v>2423</v>
      </c>
      <c r="D2194" s="31"/>
      <c r="E2194" s="44" t="s">
        <v>35</v>
      </c>
      <c r="F2194" s="43" t="s">
        <v>34</v>
      </c>
      <c r="G2194" s="84" t="s">
        <v>34</v>
      </c>
      <c r="H2194" s="31"/>
      <c r="I2194" s="31"/>
      <c r="J2194" s="84" t="s">
        <v>190</v>
      </c>
      <c r="K2194" s="31" t="s">
        <v>34</v>
      </c>
      <c r="L2194" s="31" t="s">
        <v>46</v>
      </c>
      <c r="M2194" s="169"/>
      <c r="N2194" s="148" t="s">
        <v>3033</v>
      </c>
      <c r="O2194" s="44" t="s">
        <v>35</v>
      </c>
      <c r="P2194" s="43">
        <v>2002</v>
      </c>
      <c r="Q2194" s="31">
        <v>1</v>
      </c>
      <c r="R2194" s="84" t="s">
        <v>188</v>
      </c>
      <c r="S2194" s="31" t="s">
        <v>34</v>
      </c>
      <c r="T2194" s="31"/>
      <c r="U2194" s="169"/>
      <c r="V2194" s="150"/>
      <c r="W2194" s="141" t="str" cm="1">
        <f t="array" ref="W2194">IF(SUM(LEN(B2194:V2194))=0,"",IF(OR(OR(ISBLANK(F2194),SUM(LEN(C2194),LEN(D2194))=0),AND(NOT(E2194="Unknown"),ISBLANK(J2194)),AND(NOT(O2194="Unknown"),ISBLANK(R2194))),"Missing Information", INDEX(Table15[Entire Service Line Classification], MATCH(SUMIFS(Table15[Unique ID],Table15[System-Owned Portion],E2194,Table15[If Material Anything Other than "Lead" in Column E,Was Material Ever Previously Lead?],G2194,Table15[Customer-Owned Portion],O2194),Table15[Unique ID],0),0)))</f>
        <v>Non-lead</v>
      </c>
      <c r="X2194"/>
    </row>
    <row r="2195" spans="2:24" ht="30" x14ac:dyDescent="0.25">
      <c r="B2195" s="146">
        <v>58906472</v>
      </c>
      <c r="C2195" s="31" t="s">
        <v>2424</v>
      </c>
      <c r="D2195" s="31"/>
      <c r="E2195" s="44" t="s">
        <v>35</v>
      </c>
      <c r="F2195" s="43" t="s">
        <v>34</v>
      </c>
      <c r="G2195" s="84" t="s">
        <v>34</v>
      </c>
      <c r="H2195" s="31"/>
      <c r="I2195" s="31"/>
      <c r="J2195" s="84" t="s">
        <v>190</v>
      </c>
      <c r="K2195" s="31" t="s">
        <v>34</v>
      </c>
      <c r="L2195" s="31" t="s">
        <v>46</v>
      </c>
      <c r="M2195" s="169"/>
      <c r="N2195" s="148" t="s">
        <v>3033</v>
      </c>
      <c r="O2195" s="44" t="s">
        <v>35</v>
      </c>
      <c r="P2195" s="43">
        <v>2002</v>
      </c>
      <c r="Q2195" s="31">
        <v>1</v>
      </c>
      <c r="R2195" s="84" t="s">
        <v>188</v>
      </c>
      <c r="S2195" s="31" t="s">
        <v>34</v>
      </c>
      <c r="T2195" s="31"/>
      <c r="U2195" s="169"/>
      <c r="V2195" s="150"/>
      <c r="W2195" s="141" t="str" cm="1">
        <f t="array" ref="W2195">IF(SUM(LEN(B2195:V2195))=0,"",IF(OR(OR(ISBLANK(F2195),SUM(LEN(C2195),LEN(D2195))=0),AND(NOT(E2195="Unknown"),ISBLANK(J2195)),AND(NOT(O2195="Unknown"),ISBLANK(R2195))),"Missing Information", INDEX(Table15[Entire Service Line Classification], MATCH(SUMIFS(Table15[Unique ID],Table15[System-Owned Portion],E2195,Table15[If Material Anything Other than "Lead" in Column E,Was Material Ever Previously Lead?],G2195,Table15[Customer-Owned Portion],O2195),Table15[Unique ID],0),0)))</f>
        <v>Non-lead</v>
      </c>
      <c r="X2195"/>
    </row>
    <row r="2196" spans="2:24" ht="30" x14ac:dyDescent="0.25">
      <c r="B2196" s="146">
        <v>58906500</v>
      </c>
      <c r="C2196" s="31" t="s">
        <v>2425</v>
      </c>
      <c r="D2196" s="31"/>
      <c r="E2196" s="44" t="s">
        <v>35</v>
      </c>
      <c r="F2196" s="43" t="s">
        <v>34</v>
      </c>
      <c r="G2196" s="84" t="s">
        <v>34</v>
      </c>
      <c r="H2196" s="31"/>
      <c r="I2196" s="31"/>
      <c r="J2196" s="84" t="s">
        <v>190</v>
      </c>
      <c r="K2196" s="31" t="s">
        <v>34</v>
      </c>
      <c r="L2196" s="31" t="s">
        <v>46</v>
      </c>
      <c r="M2196" s="169"/>
      <c r="N2196" s="148" t="s">
        <v>3033</v>
      </c>
      <c r="O2196" s="44" t="s">
        <v>35</v>
      </c>
      <c r="P2196" s="43">
        <v>2002</v>
      </c>
      <c r="Q2196" s="31">
        <v>1</v>
      </c>
      <c r="R2196" s="84" t="s">
        <v>188</v>
      </c>
      <c r="S2196" s="31" t="s">
        <v>34</v>
      </c>
      <c r="T2196" s="31"/>
      <c r="U2196" s="169"/>
      <c r="V2196" s="150"/>
      <c r="W2196" s="141" t="str" cm="1">
        <f t="array" ref="W2196">IF(SUM(LEN(B2196:V2196))=0,"",IF(OR(OR(ISBLANK(F2196),SUM(LEN(C2196),LEN(D2196))=0),AND(NOT(E2196="Unknown"),ISBLANK(J2196)),AND(NOT(O2196="Unknown"),ISBLANK(R2196))),"Missing Information", INDEX(Table15[Entire Service Line Classification], MATCH(SUMIFS(Table15[Unique ID],Table15[System-Owned Portion],E2196,Table15[If Material Anything Other than "Lead" in Column E,Was Material Ever Previously Lead?],G2196,Table15[Customer-Owned Portion],O2196),Table15[Unique ID],0),0)))</f>
        <v>Non-lead</v>
      </c>
      <c r="X2196"/>
    </row>
    <row r="2197" spans="2:24" ht="30" x14ac:dyDescent="0.25">
      <c r="B2197" s="146">
        <v>52490130</v>
      </c>
      <c r="C2197" s="31" t="s">
        <v>2426</v>
      </c>
      <c r="D2197" s="31"/>
      <c r="E2197" s="44" t="s">
        <v>35</v>
      </c>
      <c r="F2197" s="43" t="s">
        <v>34</v>
      </c>
      <c r="G2197" s="84" t="s">
        <v>34</v>
      </c>
      <c r="H2197" s="31"/>
      <c r="I2197" s="31"/>
      <c r="J2197" s="84" t="s">
        <v>190</v>
      </c>
      <c r="K2197" s="31" t="s">
        <v>34</v>
      </c>
      <c r="L2197" s="31" t="s">
        <v>46</v>
      </c>
      <c r="M2197" s="169"/>
      <c r="N2197" s="148" t="s">
        <v>3033</v>
      </c>
      <c r="O2197" s="44" t="s">
        <v>35</v>
      </c>
      <c r="P2197" s="43">
        <v>2002</v>
      </c>
      <c r="Q2197" s="31">
        <v>1</v>
      </c>
      <c r="R2197" s="84" t="s">
        <v>188</v>
      </c>
      <c r="S2197" s="31" t="s">
        <v>34</v>
      </c>
      <c r="T2197" s="31"/>
      <c r="U2197" s="169"/>
      <c r="V2197" s="150"/>
      <c r="W2197" s="141" t="str" cm="1">
        <f t="array" ref="W2197">IF(SUM(LEN(B2197:V2197))=0,"",IF(OR(OR(ISBLANK(F2197),SUM(LEN(C2197),LEN(D2197))=0),AND(NOT(E2197="Unknown"),ISBLANK(J2197)),AND(NOT(O2197="Unknown"),ISBLANK(R2197))),"Missing Information", INDEX(Table15[Entire Service Line Classification], MATCH(SUMIFS(Table15[Unique ID],Table15[System-Owned Portion],E2197,Table15[If Material Anything Other than "Lead" in Column E,Was Material Ever Previously Lead?],G2197,Table15[Customer-Owned Portion],O2197),Table15[Unique ID],0),0)))</f>
        <v>Non-lead</v>
      </c>
      <c r="X2197"/>
    </row>
    <row r="2198" spans="2:24" ht="30" x14ac:dyDescent="0.25">
      <c r="B2198" s="146">
        <v>53176004</v>
      </c>
      <c r="C2198" s="31" t="s">
        <v>2427</v>
      </c>
      <c r="D2198" s="31"/>
      <c r="E2198" s="44" t="s">
        <v>35</v>
      </c>
      <c r="F2198" s="43" t="s">
        <v>34</v>
      </c>
      <c r="G2198" s="84" t="s">
        <v>34</v>
      </c>
      <c r="H2198" s="31"/>
      <c r="I2198" s="31"/>
      <c r="J2198" s="84" t="s">
        <v>190</v>
      </c>
      <c r="K2198" s="31" t="s">
        <v>34</v>
      </c>
      <c r="L2198" s="31" t="s">
        <v>46</v>
      </c>
      <c r="M2198" s="169"/>
      <c r="N2198" s="148" t="s">
        <v>3033</v>
      </c>
      <c r="O2198" s="44" t="s">
        <v>35</v>
      </c>
      <c r="P2198" s="43">
        <v>2002</v>
      </c>
      <c r="Q2198" s="31">
        <v>1</v>
      </c>
      <c r="R2198" s="84" t="s">
        <v>188</v>
      </c>
      <c r="S2198" s="31" t="s">
        <v>34</v>
      </c>
      <c r="T2198" s="31"/>
      <c r="U2198" s="169"/>
      <c r="V2198" s="150"/>
      <c r="W2198" s="141" t="str" cm="1">
        <f t="array" ref="W2198">IF(SUM(LEN(B2198:V2198))=0,"",IF(OR(OR(ISBLANK(F2198),SUM(LEN(C2198),LEN(D2198))=0),AND(NOT(E2198="Unknown"),ISBLANK(J2198)),AND(NOT(O2198="Unknown"),ISBLANK(R2198))),"Missing Information", INDEX(Table15[Entire Service Line Classification], MATCH(SUMIFS(Table15[Unique ID],Table15[System-Owned Portion],E2198,Table15[If Material Anything Other than "Lead" in Column E,Was Material Ever Previously Lead?],G2198,Table15[Customer-Owned Portion],O2198),Table15[Unique ID],0),0)))</f>
        <v>Non-lead</v>
      </c>
      <c r="X2198"/>
    </row>
    <row r="2199" spans="2:24" ht="30" x14ac:dyDescent="0.25">
      <c r="B2199" s="146">
        <v>57530425</v>
      </c>
      <c r="C2199" s="31" t="s">
        <v>2428</v>
      </c>
      <c r="D2199" s="31"/>
      <c r="E2199" s="44" t="s">
        <v>35</v>
      </c>
      <c r="F2199" s="43" t="s">
        <v>34</v>
      </c>
      <c r="G2199" s="84" t="s">
        <v>34</v>
      </c>
      <c r="H2199" s="31"/>
      <c r="I2199" s="31"/>
      <c r="J2199" s="84" t="s">
        <v>190</v>
      </c>
      <c r="K2199" s="31" t="s">
        <v>34</v>
      </c>
      <c r="L2199" s="31" t="s">
        <v>46</v>
      </c>
      <c r="M2199" s="169"/>
      <c r="N2199" s="148" t="s">
        <v>3033</v>
      </c>
      <c r="O2199" s="44" t="s">
        <v>35</v>
      </c>
      <c r="P2199" s="43">
        <v>2002</v>
      </c>
      <c r="Q2199" s="31">
        <v>1</v>
      </c>
      <c r="R2199" s="84" t="s">
        <v>188</v>
      </c>
      <c r="S2199" s="31" t="s">
        <v>34</v>
      </c>
      <c r="T2199" s="31"/>
      <c r="U2199" s="169"/>
      <c r="V2199" s="150"/>
      <c r="W2199" s="141" t="str" cm="1">
        <f t="array" ref="W2199">IF(SUM(LEN(B2199:V2199))=0,"",IF(OR(OR(ISBLANK(F2199),SUM(LEN(C2199),LEN(D2199))=0),AND(NOT(E2199="Unknown"),ISBLANK(J2199)),AND(NOT(O2199="Unknown"),ISBLANK(R2199))),"Missing Information", INDEX(Table15[Entire Service Line Classification], MATCH(SUMIFS(Table15[Unique ID],Table15[System-Owned Portion],E2199,Table15[If Material Anything Other than "Lead" in Column E,Was Material Ever Previously Lead?],G2199,Table15[Customer-Owned Portion],O2199),Table15[Unique ID],0),0)))</f>
        <v>Non-lead</v>
      </c>
      <c r="X2199"/>
    </row>
    <row r="2200" spans="2:24" ht="30" x14ac:dyDescent="0.25">
      <c r="B2200" s="146">
        <v>89017925</v>
      </c>
      <c r="C2200" s="31" t="s">
        <v>2429</v>
      </c>
      <c r="D2200" s="31"/>
      <c r="E2200" s="44" t="s">
        <v>35</v>
      </c>
      <c r="F2200" s="43" t="s">
        <v>34</v>
      </c>
      <c r="G2200" s="84" t="s">
        <v>34</v>
      </c>
      <c r="H2200" s="31"/>
      <c r="I2200" s="31"/>
      <c r="J2200" s="84" t="s">
        <v>190</v>
      </c>
      <c r="K2200" s="31" t="s">
        <v>34</v>
      </c>
      <c r="L2200" s="31" t="s">
        <v>46</v>
      </c>
      <c r="M2200" s="169"/>
      <c r="N2200" s="148" t="s">
        <v>3033</v>
      </c>
      <c r="O2200" s="44" t="s">
        <v>35</v>
      </c>
      <c r="P2200" s="43">
        <v>2002</v>
      </c>
      <c r="Q2200" s="31">
        <v>1</v>
      </c>
      <c r="R2200" s="84" t="s">
        <v>188</v>
      </c>
      <c r="S2200" s="31" t="s">
        <v>34</v>
      </c>
      <c r="T2200" s="31"/>
      <c r="U2200" s="169"/>
      <c r="V2200" s="150"/>
      <c r="W2200" s="141" t="str" cm="1">
        <f t="array" ref="W2200">IF(SUM(LEN(B2200:V2200))=0,"",IF(OR(OR(ISBLANK(F2200),SUM(LEN(C2200),LEN(D2200))=0),AND(NOT(E2200="Unknown"),ISBLANK(J2200)),AND(NOT(O2200="Unknown"),ISBLANK(R2200))),"Missing Information", INDEX(Table15[Entire Service Line Classification], MATCH(SUMIFS(Table15[Unique ID],Table15[System-Owned Portion],E2200,Table15[If Material Anything Other than "Lead" in Column E,Was Material Ever Previously Lead?],G2200,Table15[Customer-Owned Portion],O2200),Table15[Unique ID],0),0)))</f>
        <v>Non-lead</v>
      </c>
      <c r="X2200"/>
    </row>
    <row r="2201" spans="2:24" ht="30" x14ac:dyDescent="0.25">
      <c r="B2201" s="146">
        <v>58906498</v>
      </c>
      <c r="C2201" s="31" t="s">
        <v>2430</v>
      </c>
      <c r="D2201" s="31"/>
      <c r="E2201" s="44" t="s">
        <v>35</v>
      </c>
      <c r="F2201" s="43" t="s">
        <v>34</v>
      </c>
      <c r="G2201" s="84" t="s">
        <v>34</v>
      </c>
      <c r="H2201" s="31"/>
      <c r="I2201" s="31"/>
      <c r="J2201" s="84" t="s">
        <v>190</v>
      </c>
      <c r="K2201" s="31" t="s">
        <v>34</v>
      </c>
      <c r="L2201" s="31" t="s">
        <v>46</v>
      </c>
      <c r="M2201" s="169"/>
      <c r="N2201" s="148" t="s">
        <v>3033</v>
      </c>
      <c r="O2201" s="44" t="s">
        <v>35</v>
      </c>
      <c r="P2201" s="43">
        <v>2002</v>
      </c>
      <c r="Q2201" s="31">
        <v>1</v>
      </c>
      <c r="R2201" s="84" t="s">
        <v>188</v>
      </c>
      <c r="S2201" s="31" t="s">
        <v>34</v>
      </c>
      <c r="T2201" s="31"/>
      <c r="U2201" s="169"/>
      <c r="V2201" s="150"/>
      <c r="W2201" s="141" t="str" cm="1">
        <f t="array" ref="W2201">IF(SUM(LEN(B2201:V2201))=0,"",IF(OR(OR(ISBLANK(F2201),SUM(LEN(C2201),LEN(D2201))=0),AND(NOT(E2201="Unknown"),ISBLANK(J2201)),AND(NOT(O2201="Unknown"),ISBLANK(R2201))),"Missing Information", INDEX(Table15[Entire Service Line Classification], MATCH(SUMIFS(Table15[Unique ID],Table15[System-Owned Portion],E2201,Table15[If Material Anything Other than "Lead" in Column E,Was Material Ever Previously Lead?],G2201,Table15[Customer-Owned Portion],O2201),Table15[Unique ID],0),0)))</f>
        <v>Non-lead</v>
      </c>
      <c r="X2201"/>
    </row>
    <row r="2202" spans="2:24" ht="30" x14ac:dyDescent="0.25">
      <c r="B2202" s="146">
        <v>58906491</v>
      </c>
      <c r="C2202" s="31" t="s">
        <v>2431</v>
      </c>
      <c r="D2202" s="31"/>
      <c r="E2202" s="44" t="s">
        <v>35</v>
      </c>
      <c r="F2202" s="43" t="s">
        <v>34</v>
      </c>
      <c r="G2202" s="84" t="s">
        <v>34</v>
      </c>
      <c r="H2202" s="31"/>
      <c r="I2202" s="31"/>
      <c r="J2202" s="84" t="s">
        <v>190</v>
      </c>
      <c r="K2202" s="31" t="s">
        <v>34</v>
      </c>
      <c r="L2202" s="31" t="s">
        <v>46</v>
      </c>
      <c r="M2202" s="169"/>
      <c r="N2202" s="148" t="s">
        <v>3033</v>
      </c>
      <c r="O2202" s="44" t="s">
        <v>35</v>
      </c>
      <c r="P2202" s="43">
        <v>2002</v>
      </c>
      <c r="Q2202" s="31">
        <v>1</v>
      </c>
      <c r="R2202" s="84" t="s">
        <v>188</v>
      </c>
      <c r="S2202" s="31" t="s">
        <v>34</v>
      </c>
      <c r="T2202" s="31"/>
      <c r="U2202" s="169"/>
      <c r="V2202" s="150"/>
      <c r="W2202" s="141" t="str" cm="1">
        <f t="array" ref="W2202">IF(SUM(LEN(B2202:V2202))=0,"",IF(OR(OR(ISBLANK(F2202),SUM(LEN(C2202),LEN(D2202))=0),AND(NOT(E2202="Unknown"),ISBLANK(J2202)),AND(NOT(O2202="Unknown"),ISBLANK(R2202))),"Missing Information", INDEX(Table15[Entire Service Line Classification], MATCH(SUMIFS(Table15[Unique ID],Table15[System-Owned Portion],E2202,Table15[If Material Anything Other than "Lead" in Column E,Was Material Ever Previously Lead?],G2202,Table15[Customer-Owned Portion],O2202),Table15[Unique ID],0),0)))</f>
        <v>Non-lead</v>
      </c>
      <c r="X2202"/>
    </row>
    <row r="2203" spans="2:24" ht="30" x14ac:dyDescent="0.25">
      <c r="B2203" s="146">
        <v>58906497</v>
      </c>
      <c r="C2203" s="31" t="s">
        <v>2432</v>
      </c>
      <c r="D2203" s="31"/>
      <c r="E2203" s="44" t="s">
        <v>35</v>
      </c>
      <c r="F2203" s="43" t="s">
        <v>34</v>
      </c>
      <c r="G2203" s="84" t="s">
        <v>34</v>
      </c>
      <c r="H2203" s="31"/>
      <c r="I2203" s="31"/>
      <c r="J2203" s="84" t="s">
        <v>190</v>
      </c>
      <c r="K2203" s="31" t="s">
        <v>34</v>
      </c>
      <c r="L2203" s="31" t="s">
        <v>46</v>
      </c>
      <c r="M2203" s="169"/>
      <c r="N2203" s="148" t="s">
        <v>3033</v>
      </c>
      <c r="O2203" s="44" t="s">
        <v>35</v>
      </c>
      <c r="P2203" s="43">
        <v>2002</v>
      </c>
      <c r="Q2203" s="31">
        <v>1</v>
      </c>
      <c r="R2203" s="84" t="s">
        <v>188</v>
      </c>
      <c r="S2203" s="31" t="s">
        <v>34</v>
      </c>
      <c r="T2203" s="31"/>
      <c r="U2203" s="169"/>
      <c r="V2203" s="150"/>
      <c r="W2203" s="141" t="str" cm="1">
        <f t="array" ref="W2203">IF(SUM(LEN(B2203:V2203))=0,"",IF(OR(OR(ISBLANK(F2203),SUM(LEN(C2203),LEN(D2203))=0),AND(NOT(E2203="Unknown"),ISBLANK(J2203)),AND(NOT(O2203="Unknown"),ISBLANK(R2203))),"Missing Information", INDEX(Table15[Entire Service Line Classification], MATCH(SUMIFS(Table15[Unique ID],Table15[System-Owned Portion],E2203,Table15[If Material Anything Other than "Lead" in Column E,Was Material Ever Previously Lead?],G2203,Table15[Customer-Owned Portion],O2203),Table15[Unique ID],0),0)))</f>
        <v>Non-lead</v>
      </c>
      <c r="X2203"/>
    </row>
    <row r="2204" spans="2:24" ht="30" x14ac:dyDescent="0.25">
      <c r="B2204" s="146">
        <v>57530426</v>
      </c>
      <c r="C2204" s="31" t="s">
        <v>2433</v>
      </c>
      <c r="D2204" s="31"/>
      <c r="E2204" s="44" t="s">
        <v>35</v>
      </c>
      <c r="F2204" s="43" t="s">
        <v>34</v>
      </c>
      <c r="G2204" s="84" t="s">
        <v>34</v>
      </c>
      <c r="H2204" s="31"/>
      <c r="I2204" s="31"/>
      <c r="J2204" s="84" t="s">
        <v>190</v>
      </c>
      <c r="K2204" s="31" t="s">
        <v>34</v>
      </c>
      <c r="L2204" s="31" t="s">
        <v>46</v>
      </c>
      <c r="M2204" s="169"/>
      <c r="N2204" s="148" t="s">
        <v>3033</v>
      </c>
      <c r="O2204" s="44" t="s">
        <v>35</v>
      </c>
      <c r="P2204" s="43">
        <v>2002</v>
      </c>
      <c r="Q2204" s="31">
        <v>1</v>
      </c>
      <c r="R2204" s="84" t="s">
        <v>188</v>
      </c>
      <c r="S2204" s="31" t="s">
        <v>34</v>
      </c>
      <c r="T2204" s="31"/>
      <c r="U2204" s="169"/>
      <c r="V2204" s="150"/>
      <c r="W2204" s="141" t="str" cm="1">
        <f t="array" ref="W2204">IF(SUM(LEN(B2204:V2204))=0,"",IF(OR(OR(ISBLANK(F2204),SUM(LEN(C2204),LEN(D2204))=0),AND(NOT(E2204="Unknown"),ISBLANK(J2204)),AND(NOT(O2204="Unknown"),ISBLANK(R2204))),"Missing Information", INDEX(Table15[Entire Service Line Classification], MATCH(SUMIFS(Table15[Unique ID],Table15[System-Owned Portion],E2204,Table15[If Material Anything Other than "Lead" in Column E,Was Material Ever Previously Lead?],G2204,Table15[Customer-Owned Portion],O2204),Table15[Unique ID],0),0)))</f>
        <v>Non-lead</v>
      </c>
      <c r="X2204"/>
    </row>
    <row r="2205" spans="2:24" ht="30" x14ac:dyDescent="0.25">
      <c r="B2205" s="146">
        <v>53175976</v>
      </c>
      <c r="C2205" s="31" t="s">
        <v>2434</v>
      </c>
      <c r="D2205" s="31"/>
      <c r="E2205" s="44" t="s">
        <v>35</v>
      </c>
      <c r="F2205" s="43" t="s">
        <v>34</v>
      </c>
      <c r="G2205" s="84" t="s">
        <v>34</v>
      </c>
      <c r="H2205" s="31"/>
      <c r="I2205" s="31"/>
      <c r="J2205" s="84" t="s">
        <v>190</v>
      </c>
      <c r="K2205" s="31" t="s">
        <v>34</v>
      </c>
      <c r="L2205" s="31" t="s">
        <v>46</v>
      </c>
      <c r="M2205" s="169"/>
      <c r="N2205" s="148" t="s">
        <v>3033</v>
      </c>
      <c r="O2205" s="44" t="s">
        <v>35</v>
      </c>
      <c r="P2205" s="43">
        <v>2002</v>
      </c>
      <c r="Q2205" s="31">
        <v>1</v>
      </c>
      <c r="R2205" s="84" t="s">
        <v>188</v>
      </c>
      <c r="S2205" s="31" t="s">
        <v>34</v>
      </c>
      <c r="T2205" s="31"/>
      <c r="U2205" s="169"/>
      <c r="V2205" s="150"/>
      <c r="W2205" s="141" t="str" cm="1">
        <f t="array" ref="W2205">IF(SUM(LEN(B2205:V2205))=0,"",IF(OR(OR(ISBLANK(F2205),SUM(LEN(C2205),LEN(D2205))=0),AND(NOT(E2205="Unknown"),ISBLANK(J2205)),AND(NOT(O2205="Unknown"),ISBLANK(R2205))),"Missing Information", INDEX(Table15[Entire Service Line Classification], MATCH(SUMIFS(Table15[Unique ID],Table15[System-Owned Portion],E2205,Table15[If Material Anything Other than "Lead" in Column E,Was Material Ever Previously Lead?],G2205,Table15[Customer-Owned Portion],O2205),Table15[Unique ID],0),0)))</f>
        <v>Non-lead</v>
      </c>
      <c r="X2205"/>
    </row>
    <row r="2206" spans="2:24" ht="30" x14ac:dyDescent="0.25">
      <c r="B2206" s="146">
        <v>70111612</v>
      </c>
      <c r="C2206" s="31" t="s">
        <v>2435</v>
      </c>
      <c r="D2206" s="31"/>
      <c r="E2206" s="44" t="s">
        <v>35</v>
      </c>
      <c r="F2206" s="43" t="s">
        <v>34</v>
      </c>
      <c r="G2206" s="84" t="s">
        <v>34</v>
      </c>
      <c r="H2206" s="31"/>
      <c r="I2206" s="31"/>
      <c r="J2206" s="84" t="s">
        <v>190</v>
      </c>
      <c r="K2206" s="31" t="s">
        <v>34</v>
      </c>
      <c r="L2206" s="31" t="s">
        <v>46</v>
      </c>
      <c r="M2206" s="169"/>
      <c r="N2206" s="148" t="s">
        <v>3033</v>
      </c>
      <c r="O2206" s="44" t="s">
        <v>35</v>
      </c>
      <c r="P2206" s="43">
        <v>2002</v>
      </c>
      <c r="Q2206" s="31">
        <v>1</v>
      </c>
      <c r="R2206" s="84" t="s">
        <v>188</v>
      </c>
      <c r="S2206" s="31" t="s">
        <v>34</v>
      </c>
      <c r="T2206" s="31"/>
      <c r="U2206" s="169"/>
      <c r="V2206" s="150"/>
      <c r="W2206" s="141" t="str" cm="1">
        <f t="array" ref="W2206">IF(SUM(LEN(B2206:V2206))=0,"",IF(OR(OR(ISBLANK(F2206),SUM(LEN(C2206),LEN(D2206))=0),AND(NOT(E2206="Unknown"),ISBLANK(J2206)),AND(NOT(O2206="Unknown"),ISBLANK(R2206))),"Missing Information", INDEX(Table15[Entire Service Line Classification], MATCH(SUMIFS(Table15[Unique ID],Table15[System-Owned Portion],E2206,Table15[If Material Anything Other than "Lead" in Column E,Was Material Ever Previously Lead?],G2206,Table15[Customer-Owned Portion],O2206),Table15[Unique ID],0),0)))</f>
        <v>Non-lead</v>
      </c>
      <c r="X2206"/>
    </row>
    <row r="2207" spans="2:24" ht="30" x14ac:dyDescent="0.25">
      <c r="B2207" s="146">
        <v>57530405</v>
      </c>
      <c r="C2207" s="31" t="s">
        <v>2436</v>
      </c>
      <c r="D2207" s="31"/>
      <c r="E2207" s="44" t="s">
        <v>35</v>
      </c>
      <c r="F2207" s="43" t="s">
        <v>34</v>
      </c>
      <c r="G2207" s="84" t="s">
        <v>34</v>
      </c>
      <c r="H2207" s="31"/>
      <c r="I2207" s="31"/>
      <c r="J2207" s="84" t="s">
        <v>190</v>
      </c>
      <c r="K2207" s="31" t="s">
        <v>34</v>
      </c>
      <c r="L2207" s="31" t="s">
        <v>46</v>
      </c>
      <c r="M2207" s="169"/>
      <c r="N2207" s="148" t="s">
        <v>3033</v>
      </c>
      <c r="O2207" s="44" t="s">
        <v>35</v>
      </c>
      <c r="P2207" s="43">
        <v>2002</v>
      </c>
      <c r="Q2207" s="31">
        <v>1</v>
      </c>
      <c r="R2207" s="84" t="s">
        <v>188</v>
      </c>
      <c r="S2207" s="31" t="s">
        <v>34</v>
      </c>
      <c r="T2207" s="31"/>
      <c r="U2207" s="169"/>
      <c r="V2207" s="150"/>
      <c r="W2207" s="141" t="str" cm="1">
        <f t="array" ref="W2207">IF(SUM(LEN(B2207:V2207))=0,"",IF(OR(OR(ISBLANK(F2207),SUM(LEN(C2207),LEN(D2207))=0),AND(NOT(E2207="Unknown"),ISBLANK(J2207)),AND(NOT(O2207="Unknown"),ISBLANK(R2207))),"Missing Information", INDEX(Table15[Entire Service Line Classification], MATCH(SUMIFS(Table15[Unique ID],Table15[System-Owned Portion],E2207,Table15[If Material Anything Other than "Lead" in Column E,Was Material Ever Previously Lead?],G2207,Table15[Customer-Owned Portion],O2207),Table15[Unique ID],0),0)))</f>
        <v>Non-lead</v>
      </c>
      <c r="X2207"/>
    </row>
    <row r="2208" spans="2:24" ht="30" x14ac:dyDescent="0.25">
      <c r="B2208" s="146">
        <v>59368689</v>
      </c>
      <c r="C2208" s="31" t="s">
        <v>2437</v>
      </c>
      <c r="D2208" s="31"/>
      <c r="E2208" s="44" t="s">
        <v>35</v>
      </c>
      <c r="F2208" s="43" t="s">
        <v>34</v>
      </c>
      <c r="G2208" s="84" t="s">
        <v>34</v>
      </c>
      <c r="H2208" s="31"/>
      <c r="I2208" s="31"/>
      <c r="J2208" s="84" t="s">
        <v>190</v>
      </c>
      <c r="K2208" s="31" t="s">
        <v>34</v>
      </c>
      <c r="L2208" s="31" t="s">
        <v>46</v>
      </c>
      <c r="M2208" s="169"/>
      <c r="N2208" s="148" t="s">
        <v>3033</v>
      </c>
      <c r="O2208" s="44" t="s">
        <v>35</v>
      </c>
      <c r="P2208" s="43">
        <v>2002</v>
      </c>
      <c r="Q2208" s="31">
        <v>1</v>
      </c>
      <c r="R2208" s="84" t="s">
        <v>188</v>
      </c>
      <c r="S2208" s="31" t="s">
        <v>34</v>
      </c>
      <c r="T2208" s="31"/>
      <c r="U2208" s="169"/>
      <c r="V2208" s="150"/>
      <c r="W2208" s="141" t="str" cm="1">
        <f t="array" ref="W2208">IF(SUM(LEN(B2208:V2208))=0,"",IF(OR(OR(ISBLANK(F2208),SUM(LEN(C2208),LEN(D2208))=0),AND(NOT(E2208="Unknown"),ISBLANK(J2208)),AND(NOT(O2208="Unknown"),ISBLANK(R2208))),"Missing Information", INDEX(Table15[Entire Service Line Classification], MATCH(SUMIFS(Table15[Unique ID],Table15[System-Owned Portion],E2208,Table15[If Material Anything Other than "Lead" in Column E,Was Material Ever Previously Lead?],G2208,Table15[Customer-Owned Portion],O2208),Table15[Unique ID],0),0)))</f>
        <v>Non-lead</v>
      </c>
      <c r="X2208"/>
    </row>
    <row r="2209" spans="2:24" ht="30" x14ac:dyDescent="0.25">
      <c r="B2209" s="146">
        <v>58906512</v>
      </c>
      <c r="C2209" s="31" t="s">
        <v>2438</v>
      </c>
      <c r="D2209" s="31"/>
      <c r="E2209" s="44" t="s">
        <v>35</v>
      </c>
      <c r="F2209" s="43" t="s">
        <v>34</v>
      </c>
      <c r="G2209" s="84" t="s">
        <v>34</v>
      </c>
      <c r="H2209" s="31"/>
      <c r="I2209" s="31"/>
      <c r="J2209" s="84" t="s">
        <v>190</v>
      </c>
      <c r="K2209" s="31" t="s">
        <v>34</v>
      </c>
      <c r="L2209" s="31" t="s">
        <v>46</v>
      </c>
      <c r="M2209" s="169"/>
      <c r="N2209" s="148" t="s">
        <v>3033</v>
      </c>
      <c r="O2209" s="44" t="s">
        <v>35</v>
      </c>
      <c r="P2209" s="43">
        <v>2002</v>
      </c>
      <c r="Q2209" s="31">
        <v>1</v>
      </c>
      <c r="R2209" s="84" t="s">
        <v>188</v>
      </c>
      <c r="S2209" s="31" t="s">
        <v>34</v>
      </c>
      <c r="T2209" s="31"/>
      <c r="U2209" s="169"/>
      <c r="V2209" s="150"/>
      <c r="W2209" s="141" t="str" cm="1">
        <f t="array" ref="W2209">IF(SUM(LEN(B2209:V2209))=0,"",IF(OR(OR(ISBLANK(F2209),SUM(LEN(C2209),LEN(D2209))=0),AND(NOT(E2209="Unknown"),ISBLANK(J2209)),AND(NOT(O2209="Unknown"),ISBLANK(R2209))),"Missing Information", INDEX(Table15[Entire Service Line Classification], MATCH(SUMIFS(Table15[Unique ID],Table15[System-Owned Portion],E2209,Table15[If Material Anything Other than "Lead" in Column E,Was Material Ever Previously Lead?],G2209,Table15[Customer-Owned Portion],O2209),Table15[Unique ID],0),0)))</f>
        <v>Non-lead</v>
      </c>
      <c r="X2209"/>
    </row>
    <row r="2210" spans="2:24" ht="30" x14ac:dyDescent="0.25">
      <c r="B2210" s="146">
        <v>59368722</v>
      </c>
      <c r="C2210" s="31" t="s">
        <v>2439</v>
      </c>
      <c r="D2210" s="31"/>
      <c r="E2210" s="44" t="s">
        <v>35</v>
      </c>
      <c r="F2210" s="43" t="s">
        <v>34</v>
      </c>
      <c r="G2210" s="84" t="s">
        <v>34</v>
      </c>
      <c r="H2210" s="31"/>
      <c r="I2210" s="31"/>
      <c r="J2210" s="84" t="s">
        <v>190</v>
      </c>
      <c r="K2210" s="31" t="s">
        <v>34</v>
      </c>
      <c r="L2210" s="31" t="s">
        <v>46</v>
      </c>
      <c r="M2210" s="169"/>
      <c r="N2210" s="148" t="s">
        <v>3033</v>
      </c>
      <c r="O2210" s="44" t="s">
        <v>35</v>
      </c>
      <c r="P2210" s="43">
        <v>2002</v>
      </c>
      <c r="Q2210" s="31">
        <v>1</v>
      </c>
      <c r="R2210" s="84" t="s">
        <v>188</v>
      </c>
      <c r="S2210" s="31" t="s">
        <v>34</v>
      </c>
      <c r="T2210" s="31"/>
      <c r="U2210" s="169"/>
      <c r="V2210" s="150"/>
      <c r="W2210" s="141" t="str" cm="1">
        <f t="array" ref="W2210">IF(SUM(LEN(B2210:V2210))=0,"",IF(OR(OR(ISBLANK(F2210),SUM(LEN(C2210),LEN(D2210))=0),AND(NOT(E2210="Unknown"),ISBLANK(J2210)),AND(NOT(O2210="Unknown"),ISBLANK(R2210))),"Missing Information", INDEX(Table15[Entire Service Line Classification], MATCH(SUMIFS(Table15[Unique ID],Table15[System-Owned Portion],E2210,Table15[If Material Anything Other than "Lead" in Column E,Was Material Ever Previously Lead?],G2210,Table15[Customer-Owned Portion],O2210),Table15[Unique ID],0),0)))</f>
        <v>Non-lead</v>
      </c>
      <c r="X2210"/>
    </row>
    <row r="2211" spans="2:24" ht="30" x14ac:dyDescent="0.25">
      <c r="B2211" s="146">
        <v>58906494</v>
      </c>
      <c r="C2211" s="31" t="s">
        <v>2440</v>
      </c>
      <c r="D2211" s="31"/>
      <c r="E2211" s="44" t="s">
        <v>35</v>
      </c>
      <c r="F2211" s="43" t="s">
        <v>34</v>
      </c>
      <c r="G2211" s="84" t="s">
        <v>34</v>
      </c>
      <c r="H2211" s="31"/>
      <c r="I2211" s="31"/>
      <c r="J2211" s="84" t="s">
        <v>190</v>
      </c>
      <c r="K2211" s="31" t="s">
        <v>34</v>
      </c>
      <c r="L2211" s="31" t="s">
        <v>46</v>
      </c>
      <c r="M2211" s="169"/>
      <c r="N2211" s="148" t="s">
        <v>3033</v>
      </c>
      <c r="O2211" s="44" t="s">
        <v>35</v>
      </c>
      <c r="P2211" s="43">
        <v>2002</v>
      </c>
      <c r="Q2211" s="31">
        <v>1</v>
      </c>
      <c r="R2211" s="84" t="s">
        <v>188</v>
      </c>
      <c r="S2211" s="31" t="s">
        <v>34</v>
      </c>
      <c r="T2211" s="31"/>
      <c r="U2211" s="169"/>
      <c r="V2211" s="150"/>
      <c r="W2211" s="141" t="str" cm="1">
        <f t="array" ref="W2211">IF(SUM(LEN(B2211:V2211))=0,"",IF(OR(OR(ISBLANK(F2211),SUM(LEN(C2211),LEN(D2211))=0),AND(NOT(E2211="Unknown"),ISBLANK(J2211)),AND(NOT(O2211="Unknown"),ISBLANK(R2211))),"Missing Information", INDEX(Table15[Entire Service Line Classification], MATCH(SUMIFS(Table15[Unique ID],Table15[System-Owned Portion],E2211,Table15[If Material Anything Other than "Lead" in Column E,Was Material Ever Previously Lead?],G2211,Table15[Customer-Owned Portion],O2211),Table15[Unique ID],0),0)))</f>
        <v>Non-lead</v>
      </c>
      <c r="X2211"/>
    </row>
    <row r="2212" spans="2:24" ht="30" x14ac:dyDescent="0.25">
      <c r="B2212" s="146">
        <v>58906517</v>
      </c>
      <c r="C2212" s="31" t="s">
        <v>2441</v>
      </c>
      <c r="D2212" s="31"/>
      <c r="E2212" s="44" t="s">
        <v>35</v>
      </c>
      <c r="F2212" s="43" t="s">
        <v>34</v>
      </c>
      <c r="G2212" s="84" t="s">
        <v>34</v>
      </c>
      <c r="H2212" s="31"/>
      <c r="I2212" s="31"/>
      <c r="J2212" s="84" t="s">
        <v>190</v>
      </c>
      <c r="K2212" s="31" t="s">
        <v>34</v>
      </c>
      <c r="L2212" s="31" t="s">
        <v>46</v>
      </c>
      <c r="M2212" s="169"/>
      <c r="N2212" s="148" t="s">
        <v>3033</v>
      </c>
      <c r="O2212" s="44" t="s">
        <v>35</v>
      </c>
      <c r="P2212" s="43">
        <v>2002</v>
      </c>
      <c r="Q2212" s="31">
        <v>1</v>
      </c>
      <c r="R2212" s="84" t="s">
        <v>188</v>
      </c>
      <c r="S2212" s="31" t="s">
        <v>34</v>
      </c>
      <c r="T2212" s="31"/>
      <c r="U2212" s="169"/>
      <c r="V2212" s="150"/>
      <c r="W2212" s="141" t="str" cm="1">
        <f t="array" ref="W2212">IF(SUM(LEN(B2212:V2212))=0,"",IF(OR(OR(ISBLANK(F2212),SUM(LEN(C2212),LEN(D2212))=0),AND(NOT(E2212="Unknown"),ISBLANK(J2212)),AND(NOT(O2212="Unknown"),ISBLANK(R2212))),"Missing Information", INDEX(Table15[Entire Service Line Classification], MATCH(SUMIFS(Table15[Unique ID],Table15[System-Owned Portion],E2212,Table15[If Material Anything Other than "Lead" in Column E,Was Material Ever Previously Lead?],G2212,Table15[Customer-Owned Portion],O2212),Table15[Unique ID],0),0)))</f>
        <v>Non-lead</v>
      </c>
      <c r="X2212"/>
    </row>
    <row r="2213" spans="2:24" ht="30" x14ac:dyDescent="0.25">
      <c r="B2213" s="146">
        <v>57530448</v>
      </c>
      <c r="C2213" s="31" t="s">
        <v>2442</v>
      </c>
      <c r="D2213" s="31"/>
      <c r="E2213" s="44" t="s">
        <v>35</v>
      </c>
      <c r="F2213" s="43" t="s">
        <v>34</v>
      </c>
      <c r="G2213" s="84" t="s">
        <v>34</v>
      </c>
      <c r="H2213" s="31"/>
      <c r="I2213" s="31"/>
      <c r="J2213" s="84" t="s">
        <v>190</v>
      </c>
      <c r="K2213" s="31" t="s">
        <v>34</v>
      </c>
      <c r="L2213" s="31" t="s">
        <v>46</v>
      </c>
      <c r="M2213" s="169"/>
      <c r="N2213" s="148" t="s">
        <v>3033</v>
      </c>
      <c r="O2213" s="44" t="s">
        <v>35</v>
      </c>
      <c r="P2213" s="43">
        <v>2002</v>
      </c>
      <c r="Q2213" s="31">
        <v>1</v>
      </c>
      <c r="R2213" s="84" t="s">
        <v>188</v>
      </c>
      <c r="S2213" s="31" t="s">
        <v>34</v>
      </c>
      <c r="T2213" s="31"/>
      <c r="U2213" s="169"/>
      <c r="V2213" s="150"/>
      <c r="W2213" s="141" t="str" cm="1">
        <f t="array" ref="W2213">IF(SUM(LEN(B2213:V2213))=0,"",IF(OR(OR(ISBLANK(F2213),SUM(LEN(C2213),LEN(D2213))=0),AND(NOT(E2213="Unknown"),ISBLANK(J2213)),AND(NOT(O2213="Unknown"),ISBLANK(R2213))),"Missing Information", INDEX(Table15[Entire Service Line Classification], MATCH(SUMIFS(Table15[Unique ID],Table15[System-Owned Portion],E2213,Table15[If Material Anything Other than "Lead" in Column E,Was Material Ever Previously Lead?],G2213,Table15[Customer-Owned Portion],O2213),Table15[Unique ID],0),0)))</f>
        <v>Non-lead</v>
      </c>
      <c r="X2213"/>
    </row>
    <row r="2214" spans="2:24" ht="30" x14ac:dyDescent="0.25">
      <c r="B2214" s="146">
        <v>55487154</v>
      </c>
      <c r="C2214" s="31" t="s">
        <v>2443</v>
      </c>
      <c r="D2214" s="31"/>
      <c r="E2214" s="44" t="s">
        <v>35</v>
      </c>
      <c r="F2214" s="43" t="s">
        <v>34</v>
      </c>
      <c r="G2214" s="84" t="s">
        <v>34</v>
      </c>
      <c r="H2214" s="31"/>
      <c r="I2214" s="31"/>
      <c r="J2214" s="84" t="s">
        <v>190</v>
      </c>
      <c r="K2214" s="31" t="s">
        <v>34</v>
      </c>
      <c r="L2214" s="31" t="s">
        <v>46</v>
      </c>
      <c r="M2214" s="169"/>
      <c r="N2214" s="148" t="s">
        <v>3033</v>
      </c>
      <c r="O2214" s="44" t="s">
        <v>35</v>
      </c>
      <c r="P2214" s="43">
        <v>2002</v>
      </c>
      <c r="Q2214" s="31">
        <v>1</v>
      </c>
      <c r="R2214" s="84" t="s">
        <v>188</v>
      </c>
      <c r="S2214" s="31" t="s">
        <v>34</v>
      </c>
      <c r="T2214" s="31"/>
      <c r="U2214" s="169"/>
      <c r="V2214" s="150"/>
      <c r="W2214" s="141" t="str" cm="1">
        <f t="array" ref="W2214">IF(SUM(LEN(B2214:V2214))=0,"",IF(OR(OR(ISBLANK(F2214),SUM(LEN(C2214),LEN(D2214))=0),AND(NOT(E2214="Unknown"),ISBLANK(J2214)),AND(NOT(O2214="Unknown"),ISBLANK(R2214))),"Missing Information", INDEX(Table15[Entire Service Line Classification], MATCH(SUMIFS(Table15[Unique ID],Table15[System-Owned Portion],E2214,Table15[If Material Anything Other than "Lead" in Column E,Was Material Ever Previously Lead?],G2214,Table15[Customer-Owned Portion],O2214),Table15[Unique ID],0),0)))</f>
        <v>Non-lead</v>
      </c>
      <c r="X2214"/>
    </row>
    <row r="2215" spans="2:24" ht="30" x14ac:dyDescent="0.25">
      <c r="B2215" s="146">
        <v>52490150</v>
      </c>
      <c r="C2215" s="31" t="s">
        <v>2444</v>
      </c>
      <c r="D2215" s="31"/>
      <c r="E2215" s="44" t="s">
        <v>35</v>
      </c>
      <c r="F2215" s="43" t="s">
        <v>34</v>
      </c>
      <c r="G2215" s="84" t="s">
        <v>34</v>
      </c>
      <c r="H2215" s="31"/>
      <c r="I2215" s="31"/>
      <c r="J2215" s="84" t="s">
        <v>190</v>
      </c>
      <c r="K2215" s="31" t="s">
        <v>34</v>
      </c>
      <c r="L2215" s="31" t="s">
        <v>46</v>
      </c>
      <c r="M2215" s="169"/>
      <c r="N2215" s="148" t="s">
        <v>3033</v>
      </c>
      <c r="O2215" s="44" t="s">
        <v>35</v>
      </c>
      <c r="P2215" s="43">
        <v>2002</v>
      </c>
      <c r="Q2215" s="31">
        <v>1</v>
      </c>
      <c r="R2215" s="84" t="s">
        <v>188</v>
      </c>
      <c r="S2215" s="31" t="s">
        <v>34</v>
      </c>
      <c r="T2215" s="31"/>
      <c r="U2215" s="169"/>
      <c r="V2215" s="150"/>
      <c r="W2215" s="141" t="str" cm="1">
        <f t="array" ref="W2215">IF(SUM(LEN(B2215:V2215))=0,"",IF(OR(OR(ISBLANK(F2215),SUM(LEN(C2215),LEN(D2215))=0),AND(NOT(E2215="Unknown"),ISBLANK(J2215)),AND(NOT(O2215="Unknown"),ISBLANK(R2215))),"Missing Information", INDEX(Table15[Entire Service Line Classification], MATCH(SUMIFS(Table15[Unique ID],Table15[System-Owned Portion],E2215,Table15[If Material Anything Other than "Lead" in Column E,Was Material Ever Previously Lead?],G2215,Table15[Customer-Owned Portion],O2215),Table15[Unique ID],0),0)))</f>
        <v>Non-lead</v>
      </c>
      <c r="X2215"/>
    </row>
    <row r="2216" spans="2:24" ht="30" x14ac:dyDescent="0.25">
      <c r="B2216" s="146">
        <v>59368724</v>
      </c>
      <c r="C2216" s="31" t="s">
        <v>2445</v>
      </c>
      <c r="D2216" s="31"/>
      <c r="E2216" s="44" t="s">
        <v>35</v>
      </c>
      <c r="F2216" s="43" t="s">
        <v>34</v>
      </c>
      <c r="G2216" s="84" t="s">
        <v>34</v>
      </c>
      <c r="H2216" s="31"/>
      <c r="I2216" s="31"/>
      <c r="J2216" s="84" t="s">
        <v>190</v>
      </c>
      <c r="K2216" s="31" t="s">
        <v>34</v>
      </c>
      <c r="L2216" s="31" t="s">
        <v>46</v>
      </c>
      <c r="M2216" s="169"/>
      <c r="N2216" s="148" t="s">
        <v>3033</v>
      </c>
      <c r="O2216" s="44" t="s">
        <v>35</v>
      </c>
      <c r="P2216" s="43">
        <v>2002</v>
      </c>
      <c r="Q2216" s="31">
        <v>1</v>
      </c>
      <c r="R2216" s="84" t="s">
        <v>188</v>
      </c>
      <c r="S2216" s="31" t="s">
        <v>34</v>
      </c>
      <c r="T2216" s="31"/>
      <c r="U2216" s="169"/>
      <c r="V2216" s="150"/>
      <c r="W2216" s="141" t="str" cm="1">
        <f t="array" ref="W2216">IF(SUM(LEN(B2216:V2216))=0,"",IF(OR(OR(ISBLANK(F2216),SUM(LEN(C2216),LEN(D2216))=0),AND(NOT(E2216="Unknown"),ISBLANK(J2216)),AND(NOT(O2216="Unknown"),ISBLANK(R2216))),"Missing Information", INDEX(Table15[Entire Service Line Classification], MATCH(SUMIFS(Table15[Unique ID],Table15[System-Owned Portion],E2216,Table15[If Material Anything Other than "Lead" in Column E,Was Material Ever Previously Lead?],G2216,Table15[Customer-Owned Portion],O2216),Table15[Unique ID],0),0)))</f>
        <v>Non-lead</v>
      </c>
      <c r="X2216"/>
    </row>
    <row r="2217" spans="2:24" ht="30" x14ac:dyDescent="0.25">
      <c r="B2217" s="146">
        <v>51145718</v>
      </c>
      <c r="C2217" s="31" t="s">
        <v>2446</v>
      </c>
      <c r="D2217" s="31"/>
      <c r="E2217" s="44" t="s">
        <v>35</v>
      </c>
      <c r="F2217" s="43" t="s">
        <v>34</v>
      </c>
      <c r="G2217" s="84" t="s">
        <v>34</v>
      </c>
      <c r="H2217" s="31"/>
      <c r="I2217" s="31"/>
      <c r="J2217" s="84" t="s">
        <v>190</v>
      </c>
      <c r="K2217" s="31" t="s">
        <v>34</v>
      </c>
      <c r="L2217" s="31" t="s">
        <v>46</v>
      </c>
      <c r="M2217" s="169"/>
      <c r="N2217" s="148" t="s">
        <v>3033</v>
      </c>
      <c r="O2217" s="44" t="s">
        <v>35</v>
      </c>
      <c r="P2217" s="43">
        <v>2002</v>
      </c>
      <c r="Q2217" s="31">
        <v>1</v>
      </c>
      <c r="R2217" s="84" t="s">
        <v>188</v>
      </c>
      <c r="S2217" s="31" t="s">
        <v>34</v>
      </c>
      <c r="T2217" s="31"/>
      <c r="U2217" s="169"/>
      <c r="V2217" s="150"/>
      <c r="W2217" s="141" t="str" cm="1">
        <f t="array" ref="W2217">IF(SUM(LEN(B2217:V2217))=0,"",IF(OR(OR(ISBLANK(F2217),SUM(LEN(C2217),LEN(D2217))=0),AND(NOT(E2217="Unknown"),ISBLANK(J2217)),AND(NOT(O2217="Unknown"),ISBLANK(R2217))),"Missing Information", INDEX(Table15[Entire Service Line Classification], MATCH(SUMIFS(Table15[Unique ID],Table15[System-Owned Portion],E2217,Table15[If Material Anything Other than "Lead" in Column E,Was Material Ever Previously Lead?],G2217,Table15[Customer-Owned Portion],O2217),Table15[Unique ID],0),0)))</f>
        <v>Non-lead</v>
      </c>
      <c r="X2217"/>
    </row>
    <row r="2218" spans="2:24" ht="30" x14ac:dyDescent="0.25">
      <c r="B2218" s="146">
        <v>53671181</v>
      </c>
      <c r="C2218" s="31" t="s">
        <v>2447</v>
      </c>
      <c r="D2218" s="31"/>
      <c r="E2218" s="44" t="s">
        <v>35</v>
      </c>
      <c r="F2218" s="43" t="s">
        <v>34</v>
      </c>
      <c r="G2218" s="84" t="s">
        <v>34</v>
      </c>
      <c r="H2218" s="31"/>
      <c r="I2218" s="31"/>
      <c r="J2218" s="84" t="s">
        <v>190</v>
      </c>
      <c r="K2218" s="31" t="s">
        <v>34</v>
      </c>
      <c r="L2218" s="31" t="s">
        <v>46</v>
      </c>
      <c r="M2218" s="169"/>
      <c r="N2218" s="148" t="s">
        <v>3033</v>
      </c>
      <c r="O2218" s="106" t="s">
        <v>35</v>
      </c>
      <c r="P2218" s="43">
        <v>2002</v>
      </c>
      <c r="Q2218" s="31">
        <v>1</v>
      </c>
      <c r="R2218" s="84" t="s">
        <v>188</v>
      </c>
      <c r="S2218" s="31" t="s">
        <v>34</v>
      </c>
      <c r="T2218" s="31"/>
      <c r="U2218" s="169"/>
      <c r="V2218" s="150"/>
      <c r="W2218" s="141" t="str" cm="1">
        <f t="array" ref="W2218">IF(SUM(LEN(B2218:V2218))=0,"",IF(OR(OR(ISBLANK(F2218),SUM(LEN(C2218),LEN(D2218))=0),AND(NOT(E2218="Unknown"),ISBLANK(J2218)),AND(NOT(O2218="Unknown"),ISBLANK(R2218))),"Missing Information", INDEX(Table15[Entire Service Line Classification], MATCH(SUMIFS(Table15[Unique ID],Table15[System-Owned Portion],E2218,Table15[If Material Anything Other than "Lead" in Column E,Was Material Ever Previously Lead?],G2218,Table15[Customer-Owned Portion],O2218),Table15[Unique ID],0),0)))</f>
        <v>Non-lead</v>
      </c>
      <c r="X2218"/>
    </row>
    <row r="2219" spans="2:24" ht="30" x14ac:dyDescent="0.25">
      <c r="B2219" s="146">
        <v>59368716</v>
      </c>
      <c r="C2219" s="31" t="s">
        <v>2448</v>
      </c>
      <c r="D2219" s="31"/>
      <c r="E2219" s="44" t="s">
        <v>35</v>
      </c>
      <c r="F2219" s="43" t="s">
        <v>34</v>
      </c>
      <c r="G2219" s="84" t="s">
        <v>34</v>
      </c>
      <c r="H2219" s="31"/>
      <c r="I2219" s="31"/>
      <c r="J2219" s="84" t="s">
        <v>190</v>
      </c>
      <c r="K2219" s="31" t="s">
        <v>34</v>
      </c>
      <c r="L2219" s="31" t="s">
        <v>46</v>
      </c>
      <c r="M2219" s="169"/>
      <c r="N2219" s="148" t="s">
        <v>3033</v>
      </c>
      <c r="O2219" s="106" t="s">
        <v>35</v>
      </c>
      <c r="P2219" s="43">
        <v>2002</v>
      </c>
      <c r="Q2219" s="31">
        <v>1</v>
      </c>
      <c r="R2219" s="84" t="s">
        <v>188</v>
      </c>
      <c r="S2219" s="31" t="s">
        <v>34</v>
      </c>
      <c r="T2219" s="31"/>
      <c r="U2219" s="169"/>
      <c r="V2219" s="150"/>
      <c r="W2219" s="141" t="str" cm="1">
        <f t="array" ref="W2219">IF(SUM(LEN(B2219:V2219))=0,"",IF(OR(OR(ISBLANK(F2219),SUM(LEN(C2219),LEN(D2219))=0),AND(NOT(E2219="Unknown"),ISBLANK(J2219)),AND(NOT(O2219="Unknown"),ISBLANK(R2219))),"Missing Information", INDEX(Table15[Entire Service Line Classification], MATCH(SUMIFS(Table15[Unique ID],Table15[System-Owned Portion],E2219,Table15[If Material Anything Other than "Lead" in Column E,Was Material Ever Previously Lead?],G2219,Table15[Customer-Owned Portion],O2219),Table15[Unique ID],0),0)))</f>
        <v>Non-lead</v>
      </c>
      <c r="X2219"/>
    </row>
    <row r="2220" spans="2:24" ht="30" x14ac:dyDescent="0.25">
      <c r="B2220" s="146">
        <v>55487194</v>
      </c>
      <c r="C2220" s="31" t="s">
        <v>2449</v>
      </c>
      <c r="D2220" s="31"/>
      <c r="E2220" s="44" t="s">
        <v>35</v>
      </c>
      <c r="F2220" s="43" t="s">
        <v>34</v>
      </c>
      <c r="G2220" s="84" t="s">
        <v>34</v>
      </c>
      <c r="H2220" s="31"/>
      <c r="I2220" s="31"/>
      <c r="J2220" s="84" t="s">
        <v>190</v>
      </c>
      <c r="K2220" s="31" t="s">
        <v>34</v>
      </c>
      <c r="L2220" s="31" t="s">
        <v>46</v>
      </c>
      <c r="M2220" s="169"/>
      <c r="N2220" s="148" t="s">
        <v>3033</v>
      </c>
      <c r="O2220" s="106" t="s">
        <v>35</v>
      </c>
      <c r="P2220" s="43">
        <v>2002</v>
      </c>
      <c r="Q2220" s="31">
        <v>1</v>
      </c>
      <c r="R2220" s="84" t="s">
        <v>188</v>
      </c>
      <c r="S2220" s="31" t="s">
        <v>34</v>
      </c>
      <c r="T2220" s="31"/>
      <c r="U2220" s="169"/>
      <c r="V2220" s="150"/>
      <c r="W2220" s="141" t="str" cm="1">
        <f t="array" ref="W2220">IF(SUM(LEN(B2220:V2220))=0,"",IF(OR(OR(ISBLANK(F2220),SUM(LEN(C2220),LEN(D2220))=0),AND(NOT(E2220="Unknown"),ISBLANK(J2220)),AND(NOT(O2220="Unknown"),ISBLANK(R2220))),"Missing Information", INDEX(Table15[Entire Service Line Classification], MATCH(SUMIFS(Table15[Unique ID],Table15[System-Owned Portion],E2220,Table15[If Material Anything Other than "Lead" in Column E,Was Material Ever Previously Lead?],G2220,Table15[Customer-Owned Portion],O2220),Table15[Unique ID],0),0)))</f>
        <v>Non-lead</v>
      </c>
      <c r="X2220"/>
    </row>
    <row r="2221" spans="2:24" ht="30" x14ac:dyDescent="0.25">
      <c r="B2221" s="146">
        <v>55487163</v>
      </c>
      <c r="C2221" s="31" t="s">
        <v>2450</v>
      </c>
      <c r="D2221" s="31"/>
      <c r="E2221" s="44" t="s">
        <v>35</v>
      </c>
      <c r="F2221" s="43" t="s">
        <v>34</v>
      </c>
      <c r="G2221" s="84" t="s">
        <v>34</v>
      </c>
      <c r="H2221" s="31"/>
      <c r="I2221" s="31"/>
      <c r="J2221" s="84" t="s">
        <v>190</v>
      </c>
      <c r="K2221" s="31" t="s">
        <v>34</v>
      </c>
      <c r="L2221" s="31" t="s">
        <v>46</v>
      </c>
      <c r="M2221" s="169"/>
      <c r="N2221" s="148" t="s">
        <v>3033</v>
      </c>
      <c r="O2221" s="106" t="s">
        <v>35</v>
      </c>
      <c r="P2221" s="43">
        <v>2002</v>
      </c>
      <c r="Q2221" s="31">
        <v>1</v>
      </c>
      <c r="R2221" s="84" t="s">
        <v>188</v>
      </c>
      <c r="S2221" s="31" t="s">
        <v>34</v>
      </c>
      <c r="T2221" s="31"/>
      <c r="U2221" s="169"/>
      <c r="V2221" s="150"/>
      <c r="W2221" s="141" t="str" cm="1">
        <f t="array" ref="W2221">IF(SUM(LEN(B2221:V2221))=0,"",IF(OR(OR(ISBLANK(F2221),SUM(LEN(C2221),LEN(D2221))=0),AND(NOT(E2221="Unknown"),ISBLANK(J2221)),AND(NOT(O2221="Unknown"),ISBLANK(R2221))),"Missing Information", INDEX(Table15[Entire Service Line Classification], MATCH(SUMIFS(Table15[Unique ID],Table15[System-Owned Portion],E2221,Table15[If Material Anything Other than "Lead" in Column E,Was Material Ever Previously Lead?],G2221,Table15[Customer-Owned Portion],O2221),Table15[Unique ID],0),0)))</f>
        <v>Non-lead</v>
      </c>
      <c r="X2221"/>
    </row>
    <row r="2222" spans="2:24" ht="30" x14ac:dyDescent="0.25">
      <c r="B2222" s="146">
        <v>57530438</v>
      </c>
      <c r="C2222" s="31" t="s">
        <v>2451</v>
      </c>
      <c r="D2222" s="31"/>
      <c r="E2222" s="44" t="s">
        <v>35</v>
      </c>
      <c r="F2222" s="43" t="s">
        <v>34</v>
      </c>
      <c r="G2222" s="84" t="s">
        <v>34</v>
      </c>
      <c r="H2222" s="31"/>
      <c r="I2222" s="31"/>
      <c r="J2222" s="84" t="s">
        <v>190</v>
      </c>
      <c r="K2222" s="31" t="s">
        <v>34</v>
      </c>
      <c r="L2222" s="31" t="s">
        <v>46</v>
      </c>
      <c r="M2222" s="169"/>
      <c r="N2222" s="148" t="s">
        <v>3033</v>
      </c>
      <c r="O2222" s="106" t="s">
        <v>35</v>
      </c>
      <c r="P2222" s="43">
        <v>2002</v>
      </c>
      <c r="Q2222" s="31">
        <v>1</v>
      </c>
      <c r="R2222" s="84" t="s">
        <v>188</v>
      </c>
      <c r="S2222" s="31" t="s">
        <v>34</v>
      </c>
      <c r="T2222" s="31"/>
      <c r="U2222" s="169"/>
      <c r="V2222" s="150"/>
      <c r="W2222" s="141" t="str" cm="1">
        <f t="array" ref="W2222">IF(SUM(LEN(B2222:V2222))=0,"",IF(OR(OR(ISBLANK(F2222),SUM(LEN(C2222),LEN(D2222))=0),AND(NOT(E2222="Unknown"),ISBLANK(J2222)),AND(NOT(O2222="Unknown"),ISBLANK(R2222))),"Missing Information", INDEX(Table15[Entire Service Line Classification], MATCH(SUMIFS(Table15[Unique ID],Table15[System-Owned Portion],E2222,Table15[If Material Anything Other than "Lead" in Column E,Was Material Ever Previously Lead?],G2222,Table15[Customer-Owned Portion],O2222),Table15[Unique ID],0),0)))</f>
        <v>Non-lead</v>
      </c>
      <c r="X2222"/>
    </row>
    <row r="2223" spans="2:24" ht="30" x14ac:dyDescent="0.25">
      <c r="B2223" s="146">
        <v>59368708</v>
      </c>
      <c r="C2223" s="31" t="s">
        <v>2452</v>
      </c>
      <c r="D2223" s="31"/>
      <c r="E2223" s="44" t="s">
        <v>35</v>
      </c>
      <c r="F2223" s="43" t="s">
        <v>34</v>
      </c>
      <c r="G2223" s="84" t="s">
        <v>34</v>
      </c>
      <c r="H2223" s="31"/>
      <c r="I2223" s="31"/>
      <c r="J2223" s="84" t="s">
        <v>190</v>
      </c>
      <c r="K2223" s="31" t="s">
        <v>34</v>
      </c>
      <c r="L2223" s="31" t="s">
        <v>46</v>
      </c>
      <c r="M2223" s="169"/>
      <c r="N2223" s="148" t="s">
        <v>3033</v>
      </c>
      <c r="O2223" s="106" t="s">
        <v>35</v>
      </c>
      <c r="P2223" s="43">
        <v>2002</v>
      </c>
      <c r="Q2223" s="31">
        <v>1</v>
      </c>
      <c r="R2223" s="84" t="s">
        <v>188</v>
      </c>
      <c r="S2223" s="31" t="s">
        <v>34</v>
      </c>
      <c r="T2223" s="31"/>
      <c r="U2223" s="169"/>
      <c r="V2223" s="150"/>
      <c r="W2223" s="141" t="str" cm="1">
        <f t="array" ref="W2223">IF(SUM(LEN(B2223:V2223))=0,"",IF(OR(OR(ISBLANK(F2223),SUM(LEN(C2223),LEN(D2223))=0),AND(NOT(E2223="Unknown"),ISBLANK(J2223)),AND(NOT(O2223="Unknown"),ISBLANK(R2223))),"Missing Information", INDEX(Table15[Entire Service Line Classification], MATCH(SUMIFS(Table15[Unique ID],Table15[System-Owned Portion],E2223,Table15[If Material Anything Other than "Lead" in Column E,Was Material Ever Previously Lead?],G2223,Table15[Customer-Owned Portion],O2223),Table15[Unique ID],0),0)))</f>
        <v>Non-lead</v>
      </c>
      <c r="X2223"/>
    </row>
    <row r="2224" spans="2:24" ht="30" x14ac:dyDescent="0.25">
      <c r="B2224" s="146">
        <v>58906487</v>
      </c>
      <c r="C2224" s="31" t="s">
        <v>2453</v>
      </c>
      <c r="D2224" s="31"/>
      <c r="E2224" s="44" t="s">
        <v>35</v>
      </c>
      <c r="F2224" s="43" t="s">
        <v>34</v>
      </c>
      <c r="G2224" s="84" t="s">
        <v>34</v>
      </c>
      <c r="H2224" s="31"/>
      <c r="I2224" s="31"/>
      <c r="J2224" s="84" t="s">
        <v>190</v>
      </c>
      <c r="K2224" s="31" t="s">
        <v>34</v>
      </c>
      <c r="L2224" s="31" t="s">
        <v>46</v>
      </c>
      <c r="M2224" s="169"/>
      <c r="N2224" s="148" t="s">
        <v>3033</v>
      </c>
      <c r="O2224" s="106" t="s">
        <v>35</v>
      </c>
      <c r="P2224" s="43">
        <v>2002</v>
      </c>
      <c r="Q2224" s="31">
        <v>1</v>
      </c>
      <c r="R2224" s="84" t="s">
        <v>188</v>
      </c>
      <c r="S2224" s="31" t="s">
        <v>34</v>
      </c>
      <c r="T2224" s="31"/>
      <c r="U2224" s="169"/>
      <c r="V2224" s="150"/>
      <c r="W2224" s="141" t="str" cm="1">
        <f t="array" ref="W2224">IF(SUM(LEN(B2224:V2224))=0,"",IF(OR(OR(ISBLANK(F2224),SUM(LEN(C2224),LEN(D2224))=0),AND(NOT(E2224="Unknown"),ISBLANK(J2224)),AND(NOT(O2224="Unknown"),ISBLANK(R2224))),"Missing Information", INDEX(Table15[Entire Service Line Classification], MATCH(SUMIFS(Table15[Unique ID],Table15[System-Owned Portion],E2224,Table15[If Material Anything Other than "Lead" in Column E,Was Material Ever Previously Lead?],G2224,Table15[Customer-Owned Portion],O2224),Table15[Unique ID],0),0)))</f>
        <v>Non-lead</v>
      </c>
      <c r="X2224"/>
    </row>
    <row r="2225" spans="2:24" ht="30" x14ac:dyDescent="0.25">
      <c r="B2225" s="146">
        <v>49470291</v>
      </c>
      <c r="C2225" s="31" t="s">
        <v>2454</v>
      </c>
      <c r="D2225" s="31"/>
      <c r="E2225" s="44" t="s">
        <v>35</v>
      </c>
      <c r="F2225" s="43" t="s">
        <v>34</v>
      </c>
      <c r="G2225" s="84" t="s">
        <v>34</v>
      </c>
      <c r="H2225" s="31"/>
      <c r="I2225" s="31"/>
      <c r="J2225" s="84" t="s">
        <v>190</v>
      </c>
      <c r="K2225" s="31" t="s">
        <v>34</v>
      </c>
      <c r="L2225" s="31" t="s">
        <v>46</v>
      </c>
      <c r="M2225" s="169"/>
      <c r="N2225" s="148" t="s">
        <v>3033</v>
      </c>
      <c r="O2225" s="106" t="s">
        <v>35</v>
      </c>
      <c r="P2225" s="43">
        <v>2002</v>
      </c>
      <c r="Q2225" s="31">
        <v>1</v>
      </c>
      <c r="R2225" s="84" t="s">
        <v>188</v>
      </c>
      <c r="S2225" s="31" t="s">
        <v>34</v>
      </c>
      <c r="T2225" s="31"/>
      <c r="U2225" s="169"/>
      <c r="V2225" s="150"/>
      <c r="W2225" s="141" t="str" cm="1">
        <f t="array" ref="W2225">IF(SUM(LEN(B2225:V2225))=0,"",IF(OR(OR(ISBLANK(F2225),SUM(LEN(C2225),LEN(D2225))=0),AND(NOT(E2225="Unknown"),ISBLANK(J2225)),AND(NOT(O2225="Unknown"),ISBLANK(R2225))),"Missing Information", INDEX(Table15[Entire Service Line Classification], MATCH(SUMIFS(Table15[Unique ID],Table15[System-Owned Portion],E2225,Table15[If Material Anything Other than "Lead" in Column E,Was Material Ever Previously Lead?],G2225,Table15[Customer-Owned Portion],O2225),Table15[Unique ID],0),0)))</f>
        <v>Non-lead</v>
      </c>
      <c r="X2225"/>
    </row>
    <row r="2226" spans="2:24" ht="30" x14ac:dyDescent="0.25">
      <c r="B2226" s="146">
        <v>58906459</v>
      </c>
      <c r="C2226" s="31" t="s">
        <v>2455</v>
      </c>
      <c r="D2226" s="31"/>
      <c r="E2226" s="44" t="s">
        <v>35</v>
      </c>
      <c r="F2226" s="43" t="s">
        <v>34</v>
      </c>
      <c r="G2226" s="84" t="s">
        <v>34</v>
      </c>
      <c r="H2226" s="31"/>
      <c r="I2226" s="31"/>
      <c r="J2226" s="84" t="s">
        <v>190</v>
      </c>
      <c r="K2226" s="31" t="s">
        <v>34</v>
      </c>
      <c r="L2226" s="31" t="s">
        <v>46</v>
      </c>
      <c r="M2226" s="169"/>
      <c r="N2226" s="148" t="s">
        <v>3033</v>
      </c>
      <c r="O2226" s="106" t="s">
        <v>35</v>
      </c>
      <c r="P2226" s="43">
        <v>2003</v>
      </c>
      <c r="Q2226" s="31">
        <v>1</v>
      </c>
      <c r="R2226" s="84" t="s">
        <v>188</v>
      </c>
      <c r="S2226" s="31" t="s">
        <v>34</v>
      </c>
      <c r="T2226" s="31"/>
      <c r="U2226" s="169"/>
      <c r="V2226" s="150"/>
      <c r="W2226" s="141" t="str" cm="1">
        <f t="array" ref="W2226">IF(SUM(LEN(B2226:V2226))=0,"",IF(OR(OR(ISBLANK(F2226),SUM(LEN(C2226),LEN(D2226))=0),AND(NOT(E2226="Unknown"),ISBLANK(J2226)),AND(NOT(O2226="Unknown"),ISBLANK(R2226))),"Missing Information", INDEX(Table15[Entire Service Line Classification], MATCH(SUMIFS(Table15[Unique ID],Table15[System-Owned Portion],E2226,Table15[If Material Anything Other than "Lead" in Column E,Was Material Ever Previously Lead?],G2226,Table15[Customer-Owned Portion],O2226),Table15[Unique ID],0),0)))</f>
        <v>Non-lead</v>
      </c>
      <c r="X2226"/>
    </row>
    <row r="2227" spans="2:24" ht="30" x14ac:dyDescent="0.25">
      <c r="B2227" s="146">
        <v>59368654</v>
      </c>
      <c r="C2227" s="31" t="s">
        <v>2456</v>
      </c>
      <c r="D2227" s="31"/>
      <c r="E2227" s="44" t="s">
        <v>35</v>
      </c>
      <c r="F2227" s="43" t="s">
        <v>34</v>
      </c>
      <c r="G2227" s="84" t="s">
        <v>34</v>
      </c>
      <c r="H2227" s="31"/>
      <c r="I2227" s="31"/>
      <c r="J2227" s="84" t="s">
        <v>190</v>
      </c>
      <c r="K2227" s="31" t="s">
        <v>34</v>
      </c>
      <c r="L2227" s="31" t="s">
        <v>46</v>
      </c>
      <c r="M2227" s="169"/>
      <c r="N2227" s="148" t="s">
        <v>3033</v>
      </c>
      <c r="O2227" s="106" t="s">
        <v>35</v>
      </c>
      <c r="P2227" s="43">
        <v>2003</v>
      </c>
      <c r="Q2227" s="31">
        <v>1</v>
      </c>
      <c r="R2227" s="84" t="s">
        <v>188</v>
      </c>
      <c r="S2227" s="31" t="s">
        <v>34</v>
      </c>
      <c r="T2227" s="31"/>
      <c r="U2227" s="169"/>
      <c r="V2227" s="150"/>
      <c r="W2227" s="141" t="str" cm="1">
        <f t="array" ref="W2227">IF(SUM(LEN(B2227:V2227))=0,"",IF(OR(OR(ISBLANK(F2227),SUM(LEN(C2227),LEN(D2227))=0),AND(NOT(E2227="Unknown"),ISBLANK(J2227)),AND(NOT(O2227="Unknown"),ISBLANK(R2227))),"Missing Information", INDEX(Table15[Entire Service Line Classification], MATCH(SUMIFS(Table15[Unique ID],Table15[System-Owned Portion],E2227,Table15[If Material Anything Other than "Lead" in Column E,Was Material Ever Previously Lead?],G2227,Table15[Customer-Owned Portion],O2227),Table15[Unique ID],0),0)))</f>
        <v>Non-lead</v>
      </c>
      <c r="X2227"/>
    </row>
    <row r="2228" spans="2:24" ht="30" x14ac:dyDescent="0.25">
      <c r="B2228" s="146">
        <v>54229755</v>
      </c>
      <c r="C2228" s="31" t="s">
        <v>2457</v>
      </c>
      <c r="D2228" s="31"/>
      <c r="E2228" s="44" t="s">
        <v>35</v>
      </c>
      <c r="F2228" s="43" t="s">
        <v>34</v>
      </c>
      <c r="G2228" s="84" t="s">
        <v>34</v>
      </c>
      <c r="H2228" s="31"/>
      <c r="I2228" s="31"/>
      <c r="J2228" s="84" t="s">
        <v>190</v>
      </c>
      <c r="K2228" s="31" t="s">
        <v>34</v>
      </c>
      <c r="L2228" s="31" t="s">
        <v>46</v>
      </c>
      <c r="M2228" s="169"/>
      <c r="N2228" s="148" t="s">
        <v>3033</v>
      </c>
      <c r="O2228" s="106" t="s">
        <v>35</v>
      </c>
      <c r="P2228" s="43">
        <v>2003</v>
      </c>
      <c r="Q2228" s="31">
        <v>1</v>
      </c>
      <c r="R2228" s="84" t="s">
        <v>188</v>
      </c>
      <c r="S2228" s="31" t="s">
        <v>34</v>
      </c>
      <c r="T2228" s="31"/>
      <c r="U2228" s="169"/>
      <c r="V2228" s="150"/>
      <c r="W2228" s="141" t="str" cm="1">
        <f t="array" ref="W2228">IF(SUM(LEN(B2228:V2228))=0,"",IF(OR(OR(ISBLANK(F2228),SUM(LEN(C2228),LEN(D2228))=0),AND(NOT(E2228="Unknown"),ISBLANK(J2228)),AND(NOT(O2228="Unknown"),ISBLANK(R2228))),"Missing Information", INDEX(Table15[Entire Service Line Classification], MATCH(SUMIFS(Table15[Unique ID],Table15[System-Owned Portion],E2228,Table15[If Material Anything Other than "Lead" in Column E,Was Material Ever Previously Lead?],G2228,Table15[Customer-Owned Portion],O2228),Table15[Unique ID],0),0)))</f>
        <v>Non-lead</v>
      </c>
      <c r="X2228"/>
    </row>
    <row r="2229" spans="2:24" ht="30" x14ac:dyDescent="0.25">
      <c r="B2229" s="146">
        <v>49470226</v>
      </c>
      <c r="C2229" s="31" t="s">
        <v>2458</v>
      </c>
      <c r="D2229" s="31"/>
      <c r="E2229" s="44" t="s">
        <v>35</v>
      </c>
      <c r="F2229" s="43" t="s">
        <v>34</v>
      </c>
      <c r="G2229" s="84" t="s">
        <v>34</v>
      </c>
      <c r="H2229" s="31"/>
      <c r="I2229" s="31"/>
      <c r="J2229" s="84" t="s">
        <v>190</v>
      </c>
      <c r="K2229" s="31" t="s">
        <v>34</v>
      </c>
      <c r="L2229" s="31" t="s">
        <v>46</v>
      </c>
      <c r="M2229" s="169"/>
      <c r="N2229" s="148" t="s">
        <v>3033</v>
      </c>
      <c r="O2229" s="106" t="s">
        <v>35</v>
      </c>
      <c r="P2229" s="43">
        <v>2003</v>
      </c>
      <c r="Q2229" s="31">
        <v>1</v>
      </c>
      <c r="R2229" s="84" t="s">
        <v>188</v>
      </c>
      <c r="S2229" s="31" t="s">
        <v>34</v>
      </c>
      <c r="T2229" s="31"/>
      <c r="U2229" s="169"/>
      <c r="V2229" s="150"/>
      <c r="W2229" s="141" t="str" cm="1">
        <f t="array" ref="W2229">IF(SUM(LEN(B2229:V2229))=0,"",IF(OR(OR(ISBLANK(F2229),SUM(LEN(C2229),LEN(D2229))=0),AND(NOT(E2229="Unknown"),ISBLANK(J2229)),AND(NOT(O2229="Unknown"),ISBLANK(R2229))),"Missing Information", INDEX(Table15[Entire Service Line Classification], MATCH(SUMIFS(Table15[Unique ID],Table15[System-Owned Portion],E2229,Table15[If Material Anything Other than "Lead" in Column E,Was Material Ever Previously Lead?],G2229,Table15[Customer-Owned Portion],O2229),Table15[Unique ID],0),0)))</f>
        <v>Non-lead</v>
      </c>
      <c r="X2229"/>
    </row>
    <row r="2230" spans="2:24" ht="30" x14ac:dyDescent="0.25">
      <c r="B2230" s="146">
        <v>67765128</v>
      </c>
      <c r="C2230" s="31" t="s">
        <v>2459</v>
      </c>
      <c r="D2230" s="31"/>
      <c r="E2230" s="44" t="s">
        <v>35</v>
      </c>
      <c r="F2230" s="43" t="s">
        <v>34</v>
      </c>
      <c r="G2230" s="84" t="s">
        <v>34</v>
      </c>
      <c r="H2230" s="31"/>
      <c r="I2230" s="31"/>
      <c r="J2230" s="84" t="s">
        <v>190</v>
      </c>
      <c r="K2230" s="31" t="s">
        <v>34</v>
      </c>
      <c r="L2230" s="31" t="s">
        <v>46</v>
      </c>
      <c r="M2230" s="169"/>
      <c r="N2230" s="148" t="s">
        <v>3033</v>
      </c>
      <c r="O2230" s="106" t="s">
        <v>35</v>
      </c>
      <c r="P2230" s="43">
        <v>2003</v>
      </c>
      <c r="Q2230" s="31">
        <v>1</v>
      </c>
      <c r="R2230" s="84" t="s">
        <v>188</v>
      </c>
      <c r="S2230" s="31" t="s">
        <v>34</v>
      </c>
      <c r="T2230" s="31"/>
      <c r="U2230" s="169"/>
      <c r="V2230" s="150"/>
      <c r="W2230" s="141" t="str" cm="1">
        <f t="array" ref="W2230">IF(SUM(LEN(B2230:V2230))=0,"",IF(OR(OR(ISBLANK(F2230),SUM(LEN(C2230),LEN(D2230))=0),AND(NOT(E2230="Unknown"),ISBLANK(J2230)),AND(NOT(O2230="Unknown"),ISBLANK(R2230))),"Missing Information", INDEX(Table15[Entire Service Line Classification], MATCH(SUMIFS(Table15[Unique ID],Table15[System-Owned Portion],E2230,Table15[If Material Anything Other than "Lead" in Column E,Was Material Ever Previously Lead?],G2230,Table15[Customer-Owned Portion],O2230),Table15[Unique ID],0),0)))</f>
        <v>Non-lead</v>
      </c>
      <c r="X2230"/>
    </row>
    <row r="2231" spans="2:24" ht="30" x14ac:dyDescent="0.25">
      <c r="B2231" s="146">
        <v>89017895</v>
      </c>
      <c r="C2231" s="31" t="s">
        <v>2460</v>
      </c>
      <c r="D2231" s="31"/>
      <c r="E2231" s="44" t="s">
        <v>35</v>
      </c>
      <c r="F2231" s="43" t="s">
        <v>34</v>
      </c>
      <c r="G2231" s="84" t="s">
        <v>34</v>
      </c>
      <c r="H2231" s="31"/>
      <c r="I2231" s="31"/>
      <c r="J2231" s="84" t="s">
        <v>190</v>
      </c>
      <c r="K2231" s="31" t="s">
        <v>34</v>
      </c>
      <c r="L2231" s="31" t="s">
        <v>46</v>
      </c>
      <c r="M2231" s="169"/>
      <c r="N2231" s="148" t="s">
        <v>3033</v>
      </c>
      <c r="O2231" s="106" t="s">
        <v>35</v>
      </c>
      <c r="P2231" s="43">
        <v>2003</v>
      </c>
      <c r="Q2231" s="31">
        <v>1</v>
      </c>
      <c r="R2231" s="84" t="s">
        <v>188</v>
      </c>
      <c r="S2231" s="31" t="s">
        <v>34</v>
      </c>
      <c r="T2231" s="31"/>
      <c r="U2231" s="169"/>
      <c r="V2231" s="150"/>
      <c r="W2231" s="141" t="str" cm="1">
        <f t="array" ref="W2231">IF(SUM(LEN(B2231:V2231))=0,"",IF(OR(OR(ISBLANK(F2231),SUM(LEN(C2231),LEN(D2231))=0),AND(NOT(E2231="Unknown"),ISBLANK(J2231)),AND(NOT(O2231="Unknown"),ISBLANK(R2231))),"Missing Information", INDEX(Table15[Entire Service Line Classification], MATCH(SUMIFS(Table15[Unique ID],Table15[System-Owned Portion],E2231,Table15[If Material Anything Other than "Lead" in Column E,Was Material Ever Previously Lead?],G2231,Table15[Customer-Owned Portion],O2231),Table15[Unique ID],0),0)))</f>
        <v>Non-lead</v>
      </c>
      <c r="X2231"/>
    </row>
    <row r="2232" spans="2:24" ht="30" x14ac:dyDescent="0.25">
      <c r="B2232" s="146">
        <v>49470319</v>
      </c>
      <c r="C2232" s="31" t="s">
        <v>2461</v>
      </c>
      <c r="D2232" s="31"/>
      <c r="E2232" s="44" t="s">
        <v>35</v>
      </c>
      <c r="F2232" s="43" t="s">
        <v>34</v>
      </c>
      <c r="G2232" s="84" t="s">
        <v>34</v>
      </c>
      <c r="H2232" s="31"/>
      <c r="I2232" s="31"/>
      <c r="J2232" s="84" t="s">
        <v>190</v>
      </c>
      <c r="K2232" s="31" t="s">
        <v>34</v>
      </c>
      <c r="L2232" s="31" t="s">
        <v>46</v>
      </c>
      <c r="M2232" s="169"/>
      <c r="N2232" s="148" t="s">
        <v>3033</v>
      </c>
      <c r="O2232" s="106" t="s">
        <v>35</v>
      </c>
      <c r="P2232" s="43">
        <v>2003</v>
      </c>
      <c r="Q2232" s="31">
        <v>1</v>
      </c>
      <c r="R2232" s="84" t="s">
        <v>188</v>
      </c>
      <c r="S2232" s="31" t="s">
        <v>34</v>
      </c>
      <c r="T2232" s="31"/>
      <c r="U2232" s="169"/>
      <c r="V2232" s="150"/>
      <c r="W2232" s="141" t="str" cm="1">
        <f t="array" ref="W2232">IF(SUM(LEN(B2232:V2232))=0,"",IF(OR(OR(ISBLANK(F2232),SUM(LEN(C2232),LEN(D2232))=0),AND(NOT(E2232="Unknown"),ISBLANK(J2232)),AND(NOT(O2232="Unknown"),ISBLANK(R2232))),"Missing Information", INDEX(Table15[Entire Service Line Classification], MATCH(SUMIFS(Table15[Unique ID],Table15[System-Owned Portion],E2232,Table15[If Material Anything Other than "Lead" in Column E,Was Material Ever Previously Lead?],G2232,Table15[Customer-Owned Portion],O2232),Table15[Unique ID],0),0)))</f>
        <v>Non-lead</v>
      </c>
      <c r="X2232"/>
    </row>
    <row r="2233" spans="2:24" ht="30" x14ac:dyDescent="0.25">
      <c r="B2233" s="146">
        <v>58906503</v>
      </c>
      <c r="C2233" s="31" t="s">
        <v>2462</v>
      </c>
      <c r="D2233" s="31"/>
      <c r="E2233" s="44" t="s">
        <v>35</v>
      </c>
      <c r="F2233" s="43" t="s">
        <v>34</v>
      </c>
      <c r="G2233" s="84" t="s">
        <v>34</v>
      </c>
      <c r="H2233" s="31"/>
      <c r="I2233" s="31"/>
      <c r="J2233" s="84" t="s">
        <v>190</v>
      </c>
      <c r="K2233" s="31" t="s">
        <v>34</v>
      </c>
      <c r="L2233" s="31" t="s">
        <v>46</v>
      </c>
      <c r="M2233" s="169"/>
      <c r="N2233" s="148" t="s">
        <v>3033</v>
      </c>
      <c r="O2233" s="106" t="s">
        <v>35</v>
      </c>
      <c r="P2233" s="43">
        <v>2003</v>
      </c>
      <c r="Q2233" s="31">
        <v>1</v>
      </c>
      <c r="R2233" s="84" t="s">
        <v>188</v>
      </c>
      <c r="S2233" s="31" t="s">
        <v>34</v>
      </c>
      <c r="T2233" s="31"/>
      <c r="U2233" s="169"/>
      <c r="V2233" s="150"/>
      <c r="W2233" s="141" t="str" cm="1">
        <f t="array" ref="W2233">IF(SUM(LEN(B2233:V2233))=0,"",IF(OR(OR(ISBLANK(F2233),SUM(LEN(C2233),LEN(D2233))=0),AND(NOT(E2233="Unknown"),ISBLANK(J2233)),AND(NOT(O2233="Unknown"),ISBLANK(R2233))),"Missing Information", INDEX(Table15[Entire Service Line Classification], MATCH(SUMIFS(Table15[Unique ID],Table15[System-Owned Portion],E2233,Table15[If Material Anything Other than "Lead" in Column E,Was Material Ever Previously Lead?],G2233,Table15[Customer-Owned Portion],O2233),Table15[Unique ID],0),0)))</f>
        <v>Non-lead</v>
      </c>
      <c r="X2233"/>
    </row>
    <row r="2234" spans="2:24" ht="30" x14ac:dyDescent="0.25">
      <c r="B2234" s="146">
        <v>53671197</v>
      </c>
      <c r="C2234" s="31" t="s">
        <v>2463</v>
      </c>
      <c r="D2234" s="31"/>
      <c r="E2234" s="44" t="s">
        <v>35</v>
      </c>
      <c r="F2234" s="43" t="s">
        <v>34</v>
      </c>
      <c r="G2234" s="84" t="s">
        <v>34</v>
      </c>
      <c r="H2234" s="31"/>
      <c r="I2234" s="31"/>
      <c r="J2234" s="84" t="s">
        <v>190</v>
      </c>
      <c r="K2234" s="31" t="s">
        <v>34</v>
      </c>
      <c r="L2234" s="31" t="s">
        <v>46</v>
      </c>
      <c r="M2234" s="169"/>
      <c r="N2234" s="148" t="s">
        <v>3033</v>
      </c>
      <c r="O2234" s="106" t="s">
        <v>35</v>
      </c>
      <c r="P2234" s="43">
        <v>2003</v>
      </c>
      <c r="Q2234" s="31">
        <v>1</v>
      </c>
      <c r="R2234" s="84" t="s">
        <v>188</v>
      </c>
      <c r="S2234" s="31" t="s">
        <v>34</v>
      </c>
      <c r="T2234" s="31"/>
      <c r="U2234" s="169"/>
      <c r="V2234" s="150"/>
      <c r="W2234" s="141" t="str" cm="1">
        <f t="array" ref="W2234">IF(SUM(LEN(B2234:V2234))=0,"",IF(OR(OR(ISBLANK(F2234),SUM(LEN(C2234),LEN(D2234))=0),AND(NOT(E2234="Unknown"),ISBLANK(J2234)),AND(NOT(O2234="Unknown"),ISBLANK(R2234))),"Missing Information", INDEX(Table15[Entire Service Line Classification], MATCH(SUMIFS(Table15[Unique ID],Table15[System-Owned Portion],E2234,Table15[If Material Anything Other than "Lead" in Column E,Was Material Ever Previously Lead?],G2234,Table15[Customer-Owned Portion],O2234),Table15[Unique ID],0),0)))</f>
        <v>Non-lead</v>
      </c>
      <c r="X2234"/>
    </row>
    <row r="2235" spans="2:24" ht="30" x14ac:dyDescent="0.25">
      <c r="B2235" s="146">
        <v>59368658</v>
      </c>
      <c r="C2235" s="31" t="s">
        <v>2464</v>
      </c>
      <c r="D2235" s="31"/>
      <c r="E2235" s="44" t="s">
        <v>35</v>
      </c>
      <c r="F2235" s="43" t="s">
        <v>34</v>
      </c>
      <c r="G2235" s="84" t="s">
        <v>34</v>
      </c>
      <c r="H2235" s="31"/>
      <c r="I2235" s="31"/>
      <c r="J2235" s="84" t="s">
        <v>190</v>
      </c>
      <c r="K2235" s="31" t="s">
        <v>34</v>
      </c>
      <c r="L2235" s="31" t="s">
        <v>46</v>
      </c>
      <c r="M2235" s="169"/>
      <c r="N2235" s="148" t="s">
        <v>3033</v>
      </c>
      <c r="O2235" s="106" t="s">
        <v>35</v>
      </c>
      <c r="P2235" s="43">
        <v>2003</v>
      </c>
      <c r="Q2235" s="31">
        <v>1</v>
      </c>
      <c r="R2235" s="84" t="s">
        <v>188</v>
      </c>
      <c r="S2235" s="31" t="s">
        <v>34</v>
      </c>
      <c r="T2235" s="31"/>
      <c r="U2235" s="169"/>
      <c r="V2235" s="150"/>
      <c r="W2235" s="141" t="str" cm="1">
        <f t="array" ref="W2235">IF(SUM(LEN(B2235:V2235))=0,"",IF(OR(OR(ISBLANK(F2235),SUM(LEN(C2235),LEN(D2235))=0),AND(NOT(E2235="Unknown"),ISBLANK(J2235)),AND(NOT(O2235="Unknown"),ISBLANK(R2235))),"Missing Information", INDEX(Table15[Entire Service Line Classification], MATCH(SUMIFS(Table15[Unique ID],Table15[System-Owned Portion],E2235,Table15[If Material Anything Other than "Lead" in Column E,Was Material Ever Previously Lead?],G2235,Table15[Customer-Owned Portion],O2235),Table15[Unique ID],0),0)))</f>
        <v>Non-lead</v>
      </c>
      <c r="X2235"/>
    </row>
    <row r="2236" spans="2:24" ht="30" x14ac:dyDescent="0.25">
      <c r="B2236" s="146">
        <v>55487181</v>
      </c>
      <c r="C2236" s="31" t="s">
        <v>2465</v>
      </c>
      <c r="D2236" s="31"/>
      <c r="E2236" s="44" t="s">
        <v>35</v>
      </c>
      <c r="F2236" s="43" t="s">
        <v>34</v>
      </c>
      <c r="G2236" s="84" t="s">
        <v>34</v>
      </c>
      <c r="H2236" s="31"/>
      <c r="I2236" s="31"/>
      <c r="J2236" s="84" t="s">
        <v>190</v>
      </c>
      <c r="K2236" s="31" t="s">
        <v>34</v>
      </c>
      <c r="L2236" s="31" t="s">
        <v>46</v>
      </c>
      <c r="M2236" s="169"/>
      <c r="N2236" s="148" t="s">
        <v>3033</v>
      </c>
      <c r="O2236" s="106" t="s">
        <v>35</v>
      </c>
      <c r="P2236" s="43">
        <v>2003</v>
      </c>
      <c r="Q2236" s="31">
        <v>1</v>
      </c>
      <c r="R2236" s="84" t="s">
        <v>188</v>
      </c>
      <c r="S2236" s="31" t="s">
        <v>34</v>
      </c>
      <c r="T2236" s="31"/>
      <c r="U2236" s="169"/>
      <c r="V2236" s="150"/>
      <c r="W2236" s="141" t="str" cm="1">
        <f t="array" ref="W2236">IF(SUM(LEN(B2236:V2236))=0,"",IF(OR(OR(ISBLANK(F2236),SUM(LEN(C2236),LEN(D2236))=0),AND(NOT(E2236="Unknown"),ISBLANK(J2236)),AND(NOT(O2236="Unknown"),ISBLANK(R2236))),"Missing Information", INDEX(Table15[Entire Service Line Classification], MATCH(SUMIFS(Table15[Unique ID],Table15[System-Owned Portion],E2236,Table15[If Material Anything Other than "Lead" in Column E,Was Material Ever Previously Lead?],G2236,Table15[Customer-Owned Portion],O2236),Table15[Unique ID],0),0)))</f>
        <v>Non-lead</v>
      </c>
      <c r="X2236"/>
    </row>
    <row r="2237" spans="2:24" ht="30" x14ac:dyDescent="0.25">
      <c r="B2237" s="146">
        <v>59368641</v>
      </c>
      <c r="C2237" s="31" t="s">
        <v>2466</v>
      </c>
      <c r="D2237" s="31"/>
      <c r="E2237" s="44" t="s">
        <v>35</v>
      </c>
      <c r="F2237" s="43" t="s">
        <v>34</v>
      </c>
      <c r="G2237" s="84" t="s">
        <v>34</v>
      </c>
      <c r="H2237" s="31"/>
      <c r="I2237" s="31"/>
      <c r="J2237" s="84" t="s">
        <v>190</v>
      </c>
      <c r="K2237" s="31" t="s">
        <v>34</v>
      </c>
      <c r="L2237" s="31" t="s">
        <v>46</v>
      </c>
      <c r="M2237" s="169"/>
      <c r="N2237" s="148" t="s">
        <v>3033</v>
      </c>
      <c r="O2237" s="106" t="s">
        <v>35</v>
      </c>
      <c r="P2237" s="43">
        <v>2003</v>
      </c>
      <c r="Q2237" s="31">
        <v>1</v>
      </c>
      <c r="R2237" s="84" t="s">
        <v>188</v>
      </c>
      <c r="S2237" s="31" t="s">
        <v>34</v>
      </c>
      <c r="T2237" s="31"/>
      <c r="U2237" s="169"/>
      <c r="V2237" s="150"/>
      <c r="W2237" s="141" t="str" cm="1">
        <f t="array" ref="W2237">IF(SUM(LEN(B2237:V2237))=0,"",IF(OR(OR(ISBLANK(F2237),SUM(LEN(C2237),LEN(D2237))=0),AND(NOT(E2237="Unknown"),ISBLANK(J2237)),AND(NOT(O2237="Unknown"),ISBLANK(R2237))),"Missing Information", INDEX(Table15[Entire Service Line Classification], MATCH(SUMIFS(Table15[Unique ID],Table15[System-Owned Portion],E2237,Table15[If Material Anything Other than "Lead" in Column E,Was Material Ever Previously Lead?],G2237,Table15[Customer-Owned Portion],O2237),Table15[Unique ID],0),0)))</f>
        <v>Non-lead</v>
      </c>
      <c r="X2237"/>
    </row>
    <row r="2238" spans="2:24" ht="30" x14ac:dyDescent="0.25">
      <c r="B2238" s="146">
        <v>58906451</v>
      </c>
      <c r="C2238" s="31" t="s">
        <v>2467</v>
      </c>
      <c r="D2238" s="31"/>
      <c r="E2238" s="44" t="s">
        <v>35</v>
      </c>
      <c r="F2238" s="43" t="s">
        <v>34</v>
      </c>
      <c r="G2238" s="84" t="s">
        <v>34</v>
      </c>
      <c r="H2238" s="31"/>
      <c r="I2238" s="31"/>
      <c r="J2238" s="84" t="s">
        <v>190</v>
      </c>
      <c r="K2238" s="31" t="s">
        <v>34</v>
      </c>
      <c r="L2238" s="31" t="s">
        <v>46</v>
      </c>
      <c r="M2238" s="169"/>
      <c r="N2238" s="148" t="s">
        <v>3033</v>
      </c>
      <c r="O2238" s="106" t="s">
        <v>35</v>
      </c>
      <c r="P2238" s="43">
        <v>2003</v>
      </c>
      <c r="Q2238" s="31">
        <v>1</v>
      </c>
      <c r="R2238" s="84" t="s">
        <v>188</v>
      </c>
      <c r="S2238" s="31" t="s">
        <v>34</v>
      </c>
      <c r="T2238" s="31"/>
      <c r="U2238" s="169"/>
      <c r="V2238" s="150"/>
      <c r="W2238" s="141" t="str" cm="1">
        <f t="array" ref="W2238">IF(SUM(LEN(B2238:V2238))=0,"",IF(OR(OR(ISBLANK(F2238),SUM(LEN(C2238),LEN(D2238))=0),AND(NOT(E2238="Unknown"),ISBLANK(J2238)),AND(NOT(O2238="Unknown"),ISBLANK(R2238))),"Missing Information", INDEX(Table15[Entire Service Line Classification], MATCH(SUMIFS(Table15[Unique ID],Table15[System-Owned Portion],E2238,Table15[If Material Anything Other than "Lead" in Column E,Was Material Ever Previously Lead?],G2238,Table15[Customer-Owned Portion],O2238),Table15[Unique ID],0),0)))</f>
        <v>Non-lead</v>
      </c>
      <c r="X2238"/>
    </row>
    <row r="2239" spans="2:24" ht="30" x14ac:dyDescent="0.25">
      <c r="B2239" s="146">
        <v>60805981</v>
      </c>
      <c r="C2239" s="31" t="s">
        <v>2468</v>
      </c>
      <c r="D2239" s="31"/>
      <c r="E2239" s="44" t="s">
        <v>35</v>
      </c>
      <c r="F2239" s="43" t="s">
        <v>34</v>
      </c>
      <c r="G2239" s="84" t="s">
        <v>34</v>
      </c>
      <c r="H2239" s="31"/>
      <c r="I2239" s="31"/>
      <c r="J2239" s="84" t="s">
        <v>190</v>
      </c>
      <c r="K2239" s="31" t="s">
        <v>34</v>
      </c>
      <c r="L2239" s="31" t="s">
        <v>46</v>
      </c>
      <c r="M2239" s="169"/>
      <c r="N2239" s="148" t="s">
        <v>3033</v>
      </c>
      <c r="O2239" s="106" t="s">
        <v>35</v>
      </c>
      <c r="P2239" s="43">
        <v>2003</v>
      </c>
      <c r="Q2239" s="31">
        <v>1</v>
      </c>
      <c r="R2239" s="84" t="s">
        <v>188</v>
      </c>
      <c r="S2239" s="31" t="s">
        <v>34</v>
      </c>
      <c r="T2239" s="31"/>
      <c r="U2239" s="169"/>
      <c r="V2239" s="150"/>
      <c r="W2239" s="141" t="str" cm="1">
        <f t="array" ref="W2239">IF(SUM(LEN(B2239:V2239))=0,"",IF(OR(OR(ISBLANK(F2239),SUM(LEN(C2239),LEN(D2239))=0),AND(NOT(E2239="Unknown"),ISBLANK(J2239)),AND(NOT(O2239="Unknown"),ISBLANK(R2239))),"Missing Information", INDEX(Table15[Entire Service Line Classification], MATCH(SUMIFS(Table15[Unique ID],Table15[System-Owned Portion],E2239,Table15[If Material Anything Other than "Lead" in Column E,Was Material Ever Previously Lead?],G2239,Table15[Customer-Owned Portion],O2239),Table15[Unique ID],0),0)))</f>
        <v>Non-lead</v>
      </c>
      <c r="X2239"/>
    </row>
    <row r="2240" spans="2:24" ht="30" x14ac:dyDescent="0.25">
      <c r="B2240" s="146">
        <v>59368681</v>
      </c>
      <c r="C2240" s="31" t="s">
        <v>2469</v>
      </c>
      <c r="D2240" s="31"/>
      <c r="E2240" s="44" t="s">
        <v>35</v>
      </c>
      <c r="F2240" s="43" t="s">
        <v>34</v>
      </c>
      <c r="G2240" s="84" t="s">
        <v>34</v>
      </c>
      <c r="H2240" s="31"/>
      <c r="I2240" s="31"/>
      <c r="J2240" s="84" t="s">
        <v>190</v>
      </c>
      <c r="K2240" s="31" t="s">
        <v>34</v>
      </c>
      <c r="L2240" s="31" t="s">
        <v>46</v>
      </c>
      <c r="M2240" s="169"/>
      <c r="N2240" s="148" t="s">
        <v>3033</v>
      </c>
      <c r="O2240" s="106" t="s">
        <v>35</v>
      </c>
      <c r="P2240" s="43">
        <v>2003</v>
      </c>
      <c r="Q2240" s="31">
        <v>1</v>
      </c>
      <c r="R2240" s="84" t="s">
        <v>188</v>
      </c>
      <c r="S2240" s="31" t="s">
        <v>34</v>
      </c>
      <c r="T2240" s="31"/>
      <c r="U2240" s="169"/>
      <c r="V2240" s="150"/>
      <c r="W2240" s="141" t="str" cm="1">
        <f t="array" ref="W2240">IF(SUM(LEN(B2240:V2240))=0,"",IF(OR(OR(ISBLANK(F2240),SUM(LEN(C2240),LEN(D2240))=0),AND(NOT(E2240="Unknown"),ISBLANK(J2240)),AND(NOT(O2240="Unknown"),ISBLANK(R2240))),"Missing Information", INDEX(Table15[Entire Service Line Classification], MATCH(SUMIFS(Table15[Unique ID],Table15[System-Owned Portion],E2240,Table15[If Material Anything Other than "Lead" in Column E,Was Material Ever Previously Lead?],G2240,Table15[Customer-Owned Portion],O2240),Table15[Unique ID],0),0)))</f>
        <v>Non-lead</v>
      </c>
      <c r="X2240"/>
    </row>
    <row r="2241" spans="2:24" ht="30" x14ac:dyDescent="0.25">
      <c r="B2241" s="146">
        <v>60805973</v>
      </c>
      <c r="C2241" s="31" t="s">
        <v>2470</v>
      </c>
      <c r="D2241" s="31"/>
      <c r="E2241" s="44" t="s">
        <v>35</v>
      </c>
      <c r="F2241" s="43" t="s">
        <v>34</v>
      </c>
      <c r="G2241" s="84" t="s">
        <v>34</v>
      </c>
      <c r="H2241" s="31"/>
      <c r="I2241" s="31"/>
      <c r="J2241" s="84" t="s">
        <v>190</v>
      </c>
      <c r="K2241" s="31" t="s">
        <v>34</v>
      </c>
      <c r="L2241" s="31" t="s">
        <v>46</v>
      </c>
      <c r="M2241" s="169"/>
      <c r="N2241" s="148" t="s">
        <v>3033</v>
      </c>
      <c r="O2241" s="106" t="s">
        <v>35</v>
      </c>
      <c r="P2241" s="43">
        <v>2003</v>
      </c>
      <c r="Q2241" s="31">
        <v>1</v>
      </c>
      <c r="R2241" s="84" t="s">
        <v>188</v>
      </c>
      <c r="S2241" s="31" t="s">
        <v>34</v>
      </c>
      <c r="T2241" s="31"/>
      <c r="U2241" s="169"/>
      <c r="V2241" s="150"/>
      <c r="W2241" s="141" t="str" cm="1">
        <f t="array" ref="W2241">IF(SUM(LEN(B2241:V2241))=0,"",IF(OR(OR(ISBLANK(F2241),SUM(LEN(C2241),LEN(D2241))=0),AND(NOT(E2241="Unknown"),ISBLANK(J2241)),AND(NOT(O2241="Unknown"),ISBLANK(R2241))),"Missing Information", INDEX(Table15[Entire Service Line Classification], MATCH(SUMIFS(Table15[Unique ID],Table15[System-Owned Portion],E2241,Table15[If Material Anything Other than "Lead" in Column E,Was Material Ever Previously Lead?],G2241,Table15[Customer-Owned Portion],O2241),Table15[Unique ID],0),0)))</f>
        <v>Non-lead</v>
      </c>
      <c r="X2241"/>
    </row>
    <row r="2242" spans="2:24" ht="30" x14ac:dyDescent="0.25">
      <c r="B2242" s="146">
        <v>58906477</v>
      </c>
      <c r="C2242" s="31" t="s">
        <v>2471</v>
      </c>
      <c r="D2242" s="31"/>
      <c r="E2242" s="44" t="s">
        <v>35</v>
      </c>
      <c r="F2242" s="43" t="s">
        <v>34</v>
      </c>
      <c r="G2242" s="84" t="s">
        <v>34</v>
      </c>
      <c r="H2242" s="31"/>
      <c r="I2242" s="31"/>
      <c r="J2242" s="84" t="s">
        <v>190</v>
      </c>
      <c r="K2242" s="31" t="s">
        <v>34</v>
      </c>
      <c r="L2242" s="31" t="s">
        <v>46</v>
      </c>
      <c r="M2242" s="169"/>
      <c r="N2242" s="148" t="s">
        <v>3033</v>
      </c>
      <c r="O2242" s="106" t="s">
        <v>35</v>
      </c>
      <c r="P2242" s="43">
        <v>2003</v>
      </c>
      <c r="Q2242" s="31">
        <v>1</v>
      </c>
      <c r="R2242" s="84" t="s">
        <v>188</v>
      </c>
      <c r="S2242" s="31" t="s">
        <v>34</v>
      </c>
      <c r="T2242" s="31"/>
      <c r="U2242" s="169"/>
      <c r="V2242" s="150"/>
      <c r="W2242" s="141" t="str" cm="1">
        <f t="array" ref="W2242">IF(SUM(LEN(B2242:V2242))=0,"",IF(OR(OR(ISBLANK(F2242),SUM(LEN(C2242),LEN(D2242))=0),AND(NOT(E2242="Unknown"),ISBLANK(J2242)),AND(NOT(O2242="Unknown"),ISBLANK(R2242))),"Missing Information", INDEX(Table15[Entire Service Line Classification], MATCH(SUMIFS(Table15[Unique ID],Table15[System-Owned Portion],E2242,Table15[If Material Anything Other than "Lead" in Column E,Was Material Ever Previously Lead?],G2242,Table15[Customer-Owned Portion],O2242),Table15[Unique ID],0),0)))</f>
        <v>Non-lead</v>
      </c>
      <c r="X2242"/>
    </row>
    <row r="2243" spans="2:24" ht="30" x14ac:dyDescent="0.25">
      <c r="B2243" s="146">
        <v>89107604</v>
      </c>
      <c r="C2243" s="31" t="s">
        <v>2472</v>
      </c>
      <c r="D2243" s="31"/>
      <c r="E2243" s="44" t="s">
        <v>35</v>
      </c>
      <c r="F2243" s="43" t="s">
        <v>34</v>
      </c>
      <c r="G2243" s="84" t="s">
        <v>34</v>
      </c>
      <c r="H2243" s="31"/>
      <c r="I2243" s="31"/>
      <c r="J2243" s="84" t="s">
        <v>190</v>
      </c>
      <c r="K2243" s="31" t="s">
        <v>34</v>
      </c>
      <c r="L2243" s="31" t="s">
        <v>46</v>
      </c>
      <c r="M2243" s="169"/>
      <c r="N2243" s="148" t="s">
        <v>3033</v>
      </c>
      <c r="O2243" s="106" t="s">
        <v>35</v>
      </c>
      <c r="P2243" s="43">
        <v>2003</v>
      </c>
      <c r="Q2243" s="31">
        <v>1</v>
      </c>
      <c r="R2243" s="84" t="s">
        <v>188</v>
      </c>
      <c r="S2243" s="31" t="s">
        <v>34</v>
      </c>
      <c r="T2243" s="31"/>
      <c r="U2243" s="169"/>
      <c r="V2243" s="150"/>
      <c r="W2243" s="141" t="str" cm="1">
        <f t="array" ref="W2243">IF(SUM(LEN(B2243:V2243))=0,"",IF(OR(OR(ISBLANK(F2243),SUM(LEN(C2243),LEN(D2243))=0),AND(NOT(E2243="Unknown"),ISBLANK(J2243)),AND(NOT(O2243="Unknown"),ISBLANK(R2243))),"Missing Information", INDEX(Table15[Entire Service Line Classification], MATCH(SUMIFS(Table15[Unique ID],Table15[System-Owned Portion],E2243,Table15[If Material Anything Other than "Lead" in Column E,Was Material Ever Previously Lead?],G2243,Table15[Customer-Owned Portion],O2243),Table15[Unique ID],0),0)))</f>
        <v>Non-lead</v>
      </c>
      <c r="X2243"/>
    </row>
    <row r="2244" spans="2:24" ht="30" x14ac:dyDescent="0.25">
      <c r="B2244" s="146">
        <v>59368657</v>
      </c>
      <c r="C2244" s="31" t="s">
        <v>2473</v>
      </c>
      <c r="D2244" s="31"/>
      <c r="E2244" s="44" t="s">
        <v>35</v>
      </c>
      <c r="F2244" s="43" t="s">
        <v>34</v>
      </c>
      <c r="G2244" s="84" t="s">
        <v>34</v>
      </c>
      <c r="H2244" s="31"/>
      <c r="I2244" s="31"/>
      <c r="J2244" s="84" t="s">
        <v>190</v>
      </c>
      <c r="K2244" s="31" t="s">
        <v>34</v>
      </c>
      <c r="L2244" s="31" t="s">
        <v>46</v>
      </c>
      <c r="M2244" s="169"/>
      <c r="N2244" s="148" t="s">
        <v>3033</v>
      </c>
      <c r="O2244" s="106" t="s">
        <v>35</v>
      </c>
      <c r="P2244" s="43">
        <v>2003</v>
      </c>
      <c r="Q2244" s="31">
        <v>1</v>
      </c>
      <c r="R2244" s="84" t="s">
        <v>188</v>
      </c>
      <c r="S2244" s="31" t="s">
        <v>34</v>
      </c>
      <c r="T2244" s="31"/>
      <c r="U2244" s="169"/>
      <c r="V2244" s="150"/>
      <c r="W2244" s="141" t="str" cm="1">
        <f t="array" ref="W2244">IF(SUM(LEN(B2244:V2244))=0,"",IF(OR(OR(ISBLANK(F2244),SUM(LEN(C2244),LEN(D2244))=0),AND(NOT(E2244="Unknown"),ISBLANK(J2244)),AND(NOT(O2244="Unknown"),ISBLANK(R2244))),"Missing Information", INDEX(Table15[Entire Service Line Classification], MATCH(SUMIFS(Table15[Unique ID],Table15[System-Owned Portion],E2244,Table15[If Material Anything Other than "Lead" in Column E,Was Material Ever Previously Lead?],G2244,Table15[Customer-Owned Portion],O2244),Table15[Unique ID],0),0)))</f>
        <v>Non-lead</v>
      </c>
      <c r="X2244"/>
    </row>
    <row r="2245" spans="2:24" ht="30" x14ac:dyDescent="0.25">
      <c r="B2245" s="146">
        <v>55487192</v>
      </c>
      <c r="C2245" s="31" t="s">
        <v>2474</v>
      </c>
      <c r="D2245" s="31"/>
      <c r="E2245" s="44" t="s">
        <v>35</v>
      </c>
      <c r="F2245" s="43" t="s">
        <v>34</v>
      </c>
      <c r="G2245" s="84" t="s">
        <v>34</v>
      </c>
      <c r="H2245" s="31"/>
      <c r="I2245" s="31"/>
      <c r="J2245" s="84" t="s">
        <v>190</v>
      </c>
      <c r="K2245" s="31" t="s">
        <v>34</v>
      </c>
      <c r="L2245" s="31" t="s">
        <v>46</v>
      </c>
      <c r="M2245" s="169"/>
      <c r="N2245" s="148" t="s">
        <v>3033</v>
      </c>
      <c r="O2245" s="106" t="s">
        <v>35</v>
      </c>
      <c r="P2245" s="43">
        <v>2003</v>
      </c>
      <c r="Q2245" s="31">
        <v>1</v>
      </c>
      <c r="R2245" s="84" t="s">
        <v>188</v>
      </c>
      <c r="S2245" s="31" t="s">
        <v>34</v>
      </c>
      <c r="T2245" s="31"/>
      <c r="U2245" s="169"/>
      <c r="V2245" s="150"/>
      <c r="W2245" s="141" t="str" cm="1">
        <f t="array" ref="W2245">IF(SUM(LEN(B2245:V2245))=0,"",IF(OR(OR(ISBLANK(F2245),SUM(LEN(C2245),LEN(D2245))=0),AND(NOT(E2245="Unknown"),ISBLANK(J2245)),AND(NOT(O2245="Unknown"),ISBLANK(R2245))),"Missing Information", INDEX(Table15[Entire Service Line Classification], MATCH(SUMIFS(Table15[Unique ID],Table15[System-Owned Portion],E2245,Table15[If Material Anything Other than "Lead" in Column E,Was Material Ever Previously Lead?],G2245,Table15[Customer-Owned Portion],O2245),Table15[Unique ID],0),0)))</f>
        <v>Non-lead</v>
      </c>
      <c r="X2245"/>
    </row>
    <row r="2246" spans="2:24" ht="30" x14ac:dyDescent="0.25">
      <c r="B2246" s="146">
        <v>60805969</v>
      </c>
      <c r="C2246" s="31" t="s">
        <v>2475</v>
      </c>
      <c r="D2246" s="31"/>
      <c r="E2246" s="44" t="s">
        <v>35</v>
      </c>
      <c r="F2246" s="43" t="s">
        <v>34</v>
      </c>
      <c r="G2246" s="84" t="s">
        <v>34</v>
      </c>
      <c r="H2246" s="31"/>
      <c r="I2246" s="31"/>
      <c r="J2246" s="84" t="s">
        <v>190</v>
      </c>
      <c r="K2246" s="31" t="s">
        <v>34</v>
      </c>
      <c r="L2246" s="31" t="s">
        <v>46</v>
      </c>
      <c r="M2246" s="169"/>
      <c r="N2246" s="148" t="s">
        <v>3033</v>
      </c>
      <c r="O2246" s="106" t="s">
        <v>35</v>
      </c>
      <c r="P2246" s="43">
        <v>2003</v>
      </c>
      <c r="Q2246" s="31">
        <v>1</v>
      </c>
      <c r="R2246" s="84" t="s">
        <v>188</v>
      </c>
      <c r="S2246" s="31" t="s">
        <v>34</v>
      </c>
      <c r="T2246" s="31"/>
      <c r="U2246" s="169"/>
      <c r="V2246" s="150"/>
      <c r="W2246" s="141" t="str" cm="1">
        <f t="array" ref="W2246">IF(SUM(LEN(B2246:V2246))=0,"",IF(OR(OR(ISBLANK(F2246),SUM(LEN(C2246),LEN(D2246))=0),AND(NOT(E2246="Unknown"),ISBLANK(J2246)),AND(NOT(O2246="Unknown"),ISBLANK(R2246))),"Missing Information", INDEX(Table15[Entire Service Line Classification], MATCH(SUMIFS(Table15[Unique ID],Table15[System-Owned Portion],E2246,Table15[If Material Anything Other than "Lead" in Column E,Was Material Ever Previously Lead?],G2246,Table15[Customer-Owned Portion],O2246),Table15[Unique ID],0),0)))</f>
        <v>Non-lead</v>
      </c>
      <c r="X2246"/>
    </row>
    <row r="2247" spans="2:24" ht="30" x14ac:dyDescent="0.25">
      <c r="B2247" s="146">
        <v>31813759</v>
      </c>
      <c r="C2247" s="31" t="s">
        <v>2476</v>
      </c>
      <c r="D2247" s="31"/>
      <c r="E2247" s="44" t="s">
        <v>35</v>
      </c>
      <c r="F2247" s="43" t="s">
        <v>34</v>
      </c>
      <c r="G2247" s="84" t="s">
        <v>34</v>
      </c>
      <c r="H2247" s="31"/>
      <c r="I2247" s="31"/>
      <c r="J2247" s="84" t="s">
        <v>190</v>
      </c>
      <c r="K2247" s="31" t="s">
        <v>34</v>
      </c>
      <c r="L2247" s="31" t="s">
        <v>46</v>
      </c>
      <c r="M2247" s="169"/>
      <c r="N2247" s="148" t="s">
        <v>3033</v>
      </c>
      <c r="O2247" s="106" t="s">
        <v>35</v>
      </c>
      <c r="P2247" s="43">
        <v>2003</v>
      </c>
      <c r="Q2247" s="31">
        <v>1</v>
      </c>
      <c r="R2247" s="84" t="s">
        <v>188</v>
      </c>
      <c r="S2247" s="31" t="s">
        <v>34</v>
      </c>
      <c r="T2247" s="31"/>
      <c r="U2247" s="169"/>
      <c r="V2247" s="150"/>
      <c r="W2247" s="141" t="str" cm="1">
        <f t="array" ref="W2247">IF(SUM(LEN(B2247:V2247))=0,"",IF(OR(OR(ISBLANK(F2247),SUM(LEN(C2247),LEN(D2247))=0),AND(NOT(E2247="Unknown"),ISBLANK(J2247)),AND(NOT(O2247="Unknown"),ISBLANK(R2247))),"Missing Information", INDEX(Table15[Entire Service Line Classification], MATCH(SUMIFS(Table15[Unique ID],Table15[System-Owned Portion],E2247,Table15[If Material Anything Other than "Lead" in Column E,Was Material Ever Previously Lead?],G2247,Table15[Customer-Owned Portion],O2247),Table15[Unique ID],0),0)))</f>
        <v>Non-lead</v>
      </c>
      <c r="X2247"/>
    </row>
    <row r="2248" spans="2:24" ht="30" x14ac:dyDescent="0.25">
      <c r="B2248" s="146">
        <v>59368726</v>
      </c>
      <c r="C2248" s="31" t="s">
        <v>2477</v>
      </c>
      <c r="D2248" s="31"/>
      <c r="E2248" s="44" t="s">
        <v>35</v>
      </c>
      <c r="F2248" s="43" t="s">
        <v>34</v>
      </c>
      <c r="G2248" s="84" t="s">
        <v>34</v>
      </c>
      <c r="H2248" s="31"/>
      <c r="I2248" s="31"/>
      <c r="J2248" s="84" t="s">
        <v>190</v>
      </c>
      <c r="K2248" s="31" t="s">
        <v>34</v>
      </c>
      <c r="L2248" s="31" t="s">
        <v>46</v>
      </c>
      <c r="M2248" s="169"/>
      <c r="N2248" s="148" t="s">
        <v>3033</v>
      </c>
      <c r="O2248" s="106" t="s">
        <v>35</v>
      </c>
      <c r="P2248" s="43">
        <v>2003</v>
      </c>
      <c r="Q2248" s="31">
        <v>1</v>
      </c>
      <c r="R2248" s="84" t="s">
        <v>188</v>
      </c>
      <c r="S2248" s="31" t="s">
        <v>34</v>
      </c>
      <c r="T2248" s="31"/>
      <c r="U2248" s="169"/>
      <c r="V2248" s="150"/>
      <c r="W2248" s="141" t="str" cm="1">
        <f t="array" ref="W2248">IF(SUM(LEN(B2248:V2248))=0,"",IF(OR(OR(ISBLANK(F2248),SUM(LEN(C2248),LEN(D2248))=0),AND(NOT(E2248="Unknown"),ISBLANK(J2248)),AND(NOT(O2248="Unknown"),ISBLANK(R2248))),"Missing Information", INDEX(Table15[Entire Service Line Classification], MATCH(SUMIFS(Table15[Unique ID],Table15[System-Owned Portion],E2248,Table15[If Material Anything Other than "Lead" in Column E,Was Material Ever Previously Lead?],G2248,Table15[Customer-Owned Portion],O2248),Table15[Unique ID],0),0)))</f>
        <v>Non-lead</v>
      </c>
      <c r="X2248"/>
    </row>
    <row r="2249" spans="2:24" ht="30" x14ac:dyDescent="0.25">
      <c r="B2249" s="146">
        <v>59368639</v>
      </c>
      <c r="C2249" s="31" t="s">
        <v>2478</v>
      </c>
      <c r="D2249" s="31"/>
      <c r="E2249" s="44" t="s">
        <v>35</v>
      </c>
      <c r="F2249" s="43" t="s">
        <v>34</v>
      </c>
      <c r="G2249" s="84" t="s">
        <v>34</v>
      </c>
      <c r="H2249" s="31"/>
      <c r="I2249" s="31"/>
      <c r="J2249" s="84" t="s">
        <v>190</v>
      </c>
      <c r="K2249" s="31" t="s">
        <v>34</v>
      </c>
      <c r="L2249" s="31" t="s">
        <v>46</v>
      </c>
      <c r="M2249" s="169"/>
      <c r="N2249" s="148" t="s">
        <v>3033</v>
      </c>
      <c r="O2249" s="106" t="s">
        <v>35</v>
      </c>
      <c r="P2249" s="43">
        <v>2003</v>
      </c>
      <c r="Q2249" s="31">
        <v>1</v>
      </c>
      <c r="R2249" s="84" t="s">
        <v>188</v>
      </c>
      <c r="S2249" s="31" t="s">
        <v>34</v>
      </c>
      <c r="T2249" s="31"/>
      <c r="U2249" s="169"/>
      <c r="V2249" s="150"/>
      <c r="W2249" s="141" t="str" cm="1">
        <f t="array" ref="W2249">IF(SUM(LEN(B2249:V2249))=0,"",IF(OR(OR(ISBLANK(F2249),SUM(LEN(C2249),LEN(D2249))=0),AND(NOT(E2249="Unknown"),ISBLANK(J2249)),AND(NOT(O2249="Unknown"),ISBLANK(R2249))),"Missing Information", INDEX(Table15[Entire Service Line Classification], MATCH(SUMIFS(Table15[Unique ID],Table15[System-Owned Portion],E2249,Table15[If Material Anything Other than "Lead" in Column E,Was Material Ever Previously Lead?],G2249,Table15[Customer-Owned Portion],O2249),Table15[Unique ID],0),0)))</f>
        <v>Non-lead</v>
      </c>
      <c r="X2249"/>
    </row>
    <row r="2250" spans="2:24" ht="30" x14ac:dyDescent="0.25">
      <c r="B2250" s="146">
        <v>59368711</v>
      </c>
      <c r="C2250" s="31" t="s">
        <v>2479</v>
      </c>
      <c r="D2250" s="31"/>
      <c r="E2250" s="44" t="s">
        <v>35</v>
      </c>
      <c r="F2250" s="43" t="s">
        <v>34</v>
      </c>
      <c r="G2250" s="84" t="s">
        <v>34</v>
      </c>
      <c r="H2250" s="31"/>
      <c r="I2250" s="31"/>
      <c r="J2250" s="84" t="s">
        <v>190</v>
      </c>
      <c r="K2250" s="31" t="s">
        <v>34</v>
      </c>
      <c r="L2250" s="31" t="s">
        <v>46</v>
      </c>
      <c r="M2250" s="169"/>
      <c r="N2250" s="148" t="s">
        <v>3033</v>
      </c>
      <c r="O2250" s="106" t="s">
        <v>35</v>
      </c>
      <c r="P2250" s="43">
        <v>2003</v>
      </c>
      <c r="Q2250" s="31">
        <v>1</v>
      </c>
      <c r="R2250" s="84" t="s">
        <v>188</v>
      </c>
      <c r="S2250" s="31" t="s">
        <v>34</v>
      </c>
      <c r="T2250" s="31"/>
      <c r="U2250" s="169"/>
      <c r="V2250" s="150"/>
      <c r="W2250" s="141" t="str" cm="1">
        <f t="array" ref="W2250">IF(SUM(LEN(B2250:V2250))=0,"",IF(OR(OR(ISBLANK(F2250),SUM(LEN(C2250),LEN(D2250))=0),AND(NOT(E2250="Unknown"),ISBLANK(J2250)),AND(NOT(O2250="Unknown"),ISBLANK(R2250))),"Missing Information", INDEX(Table15[Entire Service Line Classification], MATCH(SUMIFS(Table15[Unique ID],Table15[System-Owned Portion],E2250,Table15[If Material Anything Other than "Lead" in Column E,Was Material Ever Previously Lead?],G2250,Table15[Customer-Owned Portion],O2250),Table15[Unique ID],0),0)))</f>
        <v>Non-lead</v>
      </c>
      <c r="X2250"/>
    </row>
    <row r="2251" spans="2:24" ht="30" x14ac:dyDescent="0.25">
      <c r="B2251" s="146">
        <v>58906452</v>
      </c>
      <c r="C2251" s="31" t="s">
        <v>2480</v>
      </c>
      <c r="D2251" s="31"/>
      <c r="E2251" s="44" t="s">
        <v>35</v>
      </c>
      <c r="F2251" s="43" t="s">
        <v>34</v>
      </c>
      <c r="G2251" s="84" t="s">
        <v>34</v>
      </c>
      <c r="H2251" s="31"/>
      <c r="I2251" s="31"/>
      <c r="J2251" s="84" t="s">
        <v>190</v>
      </c>
      <c r="K2251" s="31" t="s">
        <v>34</v>
      </c>
      <c r="L2251" s="31" t="s">
        <v>46</v>
      </c>
      <c r="M2251" s="169"/>
      <c r="N2251" s="148" t="s">
        <v>3033</v>
      </c>
      <c r="O2251" s="106" t="s">
        <v>35</v>
      </c>
      <c r="P2251" s="43">
        <v>2003</v>
      </c>
      <c r="Q2251" s="31">
        <v>1</v>
      </c>
      <c r="R2251" s="84" t="s">
        <v>188</v>
      </c>
      <c r="S2251" s="31" t="s">
        <v>34</v>
      </c>
      <c r="T2251" s="31"/>
      <c r="U2251" s="169"/>
      <c r="V2251" s="150"/>
      <c r="W2251" s="141" t="str" cm="1">
        <f t="array" ref="W2251">IF(SUM(LEN(B2251:V2251))=0,"",IF(OR(OR(ISBLANK(F2251),SUM(LEN(C2251),LEN(D2251))=0),AND(NOT(E2251="Unknown"),ISBLANK(J2251)),AND(NOT(O2251="Unknown"),ISBLANK(R2251))),"Missing Information", INDEX(Table15[Entire Service Line Classification], MATCH(SUMIFS(Table15[Unique ID],Table15[System-Owned Portion],E2251,Table15[If Material Anything Other than "Lead" in Column E,Was Material Ever Previously Lead?],G2251,Table15[Customer-Owned Portion],O2251),Table15[Unique ID],0),0)))</f>
        <v>Non-lead</v>
      </c>
      <c r="X2251"/>
    </row>
    <row r="2252" spans="2:24" ht="30" x14ac:dyDescent="0.25">
      <c r="B2252" s="146">
        <v>60806008</v>
      </c>
      <c r="C2252" s="31" t="s">
        <v>2481</v>
      </c>
      <c r="D2252" s="31"/>
      <c r="E2252" s="44" t="s">
        <v>35</v>
      </c>
      <c r="F2252" s="43" t="s">
        <v>34</v>
      </c>
      <c r="G2252" s="84" t="s">
        <v>34</v>
      </c>
      <c r="H2252" s="31"/>
      <c r="I2252" s="31"/>
      <c r="J2252" s="84" t="s">
        <v>190</v>
      </c>
      <c r="K2252" s="31" t="s">
        <v>34</v>
      </c>
      <c r="L2252" s="31" t="s">
        <v>46</v>
      </c>
      <c r="M2252" s="169"/>
      <c r="N2252" s="148" t="s">
        <v>3033</v>
      </c>
      <c r="O2252" s="106" t="s">
        <v>35</v>
      </c>
      <c r="P2252" s="43">
        <v>2003</v>
      </c>
      <c r="Q2252" s="31">
        <v>1</v>
      </c>
      <c r="R2252" s="84" t="s">
        <v>188</v>
      </c>
      <c r="S2252" s="31" t="s">
        <v>34</v>
      </c>
      <c r="T2252" s="31"/>
      <c r="U2252" s="169"/>
      <c r="V2252" s="150"/>
      <c r="W2252" s="141" t="str" cm="1">
        <f t="array" ref="W2252">IF(SUM(LEN(B2252:V2252))=0,"",IF(OR(OR(ISBLANK(F2252),SUM(LEN(C2252),LEN(D2252))=0),AND(NOT(E2252="Unknown"),ISBLANK(J2252)),AND(NOT(O2252="Unknown"),ISBLANK(R2252))),"Missing Information", INDEX(Table15[Entire Service Line Classification], MATCH(SUMIFS(Table15[Unique ID],Table15[System-Owned Portion],E2252,Table15[If Material Anything Other than "Lead" in Column E,Was Material Ever Previously Lead?],G2252,Table15[Customer-Owned Portion],O2252),Table15[Unique ID],0),0)))</f>
        <v>Non-lead</v>
      </c>
      <c r="X2252"/>
    </row>
    <row r="2253" spans="2:24" ht="30" x14ac:dyDescent="0.25">
      <c r="B2253" s="146">
        <v>59368671</v>
      </c>
      <c r="C2253" s="31" t="s">
        <v>2482</v>
      </c>
      <c r="D2253" s="31"/>
      <c r="E2253" s="44" t="s">
        <v>35</v>
      </c>
      <c r="F2253" s="43" t="s">
        <v>34</v>
      </c>
      <c r="G2253" s="84" t="s">
        <v>34</v>
      </c>
      <c r="H2253" s="31"/>
      <c r="I2253" s="31"/>
      <c r="J2253" s="84" t="s">
        <v>190</v>
      </c>
      <c r="K2253" s="31" t="s">
        <v>34</v>
      </c>
      <c r="L2253" s="31" t="s">
        <v>46</v>
      </c>
      <c r="M2253" s="169"/>
      <c r="N2253" s="148" t="s">
        <v>3033</v>
      </c>
      <c r="O2253" s="106" t="s">
        <v>35</v>
      </c>
      <c r="P2253" s="43">
        <v>2003</v>
      </c>
      <c r="Q2253" s="31">
        <v>1</v>
      </c>
      <c r="R2253" s="84" t="s">
        <v>188</v>
      </c>
      <c r="S2253" s="31" t="s">
        <v>34</v>
      </c>
      <c r="T2253" s="31"/>
      <c r="U2253" s="169"/>
      <c r="V2253" s="150"/>
      <c r="W2253" s="141" t="str" cm="1">
        <f t="array" ref="W2253">IF(SUM(LEN(B2253:V2253))=0,"",IF(OR(OR(ISBLANK(F2253),SUM(LEN(C2253),LEN(D2253))=0),AND(NOT(E2253="Unknown"),ISBLANK(J2253)),AND(NOT(O2253="Unknown"),ISBLANK(R2253))),"Missing Information", INDEX(Table15[Entire Service Line Classification], MATCH(SUMIFS(Table15[Unique ID],Table15[System-Owned Portion],E2253,Table15[If Material Anything Other than "Lead" in Column E,Was Material Ever Previously Lead?],G2253,Table15[Customer-Owned Portion],O2253),Table15[Unique ID],0),0)))</f>
        <v>Non-lead</v>
      </c>
      <c r="X2253"/>
    </row>
    <row r="2254" spans="2:24" ht="30" x14ac:dyDescent="0.25">
      <c r="B2254" s="146">
        <v>58906424</v>
      </c>
      <c r="C2254" s="31" t="s">
        <v>2483</v>
      </c>
      <c r="D2254" s="31"/>
      <c r="E2254" s="44" t="s">
        <v>35</v>
      </c>
      <c r="F2254" s="43" t="s">
        <v>34</v>
      </c>
      <c r="G2254" s="84" t="s">
        <v>34</v>
      </c>
      <c r="H2254" s="31"/>
      <c r="I2254" s="31"/>
      <c r="J2254" s="84" t="s">
        <v>190</v>
      </c>
      <c r="K2254" s="31" t="s">
        <v>34</v>
      </c>
      <c r="L2254" s="31" t="s">
        <v>46</v>
      </c>
      <c r="M2254" s="169"/>
      <c r="N2254" s="148" t="s">
        <v>3033</v>
      </c>
      <c r="O2254" s="106" t="s">
        <v>35</v>
      </c>
      <c r="P2254" s="43">
        <v>2003</v>
      </c>
      <c r="Q2254" s="31">
        <v>1</v>
      </c>
      <c r="R2254" s="84" t="s">
        <v>188</v>
      </c>
      <c r="S2254" s="31" t="s">
        <v>34</v>
      </c>
      <c r="T2254" s="31"/>
      <c r="U2254" s="169"/>
      <c r="V2254" s="150"/>
      <c r="W2254" s="141" t="str" cm="1">
        <f t="array" ref="W2254">IF(SUM(LEN(B2254:V2254))=0,"",IF(OR(OR(ISBLANK(F2254),SUM(LEN(C2254),LEN(D2254))=0),AND(NOT(E2254="Unknown"),ISBLANK(J2254)),AND(NOT(O2254="Unknown"),ISBLANK(R2254))),"Missing Information", INDEX(Table15[Entire Service Line Classification], MATCH(SUMIFS(Table15[Unique ID],Table15[System-Owned Portion],E2254,Table15[If Material Anything Other than "Lead" in Column E,Was Material Ever Previously Lead?],G2254,Table15[Customer-Owned Portion],O2254),Table15[Unique ID],0),0)))</f>
        <v>Non-lead</v>
      </c>
      <c r="X2254"/>
    </row>
    <row r="2255" spans="2:24" ht="30" x14ac:dyDescent="0.25">
      <c r="B2255" s="146">
        <v>59368656</v>
      </c>
      <c r="C2255" s="31" t="s">
        <v>2484</v>
      </c>
      <c r="D2255" s="31"/>
      <c r="E2255" s="44" t="s">
        <v>35</v>
      </c>
      <c r="F2255" s="43" t="s">
        <v>34</v>
      </c>
      <c r="G2255" s="84" t="s">
        <v>34</v>
      </c>
      <c r="H2255" s="31"/>
      <c r="I2255" s="31"/>
      <c r="J2255" s="84" t="s">
        <v>190</v>
      </c>
      <c r="K2255" s="31" t="s">
        <v>34</v>
      </c>
      <c r="L2255" s="31" t="s">
        <v>46</v>
      </c>
      <c r="M2255" s="169"/>
      <c r="N2255" s="148" t="s">
        <v>3033</v>
      </c>
      <c r="O2255" s="106" t="s">
        <v>35</v>
      </c>
      <c r="P2255" s="43">
        <v>2003</v>
      </c>
      <c r="Q2255" s="31">
        <v>1</v>
      </c>
      <c r="R2255" s="84" t="s">
        <v>188</v>
      </c>
      <c r="S2255" s="31" t="s">
        <v>34</v>
      </c>
      <c r="T2255" s="31"/>
      <c r="U2255" s="169"/>
      <c r="V2255" s="150"/>
      <c r="W2255" s="141" t="str" cm="1">
        <f t="array" ref="W2255">IF(SUM(LEN(B2255:V2255))=0,"",IF(OR(OR(ISBLANK(F2255),SUM(LEN(C2255),LEN(D2255))=0),AND(NOT(E2255="Unknown"),ISBLANK(J2255)),AND(NOT(O2255="Unknown"),ISBLANK(R2255))),"Missing Information", INDEX(Table15[Entire Service Line Classification], MATCH(SUMIFS(Table15[Unique ID],Table15[System-Owned Portion],E2255,Table15[If Material Anything Other than "Lead" in Column E,Was Material Ever Previously Lead?],G2255,Table15[Customer-Owned Portion],O2255),Table15[Unique ID],0),0)))</f>
        <v>Non-lead</v>
      </c>
      <c r="X2255"/>
    </row>
    <row r="2256" spans="2:24" ht="30" x14ac:dyDescent="0.25">
      <c r="B2256" s="146">
        <v>59368702</v>
      </c>
      <c r="C2256" s="31" t="s">
        <v>2485</v>
      </c>
      <c r="D2256" s="31"/>
      <c r="E2256" s="44" t="s">
        <v>35</v>
      </c>
      <c r="F2256" s="43" t="s">
        <v>34</v>
      </c>
      <c r="G2256" s="84" t="s">
        <v>34</v>
      </c>
      <c r="H2256" s="31"/>
      <c r="I2256" s="31"/>
      <c r="J2256" s="84" t="s">
        <v>190</v>
      </c>
      <c r="K2256" s="31" t="s">
        <v>34</v>
      </c>
      <c r="L2256" s="31" t="s">
        <v>46</v>
      </c>
      <c r="M2256" s="169"/>
      <c r="N2256" s="148" t="s">
        <v>3033</v>
      </c>
      <c r="O2256" s="106" t="s">
        <v>35</v>
      </c>
      <c r="P2256" s="43">
        <v>2003</v>
      </c>
      <c r="Q2256" s="31">
        <v>1</v>
      </c>
      <c r="R2256" s="84" t="s">
        <v>188</v>
      </c>
      <c r="S2256" s="31" t="s">
        <v>34</v>
      </c>
      <c r="T2256" s="31"/>
      <c r="U2256" s="169"/>
      <c r="V2256" s="150"/>
      <c r="W2256" s="141" t="str" cm="1">
        <f t="array" ref="W2256">IF(SUM(LEN(B2256:V2256))=0,"",IF(OR(OR(ISBLANK(F2256),SUM(LEN(C2256),LEN(D2256))=0),AND(NOT(E2256="Unknown"),ISBLANK(J2256)),AND(NOT(O2256="Unknown"),ISBLANK(R2256))),"Missing Information", INDEX(Table15[Entire Service Line Classification], MATCH(SUMIFS(Table15[Unique ID],Table15[System-Owned Portion],E2256,Table15[If Material Anything Other than "Lead" in Column E,Was Material Ever Previously Lead?],G2256,Table15[Customer-Owned Portion],O2256),Table15[Unique ID],0),0)))</f>
        <v>Non-lead</v>
      </c>
      <c r="X2256"/>
    </row>
    <row r="2257" spans="2:24" ht="30" x14ac:dyDescent="0.25">
      <c r="B2257" s="146">
        <v>55487167</v>
      </c>
      <c r="C2257" s="31" t="s">
        <v>2486</v>
      </c>
      <c r="D2257" s="31"/>
      <c r="E2257" s="44" t="s">
        <v>35</v>
      </c>
      <c r="F2257" s="43" t="s">
        <v>34</v>
      </c>
      <c r="G2257" s="84" t="s">
        <v>34</v>
      </c>
      <c r="H2257" s="31"/>
      <c r="I2257" s="31"/>
      <c r="J2257" s="84" t="s">
        <v>190</v>
      </c>
      <c r="K2257" s="31" t="s">
        <v>34</v>
      </c>
      <c r="L2257" s="31" t="s">
        <v>46</v>
      </c>
      <c r="M2257" s="169"/>
      <c r="N2257" s="148" t="s">
        <v>3033</v>
      </c>
      <c r="O2257" s="106" t="s">
        <v>35</v>
      </c>
      <c r="P2257" s="43">
        <v>2003</v>
      </c>
      <c r="Q2257" s="31">
        <v>1</v>
      </c>
      <c r="R2257" s="84" t="s">
        <v>188</v>
      </c>
      <c r="S2257" s="31" t="s">
        <v>34</v>
      </c>
      <c r="T2257" s="31"/>
      <c r="U2257" s="169"/>
      <c r="V2257" s="150"/>
      <c r="W2257" s="141" t="str" cm="1">
        <f t="array" ref="W2257">IF(SUM(LEN(B2257:V2257))=0,"",IF(OR(OR(ISBLANK(F2257),SUM(LEN(C2257),LEN(D2257))=0),AND(NOT(E2257="Unknown"),ISBLANK(J2257)),AND(NOT(O2257="Unknown"),ISBLANK(R2257))),"Missing Information", INDEX(Table15[Entire Service Line Classification], MATCH(SUMIFS(Table15[Unique ID],Table15[System-Owned Portion],E2257,Table15[If Material Anything Other than "Lead" in Column E,Was Material Ever Previously Lead?],G2257,Table15[Customer-Owned Portion],O2257),Table15[Unique ID],0),0)))</f>
        <v>Non-lead</v>
      </c>
      <c r="X2257"/>
    </row>
    <row r="2258" spans="2:24" ht="30" x14ac:dyDescent="0.25">
      <c r="B2258" s="146">
        <v>59368633</v>
      </c>
      <c r="C2258" s="31" t="s">
        <v>2487</v>
      </c>
      <c r="D2258" s="31"/>
      <c r="E2258" s="44" t="s">
        <v>35</v>
      </c>
      <c r="F2258" s="43" t="s">
        <v>34</v>
      </c>
      <c r="G2258" s="84" t="s">
        <v>34</v>
      </c>
      <c r="H2258" s="31"/>
      <c r="I2258" s="31"/>
      <c r="J2258" s="84" t="s">
        <v>190</v>
      </c>
      <c r="K2258" s="31" t="s">
        <v>34</v>
      </c>
      <c r="L2258" s="31" t="s">
        <v>46</v>
      </c>
      <c r="M2258" s="169"/>
      <c r="N2258" s="148" t="s">
        <v>3033</v>
      </c>
      <c r="O2258" s="106" t="s">
        <v>35</v>
      </c>
      <c r="P2258" s="43">
        <v>2003</v>
      </c>
      <c r="Q2258" s="31">
        <v>1</v>
      </c>
      <c r="R2258" s="84" t="s">
        <v>188</v>
      </c>
      <c r="S2258" s="31" t="s">
        <v>34</v>
      </c>
      <c r="T2258" s="31"/>
      <c r="U2258" s="169"/>
      <c r="V2258" s="150"/>
      <c r="W2258" s="141" t="str" cm="1">
        <f t="array" ref="W2258">IF(SUM(LEN(B2258:V2258))=0,"",IF(OR(OR(ISBLANK(F2258),SUM(LEN(C2258),LEN(D2258))=0),AND(NOT(E2258="Unknown"),ISBLANK(J2258)),AND(NOT(O2258="Unknown"),ISBLANK(R2258))),"Missing Information", INDEX(Table15[Entire Service Line Classification], MATCH(SUMIFS(Table15[Unique ID],Table15[System-Owned Portion],E2258,Table15[If Material Anything Other than "Lead" in Column E,Was Material Ever Previously Lead?],G2258,Table15[Customer-Owned Portion],O2258),Table15[Unique ID],0),0)))</f>
        <v>Non-lead</v>
      </c>
      <c r="X2258"/>
    </row>
    <row r="2259" spans="2:24" ht="30" x14ac:dyDescent="0.25">
      <c r="B2259" s="146">
        <v>60805989</v>
      </c>
      <c r="C2259" s="31" t="s">
        <v>2488</v>
      </c>
      <c r="D2259" s="31"/>
      <c r="E2259" s="44" t="s">
        <v>35</v>
      </c>
      <c r="F2259" s="43" t="s">
        <v>34</v>
      </c>
      <c r="G2259" s="84" t="s">
        <v>34</v>
      </c>
      <c r="H2259" s="31"/>
      <c r="I2259" s="31"/>
      <c r="J2259" s="84" t="s">
        <v>190</v>
      </c>
      <c r="K2259" s="31" t="s">
        <v>34</v>
      </c>
      <c r="L2259" s="31" t="s">
        <v>46</v>
      </c>
      <c r="M2259" s="169"/>
      <c r="N2259" s="148" t="s">
        <v>3033</v>
      </c>
      <c r="O2259" s="106" t="s">
        <v>35</v>
      </c>
      <c r="P2259" s="43">
        <v>2003</v>
      </c>
      <c r="Q2259" s="31">
        <v>1</v>
      </c>
      <c r="R2259" s="84" t="s">
        <v>188</v>
      </c>
      <c r="S2259" s="31" t="s">
        <v>34</v>
      </c>
      <c r="T2259" s="31"/>
      <c r="U2259" s="169"/>
      <c r="V2259" s="150"/>
      <c r="W2259" s="141" t="str" cm="1">
        <f t="array" ref="W2259">IF(SUM(LEN(B2259:V2259))=0,"",IF(OR(OR(ISBLANK(F2259),SUM(LEN(C2259),LEN(D2259))=0),AND(NOT(E2259="Unknown"),ISBLANK(J2259)),AND(NOT(O2259="Unknown"),ISBLANK(R2259))),"Missing Information", INDEX(Table15[Entire Service Line Classification], MATCH(SUMIFS(Table15[Unique ID],Table15[System-Owned Portion],E2259,Table15[If Material Anything Other than "Lead" in Column E,Was Material Ever Previously Lead?],G2259,Table15[Customer-Owned Portion],O2259),Table15[Unique ID],0),0)))</f>
        <v>Non-lead</v>
      </c>
      <c r="X2259"/>
    </row>
    <row r="2260" spans="2:24" ht="30" x14ac:dyDescent="0.25">
      <c r="B2260" s="146">
        <v>60805991</v>
      </c>
      <c r="C2260" s="31" t="s">
        <v>2489</v>
      </c>
      <c r="D2260" s="31"/>
      <c r="E2260" s="44" t="s">
        <v>35</v>
      </c>
      <c r="F2260" s="43" t="s">
        <v>34</v>
      </c>
      <c r="G2260" s="84" t="s">
        <v>34</v>
      </c>
      <c r="H2260" s="31"/>
      <c r="I2260" s="31"/>
      <c r="J2260" s="84" t="s">
        <v>190</v>
      </c>
      <c r="K2260" s="31" t="s">
        <v>34</v>
      </c>
      <c r="L2260" s="31" t="s">
        <v>46</v>
      </c>
      <c r="M2260" s="169"/>
      <c r="N2260" s="148" t="s">
        <v>3033</v>
      </c>
      <c r="O2260" s="106" t="s">
        <v>35</v>
      </c>
      <c r="P2260" s="43">
        <v>2003</v>
      </c>
      <c r="Q2260" s="31">
        <v>1</v>
      </c>
      <c r="R2260" s="84" t="s">
        <v>188</v>
      </c>
      <c r="S2260" s="31" t="s">
        <v>34</v>
      </c>
      <c r="T2260" s="31"/>
      <c r="U2260" s="169"/>
      <c r="V2260" s="150"/>
      <c r="W2260" s="141" t="str" cm="1">
        <f t="array" ref="W2260">IF(SUM(LEN(B2260:V2260))=0,"",IF(OR(OR(ISBLANK(F2260),SUM(LEN(C2260),LEN(D2260))=0),AND(NOT(E2260="Unknown"),ISBLANK(J2260)),AND(NOT(O2260="Unknown"),ISBLANK(R2260))),"Missing Information", INDEX(Table15[Entire Service Line Classification], MATCH(SUMIFS(Table15[Unique ID],Table15[System-Owned Portion],E2260,Table15[If Material Anything Other than "Lead" in Column E,Was Material Ever Previously Lead?],G2260,Table15[Customer-Owned Portion],O2260),Table15[Unique ID],0),0)))</f>
        <v>Non-lead</v>
      </c>
      <c r="X2260"/>
    </row>
    <row r="2261" spans="2:24" ht="30" x14ac:dyDescent="0.25">
      <c r="B2261" s="146">
        <v>58906499</v>
      </c>
      <c r="C2261" s="31" t="s">
        <v>2490</v>
      </c>
      <c r="D2261" s="31"/>
      <c r="E2261" s="44" t="s">
        <v>35</v>
      </c>
      <c r="F2261" s="43" t="s">
        <v>34</v>
      </c>
      <c r="G2261" s="84" t="s">
        <v>34</v>
      </c>
      <c r="H2261" s="31"/>
      <c r="I2261" s="31"/>
      <c r="J2261" s="84" t="s">
        <v>190</v>
      </c>
      <c r="K2261" s="31" t="s">
        <v>34</v>
      </c>
      <c r="L2261" s="31" t="s">
        <v>46</v>
      </c>
      <c r="M2261" s="169"/>
      <c r="N2261" s="148" t="s">
        <v>3033</v>
      </c>
      <c r="O2261" s="106" t="s">
        <v>35</v>
      </c>
      <c r="P2261" s="43">
        <v>2003</v>
      </c>
      <c r="Q2261" s="31">
        <v>1</v>
      </c>
      <c r="R2261" s="84" t="s">
        <v>188</v>
      </c>
      <c r="S2261" s="31" t="s">
        <v>34</v>
      </c>
      <c r="T2261" s="31"/>
      <c r="U2261" s="169"/>
      <c r="V2261" s="150"/>
      <c r="W2261" s="141" t="str" cm="1">
        <f t="array" ref="W2261">IF(SUM(LEN(B2261:V2261))=0,"",IF(OR(OR(ISBLANK(F2261),SUM(LEN(C2261),LEN(D2261))=0),AND(NOT(E2261="Unknown"),ISBLANK(J2261)),AND(NOT(O2261="Unknown"),ISBLANK(R2261))),"Missing Information", INDEX(Table15[Entire Service Line Classification], MATCH(SUMIFS(Table15[Unique ID],Table15[System-Owned Portion],E2261,Table15[If Material Anything Other than "Lead" in Column E,Was Material Ever Previously Lead?],G2261,Table15[Customer-Owned Portion],O2261),Table15[Unique ID],0),0)))</f>
        <v>Non-lead</v>
      </c>
      <c r="X2261"/>
    </row>
    <row r="2262" spans="2:24" ht="30" x14ac:dyDescent="0.25">
      <c r="B2262" s="146">
        <v>60806019</v>
      </c>
      <c r="C2262" s="31" t="s">
        <v>2491</v>
      </c>
      <c r="D2262" s="31"/>
      <c r="E2262" s="44" t="s">
        <v>35</v>
      </c>
      <c r="F2262" s="43" t="s">
        <v>34</v>
      </c>
      <c r="G2262" s="84" t="s">
        <v>34</v>
      </c>
      <c r="H2262" s="31"/>
      <c r="I2262" s="31"/>
      <c r="J2262" s="84" t="s">
        <v>190</v>
      </c>
      <c r="K2262" s="31" t="s">
        <v>34</v>
      </c>
      <c r="L2262" s="31" t="s">
        <v>46</v>
      </c>
      <c r="M2262" s="169"/>
      <c r="N2262" s="148" t="s">
        <v>3033</v>
      </c>
      <c r="O2262" s="106" t="s">
        <v>35</v>
      </c>
      <c r="P2262" s="43">
        <v>2003</v>
      </c>
      <c r="Q2262" s="31">
        <v>1</v>
      </c>
      <c r="R2262" s="84" t="s">
        <v>188</v>
      </c>
      <c r="S2262" s="31" t="s">
        <v>34</v>
      </c>
      <c r="T2262" s="31"/>
      <c r="U2262" s="169"/>
      <c r="V2262" s="150"/>
      <c r="W2262" s="141" t="str" cm="1">
        <f t="array" ref="W2262">IF(SUM(LEN(B2262:V2262))=0,"",IF(OR(OR(ISBLANK(F2262),SUM(LEN(C2262),LEN(D2262))=0),AND(NOT(E2262="Unknown"),ISBLANK(J2262)),AND(NOT(O2262="Unknown"),ISBLANK(R2262))),"Missing Information", INDEX(Table15[Entire Service Line Classification], MATCH(SUMIFS(Table15[Unique ID],Table15[System-Owned Portion],E2262,Table15[If Material Anything Other than "Lead" in Column E,Was Material Ever Previously Lead?],G2262,Table15[Customer-Owned Portion],O2262),Table15[Unique ID],0),0)))</f>
        <v>Non-lead</v>
      </c>
      <c r="X2262"/>
    </row>
    <row r="2263" spans="2:24" ht="30" x14ac:dyDescent="0.25">
      <c r="B2263" s="146">
        <v>59368730</v>
      </c>
      <c r="C2263" s="31" t="s">
        <v>2492</v>
      </c>
      <c r="D2263" s="31"/>
      <c r="E2263" s="44" t="s">
        <v>35</v>
      </c>
      <c r="F2263" s="43" t="s">
        <v>34</v>
      </c>
      <c r="G2263" s="84" t="s">
        <v>34</v>
      </c>
      <c r="H2263" s="31"/>
      <c r="I2263" s="31"/>
      <c r="J2263" s="84" t="s">
        <v>190</v>
      </c>
      <c r="K2263" s="31" t="s">
        <v>34</v>
      </c>
      <c r="L2263" s="31" t="s">
        <v>46</v>
      </c>
      <c r="M2263" s="169"/>
      <c r="N2263" s="148" t="s">
        <v>3033</v>
      </c>
      <c r="O2263" s="106" t="s">
        <v>35</v>
      </c>
      <c r="P2263" s="43">
        <v>2003</v>
      </c>
      <c r="Q2263" s="31">
        <v>1</v>
      </c>
      <c r="R2263" s="84" t="s">
        <v>188</v>
      </c>
      <c r="S2263" s="31" t="s">
        <v>34</v>
      </c>
      <c r="T2263" s="31"/>
      <c r="U2263" s="169"/>
      <c r="V2263" s="150"/>
      <c r="W2263" s="141" t="str" cm="1">
        <f t="array" ref="W2263">IF(SUM(LEN(B2263:V2263))=0,"",IF(OR(OR(ISBLANK(F2263),SUM(LEN(C2263),LEN(D2263))=0),AND(NOT(E2263="Unknown"),ISBLANK(J2263)),AND(NOT(O2263="Unknown"),ISBLANK(R2263))),"Missing Information", INDEX(Table15[Entire Service Line Classification], MATCH(SUMIFS(Table15[Unique ID],Table15[System-Owned Portion],E2263,Table15[If Material Anything Other than "Lead" in Column E,Was Material Ever Previously Lead?],G2263,Table15[Customer-Owned Portion],O2263),Table15[Unique ID],0),0)))</f>
        <v>Non-lead</v>
      </c>
      <c r="X2263"/>
    </row>
    <row r="2264" spans="2:24" ht="30" x14ac:dyDescent="0.25">
      <c r="B2264" s="146">
        <v>59368646</v>
      </c>
      <c r="C2264" s="31" t="s">
        <v>2493</v>
      </c>
      <c r="D2264" s="31"/>
      <c r="E2264" s="44" t="s">
        <v>35</v>
      </c>
      <c r="F2264" s="43" t="s">
        <v>34</v>
      </c>
      <c r="G2264" s="84" t="s">
        <v>34</v>
      </c>
      <c r="H2264" s="31"/>
      <c r="I2264" s="31"/>
      <c r="J2264" s="84" t="s">
        <v>190</v>
      </c>
      <c r="K2264" s="31" t="s">
        <v>34</v>
      </c>
      <c r="L2264" s="31" t="s">
        <v>46</v>
      </c>
      <c r="M2264" s="169"/>
      <c r="N2264" s="148" t="s">
        <v>3033</v>
      </c>
      <c r="O2264" s="106" t="s">
        <v>35</v>
      </c>
      <c r="P2264" s="43">
        <v>2003</v>
      </c>
      <c r="Q2264" s="31">
        <v>1</v>
      </c>
      <c r="R2264" s="84" t="s">
        <v>188</v>
      </c>
      <c r="S2264" s="31" t="s">
        <v>34</v>
      </c>
      <c r="T2264" s="31"/>
      <c r="U2264" s="169"/>
      <c r="V2264" s="150"/>
      <c r="W2264" s="141" t="str" cm="1">
        <f t="array" ref="W2264">IF(SUM(LEN(B2264:V2264))=0,"",IF(OR(OR(ISBLANK(F2264),SUM(LEN(C2264),LEN(D2264))=0),AND(NOT(E2264="Unknown"),ISBLANK(J2264)),AND(NOT(O2264="Unknown"),ISBLANK(R2264))),"Missing Information", INDEX(Table15[Entire Service Line Classification], MATCH(SUMIFS(Table15[Unique ID],Table15[System-Owned Portion],E2264,Table15[If Material Anything Other than "Lead" in Column E,Was Material Ever Previously Lead?],G2264,Table15[Customer-Owned Portion],O2264),Table15[Unique ID],0),0)))</f>
        <v>Non-lead</v>
      </c>
      <c r="X2264"/>
    </row>
    <row r="2265" spans="2:24" ht="30" x14ac:dyDescent="0.25">
      <c r="B2265" s="146">
        <v>59368648</v>
      </c>
      <c r="C2265" s="31" t="s">
        <v>2494</v>
      </c>
      <c r="D2265" s="31"/>
      <c r="E2265" s="44" t="s">
        <v>35</v>
      </c>
      <c r="F2265" s="43" t="s">
        <v>34</v>
      </c>
      <c r="G2265" s="84" t="s">
        <v>34</v>
      </c>
      <c r="H2265" s="31"/>
      <c r="I2265" s="31"/>
      <c r="J2265" s="84" t="s">
        <v>190</v>
      </c>
      <c r="K2265" s="31" t="s">
        <v>34</v>
      </c>
      <c r="L2265" s="31" t="s">
        <v>46</v>
      </c>
      <c r="M2265" s="169"/>
      <c r="N2265" s="148" t="s">
        <v>3033</v>
      </c>
      <c r="O2265" s="106" t="s">
        <v>35</v>
      </c>
      <c r="P2265" s="43">
        <v>2003</v>
      </c>
      <c r="Q2265" s="31">
        <v>1</v>
      </c>
      <c r="R2265" s="84" t="s">
        <v>188</v>
      </c>
      <c r="S2265" s="31" t="s">
        <v>34</v>
      </c>
      <c r="T2265" s="31"/>
      <c r="U2265" s="169"/>
      <c r="V2265" s="150"/>
      <c r="W2265" s="141" t="str" cm="1">
        <f t="array" ref="W2265">IF(SUM(LEN(B2265:V2265))=0,"",IF(OR(OR(ISBLANK(F2265),SUM(LEN(C2265),LEN(D2265))=0),AND(NOT(E2265="Unknown"),ISBLANK(J2265)),AND(NOT(O2265="Unknown"),ISBLANK(R2265))),"Missing Information", INDEX(Table15[Entire Service Line Classification], MATCH(SUMIFS(Table15[Unique ID],Table15[System-Owned Portion],E2265,Table15[If Material Anything Other than "Lead" in Column E,Was Material Ever Previously Lead?],G2265,Table15[Customer-Owned Portion],O2265),Table15[Unique ID],0),0)))</f>
        <v>Non-lead</v>
      </c>
      <c r="X2265"/>
    </row>
    <row r="2266" spans="2:24" ht="30" x14ac:dyDescent="0.25">
      <c r="B2266" s="146">
        <v>59368632</v>
      </c>
      <c r="C2266" s="31" t="s">
        <v>2495</v>
      </c>
      <c r="D2266" s="31"/>
      <c r="E2266" s="44" t="s">
        <v>35</v>
      </c>
      <c r="F2266" s="43" t="s">
        <v>34</v>
      </c>
      <c r="G2266" s="84" t="s">
        <v>34</v>
      </c>
      <c r="H2266" s="31"/>
      <c r="I2266" s="31"/>
      <c r="J2266" s="84" t="s">
        <v>190</v>
      </c>
      <c r="K2266" s="31" t="s">
        <v>34</v>
      </c>
      <c r="L2266" s="31" t="s">
        <v>46</v>
      </c>
      <c r="M2266" s="169"/>
      <c r="N2266" s="148" t="s">
        <v>3033</v>
      </c>
      <c r="O2266" s="106" t="s">
        <v>35</v>
      </c>
      <c r="P2266" s="43">
        <v>2003</v>
      </c>
      <c r="Q2266" s="31">
        <v>1</v>
      </c>
      <c r="R2266" s="84" t="s">
        <v>188</v>
      </c>
      <c r="S2266" s="31" t="s">
        <v>34</v>
      </c>
      <c r="T2266" s="31"/>
      <c r="U2266" s="169"/>
      <c r="V2266" s="150"/>
      <c r="W2266" s="141" t="str" cm="1">
        <f t="array" ref="W2266">IF(SUM(LEN(B2266:V2266))=0,"",IF(OR(OR(ISBLANK(F2266),SUM(LEN(C2266),LEN(D2266))=0),AND(NOT(E2266="Unknown"),ISBLANK(J2266)),AND(NOT(O2266="Unknown"),ISBLANK(R2266))),"Missing Information", INDEX(Table15[Entire Service Line Classification], MATCH(SUMIFS(Table15[Unique ID],Table15[System-Owned Portion],E2266,Table15[If Material Anything Other than "Lead" in Column E,Was Material Ever Previously Lead?],G2266,Table15[Customer-Owned Portion],O2266),Table15[Unique ID],0),0)))</f>
        <v>Non-lead</v>
      </c>
      <c r="X2266"/>
    </row>
    <row r="2267" spans="2:24" ht="30" x14ac:dyDescent="0.25">
      <c r="B2267" s="146">
        <v>59368703</v>
      </c>
      <c r="C2267" s="31" t="s">
        <v>2496</v>
      </c>
      <c r="D2267" s="31"/>
      <c r="E2267" s="44" t="s">
        <v>35</v>
      </c>
      <c r="F2267" s="43" t="s">
        <v>34</v>
      </c>
      <c r="G2267" s="84" t="s">
        <v>34</v>
      </c>
      <c r="H2267" s="31"/>
      <c r="I2267" s="31"/>
      <c r="J2267" s="84" t="s">
        <v>190</v>
      </c>
      <c r="K2267" s="31" t="s">
        <v>34</v>
      </c>
      <c r="L2267" s="31" t="s">
        <v>46</v>
      </c>
      <c r="M2267" s="169"/>
      <c r="N2267" s="148" t="s">
        <v>3033</v>
      </c>
      <c r="O2267" s="106" t="s">
        <v>35</v>
      </c>
      <c r="P2267" s="43">
        <v>2003</v>
      </c>
      <c r="Q2267" s="31">
        <v>1</v>
      </c>
      <c r="R2267" s="84" t="s">
        <v>188</v>
      </c>
      <c r="S2267" s="31" t="s">
        <v>34</v>
      </c>
      <c r="T2267" s="31"/>
      <c r="U2267" s="169"/>
      <c r="V2267" s="150"/>
      <c r="W2267" s="141" t="str" cm="1">
        <f t="array" ref="W2267">IF(SUM(LEN(B2267:V2267))=0,"",IF(OR(OR(ISBLANK(F2267),SUM(LEN(C2267),LEN(D2267))=0),AND(NOT(E2267="Unknown"),ISBLANK(J2267)),AND(NOT(O2267="Unknown"),ISBLANK(R2267))),"Missing Information", INDEX(Table15[Entire Service Line Classification], MATCH(SUMIFS(Table15[Unique ID],Table15[System-Owned Portion],E2267,Table15[If Material Anything Other than "Lead" in Column E,Was Material Ever Previously Lead?],G2267,Table15[Customer-Owned Portion],O2267),Table15[Unique ID],0),0)))</f>
        <v>Non-lead</v>
      </c>
      <c r="X2267"/>
    </row>
    <row r="2268" spans="2:24" ht="30" x14ac:dyDescent="0.25">
      <c r="B2268" s="146">
        <v>60806028</v>
      </c>
      <c r="C2268" s="31" t="s">
        <v>2497</v>
      </c>
      <c r="D2268" s="31"/>
      <c r="E2268" s="44" t="s">
        <v>35</v>
      </c>
      <c r="F2268" s="43" t="s">
        <v>34</v>
      </c>
      <c r="G2268" s="84" t="s">
        <v>34</v>
      </c>
      <c r="H2268" s="31"/>
      <c r="I2268" s="31"/>
      <c r="J2268" s="84" t="s">
        <v>190</v>
      </c>
      <c r="K2268" s="31" t="s">
        <v>34</v>
      </c>
      <c r="L2268" s="31" t="s">
        <v>46</v>
      </c>
      <c r="M2268" s="169"/>
      <c r="N2268" s="148" t="s">
        <v>3033</v>
      </c>
      <c r="O2268" s="106" t="s">
        <v>35</v>
      </c>
      <c r="P2268" s="43">
        <v>2003</v>
      </c>
      <c r="Q2268" s="31">
        <v>1</v>
      </c>
      <c r="R2268" s="84" t="s">
        <v>188</v>
      </c>
      <c r="S2268" s="31" t="s">
        <v>34</v>
      </c>
      <c r="T2268" s="31"/>
      <c r="U2268" s="169"/>
      <c r="V2268" s="150"/>
      <c r="W2268" s="141" t="str" cm="1">
        <f t="array" ref="W2268">IF(SUM(LEN(B2268:V2268))=0,"",IF(OR(OR(ISBLANK(F2268),SUM(LEN(C2268),LEN(D2268))=0),AND(NOT(E2268="Unknown"),ISBLANK(J2268)),AND(NOT(O2268="Unknown"),ISBLANK(R2268))),"Missing Information", INDEX(Table15[Entire Service Line Classification], MATCH(SUMIFS(Table15[Unique ID],Table15[System-Owned Portion],E2268,Table15[If Material Anything Other than "Lead" in Column E,Was Material Ever Previously Lead?],G2268,Table15[Customer-Owned Portion],O2268),Table15[Unique ID],0),0)))</f>
        <v>Non-lead</v>
      </c>
      <c r="X2268"/>
    </row>
    <row r="2269" spans="2:24" ht="30" x14ac:dyDescent="0.25">
      <c r="B2269" s="146">
        <v>60805972</v>
      </c>
      <c r="C2269" s="31" t="s">
        <v>2498</v>
      </c>
      <c r="D2269" s="31"/>
      <c r="E2269" s="44" t="s">
        <v>35</v>
      </c>
      <c r="F2269" s="43" t="s">
        <v>34</v>
      </c>
      <c r="G2269" s="84" t="s">
        <v>34</v>
      </c>
      <c r="H2269" s="31"/>
      <c r="I2269" s="31"/>
      <c r="J2269" s="84" t="s">
        <v>190</v>
      </c>
      <c r="K2269" s="31" t="s">
        <v>34</v>
      </c>
      <c r="L2269" s="31" t="s">
        <v>46</v>
      </c>
      <c r="M2269" s="169"/>
      <c r="N2269" s="148" t="s">
        <v>3033</v>
      </c>
      <c r="O2269" s="106" t="s">
        <v>35</v>
      </c>
      <c r="P2269" s="43">
        <v>2003</v>
      </c>
      <c r="Q2269" s="31">
        <v>1</v>
      </c>
      <c r="R2269" s="84" t="s">
        <v>188</v>
      </c>
      <c r="S2269" s="31" t="s">
        <v>34</v>
      </c>
      <c r="T2269" s="31"/>
      <c r="U2269" s="169"/>
      <c r="V2269" s="150"/>
      <c r="W2269" s="141" t="str" cm="1">
        <f t="array" ref="W2269">IF(SUM(LEN(B2269:V2269))=0,"",IF(OR(OR(ISBLANK(F2269),SUM(LEN(C2269),LEN(D2269))=0),AND(NOT(E2269="Unknown"),ISBLANK(J2269)),AND(NOT(O2269="Unknown"),ISBLANK(R2269))),"Missing Information", INDEX(Table15[Entire Service Line Classification], MATCH(SUMIFS(Table15[Unique ID],Table15[System-Owned Portion],E2269,Table15[If Material Anything Other than "Lead" in Column E,Was Material Ever Previously Lead?],G2269,Table15[Customer-Owned Portion],O2269),Table15[Unique ID],0),0)))</f>
        <v>Non-lead</v>
      </c>
      <c r="X2269"/>
    </row>
    <row r="2270" spans="2:24" ht="30" x14ac:dyDescent="0.25">
      <c r="B2270" s="146">
        <v>59368647</v>
      </c>
      <c r="C2270" s="31" t="s">
        <v>2499</v>
      </c>
      <c r="D2270" s="31"/>
      <c r="E2270" s="44" t="s">
        <v>35</v>
      </c>
      <c r="F2270" s="43" t="s">
        <v>34</v>
      </c>
      <c r="G2270" s="84" t="s">
        <v>34</v>
      </c>
      <c r="H2270" s="31"/>
      <c r="I2270" s="31"/>
      <c r="J2270" s="84" t="s">
        <v>190</v>
      </c>
      <c r="K2270" s="31" t="s">
        <v>34</v>
      </c>
      <c r="L2270" s="31" t="s">
        <v>46</v>
      </c>
      <c r="M2270" s="169"/>
      <c r="N2270" s="148" t="s">
        <v>3033</v>
      </c>
      <c r="O2270" s="106" t="s">
        <v>35</v>
      </c>
      <c r="P2270" s="43">
        <v>2003</v>
      </c>
      <c r="Q2270" s="31">
        <v>1</v>
      </c>
      <c r="R2270" s="84" t="s">
        <v>188</v>
      </c>
      <c r="S2270" s="31" t="s">
        <v>34</v>
      </c>
      <c r="T2270" s="31"/>
      <c r="U2270" s="169"/>
      <c r="V2270" s="150"/>
      <c r="W2270" s="141" t="str" cm="1">
        <f t="array" ref="W2270">IF(SUM(LEN(B2270:V2270))=0,"",IF(OR(OR(ISBLANK(F2270),SUM(LEN(C2270),LEN(D2270))=0),AND(NOT(E2270="Unknown"),ISBLANK(J2270)),AND(NOT(O2270="Unknown"),ISBLANK(R2270))),"Missing Information", INDEX(Table15[Entire Service Line Classification], MATCH(SUMIFS(Table15[Unique ID],Table15[System-Owned Portion],E2270,Table15[If Material Anything Other than "Lead" in Column E,Was Material Ever Previously Lead?],G2270,Table15[Customer-Owned Portion],O2270),Table15[Unique ID],0),0)))</f>
        <v>Non-lead</v>
      </c>
      <c r="X2270"/>
    </row>
    <row r="2271" spans="2:24" ht="30" x14ac:dyDescent="0.25">
      <c r="B2271" s="146">
        <v>89010447</v>
      </c>
      <c r="C2271" s="31" t="s">
        <v>2500</v>
      </c>
      <c r="D2271" s="31"/>
      <c r="E2271" s="44" t="s">
        <v>35</v>
      </c>
      <c r="F2271" s="43" t="s">
        <v>34</v>
      </c>
      <c r="G2271" s="84" t="s">
        <v>34</v>
      </c>
      <c r="H2271" s="31"/>
      <c r="I2271" s="31"/>
      <c r="J2271" s="84" t="s">
        <v>190</v>
      </c>
      <c r="K2271" s="31" t="s">
        <v>34</v>
      </c>
      <c r="L2271" s="31" t="s">
        <v>46</v>
      </c>
      <c r="M2271" s="169"/>
      <c r="N2271" s="148" t="s">
        <v>3033</v>
      </c>
      <c r="O2271" s="106" t="s">
        <v>35</v>
      </c>
      <c r="P2271" s="43">
        <v>2003</v>
      </c>
      <c r="Q2271" s="31">
        <v>1</v>
      </c>
      <c r="R2271" s="84" t="s">
        <v>188</v>
      </c>
      <c r="S2271" s="31" t="s">
        <v>34</v>
      </c>
      <c r="T2271" s="31"/>
      <c r="U2271" s="169"/>
      <c r="V2271" s="150"/>
      <c r="W2271" s="141" t="str" cm="1">
        <f t="array" ref="W2271">IF(SUM(LEN(B2271:V2271))=0,"",IF(OR(OR(ISBLANK(F2271),SUM(LEN(C2271),LEN(D2271))=0),AND(NOT(E2271="Unknown"),ISBLANK(J2271)),AND(NOT(O2271="Unknown"),ISBLANK(R2271))),"Missing Information", INDEX(Table15[Entire Service Line Classification], MATCH(SUMIFS(Table15[Unique ID],Table15[System-Owned Portion],E2271,Table15[If Material Anything Other than "Lead" in Column E,Was Material Ever Previously Lead?],G2271,Table15[Customer-Owned Portion],O2271),Table15[Unique ID],0),0)))</f>
        <v>Non-lead</v>
      </c>
      <c r="X2271"/>
    </row>
    <row r="2272" spans="2:24" ht="30" x14ac:dyDescent="0.25">
      <c r="B2272" s="146">
        <v>59368678</v>
      </c>
      <c r="C2272" s="31" t="s">
        <v>2501</v>
      </c>
      <c r="D2272" s="31"/>
      <c r="E2272" s="44" t="s">
        <v>35</v>
      </c>
      <c r="F2272" s="43" t="s">
        <v>34</v>
      </c>
      <c r="G2272" s="84" t="s">
        <v>34</v>
      </c>
      <c r="H2272" s="31"/>
      <c r="I2272" s="31"/>
      <c r="J2272" s="84" t="s">
        <v>190</v>
      </c>
      <c r="K2272" s="31" t="s">
        <v>34</v>
      </c>
      <c r="L2272" s="31" t="s">
        <v>46</v>
      </c>
      <c r="M2272" s="169"/>
      <c r="N2272" s="148" t="s">
        <v>3033</v>
      </c>
      <c r="O2272" s="106" t="s">
        <v>35</v>
      </c>
      <c r="P2272" s="43">
        <v>2003</v>
      </c>
      <c r="Q2272" s="31">
        <v>1</v>
      </c>
      <c r="R2272" s="84" t="s">
        <v>188</v>
      </c>
      <c r="S2272" s="31" t="s">
        <v>34</v>
      </c>
      <c r="T2272" s="31"/>
      <c r="U2272" s="169"/>
      <c r="V2272" s="150"/>
      <c r="W2272" s="141" t="str" cm="1">
        <f t="array" ref="W2272">IF(SUM(LEN(B2272:V2272))=0,"",IF(OR(OR(ISBLANK(F2272),SUM(LEN(C2272),LEN(D2272))=0),AND(NOT(E2272="Unknown"),ISBLANK(J2272)),AND(NOT(O2272="Unknown"),ISBLANK(R2272))),"Missing Information", INDEX(Table15[Entire Service Line Classification], MATCH(SUMIFS(Table15[Unique ID],Table15[System-Owned Portion],E2272,Table15[If Material Anything Other than "Lead" in Column E,Was Material Ever Previously Lead?],G2272,Table15[Customer-Owned Portion],O2272),Table15[Unique ID],0),0)))</f>
        <v>Non-lead</v>
      </c>
      <c r="X2272"/>
    </row>
    <row r="2273" spans="2:24" ht="30" x14ac:dyDescent="0.25">
      <c r="B2273" s="146">
        <v>60805993</v>
      </c>
      <c r="C2273" s="31" t="s">
        <v>2502</v>
      </c>
      <c r="D2273" s="31"/>
      <c r="E2273" s="44" t="s">
        <v>35</v>
      </c>
      <c r="F2273" s="43" t="s">
        <v>34</v>
      </c>
      <c r="G2273" s="84" t="s">
        <v>34</v>
      </c>
      <c r="H2273" s="31"/>
      <c r="I2273" s="31"/>
      <c r="J2273" s="84" t="s">
        <v>190</v>
      </c>
      <c r="K2273" s="31" t="s">
        <v>34</v>
      </c>
      <c r="L2273" s="31" t="s">
        <v>46</v>
      </c>
      <c r="M2273" s="169"/>
      <c r="N2273" s="148" t="s">
        <v>3033</v>
      </c>
      <c r="O2273" s="106" t="s">
        <v>35</v>
      </c>
      <c r="P2273" s="43">
        <v>2003</v>
      </c>
      <c r="Q2273" s="31">
        <v>1</v>
      </c>
      <c r="R2273" s="84" t="s">
        <v>188</v>
      </c>
      <c r="S2273" s="31" t="s">
        <v>34</v>
      </c>
      <c r="T2273" s="31"/>
      <c r="U2273" s="169"/>
      <c r="V2273" s="150"/>
      <c r="W2273" s="141" t="str" cm="1">
        <f t="array" ref="W2273">IF(SUM(LEN(B2273:V2273))=0,"",IF(OR(OR(ISBLANK(F2273),SUM(LEN(C2273),LEN(D2273))=0),AND(NOT(E2273="Unknown"),ISBLANK(J2273)),AND(NOT(O2273="Unknown"),ISBLANK(R2273))),"Missing Information", INDEX(Table15[Entire Service Line Classification], MATCH(SUMIFS(Table15[Unique ID],Table15[System-Owned Portion],E2273,Table15[If Material Anything Other than "Lead" in Column E,Was Material Ever Previously Lead?],G2273,Table15[Customer-Owned Portion],O2273),Table15[Unique ID],0),0)))</f>
        <v>Non-lead</v>
      </c>
      <c r="X2273"/>
    </row>
    <row r="2274" spans="2:24" ht="30" x14ac:dyDescent="0.25">
      <c r="B2274" s="146">
        <v>59368714</v>
      </c>
      <c r="C2274" s="31" t="s">
        <v>2503</v>
      </c>
      <c r="D2274" s="31"/>
      <c r="E2274" s="44" t="s">
        <v>35</v>
      </c>
      <c r="F2274" s="43" t="s">
        <v>34</v>
      </c>
      <c r="G2274" s="84" t="s">
        <v>34</v>
      </c>
      <c r="H2274" s="31"/>
      <c r="I2274" s="31"/>
      <c r="J2274" s="84" t="s">
        <v>190</v>
      </c>
      <c r="K2274" s="31" t="s">
        <v>34</v>
      </c>
      <c r="L2274" s="31" t="s">
        <v>46</v>
      </c>
      <c r="M2274" s="169"/>
      <c r="N2274" s="148" t="s">
        <v>3033</v>
      </c>
      <c r="O2274" s="106" t="s">
        <v>35</v>
      </c>
      <c r="P2274" s="43">
        <v>2003</v>
      </c>
      <c r="Q2274" s="31">
        <v>1</v>
      </c>
      <c r="R2274" s="84" t="s">
        <v>188</v>
      </c>
      <c r="S2274" s="31" t="s">
        <v>34</v>
      </c>
      <c r="T2274" s="31"/>
      <c r="U2274" s="169"/>
      <c r="V2274" s="150"/>
      <c r="W2274" s="141" t="str" cm="1">
        <f t="array" ref="W2274">IF(SUM(LEN(B2274:V2274))=0,"",IF(OR(OR(ISBLANK(F2274),SUM(LEN(C2274),LEN(D2274))=0),AND(NOT(E2274="Unknown"),ISBLANK(J2274)),AND(NOT(O2274="Unknown"),ISBLANK(R2274))),"Missing Information", INDEX(Table15[Entire Service Line Classification], MATCH(SUMIFS(Table15[Unique ID],Table15[System-Owned Portion],E2274,Table15[If Material Anything Other than "Lead" in Column E,Was Material Ever Previously Lead?],G2274,Table15[Customer-Owned Portion],O2274),Table15[Unique ID],0),0)))</f>
        <v>Non-lead</v>
      </c>
      <c r="X2274"/>
    </row>
    <row r="2275" spans="2:24" ht="30" x14ac:dyDescent="0.25">
      <c r="B2275" s="146">
        <v>59368668</v>
      </c>
      <c r="C2275" s="31" t="s">
        <v>2504</v>
      </c>
      <c r="D2275" s="31"/>
      <c r="E2275" s="44" t="s">
        <v>35</v>
      </c>
      <c r="F2275" s="43" t="s">
        <v>34</v>
      </c>
      <c r="G2275" s="84" t="s">
        <v>34</v>
      </c>
      <c r="H2275" s="31"/>
      <c r="I2275" s="31"/>
      <c r="J2275" s="84" t="s">
        <v>190</v>
      </c>
      <c r="K2275" s="31" t="s">
        <v>34</v>
      </c>
      <c r="L2275" s="31" t="s">
        <v>46</v>
      </c>
      <c r="M2275" s="169"/>
      <c r="N2275" s="148" t="s">
        <v>3033</v>
      </c>
      <c r="O2275" s="106" t="s">
        <v>35</v>
      </c>
      <c r="P2275" s="43">
        <v>2003</v>
      </c>
      <c r="Q2275" s="31">
        <v>1</v>
      </c>
      <c r="R2275" s="84" t="s">
        <v>188</v>
      </c>
      <c r="S2275" s="31" t="s">
        <v>34</v>
      </c>
      <c r="T2275" s="31"/>
      <c r="U2275" s="169"/>
      <c r="V2275" s="150"/>
      <c r="W2275" s="141" t="str" cm="1">
        <f t="array" ref="W2275">IF(SUM(LEN(B2275:V2275))=0,"",IF(OR(OR(ISBLANK(F2275),SUM(LEN(C2275),LEN(D2275))=0),AND(NOT(E2275="Unknown"),ISBLANK(J2275)),AND(NOT(O2275="Unknown"),ISBLANK(R2275))),"Missing Information", INDEX(Table15[Entire Service Line Classification], MATCH(SUMIFS(Table15[Unique ID],Table15[System-Owned Portion],E2275,Table15[If Material Anything Other than "Lead" in Column E,Was Material Ever Previously Lead?],G2275,Table15[Customer-Owned Portion],O2275),Table15[Unique ID],0),0)))</f>
        <v>Non-lead</v>
      </c>
      <c r="X2275"/>
    </row>
    <row r="2276" spans="2:24" ht="30" x14ac:dyDescent="0.25">
      <c r="B2276" s="146">
        <v>59368719</v>
      </c>
      <c r="C2276" s="31" t="s">
        <v>2505</v>
      </c>
      <c r="D2276" s="31"/>
      <c r="E2276" s="44" t="s">
        <v>35</v>
      </c>
      <c r="F2276" s="43" t="s">
        <v>34</v>
      </c>
      <c r="G2276" s="84" t="s">
        <v>34</v>
      </c>
      <c r="H2276" s="31"/>
      <c r="I2276" s="31"/>
      <c r="J2276" s="84" t="s">
        <v>190</v>
      </c>
      <c r="K2276" s="31" t="s">
        <v>34</v>
      </c>
      <c r="L2276" s="31" t="s">
        <v>46</v>
      </c>
      <c r="M2276" s="169"/>
      <c r="N2276" s="148" t="s">
        <v>3033</v>
      </c>
      <c r="O2276" s="106" t="s">
        <v>35</v>
      </c>
      <c r="P2276" s="43">
        <v>2003</v>
      </c>
      <c r="Q2276" s="31">
        <v>1</v>
      </c>
      <c r="R2276" s="84" t="s">
        <v>188</v>
      </c>
      <c r="S2276" s="31" t="s">
        <v>34</v>
      </c>
      <c r="T2276" s="31"/>
      <c r="U2276" s="169"/>
      <c r="V2276" s="150"/>
      <c r="W2276" s="141" t="str" cm="1">
        <f t="array" ref="W2276">IF(SUM(LEN(B2276:V2276))=0,"",IF(OR(OR(ISBLANK(F2276),SUM(LEN(C2276),LEN(D2276))=0),AND(NOT(E2276="Unknown"),ISBLANK(J2276)),AND(NOT(O2276="Unknown"),ISBLANK(R2276))),"Missing Information", INDEX(Table15[Entire Service Line Classification], MATCH(SUMIFS(Table15[Unique ID],Table15[System-Owned Portion],E2276,Table15[If Material Anything Other than "Lead" in Column E,Was Material Ever Previously Lead?],G2276,Table15[Customer-Owned Portion],O2276),Table15[Unique ID],0),0)))</f>
        <v>Non-lead</v>
      </c>
      <c r="X2276"/>
    </row>
    <row r="2277" spans="2:24" ht="30" x14ac:dyDescent="0.25">
      <c r="B2277" s="146">
        <v>59368672</v>
      </c>
      <c r="C2277" s="31" t="s">
        <v>2506</v>
      </c>
      <c r="D2277" s="31"/>
      <c r="E2277" s="44" t="s">
        <v>35</v>
      </c>
      <c r="F2277" s="43" t="s">
        <v>34</v>
      </c>
      <c r="G2277" s="84" t="s">
        <v>34</v>
      </c>
      <c r="H2277" s="31"/>
      <c r="I2277" s="31"/>
      <c r="J2277" s="84" t="s">
        <v>190</v>
      </c>
      <c r="K2277" s="31" t="s">
        <v>34</v>
      </c>
      <c r="L2277" s="31" t="s">
        <v>46</v>
      </c>
      <c r="M2277" s="169"/>
      <c r="N2277" s="148" t="s">
        <v>3033</v>
      </c>
      <c r="O2277" s="106" t="s">
        <v>35</v>
      </c>
      <c r="P2277" s="43">
        <v>2003</v>
      </c>
      <c r="Q2277" s="31">
        <v>1</v>
      </c>
      <c r="R2277" s="84" t="s">
        <v>188</v>
      </c>
      <c r="S2277" s="31" t="s">
        <v>34</v>
      </c>
      <c r="T2277" s="31"/>
      <c r="U2277" s="169"/>
      <c r="V2277" s="150"/>
      <c r="W2277" s="141" t="str" cm="1">
        <f t="array" ref="W2277">IF(SUM(LEN(B2277:V2277))=0,"",IF(OR(OR(ISBLANK(F2277),SUM(LEN(C2277),LEN(D2277))=0),AND(NOT(E2277="Unknown"),ISBLANK(J2277)),AND(NOT(O2277="Unknown"),ISBLANK(R2277))),"Missing Information", INDEX(Table15[Entire Service Line Classification], MATCH(SUMIFS(Table15[Unique ID],Table15[System-Owned Portion],E2277,Table15[If Material Anything Other than "Lead" in Column E,Was Material Ever Previously Lead?],G2277,Table15[Customer-Owned Portion],O2277),Table15[Unique ID],0),0)))</f>
        <v>Non-lead</v>
      </c>
      <c r="X2277"/>
    </row>
    <row r="2278" spans="2:24" ht="30" x14ac:dyDescent="0.25">
      <c r="B2278" s="146">
        <v>60806024</v>
      </c>
      <c r="C2278" s="31" t="s">
        <v>2507</v>
      </c>
      <c r="D2278" s="31"/>
      <c r="E2278" s="44" t="s">
        <v>35</v>
      </c>
      <c r="F2278" s="43" t="s">
        <v>34</v>
      </c>
      <c r="G2278" s="84" t="s">
        <v>34</v>
      </c>
      <c r="H2278" s="31"/>
      <c r="I2278" s="31"/>
      <c r="J2278" s="84" t="s">
        <v>190</v>
      </c>
      <c r="K2278" s="31" t="s">
        <v>34</v>
      </c>
      <c r="L2278" s="31" t="s">
        <v>46</v>
      </c>
      <c r="M2278" s="169"/>
      <c r="N2278" s="148" t="s">
        <v>3033</v>
      </c>
      <c r="O2278" s="106" t="s">
        <v>35</v>
      </c>
      <c r="P2278" s="43">
        <v>2003</v>
      </c>
      <c r="Q2278" s="31">
        <v>1</v>
      </c>
      <c r="R2278" s="84" t="s">
        <v>188</v>
      </c>
      <c r="S2278" s="31" t="s">
        <v>34</v>
      </c>
      <c r="T2278" s="31"/>
      <c r="U2278" s="169"/>
      <c r="V2278" s="150"/>
      <c r="W2278" s="141" t="str" cm="1">
        <f t="array" ref="W2278">IF(SUM(LEN(B2278:V2278))=0,"",IF(OR(OR(ISBLANK(F2278),SUM(LEN(C2278),LEN(D2278))=0),AND(NOT(E2278="Unknown"),ISBLANK(J2278)),AND(NOT(O2278="Unknown"),ISBLANK(R2278))),"Missing Information", INDEX(Table15[Entire Service Line Classification], MATCH(SUMIFS(Table15[Unique ID],Table15[System-Owned Portion],E2278,Table15[If Material Anything Other than "Lead" in Column E,Was Material Ever Previously Lead?],G2278,Table15[Customer-Owned Portion],O2278),Table15[Unique ID],0),0)))</f>
        <v>Non-lead</v>
      </c>
      <c r="X2278"/>
    </row>
    <row r="2279" spans="2:24" ht="30" x14ac:dyDescent="0.25">
      <c r="B2279" s="146">
        <v>54229729</v>
      </c>
      <c r="C2279" s="31" t="s">
        <v>2508</v>
      </c>
      <c r="D2279" s="31"/>
      <c r="E2279" s="44" t="s">
        <v>35</v>
      </c>
      <c r="F2279" s="43" t="s">
        <v>34</v>
      </c>
      <c r="G2279" s="84" t="s">
        <v>34</v>
      </c>
      <c r="H2279" s="31"/>
      <c r="I2279" s="31"/>
      <c r="J2279" s="84" t="s">
        <v>190</v>
      </c>
      <c r="K2279" s="31" t="s">
        <v>34</v>
      </c>
      <c r="L2279" s="31" t="s">
        <v>46</v>
      </c>
      <c r="M2279" s="169"/>
      <c r="N2279" s="148" t="s">
        <v>3033</v>
      </c>
      <c r="O2279" s="106" t="s">
        <v>35</v>
      </c>
      <c r="P2279" s="43">
        <v>2003</v>
      </c>
      <c r="Q2279" s="31">
        <v>1</v>
      </c>
      <c r="R2279" s="84" t="s">
        <v>188</v>
      </c>
      <c r="S2279" s="31" t="s">
        <v>34</v>
      </c>
      <c r="T2279" s="31"/>
      <c r="U2279" s="169"/>
      <c r="V2279" s="150"/>
      <c r="W2279" s="141" t="str" cm="1">
        <f t="array" ref="W2279">IF(SUM(LEN(B2279:V2279))=0,"",IF(OR(OR(ISBLANK(F2279),SUM(LEN(C2279),LEN(D2279))=0),AND(NOT(E2279="Unknown"),ISBLANK(J2279)),AND(NOT(O2279="Unknown"),ISBLANK(R2279))),"Missing Information", INDEX(Table15[Entire Service Line Classification], MATCH(SUMIFS(Table15[Unique ID],Table15[System-Owned Portion],E2279,Table15[If Material Anything Other than "Lead" in Column E,Was Material Ever Previously Lead?],G2279,Table15[Customer-Owned Portion],O2279),Table15[Unique ID],0),0)))</f>
        <v>Non-lead</v>
      </c>
      <c r="X2279"/>
    </row>
    <row r="2280" spans="2:24" ht="30" x14ac:dyDescent="0.25">
      <c r="B2280" s="146">
        <v>58906422</v>
      </c>
      <c r="C2280" s="31" t="s">
        <v>2509</v>
      </c>
      <c r="D2280" s="31"/>
      <c r="E2280" s="44" t="s">
        <v>35</v>
      </c>
      <c r="F2280" s="43" t="s">
        <v>34</v>
      </c>
      <c r="G2280" s="84" t="s">
        <v>34</v>
      </c>
      <c r="H2280" s="31"/>
      <c r="I2280" s="31"/>
      <c r="J2280" s="84" t="s">
        <v>190</v>
      </c>
      <c r="K2280" s="31" t="s">
        <v>34</v>
      </c>
      <c r="L2280" s="31" t="s">
        <v>46</v>
      </c>
      <c r="M2280" s="169"/>
      <c r="N2280" s="148" t="s">
        <v>3033</v>
      </c>
      <c r="O2280" s="106" t="s">
        <v>35</v>
      </c>
      <c r="P2280" s="43">
        <v>2003</v>
      </c>
      <c r="Q2280" s="31">
        <v>1</v>
      </c>
      <c r="R2280" s="84" t="s">
        <v>188</v>
      </c>
      <c r="S2280" s="31" t="s">
        <v>34</v>
      </c>
      <c r="T2280" s="31"/>
      <c r="U2280" s="169"/>
      <c r="V2280" s="150"/>
      <c r="W2280" s="141" t="str" cm="1">
        <f t="array" ref="W2280">IF(SUM(LEN(B2280:V2280))=0,"",IF(OR(OR(ISBLANK(F2280),SUM(LEN(C2280),LEN(D2280))=0),AND(NOT(E2280="Unknown"),ISBLANK(J2280)),AND(NOT(O2280="Unknown"),ISBLANK(R2280))),"Missing Information", INDEX(Table15[Entire Service Line Classification], MATCH(SUMIFS(Table15[Unique ID],Table15[System-Owned Portion],E2280,Table15[If Material Anything Other than "Lead" in Column E,Was Material Ever Previously Lead?],G2280,Table15[Customer-Owned Portion],O2280),Table15[Unique ID],0),0)))</f>
        <v>Non-lead</v>
      </c>
      <c r="X2280"/>
    </row>
    <row r="2281" spans="2:24" ht="30" x14ac:dyDescent="0.25">
      <c r="B2281" s="146">
        <v>59368705</v>
      </c>
      <c r="C2281" s="31" t="s">
        <v>2510</v>
      </c>
      <c r="D2281" s="31"/>
      <c r="E2281" s="44" t="s">
        <v>35</v>
      </c>
      <c r="F2281" s="43" t="s">
        <v>34</v>
      </c>
      <c r="G2281" s="84" t="s">
        <v>34</v>
      </c>
      <c r="H2281" s="31"/>
      <c r="I2281" s="31"/>
      <c r="J2281" s="84" t="s">
        <v>190</v>
      </c>
      <c r="K2281" s="31" t="s">
        <v>34</v>
      </c>
      <c r="L2281" s="31" t="s">
        <v>46</v>
      </c>
      <c r="M2281" s="169"/>
      <c r="N2281" s="148" t="s">
        <v>3033</v>
      </c>
      <c r="O2281" s="106" t="s">
        <v>35</v>
      </c>
      <c r="P2281" s="43">
        <v>2003</v>
      </c>
      <c r="Q2281" s="31">
        <v>1</v>
      </c>
      <c r="R2281" s="84" t="s">
        <v>188</v>
      </c>
      <c r="S2281" s="31" t="s">
        <v>34</v>
      </c>
      <c r="T2281" s="31"/>
      <c r="U2281" s="169"/>
      <c r="V2281" s="150"/>
      <c r="W2281" s="141" t="str" cm="1">
        <f t="array" ref="W2281">IF(SUM(LEN(B2281:V2281))=0,"",IF(OR(OR(ISBLANK(F2281),SUM(LEN(C2281),LEN(D2281))=0),AND(NOT(E2281="Unknown"),ISBLANK(J2281)),AND(NOT(O2281="Unknown"),ISBLANK(R2281))),"Missing Information", INDEX(Table15[Entire Service Line Classification], MATCH(SUMIFS(Table15[Unique ID],Table15[System-Owned Portion],E2281,Table15[If Material Anything Other than "Lead" in Column E,Was Material Ever Previously Lead?],G2281,Table15[Customer-Owned Portion],O2281),Table15[Unique ID],0),0)))</f>
        <v>Non-lead</v>
      </c>
      <c r="X2281"/>
    </row>
    <row r="2282" spans="2:24" ht="30" x14ac:dyDescent="0.25">
      <c r="B2282" s="146">
        <v>54336330</v>
      </c>
      <c r="C2282" s="31" t="s">
        <v>2511</v>
      </c>
      <c r="D2282" s="31"/>
      <c r="E2282" s="44" t="s">
        <v>35</v>
      </c>
      <c r="F2282" s="43" t="s">
        <v>34</v>
      </c>
      <c r="G2282" s="84" t="s">
        <v>34</v>
      </c>
      <c r="H2282" s="31"/>
      <c r="I2282" s="31"/>
      <c r="J2282" s="84" t="s">
        <v>190</v>
      </c>
      <c r="K2282" s="31" t="s">
        <v>34</v>
      </c>
      <c r="L2282" s="31" t="s">
        <v>46</v>
      </c>
      <c r="M2282" s="169"/>
      <c r="N2282" s="148" t="s">
        <v>3033</v>
      </c>
      <c r="O2282" s="106" t="s">
        <v>35</v>
      </c>
      <c r="P2282" s="43">
        <v>2003</v>
      </c>
      <c r="Q2282" s="31">
        <v>1</v>
      </c>
      <c r="R2282" s="84" t="s">
        <v>188</v>
      </c>
      <c r="S2282" s="31" t="s">
        <v>34</v>
      </c>
      <c r="T2282" s="31"/>
      <c r="U2282" s="169"/>
      <c r="V2282" s="150"/>
      <c r="W2282" s="141" t="str" cm="1">
        <f t="array" ref="W2282">IF(SUM(LEN(B2282:V2282))=0,"",IF(OR(OR(ISBLANK(F2282),SUM(LEN(C2282),LEN(D2282))=0),AND(NOT(E2282="Unknown"),ISBLANK(J2282)),AND(NOT(O2282="Unknown"),ISBLANK(R2282))),"Missing Information", INDEX(Table15[Entire Service Line Classification], MATCH(SUMIFS(Table15[Unique ID],Table15[System-Owned Portion],E2282,Table15[If Material Anything Other than "Lead" in Column E,Was Material Ever Previously Lead?],G2282,Table15[Customer-Owned Portion],O2282),Table15[Unique ID],0),0)))</f>
        <v>Non-lead</v>
      </c>
      <c r="X2282"/>
    </row>
    <row r="2283" spans="2:24" ht="30" x14ac:dyDescent="0.25">
      <c r="B2283" s="146">
        <v>58906423</v>
      </c>
      <c r="C2283" s="31" t="s">
        <v>2512</v>
      </c>
      <c r="D2283" s="31"/>
      <c r="E2283" s="44" t="s">
        <v>35</v>
      </c>
      <c r="F2283" s="43" t="s">
        <v>34</v>
      </c>
      <c r="G2283" s="84" t="s">
        <v>34</v>
      </c>
      <c r="H2283" s="31"/>
      <c r="I2283" s="31"/>
      <c r="J2283" s="84" t="s">
        <v>190</v>
      </c>
      <c r="K2283" s="31" t="s">
        <v>34</v>
      </c>
      <c r="L2283" s="31" t="s">
        <v>46</v>
      </c>
      <c r="M2283" s="169"/>
      <c r="N2283" s="148" t="s">
        <v>3033</v>
      </c>
      <c r="O2283" s="106" t="s">
        <v>35</v>
      </c>
      <c r="P2283" s="43">
        <v>2003</v>
      </c>
      <c r="Q2283" s="31">
        <v>1</v>
      </c>
      <c r="R2283" s="84" t="s">
        <v>188</v>
      </c>
      <c r="S2283" s="31" t="s">
        <v>34</v>
      </c>
      <c r="T2283" s="31"/>
      <c r="U2283" s="169"/>
      <c r="V2283" s="150"/>
      <c r="W2283" s="141" t="str" cm="1">
        <f t="array" ref="W2283">IF(SUM(LEN(B2283:V2283))=0,"",IF(OR(OR(ISBLANK(F2283),SUM(LEN(C2283),LEN(D2283))=0),AND(NOT(E2283="Unknown"),ISBLANK(J2283)),AND(NOT(O2283="Unknown"),ISBLANK(R2283))),"Missing Information", INDEX(Table15[Entire Service Line Classification], MATCH(SUMIFS(Table15[Unique ID],Table15[System-Owned Portion],E2283,Table15[If Material Anything Other than "Lead" in Column E,Was Material Ever Previously Lead?],G2283,Table15[Customer-Owned Portion],O2283),Table15[Unique ID],0),0)))</f>
        <v>Non-lead</v>
      </c>
      <c r="X2283"/>
    </row>
    <row r="2284" spans="2:24" ht="30" x14ac:dyDescent="0.25">
      <c r="B2284" s="146">
        <v>59368712</v>
      </c>
      <c r="C2284" s="31" t="s">
        <v>2513</v>
      </c>
      <c r="D2284" s="31"/>
      <c r="E2284" s="44" t="s">
        <v>35</v>
      </c>
      <c r="F2284" s="43" t="s">
        <v>34</v>
      </c>
      <c r="G2284" s="84" t="s">
        <v>34</v>
      </c>
      <c r="H2284" s="31"/>
      <c r="I2284" s="31"/>
      <c r="J2284" s="84" t="s">
        <v>190</v>
      </c>
      <c r="K2284" s="31" t="s">
        <v>34</v>
      </c>
      <c r="L2284" s="31" t="s">
        <v>46</v>
      </c>
      <c r="M2284" s="169"/>
      <c r="N2284" s="148" t="s">
        <v>3033</v>
      </c>
      <c r="O2284" s="106" t="s">
        <v>35</v>
      </c>
      <c r="P2284" s="43">
        <v>2003</v>
      </c>
      <c r="Q2284" s="31">
        <v>1</v>
      </c>
      <c r="R2284" s="84" t="s">
        <v>188</v>
      </c>
      <c r="S2284" s="31" t="s">
        <v>34</v>
      </c>
      <c r="T2284" s="31"/>
      <c r="U2284" s="169"/>
      <c r="V2284" s="150"/>
      <c r="W2284" s="141" t="str" cm="1">
        <f t="array" ref="W2284">IF(SUM(LEN(B2284:V2284))=0,"",IF(OR(OR(ISBLANK(F2284),SUM(LEN(C2284),LEN(D2284))=0),AND(NOT(E2284="Unknown"),ISBLANK(J2284)),AND(NOT(O2284="Unknown"),ISBLANK(R2284))),"Missing Information", INDEX(Table15[Entire Service Line Classification], MATCH(SUMIFS(Table15[Unique ID],Table15[System-Owned Portion],E2284,Table15[If Material Anything Other than "Lead" in Column E,Was Material Ever Previously Lead?],G2284,Table15[Customer-Owned Portion],O2284),Table15[Unique ID],0),0)))</f>
        <v>Non-lead</v>
      </c>
      <c r="X2284"/>
    </row>
    <row r="2285" spans="2:24" ht="30" x14ac:dyDescent="0.25">
      <c r="B2285" s="146">
        <v>92686161</v>
      </c>
      <c r="C2285" s="31" t="s">
        <v>2514</v>
      </c>
      <c r="D2285" s="31"/>
      <c r="E2285" s="44" t="s">
        <v>35</v>
      </c>
      <c r="F2285" s="43" t="s">
        <v>34</v>
      </c>
      <c r="G2285" s="84" t="s">
        <v>34</v>
      </c>
      <c r="H2285" s="31"/>
      <c r="I2285" s="31"/>
      <c r="J2285" s="84" t="s">
        <v>190</v>
      </c>
      <c r="K2285" s="31" t="s">
        <v>34</v>
      </c>
      <c r="L2285" s="31" t="s">
        <v>46</v>
      </c>
      <c r="M2285" s="169"/>
      <c r="N2285" s="148" t="s">
        <v>3033</v>
      </c>
      <c r="O2285" s="106" t="s">
        <v>35</v>
      </c>
      <c r="P2285" s="43">
        <v>2003</v>
      </c>
      <c r="Q2285" s="31">
        <v>1</v>
      </c>
      <c r="R2285" s="84" t="s">
        <v>188</v>
      </c>
      <c r="S2285" s="31" t="s">
        <v>34</v>
      </c>
      <c r="T2285" s="31"/>
      <c r="U2285" s="169"/>
      <c r="V2285" s="150"/>
      <c r="W2285" s="141" t="str" cm="1">
        <f t="array" ref="W2285">IF(SUM(LEN(B2285:V2285))=0,"",IF(OR(OR(ISBLANK(F2285),SUM(LEN(C2285),LEN(D2285))=0),AND(NOT(E2285="Unknown"),ISBLANK(J2285)),AND(NOT(O2285="Unknown"),ISBLANK(R2285))),"Missing Information", INDEX(Table15[Entire Service Line Classification], MATCH(SUMIFS(Table15[Unique ID],Table15[System-Owned Portion],E2285,Table15[If Material Anything Other than "Lead" in Column E,Was Material Ever Previously Lead?],G2285,Table15[Customer-Owned Portion],O2285),Table15[Unique ID],0),0)))</f>
        <v>Non-lead</v>
      </c>
      <c r="X2285"/>
    </row>
    <row r="2286" spans="2:24" ht="30" x14ac:dyDescent="0.25">
      <c r="B2286" s="146">
        <v>58906435</v>
      </c>
      <c r="C2286" s="31" t="s">
        <v>2515</v>
      </c>
      <c r="D2286" s="31"/>
      <c r="E2286" s="44" t="s">
        <v>35</v>
      </c>
      <c r="F2286" s="43" t="s">
        <v>34</v>
      </c>
      <c r="G2286" s="84" t="s">
        <v>34</v>
      </c>
      <c r="H2286" s="31"/>
      <c r="I2286" s="31"/>
      <c r="J2286" s="84" t="s">
        <v>190</v>
      </c>
      <c r="K2286" s="31" t="s">
        <v>34</v>
      </c>
      <c r="L2286" s="31" t="s">
        <v>46</v>
      </c>
      <c r="M2286" s="169"/>
      <c r="N2286" s="148" t="s">
        <v>3033</v>
      </c>
      <c r="O2286" s="106" t="s">
        <v>35</v>
      </c>
      <c r="P2286" s="43">
        <v>2003</v>
      </c>
      <c r="Q2286" s="31">
        <v>1</v>
      </c>
      <c r="R2286" s="84" t="s">
        <v>188</v>
      </c>
      <c r="S2286" s="31" t="s">
        <v>34</v>
      </c>
      <c r="T2286" s="31"/>
      <c r="U2286" s="169"/>
      <c r="V2286" s="150"/>
      <c r="W2286" s="141" t="str" cm="1">
        <f t="array" ref="W2286">IF(SUM(LEN(B2286:V2286))=0,"",IF(OR(OR(ISBLANK(F2286),SUM(LEN(C2286),LEN(D2286))=0),AND(NOT(E2286="Unknown"),ISBLANK(J2286)),AND(NOT(O2286="Unknown"),ISBLANK(R2286))),"Missing Information", INDEX(Table15[Entire Service Line Classification], MATCH(SUMIFS(Table15[Unique ID],Table15[System-Owned Portion],E2286,Table15[If Material Anything Other than "Lead" in Column E,Was Material Ever Previously Lead?],G2286,Table15[Customer-Owned Portion],O2286),Table15[Unique ID],0),0)))</f>
        <v>Non-lead</v>
      </c>
      <c r="X2286"/>
    </row>
    <row r="2287" spans="2:24" ht="30" x14ac:dyDescent="0.25">
      <c r="B2287" s="146">
        <v>89010449</v>
      </c>
      <c r="C2287" s="31" t="s">
        <v>2516</v>
      </c>
      <c r="D2287" s="31"/>
      <c r="E2287" s="44" t="s">
        <v>35</v>
      </c>
      <c r="F2287" s="43" t="s">
        <v>34</v>
      </c>
      <c r="G2287" s="84" t="s">
        <v>34</v>
      </c>
      <c r="H2287" s="31"/>
      <c r="I2287" s="31"/>
      <c r="J2287" s="84" t="s">
        <v>190</v>
      </c>
      <c r="K2287" s="31" t="s">
        <v>34</v>
      </c>
      <c r="L2287" s="31" t="s">
        <v>46</v>
      </c>
      <c r="M2287" s="169"/>
      <c r="N2287" s="148" t="s">
        <v>3033</v>
      </c>
      <c r="O2287" s="106" t="s">
        <v>35</v>
      </c>
      <c r="P2287" s="43">
        <v>2003</v>
      </c>
      <c r="Q2287" s="31">
        <v>1</v>
      </c>
      <c r="R2287" s="84" t="s">
        <v>188</v>
      </c>
      <c r="S2287" s="31" t="s">
        <v>34</v>
      </c>
      <c r="T2287" s="31"/>
      <c r="U2287" s="169"/>
      <c r="V2287" s="150"/>
      <c r="W2287" s="141" t="str" cm="1">
        <f t="array" ref="W2287">IF(SUM(LEN(B2287:V2287))=0,"",IF(OR(OR(ISBLANK(F2287),SUM(LEN(C2287),LEN(D2287))=0),AND(NOT(E2287="Unknown"),ISBLANK(J2287)),AND(NOT(O2287="Unknown"),ISBLANK(R2287))),"Missing Information", INDEX(Table15[Entire Service Line Classification], MATCH(SUMIFS(Table15[Unique ID],Table15[System-Owned Portion],E2287,Table15[If Material Anything Other than "Lead" in Column E,Was Material Ever Previously Lead?],G2287,Table15[Customer-Owned Portion],O2287),Table15[Unique ID],0),0)))</f>
        <v>Non-lead</v>
      </c>
      <c r="X2287"/>
    </row>
    <row r="2288" spans="2:24" ht="30" x14ac:dyDescent="0.25">
      <c r="B2288" s="146">
        <v>59368659</v>
      </c>
      <c r="C2288" s="31" t="s">
        <v>2517</v>
      </c>
      <c r="D2288" s="31"/>
      <c r="E2288" s="44" t="s">
        <v>35</v>
      </c>
      <c r="F2288" s="43" t="s">
        <v>34</v>
      </c>
      <c r="G2288" s="84" t="s">
        <v>34</v>
      </c>
      <c r="H2288" s="31"/>
      <c r="I2288" s="31"/>
      <c r="J2288" s="84" t="s">
        <v>190</v>
      </c>
      <c r="K2288" s="31" t="s">
        <v>34</v>
      </c>
      <c r="L2288" s="31" t="s">
        <v>46</v>
      </c>
      <c r="M2288" s="169"/>
      <c r="N2288" s="148" t="s">
        <v>3033</v>
      </c>
      <c r="O2288" s="106" t="s">
        <v>35</v>
      </c>
      <c r="P2288" s="43">
        <v>2003</v>
      </c>
      <c r="Q2288" s="31">
        <v>1</v>
      </c>
      <c r="R2288" s="84" t="s">
        <v>188</v>
      </c>
      <c r="S2288" s="31" t="s">
        <v>34</v>
      </c>
      <c r="T2288" s="31"/>
      <c r="U2288" s="169"/>
      <c r="V2288" s="150"/>
      <c r="W2288" s="141" t="str" cm="1">
        <f t="array" ref="W2288">IF(SUM(LEN(B2288:V2288))=0,"",IF(OR(OR(ISBLANK(F2288),SUM(LEN(C2288),LEN(D2288))=0),AND(NOT(E2288="Unknown"),ISBLANK(J2288)),AND(NOT(O2288="Unknown"),ISBLANK(R2288))),"Missing Information", INDEX(Table15[Entire Service Line Classification], MATCH(SUMIFS(Table15[Unique ID],Table15[System-Owned Portion],E2288,Table15[If Material Anything Other than "Lead" in Column E,Was Material Ever Previously Lead?],G2288,Table15[Customer-Owned Portion],O2288),Table15[Unique ID],0),0)))</f>
        <v>Non-lead</v>
      </c>
      <c r="X2288"/>
    </row>
    <row r="2289" spans="2:24" ht="30" x14ac:dyDescent="0.25">
      <c r="B2289" s="146">
        <v>59368701</v>
      </c>
      <c r="C2289" s="31" t="s">
        <v>2518</v>
      </c>
      <c r="D2289" s="31"/>
      <c r="E2289" s="44" t="s">
        <v>35</v>
      </c>
      <c r="F2289" s="43" t="s">
        <v>34</v>
      </c>
      <c r="G2289" s="84" t="s">
        <v>34</v>
      </c>
      <c r="H2289" s="31"/>
      <c r="I2289" s="31"/>
      <c r="J2289" s="84" t="s">
        <v>190</v>
      </c>
      <c r="K2289" s="31" t="s">
        <v>34</v>
      </c>
      <c r="L2289" s="31" t="s">
        <v>46</v>
      </c>
      <c r="M2289" s="169"/>
      <c r="N2289" s="148" t="s">
        <v>3033</v>
      </c>
      <c r="O2289" s="106" t="s">
        <v>35</v>
      </c>
      <c r="P2289" s="43">
        <v>2003</v>
      </c>
      <c r="Q2289" s="31">
        <v>1</v>
      </c>
      <c r="R2289" s="84" t="s">
        <v>188</v>
      </c>
      <c r="S2289" s="31" t="s">
        <v>34</v>
      </c>
      <c r="T2289" s="31"/>
      <c r="U2289" s="169"/>
      <c r="V2289" s="150"/>
      <c r="W2289" s="141" t="str" cm="1">
        <f t="array" ref="W2289">IF(SUM(LEN(B2289:V2289))=0,"",IF(OR(OR(ISBLANK(F2289),SUM(LEN(C2289),LEN(D2289))=0),AND(NOT(E2289="Unknown"),ISBLANK(J2289)),AND(NOT(O2289="Unknown"),ISBLANK(R2289))),"Missing Information", INDEX(Table15[Entire Service Line Classification], MATCH(SUMIFS(Table15[Unique ID],Table15[System-Owned Portion],E2289,Table15[If Material Anything Other than "Lead" in Column E,Was Material Ever Previously Lead?],G2289,Table15[Customer-Owned Portion],O2289),Table15[Unique ID],0),0)))</f>
        <v>Non-lead</v>
      </c>
      <c r="X2289"/>
    </row>
    <row r="2290" spans="2:24" ht="30" x14ac:dyDescent="0.25">
      <c r="B2290" s="146">
        <v>55487199</v>
      </c>
      <c r="C2290" s="31" t="s">
        <v>2519</v>
      </c>
      <c r="D2290" s="31"/>
      <c r="E2290" s="44" t="s">
        <v>35</v>
      </c>
      <c r="F2290" s="43" t="s">
        <v>34</v>
      </c>
      <c r="G2290" s="84" t="s">
        <v>34</v>
      </c>
      <c r="H2290" s="31"/>
      <c r="I2290" s="31"/>
      <c r="J2290" s="84" t="s">
        <v>190</v>
      </c>
      <c r="K2290" s="31" t="s">
        <v>34</v>
      </c>
      <c r="L2290" s="31" t="s">
        <v>46</v>
      </c>
      <c r="M2290" s="169"/>
      <c r="N2290" s="148" t="s">
        <v>3033</v>
      </c>
      <c r="O2290" s="106" t="s">
        <v>35</v>
      </c>
      <c r="P2290" s="43">
        <v>2003</v>
      </c>
      <c r="Q2290" s="31">
        <v>1</v>
      </c>
      <c r="R2290" s="84" t="s">
        <v>188</v>
      </c>
      <c r="S2290" s="31" t="s">
        <v>34</v>
      </c>
      <c r="T2290" s="31"/>
      <c r="U2290" s="169"/>
      <c r="V2290" s="150"/>
      <c r="W2290" s="141" t="str" cm="1">
        <f t="array" ref="W2290">IF(SUM(LEN(B2290:V2290))=0,"",IF(OR(OR(ISBLANK(F2290),SUM(LEN(C2290),LEN(D2290))=0),AND(NOT(E2290="Unknown"),ISBLANK(J2290)),AND(NOT(O2290="Unknown"),ISBLANK(R2290))),"Missing Information", INDEX(Table15[Entire Service Line Classification], MATCH(SUMIFS(Table15[Unique ID],Table15[System-Owned Portion],E2290,Table15[If Material Anything Other than "Lead" in Column E,Was Material Ever Previously Lead?],G2290,Table15[Customer-Owned Portion],O2290),Table15[Unique ID],0),0)))</f>
        <v>Non-lead</v>
      </c>
      <c r="X2290"/>
    </row>
    <row r="2291" spans="2:24" ht="30" x14ac:dyDescent="0.25">
      <c r="B2291" s="146">
        <v>58906460</v>
      </c>
      <c r="C2291" s="31" t="s">
        <v>2520</v>
      </c>
      <c r="D2291" s="31"/>
      <c r="E2291" s="44" t="s">
        <v>35</v>
      </c>
      <c r="F2291" s="43" t="s">
        <v>34</v>
      </c>
      <c r="G2291" s="84" t="s">
        <v>34</v>
      </c>
      <c r="H2291" s="31"/>
      <c r="I2291" s="31"/>
      <c r="J2291" s="84" t="s">
        <v>190</v>
      </c>
      <c r="K2291" s="31" t="s">
        <v>34</v>
      </c>
      <c r="L2291" s="31" t="s">
        <v>46</v>
      </c>
      <c r="M2291" s="169"/>
      <c r="N2291" s="148" t="s">
        <v>3033</v>
      </c>
      <c r="O2291" s="106" t="s">
        <v>35</v>
      </c>
      <c r="P2291" s="43">
        <v>2003</v>
      </c>
      <c r="Q2291" s="31">
        <v>1</v>
      </c>
      <c r="R2291" s="84" t="s">
        <v>188</v>
      </c>
      <c r="S2291" s="31" t="s">
        <v>34</v>
      </c>
      <c r="T2291" s="31"/>
      <c r="U2291" s="169"/>
      <c r="V2291" s="150"/>
      <c r="W2291" s="141" t="str" cm="1">
        <f t="array" ref="W2291">IF(SUM(LEN(B2291:V2291))=0,"",IF(OR(OR(ISBLANK(F2291),SUM(LEN(C2291),LEN(D2291))=0),AND(NOT(E2291="Unknown"),ISBLANK(J2291)),AND(NOT(O2291="Unknown"),ISBLANK(R2291))),"Missing Information", INDEX(Table15[Entire Service Line Classification], MATCH(SUMIFS(Table15[Unique ID],Table15[System-Owned Portion],E2291,Table15[If Material Anything Other than "Lead" in Column E,Was Material Ever Previously Lead?],G2291,Table15[Customer-Owned Portion],O2291),Table15[Unique ID],0),0)))</f>
        <v>Non-lead</v>
      </c>
      <c r="X2291"/>
    </row>
    <row r="2292" spans="2:24" ht="30" x14ac:dyDescent="0.25">
      <c r="B2292" s="146">
        <v>46250656</v>
      </c>
      <c r="C2292" s="31" t="s">
        <v>2521</v>
      </c>
      <c r="D2292" s="31"/>
      <c r="E2292" s="44" t="s">
        <v>35</v>
      </c>
      <c r="F2292" s="43" t="s">
        <v>34</v>
      </c>
      <c r="G2292" s="84" t="s">
        <v>34</v>
      </c>
      <c r="H2292" s="31"/>
      <c r="I2292" s="31"/>
      <c r="J2292" s="84" t="s">
        <v>190</v>
      </c>
      <c r="K2292" s="31" t="s">
        <v>34</v>
      </c>
      <c r="L2292" s="31" t="s">
        <v>46</v>
      </c>
      <c r="M2292" s="169"/>
      <c r="N2292" s="148" t="s">
        <v>3033</v>
      </c>
      <c r="O2292" s="106" t="s">
        <v>35</v>
      </c>
      <c r="P2292" s="43">
        <v>2003</v>
      </c>
      <c r="Q2292" s="31">
        <v>1</v>
      </c>
      <c r="R2292" s="84" t="s">
        <v>188</v>
      </c>
      <c r="S2292" s="31" t="s">
        <v>34</v>
      </c>
      <c r="T2292" s="31"/>
      <c r="U2292" s="169"/>
      <c r="V2292" s="150"/>
      <c r="W2292" s="141" t="str" cm="1">
        <f t="array" ref="W2292">IF(SUM(LEN(B2292:V2292))=0,"",IF(OR(OR(ISBLANK(F2292),SUM(LEN(C2292),LEN(D2292))=0),AND(NOT(E2292="Unknown"),ISBLANK(J2292)),AND(NOT(O2292="Unknown"),ISBLANK(R2292))),"Missing Information", INDEX(Table15[Entire Service Line Classification], MATCH(SUMIFS(Table15[Unique ID],Table15[System-Owned Portion],E2292,Table15[If Material Anything Other than "Lead" in Column E,Was Material Ever Previously Lead?],G2292,Table15[Customer-Owned Portion],O2292),Table15[Unique ID],0),0)))</f>
        <v>Non-lead</v>
      </c>
      <c r="X2292"/>
    </row>
    <row r="2293" spans="2:24" ht="30" x14ac:dyDescent="0.25">
      <c r="B2293" s="146">
        <v>57530431</v>
      </c>
      <c r="C2293" s="31" t="s">
        <v>2522</v>
      </c>
      <c r="D2293" s="31"/>
      <c r="E2293" s="44" t="s">
        <v>35</v>
      </c>
      <c r="F2293" s="43" t="s">
        <v>34</v>
      </c>
      <c r="G2293" s="84" t="s">
        <v>34</v>
      </c>
      <c r="H2293" s="31"/>
      <c r="I2293" s="31"/>
      <c r="J2293" s="84" t="s">
        <v>190</v>
      </c>
      <c r="K2293" s="31" t="s">
        <v>34</v>
      </c>
      <c r="L2293" s="31" t="s">
        <v>46</v>
      </c>
      <c r="M2293" s="169"/>
      <c r="N2293" s="148" t="s">
        <v>3033</v>
      </c>
      <c r="O2293" s="106" t="s">
        <v>35</v>
      </c>
      <c r="P2293" s="43">
        <v>2003</v>
      </c>
      <c r="Q2293" s="31">
        <v>1</v>
      </c>
      <c r="R2293" s="84" t="s">
        <v>188</v>
      </c>
      <c r="S2293" s="31" t="s">
        <v>34</v>
      </c>
      <c r="T2293" s="31"/>
      <c r="U2293" s="169"/>
      <c r="V2293" s="150"/>
      <c r="W2293" s="141" t="str" cm="1">
        <f t="array" ref="W2293">IF(SUM(LEN(B2293:V2293))=0,"",IF(OR(OR(ISBLANK(F2293),SUM(LEN(C2293),LEN(D2293))=0),AND(NOT(E2293="Unknown"),ISBLANK(J2293)),AND(NOT(O2293="Unknown"),ISBLANK(R2293))),"Missing Information", INDEX(Table15[Entire Service Line Classification], MATCH(SUMIFS(Table15[Unique ID],Table15[System-Owned Portion],E2293,Table15[If Material Anything Other than "Lead" in Column E,Was Material Ever Previously Lead?],G2293,Table15[Customer-Owned Portion],O2293),Table15[Unique ID],0),0)))</f>
        <v>Non-lead</v>
      </c>
      <c r="X2293"/>
    </row>
    <row r="2294" spans="2:24" ht="30" x14ac:dyDescent="0.25">
      <c r="B2294" s="146">
        <v>58906505</v>
      </c>
      <c r="C2294" s="31" t="s">
        <v>2523</v>
      </c>
      <c r="D2294" s="31"/>
      <c r="E2294" s="44" t="s">
        <v>35</v>
      </c>
      <c r="F2294" s="43" t="s">
        <v>34</v>
      </c>
      <c r="G2294" s="84" t="s">
        <v>34</v>
      </c>
      <c r="H2294" s="31"/>
      <c r="I2294" s="31"/>
      <c r="J2294" s="84" t="s">
        <v>190</v>
      </c>
      <c r="K2294" s="31" t="s">
        <v>34</v>
      </c>
      <c r="L2294" s="31" t="s">
        <v>46</v>
      </c>
      <c r="M2294" s="169"/>
      <c r="N2294" s="148" t="s">
        <v>3033</v>
      </c>
      <c r="O2294" s="106" t="s">
        <v>35</v>
      </c>
      <c r="P2294" s="43">
        <v>2003</v>
      </c>
      <c r="Q2294" s="31">
        <v>1</v>
      </c>
      <c r="R2294" s="84" t="s">
        <v>188</v>
      </c>
      <c r="S2294" s="31" t="s">
        <v>34</v>
      </c>
      <c r="T2294" s="31"/>
      <c r="U2294" s="169"/>
      <c r="V2294" s="150"/>
      <c r="W2294" s="141" t="str" cm="1">
        <f t="array" ref="W2294">IF(SUM(LEN(B2294:V2294))=0,"",IF(OR(OR(ISBLANK(F2294),SUM(LEN(C2294),LEN(D2294))=0),AND(NOT(E2294="Unknown"),ISBLANK(J2294)),AND(NOT(O2294="Unknown"),ISBLANK(R2294))),"Missing Information", INDEX(Table15[Entire Service Line Classification], MATCH(SUMIFS(Table15[Unique ID],Table15[System-Owned Portion],E2294,Table15[If Material Anything Other than "Lead" in Column E,Was Material Ever Previously Lead?],G2294,Table15[Customer-Owned Portion],O2294),Table15[Unique ID],0),0)))</f>
        <v>Non-lead</v>
      </c>
      <c r="X2294"/>
    </row>
    <row r="2295" spans="2:24" ht="30" x14ac:dyDescent="0.25">
      <c r="B2295" s="146">
        <v>59368688</v>
      </c>
      <c r="C2295" s="31" t="s">
        <v>2524</v>
      </c>
      <c r="D2295" s="31"/>
      <c r="E2295" s="44" t="s">
        <v>35</v>
      </c>
      <c r="F2295" s="43" t="s">
        <v>34</v>
      </c>
      <c r="G2295" s="84" t="s">
        <v>34</v>
      </c>
      <c r="H2295" s="31"/>
      <c r="I2295" s="31"/>
      <c r="J2295" s="84" t="s">
        <v>190</v>
      </c>
      <c r="K2295" s="31" t="s">
        <v>34</v>
      </c>
      <c r="L2295" s="31" t="s">
        <v>46</v>
      </c>
      <c r="M2295" s="169"/>
      <c r="N2295" s="148" t="s">
        <v>3033</v>
      </c>
      <c r="O2295" s="106" t="s">
        <v>35</v>
      </c>
      <c r="P2295" s="43">
        <v>2003</v>
      </c>
      <c r="Q2295" s="31">
        <v>1</v>
      </c>
      <c r="R2295" s="84" t="s">
        <v>188</v>
      </c>
      <c r="S2295" s="31" t="s">
        <v>34</v>
      </c>
      <c r="T2295" s="31"/>
      <c r="U2295" s="169"/>
      <c r="V2295" s="150"/>
      <c r="W2295" s="141" t="str" cm="1">
        <f t="array" ref="W2295">IF(SUM(LEN(B2295:V2295))=0,"",IF(OR(OR(ISBLANK(F2295),SUM(LEN(C2295),LEN(D2295))=0),AND(NOT(E2295="Unknown"),ISBLANK(J2295)),AND(NOT(O2295="Unknown"),ISBLANK(R2295))),"Missing Information", INDEX(Table15[Entire Service Line Classification], MATCH(SUMIFS(Table15[Unique ID],Table15[System-Owned Portion],E2295,Table15[If Material Anything Other than "Lead" in Column E,Was Material Ever Previously Lead?],G2295,Table15[Customer-Owned Portion],O2295),Table15[Unique ID],0),0)))</f>
        <v>Non-lead</v>
      </c>
      <c r="X2295"/>
    </row>
    <row r="2296" spans="2:24" ht="30" x14ac:dyDescent="0.25">
      <c r="B2296" s="146">
        <v>89017514</v>
      </c>
      <c r="C2296" s="31" t="s">
        <v>2525</v>
      </c>
      <c r="D2296" s="31"/>
      <c r="E2296" s="44" t="s">
        <v>35</v>
      </c>
      <c r="F2296" s="43" t="s">
        <v>34</v>
      </c>
      <c r="G2296" s="84" t="s">
        <v>34</v>
      </c>
      <c r="H2296" s="31"/>
      <c r="I2296" s="31"/>
      <c r="J2296" s="84" t="s">
        <v>190</v>
      </c>
      <c r="K2296" s="31" t="s">
        <v>34</v>
      </c>
      <c r="L2296" s="31" t="s">
        <v>46</v>
      </c>
      <c r="M2296" s="169"/>
      <c r="N2296" s="148" t="s">
        <v>3033</v>
      </c>
      <c r="O2296" s="106" t="s">
        <v>35</v>
      </c>
      <c r="P2296" s="43">
        <v>2003</v>
      </c>
      <c r="Q2296" s="31">
        <v>1</v>
      </c>
      <c r="R2296" s="84" t="s">
        <v>188</v>
      </c>
      <c r="S2296" s="31" t="s">
        <v>34</v>
      </c>
      <c r="T2296" s="31"/>
      <c r="U2296" s="169"/>
      <c r="V2296" s="150"/>
      <c r="W2296" s="141" t="str" cm="1">
        <f t="array" ref="W2296">IF(SUM(LEN(B2296:V2296))=0,"",IF(OR(OR(ISBLANK(F2296),SUM(LEN(C2296),LEN(D2296))=0),AND(NOT(E2296="Unknown"),ISBLANK(J2296)),AND(NOT(O2296="Unknown"),ISBLANK(R2296))),"Missing Information", INDEX(Table15[Entire Service Line Classification], MATCH(SUMIFS(Table15[Unique ID],Table15[System-Owned Portion],E2296,Table15[If Material Anything Other than "Lead" in Column E,Was Material Ever Previously Lead?],G2296,Table15[Customer-Owned Portion],O2296),Table15[Unique ID],0),0)))</f>
        <v>Non-lead</v>
      </c>
      <c r="X2296"/>
    </row>
    <row r="2297" spans="2:24" ht="30" x14ac:dyDescent="0.25">
      <c r="B2297" s="146">
        <v>59368721</v>
      </c>
      <c r="C2297" s="31" t="s">
        <v>2526</v>
      </c>
      <c r="D2297" s="31"/>
      <c r="E2297" s="44" t="s">
        <v>35</v>
      </c>
      <c r="F2297" s="43" t="s">
        <v>34</v>
      </c>
      <c r="G2297" s="84" t="s">
        <v>34</v>
      </c>
      <c r="H2297" s="31"/>
      <c r="I2297" s="31"/>
      <c r="J2297" s="84" t="s">
        <v>190</v>
      </c>
      <c r="K2297" s="31" t="s">
        <v>34</v>
      </c>
      <c r="L2297" s="31" t="s">
        <v>46</v>
      </c>
      <c r="M2297" s="169"/>
      <c r="N2297" s="148" t="s">
        <v>3033</v>
      </c>
      <c r="O2297" s="106" t="s">
        <v>35</v>
      </c>
      <c r="P2297" s="43">
        <v>2003</v>
      </c>
      <c r="Q2297" s="31">
        <v>1</v>
      </c>
      <c r="R2297" s="84" t="s">
        <v>188</v>
      </c>
      <c r="S2297" s="31" t="s">
        <v>34</v>
      </c>
      <c r="T2297" s="31"/>
      <c r="U2297" s="169"/>
      <c r="V2297" s="150"/>
      <c r="W2297" s="141" t="str" cm="1">
        <f t="array" ref="W2297">IF(SUM(LEN(B2297:V2297))=0,"",IF(OR(OR(ISBLANK(F2297),SUM(LEN(C2297),LEN(D2297))=0),AND(NOT(E2297="Unknown"),ISBLANK(J2297)),AND(NOT(O2297="Unknown"),ISBLANK(R2297))),"Missing Information", INDEX(Table15[Entire Service Line Classification], MATCH(SUMIFS(Table15[Unique ID],Table15[System-Owned Portion],E2297,Table15[If Material Anything Other than "Lead" in Column E,Was Material Ever Previously Lead?],G2297,Table15[Customer-Owned Portion],O2297),Table15[Unique ID],0),0)))</f>
        <v>Non-lead</v>
      </c>
      <c r="X2297"/>
    </row>
    <row r="2298" spans="2:24" ht="30" x14ac:dyDescent="0.25">
      <c r="B2298" s="146">
        <v>58906474</v>
      </c>
      <c r="C2298" s="31" t="s">
        <v>2527</v>
      </c>
      <c r="D2298" s="31"/>
      <c r="E2298" s="44" t="s">
        <v>35</v>
      </c>
      <c r="F2298" s="43" t="s">
        <v>34</v>
      </c>
      <c r="G2298" s="84" t="s">
        <v>34</v>
      </c>
      <c r="H2298" s="31"/>
      <c r="I2298" s="31"/>
      <c r="J2298" s="84" t="s">
        <v>190</v>
      </c>
      <c r="K2298" s="31" t="s">
        <v>34</v>
      </c>
      <c r="L2298" s="31" t="s">
        <v>46</v>
      </c>
      <c r="M2298" s="169"/>
      <c r="N2298" s="148" t="s">
        <v>3033</v>
      </c>
      <c r="O2298" s="106" t="s">
        <v>35</v>
      </c>
      <c r="P2298" s="43">
        <v>2003</v>
      </c>
      <c r="Q2298" s="31">
        <v>1</v>
      </c>
      <c r="R2298" s="84" t="s">
        <v>188</v>
      </c>
      <c r="S2298" s="31" t="s">
        <v>34</v>
      </c>
      <c r="T2298" s="31"/>
      <c r="U2298" s="169"/>
      <c r="V2298" s="150"/>
      <c r="W2298" s="141" t="str" cm="1">
        <f t="array" ref="W2298">IF(SUM(LEN(B2298:V2298))=0,"",IF(OR(OR(ISBLANK(F2298),SUM(LEN(C2298),LEN(D2298))=0),AND(NOT(E2298="Unknown"),ISBLANK(J2298)),AND(NOT(O2298="Unknown"),ISBLANK(R2298))),"Missing Information", INDEX(Table15[Entire Service Line Classification], MATCH(SUMIFS(Table15[Unique ID],Table15[System-Owned Portion],E2298,Table15[If Material Anything Other than "Lead" in Column E,Was Material Ever Previously Lead?],G2298,Table15[Customer-Owned Portion],O2298),Table15[Unique ID],0),0)))</f>
        <v>Non-lead</v>
      </c>
      <c r="X2298"/>
    </row>
    <row r="2299" spans="2:24" ht="30" x14ac:dyDescent="0.25">
      <c r="B2299" s="146">
        <v>54336425</v>
      </c>
      <c r="C2299" s="31" t="s">
        <v>2528</v>
      </c>
      <c r="D2299" s="31"/>
      <c r="E2299" s="44" t="s">
        <v>35</v>
      </c>
      <c r="F2299" s="43" t="s">
        <v>34</v>
      </c>
      <c r="G2299" s="84" t="s">
        <v>34</v>
      </c>
      <c r="H2299" s="31"/>
      <c r="I2299" s="31"/>
      <c r="J2299" s="84" t="s">
        <v>190</v>
      </c>
      <c r="K2299" s="31" t="s">
        <v>34</v>
      </c>
      <c r="L2299" s="31" t="s">
        <v>46</v>
      </c>
      <c r="M2299" s="169"/>
      <c r="N2299" s="148" t="s">
        <v>3033</v>
      </c>
      <c r="O2299" s="106" t="s">
        <v>35</v>
      </c>
      <c r="P2299" s="43">
        <v>2003</v>
      </c>
      <c r="Q2299" s="31">
        <v>1</v>
      </c>
      <c r="R2299" s="84" t="s">
        <v>188</v>
      </c>
      <c r="S2299" s="31" t="s">
        <v>34</v>
      </c>
      <c r="T2299" s="31"/>
      <c r="U2299" s="169"/>
      <c r="V2299" s="150"/>
      <c r="W2299" s="141" t="str" cm="1">
        <f t="array" ref="W2299">IF(SUM(LEN(B2299:V2299))=0,"",IF(OR(OR(ISBLANK(F2299),SUM(LEN(C2299),LEN(D2299))=0),AND(NOT(E2299="Unknown"),ISBLANK(J2299)),AND(NOT(O2299="Unknown"),ISBLANK(R2299))),"Missing Information", INDEX(Table15[Entire Service Line Classification], MATCH(SUMIFS(Table15[Unique ID],Table15[System-Owned Portion],E2299,Table15[If Material Anything Other than "Lead" in Column E,Was Material Ever Previously Lead?],G2299,Table15[Customer-Owned Portion],O2299),Table15[Unique ID],0),0)))</f>
        <v>Non-lead</v>
      </c>
      <c r="X2299"/>
    </row>
    <row r="2300" spans="2:24" ht="30" x14ac:dyDescent="0.25">
      <c r="B2300" s="146">
        <v>59368634</v>
      </c>
      <c r="C2300" s="31" t="s">
        <v>2529</v>
      </c>
      <c r="D2300" s="31"/>
      <c r="E2300" s="44" t="s">
        <v>35</v>
      </c>
      <c r="F2300" s="43" t="s">
        <v>34</v>
      </c>
      <c r="G2300" s="84" t="s">
        <v>34</v>
      </c>
      <c r="H2300" s="31"/>
      <c r="I2300" s="31"/>
      <c r="J2300" s="84" t="s">
        <v>190</v>
      </c>
      <c r="K2300" s="31" t="s">
        <v>34</v>
      </c>
      <c r="L2300" s="31" t="s">
        <v>46</v>
      </c>
      <c r="M2300" s="169"/>
      <c r="N2300" s="148" t="s">
        <v>3033</v>
      </c>
      <c r="O2300" s="106" t="s">
        <v>35</v>
      </c>
      <c r="P2300" s="43">
        <v>2003</v>
      </c>
      <c r="Q2300" s="31">
        <v>1</v>
      </c>
      <c r="R2300" s="84" t="s">
        <v>188</v>
      </c>
      <c r="S2300" s="31" t="s">
        <v>34</v>
      </c>
      <c r="T2300" s="31"/>
      <c r="U2300" s="169"/>
      <c r="V2300" s="150"/>
      <c r="W2300" s="141" t="str" cm="1">
        <f t="array" ref="W2300">IF(SUM(LEN(B2300:V2300))=0,"",IF(OR(OR(ISBLANK(F2300),SUM(LEN(C2300),LEN(D2300))=0),AND(NOT(E2300="Unknown"),ISBLANK(J2300)),AND(NOT(O2300="Unknown"),ISBLANK(R2300))),"Missing Information", INDEX(Table15[Entire Service Line Classification], MATCH(SUMIFS(Table15[Unique ID],Table15[System-Owned Portion],E2300,Table15[If Material Anything Other than "Lead" in Column E,Was Material Ever Previously Lead?],G2300,Table15[Customer-Owned Portion],O2300),Table15[Unique ID],0),0)))</f>
        <v>Non-lead</v>
      </c>
      <c r="X2300"/>
    </row>
    <row r="2301" spans="2:24" ht="30" x14ac:dyDescent="0.25">
      <c r="B2301" s="146">
        <v>55487180</v>
      </c>
      <c r="C2301" s="31" t="s">
        <v>2530</v>
      </c>
      <c r="D2301" s="31"/>
      <c r="E2301" s="44" t="s">
        <v>35</v>
      </c>
      <c r="F2301" s="43" t="s">
        <v>34</v>
      </c>
      <c r="G2301" s="84" t="s">
        <v>34</v>
      </c>
      <c r="H2301" s="31"/>
      <c r="I2301" s="31"/>
      <c r="J2301" s="84" t="s">
        <v>190</v>
      </c>
      <c r="K2301" s="31" t="s">
        <v>34</v>
      </c>
      <c r="L2301" s="31" t="s">
        <v>46</v>
      </c>
      <c r="M2301" s="169"/>
      <c r="N2301" s="148" t="s">
        <v>3033</v>
      </c>
      <c r="O2301" s="106" t="s">
        <v>35</v>
      </c>
      <c r="P2301" s="43">
        <v>2003</v>
      </c>
      <c r="Q2301" s="31">
        <v>1</v>
      </c>
      <c r="R2301" s="84" t="s">
        <v>188</v>
      </c>
      <c r="S2301" s="31" t="s">
        <v>34</v>
      </c>
      <c r="T2301" s="31"/>
      <c r="U2301" s="169"/>
      <c r="V2301" s="150"/>
      <c r="W2301" s="141" t="str" cm="1">
        <f t="array" ref="W2301">IF(SUM(LEN(B2301:V2301))=0,"",IF(OR(OR(ISBLANK(F2301),SUM(LEN(C2301),LEN(D2301))=0),AND(NOT(E2301="Unknown"),ISBLANK(J2301)),AND(NOT(O2301="Unknown"),ISBLANK(R2301))),"Missing Information", INDEX(Table15[Entire Service Line Classification], MATCH(SUMIFS(Table15[Unique ID],Table15[System-Owned Portion],E2301,Table15[If Material Anything Other than "Lead" in Column E,Was Material Ever Previously Lead?],G2301,Table15[Customer-Owned Portion],O2301),Table15[Unique ID],0),0)))</f>
        <v>Non-lead</v>
      </c>
      <c r="X2301"/>
    </row>
    <row r="2302" spans="2:24" ht="30" x14ac:dyDescent="0.25">
      <c r="B2302" s="146">
        <v>59368717</v>
      </c>
      <c r="C2302" s="31" t="s">
        <v>2531</v>
      </c>
      <c r="D2302" s="31"/>
      <c r="E2302" s="44" t="s">
        <v>35</v>
      </c>
      <c r="F2302" s="43" t="s">
        <v>34</v>
      </c>
      <c r="G2302" s="84" t="s">
        <v>34</v>
      </c>
      <c r="H2302" s="31"/>
      <c r="I2302" s="31"/>
      <c r="J2302" s="84" t="s">
        <v>190</v>
      </c>
      <c r="K2302" s="31" t="s">
        <v>34</v>
      </c>
      <c r="L2302" s="31" t="s">
        <v>46</v>
      </c>
      <c r="M2302" s="169"/>
      <c r="N2302" s="148" t="s">
        <v>3033</v>
      </c>
      <c r="O2302" s="106" t="s">
        <v>35</v>
      </c>
      <c r="P2302" s="43">
        <v>2003</v>
      </c>
      <c r="Q2302" s="31">
        <v>1</v>
      </c>
      <c r="R2302" s="84" t="s">
        <v>188</v>
      </c>
      <c r="S2302" s="31" t="s">
        <v>34</v>
      </c>
      <c r="T2302" s="31"/>
      <c r="U2302" s="169"/>
      <c r="V2302" s="150"/>
      <c r="W2302" s="141" t="str" cm="1">
        <f t="array" ref="W2302">IF(SUM(LEN(B2302:V2302))=0,"",IF(OR(OR(ISBLANK(F2302),SUM(LEN(C2302),LEN(D2302))=0),AND(NOT(E2302="Unknown"),ISBLANK(J2302)),AND(NOT(O2302="Unknown"),ISBLANK(R2302))),"Missing Information", INDEX(Table15[Entire Service Line Classification], MATCH(SUMIFS(Table15[Unique ID],Table15[System-Owned Portion],E2302,Table15[If Material Anything Other than "Lead" in Column E,Was Material Ever Previously Lead?],G2302,Table15[Customer-Owned Portion],O2302),Table15[Unique ID],0),0)))</f>
        <v>Non-lead</v>
      </c>
      <c r="X2302"/>
    </row>
    <row r="2303" spans="2:24" ht="30" x14ac:dyDescent="0.25">
      <c r="B2303" s="146">
        <v>58906463</v>
      </c>
      <c r="C2303" s="31" t="s">
        <v>2532</v>
      </c>
      <c r="D2303" s="31"/>
      <c r="E2303" s="44" t="s">
        <v>35</v>
      </c>
      <c r="F2303" s="43" t="s">
        <v>34</v>
      </c>
      <c r="G2303" s="84" t="s">
        <v>34</v>
      </c>
      <c r="H2303" s="31"/>
      <c r="I2303" s="31"/>
      <c r="J2303" s="84" t="s">
        <v>190</v>
      </c>
      <c r="K2303" s="31" t="s">
        <v>34</v>
      </c>
      <c r="L2303" s="31" t="s">
        <v>46</v>
      </c>
      <c r="M2303" s="169"/>
      <c r="N2303" s="148" t="s">
        <v>3033</v>
      </c>
      <c r="O2303" s="106" t="s">
        <v>35</v>
      </c>
      <c r="P2303" s="43">
        <v>2003</v>
      </c>
      <c r="Q2303" s="31">
        <v>1</v>
      </c>
      <c r="R2303" s="84" t="s">
        <v>188</v>
      </c>
      <c r="S2303" s="31" t="s">
        <v>34</v>
      </c>
      <c r="T2303" s="31"/>
      <c r="U2303" s="169"/>
      <c r="V2303" s="150"/>
      <c r="W2303" s="141" t="str" cm="1">
        <f t="array" ref="W2303">IF(SUM(LEN(B2303:V2303))=0,"",IF(OR(OR(ISBLANK(F2303),SUM(LEN(C2303),LEN(D2303))=0),AND(NOT(E2303="Unknown"),ISBLANK(J2303)),AND(NOT(O2303="Unknown"),ISBLANK(R2303))),"Missing Information", INDEX(Table15[Entire Service Line Classification], MATCH(SUMIFS(Table15[Unique ID],Table15[System-Owned Portion],E2303,Table15[If Material Anything Other than "Lead" in Column E,Was Material Ever Previously Lead?],G2303,Table15[Customer-Owned Portion],O2303),Table15[Unique ID],0),0)))</f>
        <v>Non-lead</v>
      </c>
      <c r="X2303"/>
    </row>
    <row r="2304" spans="2:24" ht="30" x14ac:dyDescent="0.25">
      <c r="B2304" s="146">
        <v>89008407</v>
      </c>
      <c r="C2304" s="31" t="s">
        <v>2533</v>
      </c>
      <c r="D2304" s="31"/>
      <c r="E2304" s="44" t="s">
        <v>35</v>
      </c>
      <c r="F2304" s="43" t="s">
        <v>34</v>
      </c>
      <c r="G2304" s="84" t="s">
        <v>34</v>
      </c>
      <c r="H2304" s="31"/>
      <c r="I2304" s="31"/>
      <c r="J2304" s="84" t="s">
        <v>190</v>
      </c>
      <c r="K2304" s="31" t="s">
        <v>34</v>
      </c>
      <c r="L2304" s="31" t="s">
        <v>46</v>
      </c>
      <c r="M2304" s="169"/>
      <c r="N2304" s="148" t="s">
        <v>3033</v>
      </c>
      <c r="O2304" s="106" t="s">
        <v>35</v>
      </c>
      <c r="P2304" s="43">
        <v>2003</v>
      </c>
      <c r="Q2304" s="31">
        <v>1</v>
      </c>
      <c r="R2304" s="84" t="s">
        <v>188</v>
      </c>
      <c r="S2304" s="31" t="s">
        <v>34</v>
      </c>
      <c r="T2304" s="31"/>
      <c r="U2304" s="169"/>
      <c r="V2304" s="150"/>
      <c r="W2304" s="141" t="str" cm="1">
        <f t="array" ref="W2304">IF(SUM(LEN(B2304:V2304))=0,"",IF(OR(OR(ISBLANK(F2304),SUM(LEN(C2304),LEN(D2304))=0),AND(NOT(E2304="Unknown"),ISBLANK(J2304)),AND(NOT(O2304="Unknown"),ISBLANK(R2304))),"Missing Information", INDEX(Table15[Entire Service Line Classification], MATCH(SUMIFS(Table15[Unique ID],Table15[System-Owned Portion],E2304,Table15[If Material Anything Other than "Lead" in Column E,Was Material Ever Previously Lead?],G2304,Table15[Customer-Owned Portion],O2304),Table15[Unique ID],0),0)))</f>
        <v>Non-lead</v>
      </c>
      <c r="X2304"/>
    </row>
    <row r="2305" spans="2:24" ht="30" x14ac:dyDescent="0.25">
      <c r="B2305" s="146">
        <v>59368694</v>
      </c>
      <c r="C2305" s="31" t="s">
        <v>2534</v>
      </c>
      <c r="D2305" s="31"/>
      <c r="E2305" s="44" t="s">
        <v>35</v>
      </c>
      <c r="F2305" s="43" t="s">
        <v>34</v>
      </c>
      <c r="G2305" s="84" t="s">
        <v>34</v>
      </c>
      <c r="H2305" s="31"/>
      <c r="I2305" s="31"/>
      <c r="J2305" s="84" t="s">
        <v>190</v>
      </c>
      <c r="K2305" s="31" t="s">
        <v>34</v>
      </c>
      <c r="L2305" s="31" t="s">
        <v>46</v>
      </c>
      <c r="M2305" s="169"/>
      <c r="N2305" s="148" t="s">
        <v>3033</v>
      </c>
      <c r="O2305" s="106" t="s">
        <v>35</v>
      </c>
      <c r="P2305" s="43">
        <v>2003</v>
      </c>
      <c r="Q2305" s="31">
        <v>1</v>
      </c>
      <c r="R2305" s="84" t="s">
        <v>188</v>
      </c>
      <c r="S2305" s="31" t="s">
        <v>34</v>
      </c>
      <c r="T2305" s="31"/>
      <c r="U2305" s="169"/>
      <c r="V2305" s="150"/>
      <c r="W2305" s="141" t="str" cm="1">
        <f t="array" ref="W2305">IF(SUM(LEN(B2305:V2305))=0,"",IF(OR(OR(ISBLANK(F2305),SUM(LEN(C2305),LEN(D2305))=0),AND(NOT(E2305="Unknown"),ISBLANK(J2305)),AND(NOT(O2305="Unknown"),ISBLANK(R2305))),"Missing Information", INDEX(Table15[Entire Service Line Classification], MATCH(SUMIFS(Table15[Unique ID],Table15[System-Owned Portion],E2305,Table15[If Material Anything Other than "Lead" in Column E,Was Material Ever Previously Lead?],G2305,Table15[Customer-Owned Portion],O2305),Table15[Unique ID],0),0)))</f>
        <v>Non-lead</v>
      </c>
      <c r="X2305"/>
    </row>
    <row r="2306" spans="2:24" ht="30" x14ac:dyDescent="0.25">
      <c r="B2306" s="146">
        <v>57530427</v>
      </c>
      <c r="C2306" s="31" t="s">
        <v>2535</v>
      </c>
      <c r="D2306" s="31"/>
      <c r="E2306" s="44" t="s">
        <v>35</v>
      </c>
      <c r="F2306" s="43" t="s">
        <v>34</v>
      </c>
      <c r="G2306" s="84" t="s">
        <v>34</v>
      </c>
      <c r="H2306" s="31"/>
      <c r="I2306" s="31"/>
      <c r="J2306" s="84" t="s">
        <v>190</v>
      </c>
      <c r="K2306" s="31" t="s">
        <v>34</v>
      </c>
      <c r="L2306" s="31" t="s">
        <v>46</v>
      </c>
      <c r="M2306" s="169"/>
      <c r="N2306" s="148" t="s">
        <v>3033</v>
      </c>
      <c r="O2306" s="106" t="s">
        <v>35</v>
      </c>
      <c r="P2306" s="43">
        <v>2003</v>
      </c>
      <c r="Q2306" s="31">
        <v>1</v>
      </c>
      <c r="R2306" s="84" t="s">
        <v>188</v>
      </c>
      <c r="S2306" s="31" t="s">
        <v>34</v>
      </c>
      <c r="T2306" s="31"/>
      <c r="U2306" s="169"/>
      <c r="V2306" s="150"/>
      <c r="W2306" s="141" t="str" cm="1">
        <f t="array" ref="W2306">IF(SUM(LEN(B2306:V2306))=0,"",IF(OR(OR(ISBLANK(F2306),SUM(LEN(C2306),LEN(D2306))=0),AND(NOT(E2306="Unknown"),ISBLANK(J2306)),AND(NOT(O2306="Unknown"),ISBLANK(R2306))),"Missing Information", INDEX(Table15[Entire Service Line Classification], MATCH(SUMIFS(Table15[Unique ID],Table15[System-Owned Portion],E2306,Table15[If Material Anything Other than "Lead" in Column E,Was Material Ever Previously Lead?],G2306,Table15[Customer-Owned Portion],O2306),Table15[Unique ID],0),0)))</f>
        <v>Non-lead</v>
      </c>
      <c r="X2306"/>
    </row>
    <row r="2307" spans="2:24" ht="30" x14ac:dyDescent="0.25">
      <c r="B2307" s="146">
        <v>59368653</v>
      </c>
      <c r="C2307" s="31" t="s">
        <v>2536</v>
      </c>
      <c r="D2307" s="31"/>
      <c r="E2307" s="44" t="s">
        <v>35</v>
      </c>
      <c r="F2307" s="43" t="s">
        <v>34</v>
      </c>
      <c r="G2307" s="84" t="s">
        <v>34</v>
      </c>
      <c r="H2307" s="31"/>
      <c r="I2307" s="31"/>
      <c r="J2307" s="84" t="s">
        <v>190</v>
      </c>
      <c r="K2307" s="31" t="s">
        <v>34</v>
      </c>
      <c r="L2307" s="31" t="s">
        <v>46</v>
      </c>
      <c r="M2307" s="169"/>
      <c r="N2307" s="148" t="s">
        <v>3033</v>
      </c>
      <c r="O2307" s="106" t="s">
        <v>35</v>
      </c>
      <c r="P2307" s="43">
        <v>2003</v>
      </c>
      <c r="Q2307" s="31">
        <v>1</v>
      </c>
      <c r="R2307" s="84" t="s">
        <v>188</v>
      </c>
      <c r="S2307" s="31" t="s">
        <v>34</v>
      </c>
      <c r="T2307" s="31"/>
      <c r="U2307" s="169"/>
      <c r="V2307" s="150"/>
      <c r="W2307" s="141" t="str" cm="1">
        <f t="array" ref="W2307">IF(SUM(LEN(B2307:V2307))=0,"",IF(OR(OR(ISBLANK(F2307),SUM(LEN(C2307),LEN(D2307))=0),AND(NOT(E2307="Unknown"),ISBLANK(J2307)),AND(NOT(O2307="Unknown"),ISBLANK(R2307))),"Missing Information", INDEX(Table15[Entire Service Line Classification], MATCH(SUMIFS(Table15[Unique ID],Table15[System-Owned Portion],E2307,Table15[If Material Anything Other than "Lead" in Column E,Was Material Ever Previously Lead?],G2307,Table15[Customer-Owned Portion],O2307),Table15[Unique ID],0),0)))</f>
        <v>Non-lead</v>
      </c>
      <c r="X2307"/>
    </row>
    <row r="2308" spans="2:24" ht="30" x14ac:dyDescent="0.25">
      <c r="B2308" s="146">
        <v>59368642</v>
      </c>
      <c r="C2308" s="31" t="s">
        <v>2537</v>
      </c>
      <c r="D2308" s="31"/>
      <c r="E2308" s="44" t="s">
        <v>35</v>
      </c>
      <c r="F2308" s="43" t="s">
        <v>34</v>
      </c>
      <c r="G2308" s="84" t="s">
        <v>34</v>
      </c>
      <c r="H2308" s="31"/>
      <c r="I2308" s="31"/>
      <c r="J2308" s="84" t="s">
        <v>190</v>
      </c>
      <c r="K2308" s="31" t="s">
        <v>34</v>
      </c>
      <c r="L2308" s="31" t="s">
        <v>46</v>
      </c>
      <c r="M2308" s="169"/>
      <c r="N2308" s="148" t="s">
        <v>3033</v>
      </c>
      <c r="O2308" s="106" t="s">
        <v>35</v>
      </c>
      <c r="P2308" s="43">
        <v>2003</v>
      </c>
      <c r="Q2308" s="31">
        <v>1</v>
      </c>
      <c r="R2308" s="84" t="s">
        <v>188</v>
      </c>
      <c r="S2308" s="31" t="s">
        <v>34</v>
      </c>
      <c r="T2308" s="31"/>
      <c r="U2308" s="169"/>
      <c r="V2308" s="150"/>
      <c r="W2308" s="141" t="str" cm="1">
        <f t="array" ref="W2308">IF(SUM(LEN(B2308:V2308))=0,"",IF(OR(OR(ISBLANK(F2308),SUM(LEN(C2308),LEN(D2308))=0),AND(NOT(E2308="Unknown"),ISBLANK(J2308)),AND(NOT(O2308="Unknown"),ISBLANK(R2308))),"Missing Information", INDEX(Table15[Entire Service Line Classification], MATCH(SUMIFS(Table15[Unique ID],Table15[System-Owned Portion],E2308,Table15[If Material Anything Other than "Lead" in Column E,Was Material Ever Previously Lead?],G2308,Table15[Customer-Owned Portion],O2308),Table15[Unique ID],0),0)))</f>
        <v>Non-lead</v>
      </c>
      <c r="X2308"/>
    </row>
    <row r="2309" spans="2:24" ht="30" x14ac:dyDescent="0.25">
      <c r="B2309" s="146">
        <v>59368679</v>
      </c>
      <c r="C2309" s="31" t="s">
        <v>2538</v>
      </c>
      <c r="D2309" s="31"/>
      <c r="E2309" s="44" t="s">
        <v>35</v>
      </c>
      <c r="F2309" s="43" t="s">
        <v>34</v>
      </c>
      <c r="G2309" s="84" t="s">
        <v>34</v>
      </c>
      <c r="H2309" s="31"/>
      <c r="I2309" s="31"/>
      <c r="J2309" s="84" t="s">
        <v>190</v>
      </c>
      <c r="K2309" s="31" t="s">
        <v>34</v>
      </c>
      <c r="L2309" s="31" t="s">
        <v>46</v>
      </c>
      <c r="M2309" s="169"/>
      <c r="N2309" s="148" t="s">
        <v>3033</v>
      </c>
      <c r="O2309" s="106" t="s">
        <v>35</v>
      </c>
      <c r="P2309" s="43">
        <v>2003</v>
      </c>
      <c r="Q2309" s="31">
        <v>1</v>
      </c>
      <c r="R2309" s="84" t="s">
        <v>188</v>
      </c>
      <c r="S2309" s="31" t="s">
        <v>34</v>
      </c>
      <c r="T2309" s="31"/>
      <c r="U2309" s="169"/>
      <c r="V2309" s="150"/>
      <c r="W2309" s="141" t="str" cm="1">
        <f t="array" ref="W2309">IF(SUM(LEN(B2309:V2309))=0,"",IF(OR(OR(ISBLANK(F2309),SUM(LEN(C2309),LEN(D2309))=0),AND(NOT(E2309="Unknown"),ISBLANK(J2309)),AND(NOT(O2309="Unknown"),ISBLANK(R2309))),"Missing Information", INDEX(Table15[Entire Service Line Classification], MATCH(SUMIFS(Table15[Unique ID],Table15[System-Owned Portion],E2309,Table15[If Material Anything Other than "Lead" in Column E,Was Material Ever Previously Lead?],G2309,Table15[Customer-Owned Portion],O2309),Table15[Unique ID],0),0)))</f>
        <v>Non-lead</v>
      </c>
      <c r="X2309"/>
    </row>
    <row r="2310" spans="2:24" ht="30" x14ac:dyDescent="0.25">
      <c r="B2310" s="146">
        <v>59368636</v>
      </c>
      <c r="C2310" s="31" t="s">
        <v>2539</v>
      </c>
      <c r="D2310" s="31"/>
      <c r="E2310" s="44" t="s">
        <v>35</v>
      </c>
      <c r="F2310" s="43" t="s">
        <v>34</v>
      </c>
      <c r="G2310" s="84" t="s">
        <v>34</v>
      </c>
      <c r="H2310" s="31"/>
      <c r="I2310" s="31"/>
      <c r="J2310" s="84" t="s">
        <v>190</v>
      </c>
      <c r="K2310" s="31" t="s">
        <v>34</v>
      </c>
      <c r="L2310" s="31" t="s">
        <v>46</v>
      </c>
      <c r="M2310" s="169"/>
      <c r="N2310" s="148" t="s">
        <v>3033</v>
      </c>
      <c r="O2310" s="106" t="s">
        <v>35</v>
      </c>
      <c r="P2310" s="43">
        <v>2003</v>
      </c>
      <c r="Q2310" s="31">
        <v>1</v>
      </c>
      <c r="R2310" s="84" t="s">
        <v>188</v>
      </c>
      <c r="S2310" s="31" t="s">
        <v>34</v>
      </c>
      <c r="T2310" s="31"/>
      <c r="U2310" s="169"/>
      <c r="V2310" s="150"/>
      <c r="W2310" s="141" t="str" cm="1">
        <f t="array" ref="W2310">IF(SUM(LEN(B2310:V2310))=0,"",IF(OR(OR(ISBLANK(F2310),SUM(LEN(C2310),LEN(D2310))=0),AND(NOT(E2310="Unknown"),ISBLANK(J2310)),AND(NOT(O2310="Unknown"),ISBLANK(R2310))),"Missing Information", INDEX(Table15[Entire Service Line Classification], MATCH(SUMIFS(Table15[Unique ID],Table15[System-Owned Portion],E2310,Table15[If Material Anything Other than "Lead" in Column E,Was Material Ever Previously Lead?],G2310,Table15[Customer-Owned Portion],O2310),Table15[Unique ID],0),0)))</f>
        <v>Non-lead</v>
      </c>
      <c r="X2310"/>
    </row>
    <row r="2311" spans="2:24" ht="30" x14ac:dyDescent="0.25">
      <c r="B2311" s="146">
        <v>88060308</v>
      </c>
      <c r="C2311" s="31" t="s">
        <v>2540</v>
      </c>
      <c r="D2311" s="31"/>
      <c r="E2311" s="44" t="s">
        <v>35</v>
      </c>
      <c r="F2311" s="43" t="s">
        <v>34</v>
      </c>
      <c r="G2311" s="84" t="s">
        <v>34</v>
      </c>
      <c r="H2311" s="31"/>
      <c r="I2311" s="31"/>
      <c r="J2311" s="84" t="s">
        <v>190</v>
      </c>
      <c r="K2311" s="31" t="s">
        <v>34</v>
      </c>
      <c r="L2311" s="31" t="s">
        <v>46</v>
      </c>
      <c r="M2311" s="169"/>
      <c r="N2311" s="148" t="s">
        <v>3033</v>
      </c>
      <c r="O2311" s="106" t="s">
        <v>35</v>
      </c>
      <c r="P2311" s="43">
        <v>2003</v>
      </c>
      <c r="Q2311" s="31">
        <v>1</v>
      </c>
      <c r="R2311" s="84" t="s">
        <v>188</v>
      </c>
      <c r="S2311" s="31" t="s">
        <v>34</v>
      </c>
      <c r="T2311" s="31"/>
      <c r="U2311" s="169"/>
      <c r="V2311" s="150"/>
      <c r="W2311" s="141" t="str" cm="1">
        <f t="array" ref="W2311">IF(SUM(LEN(B2311:V2311))=0,"",IF(OR(OR(ISBLANK(F2311),SUM(LEN(C2311),LEN(D2311))=0),AND(NOT(E2311="Unknown"),ISBLANK(J2311)),AND(NOT(O2311="Unknown"),ISBLANK(R2311))),"Missing Information", INDEX(Table15[Entire Service Line Classification], MATCH(SUMIFS(Table15[Unique ID],Table15[System-Owned Portion],E2311,Table15[If Material Anything Other than "Lead" in Column E,Was Material Ever Previously Lead?],G2311,Table15[Customer-Owned Portion],O2311),Table15[Unique ID],0),0)))</f>
        <v>Non-lead</v>
      </c>
      <c r="X2311"/>
    </row>
    <row r="2312" spans="2:24" ht="30" x14ac:dyDescent="0.25">
      <c r="B2312" s="146">
        <v>51789729</v>
      </c>
      <c r="C2312" s="31" t="s">
        <v>2541</v>
      </c>
      <c r="D2312" s="31"/>
      <c r="E2312" s="44" t="s">
        <v>35</v>
      </c>
      <c r="F2312" s="43" t="s">
        <v>34</v>
      </c>
      <c r="G2312" s="84" t="s">
        <v>34</v>
      </c>
      <c r="H2312" s="31"/>
      <c r="I2312" s="31"/>
      <c r="J2312" s="84" t="s">
        <v>190</v>
      </c>
      <c r="K2312" s="31" t="s">
        <v>34</v>
      </c>
      <c r="L2312" s="31" t="s">
        <v>46</v>
      </c>
      <c r="M2312" s="169"/>
      <c r="N2312" s="148" t="s">
        <v>3033</v>
      </c>
      <c r="O2312" s="106" t="s">
        <v>35</v>
      </c>
      <c r="P2312" s="43">
        <v>2003</v>
      </c>
      <c r="Q2312" s="31">
        <v>1</v>
      </c>
      <c r="R2312" s="84" t="s">
        <v>188</v>
      </c>
      <c r="S2312" s="31" t="s">
        <v>34</v>
      </c>
      <c r="T2312" s="31"/>
      <c r="U2312" s="169"/>
      <c r="V2312" s="150"/>
      <c r="W2312" s="141" t="str" cm="1">
        <f t="array" ref="W2312">IF(SUM(LEN(B2312:V2312))=0,"",IF(OR(OR(ISBLANK(F2312),SUM(LEN(C2312),LEN(D2312))=0),AND(NOT(E2312="Unknown"),ISBLANK(J2312)),AND(NOT(O2312="Unknown"),ISBLANK(R2312))),"Missing Information", INDEX(Table15[Entire Service Line Classification], MATCH(SUMIFS(Table15[Unique ID],Table15[System-Owned Portion],E2312,Table15[If Material Anything Other than "Lead" in Column E,Was Material Ever Previously Lead?],G2312,Table15[Customer-Owned Portion],O2312),Table15[Unique ID],0),0)))</f>
        <v>Non-lead</v>
      </c>
      <c r="X2312"/>
    </row>
    <row r="2313" spans="2:24" ht="30" x14ac:dyDescent="0.25">
      <c r="B2313" s="146">
        <v>59368638</v>
      </c>
      <c r="C2313" s="31" t="s">
        <v>2542</v>
      </c>
      <c r="D2313" s="31"/>
      <c r="E2313" s="44" t="s">
        <v>35</v>
      </c>
      <c r="F2313" s="43" t="s">
        <v>34</v>
      </c>
      <c r="G2313" s="84" t="s">
        <v>34</v>
      </c>
      <c r="H2313" s="31"/>
      <c r="I2313" s="31"/>
      <c r="J2313" s="84" t="s">
        <v>190</v>
      </c>
      <c r="K2313" s="31" t="s">
        <v>34</v>
      </c>
      <c r="L2313" s="31" t="s">
        <v>46</v>
      </c>
      <c r="M2313" s="169"/>
      <c r="N2313" s="148" t="s">
        <v>3033</v>
      </c>
      <c r="O2313" s="106" t="s">
        <v>35</v>
      </c>
      <c r="P2313" s="43">
        <v>2003</v>
      </c>
      <c r="Q2313" s="31">
        <v>1</v>
      </c>
      <c r="R2313" s="84" t="s">
        <v>188</v>
      </c>
      <c r="S2313" s="31" t="s">
        <v>34</v>
      </c>
      <c r="T2313" s="31"/>
      <c r="U2313" s="169"/>
      <c r="V2313" s="150"/>
      <c r="W2313" s="141" t="str" cm="1">
        <f t="array" ref="W2313">IF(SUM(LEN(B2313:V2313))=0,"",IF(OR(OR(ISBLANK(F2313),SUM(LEN(C2313),LEN(D2313))=0),AND(NOT(E2313="Unknown"),ISBLANK(J2313)),AND(NOT(O2313="Unknown"),ISBLANK(R2313))),"Missing Information", INDEX(Table15[Entire Service Line Classification], MATCH(SUMIFS(Table15[Unique ID],Table15[System-Owned Portion],E2313,Table15[If Material Anything Other than "Lead" in Column E,Was Material Ever Previously Lead?],G2313,Table15[Customer-Owned Portion],O2313),Table15[Unique ID],0),0)))</f>
        <v>Non-lead</v>
      </c>
      <c r="X2313"/>
    </row>
    <row r="2314" spans="2:24" ht="30" x14ac:dyDescent="0.25">
      <c r="B2314" s="146">
        <v>59368637</v>
      </c>
      <c r="C2314" s="31" t="s">
        <v>2543</v>
      </c>
      <c r="D2314" s="31"/>
      <c r="E2314" s="44" t="s">
        <v>35</v>
      </c>
      <c r="F2314" s="43" t="s">
        <v>34</v>
      </c>
      <c r="G2314" s="84" t="s">
        <v>34</v>
      </c>
      <c r="H2314" s="31"/>
      <c r="I2314" s="31"/>
      <c r="J2314" s="84" t="s">
        <v>190</v>
      </c>
      <c r="K2314" s="31" t="s">
        <v>34</v>
      </c>
      <c r="L2314" s="31" t="s">
        <v>46</v>
      </c>
      <c r="M2314" s="169"/>
      <c r="N2314" s="148" t="s">
        <v>3033</v>
      </c>
      <c r="O2314" s="106" t="s">
        <v>35</v>
      </c>
      <c r="P2314" s="43">
        <v>2003</v>
      </c>
      <c r="Q2314" s="31">
        <v>1</v>
      </c>
      <c r="R2314" s="84" t="s">
        <v>188</v>
      </c>
      <c r="S2314" s="31" t="s">
        <v>34</v>
      </c>
      <c r="T2314" s="31"/>
      <c r="U2314" s="169"/>
      <c r="V2314" s="150"/>
      <c r="W2314" s="141" t="str" cm="1">
        <f t="array" ref="W2314">IF(SUM(LEN(B2314:V2314))=0,"",IF(OR(OR(ISBLANK(F2314),SUM(LEN(C2314),LEN(D2314))=0),AND(NOT(E2314="Unknown"),ISBLANK(J2314)),AND(NOT(O2314="Unknown"),ISBLANK(R2314))),"Missing Information", INDEX(Table15[Entire Service Line Classification], MATCH(SUMIFS(Table15[Unique ID],Table15[System-Owned Portion],E2314,Table15[If Material Anything Other than "Lead" in Column E,Was Material Ever Previously Lead?],G2314,Table15[Customer-Owned Portion],O2314),Table15[Unique ID],0),0)))</f>
        <v>Non-lead</v>
      </c>
      <c r="X2314"/>
    </row>
    <row r="2315" spans="2:24" ht="30" x14ac:dyDescent="0.25">
      <c r="B2315" s="146">
        <v>58906467</v>
      </c>
      <c r="C2315" s="31" t="s">
        <v>2544</v>
      </c>
      <c r="D2315" s="31"/>
      <c r="E2315" s="44" t="s">
        <v>35</v>
      </c>
      <c r="F2315" s="43" t="s">
        <v>34</v>
      </c>
      <c r="G2315" s="84" t="s">
        <v>34</v>
      </c>
      <c r="H2315" s="31"/>
      <c r="I2315" s="31"/>
      <c r="J2315" s="84" t="s">
        <v>190</v>
      </c>
      <c r="K2315" s="31" t="s">
        <v>34</v>
      </c>
      <c r="L2315" s="31" t="s">
        <v>46</v>
      </c>
      <c r="M2315" s="169"/>
      <c r="N2315" s="148" t="s">
        <v>3033</v>
      </c>
      <c r="O2315" s="106" t="s">
        <v>35</v>
      </c>
      <c r="P2315" s="43">
        <v>2003</v>
      </c>
      <c r="Q2315" s="31">
        <v>1</v>
      </c>
      <c r="R2315" s="84" t="s">
        <v>188</v>
      </c>
      <c r="S2315" s="31" t="s">
        <v>34</v>
      </c>
      <c r="T2315" s="31"/>
      <c r="U2315" s="169"/>
      <c r="V2315" s="150"/>
      <c r="W2315" s="141" t="str" cm="1">
        <f t="array" ref="W2315">IF(SUM(LEN(B2315:V2315))=0,"",IF(OR(OR(ISBLANK(F2315),SUM(LEN(C2315),LEN(D2315))=0),AND(NOT(E2315="Unknown"),ISBLANK(J2315)),AND(NOT(O2315="Unknown"),ISBLANK(R2315))),"Missing Information", INDEX(Table15[Entire Service Line Classification], MATCH(SUMIFS(Table15[Unique ID],Table15[System-Owned Portion],E2315,Table15[If Material Anything Other than "Lead" in Column E,Was Material Ever Previously Lead?],G2315,Table15[Customer-Owned Portion],O2315),Table15[Unique ID],0),0)))</f>
        <v>Non-lead</v>
      </c>
      <c r="X2315"/>
    </row>
    <row r="2316" spans="2:24" ht="30" x14ac:dyDescent="0.25">
      <c r="B2316" s="146">
        <v>57530442</v>
      </c>
      <c r="C2316" s="31" t="s">
        <v>2545</v>
      </c>
      <c r="D2316" s="31"/>
      <c r="E2316" s="44" t="s">
        <v>35</v>
      </c>
      <c r="F2316" s="43" t="s">
        <v>34</v>
      </c>
      <c r="G2316" s="84" t="s">
        <v>34</v>
      </c>
      <c r="H2316" s="31"/>
      <c r="I2316" s="31"/>
      <c r="J2316" s="84" t="s">
        <v>190</v>
      </c>
      <c r="K2316" s="31" t="s">
        <v>34</v>
      </c>
      <c r="L2316" s="31" t="s">
        <v>46</v>
      </c>
      <c r="M2316" s="169"/>
      <c r="N2316" s="148" t="s">
        <v>3033</v>
      </c>
      <c r="O2316" s="106" t="s">
        <v>35</v>
      </c>
      <c r="P2316" s="43">
        <v>2003</v>
      </c>
      <c r="Q2316" s="31">
        <v>1</v>
      </c>
      <c r="R2316" s="84" t="s">
        <v>188</v>
      </c>
      <c r="S2316" s="31" t="s">
        <v>34</v>
      </c>
      <c r="T2316" s="31"/>
      <c r="U2316" s="169"/>
      <c r="V2316" s="150"/>
      <c r="W2316" s="141" t="str" cm="1">
        <f t="array" ref="W2316">IF(SUM(LEN(B2316:V2316))=0,"",IF(OR(OR(ISBLANK(F2316),SUM(LEN(C2316),LEN(D2316))=0),AND(NOT(E2316="Unknown"),ISBLANK(J2316)),AND(NOT(O2316="Unknown"),ISBLANK(R2316))),"Missing Information", INDEX(Table15[Entire Service Line Classification], MATCH(SUMIFS(Table15[Unique ID],Table15[System-Owned Portion],E2316,Table15[If Material Anything Other than "Lead" in Column E,Was Material Ever Previously Lead?],G2316,Table15[Customer-Owned Portion],O2316),Table15[Unique ID],0),0)))</f>
        <v>Non-lead</v>
      </c>
      <c r="X2316"/>
    </row>
    <row r="2317" spans="2:24" ht="30" x14ac:dyDescent="0.25">
      <c r="B2317" s="146">
        <v>59368661</v>
      </c>
      <c r="C2317" s="31" t="s">
        <v>2546</v>
      </c>
      <c r="D2317" s="31"/>
      <c r="E2317" s="44" t="s">
        <v>35</v>
      </c>
      <c r="F2317" s="43" t="s">
        <v>34</v>
      </c>
      <c r="G2317" s="84" t="s">
        <v>34</v>
      </c>
      <c r="H2317" s="31"/>
      <c r="I2317" s="31"/>
      <c r="J2317" s="84" t="s">
        <v>190</v>
      </c>
      <c r="K2317" s="31" t="s">
        <v>34</v>
      </c>
      <c r="L2317" s="31" t="s">
        <v>46</v>
      </c>
      <c r="M2317" s="169"/>
      <c r="N2317" s="148" t="s">
        <v>3033</v>
      </c>
      <c r="O2317" s="106" t="s">
        <v>35</v>
      </c>
      <c r="P2317" s="43">
        <v>2003</v>
      </c>
      <c r="Q2317" s="31">
        <v>1</v>
      </c>
      <c r="R2317" s="84" t="s">
        <v>188</v>
      </c>
      <c r="S2317" s="31" t="s">
        <v>34</v>
      </c>
      <c r="T2317" s="31"/>
      <c r="U2317" s="169"/>
      <c r="V2317" s="150"/>
      <c r="W2317" s="141" t="str" cm="1">
        <f t="array" ref="W2317">IF(SUM(LEN(B2317:V2317))=0,"",IF(OR(OR(ISBLANK(F2317),SUM(LEN(C2317),LEN(D2317))=0),AND(NOT(E2317="Unknown"),ISBLANK(J2317)),AND(NOT(O2317="Unknown"),ISBLANK(R2317))),"Missing Information", INDEX(Table15[Entire Service Line Classification], MATCH(SUMIFS(Table15[Unique ID],Table15[System-Owned Portion],E2317,Table15[If Material Anything Other than "Lead" in Column E,Was Material Ever Previously Lead?],G2317,Table15[Customer-Owned Portion],O2317),Table15[Unique ID],0),0)))</f>
        <v>Non-lead</v>
      </c>
      <c r="X2317"/>
    </row>
    <row r="2318" spans="2:24" ht="30" x14ac:dyDescent="0.25">
      <c r="B2318" s="146">
        <v>51145761</v>
      </c>
      <c r="C2318" s="31" t="s">
        <v>2547</v>
      </c>
      <c r="D2318" s="31"/>
      <c r="E2318" s="44" t="s">
        <v>35</v>
      </c>
      <c r="F2318" s="43" t="s">
        <v>34</v>
      </c>
      <c r="G2318" s="84" t="s">
        <v>34</v>
      </c>
      <c r="H2318" s="31"/>
      <c r="I2318" s="31"/>
      <c r="J2318" s="84" t="s">
        <v>190</v>
      </c>
      <c r="K2318" s="31" t="s">
        <v>34</v>
      </c>
      <c r="L2318" s="31" t="s">
        <v>46</v>
      </c>
      <c r="M2318" s="169"/>
      <c r="N2318" s="148" t="s">
        <v>3033</v>
      </c>
      <c r="O2318" s="106" t="s">
        <v>35</v>
      </c>
      <c r="P2318" s="43">
        <v>2003</v>
      </c>
      <c r="Q2318" s="31">
        <v>1</v>
      </c>
      <c r="R2318" s="84" t="s">
        <v>188</v>
      </c>
      <c r="S2318" s="31" t="s">
        <v>34</v>
      </c>
      <c r="T2318" s="31"/>
      <c r="U2318" s="169"/>
      <c r="V2318" s="150"/>
      <c r="W2318" s="141" t="str" cm="1">
        <f t="array" ref="W2318">IF(SUM(LEN(B2318:V2318))=0,"",IF(OR(OR(ISBLANK(F2318),SUM(LEN(C2318),LEN(D2318))=0),AND(NOT(E2318="Unknown"),ISBLANK(J2318)),AND(NOT(O2318="Unknown"),ISBLANK(R2318))),"Missing Information", INDEX(Table15[Entire Service Line Classification], MATCH(SUMIFS(Table15[Unique ID],Table15[System-Owned Portion],E2318,Table15[If Material Anything Other than "Lead" in Column E,Was Material Ever Previously Lead?],G2318,Table15[Customer-Owned Portion],O2318),Table15[Unique ID],0),0)))</f>
        <v>Non-lead</v>
      </c>
      <c r="X2318"/>
    </row>
    <row r="2319" spans="2:24" ht="30" x14ac:dyDescent="0.25">
      <c r="B2319" s="146">
        <v>62340057</v>
      </c>
      <c r="C2319" s="31" t="s">
        <v>2548</v>
      </c>
      <c r="D2319" s="31"/>
      <c r="E2319" s="44" t="s">
        <v>35</v>
      </c>
      <c r="F2319" s="43" t="s">
        <v>34</v>
      </c>
      <c r="G2319" s="84" t="s">
        <v>34</v>
      </c>
      <c r="H2319" s="31"/>
      <c r="I2319" s="31"/>
      <c r="J2319" s="84" t="s">
        <v>190</v>
      </c>
      <c r="K2319" s="31" t="s">
        <v>34</v>
      </c>
      <c r="L2319" s="31" t="s">
        <v>46</v>
      </c>
      <c r="M2319" s="169"/>
      <c r="N2319" s="148" t="s">
        <v>3033</v>
      </c>
      <c r="O2319" s="106" t="s">
        <v>35</v>
      </c>
      <c r="P2319" s="43">
        <v>2004</v>
      </c>
      <c r="Q2319" s="31">
        <v>1</v>
      </c>
      <c r="R2319" s="84" t="s">
        <v>188</v>
      </c>
      <c r="S2319" s="31" t="s">
        <v>34</v>
      </c>
      <c r="T2319" s="31"/>
      <c r="U2319" s="169"/>
      <c r="V2319" s="150"/>
      <c r="W2319" s="141" t="str" cm="1">
        <f t="array" ref="W2319">IF(SUM(LEN(B2319:V2319))=0,"",IF(OR(OR(ISBLANK(F2319),SUM(LEN(C2319),LEN(D2319))=0),AND(NOT(E2319="Unknown"),ISBLANK(J2319)),AND(NOT(O2319="Unknown"),ISBLANK(R2319))),"Missing Information", INDEX(Table15[Entire Service Line Classification], MATCH(SUMIFS(Table15[Unique ID],Table15[System-Owned Portion],E2319,Table15[If Material Anything Other than "Lead" in Column E,Was Material Ever Previously Lead?],G2319,Table15[Customer-Owned Portion],O2319),Table15[Unique ID],0),0)))</f>
        <v>Non-lead</v>
      </c>
      <c r="X2319"/>
    </row>
    <row r="2320" spans="2:24" ht="30" x14ac:dyDescent="0.25">
      <c r="B2320" s="146">
        <v>54861089</v>
      </c>
      <c r="C2320" s="31" t="s">
        <v>2549</v>
      </c>
      <c r="D2320" s="31"/>
      <c r="E2320" s="44" t="s">
        <v>35</v>
      </c>
      <c r="F2320" s="43" t="s">
        <v>34</v>
      </c>
      <c r="G2320" s="84" t="s">
        <v>34</v>
      </c>
      <c r="H2320" s="31"/>
      <c r="I2320" s="31"/>
      <c r="J2320" s="84" t="s">
        <v>190</v>
      </c>
      <c r="K2320" s="31" t="s">
        <v>34</v>
      </c>
      <c r="L2320" s="31" t="s">
        <v>46</v>
      </c>
      <c r="M2320" s="169"/>
      <c r="N2320" s="148" t="s">
        <v>3033</v>
      </c>
      <c r="O2320" s="106" t="s">
        <v>35</v>
      </c>
      <c r="P2320" s="43">
        <v>2004</v>
      </c>
      <c r="Q2320" s="31">
        <v>1</v>
      </c>
      <c r="R2320" s="84" t="s">
        <v>188</v>
      </c>
      <c r="S2320" s="31" t="s">
        <v>34</v>
      </c>
      <c r="T2320" s="31"/>
      <c r="U2320" s="169"/>
      <c r="V2320" s="150"/>
      <c r="W2320" s="141" t="str" cm="1">
        <f t="array" ref="W2320">IF(SUM(LEN(B2320:V2320))=0,"",IF(OR(OR(ISBLANK(F2320),SUM(LEN(C2320),LEN(D2320))=0),AND(NOT(E2320="Unknown"),ISBLANK(J2320)),AND(NOT(O2320="Unknown"),ISBLANK(R2320))),"Missing Information", INDEX(Table15[Entire Service Line Classification], MATCH(SUMIFS(Table15[Unique ID],Table15[System-Owned Portion],E2320,Table15[If Material Anything Other than "Lead" in Column E,Was Material Ever Previously Lead?],G2320,Table15[Customer-Owned Portion],O2320),Table15[Unique ID],0),0)))</f>
        <v>Non-lead</v>
      </c>
      <c r="X2320"/>
    </row>
    <row r="2321" spans="2:24" ht="30" x14ac:dyDescent="0.25">
      <c r="B2321" s="146">
        <v>60805975</v>
      </c>
      <c r="C2321" s="31" t="s">
        <v>2550</v>
      </c>
      <c r="D2321" s="31"/>
      <c r="E2321" s="44" t="s">
        <v>35</v>
      </c>
      <c r="F2321" s="43" t="s">
        <v>34</v>
      </c>
      <c r="G2321" s="84" t="s">
        <v>34</v>
      </c>
      <c r="H2321" s="31"/>
      <c r="I2321" s="31"/>
      <c r="J2321" s="84" t="s">
        <v>190</v>
      </c>
      <c r="K2321" s="31" t="s">
        <v>34</v>
      </c>
      <c r="L2321" s="31" t="s">
        <v>46</v>
      </c>
      <c r="M2321" s="169"/>
      <c r="N2321" s="148" t="s">
        <v>3033</v>
      </c>
      <c r="O2321" s="106" t="s">
        <v>35</v>
      </c>
      <c r="P2321" s="43">
        <v>2004</v>
      </c>
      <c r="Q2321" s="31">
        <v>1</v>
      </c>
      <c r="R2321" s="84" t="s">
        <v>188</v>
      </c>
      <c r="S2321" s="31" t="s">
        <v>34</v>
      </c>
      <c r="T2321" s="31"/>
      <c r="U2321" s="169"/>
      <c r="V2321" s="150"/>
      <c r="W2321" s="141" t="str" cm="1">
        <f t="array" ref="W2321">IF(SUM(LEN(B2321:V2321))=0,"",IF(OR(OR(ISBLANK(F2321),SUM(LEN(C2321),LEN(D2321))=0),AND(NOT(E2321="Unknown"),ISBLANK(J2321)),AND(NOT(O2321="Unknown"),ISBLANK(R2321))),"Missing Information", INDEX(Table15[Entire Service Line Classification], MATCH(SUMIFS(Table15[Unique ID],Table15[System-Owned Portion],E2321,Table15[If Material Anything Other than "Lead" in Column E,Was Material Ever Previously Lead?],G2321,Table15[Customer-Owned Portion],O2321),Table15[Unique ID],0),0)))</f>
        <v>Non-lead</v>
      </c>
      <c r="X2321"/>
    </row>
    <row r="2322" spans="2:24" ht="30" x14ac:dyDescent="0.25">
      <c r="B2322" s="146">
        <v>60805968</v>
      </c>
      <c r="C2322" s="31" t="s">
        <v>2551</v>
      </c>
      <c r="D2322" s="31"/>
      <c r="E2322" s="44" t="s">
        <v>35</v>
      </c>
      <c r="F2322" s="43" t="s">
        <v>34</v>
      </c>
      <c r="G2322" s="84" t="s">
        <v>34</v>
      </c>
      <c r="H2322" s="31"/>
      <c r="I2322" s="31"/>
      <c r="J2322" s="84" t="s">
        <v>190</v>
      </c>
      <c r="K2322" s="31" t="s">
        <v>34</v>
      </c>
      <c r="L2322" s="31" t="s">
        <v>46</v>
      </c>
      <c r="M2322" s="169"/>
      <c r="N2322" s="148" t="s">
        <v>3033</v>
      </c>
      <c r="O2322" s="106" t="s">
        <v>35</v>
      </c>
      <c r="P2322" s="43">
        <v>2004</v>
      </c>
      <c r="Q2322" s="31">
        <v>1</v>
      </c>
      <c r="R2322" s="84" t="s">
        <v>188</v>
      </c>
      <c r="S2322" s="31" t="s">
        <v>34</v>
      </c>
      <c r="T2322" s="31"/>
      <c r="U2322" s="169"/>
      <c r="V2322" s="150"/>
      <c r="W2322" s="141" t="str" cm="1">
        <f t="array" ref="W2322">IF(SUM(LEN(B2322:V2322))=0,"",IF(OR(OR(ISBLANK(F2322),SUM(LEN(C2322),LEN(D2322))=0),AND(NOT(E2322="Unknown"),ISBLANK(J2322)),AND(NOT(O2322="Unknown"),ISBLANK(R2322))),"Missing Information", INDEX(Table15[Entire Service Line Classification], MATCH(SUMIFS(Table15[Unique ID],Table15[System-Owned Portion],E2322,Table15[If Material Anything Other than "Lead" in Column E,Was Material Ever Previously Lead?],G2322,Table15[Customer-Owned Portion],O2322),Table15[Unique ID],0),0)))</f>
        <v>Non-lead</v>
      </c>
      <c r="X2322"/>
    </row>
    <row r="2323" spans="2:24" ht="30" x14ac:dyDescent="0.25">
      <c r="B2323" s="146">
        <v>62340055</v>
      </c>
      <c r="C2323" s="31" t="s">
        <v>2552</v>
      </c>
      <c r="D2323" s="31"/>
      <c r="E2323" s="44" t="s">
        <v>35</v>
      </c>
      <c r="F2323" s="43" t="s">
        <v>34</v>
      </c>
      <c r="G2323" s="84" t="s">
        <v>34</v>
      </c>
      <c r="H2323" s="31"/>
      <c r="I2323" s="31"/>
      <c r="J2323" s="84" t="s">
        <v>190</v>
      </c>
      <c r="K2323" s="31" t="s">
        <v>34</v>
      </c>
      <c r="L2323" s="31" t="s">
        <v>46</v>
      </c>
      <c r="M2323" s="169"/>
      <c r="N2323" s="148" t="s">
        <v>3033</v>
      </c>
      <c r="O2323" s="106" t="s">
        <v>35</v>
      </c>
      <c r="P2323" s="43">
        <v>2004</v>
      </c>
      <c r="Q2323" s="31">
        <v>1</v>
      </c>
      <c r="R2323" s="84" t="s">
        <v>188</v>
      </c>
      <c r="S2323" s="31" t="s">
        <v>34</v>
      </c>
      <c r="T2323" s="31"/>
      <c r="U2323" s="169"/>
      <c r="V2323" s="150"/>
      <c r="W2323" s="141" t="str" cm="1">
        <f t="array" ref="W2323">IF(SUM(LEN(B2323:V2323))=0,"",IF(OR(OR(ISBLANK(F2323),SUM(LEN(C2323),LEN(D2323))=0),AND(NOT(E2323="Unknown"),ISBLANK(J2323)),AND(NOT(O2323="Unknown"),ISBLANK(R2323))),"Missing Information", INDEX(Table15[Entire Service Line Classification], MATCH(SUMIFS(Table15[Unique ID],Table15[System-Owned Portion],E2323,Table15[If Material Anything Other than "Lead" in Column E,Was Material Ever Previously Lead?],G2323,Table15[Customer-Owned Portion],O2323),Table15[Unique ID],0),0)))</f>
        <v>Non-lead</v>
      </c>
      <c r="X2323"/>
    </row>
    <row r="2324" spans="2:24" ht="30" x14ac:dyDescent="0.25">
      <c r="B2324" s="146">
        <v>62340077</v>
      </c>
      <c r="C2324" s="31" t="s">
        <v>2553</v>
      </c>
      <c r="D2324" s="31"/>
      <c r="E2324" s="44" t="s">
        <v>35</v>
      </c>
      <c r="F2324" s="43" t="s">
        <v>34</v>
      </c>
      <c r="G2324" s="84" t="s">
        <v>34</v>
      </c>
      <c r="H2324" s="31"/>
      <c r="I2324" s="31"/>
      <c r="J2324" s="84" t="s">
        <v>190</v>
      </c>
      <c r="K2324" s="31" t="s">
        <v>34</v>
      </c>
      <c r="L2324" s="31" t="s">
        <v>46</v>
      </c>
      <c r="M2324" s="169"/>
      <c r="N2324" s="148" t="s">
        <v>3033</v>
      </c>
      <c r="O2324" s="106" t="s">
        <v>35</v>
      </c>
      <c r="P2324" s="43">
        <v>2004</v>
      </c>
      <c r="Q2324" s="31">
        <v>1</v>
      </c>
      <c r="R2324" s="84" t="s">
        <v>188</v>
      </c>
      <c r="S2324" s="31" t="s">
        <v>34</v>
      </c>
      <c r="T2324" s="31"/>
      <c r="U2324" s="169"/>
      <c r="V2324" s="150"/>
      <c r="W2324" s="141" t="str" cm="1">
        <f t="array" ref="W2324">IF(SUM(LEN(B2324:V2324))=0,"",IF(OR(OR(ISBLANK(F2324),SUM(LEN(C2324),LEN(D2324))=0),AND(NOT(E2324="Unknown"),ISBLANK(J2324)),AND(NOT(O2324="Unknown"),ISBLANK(R2324))),"Missing Information", INDEX(Table15[Entire Service Line Classification], MATCH(SUMIFS(Table15[Unique ID],Table15[System-Owned Portion],E2324,Table15[If Material Anything Other than "Lead" in Column E,Was Material Ever Previously Lead?],G2324,Table15[Customer-Owned Portion],O2324),Table15[Unique ID],0),0)))</f>
        <v>Non-lead</v>
      </c>
      <c r="X2324"/>
    </row>
    <row r="2325" spans="2:24" ht="30" x14ac:dyDescent="0.25">
      <c r="B2325" s="146">
        <v>59368631</v>
      </c>
      <c r="C2325" s="31" t="s">
        <v>2554</v>
      </c>
      <c r="D2325" s="31"/>
      <c r="E2325" s="44" t="s">
        <v>35</v>
      </c>
      <c r="F2325" s="43" t="s">
        <v>34</v>
      </c>
      <c r="G2325" s="84" t="s">
        <v>34</v>
      </c>
      <c r="H2325" s="31"/>
      <c r="I2325" s="31"/>
      <c r="J2325" s="84" t="s">
        <v>190</v>
      </c>
      <c r="K2325" s="31" t="s">
        <v>34</v>
      </c>
      <c r="L2325" s="31" t="s">
        <v>46</v>
      </c>
      <c r="M2325" s="169"/>
      <c r="N2325" s="148" t="s">
        <v>3033</v>
      </c>
      <c r="O2325" s="106" t="s">
        <v>35</v>
      </c>
      <c r="P2325" s="43">
        <v>2004</v>
      </c>
      <c r="Q2325" s="31">
        <v>1</v>
      </c>
      <c r="R2325" s="84" t="s">
        <v>188</v>
      </c>
      <c r="S2325" s="31" t="s">
        <v>34</v>
      </c>
      <c r="T2325" s="31"/>
      <c r="U2325" s="169"/>
      <c r="V2325" s="150"/>
      <c r="W2325" s="141" t="str" cm="1">
        <f t="array" ref="W2325">IF(SUM(LEN(B2325:V2325))=0,"",IF(OR(OR(ISBLANK(F2325),SUM(LEN(C2325),LEN(D2325))=0),AND(NOT(E2325="Unknown"),ISBLANK(J2325)),AND(NOT(O2325="Unknown"),ISBLANK(R2325))),"Missing Information", INDEX(Table15[Entire Service Line Classification], MATCH(SUMIFS(Table15[Unique ID],Table15[System-Owned Portion],E2325,Table15[If Material Anything Other than "Lead" in Column E,Was Material Ever Previously Lead?],G2325,Table15[Customer-Owned Portion],O2325),Table15[Unique ID],0),0)))</f>
        <v>Non-lead</v>
      </c>
      <c r="X2325"/>
    </row>
    <row r="2326" spans="2:24" ht="30" x14ac:dyDescent="0.25">
      <c r="B2326" s="146">
        <v>87945233</v>
      </c>
      <c r="C2326" s="31" t="s">
        <v>2555</v>
      </c>
      <c r="D2326" s="31"/>
      <c r="E2326" s="44" t="s">
        <v>35</v>
      </c>
      <c r="F2326" s="43" t="s">
        <v>34</v>
      </c>
      <c r="G2326" s="84" t="s">
        <v>34</v>
      </c>
      <c r="H2326" s="31"/>
      <c r="I2326" s="31"/>
      <c r="J2326" s="84" t="s">
        <v>190</v>
      </c>
      <c r="K2326" s="31" t="s">
        <v>34</v>
      </c>
      <c r="L2326" s="31" t="s">
        <v>46</v>
      </c>
      <c r="M2326" s="169"/>
      <c r="N2326" s="148" t="s">
        <v>3033</v>
      </c>
      <c r="O2326" s="106" t="s">
        <v>35</v>
      </c>
      <c r="P2326" s="43">
        <v>2004</v>
      </c>
      <c r="Q2326" s="31">
        <v>1</v>
      </c>
      <c r="R2326" s="84" t="s">
        <v>188</v>
      </c>
      <c r="S2326" s="31" t="s">
        <v>34</v>
      </c>
      <c r="T2326" s="31"/>
      <c r="U2326" s="169"/>
      <c r="V2326" s="150"/>
      <c r="W2326" s="141" t="str" cm="1">
        <f t="array" ref="W2326">IF(SUM(LEN(B2326:V2326))=0,"",IF(OR(OR(ISBLANK(F2326),SUM(LEN(C2326),LEN(D2326))=0),AND(NOT(E2326="Unknown"),ISBLANK(J2326)),AND(NOT(O2326="Unknown"),ISBLANK(R2326))),"Missing Information", INDEX(Table15[Entire Service Line Classification], MATCH(SUMIFS(Table15[Unique ID],Table15[System-Owned Portion],E2326,Table15[If Material Anything Other than "Lead" in Column E,Was Material Ever Previously Lead?],G2326,Table15[Customer-Owned Portion],O2326),Table15[Unique ID],0),0)))</f>
        <v>Non-lead</v>
      </c>
      <c r="X2326"/>
    </row>
    <row r="2327" spans="2:24" ht="30" x14ac:dyDescent="0.25">
      <c r="B2327" s="146">
        <v>47731497</v>
      </c>
      <c r="C2327" s="31" t="s">
        <v>2556</v>
      </c>
      <c r="D2327" s="31"/>
      <c r="E2327" s="44" t="s">
        <v>35</v>
      </c>
      <c r="F2327" s="43" t="s">
        <v>34</v>
      </c>
      <c r="G2327" s="84" t="s">
        <v>34</v>
      </c>
      <c r="H2327" s="31"/>
      <c r="I2327" s="31"/>
      <c r="J2327" s="84" t="s">
        <v>190</v>
      </c>
      <c r="K2327" s="31" t="s">
        <v>34</v>
      </c>
      <c r="L2327" s="31" t="s">
        <v>46</v>
      </c>
      <c r="M2327" s="169"/>
      <c r="N2327" s="148" t="s">
        <v>3033</v>
      </c>
      <c r="O2327" s="106" t="s">
        <v>35</v>
      </c>
      <c r="P2327" s="43">
        <v>2004</v>
      </c>
      <c r="Q2327" s="31">
        <v>1</v>
      </c>
      <c r="R2327" s="84" t="s">
        <v>188</v>
      </c>
      <c r="S2327" s="31" t="s">
        <v>34</v>
      </c>
      <c r="T2327" s="31"/>
      <c r="U2327" s="169"/>
      <c r="V2327" s="150"/>
      <c r="W2327" s="141" t="str" cm="1">
        <f t="array" ref="W2327">IF(SUM(LEN(B2327:V2327))=0,"",IF(OR(OR(ISBLANK(F2327),SUM(LEN(C2327),LEN(D2327))=0),AND(NOT(E2327="Unknown"),ISBLANK(J2327)),AND(NOT(O2327="Unknown"),ISBLANK(R2327))),"Missing Information", INDEX(Table15[Entire Service Line Classification], MATCH(SUMIFS(Table15[Unique ID],Table15[System-Owned Portion],E2327,Table15[If Material Anything Other than "Lead" in Column E,Was Material Ever Previously Lead?],G2327,Table15[Customer-Owned Portion],O2327),Table15[Unique ID],0),0)))</f>
        <v>Non-lead</v>
      </c>
      <c r="X2327"/>
    </row>
    <row r="2328" spans="2:24" ht="30" x14ac:dyDescent="0.25">
      <c r="B2328" s="146">
        <v>59368697</v>
      </c>
      <c r="C2328" s="31" t="s">
        <v>2557</v>
      </c>
      <c r="D2328" s="31"/>
      <c r="E2328" s="44" t="s">
        <v>35</v>
      </c>
      <c r="F2328" s="43" t="s">
        <v>34</v>
      </c>
      <c r="G2328" s="84" t="s">
        <v>34</v>
      </c>
      <c r="H2328" s="31"/>
      <c r="I2328" s="31"/>
      <c r="J2328" s="84" t="s">
        <v>190</v>
      </c>
      <c r="K2328" s="31" t="s">
        <v>34</v>
      </c>
      <c r="L2328" s="31" t="s">
        <v>46</v>
      </c>
      <c r="M2328" s="169"/>
      <c r="N2328" s="148" t="s">
        <v>3033</v>
      </c>
      <c r="O2328" s="106" t="s">
        <v>35</v>
      </c>
      <c r="P2328" s="43">
        <v>2004</v>
      </c>
      <c r="Q2328" s="31">
        <v>1</v>
      </c>
      <c r="R2328" s="84" t="s">
        <v>188</v>
      </c>
      <c r="S2328" s="31" t="s">
        <v>34</v>
      </c>
      <c r="T2328" s="31"/>
      <c r="U2328" s="169"/>
      <c r="V2328" s="150"/>
      <c r="W2328" s="141" t="str" cm="1">
        <f t="array" ref="W2328">IF(SUM(LEN(B2328:V2328))=0,"",IF(OR(OR(ISBLANK(F2328),SUM(LEN(C2328),LEN(D2328))=0),AND(NOT(E2328="Unknown"),ISBLANK(J2328)),AND(NOT(O2328="Unknown"),ISBLANK(R2328))),"Missing Information", INDEX(Table15[Entire Service Line Classification], MATCH(SUMIFS(Table15[Unique ID],Table15[System-Owned Portion],E2328,Table15[If Material Anything Other than "Lead" in Column E,Was Material Ever Previously Lead?],G2328,Table15[Customer-Owned Portion],O2328),Table15[Unique ID],0),0)))</f>
        <v>Non-lead</v>
      </c>
      <c r="X2328"/>
    </row>
    <row r="2329" spans="2:24" ht="30" x14ac:dyDescent="0.25">
      <c r="B2329" s="146">
        <v>60805996</v>
      </c>
      <c r="C2329" s="31" t="s">
        <v>2558</v>
      </c>
      <c r="D2329" s="31"/>
      <c r="E2329" s="44" t="s">
        <v>35</v>
      </c>
      <c r="F2329" s="43" t="s">
        <v>34</v>
      </c>
      <c r="G2329" s="84" t="s">
        <v>34</v>
      </c>
      <c r="H2329" s="31"/>
      <c r="I2329" s="31"/>
      <c r="J2329" s="84" t="s">
        <v>190</v>
      </c>
      <c r="K2329" s="31" t="s">
        <v>34</v>
      </c>
      <c r="L2329" s="31" t="s">
        <v>46</v>
      </c>
      <c r="M2329" s="169"/>
      <c r="N2329" s="148" t="s">
        <v>3033</v>
      </c>
      <c r="O2329" s="106" t="s">
        <v>35</v>
      </c>
      <c r="P2329" s="43">
        <v>2004</v>
      </c>
      <c r="Q2329" s="31">
        <v>1</v>
      </c>
      <c r="R2329" s="84" t="s">
        <v>188</v>
      </c>
      <c r="S2329" s="31" t="s">
        <v>34</v>
      </c>
      <c r="T2329" s="31"/>
      <c r="U2329" s="169"/>
      <c r="V2329" s="150"/>
      <c r="W2329" s="141" t="str" cm="1">
        <f t="array" ref="W2329">IF(SUM(LEN(B2329:V2329))=0,"",IF(OR(OR(ISBLANK(F2329),SUM(LEN(C2329),LEN(D2329))=0),AND(NOT(E2329="Unknown"),ISBLANK(J2329)),AND(NOT(O2329="Unknown"),ISBLANK(R2329))),"Missing Information", INDEX(Table15[Entire Service Line Classification], MATCH(SUMIFS(Table15[Unique ID],Table15[System-Owned Portion],E2329,Table15[If Material Anything Other than "Lead" in Column E,Was Material Ever Previously Lead?],G2329,Table15[Customer-Owned Portion],O2329),Table15[Unique ID],0),0)))</f>
        <v>Non-lead</v>
      </c>
      <c r="X2329"/>
    </row>
    <row r="2330" spans="2:24" ht="30" x14ac:dyDescent="0.25">
      <c r="B2330" s="146">
        <v>46941719</v>
      </c>
      <c r="C2330" s="31" t="s">
        <v>2559</v>
      </c>
      <c r="D2330" s="31"/>
      <c r="E2330" s="44" t="s">
        <v>35</v>
      </c>
      <c r="F2330" s="43" t="s">
        <v>34</v>
      </c>
      <c r="G2330" s="84" t="s">
        <v>34</v>
      </c>
      <c r="H2330" s="31"/>
      <c r="I2330" s="31"/>
      <c r="J2330" s="84" t="s">
        <v>190</v>
      </c>
      <c r="K2330" s="31" t="s">
        <v>34</v>
      </c>
      <c r="L2330" s="31" t="s">
        <v>46</v>
      </c>
      <c r="M2330" s="169"/>
      <c r="N2330" s="148" t="s">
        <v>3033</v>
      </c>
      <c r="O2330" s="106" t="s">
        <v>35</v>
      </c>
      <c r="P2330" s="43">
        <v>2004</v>
      </c>
      <c r="Q2330" s="31">
        <v>1</v>
      </c>
      <c r="R2330" s="84" t="s">
        <v>188</v>
      </c>
      <c r="S2330" s="31" t="s">
        <v>34</v>
      </c>
      <c r="T2330" s="31"/>
      <c r="U2330" s="169"/>
      <c r="V2330" s="150"/>
      <c r="W2330" s="141" t="str" cm="1">
        <f t="array" ref="W2330">IF(SUM(LEN(B2330:V2330))=0,"",IF(OR(OR(ISBLANK(F2330),SUM(LEN(C2330),LEN(D2330))=0),AND(NOT(E2330="Unknown"),ISBLANK(J2330)),AND(NOT(O2330="Unknown"),ISBLANK(R2330))),"Missing Information", INDEX(Table15[Entire Service Line Classification], MATCH(SUMIFS(Table15[Unique ID],Table15[System-Owned Portion],E2330,Table15[If Material Anything Other than "Lead" in Column E,Was Material Ever Previously Lead?],G2330,Table15[Customer-Owned Portion],O2330),Table15[Unique ID],0),0)))</f>
        <v>Non-lead</v>
      </c>
      <c r="X2330"/>
    </row>
    <row r="2331" spans="2:24" ht="30" x14ac:dyDescent="0.25">
      <c r="B2331" s="146">
        <v>73155736</v>
      </c>
      <c r="C2331" s="31" t="s">
        <v>2560</v>
      </c>
      <c r="D2331" s="31"/>
      <c r="E2331" s="44" t="s">
        <v>35</v>
      </c>
      <c r="F2331" s="43" t="s">
        <v>34</v>
      </c>
      <c r="G2331" s="84" t="s">
        <v>34</v>
      </c>
      <c r="H2331" s="31"/>
      <c r="I2331" s="31"/>
      <c r="J2331" s="84" t="s">
        <v>190</v>
      </c>
      <c r="K2331" s="31" t="s">
        <v>34</v>
      </c>
      <c r="L2331" s="31" t="s">
        <v>46</v>
      </c>
      <c r="M2331" s="169"/>
      <c r="N2331" s="148" t="s">
        <v>3033</v>
      </c>
      <c r="O2331" s="106" t="s">
        <v>35</v>
      </c>
      <c r="P2331" s="43">
        <v>2004</v>
      </c>
      <c r="Q2331" s="31">
        <v>1</v>
      </c>
      <c r="R2331" s="84" t="s">
        <v>188</v>
      </c>
      <c r="S2331" s="31" t="s">
        <v>34</v>
      </c>
      <c r="T2331" s="31"/>
      <c r="U2331" s="169"/>
      <c r="V2331" s="150"/>
      <c r="W2331" s="141" t="str" cm="1">
        <f t="array" ref="W2331">IF(SUM(LEN(B2331:V2331))=0,"",IF(OR(OR(ISBLANK(F2331),SUM(LEN(C2331),LEN(D2331))=0),AND(NOT(E2331="Unknown"),ISBLANK(J2331)),AND(NOT(O2331="Unknown"),ISBLANK(R2331))),"Missing Information", INDEX(Table15[Entire Service Line Classification], MATCH(SUMIFS(Table15[Unique ID],Table15[System-Owned Portion],E2331,Table15[If Material Anything Other than "Lead" in Column E,Was Material Ever Previously Lead?],G2331,Table15[Customer-Owned Portion],O2331),Table15[Unique ID],0),0)))</f>
        <v>Non-lead</v>
      </c>
      <c r="X2331"/>
    </row>
    <row r="2332" spans="2:24" ht="30" x14ac:dyDescent="0.25">
      <c r="B2332" s="146">
        <v>53671182</v>
      </c>
      <c r="C2332" s="31" t="s">
        <v>2561</v>
      </c>
      <c r="D2332" s="31"/>
      <c r="E2332" s="44" t="s">
        <v>35</v>
      </c>
      <c r="F2332" s="43" t="s">
        <v>34</v>
      </c>
      <c r="G2332" s="84" t="s">
        <v>34</v>
      </c>
      <c r="H2332" s="31"/>
      <c r="I2332" s="31"/>
      <c r="J2332" s="84" t="s">
        <v>190</v>
      </c>
      <c r="K2332" s="31" t="s">
        <v>34</v>
      </c>
      <c r="L2332" s="31" t="s">
        <v>46</v>
      </c>
      <c r="M2332" s="169"/>
      <c r="N2332" s="148" t="s">
        <v>3033</v>
      </c>
      <c r="O2332" s="106" t="s">
        <v>35</v>
      </c>
      <c r="P2332" s="43">
        <v>2004</v>
      </c>
      <c r="Q2332" s="31">
        <v>1</v>
      </c>
      <c r="R2332" s="84" t="s">
        <v>188</v>
      </c>
      <c r="S2332" s="31" t="s">
        <v>34</v>
      </c>
      <c r="T2332" s="31"/>
      <c r="U2332" s="169"/>
      <c r="V2332" s="150"/>
      <c r="W2332" s="141" t="str" cm="1">
        <f t="array" ref="W2332">IF(SUM(LEN(B2332:V2332))=0,"",IF(OR(OR(ISBLANK(F2332),SUM(LEN(C2332),LEN(D2332))=0),AND(NOT(E2332="Unknown"),ISBLANK(J2332)),AND(NOT(O2332="Unknown"),ISBLANK(R2332))),"Missing Information", INDEX(Table15[Entire Service Line Classification], MATCH(SUMIFS(Table15[Unique ID],Table15[System-Owned Portion],E2332,Table15[If Material Anything Other than "Lead" in Column E,Was Material Ever Previously Lead?],G2332,Table15[Customer-Owned Portion],O2332),Table15[Unique ID],0),0)))</f>
        <v>Non-lead</v>
      </c>
      <c r="X2332"/>
    </row>
    <row r="2333" spans="2:24" ht="30" x14ac:dyDescent="0.25">
      <c r="B2333" s="146">
        <v>62340093</v>
      </c>
      <c r="C2333" s="31" t="s">
        <v>2562</v>
      </c>
      <c r="D2333" s="31"/>
      <c r="E2333" s="44" t="s">
        <v>35</v>
      </c>
      <c r="F2333" s="43" t="s">
        <v>34</v>
      </c>
      <c r="G2333" s="84" t="s">
        <v>34</v>
      </c>
      <c r="H2333" s="31"/>
      <c r="I2333" s="31"/>
      <c r="J2333" s="84" t="s">
        <v>190</v>
      </c>
      <c r="K2333" s="31" t="s">
        <v>34</v>
      </c>
      <c r="L2333" s="31" t="s">
        <v>46</v>
      </c>
      <c r="M2333" s="169"/>
      <c r="N2333" s="148" t="s">
        <v>3033</v>
      </c>
      <c r="O2333" s="106" t="s">
        <v>35</v>
      </c>
      <c r="P2333" s="43">
        <v>2004</v>
      </c>
      <c r="Q2333" s="31">
        <v>1</v>
      </c>
      <c r="R2333" s="84" t="s">
        <v>188</v>
      </c>
      <c r="S2333" s="31" t="s">
        <v>34</v>
      </c>
      <c r="T2333" s="31"/>
      <c r="U2333" s="169"/>
      <c r="V2333" s="150"/>
      <c r="W2333" s="141" t="str" cm="1">
        <f t="array" ref="W2333">IF(SUM(LEN(B2333:V2333))=0,"",IF(OR(OR(ISBLANK(F2333),SUM(LEN(C2333),LEN(D2333))=0),AND(NOT(E2333="Unknown"),ISBLANK(J2333)),AND(NOT(O2333="Unknown"),ISBLANK(R2333))),"Missing Information", INDEX(Table15[Entire Service Line Classification], MATCH(SUMIFS(Table15[Unique ID],Table15[System-Owned Portion],E2333,Table15[If Material Anything Other than "Lead" in Column E,Was Material Ever Previously Lead?],G2333,Table15[Customer-Owned Portion],O2333),Table15[Unique ID],0),0)))</f>
        <v>Non-lead</v>
      </c>
      <c r="X2333"/>
    </row>
    <row r="2334" spans="2:24" ht="30" x14ac:dyDescent="0.25">
      <c r="B2334" s="146">
        <v>60805970</v>
      </c>
      <c r="C2334" s="31" t="s">
        <v>2563</v>
      </c>
      <c r="D2334" s="31"/>
      <c r="E2334" s="44" t="s">
        <v>35</v>
      </c>
      <c r="F2334" s="43" t="s">
        <v>34</v>
      </c>
      <c r="G2334" s="84" t="s">
        <v>34</v>
      </c>
      <c r="H2334" s="31"/>
      <c r="I2334" s="31"/>
      <c r="J2334" s="84" t="s">
        <v>190</v>
      </c>
      <c r="K2334" s="31" t="s">
        <v>34</v>
      </c>
      <c r="L2334" s="31" t="s">
        <v>46</v>
      </c>
      <c r="M2334" s="169"/>
      <c r="N2334" s="148" t="s">
        <v>3033</v>
      </c>
      <c r="O2334" s="106" t="s">
        <v>35</v>
      </c>
      <c r="P2334" s="43">
        <v>2004</v>
      </c>
      <c r="Q2334" s="31">
        <v>1</v>
      </c>
      <c r="R2334" s="84" t="s">
        <v>188</v>
      </c>
      <c r="S2334" s="31" t="s">
        <v>34</v>
      </c>
      <c r="T2334" s="31"/>
      <c r="U2334" s="169"/>
      <c r="V2334" s="150"/>
      <c r="W2334" s="141" t="str" cm="1">
        <f t="array" ref="W2334">IF(SUM(LEN(B2334:V2334))=0,"",IF(OR(OR(ISBLANK(F2334),SUM(LEN(C2334),LEN(D2334))=0),AND(NOT(E2334="Unknown"),ISBLANK(J2334)),AND(NOT(O2334="Unknown"),ISBLANK(R2334))),"Missing Information", INDEX(Table15[Entire Service Line Classification], MATCH(SUMIFS(Table15[Unique ID],Table15[System-Owned Portion],E2334,Table15[If Material Anything Other than "Lead" in Column E,Was Material Ever Previously Lead?],G2334,Table15[Customer-Owned Portion],O2334),Table15[Unique ID],0),0)))</f>
        <v>Non-lead</v>
      </c>
      <c r="X2334"/>
    </row>
    <row r="2335" spans="2:24" ht="30" x14ac:dyDescent="0.25">
      <c r="B2335" s="146">
        <v>60805987</v>
      </c>
      <c r="C2335" s="31" t="s">
        <v>2564</v>
      </c>
      <c r="D2335" s="31"/>
      <c r="E2335" s="44" t="s">
        <v>35</v>
      </c>
      <c r="F2335" s="43" t="s">
        <v>34</v>
      </c>
      <c r="G2335" s="84" t="s">
        <v>34</v>
      </c>
      <c r="H2335" s="31"/>
      <c r="I2335" s="31"/>
      <c r="J2335" s="84" t="s">
        <v>190</v>
      </c>
      <c r="K2335" s="31" t="s">
        <v>34</v>
      </c>
      <c r="L2335" s="31" t="s">
        <v>46</v>
      </c>
      <c r="M2335" s="169"/>
      <c r="N2335" s="148" t="s">
        <v>3033</v>
      </c>
      <c r="O2335" s="106" t="s">
        <v>35</v>
      </c>
      <c r="P2335" s="43">
        <v>2004</v>
      </c>
      <c r="Q2335" s="31">
        <v>1</v>
      </c>
      <c r="R2335" s="84" t="s">
        <v>188</v>
      </c>
      <c r="S2335" s="31" t="s">
        <v>34</v>
      </c>
      <c r="T2335" s="31"/>
      <c r="U2335" s="169"/>
      <c r="V2335" s="150"/>
      <c r="W2335" s="141" t="str" cm="1">
        <f t="array" ref="W2335">IF(SUM(LEN(B2335:V2335))=0,"",IF(OR(OR(ISBLANK(F2335),SUM(LEN(C2335),LEN(D2335))=0),AND(NOT(E2335="Unknown"),ISBLANK(J2335)),AND(NOT(O2335="Unknown"),ISBLANK(R2335))),"Missing Information", INDEX(Table15[Entire Service Line Classification], MATCH(SUMIFS(Table15[Unique ID],Table15[System-Owned Portion],E2335,Table15[If Material Anything Other than "Lead" in Column E,Was Material Ever Previously Lead?],G2335,Table15[Customer-Owned Portion],O2335),Table15[Unique ID],0),0)))</f>
        <v>Non-lead</v>
      </c>
      <c r="X2335"/>
    </row>
    <row r="2336" spans="2:24" ht="30" x14ac:dyDescent="0.25">
      <c r="B2336" s="146">
        <v>89017516</v>
      </c>
      <c r="C2336" s="31" t="s">
        <v>2565</v>
      </c>
      <c r="D2336" s="31"/>
      <c r="E2336" s="44" t="s">
        <v>35</v>
      </c>
      <c r="F2336" s="43" t="s">
        <v>34</v>
      </c>
      <c r="G2336" s="84" t="s">
        <v>34</v>
      </c>
      <c r="H2336" s="31"/>
      <c r="I2336" s="31"/>
      <c r="J2336" s="84" t="s">
        <v>190</v>
      </c>
      <c r="K2336" s="31" t="s">
        <v>34</v>
      </c>
      <c r="L2336" s="31" t="s">
        <v>46</v>
      </c>
      <c r="M2336" s="169"/>
      <c r="N2336" s="148" t="s">
        <v>3033</v>
      </c>
      <c r="O2336" s="106" t="s">
        <v>35</v>
      </c>
      <c r="P2336" s="43">
        <v>2004</v>
      </c>
      <c r="Q2336" s="31">
        <v>1</v>
      </c>
      <c r="R2336" s="84" t="s">
        <v>188</v>
      </c>
      <c r="S2336" s="31" t="s">
        <v>34</v>
      </c>
      <c r="T2336" s="31"/>
      <c r="U2336" s="169"/>
      <c r="V2336" s="150"/>
      <c r="W2336" s="141" t="str" cm="1">
        <f t="array" ref="W2336">IF(SUM(LEN(B2336:V2336))=0,"",IF(OR(OR(ISBLANK(F2336),SUM(LEN(C2336),LEN(D2336))=0),AND(NOT(E2336="Unknown"),ISBLANK(J2336)),AND(NOT(O2336="Unknown"),ISBLANK(R2336))),"Missing Information", INDEX(Table15[Entire Service Line Classification], MATCH(SUMIFS(Table15[Unique ID],Table15[System-Owned Portion],E2336,Table15[If Material Anything Other than "Lead" in Column E,Was Material Ever Previously Lead?],G2336,Table15[Customer-Owned Portion],O2336),Table15[Unique ID],0),0)))</f>
        <v>Non-lead</v>
      </c>
      <c r="X2336"/>
    </row>
    <row r="2337" spans="2:24" ht="30" x14ac:dyDescent="0.25">
      <c r="B2337" s="146">
        <v>55487168</v>
      </c>
      <c r="C2337" s="31" t="s">
        <v>2566</v>
      </c>
      <c r="D2337" s="31"/>
      <c r="E2337" s="44" t="s">
        <v>35</v>
      </c>
      <c r="F2337" s="43" t="s">
        <v>34</v>
      </c>
      <c r="G2337" s="84" t="s">
        <v>34</v>
      </c>
      <c r="H2337" s="31"/>
      <c r="I2337" s="31"/>
      <c r="J2337" s="84" t="s">
        <v>190</v>
      </c>
      <c r="K2337" s="31" t="s">
        <v>34</v>
      </c>
      <c r="L2337" s="31" t="s">
        <v>46</v>
      </c>
      <c r="M2337" s="169"/>
      <c r="N2337" s="148" t="s">
        <v>3033</v>
      </c>
      <c r="O2337" s="106" t="s">
        <v>35</v>
      </c>
      <c r="P2337" s="43">
        <v>2004</v>
      </c>
      <c r="Q2337" s="31">
        <v>1</v>
      </c>
      <c r="R2337" s="84" t="s">
        <v>188</v>
      </c>
      <c r="S2337" s="31" t="s">
        <v>34</v>
      </c>
      <c r="T2337" s="31"/>
      <c r="U2337" s="169"/>
      <c r="V2337" s="150"/>
      <c r="W2337" s="141" t="str" cm="1">
        <f t="array" ref="W2337">IF(SUM(LEN(B2337:V2337))=0,"",IF(OR(OR(ISBLANK(F2337),SUM(LEN(C2337),LEN(D2337))=0),AND(NOT(E2337="Unknown"),ISBLANK(J2337)),AND(NOT(O2337="Unknown"),ISBLANK(R2337))),"Missing Information", INDEX(Table15[Entire Service Line Classification], MATCH(SUMIFS(Table15[Unique ID],Table15[System-Owned Portion],E2337,Table15[If Material Anything Other than "Lead" in Column E,Was Material Ever Previously Lead?],G2337,Table15[Customer-Owned Portion],O2337),Table15[Unique ID],0),0)))</f>
        <v>Non-lead</v>
      </c>
      <c r="X2337"/>
    </row>
    <row r="2338" spans="2:24" ht="30" x14ac:dyDescent="0.25">
      <c r="B2338" s="146">
        <v>60805967</v>
      </c>
      <c r="C2338" s="31" t="s">
        <v>2567</v>
      </c>
      <c r="D2338" s="31"/>
      <c r="E2338" s="44" t="s">
        <v>35</v>
      </c>
      <c r="F2338" s="43" t="s">
        <v>34</v>
      </c>
      <c r="G2338" s="84" t="s">
        <v>34</v>
      </c>
      <c r="H2338" s="31"/>
      <c r="I2338" s="31"/>
      <c r="J2338" s="84" t="s">
        <v>190</v>
      </c>
      <c r="K2338" s="31" t="s">
        <v>34</v>
      </c>
      <c r="L2338" s="31" t="s">
        <v>46</v>
      </c>
      <c r="M2338" s="169"/>
      <c r="N2338" s="148" t="s">
        <v>3033</v>
      </c>
      <c r="O2338" s="106" t="s">
        <v>35</v>
      </c>
      <c r="P2338" s="43">
        <v>2004</v>
      </c>
      <c r="Q2338" s="31">
        <v>1</v>
      </c>
      <c r="R2338" s="84" t="s">
        <v>188</v>
      </c>
      <c r="S2338" s="31" t="s">
        <v>34</v>
      </c>
      <c r="T2338" s="31"/>
      <c r="U2338" s="169"/>
      <c r="V2338" s="150"/>
      <c r="W2338" s="141" t="str" cm="1">
        <f t="array" ref="W2338">IF(SUM(LEN(B2338:V2338))=0,"",IF(OR(OR(ISBLANK(F2338),SUM(LEN(C2338),LEN(D2338))=0),AND(NOT(E2338="Unknown"),ISBLANK(J2338)),AND(NOT(O2338="Unknown"),ISBLANK(R2338))),"Missing Information", INDEX(Table15[Entire Service Line Classification], MATCH(SUMIFS(Table15[Unique ID],Table15[System-Owned Portion],E2338,Table15[If Material Anything Other than "Lead" in Column E,Was Material Ever Previously Lead?],G2338,Table15[Customer-Owned Portion],O2338),Table15[Unique ID],0),0)))</f>
        <v>Non-lead</v>
      </c>
      <c r="X2338"/>
    </row>
    <row r="2339" spans="2:24" ht="30" x14ac:dyDescent="0.25">
      <c r="B2339" s="146">
        <v>53671177</v>
      </c>
      <c r="C2339" s="31" t="s">
        <v>2568</v>
      </c>
      <c r="D2339" s="31"/>
      <c r="E2339" s="44" t="s">
        <v>35</v>
      </c>
      <c r="F2339" s="43" t="s">
        <v>34</v>
      </c>
      <c r="G2339" s="84" t="s">
        <v>34</v>
      </c>
      <c r="H2339" s="31"/>
      <c r="I2339" s="31"/>
      <c r="J2339" s="84" t="s">
        <v>190</v>
      </c>
      <c r="K2339" s="31" t="s">
        <v>34</v>
      </c>
      <c r="L2339" s="31" t="s">
        <v>46</v>
      </c>
      <c r="M2339" s="169"/>
      <c r="N2339" s="148" t="s">
        <v>3033</v>
      </c>
      <c r="O2339" s="106" t="s">
        <v>35</v>
      </c>
      <c r="P2339" s="43">
        <v>2004</v>
      </c>
      <c r="Q2339" s="31">
        <v>1</v>
      </c>
      <c r="R2339" s="84" t="s">
        <v>188</v>
      </c>
      <c r="S2339" s="31" t="s">
        <v>34</v>
      </c>
      <c r="T2339" s="31"/>
      <c r="U2339" s="169"/>
      <c r="V2339" s="150"/>
      <c r="W2339" s="141" t="str" cm="1">
        <f t="array" ref="W2339">IF(SUM(LEN(B2339:V2339))=0,"",IF(OR(OR(ISBLANK(F2339),SUM(LEN(C2339),LEN(D2339))=0),AND(NOT(E2339="Unknown"),ISBLANK(J2339)),AND(NOT(O2339="Unknown"),ISBLANK(R2339))),"Missing Information", INDEX(Table15[Entire Service Line Classification], MATCH(SUMIFS(Table15[Unique ID],Table15[System-Owned Portion],E2339,Table15[If Material Anything Other than "Lead" in Column E,Was Material Ever Previously Lead?],G2339,Table15[Customer-Owned Portion],O2339),Table15[Unique ID],0),0)))</f>
        <v>Non-lead</v>
      </c>
      <c r="X2339"/>
    </row>
    <row r="2340" spans="2:24" ht="30" x14ac:dyDescent="0.25">
      <c r="B2340" s="146">
        <v>89017861</v>
      </c>
      <c r="C2340" s="31" t="s">
        <v>2569</v>
      </c>
      <c r="D2340" s="31"/>
      <c r="E2340" s="44" t="s">
        <v>35</v>
      </c>
      <c r="F2340" s="43" t="s">
        <v>34</v>
      </c>
      <c r="G2340" s="84" t="s">
        <v>34</v>
      </c>
      <c r="H2340" s="31"/>
      <c r="I2340" s="31"/>
      <c r="J2340" s="84" t="s">
        <v>190</v>
      </c>
      <c r="K2340" s="31" t="s">
        <v>34</v>
      </c>
      <c r="L2340" s="31" t="s">
        <v>46</v>
      </c>
      <c r="M2340" s="169"/>
      <c r="N2340" s="148" t="s">
        <v>3033</v>
      </c>
      <c r="O2340" s="106" t="s">
        <v>35</v>
      </c>
      <c r="P2340" s="43">
        <v>2004</v>
      </c>
      <c r="Q2340" s="31">
        <v>1</v>
      </c>
      <c r="R2340" s="84" t="s">
        <v>188</v>
      </c>
      <c r="S2340" s="31" t="s">
        <v>34</v>
      </c>
      <c r="T2340" s="31"/>
      <c r="U2340" s="169"/>
      <c r="V2340" s="150"/>
      <c r="W2340" s="141" t="str" cm="1">
        <f t="array" ref="W2340">IF(SUM(LEN(B2340:V2340))=0,"",IF(OR(OR(ISBLANK(F2340),SUM(LEN(C2340),LEN(D2340))=0),AND(NOT(E2340="Unknown"),ISBLANK(J2340)),AND(NOT(O2340="Unknown"),ISBLANK(R2340))),"Missing Information", INDEX(Table15[Entire Service Line Classification], MATCH(SUMIFS(Table15[Unique ID],Table15[System-Owned Portion],E2340,Table15[If Material Anything Other than "Lead" in Column E,Was Material Ever Previously Lead?],G2340,Table15[Customer-Owned Portion],O2340),Table15[Unique ID],0),0)))</f>
        <v>Non-lead</v>
      </c>
      <c r="X2340"/>
    </row>
    <row r="2341" spans="2:24" ht="30" x14ac:dyDescent="0.25">
      <c r="B2341" s="146">
        <v>62340088</v>
      </c>
      <c r="C2341" s="31" t="s">
        <v>2570</v>
      </c>
      <c r="D2341" s="31"/>
      <c r="E2341" s="44" t="s">
        <v>35</v>
      </c>
      <c r="F2341" s="43" t="s">
        <v>34</v>
      </c>
      <c r="G2341" s="84" t="s">
        <v>34</v>
      </c>
      <c r="H2341" s="31"/>
      <c r="I2341" s="31"/>
      <c r="J2341" s="84" t="s">
        <v>190</v>
      </c>
      <c r="K2341" s="31" t="s">
        <v>34</v>
      </c>
      <c r="L2341" s="31" t="s">
        <v>46</v>
      </c>
      <c r="M2341" s="169"/>
      <c r="N2341" s="148" t="s">
        <v>3033</v>
      </c>
      <c r="O2341" s="106" t="s">
        <v>35</v>
      </c>
      <c r="P2341" s="43">
        <v>2004</v>
      </c>
      <c r="Q2341" s="31">
        <v>1</v>
      </c>
      <c r="R2341" s="84" t="s">
        <v>188</v>
      </c>
      <c r="S2341" s="31" t="s">
        <v>34</v>
      </c>
      <c r="T2341" s="31"/>
      <c r="U2341" s="169"/>
      <c r="V2341" s="150"/>
      <c r="W2341" s="141" t="str" cm="1">
        <f t="array" ref="W2341">IF(SUM(LEN(B2341:V2341))=0,"",IF(OR(OR(ISBLANK(F2341),SUM(LEN(C2341),LEN(D2341))=0),AND(NOT(E2341="Unknown"),ISBLANK(J2341)),AND(NOT(O2341="Unknown"),ISBLANK(R2341))),"Missing Information", INDEX(Table15[Entire Service Line Classification], MATCH(SUMIFS(Table15[Unique ID],Table15[System-Owned Portion],E2341,Table15[If Material Anything Other than "Lead" in Column E,Was Material Ever Previously Lead?],G2341,Table15[Customer-Owned Portion],O2341),Table15[Unique ID],0),0)))</f>
        <v>Non-lead</v>
      </c>
      <c r="X2341"/>
    </row>
    <row r="2342" spans="2:24" ht="30" x14ac:dyDescent="0.25">
      <c r="B2342" s="146">
        <v>55487182</v>
      </c>
      <c r="C2342" s="31" t="s">
        <v>2571</v>
      </c>
      <c r="D2342" s="31"/>
      <c r="E2342" s="44" t="s">
        <v>35</v>
      </c>
      <c r="F2342" s="43" t="s">
        <v>34</v>
      </c>
      <c r="G2342" s="84" t="s">
        <v>34</v>
      </c>
      <c r="H2342" s="31"/>
      <c r="I2342" s="31"/>
      <c r="J2342" s="84" t="s">
        <v>190</v>
      </c>
      <c r="K2342" s="31" t="s">
        <v>34</v>
      </c>
      <c r="L2342" s="31" t="s">
        <v>46</v>
      </c>
      <c r="M2342" s="169"/>
      <c r="N2342" s="148" t="s">
        <v>3033</v>
      </c>
      <c r="O2342" s="106" t="s">
        <v>35</v>
      </c>
      <c r="P2342" s="43">
        <v>2004</v>
      </c>
      <c r="Q2342" s="31">
        <v>1</v>
      </c>
      <c r="R2342" s="84" t="s">
        <v>188</v>
      </c>
      <c r="S2342" s="31" t="s">
        <v>34</v>
      </c>
      <c r="T2342" s="31"/>
      <c r="U2342" s="169"/>
      <c r="V2342" s="150"/>
      <c r="W2342" s="141" t="str" cm="1">
        <f t="array" ref="W2342">IF(SUM(LEN(B2342:V2342))=0,"",IF(OR(OR(ISBLANK(F2342),SUM(LEN(C2342),LEN(D2342))=0),AND(NOT(E2342="Unknown"),ISBLANK(J2342)),AND(NOT(O2342="Unknown"),ISBLANK(R2342))),"Missing Information", INDEX(Table15[Entire Service Line Classification], MATCH(SUMIFS(Table15[Unique ID],Table15[System-Owned Portion],E2342,Table15[If Material Anything Other than "Lead" in Column E,Was Material Ever Previously Lead?],G2342,Table15[Customer-Owned Portion],O2342),Table15[Unique ID],0),0)))</f>
        <v>Non-lead</v>
      </c>
      <c r="X2342"/>
    </row>
    <row r="2343" spans="2:24" ht="30" x14ac:dyDescent="0.25">
      <c r="B2343" s="146">
        <v>89010473</v>
      </c>
      <c r="C2343" s="31" t="s">
        <v>2572</v>
      </c>
      <c r="D2343" s="31"/>
      <c r="E2343" s="44" t="s">
        <v>35</v>
      </c>
      <c r="F2343" s="43" t="s">
        <v>34</v>
      </c>
      <c r="G2343" s="84" t="s">
        <v>34</v>
      </c>
      <c r="H2343" s="31"/>
      <c r="I2343" s="31"/>
      <c r="J2343" s="84" t="s">
        <v>190</v>
      </c>
      <c r="K2343" s="31" t="s">
        <v>34</v>
      </c>
      <c r="L2343" s="31" t="s">
        <v>46</v>
      </c>
      <c r="M2343" s="169"/>
      <c r="N2343" s="148" t="s">
        <v>3033</v>
      </c>
      <c r="O2343" s="106" t="s">
        <v>35</v>
      </c>
      <c r="P2343" s="43">
        <v>2004</v>
      </c>
      <c r="Q2343" s="31">
        <v>1</v>
      </c>
      <c r="R2343" s="84" t="s">
        <v>188</v>
      </c>
      <c r="S2343" s="31" t="s">
        <v>34</v>
      </c>
      <c r="T2343" s="31"/>
      <c r="U2343" s="169"/>
      <c r="V2343" s="150"/>
      <c r="W2343" s="141" t="str" cm="1">
        <f t="array" ref="W2343">IF(SUM(LEN(B2343:V2343))=0,"",IF(OR(OR(ISBLANK(F2343),SUM(LEN(C2343),LEN(D2343))=0),AND(NOT(E2343="Unknown"),ISBLANK(J2343)),AND(NOT(O2343="Unknown"),ISBLANK(R2343))),"Missing Information", INDEX(Table15[Entire Service Line Classification], MATCH(SUMIFS(Table15[Unique ID],Table15[System-Owned Portion],E2343,Table15[If Material Anything Other than "Lead" in Column E,Was Material Ever Previously Lead?],G2343,Table15[Customer-Owned Portion],O2343),Table15[Unique ID],0),0)))</f>
        <v>Non-lead</v>
      </c>
      <c r="X2343"/>
    </row>
    <row r="2344" spans="2:24" ht="30" x14ac:dyDescent="0.25">
      <c r="B2344" s="146">
        <v>60805959</v>
      </c>
      <c r="C2344" s="31" t="s">
        <v>2573</v>
      </c>
      <c r="D2344" s="31"/>
      <c r="E2344" s="44" t="s">
        <v>35</v>
      </c>
      <c r="F2344" s="43" t="s">
        <v>34</v>
      </c>
      <c r="G2344" s="84" t="s">
        <v>34</v>
      </c>
      <c r="H2344" s="31"/>
      <c r="I2344" s="31"/>
      <c r="J2344" s="84" t="s">
        <v>190</v>
      </c>
      <c r="K2344" s="31" t="s">
        <v>34</v>
      </c>
      <c r="L2344" s="31" t="s">
        <v>46</v>
      </c>
      <c r="M2344" s="169"/>
      <c r="N2344" s="148" t="s">
        <v>3033</v>
      </c>
      <c r="O2344" s="106" t="s">
        <v>35</v>
      </c>
      <c r="P2344" s="43">
        <v>2004</v>
      </c>
      <c r="Q2344" s="31">
        <v>1</v>
      </c>
      <c r="R2344" s="84" t="s">
        <v>188</v>
      </c>
      <c r="S2344" s="31" t="s">
        <v>34</v>
      </c>
      <c r="T2344" s="31"/>
      <c r="U2344" s="169"/>
      <c r="V2344" s="150"/>
      <c r="W2344" s="141" t="str" cm="1">
        <f t="array" ref="W2344">IF(SUM(LEN(B2344:V2344))=0,"",IF(OR(OR(ISBLANK(F2344),SUM(LEN(C2344),LEN(D2344))=0),AND(NOT(E2344="Unknown"),ISBLANK(J2344)),AND(NOT(O2344="Unknown"),ISBLANK(R2344))),"Missing Information", INDEX(Table15[Entire Service Line Classification], MATCH(SUMIFS(Table15[Unique ID],Table15[System-Owned Portion],E2344,Table15[If Material Anything Other than "Lead" in Column E,Was Material Ever Previously Lead?],G2344,Table15[Customer-Owned Portion],O2344),Table15[Unique ID],0),0)))</f>
        <v>Non-lead</v>
      </c>
      <c r="X2344"/>
    </row>
    <row r="2345" spans="2:24" ht="30" x14ac:dyDescent="0.25">
      <c r="B2345" s="146">
        <v>62340072</v>
      </c>
      <c r="C2345" s="31" t="s">
        <v>2574</v>
      </c>
      <c r="D2345" s="31"/>
      <c r="E2345" s="44" t="s">
        <v>35</v>
      </c>
      <c r="F2345" s="43" t="s">
        <v>34</v>
      </c>
      <c r="G2345" s="84" t="s">
        <v>34</v>
      </c>
      <c r="H2345" s="31"/>
      <c r="I2345" s="31"/>
      <c r="J2345" s="84" t="s">
        <v>190</v>
      </c>
      <c r="K2345" s="31" t="s">
        <v>34</v>
      </c>
      <c r="L2345" s="31" t="s">
        <v>46</v>
      </c>
      <c r="M2345" s="169"/>
      <c r="N2345" s="148" t="s">
        <v>3033</v>
      </c>
      <c r="O2345" s="106" t="s">
        <v>35</v>
      </c>
      <c r="P2345" s="43">
        <v>2004</v>
      </c>
      <c r="Q2345" s="31">
        <v>1</v>
      </c>
      <c r="R2345" s="84" t="s">
        <v>188</v>
      </c>
      <c r="S2345" s="31" t="s">
        <v>34</v>
      </c>
      <c r="T2345" s="31"/>
      <c r="U2345" s="169"/>
      <c r="V2345" s="150"/>
      <c r="W2345" s="141" t="str" cm="1">
        <f t="array" ref="W2345">IF(SUM(LEN(B2345:V2345))=0,"",IF(OR(OR(ISBLANK(F2345),SUM(LEN(C2345),LEN(D2345))=0),AND(NOT(E2345="Unknown"),ISBLANK(J2345)),AND(NOT(O2345="Unknown"),ISBLANK(R2345))),"Missing Information", INDEX(Table15[Entire Service Line Classification], MATCH(SUMIFS(Table15[Unique ID],Table15[System-Owned Portion],E2345,Table15[If Material Anything Other than "Lead" in Column E,Was Material Ever Previously Lead?],G2345,Table15[Customer-Owned Portion],O2345),Table15[Unique ID],0),0)))</f>
        <v>Non-lead</v>
      </c>
      <c r="X2345"/>
    </row>
    <row r="2346" spans="2:24" ht="30" x14ac:dyDescent="0.25">
      <c r="B2346" s="146">
        <v>58906421</v>
      </c>
      <c r="C2346" s="31" t="s">
        <v>2575</v>
      </c>
      <c r="D2346" s="31"/>
      <c r="E2346" s="44" t="s">
        <v>35</v>
      </c>
      <c r="F2346" s="43" t="s">
        <v>34</v>
      </c>
      <c r="G2346" s="84" t="s">
        <v>34</v>
      </c>
      <c r="H2346" s="31"/>
      <c r="I2346" s="31"/>
      <c r="J2346" s="84" t="s">
        <v>190</v>
      </c>
      <c r="K2346" s="31" t="s">
        <v>34</v>
      </c>
      <c r="L2346" s="31" t="s">
        <v>46</v>
      </c>
      <c r="M2346" s="169"/>
      <c r="N2346" s="148" t="s">
        <v>3033</v>
      </c>
      <c r="O2346" s="106" t="s">
        <v>35</v>
      </c>
      <c r="P2346" s="43">
        <v>2004</v>
      </c>
      <c r="Q2346" s="31">
        <v>1</v>
      </c>
      <c r="R2346" s="84" t="s">
        <v>188</v>
      </c>
      <c r="S2346" s="31" t="s">
        <v>34</v>
      </c>
      <c r="T2346" s="31"/>
      <c r="U2346" s="169"/>
      <c r="V2346" s="150"/>
      <c r="W2346" s="141" t="str" cm="1">
        <f t="array" ref="W2346">IF(SUM(LEN(B2346:V2346))=0,"",IF(OR(OR(ISBLANK(F2346),SUM(LEN(C2346),LEN(D2346))=0),AND(NOT(E2346="Unknown"),ISBLANK(J2346)),AND(NOT(O2346="Unknown"),ISBLANK(R2346))),"Missing Information", INDEX(Table15[Entire Service Line Classification], MATCH(SUMIFS(Table15[Unique ID],Table15[System-Owned Portion],E2346,Table15[If Material Anything Other than "Lead" in Column E,Was Material Ever Previously Lead?],G2346,Table15[Customer-Owned Portion],O2346),Table15[Unique ID],0),0)))</f>
        <v>Non-lead</v>
      </c>
      <c r="X2346"/>
    </row>
    <row r="2347" spans="2:24" ht="30" x14ac:dyDescent="0.25">
      <c r="B2347" s="146">
        <v>58906447</v>
      </c>
      <c r="C2347" s="31" t="s">
        <v>2576</v>
      </c>
      <c r="D2347" s="31"/>
      <c r="E2347" s="44" t="s">
        <v>35</v>
      </c>
      <c r="F2347" s="43" t="s">
        <v>34</v>
      </c>
      <c r="G2347" s="84" t="s">
        <v>34</v>
      </c>
      <c r="H2347" s="31"/>
      <c r="I2347" s="31"/>
      <c r="J2347" s="84" t="s">
        <v>190</v>
      </c>
      <c r="K2347" s="31" t="s">
        <v>34</v>
      </c>
      <c r="L2347" s="31" t="s">
        <v>46</v>
      </c>
      <c r="M2347" s="169"/>
      <c r="N2347" s="148" t="s">
        <v>3033</v>
      </c>
      <c r="O2347" s="106" t="s">
        <v>35</v>
      </c>
      <c r="P2347" s="43">
        <v>2004</v>
      </c>
      <c r="Q2347" s="31">
        <v>1</v>
      </c>
      <c r="R2347" s="84" t="s">
        <v>188</v>
      </c>
      <c r="S2347" s="31" t="s">
        <v>34</v>
      </c>
      <c r="T2347" s="31"/>
      <c r="U2347" s="169"/>
      <c r="V2347" s="150"/>
      <c r="W2347" s="141" t="str" cm="1">
        <f t="array" ref="W2347">IF(SUM(LEN(B2347:V2347))=0,"",IF(OR(OR(ISBLANK(F2347),SUM(LEN(C2347),LEN(D2347))=0),AND(NOT(E2347="Unknown"),ISBLANK(J2347)),AND(NOT(O2347="Unknown"),ISBLANK(R2347))),"Missing Information", INDEX(Table15[Entire Service Line Classification], MATCH(SUMIFS(Table15[Unique ID],Table15[System-Owned Portion],E2347,Table15[If Material Anything Other than "Lead" in Column E,Was Material Ever Previously Lead?],G2347,Table15[Customer-Owned Portion],O2347),Table15[Unique ID],0),0)))</f>
        <v>Non-lead</v>
      </c>
      <c r="X2347"/>
    </row>
    <row r="2348" spans="2:24" ht="30" x14ac:dyDescent="0.25">
      <c r="B2348" s="146">
        <v>60805943</v>
      </c>
      <c r="C2348" s="31" t="s">
        <v>2577</v>
      </c>
      <c r="D2348" s="31"/>
      <c r="E2348" s="44" t="s">
        <v>35</v>
      </c>
      <c r="F2348" s="43" t="s">
        <v>34</v>
      </c>
      <c r="G2348" s="84" t="s">
        <v>34</v>
      </c>
      <c r="H2348" s="31"/>
      <c r="I2348" s="31"/>
      <c r="J2348" s="84" t="s">
        <v>190</v>
      </c>
      <c r="K2348" s="31" t="s">
        <v>34</v>
      </c>
      <c r="L2348" s="31" t="s">
        <v>46</v>
      </c>
      <c r="M2348" s="169"/>
      <c r="N2348" s="148" t="s">
        <v>3033</v>
      </c>
      <c r="O2348" s="106" t="s">
        <v>35</v>
      </c>
      <c r="P2348" s="43">
        <v>2004</v>
      </c>
      <c r="Q2348" s="31">
        <v>1</v>
      </c>
      <c r="R2348" s="84" t="s">
        <v>188</v>
      </c>
      <c r="S2348" s="31" t="s">
        <v>34</v>
      </c>
      <c r="T2348" s="31"/>
      <c r="U2348" s="169"/>
      <c r="V2348" s="150"/>
      <c r="W2348" s="141" t="str" cm="1">
        <f t="array" ref="W2348">IF(SUM(LEN(B2348:V2348))=0,"",IF(OR(OR(ISBLANK(F2348),SUM(LEN(C2348),LEN(D2348))=0),AND(NOT(E2348="Unknown"),ISBLANK(J2348)),AND(NOT(O2348="Unknown"),ISBLANK(R2348))),"Missing Information", INDEX(Table15[Entire Service Line Classification], MATCH(SUMIFS(Table15[Unique ID],Table15[System-Owned Portion],E2348,Table15[If Material Anything Other than "Lead" in Column E,Was Material Ever Previously Lead?],G2348,Table15[Customer-Owned Portion],O2348),Table15[Unique ID],0),0)))</f>
        <v>Non-lead</v>
      </c>
      <c r="X2348"/>
    </row>
    <row r="2349" spans="2:24" ht="30" x14ac:dyDescent="0.25">
      <c r="B2349" s="146">
        <v>58906510</v>
      </c>
      <c r="C2349" s="31" t="s">
        <v>2578</v>
      </c>
      <c r="D2349" s="31"/>
      <c r="E2349" s="44" t="s">
        <v>35</v>
      </c>
      <c r="F2349" s="43" t="s">
        <v>34</v>
      </c>
      <c r="G2349" s="84" t="s">
        <v>34</v>
      </c>
      <c r="H2349" s="31"/>
      <c r="I2349" s="31"/>
      <c r="J2349" s="84" t="s">
        <v>190</v>
      </c>
      <c r="K2349" s="31" t="s">
        <v>34</v>
      </c>
      <c r="L2349" s="31" t="s">
        <v>46</v>
      </c>
      <c r="M2349" s="169"/>
      <c r="N2349" s="148" t="s">
        <v>3033</v>
      </c>
      <c r="O2349" s="106" t="s">
        <v>35</v>
      </c>
      <c r="P2349" s="43">
        <v>2004</v>
      </c>
      <c r="Q2349" s="31">
        <v>1</v>
      </c>
      <c r="R2349" s="84" t="s">
        <v>188</v>
      </c>
      <c r="S2349" s="31" t="s">
        <v>34</v>
      </c>
      <c r="T2349" s="31"/>
      <c r="U2349" s="169"/>
      <c r="V2349" s="150"/>
      <c r="W2349" s="141" t="str" cm="1">
        <f t="array" ref="W2349">IF(SUM(LEN(B2349:V2349))=0,"",IF(OR(OR(ISBLANK(F2349),SUM(LEN(C2349),LEN(D2349))=0),AND(NOT(E2349="Unknown"),ISBLANK(J2349)),AND(NOT(O2349="Unknown"),ISBLANK(R2349))),"Missing Information", INDEX(Table15[Entire Service Line Classification], MATCH(SUMIFS(Table15[Unique ID],Table15[System-Owned Portion],E2349,Table15[If Material Anything Other than "Lead" in Column E,Was Material Ever Previously Lead?],G2349,Table15[Customer-Owned Portion],O2349),Table15[Unique ID],0),0)))</f>
        <v>Non-lead</v>
      </c>
      <c r="X2349"/>
    </row>
    <row r="2350" spans="2:24" ht="30" x14ac:dyDescent="0.25">
      <c r="B2350" s="146">
        <v>54229754</v>
      </c>
      <c r="C2350" s="31" t="s">
        <v>2579</v>
      </c>
      <c r="D2350" s="31"/>
      <c r="E2350" s="44" t="s">
        <v>35</v>
      </c>
      <c r="F2350" s="43" t="s">
        <v>34</v>
      </c>
      <c r="G2350" s="84" t="s">
        <v>34</v>
      </c>
      <c r="H2350" s="31"/>
      <c r="I2350" s="31"/>
      <c r="J2350" s="84" t="s">
        <v>190</v>
      </c>
      <c r="K2350" s="31" t="s">
        <v>34</v>
      </c>
      <c r="L2350" s="31" t="s">
        <v>46</v>
      </c>
      <c r="M2350" s="169"/>
      <c r="N2350" s="148" t="s">
        <v>3033</v>
      </c>
      <c r="O2350" s="106" t="s">
        <v>35</v>
      </c>
      <c r="P2350" s="43">
        <v>2004</v>
      </c>
      <c r="Q2350" s="31">
        <v>1</v>
      </c>
      <c r="R2350" s="84" t="s">
        <v>188</v>
      </c>
      <c r="S2350" s="31" t="s">
        <v>34</v>
      </c>
      <c r="T2350" s="31"/>
      <c r="U2350" s="169"/>
      <c r="V2350" s="150"/>
      <c r="W2350" s="141" t="str" cm="1">
        <f t="array" ref="W2350">IF(SUM(LEN(B2350:V2350))=0,"",IF(OR(OR(ISBLANK(F2350),SUM(LEN(C2350),LEN(D2350))=0),AND(NOT(E2350="Unknown"),ISBLANK(J2350)),AND(NOT(O2350="Unknown"),ISBLANK(R2350))),"Missing Information", INDEX(Table15[Entire Service Line Classification], MATCH(SUMIFS(Table15[Unique ID],Table15[System-Owned Portion],E2350,Table15[If Material Anything Other than "Lead" in Column E,Was Material Ever Previously Lead?],G2350,Table15[Customer-Owned Portion],O2350),Table15[Unique ID],0),0)))</f>
        <v>Non-lead</v>
      </c>
      <c r="X2350"/>
    </row>
    <row r="2351" spans="2:24" ht="30" x14ac:dyDescent="0.25">
      <c r="B2351" s="146">
        <v>62340067</v>
      </c>
      <c r="C2351" s="31" t="s">
        <v>2580</v>
      </c>
      <c r="D2351" s="31"/>
      <c r="E2351" s="44" t="s">
        <v>35</v>
      </c>
      <c r="F2351" s="43" t="s">
        <v>34</v>
      </c>
      <c r="G2351" s="84" t="s">
        <v>34</v>
      </c>
      <c r="H2351" s="31"/>
      <c r="I2351" s="31"/>
      <c r="J2351" s="84" t="s">
        <v>190</v>
      </c>
      <c r="K2351" s="31" t="s">
        <v>34</v>
      </c>
      <c r="L2351" s="31" t="s">
        <v>46</v>
      </c>
      <c r="M2351" s="169"/>
      <c r="N2351" s="148" t="s">
        <v>3033</v>
      </c>
      <c r="O2351" s="106" t="s">
        <v>35</v>
      </c>
      <c r="P2351" s="43">
        <v>2004</v>
      </c>
      <c r="Q2351" s="31">
        <v>1</v>
      </c>
      <c r="R2351" s="84" t="s">
        <v>188</v>
      </c>
      <c r="S2351" s="31" t="s">
        <v>34</v>
      </c>
      <c r="T2351" s="31"/>
      <c r="U2351" s="169"/>
      <c r="V2351" s="150"/>
      <c r="W2351" s="141" t="str" cm="1">
        <f t="array" ref="W2351">IF(SUM(LEN(B2351:V2351))=0,"",IF(OR(OR(ISBLANK(F2351),SUM(LEN(C2351),LEN(D2351))=0),AND(NOT(E2351="Unknown"),ISBLANK(J2351)),AND(NOT(O2351="Unknown"),ISBLANK(R2351))),"Missing Information", INDEX(Table15[Entire Service Line Classification], MATCH(SUMIFS(Table15[Unique ID],Table15[System-Owned Portion],E2351,Table15[If Material Anything Other than "Lead" in Column E,Was Material Ever Previously Lead?],G2351,Table15[Customer-Owned Portion],O2351),Table15[Unique ID],0),0)))</f>
        <v>Non-lead</v>
      </c>
      <c r="X2351"/>
    </row>
    <row r="2352" spans="2:24" ht="30" x14ac:dyDescent="0.25">
      <c r="B2352" s="146">
        <v>62340065</v>
      </c>
      <c r="C2352" s="31" t="s">
        <v>2581</v>
      </c>
      <c r="D2352" s="31"/>
      <c r="E2352" s="44" t="s">
        <v>35</v>
      </c>
      <c r="F2352" s="43" t="s">
        <v>34</v>
      </c>
      <c r="G2352" s="84" t="s">
        <v>34</v>
      </c>
      <c r="H2352" s="31"/>
      <c r="I2352" s="31"/>
      <c r="J2352" s="84" t="s">
        <v>190</v>
      </c>
      <c r="K2352" s="31" t="s">
        <v>34</v>
      </c>
      <c r="L2352" s="31" t="s">
        <v>46</v>
      </c>
      <c r="M2352" s="169"/>
      <c r="N2352" s="148" t="s">
        <v>3033</v>
      </c>
      <c r="O2352" s="106" t="s">
        <v>35</v>
      </c>
      <c r="P2352" s="43">
        <v>2004</v>
      </c>
      <c r="Q2352" s="31">
        <v>1</v>
      </c>
      <c r="R2352" s="84" t="s">
        <v>188</v>
      </c>
      <c r="S2352" s="31" t="s">
        <v>34</v>
      </c>
      <c r="T2352" s="31"/>
      <c r="U2352" s="169"/>
      <c r="V2352" s="150"/>
      <c r="W2352" s="141" t="str" cm="1">
        <f t="array" ref="W2352">IF(SUM(LEN(B2352:V2352))=0,"",IF(OR(OR(ISBLANK(F2352),SUM(LEN(C2352),LEN(D2352))=0),AND(NOT(E2352="Unknown"),ISBLANK(J2352)),AND(NOT(O2352="Unknown"),ISBLANK(R2352))),"Missing Information", INDEX(Table15[Entire Service Line Classification], MATCH(SUMIFS(Table15[Unique ID],Table15[System-Owned Portion],E2352,Table15[If Material Anything Other than "Lead" in Column E,Was Material Ever Previously Lead?],G2352,Table15[Customer-Owned Portion],O2352),Table15[Unique ID],0),0)))</f>
        <v>Non-lead</v>
      </c>
      <c r="X2352"/>
    </row>
    <row r="2353" spans="2:24" ht="30" x14ac:dyDescent="0.25">
      <c r="B2353" s="146">
        <v>62340064</v>
      </c>
      <c r="C2353" s="31" t="s">
        <v>2582</v>
      </c>
      <c r="D2353" s="31"/>
      <c r="E2353" s="44" t="s">
        <v>35</v>
      </c>
      <c r="F2353" s="43" t="s">
        <v>34</v>
      </c>
      <c r="G2353" s="84" t="s">
        <v>34</v>
      </c>
      <c r="H2353" s="31"/>
      <c r="I2353" s="31"/>
      <c r="J2353" s="84" t="s">
        <v>190</v>
      </c>
      <c r="K2353" s="31" t="s">
        <v>34</v>
      </c>
      <c r="L2353" s="31" t="s">
        <v>46</v>
      </c>
      <c r="M2353" s="169"/>
      <c r="N2353" s="148" t="s">
        <v>3033</v>
      </c>
      <c r="O2353" s="106" t="s">
        <v>35</v>
      </c>
      <c r="P2353" s="43">
        <v>2004</v>
      </c>
      <c r="Q2353" s="31">
        <v>1</v>
      </c>
      <c r="R2353" s="84" t="s">
        <v>188</v>
      </c>
      <c r="S2353" s="31" t="s">
        <v>34</v>
      </c>
      <c r="T2353" s="31"/>
      <c r="U2353" s="169"/>
      <c r="V2353" s="150"/>
      <c r="W2353" s="141" t="str" cm="1">
        <f t="array" ref="W2353">IF(SUM(LEN(B2353:V2353))=0,"",IF(OR(OR(ISBLANK(F2353),SUM(LEN(C2353),LEN(D2353))=0),AND(NOT(E2353="Unknown"),ISBLANK(J2353)),AND(NOT(O2353="Unknown"),ISBLANK(R2353))),"Missing Information", INDEX(Table15[Entire Service Line Classification], MATCH(SUMIFS(Table15[Unique ID],Table15[System-Owned Portion],E2353,Table15[If Material Anything Other than "Lead" in Column E,Was Material Ever Previously Lead?],G2353,Table15[Customer-Owned Portion],O2353),Table15[Unique ID],0),0)))</f>
        <v>Non-lead</v>
      </c>
      <c r="X2353"/>
    </row>
    <row r="2354" spans="2:24" ht="30" x14ac:dyDescent="0.25">
      <c r="B2354" s="146">
        <v>59668635</v>
      </c>
      <c r="C2354" s="31" t="s">
        <v>2583</v>
      </c>
      <c r="D2354" s="31"/>
      <c r="E2354" s="44" t="s">
        <v>35</v>
      </c>
      <c r="F2354" s="43" t="s">
        <v>34</v>
      </c>
      <c r="G2354" s="84" t="s">
        <v>34</v>
      </c>
      <c r="H2354" s="31"/>
      <c r="I2354" s="31"/>
      <c r="J2354" s="84" t="s">
        <v>190</v>
      </c>
      <c r="K2354" s="31" t="s">
        <v>34</v>
      </c>
      <c r="L2354" s="31" t="s">
        <v>46</v>
      </c>
      <c r="M2354" s="169"/>
      <c r="N2354" s="148" t="s">
        <v>3033</v>
      </c>
      <c r="O2354" s="106" t="s">
        <v>35</v>
      </c>
      <c r="P2354" s="43">
        <v>2004</v>
      </c>
      <c r="Q2354" s="31">
        <v>1</v>
      </c>
      <c r="R2354" s="84" t="s">
        <v>188</v>
      </c>
      <c r="S2354" s="31" t="s">
        <v>34</v>
      </c>
      <c r="T2354" s="31"/>
      <c r="U2354" s="169"/>
      <c r="V2354" s="150"/>
      <c r="W2354" s="141" t="str" cm="1">
        <f t="array" ref="W2354">IF(SUM(LEN(B2354:V2354))=0,"",IF(OR(OR(ISBLANK(F2354),SUM(LEN(C2354),LEN(D2354))=0),AND(NOT(E2354="Unknown"),ISBLANK(J2354)),AND(NOT(O2354="Unknown"),ISBLANK(R2354))),"Missing Information", INDEX(Table15[Entire Service Line Classification], MATCH(SUMIFS(Table15[Unique ID],Table15[System-Owned Portion],E2354,Table15[If Material Anything Other than "Lead" in Column E,Was Material Ever Previously Lead?],G2354,Table15[Customer-Owned Portion],O2354),Table15[Unique ID],0),0)))</f>
        <v>Non-lead</v>
      </c>
      <c r="X2354"/>
    </row>
    <row r="2355" spans="2:24" ht="30" x14ac:dyDescent="0.25">
      <c r="B2355" s="146">
        <v>62340068</v>
      </c>
      <c r="C2355" s="31" t="s">
        <v>2584</v>
      </c>
      <c r="D2355" s="31"/>
      <c r="E2355" s="44" t="s">
        <v>35</v>
      </c>
      <c r="F2355" s="43" t="s">
        <v>34</v>
      </c>
      <c r="G2355" s="84" t="s">
        <v>34</v>
      </c>
      <c r="H2355" s="31"/>
      <c r="I2355" s="31"/>
      <c r="J2355" s="84" t="s">
        <v>190</v>
      </c>
      <c r="K2355" s="31" t="s">
        <v>34</v>
      </c>
      <c r="L2355" s="31" t="s">
        <v>46</v>
      </c>
      <c r="M2355" s="169"/>
      <c r="N2355" s="148" t="s">
        <v>3033</v>
      </c>
      <c r="O2355" s="106" t="s">
        <v>35</v>
      </c>
      <c r="P2355" s="43">
        <v>2004</v>
      </c>
      <c r="Q2355" s="31">
        <v>1</v>
      </c>
      <c r="R2355" s="84" t="s">
        <v>188</v>
      </c>
      <c r="S2355" s="31" t="s">
        <v>34</v>
      </c>
      <c r="T2355" s="31"/>
      <c r="U2355" s="169"/>
      <c r="V2355" s="150"/>
      <c r="W2355" s="141" t="str" cm="1">
        <f t="array" ref="W2355">IF(SUM(LEN(B2355:V2355))=0,"",IF(OR(OR(ISBLANK(F2355),SUM(LEN(C2355),LEN(D2355))=0),AND(NOT(E2355="Unknown"),ISBLANK(J2355)),AND(NOT(O2355="Unknown"),ISBLANK(R2355))),"Missing Information", INDEX(Table15[Entire Service Line Classification], MATCH(SUMIFS(Table15[Unique ID],Table15[System-Owned Portion],E2355,Table15[If Material Anything Other than "Lead" in Column E,Was Material Ever Previously Lead?],G2355,Table15[Customer-Owned Portion],O2355),Table15[Unique ID],0),0)))</f>
        <v>Non-lead</v>
      </c>
      <c r="X2355"/>
    </row>
    <row r="2356" spans="2:24" ht="30" x14ac:dyDescent="0.25">
      <c r="B2356" s="146">
        <v>62340078</v>
      </c>
      <c r="C2356" s="31" t="s">
        <v>2585</v>
      </c>
      <c r="D2356" s="31"/>
      <c r="E2356" s="44" t="s">
        <v>35</v>
      </c>
      <c r="F2356" s="43" t="s">
        <v>34</v>
      </c>
      <c r="G2356" s="84" t="s">
        <v>34</v>
      </c>
      <c r="H2356" s="31"/>
      <c r="I2356" s="31"/>
      <c r="J2356" s="84" t="s">
        <v>190</v>
      </c>
      <c r="K2356" s="31" t="s">
        <v>34</v>
      </c>
      <c r="L2356" s="31" t="s">
        <v>46</v>
      </c>
      <c r="M2356" s="169"/>
      <c r="N2356" s="148" t="s">
        <v>3033</v>
      </c>
      <c r="O2356" s="106" t="s">
        <v>35</v>
      </c>
      <c r="P2356" s="43">
        <v>2004</v>
      </c>
      <c r="Q2356" s="31">
        <v>1</v>
      </c>
      <c r="R2356" s="84" t="s">
        <v>188</v>
      </c>
      <c r="S2356" s="31" t="s">
        <v>34</v>
      </c>
      <c r="T2356" s="31"/>
      <c r="U2356" s="169"/>
      <c r="V2356" s="150"/>
      <c r="W2356" s="141" t="str" cm="1">
        <f t="array" ref="W2356">IF(SUM(LEN(B2356:V2356))=0,"",IF(OR(OR(ISBLANK(F2356),SUM(LEN(C2356),LEN(D2356))=0),AND(NOT(E2356="Unknown"),ISBLANK(J2356)),AND(NOT(O2356="Unknown"),ISBLANK(R2356))),"Missing Information", INDEX(Table15[Entire Service Line Classification], MATCH(SUMIFS(Table15[Unique ID],Table15[System-Owned Portion],E2356,Table15[If Material Anything Other than "Lead" in Column E,Was Material Ever Previously Lead?],G2356,Table15[Customer-Owned Portion],O2356),Table15[Unique ID],0),0)))</f>
        <v>Non-lead</v>
      </c>
      <c r="X2356"/>
    </row>
    <row r="2357" spans="2:24" ht="30" x14ac:dyDescent="0.25">
      <c r="B2357" s="146">
        <v>62340058</v>
      </c>
      <c r="C2357" s="31" t="s">
        <v>2586</v>
      </c>
      <c r="D2357" s="31"/>
      <c r="E2357" s="44" t="s">
        <v>35</v>
      </c>
      <c r="F2357" s="43" t="s">
        <v>34</v>
      </c>
      <c r="G2357" s="84" t="s">
        <v>34</v>
      </c>
      <c r="H2357" s="31"/>
      <c r="I2357" s="31"/>
      <c r="J2357" s="84" t="s">
        <v>190</v>
      </c>
      <c r="K2357" s="31" t="s">
        <v>34</v>
      </c>
      <c r="L2357" s="31" t="s">
        <v>46</v>
      </c>
      <c r="M2357" s="169"/>
      <c r="N2357" s="148" t="s">
        <v>3033</v>
      </c>
      <c r="O2357" s="106" t="s">
        <v>35</v>
      </c>
      <c r="P2357" s="43">
        <v>2004</v>
      </c>
      <c r="Q2357" s="31">
        <v>1</v>
      </c>
      <c r="R2357" s="84" t="s">
        <v>188</v>
      </c>
      <c r="S2357" s="31" t="s">
        <v>34</v>
      </c>
      <c r="T2357" s="31"/>
      <c r="U2357" s="169"/>
      <c r="V2357" s="150"/>
      <c r="W2357" s="141" t="str" cm="1">
        <f t="array" ref="W2357">IF(SUM(LEN(B2357:V2357))=0,"",IF(OR(OR(ISBLANK(F2357),SUM(LEN(C2357),LEN(D2357))=0),AND(NOT(E2357="Unknown"),ISBLANK(J2357)),AND(NOT(O2357="Unknown"),ISBLANK(R2357))),"Missing Information", INDEX(Table15[Entire Service Line Classification], MATCH(SUMIFS(Table15[Unique ID],Table15[System-Owned Portion],E2357,Table15[If Material Anything Other than "Lead" in Column E,Was Material Ever Previously Lead?],G2357,Table15[Customer-Owned Portion],O2357),Table15[Unique ID],0),0)))</f>
        <v>Non-lead</v>
      </c>
      <c r="X2357"/>
    </row>
    <row r="2358" spans="2:24" ht="30" x14ac:dyDescent="0.25">
      <c r="B2358" s="146">
        <v>46250666</v>
      </c>
      <c r="C2358" s="31" t="s">
        <v>2587</v>
      </c>
      <c r="D2358" s="31"/>
      <c r="E2358" s="44" t="s">
        <v>35</v>
      </c>
      <c r="F2358" s="43" t="s">
        <v>34</v>
      </c>
      <c r="G2358" s="84" t="s">
        <v>34</v>
      </c>
      <c r="H2358" s="31"/>
      <c r="I2358" s="31"/>
      <c r="J2358" s="84" t="s">
        <v>190</v>
      </c>
      <c r="K2358" s="31" t="s">
        <v>34</v>
      </c>
      <c r="L2358" s="31" t="s">
        <v>46</v>
      </c>
      <c r="M2358" s="169"/>
      <c r="N2358" s="148" t="s">
        <v>3033</v>
      </c>
      <c r="O2358" s="106" t="s">
        <v>35</v>
      </c>
      <c r="P2358" s="43">
        <v>2004</v>
      </c>
      <c r="Q2358" s="31">
        <v>1</v>
      </c>
      <c r="R2358" s="84" t="s">
        <v>188</v>
      </c>
      <c r="S2358" s="31" t="s">
        <v>34</v>
      </c>
      <c r="T2358" s="31"/>
      <c r="U2358" s="169"/>
      <c r="V2358" s="150"/>
      <c r="W2358" s="141" t="str" cm="1">
        <f t="array" ref="W2358">IF(SUM(LEN(B2358:V2358))=0,"",IF(OR(OR(ISBLANK(F2358),SUM(LEN(C2358),LEN(D2358))=0),AND(NOT(E2358="Unknown"),ISBLANK(J2358)),AND(NOT(O2358="Unknown"),ISBLANK(R2358))),"Missing Information", INDEX(Table15[Entire Service Line Classification], MATCH(SUMIFS(Table15[Unique ID],Table15[System-Owned Portion],E2358,Table15[If Material Anything Other than "Lead" in Column E,Was Material Ever Previously Lead?],G2358,Table15[Customer-Owned Portion],O2358),Table15[Unique ID],0),0)))</f>
        <v>Non-lead</v>
      </c>
      <c r="X2358"/>
    </row>
    <row r="2359" spans="2:24" ht="30" x14ac:dyDescent="0.25">
      <c r="B2359" s="146">
        <v>58906464</v>
      </c>
      <c r="C2359" s="31" t="s">
        <v>2588</v>
      </c>
      <c r="D2359" s="31"/>
      <c r="E2359" s="44" t="s">
        <v>35</v>
      </c>
      <c r="F2359" s="43" t="s">
        <v>34</v>
      </c>
      <c r="G2359" s="84" t="s">
        <v>34</v>
      </c>
      <c r="H2359" s="31"/>
      <c r="I2359" s="31"/>
      <c r="J2359" s="84" t="s">
        <v>190</v>
      </c>
      <c r="K2359" s="31" t="s">
        <v>34</v>
      </c>
      <c r="L2359" s="31" t="s">
        <v>46</v>
      </c>
      <c r="M2359" s="169"/>
      <c r="N2359" s="148" t="s">
        <v>3033</v>
      </c>
      <c r="O2359" s="106" t="s">
        <v>35</v>
      </c>
      <c r="P2359" s="43">
        <v>2004</v>
      </c>
      <c r="Q2359" s="31">
        <v>1</v>
      </c>
      <c r="R2359" s="84" t="s">
        <v>188</v>
      </c>
      <c r="S2359" s="31" t="s">
        <v>34</v>
      </c>
      <c r="T2359" s="31"/>
      <c r="U2359" s="169"/>
      <c r="V2359" s="150"/>
      <c r="W2359" s="141" t="str" cm="1">
        <f t="array" ref="W2359">IF(SUM(LEN(B2359:V2359))=0,"",IF(OR(OR(ISBLANK(F2359),SUM(LEN(C2359),LEN(D2359))=0),AND(NOT(E2359="Unknown"),ISBLANK(J2359)),AND(NOT(O2359="Unknown"),ISBLANK(R2359))),"Missing Information", INDEX(Table15[Entire Service Line Classification], MATCH(SUMIFS(Table15[Unique ID],Table15[System-Owned Portion],E2359,Table15[If Material Anything Other than "Lead" in Column E,Was Material Ever Previously Lead?],G2359,Table15[Customer-Owned Portion],O2359),Table15[Unique ID],0),0)))</f>
        <v>Non-lead</v>
      </c>
      <c r="X2359"/>
    </row>
    <row r="2360" spans="2:24" ht="30" x14ac:dyDescent="0.25">
      <c r="B2360" s="146">
        <v>60805995</v>
      </c>
      <c r="C2360" s="31" t="s">
        <v>2589</v>
      </c>
      <c r="D2360" s="31"/>
      <c r="E2360" s="44" t="s">
        <v>35</v>
      </c>
      <c r="F2360" s="43" t="s">
        <v>34</v>
      </c>
      <c r="G2360" s="84" t="s">
        <v>34</v>
      </c>
      <c r="H2360" s="31"/>
      <c r="I2360" s="31"/>
      <c r="J2360" s="84" t="s">
        <v>190</v>
      </c>
      <c r="K2360" s="31" t="s">
        <v>34</v>
      </c>
      <c r="L2360" s="31" t="s">
        <v>46</v>
      </c>
      <c r="M2360" s="169"/>
      <c r="N2360" s="148" t="s">
        <v>3033</v>
      </c>
      <c r="O2360" s="106" t="s">
        <v>35</v>
      </c>
      <c r="P2360" s="43">
        <v>2004</v>
      </c>
      <c r="Q2360" s="31">
        <v>1</v>
      </c>
      <c r="R2360" s="84" t="s">
        <v>188</v>
      </c>
      <c r="S2360" s="31" t="s">
        <v>34</v>
      </c>
      <c r="T2360" s="31"/>
      <c r="U2360" s="169"/>
      <c r="V2360" s="150"/>
      <c r="W2360" s="141" t="str" cm="1">
        <f t="array" ref="W2360">IF(SUM(LEN(B2360:V2360))=0,"",IF(OR(OR(ISBLANK(F2360),SUM(LEN(C2360),LEN(D2360))=0),AND(NOT(E2360="Unknown"),ISBLANK(J2360)),AND(NOT(O2360="Unknown"),ISBLANK(R2360))),"Missing Information", INDEX(Table15[Entire Service Line Classification], MATCH(SUMIFS(Table15[Unique ID],Table15[System-Owned Portion],E2360,Table15[If Material Anything Other than "Lead" in Column E,Was Material Ever Previously Lead?],G2360,Table15[Customer-Owned Portion],O2360),Table15[Unique ID],0),0)))</f>
        <v>Non-lead</v>
      </c>
      <c r="X2360"/>
    </row>
    <row r="2361" spans="2:24" ht="30" x14ac:dyDescent="0.25">
      <c r="B2361" s="146">
        <v>62340100</v>
      </c>
      <c r="C2361" s="31" t="s">
        <v>2590</v>
      </c>
      <c r="D2361" s="31"/>
      <c r="E2361" s="44" t="s">
        <v>35</v>
      </c>
      <c r="F2361" s="43" t="s">
        <v>34</v>
      </c>
      <c r="G2361" s="84" t="s">
        <v>34</v>
      </c>
      <c r="H2361" s="31"/>
      <c r="I2361" s="31"/>
      <c r="J2361" s="84" t="s">
        <v>190</v>
      </c>
      <c r="K2361" s="31" t="s">
        <v>34</v>
      </c>
      <c r="L2361" s="31" t="s">
        <v>46</v>
      </c>
      <c r="M2361" s="169"/>
      <c r="N2361" s="148" t="s">
        <v>3033</v>
      </c>
      <c r="O2361" s="106" t="s">
        <v>35</v>
      </c>
      <c r="P2361" s="43">
        <v>2004</v>
      </c>
      <c r="Q2361" s="31">
        <v>1</v>
      </c>
      <c r="R2361" s="84" t="s">
        <v>188</v>
      </c>
      <c r="S2361" s="31" t="s">
        <v>34</v>
      </c>
      <c r="T2361" s="31"/>
      <c r="U2361" s="169"/>
      <c r="V2361" s="150"/>
      <c r="W2361" s="141" t="str" cm="1">
        <f t="array" ref="W2361">IF(SUM(LEN(B2361:V2361))=0,"",IF(OR(OR(ISBLANK(F2361),SUM(LEN(C2361),LEN(D2361))=0),AND(NOT(E2361="Unknown"),ISBLANK(J2361)),AND(NOT(O2361="Unknown"),ISBLANK(R2361))),"Missing Information", INDEX(Table15[Entire Service Line Classification], MATCH(SUMIFS(Table15[Unique ID],Table15[System-Owned Portion],E2361,Table15[If Material Anything Other than "Lead" in Column E,Was Material Ever Previously Lead?],G2361,Table15[Customer-Owned Portion],O2361),Table15[Unique ID],0),0)))</f>
        <v>Non-lead</v>
      </c>
      <c r="X2361"/>
    </row>
    <row r="2362" spans="2:24" ht="30" x14ac:dyDescent="0.25">
      <c r="B2362" s="146">
        <v>60805942</v>
      </c>
      <c r="C2362" s="31" t="s">
        <v>2591</v>
      </c>
      <c r="D2362" s="31"/>
      <c r="E2362" s="44" t="s">
        <v>35</v>
      </c>
      <c r="F2362" s="43" t="s">
        <v>34</v>
      </c>
      <c r="G2362" s="84" t="s">
        <v>34</v>
      </c>
      <c r="H2362" s="31"/>
      <c r="I2362" s="31"/>
      <c r="J2362" s="84" t="s">
        <v>190</v>
      </c>
      <c r="K2362" s="31" t="s">
        <v>34</v>
      </c>
      <c r="L2362" s="31" t="s">
        <v>46</v>
      </c>
      <c r="M2362" s="169"/>
      <c r="N2362" s="148" t="s">
        <v>3033</v>
      </c>
      <c r="O2362" s="106" t="s">
        <v>35</v>
      </c>
      <c r="P2362" s="43">
        <v>2004</v>
      </c>
      <c r="Q2362" s="31">
        <v>1</v>
      </c>
      <c r="R2362" s="84" t="s">
        <v>188</v>
      </c>
      <c r="S2362" s="31" t="s">
        <v>34</v>
      </c>
      <c r="T2362" s="31"/>
      <c r="U2362" s="169"/>
      <c r="V2362" s="150"/>
      <c r="W2362" s="141" t="str" cm="1">
        <f t="array" ref="W2362">IF(SUM(LEN(B2362:V2362))=0,"",IF(OR(OR(ISBLANK(F2362),SUM(LEN(C2362),LEN(D2362))=0),AND(NOT(E2362="Unknown"),ISBLANK(J2362)),AND(NOT(O2362="Unknown"),ISBLANK(R2362))),"Missing Information", INDEX(Table15[Entire Service Line Classification], MATCH(SUMIFS(Table15[Unique ID],Table15[System-Owned Portion],E2362,Table15[If Material Anything Other than "Lead" in Column E,Was Material Ever Previously Lead?],G2362,Table15[Customer-Owned Portion],O2362),Table15[Unique ID],0),0)))</f>
        <v>Non-lead</v>
      </c>
      <c r="X2362"/>
    </row>
    <row r="2363" spans="2:24" ht="30" x14ac:dyDescent="0.25">
      <c r="B2363" s="146">
        <v>60805980</v>
      </c>
      <c r="C2363" s="31" t="s">
        <v>2592</v>
      </c>
      <c r="D2363" s="31"/>
      <c r="E2363" s="44" t="s">
        <v>35</v>
      </c>
      <c r="F2363" s="43" t="s">
        <v>34</v>
      </c>
      <c r="G2363" s="84" t="s">
        <v>34</v>
      </c>
      <c r="H2363" s="31"/>
      <c r="I2363" s="31"/>
      <c r="J2363" s="84" t="s">
        <v>190</v>
      </c>
      <c r="K2363" s="31" t="s">
        <v>34</v>
      </c>
      <c r="L2363" s="31" t="s">
        <v>46</v>
      </c>
      <c r="M2363" s="169"/>
      <c r="N2363" s="148" t="s">
        <v>3033</v>
      </c>
      <c r="O2363" s="106" t="s">
        <v>35</v>
      </c>
      <c r="P2363" s="43">
        <v>2004</v>
      </c>
      <c r="Q2363" s="31">
        <v>1</v>
      </c>
      <c r="R2363" s="84" t="s">
        <v>188</v>
      </c>
      <c r="S2363" s="31" t="s">
        <v>34</v>
      </c>
      <c r="T2363" s="31"/>
      <c r="U2363" s="169"/>
      <c r="V2363" s="150"/>
      <c r="W2363" s="141" t="str" cm="1">
        <f t="array" ref="W2363">IF(SUM(LEN(B2363:V2363))=0,"",IF(OR(OR(ISBLANK(F2363),SUM(LEN(C2363),LEN(D2363))=0),AND(NOT(E2363="Unknown"),ISBLANK(J2363)),AND(NOT(O2363="Unknown"),ISBLANK(R2363))),"Missing Information", INDEX(Table15[Entire Service Line Classification], MATCH(SUMIFS(Table15[Unique ID],Table15[System-Owned Portion],E2363,Table15[If Material Anything Other than "Lead" in Column E,Was Material Ever Previously Lead?],G2363,Table15[Customer-Owned Portion],O2363),Table15[Unique ID],0),0)))</f>
        <v>Non-lead</v>
      </c>
      <c r="X2363"/>
    </row>
    <row r="2364" spans="2:24" ht="30" x14ac:dyDescent="0.25">
      <c r="B2364" s="146">
        <v>60806023</v>
      </c>
      <c r="C2364" s="31" t="s">
        <v>2593</v>
      </c>
      <c r="D2364" s="31"/>
      <c r="E2364" s="44" t="s">
        <v>35</v>
      </c>
      <c r="F2364" s="43" t="s">
        <v>34</v>
      </c>
      <c r="G2364" s="84" t="s">
        <v>34</v>
      </c>
      <c r="H2364" s="31"/>
      <c r="I2364" s="31"/>
      <c r="J2364" s="84" t="s">
        <v>190</v>
      </c>
      <c r="K2364" s="31" t="s">
        <v>34</v>
      </c>
      <c r="L2364" s="31" t="s">
        <v>46</v>
      </c>
      <c r="M2364" s="169"/>
      <c r="N2364" s="148" t="s">
        <v>3033</v>
      </c>
      <c r="O2364" s="106" t="s">
        <v>35</v>
      </c>
      <c r="P2364" s="43">
        <v>2004</v>
      </c>
      <c r="Q2364" s="31">
        <v>1</v>
      </c>
      <c r="R2364" s="84" t="s">
        <v>188</v>
      </c>
      <c r="S2364" s="31" t="s">
        <v>34</v>
      </c>
      <c r="T2364" s="31"/>
      <c r="U2364" s="169"/>
      <c r="V2364" s="150"/>
      <c r="W2364" s="141" t="str" cm="1">
        <f t="array" ref="W2364">IF(SUM(LEN(B2364:V2364))=0,"",IF(OR(OR(ISBLANK(F2364),SUM(LEN(C2364),LEN(D2364))=0),AND(NOT(E2364="Unknown"),ISBLANK(J2364)),AND(NOT(O2364="Unknown"),ISBLANK(R2364))),"Missing Information", INDEX(Table15[Entire Service Line Classification], MATCH(SUMIFS(Table15[Unique ID],Table15[System-Owned Portion],E2364,Table15[If Material Anything Other than "Lead" in Column E,Was Material Ever Previously Lead?],G2364,Table15[Customer-Owned Portion],O2364),Table15[Unique ID],0),0)))</f>
        <v>Non-lead</v>
      </c>
      <c r="X2364"/>
    </row>
    <row r="2365" spans="2:24" ht="30" x14ac:dyDescent="0.25">
      <c r="B2365" s="146">
        <v>60805958</v>
      </c>
      <c r="C2365" s="31" t="s">
        <v>2594</v>
      </c>
      <c r="D2365" s="31"/>
      <c r="E2365" s="44" t="s">
        <v>35</v>
      </c>
      <c r="F2365" s="43" t="s">
        <v>34</v>
      </c>
      <c r="G2365" s="84" t="s">
        <v>34</v>
      </c>
      <c r="H2365" s="31"/>
      <c r="I2365" s="31"/>
      <c r="J2365" s="84" t="s">
        <v>190</v>
      </c>
      <c r="K2365" s="31" t="s">
        <v>34</v>
      </c>
      <c r="L2365" s="31" t="s">
        <v>46</v>
      </c>
      <c r="M2365" s="169"/>
      <c r="N2365" s="148" t="s">
        <v>3033</v>
      </c>
      <c r="O2365" s="106" t="s">
        <v>35</v>
      </c>
      <c r="P2365" s="43">
        <v>2004</v>
      </c>
      <c r="Q2365" s="31">
        <v>1</v>
      </c>
      <c r="R2365" s="84" t="s">
        <v>188</v>
      </c>
      <c r="S2365" s="31" t="s">
        <v>34</v>
      </c>
      <c r="T2365" s="31"/>
      <c r="U2365" s="169"/>
      <c r="V2365" s="150"/>
      <c r="W2365" s="141" t="str" cm="1">
        <f t="array" ref="W2365">IF(SUM(LEN(B2365:V2365))=0,"",IF(OR(OR(ISBLANK(F2365),SUM(LEN(C2365),LEN(D2365))=0),AND(NOT(E2365="Unknown"),ISBLANK(J2365)),AND(NOT(O2365="Unknown"),ISBLANK(R2365))),"Missing Information", INDEX(Table15[Entire Service Line Classification], MATCH(SUMIFS(Table15[Unique ID],Table15[System-Owned Portion],E2365,Table15[If Material Anything Other than "Lead" in Column E,Was Material Ever Previously Lead?],G2365,Table15[Customer-Owned Portion],O2365),Table15[Unique ID],0),0)))</f>
        <v>Non-lead</v>
      </c>
      <c r="X2365"/>
    </row>
    <row r="2366" spans="2:24" ht="30" x14ac:dyDescent="0.25">
      <c r="B2366" s="146">
        <v>59368725</v>
      </c>
      <c r="C2366" s="31" t="s">
        <v>2595</v>
      </c>
      <c r="D2366" s="31"/>
      <c r="E2366" s="44" t="s">
        <v>35</v>
      </c>
      <c r="F2366" s="43" t="s">
        <v>34</v>
      </c>
      <c r="G2366" s="84" t="s">
        <v>34</v>
      </c>
      <c r="H2366" s="31"/>
      <c r="I2366" s="31"/>
      <c r="J2366" s="84" t="s">
        <v>190</v>
      </c>
      <c r="K2366" s="31" t="s">
        <v>34</v>
      </c>
      <c r="L2366" s="31" t="s">
        <v>46</v>
      </c>
      <c r="M2366" s="169"/>
      <c r="N2366" s="148" t="s">
        <v>3033</v>
      </c>
      <c r="O2366" s="106" t="s">
        <v>35</v>
      </c>
      <c r="P2366" s="43">
        <v>2004</v>
      </c>
      <c r="Q2366" s="31">
        <v>1</v>
      </c>
      <c r="R2366" s="84" t="s">
        <v>188</v>
      </c>
      <c r="S2366" s="31" t="s">
        <v>34</v>
      </c>
      <c r="T2366" s="31"/>
      <c r="U2366" s="169"/>
      <c r="V2366" s="150"/>
      <c r="W2366" s="141" t="str" cm="1">
        <f t="array" ref="W2366">IF(SUM(LEN(B2366:V2366))=0,"",IF(OR(OR(ISBLANK(F2366),SUM(LEN(C2366),LEN(D2366))=0),AND(NOT(E2366="Unknown"),ISBLANK(J2366)),AND(NOT(O2366="Unknown"),ISBLANK(R2366))),"Missing Information", INDEX(Table15[Entire Service Line Classification], MATCH(SUMIFS(Table15[Unique ID],Table15[System-Owned Portion],E2366,Table15[If Material Anything Other than "Lead" in Column E,Was Material Ever Previously Lead?],G2366,Table15[Customer-Owned Portion],O2366),Table15[Unique ID],0),0)))</f>
        <v>Non-lead</v>
      </c>
      <c r="X2366"/>
    </row>
    <row r="2367" spans="2:24" ht="30" x14ac:dyDescent="0.25">
      <c r="B2367" s="146">
        <v>63019413</v>
      </c>
      <c r="C2367" s="31" t="s">
        <v>2596</v>
      </c>
      <c r="D2367" s="31"/>
      <c r="E2367" s="44" t="s">
        <v>35</v>
      </c>
      <c r="F2367" s="43" t="s">
        <v>34</v>
      </c>
      <c r="G2367" s="84" t="s">
        <v>34</v>
      </c>
      <c r="H2367" s="31"/>
      <c r="I2367" s="31"/>
      <c r="J2367" s="84" t="s">
        <v>190</v>
      </c>
      <c r="K2367" s="31" t="s">
        <v>34</v>
      </c>
      <c r="L2367" s="31" t="s">
        <v>46</v>
      </c>
      <c r="M2367" s="169"/>
      <c r="N2367" s="148" t="s">
        <v>3033</v>
      </c>
      <c r="O2367" s="106" t="s">
        <v>35</v>
      </c>
      <c r="P2367" s="43">
        <v>2004</v>
      </c>
      <c r="Q2367" s="31">
        <v>1</v>
      </c>
      <c r="R2367" s="84" t="s">
        <v>188</v>
      </c>
      <c r="S2367" s="31" t="s">
        <v>34</v>
      </c>
      <c r="T2367" s="31"/>
      <c r="U2367" s="169"/>
      <c r="V2367" s="150"/>
      <c r="W2367" s="141" t="str" cm="1">
        <f t="array" ref="W2367">IF(SUM(LEN(B2367:V2367))=0,"",IF(OR(OR(ISBLANK(F2367),SUM(LEN(C2367),LEN(D2367))=0),AND(NOT(E2367="Unknown"),ISBLANK(J2367)),AND(NOT(O2367="Unknown"),ISBLANK(R2367))),"Missing Information", INDEX(Table15[Entire Service Line Classification], MATCH(SUMIFS(Table15[Unique ID],Table15[System-Owned Portion],E2367,Table15[If Material Anything Other than "Lead" in Column E,Was Material Ever Previously Lead?],G2367,Table15[Customer-Owned Portion],O2367),Table15[Unique ID],0),0)))</f>
        <v>Non-lead</v>
      </c>
      <c r="X2367"/>
    </row>
    <row r="2368" spans="2:24" ht="30" x14ac:dyDescent="0.25">
      <c r="B2368" s="146">
        <v>60805990</v>
      </c>
      <c r="C2368" s="31" t="s">
        <v>2597</v>
      </c>
      <c r="D2368" s="31"/>
      <c r="E2368" s="44" t="s">
        <v>35</v>
      </c>
      <c r="F2368" s="43" t="s">
        <v>34</v>
      </c>
      <c r="G2368" s="84" t="s">
        <v>34</v>
      </c>
      <c r="H2368" s="31"/>
      <c r="I2368" s="31"/>
      <c r="J2368" s="84" t="s">
        <v>190</v>
      </c>
      <c r="K2368" s="31" t="s">
        <v>34</v>
      </c>
      <c r="L2368" s="31" t="s">
        <v>46</v>
      </c>
      <c r="M2368" s="169"/>
      <c r="N2368" s="148" t="s">
        <v>3033</v>
      </c>
      <c r="O2368" s="106" t="s">
        <v>35</v>
      </c>
      <c r="P2368" s="43">
        <v>2004</v>
      </c>
      <c r="Q2368" s="31">
        <v>1</v>
      </c>
      <c r="R2368" s="84" t="s">
        <v>188</v>
      </c>
      <c r="S2368" s="31" t="s">
        <v>34</v>
      </c>
      <c r="T2368" s="31"/>
      <c r="U2368" s="169"/>
      <c r="V2368" s="150"/>
      <c r="W2368" s="141" t="str" cm="1">
        <f t="array" ref="W2368">IF(SUM(LEN(B2368:V2368))=0,"",IF(OR(OR(ISBLANK(F2368),SUM(LEN(C2368),LEN(D2368))=0),AND(NOT(E2368="Unknown"),ISBLANK(J2368)),AND(NOT(O2368="Unknown"),ISBLANK(R2368))),"Missing Information", INDEX(Table15[Entire Service Line Classification], MATCH(SUMIFS(Table15[Unique ID],Table15[System-Owned Portion],E2368,Table15[If Material Anything Other than "Lead" in Column E,Was Material Ever Previously Lead?],G2368,Table15[Customer-Owned Portion],O2368),Table15[Unique ID],0),0)))</f>
        <v>Non-lead</v>
      </c>
      <c r="X2368"/>
    </row>
    <row r="2369" spans="2:24" ht="30" x14ac:dyDescent="0.25">
      <c r="B2369" s="146">
        <v>60806000</v>
      </c>
      <c r="C2369" s="31" t="s">
        <v>2598</v>
      </c>
      <c r="D2369" s="31"/>
      <c r="E2369" s="44" t="s">
        <v>35</v>
      </c>
      <c r="F2369" s="43" t="s">
        <v>34</v>
      </c>
      <c r="G2369" s="84" t="s">
        <v>34</v>
      </c>
      <c r="H2369" s="31"/>
      <c r="I2369" s="31"/>
      <c r="J2369" s="84" t="s">
        <v>190</v>
      </c>
      <c r="K2369" s="31" t="s">
        <v>34</v>
      </c>
      <c r="L2369" s="31" t="s">
        <v>46</v>
      </c>
      <c r="M2369" s="169"/>
      <c r="N2369" s="148" t="s">
        <v>3033</v>
      </c>
      <c r="O2369" s="106" t="s">
        <v>35</v>
      </c>
      <c r="P2369" s="43">
        <v>2004</v>
      </c>
      <c r="Q2369" s="31">
        <v>1</v>
      </c>
      <c r="R2369" s="84" t="s">
        <v>188</v>
      </c>
      <c r="S2369" s="31" t="s">
        <v>34</v>
      </c>
      <c r="T2369" s="31"/>
      <c r="U2369" s="169"/>
      <c r="V2369" s="150"/>
      <c r="W2369" s="141" t="str" cm="1">
        <f t="array" ref="W2369">IF(SUM(LEN(B2369:V2369))=0,"",IF(OR(OR(ISBLANK(F2369),SUM(LEN(C2369),LEN(D2369))=0),AND(NOT(E2369="Unknown"),ISBLANK(J2369)),AND(NOT(O2369="Unknown"),ISBLANK(R2369))),"Missing Information", INDEX(Table15[Entire Service Line Classification], MATCH(SUMIFS(Table15[Unique ID],Table15[System-Owned Portion],E2369,Table15[If Material Anything Other than "Lead" in Column E,Was Material Ever Previously Lead?],G2369,Table15[Customer-Owned Portion],O2369),Table15[Unique ID],0),0)))</f>
        <v>Non-lead</v>
      </c>
      <c r="X2369"/>
    </row>
    <row r="2370" spans="2:24" ht="30" x14ac:dyDescent="0.25">
      <c r="B2370" s="146">
        <v>62340076</v>
      </c>
      <c r="C2370" s="31" t="s">
        <v>2599</v>
      </c>
      <c r="D2370" s="31"/>
      <c r="E2370" s="44" t="s">
        <v>35</v>
      </c>
      <c r="F2370" s="43" t="s">
        <v>34</v>
      </c>
      <c r="G2370" s="84" t="s">
        <v>34</v>
      </c>
      <c r="H2370" s="31"/>
      <c r="I2370" s="31"/>
      <c r="J2370" s="84" t="s">
        <v>190</v>
      </c>
      <c r="K2370" s="31" t="s">
        <v>34</v>
      </c>
      <c r="L2370" s="31" t="s">
        <v>46</v>
      </c>
      <c r="M2370" s="169"/>
      <c r="N2370" s="148" t="s">
        <v>3033</v>
      </c>
      <c r="O2370" s="106" t="s">
        <v>35</v>
      </c>
      <c r="P2370" s="43">
        <v>2004</v>
      </c>
      <c r="Q2370" s="31">
        <v>1</v>
      </c>
      <c r="R2370" s="84" t="s">
        <v>188</v>
      </c>
      <c r="S2370" s="31" t="s">
        <v>34</v>
      </c>
      <c r="T2370" s="31"/>
      <c r="U2370" s="169"/>
      <c r="V2370" s="150"/>
      <c r="W2370" s="141" t="str" cm="1">
        <f t="array" ref="W2370">IF(SUM(LEN(B2370:V2370))=0,"",IF(OR(OR(ISBLANK(F2370),SUM(LEN(C2370),LEN(D2370))=0),AND(NOT(E2370="Unknown"),ISBLANK(J2370)),AND(NOT(O2370="Unknown"),ISBLANK(R2370))),"Missing Information", INDEX(Table15[Entire Service Line Classification], MATCH(SUMIFS(Table15[Unique ID],Table15[System-Owned Portion],E2370,Table15[If Material Anything Other than "Lead" in Column E,Was Material Ever Previously Lead?],G2370,Table15[Customer-Owned Portion],O2370),Table15[Unique ID],0),0)))</f>
        <v>Non-lead</v>
      </c>
      <c r="X2370"/>
    </row>
    <row r="2371" spans="2:24" ht="30" x14ac:dyDescent="0.25">
      <c r="B2371" s="146">
        <v>58906489</v>
      </c>
      <c r="C2371" s="31" t="s">
        <v>2600</v>
      </c>
      <c r="D2371" s="31"/>
      <c r="E2371" s="44" t="s">
        <v>35</v>
      </c>
      <c r="F2371" s="43" t="s">
        <v>34</v>
      </c>
      <c r="G2371" s="84" t="s">
        <v>34</v>
      </c>
      <c r="H2371" s="31"/>
      <c r="I2371" s="31"/>
      <c r="J2371" s="84" t="s">
        <v>190</v>
      </c>
      <c r="K2371" s="31" t="s">
        <v>34</v>
      </c>
      <c r="L2371" s="31" t="s">
        <v>46</v>
      </c>
      <c r="M2371" s="169"/>
      <c r="N2371" s="148" t="s">
        <v>3033</v>
      </c>
      <c r="O2371" s="106" t="s">
        <v>35</v>
      </c>
      <c r="P2371" s="43">
        <v>2004</v>
      </c>
      <c r="Q2371" s="31">
        <v>1</v>
      </c>
      <c r="R2371" s="84" t="s">
        <v>188</v>
      </c>
      <c r="S2371" s="31" t="s">
        <v>34</v>
      </c>
      <c r="T2371" s="31"/>
      <c r="U2371" s="169"/>
      <c r="V2371" s="150"/>
      <c r="W2371" s="141" t="str" cm="1">
        <f t="array" ref="W2371">IF(SUM(LEN(B2371:V2371))=0,"",IF(OR(OR(ISBLANK(F2371),SUM(LEN(C2371),LEN(D2371))=0),AND(NOT(E2371="Unknown"),ISBLANK(J2371)),AND(NOT(O2371="Unknown"),ISBLANK(R2371))),"Missing Information", INDEX(Table15[Entire Service Line Classification], MATCH(SUMIFS(Table15[Unique ID],Table15[System-Owned Portion],E2371,Table15[If Material Anything Other than "Lead" in Column E,Was Material Ever Previously Lead?],G2371,Table15[Customer-Owned Portion],O2371),Table15[Unique ID],0),0)))</f>
        <v>Non-lead</v>
      </c>
      <c r="X2371"/>
    </row>
    <row r="2372" spans="2:24" ht="30" x14ac:dyDescent="0.25">
      <c r="B2372" s="146">
        <v>62340086</v>
      </c>
      <c r="C2372" s="31" t="s">
        <v>2601</v>
      </c>
      <c r="D2372" s="31"/>
      <c r="E2372" s="44" t="s">
        <v>35</v>
      </c>
      <c r="F2372" s="43" t="s">
        <v>34</v>
      </c>
      <c r="G2372" s="84" t="s">
        <v>34</v>
      </c>
      <c r="H2372" s="31"/>
      <c r="I2372" s="31"/>
      <c r="J2372" s="84" t="s">
        <v>190</v>
      </c>
      <c r="K2372" s="31" t="s">
        <v>34</v>
      </c>
      <c r="L2372" s="31" t="s">
        <v>46</v>
      </c>
      <c r="M2372" s="169"/>
      <c r="N2372" s="148" t="s">
        <v>3033</v>
      </c>
      <c r="O2372" s="106" t="s">
        <v>35</v>
      </c>
      <c r="P2372" s="43">
        <v>2004</v>
      </c>
      <c r="Q2372" s="31">
        <v>1</v>
      </c>
      <c r="R2372" s="84" t="s">
        <v>188</v>
      </c>
      <c r="S2372" s="31" t="s">
        <v>34</v>
      </c>
      <c r="T2372" s="31"/>
      <c r="U2372" s="169"/>
      <c r="V2372" s="150"/>
      <c r="W2372" s="141" t="str" cm="1">
        <f t="array" ref="W2372">IF(SUM(LEN(B2372:V2372))=0,"",IF(OR(OR(ISBLANK(F2372),SUM(LEN(C2372),LEN(D2372))=0),AND(NOT(E2372="Unknown"),ISBLANK(J2372)),AND(NOT(O2372="Unknown"),ISBLANK(R2372))),"Missing Information", INDEX(Table15[Entire Service Line Classification], MATCH(SUMIFS(Table15[Unique ID],Table15[System-Owned Portion],E2372,Table15[If Material Anything Other than "Lead" in Column E,Was Material Ever Previously Lead?],G2372,Table15[Customer-Owned Portion],O2372),Table15[Unique ID],0),0)))</f>
        <v>Non-lead</v>
      </c>
      <c r="X2372"/>
    </row>
    <row r="2373" spans="2:24" ht="30" x14ac:dyDescent="0.25">
      <c r="B2373" s="146">
        <v>66841756</v>
      </c>
      <c r="C2373" s="31" t="s">
        <v>2602</v>
      </c>
      <c r="D2373" s="31"/>
      <c r="E2373" s="44" t="s">
        <v>35</v>
      </c>
      <c r="F2373" s="43" t="s">
        <v>34</v>
      </c>
      <c r="G2373" s="84" t="s">
        <v>34</v>
      </c>
      <c r="H2373" s="31"/>
      <c r="I2373" s="31"/>
      <c r="J2373" s="84" t="s">
        <v>190</v>
      </c>
      <c r="K2373" s="31" t="s">
        <v>34</v>
      </c>
      <c r="L2373" s="31" t="s">
        <v>46</v>
      </c>
      <c r="M2373" s="169"/>
      <c r="N2373" s="148" t="s">
        <v>3033</v>
      </c>
      <c r="O2373" s="106" t="s">
        <v>35</v>
      </c>
      <c r="P2373" s="43">
        <v>2004</v>
      </c>
      <c r="Q2373" s="31">
        <v>1</v>
      </c>
      <c r="R2373" s="84" t="s">
        <v>188</v>
      </c>
      <c r="S2373" s="31" t="s">
        <v>34</v>
      </c>
      <c r="T2373" s="31"/>
      <c r="U2373" s="169"/>
      <c r="V2373" s="150"/>
      <c r="W2373" s="141" t="str" cm="1">
        <f t="array" ref="W2373">IF(SUM(LEN(B2373:V2373))=0,"",IF(OR(OR(ISBLANK(F2373),SUM(LEN(C2373),LEN(D2373))=0),AND(NOT(E2373="Unknown"),ISBLANK(J2373)),AND(NOT(O2373="Unknown"),ISBLANK(R2373))),"Missing Information", INDEX(Table15[Entire Service Line Classification], MATCH(SUMIFS(Table15[Unique ID],Table15[System-Owned Portion],E2373,Table15[If Material Anything Other than "Lead" in Column E,Was Material Ever Previously Lead?],G2373,Table15[Customer-Owned Portion],O2373),Table15[Unique ID],0),0)))</f>
        <v>Non-lead</v>
      </c>
      <c r="X2373"/>
    </row>
    <row r="2374" spans="2:24" ht="30" x14ac:dyDescent="0.25">
      <c r="B2374" s="146">
        <v>60805951</v>
      </c>
      <c r="C2374" s="31" t="s">
        <v>2603</v>
      </c>
      <c r="D2374" s="31"/>
      <c r="E2374" s="44" t="s">
        <v>35</v>
      </c>
      <c r="F2374" s="43" t="s">
        <v>34</v>
      </c>
      <c r="G2374" s="84" t="s">
        <v>34</v>
      </c>
      <c r="H2374" s="31"/>
      <c r="I2374" s="31"/>
      <c r="J2374" s="84" t="s">
        <v>190</v>
      </c>
      <c r="K2374" s="31" t="s">
        <v>34</v>
      </c>
      <c r="L2374" s="31" t="s">
        <v>46</v>
      </c>
      <c r="M2374" s="169"/>
      <c r="N2374" s="148" t="s">
        <v>3033</v>
      </c>
      <c r="O2374" s="106" t="s">
        <v>35</v>
      </c>
      <c r="P2374" s="43">
        <v>2004</v>
      </c>
      <c r="Q2374" s="31">
        <v>1</v>
      </c>
      <c r="R2374" s="84" t="s">
        <v>188</v>
      </c>
      <c r="S2374" s="31" t="s">
        <v>34</v>
      </c>
      <c r="T2374" s="31"/>
      <c r="U2374" s="169"/>
      <c r="V2374" s="150"/>
      <c r="W2374" s="141" t="str" cm="1">
        <f t="array" ref="W2374">IF(SUM(LEN(B2374:V2374))=0,"",IF(OR(OR(ISBLANK(F2374),SUM(LEN(C2374),LEN(D2374))=0),AND(NOT(E2374="Unknown"),ISBLANK(J2374)),AND(NOT(O2374="Unknown"),ISBLANK(R2374))),"Missing Information", INDEX(Table15[Entire Service Line Classification], MATCH(SUMIFS(Table15[Unique ID],Table15[System-Owned Portion],E2374,Table15[If Material Anything Other than "Lead" in Column E,Was Material Ever Previously Lead?],G2374,Table15[Customer-Owned Portion],O2374),Table15[Unique ID],0),0)))</f>
        <v>Non-lead</v>
      </c>
      <c r="X2374"/>
    </row>
    <row r="2375" spans="2:24" ht="30" x14ac:dyDescent="0.25">
      <c r="B2375" s="146">
        <v>59368728</v>
      </c>
      <c r="C2375" s="31" t="s">
        <v>2604</v>
      </c>
      <c r="D2375" s="31"/>
      <c r="E2375" s="44" t="s">
        <v>35</v>
      </c>
      <c r="F2375" s="43" t="s">
        <v>34</v>
      </c>
      <c r="G2375" s="84" t="s">
        <v>34</v>
      </c>
      <c r="H2375" s="31"/>
      <c r="I2375" s="31"/>
      <c r="J2375" s="84" t="s">
        <v>190</v>
      </c>
      <c r="K2375" s="31" t="s">
        <v>34</v>
      </c>
      <c r="L2375" s="31" t="s">
        <v>46</v>
      </c>
      <c r="M2375" s="169"/>
      <c r="N2375" s="148" t="s">
        <v>3033</v>
      </c>
      <c r="O2375" s="106" t="s">
        <v>35</v>
      </c>
      <c r="P2375" s="43">
        <v>2004</v>
      </c>
      <c r="Q2375" s="31">
        <v>1</v>
      </c>
      <c r="R2375" s="84" t="s">
        <v>188</v>
      </c>
      <c r="S2375" s="31" t="s">
        <v>34</v>
      </c>
      <c r="T2375" s="31"/>
      <c r="U2375" s="169"/>
      <c r="V2375" s="150"/>
      <c r="W2375" s="141" t="str" cm="1">
        <f t="array" ref="W2375">IF(SUM(LEN(B2375:V2375))=0,"",IF(OR(OR(ISBLANK(F2375),SUM(LEN(C2375),LEN(D2375))=0),AND(NOT(E2375="Unknown"),ISBLANK(J2375)),AND(NOT(O2375="Unknown"),ISBLANK(R2375))),"Missing Information", INDEX(Table15[Entire Service Line Classification], MATCH(SUMIFS(Table15[Unique ID],Table15[System-Owned Portion],E2375,Table15[If Material Anything Other than "Lead" in Column E,Was Material Ever Previously Lead?],G2375,Table15[Customer-Owned Portion],O2375),Table15[Unique ID],0),0)))</f>
        <v>Non-lead</v>
      </c>
      <c r="X2375"/>
    </row>
    <row r="2376" spans="2:24" ht="30" x14ac:dyDescent="0.25">
      <c r="B2376" s="146">
        <v>89008391</v>
      </c>
      <c r="C2376" s="31" t="s">
        <v>2605</v>
      </c>
      <c r="D2376" s="31"/>
      <c r="E2376" s="44" t="s">
        <v>35</v>
      </c>
      <c r="F2376" s="43" t="s">
        <v>34</v>
      </c>
      <c r="G2376" s="84" t="s">
        <v>34</v>
      </c>
      <c r="H2376" s="31"/>
      <c r="I2376" s="31"/>
      <c r="J2376" s="84" t="s">
        <v>190</v>
      </c>
      <c r="K2376" s="31" t="s">
        <v>34</v>
      </c>
      <c r="L2376" s="31" t="s">
        <v>46</v>
      </c>
      <c r="M2376" s="169"/>
      <c r="N2376" s="148" t="s">
        <v>3033</v>
      </c>
      <c r="O2376" s="106" t="s">
        <v>35</v>
      </c>
      <c r="P2376" s="43">
        <v>2004</v>
      </c>
      <c r="Q2376" s="31">
        <v>1</v>
      </c>
      <c r="R2376" s="84" t="s">
        <v>188</v>
      </c>
      <c r="S2376" s="31" t="s">
        <v>34</v>
      </c>
      <c r="T2376" s="31"/>
      <c r="U2376" s="169"/>
      <c r="V2376" s="150"/>
      <c r="W2376" s="141" t="str" cm="1">
        <f t="array" ref="W2376">IF(SUM(LEN(B2376:V2376))=0,"",IF(OR(OR(ISBLANK(F2376),SUM(LEN(C2376),LEN(D2376))=0),AND(NOT(E2376="Unknown"),ISBLANK(J2376)),AND(NOT(O2376="Unknown"),ISBLANK(R2376))),"Missing Information", INDEX(Table15[Entire Service Line Classification], MATCH(SUMIFS(Table15[Unique ID],Table15[System-Owned Portion],E2376,Table15[If Material Anything Other than "Lead" in Column E,Was Material Ever Previously Lead?],G2376,Table15[Customer-Owned Portion],O2376),Table15[Unique ID],0),0)))</f>
        <v>Non-lead</v>
      </c>
      <c r="X2376"/>
    </row>
    <row r="2377" spans="2:24" ht="30" x14ac:dyDescent="0.25">
      <c r="B2377" s="146">
        <v>58906507</v>
      </c>
      <c r="C2377" s="31" t="s">
        <v>2606</v>
      </c>
      <c r="D2377" s="31"/>
      <c r="E2377" s="44" t="s">
        <v>35</v>
      </c>
      <c r="F2377" s="43" t="s">
        <v>34</v>
      </c>
      <c r="G2377" s="84" t="s">
        <v>34</v>
      </c>
      <c r="H2377" s="31"/>
      <c r="I2377" s="31"/>
      <c r="J2377" s="84" t="s">
        <v>190</v>
      </c>
      <c r="K2377" s="31" t="s">
        <v>34</v>
      </c>
      <c r="L2377" s="31" t="s">
        <v>46</v>
      </c>
      <c r="M2377" s="169"/>
      <c r="N2377" s="148" t="s">
        <v>3033</v>
      </c>
      <c r="O2377" s="106" t="s">
        <v>35</v>
      </c>
      <c r="P2377" s="43">
        <v>2004</v>
      </c>
      <c r="Q2377" s="31">
        <v>1</v>
      </c>
      <c r="R2377" s="84" t="s">
        <v>188</v>
      </c>
      <c r="S2377" s="31" t="s">
        <v>34</v>
      </c>
      <c r="T2377" s="31"/>
      <c r="U2377" s="169"/>
      <c r="V2377" s="150"/>
      <c r="W2377" s="141" t="str" cm="1">
        <f t="array" ref="W2377">IF(SUM(LEN(B2377:V2377))=0,"",IF(OR(OR(ISBLANK(F2377),SUM(LEN(C2377),LEN(D2377))=0),AND(NOT(E2377="Unknown"),ISBLANK(J2377)),AND(NOT(O2377="Unknown"),ISBLANK(R2377))),"Missing Information", INDEX(Table15[Entire Service Line Classification], MATCH(SUMIFS(Table15[Unique ID],Table15[System-Owned Portion],E2377,Table15[If Material Anything Other than "Lead" in Column E,Was Material Ever Previously Lead?],G2377,Table15[Customer-Owned Portion],O2377),Table15[Unique ID],0),0)))</f>
        <v>Non-lead</v>
      </c>
      <c r="X2377"/>
    </row>
    <row r="2378" spans="2:24" ht="30" x14ac:dyDescent="0.25">
      <c r="B2378" s="146">
        <v>45496080</v>
      </c>
      <c r="C2378" s="31" t="s">
        <v>2607</v>
      </c>
      <c r="D2378" s="31"/>
      <c r="E2378" s="44" t="s">
        <v>35</v>
      </c>
      <c r="F2378" s="43" t="s">
        <v>34</v>
      </c>
      <c r="G2378" s="84" t="s">
        <v>34</v>
      </c>
      <c r="H2378" s="31"/>
      <c r="I2378" s="31"/>
      <c r="J2378" s="84" t="s">
        <v>190</v>
      </c>
      <c r="K2378" s="31" t="s">
        <v>34</v>
      </c>
      <c r="L2378" s="31" t="s">
        <v>46</v>
      </c>
      <c r="M2378" s="169"/>
      <c r="N2378" s="148" t="s">
        <v>3033</v>
      </c>
      <c r="O2378" s="106" t="s">
        <v>35</v>
      </c>
      <c r="P2378" s="43">
        <v>2004</v>
      </c>
      <c r="Q2378" s="31">
        <v>1</v>
      </c>
      <c r="R2378" s="84" t="s">
        <v>188</v>
      </c>
      <c r="S2378" s="31" t="s">
        <v>34</v>
      </c>
      <c r="T2378" s="31"/>
      <c r="U2378" s="169"/>
      <c r="V2378" s="150"/>
      <c r="W2378" s="141" t="str" cm="1">
        <f t="array" ref="W2378">IF(SUM(LEN(B2378:V2378))=0,"",IF(OR(OR(ISBLANK(F2378),SUM(LEN(C2378),LEN(D2378))=0),AND(NOT(E2378="Unknown"),ISBLANK(J2378)),AND(NOT(O2378="Unknown"),ISBLANK(R2378))),"Missing Information", INDEX(Table15[Entire Service Line Classification], MATCH(SUMIFS(Table15[Unique ID],Table15[System-Owned Portion],E2378,Table15[If Material Anything Other than "Lead" in Column E,Was Material Ever Previously Lead?],G2378,Table15[Customer-Owned Portion],O2378),Table15[Unique ID],0),0)))</f>
        <v>Non-lead</v>
      </c>
      <c r="X2378"/>
    </row>
    <row r="2379" spans="2:24" ht="30" x14ac:dyDescent="0.25">
      <c r="B2379" s="146">
        <v>62340062</v>
      </c>
      <c r="C2379" s="31" t="s">
        <v>2608</v>
      </c>
      <c r="D2379" s="31"/>
      <c r="E2379" s="44" t="s">
        <v>35</v>
      </c>
      <c r="F2379" s="43" t="s">
        <v>34</v>
      </c>
      <c r="G2379" s="84" t="s">
        <v>34</v>
      </c>
      <c r="H2379" s="31"/>
      <c r="I2379" s="31"/>
      <c r="J2379" s="84" t="s">
        <v>190</v>
      </c>
      <c r="K2379" s="31" t="s">
        <v>34</v>
      </c>
      <c r="L2379" s="31" t="s">
        <v>46</v>
      </c>
      <c r="M2379" s="169"/>
      <c r="N2379" s="148" t="s">
        <v>3033</v>
      </c>
      <c r="O2379" s="106" t="s">
        <v>35</v>
      </c>
      <c r="P2379" s="43">
        <v>2004</v>
      </c>
      <c r="Q2379" s="31">
        <v>1</v>
      </c>
      <c r="R2379" s="84" t="s">
        <v>188</v>
      </c>
      <c r="S2379" s="31" t="s">
        <v>34</v>
      </c>
      <c r="T2379" s="31"/>
      <c r="U2379" s="169"/>
      <c r="V2379" s="150"/>
      <c r="W2379" s="141" t="str" cm="1">
        <f t="array" ref="W2379">IF(SUM(LEN(B2379:V2379))=0,"",IF(OR(OR(ISBLANK(F2379),SUM(LEN(C2379),LEN(D2379))=0),AND(NOT(E2379="Unknown"),ISBLANK(J2379)),AND(NOT(O2379="Unknown"),ISBLANK(R2379))),"Missing Information", INDEX(Table15[Entire Service Line Classification], MATCH(SUMIFS(Table15[Unique ID],Table15[System-Owned Portion],E2379,Table15[If Material Anything Other than "Lead" in Column E,Was Material Ever Previously Lead?],G2379,Table15[Customer-Owned Portion],O2379),Table15[Unique ID],0),0)))</f>
        <v>Non-lead</v>
      </c>
      <c r="X2379"/>
    </row>
    <row r="2380" spans="2:24" ht="30" x14ac:dyDescent="0.25">
      <c r="B2380" s="146">
        <v>57530403</v>
      </c>
      <c r="C2380" s="31" t="s">
        <v>2609</v>
      </c>
      <c r="D2380" s="31"/>
      <c r="E2380" s="44" t="s">
        <v>35</v>
      </c>
      <c r="F2380" s="43" t="s">
        <v>34</v>
      </c>
      <c r="G2380" s="84" t="s">
        <v>34</v>
      </c>
      <c r="H2380" s="31"/>
      <c r="I2380" s="31"/>
      <c r="J2380" s="84" t="s">
        <v>190</v>
      </c>
      <c r="K2380" s="31" t="s">
        <v>34</v>
      </c>
      <c r="L2380" s="31" t="s">
        <v>46</v>
      </c>
      <c r="M2380" s="169"/>
      <c r="N2380" s="148" t="s">
        <v>3033</v>
      </c>
      <c r="O2380" s="106" t="s">
        <v>35</v>
      </c>
      <c r="P2380" s="43">
        <v>2004</v>
      </c>
      <c r="Q2380" s="31">
        <v>1</v>
      </c>
      <c r="R2380" s="84" t="s">
        <v>188</v>
      </c>
      <c r="S2380" s="31" t="s">
        <v>34</v>
      </c>
      <c r="T2380" s="31"/>
      <c r="U2380" s="169"/>
      <c r="V2380" s="150"/>
      <c r="W2380" s="141" t="str" cm="1">
        <f t="array" ref="W2380">IF(SUM(LEN(B2380:V2380))=0,"",IF(OR(OR(ISBLANK(F2380),SUM(LEN(C2380),LEN(D2380))=0),AND(NOT(E2380="Unknown"),ISBLANK(J2380)),AND(NOT(O2380="Unknown"),ISBLANK(R2380))),"Missing Information", INDEX(Table15[Entire Service Line Classification], MATCH(SUMIFS(Table15[Unique ID],Table15[System-Owned Portion],E2380,Table15[If Material Anything Other than "Lead" in Column E,Was Material Ever Previously Lead?],G2380,Table15[Customer-Owned Portion],O2380),Table15[Unique ID],0),0)))</f>
        <v>Non-lead</v>
      </c>
      <c r="X2380"/>
    </row>
    <row r="2381" spans="2:24" ht="30" x14ac:dyDescent="0.25">
      <c r="B2381" s="146">
        <v>62340084</v>
      </c>
      <c r="C2381" s="31" t="s">
        <v>2610</v>
      </c>
      <c r="D2381" s="31"/>
      <c r="E2381" s="44" t="s">
        <v>35</v>
      </c>
      <c r="F2381" s="43" t="s">
        <v>34</v>
      </c>
      <c r="G2381" s="84" t="s">
        <v>34</v>
      </c>
      <c r="H2381" s="31"/>
      <c r="I2381" s="31"/>
      <c r="J2381" s="84" t="s">
        <v>190</v>
      </c>
      <c r="K2381" s="31" t="s">
        <v>34</v>
      </c>
      <c r="L2381" s="31" t="s">
        <v>46</v>
      </c>
      <c r="M2381" s="169"/>
      <c r="N2381" s="148" t="s">
        <v>3033</v>
      </c>
      <c r="O2381" s="106" t="s">
        <v>35</v>
      </c>
      <c r="P2381" s="43">
        <v>2004</v>
      </c>
      <c r="Q2381" s="31">
        <v>1</v>
      </c>
      <c r="R2381" s="84" t="s">
        <v>188</v>
      </c>
      <c r="S2381" s="31" t="s">
        <v>34</v>
      </c>
      <c r="T2381" s="31"/>
      <c r="U2381" s="169"/>
      <c r="V2381" s="150"/>
      <c r="W2381" s="141" t="str" cm="1">
        <f t="array" ref="W2381">IF(SUM(LEN(B2381:V2381))=0,"",IF(OR(OR(ISBLANK(F2381),SUM(LEN(C2381),LEN(D2381))=0),AND(NOT(E2381="Unknown"),ISBLANK(J2381)),AND(NOT(O2381="Unknown"),ISBLANK(R2381))),"Missing Information", INDEX(Table15[Entire Service Line Classification], MATCH(SUMIFS(Table15[Unique ID],Table15[System-Owned Portion],E2381,Table15[If Material Anything Other than "Lead" in Column E,Was Material Ever Previously Lead?],G2381,Table15[Customer-Owned Portion],O2381),Table15[Unique ID],0),0)))</f>
        <v>Non-lead</v>
      </c>
      <c r="X2381"/>
    </row>
    <row r="2382" spans="2:24" ht="30" x14ac:dyDescent="0.25">
      <c r="B2382" s="146">
        <v>28333931</v>
      </c>
      <c r="C2382" s="31" t="s">
        <v>2611</v>
      </c>
      <c r="D2382" s="31"/>
      <c r="E2382" s="44" t="s">
        <v>35</v>
      </c>
      <c r="F2382" s="43" t="s">
        <v>34</v>
      </c>
      <c r="G2382" s="84" t="s">
        <v>34</v>
      </c>
      <c r="H2382" s="31"/>
      <c r="I2382" s="31"/>
      <c r="J2382" s="84" t="s">
        <v>190</v>
      </c>
      <c r="K2382" s="31" t="s">
        <v>34</v>
      </c>
      <c r="L2382" s="31" t="s">
        <v>46</v>
      </c>
      <c r="M2382" s="169"/>
      <c r="N2382" s="148" t="s">
        <v>3033</v>
      </c>
      <c r="O2382" s="106" t="s">
        <v>35</v>
      </c>
      <c r="P2382" s="43">
        <v>2004</v>
      </c>
      <c r="Q2382" s="31">
        <v>1</v>
      </c>
      <c r="R2382" s="84" t="s">
        <v>188</v>
      </c>
      <c r="S2382" s="31" t="s">
        <v>34</v>
      </c>
      <c r="T2382" s="31"/>
      <c r="U2382" s="169"/>
      <c r="V2382" s="150"/>
      <c r="W2382" s="141" t="str" cm="1">
        <f t="array" ref="W2382">IF(SUM(LEN(B2382:V2382))=0,"",IF(OR(OR(ISBLANK(F2382),SUM(LEN(C2382),LEN(D2382))=0),AND(NOT(E2382="Unknown"),ISBLANK(J2382)),AND(NOT(O2382="Unknown"),ISBLANK(R2382))),"Missing Information", INDEX(Table15[Entire Service Line Classification], MATCH(SUMIFS(Table15[Unique ID],Table15[System-Owned Portion],E2382,Table15[If Material Anything Other than "Lead" in Column E,Was Material Ever Previously Lead?],G2382,Table15[Customer-Owned Portion],O2382),Table15[Unique ID],0),0)))</f>
        <v>Non-lead</v>
      </c>
      <c r="X2382"/>
    </row>
    <row r="2383" spans="2:24" ht="30" x14ac:dyDescent="0.25">
      <c r="B2383" s="146">
        <v>58906420</v>
      </c>
      <c r="C2383" s="31" t="s">
        <v>2612</v>
      </c>
      <c r="D2383" s="31"/>
      <c r="E2383" s="44" t="s">
        <v>35</v>
      </c>
      <c r="F2383" s="43" t="s">
        <v>34</v>
      </c>
      <c r="G2383" s="84" t="s">
        <v>34</v>
      </c>
      <c r="H2383" s="31"/>
      <c r="I2383" s="31"/>
      <c r="J2383" s="84" t="s">
        <v>190</v>
      </c>
      <c r="K2383" s="31" t="s">
        <v>34</v>
      </c>
      <c r="L2383" s="31" t="s">
        <v>46</v>
      </c>
      <c r="M2383" s="169"/>
      <c r="N2383" s="148" t="s">
        <v>3033</v>
      </c>
      <c r="O2383" s="106" t="s">
        <v>35</v>
      </c>
      <c r="P2383" s="43">
        <v>2004</v>
      </c>
      <c r="Q2383" s="31">
        <v>1</v>
      </c>
      <c r="R2383" s="84" t="s">
        <v>188</v>
      </c>
      <c r="S2383" s="31" t="s">
        <v>34</v>
      </c>
      <c r="T2383" s="31"/>
      <c r="U2383" s="169"/>
      <c r="V2383" s="150"/>
      <c r="W2383" s="141" t="str" cm="1">
        <f t="array" ref="W2383">IF(SUM(LEN(B2383:V2383))=0,"",IF(OR(OR(ISBLANK(F2383),SUM(LEN(C2383),LEN(D2383))=0),AND(NOT(E2383="Unknown"),ISBLANK(J2383)),AND(NOT(O2383="Unknown"),ISBLANK(R2383))),"Missing Information", INDEX(Table15[Entire Service Line Classification], MATCH(SUMIFS(Table15[Unique ID],Table15[System-Owned Portion],E2383,Table15[If Material Anything Other than "Lead" in Column E,Was Material Ever Previously Lead?],G2383,Table15[Customer-Owned Portion],O2383),Table15[Unique ID],0),0)))</f>
        <v>Non-lead</v>
      </c>
      <c r="X2383"/>
    </row>
    <row r="2384" spans="2:24" ht="30" x14ac:dyDescent="0.25">
      <c r="B2384" s="146">
        <v>60805966</v>
      </c>
      <c r="C2384" s="31" t="s">
        <v>2613</v>
      </c>
      <c r="D2384" s="31"/>
      <c r="E2384" s="44" t="s">
        <v>35</v>
      </c>
      <c r="F2384" s="43" t="s">
        <v>34</v>
      </c>
      <c r="G2384" s="84" t="s">
        <v>34</v>
      </c>
      <c r="H2384" s="31"/>
      <c r="I2384" s="31"/>
      <c r="J2384" s="84" t="s">
        <v>190</v>
      </c>
      <c r="K2384" s="31" t="s">
        <v>34</v>
      </c>
      <c r="L2384" s="31" t="s">
        <v>46</v>
      </c>
      <c r="M2384" s="169"/>
      <c r="N2384" s="148" t="s">
        <v>3033</v>
      </c>
      <c r="O2384" s="106" t="s">
        <v>35</v>
      </c>
      <c r="P2384" s="43">
        <v>2004</v>
      </c>
      <c r="Q2384" s="31">
        <v>1</v>
      </c>
      <c r="R2384" s="84" t="s">
        <v>188</v>
      </c>
      <c r="S2384" s="31" t="s">
        <v>34</v>
      </c>
      <c r="T2384" s="31"/>
      <c r="U2384" s="169"/>
      <c r="V2384" s="150"/>
      <c r="W2384" s="141" t="str" cm="1">
        <f t="array" ref="W2384">IF(SUM(LEN(B2384:V2384))=0,"",IF(OR(OR(ISBLANK(F2384),SUM(LEN(C2384),LEN(D2384))=0),AND(NOT(E2384="Unknown"),ISBLANK(J2384)),AND(NOT(O2384="Unknown"),ISBLANK(R2384))),"Missing Information", INDEX(Table15[Entire Service Line Classification], MATCH(SUMIFS(Table15[Unique ID],Table15[System-Owned Portion],E2384,Table15[If Material Anything Other than "Lead" in Column E,Was Material Ever Previously Lead?],G2384,Table15[Customer-Owned Portion],O2384),Table15[Unique ID],0),0)))</f>
        <v>Non-lead</v>
      </c>
      <c r="X2384"/>
    </row>
    <row r="2385" spans="2:24" ht="30" x14ac:dyDescent="0.25">
      <c r="B2385" s="146">
        <v>59368680</v>
      </c>
      <c r="C2385" s="31" t="s">
        <v>2614</v>
      </c>
      <c r="D2385" s="31"/>
      <c r="E2385" s="44" t="s">
        <v>35</v>
      </c>
      <c r="F2385" s="43" t="s">
        <v>34</v>
      </c>
      <c r="G2385" s="84" t="s">
        <v>34</v>
      </c>
      <c r="H2385" s="31"/>
      <c r="I2385" s="31"/>
      <c r="J2385" s="84" t="s">
        <v>190</v>
      </c>
      <c r="K2385" s="31" t="s">
        <v>34</v>
      </c>
      <c r="L2385" s="31" t="s">
        <v>46</v>
      </c>
      <c r="M2385" s="169"/>
      <c r="N2385" s="148" t="s">
        <v>3033</v>
      </c>
      <c r="O2385" s="106" t="s">
        <v>35</v>
      </c>
      <c r="P2385" s="43">
        <v>2004</v>
      </c>
      <c r="Q2385" s="31">
        <v>1</v>
      </c>
      <c r="R2385" s="84" t="s">
        <v>188</v>
      </c>
      <c r="S2385" s="31" t="s">
        <v>34</v>
      </c>
      <c r="T2385" s="31"/>
      <c r="U2385" s="169"/>
      <c r="V2385" s="150"/>
      <c r="W2385" s="141" t="str" cm="1">
        <f t="array" ref="W2385">IF(SUM(LEN(B2385:V2385))=0,"",IF(OR(OR(ISBLANK(F2385),SUM(LEN(C2385),LEN(D2385))=0),AND(NOT(E2385="Unknown"),ISBLANK(J2385)),AND(NOT(O2385="Unknown"),ISBLANK(R2385))),"Missing Information", INDEX(Table15[Entire Service Line Classification], MATCH(SUMIFS(Table15[Unique ID],Table15[System-Owned Portion],E2385,Table15[If Material Anything Other than "Lead" in Column E,Was Material Ever Previously Lead?],G2385,Table15[Customer-Owned Portion],O2385),Table15[Unique ID],0),0)))</f>
        <v>Non-lead</v>
      </c>
      <c r="X2385"/>
    </row>
    <row r="2386" spans="2:24" ht="30" x14ac:dyDescent="0.25">
      <c r="B2386" s="146">
        <v>62340075</v>
      </c>
      <c r="C2386" s="31" t="s">
        <v>2615</v>
      </c>
      <c r="D2386" s="31"/>
      <c r="E2386" s="44" t="s">
        <v>35</v>
      </c>
      <c r="F2386" s="43" t="s">
        <v>34</v>
      </c>
      <c r="G2386" s="84" t="s">
        <v>34</v>
      </c>
      <c r="H2386" s="31"/>
      <c r="I2386" s="31"/>
      <c r="J2386" s="84" t="s">
        <v>190</v>
      </c>
      <c r="K2386" s="31" t="s">
        <v>34</v>
      </c>
      <c r="L2386" s="31" t="s">
        <v>46</v>
      </c>
      <c r="M2386" s="169"/>
      <c r="N2386" s="148" t="s">
        <v>3033</v>
      </c>
      <c r="O2386" s="106" t="s">
        <v>35</v>
      </c>
      <c r="P2386" s="43">
        <v>2004</v>
      </c>
      <c r="Q2386" s="31">
        <v>1</v>
      </c>
      <c r="R2386" s="84" t="s">
        <v>188</v>
      </c>
      <c r="S2386" s="31" t="s">
        <v>34</v>
      </c>
      <c r="T2386" s="31"/>
      <c r="U2386" s="169"/>
      <c r="V2386" s="150"/>
      <c r="W2386" s="141" t="str" cm="1">
        <f t="array" ref="W2386">IF(SUM(LEN(B2386:V2386))=0,"",IF(OR(OR(ISBLANK(F2386),SUM(LEN(C2386),LEN(D2386))=0),AND(NOT(E2386="Unknown"),ISBLANK(J2386)),AND(NOT(O2386="Unknown"),ISBLANK(R2386))),"Missing Information", INDEX(Table15[Entire Service Line Classification], MATCH(SUMIFS(Table15[Unique ID],Table15[System-Owned Portion],E2386,Table15[If Material Anything Other than "Lead" in Column E,Was Material Ever Previously Lead?],G2386,Table15[Customer-Owned Portion],O2386),Table15[Unique ID],0),0)))</f>
        <v>Non-lead</v>
      </c>
      <c r="X2386"/>
    </row>
    <row r="2387" spans="2:24" ht="30" x14ac:dyDescent="0.25">
      <c r="B2387" s="146">
        <v>60805938</v>
      </c>
      <c r="C2387" s="31" t="s">
        <v>2616</v>
      </c>
      <c r="D2387" s="31"/>
      <c r="E2387" s="44" t="s">
        <v>35</v>
      </c>
      <c r="F2387" s="43" t="s">
        <v>34</v>
      </c>
      <c r="G2387" s="84" t="s">
        <v>34</v>
      </c>
      <c r="H2387" s="31"/>
      <c r="I2387" s="31"/>
      <c r="J2387" s="84" t="s">
        <v>190</v>
      </c>
      <c r="K2387" s="31" t="s">
        <v>34</v>
      </c>
      <c r="L2387" s="31" t="s">
        <v>46</v>
      </c>
      <c r="M2387" s="169"/>
      <c r="N2387" s="148" t="s">
        <v>3033</v>
      </c>
      <c r="O2387" s="106" t="s">
        <v>35</v>
      </c>
      <c r="P2387" s="43">
        <v>2004</v>
      </c>
      <c r="Q2387" s="31">
        <v>1</v>
      </c>
      <c r="R2387" s="84" t="s">
        <v>188</v>
      </c>
      <c r="S2387" s="31" t="s">
        <v>34</v>
      </c>
      <c r="T2387" s="31"/>
      <c r="U2387" s="169"/>
      <c r="V2387" s="150"/>
      <c r="W2387" s="141" t="str" cm="1">
        <f t="array" ref="W2387">IF(SUM(LEN(B2387:V2387))=0,"",IF(OR(OR(ISBLANK(F2387),SUM(LEN(C2387),LEN(D2387))=0),AND(NOT(E2387="Unknown"),ISBLANK(J2387)),AND(NOT(O2387="Unknown"),ISBLANK(R2387))),"Missing Information", INDEX(Table15[Entire Service Line Classification], MATCH(SUMIFS(Table15[Unique ID],Table15[System-Owned Portion],E2387,Table15[If Material Anything Other than "Lead" in Column E,Was Material Ever Previously Lead?],G2387,Table15[Customer-Owned Portion],O2387),Table15[Unique ID],0),0)))</f>
        <v>Non-lead</v>
      </c>
      <c r="X2387"/>
    </row>
    <row r="2388" spans="2:24" ht="30" x14ac:dyDescent="0.25">
      <c r="B2388" s="146">
        <v>60805974</v>
      </c>
      <c r="C2388" s="31" t="s">
        <v>2617</v>
      </c>
      <c r="D2388" s="31"/>
      <c r="E2388" s="44" t="s">
        <v>35</v>
      </c>
      <c r="F2388" s="43" t="s">
        <v>34</v>
      </c>
      <c r="G2388" s="84" t="s">
        <v>34</v>
      </c>
      <c r="H2388" s="31"/>
      <c r="I2388" s="31"/>
      <c r="J2388" s="84" t="s">
        <v>190</v>
      </c>
      <c r="K2388" s="31" t="s">
        <v>34</v>
      </c>
      <c r="L2388" s="31" t="s">
        <v>46</v>
      </c>
      <c r="M2388" s="169"/>
      <c r="N2388" s="148" t="s">
        <v>3033</v>
      </c>
      <c r="O2388" s="106" t="s">
        <v>35</v>
      </c>
      <c r="P2388" s="43">
        <v>2004</v>
      </c>
      <c r="Q2388" s="31">
        <v>1</v>
      </c>
      <c r="R2388" s="84" t="s">
        <v>188</v>
      </c>
      <c r="S2388" s="31" t="s">
        <v>34</v>
      </c>
      <c r="T2388" s="31"/>
      <c r="U2388" s="169"/>
      <c r="V2388" s="150"/>
      <c r="W2388" s="141" t="str" cm="1">
        <f t="array" ref="W2388">IF(SUM(LEN(B2388:V2388))=0,"",IF(OR(OR(ISBLANK(F2388),SUM(LEN(C2388),LEN(D2388))=0),AND(NOT(E2388="Unknown"),ISBLANK(J2388)),AND(NOT(O2388="Unknown"),ISBLANK(R2388))),"Missing Information", INDEX(Table15[Entire Service Line Classification], MATCH(SUMIFS(Table15[Unique ID],Table15[System-Owned Portion],E2388,Table15[If Material Anything Other than "Lead" in Column E,Was Material Ever Previously Lead?],G2388,Table15[Customer-Owned Portion],O2388),Table15[Unique ID],0),0)))</f>
        <v>Non-lead</v>
      </c>
      <c r="X2388"/>
    </row>
    <row r="2389" spans="2:24" ht="30" x14ac:dyDescent="0.25">
      <c r="B2389" s="146">
        <v>62340017</v>
      </c>
      <c r="C2389" s="31" t="s">
        <v>2618</v>
      </c>
      <c r="D2389" s="31"/>
      <c r="E2389" s="44" t="s">
        <v>35</v>
      </c>
      <c r="F2389" s="43" t="s">
        <v>34</v>
      </c>
      <c r="G2389" s="84" t="s">
        <v>34</v>
      </c>
      <c r="H2389" s="31"/>
      <c r="I2389" s="31"/>
      <c r="J2389" s="84" t="s">
        <v>190</v>
      </c>
      <c r="K2389" s="31" t="s">
        <v>34</v>
      </c>
      <c r="L2389" s="31" t="s">
        <v>46</v>
      </c>
      <c r="M2389" s="169"/>
      <c r="N2389" s="148" t="s">
        <v>3033</v>
      </c>
      <c r="O2389" s="106" t="s">
        <v>35</v>
      </c>
      <c r="P2389" s="43">
        <v>2004</v>
      </c>
      <c r="Q2389" s="31">
        <v>1</v>
      </c>
      <c r="R2389" s="84" t="s">
        <v>188</v>
      </c>
      <c r="S2389" s="31" t="s">
        <v>34</v>
      </c>
      <c r="T2389" s="31"/>
      <c r="U2389" s="169"/>
      <c r="V2389" s="150"/>
      <c r="W2389" s="141" t="str" cm="1">
        <f t="array" ref="W2389">IF(SUM(LEN(B2389:V2389))=0,"",IF(OR(OR(ISBLANK(F2389),SUM(LEN(C2389),LEN(D2389))=0),AND(NOT(E2389="Unknown"),ISBLANK(J2389)),AND(NOT(O2389="Unknown"),ISBLANK(R2389))),"Missing Information", INDEX(Table15[Entire Service Line Classification], MATCH(SUMIFS(Table15[Unique ID],Table15[System-Owned Portion],E2389,Table15[If Material Anything Other than "Lead" in Column E,Was Material Ever Previously Lead?],G2389,Table15[Customer-Owned Portion],O2389),Table15[Unique ID],0),0)))</f>
        <v>Non-lead</v>
      </c>
      <c r="X2389"/>
    </row>
    <row r="2390" spans="2:24" ht="30" x14ac:dyDescent="0.25">
      <c r="B2390" s="146">
        <v>57530415</v>
      </c>
      <c r="C2390" s="31" t="s">
        <v>2619</v>
      </c>
      <c r="D2390" s="31"/>
      <c r="E2390" s="44" t="s">
        <v>35</v>
      </c>
      <c r="F2390" s="43" t="s">
        <v>34</v>
      </c>
      <c r="G2390" s="84" t="s">
        <v>34</v>
      </c>
      <c r="H2390" s="31"/>
      <c r="I2390" s="31"/>
      <c r="J2390" s="84" t="s">
        <v>190</v>
      </c>
      <c r="K2390" s="31" t="s">
        <v>34</v>
      </c>
      <c r="L2390" s="31" t="s">
        <v>46</v>
      </c>
      <c r="M2390" s="169"/>
      <c r="N2390" s="148" t="s">
        <v>3033</v>
      </c>
      <c r="O2390" s="106" t="s">
        <v>35</v>
      </c>
      <c r="P2390" s="43">
        <v>2004</v>
      </c>
      <c r="Q2390" s="31">
        <v>1</v>
      </c>
      <c r="R2390" s="84" t="s">
        <v>188</v>
      </c>
      <c r="S2390" s="31" t="s">
        <v>34</v>
      </c>
      <c r="T2390" s="31"/>
      <c r="U2390" s="169"/>
      <c r="V2390" s="150"/>
      <c r="W2390" s="141" t="str" cm="1">
        <f t="array" ref="W2390">IF(SUM(LEN(B2390:V2390))=0,"",IF(OR(OR(ISBLANK(F2390),SUM(LEN(C2390),LEN(D2390))=0),AND(NOT(E2390="Unknown"),ISBLANK(J2390)),AND(NOT(O2390="Unknown"),ISBLANK(R2390))),"Missing Information", INDEX(Table15[Entire Service Line Classification], MATCH(SUMIFS(Table15[Unique ID],Table15[System-Owned Portion],E2390,Table15[If Material Anything Other than "Lead" in Column E,Was Material Ever Previously Lead?],G2390,Table15[Customer-Owned Portion],O2390),Table15[Unique ID],0),0)))</f>
        <v>Non-lead</v>
      </c>
      <c r="X2390"/>
    </row>
    <row r="2391" spans="2:24" ht="30" x14ac:dyDescent="0.25">
      <c r="B2391" s="146">
        <v>51145722</v>
      </c>
      <c r="C2391" s="31" t="s">
        <v>2620</v>
      </c>
      <c r="D2391" s="31"/>
      <c r="E2391" s="44" t="s">
        <v>35</v>
      </c>
      <c r="F2391" s="43" t="s">
        <v>34</v>
      </c>
      <c r="G2391" s="84" t="s">
        <v>34</v>
      </c>
      <c r="H2391" s="31"/>
      <c r="I2391" s="31"/>
      <c r="J2391" s="84" t="s">
        <v>190</v>
      </c>
      <c r="K2391" s="31" t="s">
        <v>34</v>
      </c>
      <c r="L2391" s="31" t="s">
        <v>46</v>
      </c>
      <c r="M2391" s="169"/>
      <c r="N2391" s="148" t="s">
        <v>3033</v>
      </c>
      <c r="O2391" s="106" t="s">
        <v>35</v>
      </c>
      <c r="P2391" s="43">
        <v>2005</v>
      </c>
      <c r="Q2391" s="31">
        <v>1</v>
      </c>
      <c r="R2391" s="84" t="s">
        <v>188</v>
      </c>
      <c r="S2391" s="31" t="s">
        <v>34</v>
      </c>
      <c r="T2391" s="31"/>
      <c r="U2391" s="169"/>
      <c r="V2391" s="150"/>
      <c r="W2391" s="141" t="str" cm="1">
        <f t="array" ref="W2391">IF(SUM(LEN(B2391:V2391))=0,"",IF(OR(OR(ISBLANK(F2391),SUM(LEN(C2391),LEN(D2391))=0),AND(NOT(E2391="Unknown"),ISBLANK(J2391)),AND(NOT(O2391="Unknown"),ISBLANK(R2391))),"Missing Information", INDEX(Table15[Entire Service Line Classification], MATCH(SUMIFS(Table15[Unique ID],Table15[System-Owned Portion],E2391,Table15[If Material Anything Other than "Lead" in Column E,Was Material Ever Previously Lead?],G2391,Table15[Customer-Owned Portion],O2391),Table15[Unique ID],0),0)))</f>
        <v>Non-lead</v>
      </c>
      <c r="X2391"/>
    </row>
    <row r="2392" spans="2:24" ht="30" x14ac:dyDescent="0.25">
      <c r="B2392" s="146">
        <v>62340066</v>
      </c>
      <c r="C2392" s="31" t="s">
        <v>2621</v>
      </c>
      <c r="D2392" s="31"/>
      <c r="E2392" s="44" t="s">
        <v>35</v>
      </c>
      <c r="F2392" s="43" t="s">
        <v>34</v>
      </c>
      <c r="G2392" s="84" t="s">
        <v>34</v>
      </c>
      <c r="H2392" s="31"/>
      <c r="I2392" s="31"/>
      <c r="J2392" s="84" t="s">
        <v>190</v>
      </c>
      <c r="K2392" s="31" t="s">
        <v>34</v>
      </c>
      <c r="L2392" s="31" t="s">
        <v>46</v>
      </c>
      <c r="M2392" s="169"/>
      <c r="N2392" s="148" t="s">
        <v>3033</v>
      </c>
      <c r="O2392" s="106" t="s">
        <v>35</v>
      </c>
      <c r="P2392" s="43">
        <v>2005</v>
      </c>
      <c r="Q2392" s="31">
        <v>1</v>
      </c>
      <c r="R2392" s="84" t="s">
        <v>188</v>
      </c>
      <c r="S2392" s="31" t="s">
        <v>34</v>
      </c>
      <c r="T2392" s="31"/>
      <c r="U2392" s="169"/>
      <c r="V2392" s="150"/>
      <c r="W2392" s="141" t="str" cm="1">
        <f t="array" ref="W2392">IF(SUM(LEN(B2392:V2392))=0,"",IF(OR(OR(ISBLANK(F2392),SUM(LEN(C2392),LEN(D2392))=0),AND(NOT(E2392="Unknown"),ISBLANK(J2392)),AND(NOT(O2392="Unknown"),ISBLANK(R2392))),"Missing Information", INDEX(Table15[Entire Service Line Classification], MATCH(SUMIFS(Table15[Unique ID],Table15[System-Owned Portion],E2392,Table15[If Material Anything Other than "Lead" in Column E,Was Material Ever Previously Lead?],G2392,Table15[Customer-Owned Portion],O2392),Table15[Unique ID],0),0)))</f>
        <v>Non-lead</v>
      </c>
      <c r="X2392"/>
    </row>
    <row r="2393" spans="2:24" ht="30" x14ac:dyDescent="0.25">
      <c r="B2393" s="146">
        <v>60805940</v>
      </c>
      <c r="C2393" s="31" t="s">
        <v>2622</v>
      </c>
      <c r="D2393" s="31"/>
      <c r="E2393" s="44" t="s">
        <v>35</v>
      </c>
      <c r="F2393" s="43" t="s">
        <v>34</v>
      </c>
      <c r="G2393" s="84" t="s">
        <v>34</v>
      </c>
      <c r="H2393" s="31"/>
      <c r="I2393" s="31"/>
      <c r="J2393" s="84" t="s">
        <v>190</v>
      </c>
      <c r="K2393" s="31" t="s">
        <v>34</v>
      </c>
      <c r="L2393" s="31" t="s">
        <v>46</v>
      </c>
      <c r="M2393" s="169"/>
      <c r="N2393" s="148" t="s">
        <v>3033</v>
      </c>
      <c r="O2393" s="106" t="s">
        <v>35</v>
      </c>
      <c r="P2393" s="43">
        <v>2005</v>
      </c>
      <c r="Q2393" s="31">
        <v>1</v>
      </c>
      <c r="R2393" s="84" t="s">
        <v>188</v>
      </c>
      <c r="S2393" s="31" t="s">
        <v>34</v>
      </c>
      <c r="T2393" s="31"/>
      <c r="U2393" s="169"/>
      <c r="V2393" s="150"/>
      <c r="W2393" s="141" t="str" cm="1">
        <f t="array" ref="W2393">IF(SUM(LEN(B2393:V2393))=0,"",IF(OR(OR(ISBLANK(F2393),SUM(LEN(C2393),LEN(D2393))=0),AND(NOT(E2393="Unknown"),ISBLANK(J2393)),AND(NOT(O2393="Unknown"),ISBLANK(R2393))),"Missing Information", INDEX(Table15[Entire Service Line Classification], MATCH(SUMIFS(Table15[Unique ID],Table15[System-Owned Portion],E2393,Table15[If Material Anything Other than "Lead" in Column E,Was Material Ever Previously Lead?],G2393,Table15[Customer-Owned Portion],O2393),Table15[Unique ID],0),0)))</f>
        <v>Non-lead</v>
      </c>
      <c r="X2393"/>
    </row>
    <row r="2394" spans="2:24" ht="30" x14ac:dyDescent="0.25">
      <c r="B2394" s="146">
        <v>63484685</v>
      </c>
      <c r="C2394" s="31" t="s">
        <v>2623</v>
      </c>
      <c r="D2394" s="31"/>
      <c r="E2394" s="44" t="s">
        <v>35</v>
      </c>
      <c r="F2394" s="43" t="s">
        <v>34</v>
      </c>
      <c r="G2394" s="84" t="s">
        <v>34</v>
      </c>
      <c r="H2394" s="31"/>
      <c r="I2394" s="31"/>
      <c r="J2394" s="84" t="s">
        <v>190</v>
      </c>
      <c r="K2394" s="31" t="s">
        <v>34</v>
      </c>
      <c r="L2394" s="31" t="s">
        <v>46</v>
      </c>
      <c r="M2394" s="169"/>
      <c r="N2394" s="148" t="s">
        <v>3033</v>
      </c>
      <c r="O2394" s="106" t="s">
        <v>35</v>
      </c>
      <c r="P2394" s="43">
        <v>2005</v>
      </c>
      <c r="Q2394" s="31">
        <v>1</v>
      </c>
      <c r="R2394" s="84" t="s">
        <v>188</v>
      </c>
      <c r="S2394" s="31" t="s">
        <v>34</v>
      </c>
      <c r="T2394" s="31"/>
      <c r="U2394" s="169"/>
      <c r="V2394" s="150"/>
      <c r="W2394" s="141" t="str" cm="1">
        <f t="array" ref="W2394">IF(SUM(LEN(B2394:V2394))=0,"",IF(OR(OR(ISBLANK(F2394),SUM(LEN(C2394),LEN(D2394))=0),AND(NOT(E2394="Unknown"),ISBLANK(J2394)),AND(NOT(O2394="Unknown"),ISBLANK(R2394))),"Missing Information", INDEX(Table15[Entire Service Line Classification], MATCH(SUMIFS(Table15[Unique ID],Table15[System-Owned Portion],E2394,Table15[If Material Anything Other than "Lead" in Column E,Was Material Ever Previously Lead?],G2394,Table15[Customer-Owned Portion],O2394),Table15[Unique ID],0),0)))</f>
        <v>Non-lead</v>
      </c>
      <c r="X2394"/>
    </row>
    <row r="2395" spans="2:24" ht="30" x14ac:dyDescent="0.25">
      <c r="B2395" s="146">
        <v>63019420</v>
      </c>
      <c r="C2395" s="31" t="s">
        <v>2624</v>
      </c>
      <c r="D2395" s="31"/>
      <c r="E2395" s="44" t="s">
        <v>35</v>
      </c>
      <c r="F2395" s="43" t="s">
        <v>34</v>
      </c>
      <c r="G2395" s="84" t="s">
        <v>34</v>
      </c>
      <c r="H2395" s="31"/>
      <c r="I2395" s="31"/>
      <c r="J2395" s="84" t="s">
        <v>190</v>
      </c>
      <c r="K2395" s="31" t="s">
        <v>34</v>
      </c>
      <c r="L2395" s="31" t="s">
        <v>46</v>
      </c>
      <c r="M2395" s="169"/>
      <c r="N2395" s="148" t="s">
        <v>3033</v>
      </c>
      <c r="O2395" s="106" t="s">
        <v>35</v>
      </c>
      <c r="P2395" s="43">
        <v>2005</v>
      </c>
      <c r="Q2395" s="31">
        <v>1</v>
      </c>
      <c r="R2395" s="84" t="s">
        <v>188</v>
      </c>
      <c r="S2395" s="31" t="s">
        <v>34</v>
      </c>
      <c r="T2395" s="31"/>
      <c r="U2395" s="169"/>
      <c r="V2395" s="150"/>
      <c r="W2395" s="141" t="str" cm="1">
        <f t="array" ref="W2395">IF(SUM(LEN(B2395:V2395))=0,"",IF(OR(OR(ISBLANK(F2395),SUM(LEN(C2395),LEN(D2395))=0),AND(NOT(E2395="Unknown"),ISBLANK(J2395)),AND(NOT(O2395="Unknown"),ISBLANK(R2395))),"Missing Information", INDEX(Table15[Entire Service Line Classification], MATCH(SUMIFS(Table15[Unique ID],Table15[System-Owned Portion],E2395,Table15[If Material Anything Other than "Lead" in Column E,Was Material Ever Previously Lead?],G2395,Table15[Customer-Owned Portion],O2395),Table15[Unique ID],0),0)))</f>
        <v>Non-lead</v>
      </c>
      <c r="X2395"/>
    </row>
    <row r="2396" spans="2:24" ht="30" x14ac:dyDescent="0.25">
      <c r="B2396" s="146">
        <v>51145699</v>
      </c>
      <c r="C2396" s="31" t="s">
        <v>2625</v>
      </c>
      <c r="D2396" s="31"/>
      <c r="E2396" s="44" t="s">
        <v>35</v>
      </c>
      <c r="F2396" s="43" t="s">
        <v>34</v>
      </c>
      <c r="G2396" s="84" t="s">
        <v>34</v>
      </c>
      <c r="H2396" s="31"/>
      <c r="I2396" s="31"/>
      <c r="J2396" s="84" t="s">
        <v>190</v>
      </c>
      <c r="K2396" s="31" t="s">
        <v>34</v>
      </c>
      <c r="L2396" s="31" t="s">
        <v>46</v>
      </c>
      <c r="M2396" s="169"/>
      <c r="N2396" s="148" t="s">
        <v>3033</v>
      </c>
      <c r="O2396" s="106" t="s">
        <v>35</v>
      </c>
      <c r="P2396" s="43">
        <v>2005</v>
      </c>
      <c r="Q2396" s="31">
        <v>1</v>
      </c>
      <c r="R2396" s="84" t="s">
        <v>188</v>
      </c>
      <c r="S2396" s="31" t="s">
        <v>34</v>
      </c>
      <c r="T2396" s="31"/>
      <c r="U2396" s="169"/>
      <c r="V2396" s="150"/>
      <c r="W2396" s="141" t="str" cm="1">
        <f t="array" ref="W2396">IF(SUM(LEN(B2396:V2396))=0,"",IF(OR(OR(ISBLANK(F2396),SUM(LEN(C2396),LEN(D2396))=0),AND(NOT(E2396="Unknown"),ISBLANK(J2396)),AND(NOT(O2396="Unknown"),ISBLANK(R2396))),"Missing Information", INDEX(Table15[Entire Service Line Classification], MATCH(SUMIFS(Table15[Unique ID],Table15[System-Owned Portion],E2396,Table15[If Material Anything Other than "Lead" in Column E,Was Material Ever Previously Lead?],G2396,Table15[Customer-Owned Portion],O2396),Table15[Unique ID],0),0)))</f>
        <v>Non-lead</v>
      </c>
      <c r="X2396"/>
    </row>
    <row r="2397" spans="2:24" ht="30" x14ac:dyDescent="0.25">
      <c r="B2397" s="146">
        <v>63484710</v>
      </c>
      <c r="C2397" s="31" t="s">
        <v>2626</v>
      </c>
      <c r="D2397" s="31"/>
      <c r="E2397" s="44" t="s">
        <v>35</v>
      </c>
      <c r="F2397" s="43" t="s">
        <v>34</v>
      </c>
      <c r="G2397" s="84" t="s">
        <v>34</v>
      </c>
      <c r="H2397" s="31"/>
      <c r="I2397" s="31"/>
      <c r="J2397" s="84" t="s">
        <v>190</v>
      </c>
      <c r="K2397" s="31" t="s">
        <v>34</v>
      </c>
      <c r="L2397" s="31" t="s">
        <v>46</v>
      </c>
      <c r="M2397" s="169"/>
      <c r="N2397" s="148" t="s">
        <v>3033</v>
      </c>
      <c r="O2397" s="106" t="s">
        <v>35</v>
      </c>
      <c r="P2397" s="43">
        <v>2005</v>
      </c>
      <c r="Q2397" s="31">
        <v>1</v>
      </c>
      <c r="R2397" s="84" t="s">
        <v>188</v>
      </c>
      <c r="S2397" s="31" t="s">
        <v>34</v>
      </c>
      <c r="T2397" s="31"/>
      <c r="U2397" s="169"/>
      <c r="V2397" s="150"/>
      <c r="W2397" s="141" t="str" cm="1">
        <f t="array" ref="W2397">IF(SUM(LEN(B2397:V2397))=0,"",IF(OR(OR(ISBLANK(F2397),SUM(LEN(C2397),LEN(D2397))=0),AND(NOT(E2397="Unknown"),ISBLANK(J2397)),AND(NOT(O2397="Unknown"),ISBLANK(R2397))),"Missing Information", INDEX(Table15[Entire Service Line Classification], MATCH(SUMIFS(Table15[Unique ID],Table15[System-Owned Portion],E2397,Table15[If Material Anything Other than "Lead" in Column E,Was Material Ever Previously Lead?],G2397,Table15[Customer-Owned Portion],O2397),Table15[Unique ID],0),0)))</f>
        <v>Non-lead</v>
      </c>
      <c r="X2397"/>
    </row>
    <row r="2398" spans="2:24" ht="30" x14ac:dyDescent="0.25">
      <c r="B2398" s="146">
        <v>62340059</v>
      </c>
      <c r="C2398" s="31" t="s">
        <v>2627</v>
      </c>
      <c r="D2398" s="31"/>
      <c r="E2398" s="44" t="s">
        <v>35</v>
      </c>
      <c r="F2398" s="43" t="s">
        <v>34</v>
      </c>
      <c r="G2398" s="84" t="s">
        <v>34</v>
      </c>
      <c r="H2398" s="31"/>
      <c r="I2398" s="31"/>
      <c r="J2398" s="84" t="s">
        <v>190</v>
      </c>
      <c r="K2398" s="31" t="s">
        <v>34</v>
      </c>
      <c r="L2398" s="31" t="s">
        <v>46</v>
      </c>
      <c r="M2398" s="169"/>
      <c r="N2398" s="148" t="s">
        <v>3033</v>
      </c>
      <c r="O2398" s="106" t="s">
        <v>35</v>
      </c>
      <c r="P2398" s="43">
        <v>2005</v>
      </c>
      <c r="Q2398" s="31">
        <v>1</v>
      </c>
      <c r="R2398" s="84" t="s">
        <v>188</v>
      </c>
      <c r="S2398" s="31" t="s">
        <v>34</v>
      </c>
      <c r="T2398" s="31"/>
      <c r="U2398" s="169"/>
      <c r="V2398" s="150"/>
      <c r="W2398" s="141" t="str" cm="1">
        <f t="array" ref="W2398">IF(SUM(LEN(B2398:V2398))=0,"",IF(OR(OR(ISBLANK(F2398),SUM(LEN(C2398),LEN(D2398))=0),AND(NOT(E2398="Unknown"),ISBLANK(J2398)),AND(NOT(O2398="Unknown"),ISBLANK(R2398))),"Missing Information", INDEX(Table15[Entire Service Line Classification], MATCH(SUMIFS(Table15[Unique ID],Table15[System-Owned Portion],E2398,Table15[If Material Anything Other than "Lead" in Column E,Was Material Ever Previously Lead?],G2398,Table15[Customer-Owned Portion],O2398),Table15[Unique ID],0),0)))</f>
        <v>Non-lead</v>
      </c>
      <c r="X2398"/>
    </row>
    <row r="2399" spans="2:24" ht="30" x14ac:dyDescent="0.25">
      <c r="B2399" s="146">
        <v>63019382</v>
      </c>
      <c r="C2399" s="31" t="s">
        <v>2628</v>
      </c>
      <c r="D2399" s="31"/>
      <c r="E2399" s="44" t="s">
        <v>35</v>
      </c>
      <c r="F2399" s="43" t="s">
        <v>34</v>
      </c>
      <c r="G2399" s="84" t="s">
        <v>34</v>
      </c>
      <c r="H2399" s="31"/>
      <c r="I2399" s="31"/>
      <c r="J2399" s="84" t="s">
        <v>190</v>
      </c>
      <c r="K2399" s="31" t="s">
        <v>34</v>
      </c>
      <c r="L2399" s="31" t="s">
        <v>46</v>
      </c>
      <c r="M2399" s="169"/>
      <c r="N2399" s="148" t="s">
        <v>3033</v>
      </c>
      <c r="O2399" s="106" t="s">
        <v>35</v>
      </c>
      <c r="P2399" s="43">
        <v>2005</v>
      </c>
      <c r="Q2399" s="31">
        <v>1</v>
      </c>
      <c r="R2399" s="84" t="s">
        <v>188</v>
      </c>
      <c r="S2399" s="31" t="s">
        <v>34</v>
      </c>
      <c r="T2399" s="31"/>
      <c r="U2399" s="169"/>
      <c r="V2399" s="150"/>
      <c r="W2399" s="141" t="str" cm="1">
        <f t="array" ref="W2399">IF(SUM(LEN(B2399:V2399))=0,"",IF(OR(OR(ISBLANK(F2399),SUM(LEN(C2399),LEN(D2399))=0),AND(NOT(E2399="Unknown"),ISBLANK(J2399)),AND(NOT(O2399="Unknown"),ISBLANK(R2399))),"Missing Information", INDEX(Table15[Entire Service Line Classification], MATCH(SUMIFS(Table15[Unique ID],Table15[System-Owned Portion],E2399,Table15[If Material Anything Other than "Lead" in Column E,Was Material Ever Previously Lead?],G2399,Table15[Customer-Owned Portion],O2399),Table15[Unique ID],0),0)))</f>
        <v>Non-lead</v>
      </c>
      <c r="X2399"/>
    </row>
    <row r="2400" spans="2:24" ht="30" x14ac:dyDescent="0.25">
      <c r="B2400" s="146">
        <v>63019381</v>
      </c>
      <c r="C2400" s="31" t="s">
        <v>2629</v>
      </c>
      <c r="D2400" s="31"/>
      <c r="E2400" s="44" t="s">
        <v>35</v>
      </c>
      <c r="F2400" s="43" t="s">
        <v>34</v>
      </c>
      <c r="G2400" s="84" t="s">
        <v>34</v>
      </c>
      <c r="H2400" s="31"/>
      <c r="I2400" s="31"/>
      <c r="J2400" s="84" t="s">
        <v>190</v>
      </c>
      <c r="K2400" s="31" t="s">
        <v>34</v>
      </c>
      <c r="L2400" s="31" t="s">
        <v>46</v>
      </c>
      <c r="M2400" s="169"/>
      <c r="N2400" s="148" t="s">
        <v>3033</v>
      </c>
      <c r="O2400" s="106" t="s">
        <v>35</v>
      </c>
      <c r="P2400" s="43">
        <v>2005</v>
      </c>
      <c r="Q2400" s="31">
        <v>1</v>
      </c>
      <c r="R2400" s="84" t="s">
        <v>188</v>
      </c>
      <c r="S2400" s="31" t="s">
        <v>34</v>
      </c>
      <c r="T2400" s="31"/>
      <c r="U2400" s="169"/>
      <c r="V2400" s="150"/>
      <c r="W2400" s="141" t="str" cm="1">
        <f t="array" ref="W2400">IF(SUM(LEN(B2400:V2400))=0,"",IF(OR(OR(ISBLANK(F2400),SUM(LEN(C2400),LEN(D2400))=0),AND(NOT(E2400="Unknown"),ISBLANK(J2400)),AND(NOT(O2400="Unknown"),ISBLANK(R2400))),"Missing Information", INDEX(Table15[Entire Service Line Classification], MATCH(SUMIFS(Table15[Unique ID],Table15[System-Owned Portion],E2400,Table15[If Material Anything Other than "Lead" in Column E,Was Material Ever Previously Lead?],G2400,Table15[Customer-Owned Portion],O2400),Table15[Unique ID],0),0)))</f>
        <v>Non-lead</v>
      </c>
      <c r="X2400"/>
    </row>
    <row r="2401" spans="2:24" ht="30" x14ac:dyDescent="0.25">
      <c r="B2401" s="146">
        <v>63019400</v>
      </c>
      <c r="C2401" s="31" t="s">
        <v>2630</v>
      </c>
      <c r="D2401" s="31"/>
      <c r="E2401" s="44" t="s">
        <v>35</v>
      </c>
      <c r="F2401" s="43" t="s">
        <v>34</v>
      </c>
      <c r="G2401" s="84" t="s">
        <v>34</v>
      </c>
      <c r="H2401" s="31"/>
      <c r="I2401" s="31"/>
      <c r="J2401" s="84" t="s">
        <v>190</v>
      </c>
      <c r="K2401" s="31" t="s">
        <v>34</v>
      </c>
      <c r="L2401" s="31" t="s">
        <v>46</v>
      </c>
      <c r="M2401" s="169"/>
      <c r="N2401" s="148" t="s">
        <v>3033</v>
      </c>
      <c r="O2401" s="106" t="s">
        <v>35</v>
      </c>
      <c r="P2401" s="43">
        <v>2005</v>
      </c>
      <c r="Q2401" s="31">
        <v>1</v>
      </c>
      <c r="R2401" s="84" t="s">
        <v>188</v>
      </c>
      <c r="S2401" s="31" t="s">
        <v>34</v>
      </c>
      <c r="T2401" s="31"/>
      <c r="U2401" s="169"/>
      <c r="V2401" s="150"/>
      <c r="W2401" s="141" t="str" cm="1">
        <f t="array" ref="W2401">IF(SUM(LEN(B2401:V2401))=0,"",IF(OR(OR(ISBLANK(F2401),SUM(LEN(C2401),LEN(D2401))=0),AND(NOT(E2401="Unknown"),ISBLANK(J2401)),AND(NOT(O2401="Unknown"),ISBLANK(R2401))),"Missing Information", INDEX(Table15[Entire Service Line Classification], MATCH(SUMIFS(Table15[Unique ID],Table15[System-Owned Portion],E2401,Table15[If Material Anything Other than "Lead" in Column E,Was Material Ever Previously Lead?],G2401,Table15[Customer-Owned Portion],O2401),Table15[Unique ID],0),0)))</f>
        <v>Non-lead</v>
      </c>
      <c r="X2401"/>
    </row>
    <row r="2402" spans="2:24" ht="30" x14ac:dyDescent="0.25">
      <c r="B2402" s="146">
        <v>89017913</v>
      </c>
      <c r="C2402" s="31" t="s">
        <v>2631</v>
      </c>
      <c r="D2402" s="31"/>
      <c r="E2402" s="44" t="s">
        <v>35</v>
      </c>
      <c r="F2402" s="43" t="s">
        <v>34</v>
      </c>
      <c r="G2402" s="84" t="s">
        <v>34</v>
      </c>
      <c r="H2402" s="31"/>
      <c r="I2402" s="31"/>
      <c r="J2402" s="84" t="s">
        <v>190</v>
      </c>
      <c r="K2402" s="31" t="s">
        <v>34</v>
      </c>
      <c r="L2402" s="31" t="s">
        <v>46</v>
      </c>
      <c r="M2402" s="169"/>
      <c r="N2402" s="148" t="s">
        <v>3033</v>
      </c>
      <c r="O2402" s="106" t="s">
        <v>35</v>
      </c>
      <c r="P2402" s="43">
        <v>2005</v>
      </c>
      <c r="Q2402" s="31">
        <v>1</v>
      </c>
      <c r="R2402" s="84" t="s">
        <v>188</v>
      </c>
      <c r="S2402" s="31" t="s">
        <v>34</v>
      </c>
      <c r="T2402" s="31"/>
      <c r="U2402" s="169"/>
      <c r="V2402" s="150"/>
      <c r="W2402" s="141" t="str" cm="1">
        <f t="array" ref="W2402">IF(SUM(LEN(B2402:V2402))=0,"",IF(OR(OR(ISBLANK(F2402),SUM(LEN(C2402),LEN(D2402))=0),AND(NOT(E2402="Unknown"),ISBLANK(J2402)),AND(NOT(O2402="Unknown"),ISBLANK(R2402))),"Missing Information", INDEX(Table15[Entire Service Line Classification], MATCH(SUMIFS(Table15[Unique ID],Table15[System-Owned Portion],E2402,Table15[If Material Anything Other than "Lead" in Column E,Was Material Ever Previously Lead?],G2402,Table15[Customer-Owned Portion],O2402),Table15[Unique ID],0),0)))</f>
        <v>Non-lead</v>
      </c>
      <c r="X2402"/>
    </row>
    <row r="2403" spans="2:24" ht="30" x14ac:dyDescent="0.25">
      <c r="B2403" s="146">
        <v>52490088</v>
      </c>
      <c r="C2403" s="31" t="s">
        <v>2632</v>
      </c>
      <c r="D2403" s="31"/>
      <c r="E2403" s="44" t="s">
        <v>35</v>
      </c>
      <c r="F2403" s="43" t="s">
        <v>34</v>
      </c>
      <c r="G2403" s="84" t="s">
        <v>34</v>
      </c>
      <c r="H2403" s="31"/>
      <c r="I2403" s="31"/>
      <c r="J2403" s="84" t="s">
        <v>190</v>
      </c>
      <c r="K2403" s="31" t="s">
        <v>34</v>
      </c>
      <c r="L2403" s="31" t="s">
        <v>46</v>
      </c>
      <c r="M2403" s="169"/>
      <c r="N2403" s="148" t="s">
        <v>3033</v>
      </c>
      <c r="O2403" s="106" t="s">
        <v>35</v>
      </c>
      <c r="P2403" s="43">
        <v>2005</v>
      </c>
      <c r="Q2403" s="31">
        <v>1</v>
      </c>
      <c r="R2403" s="84" t="s">
        <v>188</v>
      </c>
      <c r="S2403" s="31" t="s">
        <v>34</v>
      </c>
      <c r="T2403" s="31"/>
      <c r="U2403" s="169"/>
      <c r="V2403" s="150"/>
      <c r="W2403" s="141" t="str" cm="1">
        <f t="array" ref="W2403">IF(SUM(LEN(B2403:V2403))=0,"",IF(OR(OR(ISBLANK(F2403),SUM(LEN(C2403),LEN(D2403))=0),AND(NOT(E2403="Unknown"),ISBLANK(J2403)),AND(NOT(O2403="Unknown"),ISBLANK(R2403))),"Missing Information", INDEX(Table15[Entire Service Line Classification], MATCH(SUMIFS(Table15[Unique ID],Table15[System-Owned Portion],E2403,Table15[If Material Anything Other than "Lead" in Column E,Was Material Ever Previously Lead?],G2403,Table15[Customer-Owned Portion],O2403),Table15[Unique ID],0),0)))</f>
        <v>Non-lead</v>
      </c>
      <c r="X2403"/>
    </row>
    <row r="2404" spans="2:24" ht="30" x14ac:dyDescent="0.25">
      <c r="B2404" s="146">
        <v>59368704</v>
      </c>
      <c r="C2404" s="31" t="s">
        <v>2633</v>
      </c>
      <c r="D2404" s="31"/>
      <c r="E2404" s="44" t="s">
        <v>35</v>
      </c>
      <c r="F2404" s="43" t="s">
        <v>34</v>
      </c>
      <c r="G2404" s="84" t="s">
        <v>34</v>
      </c>
      <c r="H2404" s="31"/>
      <c r="I2404" s="31"/>
      <c r="J2404" s="84" t="s">
        <v>190</v>
      </c>
      <c r="K2404" s="31" t="s">
        <v>34</v>
      </c>
      <c r="L2404" s="31" t="s">
        <v>46</v>
      </c>
      <c r="M2404" s="169"/>
      <c r="N2404" s="148" t="s">
        <v>3033</v>
      </c>
      <c r="O2404" s="106" t="s">
        <v>35</v>
      </c>
      <c r="P2404" s="43">
        <v>2005</v>
      </c>
      <c r="Q2404" s="31">
        <v>1</v>
      </c>
      <c r="R2404" s="84" t="s">
        <v>188</v>
      </c>
      <c r="S2404" s="31" t="s">
        <v>34</v>
      </c>
      <c r="T2404" s="31"/>
      <c r="U2404" s="169"/>
      <c r="V2404" s="150"/>
      <c r="W2404" s="141" t="str" cm="1">
        <f t="array" ref="W2404">IF(SUM(LEN(B2404:V2404))=0,"",IF(OR(OR(ISBLANK(F2404),SUM(LEN(C2404),LEN(D2404))=0),AND(NOT(E2404="Unknown"),ISBLANK(J2404)),AND(NOT(O2404="Unknown"),ISBLANK(R2404))),"Missing Information", INDEX(Table15[Entire Service Line Classification], MATCH(SUMIFS(Table15[Unique ID],Table15[System-Owned Portion],E2404,Table15[If Material Anything Other than "Lead" in Column E,Was Material Ever Previously Lead?],G2404,Table15[Customer-Owned Portion],O2404),Table15[Unique ID],0),0)))</f>
        <v>Non-lead</v>
      </c>
      <c r="X2404"/>
    </row>
    <row r="2405" spans="2:24" ht="30" x14ac:dyDescent="0.25">
      <c r="B2405" s="146">
        <v>60805960</v>
      </c>
      <c r="C2405" s="31" t="s">
        <v>2634</v>
      </c>
      <c r="D2405" s="31"/>
      <c r="E2405" s="44" t="s">
        <v>35</v>
      </c>
      <c r="F2405" s="43" t="s">
        <v>34</v>
      </c>
      <c r="G2405" s="84" t="s">
        <v>34</v>
      </c>
      <c r="H2405" s="31"/>
      <c r="I2405" s="31"/>
      <c r="J2405" s="84" t="s">
        <v>190</v>
      </c>
      <c r="K2405" s="31" t="s">
        <v>34</v>
      </c>
      <c r="L2405" s="31" t="s">
        <v>46</v>
      </c>
      <c r="M2405" s="169"/>
      <c r="N2405" s="148" t="s">
        <v>3033</v>
      </c>
      <c r="O2405" s="106" t="s">
        <v>35</v>
      </c>
      <c r="P2405" s="43">
        <v>2005</v>
      </c>
      <c r="Q2405" s="31">
        <v>1</v>
      </c>
      <c r="R2405" s="84" t="s">
        <v>188</v>
      </c>
      <c r="S2405" s="31" t="s">
        <v>34</v>
      </c>
      <c r="T2405" s="31"/>
      <c r="U2405" s="169"/>
      <c r="V2405" s="150"/>
      <c r="W2405" s="141" t="str" cm="1">
        <f t="array" ref="W2405">IF(SUM(LEN(B2405:V2405))=0,"",IF(OR(OR(ISBLANK(F2405),SUM(LEN(C2405),LEN(D2405))=0),AND(NOT(E2405="Unknown"),ISBLANK(J2405)),AND(NOT(O2405="Unknown"),ISBLANK(R2405))),"Missing Information", INDEX(Table15[Entire Service Line Classification], MATCH(SUMIFS(Table15[Unique ID],Table15[System-Owned Portion],E2405,Table15[If Material Anything Other than "Lead" in Column E,Was Material Ever Previously Lead?],G2405,Table15[Customer-Owned Portion],O2405),Table15[Unique ID],0),0)))</f>
        <v>Non-lead</v>
      </c>
      <c r="X2405"/>
    </row>
    <row r="2406" spans="2:24" ht="30" x14ac:dyDescent="0.25">
      <c r="B2406" s="146">
        <v>63019417</v>
      </c>
      <c r="C2406" s="31" t="s">
        <v>2635</v>
      </c>
      <c r="D2406" s="31"/>
      <c r="E2406" s="44" t="s">
        <v>35</v>
      </c>
      <c r="F2406" s="43" t="s">
        <v>34</v>
      </c>
      <c r="G2406" s="84" t="s">
        <v>34</v>
      </c>
      <c r="H2406" s="31"/>
      <c r="I2406" s="31"/>
      <c r="J2406" s="84" t="s">
        <v>190</v>
      </c>
      <c r="K2406" s="31" t="s">
        <v>34</v>
      </c>
      <c r="L2406" s="31" t="s">
        <v>46</v>
      </c>
      <c r="M2406" s="169"/>
      <c r="N2406" s="148" t="s">
        <v>3033</v>
      </c>
      <c r="O2406" s="106" t="s">
        <v>35</v>
      </c>
      <c r="P2406" s="43">
        <v>2005</v>
      </c>
      <c r="Q2406" s="31">
        <v>1</v>
      </c>
      <c r="R2406" s="84" t="s">
        <v>188</v>
      </c>
      <c r="S2406" s="31" t="s">
        <v>34</v>
      </c>
      <c r="T2406" s="31"/>
      <c r="U2406" s="169"/>
      <c r="V2406" s="150"/>
      <c r="W2406" s="141" t="str" cm="1">
        <f t="array" ref="W2406">IF(SUM(LEN(B2406:V2406))=0,"",IF(OR(OR(ISBLANK(F2406),SUM(LEN(C2406),LEN(D2406))=0),AND(NOT(E2406="Unknown"),ISBLANK(J2406)),AND(NOT(O2406="Unknown"),ISBLANK(R2406))),"Missing Information", INDEX(Table15[Entire Service Line Classification], MATCH(SUMIFS(Table15[Unique ID],Table15[System-Owned Portion],E2406,Table15[If Material Anything Other than "Lead" in Column E,Was Material Ever Previously Lead?],G2406,Table15[Customer-Owned Portion],O2406),Table15[Unique ID],0),0)))</f>
        <v>Non-lead</v>
      </c>
      <c r="X2406"/>
    </row>
    <row r="2407" spans="2:24" ht="30" x14ac:dyDescent="0.25">
      <c r="B2407" s="146">
        <v>63019399</v>
      </c>
      <c r="C2407" s="31" t="s">
        <v>2636</v>
      </c>
      <c r="D2407" s="31"/>
      <c r="E2407" s="44" t="s">
        <v>35</v>
      </c>
      <c r="F2407" s="43" t="s">
        <v>34</v>
      </c>
      <c r="G2407" s="84" t="s">
        <v>34</v>
      </c>
      <c r="H2407" s="31"/>
      <c r="I2407" s="31"/>
      <c r="J2407" s="84" t="s">
        <v>190</v>
      </c>
      <c r="K2407" s="31" t="s">
        <v>34</v>
      </c>
      <c r="L2407" s="31" t="s">
        <v>46</v>
      </c>
      <c r="M2407" s="169"/>
      <c r="N2407" s="148" t="s">
        <v>3033</v>
      </c>
      <c r="O2407" s="106" t="s">
        <v>35</v>
      </c>
      <c r="P2407" s="43">
        <v>2005</v>
      </c>
      <c r="Q2407" s="31">
        <v>1</v>
      </c>
      <c r="R2407" s="84" t="s">
        <v>188</v>
      </c>
      <c r="S2407" s="31" t="s">
        <v>34</v>
      </c>
      <c r="T2407" s="31"/>
      <c r="U2407" s="169"/>
      <c r="V2407" s="150"/>
      <c r="W2407" s="141" t="str" cm="1">
        <f t="array" ref="W2407">IF(SUM(LEN(B2407:V2407))=0,"",IF(OR(OR(ISBLANK(F2407),SUM(LEN(C2407),LEN(D2407))=0),AND(NOT(E2407="Unknown"),ISBLANK(J2407)),AND(NOT(O2407="Unknown"),ISBLANK(R2407))),"Missing Information", INDEX(Table15[Entire Service Line Classification], MATCH(SUMIFS(Table15[Unique ID],Table15[System-Owned Portion],E2407,Table15[If Material Anything Other than "Lead" in Column E,Was Material Ever Previously Lead?],G2407,Table15[Customer-Owned Portion],O2407),Table15[Unique ID],0),0)))</f>
        <v>Non-lead</v>
      </c>
      <c r="X2407"/>
    </row>
    <row r="2408" spans="2:24" ht="30" x14ac:dyDescent="0.25">
      <c r="B2408" s="146">
        <v>63019428</v>
      </c>
      <c r="C2408" s="31" t="s">
        <v>2637</v>
      </c>
      <c r="D2408" s="31"/>
      <c r="E2408" s="44" t="s">
        <v>35</v>
      </c>
      <c r="F2408" s="43" t="s">
        <v>34</v>
      </c>
      <c r="G2408" s="84" t="s">
        <v>34</v>
      </c>
      <c r="H2408" s="31"/>
      <c r="I2408" s="31"/>
      <c r="J2408" s="84" t="s">
        <v>190</v>
      </c>
      <c r="K2408" s="31" t="s">
        <v>34</v>
      </c>
      <c r="L2408" s="31" t="s">
        <v>46</v>
      </c>
      <c r="M2408" s="169"/>
      <c r="N2408" s="148" t="s">
        <v>3033</v>
      </c>
      <c r="O2408" s="106" t="s">
        <v>35</v>
      </c>
      <c r="P2408" s="43">
        <v>2005</v>
      </c>
      <c r="Q2408" s="31">
        <v>1</v>
      </c>
      <c r="R2408" s="84" t="s">
        <v>188</v>
      </c>
      <c r="S2408" s="31" t="s">
        <v>34</v>
      </c>
      <c r="T2408" s="31"/>
      <c r="U2408" s="169"/>
      <c r="V2408" s="150"/>
      <c r="W2408" s="141" t="str" cm="1">
        <f t="array" ref="W2408">IF(SUM(LEN(B2408:V2408))=0,"",IF(OR(OR(ISBLANK(F2408),SUM(LEN(C2408),LEN(D2408))=0),AND(NOT(E2408="Unknown"),ISBLANK(J2408)),AND(NOT(O2408="Unknown"),ISBLANK(R2408))),"Missing Information", INDEX(Table15[Entire Service Line Classification], MATCH(SUMIFS(Table15[Unique ID],Table15[System-Owned Portion],E2408,Table15[If Material Anything Other than "Lead" in Column E,Was Material Ever Previously Lead?],G2408,Table15[Customer-Owned Portion],O2408),Table15[Unique ID],0),0)))</f>
        <v>Non-lead</v>
      </c>
      <c r="X2408"/>
    </row>
    <row r="2409" spans="2:24" ht="30" x14ac:dyDescent="0.25">
      <c r="B2409" s="146">
        <v>62340091</v>
      </c>
      <c r="C2409" s="31" t="s">
        <v>2638</v>
      </c>
      <c r="D2409" s="31"/>
      <c r="E2409" s="44" t="s">
        <v>35</v>
      </c>
      <c r="F2409" s="43" t="s">
        <v>34</v>
      </c>
      <c r="G2409" s="84" t="s">
        <v>34</v>
      </c>
      <c r="H2409" s="31"/>
      <c r="I2409" s="31"/>
      <c r="J2409" s="84" t="s">
        <v>190</v>
      </c>
      <c r="K2409" s="31" t="s">
        <v>34</v>
      </c>
      <c r="L2409" s="31" t="s">
        <v>46</v>
      </c>
      <c r="M2409" s="169"/>
      <c r="N2409" s="148" t="s">
        <v>3033</v>
      </c>
      <c r="O2409" s="106" t="s">
        <v>35</v>
      </c>
      <c r="P2409" s="43">
        <v>2005</v>
      </c>
      <c r="Q2409" s="31">
        <v>1</v>
      </c>
      <c r="R2409" s="84" t="s">
        <v>188</v>
      </c>
      <c r="S2409" s="31" t="s">
        <v>34</v>
      </c>
      <c r="T2409" s="31"/>
      <c r="U2409" s="169"/>
      <c r="V2409" s="150"/>
      <c r="W2409" s="141" t="str" cm="1">
        <f t="array" ref="W2409">IF(SUM(LEN(B2409:V2409))=0,"",IF(OR(OR(ISBLANK(F2409),SUM(LEN(C2409),LEN(D2409))=0),AND(NOT(E2409="Unknown"),ISBLANK(J2409)),AND(NOT(O2409="Unknown"),ISBLANK(R2409))),"Missing Information", INDEX(Table15[Entire Service Line Classification], MATCH(SUMIFS(Table15[Unique ID],Table15[System-Owned Portion],E2409,Table15[If Material Anything Other than "Lead" in Column E,Was Material Ever Previously Lead?],G2409,Table15[Customer-Owned Portion],O2409),Table15[Unique ID],0),0)))</f>
        <v>Non-lead</v>
      </c>
      <c r="X2409"/>
    </row>
    <row r="2410" spans="2:24" ht="30" x14ac:dyDescent="0.25">
      <c r="B2410" s="146">
        <v>64964354</v>
      </c>
      <c r="C2410" s="31" t="s">
        <v>2639</v>
      </c>
      <c r="D2410" s="31"/>
      <c r="E2410" s="44" t="s">
        <v>35</v>
      </c>
      <c r="F2410" s="43" t="s">
        <v>34</v>
      </c>
      <c r="G2410" s="84" t="s">
        <v>34</v>
      </c>
      <c r="H2410" s="31"/>
      <c r="I2410" s="31"/>
      <c r="J2410" s="84" t="s">
        <v>190</v>
      </c>
      <c r="K2410" s="31" t="s">
        <v>34</v>
      </c>
      <c r="L2410" s="31" t="s">
        <v>46</v>
      </c>
      <c r="M2410" s="169"/>
      <c r="N2410" s="148" t="s">
        <v>3033</v>
      </c>
      <c r="O2410" s="106" t="s">
        <v>35</v>
      </c>
      <c r="P2410" s="43">
        <v>2005</v>
      </c>
      <c r="Q2410" s="31">
        <v>1</v>
      </c>
      <c r="R2410" s="84" t="s">
        <v>188</v>
      </c>
      <c r="S2410" s="31" t="s">
        <v>34</v>
      </c>
      <c r="T2410" s="31"/>
      <c r="U2410" s="169"/>
      <c r="V2410" s="150"/>
      <c r="W2410" s="141" t="str" cm="1">
        <f t="array" ref="W2410">IF(SUM(LEN(B2410:V2410))=0,"",IF(OR(OR(ISBLANK(F2410),SUM(LEN(C2410),LEN(D2410))=0),AND(NOT(E2410="Unknown"),ISBLANK(J2410)),AND(NOT(O2410="Unknown"),ISBLANK(R2410))),"Missing Information", INDEX(Table15[Entire Service Line Classification], MATCH(SUMIFS(Table15[Unique ID],Table15[System-Owned Portion],E2410,Table15[If Material Anything Other than "Lead" in Column E,Was Material Ever Previously Lead?],G2410,Table15[Customer-Owned Portion],O2410),Table15[Unique ID],0),0)))</f>
        <v>Non-lead</v>
      </c>
      <c r="X2410"/>
    </row>
    <row r="2411" spans="2:24" ht="30" x14ac:dyDescent="0.25">
      <c r="B2411" s="146">
        <v>63019415</v>
      </c>
      <c r="C2411" s="31" t="s">
        <v>2640</v>
      </c>
      <c r="D2411" s="31"/>
      <c r="E2411" s="44" t="s">
        <v>35</v>
      </c>
      <c r="F2411" s="43" t="s">
        <v>34</v>
      </c>
      <c r="G2411" s="84" t="s">
        <v>34</v>
      </c>
      <c r="H2411" s="31"/>
      <c r="I2411" s="31"/>
      <c r="J2411" s="84" t="s">
        <v>190</v>
      </c>
      <c r="K2411" s="31" t="s">
        <v>34</v>
      </c>
      <c r="L2411" s="31" t="s">
        <v>46</v>
      </c>
      <c r="M2411" s="169"/>
      <c r="N2411" s="148" t="s">
        <v>3033</v>
      </c>
      <c r="O2411" s="106" t="s">
        <v>35</v>
      </c>
      <c r="P2411" s="43">
        <v>2005</v>
      </c>
      <c r="Q2411" s="31">
        <v>1</v>
      </c>
      <c r="R2411" s="84" t="s">
        <v>188</v>
      </c>
      <c r="S2411" s="31" t="s">
        <v>34</v>
      </c>
      <c r="T2411" s="31"/>
      <c r="U2411" s="169"/>
      <c r="V2411" s="150"/>
      <c r="W2411" s="141" t="str" cm="1">
        <f t="array" ref="W2411">IF(SUM(LEN(B2411:V2411))=0,"",IF(OR(OR(ISBLANK(F2411),SUM(LEN(C2411),LEN(D2411))=0),AND(NOT(E2411="Unknown"),ISBLANK(J2411)),AND(NOT(O2411="Unknown"),ISBLANK(R2411))),"Missing Information", INDEX(Table15[Entire Service Line Classification], MATCH(SUMIFS(Table15[Unique ID],Table15[System-Owned Portion],E2411,Table15[If Material Anything Other than "Lead" in Column E,Was Material Ever Previously Lead?],G2411,Table15[Customer-Owned Portion],O2411),Table15[Unique ID],0),0)))</f>
        <v>Non-lead</v>
      </c>
      <c r="X2411"/>
    </row>
    <row r="2412" spans="2:24" ht="30" x14ac:dyDescent="0.25">
      <c r="B2412" s="146">
        <v>63019388</v>
      </c>
      <c r="C2412" s="31" t="s">
        <v>2641</v>
      </c>
      <c r="D2412" s="31"/>
      <c r="E2412" s="44" t="s">
        <v>35</v>
      </c>
      <c r="F2412" s="43" t="s">
        <v>34</v>
      </c>
      <c r="G2412" s="84" t="s">
        <v>34</v>
      </c>
      <c r="H2412" s="31"/>
      <c r="I2412" s="31"/>
      <c r="J2412" s="84" t="s">
        <v>190</v>
      </c>
      <c r="K2412" s="31" t="s">
        <v>34</v>
      </c>
      <c r="L2412" s="31" t="s">
        <v>46</v>
      </c>
      <c r="M2412" s="169"/>
      <c r="N2412" s="148" t="s">
        <v>3033</v>
      </c>
      <c r="O2412" s="106" t="s">
        <v>35</v>
      </c>
      <c r="P2412" s="43">
        <v>2005</v>
      </c>
      <c r="Q2412" s="31">
        <v>1</v>
      </c>
      <c r="R2412" s="84" t="s">
        <v>188</v>
      </c>
      <c r="S2412" s="31" t="s">
        <v>34</v>
      </c>
      <c r="T2412" s="31"/>
      <c r="U2412" s="169"/>
      <c r="V2412" s="150"/>
      <c r="W2412" s="141" t="str" cm="1">
        <f t="array" ref="W2412">IF(SUM(LEN(B2412:V2412))=0,"",IF(OR(OR(ISBLANK(F2412),SUM(LEN(C2412),LEN(D2412))=0),AND(NOT(E2412="Unknown"),ISBLANK(J2412)),AND(NOT(O2412="Unknown"),ISBLANK(R2412))),"Missing Information", INDEX(Table15[Entire Service Line Classification], MATCH(SUMIFS(Table15[Unique ID],Table15[System-Owned Portion],E2412,Table15[If Material Anything Other than "Lead" in Column E,Was Material Ever Previously Lead?],G2412,Table15[Customer-Owned Portion],O2412),Table15[Unique ID],0),0)))</f>
        <v>Non-lead</v>
      </c>
      <c r="X2412"/>
    </row>
    <row r="2413" spans="2:24" ht="30" x14ac:dyDescent="0.25">
      <c r="B2413" s="146">
        <v>63484699</v>
      </c>
      <c r="C2413" s="31" t="s">
        <v>2642</v>
      </c>
      <c r="D2413" s="31"/>
      <c r="E2413" s="44" t="s">
        <v>35</v>
      </c>
      <c r="F2413" s="43" t="s">
        <v>34</v>
      </c>
      <c r="G2413" s="84" t="s">
        <v>34</v>
      </c>
      <c r="H2413" s="31"/>
      <c r="I2413" s="31"/>
      <c r="J2413" s="84" t="s">
        <v>190</v>
      </c>
      <c r="K2413" s="31" t="s">
        <v>34</v>
      </c>
      <c r="L2413" s="31" t="s">
        <v>46</v>
      </c>
      <c r="M2413" s="169"/>
      <c r="N2413" s="148" t="s">
        <v>3033</v>
      </c>
      <c r="O2413" s="106" t="s">
        <v>35</v>
      </c>
      <c r="P2413" s="43">
        <v>2005</v>
      </c>
      <c r="Q2413" s="31">
        <v>1</v>
      </c>
      <c r="R2413" s="84" t="s">
        <v>188</v>
      </c>
      <c r="S2413" s="31" t="s">
        <v>34</v>
      </c>
      <c r="T2413" s="31"/>
      <c r="U2413" s="169"/>
      <c r="V2413" s="150"/>
      <c r="W2413" s="141" t="str" cm="1">
        <f t="array" ref="W2413">IF(SUM(LEN(B2413:V2413))=0,"",IF(OR(OR(ISBLANK(F2413),SUM(LEN(C2413),LEN(D2413))=0),AND(NOT(E2413="Unknown"),ISBLANK(J2413)),AND(NOT(O2413="Unknown"),ISBLANK(R2413))),"Missing Information", INDEX(Table15[Entire Service Line Classification], MATCH(SUMIFS(Table15[Unique ID],Table15[System-Owned Portion],E2413,Table15[If Material Anything Other than "Lead" in Column E,Was Material Ever Previously Lead?],G2413,Table15[Customer-Owned Portion],O2413),Table15[Unique ID],0),0)))</f>
        <v>Non-lead</v>
      </c>
      <c r="X2413"/>
    </row>
    <row r="2414" spans="2:24" ht="30" x14ac:dyDescent="0.25">
      <c r="B2414" s="146">
        <v>70111615</v>
      </c>
      <c r="C2414" s="31" t="s">
        <v>2643</v>
      </c>
      <c r="D2414" s="31"/>
      <c r="E2414" s="44" t="s">
        <v>35</v>
      </c>
      <c r="F2414" s="43" t="s">
        <v>34</v>
      </c>
      <c r="G2414" s="84" t="s">
        <v>34</v>
      </c>
      <c r="H2414" s="31"/>
      <c r="I2414" s="31"/>
      <c r="J2414" s="84" t="s">
        <v>190</v>
      </c>
      <c r="K2414" s="31" t="s">
        <v>34</v>
      </c>
      <c r="L2414" s="31" t="s">
        <v>46</v>
      </c>
      <c r="M2414" s="169"/>
      <c r="N2414" s="148" t="s">
        <v>3033</v>
      </c>
      <c r="O2414" s="106" t="s">
        <v>35</v>
      </c>
      <c r="P2414" s="43">
        <v>2005</v>
      </c>
      <c r="Q2414" s="31">
        <v>1</v>
      </c>
      <c r="R2414" s="84" t="s">
        <v>188</v>
      </c>
      <c r="S2414" s="31" t="s">
        <v>34</v>
      </c>
      <c r="T2414" s="31"/>
      <c r="U2414" s="169"/>
      <c r="V2414" s="150"/>
      <c r="W2414" s="141" t="str" cm="1">
        <f t="array" ref="W2414">IF(SUM(LEN(B2414:V2414))=0,"",IF(OR(OR(ISBLANK(F2414),SUM(LEN(C2414),LEN(D2414))=0),AND(NOT(E2414="Unknown"),ISBLANK(J2414)),AND(NOT(O2414="Unknown"),ISBLANK(R2414))),"Missing Information", INDEX(Table15[Entire Service Line Classification], MATCH(SUMIFS(Table15[Unique ID],Table15[System-Owned Portion],E2414,Table15[If Material Anything Other than "Lead" in Column E,Was Material Ever Previously Lead?],G2414,Table15[Customer-Owned Portion],O2414),Table15[Unique ID],0),0)))</f>
        <v>Non-lead</v>
      </c>
      <c r="X2414"/>
    </row>
    <row r="2415" spans="2:24" ht="30" x14ac:dyDescent="0.25">
      <c r="B2415" s="146">
        <v>62340054</v>
      </c>
      <c r="C2415" s="31" t="s">
        <v>2644</v>
      </c>
      <c r="D2415" s="31"/>
      <c r="E2415" s="44" t="s">
        <v>35</v>
      </c>
      <c r="F2415" s="43" t="s">
        <v>34</v>
      </c>
      <c r="G2415" s="84" t="s">
        <v>34</v>
      </c>
      <c r="H2415" s="31"/>
      <c r="I2415" s="31"/>
      <c r="J2415" s="84" t="s">
        <v>190</v>
      </c>
      <c r="K2415" s="31" t="s">
        <v>34</v>
      </c>
      <c r="L2415" s="31" t="s">
        <v>46</v>
      </c>
      <c r="M2415" s="169"/>
      <c r="N2415" s="148" t="s">
        <v>3033</v>
      </c>
      <c r="O2415" s="106" t="s">
        <v>35</v>
      </c>
      <c r="P2415" s="43">
        <v>2005</v>
      </c>
      <c r="Q2415" s="31">
        <v>1</v>
      </c>
      <c r="R2415" s="84" t="s">
        <v>188</v>
      </c>
      <c r="S2415" s="31" t="s">
        <v>34</v>
      </c>
      <c r="T2415" s="31"/>
      <c r="U2415" s="169"/>
      <c r="V2415" s="150"/>
      <c r="W2415" s="141" t="str" cm="1">
        <f t="array" ref="W2415">IF(SUM(LEN(B2415:V2415))=0,"",IF(OR(OR(ISBLANK(F2415),SUM(LEN(C2415),LEN(D2415))=0),AND(NOT(E2415="Unknown"),ISBLANK(J2415)),AND(NOT(O2415="Unknown"),ISBLANK(R2415))),"Missing Information", INDEX(Table15[Entire Service Line Classification], MATCH(SUMIFS(Table15[Unique ID],Table15[System-Owned Portion],E2415,Table15[If Material Anything Other than "Lead" in Column E,Was Material Ever Previously Lead?],G2415,Table15[Customer-Owned Portion],O2415),Table15[Unique ID],0),0)))</f>
        <v>Non-lead</v>
      </c>
      <c r="X2415"/>
    </row>
    <row r="2416" spans="2:24" ht="30" x14ac:dyDescent="0.25">
      <c r="B2416" s="146">
        <v>66841754</v>
      </c>
      <c r="C2416" s="31" t="s">
        <v>2645</v>
      </c>
      <c r="D2416" s="31"/>
      <c r="E2416" s="44" t="s">
        <v>35</v>
      </c>
      <c r="F2416" s="43" t="s">
        <v>34</v>
      </c>
      <c r="G2416" s="84" t="s">
        <v>34</v>
      </c>
      <c r="H2416" s="31"/>
      <c r="I2416" s="31"/>
      <c r="J2416" s="84" t="s">
        <v>190</v>
      </c>
      <c r="K2416" s="31" t="s">
        <v>34</v>
      </c>
      <c r="L2416" s="31" t="s">
        <v>46</v>
      </c>
      <c r="M2416" s="169"/>
      <c r="N2416" s="148" t="s">
        <v>3033</v>
      </c>
      <c r="O2416" s="106" t="s">
        <v>35</v>
      </c>
      <c r="P2416" s="43">
        <v>2005</v>
      </c>
      <c r="Q2416" s="31">
        <v>1</v>
      </c>
      <c r="R2416" s="84" t="s">
        <v>188</v>
      </c>
      <c r="S2416" s="31" t="s">
        <v>34</v>
      </c>
      <c r="T2416" s="31"/>
      <c r="U2416" s="169"/>
      <c r="V2416" s="150"/>
      <c r="W2416" s="141" t="str" cm="1">
        <f t="array" ref="W2416">IF(SUM(LEN(B2416:V2416))=0,"",IF(OR(OR(ISBLANK(F2416),SUM(LEN(C2416),LEN(D2416))=0),AND(NOT(E2416="Unknown"),ISBLANK(J2416)),AND(NOT(O2416="Unknown"),ISBLANK(R2416))),"Missing Information", INDEX(Table15[Entire Service Line Classification], MATCH(SUMIFS(Table15[Unique ID],Table15[System-Owned Portion],E2416,Table15[If Material Anything Other than "Lead" in Column E,Was Material Ever Previously Lead?],G2416,Table15[Customer-Owned Portion],O2416),Table15[Unique ID],0),0)))</f>
        <v>Non-lead</v>
      </c>
      <c r="X2416"/>
    </row>
    <row r="2417" spans="2:24" ht="30" x14ac:dyDescent="0.25">
      <c r="B2417" s="146">
        <v>63484731</v>
      </c>
      <c r="C2417" s="31" t="s">
        <v>2646</v>
      </c>
      <c r="D2417" s="31"/>
      <c r="E2417" s="44" t="s">
        <v>35</v>
      </c>
      <c r="F2417" s="43" t="s">
        <v>34</v>
      </c>
      <c r="G2417" s="84" t="s">
        <v>34</v>
      </c>
      <c r="H2417" s="31"/>
      <c r="I2417" s="31"/>
      <c r="J2417" s="84" t="s">
        <v>190</v>
      </c>
      <c r="K2417" s="31" t="s">
        <v>34</v>
      </c>
      <c r="L2417" s="31" t="s">
        <v>46</v>
      </c>
      <c r="M2417" s="169"/>
      <c r="N2417" s="148" t="s">
        <v>3033</v>
      </c>
      <c r="O2417" s="106" t="s">
        <v>35</v>
      </c>
      <c r="P2417" s="43">
        <v>2005</v>
      </c>
      <c r="Q2417" s="31">
        <v>1</v>
      </c>
      <c r="R2417" s="84" t="s">
        <v>188</v>
      </c>
      <c r="S2417" s="31" t="s">
        <v>34</v>
      </c>
      <c r="T2417" s="31"/>
      <c r="U2417" s="169"/>
      <c r="V2417" s="150"/>
      <c r="W2417" s="141" t="str" cm="1">
        <f t="array" ref="W2417">IF(SUM(LEN(B2417:V2417))=0,"",IF(OR(OR(ISBLANK(F2417),SUM(LEN(C2417),LEN(D2417))=0),AND(NOT(E2417="Unknown"),ISBLANK(J2417)),AND(NOT(O2417="Unknown"),ISBLANK(R2417))),"Missing Information", INDEX(Table15[Entire Service Line Classification], MATCH(SUMIFS(Table15[Unique ID],Table15[System-Owned Portion],E2417,Table15[If Material Anything Other than "Lead" in Column E,Was Material Ever Previously Lead?],G2417,Table15[Customer-Owned Portion],O2417),Table15[Unique ID],0),0)))</f>
        <v>Non-lead</v>
      </c>
      <c r="X2417"/>
    </row>
    <row r="2418" spans="2:24" ht="30" x14ac:dyDescent="0.25">
      <c r="B2418" s="146">
        <v>6348694</v>
      </c>
      <c r="C2418" s="31" t="s">
        <v>2647</v>
      </c>
      <c r="D2418" s="31"/>
      <c r="E2418" s="44" t="s">
        <v>35</v>
      </c>
      <c r="F2418" s="43" t="s">
        <v>34</v>
      </c>
      <c r="G2418" s="84" t="s">
        <v>34</v>
      </c>
      <c r="H2418" s="31"/>
      <c r="I2418" s="31"/>
      <c r="J2418" s="84" t="s">
        <v>190</v>
      </c>
      <c r="K2418" s="31" t="s">
        <v>34</v>
      </c>
      <c r="L2418" s="31" t="s">
        <v>46</v>
      </c>
      <c r="M2418" s="169"/>
      <c r="N2418" s="148" t="s">
        <v>3033</v>
      </c>
      <c r="O2418" s="106" t="s">
        <v>35</v>
      </c>
      <c r="P2418" s="43">
        <v>2005</v>
      </c>
      <c r="Q2418" s="31">
        <v>1</v>
      </c>
      <c r="R2418" s="84" t="s">
        <v>188</v>
      </c>
      <c r="S2418" s="31" t="s">
        <v>34</v>
      </c>
      <c r="T2418" s="31"/>
      <c r="U2418" s="169"/>
      <c r="V2418" s="150"/>
      <c r="W2418" s="141" t="str" cm="1">
        <f t="array" ref="W2418">IF(SUM(LEN(B2418:V2418))=0,"",IF(OR(OR(ISBLANK(F2418),SUM(LEN(C2418),LEN(D2418))=0),AND(NOT(E2418="Unknown"),ISBLANK(J2418)),AND(NOT(O2418="Unknown"),ISBLANK(R2418))),"Missing Information", INDEX(Table15[Entire Service Line Classification], MATCH(SUMIFS(Table15[Unique ID],Table15[System-Owned Portion],E2418,Table15[If Material Anything Other than "Lead" in Column E,Was Material Ever Previously Lead?],G2418,Table15[Customer-Owned Portion],O2418),Table15[Unique ID],0),0)))</f>
        <v>Non-lead</v>
      </c>
      <c r="X2418"/>
    </row>
    <row r="2419" spans="2:24" ht="30" x14ac:dyDescent="0.25">
      <c r="B2419" s="146">
        <v>63484684</v>
      </c>
      <c r="C2419" s="31" t="s">
        <v>2648</v>
      </c>
      <c r="D2419" s="31"/>
      <c r="E2419" s="44" t="s">
        <v>35</v>
      </c>
      <c r="F2419" s="43" t="s">
        <v>34</v>
      </c>
      <c r="G2419" s="84" t="s">
        <v>34</v>
      </c>
      <c r="H2419" s="31"/>
      <c r="I2419" s="31"/>
      <c r="J2419" s="84" t="s">
        <v>190</v>
      </c>
      <c r="K2419" s="31" t="s">
        <v>34</v>
      </c>
      <c r="L2419" s="31" t="s">
        <v>46</v>
      </c>
      <c r="M2419" s="169"/>
      <c r="N2419" s="148" t="s">
        <v>3033</v>
      </c>
      <c r="O2419" s="106" t="s">
        <v>35</v>
      </c>
      <c r="P2419" s="43">
        <v>2005</v>
      </c>
      <c r="Q2419" s="31">
        <v>1</v>
      </c>
      <c r="R2419" s="84" t="s">
        <v>188</v>
      </c>
      <c r="S2419" s="31" t="s">
        <v>34</v>
      </c>
      <c r="T2419" s="31"/>
      <c r="U2419" s="169"/>
      <c r="V2419" s="150"/>
      <c r="W2419" s="141" t="str" cm="1">
        <f t="array" ref="W2419">IF(SUM(LEN(B2419:V2419))=0,"",IF(OR(OR(ISBLANK(F2419),SUM(LEN(C2419),LEN(D2419))=0),AND(NOT(E2419="Unknown"),ISBLANK(J2419)),AND(NOT(O2419="Unknown"),ISBLANK(R2419))),"Missing Information", INDEX(Table15[Entire Service Line Classification], MATCH(SUMIFS(Table15[Unique ID],Table15[System-Owned Portion],E2419,Table15[If Material Anything Other than "Lead" in Column E,Was Material Ever Previously Lead?],G2419,Table15[Customer-Owned Portion],O2419),Table15[Unique ID],0),0)))</f>
        <v>Non-lead</v>
      </c>
      <c r="X2419"/>
    </row>
    <row r="2420" spans="2:24" ht="30" x14ac:dyDescent="0.25">
      <c r="B2420" s="146">
        <v>63223942</v>
      </c>
      <c r="C2420" s="31" t="s">
        <v>2649</v>
      </c>
      <c r="D2420" s="31"/>
      <c r="E2420" s="44" t="s">
        <v>35</v>
      </c>
      <c r="F2420" s="43" t="s">
        <v>34</v>
      </c>
      <c r="G2420" s="84" t="s">
        <v>34</v>
      </c>
      <c r="H2420" s="31"/>
      <c r="I2420" s="31"/>
      <c r="J2420" s="84" t="s">
        <v>190</v>
      </c>
      <c r="K2420" s="31" t="s">
        <v>34</v>
      </c>
      <c r="L2420" s="31" t="s">
        <v>46</v>
      </c>
      <c r="M2420" s="169"/>
      <c r="N2420" s="148" t="s">
        <v>3033</v>
      </c>
      <c r="O2420" s="106" t="s">
        <v>35</v>
      </c>
      <c r="P2420" s="43">
        <v>2005</v>
      </c>
      <c r="Q2420" s="31">
        <v>1</v>
      </c>
      <c r="R2420" s="84" t="s">
        <v>188</v>
      </c>
      <c r="S2420" s="31" t="s">
        <v>34</v>
      </c>
      <c r="T2420" s="31"/>
      <c r="U2420" s="169"/>
      <c r="V2420" s="150"/>
      <c r="W2420" s="141" t="str" cm="1">
        <f t="array" ref="W2420">IF(SUM(LEN(B2420:V2420))=0,"",IF(OR(OR(ISBLANK(F2420),SUM(LEN(C2420),LEN(D2420))=0),AND(NOT(E2420="Unknown"),ISBLANK(J2420)),AND(NOT(O2420="Unknown"),ISBLANK(R2420))),"Missing Information", INDEX(Table15[Entire Service Line Classification], MATCH(SUMIFS(Table15[Unique ID],Table15[System-Owned Portion],E2420,Table15[If Material Anything Other than "Lead" in Column E,Was Material Ever Previously Lead?],G2420,Table15[Customer-Owned Portion],O2420),Table15[Unique ID],0),0)))</f>
        <v>Non-lead</v>
      </c>
      <c r="X2420"/>
    </row>
    <row r="2421" spans="2:24" ht="30" x14ac:dyDescent="0.25">
      <c r="B2421" s="146">
        <v>63484748</v>
      </c>
      <c r="C2421" s="31" t="s">
        <v>2650</v>
      </c>
      <c r="D2421" s="31"/>
      <c r="E2421" s="44" t="s">
        <v>35</v>
      </c>
      <c r="F2421" s="43" t="s">
        <v>34</v>
      </c>
      <c r="G2421" s="84" t="s">
        <v>34</v>
      </c>
      <c r="H2421" s="31"/>
      <c r="I2421" s="31"/>
      <c r="J2421" s="84" t="s">
        <v>190</v>
      </c>
      <c r="K2421" s="31" t="s">
        <v>34</v>
      </c>
      <c r="L2421" s="31" t="s">
        <v>46</v>
      </c>
      <c r="M2421" s="169"/>
      <c r="N2421" s="148" t="s">
        <v>3033</v>
      </c>
      <c r="O2421" s="106" t="s">
        <v>35</v>
      </c>
      <c r="P2421" s="43">
        <v>2005</v>
      </c>
      <c r="Q2421" s="31">
        <v>1</v>
      </c>
      <c r="R2421" s="84" t="s">
        <v>188</v>
      </c>
      <c r="S2421" s="31" t="s">
        <v>34</v>
      </c>
      <c r="T2421" s="31"/>
      <c r="U2421" s="169"/>
      <c r="V2421" s="150"/>
      <c r="W2421" s="141" t="str" cm="1">
        <f t="array" ref="W2421">IF(SUM(LEN(B2421:V2421))=0,"",IF(OR(OR(ISBLANK(F2421),SUM(LEN(C2421),LEN(D2421))=0),AND(NOT(E2421="Unknown"),ISBLANK(J2421)),AND(NOT(O2421="Unknown"),ISBLANK(R2421))),"Missing Information", INDEX(Table15[Entire Service Line Classification], MATCH(SUMIFS(Table15[Unique ID],Table15[System-Owned Portion],E2421,Table15[If Material Anything Other than "Lead" in Column E,Was Material Ever Previously Lead?],G2421,Table15[Customer-Owned Portion],O2421),Table15[Unique ID],0),0)))</f>
        <v>Non-lead</v>
      </c>
      <c r="X2421"/>
    </row>
    <row r="2422" spans="2:24" ht="30" x14ac:dyDescent="0.25">
      <c r="B2422" s="146">
        <v>60805961</v>
      </c>
      <c r="C2422" s="31" t="s">
        <v>2651</v>
      </c>
      <c r="D2422" s="31"/>
      <c r="E2422" s="44" t="s">
        <v>35</v>
      </c>
      <c r="F2422" s="43" t="s">
        <v>34</v>
      </c>
      <c r="G2422" s="84" t="s">
        <v>34</v>
      </c>
      <c r="H2422" s="31"/>
      <c r="I2422" s="31"/>
      <c r="J2422" s="84" t="s">
        <v>190</v>
      </c>
      <c r="K2422" s="31" t="s">
        <v>34</v>
      </c>
      <c r="L2422" s="31" t="s">
        <v>46</v>
      </c>
      <c r="M2422" s="169"/>
      <c r="N2422" s="148" t="s">
        <v>3033</v>
      </c>
      <c r="O2422" s="106" t="s">
        <v>35</v>
      </c>
      <c r="P2422" s="43">
        <v>2005</v>
      </c>
      <c r="Q2422" s="31">
        <v>1</v>
      </c>
      <c r="R2422" s="84" t="s">
        <v>188</v>
      </c>
      <c r="S2422" s="31" t="s">
        <v>34</v>
      </c>
      <c r="T2422" s="31"/>
      <c r="U2422" s="169"/>
      <c r="V2422" s="150"/>
      <c r="W2422" s="141" t="str" cm="1">
        <f t="array" ref="W2422">IF(SUM(LEN(B2422:V2422))=0,"",IF(OR(OR(ISBLANK(F2422),SUM(LEN(C2422),LEN(D2422))=0),AND(NOT(E2422="Unknown"),ISBLANK(J2422)),AND(NOT(O2422="Unknown"),ISBLANK(R2422))),"Missing Information", INDEX(Table15[Entire Service Line Classification], MATCH(SUMIFS(Table15[Unique ID],Table15[System-Owned Portion],E2422,Table15[If Material Anything Other than "Lead" in Column E,Was Material Ever Previously Lead?],G2422,Table15[Customer-Owned Portion],O2422),Table15[Unique ID],0),0)))</f>
        <v>Non-lead</v>
      </c>
      <c r="X2422"/>
    </row>
    <row r="2423" spans="2:24" ht="30" x14ac:dyDescent="0.25">
      <c r="B2423" s="146">
        <v>62340085</v>
      </c>
      <c r="C2423" s="31" t="s">
        <v>2652</v>
      </c>
      <c r="D2423" s="31"/>
      <c r="E2423" s="44" t="s">
        <v>35</v>
      </c>
      <c r="F2423" s="43" t="s">
        <v>34</v>
      </c>
      <c r="G2423" s="84" t="s">
        <v>34</v>
      </c>
      <c r="H2423" s="31"/>
      <c r="I2423" s="31"/>
      <c r="J2423" s="84" t="s">
        <v>190</v>
      </c>
      <c r="K2423" s="31" t="s">
        <v>34</v>
      </c>
      <c r="L2423" s="31" t="s">
        <v>46</v>
      </c>
      <c r="M2423" s="169"/>
      <c r="N2423" s="148" t="s">
        <v>3033</v>
      </c>
      <c r="O2423" s="106" t="s">
        <v>35</v>
      </c>
      <c r="P2423" s="43">
        <v>2005</v>
      </c>
      <c r="Q2423" s="31">
        <v>1</v>
      </c>
      <c r="R2423" s="84" t="s">
        <v>188</v>
      </c>
      <c r="S2423" s="31" t="s">
        <v>34</v>
      </c>
      <c r="T2423" s="31"/>
      <c r="U2423" s="169"/>
      <c r="V2423" s="150"/>
      <c r="W2423" s="141" t="str" cm="1">
        <f t="array" ref="W2423">IF(SUM(LEN(B2423:V2423))=0,"",IF(OR(OR(ISBLANK(F2423),SUM(LEN(C2423),LEN(D2423))=0),AND(NOT(E2423="Unknown"),ISBLANK(J2423)),AND(NOT(O2423="Unknown"),ISBLANK(R2423))),"Missing Information", INDEX(Table15[Entire Service Line Classification], MATCH(SUMIFS(Table15[Unique ID],Table15[System-Owned Portion],E2423,Table15[If Material Anything Other than "Lead" in Column E,Was Material Ever Previously Lead?],G2423,Table15[Customer-Owned Portion],O2423),Table15[Unique ID],0),0)))</f>
        <v>Non-lead</v>
      </c>
      <c r="X2423"/>
    </row>
    <row r="2424" spans="2:24" ht="30" x14ac:dyDescent="0.25">
      <c r="B2424" s="146">
        <v>63484750</v>
      </c>
      <c r="C2424" s="31" t="s">
        <v>2653</v>
      </c>
      <c r="D2424" s="31"/>
      <c r="E2424" s="44" t="s">
        <v>35</v>
      </c>
      <c r="F2424" s="43" t="s">
        <v>34</v>
      </c>
      <c r="G2424" s="84" t="s">
        <v>34</v>
      </c>
      <c r="H2424" s="31"/>
      <c r="I2424" s="31"/>
      <c r="J2424" s="84" t="s">
        <v>190</v>
      </c>
      <c r="K2424" s="31" t="s">
        <v>34</v>
      </c>
      <c r="L2424" s="31" t="s">
        <v>46</v>
      </c>
      <c r="M2424" s="169"/>
      <c r="N2424" s="148" t="s">
        <v>3033</v>
      </c>
      <c r="O2424" s="106" t="s">
        <v>35</v>
      </c>
      <c r="P2424" s="43">
        <v>2005</v>
      </c>
      <c r="Q2424" s="31">
        <v>1</v>
      </c>
      <c r="R2424" s="84" t="s">
        <v>188</v>
      </c>
      <c r="S2424" s="31" t="s">
        <v>34</v>
      </c>
      <c r="T2424" s="31"/>
      <c r="U2424" s="169"/>
      <c r="V2424" s="150"/>
      <c r="W2424" s="141" t="str" cm="1">
        <f t="array" ref="W2424">IF(SUM(LEN(B2424:V2424))=0,"",IF(OR(OR(ISBLANK(F2424),SUM(LEN(C2424),LEN(D2424))=0),AND(NOT(E2424="Unknown"),ISBLANK(J2424)),AND(NOT(O2424="Unknown"),ISBLANK(R2424))),"Missing Information", INDEX(Table15[Entire Service Line Classification], MATCH(SUMIFS(Table15[Unique ID],Table15[System-Owned Portion],E2424,Table15[If Material Anything Other than "Lead" in Column E,Was Material Ever Previously Lead?],G2424,Table15[Customer-Owned Portion],O2424),Table15[Unique ID],0),0)))</f>
        <v>Non-lead</v>
      </c>
      <c r="X2424"/>
    </row>
    <row r="2425" spans="2:24" ht="30" x14ac:dyDescent="0.25">
      <c r="B2425" s="146">
        <v>62340094</v>
      </c>
      <c r="C2425" s="31" t="s">
        <v>2654</v>
      </c>
      <c r="D2425" s="31"/>
      <c r="E2425" s="44" t="s">
        <v>35</v>
      </c>
      <c r="F2425" s="43" t="s">
        <v>34</v>
      </c>
      <c r="G2425" s="84" t="s">
        <v>34</v>
      </c>
      <c r="H2425" s="31"/>
      <c r="I2425" s="31"/>
      <c r="J2425" s="84" t="s">
        <v>190</v>
      </c>
      <c r="K2425" s="31" t="s">
        <v>34</v>
      </c>
      <c r="L2425" s="31" t="s">
        <v>46</v>
      </c>
      <c r="M2425" s="169"/>
      <c r="N2425" s="148" t="s">
        <v>3033</v>
      </c>
      <c r="O2425" s="106" t="s">
        <v>35</v>
      </c>
      <c r="P2425" s="43">
        <v>2005</v>
      </c>
      <c r="Q2425" s="31">
        <v>1</v>
      </c>
      <c r="R2425" s="84" t="s">
        <v>188</v>
      </c>
      <c r="S2425" s="31" t="s">
        <v>34</v>
      </c>
      <c r="T2425" s="31"/>
      <c r="U2425" s="169"/>
      <c r="V2425" s="150"/>
      <c r="W2425" s="141" t="str" cm="1">
        <f t="array" ref="W2425">IF(SUM(LEN(B2425:V2425))=0,"",IF(OR(OR(ISBLANK(F2425),SUM(LEN(C2425),LEN(D2425))=0),AND(NOT(E2425="Unknown"),ISBLANK(J2425)),AND(NOT(O2425="Unknown"),ISBLANK(R2425))),"Missing Information", INDEX(Table15[Entire Service Line Classification], MATCH(SUMIFS(Table15[Unique ID],Table15[System-Owned Portion],E2425,Table15[If Material Anything Other than "Lead" in Column E,Was Material Ever Previously Lead?],G2425,Table15[Customer-Owned Portion],O2425),Table15[Unique ID],0),0)))</f>
        <v>Non-lead</v>
      </c>
      <c r="X2425"/>
    </row>
    <row r="2426" spans="2:24" ht="30" x14ac:dyDescent="0.25">
      <c r="B2426" s="146">
        <v>55606763</v>
      </c>
      <c r="C2426" s="31" t="s">
        <v>2655</v>
      </c>
      <c r="D2426" s="31"/>
      <c r="E2426" s="44" t="s">
        <v>35</v>
      </c>
      <c r="F2426" s="43" t="s">
        <v>34</v>
      </c>
      <c r="G2426" s="84" t="s">
        <v>34</v>
      </c>
      <c r="H2426" s="31"/>
      <c r="I2426" s="31"/>
      <c r="J2426" s="84" t="s">
        <v>190</v>
      </c>
      <c r="K2426" s="31" t="s">
        <v>34</v>
      </c>
      <c r="L2426" s="31" t="s">
        <v>46</v>
      </c>
      <c r="M2426" s="169"/>
      <c r="N2426" s="148" t="s">
        <v>3033</v>
      </c>
      <c r="O2426" s="106" t="s">
        <v>35</v>
      </c>
      <c r="P2426" s="43">
        <v>2005</v>
      </c>
      <c r="Q2426" s="31">
        <v>1</v>
      </c>
      <c r="R2426" s="84" t="s">
        <v>188</v>
      </c>
      <c r="S2426" s="31" t="s">
        <v>34</v>
      </c>
      <c r="T2426" s="31"/>
      <c r="U2426" s="169"/>
      <c r="V2426" s="150"/>
      <c r="W2426" s="141" t="str" cm="1">
        <f t="array" ref="W2426">IF(SUM(LEN(B2426:V2426))=0,"",IF(OR(OR(ISBLANK(F2426),SUM(LEN(C2426),LEN(D2426))=0),AND(NOT(E2426="Unknown"),ISBLANK(J2426)),AND(NOT(O2426="Unknown"),ISBLANK(R2426))),"Missing Information", INDEX(Table15[Entire Service Line Classification], MATCH(SUMIFS(Table15[Unique ID],Table15[System-Owned Portion],E2426,Table15[If Material Anything Other than "Lead" in Column E,Was Material Ever Previously Lead?],G2426,Table15[Customer-Owned Portion],O2426),Table15[Unique ID],0),0)))</f>
        <v>Non-lead</v>
      </c>
      <c r="X2426"/>
    </row>
    <row r="2427" spans="2:24" ht="30" x14ac:dyDescent="0.25">
      <c r="B2427" s="146">
        <v>63019402</v>
      </c>
      <c r="C2427" s="31" t="s">
        <v>2656</v>
      </c>
      <c r="D2427" s="31"/>
      <c r="E2427" s="44" t="s">
        <v>35</v>
      </c>
      <c r="F2427" s="43" t="s">
        <v>34</v>
      </c>
      <c r="G2427" s="84" t="s">
        <v>34</v>
      </c>
      <c r="H2427" s="31"/>
      <c r="I2427" s="31"/>
      <c r="J2427" s="84" t="s">
        <v>190</v>
      </c>
      <c r="K2427" s="31" t="s">
        <v>34</v>
      </c>
      <c r="L2427" s="31" t="s">
        <v>46</v>
      </c>
      <c r="M2427" s="169"/>
      <c r="N2427" s="148" t="s">
        <v>3033</v>
      </c>
      <c r="O2427" s="106" t="s">
        <v>35</v>
      </c>
      <c r="P2427" s="43">
        <v>2005</v>
      </c>
      <c r="Q2427" s="31">
        <v>1</v>
      </c>
      <c r="R2427" s="84" t="s">
        <v>188</v>
      </c>
      <c r="S2427" s="31" t="s">
        <v>34</v>
      </c>
      <c r="T2427" s="31"/>
      <c r="U2427" s="169"/>
      <c r="V2427" s="150"/>
      <c r="W2427" s="141" t="str" cm="1">
        <f t="array" ref="W2427">IF(SUM(LEN(B2427:V2427))=0,"",IF(OR(OR(ISBLANK(F2427),SUM(LEN(C2427),LEN(D2427))=0),AND(NOT(E2427="Unknown"),ISBLANK(J2427)),AND(NOT(O2427="Unknown"),ISBLANK(R2427))),"Missing Information", INDEX(Table15[Entire Service Line Classification], MATCH(SUMIFS(Table15[Unique ID],Table15[System-Owned Portion],E2427,Table15[If Material Anything Other than "Lead" in Column E,Was Material Ever Previously Lead?],G2427,Table15[Customer-Owned Portion],O2427),Table15[Unique ID],0),0)))</f>
        <v>Non-lead</v>
      </c>
      <c r="X2427"/>
    </row>
    <row r="2428" spans="2:24" ht="30" x14ac:dyDescent="0.25">
      <c r="B2428" s="146">
        <v>63019384</v>
      </c>
      <c r="C2428" s="31" t="s">
        <v>2657</v>
      </c>
      <c r="D2428" s="31"/>
      <c r="E2428" s="44" t="s">
        <v>35</v>
      </c>
      <c r="F2428" s="43" t="s">
        <v>34</v>
      </c>
      <c r="G2428" s="84" t="s">
        <v>34</v>
      </c>
      <c r="H2428" s="31"/>
      <c r="I2428" s="31"/>
      <c r="J2428" s="84" t="s">
        <v>190</v>
      </c>
      <c r="K2428" s="31" t="s">
        <v>34</v>
      </c>
      <c r="L2428" s="31" t="s">
        <v>46</v>
      </c>
      <c r="M2428" s="169"/>
      <c r="N2428" s="148" t="s">
        <v>3033</v>
      </c>
      <c r="O2428" s="106" t="s">
        <v>35</v>
      </c>
      <c r="P2428" s="43">
        <v>2005</v>
      </c>
      <c r="Q2428" s="31">
        <v>1</v>
      </c>
      <c r="R2428" s="84" t="s">
        <v>188</v>
      </c>
      <c r="S2428" s="31" t="s">
        <v>34</v>
      </c>
      <c r="T2428" s="31"/>
      <c r="U2428" s="169"/>
      <c r="V2428" s="150"/>
      <c r="W2428" s="141" t="str" cm="1">
        <f t="array" ref="W2428">IF(SUM(LEN(B2428:V2428))=0,"",IF(OR(OR(ISBLANK(F2428),SUM(LEN(C2428),LEN(D2428))=0),AND(NOT(E2428="Unknown"),ISBLANK(J2428)),AND(NOT(O2428="Unknown"),ISBLANK(R2428))),"Missing Information", INDEX(Table15[Entire Service Line Classification], MATCH(SUMIFS(Table15[Unique ID],Table15[System-Owned Portion],E2428,Table15[If Material Anything Other than "Lead" in Column E,Was Material Ever Previously Lead?],G2428,Table15[Customer-Owned Portion],O2428),Table15[Unique ID],0),0)))</f>
        <v>Non-lead</v>
      </c>
      <c r="X2428"/>
    </row>
    <row r="2429" spans="2:24" ht="30" x14ac:dyDescent="0.25">
      <c r="B2429" s="146">
        <v>58906457</v>
      </c>
      <c r="C2429" s="31" t="s">
        <v>2658</v>
      </c>
      <c r="D2429" s="31"/>
      <c r="E2429" s="44" t="s">
        <v>35</v>
      </c>
      <c r="F2429" s="43" t="s">
        <v>34</v>
      </c>
      <c r="G2429" s="84" t="s">
        <v>34</v>
      </c>
      <c r="H2429" s="31"/>
      <c r="I2429" s="31"/>
      <c r="J2429" s="84" t="s">
        <v>190</v>
      </c>
      <c r="K2429" s="31" t="s">
        <v>34</v>
      </c>
      <c r="L2429" s="31" t="s">
        <v>46</v>
      </c>
      <c r="M2429" s="169"/>
      <c r="N2429" s="148" t="s">
        <v>3033</v>
      </c>
      <c r="O2429" s="106" t="s">
        <v>35</v>
      </c>
      <c r="P2429" s="43">
        <v>2005</v>
      </c>
      <c r="Q2429" s="31">
        <v>1</v>
      </c>
      <c r="R2429" s="84" t="s">
        <v>188</v>
      </c>
      <c r="S2429" s="31" t="s">
        <v>34</v>
      </c>
      <c r="T2429" s="31"/>
      <c r="U2429" s="169"/>
      <c r="V2429" s="150"/>
      <c r="W2429" s="141" t="str" cm="1">
        <f t="array" ref="W2429">IF(SUM(LEN(B2429:V2429))=0,"",IF(OR(OR(ISBLANK(F2429),SUM(LEN(C2429),LEN(D2429))=0),AND(NOT(E2429="Unknown"),ISBLANK(J2429)),AND(NOT(O2429="Unknown"),ISBLANK(R2429))),"Missing Information", INDEX(Table15[Entire Service Line Classification], MATCH(SUMIFS(Table15[Unique ID],Table15[System-Owned Portion],E2429,Table15[If Material Anything Other than "Lead" in Column E,Was Material Ever Previously Lead?],G2429,Table15[Customer-Owned Portion],O2429),Table15[Unique ID],0),0)))</f>
        <v>Non-lead</v>
      </c>
      <c r="X2429"/>
    </row>
    <row r="2430" spans="2:24" ht="30" x14ac:dyDescent="0.25">
      <c r="B2430" s="146">
        <v>62340097</v>
      </c>
      <c r="C2430" s="31" t="s">
        <v>2659</v>
      </c>
      <c r="D2430" s="31"/>
      <c r="E2430" s="44" t="s">
        <v>35</v>
      </c>
      <c r="F2430" s="43" t="s">
        <v>34</v>
      </c>
      <c r="G2430" s="84" t="s">
        <v>34</v>
      </c>
      <c r="H2430" s="31"/>
      <c r="I2430" s="31"/>
      <c r="J2430" s="84" t="s">
        <v>190</v>
      </c>
      <c r="K2430" s="31" t="s">
        <v>34</v>
      </c>
      <c r="L2430" s="31" t="s">
        <v>46</v>
      </c>
      <c r="M2430" s="169"/>
      <c r="N2430" s="148" t="s">
        <v>3033</v>
      </c>
      <c r="O2430" s="106" t="s">
        <v>35</v>
      </c>
      <c r="P2430" s="43">
        <v>2005</v>
      </c>
      <c r="Q2430" s="31">
        <v>1</v>
      </c>
      <c r="R2430" s="84" t="s">
        <v>188</v>
      </c>
      <c r="S2430" s="31" t="s">
        <v>34</v>
      </c>
      <c r="T2430" s="31"/>
      <c r="U2430" s="169"/>
      <c r="V2430" s="150"/>
      <c r="W2430" s="141" t="str" cm="1">
        <f t="array" ref="W2430">IF(SUM(LEN(B2430:V2430))=0,"",IF(OR(OR(ISBLANK(F2430),SUM(LEN(C2430),LEN(D2430))=0),AND(NOT(E2430="Unknown"),ISBLANK(J2430)),AND(NOT(O2430="Unknown"),ISBLANK(R2430))),"Missing Information", INDEX(Table15[Entire Service Line Classification], MATCH(SUMIFS(Table15[Unique ID],Table15[System-Owned Portion],E2430,Table15[If Material Anything Other than "Lead" in Column E,Was Material Ever Previously Lead?],G2430,Table15[Customer-Owned Portion],O2430),Table15[Unique ID],0),0)))</f>
        <v>Non-lead</v>
      </c>
      <c r="X2430"/>
    </row>
    <row r="2431" spans="2:24" ht="30" x14ac:dyDescent="0.25">
      <c r="B2431" s="146">
        <v>62340073</v>
      </c>
      <c r="C2431" s="31" t="s">
        <v>2660</v>
      </c>
      <c r="D2431" s="31"/>
      <c r="E2431" s="44" t="s">
        <v>35</v>
      </c>
      <c r="F2431" s="43" t="s">
        <v>34</v>
      </c>
      <c r="G2431" s="84" t="s">
        <v>34</v>
      </c>
      <c r="H2431" s="31"/>
      <c r="I2431" s="31"/>
      <c r="J2431" s="84" t="s">
        <v>190</v>
      </c>
      <c r="K2431" s="31" t="s">
        <v>34</v>
      </c>
      <c r="L2431" s="31" t="s">
        <v>46</v>
      </c>
      <c r="M2431" s="169"/>
      <c r="N2431" s="148" t="s">
        <v>3033</v>
      </c>
      <c r="O2431" s="106" t="s">
        <v>35</v>
      </c>
      <c r="P2431" s="43">
        <v>2005</v>
      </c>
      <c r="Q2431" s="31">
        <v>1</v>
      </c>
      <c r="R2431" s="84" t="s">
        <v>188</v>
      </c>
      <c r="S2431" s="31" t="s">
        <v>34</v>
      </c>
      <c r="T2431" s="31"/>
      <c r="U2431" s="169"/>
      <c r="V2431" s="150"/>
      <c r="W2431" s="141" t="str" cm="1">
        <f t="array" ref="W2431">IF(SUM(LEN(B2431:V2431))=0,"",IF(OR(OR(ISBLANK(F2431),SUM(LEN(C2431),LEN(D2431))=0),AND(NOT(E2431="Unknown"),ISBLANK(J2431)),AND(NOT(O2431="Unknown"),ISBLANK(R2431))),"Missing Information", INDEX(Table15[Entire Service Line Classification], MATCH(SUMIFS(Table15[Unique ID],Table15[System-Owned Portion],E2431,Table15[If Material Anything Other than "Lead" in Column E,Was Material Ever Previously Lead?],G2431,Table15[Customer-Owned Portion],O2431),Table15[Unique ID],0),0)))</f>
        <v>Non-lead</v>
      </c>
      <c r="X2431"/>
    </row>
    <row r="2432" spans="2:24" ht="30" x14ac:dyDescent="0.25">
      <c r="B2432" s="146">
        <v>63019422</v>
      </c>
      <c r="C2432" s="31" t="s">
        <v>2661</v>
      </c>
      <c r="D2432" s="31"/>
      <c r="E2432" s="44" t="s">
        <v>35</v>
      </c>
      <c r="F2432" s="43" t="s">
        <v>34</v>
      </c>
      <c r="G2432" s="84" t="s">
        <v>34</v>
      </c>
      <c r="H2432" s="31"/>
      <c r="I2432" s="31"/>
      <c r="J2432" s="84" t="s">
        <v>190</v>
      </c>
      <c r="K2432" s="31" t="s">
        <v>34</v>
      </c>
      <c r="L2432" s="31" t="s">
        <v>46</v>
      </c>
      <c r="M2432" s="169"/>
      <c r="N2432" s="148" t="s">
        <v>3033</v>
      </c>
      <c r="O2432" s="106" t="s">
        <v>35</v>
      </c>
      <c r="P2432" s="43">
        <v>2005</v>
      </c>
      <c r="Q2432" s="31">
        <v>1</v>
      </c>
      <c r="R2432" s="84" t="s">
        <v>188</v>
      </c>
      <c r="S2432" s="31" t="s">
        <v>34</v>
      </c>
      <c r="T2432" s="31"/>
      <c r="U2432" s="169"/>
      <c r="V2432" s="150"/>
      <c r="W2432" s="141" t="str" cm="1">
        <f t="array" ref="W2432">IF(SUM(LEN(B2432:V2432))=0,"",IF(OR(OR(ISBLANK(F2432),SUM(LEN(C2432),LEN(D2432))=0),AND(NOT(E2432="Unknown"),ISBLANK(J2432)),AND(NOT(O2432="Unknown"),ISBLANK(R2432))),"Missing Information", INDEX(Table15[Entire Service Line Classification], MATCH(SUMIFS(Table15[Unique ID],Table15[System-Owned Portion],E2432,Table15[If Material Anything Other than "Lead" in Column E,Was Material Ever Previously Lead?],G2432,Table15[Customer-Owned Portion],O2432),Table15[Unique ID],0),0)))</f>
        <v>Non-lead</v>
      </c>
      <c r="X2432"/>
    </row>
    <row r="2433" spans="2:24" ht="30" x14ac:dyDescent="0.25">
      <c r="B2433" s="146">
        <v>63019421</v>
      </c>
      <c r="C2433" s="31" t="s">
        <v>2662</v>
      </c>
      <c r="D2433" s="31"/>
      <c r="E2433" s="44" t="s">
        <v>35</v>
      </c>
      <c r="F2433" s="43" t="s">
        <v>34</v>
      </c>
      <c r="G2433" s="84" t="s">
        <v>34</v>
      </c>
      <c r="H2433" s="31"/>
      <c r="I2433" s="31"/>
      <c r="J2433" s="84" t="s">
        <v>190</v>
      </c>
      <c r="K2433" s="31" t="s">
        <v>34</v>
      </c>
      <c r="L2433" s="31" t="s">
        <v>46</v>
      </c>
      <c r="M2433" s="169"/>
      <c r="N2433" s="148" t="s">
        <v>3033</v>
      </c>
      <c r="O2433" s="106" t="s">
        <v>35</v>
      </c>
      <c r="P2433" s="43">
        <v>2005</v>
      </c>
      <c r="Q2433" s="31">
        <v>1</v>
      </c>
      <c r="R2433" s="84" t="s">
        <v>188</v>
      </c>
      <c r="S2433" s="31" t="s">
        <v>34</v>
      </c>
      <c r="T2433" s="31"/>
      <c r="U2433" s="169"/>
      <c r="V2433" s="150"/>
      <c r="W2433" s="141" t="str" cm="1">
        <f t="array" ref="W2433">IF(SUM(LEN(B2433:V2433))=0,"",IF(OR(OR(ISBLANK(F2433),SUM(LEN(C2433),LEN(D2433))=0),AND(NOT(E2433="Unknown"),ISBLANK(J2433)),AND(NOT(O2433="Unknown"),ISBLANK(R2433))),"Missing Information", INDEX(Table15[Entire Service Line Classification], MATCH(SUMIFS(Table15[Unique ID],Table15[System-Owned Portion],E2433,Table15[If Material Anything Other than "Lead" in Column E,Was Material Ever Previously Lead?],G2433,Table15[Customer-Owned Portion],O2433),Table15[Unique ID],0),0)))</f>
        <v>Non-lead</v>
      </c>
      <c r="X2433"/>
    </row>
    <row r="2434" spans="2:24" ht="30" x14ac:dyDescent="0.25">
      <c r="B2434" s="146">
        <v>63019387</v>
      </c>
      <c r="C2434" s="31" t="s">
        <v>2663</v>
      </c>
      <c r="D2434" s="31"/>
      <c r="E2434" s="44" t="s">
        <v>35</v>
      </c>
      <c r="F2434" s="43" t="s">
        <v>34</v>
      </c>
      <c r="G2434" s="84" t="s">
        <v>34</v>
      </c>
      <c r="H2434" s="31"/>
      <c r="I2434" s="31"/>
      <c r="J2434" s="84" t="s">
        <v>190</v>
      </c>
      <c r="K2434" s="31" t="s">
        <v>34</v>
      </c>
      <c r="L2434" s="31" t="s">
        <v>46</v>
      </c>
      <c r="M2434" s="169"/>
      <c r="N2434" s="148" t="s">
        <v>3033</v>
      </c>
      <c r="O2434" s="106" t="s">
        <v>35</v>
      </c>
      <c r="P2434" s="43">
        <v>2005</v>
      </c>
      <c r="Q2434" s="31">
        <v>1</v>
      </c>
      <c r="R2434" s="84" t="s">
        <v>188</v>
      </c>
      <c r="S2434" s="31" t="s">
        <v>34</v>
      </c>
      <c r="T2434" s="31"/>
      <c r="U2434" s="169"/>
      <c r="V2434" s="150"/>
      <c r="W2434" s="141" t="str" cm="1">
        <f t="array" ref="W2434">IF(SUM(LEN(B2434:V2434))=0,"",IF(OR(OR(ISBLANK(F2434),SUM(LEN(C2434),LEN(D2434))=0),AND(NOT(E2434="Unknown"),ISBLANK(J2434)),AND(NOT(O2434="Unknown"),ISBLANK(R2434))),"Missing Information", INDEX(Table15[Entire Service Line Classification], MATCH(SUMIFS(Table15[Unique ID],Table15[System-Owned Portion],E2434,Table15[If Material Anything Other than "Lead" in Column E,Was Material Ever Previously Lead?],G2434,Table15[Customer-Owned Portion],O2434),Table15[Unique ID],0),0)))</f>
        <v>Non-lead</v>
      </c>
      <c r="X2434"/>
    </row>
    <row r="2435" spans="2:24" ht="30" x14ac:dyDescent="0.25">
      <c r="B2435" s="146">
        <v>60805994</v>
      </c>
      <c r="C2435" s="31" t="s">
        <v>2664</v>
      </c>
      <c r="D2435" s="31"/>
      <c r="E2435" s="44" t="s">
        <v>35</v>
      </c>
      <c r="F2435" s="43" t="s">
        <v>34</v>
      </c>
      <c r="G2435" s="84" t="s">
        <v>34</v>
      </c>
      <c r="H2435" s="31"/>
      <c r="I2435" s="31"/>
      <c r="J2435" s="84" t="s">
        <v>190</v>
      </c>
      <c r="K2435" s="31" t="s">
        <v>34</v>
      </c>
      <c r="L2435" s="31" t="s">
        <v>46</v>
      </c>
      <c r="M2435" s="169"/>
      <c r="N2435" s="148" t="s">
        <v>3033</v>
      </c>
      <c r="O2435" s="106" t="s">
        <v>35</v>
      </c>
      <c r="P2435" s="43">
        <v>2005</v>
      </c>
      <c r="Q2435" s="31">
        <v>1</v>
      </c>
      <c r="R2435" s="84" t="s">
        <v>188</v>
      </c>
      <c r="S2435" s="31" t="s">
        <v>34</v>
      </c>
      <c r="T2435" s="31"/>
      <c r="U2435" s="169"/>
      <c r="V2435" s="150"/>
      <c r="W2435" s="141" t="str" cm="1">
        <f t="array" ref="W2435">IF(SUM(LEN(B2435:V2435))=0,"",IF(OR(OR(ISBLANK(F2435),SUM(LEN(C2435),LEN(D2435))=0),AND(NOT(E2435="Unknown"),ISBLANK(J2435)),AND(NOT(O2435="Unknown"),ISBLANK(R2435))),"Missing Information", INDEX(Table15[Entire Service Line Classification], MATCH(SUMIFS(Table15[Unique ID],Table15[System-Owned Portion],E2435,Table15[If Material Anything Other than "Lead" in Column E,Was Material Ever Previously Lead?],G2435,Table15[Customer-Owned Portion],O2435),Table15[Unique ID],0),0)))</f>
        <v>Non-lead</v>
      </c>
      <c r="X2435"/>
    </row>
    <row r="2436" spans="2:24" ht="30" x14ac:dyDescent="0.25">
      <c r="B2436" s="146">
        <v>62340090</v>
      </c>
      <c r="C2436" s="31" t="s">
        <v>2665</v>
      </c>
      <c r="D2436" s="31"/>
      <c r="E2436" s="44" t="s">
        <v>35</v>
      </c>
      <c r="F2436" s="43" t="s">
        <v>34</v>
      </c>
      <c r="G2436" s="84" t="s">
        <v>34</v>
      </c>
      <c r="H2436" s="31"/>
      <c r="I2436" s="31"/>
      <c r="J2436" s="84" t="s">
        <v>190</v>
      </c>
      <c r="K2436" s="31" t="s">
        <v>34</v>
      </c>
      <c r="L2436" s="31" t="s">
        <v>46</v>
      </c>
      <c r="M2436" s="169"/>
      <c r="N2436" s="148" t="s">
        <v>3033</v>
      </c>
      <c r="O2436" s="106" t="s">
        <v>35</v>
      </c>
      <c r="P2436" s="43">
        <v>2005</v>
      </c>
      <c r="Q2436" s="31">
        <v>1</v>
      </c>
      <c r="R2436" s="84" t="s">
        <v>188</v>
      </c>
      <c r="S2436" s="31" t="s">
        <v>34</v>
      </c>
      <c r="T2436" s="31"/>
      <c r="U2436" s="169"/>
      <c r="V2436" s="150"/>
      <c r="W2436" s="141" t="str" cm="1">
        <f t="array" ref="W2436">IF(SUM(LEN(B2436:V2436))=0,"",IF(OR(OR(ISBLANK(F2436),SUM(LEN(C2436),LEN(D2436))=0),AND(NOT(E2436="Unknown"),ISBLANK(J2436)),AND(NOT(O2436="Unknown"),ISBLANK(R2436))),"Missing Information", INDEX(Table15[Entire Service Line Classification], MATCH(SUMIFS(Table15[Unique ID],Table15[System-Owned Portion],E2436,Table15[If Material Anything Other than "Lead" in Column E,Was Material Ever Previously Lead?],G2436,Table15[Customer-Owned Portion],O2436),Table15[Unique ID],0),0)))</f>
        <v>Non-lead</v>
      </c>
      <c r="X2436"/>
    </row>
    <row r="2437" spans="2:24" ht="30" x14ac:dyDescent="0.25">
      <c r="B2437" s="146">
        <v>63019423</v>
      </c>
      <c r="C2437" s="31" t="s">
        <v>2666</v>
      </c>
      <c r="D2437" s="31"/>
      <c r="E2437" s="44" t="s">
        <v>35</v>
      </c>
      <c r="F2437" s="43" t="s">
        <v>34</v>
      </c>
      <c r="G2437" s="84" t="s">
        <v>34</v>
      </c>
      <c r="H2437" s="31"/>
      <c r="I2437" s="31"/>
      <c r="J2437" s="84" t="s">
        <v>190</v>
      </c>
      <c r="K2437" s="31" t="s">
        <v>34</v>
      </c>
      <c r="L2437" s="31" t="s">
        <v>46</v>
      </c>
      <c r="M2437" s="169"/>
      <c r="N2437" s="148" t="s">
        <v>3033</v>
      </c>
      <c r="O2437" s="106" t="s">
        <v>35</v>
      </c>
      <c r="P2437" s="43">
        <v>2005</v>
      </c>
      <c r="Q2437" s="31">
        <v>1</v>
      </c>
      <c r="R2437" s="84" t="s">
        <v>188</v>
      </c>
      <c r="S2437" s="31" t="s">
        <v>34</v>
      </c>
      <c r="T2437" s="31"/>
      <c r="U2437" s="169"/>
      <c r="V2437" s="150"/>
      <c r="W2437" s="141" t="str" cm="1">
        <f t="array" ref="W2437">IF(SUM(LEN(B2437:V2437))=0,"",IF(OR(OR(ISBLANK(F2437),SUM(LEN(C2437),LEN(D2437))=0),AND(NOT(E2437="Unknown"),ISBLANK(J2437)),AND(NOT(O2437="Unknown"),ISBLANK(R2437))),"Missing Information", INDEX(Table15[Entire Service Line Classification], MATCH(SUMIFS(Table15[Unique ID],Table15[System-Owned Portion],E2437,Table15[If Material Anything Other than "Lead" in Column E,Was Material Ever Previously Lead?],G2437,Table15[Customer-Owned Portion],O2437),Table15[Unique ID],0),0)))</f>
        <v>Non-lead</v>
      </c>
      <c r="X2437"/>
    </row>
    <row r="2438" spans="2:24" ht="30" x14ac:dyDescent="0.25">
      <c r="B2438" s="146">
        <v>63019426</v>
      </c>
      <c r="C2438" s="31" t="s">
        <v>2667</v>
      </c>
      <c r="D2438" s="31"/>
      <c r="E2438" s="44" t="s">
        <v>35</v>
      </c>
      <c r="F2438" s="43" t="s">
        <v>34</v>
      </c>
      <c r="G2438" s="84" t="s">
        <v>34</v>
      </c>
      <c r="H2438" s="31"/>
      <c r="I2438" s="31"/>
      <c r="J2438" s="84" t="s">
        <v>190</v>
      </c>
      <c r="K2438" s="31" t="s">
        <v>34</v>
      </c>
      <c r="L2438" s="31" t="s">
        <v>46</v>
      </c>
      <c r="M2438" s="169"/>
      <c r="N2438" s="148" t="s">
        <v>3033</v>
      </c>
      <c r="O2438" s="106" t="s">
        <v>35</v>
      </c>
      <c r="P2438" s="43">
        <v>2005</v>
      </c>
      <c r="Q2438" s="31">
        <v>1</v>
      </c>
      <c r="R2438" s="84" t="s">
        <v>188</v>
      </c>
      <c r="S2438" s="31" t="s">
        <v>34</v>
      </c>
      <c r="T2438" s="31"/>
      <c r="U2438" s="169"/>
      <c r="V2438" s="150"/>
      <c r="W2438" s="141" t="str" cm="1">
        <f t="array" ref="W2438">IF(SUM(LEN(B2438:V2438))=0,"",IF(OR(OR(ISBLANK(F2438),SUM(LEN(C2438),LEN(D2438))=0),AND(NOT(E2438="Unknown"),ISBLANK(J2438)),AND(NOT(O2438="Unknown"),ISBLANK(R2438))),"Missing Information", INDEX(Table15[Entire Service Line Classification], MATCH(SUMIFS(Table15[Unique ID],Table15[System-Owned Portion],E2438,Table15[If Material Anything Other than "Lead" in Column E,Was Material Ever Previously Lead?],G2438,Table15[Customer-Owned Portion],O2438),Table15[Unique ID],0),0)))</f>
        <v>Non-lead</v>
      </c>
      <c r="X2438"/>
    </row>
    <row r="2439" spans="2:24" ht="30" x14ac:dyDescent="0.25">
      <c r="B2439" s="146">
        <v>57530420</v>
      </c>
      <c r="C2439" s="31" t="s">
        <v>2668</v>
      </c>
      <c r="D2439" s="31"/>
      <c r="E2439" s="44" t="s">
        <v>35</v>
      </c>
      <c r="F2439" s="43" t="s">
        <v>34</v>
      </c>
      <c r="G2439" s="84" t="s">
        <v>34</v>
      </c>
      <c r="H2439" s="31"/>
      <c r="I2439" s="31"/>
      <c r="J2439" s="84" t="s">
        <v>190</v>
      </c>
      <c r="K2439" s="31" t="s">
        <v>34</v>
      </c>
      <c r="L2439" s="31" t="s">
        <v>46</v>
      </c>
      <c r="M2439" s="169"/>
      <c r="N2439" s="148" t="s">
        <v>3033</v>
      </c>
      <c r="O2439" s="106" t="s">
        <v>35</v>
      </c>
      <c r="P2439" s="43">
        <v>2005</v>
      </c>
      <c r="Q2439" s="31">
        <v>1</v>
      </c>
      <c r="R2439" s="84" t="s">
        <v>188</v>
      </c>
      <c r="S2439" s="31" t="s">
        <v>34</v>
      </c>
      <c r="T2439" s="31"/>
      <c r="U2439" s="169"/>
      <c r="V2439" s="150"/>
      <c r="W2439" s="141" t="str" cm="1">
        <f t="array" ref="W2439">IF(SUM(LEN(B2439:V2439))=0,"",IF(OR(OR(ISBLANK(F2439),SUM(LEN(C2439),LEN(D2439))=0),AND(NOT(E2439="Unknown"),ISBLANK(J2439)),AND(NOT(O2439="Unknown"),ISBLANK(R2439))),"Missing Information", INDEX(Table15[Entire Service Line Classification], MATCH(SUMIFS(Table15[Unique ID],Table15[System-Owned Portion],E2439,Table15[If Material Anything Other than "Lead" in Column E,Was Material Ever Previously Lead?],G2439,Table15[Customer-Owned Portion],O2439),Table15[Unique ID],0),0)))</f>
        <v>Non-lead</v>
      </c>
      <c r="X2439"/>
    </row>
    <row r="2440" spans="2:24" ht="30" x14ac:dyDescent="0.25">
      <c r="B2440" s="146">
        <v>52490110</v>
      </c>
      <c r="C2440" s="31" t="s">
        <v>2669</v>
      </c>
      <c r="D2440" s="31"/>
      <c r="E2440" s="44" t="s">
        <v>35</v>
      </c>
      <c r="F2440" s="43" t="s">
        <v>34</v>
      </c>
      <c r="G2440" s="84" t="s">
        <v>34</v>
      </c>
      <c r="H2440" s="31"/>
      <c r="I2440" s="31"/>
      <c r="J2440" s="84" t="s">
        <v>190</v>
      </c>
      <c r="K2440" s="31" t="s">
        <v>34</v>
      </c>
      <c r="L2440" s="31" t="s">
        <v>46</v>
      </c>
      <c r="M2440" s="169"/>
      <c r="N2440" s="148" t="s">
        <v>3033</v>
      </c>
      <c r="O2440" s="106" t="s">
        <v>35</v>
      </c>
      <c r="P2440" s="43">
        <v>2005</v>
      </c>
      <c r="Q2440" s="31">
        <v>1</v>
      </c>
      <c r="R2440" s="84" t="s">
        <v>188</v>
      </c>
      <c r="S2440" s="31" t="s">
        <v>34</v>
      </c>
      <c r="T2440" s="31"/>
      <c r="U2440" s="169"/>
      <c r="V2440" s="150"/>
      <c r="W2440" s="141" t="str" cm="1">
        <f t="array" ref="W2440">IF(SUM(LEN(B2440:V2440))=0,"",IF(OR(OR(ISBLANK(F2440),SUM(LEN(C2440),LEN(D2440))=0),AND(NOT(E2440="Unknown"),ISBLANK(J2440)),AND(NOT(O2440="Unknown"),ISBLANK(R2440))),"Missing Information", INDEX(Table15[Entire Service Line Classification], MATCH(SUMIFS(Table15[Unique ID],Table15[System-Owned Portion],E2440,Table15[If Material Anything Other than "Lead" in Column E,Was Material Ever Previously Lead?],G2440,Table15[Customer-Owned Portion],O2440),Table15[Unique ID],0),0)))</f>
        <v>Non-lead</v>
      </c>
      <c r="X2440"/>
    </row>
    <row r="2441" spans="2:24" ht="30" x14ac:dyDescent="0.25">
      <c r="B2441" s="146">
        <v>63484673</v>
      </c>
      <c r="C2441" s="31" t="s">
        <v>2670</v>
      </c>
      <c r="D2441" s="31"/>
      <c r="E2441" s="44" t="s">
        <v>35</v>
      </c>
      <c r="F2441" s="43" t="s">
        <v>34</v>
      </c>
      <c r="G2441" s="84" t="s">
        <v>34</v>
      </c>
      <c r="H2441" s="31"/>
      <c r="I2441" s="31"/>
      <c r="J2441" s="84" t="s">
        <v>190</v>
      </c>
      <c r="K2441" s="31" t="s">
        <v>34</v>
      </c>
      <c r="L2441" s="31" t="s">
        <v>46</v>
      </c>
      <c r="M2441" s="169"/>
      <c r="N2441" s="148" t="s">
        <v>3033</v>
      </c>
      <c r="O2441" s="106" t="s">
        <v>35</v>
      </c>
      <c r="P2441" s="43">
        <v>2005</v>
      </c>
      <c r="Q2441" s="31">
        <v>1</v>
      </c>
      <c r="R2441" s="84" t="s">
        <v>188</v>
      </c>
      <c r="S2441" s="31" t="s">
        <v>34</v>
      </c>
      <c r="T2441" s="31"/>
      <c r="U2441" s="169"/>
      <c r="V2441" s="150"/>
      <c r="W2441" s="141" t="str" cm="1">
        <f t="array" ref="W2441">IF(SUM(LEN(B2441:V2441))=0,"",IF(OR(OR(ISBLANK(F2441),SUM(LEN(C2441),LEN(D2441))=0),AND(NOT(E2441="Unknown"),ISBLANK(J2441)),AND(NOT(O2441="Unknown"),ISBLANK(R2441))),"Missing Information", INDEX(Table15[Entire Service Line Classification], MATCH(SUMIFS(Table15[Unique ID],Table15[System-Owned Portion],E2441,Table15[If Material Anything Other than "Lead" in Column E,Was Material Ever Previously Lead?],G2441,Table15[Customer-Owned Portion],O2441),Table15[Unique ID],0),0)))</f>
        <v>Non-lead</v>
      </c>
      <c r="X2441"/>
    </row>
    <row r="2442" spans="2:24" ht="30" x14ac:dyDescent="0.25">
      <c r="B2442" s="146">
        <v>62340099</v>
      </c>
      <c r="C2442" s="31" t="s">
        <v>2671</v>
      </c>
      <c r="D2442" s="31"/>
      <c r="E2442" s="44" t="s">
        <v>35</v>
      </c>
      <c r="F2442" s="43" t="s">
        <v>34</v>
      </c>
      <c r="G2442" s="84" t="s">
        <v>34</v>
      </c>
      <c r="H2442" s="31"/>
      <c r="I2442" s="31"/>
      <c r="J2442" s="84" t="s">
        <v>190</v>
      </c>
      <c r="K2442" s="31" t="s">
        <v>34</v>
      </c>
      <c r="L2442" s="31" t="s">
        <v>46</v>
      </c>
      <c r="M2442" s="169"/>
      <c r="N2442" s="148" t="s">
        <v>3033</v>
      </c>
      <c r="O2442" s="106" t="s">
        <v>35</v>
      </c>
      <c r="P2442" s="43">
        <v>2005</v>
      </c>
      <c r="Q2442" s="31">
        <v>1</v>
      </c>
      <c r="R2442" s="84" t="s">
        <v>188</v>
      </c>
      <c r="S2442" s="31" t="s">
        <v>34</v>
      </c>
      <c r="T2442" s="31"/>
      <c r="U2442" s="169"/>
      <c r="V2442" s="150"/>
      <c r="W2442" s="141" t="str" cm="1">
        <f t="array" ref="W2442">IF(SUM(LEN(B2442:V2442))=0,"",IF(OR(OR(ISBLANK(F2442),SUM(LEN(C2442),LEN(D2442))=0),AND(NOT(E2442="Unknown"),ISBLANK(J2442)),AND(NOT(O2442="Unknown"),ISBLANK(R2442))),"Missing Information", INDEX(Table15[Entire Service Line Classification], MATCH(SUMIFS(Table15[Unique ID],Table15[System-Owned Portion],E2442,Table15[If Material Anything Other than "Lead" in Column E,Was Material Ever Previously Lead?],G2442,Table15[Customer-Owned Portion],O2442),Table15[Unique ID],0),0)))</f>
        <v>Non-lead</v>
      </c>
      <c r="X2442"/>
    </row>
    <row r="2443" spans="2:24" ht="30" x14ac:dyDescent="0.25">
      <c r="B2443" s="146">
        <v>63484753</v>
      </c>
      <c r="C2443" s="31" t="s">
        <v>2672</v>
      </c>
      <c r="D2443" s="31"/>
      <c r="E2443" s="44" t="s">
        <v>35</v>
      </c>
      <c r="F2443" s="43" t="s">
        <v>34</v>
      </c>
      <c r="G2443" s="84" t="s">
        <v>34</v>
      </c>
      <c r="H2443" s="31"/>
      <c r="I2443" s="31"/>
      <c r="J2443" s="84" t="s">
        <v>190</v>
      </c>
      <c r="K2443" s="31" t="s">
        <v>34</v>
      </c>
      <c r="L2443" s="31" t="s">
        <v>46</v>
      </c>
      <c r="M2443" s="169"/>
      <c r="N2443" s="148" t="s">
        <v>3033</v>
      </c>
      <c r="O2443" s="106" t="s">
        <v>35</v>
      </c>
      <c r="P2443" s="43">
        <v>2005</v>
      </c>
      <c r="Q2443" s="31">
        <v>1</v>
      </c>
      <c r="R2443" s="84" t="s">
        <v>188</v>
      </c>
      <c r="S2443" s="31" t="s">
        <v>34</v>
      </c>
      <c r="T2443" s="31"/>
      <c r="U2443" s="169"/>
      <c r="V2443" s="150"/>
      <c r="W2443" s="141" t="str" cm="1">
        <f t="array" ref="W2443">IF(SUM(LEN(B2443:V2443))=0,"",IF(OR(OR(ISBLANK(F2443),SUM(LEN(C2443),LEN(D2443))=0),AND(NOT(E2443="Unknown"),ISBLANK(J2443)),AND(NOT(O2443="Unknown"),ISBLANK(R2443))),"Missing Information", INDEX(Table15[Entire Service Line Classification], MATCH(SUMIFS(Table15[Unique ID],Table15[System-Owned Portion],E2443,Table15[If Material Anything Other than "Lead" in Column E,Was Material Ever Previously Lead?],G2443,Table15[Customer-Owned Portion],O2443),Table15[Unique ID],0),0)))</f>
        <v>Non-lead</v>
      </c>
      <c r="X2443"/>
    </row>
    <row r="2444" spans="2:24" ht="30" x14ac:dyDescent="0.25">
      <c r="B2444" s="146">
        <v>63484757</v>
      </c>
      <c r="C2444" s="31" t="s">
        <v>2673</v>
      </c>
      <c r="D2444" s="31"/>
      <c r="E2444" s="44" t="s">
        <v>35</v>
      </c>
      <c r="F2444" s="43" t="s">
        <v>34</v>
      </c>
      <c r="G2444" s="84" t="s">
        <v>34</v>
      </c>
      <c r="H2444" s="31"/>
      <c r="I2444" s="31"/>
      <c r="J2444" s="84" t="s">
        <v>190</v>
      </c>
      <c r="K2444" s="31" t="s">
        <v>34</v>
      </c>
      <c r="L2444" s="31" t="s">
        <v>46</v>
      </c>
      <c r="M2444" s="169"/>
      <c r="N2444" s="148" t="s">
        <v>3033</v>
      </c>
      <c r="O2444" s="106" t="s">
        <v>35</v>
      </c>
      <c r="P2444" s="43">
        <v>2005</v>
      </c>
      <c r="Q2444" s="31">
        <v>1</v>
      </c>
      <c r="R2444" s="84" t="s">
        <v>188</v>
      </c>
      <c r="S2444" s="31" t="s">
        <v>34</v>
      </c>
      <c r="T2444" s="31"/>
      <c r="U2444" s="169"/>
      <c r="V2444" s="150"/>
      <c r="W2444" s="141" t="str" cm="1">
        <f t="array" ref="W2444">IF(SUM(LEN(B2444:V2444))=0,"",IF(OR(OR(ISBLANK(F2444),SUM(LEN(C2444),LEN(D2444))=0),AND(NOT(E2444="Unknown"),ISBLANK(J2444)),AND(NOT(O2444="Unknown"),ISBLANK(R2444))),"Missing Information", INDEX(Table15[Entire Service Line Classification], MATCH(SUMIFS(Table15[Unique ID],Table15[System-Owned Portion],E2444,Table15[If Material Anything Other than "Lead" in Column E,Was Material Ever Previously Lead?],G2444,Table15[Customer-Owned Portion],O2444),Table15[Unique ID],0),0)))</f>
        <v>Non-lead</v>
      </c>
      <c r="X2444"/>
    </row>
    <row r="2445" spans="2:24" ht="30" x14ac:dyDescent="0.25">
      <c r="B2445" s="146">
        <v>59368718</v>
      </c>
      <c r="C2445" s="31" t="s">
        <v>2674</v>
      </c>
      <c r="D2445" s="31"/>
      <c r="E2445" s="44" t="s">
        <v>35</v>
      </c>
      <c r="F2445" s="43" t="s">
        <v>34</v>
      </c>
      <c r="G2445" s="84" t="s">
        <v>34</v>
      </c>
      <c r="H2445" s="31"/>
      <c r="I2445" s="31"/>
      <c r="J2445" s="84" t="s">
        <v>190</v>
      </c>
      <c r="K2445" s="31" t="s">
        <v>34</v>
      </c>
      <c r="L2445" s="31" t="s">
        <v>46</v>
      </c>
      <c r="M2445" s="169"/>
      <c r="N2445" s="148" t="s">
        <v>3033</v>
      </c>
      <c r="O2445" s="106" t="s">
        <v>35</v>
      </c>
      <c r="P2445" s="43">
        <v>2005</v>
      </c>
      <c r="Q2445" s="31">
        <v>1</v>
      </c>
      <c r="R2445" s="84" t="s">
        <v>188</v>
      </c>
      <c r="S2445" s="31" t="s">
        <v>34</v>
      </c>
      <c r="T2445" s="31"/>
      <c r="U2445" s="169"/>
      <c r="V2445" s="150"/>
      <c r="W2445" s="141" t="str" cm="1">
        <f t="array" ref="W2445">IF(SUM(LEN(B2445:V2445))=0,"",IF(OR(OR(ISBLANK(F2445),SUM(LEN(C2445),LEN(D2445))=0),AND(NOT(E2445="Unknown"),ISBLANK(J2445)),AND(NOT(O2445="Unknown"),ISBLANK(R2445))),"Missing Information", INDEX(Table15[Entire Service Line Classification], MATCH(SUMIFS(Table15[Unique ID],Table15[System-Owned Portion],E2445,Table15[If Material Anything Other than "Lead" in Column E,Was Material Ever Previously Lead?],G2445,Table15[Customer-Owned Portion],O2445),Table15[Unique ID],0),0)))</f>
        <v>Non-lead</v>
      </c>
      <c r="X2445"/>
    </row>
    <row r="2446" spans="2:24" ht="30" x14ac:dyDescent="0.25">
      <c r="B2446" s="146">
        <v>54336319</v>
      </c>
      <c r="C2446" s="31" t="s">
        <v>2675</v>
      </c>
      <c r="D2446" s="31"/>
      <c r="E2446" s="44" t="s">
        <v>35</v>
      </c>
      <c r="F2446" s="43" t="s">
        <v>34</v>
      </c>
      <c r="G2446" s="84" t="s">
        <v>34</v>
      </c>
      <c r="H2446" s="31"/>
      <c r="I2446" s="31"/>
      <c r="J2446" s="84" t="s">
        <v>190</v>
      </c>
      <c r="K2446" s="31" t="s">
        <v>34</v>
      </c>
      <c r="L2446" s="31" t="s">
        <v>46</v>
      </c>
      <c r="M2446" s="169"/>
      <c r="N2446" s="148" t="s">
        <v>3033</v>
      </c>
      <c r="O2446" s="106" t="s">
        <v>35</v>
      </c>
      <c r="P2446" s="43">
        <v>2005</v>
      </c>
      <c r="Q2446" s="31">
        <v>1</v>
      </c>
      <c r="R2446" s="84" t="s">
        <v>188</v>
      </c>
      <c r="S2446" s="31" t="s">
        <v>34</v>
      </c>
      <c r="T2446" s="31"/>
      <c r="U2446" s="169"/>
      <c r="V2446" s="150"/>
      <c r="W2446" s="141" t="str" cm="1">
        <f t="array" ref="W2446">IF(SUM(LEN(B2446:V2446))=0,"",IF(OR(OR(ISBLANK(F2446),SUM(LEN(C2446),LEN(D2446))=0),AND(NOT(E2446="Unknown"),ISBLANK(J2446)),AND(NOT(O2446="Unknown"),ISBLANK(R2446))),"Missing Information", INDEX(Table15[Entire Service Line Classification], MATCH(SUMIFS(Table15[Unique ID],Table15[System-Owned Portion],E2446,Table15[If Material Anything Other than "Lead" in Column E,Was Material Ever Previously Lead?],G2446,Table15[Customer-Owned Portion],O2446),Table15[Unique ID],0),0)))</f>
        <v>Non-lead</v>
      </c>
      <c r="X2446"/>
    </row>
    <row r="2447" spans="2:24" ht="30" x14ac:dyDescent="0.25">
      <c r="B2447" s="146">
        <v>63484709</v>
      </c>
      <c r="C2447" s="31" t="s">
        <v>2676</v>
      </c>
      <c r="D2447" s="31"/>
      <c r="E2447" s="44" t="s">
        <v>35</v>
      </c>
      <c r="F2447" s="43" t="s">
        <v>34</v>
      </c>
      <c r="G2447" s="84" t="s">
        <v>34</v>
      </c>
      <c r="H2447" s="31"/>
      <c r="I2447" s="31"/>
      <c r="J2447" s="84" t="s">
        <v>190</v>
      </c>
      <c r="K2447" s="31" t="s">
        <v>34</v>
      </c>
      <c r="L2447" s="31" t="s">
        <v>46</v>
      </c>
      <c r="M2447" s="169"/>
      <c r="N2447" s="148" t="s">
        <v>3033</v>
      </c>
      <c r="O2447" s="106" t="s">
        <v>35</v>
      </c>
      <c r="P2447" s="43">
        <v>2005</v>
      </c>
      <c r="Q2447" s="31">
        <v>1</v>
      </c>
      <c r="R2447" s="84" t="s">
        <v>188</v>
      </c>
      <c r="S2447" s="31" t="s">
        <v>34</v>
      </c>
      <c r="T2447" s="31"/>
      <c r="U2447" s="169"/>
      <c r="V2447" s="150"/>
      <c r="W2447" s="141" t="str" cm="1">
        <f t="array" ref="W2447">IF(SUM(LEN(B2447:V2447))=0,"",IF(OR(OR(ISBLANK(F2447),SUM(LEN(C2447),LEN(D2447))=0),AND(NOT(E2447="Unknown"),ISBLANK(J2447)),AND(NOT(O2447="Unknown"),ISBLANK(R2447))),"Missing Information", INDEX(Table15[Entire Service Line Classification], MATCH(SUMIFS(Table15[Unique ID],Table15[System-Owned Portion],E2447,Table15[If Material Anything Other than "Lead" in Column E,Was Material Ever Previously Lead?],G2447,Table15[Customer-Owned Portion],O2447),Table15[Unique ID],0),0)))</f>
        <v>Non-lead</v>
      </c>
      <c r="X2447"/>
    </row>
    <row r="2448" spans="2:24" ht="30" x14ac:dyDescent="0.25">
      <c r="B2448" s="146">
        <v>63223944</v>
      </c>
      <c r="C2448" s="31" t="s">
        <v>2677</v>
      </c>
      <c r="D2448" s="31"/>
      <c r="E2448" s="44" t="s">
        <v>35</v>
      </c>
      <c r="F2448" s="43" t="s">
        <v>34</v>
      </c>
      <c r="G2448" s="84" t="s">
        <v>34</v>
      </c>
      <c r="H2448" s="31"/>
      <c r="I2448" s="31"/>
      <c r="J2448" s="84" t="s">
        <v>190</v>
      </c>
      <c r="K2448" s="31" t="s">
        <v>34</v>
      </c>
      <c r="L2448" s="31" t="s">
        <v>46</v>
      </c>
      <c r="M2448" s="169"/>
      <c r="N2448" s="148" t="s">
        <v>3033</v>
      </c>
      <c r="O2448" s="106" t="s">
        <v>35</v>
      </c>
      <c r="P2448" s="43">
        <v>2005</v>
      </c>
      <c r="Q2448" s="31">
        <v>1</v>
      </c>
      <c r="R2448" s="84" t="s">
        <v>188</v>
      </c>
      <c r="S2448" s="31" t="s">
        <v>34</v>
      </c>
      <c r="T2448" s="31"/>
      <c r="U2448" s="169"/>
      <c r="V2448" s="150"/>
      <c r="W2448" s="141" t="str" cm="1">
        <f t="array" ref="W2448">IF(SUM(LEN(B2448:V2448))=0,"",IF(OR(OR(ISBLANK(F2448),SUM(LEN(C2448),LEN(D2448))=0),AND(NOT(E2448="Unknown"),ISBLANK(J2448)),AND(NOT(O2448="Unknown"),ISBLANK(R2448))),"Missing Information", INDEX(Table15[Entire Service Line Classification], MATCH(SUMIFS(Table15[Unique ID],Table15[System-Owned Portion],E2448,Table15[If Material Anything Other than "Lead" in Column E,Was Material Ever Previously Lead?],G2448,Table15[Customer-Owned Portion],O2448),Table15[Unique ID],0),0)))</f>
        <v>Non-lead</v>
      </c>
      <c r="X2448"/>
    </row>
    <row r="2449" spans="2:24" ht="30" x14ac:dyDescent="0.25">
      <c r="B2449" s="146">
        <v>63484756</v>
      </c>
      <c r="C2449" s="31" t="s">
        <v>2678</v>
      </c>
      <c r="D2449" s="31"/>
      <c r="E2449" s="44" t="s">
        <v>35</v>
      </c>
      <c r="F2449" s="43" t="s">
        <v>34</v>
      </c>
      <c r="G2449" s="84" t="s">
        <v>34</v>
      </c>
      <c r="H2449" s="31"/>
      <c r="I2449" s="31"/>
      <c r="J2449" s="84" t="s">
        <v>190</v>
      </c>
      <c r="K2449" s="31" t="s">
        <v>34</v>
      </c>
      <c r="L2449" s="31" t="s">
        <v>46</v>
      </c>
      <c r="M2449" s="169"/>
      <c r="N2449" s="148" t="s">
        <v>3033</v>
      </c>
      <c r="O2449" s="106" t="s">
        <v>35</v>
      </c>
      <c r="P2449" s="43">
        <v>2005</v>
      </c>
      <c r="Q2449" s="31">
        <v>1</v>
      </c>
      <c r="R2449" s="84" t="s">
        <v>188</v>
      </c>
      <c r="S2449" s="31" t="s">
        <v>34</v>
      </c>
      <c r="T2449" s="31"/>
      <c r="U2449" s="169"/>
      <c r="V2449" s="150"/>
      <c r="W2449" s="141" t="str" cm="1">
        <f t="array" ref="W2449">IF(SUM(LEN(B2449:V2449))=0,"",IF(OR(OR(ISBLANK(F2449),SUM(LEN(C2449),LEN(D2449))=0),AND(NOT(E2449="Unknown"),ISBLANK(J2449)),AND(NOT(O2449="Unknown"),ISBLANK(R2449))),"Missing Information", INDEX(Table15[Entire Service Line Classification], MATCH(SUMIFS(Table15[Unique ID],Table15[System-Owned Portion],E2449,Table15[If Material Anything Other than "Lead" in Column E,Was Material Ever Previously Lead?],G2449,Table15[Customer-Owned Portion],O2449),Table15[Unique ID],0),0)))</f>
        <v>Non-lead</v>
      </c>
      <c r="X2449"/>
    </row>
    <row r="2450" spans="2:24" ht="30" x14ac:dyDescent="0.25">
      <c r="B2450" s="146">
        <v>87058567</v>
      </c>
      <c r="C2450" s="31" t="s">
        <v>2679</v>
      </c>
      <c r="D2450" s="31"/>
      <c r="E2450" s="44" t="s">
        <v>35</v>
      </c>
      <c r="F2450" s="43" t="s">
        <v>34</v>
      </c>
      <c r="G2450" s="84" t="s">
        <v>34</v>
      </c>
      <c r="H2450" s="31"/>
      <c r="I2450" s="31"/>
      <c r="J2450" s="84" t="s">
        <v>190</v>
      </c>
      <c r="K2450" s="31" t="s">
        <v>34</v>
      </c>
      <c r="L2450" s="31" t="s">
        <v>46</v>
      </c>
      <c r="M2450" s="169"/>
      <c r="N2450" s="148" t="s">
        <v>3033</v>
      </c>
      <c r="O2450" s="106" t="s">
        <v>35</v>
      </c>
      <c r="P2450" s="43">
        <v>2005</v>
      </c>
      <c r="Q2450" s="31">
        <v>1</v>
      </c>
      <c r="R2450" s="84" t="s">
        <v>188</v>
      </c>
      <c r="S2450" s="31" t="s">
        <v>34</v>
      </c>
      <c r="T2450" s="31"/>
      <c r="U2450" s="169"/>
      <c r="V2450" s="150"/>
      <c r="W2450" s="141" t="str" cm="1">
        <f t="array" ref="W2450">IF(SUM(LEN(B2450:V2450))=0,"",IF(OR(OR(ISBLANK(F2450),SUM(LEN(C2450),LEN(D2450))=0),AND(NOT(E2450="Unknown"),ISBLANK(J2450)),AND(NOT(O2450="Unknown"),ISBLANK(R2450))),"Missing Information", INDEX(Table15[Entire Service Line Classification], MATCH(SUMIFS(Table15[Unique ID],Table15[System-Owned Portion],E2450,Table15[If Material Anything Other than "Lead" in Column E,Was Material Ever Previously Lead?],G2450,Table15[Customer-Owned Portion],O2450),Table15[Unique ID],0),0)))</f>
        <v>Non-lead</v>
      </c>
      <c r="X2450"/>
    </row>
    <row r="2451" spans="2:24" ht="30" x14ac:dyDescent="0.25">
      <c r="B2451" s="146">
        <v>62340079</v>
      </c>
      <c r="C2451" s="31" t="s">
        <v>2680</v>
      </c>
      <c r="D2451" s="31"/>
      <c r="E2451" s="44" t="s">
        <v>35</v>
      </c>
      <c r="F2451" s="43" t="s">
        <v>34</v>
      </c>
      <c r="G2451" s="84" t="s">
        <v>34</v>
      </c>
      <c r="H2451" s="31"/>
      <c r="I2451" s="31"/>
      <c r="J2451" s="84" t="s">
        <v>190</v>
      </c>
      <c r="K2451" s="31" t="s">
        <v>34</v>
      </c>
      <c r="L2451" s="31" t="s">
        <v>46</v>
      </c>
      <c r="M2451" s="169"/>
      <c r="N2451" s="148" t="s">
        <v>3033</v>
      </c>
      <c r="O2451" s="106" t="s">
        <v>35</v>
      </c>
      <c r="P2451" s="43">
        <v>2005</v>
      </c>
      <c r="Q2451" s="31">
        <v>1</v>
      </c>
      <c r="R2451" s="84" t="s">
        <v>188</v>
      </c>
      <c r="S2451" s="31" t="s">
        <v>34</v>
      </c>
      <c r="T2451" s="31"/>
      <c r="U2451" s="169"/>
      <c r="V2451" s="150"/>
      <c r="W2451" s="141" t="str" cm="1">
        <f t="array" ref="W2451">IF(SUM(LEN(B2451:V2451))=0,"",IF(OR(OR(ISBLANK(F2451),SUM(LEN(C2451),LEN(D2451))=0),AND(NOT(E2451="Unknown"),ISBLANK(J2451)),AND(NOT(O2451="Unknown"),ISBLANK(R2451))),"Missing Information", INDEX(Table15[Entire Service Line Classification], MATCH(SUMIFS(Table15[Unique ID],Table15[System-Owned Portion],E2451,Table15[If Material Anything Other than "Lead" in Column E,Was Material Ever Previously Lead?],G2451,Table15[Customer-Owned Portion],O2451),Table15[Unique ID],0),0)))</f>
        <v>Non-lead</v>
      </c>
      <c r="X2451"/>
    </row>
    <row r="2452" spans="2:24" ht="30" x14ac:dyDescent="0.25">
      <c r="B2452" s="146">
        <v>58906476</v>
      </c>
      <c r="C2452" s="31" t="s">
        <v>2681</v>
      </c>
      <c r="D2452" s="31"/>
      <c r="E2452" s="44" t="s">
        <v>35</v>
      </c>
      <c r="F2452" s="43" t="s">
        <v>34</v>
      </c>
      <c r="G2452" s="84" t="s">
        <v>34</v>
      </c>
      <c r="H2452" s="31"/>
      <c r="I2452" s="31"/>
      <c r="J2452" s="84" t="s">
        <v>190</v>
      </c>
      <c r="K2452" s="31" t="s">
        <v>34</v>
      </c>
      <c r="L2452" s="31" t="s">
        <v>46</v>
      </c>
      <c r="M2452" s="169"/>
      <c r="N2452" s="148" t="s">
        <v>3033</v>
      </c>
      <c r="O2452" s="106" t="s">
        <v>35</v>
      </c>
      <c r="P2452" s="43">
        <v>2005</v>
      </c>
      <c r="Q2452" s="31">
        <v>1</v>
      </c>
      <c r="R2452" s="84" t="s">
        <v>188</v>
      </c>
      <c r="S2452" s="31" t="s">
        <v>34</v>
      </c>
      <c r="T2452" s="31"/>
      <c r="U2452" s="169"/>
      <c r="V2452" s="150"/>
      <c r="W2452" s="141" t="str" cm="1">
        <f t="array" ref="W2452">IF(SUM(LEN(B2452:V2452))=0,"",IF(OR(OR(ISBLANK(F2452),SUM(LEN(C2452),LEN(D2452))=0),AND(NOT(E2452="Unknown"),ISBLANK(J2452)),AND(NOT(O2452="Unknown"),ISBLANK(R2452))),"Missing Information", INDEX(Table15[Entire Service Line Classification], MATCH(SUMIFS(Table15[Unique ID],Table15[System-Owned Portion],E2452,Table15[If Material Anything Other than "Lead" in Column E,Was Material Ever Previously Lead?],G2452,Table15[Customer-Owned Portion],O2452),Table15[Unique ID],0),0)))</f>
        <v>Non-lead</v>
      </c>
      <c r="X2452"/>
    </row>
    <row r="2453" spans="2:24" ht="30" x14ac:dyDescent="0.25">
      <c r="B2453" s="146">
        <v>65377526</v>
      </c>
      <c r="C2453" s="31" t="s">
        <v>2682</v>
      </c>
      <c r="D2453" s="31"/>
      <c r="E2453" s="44" t="s">
        <v>35</v>
      </c>
      <c r="F2453" s="43" t="s">
        <v>34</v>
      </c>
      <c r="G2453" s="84" t="s">
        <v>34</v>
      </c>
      <c r="H2453" s="31"/>
      <c r="I2453" s="31"/>
      <c r="J2453" s="84" t="s">
        <v>190</v>
      </c>
      <c r="K2453" s="31" t="s">
        <v>34</v>
      </c>
      <c r="L2453" s="31" t="s">
        <v>46</v>
      </c>
      <c r="M2453" s="169"/>
      <c r="N2453" s="148" t="s">
        <v>3033</v>
      </c>
      <c r="O2453" s="106" t="s">
        <v>35</v>
      </c>
      <c r="P2453" s="43">
        <v>2006</v>
      </c>
      <c r="Q2453" s="31">
        <v>1</v>
      </c>
      <c r="R2453" s="84" t="s">
        <v>188</v>
      </c>
      <c r="S2453" s="31" t="s">
        <v>34</v>
      </c>
      <c r="T2453" s="31"/>
      <c r="U2453" s="169"/>
      <c r="V2453" s="150"/>
      <c r="W2453" s="141" t="str" cm="1">
        <f t="array" ref="W2453">IF(SUM(LEN(B2453:V2453))=0,"",IF(OR(OR(ISBLANK(F2453),SUM(LEN(C2453),LEN(D2453))=0),AND(NOT(E2453="Unknown"),ISBLANK(J2453)),AND(NOT(O2453="Unknown"),ISBLANK(R2453))),"Missing Information", INDEX(Table15[Entire Service Line Classification], MATCH(SUMIFS(Table15[Unique ID],Table15[System-Owned Portion],E2453,Table15[If Material Anything Other than "Lead" in Column E,Was Material Ever Previously Lead?],G2453,Table15[Customer-Owned Portion],O2453),Table15[Unique ID],0),0)))</f>
        <v>Non-lead</v>
      </c>
      <c r="X2453"/>
    </row>
    <row r="2454" spans="2:24" ht="30" x14ac:dyDescent="0.25">
      <c r="B2454" s="146">
        <v>60806026</v>
      </c>
      <c r="C2454" s="31" t="s">
        <v>2683</v>
      </c>
      <c r="D2454" s="31"/>
      <c r="E2454" s="44" t="s">
        <v>35</v>
      </c>
      <c r="F2454" s="43" t="s">
        <v>34</v>
      </c>
      <c r="G2454" s="84" t="s">
        <v>34</v>
      </c>
      <c r="H2454" s="31"/>
      <c r="I2454" s="31"/>
      <c r="J2454" s="84" t="s">
        <v>190</v>
      </c>
      <c r="K2454" s="31" t="s">
        <v>34</v>
      </c>
      <c r="L2454" s="31" t="s">
        <v>46</v>
      </c>
      <c r="M2454" s="169"/>
      <c r="N2454" s="148" t="s">
        <v>3033</v>
      </c>
      <c r="O2454" s="106" t="s">
        <v>35</v>
      </c>
      <c r="P2454" s="43">
        <v>2006</v>
      </c>
      <c r="Q2454" s="31">
        <v>1</v>
      </c>
      <c r="R2454" s="84" t="s">
        <v>188</v>
      </c>
      <c r="S2454" s="31" t="s">
        <v>34</v>
      </c>
      <c r="T2454" s="31"/>
      <c r="U2454" s="169"/>
      <c r="V2454" s="150"/>
      <c r="W2454" s="141" t="str" cm="1">
        <f t="array" ref="W2454">IF(SUM(LEN(B2454:V2454))=0,"",IF(OR(OR(ISBLANK(F2454),SUM(LEN(C2454),LEN(D2454))=0),AND(NOT(E2454="Unknown"),ISBLANK(J2454)),AND(NOT(O2454="Unknown"),ISBLANK(R2454))),"Missing Information", INDEX(Table15[Entire Service Line Classification], MATCH(SUMIFS(Table15[Unique ID],Table15[System-Owned Portion],E2454,Table15[If Material Anything Other than "Lead" in Column E,Was Material Ever Previously Lead?],G2454,Table15[Customer-Owned Portion],O2454),Table15[Unique ID],0),0)))</f>
        <v>Non-lead</v>
      </c>
      <c r="X2454"/>
    </row>
    <row r="2455" spans="2:24" ht="30" x14ac:dyDescent="0.25">
      <c r="B2455" s="146">
        <v>51145750</v>
      </c>
      <c r="C2455" s="31" t="s">
        <v>2684</v>
      </c>
      <c r="D2455" s="31"/>
      <c r="E2455" s="44" t="s">
        <v>35</v>
      </c>
      <c r="F2455" s="43" t="s">
        <v>34</v>
      </c>
      <c r="G2455" s="84" t="s">
        <v>34</v>
      </c>
      <c r="H2455" s="31"/>
      <c r="I2455" s="31"/>
      <c r="J2455" s="84" t="s">
        <v>190</v>
      </c>
      <c r="K2455" s="31" t="s">
        <v>34</v>
      </c>
      <c r="L2455" s="31" t="s">
        <v>46</v>
      </c>
      <c r="M2455" s="169"/>
      <c r="N2455" s="148" t="s">
        <v>3033</v>
      </c>
      <c r="O2455" s="106" t="s">
        <v>35</v>
      </c>
      <c r="P2455" s="43">
        <v>2006</v>
      </c>
      <c r="Q2455" s="31">
        <v>1</v>
      </c>
      <c r="R2455" s="84" t="s">
        <v>188</v>
      </c>
      <c r="S2455" s="31" t="s">
        <v>34</v>
      </c>
      <c r="T2455" s="31"/>
      <c r="U2455" s="169"/>
      <c r="V2455" s="150"/>
      <c r="W2455" s="141" t="str" cm="1">
        <f t="array" ref="W2455">IF(SUM(LEN(B2455:V2455))=0,"",IF(OR(OR(ISBLANK(F2455),SUM(LEN(C2455),LEN(D2455))=0),AND(NOT(E2455="Unknown"),ISBLANK(J2455)),AND(NOT(O2455="Unknown"),ISBLANK(R2455))),"Missing Information", INDEX(Table15[Entire Service Line Classification], MATCH(SUMIFS(Table15[Unique ID],Table15[System-Owned Portion],E2455,Table15[If Material Anything Other than "Lead" in Column E,Was Material Ever Previously Lead?],G2455,Table15[Customer-Owned Portion],O2455),Table15[Unique ID],0),0)))</f>
        <v>Non-lead</v>
      </c>
      <c r="X2455"/>
    </row>
    <row r="2456" spans="2:24" ht="30" x14ac:dyDescent="0.25">
      <c r="B2456" s="146">
        <v>64964357</v>
      </c>
      <c r="C2456" s="31" t="s">
        <v>2685</v>
      </c>
      <c r="D2456" s="31"/>
      <c r="E2456" s="44" t="s">
        <v>35</v>
      </c>
      <c r="F2456" s="43" t="s">
        <v>34</v>
      </c>
      <c r="G2456" s="84" t="s">
        <v>34</v>
      </c>
      <c r="H2456" s="31"/>
      <c r="I2456" s="31"/>
      <c r="J2456" s="84" t="s">
        <v>190</v>
      </c>
      <c r="K2456" s="31" t="s">
        <v>34</v>
      </c>
      <c r="L2456" s="31" t="s">
        <v>46</v>
      </c>
      <c r="M2456" s="169"/>
      <c r="N2456" s="148" t="s">
        <v>3033</v>
      </c>
      <c r="O2456" s="106" t="s">
        <v>35</v>
      </c>
      <c r="P2456" s="43">
        <v>2006</v>
      </c>
      <c r="Q2456" s="31">
        <v>1</v>
      </c>
      <c r="R2456" s="84" t="s">
        <v>188</v>
      </c>
      <c r="S2456" s="31" t="s">
        <v>34</v>
      </c>
      <c r="T2456" s="31"/>
      <c r="U2456" s="169"/>
      <c r="V2456" s="150"/>
      <c r="W2456" s="141" t="str" cm="1">
        <f t="array" ref="W2456">IF(SUM(LEN(B2456:V2456))=0,"",IF(OR(OR(ISBLANK(F2456),SUM(LEN(C2456),LEN(D2456))=0),AND(NOT(E2456="Unknown"),ISBLANK(J2456)),AND(NOT(O2456="Unknown"),ISBLANK(R2456))),"Missing Information", INDEX(Table15[Entire Service Line Classification], MATCH(SUMIFS(Table15[Unique ID],Table15[System-Owned Portion],E2456,Table15[If Material Anything Other than "Lead" in Column E,Was Material Ever Previously Lead?],G2456,Table15[Customer-Owned Portion],O2456),Table15[Unique ID],0),0)))</f>
        <v>Non-lead</v>
      </c>
      <c r="X2456"/>
    </row>
    <row r="2457" spans="2:24" ht="30" x14ac:dyDescent="0.25">
      <c r="B2457" s="146">
        <v>63019406</v>
      </c>
      <c r="C2457" s="31" t="s">
        <v>2686</v>
      </c>
      <c r="D2457" s="31"/>
      <c r="E2457" s="44" t="s">
        <v>35</v>
      </c>
      <c r="F2457" s="43" t="s">
        <v>34</v>
      </c>
      <c r="G2457" s="84" t="s">
        <v>34</v>
      </c>
      <c r="H2457" s="31"/>
      <c r="I2457" s="31"/>
      <c r="J2457" s="84" t="s">
        <v>190</v>
      </c>
      <c r="K2457" s="31" t="s">
        <v>34</v>
      </c>
      <c r="L2457" s="31" t="s">
        <v>46</v>
      </c>
      <c r="M2457" s="169"/>
      <c r="N2457" s="148" t="s">
        <v>3033</v>
      </c>
      <c r="O2457" s="106" t="s">
        <v>35</v>
      </c>
      <c r="P2457" s="43">
        <v>2006</v>
      </c>
      <c r="Q2457" s="31">
        <v>1</v>
      </c>
      <c r="R2457" s="84" t="s">
        <v>188</v>
      </c>
      <c r="S2457" s="31" t="s">
        <v>34</v>
      </c>
      <c r="T2457" s="31"/>
      <c r="U2457" s="169"/>
      <c r="V2457" s="150"/>
      <c r="W2457" s="141" t="str" cm="1">
        <f t="array" ref="W2457">IF(SUM(LEN(B2457:V2457))=0,"",IF(OR(OR(ISBLANK(F2457),SUM(LEN(C2457),LEN(D2457))=0),AND(NOT(E2457="Unknown"),ISBLANK(J2457)),AND(NOT(O2457="Unknown"),ISBLANK(R2457))),"Missing Information", INDEX(Table15[Entire Service Line Classification], MATCH(SUMIFS(Table15[Unique ID],Table15[System-Owned Portion],E2457,Table15[If Material Anything Other than "Lead" in Column E,Was Material Ever Previously Lead?],G2457,Table15[Customer-Owned Portion],O2457),Table15[Unique ID],0),0)))</f>
        <v>Non-lead</v>
      </c>
      <c r="X2457"/>
    </row>
    <row r="2458" spans="2:24" ht="30" x14ac:dyDescent="0.25">
      <c r="B2458" s="146">
        <v>63484759</v>
      </c>
      <c r="C2458" s="31" t="s">
        <v>2687</v>
      </c>
      <c r="D2458" s="31"/>
      <c r="E2458" s="44" t="s">
        <v>35</v>
      </c>
      <c r="F2458" s="43" t="s">
        <v>34</v>
      </c>
      <c r="G2458" s="84" t="s">
        <v>34</v>
      </c>
      <c r="H2458" s="31"/>
      <c r="I2458" s="31"/>
      <c r="J2458" s="84" t="s">
        <v>190</v>
      </c>
      <c r="K2458" s="31" t="s">
        <v>34</v>
      </c>
      <c r="L2458" s="31" t="s">
        <v>46</v>
      </c>
      <c r="M2458" s="169"/>
      <c r="N2458" s="148" t="s">
        <v>3033</v>
      </c>
      <c r="O2458" s="106" t="s">
        <v>35</v>
      </c>
      <c r="P2458" s="43">
        <v>2006</v>
      </c>
      <c r="Q2458" s="31">
        <v>1</v>
      </c>
      <c r="R2458" s="84" t="s">
        <v>188</v>
      </c>
      <c r="S2458" s="31" t="s">
        <v>34</v>
      </c>
      <c r="T2458" s="31"/>
      <c r="U2458" s="169"/>
      <c r="V2458" s="150"/>
      <c r="W2458" s="141" t="str" cm="1">
        <f t="array" ref="W2458">IF(SUM(LEN(B2458:V2458))=0,"",IF(OR(OR(ISBLANK(F2458),SUM(LEN(C2458),LEN(D2458))=0),AND(NOT(E2458="Unknown"),ISBLANK(J2458)),AND(NOT(O2458="Unknown"),ISBLANK(R2458))),"Missing Information", INDEX(Table15[Entire Service Line Classification], MATCH(SUMIFS(Table15[Unique ID],Table15[System-Owned Portion],E2458,Table15[If Material Anything Other than "Lead" in Column E,Was Material Ever Previously Lead?],G2458,Table15[Customer-Owned Portion],O2458),Table15[Unique ID],0),0)))</f>
        <v>Non-lead</v>
      </c>
      <c r="X2458"/>
    </row>
    <row r="2459" spans="2:24" ht="30" x14ac:dyDescent="0.25">
      <c r="B2459" s="146">
        <v>63484713</v>
      </c>
      <c r="C2459" s="31" t="s">
        <v>2688</v>
      </c>
      <c r="D2459" s="31"/>
      <c r="E2459" s="44" t="s">
        <v>35</v>
      </c>
      <c r="F2459" s="43" t="s">
        <v>34</v>
      </c>
      <c r="G2459" s="84" t="s">
        <v>34</v>
      </c>
      <c r="H2459" s="31"/>
      <c r="I2459" s="31"/>
      <c r="J2459" s="84" t="s">
        <v>190</v>
      </c>
      <c r="K2459" s="31" t="s">
        <v>34</v>
      </c>
      <c r="L2459" s="31" t="s">
        <v>46</v>
      </c>
      <c r="M2459" s="169"/>
      <c r="N2459" s="148" t="s">
        <v>3033</v>
      </c>
      <c r="O2459" s="106" t="s">
        <v>35</v>
      </c>
      <c r="P2459" s="43">
        <v>2006</v>
      </c>
      <c r="Q2459" s="31">
        <v>1</v>
      </c>
      <c r="R2459" s="84" t="s">
        <v>188</v>
      </c>
      <c r="S2459" s="31" t="s">
        <v>34</v>
      </c>
      <c r="T2459" s="31"/>
      <c r="U2459" s="169"/>
      <c r="V2459" s="150"/>
      <c r="W2459" s="141" t="str" cm="1">
        <f t="array" ref="W2459">IF(SUM(LEN(B2459:V2459))=0,"",IF(OR(OR(ISBLANK(F2459),SUM(LEN(C2459),LEN(D2459))=0),AND(NOT(E2459="Unknown"),ISBLANK(J2459)),AND(NOT(O2459="Unknown"),ISBLANK(R2459))),"Missing Information", INDEX(Table15[Entire Service Line Classification], MATCH(SUMIFS(Table15[Unique ID],Table15[System-Owned Portion],E2459,Table15[If Material Anything Other than "Lead" in Column E,Was Material Ever Previously Lead?],G2459,Table15[Customer-Owned Portion],O2459),Table15[Unique ID],0),0)))</f>
        <v>Non-lead</v>
      </c>
      <c r="X2459"/>
    </row>
    <row r="2460" spans="2:24" ht="30" x14ac:dyDescent="0.25">
      <c r="B2460" s="146">
        <v>63223939</v>
      </c>
      <c r="C2460" s="31" t="s">
        <v>2689</v>
      </c>
      <c r="D2460" s="31"/>
      <c r="E2460" s="44" t="s">
        <v>35</v>
      </c>
      <c r="F2460" s="43" t="s">
        <v>34</v>
      </c>
      <c r="G2460" s="84" t="s">
        <v>34</v>
      </c>
      <c r="H2460" s="31"/>
      <c r="I2460" s="31"/>
      <c r="J2460" s="84" t="s">
        <v>190</v>
      </c>
      <c r="K2460" s="31" t="s">
        <v>34</v>
      </c>
      <c r="L2460" s="31" t="s">
        <v>46</v>
      </c>
      <c r="M2460" s="169"/>
      <c r="N2460" s="148" t="s">
        <v>3033</v>
      </c>
      <c r="O2460" s="106" t="s">
        <v>35</v>
      </c>
      <c r="P2460" s="43">
        <v>2006</v>
      </c>
      <c r="Q2460" s="31">
        <v>1</v>
      </c>
      <c r="R2460" s="84" t="s">
        <v>188</v>
      </c>
      <c r="S2460" s="31" t="s">
        <v>34</v>
      </c>
      <c r="T2460" s="31"/>
      <c r="U2460" s="169"/>
      <c r="V2460" s="150"/>
      <c r="W2460" s="141" t="str" cm="1">
        <f t="array" ref="W2460">IF(SUM(LEN(B2460:V2460))=0,"",IF(OR(OR(ISBLANK(F2460),SUM(LEN(C2460),LEN(D2460))=0),AND(NOT(E2460="Unknown"),ISBLANK(J2460)),AND(NOT(O2460="Unknown"),ISBLANK(R2460))),"Missing Information", INDEX(Table15[Entire Service Line Classification], MATCH(SUMIFS(Table15[Unique ID],Table15[System-Owned Portion],E2460,Table15[If Material Anything Other than "Lead" in Column E,Was Material Ever Previously Lead?],G2460,Table15[Customer-Owned Portion],O2460),Table15[Unique ID],0),0)))</f>
        <v>Non-lead</v>
      </c>
      <c r="X2460"/>
    </row>
    <row r="2461" spans="2:24" ht="30" x14ac:dyDescent="0.25">
      <c r="B2461" s="146">
        <v>64964374</v>
      </c>
      <c r="C2461" s="31" t="s">
        <v>2690</v>
      </c>
      <c r="D2461" s="31"/>
      <c r="E2461" s="44" t="s">
        <v>35</v>
      </c>
      <c r="F2461" s="43" t="s">
        <v>34</v>
      </c>
      <c r="G2461" s="84" t="s">
        <v>34</v>
      </c>
      <c r="H2461" s="31"/>
      <c r="I2461" s="31"/>
      <c r="J2461" s="84" t="s">
        <v>190</v>
      </c>
      <c r="K2461" s="31" t="s">
        <v>34</v>
      </c>
      <c r="L2461" s="31" t="s">
        <v>46</v>
      </c>
      <c r="M2461" s="169"/>
      <c r="N2461" s="148" t="s">
        <v>3033</v>
      </c>
      <c r="O2461" s="106" t="s">
        <v>35</v>
      </c>
      <c r="P2461" s="43">
        <v>2006</v>
      </c>
      <c r="Q2461" s="31">
        <v>1</v>
      </c>
      <c r="R2461" s="84" t="s">
        <v>188</v>
      </c>
      <c r="S2461" s="31" t="s">
        <v>34</v>
      </c>
      <c r="T2461" s="31"/>
      <c r="U2461" s="169"/>
      <c r="V2461" s="150"/>
      <c r="W2461" s="141" t="str" cm="1">
        <f t="array" ref="W2461">IF(SUM(LEN(B2461:V2461))=0,"",IF(OR(OR(ISBLANK(F2461),SUM(LEN(C2461),LEN(D2461))=0),AND(NOT(E2461="Unknown"),ISBLANK(J2461)),AND(NOT(O2461="Unknown"),ISBLANK(R2461))),"Missing Information", INDEX(Table15[Entire Service Line Classification], MATCH(SUMIFS(Table15[Unique ID],Table15[System-Owned Portion],E2461,Table15[If Material Anything Other than "Lead" in Column E,Was Material Ever Previously Lead?],G2461,Table15[Customer-Owned Portion],O2461),Table15[Unique ID],0),0)))</f>
        <v>Non-lead</v>
      </c>
      <c r="X2461"/>
    </row>
    <row r="2462" spans="2:24" ht="30" x14ac:dyDescent="0.25">
      <c r="B2462" s="146">
        <v>63484745</v>
      </c>
      <c r="C2462" s="31" t="s">
        <v>2691</v>
      </c>
      <c r="D2462" s="31"/>
      <c r="E2462" s="44" t="s">
        <v>35</v>
      </c>
      <c r="F2462" s="43" t="s">
        <v>34</v>
      </c>
      <c r="G2462" s="84" t="s">
        <v>34</v>
      </c>
      <c r="H2462" s="31"/>
      <c r="I2462" s="31"/>
      <c r="J2462" s="84" t="s">
        <v>190</v>
      </c>
      <c r="K2462" s="31" t="s">
        <v>34</v>
      </c>
      <c r="L2462" s="31" t="s">
        <v>46</v>
      </c>
      <c r="M2462" s="169"/>
      <c r="N2462" s="148" t="s">
        <v>3033</v>
      </c>
      <c r="O2462" s="106" t="s">
        <v>35</v>
      </c>
      <c r="P2462" s="43">
        <v>2006</v>
      </c>
      <c r="Q2462" s="31">
        <v>1</v>
      </c>
      <c r="R2462" s="84" t="s">
        <v>188</v>
      </c>
      <c r="S2462" s="31" t="s">
        <v>34</v>
      </c>
      <c r="T2462" s="31"/>
      <c r="U2462" s="169"/>
      <c r="V2462" s="150"/>
      <c r="W2462" s="141" t="str" cm="1">
        <f t="array" ref="W2462">IF(SUM(LEN(B2462:V2462))=0,"",IF(OR(OR(ISBLANK(F2462),SUM(LEN(C2462),LEN(D2462))=0),AND(NOT(E2462="Unknown"),ISBLANK(J2462)),AND(NOT(O2462="Unknown"),ISBLANK(R2462))),"Missing Information", INDEX(Table15[Entire Service Line Classification], MATCH(SUMIFS(Table15[Unique ID],Table15[System-Owned Portion],E2462,Table15[If Material Anything Other than "Lead" in Column E,Was Material Ever Previously Lead?],G2462,Table15[Customer-Owned Portion],O2462),Table15[Unique ID],0),0)))</f>
        <v>Non-lead</v>
      </c>
      <c r="X2462"/>
    </row>
    <row r="2463" spans="2:24" ht="30" x14ac:dyDescent="0.25">
      <c r="B2463" s="146">
        <v>58906488</v>
      </c>
      <c r="C2463" s="31" t="s">
        <v>2692</v>
      </c>
      <c r="D2463" s="31"/>
      <c r="E2463" s="44" t="s">
        <v>35</v>
      </c>
      <c r="F2463" s="43" t="s">
        <v>34</v>
      </c>
      <c r="G2463" s="84" t="s">
        <v>34</v>
      </c>
      <c r="H2463" s="31"/>
      <c r="I2463" s="31"/>
      <c r="J2463" s="84" t="s">
        <v>190</v>
      </c>
      <c r="K2463" s="31" t="s">
        <v>34</v>
      </c>
      <c r="L2463" s="31" t="s">
        <v>46</v>
      </c>
      <c r="M2463" s="169"/>
      <c r="N2463" s="148" t="s">
        <v>3033</v>
      </c>
      <c r="O2463" s="106" t="s">
        <v>35</v>
      </c>
      <c r="P2463" s="43">
        <v>2006</v>
      </c>
      <c r="Q2463" s="31">
        <v>1</v>
      </c>
      <c r="R2463" s="84" t="s">
        <v>188</v>
      </c>
      <c r="S2463" s="31" t="s">
        <v>34</v>
      </c>
      <c r="T2463" s="31"/>
      <c r="U2463" s="169"/>
      <c r="V2463" s="150"/>
      <c r="W2463" s="141" t="str" cm="1">
        <f t="array" ref="W2463">IF(SUM(LEN(B2463:V2463))=0,"",IF(OR(OR(ISBLANK(F2463),SUM(LEN(C2463),LEN(D2463))=0),AND(NOT(E2463="Unknown"),ISBLANK(J2463)),AND(NOT(O2463="Unknown"),ISBLANK(R2463))),"Missing Information", INDEX(Table15[Entire Service Line Classification], MATCH(SUMIFS(Table15[Unique ID],Table15[System-Owned Portion],E2463,Table15[If Material Anything Other than "Lead" in Column E,Was Material Ever Previously Lead?],G2463,Table15[Customer-Owned Portion],O2463),Table15[Unique ID],0),0)))</f>
        <v>Non-lead</v>
      </c>
      <c r="X2463"/>
    </row>
    <row r="2464" spans="2:24" ht="30" x14ac:dyDescent="0.25">
      <c r="B2464" s="146">
        <v>63484701</v>
      </c>
      <c r="C2464" s="31" t="s">
        <v>2693</v>
      </c>
      <c r="D2464" s="31"/>
      <c r="E2464" s="44" t="s">
        <v>35</v>
      </c>
      <c r="F2464" s="43" t="s">
        <v>34</v>
      </c>
      <c r="G2464" s="84" t="s">
        <v>34</v>
      </c>
      <c r="H2464" s="31"/>
      <c r="I2464" s="31"/>
      <c r="J2464" s="84" t="s">
        <v>190</v>
      </c>
      <c r="K2464" s="31" t="s">
        <v>34</v>
      </c>
      <c r="L2464" s="31" t="s">
        <v>46</v>
      </c>
      <c r="M2464" s="169"/>
      <c r="N2464" s="148" t="s">
        <v>3033</v>
      </c>
      <c r="O2464" s="106" t="s">
        <v>35</v>
      </c>
      <c r="P2464" s="43">
        <v>2006</v>
      </c>
      <c r="Q2464" s="31">
        <v>1</v>
      </c>
      <c r="R2464" s="84" t="s">
        <v>188</v>
      </c>
      <c r="S2464" s="31" t="s">
        <v>34</v>
      </c>
      <c r="T2464" s="31"/>
      <c r="U2464" s="169"/>
      <c r="V2464" s="150"/>
      <c r="W2464" s="141" t="str" cm="1">
        <f t="array" ref="W2464">IF(SUM(LEN(B2464:V2464))=0,"",IF(OR(OR(ISBLANK(F2464),SUM(LEN(C2464),LEN(D2464))=0),AND(NOT(E2464="Unknown"),ISBLANK(J2464)),AND(NOT(O2464="Unknown"),ISBLANK(R2464))),"Missing Information", INDEX(Table15[Entire Service Line Classification], MATCH(SUMIFS(Table15[Unique ID],Table15[System-Owned Portion],E2464,Table15[If Material Anything Other than "Lead" in Column E,Was Material Ever Previously Lead?],G2464,Table15[Customer-Owned Portion],O2464),Table15[Unique ID],0),0)))</f>
        <v>Non-lead</v>
      </c>
      <c r="X2464"/>
    </row>
    <row r="2465" spans="2:24" ht="30" x14ac:dyDescent="0.25">
      <c r="B2465" s="146">
        <v>65377541</v>
      </c>
      <c r="C2465" s="31" t="s">
        <v>2694</v>
      </c>
      <c r="D2465" s="31"/>
      <c r="E2465" s="44" t="s">
        <v>35</v>
      </c>
      <c r="F2465" s="43" t="s">
        <v>34</v>
      </c>
      <c r="G2465" s="84" t="s">
        <v>34</v>
      </c>
      <c r="H2465" s="31"/>
      <c r="I2465" s="31"/>
      <c r="J2465" s="84" t="s">
        <v>190</v>
      </c>
      <c r="K2465" s="31" t="s">
        <v>34</v>
      </c>
      <c r="L2465" s="31" t="s">
        <v>46</v>
      </c>
      <c r="M2465" s="169"/>
      <c r="N2465" s="148" t="s">
        <v>3033</v>
      </c>
      <c r="O2465" s="106" t="s">
        <v>35</v>
      </c>
      <c r="P2465" s="43">
        <v>2006</v>
      </c>
      <c r="Q2465" s="31">
        <v>1</v>
      </c>
      <c r="R2465" s="84" t="s">
        <v>188</v>
      </c>
      <c r="S2465" s="31" t="s">
        <v>34</v>
      </c>
      <c r="T2465" s="31"/>
      <c r="U2465" s="169"/>
      <c r="V2465" s="150"/>
      <c r="W2465" s="141" t="str" cm="1">
        <f t="array" ref="W2465">IF(SUM(LEN(B2465:V2465))=0,"",IF(OR(OR(ISBLANK(F2465),SUM(LEN(C2465),LEN(D2465))=0),AND(NOT(E2465="Unknown"),ISBLANK(J2465)),AND(NOT(O2465="Unknown"),ISBLANK(R2465))),"Missing Information", INDEX(Table15[Entire Service Line Classification], MATCH(SUMIFS(Table15[Unique ID],Table15[System-Owned Portion],E2465,Table15[If Material Anything Other than "Lead" in Column E,Was Material Ever Previously Lead?],G2465,Table15[Customer-Owned Portion],O2465),Table15[Unique ID],0),0)))</f>
        <v>Non-lead</v>
      </c>
      <c r="X2465"/>
    </row>
    <row r="2466" spans="2:24" ht="30" x14ac:dyDescent="0.25">
      <c r="B2466" s="146">
        <v>62340083</v>
      </c>
      <c r="C2466" s="31" t="s">
        <v>2695</v>
      </c>
      <c r="D2466" s="31"/>
      <c r="E2466" s="44" t="s">
        <v>35</v>
      </c>
      <c r="F2466" s="43" t="s">
        <v>34</v>
      </c>
      <c r="G2466" s="84" t="s">
        <v>34</v>
      </c>
      <c r="H2466" s="31"/>
      <c r="I2466" s="31"/>
      <c r="J2466" s="84" t="s">
        <v>190</v>
      </c>
      <c r="K2466" s="31" t="s">
        <v>34</v>
      </c>
      <c r="L2466" s="31" t="s">
        <v>46</v>
      </c>
      <c r="M2466" s="169"/>
      <c r="N2466" s="148" t="s">
        <v>3033</v>
      </c>
      <c r="O2466" s="106" t="s">
        <v>35</v>
      </c>
      <c r="P2466" s="43">
        <v>2006</v>
      </c>
      <c r="Q2466" s="31">
        <v>1</v>
      </c>
      <c r="R2466" s="84" t="s">
        <v>188</v>
      </c>
      <c r="S2466" s="31" t="s">
        <v>34</v>
      </c>
      <c r="T2466" s="31"/>
      <c r="U2466" s="169"/>
      <c r="V2466" s="150"/>
      <c r="W2466" s="141" t="str" cm="1">
        <f t="array" ref="W2466">IF(SUM(LEN(B2466:V2466))=0,"",IF(OR(OR(ISBLANK(F2466),SUM(LEN(C2466),LEN(D2466))=0),AND(NOT(E2466="Unknown"),ISBLANK(J2466)),AND(NOT(O2466="Unknown"),ISBLANK(R2466))),"Missing Information", INDEX(Table15[Entire Service Line Classification], MATCH(SUMIFS(Table15[Unique ID],Table15[System-Owned Portion],E2466,Table15[If Material Anything Other than "Lead" in Column E,Was Material Ever Previously Lead?],G2466,Table15[Customer-Owned Portion],O2466),Table15[Unique ID],0),0)))</f>
        <v>Non-lead</v>
      </c>
      <c r="X2466"/>
    </row>
    <row r="2467" spans="2:24" ht="30" x14ac:dyDescent="0.25">
      <c r="B2467" s="146">
        <v>63481730</v>
      </c>
      <c r="C2467" s="31" t="s">
        <v>2696</v>
      </c>
      <c r="D2467" s="31"/>
      <c r="E2467" s="44" t="s">
        <v>35</v>
      </c>
      <c r="F2467" s="43" t="s">
        <v>34</v>
      </c>
      <c r="G2467" s="84" t="s">
        <v>34</v>
      </c>
      <c r="H2467" s="31"/>
      <c r="I2467" s="31"/>
      <c r="J2467" s="84" t="s">
        <v>190</v>
      </c>
      <c r="K2467" s="31" t="s">
        <v>34</v>
      </c>
      <c r="L2467" s="31" t="s">
        <v>46</v>
      </c>
      <c r="M2467" s="169"/>
      <c r="N2467" s="148" t="s">
        <v>3033</v>
      </c>
      <c r="O2467" s="106" t="s">
        <v>35</v>
      </c>
      <c r="P2467" s="43">
        <v>2006</v>
      </c>
      <c r="Q2467" s="31">
        <v>1</v>
      </c>
      <c r="R2467" s="84" t="s">
        <v>188</v>
      </c>
      <c r="S2467" s="31" t="s">
        <v>34</v>
      </c>
      <c r="T2467" s="31"/>
      <c r="U2467" s="169"/>
      <c r="V2467" s="150"/>
      <c r="W2467" s="141" t="str" cm="1">
        <f t="array" ref="W2467">IF(SUM(LEN(B2467:V2467))=0,"",IF(OR(OR(ISBLANK(F2467),SUM(LEN(C2467),LEN(D2467))=0),AND(NOT(E2467="Unknown"),ISBLANK(J2467)),AND(NOT(O2467="Unknown"),ISBLANK(R2467))),"Missing Information", INDEX(Table15[Entire Service Line Classification], MATCH(SUMIFS(Table15[Unique ID],Table15[System-Owned Portion],E2467,Table15[If Material Anything Other than "Lead" in Column E,Was Material Ever Previously Lead?],G2467,Table15[Customer-Owned Portion],O2467),Table15[Unique ID],0),0)))</f>
        <v>Non-lead</v>
      </c>
      <c r="X2467"/>
    </row>
    <row r="2468" spans="2:24" ht="30" x14ac:dyDescent="0.25">
      <c r="B2468" s="146">
        <v>63484754</v>
      </c>
      <c r="C2468" s="31" t="s">
        <v>2697</v>
      </c>
      <c r="D2468" s="31"/>
      <c r="E2468" s="44" t="s">
        <v>35</v>
      </c>
      <c r="F2468" s="43" t="s">
        <v>34</v>
      </c>
      <c r="G2468" s="84" t="s">
        <v>34</v>
      </c>
      <c r="H2468" s="31"/>
      <c r="I2468" s="31"/>
      <c r="J2468" s="84" t="s">
        <v>190</v>
      </c>
      <c r="K2468" s="31" t="s">
        <v>34</v>
      </c>
      <c r="L2468" s="31" t="s">
        <v>46</v>
      </c>
      <c r="M2468" s="169"/>
      <c r="N2468" s="148" t="s">
        <v>3033</v>
      </c>
      <c r="O2468" s="106" t="s">
        <v>35</v>
      </c>
      <c r="P2468" s="43">
        <v>2006</v>
      </c>
      <c r="Q2468" s="31">
        <v>1</v>
      </c>
      <c r="R2468" s="84" t="s">
        <v>188</v>
      </c>
      <c r="S2468" s="31" t="s">
        <v>34</v>
      </c>
      <c r="T2468" s="31"/>
      <c r="U2468" s="169"/>
      <c r="V2468" s="150"/>
      <c r="W2468" s="141" t="str" cm="1">
        <f t="array" ref="W2468">IF(SUM(LEN(B2468:V2468))=0,"",IF(OR(OR(ISBLANK(F2468),SUM(LEN(C2468),LEN(D2468))=0),AND(NOT(E2468="Unknown"),ISBLANK(J2468)),AND(NOT(O2468="Unknown"),ISBLANK(R2468))),"Missing Information", INDEX(Table15[Entire Service Line Classification], MATCH(SUMIFS(Table15[Unique ID],Table15[System-Owned Portion],E2468,Table15[If Material Anything Other than "Lead" in Column E,Was Material Ever Previously Lead?],G2468,Table15[Customer-Owned Portion],O2468),Table15[Unique ID],0),0)))</f>
        <v>Non-lead</v>
      </c>
      <c r="X2468"/>
    </row>
    <row r="2469" spans="2:24" ht="30" x14ac:dyDescent="0.25">
      <c r="B2469" s="146">
        <v>63484722</v>
      </c>
      <c r="C2469" s="31" t="s">
        <v>2698</v>
      </c>
      <c r="D2469" s="31"/>
      <c r="E2469" s="44" t="s">
        <v>35</v>
      </c>
      <c r="F2469" s="43" t="s">
        <v>34</v>
      </c>
      <c r="G2469" s="84" t="s">
        <v>34</v>
      </c>
      <c r="H2469" s="31"/>
      <c r="I2469" s="31"/>
      <c r="J2469" s="84" t="s">
        <v>190</v>
      </c>
      <c r="K2469" s="31" t="s">
        <v>34</v>
      </c>
      <c r="L2469" s="31" t="s">
        <v>46</v>
      </c>
      <c r="M2469" s="169"/>
      <c r="N2469" s="148" t="s">
        <v>3033</v>
      </c>
      <c r="O2469" s="106" t="s">
        <v>35</v>
      </c>
      <c r="P2469" s="43">
        <v>2006</v>
      </c>
      <c r="Q2469" s="31">
        <v>1</v>
      </c>
      <c r="R2469" s="84" t="s">
        <v>188</v>
      </c>
      <c r="S2469" s="31" t="s">
        <v>34</v>
      </c>
      <c r="T2469" s="31"/>
      <c r="U2469" s="169"/>
      <c r="V2469" s="150"/>
      <c r="W2469" s="141" t="str" cm="1">
        <f t="array" ref="W2469">IF(SUM(LEN(B2469:V2469))=0,"",IF(OR(OR(ISBLANK(F2469),SUM(LEN(C2469),LEN(D2469))=0),AND(NOT(E2469="Unknown"),ISBLANK(J2469)),AND(NOT(O2469="Unknown"),ISBLANK(R2469))),"Missing Information", INDEX(Table15[Entire Service Line Classification], MATCH(SUMIFS(Table15[Unique ID],Table15[System-Owned Portion],E2469,Table15[If Material Anything Other than "Lead" in Column E,Was Material Ever Previously Lead?],G2469,Table15[Customer-Owned Portion],O2469),Table15[Unique ID],0),0)))</f>
        <v>Non-lead</v>
      </c>
      <c r="X2469"/>
    </row>
    <row r="2470" spans="2:24" ht="30" x14ac:dyDescent="0.25">
      <c r="B2470" s="146">
        <v>63484696</v>
      </c>
      <c r="C2470" s="31" t="s">
        <v>2699</v>
      </c>
      <c r="D2470" s="31"/>
      <c r="E2470" s="44" t="s">
        <v>35</v>
      </c>
      <c r="F2470" s="43" t="s">
        <v>34</v>
      </c>
      <c r="G2470" s="84" t="s">
        <v>34</v>
      </c>
      <c r="H2470" s="31"/>
      <c r="I2470" s="31"/>
      <c r="J2470" s="84" t="s">
        <v>190</v>
      </c>
      <c r="K2470" s="31" t="s">
        <v>34</v>
      </c>
      <c r="L2470" s="31" t="s">
        <v>46</v>
      </c>
      <c r="M2470" s="169"/>
      <c r="N2470" s="148" t="s">
        <v>3033</v>
      </c>
      <c r="O2470" s="106" t="s">
        <v>35</v>
      </c>
      <c r="P2470" s="43">
        <v>2006</v>
      </c>
      <c r="Q2470" s="31">
        <v>1</v>
      </c>
      <c r="R2470" s="84" t="s">
        <v>188</v>
      </c>
      <c r="S2470" s="31" t="s">
        <v>34</v>
      </c>
      <c r="T2470" s="31"/>
      <c r="U2470" s="169"/>
      <c r="V2470" s="150"/>
      <c r="W2470" s="141" t="str" cm="1">
        <f t="array" ref="W2470">IF(SUM(LEN(B2470:V2470))=0,"",IF(OR(OR(ISBLANK(F2470),SUM(LEN(C2470),LEN(D2470))=0),AND(NOT(E2470="Unknown"),ISBLANK(J2470)),AND(NOT(O2470="Unknown"),ISBLANK(R2470))),"Missing Information", INDEX(Table15[Entire Service Line Classification], MATCH(SUMIFS(Table15[Unique ID],Table15[System-Owned Portion],E2470,Table15[If Material Anything Other than "Lead" in Column E,Was Material Ever Previously Lead?],G2470,Table15[Customer-Owned Portion],O2470),Table15[Unique ID],0),0)))</f>
        <v>Non-lead</v>
      </c>
      <c r="X2470"/>
    </row>
    <row r="2471" spans="2:24" ht="30" x14ac:dyDescent="0.25">
      <c r="B2471" s="146">
        <v>66841767</v>
      </c>
      <c r="C2471" s="31" t="s">
        <v>2700</v>
      </c>
      <c r="D2471" s="31"/>
      <c r="E2471" s="44" t="s">
        <v>35</v>
      </c>
      <c r="F2471" s="43" t="s">
        <v>34</v>
      </c>
      <c r="G2471" s="84" t="s">
        <v>34</v>
      </c>
      <c r="H2471" s="31"/>
      <c r="I2471" s="31"/>
      <c r="J2471" s="84" t="s">
        <v>190</v>
      </c>
      <c r="K2471" s="31" t="s">
        <v>34</v>
      </c>
      <c r="L2471" s="31" t="s">
        <v>46</v>
      </c>
      <c r="M2471" s="169"/>
      <c r="N2471" s="148" t="s">
        <v>3033</v>
      </c>
      <c r="O2471" s="106" t="s">
        <v>35</v>
      </c>
      <c r="P2471" s="43">
        <v>2006</v>
      </c>
      <c r="Q2471" s="31">
        <v>1</v>
      </c>
      <c r="R2471" s="84" t="s">
        <v>188</v>
      </c>
      <c r="S2471" s="31" t="s">
        <v>34</v>
      </c>
      <c r="T2471" s="31"/>
      <c r="U2471" s="169"/>
      <c r="V2471" s="150"/>
      <c r="W2471" s="141" t="str" cm="1">
        <f t="array" ref="W2471">IF(SUM(LEN(B2471:V2471))=0,"",IF(OR(OR(ISBLANK(F2471),SUM(LEN(C2471),LEN(D2471))=0),AND(NOT(E2471="Unknown"),ISBLANK(J2471)),AND(NOT(O2471="Unknown"),ISBLANK(R2471))),"Missing Information", INDEX(Table15[Entire Service Line Classification], MATCH(SUMIFS(Table15[Unique ID],Table15[System-Owned Portion],E2471,Table15[If Material Anything Other than "Lead" in Column E,Was Material Ever Previously Lead?],G2471,Table15[Customer-Owned Portion],O2471),Table15[Unique ID],0),0)))</f>
        <v>Non-lead</v>
      </c>
      <c r="X2471"/>
    </row>
    <row r="2472" spans="2:24" ht="30" x14ac:dyDescent="0.25">
      <c r="B2472" s="146">
        <v>65377522</v>
      </c>
      <c r="C2472" s="31" t="s">
        <v>2701</v>
      </c>
      <c r="D2472" s="31"/>
      <c r="E2472" s="44" t="s">
        <v>35</v>
      </c>
      <c r="F2472" s="43" t="s">
        <v>34</v>
      </c>
      <c r="G2472" s="84" t="s">
        <v>34</v>
      </c>
      <c r="H2472" s="31"/>
      <c r="I2472" s="31"/>
      <c r="J2472" s="84" t="s">
        <v>190</v>
      </c>
      <c r="K2472" s="31" t="s">
        <v>34</v>
      </c>
      <c r="L2472" s="31" t="s">
        <v>46</v>
      </c>
      <c r="M2472" s="169"/>
      <c r="N2472" s="148" t="s">
        <v>3033</v>
      </c>
      <c r="O2472" s="106" t="s">
        <v>35</v>
      </c>
      <c r="P2472" s="43">
        <v>2006</v>
      </c>
      <c r="Q2472" s="31">
        <v>1</v>
      </c>
      <c r="R2472" s="84" t="s">
        <v>188</v>
      </c>
      <c r="S2472" s="31" t="s">
        <v>34</v>
      </c>
      <c r="T2472" s="31"/>
      <c r="U2472" s="169"/>
      <c r="V2472" s="150"/>
      <c r="W2472" s="141" t="str" cm="1">
        <f t="array" ref="W2472">IF(SUM(LEN(B2472:V2472))=0,"",IF(OR(OR(ISBLANK(F2472),SUM(LEN(C2472),LEN(D2472))=0),AND(NOT(E2472="Unknown"),ISBLANK(J2472)),AND(NOT(O2472="Unknown"),ISBLANK(R2472))),"Missing Information", INDEX(Table15[Entire Service Line Classification], MATCH(SUMIFS(Table15[Unique ID],Table15[System-Owned Portion],E2472,Table15[If Material Anything Other than "Lead" in Column E,Was Material Ever Previously Lead?],G2472,Table15[Customer-Owned Portion],O2472),Table15[Unique ID],0),0)))</f>
        <v>Non-lead</v>
      </c>
      <c r="X2472"/>
    </row>
    <row r="2473" spans="2:24" ht="30" x14ac:dyDescent="0.25">
      <c r="B2473" s="146">
        <v>63484690</v>
      </c>
      <c r="C2473" s="31" t="s">
        <v>2702</v>
      </c>
      <c r="D2473" s="31"/>
      <c r="E2473" s="44" t="s">
        <v>35</v>
      </c>
      <c r="F2473" s="43" t="s">
        <v>34</v>
      </c>
      <c r="G2473" s="84" t="s">
        <v>34</v>
      </c>
      <c r="H2473" s="31"/>
      <c r="I2473" s="31"/>
      <c r="J2473" s="84" t="s">
        <v>190</v>
      </c>
      <c r="K2473" s="31" t="s">
        <v>34</v>
      </c>
      <c r="L2473" s="31" t="s">
        <v>46</v>
      </c>
      <c r="M2473" s="169"/>
      <c r="N2473" s="148" t="s">
        <v>3033</v>
      </c>
      <c r="O2473" s="106" t="s">
        <v>35</v>
      </c>
      <c r="P2473" s="43">
        <v>2006</v>
      </c>
      <c r="Q2473" s="31">
        <v>1</v>
      </c>
      <c r="R2473" s="84" t="s">
        <v>188</v>
      </c>
      <c r="S2473" s="31" t="s">
        <v>34</v>
      </c>
      <c r="T2473" s="31"/>
      <c r="U2473" s="169"/>
      <c r="V2473" s="150"/>
      <c r="W2473" s="141" t="str" cm="1">
        <f t="array" ref="W2473">IF(SUM(LEN(B2473:V2473))=0,"",IF(OR(OR(ISBLANK(F2473),SUM(LEN(C2473),LEN(D2473))=0),AND(NOT(E2473="Unknown"),ISBLANK(J2473)),AND(NOT(O2473="Unknown"),ISBLANK(R2473))),"Missing Information", INDEX(Table15[Entire Service Line Classification], MATCH(SUMIFS(Table15[Unique ID],Table15[System-Owned Portion],E2473,Table15[If Material Anything Other than "Lead" in Column E,Was Material Ever Previously Lead?],G2473,Table15[Customer-Owned Portion],O2473),Table15[Unique ID],0),0)))</f>
        <v>Non-lead</v>
      </c>
      <c r="X2473"/>
    </row>
    <row r="2474" spans="2:24" ht="30" x14ac:dyDescent="0.25">
      <c r="B2474" s="146">
        <v>64964397</v>
      </c>
      <c r="C2474" s="31" t="s">
        <v>2703</v>
      </c>
      <c r="D2474" s="31"/>
      <c r="E2474" s="44" t="s">
        <v>35</v>
      </c>
      <c r="F2474" s="43" t="s">
        <v>34</v>
      </c>
      <c r="G2474" s="84" t="s">
        <v>34</v>
      </c>
      <c r="H2474" s="31"/>
      <c r="I2474" s="31"/>
      <c r="J2474" s="84" t="s">
        <v>190</v>
      </c>
      <c r="K2474" s="31" t="s">
        <v>34</v>
      </c>
      <c r="L2474" s="31" t="s">
        <v>46</v>
      </c>
      <c r="M2474" s="169"/>
      <c r="N2474" s="148" t="s">
        <v>3033</v>
      </c>
      <c r="O2474" s="106" t="s">
        <v>35</v>
      </c>
      <c r="P2474" s="43">
        <v>2006</v>
      </c>
      <c r="Q2474" s="31">
        <v>1</v>
      </c>
      <c r="R2474" s="84" t="s">
        <v>188</v>
      </c>
      <c r="S2474" s="31" t="s">
        <v>34</v>
      </c>
      <c r="T2474" s="31"/>
      <c r="U2474" s="169"/>
      <c r="V2474" s="150"/>
      <c r="W2474" s="141" t="str" cm="1">
        <f t="array" ref="W2474">IF(SUM(LEN(B2474:V2474))=0,"",IF(OR(OR(ISBLANK(F2474),SUM(LEN(C2474),LEN(D2474))=0),AND(NOT(E2474="Unknown"),ISBLANK(J2474)),AND(NOT(O2474="Unknown"),ISBLANK(R2474))),"Missing Information", INDEX(Table15[Entire Service Line Classification], MATCH(SUMIFS(Table15[Unique ID],Table15[System-Owned Portion],E2474,Table15[If Material Anything Other than "Lead" in Column E,Was Material Ever Previously Lead?],G2474,Table15[Customer-Owned Portion],O2474),Table15[Unique ID],0),0)))</f>
        <v>Non-lead</v>
      </c>
      <c r="X2474"/>
    </row>
    <row r="2475" spans="2:24" ht="30" x14ac:dyDescent="0.25">
      <c r="B2475" s="146">
        <v>64964376</v>
      </c>
      <c r="C2475" s="31" t="s">
        <v>2704</v>
      </c>
      <c r="D2475" s="31"/>
      <c r="E2475" s="44" t="s">
        <v>35</v>
      </c>
      <c r="F2475" s="43" t="s">
        <v>34</v>
      </c>
      <c r="G2475" s="84" t="s">
        <v>34</v>
      </c>
      <c r="H2475" s="31"/>
      <c r="I2475" s="31"/>
      <c r="J2475" s="84" t="s">
        <v>190</v>
      </c>
      <c r="K2475" s="31" t="s">
        <v>34</v>
      </c>
      <c r="L2475" s="31" t="s">
        <v>46</v>
      </c>
      <c r="M2475" s="169"/>
      <c r="N2475" s="148" t="s">
        <v>3033</v>
      </c>
      <c r="O2475" s="106" t="s">
        <v>35</v>
      </c>
      <c r="P2475" s="43">
        <v>2006</v>
      </c>
      <c r="Q2475" s="31">
        <v>1</v>
      </c>
      <c r="R2475" s="84" t="s">
        <v>188</v>
      </c>
      <c r="S2475" s="31" t="s">
        <v>34</v>
      </c>
      <c r="T2475" s="31"/>
      <c r="U2475" s="169"/>
      <c r="V2475" s="150"/>
      <c r="W2475" s="141" t="str" cm="1">
        <f t="array" ref="W2475">IF(SUM(LEN(B2475:V2475))=0,"",IF(OR(OR(ISBLANK(F2475),SUM(LEN(C2475),LEN(D2475))=0),AND(NOT(E2475="Unknown"),ISBLANK(J2475)),AND(NOT(O2475="Unknown"),ISBLANK(R2475))),"Missing Information", INDEX(Table15[Entire Service Line Classification], MATCH(SUMIFS(Table15[Unique ID],Table15[System-Owned Portion],E2475,Table15[If Material Anything Other than "Lead" in Column E,Was Material Ever Previously Lead?],G2475,Table15[Customer-Owned Portion],O2475),Table15[Unique ID],0),0)))</f>
        <v>Non-lead</v>
      </c>
      <c r="X2475"/>
    </row>
    <row r="2476" spans="2:24" ht="30" x14ac:dyDescent="0.25">
      <c r="B2476" s="146">
        <v>65377508</v>
      </c>
      <c r="C2476" s="31" t="s">
        <v>2705</v>
      </c>
      <c r="D2476" s="31"/>
      <c r="E2476" s="44" t="s">
        <v>35</v>
      </c>
      <c r="F2476" s="43" t="s">
        <v>34</v>
      </c>
      <c r="G2476" s="84" t="s">
        <v>34</v>
      </c>
      <c r="H2476" s="31"/>
      <c r="I2476" s="31"/>
      <c r="J2476" s="84" t="s">
        <v>190</v>
      </c>
      <c r="K2476" s="31" t="s">
        <v>34</v>
      </c>
      <c r="L2476" s="31" t="s">
        <v>46</v>
      </c>
      <c r="M2476" s="169"/>
      <c r="N2476" s="148" t="s">
        <v>3033</v>
      </c>
      <c r="O2476" s="106" t="s">
        <v>35</v>
      </c>
      <c r="P2476" s="43">
        <v>2006</v>
      </c>
      <c r="Q2476" s="31">
        <v>1</v>
      </c>
      <c r="R2476" s="84" t="s">
        <v>188</v>
      </c>
      <c r="S2476" s="31" t="s">
        <v>34</v>
      </c>
      <c r="T2476" s="31"/>
      <c r="U2476" s="169"/>
      <c r="V2476" s="150"/>
      <c r="W2476" s="141" t="str" cm="1">
        <f t="array" ref="W2476">IF(SUM(LEN(B2476:V2476))=0,"",IF(OR(OR(ISBLANK(F2476),SUM(LEN(C2476),LEN(D2476))=0),AND(NOT(E2476="Unknown"),ISBLANK(J2476)),AND(NOT(O2476="Unknown"),ISBLANK(R2476))),"Missing Information", INDEX(Table15[Entire Service Line Classification], MATCH(SUMIFS(Table15[Unique ID],Table15[System-Owned Portion],E2476,Table15[If Material Anything Other than "Lead" in Column E,Was Material Ever Previously Lead?],G2476,Table15[Customer-Owned Portion],O2476),Table15[Unique ID],0),0)))</f>
        <v>Non-lead</v>
      </c>
      <c r="X2476"/>
    </row>
    <row r="2477" spans="2:24" ht="30" x14ac:dyDescent="0.25">
      <c r="B2477" s="146">
        <v>65377538</v>
      </c>
      <c r="C2477" s="31" t="s">
        <v>2706</v>
      </c>
      <c r="D2477" s="31"/>
      <c r="E2477" s="44" t="s">
        <v>35</v>
      </c>
      <c r="F2477" s="43" t="s">
        <v>34</v>
      </c>
      <c r="G2477" s="84" t="s">
        <v>34</v>
      </c>
      <c r="H2477" s="31"/>
      <c r="I2477" s="31"/>
      <c r="J2477" s="84" t="s">
        <v>190</v>
      </c>
      <c r="K2477" s="31" t="s">
        <v>34</v>
      </c>
      <c r="L2477" s="31" t="s">
        <v>46</v>
      </c>
      <c r="M2477" s="169"/>
      <c r="N2477" s="148" t="s">
        <v>3033</v>
      </c>
      <c r="O2477" s="106" t="s">
        <v>35</v>
      </c>
      <c r="P2477" s="43">
        <v>2006</v>
      </c>
      <c r="Q2477" s="31">
        <v>1</v>
      </c>
      <c r="R2477" s="84" t="s">
        <v>188</v>
      </c>
      <c r="S2477" s="31" t="s">
        <v>34</v>
      </c>
      <c r="T2477" s="31"/>
      <c r="U2477" s="169"/>
      <c r="V2477" s="150"/>
      <c r="W2477" s="141" t="str" cm="1">
        <f t="array" ref="W2477">IF(SUM(LEN(B2477:V2477))=0,"",IF(OR(OR(ISBLANK(F2477),SUM(LEN(C2477),LEN(D2477))=0),AND(NOT(E2477="Unknown"),ISBLANK(J2477)),AND(NOT(O2477="Unknown"),ISBLANK(R2477))),"Missing Information", INDEX(Table15[Entire Service Line Classification], MATCH(SUMIFS(Table15[Unique ID],Table15[System-Owned Portion],E2477,Table15[If Material Anything Other than "Lead" in Column E,Was Material Ever Previously Lead?],G2477,Table15[Customer-Owned Portion],O2477),Table15[Unique ID],0),0)))</f>
        <v>Non-lead</v>
      </c>
      <c r="X2477"/>
    </row>
    <row r="2478" spans="2:24" ht="30" x14ac:dyDescent="0.25">
      <c r="B2478" s="146">
        <v>89017567</v>
      </c>
      <c r="C2478" s="31" t="s">
        <v>2707</v>
      </c>
      <c r="D2478" s="31"/>
      <c r="E2478" s="44" t="s">
        <v>35</v>
      </c>
      <c r="F2478" s="43" t="s">
        <v>34</v>
      </c>
      <c r="G2478" s="84" t="s">
        <v>34</v>
      </c>
      <c r="H2478" s="31"/>
      <c r="I2478" s="31"/>
      <c r="J2478" s="84" t="s">
        <v>190</v>
      </c>
      <c r="K2478" s="31" t="s">
        <v>34</v>
      </c>
      <c r="L2478" s="31" t="s">
        <v>46</v>
      </c>
      <c r="M2478" s="169"/>
      <c r="N2478" s="148" t="s">
        <v>3033</v>
      </c>
      <c r="O2478" s="106" t="s">
        <v>35</v>
      </c>
      <c r="P2478" s="43">
        <v>2006</v>
      </c>
      <c r="Q2478" s="31">
        <v>1</v>
      </c>
      <c r="R2478" s="84" t="s">
        <v>188</v>
      </c>
      <c r="S2478" s="31" t="s">
        <v>34</v>
      </c>
      <c r="T2478" s="31"/>
      <c r="U2478" s="169"/>
      <c r="V2478" s="150"/>
      <c r="W2478" s="141" t="str" cm="1">
        <f t="array" ref="W2478">IF(SUM(LEN(B2478:V2478))=0,"",IF(OR(OR(ISBLANK(F2478),SUM(LEN(C2478),LEN(D2478))=0),AND(NOT(E2478="Unknown"),ISBLANK(J2478)),AND(NOT(O2478="Unknown"),ISBLANK(R2478))),"Missing Information", INDEX(Table15[Entire Service Line Classification], MATCH(SUMIFS(Table15[Unique ID],Table15[System-Owned Portion],E2478,Table15[If Material Anything Other than "Lead" in Column E,Was Material Ever Previously Lead?],G2478,Table15[Customer-Owned Portion],O2478),Table15[Unique ID],0),0)))</f>
        <v>Non-lead</v>
      </c>
      <c r="X2478"/>
    </row>
    <row r="2479" spans="2:24" ht="30" x14ac:dyDescent="0.25">
      <c r="B2479" s="146">
        <v>65377537</v>
      </c>
      <c r="C2479" s="31" t="s">
        <v>2708</v>
      </c>
      <c r="D2479" s="31"/>
      <c r="E2479" s="44" t="s">
        <v>35</v>
      </c>
      <c r="F2479" s="43" t="s">
        <v>34</v>
      </c>
      <c r="G2479" s="84" t="s">
        <v>34</v>
      </c>
      <c r="H2479" s="31"/>
      <c r="I2479" s="31"/>
      <c r="J2479" s="84" t="s">
        <v>190</v>
      </c>
      <c r="K2479" s="31" t="s">
        <v>34</v>
      </c>
      <c r="L2479" s="31" t="s">
        <v>46</v>
      </c>
      <c r="M2479" s="169"/>
      <c r="N2479" s="148" t="s">
        <v>3033</v>
      </c>
      <c r="O2479" s="106" t="s">
        <v>35</v>
      </c>
      <c r="P2479" s="43">
        <v>2006</v>
      </c>
      <c r="Q2479" s="31">
        <v>1</v>
      </c>
      <c r="R2479" s="84" t="s">
        <v>188</v>
      </c>
      <c r="S2479" s="31" t="s">
        <v>34</v>
      </c>
      <c r="T2479" s="31"/>
      <c r="U2479" s="169"/>
      <c r="V2479" s="150"/>
      <c r="W2479" s="141" t="str" cm="1">
        <f t="array" ref="W2479">IF(SUM(LEN(B2479:V2479))=0,"",IF(OR(OR(ISBLANK(F2479),SUM(LEN(C2479),LEN(D2479))=0),AND(NOT(E2479="Unknown"),ISBLANK(J2479)),AND(NOT(O2479="Unknown"),ISBLANK(R2479))),"Missing Information", INDEX(Table15[Entire Service Line Classification], MATCH(SUMIFS(Table15[Unique ID],Table15[System-Owned Portion],E2479,Table15[If Material Anything Other than "Lead" in Column E,Was Material Ever Previously Lead?],G2479,Table15[Customer-Owned Portion],O2479),Table15[Unique ID],0),0)))</f>
        <v>Non-lead</v>
      </c>
      <c r="X2479"/>
    </row>
    <row r="2480" spans="2:24" ht="30" x14ac:dyDescent="0.25">
      <c r="B2480" s="146">
        <v>54229767</v>
      </c>
      <c r="C2480" s="31" t="s">
        <v>2709</v>
      </c>
      <c r="D2480" s="31"/>
      <c r="E2480" s="44" t="s">
        <v>35</v>
      </c>
      <c r="F2480" s="43" t="s">
        <v>34</v>
      </c>
      <c r="G2480" s="84" t="s">
        <v>34</v>
      </c>
      <c r="H2480" s="31"/>
      <c r="I2480" s="31"/>
      <c r="J2480" s="84" t="s">
        <v>190</v>
      </c>
      <c r="K2480" s="31" t="s">
        <v>34</v>
      </c>
      <c r="L2480" s="31" t="s">
        <v>46</v>
      </c>
      <c r="M2480" s="169"/>
      <c r="N2480" s="148" t="s">
        <v>3033</v>
      </c>
      <c r="O2480" s="106" t="s">
        <v>35</v>
      </c>
      <c r="P2480" s="43">
        <v>2006</v>
      </c>
      <c r="Q2480" s="31">
        <v>1</v>
      </c>
      <c r="R2480" s="84" t="s">
        <v>188</v>
      </c>
      <c r="S2480" s="31" t="s">
        <v>34</v>
      </c>
      <c r="T2480" s="31"/>
      <c r="U2480" s="169"/>
      <c r="V2480" s="150"/>
      <c r="W2480" s="141" t="str" cm="1">
        <f t="array" ref="W2480">IF(SUM(LEN(B2480:V2480))=0,"",IF(OR(OR(ISBLANK(F2480),SUM(LEN(C2480),LEN(D2480))=0),AND(NOT(E2480="Unknown"),ISBLANK(J2480)),AND(NOT(O2480="Unknown"),ISBLANK(R2480))),"Missing Information", INDEX(Table15[Entire Service Line Classification], MATCH(SUMIFS(Table15[Unique ID],Table15[System-Owned Portion],E2480,Table15[If Material Anything Other than "Lead" in Column E,Was Material Ever Previously Lead?],G2480,Table15[Customer-Owned Portion],O2480),Table15[Unique ID],0),0)))</f>
        <v>Non-lead</v>
      </c>
      <c r="X2480"/>
    </row>
    <row r="2481" spans="2:24" ht="30" x14ac:dyDescent="0.25">
      <c r="B2481" s="146">
        <v>65377524</v>
      </c>
      <c r="C2481" s="31" t="s">
        <v>2710</v>
      </c>
      <c r="D2481" s="31"/>
      <c r="E2481" s="44" t="s">
        <v>35</v>
      </c>
      <c r="F2481" s="43" t="s">
        <v>34</v>
      </c>
      <c r="G2481" s="84" t="s">
        <v>34</v>
      </c>
      <c r="H2481" s="31"/>
      <c r="I2481" s="31"/>
      <c r="J2481" s="84" t="s">
        <v>190</v>
      </c>
      <c r="K2481" s="31" t="s">
        <v>34</v>
      </c>
      <c r="L2481" s="31" t="s">
        <v>46</v>
      </c>
      <c r="M2481" s="169"/>
      <c r="N2481" s="148" t="s">
        <v>3033</v>
      </c>
      <c r="O2481" s="106" t="s">
        <v>35</v>
      </c>
      <c r="P2481" s="43">
        <v>2006</v>
      </c>
      <c r="Q2481" s="31">
        <v>1</v>
      </c>
      <c r="R2481" s="84" t="s">
        <v>188</v>
      </c>
      <c r="S2481" s="31" t="s">
        <v>34</v>
      </c>
      <c r="T2481" s="31"/>
      <c r="U2481" s="169"/>
      <c r="V2481" s="150"/>
      <c r="W2481" s="141" t="str" cm="1">
        <f t="array" ref="W2481">IF(SUM(LEN(B2481:V2481))=0,"",IF(OR(OR(ISBLANK(F2481),SUM(LEN(C2481),LEN(D2481))=0),AND(NOT(E2481="Unknown"),ISBLANK(J2481)),AND(NOT(O2481="Unknown"),ISBLANK(R2481))),"Missing Information", INDEX(Table15[Entire Service Line Classification], MATCH(SUMIFS(Table15[Unique ID],Table15[System-Owned Portion],E2481,Table15[If Material Anything Other than "Lead" in Column E,Was Material Ever Previously Lead?],G2481,Table15[Customer-Owned Portion],O2481),Table15[Unique ID],0),0)))</f>
        <v>Non-lead</v>
      </c>
      <c r="X2481"/>
    </row>
    <row r="2482" spans="2:24" ht="30" x14ac:dyDescent="0.25">
      <c r="B2482" s="146">
        <v>63484670</v>
      </c>
      <c r="C2482" s="31" t="s">
        <v>2711</v>
      </c>
      <c r="D2482" s="31"/>
      <c r="E2482" s="44" t="s">
        <v>35</v>
      </c>
      <c r="F2482" s="43" t="s">
        <v>34</v>
      </c>
      <c r="G2482" s="84" t="s">
        <v>34</v>
      </c>
      <c r="H2482" s="31"/>
      <c r="I2482" s="31"/>
      <c r="J2482" s="84" t="s">
        <v>190</v>
      </c>
      <c r="K2482" s="31" t="s">
        <v>34</v>
      </c>
      <c r="L2482" s="31" t="s">
        <v>46</v>
      </c>
      <c r="M2482" s="169"/>
      <c r="N2482" s="148" t="s">
        <v>3033</v>
      </c>
      <c r="O2482" s="106" t="s">
        <v>35</v>
      </c>
      <c r="P2482" s="43">
        <v>2006</v>
      </c>
      <c r="Q2482" s="31">
        <v>1</v>
      </c>
      <c r="R2482" s="84" t="s">
        <v>188</v>
      </c>
      <c r="S2482" s="31" t="s">
        <v>34</v>
      </c>
      <c r="T2482" s="31"/>
      <c r="U2482" s="169"/>
      <c r="V2482" s="150"/>
      <c r="W2482" s="141" t="str" cm="1">
        <f t="array" ref="W2482">IF(SUM(LEN(B2482:V2482))=0,"",IF(OR(OR(ISBLANK(F2482),SUM(LEN(C2482),LEN(D2482))=0),AND(NOT(E2482="Unknown"),ISBLANK(J2482)),AND(NOT(O2482="Unknown"),ISBLANK(R2482))),"Missing Information", INDEX(Table15[Entire Service Line Classification], MATCH(SUMIFS(Table15[Unique ID],Table15[System-Owned Portion],E2482,Table15[If Material Anything Other than "Lead" in Column E,Was Material Ever Previously Lead?],G2482,Table15[Customer-Owned Portion],O2482),Table15[Unique ID],0),0)))</f>
        <v>Non-lead</v>
      </c>
      <c r="X2482"/>
    </row>
    <row r="2483" spans="2:24" ht="30" x14ac:dyDescent="0.25">
      <c r="B2483" s="146">
        <v>63019383</v>
      </c>
      <c r="C2483" s="31" t="s">
        <v>2712</v>
      </c>
      <c r="D2483" s="31"/>
      <c r="E2483" s="44" t="s">
        <v>35</v>
      </c>
      <c r="F2483" s="43" t="s">
        <v>34</v>
      </c>
      <c r="G2483" s="84" t="s">
        <v>34</v>
      </c>
      <c r="H2483" s="31"/>
      <c r="I2483" s="31"/>
      <c r="J2483" s="84" t="s">
        <v>190</v>
      </c>
      <c r="K2483" s="31" t="s">
        <v>34</v>
      </c>
      <c r="L2483" s="31" t="s">
        <v>46</v>
      </c>
      <c r="M2483" s="169"/>
      <c r="N2483" s="148" t="s">
        <v>3033</v>
      </c>
      <c r="O2483" s="106" t="s">
        <v>35</v>
      </c>
      <c r="P2483" s="43">
        <v>2006</v>
      </c>
      <c r="Q2483" s="31">
        <v>1</v>
      </c>
      <c r="R2483" s="84" t="s">
        <v>188</v>
      </c>
      <c r="S2483" s="31" t="s">
        <v>34</v>
      </c>
      <c r="T2483" s="31"/>
      <c r="U2483" s="169"/>
      <c r="V2483" s="150"/>
      <c r="W2483" s="141" t="str" cm="1">
        <f t="array" ref="W2483">IF(SUM(LEN(B2483:V2483))=0,"",IF(OR(OR(ISBLANK(F2483),SUM(LEN(C2483),LEN(D2483))=0),AND(NOT(E2483="Unknown"),ISBLANK(J2483)),AND(NOT(O2483="Unknown"),ISBLANK(R2483))),"Missing Information", INDEX(Table15[Entire Service Line Classification], MATCH(SUMIFS(Table15[Unique ID],Table15[System-Owned Portion],E2483,Table15[If Material Anything Other than "Lead" in Column E,Was Material Ever Previously Lead?],G2483,Table15[Customer-Owned Portion],O2483),Table15[Unique ID],0),0)))</f>
        <v>Non-lead</v>
      </c>
      <c r="X2483"/>
    </row>
    <row r="2484" spans="2:24" ht="30" x14ac:dyDescent="0.25">
      <c r="B2484" s="146">
        <v>65377506</v>
      </c>
      <c r="C2484" s="31" t="s">
        <v>2713</v>
      </c>
      <c r="D2484" s="31"/>
      <c r="E2484" s="44" t="s">
        <v>35</v>
      </c>
      <c r="F2484" s="43" t="s">
        <v>34</v>
      </c>
      <c r="G2484" s="84" t="s">
        <v>34</v>
      </c>
      <c r="H2484" s="31"/>
      <c r="I2484" s="31"/>
      <c r="J2484" s="84" t="s">
        <v>190</v>
      </c>
      <c r="K2484" s="31" t="s">
        <v>34</v>
      </c>
      <c r="L2484" s="31" t="s">
        <v>46</v>
      </c>
      <c r="M2484" s="169"/>
      <c r="N2484" s="148" t="s">
        <v>3033</v>
      </c>
      <c r="O2484" s="106" t="s">
        <v>35</v>
      </c>
      <c r="P2484" s="43">
        <v>2006</v>
      </c>
      <c r="Q2484" s="31">
        <v>1</v>
      </c>
      <c r="R2484" s="84" t="s">
        <v>188</v>
      </c>
      <c r="S2484" s="31" t="s">
        <v>34</v>
      </c>
      <c r="T2484" s="31"/>
      <c r="U2484" s="169"/>
      <c r="V2484" s="150"/>
      <c r="W2484" s="141" t="str" cm="1">
        <f t="array" ref="W2484">IF(SUM(LEN(B2484:V2484))=0,"",IF(OR(OR(ISBLANK(F2484),SUM(LEN(C2484),LEN(D2484))=0),AND(NOT(E2484="Unknown"),ISBLANK(J2484)),AND(NOT(O2484="Unknown"),ISBLANK(R2484))),"Missing Information", INDEX(Table15[Entire Service Line Classification], MATCH(SUMIFS(Table15[Unique ID],Table15[System-Owned Portion],E2484,Table15[If Material Anything Other than "Lead" in Column E,Was Material Ever Previously Lead?],G2484,Table15[Customer-Owned Portion],O2484),Table15[Unique ID],0),0)))</f>
        <v>Non-lead</v>
      </c>
      <c r="X2484"/>
    </row>
    <row r="2485" spans="2:24" ht="30" x14ac:dyDescent="0.25">
      <c r="B2485" s="146">
        <v>66841766</v>
      </c>
      <c r="C2485" s="31" t="s">
        <v>2714</v>
      </c>
      <c r="D2485" s="31"/>
      <c r="E2485" s="44" t="s">
        <v>35</v>
      </c>
      <c r="F2485" s="43" t="s">
        <v>34</v>
      </c>
      <c r="G2485" s="84" t="s">
        <v>34</v>
      </c>
      <c r="H2485" s="31"/>
      <c r="I2485" s="31"/>
      <c r="J2485" s="84" t="s">
        <v>190</v>
      </c>
      <c r="K2485" s="31" t="s">
        <v>34</v>
      </c>
      <c r="L2485" s="31" t="s">
        <v>46</v>
      </c>
      <c r="M2485" s="169"/>
      <c r="N2485" s="148" t="s">
        <v>3033</v>
      </c>
      <c r="O2485" s="106" t="s">
        <v>35</v>
      </c>
      <c r="P2485" s="43">
        <v>2006</v>
      </c>
      <c r="Q2485" s="31">
        <v>1</v>
      </c>
      <c r="R2485" s="84" t="s">
        <v>188</v>
      </c>
      <c r="S2485" s="31" t="s">
        <v>34</v>
      </c>
      <c r="T2485" s="31"/>
      <c r="U2485" s="169"/>
      <c r="V2485" s="150"/>
      <c r="W2485" s="141" t="str" cm="1">
        <f t="array" ref="W2485">IF(SUM(LEN(B2485:V2485))=0,"",IF(OR(OR(ISBLANK(F2485),SUM(LEN(C2485),LEN(D2485))=0),AND(NOT(E2485="Unknown"),ISBLANK(J2485)),AND(NOT(O2485="Unknown"),ISBLANK(R2485))),"Missing Information", INDEX(Table15[Entire Service Line Classification], MATCH(SUMIFS(Table15[Unique ID],Table15[System-Owned Portion],E2485,Table15[If Material Anything Other than "Lead" in Column E,Was Material Ever Previously Lead?],G2485,Table15[Customer-Owned Portion],O2485),Table15[Unique ID],0),0)))</f>
        <v>Non-lead</v>
      </c>
      <c r="X2485"/>
    </row>
    <row r="2486" spans="2:24" ht="30" x14ac:dyDescent="0.25">
      <c r="B2486" s="146">
        <v>63019412</v>
      </c>
      <c r="C2486" s="31" t="s">
        <v>2715</v>
      </c>
      <c r="D2486" s="31"/>
      <c r="E2486" s="44" t="s">
        <v>35</v>
      </c>
      <c r="F2486" s="43" t="s">
        <v>34</v>
      </c>
      <c r="G2486" s="84" t="s">
        <v>34</v>
      </c>
      <c r="H2486" s="31"/>
      <c r="I2486" s="31"/>
      <c r="J2486" s="84" t="s">
        <v>190</v>
      </c>
      <c r="K2486" s="31" t="s">
        <v>34</v>
      </c>
      <c r="L2486" s="31" t="s">
        <v>46</v>
      </c>
      <c r="M2486" s="169"/>
      <c r="N2486" s="148" t="s">
        <v>3033</v>
      </c>
      <c r="O2486" s="106" t="s">
        <v>35</v>
      </c>
      <c r="P2486" s="43">
        <v>2006</v>
      </c>
      <c r="Q2486" s="31">
        <v>1</v>
      </c>
      <c r="R2486" s="84" t="s">
        <v>188</v>
      </c>
      <c r="S2486" s="31" t="s">
        <v>34</v>
      </c>
      <c r="T2486" s="31"/>
      <c r="U2486" s="169"/>
      <c r="V2486" s="150"/>
      <c r="W2486" s="141" t="str" cm="1">
        <f t="array" ref="W2486">IF(SUM(LEN(B2486:V2486))=0,"",IF(OR(OR(ISBLANK(F2486),SUM(LEN(C2486),LEN(D2486))=0),AND(NOT(E2486="Unknown"),ISBLANK(J2486)),AND(NOT(O2486="Unknown"),ISBLANK(R2486))),"Missing Information", INDEX(Table15[Entire Service Line Classification], MATCH(SUMIFS(Table15[Unique ID],Table15[System-Owned Portion],E2486,Table15[If Material Anything Other than "Lead" in Column E,Was Material Ever Previously Lead?],G2486,Table15[Customer-Owned Portion],O2486),Table15[Unique ID],0),0)))</f>
        <v>Non-lead</v>
      </c>
      <c r="X2486"/>
    </row>
    <row r="2487" spans="2:24" ht="30" x14ac:dyDescent="0.25">
      <c r="B2487" s="146">
        <v>63484716</v>
      </c>
      <c r="C2487" s="31" t="s">
        <v>2716</v>
      </c>
      <c r="D2487" s="31"/>
      <c r="E2487" s="44" t="s">
        <v>35</v>
      </c>
      <c r="F2487" s="43" t="s">
        <v>34</v>
      </c>
      <c r="G2487" s="84" t="s">
        <v>34</v>
      </c>
      <c r="H2487" s="31"/>
      <c r="I2487" s="31"/>
      <c r="J2487" s="84" t="s">
        <v>190</v>
      </c>
      <c r="K2487" s="31" t="s">
        <v>34</v>
      </c>
      <c r="L2487" s="31" t="s">
        <v>46</v>
      </c>
      <c r="M2487" s="169"/>
      <c r="N2487" s="148" t="s">
        <v>3033</v>
      </c>
      <c r="O2487" s="106" t="s">
        <v>35</v>
      </c>
      <c r="P2487" s="43">
        <v>2006</v>
      </c>
      <c r="Q2487" s="31">
        <v>1</v>
      </c>
      <c r="R2487" s="84" t="s">
        <v>188</v>
      </c>
      <c r="S2487" s="31" t="s">
        <v>34</v>
      </c>
      <c r="T2487" s="31"/>
      <c r="U2487" s="169"/>
      <c r="V2487" s="150"/>
      <c r="W2487" s="141" t="str" cm="1">
        <f t="array" ref="W2487">IF(SUM(LEN(B2487:V2487))=0,"",IF(OR(OR(ISBLANK(F2487),SUM(LEN(C2487),LEN(D2487))=0),AND(NOT(E2487="Unknown"),ISBLANK(J2487)),AND(NOT(O2487="Unknown"),ISBLANK(R2487))),"Missing Information", INDEX(Table15[Entire Service Line Classification], MATCH(SUMIFS(Table15[Unique ID],Table15[System-Owned Portion],E2487,Table15[If Material Anything Other than "Lead" in Column E,Was Material Ever Previously Lead?],G2487,Table15[Customer-Owned Portion],O2487),Table15[Unique ID],0),0)))</f>
        <v>Non-lead</v>
      </c>
      <c r="X2487"/>
    </row>
    <row r="2488" spans="2:24" ht="30" x14ac:dyDescent="0.25">
      <c r="B2488" s="146">
        <v>63484695</v>
      </c>
      <c r="C2488" s="31" t="s">
        <v>2717</v>
      </c>
      <c r="D2488" s="31"/>
      <c r="E2488" s="44" t="s">
        <v>35</v>
      </c>
      <c r="F2488" s="43" t="s">
        <v>34</v>
      </c>
      <c r="G2488" s="84" t="s">
        <v>34</v>
      </c>
      <c r="H2488" s="31"/>
      <c r="I2488" s="31"/>
      <c r="J2488" s="84" t="s">
        <v>190</v>
      </c>
      <c r="K2488" s="31" t="s">
        <v>34</v>
      </c>
      <c r="L2488" s="31" t="s">
        <v>46</v>
      </c>
      <c r="M2488" s="169"/>
      <c r="N2488" s="148" t="s">
        <v>3033</v>
      </c>
      <c r="O2488" s="106" t="s">
        <v>35</v>
      </c>
      <c r="P2488" s="43">
        <v>2006</v>
      </c>
      <c r="Q2488" s="31">
        <v>1</v>
      </c>
      <c r="R2488" s="84" t="s">
        <v>188</v>
      </c>
      <c r="S2488" s="31" t="s">
        <v>34</v>
      </c>
      <c r="T2488" s="31"/>
      <c r="U2488" s="169"/>
      <c r="V2488" s="150"/>
      <c r="W2488" s="141" t="str" cm="1">
        <f t="array" ref="W2488">IF(SUM(LEN(B2488:V2488))=0,"",IF(OR(OR(ISBLANK(F2488),SUM(LEN(C2488),LEN(D2488))=0),AND(NOT(E2488="Unknown"),ISBLANK(J2488)),AND(NOT(O2488="Unknown"),ISBLANK(R2488))),"Missing Information", INDEX(Table15[Entire Service Line Classification], MATCH(SUMIFS(Table15[Unique ID],Table15[System-Owned Portion],E2488,Table15[If Material Anything Other than "Lead" in Column E,Was Material Ever Previously Lead?],G2488,Table15[Customer-Owned Portion],O2488),Table15[Unique ID],0),0)))</f>
        <v>Non-lead</v>
      </c>
      <c r="X2488"/>
    </row>
    <row r="2489" spans="2:24" ht="30" x14ac:dyDescent="0.25">
      <c r="B2489" s="146">
        <v>87945248</v>
      </c>
      <c r="C2489" s="31" t="s">
        <v>2718</v>
      </c>
      <c r="D2489" s="31"/>
      <c r="E2489" s="44" t="s">
        <v>35</v>
      </c>
      <c r="F2489" s="43" t="s">
        <v>34</v>
      </c>
      <c r="G2489" s="84" t="s">
        <v>34</v>
      </c>
      <c r="H2489" s="31"/>
      <c r="I2489" s="31"/>
      <c r="J2489" s="84" t="s">
        <v>190</v>
      </c>
      <c r="K2489" s="31" t="s">
        <v>34</v>
      </c>
      <c r="L2489" s="31" t="s">
        <v>46</v>
      </c>
      <c r="M2489" s="169"/>
      <c r="N2489" s="148" t="s">
        <v>3033</v>
      </c>
      <c r="O2489" s="106" t="s">
        <v>35</v>
      </c>
      <c r="P2489" s="43">
        <v>2006</v>
      </c>
      <c r="Q2489" s="31">
        <v>1</v>
      </c>
      <c r="R2489" s="84" t="s">
        <v>188</v>
      </c>
      <c r="S2489" s="31" t="s">
        <v>34</v>
      </c>
      <c r="T2489" s="31"/>
      <c r="U2489" s="169"/>
      <c r="V2489" s="150"/>
      <c r="W2489" s="141" t="str" cm="1">
        <f t="array" ref="W2489">IF(SUM(LEN(B2489:V2489))=0,"",IF(OR(OR(ISBLANK(F2489),SUM(LEN(C2489),LEN(D2489))=0),AND(NOT(E2489="Unknown"),ISBLANK(J2489)),AND(NOT(O2489="Unknown"),ISBLANK(R2489))),"Missing Information", INDEX(Table15[Entire Service Line Classification], MATCH(SUMIFS(Table15[Unique ID],Table15[System-Owned Portion],E2489,Table15[If Material Anything Other than "Lead" in Column E,Was Material Ever Previously Lead?],G2489,Table15[Customer-Owned Portion],O2489),Table15[Unique ID],0),0)))</f>
        <v>Non-lead</v>
      </c>
      <c r="X2489"/>
    </row>
    <row r="2490" spans="2:24" ht="30" x14ac:dyDescent="0.25">
      <c r="B2490" s="146">
        <v>53671217</v>
      </c>
      <c r="C2490" s="31" t="s">
        <v>2719</v>
      </c>
      <c r="D2490" s="31"/>
      <c r="E2490" s="44" t="s">
        <v>35</v>
      </c>
      <c r="F2490" s="43" t="s">
        <v>34</v>
      </c>
      <c r="G2490" s="84" t="s">
        <v>34</v>
      </c>
      <c r="H2490" s="31"/>
      <c r="I2490" s="31"/>
      <c r="J2490" s="84" t="s">
        <v>190</v>
      </c>
      <c r="K2490" s="31" t="s">
        <v>34</v>
      </c>
      <c r="L2490" s="31" t="s">
        <v>46</v>
      </c>
      <c r="M2490" s="169"/>
      <c r="N2490" s="148" t="s">
        <v>3033</v>
      </c>
      <c r="O2490" s="106" t="s">
        <v>35</v>
      </c>
      <c r="P2490" s="43">
        <v>2006</v>
      </c>
      <c r="Q2490" s="31">
        <v>1</v>
      </c>
      <c r="R2490" s="84" t="s">
        <v>188</v>
      </c>
      <c r="S2490" s="31" t="s">
        <v>34</v>
      </c>
      <c r="T2490" s="31"/>
      <c r="U2490" s="169"/>
      <c r="V2490" s="150"/>
      <c r="W2490" s="141" t="str" cm="1">
        <f t="array" ref="W2490">IF(SUM(LEN(B2490:V2490))=0,"",IF(OR(OR(ISBLANK(F2490),SUM(LEN(C2490),LEN(D2490))=0),AND(NOT(E2490="Unknown"),ISBLANK(J2490)),AND(NOT(O2490="Unknown"),ISBLANK(R2490))),"Missing Information", INDEX(Table15[Entire Service Line Classification], MATCH(SUMIFS(Table15[Unique ID],Table15[System-Owned Portion],E2490,Table15[If Material Anything Other than "Lead" in Column E,Was Material Ever Previously Lead?],G2490,Table15[Customer-Owned Portion],O2490),Table15[Unique ID],0),0)))</f>
        <v>Non-lead</v>
      </c>
      <c r="X2490"/>
    </row>
    <row r="2491" spans="2:24" ht="30" x14ac:dyDescent="0.25">
      <c r="B2491" s="146">
        <v>63484707</v>
      </c>
      <c r="C2491" s="31" t="s">
        <v>2720</v>
      </c>
      <c r="D2491" s="31"/>
      <c r="E2491" s="44" t="s">
        <v>35</v>
      </c>
      <c r="F2491" s="43" t="s">
        <v>34</v>
      </c>
      <c r="G2491" s="84" t="s">
        <v>34</v>
      </c>
      <c r="H2491" s="31"/>
      <c r="I2491" s="31"/>
      <c r="J2491" s="84" t="s">
        <v>190</v>
      </c>
      <c r="K2491" s="31" t="s">
        <v>34</v>
      </c>
      <c r="L2491" s="31" t="s">
        <v>46</v>
      </c>
      <c r="M2491" s="169"/>
      <c r="N2491" s="148" t="s">
        <v>3033</v>
      </c>
      <c r="O2491" s="106" t="s">
        <v>35</v>
      </c>
      <c r="P2491" s="43">
        <v>2006</v>
      </c>
      <c r="Q2491" s="31">
        <v>1</v>
      </c>
      <c r="R2491" s="84" t="s">
        <v>188</v>
      </c>
      <c r="S2491" s="31" t="s">
        <v>34</v>
      </c>
      <c r="T2491" s="31"/>
      <c r="U2491" s="169"/>
      <c r="V2491" s="150"/>
      <c r="W2491" s="141" t="str" cm="1">
        <f t="array" ref="W2491">IF(SUM(LEN(B2491:V2491))=0,"",IF(OR(OR(ISBLANK(F2491),SUM(LEN(C2491),LEN(D2491))=0),AND(NOT(E2491="Unknown"),ISBLANK(J2491)),AND(NOT(O2491="Unknown"),ISBLANK(R2491))),"Missing Information", INDEX(Table15[Entire Service Line Classification], MATCH(SUMIFS(Table15[Unique ID],Table15[System-Owned Portion],E2491,Table15[If Material Anything Other than "Lead" in Column E,Was Material Ever Previously Lead?],G2491,Table15[Customer-Owned Portion],O2491),Table15[Unique ID],0),0)))</f>
        <v>Non-lead</v>
      </c>
      <c r="X2491"/>
    </row>
    <row r="2492" spans="2:24" ht="30" x14ac:dyDescent="0.25">
      <c r="B2492" s="146">
        <v>63484758</v>
      </c>
      <c r="C2492" s="31" t="s">
        <v>2721</v>
      </c>
      <c r="D2492" s="31"/>
      <c r="E2492" s="44" t="s">
        <v>35</v>
      </c>
      <c r="F2492" s="43" t="s">
        <v>34</v>
      </c>
      <c r="G2492" s="84" t="s">
        <v>34</v>
      </c>
      <c r="H2492" s="31"/>
      <c r="I2492" s="31"/>
      <c r="J2492" s="84" t="s">
        <v>190</v>
      </c>
      <c r="K2492" s="31" t="s">
        <v>34</v>
      </c>
      <c r="L2492" s="31" t="s">
        <v>46</v>
      </c>
      <c r="M2492" s="169"/>
      <c r="N2492" s="148" t="s">
        <v>3033</v>
      </c>
      <c r="O2492" s="106" t="s">
        <v>35</v>
      </c>
      <c r="P2492" s="43">
        <v>2006</v>
      </c>
      <c r="Q2492" s="31">
        <v>1</v>
      </c>
      <c r="R2492" s="84" t="s">
        <v>188</v>
      </c>
      <c r="S2492" s="31" t="s">
        <v>34</v>
      </c>
      <c r="T2492" s="31"/>
      <c r="U2492" s="169"/>
      <c r="V2492" s="150"/>
      <c r="W2492" s="141" t="str" cm="1">
        <f t="array" ref="W2492">IF(SUM(LEN(B2492:V2492))=0,"",IF(OR(OR(ISBLANK(F2492),SUM(LEN(C2492),LEN(D2492))=0),AND(NOT(E2492="Unknown"),ISBLANK(J2492)),AND(NOT(O2492="Unknown"),ISBLANK(R2492))),"Missing Information", INDEX(Table15[Entire Service Line Classification], MATCH(SUMIFS(Table15[Unique ID],Table15[System-Owned Portion],E2492,Table15[If Material Anything Other than "Lead" in Column E,Was Material Ever Previously Lead?],G2492,Table15[Customer-Owned Portion],O2492),Table15[Unique ID],0),0)))</f>
        <v>Non-lead</v>
      </c>
      <c r="X2492"/>
    </row>
    <row r="2493" spans="2:24" ht="30" x14ac:dyDescent="0.25">
      <c r="B2493" s="146">
        <v>65377502</v>
      </c>
      <c r="C2493" s="31" t="s">
        <v>2722</v>
      </c>
      <c r="D2493" s="31"/>
      <c r="E2493" s="44" t="s">
        <v>35</v>
      </c>
      <c r="F2493" s="43" t="s">
        <v>34</v>
      </c>
      <c r="G2493" s="84" t="s">
        <v>34</v>
      </c>
      <c r="H2493" s="31"/>
      <c r="I2493" s="31"/>
      <c r="J2493" s="84" t="s">
        <v>190</v>
      </c>
      <c r="K2493" s="31" t="s">
        <v>34</v>
      </c>
      <c r="L2493" s="31" t="s">
        <v>46</v>
      </c>
      <c r="M2493" s="169"/>
      <c r="N2493" s="148" t="s">
        <v>3033</v>
      </c>
      <c r="O2493" s="106" t="s">
        <v>35</v>
      </c>
      <c r="P2493" s="43">
        <v>2006</v>
      </c>
      <c r="Q2493" s="31">
        <v>1</v>
      </c>
      <c r="R2493" s="84" t="s">
        <v>188</v>
      </c>
      <c r="S2493" s="31" t="s">
        <v>34</v>
      </c>
      <c r="T2493" s="31"/>
      <c r="U2493" s="169"/>
      <c r="V2493" s="150"/>
      <c r="W2493" s="141" t="str" cm="1">
        <f t="array" ref="W2493">IF(SUM(LEN(B2493:V2493))=0,"",IF(OR(OR(ISBLANK(F2493),SUM(LEN(C2493),LEN(D2493))=0),AND(NOT(E2493="Unknown"),ISBLANK(J2493)),AND(NOT(O2493="Unknown"),ISBLANK(R2493))),"Missing Information", INDEX(Table15[Entire Service Line Classification], MATCH(SUMIFS(Table15[Unique ID],Table15[System-Owned Portion],E2493,Table15[If Material Anything Other than "Lead" in Column E,Was Material Ever Previously Lead?],G2493,Table15[Customer-Owned Portion],O2493),Table15[Unique ID],0),0)))</f>
        <v>Non-lead</v>
      </c>
      <c r="X2493"/>
    </row>
    <row r="2494" spans="2:24" ht="30" x14ac:dyDescent="0.25">
      <c r="B2494" s="146">
        <v>62340069</v>
      </c>
      <c r="C2494" s="31" t="s">
        <v>2723</v>
      </c>
      <c r="D2494" s="31"/>
      <c r="E2494" s="44" t="s">
        <v>35</v>
      </c>
      <c r="F2494" s="43" t="s">
        <v>34</v>
      </c>
      <c r="G2494" s="84" t="s">
        <v>34</v>
      </c>
      <c r="H2494" s="31"/>
      <c r="I2494" s="31"/>
      <c r="J2494" s="84" t="s">
        <v>190</v>
      </c>
      <c r="K2494" s="31" t="s">
        <v>34</v>
      </c>
      <c r="L2494" s="31" t="s">
        <v>46</v>
      </c>
      <c r="M2494" s="169"/>
      <c r="N2494" s="148" t="s">
        <v>3033</v>
      </c>
      <c r="O2494" s="106" t="s">
        <v>35</v>
      </c>
      <c r="P2494" s="43">
        <v>2006</v>
      </c>
      <c r="Q2494" s="31">
        <v>1</v>
      </c>
      <c r="R2494" s="84" t="s">
        <v>188</v>
      </c>
      <c r="S2494" s="31" t="s">
        <v>34</v>
      </c>
      <c r="T2494" s="31"/>
      <c r="U2494" s="169"/>
      <c r="V2494" s="150"/>
      <c r="W2494" s="141" t="str" cm="1">
        <f t="array" ref="W2494">IF(SUM(LEN(B2494:V2494))=0,"",IF(OR(OR(ISBLANK(F2494),SUM(LEN(C2494),LEN(D2494))=0),AND(NOT(E2494="Unknown"),ISBLANK(J2494)),AND(NOT(O2494="Unknown"),ISBLANK(R2494))),"Missing Information", INDEX(Table15[Entire Service Line Classification], MATCH(SUMIFS(Table15[Unique ID],Table15[System-Owned Portion],E2494,Table15[If Material Anything Other than "Lead" in Column E,Was Material Ever Previously Lead?],G2494,Table15[Customer-Owned Portion],O2494),Table15[Unique ID],0),0)))</f>
        <v>Non-lead</v>
      </c>
      <c r="X2494"/>
    </row>
    <row r="2495" spans="2:24" ht="30" x14ac:dyDescent="0.25">
      <c r="B2495" s="146">
        <v>65377512</v>
      </c>
      <c r="C2495" s="31" t="s">
        <v>2724</v>
      </c>
      <c r="D2495" s="31"/>
      <c r="E2495" s="44" t="s">
        <v>35</v>
      </c>
      <c r="F2495" s="43" t="s">
        <v>34</v>
      </c>
      <c r="G2495" s="84" t="s">
        <v>34</v>
      </c>
      <c r="H2495" s="31"/>
      <c r="I2495" s="31"/>
      <c r="J2495" s="84" t="s">
        <v>190</v>
      </c>
      <c r="K2495" s="31" t="s">
        <v>34</v>
      </c>
      <c r="L2495" s="31" t="s">
        <v>46</v>
      </c>
      <c r="M2495" s="169"/>
      <c r="N2495" s="148" t="s">
        <v>3033</v>
      </c>
      <c r="O2495" s="106" t="s">
        <v>35</v>
      </c>
      <c r="P2495" s="43">
        <v>2006</v>
      </c>
      <c r="Q2495" s="31">
        <v>1</v>
      </c>
      <c r="R2495" s="84" t="s">
        <v>188</v>
      </c>
      <c r="S2495" s="31" t="s">
        <v>34</v>
      </c>
      <c r="T2495" s="31"/>
      <c r="U2495" s="169"/>
      <c r="V2495" s="150"/>
      <c r="W2495" s="141" t="str" cm="1">
        <f t="array" ref="W2495">IF(SUM(LEN(B2495:V2495))=0,"",IF(OR(OR(ISBLANK(F2495),SUM(LEN(C2495),LEN(D2495))=0),AND(NOT(E2495="Unknown"),ISBLANK(J2495)),AND(NOT(O2495="Unknown"),ISBLANK(R2495))),"Missing Information", INDEX(Table15[Entire Service Line Classification], MATCH(SUMIFS(Table15[Unique ID],Table15[System-Owned Portion],E2495,Table15[If Material Anything Other than "Lead" in Column E,Was Material Ever Previously Lead?],G2495,Table15[Customer-Owned Portion],O2495),Table15[Unique ID],0),0)))</f>
        <v>Non-lead</v>
      </c>
      <c r="X2495"/>
    </row>
    <row r="2496" spans="2:24" ht="30" x14ac:dyDescent="0.25">
      <c r="B2496" s="146">
        <v>64964365</v>
      </c>
      <c r="C2496" s="31" t="s">
        <v>2725</v>
      </c>
      <c r="D2496" s="31"/>
      <c r="E2496" s="44" t="s">
        <v>35</v>
      </c>
      <c r="F2496" s="43" t="s">
        <v>34</v>
      </c>
      <c r="G2496" s="84" t="s">
        <v>34</v>
      </c>
      <c r="H2496" s="31"/>
      <c r="I2496" s="31"/>
      <c r="J2496" s="84" t="s">
        <v>190</v>
      </c>
      <c r="K2496" s="31" t="s">
        <v>34</v>
      </c>
      <c r="L2496" s="31" t="s">
        <v>46</v>
      </c>
      <c r="M2496" s="169"/>
      <c r="N2496" s="148" t="s">
        <v>3033</v>
      </c>
      <c r="O2496" s="106" t="s">
        <v>35</v>
      </c>
      <c r="P2496" s="43">
        <v>2006</v>
      </c>
      <c r="Q2496" s="31">
        <v>1</v>
      </c>
      <c r="R2496" s="84" t="s">
        <v>188</v>
      </c>
      <c r="S2496" s="31" t="s">
        <v>34</v>
      </c>
      <c r="T2496" s="31"/>
      <c r="U2496" s="169"/>
      <c r="V2496" s="150"/>
      <c r="W2496" s="141" t="str" cm="1">
        <f t="array" ref="W2496">IF(SUM(LEN(B2496:V2496))=0,"",IF(OR(OR(ISBLANK(F2496),SUM(LEN(C2496),LEN(D2496))=0),AND(NOT(E2496="Unknown"),ISBLANK(J2496)),AND(NOT(O2496="Unknown"),ISBLANK(R2496))),"Missing Information", INDEX(Table15[Entire Service Line Classification], MATCH(SUMIFS(Table15[Unique ID],Table15[System-Owned Portion],E2496,Table15[If Material Anything Other than "Lead" in Column E,Was Material Ever Previously Lead?],G2496,Table15[Customer-Owned Portion],O2496),Table15[Unique ID],0),0)))</f>
        <v>Non-lead</v>
      </c>
      <c r="X2496"/>
    </row>
    <row r="2497" spans="2:24" ht="30" x14ac:dyDescent="0.25">
      <c r="B2497" s="146">
        <v>65377530</v>
      </c>
      <c r="C2497" s="31" t="s">
        <v>2726</v>
      </c>
      <c r="D2497" s="31"/>
      <c r="E2497" s="44" t="s">
        <v>35</v>
      </c>
      <c r="F2497" s="43" t="s">
        <v>34</v>
      </c>
      <c r="G2497" s="84" t="s">
        <v>34</v>
      </c>
      <c r="H2497" s="31"/>
      <c r="I2497" s="31"/>
      <c r="J2497" s="84" t="s">
        <v>190</v>
      </c>
      <c r="K2497" s="31" t="s">
        <v>34</v>
      </c>
      <c r="L2497" s="31" t="s">
        <v>46</v>
      </c>
      <c r="M2497" s="169"/>
      <c r="N2497" s="148" t="s">
        <v>3033</v>
      </c>
      <c r="O2497" s="106" t="s">
        <v>35</v>
      </c>
      <c r="P2497" s="43">
        <v>2006</v>
      </c>
      <c r="Q2497" s="31">
        <v>1</v>
      </c>
      <c r="R2497" s="84" t="s">
        <v>188</v>
      </c>
      <c r="S2497" s="31" t="s">
        <v>34</v>
      </c>
      <c r="T2497" s="31"/>
      <c r="U2497" s="169"/>
      <c r="V2497" s="150"/>
      <c r="W2497" s="141" t="str" cm="1">
        <f t="array" ref="W2497">IF(SUM(LEN(B2497:V2497))=0,"",IF(OR(OR(ISBLANK(F2497),SUM(LEN(C2497),LEN(D2497))=0),AND(NOT(E2497="Unknown"),ISBLANK(J2497)),AND(NOT(O2497="Unknown"),ISBLANK(R2497))),"Missing Information", INDEX(Table15[Entire Service Line Classification], MATCH(SUMIFS(Table15[Unique ID],Table15[System-Owned Portion],E2497,Table15[If Material Anything Other than "Lead" in Column E,Was Material Ever Previously Lead?],G2497,Table15[Customer-Owned Portion],O2497),Table15[Unique ID],0),0)))</f>
        <v>Non-lead</v>
      </c>
      <c r="X2497"/>
    </row>
    <row r="2498" spans="2:24" ht="30" x14ac:dyDescent="0.25">
      <c r="B2498" s="146">
        <v>63484677</v>
      </c>
      <c r="C2498" s="31" t="s">
        <v>2727</v>
      </c>
      <c r="D2498" s="31"/>
      <c r="E2498" s="44" t="s">
        <v>35</v>
      </c>
      <c r="F2498" s="43" t="s">
        <v>34</v>
      </c>
      <c r="G2498" s="84" t="s">
        <v>34</v>
      </c>
      <c r="H2498" s="31"/>
      <c r="I2498" s="31"/>
      <c r="J2498" s="84" t="s">
        <v>190</v>
      </c>
      <c r="K2498" s="31" t="s">
        <v>34</v>
      </c>
      <c r="L2498" s="31" t="s">
        <v>46</v>
      </c>
      <c r="M2498" s="169"/>
      <c r="N2498" s="148" t="s">
        <v>3033</v>
      </c>
      <c r="O2498" s="106" t="s">
        <v>35</v>
      </c>
      <c r="P2498" s="43">
        <v>2006</v>
      </c>
      <c r="Q2498" s="31">
        <v>1</v>
      </c>
      <c r="R2498" s="84" t="s">
        <v>188</v>
      </c>
      <c r="S2498" s="31" t="s">
        <v>34</v>
      </c>
      <c r="T2498" s="31"/>
      <c r="U2498" s="169"/>
      <c r="V2498" s="150"/>
      <c r="W2498" s="141" t="str" cm="1">
        <f t="array" ref="W2498">IF(SUM(LEN(B2498:V2498))=0,"",IF(OR(OR(ISBLANK(F2498),SUM(LEN(C2498),LEN(D2498))=0),AND(NOT(E2498="Unknown"),ISBLANK(J2498)),AND(NOT(O2498="Unknown"),ISBLANK(R2498))),"Missing Information", INDEX(Table15[Entire Service Line Classification], MATCH(SUMIFS(Table15[Unique ID],Table15[System-Owned Portion],E2498,Table15[If Material Anything Other than "Lead" in Column E,Was Material Ever Previously Lead?],G2498,Table15[Customer-Owned Portion],O2498),Table15[Unique ID],0),0)))</f>
        <v>Non-lead</v>
      </c>
      <c r="X2498"/>
    </row>
    <row r="2499" spans="2:24" ht="30" x14ac:dyDescent="0.25">
      <c r="B2499" s="146">
        <v>63484676</v>
      </c>
      <c r="C2499" s="31" t="s">
        <v>2728</v>
      </c>
      <c r="D2499" s="31"/>
      <c r="E2499" s="44" t="s">
        <v>35</v>
      </c>
      <c r="F2499" s="43" t="s">
        <v>34</v>
      </c>
      <c r="G2499" s="84" t="s">
        <v>34</v>
      </c>
      <c r="H2499" s="31"/>
      <c r="I2499" s="31"/>
      <c r="J2499" s="84" t="s">
        <v>190</v>
      </c>
      <c r="K2499" s="31" t="s">
        <v>34</v>
      </c>
      <c r="L2499" s="31" t="s">
        <v>46</v>
      </c>
      <c r="M2499" s="169"/>
      <c r="N2499" s="148" t="s">
        <v>3033</v>
      </c>
      <c r="O2499" s="106" t="s">
        <v>35</v>
      </c>
      <c r="P2499" s="43">
        <v>2006</v>
      </c>
      <c r="Q2499" s="31">
        <v>1</v>
      </c>
      <c r="R2499" s="84" t="s">
        <v>188</v>
      </c>
      <c r="S2499" s="31" t="s">
        <v>34</v>
      </c>
      <c r="T2499" s="31"/>
      <c r="U2499" s="169"/>
      <c r="V2499" s="150"/>
      <c r="W2499" s="141" t="str" cm="1">
        <f t="array" ref="W2499">IF(SUM(LEN(B2499:V2499))=0,"",IF(OR(OR(ISBLANK(F2499),SUM(LEN(C2499),LEN(D2499))=0),AND(NOT(E2499="Unknown"),ISBLANK(J2499)),AND(NOT(O2499="Unknown"),ISBLANK(R2499))),"Missing Information", INDEX(Table15[Entire Service Line Classification], MATCH(SUMIFS(Table15[Unique ID],Table15[System-Owned Portion],E2499,Table15[If Material Anything Other than "Lead" in Column E,Was Material Ever Previously Lead?],G2499,Table15[Customer-Owned Portion],O2499),Table15[Unique ID],0),0)))</f>
        <v>Non-lead</v>
      </c>
      <c r="X2499"/>
    </row>
    <row r="2500" spans="2:24" ht="30" x14ac:dyDescent="0.25">
      <c r="B2500" s="146">
        <v>64964353</v>
      </c>
      <c r="C2500" s="31" t="s">
        <v>2729</v>
      </c>
      <c r="D2500" s="31"/>
      <c r="E2500" s="44" t="s">
        <v>35</v>
      </c>
      <c r="F2500" s="43" t="s">
        <v>34</v>
      </c>
      <c r="G2500" s="84" t="s">
        <v>34</v>
      </c>
      <c r="H2500" s="31"/>
      <c r="I2500" s="31"/>
      <c r="J2500" s="84" t="s">
        <v>190</v>
      </c>
      <c r="K2500" s="31" t="s">
        <v>34</v>
      </c>
      <c r="L2500" s="31" t="s">
        <v>46</v>
      </c>
      <c r="M2500" s="169"/>
      <c r="N2500" s="148" t="s">
        <v>3033</v>
      </c>
      <c r="O2500" s="106" t="s">
        <v>35</v>
      </c>
      <c r="P2500" s="43">
        <v>2006</v>
      </c>
      <c r="Q2500" s="31">
        <v>1</v>
      </c>
      <c r="R2500" s="84" t="s">
        <v>188</v>
      </c>
      <c r="S2500" s="31" t="s">
        <v>34</v>
      </c>
      <c r="T2500" s="31"/>
      <c r="U2500" s="169"/>
      <c r="V2500" s="150"/>
      <c r="W2500" s="141" t="str" cm="1">
        <f t="array" ref="W2500">IF(SUM(LEN(B2500:V2500))=0,"",IF(OR(OR(ISBLANK(F2500),SUM(LEN(C2500),LEN(D2500))=0),AND(NOT(E2500="Unknown"),ISBLANK(J2500)),AND(NOT(O2500="Unknown"),ISBLANK(R2500))),"Missing Information", INDEX(Table15[Entire Service Line Classification], MATCH(SUMIFS(Table15[Unique ID],Table15[System-Owned Portion],E2500,Table15[If Material Anything Other than "Lead" in Column E,Was Material Ever Previously Lead?],G2500,Table15[Customer-Owned Portion],O2500),Table15[Unique ID],0),0)))</f>
        <v>Non-lead</v>
      </c>
      <c r="X2500"/>
    </row>
    <row r="2501" spans="2:24" ht="30" x14ac:dyDescent="0.25">
      <c r="B2501" s="146">
        <v>64964385</v>
      </c>
      <c r="C2501" s="31" t="s">
        <v>2730</v>
      </c>
      <c r="D2501" s="31"/>
      <c r="E2501" s="44" t="s">
        <v>35</v>
      </c>
      <c r="F2501" s="43" t="s">
        <v>34</v>
      </c>
      <c r="G2501" s="84" t="s">
        <v>34</v>
      </c>
      <c r="H2501" s="31"/>
      <c r="I2501" s="31"/>
      <c r="J2501" s="84" t="s">
        <v>190</v>
      </c>
      <c r="K2501" s="31" t="s">
        <v>34</v>
      </c>
      <c r="L2501" s="31" t="s">
        <v>46</v>
      </c>
      <c r="M2501" s="169"/>
      <c r="N2501" s="148" t="s">
        <v>3033</v>
      </c>
      <c r="O2501" s="106" t="s">
        <v>35</v>
      </c>
      <c r="P2501" s="43">
        <v>2006</v>
      </c>
      <c r="Q2501" s="31">
        <v>1</v>
      </c>
      <c r="R2501" s="84" t="s">
        <v>188</v>
      </c>
      <c r="S2501" s="31" t="s">
        <v>34</v>
      </c>
      <c r="T2501" s="31"/>
      <c r="U2501" s="169"/>
      <c r="V2501" s="150"/>
      <c r="W2501" s="141" t="str" cm="1">
        <f t="array" ref="W2501">IF(SUM(LEN(B2501:V2501))=0,"",IF(OR(OR(ISBLANK(F2501),SUM(LEN(C2501),LEN(D2501))=0),AND(NOT(E2501="Unknown"),ISBLANK(J2501)),AND(NOT(O2501="Unknown"),ISBLANK(R2501))),"Missing Information", INDEX(Table15[Entire Service Line Classification], MATCH(SUMIFS(Table15[Unique ID],Table15[System-Owned Portion],E2501,Table15[If Material Anything Other than "Lead" in Column E,Was Material Ever Previously Lead?],G2501,Table15[Customer-Owned Portion],O2501),Table15[Unique ID],0),0)))</f>
        <v>Non-lead</v>
      </c>
      <c r="X2501"/>
    </row>
    <row r="2502" spans="2:24" ht="30" x14ac:dyDescent="0.25">
      <c r="B2502" s="146">
        <v>65377514</v>
      </c>
      <c r="C2502" s="31" t="s">
        <v>2731</v>
      </c>
      <c r="D2502" s="31"/>
      <c r="E2502" s="44" t="s">
        <v>35</v>
      </c>
      <c r="F2502" s="43" t="s">
        <v>34</v>
      </c>
      <c r="G2502" s="84" t="s">
        <v>34</v>
      </c>
      <c r="H2502" s="31"/>
      <c r="I2502" s="31"/>
      <c r="J2502" s="84" t="s">
        <v>190</v>
      </c>
      <c r="K2502" s="31" t="s">
        <v>34</v>
      </c>
      <c r="L2502" s="31" t="s">
        <v>46</v>
      </c>
      <c r="M2502" s="169"/>
      <c r="N2502" s="148" t="s">
        <v>3033</v>
      </c>
      <c r="O2502" s="106" t="s">
        <v>35</v>
      </c>
      <c r="P2502" s="43">
        <v>2006</v>
      </c>
      <c r="Q2502" s="31">
        <v>1</v>
      </c>
      <c r="R2502" s="84" t="s">
        <v>188</v>
      </c>
      <c r="S2502" s="31" t="s">
        <v>34</v>
      </c>
      <c r="T2502" s="31"/>
      <c r="U2502" s="169"/>
      <c r="V2502" s="150"/>
      <c r="W2502" s="141" t="str" cm="1">
        <f t="array" ref="W2502">IF(SUM(LEN(B2502:V2502))=0,"",IF(OR(OR(ISBLANK(F2502),SUM(LEN(C2502),LEN(D2502))=0),AND(NOT(E2502="Unknown"),ISBLANK(J2502)),AND(NOT(O2502="Unknown"),ISBLANK(R2502))),"Missing Information", INDEX(Table15[Entire Service Line Classification], MATCH(SUMIFS(Table15[Unique ID],Table15[System-Owned Portion],E2502,Table15[If Material Anything Other than "Lead" in Column E,Was Material Ever Previously Lead?],G2502,Table15[Customer-Owned Portion],O2502),Table15[Unique ID],0),0)))</f>
        <v>Non-lead</v>
      </c>
      <c r="X2502"/>
    </row>
    <row r="2503" spans="2:24" ht="30" x14ac:dyDescent="0.25">
      <c r="B2503" s="146">
        <v>63484706</v>
      </c>
      <c r="C2503" s="31" t="s">
        <v>2732</v>
      </c>
      <c r="D2503" s="31"/>
      <c r="E2503" s="44" t="s">
        <v>35</v>
      </c>
      <c r="F2503" s="43" t="s">
        <v>34</v>
      </c>
      <c r="G2503" s="84" t="s">
        <v>34</v>
      </c>
      <c r="H2503" s="31"/>
      <c r="I2503" s="31"/>
      <c r="J2503" s="84" t="s">
        <v>190</v>
      </c>
      <c r="K2503" s="31" t="s">
        <v>34</v>
      </c>
      <c r="L2503" s="31" t="s">
        <v>46</v>
      </c>
      <c r="M2503" s="169"/>
      <c r="N2503" s="148" t="s">
        <v>3033</v>
      </c>
      <c r="O2503" s="106" t="s">
        <v>35</v>
      </c>
      <c r="P2503" s="43">
        <v>2006</v>
      </c>
      <c r="Q2503" s="31">
        <v>1</v>
      </c>
      <c r="R2503" s="84" t="s">
        <v>188</v>
      </c>
      <c r="S2503" s="31" t="s">
        <v>34</v>
      </c>
      <c r="T2503" s="31"/>
      <c r="U2503" s="169"/>
      <c r="V2503" s="150"/>
      <c r="W2503" s="141" t="str" cm="1">
        <f t="array" ref="W2503">IF(SUM(LEN(B2503:V2503))=0,"",IF(OR(OR(ISBLANK(F2503),SUM(LEN(C2503),LEN(D2503))=0),AND(NOT(E2503="Unknown"),ISBLANK(J2503)),AND(NOT(O2503="Unknown"),ISBLANK(R2503))),"Missing Information", INDEX(Table15[Entire Service Line Classification], MATCH(SUMIFS(Table15[Unique ID],Table15[System-Owned Portion],E2503,Table15[If Material Anything Other than "Lead" in Column E,Was Material Ever Previously Lead?],G2503,Table15[Customer-Owned Portion],O2503),Table15[Unique ID],0),0)))</f>
        <v>Non-lead</v>
      </c>
      <c r="X2503"/>
    </row>
    <row r="2504" spans="2:24" ht="30" x14ac:dyDescent="0.25">
      <c r="B2504" s="146">
        <v>63484741</v>
      </c>
      <c r="C2504" s="31" t="s">
        <v>2733</v>
      </c>
      <c r="D2504" s="31"/>
      <c r="E2504" s="44" t="s">
        <v>35</v>
      </c>
      <c r="F2504" s="43" t="s">
        <v>34</v>
      </c>
      <c r="G2504" s="84" t="s">
        <v>34</v>
      </c>
      <c r="H2504" s="31"/>
      <c r="I2504" s="31"/>
      <c r="J2504" s="84" t="s">
        <v>190</v>
      </c>
      <c r="K2504" s="31" t="s">
        <v>34</v>
      </c>
      <c r="L2504" s="31" t="s">
        <v>46</v>
      </c>
      <c r="M2504" s="169"/>
      <c r="N2504" s="148" t="s">
        <v>3033</v>
      </c>
      <c r="O2504" s="106" t="s">
        <v>35</v>
      </c>
      <c r="P2504" s="43">
        <v>2006</v>
      </c>
      <c r="Q2504" s="31">
        <v>1</v>
      </c>
      <c r="R2504" s="84" t="s">
        <v>188</v>
      </c>
      <c r="S2504" s="31" t="s">
        <v>34</v>
      </c>
      <c r="T2504" s="31"/>
      <c r="U2504" s="169"/>
      <c r="V2504" s="150"/>
      <c r="W2504" s="141" t="str" cm="1">
        <f t="array" ref="W2504">IF(SUM(LEN(B2504:V2504))=0,"",IF(OR(OR(ISBLANK(F2504),SUM(LEN(C2504),LEN(D2504))=0),AND(NOT(E2504="Unknown"),ISBLANK(J2504)),AND(NOT(O2504="Unknown"),ISBLANK(R2504))),"Missing Information", INDEX(Table15[Entire Service Line Classification], MATCH(SUMIFS(Table15[Unique ID],Table15[System-Owned Portion],E2504,Table15[If Material Anything Other than "Lead" in Column E,Was Material Ever Previously Lead?],G2504,Table15[Customer-Owned Portion],O2504),Table15[Unique ID],0),0)))</f>
        <v>Non-lead</v>
      </c>
      <c r="X2504"/>
    </row>
    <row r="2505" spans="2:24" ht="30" x14ac:dyDescent="0.25">
      <c r="B2505" s="146">
        <v>63019419</v>
      </c>
      <c r="C2505" s="31" t="s">
        <v>2734</v>
      </c>
      <c r="D2505" s="31"/>
      <c r="E2505" s="44" t="s">
        <v>35</v>
      </c>
      <c r="F2505" s="43" t="s">
        <v>34</v>
      </c>
      <c r="G2505" s="84" t="s">
        <v>34</v>
      </c>
      <c r="H2505" s="31"/>
      <c r="I2505" s="31"/>
      <c r="J2505" s="84" t="s">
        <v>190</v>
      </c>
      <c r="K2505" s="31" t="s">
        <v>34</v>
      </c>
      <c r="L2505" s="31" t="s">
        <v>46</v>
      </c>
      <c r="M2505" s="169"/>
      <c r="N2505" s="148" t="s">
        <v>3033</v>
      </c>
      <c r="O2505" s="106" t="s">
        <v>35</v>
      </c>
      <c r="P2505" s="43">
        <v>2006</v>
      </c>
      <c r="Q2505" s="31">
        <v>1</v>
      </c>
      <c r="R2505" s="84" t="s">
        <v>188</v>
      </c>
      <c r="S2505" s="31" t="s">
        <v>34</v>
      </c>
      <c r="T2505" s="31"/>
      <c r="U2505" s="169"/>
      <c r="V2505" s="150"/>
      <c r="W2505" s="141" t="str" cm="1">
        <f t="array" ref="W2505">IF(SUM(LEN(B2505:V2505))=0,"",IF(OR(OR(ISBLANK(F2505),SUM(LEN(C2505),LEN(D2505))=0),AND(NOT(E2505="Unknown"),ISBLANK(J2505)),AND(NOT(O2505="Unknown"),ISBLANK(R2505))),"Missing Information", INDEX(Table15[Entire Service Line Classification], MATCH(SUMIFS(Table15[Unique ID],Table15[System-Owned Portion],E2505,Table15[If Material Anything Other than "Lead" in Column E,Was Material Ever Previously Lead?],G2505,Table15[Customer-Owned Portion],O2505),Table15[Unique ID],0),0)))</f>
        <v>Non-lead</v>
      </c>
      <c r="X2505"/>
    </row>
    <row r="2506" spans="2:24" ht="30" x14ac:dyDescent="0.25">
      <c r="B2506" s="146">
        <v>63484674</v>
      </c>
      <c r="C2506" s="31" t="s">
        <v>2735</v>
      </c>
      <c r="D2506" s="31"/>
      <c r="E2506" s="44" t="s">
        <v>35</v>
      </c>
      <c r="F2506" s="43" t="s">
        <v>34</v>
      </c>
      <c r="G2506" s="84" t="s">
        <v>34</v>
      </c>
      <c r="H2506" s="31"/>
      <c r="I2506" s="31"/>
      <c r="J2506" s="84" t="s">
        <v>190</v>
      </c>
      <c r="K2506" s="31" t="s">
        <v>34</v>
      </c>
      <c r="L2506" s="31" t="s">
        <v>46</v>
      </c>
      <c r="M2506" s="169"/>
      <c r="N2506" s="148" t="s">
        <v>3033</v>
      </c>
      <c r="O2506" s="106" t="s">
        <v>35</v>
      </c>
      <c r="P2506" s="43">
        <v>2006</v>
      </c>
      <c r="Q2506" s="31">
        <v>1</v>
      </c>
      <c r="R2506" s="84" t="s">
        <v>188</v>
      </c>
      <c r="S2506" s="31" t="s">
        <v>34</v>
      </c>
      <c r="T2506" s="31"/>
      <c r="U2506" s="169"/>
      <c r="V2506" s="150"/>
      <c r="W2506" s="141" t="str" cm="1">
        <f t="array" ref="W2506">IF(SUM(LEN(B2506:V2506))=0,"",IF(OR(OR(ISBLANK(F2506),SUM(LEN(C2506),LEN(D2506))=0),AND(NOT(E2506="Unknown"),ISBLANK(J2506)),AND(NOT(O2506="Unknown"),ISBLANK(R2506))),"Missing Information", INDEX(Table15[Entire Service Line Classification], MATCH(SUMIFS(Table15[Unique ID],Table15[System-Owned Portion],E2506,Table15[If Material Anything Other than "Lead" in Column E,Was Material Ever Previously Lead?],G2506,Table15[Customer-Owned Portion],O2506),Table15[Unique ID],0),0)))</f>
        <v>Non-lead</v>
      </c>
      <c r="X2506"/>
    </row>
    <row r="2507" spans="2:24" ht="30" x14ac:dyDescent="0.25">
      <c r="B2507" s="146">
        <v>63484675</v>
      </c>
      <c r="C2507" s="31" t="s">
        <v>2736</v>
      </c>
      <c r="D2507" s="31"/>
      <c r="E2507" s="44" t="s">
        <v>35</v>
      </c>
      <c r="F2507" s="43" t="s">
        <v>34</v>
      </c>
      <c r="G2507" s="84" t="s">
        <v>34</v>
      </c>
      <c r="H2507" s="31"/>
      <c r="I2507" s="31"/>
      <c r="J2507" s="84" t="s">
        <v>190</v>
      </c>
      <c r="K2507" s="31" t="s">
        <v>34</v>
      </c>
      <c r="L2507" s="31" t="s">
        <v>46</v>
      </c>
      <c r="M2507" s="169"/>
      <c r="N2507" s="148" t="s">
        <v>3033</v>
      </c>
      <c r="O2507" s="106" t="s">
        <v>35</v>
      </c>
      <c r="P2507" s="43">
        <v>2006</v>
      </c>
      <c r="Q2507" s="31">
        <v>1</v>
      </c>
      <c r="R2507" s="84" t="s">
        <v>188</v>
      </c>
      <c r="S2507" s="31" t="s">
        <v>34</v>
      </c>
      <c r="T2507" s="31"/>
      <c r="U2507" s="169"/>
      <c r="V2507" s="150"/>
      <c r="W2507" s="141" t="str" cm="1">
        <f t="array" ref="W2507">IF(SUM(LEN(B2507:V2507))=0,"",IF(OR(OR(ISBLANK(F2507),SUM(LEN(C2507),LEN(D2507))=0),AND(NOT(E2507="Unknown"),ISBLANK(J2507)),AND(NOT(O2507="Unknown"),ISBLANK(R2507))),"Missing Information", INDEX(Table15[Entire Service Line Classification], MATCH(SUMIFS(Table15[Unique ID],Table15[System-Owned Portion],E2507,Table15[If Material Anything Other than "Lead" in Column E,Was Material Ever Previously Lead?],G2507,Table15[Customer-Owned Portion],O2507),Table15[Unique ID],0),0)))</f>
        <v>Non-lead</v>
      </c>
      <c r="X2507"/>
    </row>
    <row r="2508" spans="2:24" ht="30" x14ac:dyDescent="0.25">
      <c r="B2508" s="146">
        <v>64964364</v>
      </c>
      <c r="C2508" s="31" t="s">
        <v>2737</v>
      </c>
      <c r="D2508" s="31"/>
      <c r="E2508" s="44" t="s">
        <v>35</v>
      </c>
      <c r="F2508" s="43" t="s">
        <v>34</v>
      </c>
      <c r="G2508" s="84" t="s">
        <v>34</v>
      </c>
      <c r="H2508" s="31"/>
      <c r="I2508" s="31"/>
      <c r="J2508" s="84" t="s">
        <v>190</v>
      </c>
      <c r="K2508" s="31" t="s">
        <v>34</v>
      </c>
      <c r="L2508" s="31" t="s">
        <v>46</v>
      </c>
      <c r="M2508" s="169"/>
      <c r="N2508" s="148" t="s">
        <v>3033</v>
      </c>
      <c r="O2508" s="106" t="s">
        <v>35</v>
      </c>
      <c r="P2508" s="43">
        <v>2006</v>
      </c>
      <c r="Q2508" s="31">
        <v>1</v>
      </c>
      <c r="R2508" s="84" t="s">
        <v>188</v>
      </c>
      <c r="S2508" s="31" t="s">
        <v>34</v>
      </c>
      <c r="T2508" s="31"/>
      <c r="U2508" s="169"/>
      <c r="V2508" s="150"/>
      <c r="W2508" s="141" t="str" cm="1">
        <f t="array" ref="W2508">IF(SUM(LEN(B2508:V2508))=0,"",IF(OR(OR(ISBLANK(F2508),SUM(LEN(C2508),LEN(D2508))=0),AND(NOT(E2508="Unknown"),ISBLANK(J2508)),AND(NOT(O2508="Unknown"),ISBLANK(R2508))),"Missing Information", INDEX(Table15[Entire Service Line Classification], MATCH(SUMIFS(Table15[Unique ID],Table15[System-Owned Portion],E2508,Table15[If Material Anything Other than "Lead" in Column E,Was Material Ever Previously Lead?],G2508,Table15[Customer-Owned Portion],O2508),Table15[Unique ID],0),0)))</f>
        <v>Non-lead</v>
      </c>
      <c r="X2508"/>
    </row>
    <row r="2509" spans="2:24" ht="30" x14ac:dyDescent="0.25">
      <c r="B2509" s="146">
        <v>66841774</v>
      </c>
      <c r="C2509" s="31" t="s">
        <v>2738</v>
      </c>
      <c r="D2509" s="31"/>
      <c r="E2509" s="44" t="s">
        <v>35</v>
      </c>
      <c r="F2509" s="43" t="s">
        <v>34</v>
      </c>
      <c r="G2509" s="84" t="s">
        <v>34</v>
      </c>
      <c r="H2509" s="31"/>
      <c r="I2509" s="31"/>
      <c r="J2509" s="84" t="s">
        <v>190</v>
      </c>
      <c r="K2509" s="31" t="s">
        <v>34</v>
      </c>
      <c r="L2509" s="31" t="s">
        <v>46</v>
      </c>
      <c r="M2509" s="169"/>
      <c r="N2509" s="148" t="s">
        <v>3033</v>
      </c>
      <c r="O2509" s="106" t="s">
        <v>35</v>
      </c>
      <c r="P2509" s="43">
        <v>2006</v>
      </c>
      <c r="Q2509" s="31">
        <v>1</v>
      </c>
      <c r="R2509" s="84" t="s">
        <v>188</v>
      </c>
      <c r="S2509" s="31" t="s">
        <v>34</v>
      </c>
      <c r="T2509" s="31"/>
      <c r="U2509" s="169"/>
      <c r="V2509" s="150"/>
      <c r="W2509" s="141" t="str" cm="1">
        <f t="array" ref="W2509">IF(SUM(LEN(B2509:V2509))=0,"",IF(OR(OR(ISBLANK(F2509),SUM(LEN(C2509),LEN(D2509))=0),AND(NOT(E2509="Unknown"),ISBLANK(J2509)),AND(NOT(O2509="Unknown"),ISBLANK(R2509))),"Missing Information", INDEX(Table15[Entire Service Line Classification], MATCH(SUMIFS(Table15[Unique ID],Table15[System-Owned Portion],E2509,Table15[If Material Anything Other than "Lead" in Column E,Was Material Ever Previously Lead?],G2509,Table15[Customer-Owned Portion],O2509),Table15[Unique ID],0),0)))</f>
        <v>Non-lead</v>
      </c>
      <c r="X2509"/>
    </row>
    <row r="2510" spans="2:24" ht="30" x14ac:dyDescent="0.25">
      <c r="B2510" s="146">
        <v>64964351</v>
      </c>
      <c r="C2510" s="31" t="s">
        <v>2739</v>
      </c>
      <c r="D2510" s="31"/>
      <c r="E2510" s="44" t="s">
        <v>35</v>
      </c>
      <c r="F2510" s="43" t="s">
        <v>34</v>
      </c>
      <c r="G2510" s="84" t="s">
        <v>34</v>
      </c>
      <c r="H2510" s="31"/>
      <c r="I2510" s="31"/>
      <c r="J2510" s="84" t="s">
        <v>190</v>
      </c>
      <c r="K2510" s="31" t="s">
        <v>34</v>
      </c>
      <c r="L2510" s="31" t="s">
        <v>46</v>
      </c>
      <c r="M2510" s="169"/>
      <c r="N2510" s="148" t="s">
        <v>3033</v>
      </c>
      <c r="O2510" s="106" t="s">
        <v>35</v>
      </c>
      <c r="P2510" s="43">
        <v>2006</v>
      </c>
      <c r="Q2510" s="31">
        <v>1</v>
      </c>
      <c r="R2510" s="84" t="s">
        <v>188</v>
      </c>
      <c r="S2510" s="31" t="s">
        <v>34</v>
      </c>
      <c r="T2510" s="31"/>
      <c r="U2510" s="169"/>
      <c r="V2510" s="150"/>
      <c r="W2510" s="141" t="str" cm="1">
        <f t="array" ref="W2510">IF(SUM(LEN(B2510:V2510))=0,"",IF(OR(OR(ISBLANK(F2510),SUM(LEN(C2510),LEN(D2510))=0),AND(NOT(E2510="Unknown"),ISBLANK(J2510)),AND(NOT(O2510="Unknown"),ISBLANK(R2510))),"Missing Information", INDEX(Table15[Entire Service Line Classification], MATCH(SUMIFS(Table15[Unique ID],Table15[System-Owned Portion],E2510,Table15[If Material Anything Other than "Lead" in Column E,Was Material Ever Previously Lead?],G2510,Table15[Customer-Owned Portion],O2510),Table15[Unique ID],0),0)))</f>
        <v>Non-lead</v>
      </c>
      <c r="X2510"/>
    </row>
    <row r="2511" spans="2:24" ht="30" x14ac:dyDescent="0.25">
      <c r="B2511" s="146">
        <v>62340098</v>
      </c>
      <c r="C2511" s="31" t="s">
        <v>2740</v>
      </c>
      <c r="D2511" s="31"/>
      <c r="E2511" s="44" t="s">
        <v>35</v>
      </c>
      <c r="F2511" s="43" t="s">
        <v>34</v>
      </c>
      <c r="G2511" s="84" t="s">
        <v>34</v>
      </c>
      <c r="H2511" s="31"/>
      <c r="I2511" s="31"/>
      <c r="J2511" s="84" t="s">
        <v>190</v>
      </c>
      <c r="K2511" s="31" t="s">
        <v>34</v>
      </c>
      <c r="L2511" s="31" t="s">
        <v>46</v>
      </c>
      <c r="M2511" s="169"/>
      <c r="N2511" s="148" t="s">
        <v>3033</v>
      </c>
      <c r="O2511" s="106" t="s">
        <v>35</v>
      </c>
      <c r="P2511" s="43">
        <v>2006</v>
      </c>
      <c r="Q2511" s="31">
        <v>1</v>
      </c>
      <c r="R2511" s="84" t="s">
        <v>188</v>
      </c>
      <c r="S2511" s="31" t="s">
        <v>34</v>
      </c>
      <c r="T2511" s="31"/>
      <c r="U2511" s="169"/>
      <c r="V2511" s="150"/>
      <c r="W2511" s="141" t="str" cm="1">
        <f t="array" ref="W2511">IF(SUM(LEN(B2511:V2511))=0,"",IF(OR(OR(ISBLANK(F2511),SUM(LEN(C2511),LEN(D2511))=0),AND(NOT(E2511="Unknown"),ISBLANK(J2511)),AND(NOT(O2511="Unknown"),ISBLANK(R2511))),"Missing Information", INDEX(Table15[Entire Service Line Classification], MATCH(SUMIFS(Table15[Unique ID],Table15[System-Owned Portion],E2511,Table15[If Material Anything Other than "Lead" in Column E,Was Material Ever Previously Lead?],G2511,Table15[Customer-Owned Portion],O2511),Table15[Unique ID],0),0)))</f>
        <v>Non-lead</v>
      </c>
      <c r="X2511"/>
    </row>
    <row r="2512" spans="2:24" ht="30" x14ac:dyDescent="0.25">
      <c r="B2512" s="146">
        <v>63484717</v>
      </c>
      <c r="C2512" s="31" t="s">
        <v>2741</v>
      </c>
      <c r="D2512" s="31"/>
      <c r="E2512" s="44" t="s">
        <v>35</v>
      </c>
      <c r="F2512" s="43" t="s">
        <v>34</v>
      </c>
      <c r="G2512" s="84" t="s">
        <v>34</v>
      </c>
      <c r="H2512" s="31"/>
      <c r="I2512" s="31"/>
      <c r="J2512" s="84" t="s">
        <v>190</v>
      </c>
      <c r="K2512" s="31" t="s">
        <v>34</v>
      </c>
      <c r="L2512" s="31" t="s">
        <v>46</v>
      </c>
      <c r="M2512" s="169"/>
      <c r="N2512" s="148" t="s">
        <v>3033</v>
      </c>
      <c r="O2512" s="106" t="s">
        <v>35</v>
      </c>
      <c r="P2512" s="43">
        <v>2006</v>
      </c>
      <c r="Q2512" s="31">
        <v>1</v>
      </c>
      <c r="R2512" s="84" t="s">
        <v>188</v>
      </c>
      <c r="S2512" s="31" t="s">
        <v>34</v>
      </c>
      <c r="T2512" s="31"/>
      <c r="U2512" s="169"/>
      <c r="V2512" s="150"/>
      <c r="W2512" s="141" t="str" cm="1">
        <f t="array" ref="W2512">IF(SUM(LEN(B2512:V2512))=0,"",IF(OR(OR(ISBLANK(F2512),SUM(LEN(C2512),LEN(D2512))=0),AND(NOT(E2512="Unknown"),ISBLANK(J2512)),AND(NOT(O2512="Unknown"),ISBLANK(R2512))),"Missing Information", INDEX(Table15[Entire Service Line Classification], MATCH(SUMIFS(Table15[Unique ID],Table15[System-Owned Portion],E2512,Table15[If Material Anything Other than "Lead" in Column E,Was Material Ever Previously Lead?],G2512,Table15[Customer-Owned Portion],O2512),Table15[Unique ID],0),0)))</f>
        <v>Non-lead</v>
      </c>
      <c r="X2512"/>
    </row>
    <row r="2513" spans="2:24" ht="30" x14ac:dyDescent="0.25">
      <c r="B2513" s="146">
        <v>62340063</v>
      </c>
      <c r="C2513" s="31" t="s">
        <v>2742</v>
      </c>
      <c r="D2513" s="31"/>
      <c r="E2513" s="44" t="s">
        <v>35</v>
      </c>
      <c r="F2513" s="43" t="s">
        <v>34</v>
      </c>
      <c r="G2513" s="84" t="s">
        <v>34</v>
      </c>
      <c r="H2513" s="31"/>
      <c r="I2513" s="31"/>
      <c r="J2513" s="84" t="s">
        <v>190</v>
      </c>
      <c r="K2513" s="31" t="s">
        <v>34</v>
      </c>
      <c r="L2513" s="31" t="s">
        <v>46</v>
      </c>
      <c r="M2513" s="169"/>
      <c r="N2513" s="148" t="s">
        <v>3033</v>
      </c>
      <c r="O2513" s="106" t="s">
        <v>35</v>
      </c>
      <c r="P2513" s="43">
        <v>2006</v>
      </c>
      <c r="Q2513" s="31">
        <v>1</v>
      </c>
      <c r="R2513" s="84" t="s">
        <v>188</v>
      </c>
      <c r="S2513" s="31" t="s">
        <v>34</v>
      </c>
      <c r="T2513" s="31"/>
      <c r="U2513" s="169"/>
      <c r="V2513" s="150"/>
      <c r="W2513" s="141" t="str" cm="1">
        <f t="array" ref="W2513">IF(SUM(LEN(B2513:V2513))=0,"",IF(OR(OR(ISBLANK(F2513),SUM(LEN(C2513),LEN(D2513))=0),AND(NOT(E2513="Unknown"),ISBLANK(J2513)),AND(NOT(O2513="Unknown"),ISBLANK(R2513))),"Missing Information", INDEX(Table15[Entire Service Line Classification], MATCH(SUMIFS(Table15[Unique ID],Table15[System-Owned Portion],E2513,Table15[If Material Anything Other than "Lead" in Column E,Was Material Ever Previously Lead?],G2513,Table15[Customer-Owned Portion],O2513),Table15[Unique ID],0),0)))</f>
        <v>Non-lead</v>
      </c>
      <c r="X2513"/>
    </row>
    <row r="2514" spans="2:24" ht="30" x14ac:dyDescent="0.25">
      <c r="B2514" s="146">
        <v>64964363</v>
      </c>
      <c r="C2514" s="31" t="s">
        <v>2743</v>
      </c>
      <c r="D2514" s="31"/>
      <c r="E2514" s="44" t="s">
        <v>35</v>
      </c>
      <c r="F2514" s="43" t="s">
        <v>34</v>
      </c>
      <c r="G2514" s="84" t="s">
        <v>34</v>
      </c>
      <c r="H2514" s="31"/>
      <c r="I2514" s="31"/>
      <c r="J2514" s="84" t="s">
        <v>190</v>
      </c>
      <c r="K2514" s="31" t="s">
        <v>34</v>
      </c>
      <c r="L2514" s="31" t="s">
        <v>46</v>
      </c>
      <c r="M2514" s="169"/>
      <c r="N2514" s="148" t="s">
        <v>3033</v>
      </c>
      <c r="O2514" s="106" t="s">
        <v>35</v>
      </c>
      <c r="P2514" s="43">
        <v>2006</v>
      </c>
      <c r="Q2514" s="31">
        <v>1</v>
      </c>
      <c r="R2514" s="84" t="s">
        <v>188</v>
      </c>
      <c r="S2514" s="31" t="s">
        <v>34</v>
      </c>
      <c r="T2514" s="31"/>
      <c r="U2514" s="169"/>
      <c r="V2514" s="150"/>
      <c r="W2514" s="141" t="str" cm="1">
        <f t="array" ref="W2514">IF(SUM(LEN(B2514:V2514))=0,"",IF(OR(OR(ISBLANK(F2514),SUM(LEN(C2514),LEN(D2514))=0),AND(NOT(E2514="Unknown"),ISBLANK(J2514)),AND(NOT(O2514="Unknown"),ISBLANK(R2514))),"Missing Information", INDEX(Table15[Entire Service Line Classification], MATCH(SUMIFS(Table15[Unique ID],Table15[System-Owned Portion],E2514,Table15[If Material Anything Other than "Lead" in Column E,Was Material Ever Previously Lead?],G2514,Table15[Customer-Owned Portion],O2514),Table15[Unique ID],0),0)))</f>
        <v>Non-lead</v>
      </c>
      <c r="X2514"/>
    </row>
    <row r="2515" spans="2:24" ht="30" x14ac:dyDescent="0.25">
      <c r="B2515" s="146">
        <v>63019386</v>
      </c>
      <c r="C2515" s="31" t="s">
        <v>2744</v>
      </c>
      <c r="D2515" s="31"/>
      <c r="E2515" s="44" t="s">
        <v>35</v>
      </c>
      <c r="F2515" s="43" t="s">
        <v>34</v>
      </c>
      <c r="G2515" s="84" t="s">
        <v>34</v>
      </c>
      <c r="H2515" s="31"/>
      <c r="I2515" s="31"/>
      <c r="J2515" s="84" t="s">
        <v>190</v>
      </c>
      <c r="K2515" s="31" t="s">
        <v>34</v>
      </c>
      <c r="L2515" s="31" t="s">
        <v>46</v>
      </c>
      <c r="M2515" s="169"/>
      <c r="N2515" s="148" t="s">
        <v>3033</v>
      </c>
      <c r="O2515" s="106" t="s">
        <v>35</v>
      </c>
      <c r="P2515" s="43">
        <v>2006</v>
      </c>
      <c r="Q2515" s="31">
        <v>1</v>
      </c>
      <c r="R2515" s="84" t="s">
        <v>188</v>
      </c>
      <c r="S2515" s="31" t="s">
        <v>34</v>
      </c>
      <c r="T2515" s="31"/>
      <c r="U2515" s="169"/>
      <c r="V2515" s="150"/>
      <c r="W2515" s="141" t="str" cm="1">
        <f t="array" ref="W2515">IF(SUM(LEN(B2515:V2515))=0,"",IF(OR(OR(ISBLANK(F2515),SUM(LEN(C2515),LEN(D2515))=0),AND(NOT(E2515="Unknown"),ISBLANK(J2515)),AND(NOT(O2515="Unknown"),ISBLANK(R2515))),"Missing Information", INDEX(Table15[Entire Service Line Classification], MATCH(SUMIFS(Table15[Unique ID],Table15[System-Owned Portion],E2515,Table15[If Material Anything Other than "Lead" in Column E,Was Material Ever Previously Lead?],G2515,Table15[Customer-Owned Portion],O2515),Table15[Unique ID],0),0)))</f>
        <v>Non-lead</v>
      </c>
      <c r="X2515"/>
    </row>
    <row r="2516" spans="2:24" ht="30" x14ac:dyDescent="0.25">
      <c r="B2516" s="146">
        <v>63484689</v>
      </c>
      <c r="C2516" s="31" t="s">
        <v>2745</v>
      </c>
      <c r="D2516" s="31"/>
      <c r="E2516" s="44" t="s">
        <v>35</v>
      </c>
      <c r="F2516" s="43" t="s">
        <v>34</v>
      </c>
      <c r="G2516" s="84" t="s">
        <v>34</v>
      </c>
      <c r="H2516" s="31"/>
      <c r="I2516" s="31"/>
      <c r="J2516" s="84" t="s">
        <v>190</v>
      </c>
      <c r="K2516" s="31" t="s">
        <v>34</v>
      </c>
      <c r="L2516" s="31" t="s">
        <v>46</v>
      </c>
      <c r="M2516" s="169"/>
      <c r="N2516" s="148" t="s">
        <v>3033</v>
      </c>
      <c r="O2516" s="106" t="s">
        <v>35</v>
      </c>
      <c r="P2516" s="43">
        <v>2006</v>
      </c>
      <c r="Q2516" s="31">
        <v>1</v>
      </c>
      <c r="R2516" s="84" t="s">
        <v>188</v>
      </c>
      <c r="S2516" s="31" t="s">
        <v>34</v>
      </c>
      <c r="T2516" s="31"/>
      <c r="U2516" s="169"/>
      <c r="V2516" s="150"/>
      <c r="W2516" s="141" t="str" cm="1">
        <f t="array" ref="W2516">IF(SUM(LEN(B2516:V2516))=0,"",IF(OR(OR(ISBLANK(F2516),SUM(LEN(C2516),LEN(D2516))=0),AND(NOT(E2516="Unknown"),ISBLANK(J2516)),AND(NOT(O2516="Unknown"),ISBLANK(R2516))),"Missing Information", INDEX(Table15[Entire Service Line Classification], MATCH(SUMIFS(Table15[Unique ID],Table15[System-Owned Portion],E2516,Table15[If Material Anything Other than "Lead" in Column E,Was Material Ever Previously Lead?],G2516,Table15[Customer-Owned Portion],O2516),Table15[Unique ID],0),0)))</f>
        <v>Non-lead</v>
      </c>
      <c r="X2516"/>
    </row>
    <row r="2517" spans="2:24" ht="30" x14ac:dyDescent="0.25">
      <c r="B2517" s="146">
        <v>66841772</v>
      </c>
      <c r="C2517" s="31" t="s">
        <v>2746</v>
      </c>
      <c r="D2517" s="31"/>
      <c r="E2517" s="44" t="s">
        <v>35</v>
      </c>
      <c r="F2517" s="43" t="s">
        <v>34</v>
      </c>
      <c r="G2517" s="84" t="s">
        <v>34</v>
      </c>
      <c r="H2517" s="31"/>
      <c r="I2517" s="31"/>
      <c r="J2517" s="84" t="s">
        <v>190</v>
      </c>
      <c r="K2517" s="31" t="s">
        <v>34</v>
      </c>
      <c r="L2517" s="31" t="s">
        <v>46</v>
      </c>
      <c r="M2517" s="169"/>
      <c r="N2517" s="148" t="s">
        <v>3033</v>
      </c>
      <c r="O2517" s="106" t="s">
        <v>35</v>
      </c>
      <c r="P2517" s="43">
        <v>2006</v>
      </c>
      <c r="Q2517" s="31">
        <v>1</v>
      </c>
      <c r="R2517" s="84" t="s">
        <v>188</v>
      </c>
      <c r="S2517" s="31" t="s">
        <v>34</v>
      </c>
      <c r="T2517" s="31"/>
      <c r="U2517" s="169"/>
      <c r="V2517" s="150"/>
      <c r="W2517" s="141" t="str" cm="1">
        <f t="array" ref="W2517">IF(SUM(LEN(B2517:V2517))=0,"",IF(OR(OR(ISBLANK(F2517),SUM(LEN(C2517),LEN(D2517))=0),AND(NOT(E2517="Unknown"),ISBLANK(J2517)),AND(NOT(O2517="Unknown"),ISBLANK(R2517))),"Missing Information", INDEX(Table15[Entire Service Line Classification], MATCH(SUMIFS(Table15[Unique ID],Table15[System-Owned Portion],E2517,Table15[If Material Anything Other than "Lead" in Column E,Was Material Ever Previously Lead?],G2517,Table15[Customer-Owned Portion],O2517),Table15[Unique ID],0),0)))</f>
        <v>Non-lead</v>
      </c>
      <c r="X2517"/>
    </row>
    <row r="2518" spans="2:24" ht="30" x14ac:dyDescent="0.25">
      <c r="B2518" s="146">
        <v>63484687</v>
      </c>
      <c r="C2518" s="31" t="s">
        <v>2747</v>
      </c>
      <c r="D2518" s="31"/>
      <c r="E2518" s="44" t="s">
        <v>35</v>
      </c>
      <c r="F2518" s="43" t="s">
        <v>34</v>
      </c>
      <c r="G2518" s="84" t="s">
        <v>34</v>
      </c>
      <c r="H2518" s="31"/>
      <c r="I2518" s="31"/>
      <c r="J2518" s="84" t="s">
        <v>190</v>
      </c>
      <c r="K2518" s="31" t="s">
        <v>34</v>
      </c>
      <c r="L2518" s="31" t="s">
        <v>46</v>
      </c>
      <c r="M2518" s="169"/>
      <c r="N2518" s="148" t="s">
        <v>3033</v>
      </c>
      <c r="O2518" s="106" t="s">
        <v>35</v>
      </c>
      <c r="P2518" s="43">
        <v>2006</v>
      </c>
      <c r="Q2518" s="31">
        <v>1</v>
      </c>
      <c r="R2518" s="84" t="s">
        <v>188</v>
      </c>
      <c r="S2518" s="31" t="s">
        <v>34</v>
      </c>
      <c r="T2518" s="31"/>
      <c r="U2518" s="169"/>
      <c r="V2518" s="150"/>
      <c r="W2518" s="141" t="str" cm="1">
        <f t="array" ref="W2518">IF(SUM(LEN(B2518:V2518))=0,"",IF(OR(OR(ISBLANK(F2518),SUM(LEN(C2518),LEN(D2518))=0),AND(NOT(E2518="Unknown"),ISBLANK(J2518)),AND(NOT(O2518="Unknown"),ISBLANK(R2518))),"Missing Information", INDEX(Table15[Entire Service Line Classification], MATCH(SUMIFS(Table15[Unique ID],Table15[System-Owned Portion],E2518,Table15[If Material Anything Other than "Lead" in Column E,Was Material Ever Previously Lead?],G2518,Table15[Customer-Owned Portion],O2518),Table15[Unique ID],0),0)))</f>
        <v>Non-lead</v>
      </c>
      <c r="X2518"/>
    </row>
    <row r="2519" spans="2:24" ht="30" x14ac:dyDescent="0.25">
      <c r="B2519" s="146">
        <v>63016380</v>
      </c>
      <c r="C2519" s="31" t="s">
        <v>2748</v>
      </c>
      <c r="D2519" s="31"/>
      <c r="E2519" s="44" t="s">
        <v>35</v>
      </c>
      <c r="F2519" s="43" t="s">
        <v>34</v>
      </c>
      <c r="G2519" s="84" t="s">
        <v>34</v>
      </c>
      <c r="H2519" s="31"/>
      <c r="I2519" s="31"/>
      <c r="J2519" s="84" t="s">
        <v>190</v>
      </c>
      <c r="K2519" s="31" t="s">
        <v>34</v>
      </c>
      <c r="L2519" s="31" t="s">
        <v>46</v>
      </c>
      <c r="M2519" s="169"/>
      <c r="N2519" s="148" t="s">
        <v>3033</v>
      </c>
      <c r="O2519" s="106" t="s">
        <v>35</v>
      </c>
      <c r="P2519" s="43">
        <v>2006</v>
      </c>
      <c r="Q2519" s="31">
        <v>1</v>
      </c>
      <c r="R2519" s="84" t="s">
        <v>188</v>
      </c>
      <c r="S2519" s="31" t="s">
        <v>34</v>
      </c>
      <c r="T2519" s="31"/>
      <c r="U2519" s="169"/>
      <c r="V2519" s="150"/>
      <c r="W2519" s="141" t="str" cm="1">
        <f t="array" ref="W2519">IF(SUM(LEN(B2519:V2519))=0,"",IF(OR(OR(ISBLANK(F2519),SUM(LEN(C2519),LEN(D2519))=0),AND(NOT(E2519="Unknown"),ISBLANK(J2519)),AND(NOT(O2519="Unknown"),ISBLANK(R2519))),"Missing Information", INDEX(Table15[Entire Service Line Classification], MATCH(SUMIFS(Table15[Unique ID],Table15[System-Owned Portion],E2519,Table15[If Material Anything Other than "Lead" in Column E,Was Material Ever Previously Lead?],G2519,Table15[Customer-Owned Portion],O2519),Table15[Unique ID],0),0)))</f>
        <v>Non-lead</v>
      </c>
      <c r="X2519"/>
    </row>
    <row r="2520" spans="2:24" ht="30" x14ac:dyDescent="0.25">
      <c r="B2520" s="146">
        <v>67765072</v>
      </c>
      <c r="C2520" s="31" t="s">
        <v>2749</v>
      </c>
      <c r="D2520" s="31"/>
      <c r="E2520" s="44" t="s">
        <v>35</v>
      </c>
      <c r="F2520" s="43" t="s">
        <v>34</v>
      </c>
      <c r="G2520" s="84" t="s">
        <v>34</v>
      </c>
      <c r="H2520" s="31"/>
      <c r="I2520" s="31"/>
      <c r="J2520" s="84" t="s">
        <v>190</v>
      </c>
      <c r="K2520" s="31" t="s">
        <v>34</v>
      </c>
      <c r="L2520" s="31" t="s">
        <v>46</v>
      </c>
      <c r="M2520" s="169"/>
      <c r="N2520" s="148" t="s">
        <v>3033</v>
      </c>
      <c r="O2520" s="106" t="s">
        <v>35</v>
      </c>
      <c r="P2520" s="43">
        <v>2006</v>
      </c>
      <c r="Q2520" s="31">
        <v>1</v>
      </c>
      <c r="R2520" s="84" t="s">
        <v>188</v>
      </c>
      <c r="S2520" s="31" t="s">
        <v>34</v>
      </c>
      <c r="T2520" s="31"/>
      <c r="U2520" s="169"/>
      <c r="V2520" s="150"/>
      <c r="W2520" s="141" t="str" cm="1">
        <f t="array" ref="W2520">IF(SUM(LEN(B2520:V2520))=0,"",IF(OR(OR(ISBLANK(F2520),SUM(LEN(C2520),LEN(D2520))=0),AND(NOT(E2520="Unknown"),ISBLANK(J2520)),AND(NOT(O2520="Unknown"),ISBLANK(R2520))),"Missing Information", INDEX(Table15[Entire Service Line Classification], MATCH(SUMIFS(Table15[Unique ID],Table15[System-Owned Portion],E2520,Table15[If Material Anything Other than "Lead" in Column E,Was Material Ever Previously Lead?],G2520,Table15[Customer-Owned Portion],O2520),Table15[Unique ID],0),0)))</f>
        <v>Non-lead</v>
      </c>
      <c r="X2520"/>
    </row>
    <row r="2521" spans="2:24" ht="30" x14ac:dyDescent="0.25">
      <c r="B2521" s="146">
        <v>64964373</v>
      </c>
      <c r="C2521" s="31" t="s">
        <v>2750</v>
      </c>
      <c r="D2521" s="31"/>
      <c r="E2521" s="44" t="s">
        <v>35</v>
      </c>
      <c r="F2521" s="43" t="s">
        <v>34</v>
      </c>
      <c r="G2521" s="84" t="s">
        <v>34</v>
      </c>
      <c r="H2521" s="31"/>
      <c r="I2521" s="31"/>
      <c r="J2521" s="84" t="s">
        <v>190</v>
      </c>
      <c r="K2521" s="31" t="s">
        <v>34</v>
      </c>
      <c r="L2521" s="31" t="s">
        <v>46</v>
      </c>
      <c r="M2521" s="169"/>
      <c r="N2521" s="148" t="s">
        <v>3033</v>
      </c>
      <c r="O2521" s="106" t="s">
        <v>35</v>
      </c>
      <c r="P2521" s="43">
        <v>2006</v>
      </c>
      <c r="Q2521" s="31">
        <v>1</v>
      </c>
      <c r="R2521" s="84" t="s">
        <v>188</v>
      </c>
      <c r="S2521" s="31" t="s">
        <v>34</v>
      </c>
      <c r="T2521" s="31"/>
      <c r="U2521" s="169"/>
      <c r="V2521" s="150"/>
      <c r="W2521" s="141" t="str" cm="1">
        <f t="array" ref="W2521">IF(SUM(LEN(B2521:V2521))=0,"",IF(OR(OR(ISBLANK(F2521),SUM(LEN(C2521),LEN(D2521))=0),AND(NOT(E2521="Unknown"),ISBLANK(J2521)),AND(NOT(O2521="Unknown"),ISBLANK(R2521))),"Missing Information", INDEX(Table15[Entire Service Line Classification], MATCH(SUMIFS(Table15[Unique ID],Table15[System-Owned Portion],E2521,Table15[If Material Anything Other than "Lead" in Column E,Was Material Ever Previously Lead?],G2521,Table15[Customer-Owned Portion],O2521),Table15[Unique ID],0),0)))</f>
        <v>Non-lead</v>
      </c>
      <c r="X2521"/>
    </row>
    <row r="2522" spans="2:24" ht="30" x14ac:dyDescent="0.25">
      <c r="B2522" s="146">
        <v>65377507</v>
      </c>
      <c r="C2522" s="31" t="s">
        <v>2751</v>
      </c>
      <c r="D2522" s="31"/>
      <c r="E2522" s="44" t="s">
        <v>35</v>
      </c>
      <c r="F2522" s="43" t="s">
        <v>34</v>
      </c>
      <c r="G2522" s="84" t="s">
        <v>34</v>
      </c>
      <c r="H2522" s="31"/>
      <c r="I2522" s="31"/>
      <c r="J2522" s="84" t="s">
        <v>190</v>
      </c>
      <c r="K2522" s="31" t="s">
        <v>34</v>
      </c>
      <c r="L2522" s="31" t="s">
        <v>46</v>
      </c>
      <c r="M2522" s="169"/>
      <c r="N2522" s="148" t="s">
        <v>3033</v>
      </c>
      <c r="O2522" s="106" t="s">
        <v>35</v>
      </c>
      <c r="P2522" s="43">
        <v>2006</v>
      </c>
      <c r="Q2522" s="31">
        <v>1</v>
      </c>
      <c r="R2522" s="84" t="s">
        <v>188</v>
      </c>
      <c r="S2522" s="31" t="s">
        <v>34</v>
      </c>
      <c r="T2522" s="31"/>
      <c r="U2522" s="169"/>
      <c r="V2522" s="150"/>
      <c r="W2522" s="141" t="str" cm="1">
        <f t="array" ref="W2522">IF(SUM(LEN(B2522:V2522))=0,"",IF(OR(OR(ISBLANK(F2522),SUM(LEN(C2522),LEN(D2522))=0),AND(NOT(E2522="Unknown"),ISBLANK(J2522)),AND(NOT(O2522="Unknown"),ISBLANK(R2522))),"Missing Information", INDEX(Table15[Entire Service Line Classification], MATCH(SUMIFS(Table15[Unique ID],Table15[System-Owned Portion],E2522,Table15[If Material Anything Other than "Lead" in Column E,Was Material Ever Previously Lead?],G2522,Table15[Customer-Owned Portion],O2522),Table15[Unique ID],0),0)))</f>
        <v>Non-lead</v>
      </c>
      <c r="X2522"/>
    </row>
    <row r="2523" spans="2:24" ht="30" x14ac:dyDescent="0.25">
      <c r="B2523" s="146">
        <v>66841727</v>
      </c>
      <c r="C2523" s="31" t="s">
        <v>2752</v>
      </c>
      <c r="D2523" s="31"/>
      <c r="E2523" s="44" t="s">
        <v>35</v>
      </c>
      <c r="F2523" s="43" t="s">
        <v>34</v>
      </c>
      <c r="G2523" s="84" t="s">
        <v>34</v>
      </c>
      <c r="H2523" s="31"/>
      <c r="I2523" s="31"/>
      <c r="J2523" s="84" t="s">
        <v>190</v>
      </c>
      <c r="K2523" s="31" t="s">
        <v>34</v>
      </c>
      <c r="L2523" s="31" t="s">
        <v>46</v>
      </c>
      <c r="M2523" s="169"/>
      <c r="N2523" s="148" t="s">
        <v>3033</v>
      </c>
      <c r="O2523" s="106" t="s">
        <v>35</v>
      </c>
      <c r="P2523" s="43">
        <v>2006</v>
      </c>
      <c r="Q2523" s="31">
        <v>1</v>
      </c>
      <c r="R2523" s="84" t="s">
        <v>188</v>
      </c>
      <c r="S2523" s="31" t="s">
        <v>34</v>
      </c>
      <c r="T2523" s="31"/>
      <c r="U2523" s="169"/>
      <c r="V2523" s="150"/>
      <c r="W2523" s="141" t="str" cm="1">
        <f t="array" ref="W2523">IF(SUM(LEN(B2523:V2523))=0,"",IF(OR(OR(ISBLANK(F2523),SUM(LEN(C2523),LEN(D2523))=0),AND(NOT(E2523="Unknown"),ISBLANK(J2523)),AND(NOT(O2523="Unknown"),ISBLANK(R2523))),"Missing Information", INDEX(Table15[Entire Service Line Classification], MATCH(SUMIFS(Table15[Unique ID],Table15[System-Owned Portion],E2523,Table15[If Material Anything Other than "Lead" in Column E,Was Material Ever Previously Lead?],G2523,Table15[Customer-Owned Portion],O2523),Table15[Unique ID],0),0)))</f>
        <v>Non-lead</v>
      </c>
      <c r="X2523"/>
    </row>
    <row r="2524" spans="2:24" ht="30" x14ac:dyDescent="0.25">
      <c r="B2524" s="146">
        <v>46250685</v>
      </c>
      <c r="C2524" s="31" t="s">
        <v>2753</v>
      </c>
      <c r="D2524" s="31"/>
      <c r="E2524" s="44" t="s">
        <v>35</v>
      </c>
      <c r="F2524" s="43" t="s">
        <v>34</v>
      </c>
      <c r="G2524" s="84" t="s">
        <v>34</v>
      </c>
      <c r="H2524" s="31"/>
      <c r="I2524" s="31"/>
      <c r="J2524" s="84" t="s">
        <v>190</v>
      </c>
      <c r="K2524" s="31" t="s">
        <v>34</v>
      </c>
      <c r="L2524" s="31" t="s">
        <v>46</v>
      </c>
      <c r="M2524" s="169"/>
      <c r="N2524" s="148" t="s">
        <v>3033</v>
      </c>
      <c r="O2524" s="106" t="s">
        <v>35</v>
      </c>
      <c r="P2524" s="43">
        <v>2006</v>
      </c>
      <c r="Q2524" s="31">
        <v>1</v>
      </c>
      <c r="R2524" s="84" t="s">
        <v>188</v>
      </c>
      <c r="S2524" s="31" t="s">
        <v>34</v>
      </c>
      <c r="T2524" s="31"/>
      <c r="U2524" s="169"/>
      <c r="V2524" s="150"/>
      <c r="W2524" s="141" t="str" cm="1">
        <f t="array" ref="W2524">IF(SUM(LEN(B2524:V2524))=0,"",IF(OR(OR(ISBLANK(F2524),SUM(LEN(C2524),LEN(D2524))=0),AND(NOT(E2524="Unknown"),ISBLANK(J2524)),AND(NOT(O2524="Unknown"),ISBLANK(R2524))),"Missing Information", INDEX(Table15[Entire Service Line Classification], MATCH(SUMIFS(Table15[Unique ID],Table15[System-Owned Portion],E2524,Table15[If Material Anything Other than "Lead" in Column E,Was Material Ever Previously Lead?],G2524,Table15[Customer-Owned Portion],O2524),Table15[Unique ID],0),0)))</f>
        <v>Non-lead</v>
      </c>
      <c r="X2524"/>
    </row>
    <row r="2525" spans="2:24" ht="30" x14ac:dyDescent="0.25">
      <c r="B2525" s="146">
        <v>66841730</v>
      </c>
      <c r="C2525" s="31" t="s">
        <v>2754</v>
      </c>
      <c r="D2525" s="31"/>
      <c r="E2525" s="44" t="s">
        <v>35</v>
      </c>
      <c r="F2525" s="43" t="s">
        <v>34</v>
      </c>
      <c r="G2525" s="84" t="s">
        <v>34</v>
      </c>
      <c r="H2525" s="31"/>
      <c r="I2525" s="31"/>
      <c r="J2525" s="84" t="s">
        <v>190</v>
      </c>
      <c r="K2525" s="31" t="s">
        <v>34</v>
      </c>
      <c r="L2525" s="31" t="s">
        <v>46</v>
      </c>
      <c r="M2525" s="169"/>
      <c r="N2525" s="148" t="s">
        <v>3033</v>
      </c>
      <c r="O2525" s="106" t="s">
        <v>35</v>
      </c>
      <c r="P2525" s="43">
        <v>2006</v>
      </c>
      <c r="Q2525" s="31">
        <v>1</v>
      </c>
      <c r="R2525" s="84" t="s">
        <v>188</v>
      </c>
      <c r="S2525" s="31" t="s">
        <v>34</v>
      </c>
      <c r="T2525" s="31"/>
      <c r="U2525" s="169"/>
      <c r="V2525" s="150"/>
      <c r="W2525" s="141" t="str" cm="1">
        <f t="array" ref="W2525">IF(SUM(LEN(B2525:V2525))=0,"",IF(OR(OR(ISBLANK(F2525),SUM(LEN(C2525),LEN(D2525))=0),AND(NOT(E2525="Unknown"),ISBLANK(J2525)),AND(NOT(O2525="Unknown"),ISBLANK(R2525))),"Missing Information", INDEX(Table15[Entire Service Line Classification], MATCH(SUMIFS(Table15[Unique ID],Table15[System-Owned Portion],E2525,Table15[If Material Anything Other than "Lead" in Column E,Was Material Ever Previously Lead?],G2525,Table15[Customer-Owned Portion],O2525),Table15[Unique ID],0),0)))</f>
        <v>Non-lead</v>
      </c>
      <c r="X2525"/>
    </row>
    <row r="2526" spans="2:24" ht="30" x14ac:dyDescent="0.25">
      <c r="B2526" s="146">
        <v>63223948</v>
      </c>
      <c r="C2526" s="31" t="s">
        <v>2755</v>
      </c>
      <c r="D2526" s="31"/>
      <c r="E2526" s="44" t="s">
        <v>35</v>
      </c>
      <c r="F2526" s="43" t="s">
        <v>34</v>
      </c>
      <c r="G2526" s="84" t="s">
        <v>34</v>
      </c>
      <c r="H2526" s="31"/>
      <c r="I2526" s="31"/>
      <c r="J2526" s="84" t="s">
        <v>190</v>
      </c>
      <c r="K2526" s="31" t="s">
        <v>34</v>
      </c>
      <c r="L2526" s="31" t="s">
        <v>46</v>
      </c>
      <c r="M2526" s="169"/>
      <c r="N2526" s="148" t="s">
        <v>3033</v>
      </c>
      <c r="O2526" s="106" t="s">
        <v>35</v>
      </c>
      <c r="P2526" s="43">
        <v>2006</v>
      </c>
      <c r="Q2526" s="31">
        <v>1</v>
      </c>
      <c r="R2526" s="84" t="s">
        <v>188</v>
      </c>
      <c r="S2526" s="31" t="s">
        <v>34</v>
      </c>
      <c r="T2526" s="31"/>
      <c r="U2526" s="169"/>
      <c r="V2526" s="150"/>
      <c r="W2526" s="141" t="str" cm="1">
        <f t="array" ref="W2526">IF(SUM(LEN(B2526:V2526))=0,"",IF(OR(OR(ISBLANK(F2526),SUM(LEN(C2526),LEN(D2526))=0),AND(NOT(E2526="Unknown"),ISBLANK(J2526)),AND(NOT(O2526="Unknown"),ISBLANK(R2526))),"Missing Information", INDEX(Table15[Entire Service Line Classification], MATCH(SUMIFS(Table15[Unique ID],Table15[System-Owned Portion],E2526,Table15[If Material Anything Other than "Lead" in Column E,Was Material Ever Previously Lead?],G2526,Table15[Customer-Owned Portion],O2526),Table15[Unique ID],0),0)))</f>
        <v>Non-lead</v>
      </c>
      <c r="X2526"/>
    </row>
    <row r="2527" spans="2:24" ht="30" x14ac:dyDescent="0.25">
      <c r="B2527" s="146">
        <v>66841735</v>
      </c>
      <c r="C2527" s="31" t="s">
        <v>2756</v>
      </c>
      <c r="D2527" s="31"/>
      <c r="E2527" s="44" t="s">
        <v>35</v>
      </c>
      <c r="F2527" s="43" t="s">
        <v>34</v>
      </c>
      <c r="G2527" s="84" t="s">
        <v>34</v>
      </c>
      <c r="H2527" s="31"/>
      <c r="I2527" s="31"/>
      <c r="J2527" s="84" t="s">
        <v>190</v>
      </c>
      <c r="K2527" s="31" t="s">
        <v>34</v>
      </c>
      <c r="L2527" s="31" t="s">
        <v>46</v>
      </c>
      <c r="M2527" s="169"/>
      <c r="N2527" s="148" t="s">
        <v>3033</v>
      </c>
      <c r="O2527" s="106" t="s">
        <v>35</v>
      </c>
      <c r="P2527" s="43">
        <v>2006</v>
      </c>
      <c r="Q2527" s="31">
        <v>1</v>
      </c>
      <c r="R2527" s="84" t="s">
        <v>188</v>
      </c>
      <c r="S2527" s="31" t="s">
        <v>34</v>
      </c>
      <c r="T2527" s="31"/>
      <c r="U2527" s="169"/>
      <c r="V2527" s="150"/>
      <c r="W2527" s="141" t="str" cm="1">
        <f t="array" ref="W2527">IF(SUM(LEN(B2527:V2527))=0,"",IF(OR(OR(ISBLANK(F2527),SUM(LEN(C2527),LEN(D2527))=0),AND(NOT(E2527="Unknown"),ISBLANK(J2527)),AND(NOT(O2527="Unknown"),ISBLANK(R2527))),"Missing Information", INDEX(Table15[Entire Service Line Classification], MATCH(SUMIFS(Table15[Unique ID],Table15[System-Owned Portion],E2527,Table15[If Material Anything Other than "Lead" in Column E,Was Material Ever Previously Lead?],G2527,Table15[Customer-Owned Portion],O2527),Table15[Unique ID],0),0)))</f>
        <v>Non-lead</v>
      </c>
      <c r="X2527"/>
    </row>
    <row r="2528" spans="2:24" ht="30" x14ac:dyDescent="0.25">
      <c r="B2528" s="146">
        <v>62340087</v>
      </c>
      <c r="C2528" s="31" t="s">
        <v>2757</v>
      </c>
      <c r="D2528" s="31"/>
      <c r="E2528" s="44" t="s">
        <v>35</v>
      </c>
      <c r="F2528" s="43" t="s">
        <v>34</v>
      </c>
      <c r="G2528" s="84" t="s">
        <v>34</v>
      </c>
      <c r="H2528" s="31"/>
      <c r="I2528" s="31"/>
      <c r="J2528" s="84" t="s">
        <v>190</v>
      </c>
      <c r="K2528" s="31" t="s">
        <v>34</v>
      </c>
      <c r="L2528" s="31" t="s">
        <v>46</v>
      </c>
      <c r="M2528" s="169"/>
      <c r="N2528" s="148" t="s">
        <v>3033</v>
      </c>
      <c r="O2528" s="106" t="s">
        <v>35</v>
      </c>
      <c r="P2528" s="43">
        <v>2006</v>
      </c>
      <c r="Q2528" s="31">
        <v>1</v>
      </c>
      <c r="R2528" s="84" t="s">
        <v>188</v>
      </c>
      <c r="S2528" s="31" t="s">
        <v>34</v>
      </c>
      <c r="T2528" s="31"/>
      <c r="U2528" s="169"/>
      <c r="V2528" s="150"/>
      <c r="W2528" s="141" t="str" cm="1">
        <f t="array" ref="W2528">IF(SUM(LEN(B2528:V2528))=0,"",IF(OR(OR(ISBLANK(F2528),SUM(LEN(C2528),LEN(D2528))=0),AND(NOT(E2528="Unknown"),ISBLANK(J2528)),AND(NOT(O2528="Unknown"),ISBLANK(R2528))),"Missing Information", INDEX(Table15[Entire Service Line Classification], MATCH(SUMIFS(Table15[Unique ID],Table15[System-Owned Portion],E2528,Table15[If Material Anything Other than "Lead" in Column E,Was Material Ever Previously Lead?],G2528,Table15[Customer-Owned Portion],O2528),Table15[Unique ID],0),0)))</f>
        <v>Non-lead</v>
      </c>
      <c r="X2528"/>
    </row>
    <row r="2529" spans="2:24" ht="30" x14ac:dyDescent="0.25">
      <c r="B2529" s="146">
        <v>63019379</v>
      </c>
      <c r="C2529" s="31" t="s">
        <v>2758</v>
      </c>
      <c r="D2529" s="31"/>
      <c r="E2529" s="44" t="s">
        <v>35</v>
      </c>
      <c r="F2529" s="43" t="s">
        <v>34</v>
      </c>
      <c r="G2529" s="84" t="s">
        <v>34</v>
      </c>
      <c r="H2529" s="31"/>
      <c r="I2529" s="31"/>
      <c r="J2529" s="84" t="s">
        <v>190</v>
      </c>
      <c r="K2529" s="31" t="s">
        <v>34</v>
      </c>
      <c r="L2529" s="31" t="s">
        <v>46</v>
      </c>
      <c r="M2529" s="169"/>
      <c r="N2529" s="148" t="s">
        <v>3033</v>
      </c>
      <c r="O2529" s="106" t="s">
        <v>35</v>
      </c>
      <c r="P2529" s="43">
        <v>2006</v>
      </c>
      <c r="Q2529" s="31">
        <v>1</v>
      </c>
      <c r="R2529" s="84" t="s">
        <v>188</v>
      </c>
      <c r="S2529" s="31" t="s">
        <v>34</v>
      </c>
      <c r="T2529" s="31"/>
      <c r="U2529" s="169"/>
      <c r="V2529" s="150"/>
      <c r="W2529" s="141" t="str" cm="1">
        <f t="array" ref="W2529">IF(SUM(LEN(B2529:V2529))=0,"",IF(OR(OR(ISBLANK(F2529),SUM(LEN(C2529),LEN(D2529))=0),AND(NOT(E2529="Unknown"),ISBLANK(J2529)),AND(NOT(O2529="Unknown"),ISBLANK(R2529))),"Missing Information", INDEX(Table15[Entire Service Line Classification], MATCH(SUMIFS(Table15[Unique ID],Table15[System-Owned Portion],E2529,Table15[If Material Anything Other than "Lead" in Column E,Was Material Ever Previously Lead?],G2529,Table15[Customer-Owned Portion],O2529),Table15[Unique ID],0),0)))</f>
        <v>Non-lead</v>
      </c>
      <c r="X2529"/>
    </row>
    <row r="2530" spans="2:24" ht="30" x14ac:dyDescent="0.25">
      <c r="B2530" s="146">
        <v>64964362</v>
      </c>
      <c r="C2530" s="31" t="s">
        <v>2759</v>
      </c>
      <c r="D2530" s="31"/>
      <c r="E2530" s="44" t="s">
        <v>35</v>
      </c>
      <c r="F2530" s="43" t="s">
        <v>34</v>
      </c>
      <c r="G2530" s="84" t="s">
        <v>34</v>
      </c>
      <c r="H2530" s="31"/>
      <c r="I2530" s="31"/>
      <c r="J2530" s="84" t="s">
        <v>190</v>
      </c>
      <c r="K2530" s="31" t="s">
        <v>34</v>
      </c>
      <c r="L2530" s="31" t="s">
        <v>46</v>
      </c>
      <c r="M2530" s="169"/>
      <c r="N2530" s="148" t="s">
        <v>3033</v>
      </c>
      <c r="O2530" s="106" t="s">
        <v>35</v>
      </c>
      <c r="P2530" s="43">
        <v>2006</v>
      </c>
      <c r="Q2530" s="31">
        <v>1</v>
      </c>
      <c r="R2530" s="84" t="s">
        <v>188</v>
      </c>
      <c r="S2530" s="31" t="s">
        <v>34</v>
      </c>
      <c r="T2530" s="31"/>
      <c r="U2530" s="169"/>
      <c r="V2530" s="150"/>
      <c r="W2530" s="141" t="str" cm="1">
        <f t="array" ref="W2530">IF(SUM(LEN(B2530:V2530))=0,"",IF(OR(OR(ISBLANK(F2530),SUM(LEN(C2530),LEN(D2530))=0),AND(NOT(E2530="Unknown"),ISBLANK(J2530)),AND(NOT(O2530="Unknown"),ISBLANK(R2530))),"Missing Information", INDEX(Table15[Entire Service Line Classification], MATCH(SUMIFS(Table15[Unique ID],Table15[System-Owned Portion],E2530,Table15[If Material Anything Other than "Lead" in Column E,Was Material Ever Previously Lead?],G2530,Table15[Customer-Owned Portion],O2530),Table15[Unique ID],0),0)))</f>
        <v>Non-lead</v>
      </c>
      <c r="X2530"/>
    </row>
    <row r="2531" spans="2:24" ht="30" x14ac:dyDescent="0.25">
      <c r="B2531" s="146">
        <v>63019410</v>
      </c>
      <c r="C2531" s="31" t="s">
        <v>2760</v>
      </c>
      <c r="D2531" s="31"/>
      <c r="E2531" s="44" t="s">
        <v>35</v>
      </c>
      <c r="F2531" s="43" t="s">
        <v>34</v>
      </c>
      <c r="G2531" s="84" t="s">
        <v>34</v>
      </c>
      <c r="H2531" s="31"/>
      <c r="I2531" s="31"/>
      <c r="J2531" s="84" t="s">
        <v>190</v>
      </c>
      <c r="K2531" s="31" t="s">
        <v>34</v>
      </c>
      <c r="L2531" s="31" t="s">
        <v>46</v>
      </c>
      <c r="M2531" s="169"/>
      <c r="N2531" s="148" t="s">
        <v>3033</v>
      </c>
      <c r="O2531" s="106" t="s">
        <v>35</v>
      </c>
      <c r="P2531" s="43">
        <v>2006</v>
      </c>
      <c r="Q2531" s="31">
        <v>1</v>
      </c>
      <c r="R2531" s="84" t="s">
        <v>188</v>
      </c>
      <c r="S2531" s="31" t="s">
        <v>34</v>
      </c>
      <c r="T2531" s="31"/>
      <c r="U2531" s="169"/>
      <c r="V2531" s="150"/>
      <c r="W2531" s="141" t="str" cm="1">
        <f t="array" ref="W2531">IF(SUM(LEN(B2531:V2531))=0,"",IF(OR(OR(ISBLANK(F2531),SUM(LEN(C2531),LEN(D2531))=0),AND(NOT(E2531="Unknown"),ISBLANK(J2531)),AND(NOT(O2531="Unknown"),ISBLANK(R2531))),"Missing Information", INDEX(Table15[Entire Service Line Classification], MATCH(SUMIFS(Table15[Unique ID],Table15[System-Owned Portion],E2531,Table15[If Material Anything Other than "Lead" in Column E,Was Material Ever Previously Lead?],G2531,Table15[Customer-Owned Portion],O2531),Table15[Unique ID],0),0)))</f>
        <v>Non-lead</v>
      </c>
      <c r="X2531"/>
    </row>
    <row r="2532" spans="2:24" ht="30" x14ac:dyDescent="0.25">
      <c r="B2532" s="146">
        <v>63019409</v>
      </c>
      <c r="C2532" s="31" t="s">
        <v>2761</v>
      </c>
      <c r="D2532" s="31"/>
      <c r="E2532" s="44" t="s">
        <v>35</v>
      </c>
      <c r="F2532" s="43" t="s">
        <v>34</v>
      </c>
      <c r="G2532" s="84" t="s">
        <v>34</v>
      </c>
      <c r="H2532" s="31"/>
      <c r="I2532" s="31"/>
      <c r="J2532" s="84" t="s">
        <v>190</v>
      </c>
      <c r="K2532" s="31" t="s">
        <v>34</v>
      </c>
      <c r="L2532" s="31" t="s">
        <v>46</v>
      </c>
      <c r="M2532" s="169"/>
      <c r="N2532" s="148" t="s">
        <v>3033</v>
      </c>
      <c r="O2532" s="106" t="s">
        <v>35</v>
      </c>
      <c r="P2532" s="43">
        <v>2006</v>
      </c>
      <c r="Q2532" s="31">
        <v>1</v>
      </c>
      <c r="R2532" s="84" t="s">
        <v>188</v>
      </c>
      <c r="S2532" s="31" t="s">
        <v>34</v>
      </c>
      <c r="T2532" s="31"/>
      <c r="U2532" s="169"/>
      <c r="V2532" s="150"/>
      <c r="W2532" s="141" t="str" cm="1">
        <f t="array" ref="W2532">IF(SUM(LEN(B2532:V2532))=0,"",IF(OR(OR(ISBLANK(F2532),SUM(LEN(C2532),LEN(D2532))=0),AND(NOT(E2532="Unknown"),ISBLANK(J2532)),AND(NOT(O2532="Unknown"),ISBLANK(R2532))),"Missing Information", INDEX(Table15[Entire Service Line Classification], MATCH(SUMIFS(Table15[Unique ID],Table15[System-Owned Portion],E2532,Table15[If Material Anything Other than "Lead" in Column E,Was Material Ever Previously Lead?],G2532,Table15[Customer-Owned Portion],O2532),Table15[Unique ID],0),0)))</f>
        <v>Non-lead</v>
      </c>
      <c r="X2532"/>
    </row>
    <row r="2533" spans="2:24" ht="30" x14ac:dyDescent="0.25">
      <c r="B2533" s="146">
        <v>64964361</v>
      </c>
      <c r="C2533" s="31" t="s">
        <v>2762</v>
      </c>
      <c r="D2533" s="31"/>
      <c r="E2533" s="44" t="s">
        <v>35</v>
      </c>
      <c r="F2533" s="43" t="s">
        <v>34</v>
      </c>
      <c r="G2533" s="84" t="s">
        <v>34</v>
      </c>
      <c r="H2533" s="31"/>
      <c r="I2533" s="31"/>
      <c r="J2533" s="84" t="s">
        <v>190</v>
      </c>
      <c r="K2533" s="31" t="s">
        <v>34</v>
      </c>
      <c r="L2533" s="31" t="s">
        <v>46</v>
      </c>
      <c r="M2533" s="169"/>
      <c r="N2533" s="148" t="s">
        <v>3033</v>
      </c>
      <c r="O2533" s="106" t="s">
        <v>35</v>
      </c>
      <c r="P2533" s="43">
        <v>2006</v>
      </c>
      <c r="Q2533" s="31">
        <v>1</v>
      </c>
      <c r="R2533" s="84" t="s">
        <v>188</v>
      </c>
      <c r="S2533" s="31" t="s">
        <v>34</v>
      </c>
      <c r="T2533" s="31"/>
      <c r="U2533" s="169"/>
      <c r="V2533" s="150"/>
      <c r="W2533" s="141" t="str" cm="1">
        <f t="array" ref="W2533">IF(SUM(LEN(B2533:V2533))=0,"",IF(OR(OR(ISBLANK(F2533),SUM(LEN(C2533),LEN(D2533))=0),AND(NOT(E2533="Unknown"),ISBLANK(J2533)),AND(NOT(O2533="Unknown"),ISBLANK(R2533))),"Missing Information", INDEX(Table15[Entire Service Line Classification], MATCH(SUMIFS(Table15[Unique ID],Table15[System-Owned Portion],E2533,Table15[If Material Anything Other than "Lead" in Column E,Was Material Ever Previously Lead?],G2533,Table15[Customer-Owned Portion],O2533),Table15[Unique ID],0),0)))</f>
        <v>Non-lead</v>
      </c>
      <c r="X2533"/>
    </row>
    <row r="2534" spans="2:24" ht="30" x14ac:dyDescent="0.25">
      <c r="B2534" s="146">
        <v>59368682</v>
      </c>
      <c r="C2534" s="31" t="s">
        <v>2763</v>
      </c>
      <c r="D2534" s="31"/>
      <c r="E2534" s="44" t="s">
        <v>35</v>
      </c>
      <c r="F2534" s="43" t="s">
        <v>34</v>
      </c>
      <c r="G2534" s="84" t="s">
        <v>34</v>
      </c>
      <c r="H2534" s="31"/>
      <c r="I2534" s="31"/>
      <c r="J2534" s="84" t="s">
        <v>190</v>
      </c>
      <c r="K2534" s="31" t="s">
        <v>34</v>
      </c>
      <c r="L2534" s="31" t="s">
        <v>46</v>
      </c>
      <c r="M2534" s="169"/>
      <c r="N2534" s="148" t="s">
        <v>3033</v>
      </c>
      <c r="O2534" s="106" t="s">
        <v>35</v>
      </c>
      <c r="P2534" s="43">
        <v>2006</v>
      </c>
      <c r="Q2534" s="31">
        <v>1</v>
      </c>
      <c r="R2534" s="84" t="s">
        <v>188</v>
      </c>
      <c r="S2534" s="31" t="s">
        <v>34</v>
      </c>
      <c r="T2534" s="31"/>
      <c r="U2534" s="169"/>
      <c r="V2534" s="150"/>
      <c r="W2534" s="141" t="str" cm="1">
        <f t="array" ref="W2534">IF(SUM(LEN(B2534:V2534))=0,"",IF(OR(OR(ISBLANK(F2534),SUM(LEN(C2534),LEN(D2534))=0),AND(NOT(E2534="Unknown"),ISBLANK(J2534)),AND(NOT(O2534="Unknown"),ISBLANK(R2534))),"Missing Information", INDEX(Table15[Entire Service Line Classification], MATCH(SUMIFS(Table15[Unique ID],Table15[System-Owned Portion],E2534,Table15[If Material Anything Other than "Lead" in Column E,Was Material Ever Previously Lead?],G2534,Table15[Customer-Owned Portion],O2534),Table15[Unique ID],0),0)))</f>
        <v>Non-lead</v>
      </c>
      <c r="X2534"/>
    </row>
    <row r="2535" spans="2:24" ht="30" x14ac:dyDescent="0.25">
      <c r="B2535" s="146">
        <v>65377540</v>
      </c>
      <c r="C2535" s="31" t="s">
        <v>2764</v>
      </c>
      <c r="D2535" s="31"/>
      <c r="E2535" s="44" t="s">
        <v>35</v>
      </c>
      <c r="F2535" s="43" t="s">
        <v>34</v>
      </c>
      <c r="G2535" s="84" t="s">
        <v>34</v>
      </c>
      <c r="H2535" s="31"/>
      <c r="I2535" s="31"/>
      <c r="J2535" s="84" t="s">
        <v>190</v>
      </c>
      <c r="K2535" s="31" t="s">
        <v>34</v>
      </c>
      <c r="L2535" s="31" t="s">
        <v>46</v>
      </c>
      <c r="M2535" s="169"/>
      <c r="N2535" s="148" t="s">
        <v>3033</v>
      </c>
      <c r="O2535" s="106" t="s">
        <v>35</v>
      </c>
      <c r="P2535" s="43">
        <v>2006</v>
      </c>
      <c r="Q2535" s="31">
        <v>1</v>
      </c>
      <c r="R2535" s="84" t="s">
        <v>188</v>
      </c>
      <c r="S2535" s="31" t="s">
        <v>34</v>
      </c>
      <c r="T2535" s="31"/>
      <c r="U2535" s="169"/>
      <c r="V2535" s="150"/>
      <c r="W2535" s="141" t="str" cm="1">
        <f t="array" ref="W2535">IF(SUM(LEN(B2535:V2535))=0,"",IF(OR(OR(ISBLANK(F2535),SUM(LEN(C2535),LEN(D2535))=0),AND(NOT(E2535="Unknown"),ISBLANK(J2535)),AND(NOT(O2535="Unknown"),ISBLANK(R2535))),"Missing Information", INDEX(Table15[Entire Service Line Classification], MATCH(SUMIFS(Table15[Unique ID],Table15[System-Owned Portion],E2535,Table15[If Material Anything Other than "Lead" in Column E,Was Material Ever Previously Lead?],G2535,Table15[Customer-Owned Portion],O2535),Table15[Unique ID],0),0)))</f>
        <v>Non-lead</v>
      </c>
      <c r="X2535"/>
    </row>
    <row r="2536" spans="2:24" ht="30" x14ac:dyDescent="0.25">
      <c r="B2536" s="146">
        <v>65377529</v>
      </c>
      <c r="C2536" s="31" t="s">
        <v>2765</v>
      </c>
      <c r="D2536" s="31"/>
      <c r="E2536" s="44" t="s">
        <v>35</v>
      </c>
      <c r="F2536" s="43" t="s">
        <v>34</v>
      </c>
      <c r="G2536" s="84" t="s">
        <v>34</v>
      </c>
      <c r="H2536" s="31"/>
      <c r="I2536" s="31"/>
      <c r="J2536" s="84" t="s">
        <v>190</v>
      </c>
      <c r="K2536" s="31" t="s">
        <v>34</v>
      </c>
      <c r="L2536" s="31" t="s">
        <v>46</v>
      </c>
      <c r="M2536" s="169"/>
      <c r="N2536" s="148" t="s">
        <v>3033</v>
      </c>
      <c r="O2536" s="106" t="s">
        <v>35</v>
      </c>
      <c r="P2536" s="43">
        <v>2006</v>
      </c>
      <c r="Q2536" s="31">
        <v>1</v>
      </c>
      <c r="R2536" s="84" t="s">
        <v>188</v>
      </c>
      <c r="S2536" s="31" t="s">
        <v>34</v>
      </c>
      <c r="T2536" s="31"/>
      <c r="U2536" s="169"/>
      <c r="V2536" s="150"/>
      <c r="W2536" s="141" t="str" cm="1">
        <f t="array" ref="W2536">IF(SUM(LEN(B2536:V2536))=0,"",IF(OR(OR(ISBLANK(F2536),SUM(LEN(C2536),LEN(D2536))=0),AND(NOT(E2536="Unknown"),ISBLANK(J2536)),AND(NOT(O2536="Unknown"),ISBLANK(R2536))),"Missing Information", INDEX(Table15[Entire Service Line Classification], MATCH(SUMIFS(Table15[Unique ID],Table15[System-Owned Portion],E2536,Table15[If Material Anything Other than "Lead" in Column E,Was Material Ever Previously Lead?],G2536,Table15[Customer-Owned Portion],O2536),Table15[Unique ID],0),0)))</f>
        <v>Non-lead</v>
      </c>
      <c r="X2536"/>
    </row>
    <row r="2537" spans="2:24" ht="30" x14ac:dyDescent="0.25">
      <c r="B2537" s="146">
        <v>63019425</v>
      </c>
      <c r="C2537" s="31" t="s">
        <v>2766</v>
      </c>
      <c r="D2537" s="31"/>
      <c r="E2537" s="44" t="s">
        <v>35</v>
      </c>
      <c r="F2537" s="43" t="s">
        <v>34</v>
      </c>
      <c r="G2537" s="84" t="s">
        <v>34</v>
      </c>
      <c r="H2537" s="31"/>
      <c r="I2537" s="31"/>
      <c r="J2537" s="84" t="s">
        <v>190</v>
      </c>
      <c r="K2537" s="31" t="s">
        <v>34</v>
      </c>
      <c r="L2537" s="31" t="s">
        <v>46</v>
      </c>
      <c r="M2537" s="169"/>
      <c r="N2537" s="148" t="s">
        <v>3033</v>
      </c>
      <c r="O2537" s="106" t="s">
        <v>35</v>
      </c>
      <c r="P2537" s="43">
        <v>2006</v>
      </c>
      <c r="Q2537" s="31">
        <v>1</v>
      </c>
      <c r="R2537" s="84" t="s">
        <v>188</v>
      </c>
      <c r="S2537" s="31" t="s">
        <v>34</v>
      </c>
      <c r="T2537" s="31"/>
      <c r="U2537" s="169"/>
      <c r="V2537" s="150"/>
      <c r="W2537" s="141" t="str" cm="1">
        <f t="array" ref="W2537">IF(SUM(LEN(B2537:V2537))=0,"",IF(OR(OR(ISBLANK(F2537),SUM(LEN(C2537),LEN(D2537))=0),AND(NOT(E2537="Unknown"),ISBLANK(J2537)),AND(NOT(O2537="Unknown"),ISBLANK(R2537))),"Missing Information", INDEX(Table15[Entire Service Line Classification], MATCH(SUMIFS(Table15[Unique ID],Table15[System-Owned Portion],E2537,Table15[If Material Anything Other than "Lead" in Column E,Was Material Ever Previously Lead?],G2537,Table15[Customer-Owned Portion],O2537),Table15[Unique ID],0),0)))</f>
        <v>Non-lead</v>
      </c>
      <c r="X2537"/>
    </row>
    <row r="2538" spans="2:24" ht="30" x14ac:dyDescent="0.25">
      <c r="B2538" s="146">
        <v>55606786</v>
      </c>
      <c r="C2538" s="31" t="s">
        <v>2767</v>
      </c>
      <c r="D2538" s="31"/>
      <c r="E2538" s="44" t="s">
        <v>35</v>
      </c>
      <c r="F2538" s="43" t="s">
        <v>34</v>
      </c>
      <c r="G2538" s="84" t="s">
        <v>34</v>
      </c>
      <c r="H2538" s="31"/>
      <c r="I2538" s="31"/>
      <c r="J2538" s="84" t="s">
        <v>190</v>
      </c>
      <c r="K2538" s="31" t="s">
        <v>34</v>
      </c>
      <c r="L2538" s="31" t="s">
        <v>46</v>
      </c>
      <c r="M2538" s="169"/>
      <c r="N2538" s="148" t="s">
        <v>3033</v>
      </c>
      <c r="O2538" s="106" t="s">
        <v>35</v>
      </c>
      <c r="P2538" s="43">
        <v>2006</v>
      </c>
      <c r="Q2538" s="31">
        <v>1</v>
      </c>
      <c r="R2538" s="84" t="s">
        <v>188</v>
      </c>
      <c r="S2538" s="31" t="s">
        <v>34</v>
      </c>
      <c r="T2538" s="31"/>
      <c r="U2538" s="169"/>
      <c r="V2538" s="150"/>
      <c r="W2538" s="141" t="str" cm="1">
        <f t="array" ref="W2538">IF(SUM(LEN(B2538:V2538))=0,"",IF(OR(OR(ISBLANK(F2538),SUM(LEN(C2538),LEN(D2538))=0),AND(NOT(E2538="Unknown"),ISBLANK(J2538)),AND(NOT(O2538="Unknown"),ISBLANK(R2538))),"Missing Information", INDEX(Table15[Entire Service Line Classification], MATCH(SUMIFS(Table15[Unique ID],Table15[System-Owned Portion],E2538,Table15[If Material Anything Other than "Lead" in Column E,Was Material Ever Previously Lead?],G2538,Table15[Customer-Owned Portion],O2538),Table15[Unique ID],0),0)))</f>
        <v>Non-lead</v>
      </c>
      <c r="X2538"/>
    </row>
    <row r="2539" spans="2:24" ht="30" x14ac:dyDescent="0.25">
      <c r="B2539" s="146">
        <v>63484683</v>
      </c>
      <c r="C2539" s="31" t="s">
        <v>2768</v>
      </c>
      <c r="D2539" s="31"/>
      <c r="E2539" s="44" t="s">
        <v>35</v>
      </c>
      <c r="F2539" s="43" t="s">
        <v>34</v>
      </c>
      <c r="G2539" s="84" t="s">
        <v>34</v>
      </c>
      <c r="H2539" s="31"/>
      <c r="I2539" s="31"/>
      <c r="J2539" s="84" t="s">
        <v>190</v>
      </c>
      <c r="K2539" s="31" t="s">
        <v>34</v>
      </c>
      <c r="L2539" s="31" t="s">
        <v>46</v>
      </c>
      <c r="M2539" s="169"/>
      <c r="N2539" s="148" t="s">
        <v>3033</v>
      </c>
      <c r="O2539" s="106" t="s">
        <v>35</v>
      </c>
      <c r="P2539" s="43">
        <v>2006</v>
      </c>
      <c r="Q2539" s="31">
        <v>1</v>
      </c>
      <c r="R2539" s="84" t="s">
        <v>188</v>
      </c>
      <c r="S2539" s="31" t="s">
        <v>34</v>
      </c>
      <c r="T2539" s="31"/>
      <c r="U2539" s="169"/>
      <c r="V2539" s="150"/>
      <c r="W2539" s="141" t="str" cm="1">
        <f t="array" ref="W2539">IF(SUM(LEN(B2539:V2539))=0,"",IF(OR(OR(ISBLANK(F2539),SUM(LEN(C2539),LEN(D2539))=0),AND(NOT(E2539="Unknown"),ISBLANK(J2539)),AND(NOT(O2539="Unknown"),ISBLANK(R2539))),"Missing Information", INDEX(Table15[Entire Service Line Classification], MATCH(SUMIFS(Table15[Unique ID],Table15[System-Owned Portion],E2539,Table15[If Material Anything Other than "Lead" in Column E,Was Material Ever Previously Lead?],G2539,Table15[Customer-Owned Portion],O2539),Table15[Unique ID],0),0)))</f>
        <v>Non-lead</v>
      </c>
      <c r="X2539"/>
    </row>
    <row r="2540" spans="2:24" ht="30" x14ac:dyDescent="0.25">
      <c r="B2540" s="146">
        <v>63484749</v>
      </c>
      <c r="C2540" s="31" t="s">
        <v>2769</v>
      </c>
      <c r="D2540" s="31"/>
      <c r="E2540" s="44" t="s">
        <v>35</v>
      </c>
      <c r="F2540" s="43" t="s">
        <v>34</v>
      </c>
      <c r="G2540" s="84" t="s">
        <v>34</v>
      </c>
      <c r="H2540" s="31"/>
      <c r="I2540" s="31"/>
      <c r="J2540" s="84" t="s">
        <v>190</v>
      </c>
      <c r="K2540" s="31" t="s">
        <v>34</v>
      </c>
      <c r="L2540" s="31" t="s">
        <v>46</v>
      </c>
      <c r="M2540" s="169"/>
      <c r="N2540" s="148" t="s">
        <v>3033</v>
      </c>
      <c r="O2540" s="106" t="s">
        <v>35</v>
      </c>
      <c r="P2540" s="43">
        <v>2006</v>
      </c>
      <c r="Q2540" s="31">
        <v>1</v>
      </c>
      <c r="R2540" s="84" t="s">
        <v>188</v>
      </c>
      <c r="S2540" s="31" t="s">
        <v>34</v>
      </c>
      <c r="T2540" s="31"/>
      <c r="U2540" s="169"/>
      <c r="V2540" s="150"/>
      <c r="W2540" s="141" t="str" cm="1">
        <f t="array" ref="W2540">IF(SUM(LEN(B2540:V2540))=0,"",IF(OR(OR(ISBLANK(F2540),SUM(LEN(C2540),LEN(D2540))=0),AND(NOT(E2540="Unknown"),ISBLANK(J2540)),AND(NOT(O2540="Unknown"),ISBLANK(R2540))),"Missing Information", INDEX(Table15[Entire Service Line Classification], MATCH(SUMIFS(Table15[Unique ID],Table15[System-Owned Portion],E2540,Table15[If Material Anything Other than "Lead" in Column E,Was Material Ever Previously Lead?],G2540,Table15[Customer-Owned Portion],O2540),Table15[Unique ID],0),0)))</f>
        <v>Non-lead</v>
      </c>
      <c r="X2540"/>
    </row>
    <row r="2541" spans="2:24" ht="30" x14ac:dyDescent="0.25">
      <c r="B2541" s="146">
        <v>63223940</v>
      </c>
      <c r="C2541" s="31" t="s">
        <v>2770</v>
      </c>
      <c r="D2541" s="31"/>
      <c r="E2541" s="44" t="s">
        <v>35</v>
      </c>
      <c r="F2541" s="43" t="s">
        <v>34</v>
      </c>
      <c r="G2541" s="84" t="s">
        <v>34</v>
      </c>
      <c r="H2541" s="31"/>
      <c r="I2541" s="31"/>
      <c r="J2541" s="84" t="s">
        <v>190</v>
      </c>
      <c r="K2541" s="31" t="s">
        <v>34</v>
      </c>
      <c r="L2541" s="31" t="s">
        <v>46</v>
      </c>
      <c r="M2541" s="169"/>
      <c r="N2541" s="148" t="s">
        <v>3033</v>
      </c>
      <c r="O2541" s="106" t="s">
        <v>35</v>
      </c>
      <c r="P2541" s="43">
        <v>2006</v>
      </c>
      <c r="Q2541" s="31">
        <v>1</v>
      </c>
      <c r="R2541" s="84" t="s">
        <v>188</v>
      </c>
      <c r="S2541" s="31" t="s">
        <v>34</v>
      </c>
      <c r="T2541" s="31"/>
      <c r="U2541" s="169"/>
      <c r="V2541" s="150"/>
      <c r="W2541" s="141" t="str" cm="1">
        <f t="array" ref="W2541">IF(SUM(LEN(B2541:V2541))=0,"",IF(OR(OR(ISBLANK(F2541),SUM(LEN(C2541),LEN(D2541))=0),AND(NOT(E2541="Unknown"),ISBLANK(J2541)),AND(NOT(O2541="Unknown"),ISBLANK(R2541))),"Missing Information", INDEX(Table15[Entire Service Line Classification], MATCH(SUMIFS(Table15[Unique ID],Table15[System-Owned Portion],E2541,Table15[If Material Anything Other than "Lead" in Column E,Was Material Ever Previously Lead?],G2541,Table15[Customer-Owned Portion],O2541),Table15[Unique ID],0),0)))</f>
        <v>Non-lead</v>
      </c>
      <c r="X2541"/>
    </row>
    <row r="2542" spans="2:24" ht="30" x14ac:dyDescent="0.25">
      <c r="B2542" s="146">
        <v>63113947</v>
      </c>
      <c r="C2542" s="31" t="s">
        <v>2771</v>
      </c>
      <c r="D2542" s="31"/>
      <c r="E2542" s="44" t="s">
        <v>35</v>
      </c>
      <c r="F2542" s="43" t="s">
        <v>34</v>
      </c>
      <c r="G2542" s="84" t="s">
        <v>34</v>
      </c>
      <c r="H2542" s="31"/>
      <c r="I2542" s="31"/>
      <c r="J2542" s="84" t="s">
        <v>190</v>
      </c>
      <c r="K2542" s="31" t="s">
        <v>34</v>
      </c>
      <c r="L2542" s="31" t="s">
        <v>46</v>
      </c>
      <c r="M2542" s="169"/>
      <c r="N2542" s="148" t="s">
        <v>3033</v>
      </c>
      <c r="O2542" s="106" t="s">
        <v>35</v>
      </c>
      <c r="P2542" s="43">
        <v>2006</v>
      </c>
      <c r="Q2542" s="31">
        <v>1</v>
      </c>
      <c r="R2542" s="84" t="s">
        <v>188</v>
      </c>
      <c r="S2542" s="31" t="s">
        <v>34</v>
      </c>
      <c r="T2542" s="31"/>
      <c r="U2542" s="169"/>
      <c r="V2542" s="150"/>
      <c r="W2542" s="141" t="str" cm="1">
        <f t="array" ref="W2542">IF(SUM(LEN(B2542:V2542))=0,"",IF(OR(OR(ISBLANK(F2542),SUM(LEN(C2542),LEN(D2542))=0),AND(NOT(E2542="Unknown"),ISBLANK(J2542)),AND(NOT(O2542="Unknown"),ISBLANK(R2542))),"Missing Information", INDEX(Table15[Entire Service Line Classification], MATCH(SUMIFS(Table15[Unique ID],Table15[System-Owned Portion],E2542,Table15[If Material Anything Other than "Lead" in Column E,Was Material Ever Previously Lead?],G2542,Table15[Customer-Owned Portion],O2542),Table15[Unique ID],0),0)))</f>
        <v>Non-lead</v>
      </c>
      <c r="X2542"/>
    </row>
    <row r="2543" spans="2:24" ht="30" x14ac:dyDescent="0.25">
      <c r="B2543" s="146">
        <v>63484752</v>
      </c>
      <c r="C2543" s="31" t="s">
        <v>2772</v>
      </c>
      <c r="D2543" s="31"/>
      <c r="E2543" s="44" t="s">
        <v>35</v>
      </c>
      <c r="F2543" s="43" t="s">
        <v>34</v>
      </c>
      <c r="G2543" s="84" t="s">
        <v>34</v>
      </c>
      <c r="H2543" s="31"/>
      <c r="I2543" s="31"/>
      <c r="J2543" s="84" t="s">
        <v>190</v>
      </c>
      <c r="K2543" s="31" t="s">
        <v>34</v>
      </c>
      <c r="L2543" s="31" t="s">
        <v>46</v>
      </c>
      <c r="M2543" s="169"/>
      <c r="N2543" s="148" t="s">
        <v>3033</v>
      </c>
      <c r="O2543" s="106" t="s">
        <v>35</v>
      </c>
      <c r="P2543" s="43">
        <v>2006</v>
      </c>
      <c r="Q2543" s="31">
        <v>1</v>
      </c>
      <c r="R2543" s="84" t="s">
        <v>188</v>
      </c>
      <c r="S2543" s="31" t="s">
        <v>34</v>
      </c>
      <c r="T2543" s="31"/>
      <c r="U2543" s="169"/>
      <c r="V2543" s="150"/>
      <c r="W2543" s="141" t="str" cm="1">
        <f t="array" ref="W2543">IF(SUM(LEN(B2543:V2543))=0,"",IF(OR(OR(ISBLANK(F2543),SUM(LEN(C2543),LEN(D2543))=0),AND(NOT(E2543="Unknown"),ISBLANK(J2543)),AND(NOT(O2543="Unknown"),ISBLANK(R2543))),"Missing Information", INDEX(Table15[Entire Service Line Classification], MATCH(SUMIFS(Table15[Unique ID],Table15[System-Owned Portion],E2543,Table15[If Material Anything Other than "Lead" in Column E,Was Material Ever Previously Lead?],G2543,Table15[Customer-Owned Portion],O2543),Table15[Unique ID],0),0)))</f>
        <v>Non-lead</v>
      </c>
      <c r="X2543"/>
    </row>
    <row r="2544" spans="2:24" ht="30" x14ac:dyDescent="0.25">
      <c r="B2544" s="146">
        <v>65377523</v>
      </c>
      <c r="C2544" s="31" t="s">
        <v>2773</v>
      </c>
      <c r="D2544" s="31"/>
      <c r="E2544" s="44" t="s">
        <v>35</v>
      </c>
      <c r="F2544" s="43" t="s">
        <v>34</v>
      </c>
      <c r="G2544" s="84" t="s">
        <v>34</v>
      </c>
      <c r="H2544" s="31"/>
      <c r="I2544" s="31"/>
      <c r="J2544" s="84" t="s">
        <v>190</v>
      </c>
      <c r="K2544" s="31" t="s">
        <v>34</v>
      </c>
      <c r="L2544" s="31" t="s">
        <v>46</v>
      </c>
      <c r="M2544" s="169"/>
      <c r="N2544" s="148" t="s">
        <v>3033</v>
      </c>
      <c r="O2544" s="106" t="s">
        <v>35</v>
      </c>
      <c r="P2544" s="43">
        <v>2006</v>
      </c>
      <c r="Q2544" s="31">
        <v>1</v>
      </c>
      <c r="R2544" s="84" t="s">
        <v>188</v>
      </c>
      <c r="S2544" s="31" t="s">
        <v>34</v>
      </c>
      <c r="T2544" s="31"/>
      <c r="U2544" s="169"/>
      <c r="V2544" s="150"/>
      <c r="W2544" s="141" t="str" cm="1">
        <f t="array" ref="W2544">IF(SUM(LEN(B2544:V2544))=0,"",IF(OR(OR(ISBLANK(F2544),SUM(LEN(C2544),LEN(D2544))=0),AND(NOT(E2544="Unknown"),ISBLANK(J2544)),AND(NOT(O2544="Unknown"),ISBLANK(R2544))),"Missing Information", INDEX(Table15[Entire Service Line Classification], MATCH(SUMIFS(Table15[Unique ID],Table15[System-Owned Portion],E2544,Table15[If Material Anything Other than "Lead" in Column E,Was Material Ever Previously Lead?],G2544,Table15[Customer-Owned Portion],O2544),Table15[Unique ID],0),0)))</f>
        <v>Non-lead</v>
      </c>
      <c r="X2544"/>
    </row>
    <row r="2545" spans="2:24" ht="30" x14ac:dyDescent="0.25">
      <c r="B2545" s="146">
        <v>63484682</v>
      </c>
      <c r="C2545" s="31" t="s">
        <v>2774</v>
      </c>
      <c r="D2545" s="31"/>
      <c r="E2545" s="44" t="s">
        <v>35</v>
      </c>
      <c r="F2545" s="43" t="s">
        <v>34</v>
      </c>
      <c r="G2545" s="84" t="s">
        <v>34</v>
      </c>
      <c r="H2545" s="31"/>
      <c r="I2545" s="31"/>
      <c r="J2545" s="84" t="s">
        <v>190</v>
      </c>
      <c r="K2545" s="31" t="s">
        <v>34</v>
      </c>
      <c r="L2545" s="31" t="s">
        <v>46</v>
      </c>
      <c r="M2545" s="169"/>
      <c r="N2545" s="148" t="s">
        <v>3033</v>
      </c>
      <c r="O2545" s="106" t="s">
        <v>35</v>
      </c>
      <c r="P2545" s="43">
        <v>2006</v>
      </c>
      <c r="Q2545" s="31">
        <v>1</v>
      </c>
      <c r="R2545" s="84" t="s">
        <v>188</v>
      </c>
      <c r="S2545" s="31" t="s">
        <v>34</v>
      </c>
      <c r="T2545" s="31"/>
      <c r="U2545" s="169"/>
      <c r="V2545" s="150"/>
      <c r="W2545" s="141" t="str" cm="1">
        <f t="array" ref="W2545">IF(SUM(LEN(B2545:V2545))=0,"",IF(OR(OR(ISBLANK(F2545),SUM(LEN(C2545),LEN(D2545))=0),AND(NOT(E2545="Unknown"),ISBLANK(J2545)),AND(NOT(O2545="Unknown"),ISBLANK(R2545))),"Missing Information", INDEX(Table15[Entire Service Line Classification], MATCH(SUMIFS(Table15[Unique ID],Table15[System-Owned Portion],E2545,Table15[If Material Anything Other than "Lead" in Column E,Was Material Ever Previously Lead?],G2545,Table15[Customer-Owned Portion],O2545),Table15[Unique ID],0),0)))</f>
        <v>Non-lead</v>
      </c>
      <c r="X2545"/>
    </row>
    <row r="2546" spans="2:24" ht="30" x14ac:dyDescent="0.25">
      <c r="B2546" s="146">
        <v>54229737</v>
      </c>
      <c r="C2546" s="31" t="s">
        <v>2775</v>
      </c>
      <c r="D2546" s="31"/>
      <c r="E2546" s="44" t="s">
        <v>35</v>
      </c>
      <c r="F2546" s="43" t="s">
        <v>34</v>
      </c>
      <c r="G2546" s="84" t="s">
        <v>34</v>
      </c>
      <c r="H2546" s="31"/>
      <c r="I2546" s="31"/>
      <c r="J2546" s="84" t="s">
        <v>190</v>
      </c>
      <c r="K2546" s="31" t="s">
        <v>34</v>
      </c>
      <c r="L2546" s="31" t="s">
        <v>46</v>
      </c>
      <c r="M2546" s="169"/>
      <c r="N2546" s="148" t="s">
        <v>3033</v>
      </c>
      <c r="O2546" s="106" t="s">
        <v>35</v>
      </c>
      <c r="P2546" s="43">
        <v>2006</v>
      </c>
      <c r="Q2546" s="31">
        <v>1</v>
      </c>
      <c r="R2546" s="84" t="s">
        <v>188</v>
      </c>
      <c r="S2546" s="31" t="s">
        <v>34</v>
      </c>
      <c r="T2546" s="31"/>
      <c r="U2546" s="169"/>
      <c r="V2546" s="150"/>
      <c r="W2546" s="141" t="str" cm="1">
        <f t="array" ref="W2546">IF(SUM(LEN(B2546:V2546))=0,"",IF(OR(OR(ISBLANK(F2546),SUM(LEN(C2546),LEN(D2546))=0),AND(NOT(E2546="Unknown"),ISBLANK(J2546)),AND(NOT(O2546="Unknown"),ISBLANK(R2546))),"Missing Information", INDEX(Table15[Entire Service Line Classification], MATCH(SUMIFS(Table15[Unique ID],Table15[System-Owned Portion],E2546,Table15[If Material Anything Other than "Lead" in Column E,Was Material Ever Previously Lead?],G2546,Table15[Customer-Owned Portion],O2546),Table15[Unique ID],0),0)))</f>
        <v>Non-lead</v>
      </c>
      <c r="X2546"/>
    </row>
    <row r="2547" spans="2:24" ht="30" x14ac:dyDescent="0.25">
      <c r="B2547" s="146">
        <v>63484671</v>
      </c>
      <c r="C2547" s="31" t="s">
        <v>2776</v>
      </c>
      <c r="D2547" s="31"/>
      <c r="E2547" s="44" t="s">
        <v>35</v>
      </c>
      <c r="F2547" s="43" t="s">
        <v>34</v>
      </c>
      <c r="G2547" s="84" t="s">
        <v>34</v>
      </c>
      <c r="H2547" s="31"/>
      <c r="I2547" s="31"/>
      <c r="J2547" s="84" t="s">
        <v>190</v>
      </c>
      <c r="K2547" s="31" t="s">
        <v>34</v>
      </c>
      <c r="L2547" s="31" t="s">
        <v>46</v>
      </c>
      <c r="M2547" s="169"/>
      <c r="N2547" s="148" t="s">
        <v>3033</v>
      </c>
      <c r="O2547" s="106" t="s">
        <v>35</v>
      </c>
      <c r="P2547" s="43">
        <v>2006</v>
      </c>
      <c r="Q2547" s="31">
        <v>1</v>
      </c>
      <c r="R2547" s="84" t="s">
        <v>188</v>
      </c>
      <c r="S2547" s="31" t="s">
        <v>34</v>
      </c>
      <c r="T2547" s="31"/>
      <c r="U2547" s="169"/>
      <c r="V2547" s="150"/>
      <c r="W2547" s="141" t="str" cm="1">
        <f t="array" ref="W2547">IF(SUM(LEN(B2547:V2547))=0,"",IF(OR(OR(ISBLANK(F2547),SUM(LEN(C2547),LEN(D2547))=0),AND(NOT(E2547="Unknown"),ISBLANK(J2547)),AND(NOT(O2547="Unknown"),ISBLANK(R2547))),"Missing Information", INDEX(Table15[Entire Service Line Classification], MATCH(SUMIFS(Table15[Unique ID],Table15[System-Owned Portion],E2547,Table15[If Material Anything Other than "Lead" in Column E,Was Material Ever Previously Lead?],G2547,Table15[Customer-Owned Portion],O2547),Table15[Unique ID],0),0)))</f>
        <v>Non-lead</v>
      </c>
      <c r="X2547"/>
    </row>
    <row r="2548" spans="2:24" ht="30" x14ac:dyDescent="0.25">
      <c r="B2548" s="146">
        <v>65377535</v>
      </c>
      <c r="C2548" s="31" t="s">
        <v>2777</v>
      </c>
      <c r="D2548" s="31"/>
      <c r="E2548" s="44" t="s">
        <v>35</v>
      </c>
      <c r="F2548" s="43" t="s">
        <v>34</v>
      </c>
      <c r="G2548" s="84" t="s">
        <v>34</v>
      </c>
      <c r="H2548" s="31"/>
      <c r="I2548" s="31"/>
      <c r="J2548" s="84" t="s">
        <v>190</v>
      </c>
      <c r="K2548" s="31" t="s">
        <v>34</v>
      </c>
      <c r="L2548" s="31" t="s">
        <v>46</v>
      </c>
      <c r="M2548" s="169"/>
      <c r="N2548" s="148" t="s">
        <v>3033</v>
      </c>
      <c r="O2548" s="106" t="s">
        <v>35</v>
      </c>
      <c r="P2548" s="43">
        <v>2006</v>
      </c>
      <c r="Q2548" s="31">
        <v>1</v>
      </c>
      <c r="R2548" s="84" t="s">
        <v>188</v>
      </c>
      <c r="S2548" s="31" t="s">
        <v>34</v>
      </c>
      <c r="T2548" s="31"/>
      <c r="U2548" s="169"/>
      <c r="V2548" s="150"/>
      <c r="W2548" s="141" t="str" cm="1">
        <f t="array" ref="W2548">IF(SUM(LEN(B2548:V2548))=0,"",IF(OR(OR(ISBLANK(F2548),SUM(LEN(C2548),LEN(D2548))=0),AND(NOT(E2548="Unknown"),ISBLANK(J2548)),AND(NOT(O2548="Unknown"),ISBLANK(R2548))),"Missing Information", INDEX(Table15[Entire Service Line Classification], MATCH(SUMIFS(Table15[Unique ID],Table15[System-Owned Portion],E2548,Table15[If Material Anything Other than "Lead" in Column E,Was Material Ever Previously Lead?],G2548,Table15[Customer-Owned Portion],O2548),Table15[Unique ID],0),0)))</f>
        <v>Non-lead</v>
      </c>
      <c r="X2548"/>
    </row>
    <row r="2549" spans="2:24" ht="30" x14ac:dyDescent="0.25">
      <c r="B2549" s="146">
        <v>86102301</v>
      </c>
      <c r="C2549" s="31" t="s">
        <v>2778</v>
      </c>
      <c r="D2549" s="31"/>
      <c r="E2549" s="44" t="s">
        <v>35</v>
      </c>
      <c r="F2549" s="43" t="s">
        <v>34</v>
      </c>
      <c r="G2549" s="84" t="s">
        <v>34</v>
      </c>
      <c r="H2549" s="31"/>
      <c r="I2549" s="31"/>
      <c r="J2549" s="84" t="s">
        <v>190</v>
      </c>
      <c r="K2549" s="31" t="s">
        <v>34</v>
      </c>
      <c r="L2549" s="31" t="s">
        <v>46</v>
      </c>
      <c r="M2549" s="169"/>
      <c r="N2549" s="148" t="s">
        <v>3033</v>
      </c>
      <c r="O2549" s="106" t="s">
        <v>35</v>
      </c>
      <c r="P2549" s="43">
        <v>2006</v>
      </c>
      <c r="Q2549" s="31">
        <v>1</v>
      </c>
      <c r="R2549" s="84" t="s">
        <v>188</v>
      </c>
      <c r="S2549" s="31" t="s">
        <v>34</v>
      </c>
      <c r="T2549" s="31"/>
      <c r="U2549" s="169"/>
      <c r="V2549" s="150"/>
      <c r="W2549" s="141" t="str" cm="1">
        <f t="array" ref="W2549">IF(SUM(LEN(B2549:V2549))=0,"",IF(OR(OR(ISBLANK(F2549),SUM(LEN(C2549),LEN(D2549))=0),AND(NOT(E2549="Unknown"),ISBLANK(J2549)),AND(NOT(O2549="Unknown"),ISBLANK(R2549))),"Missing Information", INDEX(Table15[Entire Service Line Classification], MATCH(SUMIFS(Table15[Unique ID],Table15[System-Owned Portion],E2549,Table15[If Material Anything Other than "Lead" in Column E,Was Material Ever Previously Lead?],G2549,Table15[Customer-Owned Portion],O2549),Table15[Unique ID],0),0)))</f>
        <v>Non-lead</v>
      </c>
      <c r="X2549"/>
    </row>
    <row r="2550" spans="2:24" ht="30" x14ac:dyDescent="0.25">
      <c r="B2550" s="146">
        <v>67765124</v>
      </c>
      <c r="C2550" s="31" t="s">
        <v>2779</v>
      </c>
      <c r="D2550" s="31"/>
      <c r="E2550" s="44" t="s">
        <v>35</v>
      </c>
      <c r="F2550" s="43" t="s">
        <v>34</v>
      </c>
      <c r="G2550" s="84" t="s">
        <v>34</v>
      </c>
      <c r="H2550" s="31"/>
      <c r="I2550" s="31"/>
      <c r="J2550" s="84" t="s">
        <v>190</v>
      </c>
      <c r="K2550" s="31" t="s">
        <v>34</v>
      </c>
      <c r="L2550" s="31" t="s">
        <v>46</v>
      </c>
      <c r="M2550" s="169"/>
      <c r="N2550" s="148" t="s">
        <v>3033</v>
      </c>
      <c r="O2550" s="106" t="s">
        <v>35</v>
      </c>
      <c r="P2550" s="43">
        <v>2006</v>
      </c>
      <c r="Q2550" s="31">
        <v>1</v>
      </c>
      <c r="R2550" s="84" t="s">
        <v>188</v>
      </c>
      <c r="S2550" s="31" t="s">
        <v>34</v>
      </c>
      <c r="T2550" s="31"/>
      <c r="U2550" s="169"/>
      <c r="V2550" s="150"/>
      <c r="W2550" s="141" t="str" cm="1">
        <f t="array" ref="W2550">IF(SUM(LEN(B2550:V2550))=0,"",IF(OR(OR(ISBLANK(F2550),SUM(LEN(C2550),LEN(D2550))=0),AND(NOT(E2550="Unknown"),ISBLANK(J2550)),AND(NOT(O2550="Unknown"),ISBLANK(R2550))),"Missing Information", INDEX(Table15[Entire Service Line Classification], MATCH(SUMIFS(Table15[Unique ID],Table15[System-Owned Portion],E2550,Table15[If Material Anything Other than "Lead" in Column E,Was Material Ever Previously Lead?],G2550,Table15[Customer-Owned Portion],O2550),Table15[Unique ID],0),0)))</f>
        <v>Non-lead</v>
      </c>
      <c r="X2550"/>
    </row>
    <row r="2551" spans="2:24" ht="30" x14ac:dyDescent="0.25">
      <c r="B2551" s="146">
        <v>65377517</v>
      </c>
      <c r="C2551" s="31" t="s">
        <v>2780</v>
      </c>
      <c r="D2551" s="31"/>
      <c r="E2551" s="44" t="s">
        <v>35</v>
      </c>
      <c r="F2551" s="43" t="s">
        <v>34</v>
      </c>
      <c r="G2551" s="84" t="s">
        <v>34</v>
      </c>
      <c r="H2551" s="31"/>
      <c r="I2551" s="31"/>
      <c r="J2551" s="84" t="s">
        <v>190</v>
      </c>
      <c r="K2551" s="31" t="s">
        <v>34</v>
      </c>
      <c r="L2551" s="31" t="s">
        <v>46</v>
      </c>
      <c r="M2551" s="169"/>
      <c r="N2551" s="148" t="s">
        <v>3033</v>
      </c>
      <c r="O2551" s="106" t="s">
        <v>35</v>
      </c>
      <c r="P2551" s="43">
        <v>2006</v>
      </c>
      <c r="Q2551" s="31">
        <v>1</v>
      </c>
      <c r="R2551" s="84" t="s">
        <v>188</v>
      </c>
      <c r="S2551" s="31" t="s">
        <v>34</v>
      </c>
      <c r="T2551" s="31"/>
      <c r="U2551" s="169"/>
      <c r="V2551" s="150"/>
      <c r="W2551" s="141" t="str" cm="1">
        <f t="array" ref="W2551">IF(SUM(LEN(B2551:V2551))=0,"",IF(OR(OR(ISBLANK(F2551),SUM(LEN(C2551),LEN(D2551))=0),AND(NOT(E2551="Unknown"),ISBLANK(J2551)),AND(NOT(O2551="Unknown"),ISBLANK(R2551))),"Missing Information", INDEX(Table15[Entire Service Line Classification], MATCH(SUMIFS(Table15[Unique ID],Table15[System-Owned Portion],E2551,Table15[If Material Anything Other than "Lead" in Column E,Was Material Ever Previously Lead?],G2551,Table15[Customer-Owned Portion],O2551),Table15[Unique ID],0),0)))</f>
        <v>Non-lead</v>
      </c>
      <c r="X2551"/>
    </row>
    <row r="2552" spans="2:24" ht="30" x14ac:dyDescent="0.25">
      <c r="B2552" s="146">
        <v>88106467</v>
      </c>
      <c r="C2552" s="31" t="s">
        <v>2781</v>
      </c>
      <c r="D2552" s="31"/>
      <c r="E2552" s="44" t="s">
        <v>35</v>
      </c>
      <c r="F2552" s="43" t="s">
        <v>34</v>
      </c>
      <c r="G2552" s="84" t="s">
        <v>34</v>
      </c>
      <c r="H2552" s="31"/>
      <c r="I2552" s="31"/>
      <c r="J2552" s="84" t="s">
        <v>190</v>
      </c>
      <c r="K2552" s="31" t="s">
        <v>34</v>
      </c>
      <c r="L2552" s="31" t="s">
        <v>46</v>
      </c>
      <c r="M2552" s="169"/>
      <c r="N2552" s="148" t="s">
        <v>3033</v>
      </c>
      <c r="O2552" s="106" t="s">
        <v>35</v>
      </c>
      <c r="P2552" s="43">
        <v>2006</v>
      </c>
      <c r="Q2552" s="31">
        <v>1</v>
      </c>
      <c r="R2552" s="84" t="s">
        <v>188</v>
      </c>
      <c r="S2552" s="31" t="s">
        <v>34</v>
      </c>
      <c r="T2552" s="31"/>
      <c r="U2552" s="169"/>
      <c r="V2552" s="150"/>
      <c r="W2552" s="141" t="str" cm="1">
        <f t="array" ref="W2552">IF(SUM(LEN(B2552:V2552))=0,"",IF(OR(OR(ISBLANK(F2552),SUM(LEN(C2552),LEN(D2552))=0),AND(NOT(E2552="Unknown"),ISBLANK(J2552)),AND(NOT(O2552="Unknown"),ISBLANK(R2552))),"Missing Information", INDEX(Table15[Entire Service Line Classification], MATCH(SUMIFS(Table15[Unique ID],Table15[System-Owned Portion],E2552,Table15[If Material Anything Other than "Lead" in Column E,Was Material Ever Previously Lead?],G2552,Table15[Customer-Owned Portion],O2552),Table15[Unique ID],0),0)))</f>
        <v>Non-lead</v>
      </c>
      <c r="X2552"/>
    </row>
    <row r="2553" spans="2:24" ht="30" x14ac:dyDescent="0.25">
      <c r="B2553" s="146">
        <v>63019405</v>
      </c>
      <c r="C2553" s="31" t="s">
        <v>2782</v>
      </c>
      <c r="D2553" s="31"/>
      <c r="E2553" s="44" t="s">
        <v>35</v>
      </c>
      <c r="F2553" s="43" t="s">
        <v>34</v>
      </c>
      <c r="G2553" s="84" t="s">
        <v>34</v>
      </c>
      <c r="H2553" s="31"/>
      <c r="I2553" s="31"/>
      <c r="J2553" s="84" t="s">
        <v>190</v>
      </c>
      <c r="K2553" s="31" t="s">
        <v>34</v>
      </c>
      <c r="L2553" s="31" t="s">
        <v>46</v>
      </c>
      <c r="M2553" s="169"/>
      <c r="N2553" s="148" t="s">
        <v>3033</v>
      </c>
      <c r="O2553" s="106" t="s">
        <v>35</v>
      </c>
      <c r="P2553" s="43">
        <v>2006</v>
      </c>
      <c r="Q2553" s="31">
        <v>1</v>
      </c>
      <c r="R2553" s="84" t="s">
        <v>188</v>
      </c>
      <c r="S2553" s="31" t="s">
        <v>34</v>
      </c>
      <c r="T2553" s="31"/>
      <c r="U2553" s="169"/>
      <c r="V2553" s="150"/>
      <c r="W2553" s="141" t="str" cm="1">
        <f t="array" ref="W2553">IF(SUM(LEN(B2553:V2553))=0,"",IF(OR(OR(ISBLANK(F2553),SUM(LEN(C2553),LEN(D2553))=0),AND(NOT(E2553="Unknown"),ISBLANK(J2553)),AND(NOT(O2553="Unknown"),ISBLANK(R2553))),"Missing Information", INDEX(Table15[Entire Service Line Classification], MATCH(SUMIFS(Table15[Unique ID],Table15[System-Owned Portion],E2553,Table15[If Material Anything Other than "Lead" in Column E,Was Material Ever Previously Lead?],G2553,Table15[Customer-Owned Portion],O2553),Table15[Unique ID],0),0)))</f>
        <v>Non-lead</v>
      </c>
      <c r="X2553"/>
    </row>
    <row r="2554" spans="2:24" ht="30" x14ac:dyDescent="0.25">
      <c r="B2554" s="146">
        <v>66841728</v>
      </c>
      <c r="C2554" s="31" t="s">
        <v>2783</v>
      </c>
      <c r="D2554" s="31"/>
      <c r="E2554" s="44" t="s">
        <v>35</v>
      </c>
      <c r="F2554" s="43" t="s">
        <v>34</v>
      </c>
      <c r="G2554" s="84" t="s">
        <v>34</v>
      </c>
      <c r="H2554" s="31"/>
      <c r="I2554" s="31"/>
      <c r="J2554" s="84" t="s">
        <v>190</v>
      </c>
      <c r="K2554" s="31" t="s">
        <v>34</v>
      </c>
      <c r="L2554" s="31" t="s">
        <v>46</v>
      </c>
      <c r="M2554" s="169"/>
      <c r="N2554" s="148" t="s">
        <v>3033</v>
      </c>
      <c r="O2554" s="106" t="s">
        <v>35</v>
      </c>
      <c r="P2554" s="43">
        <v>2006</v>
      </c>
      <c r="Q2554" s="31">
        <v>1</v>
      </c>
      <c r="R2554" s="84" t="s">
        <v>188</v>
      </c>
      <c r="S2554" s="31" t="s">
        <v>34</v>
      </c>
      <c r="T2554" s="31"/>
      <c r="U2554" s="169"/>
      <c r="V2554" s="150"/>
      <c r="W2554" s="141" t="str" cm="1">
        <f t="array" ref="W2554">IF(SUM(LEN(B2554:V2554))=0,"",IF(OR(OR(ISBLANK(F2554),SUM(LEN(C2554),LEN(D2554))=0),AND(NOT(E2554="Unknown"),ISBLANK(J2554)),AND(NOT(O2554="Unknown"),ISBLANK(R2554))),"Missing Information", INDEX(Table15[Entire Service Line Classification], MATCH(SUMIFS(Table15[Unique ID],Table15[System-Owned Portion],E2554,Table15[If Material Anything Other than "Lead" in Column E,Was Material Ever Previously Lead?],G2554,Table15[Customer-Owned Portion],O2554),Table15[Unique ID],0),0)))</f>
        <v>Non-lead</v>
      </c>
      <c r="X2554"/>
    </row>
    <row r="2555" spans="2:24" ht="30" x14ac:dyDescent="0.25">
      <c r="B2555" s="146">
        <v>63484729</v>
      </c>
      <c r="C2555" s="31" t="s">
        <v>2784</v>
      </c>
      <c r="D2555" s="31"/>
      <c r="E2555" s="44" t="s">
        <v>35</v>
      </c>
      <c r="F2555" s="43" t="s">
        <v>34</v>
      </c>
      <c r="G2555" s="84" t="s">
        <v>34</v>
      </c>
      <c r="H2555" s="31"/>
      <c r="I2555" s="31"/>
      <c r="J2555" s="84" t="s">
        <v>190</v>
      </c>
      <c r="K2555" s="31" t="s">
        <v>34</v>
      </c>
      <c r="L2555" s="31" t="s">
        <v>46</v>
      </c>
      <c r="M2555" s="169"/>
      <c r="N2555" s="148" t="s">
        <v>3033</v>
      </c>
      <c r="O2555" s="106" t="s">
        <v>35</v>
      </c>
      <c r="P2555" s="43">
        <v>2006</v>
      </c>
      <c r="Q2555" s="31">
        <v>1</v>
      </c>
      <c r="R2555" s="84" t="s">
        <v>188</v>
      </c>
      <c r="S2555" s="31" t="s">
        <v>34</v>
      </c>
      <c r="T2555" s="31"/>
      <c r="U2555" s="169"/>
      <c r="V2555" s="150"/>
      <c r="W2555" s="141" t="str" cm="1">
        <f t="array" ref="W2555">IF(SUM(LEN(B2555:V2555))=0,"",IF(OR(OR(ISBLANK(F2555),SUM(LEN(C2555),LEN(D2555))=0),AND(NOT(E2555="Unknown"),ISBLANK(J2555)),AND(NOT(O2555="Unknown"),ISBLANK(R2555))),"Missing Information", INDEX(Table15[Entire Service Line Classification], MATCH(SUMIFS(Table15[Unique ID],Table15[System-Owned Portion],E2555,Table15[If Material Anything Other than "Lead" in Column E,Was Material Ever Previously Lead?],G2555,Table15[Customer-Owned Portion],O2555),Table15[Unique ID],0),0)))</f>
        <v>Non-lead</v>
      </c>
      <c r="X2555"/>
    </row>
    <row r="2556" spans="2:24" ht="30" x14ac:dyDescent="0.25">
      <c r="B2556" s="146">
        <v>63484712</v>
      </c>
      <c r="C2556" s="31" t="s">
        <v>2785</v>
      </c>
      <c r="D2556" s="31"/>
      <c r="E2556" s="44" t="s">
        <v>35</v>
      </c>
      <c r="F2556" s="43" t="s">
        <v>34</v>
      </c>
      <c r="G2556" s="84" t="s">
        <v>34</v>
      </c>
      <c r="H2556" s="31"/>
      <c r="I2556" s="31"/>
      <c r="J2556" s="84" t="s">
        <v>190</v>
      </c>
      <c r="K2556" s="31" t="s">
        <v>34</v>
      </c>
      <c r="L2556" s="31" t="s">
        <v>46</v>
      </c>
      <c r="M2556" s="169"/>
      <c r="N2556" s="148" t="s">
        <v>3033</v>
      </c>
      <c r="O2556" s="106" t="s">
        <v>35</v>
      </c>
      <c r="P2556" s="43">
        <v>2006</v>
      </c>
      <c r="Q2556" s="31">
        <v>1</v>
      </c>
      <c r="R2556" s="84" t="s">
        <v>188</v>
      </c>
      <c r="S2556" s="31" t="s">
        <v>34</v>
      </c>
      <c r="T2556" s="31"/>
      <c r="U2556" s="169"/>
      <c r="V2556" s="150"/>
      <c r="W2556" s="141" t="str" cm="1">
        <f t="array" ref="W2556">IF(SUM(LEN(B2556:V2556))=0,"",IF(OR(OR(ISBLANK(F2556),SUM(LEN(C2556),LEN(D2556))=0),AND(NOT(E2556="Unknown"),ISBLANK(J2556)),AND(NOT(O2556="Unknown"),ISBLANK(R2556))),"Missing Information", INDEX(Table15[Entire Service Line Classification], MATCH(SUMIFS(Table15[Unique ID],Table15[System-Owned Portion],E2556,Table15[If Material Anything Other than "Lead" in Column E,Was Material Ever Previously Lead?],G2556,Table15[Customer-Owned Portion],O2556),Table15[Unique ID],0),0)))</f>
        <v>Non-lead</v>
      </c>
      <c r="X2556"/>
    </row>
    <row r="2557" spans="2:24" ht="30" x14ac:dyDescent="0.25">
      <c r="B2557" s="146">
        <v>63019392</v>
      </c>
      <c r="C2557" s="31" t="s">
        <v>2786</v>
      </c>
      <c r="D2557" s="31"/>
      <c r="E2557" s="44" t="s">
        <v>35</v>
      </c>
      <c r="F2557" s="43" t="s">
        <v>34</v>
      </c>
      <c r="G2557" s="84" t="s">
        <v>34</v>
      </c>
      <c r="H2557" s="31"/>
      <c r="I2557" s="31"/>
      <c r="J2557" s="84" t="s">
        <v>190</v>
      </c>
      <c r="K2557" s="31" t="s">
        <v>34</v>
      </c>
      <c r="L2557" s="31" t="s">
        <v>46</v>
      </c>
      <c r="M2557" s="169"/>
      <c r="N2557" s="148" t="s">
        <v>3033</v>
      </c>
      <c r="O2557" s="106" t="s">
        <v>35</v>
      </c>
      <c r="P2557" s="43">
        <v>2006</v>
      </c>
      <c r="Q2557" s="31">
        <v>1</v>
      </c>
      <c r="R2557" s="84" t="s">
        <v>188</v>
      </c>
      <c r="S2557" s="31" t="s">
        <v>34</v>
      </c>
      <c r="T2557" s="31"/>
      <c r="U2557" s="169"/>
      <c r="V2557" s="150"/>
      <c r="W2557" s="141" t="str" cm="1">
        <f t="array" ref="W2557">IF(SUM(LEN(B2557:V2557))=0,"",IF(OR(OR(ISBLANK(F2557),SUM(LEN(C2557),LEN(D2557))=0),AND(NOT(E2557="Unknown"),ISBLANK(J2557)),AND(NOT(O2557="Unknown"),ISBLANK(R2557))),"Missing Information", INDEX(Table15[Entire Service Line Classification], MATCH(SUMIFS(Table15[Unique ID],Table15[System-Owned Portion],E2557,Table15[If Material Anything Other than "Lead" in Column E,Was Material Ever Previously Lead?],G2557,Table15[Customer-Owned Portion],O2557),Table15[Unique ID],0),0)))</f>
        <v>Non-lead</v>
      </c>
      <c r="X2557"/>
    </row>
    <row r="2558" spans="2:24" ht="30" x14ac:dyDescent="0.25">
      <c r="B2558" s="146">
        <v>52882465</v>
      </c>
      <c r="C2558" s="31" t="s">
        <v>2787</v>
      </c>
      <c r="D2558" s="31"/>
      <c r="E2558" s="44" t="s">
        <v>35</v>
      </c>
      <c r="F2558" s="43" t="s">
        <v>34</v>
      </c>
      <c r="G2558" s="84" t="s">
        <v>34</v>
      </c>
      <c r="H2558" s="31"/>
      <c r="I2558" s="31"/>
      <c r="J2558" s="84" t="s">
        <v>190</v>
      </c>
      <c r="K2558" s="31" t="s">
        <v>34</v>
      </c>
      <c r="L2558" s="31" t="s">
        <v>46</v>
      </c>
      <c r="M2558" s="169"/>
      <c r="N2558" s="148" t="s">
        <v>3033</v>
      </c>
      <c r="O2558" s="106" t="s">
        <v>35</v>
      </c>
      <c r="P2558" s="43">
        <v>2006</v>
      </c>
      <c r="Q2558" s="31">
        <v>1</v>
      </c>
      <c r="R2558" s="84" t="s">
        <v>188</v>
      </c>
      <c r="S2558" s="31" t="s">
        <v>34</v>
      </c>
      <c r="T2558" s="31"/>
      <c r="U2558" s="169"/>
      <c r="V2558" s="150"/>
      <c r="W2558" s="141" t="str" cm="1">
        <f t="array" ref="W2558">IF(SUM(LEN(B2558:V2558))=0,"",IF(OR(OR(ISBLANK(F2558),SUM(LEN(C2558),LEN(D2558))=0),AND(NOT(E2558="Unknown"),ISBLANK(J2558)),AND(NOT(O2558="Unknown"),ISBLANK(R2558))),"Missing Information", INDEX(Table15[Entire Service Line Classification], MATCH(SUMIFS(Table15[Unique ID],Table15[System-Owned Portion],E2558,Table15[If Material Anything Other than "Lead" in Column E,Was Material Ever Previously Lead?],G2558,Table15[Customer-Owned Portion],O2558),Table15[Unique ID],0),0)))</f>
        <v>Non-lead</v>
      </c>
      <c r="X2558"/>
    </row>
    <row r="2559" spans="2:24" ht="30" x14ac:dyDescent="0.25">
      <c r="B2559" s="146">
        <v>58906502</v>
      </c>
      <c r="C2559" s="31" t="s">
        <v>2788</v>
      </c>
      <c r="D2559" s="31"/>
      <c r="E2559" s="44" t="s">
        <v>35</v>
      </c>
      <c r="F2559" s="43" t="s">
        <v>34</v>
      </c>
      <c r="G2559" s="84" t="s">
        <v>34</v>
      </c>
      <c r="H2559" s="31"/>
      <c r="I2559" s="31"/>
      <c r="J2559" s="84" t="s">
        <v>190</v>
      </c>
      <c r="K2559" s="31" t="s">
        <v>34</v>
      </c>
      <c r="L2559" s="31" t="s">
        <v>46</v>
      </c>
      <c r="M2559" s="169"/>
      <c r="N2559" s="148" t="s">
        <v>3033</v>
      </c>
      <c r="O2559" s="106" t="s">
        <v>35</v>
      </c>
      <c r="P2559" s="43">
        <v>2007</v>
      </c>
      <c r="Q2559" s="31">
        <v>1</v>
      </c>
      <c r="R2559" s="84" t="s">
        <v>188</v>
      </c>
      <c r="S2559" s="31" t="s">
        <v>34</v>
      </c>
      <c r="T2559" s="31"/>
      <c r="U2559" s="169"/>
      <c r="V2559" s="150"/>
      <c r="W2559" s="141" t="str" cm="1">
        <f t="array" ref="W2559">IF(SUM(LEN(B2559:V2559))=0,"",IF(OR(OR(ISBLANK(F2559),SUM(LEN(C2559),LEN(D2559))=0),AND(NOT(E2559="Unknown"),ISBLANK(J2559)),AND(NOT(O2559="Unknown"),ISBLANK(R2559))),"Missing Information", INDEX(Table15[Entire Service Line Classification], MATCH(SUMIFS(Table15[Unique ID],Table15[System-Owned Portion],E2559,Table15[If Material Anything Other than "Lead" in Column E,Was Material Ever Previously Lead?],G2559,Table15[Customer-Owned Portion],O2559),Table15[Unique ID],0),0)))</f>
        <v>Non-lead</v>
      </c>
      <c r="X2559"/>
    </row>
    <row r="2560" spans="2:24" ht="30" x14ac:dyDescent="0.25">
      <c r="B2560" s="146">
        <v>65377477</v>
      </c>
      <c r="C2560" s="31" t="s">
        <v>2789</v>
      </c>
      <c r="D2560" s="31"/>
      <c r="E2560" s="44" t="s">
        <v>35</v>
      </c>
      <c r="F2560" s="43" t="s">
        <v>34</v>
      </c>
      <c r="G2560" s="84" t="s">
        <v>34</v>
      </c>
      <c r="H2560" s="31"/>
      <c r="I2560" s="31"/>
      <c r="J2560" s="84" t="s">
        <v>190</v>
      </c>
      <c r="K2560" s="31" t="s">
        <v>34</v>
      </c>
      <c r="L2560" s="31" t="s">
        <v>46</v>
      </c>
      <c r="M2560" s="169"/>
      <c r="N2560" s="148" t="s">
        <v>3033</v>
      </c>
      <c r="O2560" s="106" t="s">
        <v>35</v>
      </c>
      <c r="P2560" s="43">
        <v>2007</v>
      </c>
      <c r="Q2560" s="31">
        <v>1</v>
      </c>
      <c r="R2560" s="84" t="s">
        <v>188</v>
      </c>
      <c r="S2560" s="31" t="s">
        <v>34</v>
      </c>
      <c r="T2560" s="31"/>
      <c r="U2560" s="169"/>
      <c r="V2560" s="150"/>
      <c r="W2560" s="141" t="str" cm="1">
        <f t="array" ref="W2560">IF(SUM(LEN(B2560:V2560))=0,"",IF(OR(OR(ISBLANK(F2560),SUM(LEN(C2560),LEN(D2560))=0),AND(NOT(E2560="Unknown"),ISBLANK(J2560)),AND(NOT(O2560="Unknown"),ISBLANK(R2560))),"Missing Information", INDEX(Table15[Entire Service Line Classification], MATCH(SUMIFS(Table15[Unique ID],Table15[System-Owned Portion],E2560,Table15[If Material Anything Other than "Lead" in Column E,Was Material Ever Previously Lead?],G2560,Table15[Customer-Owned Portion],O2560),Table15[Unique ID],0),0)))</f>
        <v>Non-lead</v>
      </c>
      <c r="X2560"/>
    </row>
    <row r="2561" spans="2:24" ht="30" x14ac:dyDescent="0.25">
      <c r="B2561" s="146">
        <v>54336363</v>
      </c>
      <c r="C2561" s="31" t="s">
        <v>2790</v>
      </c>
      <c r="D2561" s="31"/>
      <c r="E2561" s="44" t="s">
        <v>35</v>
      </c>
      <c r="F2561" s="43" t="s">
        <v>34</v>
      </c>
      <c r="G2561" s="84" t="s">
        <v>34</v>
      </c>
      <c r="H2561" s="31"/>
      <c r="I2561" s="31"/>
      <c r="J2561" s="84" t="s">
        <v>190</v>
      </c>
      <c r="K2561" s="31" t="s">
        <v>34</v>
      </c>
      <c r="L2561" s="31" t="s">
        <v>46</v>
      </c>
      <c r="M2561" s="169"/>
      <c r="N2561" s="148" t="s">
        <v>3033</v>
      </c>
      <c r="O2561" s="106" t="s">
        <v>35</v>
      </c>
      <c r="P2561" s="43">
        <v>2007</v>
      </c>
      <c r="Q2561" s="31">
        <v>1</v>
      </c>
      <c r="R2561" s="84" t="s">
        <v>188</v>
      </c>
      <c r="S2561" s="31" t="s">
        <v>34</v>
      </c>
      <c r="T2561" s="31"/>
      <c r="U2561" s="169"/>
      <c r="V2561" s="150"/>
      <c r="W2561" s="141" t="str" cm="1">
        <f t="array" ref="W2561">IF(SUM(LEN(B2561:V2561))=0,"",IF(OR(OR(ISBLANK(F2561),SUM(LEN(C2561),LEN(D2561))=0),AND(NOT(E2561="Unknown"),ISBLANK(J2561)),AND(NOT(O2561="Unknown"),ISBLANK(R2561))),"Missing Information", INDEX(Table15[Entire Service Line Classification], MATCH(SUMIFS(Table15[Unique ID],Table15[System-Owned Portion],E2561,Table15[If Material Anything Other than "Lead" in Column E,Was Material Ever Previously Lead?],G2561,Table15[Customer-Owned Portion],O2561),Table15[Unique ID],0),0)))</f>
        <v>Non-lead</v>
      </c>
      <c r="X2561"/>
    </row>
    <row r="2562" spans="2:24" ht="30" x14ac:dyDescent="0.25">
      <c r="B2562" s="146">
        <v>66841732</v>
      </c>
      <c r="C2562" s="31" t="s">
        <v>2791</v>
      </c>
      <c r="D2562" s="31"/>
      <c r="E2562" s="44" t="s">
        <v>35</v>
      </c>
      <c r="F2562" s="43" t="s">
        <v>34</v>
      </c>
      <c r="G2562" s="84" t="s">
        <v>34</v>
      </c>
      <c r="H2562" s="31"/>
      <c r="I2562" s="31"/>
      <c r="J2562" s="84" t="s">
        <v>190</v>
      </c>
      <c r="K2562" s="31" t="s">
        <v>34</v>
      </c>
      <c r="L2562" s="31" t="s">
        <v>46</v>
      </c>
      <c r="M2562" s="169"/>
      <c r="N2562" s="148" t="s">
        <v>3033</v>
      </c>
      <c r="O2562" s="106" t="s">
        <v>35</v>
      </c>
      <c r="P2562" s="43">
        <v>2007</v>
      </c>
      <c r="Q2562" s="31">
        <v>1</v>
      </c>
      <c r="R2562" s="84" t="s">
        <v>188</v>
      </c>
      <c r="S2562" s="31" t="s">
        <v>34</v>
      </c>
      <c r="T2562" s="31"/>
      <c r="U2562" s="169"/>
      <c r="V2562" s="150"/>
      <c r="W2562" s="141" t="str" cm="1">
        <f t="array" ref="W2562">IF(SUM(LEN(B2562:V2562))=0,"",IF(OR(OR(ISBLANK(F2562),SUM(LEN(C2562),LEN(D2562))=0),AND(NOT(E2562="Unknown"),ISBLANK(J2562)),AND(NOT(O2562="Unknown"),ISBLANK(R2562))),"Missing Information", INDEX(Table15[Entire Service Line Classification], MATCH(SUMIFS(Table15[Unique ID],Table15[System-Owned Portion],E2562,Table15[If Material Anything Other than "Lead" in Column E,Was Material Ever Previously Lead?],G2562,Table15[Customer-Owned Portion],O2562),Table15[Unique ID],0),0)))</f>
        <v>Non-lead</v>
      </c>
      <c r="X2562"/>
    </row>
    <row r="2563" spans="2:24" ht="30" x14ac:dyDescent="0.25">
      <c r="B2563" s="146">
        <v>60806018</v>
      </c>
      <c r="C2563" s="31" t="s">
        <v>2792</v>
      </c>
      <c r="D2563" s="31"/>
      <c r="E2563" s="44" t="s">
        <v>35</v>
      </c>
      <c r="F2563" s="43" t="s">
        <v>34</v>
      </c>
      <c r="G2563" s="84" t="s">
        <v>34</v>
      </c>
      <c r="H2563" s="31"/>
      <c r="I2563" s="31"/>
      <c r="J2563" s="84" t="s">
        <v>190</v>
      </c>
      <c r="K2563" s="31" t="s">
        <v>34</v>
      </c>
      <c r="L2563" s="31" t="s">
        <v>46</v>
      </c>
      <c r="M2563" s="169"/>
      <c r="N2563" s="148" t="s">
        <v>3033</v>
      </c>
      <c r="O2563" s="106" t="s">
        <v>35</v>
      </c>
      <c r="P2563" s="43">
        <v>2007</v>
      </c>
      <c r="Q2563" s="31">
        <v>1</v>
      </c>
      <c r="R2563" s="84" t="s">
        <v>188</v>
      </c>
      <c r="S2563" s="31" t="s">
        <v>34</v>
      </c>
      <c r="T2563" s="31"/>
      <c r="U2563" s="169"/>
      <c r="V2563" s="150"/>
      <c r="W2563" s="141" t="str" cm="1">
        <f t="array" ref="W2563">IF(SUM(LEN(B2563:V2563))=0,"",IF(OR(OR(ISBLANK(F2563),SUM(LEN(C2563),LEN(D2563))=0),AND(NOT(E2563="Unknown"),ISBLANK(J2563)),AND(NOT(O2563="Unknown"),ISBLANK(R2563))),"Missing Information", INDEX(Table15[Entire Service Line Classification], MATCH(SUMIFS(Table15[Unique ID],Table15[System-Owned Portion],E2563,Table15[If Material Anything Other than "Lead" in Column E,Was Material Ever Previously Lead?],G2563,Table15[Customer-Owned Portion],O2563),Table15[Unique ID],0),0)))</f>
        <v>Non-lead</v>
      </c>
      <c r="X2563"/>
    </row>
    <row r="2564" spans="2:24" ht="30" x14ac:dyDescent="0.25">
      <c r="B2564" s="146">
        <v>67765089</v>
      </c>
      <c r="C2564" s="31" t="s">
        <v>2793</v>
      </c>
      <c r="D2564" s="31"/>
      <c r="E2564" s="44" t="s">
        <v>35</v>
      </c>
      <c r="F2564" s="43" t="s">
        <v>34</v>
      </c>
      <c r="G2564" s="84" t="s">
        <v>34</v>
      </c>
      <c r="H2564" s="31"/>
      <c r="I2564" s="31"/>
      <c r="J2564" s="84" t="s">
        <v>190</v>
      </c>
      <c r="K2564" s="31" t="s">
        <v>34</v>
      </c>
      <c r="L2564" s="31" t="s">
        <v>46</v>
      </c>
      <c r="M2564" s="169"/>
      <c r="N2564" s="148" t="s">
        <v>3033</v>
      </c>
      <c r="O2564" s="106" t="s">
        <v>35</v>
      </c>
      <c r="P2564" s="43">
        <v>2007</v>
      </c>
      <c r="Q2564" s="31">
        <v>1</v>
      </c>
      <c r="R2564" s="84" t="s">
        <v>188</v>
      </c>
      <c r="S2564" s="31" t="s">
        <v>34</v>
      </c>
      <c r="T2564" s="31"/>
      <c r="U2564" s="169"/>
      <c r="V2564" s="150"/>
      <c r="W2564" s="141" t="str" cm="1">
        <f t="array" ref="W2564">IF(SUM(LEN(B2564:V2564))=0,"",IF(OR(OR(ISBLANK(F2564),SUM(LEN(C2564),LEN(D2564))=0),AND(NOT(E2564="Unknown"),ISBLANK(J2564)),AND(NOT(O2564="Unknown"),ISBLANK(R2564))),"Missing Information", INDEX(Table15[Entire Service Line Classification], MATCH(SUMIFS(Table15[Unique ID],Table15[System-Owned Portion],E2564,Table15[If Material Anything Other than "Lead" in Column E,Was Material Ever Previously Lead?],G2564,Table15[Customer-Owned Portion],O2564),Table15[Unique ID],0),0)))</f>
        <v>Non-lead</v>
      </c>
      <c r="X2564"/>
    </row>
    <row r="2565" spans="2:24" ht="30" x14ac:dyDescent="0.25">
      <c r="B2565" s="146">
        <v>59368699</v>
      </c>
      <c r="C2565" s="31" t="s">
        <v>2794</v>
      </c>
      <c r="D2565" s="31"/>
      <c r="E2565" s="44" t="s">
        <v>35</v>
      </c>
      <c r="F2565" s="43" t="s">
        <v>34</v>
      </c>
      <c r="G2565" s="84" t="s">
        <v>34</v>
      </c>
      <c r="H2565" s="31"/>
      <c r="I2565" s="31"/>
      <c r="J2565" s="84" t="s">
        <v>190</v>
      </c>
      <c r="K2565" s="31" t="s">
        <v>34</v>
      </c>
      <c r="L2565" s="31" t="s">
        <v>46</v>
      </c>
      <c r="M2565" s="169"/>
      <c r="N2565" s="148" t="s">
        <v>3033</v>
      </c>
      <c r="O2565" s="106" t="s">
        <v>35</v>
      </c>
      <c r="P2565" s="43">
        <v>2007</v>
      </c>
      <c r="Q2565" s="31">
        <v>1</v>
      </c>
      <c r="R2565" s="84" t="s">
        <v>188</v>
      </c>
      <c r="S2565" s="31" t="s">
        <v>34</v>
      </c>
      <c r="T2565" s="31"/>
      <c r="U2565" s="169"/>
      <c r="V2565" s="150"/>
      <c r="W2565" s="141" t="str" cm="1">
        <f t="array" ref="W2565">IF(SUM(LEN(B2565:V2565))=0,"",IF(OR(OR(ISBLANK(F2565),SUM(LEN(C2565),LEN(D2565))=0),AND(NOT(E2565="Unknown"),ISBLANK(J2565)),AND(NOT(O2565="Unknown"),ISBLANK(R2565))),"Missing Information", INDEX(Table15[Entire Service Line Classification], MATCH(SUMIFS(Table15[Unique ID],Table15[System-Owned Portion],E2565,Table15[If Material Anything Other than "Lead" in Column E,Was Material Ever Previously Lead?],G2565,Table15[Customer-Owned Portion],O2565),Table15[Unique ID],0),0)))</f>
        <v>Non-lead</v>
      </c>
      <c r="X2565"/>
    </row>
    <row r="2566" spans="2:24" ht="30" x14ac:dyDescent="0.25">
      <c r="B2566" s="146">
        <v>60806013</v>
      </c>
      <c r="C2566" s="31" t="s">
        <v>2795</v>
      </c>
      <c r="D2566" s="31"/>
      <c r="E2566" s="44" t="s">
        <v>35</v>
      </c>
      <c r="F2566" s="43" t="s">
        <v>34</v>
      </c>
      <c r="G2566" s="84" t="s">
        <v>34</v>
      </c>
      <c r="H2566" s="31"/>
      <c r="I2566" s="31"/>
      <c r="J2566" s="84" t="s">
        <v>190</v>
      </c>
      <c r="K2566" s="31" t="s">
        <v>34</v>
      </c>
      <c r="L2566" s="31" t="s">
        <v>46</v>
      </c>
      <c r="M2566" s="169"/>
      <c r="N2566" s="148" t="s">
        <v>3033</v>
      </c>
      <c r="O2566" s="106" t="s">
        <v>35</v>
      </c>
      <c r="P2566" s="43">
        <v>2007</v>
      </c>
      <c r="Q2566" s="31">
        <v>1</v>
      </c>
      <c r="R2566" s="84" t="s">
        <v>188</v>
      </c>
      <c r="S2566" s="31" t="s">
        <v>34</v>
      </c>
      <c r="T2566" s="31"/>
      <c r="U2566" s="169"/>
      <c r="V2566" s="150"/>
      <c r="W2566" s="141" t="str" cm="1">
        <f t="array" ref="W2566">IF(SUM(LEN(B2566:V2566))=0,"",IF(OR(OR(ISBLANK(F2566),SUM(LEN(C2566),LEN(D2566))=0),AND(NOT(E2566="Unknown"),ISBLANK(J2566)),AND(NOT(O2566="Unknown"),ISBLANK(R2566))),"Missing Information", INDEX(Table15[Entire Service Line Classification], MATCH(SUMIFS(Table15[Unique ID],Table15[System-Owned Portion],E2566,Table15[If Material Anything Other than "Lead" in Column E,Was Material Ever Previously Lead?],G2566,Table15[Customer-Owned Portion],O2566),Table15[Unique ID],0),0)))</f>
        <v>Non-lead</v>
      </c>
      <c r="X2566"/>
    </row>
    <row r="2567" spans="2:24" ht="30" x14ac:dyDescent="0.25">
      <c r="B2567" s="146">
        <v>66841733</v>
      </c>
      <c r="C2567" s="31" t="s">
        <v>2796</v>
      </c>
      <c r="D2567" s="31"/>
      <c r="E2567" s="44" t="s">
        <v>35</v>
      </c>
      <c r="F2567" s="43" t="s">
        <v>34</v>
      </c>
      <c r="G2567" s="84" t="s">
        <v>34</v>
      </c>
      <c r="H2567" s="31"/>
      <c r="I2567" s="31"/>
      <c r="J2567" s="84" t="s">
        <v>190</v>
      </c>
      <c r="K2567" s="31" t="s">
        <v>34</v>
      </c>
      <c r="L2567" s="31" t="s">
        <v>46</v>
      </c>
      <c r="M2567" s="169"/>
      <c r="N2567" s="148" t="s">
        <v>3033</v>
      </c>
      <c r="O2567" s="106" t="s">
        <v>35</v>
      </c>
      <c r="P2567" s="43">
        <v>2007</v>
      </c>
      <c r="Q2567" s="31">
        <v>1</v>
      </c>
      <c r="R2567" s="84" t="s">
        <v>188</v>
      </c>
      <c r="S2567" s="31" t="s">
        <v>34</v>
      </c>
      <c r="T2567" s="31"/>
      <c r="U2567" s="169"/>
      <c r="V2567" s="150"/>
      <c r="W2567" s="141" t="str" cm="1">
        <f t="array" ref="W2567">IF(SUM(LEN(B2567:V2567))=0,"",IF(OR(OR(ISBLANK(F2567),SUM(LEN(C2567),LEN(D2567))=0),AND(NOT(E2567="Unknown"),ISBLANK(J2567)),AND(NOT(O2567="Unknown"),ISBLANK(R2567))),"Missing Information", INDEX(Table15[Entire Service Line Classification], MATCH(SUMIFS(Table15[Unique ID],Table15[System-Owned Portion],E2567,Table15[If Material Anything Other than "Lead" in Column E,Was Material Ever Previously Lead?],G2567,Table15[Customer-Owned Portion],O2567),Table15[Unique ID],0),0)))</f>
        <v>Non-lead</v>
      </c>
      <c r="X2567"/>
    </row>
    <row r="2568" spans="2:24" ht="30" x14ac:dyDescent="0.25">
      <c r="B2568" s="146">
        <v>60805983</v>
      </c>
      <c r="C2568" s="31" t="s">
        <v>2797</v>
      </c>
      <c r="D2568" s="31"/>
      <c r="E2568" s="44" t="s">
        <v>35</v>
      </c>
      <c r="F2568" s="43" t="s">
        <v>34</v>
      </c>
      <c r="G2568" s="84" t="s">
        <v>34</v>
      </c>
      <c r="H2568" s="31"/>
      <c r="I2568" s="31"/>
      <c r="J2568" s="84" t="s">
        <v>190</v>
      </c>
      <c r="K2568" s="31" t="s">
        <v>34</v>
      </c>
      <c r="L2568" s="31" t="s">
        <v>46</v>
      </c>
      <c r="M2568" s="169"/>
      <c r="N2568" s="148" t="s">
        <v>3033</v>
      </c>
      <c r="O2568" s="106" t="s">
        <v>35</v>
      </c>
      <c r="P2568" s="43">
        <v>2007</v>
      </c>
      <c r="Q2568" s="31">
        <v>1</v>
      </c>
      <c r="R2568" s="84" t="s">
        <v>188</v>
      </c>
      <c r="S2568" s="31" t="s">
        <v>34</v>
      </c>
      <c r="T2568" s="31"/>
      <c r="U2568" s="169"/>
      <c r="V2568" s="150"/>
      <c r="W2568" s="141" t="str" cm="1">
        <f t="array" ref="W2568">IF(SUM(LEN(B2568:V2568))=0,"",IF(OR(OR(ISBLANK(F2568),SUM(LEN(C2568),LEN(D2568))=0),AND(NOT(E2568="Unknown"),ISBLANK(J2568)),AND(NOT(O2568="Unknown"),ISBLANK(R2568))),"Missing Information", INDEX(Table15[Entire Service Line Classification], MATCH(SUMIFS(Table15[Unique ID],Table15[System-Owned Portion],E2568,Table15[If Material Anything Other than "Lead" in Column E,Was Material Ever Previously Lead?],G2568,Table15[Customer-Owned Portion],O2568),Table15[Unique ID],0),0)))</f>
        <v>Non-lead</v>
      </c>
      <c r="X2568"/>
    </row>
    <row r="2569" spans="2:24" ht="30" x14ac:dyDescent="0.25">
      <c r="B2569" s="146">
        <v>65377501</v>
      </c>
      <c r="C2569" s="31" t="s">
        <v>2798</v>
      </c>
      <c r="D2569" s="31"/>
      <c r="E2569" s="44" t="s">
        <v>35</v>
      </c>
      <c r="F2569" s="43" t="s">
        <v>34</v>
      </c>
      <c r="G2569" s="84" t="s">
        <v>34</v>
      </c>
      <c r="H2569" s="31"/>
      <c r="I2569" s="31"/>
      <c r="J2569" s="84" t="s">
        <v>190</v>
      </c>
      <c r="K2569" s="31" t="s">
        <v>34</v>
      </c>
      <c r="L2569" s="31" t="s">
        <v>46</v>
      </c>
      <c r="M2569" s="169"/>
      <c r="N2569" s="148" t="s">
        <v>3033</v>
      </c>
      <c r="O2569" s="106" t="s">
        <v>35</v>
      </c>
      <c r="P2569" s="43">
        <v>2007</v>
      </c>
      <c r="Q2569" s="31">
        <v>1</v>
      </c>
      <c r="R2569" s="84" t="s">
        <v>188</v>
      </c>
      <c r="S2569" s="31" t="s">
        <v>34</v>
      </c>
      <c r="T2569" s="31"/>
      <c r="U2569" s="169"/>
      <c r="V2569" s="150"/>
      <c r="W2569" s="141" t="str" cm="1">
        <f t="array" ref="W2569">IF(SUM(LEN(B2569:V2569))=0,"",IF(OR(OR(ISBLANK(F2569),SUM(LEN(C2569),LEN(D2569))=0),AND(NOT(E2569="Unknown"),ISBLANK(J2569)),AND(NOT(O2569="Unknown"),ISBLANK(R2569))),"Missing Information", INDEX(Table15[Entire Service Line Classification], MATCH(SUMIFS(Table15[Unique ID],Table15[System-Owned Portion],E2569,Table15[If Material Anything Other than "Lead" in Column E,Was Material Ever Previously Lead?],G2569,Table15[Customer-Owned Portion],O2569),Table15[Unique ID],0),0)))</f>
        <v>Non-lead</v>
      </c>
      <c r="X2569"/>
    </row>
    <row r="2570" spans="2:24" ht="30" x14ac:dyDescent="0.25">
      <c r="B2570" s="146">
        <v>65377485</v>
      </c>
      <c r="C2570" s="31" t="s">
        <v>2799</v>
      </c>
      <c r="D2570" s="31"/>
      <c r="E2570" s="44" t="s">
        <v>35</v>
      </c>
      <c r="F2570" s="43" t="s">
        <v>34</v>
      </c>
      <c r="G2570" s="84" t="s">
        <v>34</v>
      </c>
      <c r="H2570" s="31"/>
      <c r="I2570" s="31"/>
      <c r="J2570" s="84" t="s">
        <v>190</v>
      </c>
      <c r="K2570" s="31" t="s">
        <v>34</v>
      </c>
      <c r="L2570" s="31" t="s">
        <v>46</v>
      </c>
      <c r="M2570" s="169"/>
      <c r="N2570" s="148" t="s">
        <v>3033</v>
      </c>
      <c r="O2570" s="106" t="s">
        <v>35</v>
      </c>
      <c r="P2570" s="43">
        <v>2007</v>
      </c>
      <c r="Q2570" s="31">
        <v>1</v>
      </c>
      <c r="R2570" s="84" t="s">
        <v>188</v>
      </c>
      <c r="S2570" s="31" t="s">
        <v>34</v>
      </c>
      <c r="T2570" s="31"/>
      <c r="U2570" s="169"/>
      <c r="V2570" s="150"/>
      <c r="W2570" s="141" t="str" cm="1">
        <f t="array" ref="W2570">IF(SUM(LEN(B2570:V2570))=0,"",IF(OR(OR(ISBLANK(F2570),SUM(LEN(C2570),LEN(D2570))=0),AND(NOT(E2570="Unknown"),ISBLANK(J2570)),AND(NOT(O2570="Unknown"),ISBLANK(R2570))),"Missing Information", INDEX(Table15[Entire Service Line Classification], MATCH(SUMIFS(Table15[Unique ID],Table15[System-Owned Portion],E2570,Table15[If Material Anything Other than "Lead" in Column E,Was Material Ever Previously Lead?],G2570,Table15[Customer-Owned Portion],O2570),Table15[Unique ID],0),0)))</f>
        <v>Non-lead</v>
      </c>
      <c r="X2570"/>
    </row>
    <row r="2571" spans="2:24" ht="30" x14ac:dyDescent="0.25">
      <c r="B2571" s="146">
        <v>51789728</v>
      </c>
      <c r="C2571" s="31" t="s">
        <v>2800</v>
      </c>
      <c r="D2571" s="31"/>
      <c r="E2571" s="44" t="s">
        <v>35</v>
      </c>
      <c r="F2571" s="43" t="s">
        <v>34</v>
      </c>
      <c r="G2571" s="84" t="s">
        <v>34</v>
      </c>
      <c r="H2571" s="31"/>
      <c r="I2571" s="31"/>
      <c r="J2571" s="84" t="s">
        <v>190</v>
      </c>
      <c r="K2571" s="31" t="s">
        <v>34</v>
      </c>
      <c r="L2571" s="31" t="s">
        <v>46</v>
      </c>
      <c r="M2571" s="169"/>
      <c r="N2571" s="148" t="s">
        <v>3033</v>
      </c>
      <c r="O2571" s="106" t="s">
        <v>35</v>
      </c>
      <c r="P2571" s="43">
        <v>2007</v>
      </c>
      <c r="Q2571" s="31">
        <v>1</v>
      </c>
      <c r="R2571" s="84" t="s">
        <v>188</v>
      </c>
      <c r="S2571" s="31" t="s">
        <v>34</v>
      </c>
      <c r="T2571" s="31"/>
      <c r="U2571" s="169"/>
      <c r="V2571" s="150"/>
      <c r="W2571" s="141" t="str" cm="1">
        <f t="array" ref="W2571">IF(SUM(LEN(B2571:V2571))=0,"",IF(OR(OR(ISBLANK(F2571),SUM(LEN(C2571),LEN(D2571))=0),AND(NOT(E2571="Unknown"),ISBLANK(J2571)),AND(NOT(O2571="Unknown"),ISBLANK(R2571))),"Missing Information", INDEX(Table15[Entire Service Line Classification], MATCH(SUMIFS(Table15[Unique ID],Table15[System-Owned Portion],E2571,Table15[If Material Anything Other than "Lead" in Column E,Was Material Ever Previously Lead?],G2571,Table15[Customer-Owned Portion],O2571),Table15[Unique ID],0),0)))</f>
        <v>Non-lead</v>
      </c>
      <c r="X2571"/>
    </row>
    <row r="2572" spans="2:24" ht="30" x14ac:dyDescent="0.25">
      <c r="B2572" s="146">
        <v>65377509</v>
      </c>
      <c r="C2572" s="31" t="s">
        <v>2801</v>
      </c>
      <c r="D2572" s="31"/>
      <c r="E2572" s="44" t="s">
        <v>35</v>
      </c>
      <c r="F2572" s="43" t="s">
        <v>34</v>
      </c>
      <c r="G2572" s="84" t="s">
        <v>34</v>
      </c>
      <c r="H2572" s="31"/>
      <c r="I2572" s="31"/>
      <c r="J2572" s="84" t="s">
        <v>190</v>
      </c>
      <c r="K2572" s="31" t="s">
        <v>34</v>
      </c>
      <c r="L2572" s="31" t="s">
        <v>46</v>
      </c>
      <c r="M2572" s="169"/>
      <c r="N2572" s="148" t="s">
        <v>3033</v>
      </c>
      <c r="O2572" s="106" t="s">
        <v>35</v>
      </c>
      <c r="P2572" s="43">
        <v>2007</v>
      </c>
      <c r="Q2572" s="31">
        <v>1</v>
      </c>
      <c r="R2572" s="84" t="s">
        <v>188</v>
      </c>
      <c r="S2572" s="31" t="s">
        <v>34</v>
      </c>
      <c r="T2572" s="31"/>
      <c r="U2572" s="169"/>
      <c r="V2572" s="150"/>
      <c r="W2572" s="141" t="str" cm="1">
        <f t="array" ref="W2572">IF(SUM(LEN(B2572:V2572))=0,"",IF(OR(OR(ISBLANK(F2572),SUM(LEN(C2572),LEN(D2572))=0),AND(NOT(E2572="Unknown"),ISBLANK(J2572)),AND(NOT(O2572="Unknown"),ISBLANK(R2572))),"Missing Information", INDEX(Table15[Entire Service Line Classification], MATCH(SUMIFS(Table15[Unique ID],Table15[System-Owned Portion],E2572,Table15[If Material Anything Other than "Lead" in Column E,Was Material Ever Previously Lead?],G2572,Table15[Customer-Owned Portion],O2572),Table15[Unique ID],0),0)))</f>
        <v>Non-lead</v>
      </c>
      <c r="X2572"/>
    </row>
    <row r="2573" spans="2:24" ht="30" x14ac:dyDescent="0.25">
      <c r="B2573" s="146">
        <v>65377489</v>
      </c>
      <c r="C2573" s="31" t="s">
        <v>2802</v>
      </c>
      <c r="D2573" s="31"/>
      <c r="E2573" s="44" t="s">
        <v>35</v>
      </c>
      <c r="F2573" s="43" t="s">
        <v>34</v>
      </c>
      <c r="G2573" s="84" t="s">
        <v>34</v>
      </c>
      <c r="H2573" s="31"/>
      <c r="I2573" s="31"/>
      <c r="J2573" s="84" t="s">
        <v>190</v>
      </c>
      <c r="K2573" s="31" t="s">
        <v>34</v>
      </c>
      <c r="L2573" s="31" t="s">
        <v>46</v>
      </c>
      <c r="M2573" s="169"/>
      <c r="N2573" s="148" t="s">
        <v>3033</v>
      </c>
      <c r="O2573" s="106" t="s">
        <v>35</v>
      </c>
      <c r="P2573" s="43">
        <v>2007</v>
      </c>
      <c r="Q2573" s="31">
        <v>1</v>
      </c>
      <c r="R2573" s="84" t="s">
        <v>188</v>
      </c>
      <c r="S2573" s="31" t="s">
        <v>34</v>
      </c>
      <c r="T2573" s="31"/>
      <c r="U2573" s="169"/>
      <c r="V2573" s="150"/>
      <c r="W2573" s="141" t="str" cm="1">
        <f t="array" ref="W2573">IF(SUM(LEN(B2573:V2573))=0,"",IF(OR(OR(ISBLANK(F2573),SUM(LEN(C2573),LEN(D2573))=0),AND(NOT(E2573="Unknown"),ISBLANK(J2573)),AND(NOT(O2573="Unknown"),ISBLANK(R2573))),"Missing Information", INDEX(Table15[Entire Service Line Classification], MATCH(SUMIFS(Table15[Unique ID],Table15[System-Owned Portion],E2573,Table15[If Material Anything Other than "Lead" in Column E,Was Material Ever Previously Lead?],G2573,Table15[Customer-Owned Portion],O2573),Table15[Unique ID],0),0)))</f>
        <v>Non-lead</v>
      </c>
      <c r="X2573"/>
    </row>
    <row r="2574" spans="2:24" ht="30" x14ac:dyDescent="0.25">
      <c r="B2574" s="146">
        <v>67765100</v>
      </c>
      <c r="C2574" s="31" t="s">
        <v>2803</v>
      </c>
      <c r="D2574" s="31"/>
      <c r="E2574" s="44" t="s">
        <v>35</v>
      </c>
      <c r="F2574" s="43" t="s">
        <v>34</v>
      </c>
      <c r="G2574" s="84" t="s">
        <v>34</v>
      </c>
      <c r="H2574" s="31"/>
      <c r="I2574" s="31"/>
      <c r="J2574" s="84" t="s">
        <v>190</v>
      </c>
      <c r="K2574" s="31" t="s">
        <v>34</v>
      </c>
      <c r="L2574" s="31" t="s">
        <v>46</v>
      </c>
      <c r="M2574" s="169"/>
      <c r="N2574" s="148" t="s">
        <v>3033</v>
      </c>
      <c r="O2574" s="106" t="s">
        <v>35</v>
      </c>
      <c r="P2574" s="43">
        <v>2007</v>
      </c>
      <c r="Q2574" s="31">
        <v>1</v>
      </c>
      <c r="R2574" s="84" t="s">
        <v>188</v>
      </c>
      <c r="S2574" s="31" t="s">
        <v>34</v>
      </c>
      <c r="T2574" s="31"/>
      <c r="U2574" s="169"/>
      <c r="V2574" s="150"/>
      <c r="W2574" s="141" t="str" cm="1">
        <f t="array" ref="W2574">IF(SUM(LEN(B2574:V2574))=0,"",IF(OR(OR(ISBLANK(F2574),SUM(LEN(C2574),LEN(D2574))=0),AND(NOT(E2574="Unknown"),ISBLANK(J2574)),AND(NOT(O2574="Unknown"),ISBLANK(R2574))),"Missing Information", INDEX(Table15[Entire Service Line Classification], MATCH(SUMIFS(Table15[Unique ID],Table15[System-Owned Portion],E2574,Table15[If Material Anything Other than "Lead" in Column E,Was Material Ever Previously Lead?],G2574,Table15[Customer-Owned Portion],O2574),Table15[Unique ID],0),0)))</f>
        <v>Non-lead</v>
      </c>
      <c r="X2574"/>
    </row>
    <row r="2575" spans="2:24" ht="30" x14ac:dyDescent="0.25">
      <c r="B2575" s="146">
        <v>66841738</v>
      </c>
      <c r="C2575" s="31" t="s">
        <v>2804</v>
      </c>
      <c r="D2575" s="31"/>
      <c r="E2575" s="44" t="s">
        <v>35</v>
      </c>
      <c r="F2575" s="43" t="s">
        <v>34</v>
      </c>
      <c r="G2575" s="84" t="s">
        <v>34</v>
      </c>
      <c r="H2575" s="31"/>
      <c r="I2575" s="31"/>
      <c r="J2575" s="84" t="s">
        <v>190</v>
      </c>
      <c r="K2575" s="31" t="s">
        <v>34</v>
      </c>
      <c r="L2575" s="31" t="s">
        <v>46</v>
      </c>
      <c r="M2575" s="169"/>
      <c r="N2575" s="148" t="s">
        <v>3033</v>
      </c>
      <c r="O2575" s="106" t="s">
        <v>35</v>
      </c>
      <c r="P2575" s="43">
        <v>2007</v>
      </c>
      <c r="Q2575" s="31">
        <v>1</v>
      </c>
      <c r="R2575" s="84" t="s">
        <v>188</v>
      </c>
      <c r="S2575" s="31" t="s">
        <v>34</v>
      </c>
      <c r="T2575" s="31"/>
      <c r="U2575" s="169"/>
      <c r="V2575" s="150"/>
      <c r="W2575" s="141" t="str" cm="1">
        <f t="array" ref="W2575">IF(SUM(LEN(B2575:V2575))=0,"",IF(OR(OR(ISBLANK(F2575),SUM(LEN(C2575),LEN(D2575))=0),AND(NOT(E2575="Unknown"),ISBLANK(J2575)),AND(NOT(O2575="Unknown"),ISBLANK(R2575))),"Missing Information", INDEX(Table15[Entire Service Line Classification], MATCH(SUMIFS(Table15[Unique ID],Table15[System-Owned Portion],E2575,Table15[If Material Anything Other than "Lead" in Column E,Was Material Ever Previously Lead?],G2575,Table15[Customer-Owned Portion],O2575),Table15[Unique ID],0),0)))</f>
        <v>Non-lead</v>
      </c>
      <c r="X2575"/>
    </row>
    <row r="2576" spans="2:24" ht="30" x14ac:dyDescent="0.25">
      <c r="B2576" s="146">
        <v>64964369</v>
      </c>
      <c r="C2576" s="31" t="s">
        <v>2805</v>
      </c>
      <c r="D2576" s="31"/>
      <c r="E2576" s="44" t="s">
        <v>35</v>
      </c>
      <c r="F2576" s="43" t="s">
        <v>34</v>
      </c>
      <c r="G2576" s="84" t="s">
        <v>34</v>
      </c>
      <c r="H2576" s="31"/>
      <c r="I2576" s="31"/>
      <c r="J2576" s="84" t="s">
        <v>190</v>
      </c>
      <c r="K2576" s="31" t="s">
        <v>34</v>
      </c>
      <c r="L2576" s="31" t="s">
        <v>46</v>
      </c>
      <c r="M2576" s="169"/>
      <c r="N2576" s="148" t="s">
        <v>3033</v>
      </c>
      <c r="O2576" s="106" t="s">
        <v>35</v>
      </c>
      <c r="P2576" s="43">
        <v>2007</v>
      </c>
      <c r="Q2576" s="31">
        <v>1</v>
      </c>
      <c r="R2576" s="84" t="s">
        <v>188</v>
      </c>
      <c r="S2576" s="31" t="s">
        <v>34</v>
      </c>
      <c r="T2576" s="31"/>
      <c r="U2576" s="169"/>
      <c r="V2576" s="150"/>
      <c r="W2576" s="141" t="str" cm="1">
        <f t="array" ref="W2576">IF(SUM(LEN(B2576:V2576))=0,"",IF(OR(OR(ISBLANK(F2576),SUM(LEN(C2576),LEN(D2576))=0),AND(NOT(E2576="Unknown"),ISBLANK(J2576)),AND(NOT(O2576="Unknown"),ISBLANK(R2576))),"Missing Information", INDEX(Table15[Entire Service Line Classification], MATCH(SUMIFS(Table15[Unique ID],Table15[System-Owned Portion],E2576,Table15[If Material Anything Other than "Lead" in Column E,Was Material Ever Previously Lead?],G2576,Table15[Customer-Owned Portion],O2576),Table15[Unique ID],0),0)))</f>
        <v>Non-lead</v>
      </c>
      <c r="X2576"/>
    </row>
    <row r="2577" spans="2:24" ht="30" x14ac:dyDescent="0.25">
      <c r="B2577" s="146">
        <v>137554716</v>
      </c>
      <c r="C2577" s="31" t="s">
        <v>2806</v>
      </c>
      <c r="D2577" s="31"/>
      <c r="E2577" s="44" t="s">
        <v>35</v>
      </c>
      <c r="F2577" s="43" t="s">
        <v>34</v>
      </c>
      <c r="G2577" s="84" t="s">
        <v>34</v>
      </c>
      <c r="H2577" s="31"/>
      <c r="I2577" s="31"/>
      <c r="J2577" s="84" t="s">
        <v>190</v>
      </c>
      <c r="K2577" s="31" t="s">
        <v>34</v>
      </c>
      <c r="L2577" s="31" t="s">
        <v>46</v>
      </c>
      <c r="M2577" s="169"/>
      <c r="N2577" s="148" t="s">
        <v>3033</v>
      </c>
      <c r="O2577" s="106" t="s">
        <v>35</v>
      </c>
      <c r="P2577" s="43">
        <v>2007</v>
      </c>
      <c r="Q2577" s="31">
        <v>1</v>
      </c>
      <c r="R2577" s="84" t="s">
        <v>188</v>
      </c>
      <c r="S2577" s="31" t="s">
        <v>34</v>
      </c>
      <c r="T2577" s="31"/>
      <c r="U2577" s="169"/>
      <c r="V2577" s="150"/>
      <c r="W2577" s="141" t="str" cm="1">
        <f t="array" ref="W2577">IF(SUM(LEN(B2577:V2577))=0,"",IF(OR(OR(ISBLANK(F2577),SUM(LEN(C2577),LEN(D2577))=0),AND(NOT(E2577="Unknown"),ISBLANK(J2577)),AND(NOT(O2577="Unknown"),ISBLANK(R2577))),"Missing Information", INDEX(Table15[Entire Service Line Classification], MATCH(SUMIFS(Table15[Unique ID],Table15[System-Owned Portion],E2577,Table15[If Material Anything Other than "Lead" in Column E,Was Material Ever Previously Lead?],G2577,Table15[Customer-Owned Portion],O2577),Table15[Unique ID],0),0)))</f>
        <v>Non-lead</v>
      </c>
      <c r="X2577"/>
    </row>
    <row r="2578" spans="2:24" ht="30" x14ac:dyDescent="0.25">
      <c r="B2578" s="146">
        <v>65377496</v>
      </c>
      <c r="C2578" s="31" t="s">
        <v>2807</v>
      </c>
      <c r="D2578" s="31"/>
      <c r="E2578" s="44" t="s">
        <v>35</v>
      </c>
      <c r="F2578" s="43" t="s">
        <v>34</v>
      </c>
      <c r="G2578" s="84" t="s">
        <v>34</v>
      </c>
      <c r="H2578" s="31"/>
      <c r="I2578" s="31"/>
      <c r="J2578" s="84" t="s">
        <v>190</v>
      </c>
      <c r="K2578" s="31" t="s">
        <v>34</v>
      </c>
      <c r="L2578" s="31" t="s">
        <v>46</v>
      </c>
      <c r="M2578" s="169"/>
      <c r="N2578" s="148" t="s">
        <v>3033</v>
      </c>
      <c r="O2578" s="106" t="s">
        <v>35</v>
      </c>
      <c r="P2578" s="43">
        <v>2007</v>
      </c>
      <c r="Q2578" s="31">
        <v>1</v>
      </c>
      <c r="R2578" s="84" t="s">
        <v>188</v>
      </c>
      <c r="S2578" s="31" t="s">
        <v>34</v>
      </c>
      <c r="T2578" s="31"/>
      <c r="U2578" s="169"/>
      <c r="V2578" s="150"/>
      <c r="W2578" s="141" t="str" cm="1">
        <f t="array" ref="W2578">IF(SUM(LEN(B2578:V2578))=0,"",IF(OR(OR(ISBLANK(F2578),SUM(LEN(C2578),LEN(D2578))=0),AND(NOT(E2578="Unknown"),ISBLANK(J2578)),AND(NOT(O2578="Unknown"),ISBLANK(R2578))),"Missing Information", INDEX(Table15[Entire Service Line Classification], MATCH(SUMIFS(Table15[Unique ID],Table15[System-Owned Portion],E2578,Table15[If Material Anything Other than "Lead" in Column E,Was Material Ever Previously Lead?],G2578,Table15[Customer-Owned Portion],O2578),Table15[Unique ID],0),0)))</f>
        <v>Non-lead</v>
      </c>
      <c r="X2578"/>
    </row>
    <row r="2579" spans="2:24" ht="30" x14ac:dyDescent="0.25">
      <c r="B2579" s="146">
        <v>65377464</v>
      </c>
      <c r="C2579" s="31" t="s">
        <v>2808</v>
      </c>
      <c r="D2579" s="31"/>
      <c r="E2579" s="44" t="s">
        <v>35</v>
      </c>
      <c r="F2579" s="43" t="s">
        <v>34</v>
      </c>
      <c r="G2579" s="84" t="s">
        <v>34</v>
      </c>
      <c r="H2579" s="31"/>
      <c r="I2579" s="31"/>
      <c r="J2579" s="84" t="s">
        <v>190</v>
      </c>
      <c r="K2579" s="31" t="s">
        <v>34</v>
      </c>
      <c r="L2579" s="31" t="s">
        <v>46</v>
      </c>
      <c r="M2579" s="169"/>
      <c r="N2579" s="148" t="s">
        <v>3033</v>
      </c>
      <c r="O2579" s="106" t="s">
        <v>35</v>
      </c>
      <c r="P2579" s="43">
        <v>2007</v>
      </c>
      <c r="Q2579" s="31">
        <v>1</v>
      </c>
      <c r="R2579" s="84" t="s">
        <v>188</v>
      </c>
      <c r="S2579" s="31" t="s">
        <v>34</v>
      </c>
      <c r="T2579" s="31"/>
      <c r="U2579" s="169"/>
      <c r="V2579" s="150"/>
      <c r="W2579" s="141" t="str" cm="1">
        <f t="array" ref="W2579">IF(SUM(LEN(B2579:V2579))=0,"",IF(OR(OR(ISBLANK(F2579),SUM(LEN(C2579),LEN(D2579))=0),AND(NOT(E2579="Unknown"),ISBLANK(J2579)),AND(NOT(O2579="Unknown"),ISBLANK(R2579))),"Missing Information", INDEX(Table15[Entire Service Line Classification], MATCH(SUMIFS(Table15[Unique ID],Table15[System-Owned Portion],E2579,Table15[If Material Anything Other than "Lead" in Column E,Was Material Ever Previously Lead?],G2579,Table15[Customer-Owned Portion],O2579),Table15[Unique ID],0),0)))</f>
        <v>Non-lead</v>
      </c>
      <c r="X2579"/>
    </row>
    <row r="2580" spans="2:24" ht="30" x14ac:dyDescent="0.25">
      <c r="B2580" s="146">
        <v>64964355</v>
      </c>
      <c r="C2580" s="31" t="s">
        <v>2809</v>
      </c>
      <c r="D2580" s="31"/>
      <c r="E2580" s="44" t="s">
        <v>35</v>
      </c>
      <c r="F2580" s="43" t="s">
        <v>34</v>
      </c>
      <c r="G2580" s="84" t="s">
        <v>34</v>
      </c>
      <c r="H2580" s="31"/>
      <c r="I2580" s="31"/>
      <c r="J2580" s="84" t="s">
        <v>190</v>
      </c>
      <c r="K2580" s="31" t="s">
        <v>34</v>
      </c>
      <c r="L2580" s="31" t="s">
        <v>46</v>
      </c>
      <c r="M2580" s="169"/>
      <c r="N2580" s="148" t="s">
        <v>3033</v>
      </c>
      <c r="O2580" s="106" t="s">
        <v>35</v>
      </c>
      <c r="P2580" s="43">
        <v>2007</v>
      </c>
      <c r="Q2580" s="31">
        <v>1</v>
      </c>
      <c r="R2580" s="84" t="s">
        <v>188</v>
      </c>
      <c r="S2580" s="31" t="s">
        <v>34</v>
      </c>
      <c r="T2580" s="31"/>
      <c r="U2580" s="169"/>
      <c r="V2580" s="150"/>
      <c r="W2580" s="141" t="str" cm="1">
        <f t="array" ref="W2580">IF(SUM(LEN(B2580:V2580))=0,"",IF(OR(OR(ISBLANK(F2580),SUM(LEN(C2580),LEN(D2580))=0),AND(NOT(E2580="Unknown"),ISBLANK(J2580)),AND(NOT(O2580="Unknown"),ISBLANK(R2580))),"Missing Information", INDEX(Table15[Entire Service Line Classification], MATCH(SUMIFS(Table15[Unique ID],Table15[System-Owned Portion],E2580,Table15[If Material Anything Other than "Lead" in Column E,Was Material Ever Previously Lead?],G2580,Table15[Customer-Owned Portion],O2580),Table15[Unique ID],0),0)))</f>
        <v>Non-lead</v>
      </c>
      <c r="X2580"/>
    </row>
    <row r="2581" spans="2:24" ht="30" x14ac:dyDescent="0.25">
      <c r="B2581" s="146">
        <v>64964396</v>
      </c>
      <c r="C2581" s="31" t="s">
        <v>2810</v>
      </c>
      <c r="D2581" s="31"/>
      <c r="E2581" s="44" t="s">
        <v>35</v>
      </c>
      <c r="F2581" s="43" t="s">
        <v>34</v>
      </c>
      <c r="G2581" s="84" t="s">
        <v>34</v>
      </c>
      <c r="H2581" s="31"/>
      <c r="I2581" s="31"/>
      <c r="J2581" s="84" t="s">
        <v>190</v>
      </c>
      <c r="K2581" s="31" t="s">
        <v>34</v>
      </c>
      <c r="L2581" s="31" t="s">
        <v>46</v>
      </c>
      <c r="M2581" s="169"/>
      <c r="N2581" s="148" t="s">
        <v>3033</v>
      </c>
      <c r="O2581" s="106" t="s">
        <v>35</v>
      </c>
      <c r="P2581" s="43">
        <v>2007</v>
      </c>
      <c r="Q2581" s="31">
        <v>1</v>
      </c>
      <c r="R2581" s="84" t="s">
        <v>188</v>
      </c>
      <c r="S2581" s="31" t="s">
        <v>34</v>
      </c>
      <c r="T2581" s="31"/>
      <c r="U2581" s="169"/>
      <c r="V2581" s="150"/>
      <c r="W2581" s="141" t="str" cm="1">
        <f t="array" ref="W2581">IF(SUM(LEN(B2581:V2581))=0,"",IF(OR(OR(ISBLANK(F2581),SUM(LEN(C2581),LEN(D2581))=0),AND(NOT(E2581="Unknown"),ISBLANK(J2581)),AND(NOT(O2581="Unknown"),ISBLANK(R2581))),"Missing Information", INDEX(Table15[Entire Service Line Classification], MATCH(SUMIFS(Table15[Unique ID],Table15[System-Owned Portion],E2581,Table15[If Material Anything Other than "Lead" in Column E,Was Material Ever Previously Lead?],G2581,Table15[Customer-Owned Portion],O2581),Table15[Unique ID],0),0)))</f>
        <v>Non-lead</v>
      </c>
      <c r="X2581"/>
    </row>
    <row r="2582" spans="2:24" ht="30" x14ac:dyDescent="0.25">
      <c r="B2582" s="146">
        <v>64964390</v>
      </c>
      <c r="C2582" s="31" t="s">
        <v>2811</v>
      </c>
      <c r="D2582" s="31"/>
      <c r="E2582" s="44" t="s">
        <v>35</v>
      </c>
      <c r="F2582" s="43" t="s">
        <v>34</v>
      </c>
      <c r="G2582" s="84" t="s">
        <v>34</v>
      </c>
      <c r="H2582" s="31"/>
      <c r="I2582" s="31"/>
      <c r="J2582" s="84" t="s">
        <v>190</v>
      </c>
      <c r="K2582" s="31" t="s">
        <v>34</v>
      </c>
      <c r="L2582" s="31" t="s">
        <v>46</v>
      </c>
      <c r="M2582" s="169"/>
      <c r="N2582" s="148" t="s">
        <v>3033</v>
      </c>
      <c r="O2582" s="106" t="s">
        <v>35</v>
      </c>
      <c r="P2582" s="43">
        <v>2007</v>
      </c>
      <c r="Q2582" s="31">
        <v>1</v>
      </c>
      <c r="R2582" s="84" t="s">
        <v>188</v>
      </c>
      <c r="S2582" s="31" t="s">
        <v>34</v>
      </c>
      <c r="T2582" s="31"/>
      <c r="U2582" s="169"/>
      <c r="V2582" s="150"/>
      <c r="W2582" s="141" t="str" cm="1">
        <f t="array" ref="W2582">IF(SUM(LEN(B2582:V2582))=0,"",IF(OR(OR(ISBLANK(F2582),SUM(LEN(C2582),LEN(D2582))=0),AND(NOT(E2582="Unknown"),ISBLANK(J2582)),AND(NOT(O2582="Unknown"),ISBLANK(R2582))),"Missing Information", INDEX(Table15[Entire Service Line Classification], MATCH(SUMIFS(Table15[Unique ID],Table15[System-Owned Portion],E2582,Table15[If Material Anything Other than "Lead" in Column E,Was Material Ever Previously Lead?],G2582,Table15[Customer-Owned Portion],O2582),Table15[Unique ID],0),0)))</f>
        <v>Non-lead</v>
      </c>
      <c r="X2582"/>
    </row>
    <row r="2583" spans="2:24" ht="30" x14ac:dyDescent="0.25">
      <c r="B2583" s="146">
        <v>65377478</v>
      </c>
      <c r="C2583" s="31" t="s">
        <v>2812</v>
      </c>
      <c r="D2583" s="31"/>
      <c r="E2583" s="44" t="s">
        <v>35</v>
      </c>
      <c r="F2583" s="43" t="s">
        <v>34</v>
      </c>
      <c r="G2583" s="84" t="s">
        <v>34</v>
      </c>
      <c r="H2583" s="31"/>
      <c r="I2583" s="31"/>
      <c r="J2583" s="84" t="s">
        <v>190</v>
      </c>
      <c r="K2583" s="31" t="s">
        <v>34</v>
      </c>
      <c r="L2583" s="31" t="s">
        <v>46</v>
      </c>
      <c r="M2583" s="169"/>
      <c r="N2583" s="148" t="s">
        <v>3033</v>
      </c>
      <c r="O2583" s="106" t="s">
        <v>35</v>
      </c>
      <c r="P2583" s="43">
        <v>2007</v>
      </c>
      <c r="Q2583" s="31">
        <v>1</v>
      </c>
      <c r="R2583" s="84" t="s">
        <v>188</v>
      </c>
      <c r="S2583" s="31" t="s">
        <v>34</v>
      </c>
      <c r="T2583" s="31"/>
      <c r="U2583" s="169"/>
      <c r="V2583" s="150"/>
      <c r="W2583" s="141" t="str" cm="1">
        <f t="array" ref="W2583">IF(SUM(LEN(B2583:V2583))=0,"",IF(OR(OR(ISBLANK(F2583),SUM(LEN(C2583),LEN(D2583))=0),AND(NOT(E2583="Unknown"),ISBLANK(J2583)),AND(NOT(O2583="Unknown"),ISBLANK(R2583))),"Missing Information", INDEX(Table15[Entire Service Line Classification], MATCH(SUMIFS(Table15[Unique ID],Table15[System-Owned Portion],E2583,Table15[If Material Anything Other than "Lead" in Column E,Was Material Ever Previously Lead?],G2583,Table15[Customer-Owned Portion],O2583),Table15[Unique ID],0),0)))</f>
        <v>Non-lead</v>
      </c>
      <c r="X2583"/>
    </row>
    <row r="2584" spans="2:24" ht="30" x14ac:dyDescent="0.25">
      <c r="B2584" s="146">
        <v>63484755</v>
      </c>
      <c r="C2584" s="31" t="s">
        <v>2813</v>
      </c>
      <c r="D2584" s="31"/>
      <c r="E2584" s="44" t="s">
        <v>35</v>
      </c>
      <c r="F2584" s="43" t="s">
        <v>34</v>
      </c>
      <c r="G2584" s="84" t="s">
        <v>34</v>
      </c>
      <c r="H2584" s="31"/>
      <c r="I2584" s="31"/>
      <c r="J2584" s="84" t="s">
        <v>190</v>
      </c>
      <c r="K2584" s="31" t="s">
        <v>34</v>
      </c>
      <c r="L2584" s="31" t="s">
        <v>46</v>
      </c>
      <c r="M2584" s="169"/>
      <c r="N2584" s="148" t="s">
        <v>3033</v>
      </c>
      <c r="O2584" s="106" t="s">
        <v>35</v>
      </c>
      <c r="P2584" s="43">
        <v>2007</v>
      </c>
      <c r="Q2584" s="31">
        <v>1</v>
      </c>
      <c r="R2584" s="84" t="s">
        <v>188</v>
      </c>
      <c r="S2584" s="31" t="s">
        <v>34</v>
      </c>
      <c r="T2584" s="31"/>
      <c r="U2584" s="169"/>
      <c r="V2584" s="150"/>
      <c r="W2584" s="141" t="str" cm="1">
        <f t="array" ref="W2584">IF(SUM(LEN(B2584:V2584))=0,"",IF(OR(OR(ISBLANK(F2584),SUM(LEN(C2584),LEN(D2584))=0),AND(NOT(E2584="Unknown"),ISBLANK(J2584)),AND(NOT(O2584="Unknown"),ISBLANK(R2584))),"Missing Information", INDEX(Table15[Entire Service Line Classification], MATCH(SUMIFS(Table15[Unique ID],Table15[System-Owned Portion],E2584,Table15[If Material Anything Other than "Lead" in Column E,Was Material Ever Previously Lead?],G2584,Table15[Customer-Owned Portion],O2584),Table15[Unique ID],0),0)))</f>
        <v>Non-lead</v>
      </c>
      <c r="X2584"/>
    </row>
    <row r="2585" spans="2:24" ht="30" x14ac:dyDescent="0.25">
      <c r="B2585" s="146">
        <v>63484727</v>
      </c>
      <c r="C2585" s="31" t="s">
        <v>2814</v>
      </c>
      <c r="D2585" s="31"/>
      <c r="E2585" s="44" t="s">
        <v>35</v>
      </c>
      <c r="F2585" s="43" t="s">
        <v>34</v>
      </c>
      <c r="G2585" s="84" t="s">
        <v>34</v>
      </c>
      <c r="H2585" s="31"/>
      <c r="I2585" s="31"/>
      <c r="J2585" s="84" t="s">
        <v>190</v>
      </c>
      <c r="K2585" s="31" t="s">
        <v>34</v>
      </c>
      <c r="L2585" s="31" t="s">
        <v>46</v>
      </c>
      <c r="M2585" s="169"/>
      <c r="N2585" s="148" t="s">
        <v>3033</v>
      </c>
      <c r="O2585" s="106" t="s">
        <v>35</v>
      </c>
      <c r="P2585" s="43">
        <v>2007</v>
      </c>
      <c r="Q2585" s="31">
        <v>1</v>
      </c>
      <c r="R2585" s="84" t="s">
        <v>188</v>
      </c>
      <c r="S2585" s="31" t="s">
        <v>34</v>
      </c>
      <c r="T2585" s="31"/>
      <c r="U2585" s="169"/>
      <c r="V2585" s="150"/>
      <c r="W2585" s="141" t="str" cm="1">
        <f t="array" ref="W2585">IF(SUM(LEN(B2585:V2585))=0,"",IF(OR(OR(ISBLANK(F2585),SUM(LEN(C2585),LEN(D2585))=0),AND(NOT(E2585="Unknown"),ISBLANK(J2585)),AND(NOT(O2585="Unknown"),ISBLANK(R2585))),"Missing Information", INDEX(Table15[Entire Service Line Classification], MATCH(SUMIFS(Table15[Unique ID],Table15[System-Owned Portion],E2585,Table15[If Material Anything Other than "Lead" in Column E,Was Material Ever Previously Lead?],G2585,Table15[Customer-Owned Portion],O2585),Table15[Unique ID],0),0)))</f>
        <v>Non-lead</v>
      </c>
      <c r="X2585"/>
    </row>
    <row r="2586" spans="2:24" ht="30" x14ac:dyDescent="0.25">
      <c r="B2586" s="146">
        <v>66841765</v>
      </c>
      <c r="C2586" s="31" t="s">
        <v>2815</v>
      </c>
      <c r="D2586" s="31"/>
      <c r="E2586" s="44" t="s">
        <v>35</v>
      </c>
      <c r="F2586" s="43" t="s">
        <v>34</v>
      </c>
      <c r="G2586" s="84" t="s">
        <v>34</v>
      </c>
      <c r="H2586" s="31"/>
      <c r="I2586" s="31"/>
      <c r="J2586" s="84" t="s">
        <v>190</v>
      </c>
      <c r="K2586" s="31" t="s">
        <v>34</v>
      </c>
      <c r="L2586" s="31" t="s">
        <v>46</v>
      </c>
      <c r="M2586" s="169"/>
      <c r="N2586" s="148" t="s">
        <v>3033</v>
      </c>
      <c r="O2586" s="106" t="s">
        <v>35</v>
      </c>
      <c r="P2586" s="43">
        <v>2007</v>
      </c>
      <c r="Q2586" s="31">
        <v>1</v>
      </c>
      <c r="R2586" s="84" t="s">
        <v>188</v>
      </c>
      <c r="S2586" s="31" t="s">
        <v>34</v>
      </c>
      <c r="T2586" s="31"/>
      <c r="U2586" s="169"/>
      <c r="V2586" s="150"/>
      <c r="W2586" s="141" t="str" cm="1">
        <f t="array" ref="W2586">IF(SUM(LEN(B2586:V2586))=0,"",IF(OR(OR(ISBLANK(F2586),SUM(LEN(C2586),LEN(D2586))=0),AND(NOT(E2586="Unknown"),ISBLANK(J2586)),AND(NOT(O2586="Unknown"),ISBLANK(R2586))),"Missing Information", INDEX(Table15[Entire Service Line Classification], MATCH(SUMIFS(Table15[Unique ID],Table15[System-Owned Portion],E2586,Table15[If Material Anything Other than "Lead" in Column E,Was Material Ever Previously Lead?],G2586,Table15[Customer-Owned Portion],O2586),Table15[Unique ID],0),0)))</f>
        <v>Non-lead</v>
      </c>
      <c r="X2586"/>
    </row>
    <row r="2587" spans="2:24" ht="30" x14ac:dyDescent="0.25">
      <c r="B2587" s="146">
        <v>59368692</v>
      </c>
      <c r="C2587" s="31" t="s">
        <v>2816</v>
      </c>
      <c r="D2587" s="31"/>
      <c r="E2587" s="44" t="s">
        <v>35</v>
      </c>
      <c r="F2587" s="43" t="s">
        <v>34</v>
      </c>
      <c r="G2587" s="84" t="s">
        <v>34</v>
      </c>
      <c r="H2587" s="31"/>
      <c r="I2587" s="31"/>
      <c r="J2587" s="84" t="s">
        <v>190</v>
      </c>
      <c r="K2587" s="31" t="s">
        <v>34</v>
      </c>
      <c r="L2587" s="31" t="s">
        <v>46</v>
      </c>
      <c r="M2587" s="169"/>
      <c r="N2587" s="148" t="s">
        <v>3033</v>
      </c>
      <c r="O2587" s="106" t="s">
        <v>35</v>
      </c>
      <c r="P2587" s="43">
        <v>2007</v>
      </c>
      <c r="Q2587" s="31">
        <v>1</v>
      </c>
      <c r="R2587" s="84" t="s">
        <v>188</v>
      </c>
      <c r="S2587" s="31" t="s">
        <v>34</v>
      </c>
      <c r="T2587" s="31"/>
      <c r="U2587" s="169"/>
      <c r="V2587" s="150"/>
      <c r="W2587" s="141" t="str" cm="1">
        <f t="array" ref="W2587">IF(SUM(LEN(B2587:V2587))=0,"",IF(OR(OR(ISBLANK(F2587),SUM(LEN(C2587),LEN(D2587))=0),AND(NOT(E2587="Unknown"),ISBLANK(J2587)),AND(NOT(O2587="Unknown"),ISBLANK(R2587))),"Missing Information", INDEX(Table15[Entire Service Line Classification], MATCH(SUMIFS(Table15[Unique ID],Table15[System-Owned Portion],E2587,Table15[If Material Anything Other than "Lead" in Column E,Was Material Ever Previously Lead?],G2587,Table15[Customer-Owned Portion],O2587),Table15[Unique ID],0),0)))</f>
        <v>Non-lead</v>
      </c>
      <c r="X2587"/>
    </row>
    <row r="2588" spans="2:24" ht="30" x14ac:dyDescent="0.25">
      <c r="B2588" s="146">
        <v>64964378</v>
      </c>
      <c r="C2588" s="31" t="s">
        <v>2817</v>
      </c>
      <c r="D2588" s="31"/>
      <c r="E2588" s="44" t="s">
        <v>35</v>
      </c>
      <c r="F2588" s="43" t="s">
        <v>34</v>
      </c>
      <c r="G2588" s="84" t="s">
        <v>34</v>
      </c>
      <c r="H2588" s="31"/>
      <c r="I2588" s="31"/>
      <c r="J2588" s="84" t="s">
        <v>190</v>
      </c>
      <c r="K2588" s="31" t="s">
        <v>34</v>
      </c>
      <c r="L2588" s="31" t="s">
        <v>46</v>
      </c>
      <c r="M2588" s="169"/>
      <c r="N2588" s="148" t="s">
        <v>3033</v>
      </c>
      <c r="O2588" s="106" t="s">
        <v>35</v>
      </c>
      <c r="P2588" s="43">
        <v>2007</v>
      </c>
      <c r="Q2588" s="31">
        <v>1</v>
      </c>
      <c r="R2588" s="84" t="s">
        <v>188</v>
      </c>
      <c r="S2588" s="31" t="s">
        <v>34</v>
      </c>
      <c r="T2588" s="31"/>
      <c r="U2588" s="169"/>
      <c r="V2588" s="150"/>
      <c r="W2588" s="141" t="str" cm="1">
        <f t="array" ref="W2588">IF(SUM(LEN(B2588:V2588))=0,"",IF(OR(OR(ISBLANK(F2588),SUM(LEN(C2588),LEN(D2588))=0),AND(NOT(E2588="Unknown"),ISBLANK(J2588)),AND(NOT(O2588="Unknown"),ISBLANK(R2588))),"Missing Information", INDEX(Table15[Entire Service Line Classification], MATCH(SUMIFS(Table15[Unique ID],Table15[System-Owned Portion],E2588,Table15[If Material Anything Other than "Lead" in Column E,Was Material Ever Previously Lead?],G2588,Table15[Customer-Owned Portion],O2588),Table15[Unique ID],0),0)))</f>
        <v>Non-lead</v>
      </c>
      <c r="X2588"/>
    </row>
    <row r="2589" spans="2:24" ht="30" x14ac:dyDescent="0.25">
      <c r="B2589" s="146">
        <v>87945245</v>
      </c>
      <c r="C2589" s="31" t="s">
        <v>2818</v>
      </c>
      <c r="D2589" s="31"/>
      <c r="E2589" s="44" t="s">
        <v>35</v>
      </c>
      <c r="F2589" s="43" t="s">
        <v>34</v>
      </c>
      <c r="G2589" s="84" t="s">
        <v>34</v>
      </c>
      <c r="H2589" s="31"/>
      <c r="I2589" s="31"/>
      <c r="J2589" s="84" t="s">
        <v>190</v>
      </c>
      <c r="K2589" s="31" t="s">
        <v>34</v>
      </c>
      <c r="L2589" s="31" t="s">
        <v>46</v>
      </c>
      <c r="M2589" s="169"/>
      <c r="N2589" s="148" t="s">
        <v>3033</v>
      </c>
      <c r="O2589" s="106" t="s">
        <v>35</v>
      </c>
      <c r="P2589" s="43">
        <v>2007</v>
      </c>
      <c r="Q2589" s="31">
        <v>1</v>
      </c>
      <c r="R2589" s="84" t="s">
        <v>188</v>
      </c>
      <c r="S2589" s="31" t="s">
        <v>34</v>
      </c>
      <c r="T2589" s="31"/>
      <c r="U2589" s="169"/>
      <c r="V2589" s="150"/>
      <c r="W2589" s="141" t="str" cm="1">
        <f t="array" ref="W2589">IF(SUM(LEN(B2589:V2589))=0,"",IF(OR(OR(ISBLANK(F2589),SUM(LEN(C2589),LEN(D2589))=0),AND(NOT(E2589="Unknown"),ISBLANK(J2589)),AND(NOT(O2589="Unknown"),ISBLANK(R2589))),"Missing Information", INDEX(Table15[Entire Service Line Classification], MATCH(SUMIFS(Table15[Unique ID],Table15[System-Owned Portion],E2589,Table15[If Material Anything Other than "Lead" in Column E,Was Material Ever Previously Lead?],G2589,Table15[Customer-Owned Portion],O2589),Table15[Unique ID],0),0)))</f>
        <v>Non-lead</v>
      </c>
      <c r="X2589"/>
    </row>
    <row r="2590" spans="2:24" ht="30" x14ac:dyDescent="0.25">
      <c r="B2590" s="146">
        <v>65377518</v>
      </c>
      <c r="C2590" s="31" t="s">
        <v>2819</v>
      </c>
      <c r="D2590" s="31"/>
      <c r="E2590" s="44" t="s">
        <v>35</v>
      </c>
      <c r="F2590" s="43" t="s">
        <v>34</v>
      </c>
      <c r="G2590" s="84" t="s">
        <v>34</v>
      </c>
      <c r="H2590" s="31"/>
      <c r="I2590" s="31"/>
      <c r="J2590" s="84" t="s">
        <v>190</v>
      </c>
      <c r="K2590" s="31" t="s">
        <v>34</v>
      </c>
      <c r="L2590" s="31" t="s">
        <v>46</v>
      </c>
      <c r="M2590" s="169"/>
      <c r="N2590" s="148" t="s">
        <v>3033</v>
      </c>
      <c r="O2590" s="106" t="s">
        <v>35</v>
      </c>
      <c r="P2590" s="43">
        <v>2007</v>
      </c>
      <c r="Q2590" s="31">
        <v>1</v>
      </c>
      <c r="R2590" s="84" t="s">
        <v>188</v>
      </c>
      <c r="S2590" s="31" t="s">
        <v>34</v>
      </c>
      <c r="T2590" s="31"/>
      <c r="U2590" s="169"/>
      <c r="V2590" s="150"/>
      <c r="W2590" s="141" t="str" cm="1">
        <f t="array" ref="W2590">IF(SUM(LEN(B2590:V2590))=0,"",IF(OR(OR(ISBLANK(F2590),SUM(LEN(C2590),LEN(D2590))=0),AND(NOT(E2590="Unknown"),ISBLANK(J2590)),AND(NOT(O2590="Unknown"),ISBLANK(R2590))),"Missing Information", INDEX(Table15[Entire Service Line Classification], MATCH(SUMIFS(Table15[Unique ID],Table15[System-Owned Portion],E2590,Table15[If Material Anything Other than "Lead" in Column E,Was Material Ever Previously Lead?],G2590,Table15[Customer-Owned Portion],O2590),Table15[Unique ID],0),0)))</f>
        <v>Non-lead</v>
      </c>
      <c r="X2590"/>
    </row>
    <row r="2591" spans="2:24" ht="30" x14ac:dyDescent="0.25">
      <c r="B2591" s="146">
        <v>65377544</v>
      </c>
      <c r="C2591" s="31" t="s">
        <v>2820</v>
      </c>
      <c r="D2591" s="31"/>
      <c r="E2591" s="44" t="s">
        <v>35</v>
      </c>
      <c r="F2591" s="43" t="s">
        <v>34</v>
      </c>
      <c r="G2591" s="84" t="s">
        <v>34</v>
      </c>
      <c r="H2591" s="31"/>
      <c r="I2591" s="31"/>
      <c r="J2591" s="84" t="s">
        <v>190</v>
      </c>
      <c r="K2591" s="31" t="s">
        <v>34</v>
      </c>
      <c r="L2591" s="31" t="s">
        <v>46</v>
      </c>
      <c r="M2591" s="169"/>
      <c r="N2591" s="148" t="s">
        <v>3033</v>
      </c>
      <c r="O2591" s="106" t="s">
        <v>35</v>
      </c>
      <c r="P2591" s="43">
        <v>2007</v>
      </c>
      <c r="Q2591" s="31">
        <v>1</v>
      </c>
      <c r="R2591" s="84" t="s">
        <v>188</v>
      </c>
      <c r="S2591" s="31" t="s">
        <v>34</v>
      </c>
      <c r="T2591" s="31"/>
      <c r="U2591" s="169"/>
      <c r="V2591" s="150"/>
      <c r="W2591" s="141" t="str" cm="1">
        <f t="array" ref="W2591">IF(SUM(LEN(B2591:V2591))=0,"",IF(OR(OR(ISBLANK(F2591),SUM(LEN(C2591),LEN(D2591))=0),AND(NOT(E2591="Unknown"),ISBLANK(J2591)),AND(NOT(O2591="Unknown"),ISBLANK(R2591))),"Missing Information", INDEX(Table15[Entire Service Line Classification], MATCH(SUMIFS(Table15[Unique ID],Table15[System-Owned Portion],E2591,Table15[If Material Anything Other than "Lead" in Column E,Was Material Ever Previously Lead?],G2591,Table15[Customer-Owned Portion],O2591),Table15[Unique ID],0),0)))</f>
        <v>Non-lead</v>
      </c>
      <c r="X2591"/>
    </row>
    <row r="2592" spans="2:24" ht="30" x14ac:dyDescent="0.25">
      <c r="B2592" s="146">
        <v>53737888</v>
      </c>
      <c r="C2592" s="31" t="s">
        <v>2821</v>
      </c>
      <c r="D2592" s="31"/>
      <c r="E2592" s="44" t="s">
        <v>35</v>
      </c>
      <c r="F2592" s="43" t="s">
        <v>34</v>
      </c>
      <c r="G2592" s="84" t="s">
        <v>34</v>
      </c>
      <c r="H2592" s="31"/>
      <c r="I2592" s="31"/>
      <c r="J2592" s="84" t="s">
        <v>190</v>
      </c>
      <c r="K2592" s="31" t="s">
        <v>34</v>
      </c>
      <c r="L2592" s="31" t="s">
        <v>46</v>
      </c>
      <c r="M2592" s="169"/>
      <c r="N2592" s="148" t="s">
        <v>3033</v>
      </c>
      <c r="O2592" s="106" t="s">
        <v>35</v>
      </c>
      <c r="P2592" s="43">
        <v>2007</v>
      </c>
      <c r="Q2592" s="31">
        <v>1</v>
      </c>
      <c r="R2592" s="84" t="s">
        <v>188</v>
      </c>
      <c r="S2592" s="31" t="s">
        <v>34</v>
      </c>
      <c r="T2592" s="31"/>
      <c r="U2592" s="169"/>
      <c r="V2592" s="150"/>
      <c r="W2592" s="141" t="str" cm="1">
        <f t="array" ref="W2592">IF(SUM(LEN(B2592:V2592))=0,"",IF(OR(OR(ISBLANK(F2592),SUM(LEN(C2592),LEN(D2592))=0),AND(NOT(E2592="Unknown"),ISBLANK(J2592)),AND(NOT(O2592="Unknown"),ISBLANK(R2592))),"Missing Information", INDEX(Table15[Entire Service Line Classification], MATCH(SUMIFS(Table15[Unique ID],Table15[System-Owned Portion],E2592,Table15[If Material Anything Other than "Lead" in Column E,Was Material Ever Previously Lead?],G2592,Table15[Customer-Owned Portion],O2592),Table15[Unique ID],0),0)))</f>
        <v>Non-lead</v>
      </c>
      <c r="X2592"/>
    </row>
    <row r="2593" spans="2:24" ht="30" x14ac:dyDescent="0.25">
      <c r="B2593" s="146">
        <v>46250662</v>
      </c>
      <c r="C2593" s="31" t="s">
        <v>2822</v>
      </c>
      <c r="D2593" s="31"/>
      <c r="E2593" s="44" t="s">
        <v>35</v>
      </c>
      <c r="F2593" s="43" t="s">
        <v>34</v>
      </c>
      <c r="G2593" s="84" t="s">
        <v>34</v>
      </c>
      <c r="H2593" s="31"/>
      <c r="I2593" s="31"/>
      <c r="J2593" s="84" t="s">
        <v>190</v>
      </c>
      <c r="K2593" s="31" t="s">
        <v>34</v>
      </c>
      <c r="L2593" s="31" t="s">
        <v>46</v>
      </c>
      <c r="M2593" s="169"/>
      <c r="N2593" s="148" t="s">
        <v>3033</v>
      </c>
      <c r="O2593" s="106" t="s">
        <v>35</v>
      </c>
      <c r="P2593" s="43">
        <v>2007</v>
      </c>
      <c r="Q2593" s="31">
        <v>1</v>
      </c>
      <c r="R2593" s="84" t="s">
        <v>188</v>
      </c>
      <c r="S2593" s="31" t="s">
        <v>34</v>
      </c>
      <c r="T2593" s="31"/>
      <c r="U2593" s="169"/>
      <c r="V2593" s="150"/>
      <c r="W2593" s="141" t="str" cm="1">
        <f t="array" ref="W2593">IF(SUM(LEN(B2593:V2593))=0,"",IF(OR(OR(ISBLANK(F2593),SUM(LEN(C2593),LEN(D2593))=0),AND(NOT(E2593="Unknown"),ISBLANK(J2593)),AND(NOT(O2593="Unknown"),ISBLANK(R2593))),"Missing Information", INDEX(Table15[Entire Service Line Classification], MATCH(SUMIFS(Table15[Unique ID],Table15[System-Owned Portion],E2593,Table15[If Material Anything Other than "Lead" in Column E,Was Material Ever Previously Lead?],G2593,Table15[Customer-Owned Portion],O2593),Table15[Unique ID],0),0)))</f>
        <v>Non-lead</v>
      </c>
      <c r="X2593"/>
    </row>
    <row r="2594" spans="2:24" ht="30" x14ac:dyDescent="0.25">
      <c r="B2594" s="146">
        <v>66841741</v>
      </c>
      <c r="C2594" s="31" t="s">
        <v>2823</v>
      </c>
      <c r="D2594" s="31"/>
      <c r="E2594" s="44" t="s">
        <v>35</v>
      </c>
      <c r="F2594" s="43" t="s">
        <v>34</v>
      </c>
      <c r="G2594" s="84" t="s">
        <v>34</v>
      </c>
      <c r="H2594" s="31"/>
      <c r="I2594" s="31"/>
      <c r="J2594" s="84" t="s">
        <v>190</v>
      </c>
      <c r="K2594" s="31" t="s">
        <v>34</v>
      </c>
      <c r="L2594" s="31" t="s">
        <v>46</v>
      </c>
      <c r="M2594" s="169"/>
      <c r="N2594" s="148" t="s">
        <v>3033</v>
      </c>
      <c r="O2594" s="106" t="s">
        <v>35</v>
      </c>
      <c r="P2594" s="43">
        <v>2007</v>
      </c>
      <c r="Q2594" s="31">
        <v>1</v>
      </c>
      <c r="R2594" s="84" t="s">
        <v>188</v>
      </c>
      <c r="S2594" s="31" t="s">
        <v>34</v>
      </c>
      <c r="T2594" s="31"/>
      <c r="U2594" s="169"/>
      <c r="V2594" s="150"/>
      <c r="W2594" s="141" t="str" cm="1">
        <f t="array" ref="W2594">IF(SUM(LEN(B2594:V2594))=0,"",IF(OR(OR(ISBLANK(F2594),SUM(LEN(C2594),LEN(D2594))=0),AND(NOT(E2594="Unknown"),ISBLANK(J2594)),AND(NOT(O2594="Unknown"),ISBLANK(R2594))),"Missing Information", INDEX(Table15[Entire Service Line Classification], MATCH(SUMIFS(Table15[Unique ID],Table15[System-Owned Portion],E2594,Table15[If Material Anything Other than "Lead" in Column E,Was Material Ever Previously Lead?],G2594,Table15[Customer-Owned Portion],O2594),Table15[Unique ID],0),0)))</f>
        <v>Non-lead</v>
      </c>
      <c r="X2594"/>
    </row>
    <row r="2595" spans="2:24" ht="30" x14ac:dyDescent="0.25">
      <c r="B2595" s="146">
        <v>65377484</v>
      </c>
      <c r="C2595" s="31" t="s">
        <v>2824</v>
      </c>
      <c r="D2595" s="31"/>
      <c r="E2595" s="44" t="s">
        <v>35</v>
      </c>
      <c r="F2595" s="43" t="s">
        <v>34</v>
      </c>
      <c r="G2595" s="84" t="s">
        <v>34</v>
      </c>
      <c r="H2595" s="31"/>
      <c r="I2595" s="31"/>
      <c r="J2595" s="84" t="s">
        <v>190</v>
      </c>
      <c r="K2595" s="31" t="s">
        <v>34</v>
      </c>
      <c r="L2595" s="31" t="s">
        <v>46</v>
      </c>
      <c r="M2595" s="169"/>
      <c r="N2595" s="148" t="s">
        <v>3033</v>
      </c>
      <c r="O2595" s="106" t="s">
        <v>35</v>
      </c>
      <c r="P2595" s="43">
        <v>2007</v>
      </c>
      <c r="Q2595" s="31">
        <v>1</v>
      </c>
      <c r="R2595" s="84" t="s">
        <v>188</v>
      </c>
      <c r="S2595" s="31" t="s">
        <v>34</v>
      </c>
      <c r="T2595" s="31"/>
      <c r="U2595" s="169"/>
      <c r="V2595" s="150"/>
      <c r="W2595" s="141" t="str" cm="1">
        <f t="array" ref="W2595">IF(SUM(LEN(B2595:V2595))=0,"",IF(OR(OR(ISBLANK(F2595),SUM(LEN(C2595),LEN(D2595))=0),AND(NOT(E2595="Unknown"),ISBLANK(J2595)),AND(NOT(O2595="Unknown"),ISBLANK(R2595))),"Missing Information", INDEX(Table15[Entire Service Line Classification], MATCH(SUMIFS(Table15[Unique ID],Table15[System-Owned Portion],E2595,Table15[If Material Anything Other than "Lead" in Column E,Was Material Ever Previously Lead?],G2595,Table15[Customer-Owned Portion],O2595),Table15[Unique ID],0),0)))</f>
        <v>Non-lead</v>
      </c>
      <c r="X2595"/>
    </row>
    <row r="2596" spans="2:24" ht="30" x14ac:dyDescent="0.25">
      <c r="B2596" s="146">
        <v>65377520</v>
      </c>
      <c r="C2596" s="31" t="s">
        <v>2825</v>
      </c>
      <c r="D2596" s="31"/>
      <c r="E2596" s="44" t="s">
        <v>35</v>
      </c>
      <c r="F2596" s="43" t="s">
        <v>34</v>
      </c>
      <c r="G2596" s="84" t="s">
        <v>34</v>
      </c>
      <c r="H2596" s="31"/>
      <c r="I2596" s="31"/>
      <c r="J2596" s="84" t="s">
        <v>190</v>
      </c>
      <c r="K2596" s="31" t="s">
        <v>34</v>
      </c>
      <c r="L2596" s="31" t="s">
        <v>46</v>
      </c>
      <c r="M2596" s="169"/>
      <c r="N2596" s="148" t="s">
        <v>3033</v>
      </c>
      <c r="O2596" s="106" t="s">
        <v>35</v>
      </c>
      <c r="P2596" s="43">
        <v>2007</v>
      </c>
      <c r="Q2596" s="31">
        <v>1</v>
      </c>
      <c r="R2596" s="84" t="s">
        <v>188</v>
      </c>
      <c r="S2596" s="31" t="s">
        <v>34</v>
      </c>
      <c r="T2596" s="31"/>
      <c r="U2596" s="169"/>
      <c r="V2596" s="150"/>
      <c r="W2596" s="141" t="str" cm="1">
        <f t="array" ref="W2596">IF(SUM(LEN(B2596:V2596))=0,"",IF(OR(OR(ISBLANK(F2596),SUM(LEN(C2596),LEN(D2596))=0),AND(NOT(E2596="Unknown"),ISBLANK(J2596)),AND(NOT(O2596="Unknown"),ISBLANK(R2596))),"Missing Information", INDEX(Table15[Entire Service Line Classification], MATCH(SUMIFS(Table15[Unique ID],Table15[System-Owned Portion],E2596,Table15[If Material Anything Other than "Lead" in Column E,Was Material Ever Previously Lead?],G2596,Table15[Customer-Owned Portion],O2596),Table15[Unique ID],0),0)))</f>
        <v>Non-lead</v>
      </c>
      <c r="X2596"/>
    </row>
    <row r="2597" spans="2:24" ht="30" x14ac:dyDescent="0.25">
      <c r="B2597" s="146">
        <v>59368700</v>
      </c>
      <c r="C2597" s="31" t="s">
        <v>2826</v>
      </c>
      <c r="D2597" s="31"/>
      <c r="E2597" s="44" t="s">
        <v>35</v>
      </c>
      <c r="F2597" s="43" t="s">
        <v>34</v>
      </c>
      <c r="G2597" s="84" t="s">
        <v>34</v>
      </c>
      <c r="H2597" s="31"/>
      <c r="I2597" s="31"/>
      <c r="J2597" s="84" t="s">
        <v>190</v>
      </c>
      <c r="K2597" s="31" t="s">
        <v>34</v>
      </c>
      <c r="L2597" s="31" t="s">
        <v>46</v>
      </c>
      <c r="M2597" s="169"/>
      <c r="N2597" s="148" t="s">
        <v>3033</v>
      </c>
      <c r="O2597" s="106" t="s">
        <v>35</v>
      </c>
      <c r="P2597" s="43">
        <v>2007</v>
      </c>
      <c r="Q2597" s="31">
        <v>1</v>
      </c>
      <c r="R2597" s="84" t="s">
        <v>188</v>
      </c>
      <c r="S2597" s="31" t="s">
        <v>34</v>
      </c>
      <c r="T2597" s="31"/>
      <c r="U2597" s="169"/>
      <c r="V2597" s="150"/>
      <c r="W2597" s="141" t="str" cm="1">
        <f t="array" ref="W2597">IF(SUM(LEN(B2597:V2597))=0,"",IF(OR(OR(ISBLANK(F2597),SUM(LEN(C2597),LEN(D2597))=0),AND(NOT(E2597="Unknown"),ISBLANK(J2597)),AND(NOT(O2597="Unknown"),ISBLANK(R2597))),"Missing Information", INDEX(Table15[Entire Service Line Classification], MATCH(SUMIFS(Table15[Unique ID],Table15[System-Owned Portion],E2597,Table15[If Material Anything Other than "Lead" in Column E,Was Material Ever Previously Lead?],G2597,Table15[Customer-Owned Portion],O2597),Table15[Unique ID],0),0)))</f>
        <v>Non-lead</v>
      </c>
      <c r="X2597"/>
    </row>
    <row r="2598" spans="2:24" ht="30" x14ac:dyDescent="0.25">
      <c r="B2598" s="146">
        <v>53671152</v>
      </c>
      <c r="C2598" s="31" t="s">
        <v>2827</v>
      </c>
      <c r="D2598" s="31"/>
      <c r="E2598" s="44" t="s">
        <v>35</v>
      </c>
      <c r="F2598" s="43" t="s">
        <v>34</v>
      </c>
      <c r="G2598" s="84" t="s">
        <v>34</v>
      </c>
      <c r="H2598" s="31"/>
      <c r="I2598" s="31"/>
      <c r="J2598" s="84" t="s">
        <v>190</v>
      </c>
      <c r="K2598" s="31" t="s">
        <v>34</v>
      </c>
      <c r="L2598" s="31" t="s">
        <v>46</v>
      </c>
      <c r="M2598" s="169"/>
      <c r="N2598" s="148" t="s">
        <v>3033</v>
      </c>
      <c r="O2598" s="106" t="s">
        <v>35</v>
      </c>
      <c r="P2598" s="43">
        <v>2007</v>
      </c>
      <c r="Q2598" s="31">
        <v>1</v>
      </c>
      <c r="R2598" s="84" t="s">
        <v>188</v>
      </c>
      <c r="S2598" s="31" t="s">
        <v>34</v>
      </c>
      <c r="T2598" s="31"/>
      <c r="U2598" s="169"/>
      <c r="V2598" s="150"/>
      <c r="W2598" s="141" t="str" cm="1">
        <f t="array" ref="W2598">IF(SUM(LEN(B2598:V2598))=0,"",IF(OR(OR(ISBLANK(F2598),SUM(LEN(C2598),LEN(D2598))=0),AND(NOT(E2598="Unknown"),ISBLANK(J2598)),AND(NOT(O2598="Unknown"),ISBLANK(R2598))),"Missing Information", INDEX(Table15[Entire Service Line Classification], MATCH(SUMIFS(Table15[Unique ID],Table15[System-Owned Portion],E2598,Table15[If Material Anything Other than "Lead" in Column E,Was Material Ever Previously Lead?],G2598,Table15[Customer-Owned Portion],O2598),Table15[Unique ID],0),0)))</f>
        <v>Non-lead</v>
      </c>
      <c r="X2598"/>
    </row>
    <row r="2599" spans="2:24" ht="30" x14ac:dyDescent="0.25">
      <c r="B2599" s="146">
        <v>67765059</v>
      </c>
      <c r="C2599" s="31" t="s">
        <v>2828</v>
      </c>
      <c r="D2599" s="31"/>
      <c r="E2599" s="44" t="s">
        <v>35</v>
      </c>
      <c r="F2599" s="43" t="s">
        <v>34</v>
      </c>
      <c r="G2599" s="84" t="s">
        <v>34</v>
      </c>
      <c r="H2599" s="31"/>
      <c r="I2599" s="31"/>
      <c r="J2599" s="84" t="s">
        <v>190</v>
      </c>
      <c r="K2599" s="31" t="s">
        <v>34</v>
      </c>
      <c r="L2599" s="31" t="s">
        <v>46</v>
      </c>
      <c r="M2599" s="169"/>
      <c r="N2599" s="148" t="s">
        <v>3033</v>
      </c>
      <c r="O2599" s="106" t="s">
        <v>35</v>
      </c>
      <c r="P2599" s="43">
        <v>2007</v>
      </c>
      <c r="Q2599" s="31">
        <v>1</v>
      </c>
      <c r="R2599" s="84" t="s">
        <v>188</v>
      </c>
      <c r="S2599" s="31" t="s">
        <v>34</v>
      </c>
      <c r="T2599" s="31"/>
      <c r="U2599" s="169"/>
      <c r="V2599" s="150"/>
      <c r="W2599" s="141" t="str" cm="1">
        <f t="array" ref="W2599">IF(SUM(LEN(B2599:V2599))=0,"",IF(OR(OR(ISBLANK(F2599),SUM(LEN(C2599),LEN(D2599))=0),AND(NOT(E2599="Unknown"),ISBLANK(J2599)),AND(NOT(O2599="Unknown"),ISBLANK(R2599))),"Missing Information", INDEX(Table15[Entire Service Line Classification], MATCH(SUMIFS(Table15[Unique ID],Table15[System-Owned Portion],E2599,Table15[If Material Anything Other than "Lead" in Column E,Was Material Ever Previously Lead?],G2599,Table15[Customer-Owned Portion],O2599),Table15[Unique ID],0),0)))</f>
        <v>Non-lead</v>
      </c>
      <c r="X2599"/>
    </row>
    <row r="2600" spans="2:24" ht="30" x14ac:dyDescent="0.25">
      <c r="B2600" s="146">
        <v>66841759</v>
      </c>
      <c r="C2600" s="31" t="s">
        <v>2829</v>
      </c>
      <c r="D2600" s="31"/>
      <c r="E2600" s="44" t="s">
        <v>35</v>
      </c>
      <c r="F2600" s="43" t="s">
        <v>34</v>
      </c>
      <c r="G2600" s="84" t="s">
        <v>34</v>
      </c>
      <c r="H2600" s="31"/>
      <c r="I2600" s="31"/>
      <c r="J2600" s="84" t="s">
        <v>190</v>
      </c>
      <c r="K2600" s="31" t="s">
        <v>34</v>
      </c>
      <c r="L2600" s="31" t="s">
        <v>46</v>
      </c>
      <c r="M2600" s="169"/>
      <c r="N2600" s="148" t="s">
        <v>3033</v>
      </c>
      <c r="O2600" s="106" t="s">
        <v>35</v>
      </c>
      <c r="P2600" s="43">
        <v>2007</v>
      </c>
      <c r="Q2600" s="31">
        <v>1</v>
      </c>
      <c r="R2600" s="84" t="s">
        <v>188</v>
      </c>
      <c r="S2600" s="31" t="s">
        <v>34</v>
      </c>
      <c r="T2600" s="31"/>
      <c r="U2600" s="169"/>
      <c r="V2600" s="150"/>
      <c r="W2600" s="141" t="str" cm="1">
        <f t="array" ref="W2600">IF(SUM(LEN(B2600:V2600))=0,"",IF(OR(OR(ISBLANK(F2600),SUM(LEN(C2600),LEN(D2600))=0),AND(NOT(E2600="Unknown"),ISBLANK(J2600)),AND(NOT(O2600="Unknown"),ISBLANK(R2600))),"Missing Information", INDEX(Table15[Entire Service Line Classification], MATCH(SUMIFS(Table15[Unique ID],Table15[System-Owned Portion],E2600,Table15[If Material Anything Other than "Lead" in Column E,Was Material Ever Previously Lead?],G2600,Table15[Customer-Owned Portion],O2600),Table15[Unique ID],0),0)))</f>
        <v>Non-lead</v>
      </c>
      <c r="X2600"/>
    </row>
    <row r="2601" spans="2:24" ht="30" x14ac:dyDescent="0.25">
      <c r="B2601" s="146">
        <v>65377542</v>
      </c>
      <c r="C2601" s="31" t="s">
        <v>2830</v>
      </c>
      <c r="D2601" s="31"/>
      <c r="E2601" s="44" t="s">
        <v>35</v>
      </c>
      <c r="F2601" s="43" t="s">
        <v>34</v>
      </c>
      <c r="G2601" s="84" t="s">
        <v>34</v>
      </c>
      <c r="H2601" s="31"/>
      <c r="I2601" s="31"/>
      <c r="J2601" s="84" t="s">
        <v>190</v>
      </c>
      <c r="K2601" s="31" t="s">
        <v>34</v>
      </c>
      <c r="L2601" s="31" t="s">
        <v>46</v>
      </c>
      <c r="M2601" s="169"/>
      <c r="N2601" s="148" t="s">
        <v>3033</v>
      </c>
      <c r="O2601" s="106" t="s">
        <v>35</v>
      </c>
      <c r="P2601" s="43">
        <v>2007</v>
      </c>
      <c r="Q2601" s="31">
        <v>1</v>
      </c>
      <c r="R2601" s="84" t="s">
        <v>188</v>
      </c>
      <c r="S2601" s="31" t="s">
        <v>34</v>
      </c>
      <c r="T2601" s="31"/>
      <c r="U2601" s="169"/>
      <c r="V2601" s="150"/>
      <c r="W2601" s="141" t="str" cm="1">
        <f t="array" ref="W2601">IF(SUM(LEN(B2601:V2601))=0,"",IF(OR(OR(ISBLANK(F2601),SUM(LEN(C2601),LEN(D2601))=0),AND(NOT(E2601="Unknown"),ISBLANK(J2601)),AND(NOT(O2601="Unknown"),ISBLANK(R2601))),"Missing Information", INDEX(Table15[Entire Service Line Classification], MATCH(SUMIFS(Table15[Unique ID],Table15[System-Owned Portion],E2601,Table15[If Material Anything Other than "Lead" in Column E,Was Material Ever Previously Lead?],G2601,Table15[Customer-Owned Portion],O2601),Table15[Unique ID],0),0)))</f>
        <v>Non-lead</v>
      </c>
      <c r="X2601"/>
    </row>
    <row r="2602" spans="2:24" ht="30" x14ac:dyDescent="0.25">
      <c r="B2602" s="146">
        <v>63484698</v>
      </c>
      <c r="C2602" s="31" t="s">
        <v>2831</v>
      </c>
      <c r="D2602" s="31"/>
      <c r="E2602" s="44" t="s">
        <v>35</v>
      </c>
      <c r="F2602" s="43" t="s">
        <v>34</v>
      </c>
      <c r="G2602" s="84" t="s">
        <v>34</v>
      </c>
      <c r="H2602" s="31"/>
      <c r="I2602" s="31"/>
      <c r="J2602" s="84" t="s">
        <v>190</v>
      </c>
      <c r="K2602" s="31" t="s">
        <v>34</v>
      </c>
      <c r="L2602" s="31" t="s">
        <v>46</v>
      </c>
      <c r="M2602" s="169"/>
      <c r="N2602" s="148" t="s">
        <v>3033</v>
      </c>
      <c r="O2602" s="106" t="s">
        <v>35</v>
      </c>
      <c r="P2602" s="43">
        <v>2007</v>
      </c>
      <c r="Q2602" s="31">
        <v>1</v>
      </c>
      <c r="R2602" s="84" t="s">
        <v>188</v>
      </c>
      <c r="S2602" s="31" t="s">
        <v>34</v>
      </c>
      <c r="T2602" s="31"/>
      <c r="U2602" s="169"/>
      <c r="V2602" s="150"/>
      <c r="W2602" s="141" t="str" cm="1">
        <f t="array" ref="W2602">IF(SUM(LEN(B2602:V2602))=0,"",IF(OR(OR(ISBLANK(F2602),SUM(LEN(C2602),LEN(D2602))=0),AND(NOT(E2602="Unknown"),ISBLANK(J2602)),AND(NOT(O2602="Unknown"),ISBLANK(R2602))),"Missing Information", INDEX(Table15[Entire Service Line Classification], MATCH(SUMIFS(Table15[Unique ID],Table15[System-Owned Portion],E2602,Table15[If Material Anything Other than "Lead" in Column E,Was Material Ever Previously Lead?],G2602,Table15[Customer-Owned Portion],O2602),Table15[Unique ID],0),0)))</f>
        <v>Non-lead</v>
      </c>
      <c r="X2602"/>
    </row>
    <row r="2603" spans="2:24" ht="30" x14ac:dyDescent="0.25">
      <c r="B2603" s="146">
        <v>58487200</v>
      </c>
      <c r="C2603" s="31" t="s">
        <v>2832</v>
      </c>
      <c r="D2603" s="31"/>
      <c r="E2603" s="44" t="s">
        <v>35</v>
      </c>
      <c r="F2603" s="43" t="s">
        <v>34</v>
      </c>
      <c r="G2603" s="84" t="s">
        <v>34</v>
      </c>
      <c r="H2603" s="31"/>
      <c r="I2603" s="31"/>
      <c r="J2603" s="84" t="s">
        <v>190</v>
      </c>
      <c r="K2603" s="31" t="s">
        <v>34</v>
      </c>
      <c r="L2603" s="31" t="s">
        <v>46</v>
      </c>
      <c r="M2603" s="169"/>
      <c r="N2603" s="148" t="s">
        <v>3033</v>
      </c>
      <c r="O2603" s="106" t="s">
        <v>35</v>
      </c>
      <c r="P2603" s="43">
        <v>2007</v>
      </c>
      <c r="Q2603" s="31">
        <v>1</v>
      </c>
      <c r="R2603" s="84" t="s">
        <v>188</v>
      </c>
      <c r="S2603" s="31" t="s">
        <v>34</v>
      </c>
      <c r="T2603" s="31"/>
      <c r="U2603" s="169"/>
      <c r="V2603" s="150"/>
      <c r="W2603" s="141" t="str" cm="1">
        <f t="array" ref="W2603">IF(SUM(LEN(B2603:V2603))=0,"",IF(OR(OR(ISBLANK(F2603),SUM(LEN(C2603),LEN(D2603))=0),AND(NOT(E2603="Unknown"),ISBLANK(J2603)),AND(NOT(O2603="Unknown"),ISBLANK(R2603))),"Missing Information", INDEX(Table15[Entire Service Line Classification], MATCH(SUMIFS(Table15[Unique ID],Table15[System-Owned Portion],E2603,Table15[If Material Anything Other than "Lead" in Column E,Was Material Ever Previously Lead?],G2603,Table15[Customer-Owned Portion],O2603),Table15[Unique ID],0),0)))</f>
        <v>Non-lead</v>
      </c>
      <c r="X2603"/>
    </row>
    <row r="2604" spans="2:24" ht="30" x14ac:dyDescent="0.25">
      <c r="B2604" s="146">
        <v>65377492</v>
      </c>
      <c r="C2604" s="31" t="s">
        <v>2833</v>
      </c>
      <c r="D2604" s="31"/>
      <c r="E2604" s="44" t="s">
        <v>35</v>
      </c>
      <c r="F2604" s="43" t="s">
        <v>34</v>
      </c>
      <c r="G2604" s="84" t="s">
        <v>34</v>
      </c>
      <c r="H2604" s="31"/>
      <c r="I2604" s="31"/>
      <c r="J2604" s="84" t="s">
        <v>190</v>
      </c>
      <c r="K2604" s="31" t="s">
        <v>34</v>
      </c>
      <c r="L2604" s="31" t="s">
        <v>46</v>
      </c>
      <c r="M2604" s="169"/>
      <c r="N2604" s="148" t="s">
        <v>3033</v>
      </c>
      <c r="O2604" s="106" t="s">
        <v>35</v>
      </c>
      <c r="P2604" s="43">
        <v>2007</v>
      </c>
      <c r="Q2604" s="31">
        <v>1</v>
      </c>
      <c r="R2604" s="84" t="s">
        <v>188</v>
      </c>
      <c r="S2604" s="31" t="s">
        <v>34</v>
      </c>
      <c r="T2604" s="31"/>
      <c r="U2604" s="169"/>
      <c r="V2604" s="150"/>
      <c r="W2604" s="141" t="str" cm="1">
        <f t="array" ref="W2604">IF(SUM(LEN(B2604:V2604))=0,"",IF(OR(OR(ISBLANK(F2604),SUM(LEN(C2604),LEN(D2604))=0),AND(NOT(E2604="Unknown"),ISBLANK(J2604)),AND(NOT(O2604="Unknown"),ISBLANK(R2604))),"Missing Information", INDEX(Table15[Entire Service Line Classification], MATCH(SUMIFS(Table15[Unique ID],Table15[System-Owned Portion],E2604,Table15[If Material Anything Other than "Lead" in Column E,Was Material Ever Previously Lead?],G2604,Table15[Customer-Owned Portion],O2604),Table15[Unique ID],0),0)))</f>
        <v>Non-lead</v>
      </c>
      <c r="X2604"/>
    </row>
    <row r="2605" spans="2:24" ht="30" x14ac:dyDescent="0.25">
      <c r="B2605" s="146">
        <v>65377505</v>
      </c>
      <c r="C2605" s="31" t="s">
        <v>2834</v>
      </c>
      <c r="D2605" s="31"/>
      <c r="E2605" s="44" t="s">
        <v>35</v>
      </c>
      <c r="F2605" s="43" t="s">
        <v>34</v>
      </c>
      <c r="G2605" s="84" t="s">
        <v>34</v>
      </c>
      <c r="H2605" s="31"/>
      <c r="I2605" s="31"/>
      <c r="J2605" s="84" t="s">
        <v>190</v>
      </c>
      <c r="K2605" s="31" t="s">
        <v>34</v>
      </c>
      <c r="L2605" s="31" t="s">
        <v>46</v>
      </c>
      <c r="M2605" s="169"/>
      <c r="N2605" s="148" t="s">
        <v>3033</v>
      </c>
      <c r="O2605" s="106" t="s">
        <v>35</v>
      </c>
      <c r="P2605" s="43">
        <v>2007</v>
      </c>
      <c r="Q2605" s="31">
        <v>1</v>
      </c>
      <c r="R2605" s="84" t="s">
        <v>188</v>
      </c>
      <c r="S2605" s="31" t="s">
        <v>34</v>
      </c>
      <c r="T2605" s="31"/>
      <c r="U2605" s="169"/>
      <c r="V2605" s="150"/>
      <c r="W2605" s="141" t="str" cm="1">
        <f t="array" ref="W2605">IF(SUM(LEN(B2605:V2605))=0,"",IF(OR(OR(ISBLANK(F2605),SUM(LEN(C2605),LEN(D2605))=0),AND(NOT(E2605="Unknown"),ISBLANK(J2605)),AND(NOT(O2605="Unknown"),ISBLANK(R2605))),"Missing Information", INDEX(Table15[Entire Service Line Classification], MATCH(SUMIFS(Table15[Unique ID],Table15[System-Owned Portion],E2605,Table15[If Material Anything Other than "Lead" in Column E,Was Material Ever Previously Lead?],G2605,Table15[Customer-Owned Portion],O2605),Table15[Unique ID],0),0)))</f>
        <v>Non-lead</v>
      </c>
      <c r="X2605"/>
    </row>
    <row r="2606" spans="2:24" ht="30" x14ac:dyDescent="0.25">
      <c r="B2606" s="146">
        <v>65377481</v>
      </c>
      <c r="C2606" s="31" t="s">
        <v>2835</v>
      </c>
      <c r="D2606" s="31"/>
      <c r="E2606" s="44" t="s">
        <v>35</v>
      </c>
      <c r="F2606" s="43" t="s">
        <v>34</v>
      </c>
      <c r="G2606" s="84" t="s">
        <v>34</v>
      </c>
      <c r="H2606" s="31"/>
      <c r="I2606" s="31"/>
      <c r="J2606" s="84" t="s">
        <v>190</v>
      </c>
      <c r="K2606" s="31" t="s">
        <v>34</v>
      </c>
      <c r="L2606" s="31" t="s">
        <v>46</v>
      </c>
      <c r="M2606" s="169"/>
      <c r="N2606" s="148" t="s">
        <v>3033</v>
      </c>
      <c r="O2606" s="106" t="s">
        <v>35</v>
      </c>
      <c r="P2606" s="43">
        <v>2007</v>
      </c>
      <c r="Q2606" s="31">
        <v>1</v>
      </c>
      <c r="R2606" s="84" t="s">
        <v>188</v>
      </c>
      <c r="S2606" s="31" t="s">
        <v>34</v>
      </c>
      <c r="T2606" s="31"/>
      <c r="U2606" s="169"/>
      <c r="V2606" s="150"/>
      <c r="W2606" s="141" t="str" cm="1">
        <f t="array" ref="W2606">IF(SUM(LEN(B2606:V2606))=0,"",IF(OR(OR(ISBLANK(F2606),SUM(LEN(C2606),LEN(D2606))=0),AND(NOT(E2606="Unknown"),ISBLANK(J2606)),AND(NOT(O2606="Unknown"),ISBLANK(R2606))),"Missing Information", INDEX(Table15[Entire Service Line Classification], MATCH(SUMIFS(Table15[Unique ID],Table15[System-Owned Portion],E2606,Table15[If Material Anything Other than "Lead" in Column E,Was Material Ever Previously Lead?],G2606,Table15[Customer-Owned Portion],O2606),Table15[Unique ID],0),0)))</f>
        <v>Non-lead</v>
      </c>
      <c r="X2606"/>
    </row>
    <row r="2607" spans="2:24" ht="30" x14ac:dyDescent="0.25">
      <c r="B2607" s="146">
        <v>67765083</v>
      </c>
      <c r="C2607" s="31" t="s">
        <v>2836</v>
      </c>
      <c r="D2607" s="31"/>
      <c r="E2607" s="44" t="s">
        <v>35</v>
      </c>
      <c r="F2607" s="43" t="s">
        <v>34</v>
      </c>
      <c r="G2607" s="84" t="s">
        <v>34</v>
      </c>
      <c r="H2607" s="31"/>
      <c r="I2607" s="31"/>
      <c r="J2607" s="84" t="s">
        <v>190</v>
      </c>
      <c r="K2607" s="31" t="s">
        <v>34</v>
      </c>
      <c r="L2607" s="31" t="s">
        <v>46</v>
      </c>
      <c r="M2607" s="169"/>
      <c r="N2607" s="148" t="s">
        <v>3033</v>
      </c>
      <c r="O2607" s="106" t="s">
        <v>35</v>
      </c>
      <c r="P2607" s="43">
        <v>2007</v>
      </c>
      <c r="Q2607" s="31">
        <v>1</v>
      </c>
      <c r="R2607" s="84" t="s">
        <v>188</v>
      </c>
      <c r="S2607" s="31" t="s">
        <v>34</v>
      </c>
      <c r="T2607" s="31"/>
      <c r="U2607" s="169"/>
      <c r="V2607" s="150"/>
      <c r="W2607" s="141" t="str" cm="1">
        <f t="array" ref="W2607">IF(SUM(LEN(B2607:V2607))=0,"",IF(OR(OR(ISBLANK(F2607),SUM(LEN(C2607),LEN(D2607))=0),AND(NOT(E2607="Unknown"),ISBLANK(J2607)),AND(NOT(O2607="Unknown"),ISBLANK(R2607))),"Missing Information", INDEX(Table15[Entire Service Line Classification], MATCH(SUMIFS(Table15[Unique ID],Table15[System-Owned Portion],E2607,Table15[If Material Anything Other than "Lead" in Column E,Was Material Ever Previously Lead?],G2607,Table15[Customer-Owned Portion],O2607),Table15[Unique ID],0),0)))</f>
        <v>Non-lead</v>
      </c>
      <c r="X2607"/>
    </row>
    <row r="2608" spans="2:24" ht="30" x14ac:dyDescent="0.25">
      <c r="B2608" s="146">
        <v>65377474</v>
      </c>
      <c r="C2608" s="31" t="s">
        <v>2837</v>
      </c>
      <c r="D2608" s="31"/>
      <c r="E2608" s="44" t="s">
        <v>35</v>
      </c>
      <c r="F2608" s="43" t="s">
        <v>34</v>
      </c>
      <c r="G2608" s="84" t="s">
        <v>34</v>
      </c>
      <c r="H2608" s="31"/>
      <c r="I2608" s="31"/>
      <c r="J2608" s="84" t="s">
        <v>190</v>
      </c>
      <c r="K2608" s="31" t="s">
        <v>34</v>
      </c>
      <c r="L2608" s="31" t="s">
        <v>46</v>
      </c>
      <c r="M2608" s="169"/>
      <c r="N2608" s="148" t="s">
        <v>3033</v>
      </c>
      <c r="O2608" s="106" t="s">
        <v>35</v>
      </c>
      <c r="P2608" s="43">
        <v>2007</v>
      </c>
      <c r="Q2608" s="31">
        <v>1</v>
      </c>
      <c r="R2608" s="84" t="s">
        <v>188</v>
      </c>
      <c r="S2608" s="31" t="s">
        <v>34</v>
      </c>
      <c r="T2608" s="31"/>
      <c r="U2608" s="169"/>
      <c r="V2608" s="150"/>
      <c r="W2608" s="141" t="str" cm="1">
        <f t="array" ref="W2608">IF(SUM(LEN(B2608:V2608))=0,"",IF(OR(OR(ISBLANK(F2608),SUM(LEN(C2608),LEN(D2608))=0),AND(NOT(E2608="Unknown"),ISBLANK(J2608)),AND(NOT(O2608="Unknown"),ISBLANK(R2608))),"Missing Information", INDEX(Table15[Entire Service Line Classification], MATCH(SUMIFS(Table15[Unique ID],Table15[System-Owned Portion],E2608,Table15[If Material Anything Other than "Lead" in Column E,Was Material Ever Previously Lead?],G2608,Table15[Customer-Owned Portion],O2608),Table15[Unique ID],0),0)))</f>
        <v>Non-lead</v>
      </c>
      <c r="X2608"/>
    </row>
    <row r="2609" spans="2:24" ht="30" x14ac:dyDescent="0.25">
      <c r="B2609" s="146">
        <v>63484721</v>
      </c>
      <c r="C2609" s="31" t="s">
        <v>2838</v>
      </c>
      <c r="D2609" s="31"/>
      <c r="E2609" s="44" t="s">
        <v>35</v>
      </c>
      <c r="F2609" s="43" t="s">
        <v>34</v>
      </c>
      <c r="G2609" s="84" t="s">
        <v>34</v>
      </c>
      <c r="H2609" s="31"/>
      <c r="I2609" s="31"/>
      <c r="J2609" s="84" t="s">
        <v>190</v>
      </c>
      <c r="K2609" s="31" t="s">
        <v>34</v>
      </c>
      <c r="L2609" s="31" t="s">
        <v>46</v>
      </c>
      <c r="M2609" s="169"/>
      <c r="N2609" s="148" t="s">
        <v>3033</v>
      </c>
      <c r="O2609" s="106" t="s">
        <v>35</v>
      </c>
      <c r="P2609" s="43">
        <v>2007</v>
      </c>
      <c r="Q2609" s="31">
        <v>1</v>
      </c>
      <c r="R2609" s="84" t="s">
        <v>188</v>
      </c>
      <c r="S2609" s="31" t="s">
        <v>34</v>
      </c>
      <c r="T2609" s="31"/>
      <c r="U2609" s="169"/>
      <c r="V2609" s="150"/>
      <c r="W2609" s="141" t="str" cm="1">
        <f t="array" ref="W2609">IF(SUM(LEN(B2609:V2609))=0,"",IF(OR(OR(ISBLANK(F2609),SUM(LEN(C2609),LEN(D2609))=0),AND(NOT(E2609="Unknown"),ISBLANK(J2609)),AND(NOT(O2609="Unknown"),ISBLANK(R2609))),"Missing Information", INDEX(Table15[Entire Service Line Classification], MATCH(SUMIFS(Table15[Unique ID],Table15[System-Owned Portion],E2609,Table15[If Material Anything Other than "Lead" in Column E,Was Material Ever Previously Lead?],G2609,Table15[Customer-Owned Portion],O2609),Table15[Unique ID],0),0)))</f>
        <v>Non-lead</v>
      </c>
      <c r="X2609"/>
    </row>
    <row r="2610" spans="2:24" ht="30" x14ac:dyDescent="0.25">
      <c r="B2610" s="146">
        <v>65377513</v>
      </c>
      <c r="C2610" s="31" t="s">
        <v>2839</v>
      </c>
      <c r="D2610" s="31"/>
      <c r="E2610" s="44" t="s">
        <v>35</v>
      </c>
      <c r="F2610" s="43" t="s">
        <v>34</v>
      </c>
      <c r="G2610" s="84" t="s">
        <v>34</v>
      </c>
      <c r="H2610" s="31"/>
      <c r="I2610" s="31"/>
      <c r="J2610" s="84" t="s">
        <v>190</v>
      </c>
      <c r="K2610" s="31" t="s">
        <v>34</v>
      </c>
      <c r="L2610" s="31" t="s">
        <v>46</v>
      </c>
      <c r="M2610" s="169"/>
      <c r="N2610" s="148" t="s">
        <v>3033</v>
      </c>
      <c r="O2610" s="106" t="s">
        <v>35</v>
      </c>
      <c r="P2610" s="43">
        <v>2007</v>
      </c>
      <c r="Q2610" s="31">
        <v>1</v>
      </c>
      <c r="R2610" s="84" t="s">
        <v>188</v>
      </c>
      <c r="S2610" s="31" t="s">
        <v>34</v>
      </c>
      <c r="T2610" s="31"/>
      <c r="U2610" s="169"/>
      <c r="V2610" s="150"/>
      <c r="W2610" s="141" t="str" cm="1">
        <f t="array" ref="W2610">IF(SUM(LEN(B2610:V2610))=0,"",IF(OR(OR(ISBLANK(F2610),SUM(LEN(C2610),LEN(D2610))=0),AND(NOT(E2610="Unknown"),ISBLANK(J2610)),AND(NOT(O2610="Unknown"),ISBLANK(R2610))),"Missing Information", INDEX(Table15[Entire Service Line Classification], MATCH(SUMIFS(Table15[Unique ID],Table15[System-Owned Portion],E2610,Table15[If Material Anything Other than "Lead" in Column E,Was Material Ever Previously Lead?],G2610,Table15[Customer-Owned Portion],O2610),Table15[Unique ID],0),0)))</f>
        <v>Non-lead</v>
      </c>
      <c r="X2610"/>
    </row>
    <row r="2611" spans="2:24" ht="30" x14ac:dyDescent="0.25">
      <c r="B2611" s="146">
        <v>89017556</v>
      </c>
      <c r="C2611" s="31" t="s">
        <v>2840</v>
      </c>
      <c r="D2611" s="31"/>
      <c r="E2611" s="44" t="s">
        <v>35</v>
      </c>
      <c r="F2611" s="43" t="s">
        <v>34</v>
      </c>
      <c r="G2611" s="84" t="s">
        <v>34</v>
      </c>
      <c r="H2611" s="31"/>
      <c r="I2611" s="31"/>
      <c r="J2611" s="84" t="s">
        <v>190</v>
      </c>
      <c r="K2611" s="31" t="s">
        <v>34</v>
      </c>
      <c r="L2611" s="31" t="s">
        <v>46</v>
      </c>
      <c r="M2611" s="169"/>
      <c r="N2611" s="148" t="s">
        <v>3033</v>
      </c>
      <c r="O2611" s="106" t="s">
        <v>35</v>
      </c>
      <c r="P2611" s="43">
        <v>2007</v>
      </c>
      <c r="Q2611" s="31">
        <v>1</v>
      </c>
      <c r="R2611" s="84" t="s">
        <v>188</v>
      </c>
      <c r="S2611" s="31" t="s">
        <v>34</v>
      </c>
      <c r="T2611" s="31"/>
      <c r="U2611" s="169"/>
      <c r="V2611" s="150"/>
      <c r="W2611" s="141" t="str" cm="1">
        <f t="array" ref="W2611">IF(SUM(LEN(B2611:V2611))=0,"",IF(OR(OR(ISBLANK(F2611),SUM(LEN(C2611),LEN(D2611))=0),AND(NOT(E2611="Unknown"),ISBLANK(J2611)),AND(NOT(O2611="Unknown"),ISBLANK(R2611))),"Missing Information", INDEX(Table15[Entire Service Line Classification], MATCH(SUMIFS(Table15[Unique ID],Table15[System-Owned Portion],E2611,Table15[If Material Anything Other than "Lead" in Column E,Was Material Ever Previously Lead?],G2611,Table15[Customer-Owned Portion],O2611),Table15[Unique ID],0),0)))</f>
        <v>Non-lead</v>
      </c>
      <c r="X2611"/>
    </row>
    <row r="2612" spans="2:24" ht="30" x14ac:dyDescent="0.25">
      <c r="B2612" s="146">
        <v>51145715</v>
      </c>
      <c r="C2612" s="31" t="s">
        <v>2841</v>
      </c>
      <c r="D2612" s="31"/>
      <c r="E2612" s="44" t="s">
        <v>35</v>
      </c>
      <c r="F2612" s="43" t="s">
        <v>34</v>
      </c>
      <c r="G2612" s="84" t="s">
        <v>34</v>
      </c>
      <c r="H2612" s="31"/>
      <c r="I2612" s="31"/>
      <c r="J2612" s="84" t="s">
        <v>190</v>
      </c>
      <c r="K2612" s="31" t="s">
        <v>34</v>
      </c>
      <c r="L2612" s="31" t="s">
        <v>46</v>
      </c>
      <c r="M2612" s="169"/>
      <c r="N2612" s="148" t="s">
        <v>3033</v>
      </c>
      <c r="O2612" s="106" t="s">
        <v>35</v>
      </c>
      <c r="P2612" s="43">
        <v>2008</v>
      </c>
      <c r="Q2612" s="31">
        <v>1</v>
      </c>
      <c r="R2612" s="84" t="s">
        <v>188</v>
      </c>
      <c r="S2612" s="31" t="s">
        <v>34</v>
      </c>
      <c r="T2612" s="31"/>
      <c r="U2612" s="169"/>
      <c r="V2612" s="150"/>
      <c r="W2612" s="141" t="str" cm="1">
        <f t="array" ref="W2612">IF(SUM(LEN(B2612:V2612))=0,"",IF(OR(OR(ISBLANK(F2612),SUM(LEN(C2612),LEN(D2612))=0),AND(NOT(E2612="Unknown"),ISBLANK(J2612)),AND(NOT(O2612="Unknown"),ISBLANK(R2612))),"Missing Information", INDEX(Table15[Entire Service Line Classification], MATCH(SUMIFS(Table15[Unique ID],Table15[System-Owned Portion],E2612,Table15[If Material Anything Other than "Lead" in Column E,Was Material Ever Previously Lead?],G2612,Table15[Customer-Owned Portion],O2612),Table15[Unique ID],0),0)))</f>
        <v>Non-lead</v>
      </c>
      <c r="X2612"/>
    </row>
    <row r="2613" spans="2:24" ht="30" x14ac:dyDescent="0.25">
      <c r="B2613" s="146">
        <v>65377531</v>
      </c>
      <c r="C2613" s="31" t="s">
        <v>2842</v>
      </c>
      <c r="D2613" s="31"/>
      <c r="E2613" s="44" t="s">
        <v>35</v>
      </c>
      <c r="F2613" s="43" t="s">
        <v>34</v>
      </c>
      <c r="G2613" s="84" t="s">
        <v>34</v>
      </c>
      <c r="H2613" s="31"/>
      <c r="I2613" s="31"/>
      <c r="J2613" s="84" t="s">
        <v>190</v>
      </c>
      <c r="K2613" s="31" t="s">
        <v>34</v>
      </c>
      <c r="L2613" s="31" t="s">
        <v>46</v>
      </c>
      <c r="M2613" s="169"/>
      <c r="N2613" s="148" t="s">
        <v>3033</v>
      </c>
      <c r="O2613" s="106" t="s">
        <v>35</v>
      </c>
      <c r="P2613" s="43">
        <v>2008</v>
      </c>
      <c r="Q2613" s="31">
        <v>1</v>
      </c>
      <c r="R2613" s="84" t="s">
        <v>188</v>
      </c>
      <c r="S2613" s="31" t="s">
        <v>34</v>
      </c>
      <c r="T2613" s="31"/>
      <c r="U2613" s="169"/>
      <c r="V2613" s="150"/>
      <c r="W2613" s="141" t="str" cm="1">
        <f t="array" ref="W2613">IF(SUM(LEN(B2613:V2613))=0,"",IF(OR(OR(ISBLANK(F2613),SUM(LEN(C2613),LEN(D2613))=0),AND(NOT(E2613="Unknown"),ISBLANK(J2613)),AND(NOT(O2613="Unknown"),ISBLANK(R2613))),"Missing Information", INDEX(Table15[Entire Service Line Classification], MATCH(SUMIFS(Table15[Unique ID],Table15[System-Owned Portion],E2613,Table15[If Material Anything Other than "Lead" in Column E,Was Material Ever Previously Lead?],G2613,Table15[Customer-Owned Portion],O2613),Table15[Unique ID],0),0)))</f>
        <v>Non-lead</v>
      </c>
      <c r="X2613"/>
    </row>
    <row r="2614" spans="2:24" ht="30" x14ac:dyDescent="0.25">
      <c r="B2614" s="146">
        <v>66841758</v>
      </c>
      <c r="C2614" s="31" t="s">
        <v>2843</v>
      </c>
      <c r="D2614" s="31"/>
      <c r="E2614" s="44" t="s">
        <v>35</v>
      </c>
      <c r="F2614" s="43" t="s">
        <v>34</v>
      </c>
      <c r="G2614" s="84" t="s">
        <v>34</v>
      </c>
      <c r="H2614" s="31"/>
      <c r="I2614" s="31"/>
      <c r="J2614" s="84" t="s">
        <v>190</v>
      </c>
      <c r="K2614" s="31" t="s">
        <v>34</v>
      </c>
      <c r="L2614" s="31" t="s">
        <v>46</v>
      </c>
      <c r="M2614" s="169"/>
      <c r="N2614" s="148" t="s">
        <v>3033</v>
      </c>
      <c r="O2614" s="106" t="s">
        <v>35</v>
      </c>
      <c r="P2614" s="43">
        <v>2008</v>
      </c>
      <c r="Q2614" s="31">
        <v>1</v>
      </c>
      <c r="R2614" s="84" t="s">
        <v>188</v>
      </c>
      <c r="S2614" s="31" t="s">
        <v>34</v>
      </c>
      <c r="T2614" s="31"/>
      <c r="U2614" s="169"/>
      <c r="V2614" s="150"/>
      <c r="W2614" s="141" t="str" cm="1">
        <f t="array" ref="W2614">IF(SUM(LEN(B2614:V2614))=0,"",IF(OR(OR(ISBLANK(F2614),SUM(LEN(C2614),LEN(D2614))=0),AND(NOT(E2614="Unknown"),ISBLANK(J2614)),AND(NOT(O2614="Unknown"),ISBLANK(R2614))),"Missing Information", INDEX(Table15[Entire Service Line Classification], MATCH(SUMIFS(Table15[Unique ID],Table15[System-Owned Portion],E2614,Table15[If Material Anything Other than "Lead" in Column E,Was Material Ever Previously Lead?],G2614,Table15[Customer-Owned Portion],O2614),Table15[Unique ID],0),0)))</f>
        <v>Non-lead</v>
      </c>
      <c r="X2614"/>
    </row>
    <row r="2615" spans="2:24" ht="30" x14ac:dyDescent="0.25">
      <c r="B2615" s="146">
        <v>59368685</v>
      </c>
      <c r="C2615" s="31" t="s">
        <v>2844</v>
      </c>
      <c r="D2615" s="31"/>
      <c r="E2615" s="44" t="s">
        <v>35</v>
      </c>
      <c r="F2615" s="43" t="s">
        <v>34</v>
      </c>
      <c r="G2615" s="84" t="s">
        <v>34</v>
      </c>
      <c r="H2615" s="31"/>
      <c r="I2615" s="31"/>
      <c r="J2615" s="84" t="s">
        <v>190</v>
      </c>
      <c r="K2615" s="31" t="s">
        <v>34</v>
      </c>
      <c r="L2615" s="31" t="s">
        <v>46</v>
      </c>
      <c r="M2615" s="169"/>
      <c r="N2615" s="148" t="s">
        <v>3033</v>
      </c>
      <c r="O2615" s="106" t="s">
        <v>35</v>
      </c>
      <c r="P2615" s="43">
        <v>2008</v>
      </c>
      <c r="Q2615" s="31">
        <v>1</v>
      </c>
      <c r="R2615" s="84" t="s">
        <v>188</v>
      </c>
      <c r="S2615" s="31" t="s">
        <v>34</v>
      </c>
      <c r="T2615" s="31"/>
      <c r="U2615" s="169"/>
      <c r="V2615" s="150"/>
      <c r="W2615" s="141" t="str" cm="1">
        <f t="array" ref="W2615">IF(SUM(LEN(B2615:V2615))=0,"",IF(OR(OR(ISBLANK(F2615),SUM(LEN(C2615),LEN(D2615))=0),AND(NOT(E2615="Unknown"),ISBLANK(J2615)),AND(NOT(O2615="Unknown"),ISBLANK(R2615))),"Missing Information", INDEX(Table15[Entire Service Line Classification], MATCH(SUMIFS(Table15[Unique ID],Table15[System-Owned Portion],E2615,Table15[If Material Anything Other than "Lead" in Column E,Was Material Ever Previously Lead?],G2615,Table15[Customer-Owned Portion],O2615),Table15[Unique ID],0),0)))</f>
        <v>Non-lead</v>
      </c>
      <c r="X2615"/>
    </row>
    <row r="2616" spans="2:24" ht="30" x14ac:dyDescent="0.25">
      <c r="B2616" s="146">
        <v>52490151</v>
      </c>
      <c r="C2616" s="31" t="s">
        <v>2845</v>
      </c>
      <c r="D2616" s="31"/>
      <c r="E2616" s="44" t="s">
        <v>35</v>
      </c>
      <c r="F2616" s="43" t="s">
        <v>34</v>
      </c>
      <c r="G2616" s="84" t="s">
        <v>34</v>
      </c>
      <c r="H2616" s="31"/>
      <c r="I2616" s="31"/>
      <c r="J2616" s="84" t="s">
        <v>190</v>
      </c>
      <c r="K2616" s="31" t="s">
        <v>34</v>
      </c>
      <c r="L2616" s="31" t="s">
        <v>46</v>
      </c>
      <c r="M2616" s="169"/>
      <c r="N2616" s="148" t="s">
        <v>3033</v>
      </c>
      <c r="O2616" s="106" t="s">
        <v>35</v>
      </c>
      <c r="P2616" s="43">
        <v>2008</v>
      </c>
      <c r="Q2616" s="31">
        <v>1</v>
      </c>
      <c r="R2616" s="84" t="s">
        <v>188</v>
      </c>
      <c r="S2616" s="31" t="s">
        <v>34</v>
      </c>
      <c r="T2616" s="31"/>
      <c r="U2616" s="169"/>
      <c r="V2616" s="150"/>
      <c r="W2616" s="141" t="str" cm="1">
        <f t="array" ref="W2616">IF(SUM(LEN(B2616:V2616))=0,"",IF(OR(OR(ISBLANK(F2616),SUM(LEN(C2616),LEN(D2616))=0),AND(NOT(E2616="Unknown"),ISBLANK(J2616)),AND(NOT(O2616="Unknown"),ISBLANK(R2616))),"Missing Information", INDEX(Table15[Entire Service Line Classification], MATCH(SUMIFS(Table15[Unique ID],Table15[System-Owned Portion],E2616,Table15[If Material Anything Other than "Lead" in Column E,Was Material Ever Previously Lead?],G2616,Table15[Customer-Owned Portion],O2616),Table15[Unique ID],0),0)))</f>
        <v>Non-lead</v>
      </c>
      <c r="X2616"/>
    </row>
    <row r="2617" spans="2:24" ht="30" x14ac:dyDescent="0.25">
      <c r="B2617" s="146">
        <v>89010476</v>
      </c>
      <c r="C2617" s="31" t="s">
        <v>2846</v>
      </c>
      <c r="D2617" s="31"/>
      <c r="E2617" s="44" t="s">
        <v>35</v>
      </c>
      <c r="F2617" s="43" t="s">
        <v>34</v>
      </c>
      <c r="G2617" s="84" t="s">
        <v>34</v>
      </c>
      <c r="H2617" s="31"/>
      <c r="I2617" s="31"/>
      <c r="J2617" s="84" t="s">
        <v>190</v>
      </c>
      <c r="K2617" s="31" t="s">
        <v>34</v>
      </c>
      <c r="L2617" s="31" t="s">
        <v>46</v>
      </c>
      <c r="M2617" s="169"/>
      <c r="N2617" s="148" t="s">
        <v>3033</v>
      </c>
      <c r="O2617" s="106" t="s">
        <v>35</v>
      </c>
      <c r="P2617" s="43">
        <v>2008</v>
      </c>
      <c r="Q2617" s="31">
        <v>1</v>
      </c>
      <c r="R2617" s="84" t="s">
        <v>188</v>
      </c>
      <c r="S2617" s="31" t="s">
        <v>34</v>
      </c>
      <c r="T2617" s="31"/>
      <c r="U2617" s="169"/>
      <c r="V2617" s="150"/>
      <c r="W2617" s="141" t="str" cm="1">
        <f t="array" ref="W2617">IF(SUM(LEN(B2617:V2617))=0,"",IF(OR(OR(ISBLANK(F2617),SUM(LEN(C2617),LEN(D2617))=0),AND(NOT(E2617="Unknown"),ISBLANK(J2617)),AND(NOT(O2617="Unknown"),ISBLANK(R2617))),"Missing Information", INDEX(Table15[Entire Service Line Classification], MATCH(SUMIFS(Table15[Unique ID],Table15[System-Owned Portion],E2617,Table15[If Material Anything Other than "Lead" in Column E,Was Material Ever Previously Lead?],G2617,Table15[Customer-Owned Portion],O2617),Table15[Unique ID],0),0)))</f>
        <v>Non-lead</v>
      </c>
      <c r="X2617"/>
    </row>
    <row r="2618" spans="2:24" ht="30" x14ac:dyDescent="0.25">
      <c r="B2618" s="146">
        <v>67765075</v>
      </c>
      <c r="C2618" s="31" t="s">
        <v>2847</v>
      </c>
      <c r="D2618" s="31"/>
      <c r="E2618" s="44" t="s">
        <v>35</v>
      </c>
      <c r="F2618" s="43" t="s">
        <v>34</v>
      </c>
      <c r="G2618" s="84" t="s">
        <v>34</v>
      </c>
      <c r="H2618" s="31"/>
      <c r="I2618" s="31"/>
      <c r="J2618" s="84" t="s">
        <v>190</v>
      </c>
      <c r="K2618" s="31" t="s">
        <v>34</v>
      </c>
      <c r="L2618" s="31" t="s">
        <v>46</v>
      </c>
      <c r="M2618" s="169"/>
      <c r="N2618" s="148" t="s">
        <v>3033</v>
      </c>
      <c r="O2618" s="106" t="s">
        <v>35</v>
      </c>
      <c r="P2618" s="43">
        <v>2008</v>
      </c>
      <c r="Q2618" s="31">
        <v>1</v>
      </c>
      <c r="R2618" s="84" t="s">
        <v>188</v>
      </c>
      <c r="S2618" s="31" t="s">
        <v>34</v>
      </c>
      <c r="T2618" s="31"/>
      <c r="U2618" s="169"/>
      <c r="V2618" s="150"/>
      <c r="W2618" s="141" t="str" cm="1">
        <f t="array" ref="W2618">IF(SUM(LEN(B2618:V2618))=0,"",IF(OR(OR(ISBLANK(F2618),SUM(LEN(C2618),LEN(D2618))=0),AND(NOT(E2618="Unknown"),ISBLANK(J2618)),AND(NOT(O2618="Unknown"),ISBLANK(R2618))),"Missing Information", INDEX(Table15[Entire Service Line Classification], MATCH(SUMIFS(Table15[Unique ID],Table15[System-Owned Portion],E2618,Table15[If Material Anything Other than "Lead" in Column E,Was Material Ever Previously Lead?],G2618,Table15[Customer-Owned Portion],O2618),Table15[Unique ID],0),0)))</f>
        <v>Non-lead</v>
      </c>
      <c r="X2618"/>
    </row>
    <row r="2619" spans="2:24" ht="30" x14ac:dyDescent="0.25">
      <c r="B2619" s="146">
        <v>66841764</v>
      </c>
      <c r="C2619" s="31" t="s">
        <v>2848</v>
      </c>
      <c r="D2619" s="31"/>
      <c r="E2619" s="44" t="s">
        <v>35</v>
      </c>
      <c r="F2619" s="43" t="s">
        <v>34</v>
      </c>
      <c r="G2619" s="84" t="s">
        <v>34</v>
      </c>
      <c r="H2619" s="31"/>
      <c r="I2619" s="31"/>
      <c r="J2619" s="84" t="s">
        <v>190</v>
      </c>
      <c r="K2619" s="31" t="s">
        <v>34</v>
      </c>
      <c r="L2619" s="31" t="s">
        <v>46</v>
      </c>
      <c r="M2619" s="169"/>
      <c r="N2619" s="148" t="s">
        <v>3033</v>
      </c>
      <c r="O2619" s="106" t="s">
        <v>35</v>
      </c>
      <c r="P2619" s="43">
        <v>2008</v>
      </c>
      <c r="Q2619" s="31">
        <v>1</v>
      </c>
      <c r="R2619" s="84" t="s">
        <v>188</v>
      </c>
      <c r="S2619" s="31" t="s">
        <v>34</v>
      </c>
      <c r="T2619" s="31"/>
      <c r="U2619" s="169"/>
      <c r="V2619" s="150"/>
      <c r="W2619" s="141" t="str" cm="1">
        <f t="array" ref="W2619">IF(SUM(LEN(B2619:V2619))=0,"",IF(OR(OR(ISBLANK(F2619),SUM(LEN(C2619),LEN(D2619))=0),AND(NOT(E2619="Unknown"),ISBLANK(J2619)),AND(NOT(O2619="Unknown"),ISBLANK(R2619))),"Missing Information", INDEX(Table15[Entire Service Line Classification], MATCH(SUMIFS(Table15[Unique ID],Table15[System-Owned Portion],E2619,Table15[If Material Anything Other than "Lead" in Column E,Was Material Ever Previously Lead?],G2619,Table15[Customer-Owned Portion],O2619),Table15[Unique ID],0),0)))</f>
        <v>Non-lead</v>
      </c>
      <c r="X2619"/>
    </row>
    <row r="2620" spans="2:24" ht="30" x14ac:dyDescent="0.25">
      <c r="B2620" s="146">
        <v>63019397</v>
      </c>
      <c r="C2620" s="31" t="s">
        <v>2849</v>
      </c>
      <c r="D2620" s="31"/>
      <c r="E2620" s="44" t="s">
        <v>35</v>
      </c>
      <c r="F2620" s="43" t="s">
        <v>34</v>
      </c>
      <c r="G2620" s="84" t="s">
        <v>34</v>
      </c>
      <c r="H2620" s="31"/>
      <c r="I2620" s="31"/>
      <c r="J2620" s="84" t="s">
        <v>190</v>
      </c>
      <c r="K2620" s="31" t="s">
        <v>34</v>
      </c>
      <c r="L2620" s="31" t="s">
        <v>46</v>
      </c>
      <c r="M2620" s="169"/>
      <c r="N2620" s="148" t="s">
        <v>3033</v>
      </c>
      <c r="O2620" s="106" t="s">
        <v>35</v>
      </c>
      <c r="P2620" s="43">
        <v>2008</v>
      </c>
      <c r="Q2620" s="31">
        <v>1</v>
      </c>
      <c r="R2620" s="84" t="s">
        <v>188</v>
      </c>
      <c r="S2620" s="31" t="s">
        <v>34</v>
      </c>
      <c r="T2620" s="31"/>
      <c r="U2620" s="169"/>
      <c r="V2620" s="150"/>
      <c r="W2620" s="141" t="str" cm="1">
        <f t="array" ref="W2620">IF(SUM(LEN(B2620:V2620))=0,"",IF(OR(OR(ISBLANK(F2620),SUM(LEN(C2620),LEN(D2620))=0),AND(NOT(E2620="Unknown"),ISBLANK(J2620)),AND(NOT(O2620="Unknown"),ISBLANK(R2620))),"Missing Information", INDEX(Table15[Entire Service Line Classification], MATCH(SUMIFS(Table15[Unique ID],Table15[System-Owned Portion],E2620,Table15[If Material Anything Other than "Lead" in Column E,Was Material Ever Previously Lead?],G2620,Table15[Customer-Owned Portion],O2620),Table15[Unique ID],0),0)))</f>
        <v>Non-lead</v>
      </c>
      <c r="X2620"/>
    </row>
    <row r="2621" spans="2:24" ht="30" x14ac:dyDescent="0.25">
      <c r="B2621" s="146">
        <v>67765076</v>
      </c>
      <c r="C2621" s="31" t="s">
        <v>2850</v>
      </c>
      <c r="D2621" s="31"/>
      <c r="E2621" s="44" t="s">
        <v>35</v>
      </c>
      <c r="F2621" s="43" t="s">
        <v>34</v>
      </c>
      <c r="G2621" s="84" t="s">
        <v>34</v>
      </c>
      <c r="H2621" s="31"/>
      <c r="I2621" s="31"/>
      <c r="J2621" s="84" t="s">
        <v>190</v>
      </c>
      <c r="K2621" s="31" t="s">
        <v>34</v>
      </c>
      <c r="L2621" s="31" t="s">
        <v>46</v>
      </c>
      <c r="M2621" s="169"/>
      <c r="N2621" s="148" t="s">
        <v>3033</v>
      </c>
      <c r="O2621" s="106" t="s">
        <v>35</v>
      </c>
      <c r="P2621" s="43">
        <v>2008</v>
      </c>
      <c r="Q2621" s="31">
        <v>1</v>
      </c>
      <c r="R2621" s="84" t="s">
        <v>188</v>
      </c>
      <c r="S2621" s="31" t="s">
        <v>34</v>
      </c>
      <c r="T2621" s="31"/>
      <c r="U2621" s="169"/>
      <c r="V2621" s="150"/>
      <c r="W2621" s="141" t="str" cm="1">
        <f t="array" ref="W2621">IF(SUM(LEN(B2621:V2621))=0,"",IF(OR(OR(ISBLANK(F2621),SUM(LEN(C2621),LEN(D2621))=0),AND(NOT(E2621="Unknown"),ISBLANK(J2621)),AND(NOT(O2621="Unknown"),ISBLANK(R2621))),"Missing Information", INDEX(Table15[Entire Service Line Classification], MATCH(SUMIFS(Table15[Unique ID],Table15[System-Owned Portion],E2621,Table15[If Material Anything Other than "Lead" in Column E,Was Material Ever Previously Lead?],G2621,Table15[Customer-Owned Portion],O2621),Table15[Unique ID],0),0)))</f>
        <v>Non-lead</v>
      </c>
      <c r="X2621"/>
    </row>
    <row r="2622" spans="2:24" ht="30" x14ac:dyDescent="0.25">
      <c r="B2622" s="146">
        <v>67765095</v>
      </c>
      <c r="C2622" s="31" t="s">
        <v>2851</v>
      </c>
      <c r="D2622" s="31"/>
      <c r="E2622" s="44" t="s">
        <v>35</v>
      </c>
      <c r="F2622" s="43" t="s">
        <v>34</v>
      </c>
      <c r="G2622" s="84" t="s">
        <v>34</v>
      </c>
      <c r="H2622" s="31"/>
      <c r="I2622" s="31"/>
      <c r="J2622" s="84" t="s">
        <v>190</v>
      </c>
      <c r="K2622" s="31" t="s">
        <v>34</v>
      </c>
      <c r="L2622" s="31" t="s">
        <v>46</v>
      </c>
      <c r="M2622" s="169"/>
      <c r="N2622" s="148" t="s">
        <v>3033</v>
      </c>
      <c r="O2622" s="106" t="s">
        <v>35</v>
      </c>
      <c r="P2622" s="43">
        <v>2008</v>
      </c>
      <c r="Q2622" s="31">
        <v>1</v>
      </c>
      <c r="R2622" s="84" t="s">
        <v>188</v>
      </c>
      <c r="S2622" s="31" t="s">
        <v>34</v>
      </c>
      <c r="T2622" s="31"/>
      <c r="U2622" s="169"/>
      <c r="V2622" s="150"/>
      <c r="W2622" s="141" t="str" cm="1">
        <f t="array" ref="W2622">IF(SUM(LEN(B2622:V2622))=0,"",IF(OR(OR(ISBLANK(F2622),SUM(LEN(C2622),LEN(D2622))=0),AND(NOT(E2622="Unknown"),ISBLANK(J2622)),AND(NOT(O2622="Unknown"),ISBLANK(R2622))),"Missing Information", INDEX(Table15[Entire Service Line Classification], MATCH(SUMIFS(Table15[Unique ID],Table15[System-Owned Portion],E2622,Table15[If Material Anything Other than "Lead" in Column E,Was Material Ever Previously Lead?],G2622,Table15[Customer-Owned Portion],O2622),Table15[Unique ID],0),0)))</f>
        <v>Non-lead</v>
      </c>
      <c r="X2622"/>
    </row>
    <row r="2623" spans="2:24" ht="30" x14ac:dyDescent="0.25">
      <c r="B2623" s="146">
        <v>67765123</v>
      </c>
      <c r="C2623" s="31" t="s">
        <v>2852</v>
      </c>
      <c r="D2623" s="31"/>
      <c r="E2623" s="44" t="s">
        <v>35</v>
      </c>
      <c r="F2623" s="43" t="s">
        <v>34</v>
      </c>
      <c r="G2623" s="84" t="s">
        <v>34</v>
      </c>
      <c r="H2623" s="31"/>
      <c r="I2623" s="31"/>
      <c r="J2623" s="84" t="s">
        <v>190</v>
      </c>
      <c r="K2623" s="31" t="s">
        <v>34</v>
      </c>
      <c r="L2623" s="31" t="s">
        <v>46</v>
      </c>
      <c r="M2623" s="169"/>
      <c r="N2623" s="148" t="s">
        <v>3033</v>
      </c>
      <c r="O2623" s="106" t="s">
        <v>35</v>
      </c>
      <c r="P2623" s="43">
        <v>2008</v>
      </c>
      <c r="Q2623" s="31">
        <v>1</v>
      </c>
      <c r="R2623" s="84" t="s">
        <v>188</v>
      </c>
      <c r="S2623" s="31" t="s">
        <v>34</v>
      </c>
      <c r="T2623" s="31"/>
      <c r="U2623" s="169"/>
      <c r="V2623" s="150"/>
      <c r="W2623" s="141" t="str" cm="1">
        <f t="array" ref="W2623">IF(SUM(LEN(B2623:V2623))=0,"",IF(OR(OR(ISBLANK(F2623),SUM(LEN(C2623),LEN(D2623))=0),AND(NOT(E2623="Unknown"),ISBLANK(J2623)),AND(NOT(O2623="Unknown"),ISBLANK(R2623))),"Missing Information", INDEX(Table15[Entire Service Line Classification], MATCH(SUMIFS(Table15[Unique ID],Table15[System-Owned Portion],E2623,Table15[If Material Anything Other than "Lead" in Column E,Was Material Ever Previously Lead?],G2623,Table15[Customer-Owned Portion],O2623),Table15[Unique ID],0),0)))</f>
        <v>Non-lead</v>
      </c>
      <c r="X2623"/>
    </row>
    <row r="2624" spans="2:24" ht="30" x14ac:dyDescent="0.25">
      <c r="B2624" s="146">
        <v>66841753</v>
      </c>
      <c r="C2624" s="31" t="s">
        <v>2853</v>
      </c>
      <c r="D2624" s="31"/>
      <c r="E2624" s="44" t="s">
        <v>35</v>
      </c>
      <c r="F2624" s="43" t="s">
        <v>34</v>
      </c>
      <c r="G2624" s="84" t="s">
        <v>34</v>
      </c>
      <c r="H2624" s="31"/>
      <c r="I2624" s="31"/>
      <c r="J2624" s="84" t="s">
        <v>190</v>
      </c>
      <c r="K2624" s="31" t="s">
        <v>34</v>
      </c>
      <c r="L2624" s="31" t="s">
        <v>46</v>
      </c>
      <c r="M2624" s="169"/>
      <c r="N2624" s="148" t="s">
        <v>3033</v>
      </c>
      <c r="O2624" s="106" t="s">
        <v>35</v>
      </c>
      <c r="P2624" s="43">
        <v>2008</v>
      </c>
      <c r="Q2624" s="31">
        <v>1</v>
      </c>
      <c r="R2624" s="84" t="s">
        <v>188</v>
      </c>
      <c r="S2624" s="31" t="s">
        <v>34</v>
      </c>
      <c r="T2624" s="31"/>
      <c r="U2624" s="169"/>
      <c r="V2624" s="150"/>
      <c r="W2624" s="141" t="str" cm="1">
        <f t="array" ref="W2624">IF(SUM(LEN(B2624:V2624))=0,"",IF(OR(OR(ISBLANK(F2624),SUM(LEN(C2624),LEN(D2624))=0),AND(NOT(E2624="Unknown"),ISBLANK(J2624)),AND(NOT(O2624="Unknown"),ISBLANK(R2624))),"Missing Information", INDEX(Table15[Entire Service Line Classification], MATCH(SUMIFS(Table15[Unique ID],Table15[System-Owned Portion],E2624,Table15[If Material Anything Other than "Lead" in Column E,Was Material Ever Previously Lead?],G2624,Table15[Customer-Owned Portion],O2624),Table15[Unique ID],0),0)))</f>
        <v>Non-lead</v>
      </c>
      <c r="X2624"/>
    </row>
    <row r="2625" spans="2:24" ht="30" x14ac:dyDescent="0.25">
      <c r="B2625" s="146">
        <v>67765053</v>
      </c>
      <c r="C2625" s="31" t="s">
        <v>2854</v>
      </c>
      <c r="D2625" s="31"/>
      <c r="E2625" s="44" t="s">
        <v>35</v>
      </c>
      <c r="F2625" s="43" t="s">
        <v>34</v>
      </c>
      <c r="G2625" s="84" t="s">
        <v>34</v>
      </c>
      <c r="H2625" s="31"/>
      <c r="I2625" s="31"/>
      <c r="J2625" s="84" t="s">
        <v>190</v>
      </c>
      <c r="K2625" s="31" t="s">
        <v>34</v>
      </c>
      <c r="L2625" s="31" t="s">
        <v>46</v>
      </c>
      <c r="M2625" s="169"/>
      <c r="N2625" s="148" t="s">
        <v>3033</v>
      </c>
      <c r="O2625" s="106" t="s">
        <v>35</v>
      </c>
      <c r="P2625" s="43">
        <v>2008</v>
      </c>
      <c r="Q2625" s="31">
        <v>1</v>
      </c>
      <c r="R2625" s="84" t="s">
        <v>188</v>
      </c>
      <c r="S2625" s="31" t="s">
        <v>34</v>
      </c>
      <c r="T2625" s="31"/>
      <c r="U2625" s="169"/>
      <c r="V2625" s="150"/>
      <c r="W2625" s="141" t="str" cm="1">
        <f t="array" ref="W2625">IF(SUM(LEN(B2625:V2625))=0,"",IF(OR(OR(ISBLANK(F2625),SUM(LEN(C2625),LEN(D2625))=0),AND(NOT(E2625="Unknown"),ISBLANK(J2625)),AND(NOT(O2625="Unknown"),ISBLANK(R2625))),"Missing Information", INDEX(Table15[Entire Service Line Classification], MATCH(SUMIFS(Table15[Unique ID],Table15[System-Owned Portion],E2625,Table15[If Material Anything Other than "Lead" in Column E,Was Material Ever Previously Lead?],G2625,Table15[Customer-Owned Portion],O2625),Table15[Unique ID],0),0)))</f>
        <v>Non-lead</v>
      </c>
      <c r="X2625"/>
    </row>
    <row r="2626" spans="2:24" ht="30" x14ac:dyDescent="0.25">
      <c r="B2626" s="146">
        <v>66841748</v>
      </c>
      <c r="C2626" s="31" t="s">
        <v>2855</v>
      </c>
      <c r="D2626" s="31"/>
      <c r="E2626" s="44" t="s">
        <v>35</v>
      </c>
      <c r="F2626" s="43" t="s">
        <v>34</v>
      </c>
      <c r="G2626" s="84" t="s">
        <v>34</v>
      </c>
      <c r="H2626" s="31"/>
      <c r="I2626" s="31"/>
      <c r="J2626" s="84" t="s">
        <v>190</v>
      </c>
      <c r="K2626" s="31" t="s">
        <v>34</v>
      </c>
      <c r="L2626" s="31" t="s">
        <v>46</v>
      </c>
      <c r="M2626" s="169"/>
      <c r="N2626" s="148" t="s">
        <v>3033</v>
      </c>
      <c r="O2626" s="106" t="s">
        <v>35</v>
      </c>
      <c r="P2626" s="43">
        <v>2008</v>
      </c>
      <c r="Q2626" s="31">
        <v>1</v>
      </c>
      <c r="R2626" s="84" t="s">
        <v>188</v>
      </c>
      <c r="S2626" s="31" t="s">
        <v>34</v>
      </c>
      <c r="T2626" s="31"/>
      <c r="U2626" s="169"/>
      <c r="V2626" s="150"/>
      <c r="W2626" s="141" t="str" cm="1">
        <f t="array" ref="W2626">IF(SUM(LEN(B2626:V2626))=0,"",IF(OR(OR(ISBLANK(F2626),SUM(LEN(C2626),LEN(D2626))=0),AND(NOT(E2626="Unknown"),ISBLANK(J2626)),AND(NOT(O2626="Unknown"),ISBLANK(R2626))),"Missing Information", INDEX(Table15[Entire Service Line Classification], MATCH(SUMIFS(Table15[Unique ID],Table15[System-Owned Portion],E2626,Table15[If Material Anything Other than "Lead" in Column E,Was Material Ever Previously Lead?],G2626,Table15[Customer-Owned Portion],O2626),Table15[Unique ID],0),0)))</f>
        <v>Non-lead</v>
      </c>
      <c r="X2626"/>
    </row>
    <row r="2627" spans="2:24" ht="30" x14ac:dyDescent="0.25">
      <c r="B2627" s="146">
        <v>67765043</v>
      </c>
      <c r="C2627" s="31" t="s">
        <v>2856</v>
      </c>
      <c r="D2627" s="31"/>
      <c r="E2627" s="44" t="s">
        <v>35</v>
      </c>
      <c r="F2627" s="43" t="s">
        <v>34</v>
      </c>
      <c r="G2627" s="84" t="s">
        <v>34</v>
      </c>
      <c r="H2627" s="31"/>
      <c r="I2627" s="31"/>
      <c r="J2627" s="84" t="s">
        <v>190</v>
      </c>
      <c r="K2627" s="31" t="s">
        <v>34</v>
      </c>
      <c r="L2627" s="31" t="s">
        <v>46</v>
      </c>
      <c r="M2627" s="169"/>
      <c r="N2627" s="148" t="s">
        <v>3033</v>
      </c>
      <c r="O2627" s="106" t="s">
        <v>35</v>
      </c>
      <c r="P2627" s="43">
        <v>2008</v>
      </c>
      <c r="Q2627" s="31">
        <v>1</v>
      </c>
      <c r="R2627" s="84" t="s">
        <v>188</v>
      </c>
      <c r="S2627" s="31" t="s">
        <v>34</v>
      </c>
      <c r="T2627" s="31"/>
      <c r="U2627" s="169"/>
      <c r="V2627" s="150"/>
      <c r="W2627" s="141" t="str" cm="1">
        <f t="array" ref="W2627">IF(SUM(LEN(B2627:V2627))=0,"",IF(OR(OR(ISBLANK(F2627),SUM(LEN(C2627),LEN(D2627))=0),AND(NOT(E2627="Unknown"),ISBLANK(J2627)),AND(NOT(O2627="Unknown"),ISBLANK(R2627))),"Missing Information", INDEX(Table15[Entire Service Line Classification], MATCH(SUMIFS(Table15[Unique ID],Table15[System-Owned Portion],E2627,Table15[If Material Anything Other than "Lead" in Column E,Was Material Ever Previously Lead?],G2627,Table15[Customer-Owned Portion],O2627),Table15[Unique ID],0),0)))</f>
        <v>Non-lead</v>
      </c>
      <c r="X2627"/>
    </row>
    <row r="2628" spans="2:24" ht="30" x14ac:dyDescent="0.25">
      <c r="B2628" s="146">
        <v>63019398</v>
      </c>
      <c r="C2628" s="31" t="s">
        <v>2857</v>
      </c>
      <c r="D2628" s="31"/>
      <c r="E2628" s="44" t="s">
        <v>35</v>
      </c>
      <c r="F2628" s="43" t="s">
        <v>34</v>
      </c>
      <c r="G2628" s="84" t="s">
        <v>34</v>
      </c>
      <c r="H2628" s="31"/>
      <c r="I2628" s="31"/>
      <c r="J2628" s="84" t="s">
        <v>190</v>
      </c>
      <c r="K2628" s="31" t="s">
        <v>34</v>
      </c>
      <c r="L2628" s="31" t="s">
        <v>46</v>
      </c>
      <c r="M2628" s="169"/>
      <c r="N2628" s="148" t="s">
        <v>3033</v>
      </c>
      <c r="O2628" s="106" t="s">
        <v>35</v>
      </c>
      <c r="P2628" s="43">
        <v>2008</v>
      </c>
      <c r="Q2628" s="31">
        <v>1</v>
      </c>
      <c r="R2628" s="84" t="s">
        <v>188</v>
      </c>
      <c r="S2628" s="31" t="s">
        <v>34</v>
      </c>
      <c r="T2628" s="31"/>
      <c r="U2628" s="169"/>
      <c r="V2628" s="150"/>
      <c r="W2628" s="141" t="str" cm="1">
        <f t="array" ref="W2628">IF(SUM(LEN(B2628:V2628))=0,"",IF(OR(OR(ISBLANK(F2628),SUM(LEN(C2628),LEN(D2628))=0),AND(NOT(E2628="Unknown"),ISBLANK(J2628)),AND(NOT(O2628="Unknown"),ISBLANK(R2628))),"Missing Information", INDEX(Table15[Entire Service Line Classification], MATCH(SUMIFS(Table15[Unique ID],Table15[System-Owned Portion],E2628,Table15[If Material Anything Other than "Lead" in Column E,Was Material Ever Previously Lead?],G2628,Table15[Customer-Owned Portion],O2628),Table15[Unique ID],0),0)))</f>
        <v>Non-lead</v>
      </c>
      <c r="X2628"/>
    </row>
    <row r="2629" spans="2:24" ht="30" x14ac:dyDescent="0.25">
      <c r="B2629" s="146">
        <v>66841740</v>
      </c>
      <c r="C2629" s="31" t="s">
        <v>2858</v>
      </c>
      <c r="D2629" s="31"/>
      <c r="E2629" s="44" t="s">
        <v>35</v>
      </c>
      <c r="F2629" s="43" t="s">
        <v>34</v>
      </c>
      <c r="G2629" s="84" t="s">
        <v>34</v>
      </c>
      <c r="H2629" s="31"/>
      <c r="I2629" s="31"/>
      <c r="J2629" s="84" t="s">
        <v>190</v>
      </c>
      <c r="K2629" s="31" t="s">
        <v>34</v>
      </c>
      <c r="L2629" s="31" t="s">
        <v>46</v>
      </c>
      <c r="M2629" s="169"/>
      <c r="N2629" s="148" t="s">
        <v>3033</v>
      </c>
      <c r="O2629" s="106" t="s">
        <v>35</v>
      </c>
      <c r="P2629" s="43">
        <v>2008</v>
      </c>
      <c r="Q2629" s="31">
        <v>1</v>
      </c>
      <c r="R2629" s="84" t="s">
        <v>188</v>
      </c>
      <c r="S2629" s="31" t="s">
        <v>34</v>
      </c>
      <c r="T2629" s="31"/>
      <c r="U2629" s="169"/>
      <c r="V2629" s="150"/>
      <c r="W2629" s="141" t="str" cm="1">
        <f t="array" ref="W2629">IF(SUM(LEN(B2629:V2629))=0,"",IF(OR(OR(ISBLANK(F2629),SUM(LEN(C2629),LEN(D2629))=0),AND(NOT(E2629="Unknown"),ISBLANK(J2629)),AND(NOT(O2629="Unknown"),ISBLANK(R2629))),"Missing Information", INDEX(Table15[Entire Service Line Classification], MATCH(SUMIFS(Table15[Unique ID],Table15[System-Owned Portion],E2629,Table15[If Material Anything Other than "Lead" in Column E,Was Material Ever Previously Lead?],G2629,Table15[Customer-Owned Portion],O2629),Table15[Unique ID],0),0)))</f>
        <v>Non-lead</v>
      </c>
      <c r="X2629"/>
    </row>
    <row r="2630" spans="2:24" ht="30" x14ac:dyDescent="0.25">
      <c r="B2630" s="146">
        <v>65377458</v>
      </c>
      <c r="C2630" s="31" t="s">
        <v>2859</v>
      </c>
      <c r="D2630" s="31"/>
      <c r="E2630" s="44" t="s">
        <v>35</v>
      </c>
      <c r="F2630" s="43" t="s">
        <v>34</v>
      </c>
      <c r="G2630" s="84" t="s">
        <v>34</v>
      </c>
      <c r="H2630" s="31"/>
      <c r="I2630" s="31"/>
      <c r="J2630" s="84" t="s">
        <v>190</v>
      </c>
      <c r="K2630" s="31" t="s">
        <v>34</v>
      </c>
      <c r="L2630" s="31" t="s">
        <v>46</v>
      </c>
      <c r="M2630" s="169"/>
      <c r="N2630" s="148" t="s">
        <v>3033</v>
      </c>
      <c r="O2630" s="106" t="s">
        <v>35</v>
      </c>
      <c r="P2630" s="43">
        <v>2008</v>
      </c>
      <c r="Q2630" s="31">
        <v>1</v>
      </c>
      <c r="R2630" s="84" t="s">
        <v>188</v>
      </c>
      <c r="S2630" s="31" t="s">
        <v>34</v>
      </c>
      <c r="T2630" s="31"/>
      <c r="U2630" s="169"/>
      <c r="V2630" s="150"/>
      <c r="W2630" s="141" t="str" cm="1">
        <f t="array" ref="W2630">IF(SUM(LEN(B2630:V2630))=0,"",IF(OR(OR(ISBLANK(F2630),SUM(LEN(C2630),LEN(D2630))=0),AND(NOT(E2630="Unknown"),ISBLANK(J2630)),AND(NOT(O2630="Unknown"),ISBLANK(R2630))),"Missing Information", INDEX(Table15[Entire Service Line Classification], MATCH(SUMIFS(Table15[Unique ID],Table15[System-Owned Portion],E2630,Table15[If Material Anything Other than "Lead" in Column E,Was Material Ever Previously Lead?],G2630,Table15[Customer-Owned Portion],O2630),Table15[Unique ID],0),0)))</f>
        <v>Non-lead</v>
      </c>
      <c r="X2630"/>
    </row>
    <row r="2631" spans="2:24" ht="30" x14ac:dyDescent="0.25">
      <c r="B2631" s="146">
        <v>67765071</v>
      </c>
      <c r="C2631" s="31" t="s">
        <v>2860</v>
      </c>
      <c r="D2631" s="31"/>
      <c r="E2631" s="44" t="s">
        <v>35</v>
      </c>
      <c r="F2631" s="43" t="s">
        <v>34</v>
      </c>
      <c r="G2631" s="84" t="s">
        <v>34</v>
      </c>
      <c r="H2631" s="31"/>
      <c r="I2631" s="31"/>
      <c r="J2631" s="84" t="s">
        <v>190</v>
      </c>
      <c r="K2631" s="31" t="s">
        <v>34</v>
      </c>
      <c r="L2631" s="31" t="s">
        <v>46</v>
      </c>
      <c r="M2631" s="169"/>
      <c r="N2631" s="148" t="s">
        <v>3033</v>
      </c>
      <c r="O2631" s="106" t="s">
        <v>35</v>
      </c>
      <c r="P2631" s="43">
        <v>2008</v>
      </c>
      <c r="Q2631" s="31">
        <v>1</v>
      </c>
      <c r="R2631" s="84" t="s">
        <v>188</v>
      </c>
      <c r="S2631" s="31" t="s">
        <v>34</v>
      </c>
      <c r="T2631" s="31"/>
      <c r="U2631" s="169"/>
      <c r="V2631" s="150"/>
      <c r="W2631" s="141" t="str" cm="1">
        <f t="array" ref="W2631">IF(SUM(LEN(B2631:V2631))=0,"",IF(OR(OR(ISBLANK(F2631),SUM(LEN(C2631),LEN(D2631))=0),AND(NOT(E2631="Unknown"),ISBLANK(J2631)),AND(NOT(O2631="Unknown"),ISBLANK(R2631))),"Missing Information", INDEX(Table15[Entire Service Line Classification], MATCH(SUMIFS(Table15[Unique ID],Table15[System-Owned Portion],E2631,Table15[If Material Anything Other than "Lead" in Column E,Was Material Ever Previously Lead?],G2631,Table15[Customer-Owned Portion],O2631),Table15[Unique ID],0),0)))</f>
        <v>Non-lead</v>
      </c>
      <c r="X2631"/>
    </row>
    <row r="2632" spans="2:24" ht="30" x14ac:dyDescent="0.25">
      <c r="B2632" s="146">
        <v>66841751</v>
      </c>
      <c r="C2632" s="31" t="s">
        <v>2861</v>
      </c>
      <c r="D2632" s="31"/>
      <c r="E2632" s="44" t="s">
        <v>35</v>
      </c>
      <c r="F2632" s="43" t="s">
        <v>34</v>
      </c>
      <c r="G2632" s="84" t="s">
        <v>34</v>
      </c>
      <c r="H2632" s="31"/>
      <c r="I2632" s="31"/>
      <c r="J2632" s="84" t="s">
        <v>190</v>
      </c>
      <c r="K2632" s="31" t="s">
        <v>34</v>
      </c>
      <c r="L2632" s="31" t="s">
        <v>46</v>
      </c>
      <c r="M2632" s="169"/>
      <c r="N2632" s="148" t="s">
        <v>3033</v>
      </c>
      <c r="O2632" s="106" t="s">
        <v>35</v>
      </c>
      <c r="P2632" s="43">
        <v>2008</v>
      </c>
      <c r="Q2632" s="31">
        <v>1</v>
      </c>
      <c r="R2632" s="84" t="s">
        <v>188</v>
      </c>
      <c r="S2632" s="31" t="s">
        <v>34</v>
      </c>
      <c r="T2632" s="31"/>
      <c r="U2632" s="169"/>
      <c r="V2632" s="150"/>
      <c r="W2632" s="141" t="str" cm="1">
        <f t="array" ref="W2632">IF(SUM(LEN(B2632:V2632))=0,"",IF(OR(OR(ISBLANK(F2632),SUM(LEN(C2632),LEN(D2632))=0),AND(NOT(E2632="Unknown"),ISBLANK(J2632)),AND(NOT(O2632="Unknown"),ISBLANK(R2632))),"Missing Information", INDEX(Table15[Entire Service Line Classification], MATCH(SUMIFS(Table15[Unique ID],Table15[System-Owned Portion],E2632,Table15[If Material Anything Other than "Lead" in Column E,Was Material Ever Previously Lead?],G2632,Table15[Customer-Owned Portion],O2632),Table15[Unique ID],0),0)))</f>
        <v>Non-lead</v>
      </c>
      <c r="X2632"/>
    </row>
    <row r="2633" spans="2:24" ht="30" x14ac:dyDescent="0.25">
      <c r="B2633" s="146">
        <v>63484673</v>
      </c>
      <c r="C2633" s="31" t="s">
        <v>2862</v>
      </c>
      <c r="D2633" s="31"/>
      <c r="E2633" s="44" t="s">
        <v>35</v>
      </c>
      <c r="F2633" s="43" t="s">
        <v>34</v>
      </c>
      <c r="G2633" s="84" t="s">
        <v>34</v>
      </c>
      <c r="H2633" s="31"/>
      <c r="I2633" s="31"/>
      <c r="J2633" s="84" t="s">
        <v>190</v>
      </c>
      <c r="K2633" s="31" t="s">
        <v>34</v>
      </c>
      <c r="L2633" s="31" t="s">
        <v>46</v>
      </c>
      <c r="M2633" s="169"/>
      <c r="N2633" s="148" t="s">
        <v>3033</v>
      </c>
      <c r="O2633" s="106" t="s">
        <v>35</v>
      </c>
      <c r="P2633" s="43">
        <v>2008</v>
      </c>
      <c r="Q2633" s="31">
        <v>1</v>
      </c>
      <c r="R2633" s="84" t="s">
        <v>188</v>
      </c>
      <c r="S2633" s="31" t="s">
        <v>34</v>
      </c>
      <c r="T2633" s="31"/>
      <c r="U2633" s="169"/>
      <c r="V2633" s="150"/>
      <c r="W2633" s="141" t="str" cm="1">
        <f t="array" ref="W2633">IF(SUM(LEN(B2633:V2633))=0,"",IF(OR(OR(ISBLANK(F2633),SUM(LEN(C2633),LEN(D2633))=0),AND(NOT(E2633="Unknown"),ISBLANK(J2633)),AND(NOT(O2633="Unknown"),ISBLANK(R2633))),"Missing Information", INDEX(Table15[Entire Service Line Classification], MATCH(SUMIFS(Table15[Unique ID],Table15[System-Owned Portion],E2633,Table15[If Material Anything Other than "Lead" in Column E,Was Material Ever Previously Lead?],G2633,Table15[Customer-Owned Portion],O2633),Table15[Unique ID],0),0)))</f>
        <v>Non-lead</v>
      </c>
      <c r="X2633"/>
    </row>
    <row r="2634" spans="2:24" ht="30" x14ac:dyDescent="0.25">
      <c r="B2634" s="146">
        <v>65377490</v>
      </c>
      <c r="C2634" s="31" t="s">
        <v>2863</v>
      </c>
      <c r="D2634" s="31"/>
      <c r="E2634" s="44" t="s">
        <v>35</v>
      </c>
      <c r="F2634" s="43" t="s">
        <v>34</v>
      </c>
      <c r="G2634" s="84" t="s">
        <v>34</v>
      </c>
      <c r="H2634" s="31"/>
      <c r="I2634" s="31"/>
      <c r="J2634" s="84" t="s">
        <v>190</v>
      </c>
      <c r="K2634" s="31" t="s">
        <v>34</v>
      </c>
      <c r="L2634" s="31" t="s">
        <v>46</v>
      </c>
      <c r="M2634" s="169"/>
      <c r="N2634" s="148" t="s">
        <v>3033</v>
      </c>
      <c r="O2634" s="106" t="s">
        <v>35</v>
      </c>
      <c r="P2634" s="43">
        <v>2008</v>
      </c>
      <c r="Q2634" s="31">
        <v>1</v>
      </c>
      <c r="R2634" s="84" t="s">
        <v>188</v>
      </c>
      <c r="S2634" s="31" t="s">
        <v>34</v>
      </c>
      <c r="T2634" s="31"/>
      <c r="U2634" s="169"/>
      <c r="V2634" s="150"/>
      <c r="W2634" s="141" t="str" cm="1">
        <f t="array" ref="W2634">IF(SUM(LEN(B2634:V2634))=0,"",IF(OR(OR(ISBLANK(F2634),SUM(LEN(C2634),LEN(D2634))=0),AND(NOT(E2634="Unknown"),ISBLANK(J2634)),AND(NOT(O2634="Unknown"),ISBLANK(R2634))),"Missing Information", INDEX(Table15[Entire Service Line Classification], MATCH(SUMIFS(Table15[Unique ID],Table15[System-Owned Portion],E2634,Table15[If Material Anything Other than "Lead" in Column E,Was Material Ever Previously Lead?],G2634,Table15[Customer-Owned Portion],O2634),Table15[Unique ID],0),0)))</f>
        <v>Non-lead</v>
      </c>
      <c r="X2634"/>
    </row>
    <row r="2635" spans="2:24" ht="30" x14ac:dyDescent="0.25">
      <c r="B2635" s="146">
        <v>67765099</v>
      </c>
      <c r="C2635" s="31" t="s">
        <v>2864</v>
      </c>
      <c r="D2635" s="31"/>
      <c r="E2635" s="44" t="s">
        <v>35</v>
      </c>
      <c r="F2635" s="43" t="s">
        <v>34</v>
      </c>
      <c r="G2635" s="84" t="s">
        <v>34</v>
      </c>
      <c r="H2635" s="31"/>
      <c r="I2635" s="31"/>
      <c r="J2635" s="84" t="s">
        <v>190</v>
      </c>
      <c r="K2635" s="31" t="s">
        <v>34</v>
      </c>
      <c r="L2635" s="31" t="s">
        <v>46</v>
      </c>
      <c r="M2635" s="169"/>
      <c r="N2635" s="148" t="s">
        <v>3033</v>
      </c>
      <c r="O2635" s="106" t="s">
        <v>35</v>
      </c>
      <c r="P2635" s="43">
        <v>2008</v>
      </c>
      <c r="Q2635" s="31">
        <v>1</v>
      </c>
      <c r="R2635" s="84" t="s">
        <v>188</v>
      </c>
      <c r="S2635" s="31" t="s">
        <v>34</v>
      </c>
      <c r="T2635" s="31"/>
      <c r="U2635" s="169"/>
      <c r="V2635" s="150"/>
      <c r="W2635" s="141" t="str" cm="1">
        <f t="array" ref="W2635">IF(SUM(LEN(B2635:V2635))=0,"",IF(OR(OR(ISBLANK(F2635),SUM(LEN(C2635),LEN(D2635))=0),AND(NOT(E2635="Unknown"),ISBLANK(J2635)),AND(NOT(O2635="Unknown"),ISBLANK(R2635))),"Missing Information", INDEX(Table15[Entire Service Line Classification], MATCH(SUMIFS(Table15[Unique ID],Table15[System-Owned Portion],E2635,Table15[If Material Anything Other than "Lead" in Column E,Was Material Ever Previously Lead?],G2635,Table15[Customer-Owned Portion],O2635),Table15[Unique ID],0),0)))</f>
        <v>Non-lead</v>
      </c>
      <c r="X2635"/>
    </row>
    <row r="2636" spans="2:24" ht="30" x14ac:dyDescent="0.25">
      <c r="B2636" s="146">
        <v>65377480</v>
      </c>
      <c r="C2636" s="31" t="s">
        <v>2865</v>
      </c>
      <c r="D2636" s="31"/>
      <c r="E2636" s="44" t="s">
        <v>35</v>
      </c>
      <c r="F2636" s="43" t="s">
        <v>34</v>
      </c>
      <c r="G2636" s="84" t="s">
        <v>34</v>
      </c>
      <c r="H2636" s="31"/>
      <c r="I2636" s="31"/>
      <c r="J2636" s="84" t="s">
        <v>190</v>
      </c>
      <c r="K2636" s="31" t="s">
        <v>34</v>
      </c>
      <c r="L2636" s="31" t="s">
        <v>46</v>
      </c>
      <c r="M2636" s="169"/>
      <c r="N2636" s="148" t="s">
        <v>3033</v>
      </c>
      <c r="O2636" s="106" t="s">
        <v>35</v>
      </c>
      <c r="P2636" s="43">
        <v>2008</v>
      </c>
      <c r="Q2636" s="31">
        <v>1</v>
      </c>
      <c r="R2636" s="84" t="s">
        <v>188</v>
      </c>
      <c r="S2636" s="31" t="s">
        <v>34</v>
      </c>
      <c r="T2636" s="31"/>
      <c r="U2636" s="169"/>
      <c r="V2636" s="150"/>
      <c r="W2636" s="141" t="str" cm="1">
        <f t="array" ref="W2636">IF(SUM(LEN(B2636:V2636))=0,"",IF(OR(OR(ISBLANK(F2636),SUM(LEN(C2636),LEN(D2636))=0),AND(NOT(E2636="Unknown"),ISBLANK(J2636)),AND(NOT(O2636="Unknown"),ISBLANK(R2636))),"Missing Information", INDEX(Table15[Entire Service Line Classification], MATCH(SUMIFS(Table15[Unique ID],Table15[System-Owned Portion],E2636,Table15[If Material Anything Other than "Lead" in Column E,Was Material Ever Previously Lead?],G2636,Table15[Customer-Owned Portion],O2636),Table15[Unique ID],0),0)))</f>
        <v>Non-lead</v>
      </c>
      <c r="X2636"/>
    </row>
    <row r="2637" spans="2:24" ht="30" x14ac:dyDescent="0.25">
      <c r="B2637" s="146">
        <v>66841768</v>
      </c>
      <c r="C2637" s="31" t="s">
        <v>2866</v>
      </c>
      <c r="D2637" s="31"/>
      <c r="E2637" s="44" t="s">
        <v>35</v>
      </c>
      <c r="F2637" s="43" t="s">
        <v>34</v>
      </c>
      <c r="G2637" s="84" t="s">
        <v>34</v>
      </c>
      <c r="H2637" s="31"/>
      <c r="I2637" s="31"/>
      <c r="J2637" s="84" t="s">
        <v>190</v>
      </c>
      <c r="K2637" s="31" t="s">
        <v>34</v>
      </c>
      <c r="L2637" s="31" t="s">
        <v>46</v>
      </c>
      <c r="M2637" s="169"/>
      <c r="N2637" s="148" t="s">
        <v>3033</v>
      </c>
      <c r="O2637" s="106" t="s">
        <v>35</v>
      </c>
      <c r="P2637" s="43">
        <v>2008</v>
      </c>
      <c r="Q2637" s="31">
        <v>1</v>
      </c>
      <c r="R2637" s="84" t="s">
        <v>188</v>
      </c>
      <c r="S2637" s="31" t="s">
        <v>34</v>
      </c>
      <c r="T2637" s="31"/>
      <c r="U2637" s="169"/>
      <c r="V2637" s="150"/>
      <c r="W2637" s="141" t="str" cm="1">
        <f t="array" ref="W2637">IF(SUM(LEN(B2637:V2637))=0,"",IF(OR(OR(ISBLANK(F2637),SUM(LEN(C2637),LEN(D2637))=0),AND(NOT(E2637="Unknown"),ISBLANK(J2637)),AND(NOT(O2637="Unknown"),ISBLANK(R2637))),"Missing Information", INDEX(Table15[Entire Service Line Classification], MATCH(SUMIFS(Table15[Unique ID],Table15[System-Owned Portion],E2637,Table15[If Material Anything Other than "Lead" in Column E,Was Material Ever Previously Lead?],G2637,Table15[Customer-Owned Portion],O2637),Table15[Unique ID],0),0)))</f>
        <v>Non-lead</v>
      </c>
      <c r="X2637"/>
    </row>
    <row r="2638" spans="2:24" ht="30" x14ac:dyDescent="0.25">
      <c r="B2638" s="146">
        <v>67765060</v>
      </c>
      <c r="C2638" s="31" t="s">
        <v>2867</v>
      </c>
      <c r="D2638" s="31"/>
      <c r="E2638" s="44" t="s">
        <v>35</v>
      </c>
      <c r="F2638" s="43" t="s">
        <v>34</v>
      </c>
      <c r="G2638" s="84" t="s">
        <v>34</v>
      </c>
      <c r="H2638" s="31"/>
      <c r="I2638" s="31"/>
      <c r="J2638" s="84" t="s">
        <v>190</v>
      </c>
      <c r="K2638" s="31" t="s">
        <v>34</v>
      </c>
      <c r="L2638" s="31" t="s">
        <v>46</v>
      </c>
      <c r="M2638" s="169"/>
      <c r="N2638" s="148" t="s">
        <v>3033</v>
      </c>
      <c r="O2638" s="106" t="s">
        <v>35</v>
      </c>
      <c r="P2638" s="43">
        <v>2008</v>
      </c>
      <c r="Q2638" s="31">
        <v>1</v>
      </c>
      <c r="R2638" s="84" t="s">
        <v>188</v>
      </c>
      <c r="S2638" s="31" t="s">
        <v>34</v>
      </c>
      <c r="T2638" s="31"/>
      <c r="U2638" s="169"/>
      <c r="V2638" s="150"/>
      <c r="W2638" s="141" t="str" cm="1">
        <f t="array" ref="W2638">IF(SUM(LEN(B2638:V2638))=0,"",IF(OR(OR(ISBLANK(F2638),SUM(LEN(C2638),LEN(D2638))=0),AND(NOT(E2638="Unknown"),ISBLANK(J2638)),AND(NOT(O2638="Unknown"),ISBLANK(R2638))),"Missing Information", INDEX(Table15[Entire Service Line Classification], MATCH(SUMIFS(Table15[Unique ID],Table15[System-Owned Portion],E2638,Table15[If Material Anything Other than "Lead" in Column E,Was Material Ever Previously Lead?],G2638,Table15[Customer-Owned Portion],O2638),Table15[Unique ID],0),0)))</f>
        <v>Non-lead</v>
      </c>
      <c r="X2638"/>
    </row>
    <row r="2639" spans="2:24" ht="30" x14ac:dyDescent="0.25">
      <c r="B2639" s="146">
        <v>60805976</v>
      </c>
      <c r="C2639" s="31" t="s">
        <v>2868</v>
      </c>
      <c r="D2639" s="31"/>
      <c r="E2639" s="44" t="s">
        <v>35</v>
      </c>
      <c r="F2639" s="43" t="s">
        <v>34</v>
      </c>
      <c r="G2639" s="84" t="s">
        <v>34</v>
      </c>
      <c r="H2639" s="31"/>
      <c r="I2639" s="31"/>
      <c r="J2639" s="84" t="s">
        <v>190</v>
      </c>
      <c r="K2639" s="31" t="s">
        <v>34</v>
      </c>
      <c r="L2639" s="31" t="s">
        <v>46</v>
      </c>
      <c r="M2639" s="169"/>
      <c r="N2639" s="148" t="s">
        <v>3033</v>
      </c>
      <c r="O2639" s="106" t="s">
        <v>35</v>
      </c>
      <c r="P2639" s="43">
        <v>2008</v>
      </c>
      <c r="Q2639" s="31">
        <v>1</v>
      </c>
      <c r="R2639" s="84" t="s">
        <v>188</v>
      </c>
      <c r="S2639" s="31" t="s">
        <v>34</v>
      </c>
      <c r="T2639" s="31"/>
      <c r="U2639" s="169"/>
      <c r="V2639" s="150"/>
      <c r="W2639" s="141" t="str" cm="1">
        <f t="array" ref="W2639">IF(SUM(LEN(B2639:V2639))=0,"",IF(OR(OR(ISBLANK(F2639),SUM(LEN(C2639),LEN(D2639))=0),AND(NOT(E2639="Unknown"),ISBLANK(J2639)),AND(NOT(O2639="Unknown"),ISBLANK(R2639))),"Missing Information", INDEX(Table15[Entire Service Line Classification], MATCH(SUMIFS(Table15[Unique ID],Table15[System-Owned Portion],E2639,Table15[If Material Anything Other than "Lead" in Column E,Was Material Ever Previously Lead?],G2639,Table15[Customer-Owned Portion],O2639),Table15[Unique ID],0),0)))</f>
        <v>Non-lead</v>
      </c>
      <c r="X2639"/>
    </row>
    <row r="2640" spans="2:24" ht="30" x14ac:dyDescent="0.25">
      <c r="B2640" s="146">
        <v>67765125</v>
      </c>
      <c r="C2640" s="31" t="s">
        <v>2869</v>
      </c>
      <c r="D2640" s="31"/>
      <c r="E2640" s="44" t="s">
        <v>35</v>
      </c>
      <c r="F2640" s="43" t="s">
        <v>34</v>
      </c>
      <c r="G2640" s="84" t="s">
        <v>34</v>
      </c>
      <c r="H2640" s="31"/>
      <c r="I2640" s="31"/>
      <c r="J2640" s="84" t="s">
        <v>190</v>
      </c>
      <c r="K2640" s="31" t="s">
        <v>34</v>
      </c>
      <c r="L2640" s="31" t="s">
        <v>46</v>
      </c>
      <c r="M2640" s="169"/>
      <c r="N2640" s="148" t="s">
        <v>3033</v>
      </c>
      <c r="O2640" s="106" t="s">
        <v>35</v>
      </c>
      <c r="P2640" s="43">
        <v>2008</v>
      </c>
      <c r="Q2640" s="31">
        <v>1</v>
      </c>
      <c r="R2640" s="84" t="s">
        <v>188</v>
      </c>
      <c r="S2640" s="31" t="s">
        <v>34</v>
      </c>
      <c r="T2640" s="31"/>
      <c r="U2640" s="169"/>
      <c r="V2640" s="150"/>
      <c r="W2640" s="141" t="str" cm="1">
        <f t="array" ref="W2640">IF(SUM(LEN(B2640:V2640))=0,"",IF(OR(OR(ISBLANK(F2640),SUM(LEN(C2640),LEN(D2640))=0),AND(NOT(E2640="Unknown"),ISBLANK(J2640)),AND(NOT(O2640="Unknown"),ISBLANK(R2640))),"Missing Information", INDEX(Table15[Entire Service Line Classification], MATCH(SUMIFS(Table15[Unique ID],Table15[System-Owned Portion],E2640,Table15[If Material Anything Other than "Lead" in Column E,Was Material Ever Previously Lead?],G2640,Table15[Customer-Owned Portion],O2640),Table15[Unique ID],0),0)))</f>
        <v>Non-lead</v>
      </c>
      <c r="X2640"/>
    </row>
    <row r="2641" spans="2:24" ht="30" x14ac:dyDescent="0.25">
      <c r="B2641" s="146">
        <v>67765105</v>
      </c>
      <c r="C2641" s="31" t="s">
        <v>2870</v>
      </c>
      <c r="D2641" s="31"/>
      <c r="E2641" s="44" t="s">
        <v>35</v>
      </c>
      <c r="F2641" s="43" t="s">
        <v>34</v>
      </c>
      <c r="G2641" s="84" t="s">
        <v>34</v>
      </c>
      <c r="H2641" s="31"/>
      <c r="I2641" s="31"/>
      <c r="J2641" s="84" t="s">
        <v>190</v>
      </c>
      <c r="K2641" s="31" t="s">
        <v>34</v>
      </c>
      <c r="L2641" s="31" t="s">
        <v>46</v>
      </c>
      <c r="M2641" s="169"/>
      <c r="N2641" s="148" t="s">
        <v>3033</v>
      </c>
      <c r="O2641" s="106" t="s">
        <v>35</v>
      </c>
      <c r="P2641" s="43">
        <v>2008</v>
      </c>
      <c r="Q2641" s="31">
        <v>1</v>
      </c>
      <c r="R2641" s="84" t="s">
        <v>188</v>
      </c>
      <c r="S2641" s="31" t="s">
        <v>34</v>
      </c>
      <c r="T2641" s="31"/>
      <c r="U2641" s="169"/>
      <c r="V2641" s="150"/>
      <c r="W2641" s="141" t="str" cm="1">
        <f t="array" ref="W2641">IF(SUM(LEN(B2641:V2641))=0,"",IF(OR(OR(ISBLANK(F2641),SUM(LEN(C2641),LEN(D2641))=0),AND(NOT(E2641="Unknown"),ISBLANK(J2641)),AND(NOT(O2641="Unknown"),ISBLANK(R2641))),"Missing Information", INDEX(Table15[Entire Service Line Classification], MATCH(SUMIFS(Table15[Unique ID],Table15[System-Owned Portion],E2641,Table15[If Material Anything Other than "Lead" in Column E,Was Material Ever Previously Lead?],G2641,Table15[Customer-Owned Portion],O2641),Table15[Unique ID],0),0)))</f>
        <v>Non-lead</v>
      </c>
      <c r="X2641"/>
    </row>
    <row r="2642" spans="2:24" ht="30" x14ac:dyDescent="0.25">
      <c r="B2642" s="146">
        <v>67765070</v>
      </c>
      <c r="C2642" s="31" t="s">
        <v>2871</v>
      </c>
      <c r="D2642" s="31"/>
      <c r="E2642" s="44" t="s">
        <v>35</v>
      </c>
      <c r="F2642" s="43" t="s">
        <v>34</v>
      </c>
      <c r="G2642" s="84" t="s">
        <v>34</v>
      </c>
      <c r="H2642" s="31"/>
      <c r="I2642" s="31"/>
      <c r="J2642" s="84" t="s">
        <v>190</v>
      </c>
      <c r="K2642" s="31" t="s">
        <v>34</v>
      </c>
      <c r="L2642" s="31" t="s">
        <v>46</v>
      </c>
      <c r="M2642" s="169"/>
      <c r="N2642" s="148" t="s">
        <v>3033</v>
      </c>
      <c r="O2642" s="106" t="s">
        <v>35</v>
      </c>
      <c r="P2642" s="43">
        <v>2009</v>
      </c>
      <c r="Q2642" s="31">
        <v>1</v>
      </c>
      <c r="R2642" s="84" t="s">
        <v>188</v>
      </c>
      <c r="S2642" s="31" t="s">
        <v>34</v>
      </c>
      <c r="T2642" s="31"/>
      <c r="U2642" s="169"/>
      <c r="V2642" s="150"/>
      <c r="W2642" s="141" t="str" cm="1">
        <f t="array" ref="W2642">IF(SUM(LEN(B2642:V2642))=0,"",IF(OR(OR(ISBLANK(F2642),SUM(LEN(C2642),LEN(D2642))=0),AND(NOT(E2642="Unknown"),ISBLANK(J2642)),AND(NOT(O2642="Unknown"),ISBLANK(R2642))),"Missing Information", INDEX(Table15[Entire Service Line Classification], MATCH(SUMIFS(Table15[Unique ID],Table15[System-Owned Portion],E2642,Table15[If Material Anything Other than "Lead" in Column E,Was Material Ever Previously Lead?],G2642,Table15[Customer-Owned Portion],O2642),Table15[Unique ID],0),0)))</f>
        <v>Non-lead</v>
      </c>
      <c r="X2642"/>
    </row>
    <row r="2643" spans="2:24" ht="30" x14ac:dyDescent="0.25">
      <c r="B2643" s="146">
        <v>67765092</v>
      </c>
      <c r="C2643" s="31" t="s">
        <v>2872</v>
      </c>
      <c r="D2643" s="31"/>
      <c r="E2643" s="44" t="s">
        <v>35</v>
      </c>
      <c r="F2643" s="43" t="s">
        <v>34</v>
      </c>
      <c r="G2643" s="84" t="s">
        <v>34</v>
      </c>
      <c r="H2643" s="31"/>
      <c r="I2643" s="31"/>
      <c r="J2643" s="84" t="s">
        <v>190</v>
      </c>
      <c r="K2643" s="31" t="s">
        <v>34</v>
      </c>
      <c r="L2643" s="31" t="s">
        <v>46</v>
      </c>
      <c r="M2643" s="169"/>
      <c r="N2643" s="148" t="s">
        <v>3033</v>
      </c>
      <c r="O2643" s="106" t="s">
        <v>35</v>
      </c>
      <c r="P2643" s="43">
        <v>2009</v>
      </c>
      <c r="Q2643" s="31">
        <v>1</v>
      </c>
      <c r="R2643" s="84" t="s">
        <v>188</v>
      </c>
      <c r="S2643" s="31" t="s">
        <v>34</v>
      </c>
      <c r="T2643" s="31"/>
      <c r="U2643" s="169"/>
      <c r="V2643" s="150"/>
      <c r="W2643" s="141" t="str" cm="1">
        <f t="array" ref="W2643">IF(SUM(LEN(B2643:V2643))=0,"",IF(OR(OR(ISBLANK(F2643),SUM(LEN(C2643),LEN(D2643))=0),AND(NOT(E2643="Unknown"),ISBLANK(J2643)),AND(NOT(O2643="Unknown"),ISBLANK(R2643))),"Missing Information", INDEX(Table15[Entire Service Line Classification], MATCH(SUMIFS(Table15[Unique ID],Table15[System-Owned Portion],E2643,Table15[If Material Anything Other than "Lead" in Column E,Was Material Ever Previously Lead?],G2643,Table15[Customer-Owned Portion],O2643),Table15[Unique ID],0),0)))</f>
        <v>Non-lead</v>
      </c>
      <c r="X2643"/>
    </row>
    <row r="2644" spans="2:24" ht="30" x14ac:dyDescent="0.25">
      <c r="B2644" s="146">
        <v>67765096</v>
      </c>
      <c r="C2644" s="31" t="s">
        <v>2873</v>
      </c>
      <c r="D2644" s="31"/>
      <c r="E2644" s="44" t="s">
        <v>35</v>
      </c>
      <c r="F2644" s="43" t="s">
        <v>34</v>
      </c>
      <c r="G2644" s="84" t="s">
        <v>34</v>
      </c>
      <c r="H2644" s="31"/>
      <c r="I2644" s="31"/>
      <c r="J2644" s="84" t="s">
        <v>190</v>
      </c>
      <c r="K2644" s="31" t="s">
        <v>34</v>
      </c>
      <c r="L2644" s="31" t="s">
        <v>46</v>
      </c>
      <c r="M2644" s="169"/>
      <c r="N2644" s="148" t="s">
        <v>3033</v>
      </c>
      <c r="O2644" s="106" t="s">
        <v>35</v>
      </c>
      <c r="P2644" s="43">
        <v>2009</v>
      </c>
      <c r="Q2644" s="31">
        <v>1</v>
      </c>
      <c r="R2644" s="84" t="s">
        <v>188</v>
      </c>
      <c r="S2644" s="31" t="s">
        <v>34</v>
      </c>
      <c r="T2644" s="31"/>
      <c r="U2644" s="169"/>
      <c r="V2644" s="150"/>
      <c r="W2644" s="141" t="str" cm="1">
        <f t="array" ref="W2644">IF(SUM(LEN(B2644:V2644))=0,"",IF(OR(OR(ISBLANK(F2644),SUM(LEN(C2644),LEN(D2644))=0),AND(NOT(E2644="Unknown"),ISBLANK(J2644)),AND(NOT(O2644="Unknown"),ISBLANK(R2644))),"Missing Information", INDEX(Table15[Entire Service Line Classification], MATCH(SUMIFS(Table15[Unique ID],Table15[System-Owned Portion],E2644,Table15[If Material Anything Other than "Lead" in Column E,Was Material Ever Previously Lead?],G2644,Table15[Customer-Owned Portion],O2644),Table15[Unique ID],0),0)))</f>
        <v>Non-lead</v>
      </c>
      <c r="X2644"/>
    </row>
    <row r="2645" spans="2:24" ht="30" x14ac:dyDescent="0.25">
      <c r="B2645" s="146">
        <v>65377455</v>
      </c>
      <c r="C2645" s="31" t="s">
        <v>2874</v>
      </c>
      <c r="D2645" s="31"/>
      <c r="E2645" s="44" t="s">
        <v>35</v>
      </c>
      <c r="F2645" s="43" t="s">
        <v>34</v>
      </c>
      <c r="G2645" s="84" t="s">
        <v>34</v>
      </c>
      <c r="H2645" s="31"/>
      <c r="I2645" s="31"/>
      <c r="J2645" s="84" t="s">
        <v>190</v>
      </c>
      <c r="K2645" s="31" t="s">
        <v>34</v>
      </c>
      <c r="L2645" s="31" t="s">
        <v>46</v>
      </c>
      <c r="M2645" s="169"/>
      <c r="N2645" s="148" t="s">
        <v>3033</v>
      </c>
      <c r="O2645" s="106" t="s">
        <v>35</v>
      </c>
      <c r="P2645" s="43">
        <v>2009</v>
      </c>
      <c r="Q2645" s="31">
        <v>1</v>
      </c>
      <c r="R2645" s="84" t="s">
        <v>188</v>
      </c>
      <c r="S2645" s="31" t="s">
        <v>34</v>
      </c>
      <c r="T2645" s="31"/>
      <c r="U2645" s="169"/>
      <c r="V2645" s="150"/>
      <c r="W2645" s="141" t="str" cm="1">
        <f t="array" ref="W2645">IF(SUM(LEN(B2645:V2645))=0,"",IF(OR(OR(ISBLANK(F2645),SUM(LEN(C2645),LEN(D2645))=0),AND(NOT(E2645="Unknown"),ISBLANK(J2645)),AND(NOT(O2645="Unknown"),ISBLANK(R2645))),"Missing Information", INDEX(Table15[Entire Service Line Classification], MATCH(SUMIFS(Table15[Unique ID],Table15[System-Owned Portion],E2645,Table15[If Material Anything Other than "Lead" in Column E,Was Material Ever Previously Lead?],G2645,Table15[Customer-Owned Portion],O2645),Table15[Unique ID],0),0)))</f>
        <v>Non-lead</v>
      </c>
      <c r="X2645"/>
    </row>
    <row r="2646" spans="2:24" ht="30" x14ac:dyDescent="0.25">
      <c r="B2646" s="146">
        <v>67765130</v>
      </c>
      <c r="C2646" s="31" t="s">
        <v>2875</v>
      </c>
      <c r="D2646" s="31"/>
      <c r="E2646" s="44" t="s">
        <v>35</v>
      </c>
      <c r="F2646" s="43" t="s">
        <v>34</v>
      </c>
      <c r="G2646" s="84" t="s">
        <v>34</v>
      </c>
      <c r="H2646" s="31"/>
      <c r="I2646" s="31"/>
      <c r="J2646" s="84" t="s">
        <v>190</v>
      </c>
      <c r="K2646" s="31" t="s">
        <v>34</v>
      </c>
      <c r="L2646" s="31" t="s">
        <v>46</v>
      </c>
      <c r="M2646" s="169"/>
      <c r="N2646" s="148" t="s">
        <v>3033</v>
      </c>
      <c r="O2646" s="106" t="s">
        <v>35</v>
      </c>
      <c r="P2646" s="43">
        <v>2009</v>
      </c>
      <c r="Q2646" s="31">
        <v>1</v>
      </c>
      <c r="R2646" s="84" t="s">
        <v>188</v>
      </c>
      <c r="S2646" s="31" t="s">
        <v>34</v>
      </c>
      <c r="T2646" s="31"/>
      <c r="U2646" s="169"/>
      <c r="V2646" s="150"/>
      <c r="W2646" s="141" t="str" cm="1">
        <f t="array" ref="W2646">IF(SUM(LEN(B2646:V2646))=0,"",IF(OR(OR(ISBLANK(F2646),SUM(LEN(C2646),LEN(D2646))=0),AND(NOT(E2646="Unknown"),ISBLANK(J2646)),AND(NOT(O2646="Unknown"),ISBLANK(R2646))),"Missing Information", INDEX(Table15[Entire Service Line Classification], MATCH(SUMIFS(Table15[Unique ID],Table15[System-Owned Portion],E2646,Table15[If Material Anything Other than "Lead" in Column E,Was Material Ever Previously Lead?],G2646,Table15[Customer-Owned Portion],O2646),Table15[Unique ID],0),0)))</f>
        <v>Non-lead</v>
      </c>
      <c r="X2646"/>
    </row>
    <row r="2647" spans="2:24" ht="30" x14ac:dyDescent="0.25">
      <c r="B2647" s="146">
        <v>65377470</v>
      </c>
      <c r="C2647" s="31" t="s">
        <v>2876</v>
      </c>
      <c r="D2647" s="31"/>
      <c r="E2647" s="44" t="s">
        <v>35</v>
      </c>
      <c r="F2647" s="43" t="s">
        <v>34</v>
      </c>
      <c r="G2647" s="84" t="s">
        <v>34</v>
      </c>
      <c r="H2647" s="31"/>
      <c r="I2647" s="31"/>
      <c r="J2647" s="84" t="s">
        <v>190</v>
      </c>
      <c r="K2647" s="31" t="s">
        <v>34</v>
      </c>
      <c r="L2647" s="31" t="s">
        <v>46</v>
      </c>
      <c r="M2647" s="169"/>
      <c r="N2647" s="148" t="s">
        <v>3033</v>
      </c>
      <c r="O2647" s="106" t="s">
        <v>35</v>
      </c>
      <c r="P2647" s="43">
        <v>2009</v>
      </c>
      <c r="Q2647" s="31">
        <v>1</v>
      </c>
      <c r="R2647" s="84" t="s">
        <v>188</v>
      </c>
      <c r="S2647" s="31" t="s">
        <v>34</v>
      </c>
      <c r="T2647" s="31"/>
      <c r="U2647" s="169"/>
      <c r="V2647" s="150"/>
      <c r="W2647" s="141" t="str" cm="1">
        <f t="array" ref="W2647">IF(SUM(LEN(B2647:V2647))=0,"",IF(OR(OR(ISBLANK(F2647),SUM(LEN(C2647),LEN(D2647))=0),AND(NOT(E2647="Unknown"),ISBLANK(J2647)),AND(NOT(O2647="Unknown"),ISBLANK(R2647))),"Missing Information", INDEX(Table15[Entire Service Line Classification], MATCH(SUMIFS(Table15[Unique ID],Table15[System-Owned Portion],E2647,Table15[If Material Anything Other than "Lead" in Column E,Was Material Ever Previously Lead?],G2647,Table15[Customer-Owned Portion],O2647),Table15[Unique ID],0),0)))</f>
        <v>Non-lead</v>
      </c>
      <c r="X2647"/>
    </row>
    <row r="2648" spans="2:24" ht="30" x14ac:dyDescent="0.25">
      <c r="B2648" s="146">
        <v>52490152</v>
      </c>
      <c r="C2648" s="31" t="s">
        <v>2877</v>
      </c>
      <c r="D2648" s="31"/>
      <c r="E2648" s="44" t="s">
        <v>35</v>
      </c>
      <c r="F2648" s="43" t="s">
        <v>34</v>
      </c>
      <c r="G2648" s="84" t="s">
        <v>34</v>
      </c>
      <c r="H2648" s="31"/>
      <c r="I2648" s="31"/>
      <c r="J2648" s="84" t="s">
        <v>190</v>
      </c>
      <c r="K2648" s="31" t="s">
        <v>34</v>
      </c>
      <c r="L2648" s="31" t="s">
        <v>46</v>
      </c>
      <c r="M2648" s="169"/>
      <c r="N2648" s="148" t="s">
        <v>3033</v>
      </c>
      <c r="O2648" s="106" t="s">
        <v>35</v>
      </c>
      <c r="P2648" s="43">
        <v>2009</v>
      </c>
      <c r="Q2648" s="31">
        <v>1</v>
      </c>
      <c r="R2648" s="84" t="s">
        <v>188</v>
      </c>
      <c r="S2648" s="31" t="s">
        <v>34</v>
      </c>
      <c r="T2648" s="31"/>
      <c r="U2648" s="169"/>
      <c r="V2648" s="150"/>
      <c r="W2648" s="141" t="str" cm="1">
        <f t="array" ref="W2648">IF(SUM(LEN(B2648:V2648))=0,"",IF(OR(OR(ISBLANK(F2648),SUM(LEN(C2648),LEN(D2648))=0),AND(NOT(E2648="Unknown"),ISBLANK(J2648)),AND(NOT(O2648="Unknown"),ISBLANK(R2648))),"Missing Information", INDEX(Table15[Entire Service Line Classification], MATCH(SUMIFS(Table15[Unique ID],Table15[System-Owned Portion],E2648,Table15[If Material Anything Other than "Lead" in Column E,Was Material Ever Previously Lead?],G2648,Table15[Customer-Owned Portion],O2648),Table15[Unique ID],0),0)))</f>
        <v>Non-lead</v>
      </c>
      <c r="X2648"/>
    </row>
    <row r="2649" spans="2:24" ht="30" x14ac:dyDescent="0.25">
      <c r="B2649" s="146">
        <v>66841744</v>
      </c>
      <c r="C2649" s="31" t="s">
        <v>2878</v>
      </c>
      <c r="D2649" s="31"/>
      <c r="E2649" s="44" t="s">
        <v>35</v>
      </c>
      <c r="F2649" s="43" t="s">
        <v>34</v>
      </c>
      <c r="G2649" s="84" t="s">
        <v>34</v>
      </c>
      <c r="H2649" s="31"/>
      <c r="I2649" s="31"/>
      <c r="J2649" s="84" t="s">
        <v>190</v>
      </c>
      <c r="K2649" s="31" t="s">
        <v>34</v>
      </c>
      <c r="L2649" s="31" t="s">
        <v>46</v>
      </c>
      <c r="M2649" s="169"/>
      <c r="N2649" s="148" t="s">
        <v>3033</v>
      </c>
      <c r="O2649" s="106" t="s">
        <v>35</v>
      </c>
      <c r="P2649" s="43">
        <v>2009</v>
      </c>
      <c r="Q2649" s="31">
        <v>1</v>
      </c>
      <c r="R2649" s="84" t="s">
        <v>188</v>
      </c>
      <c r="S2649" s="31" t="s">
        <v>34</v>
      </c>
      <c r="T2649" s="31"/>
      <c r="U2649" s="169"/>
      <c r="V2649" s="150"/>
      <c r="W2649" s="141" t="str" cm="1">
        <f t="array" ref="W2649">IF(SUM(LEN(B2649:V2649))=0,"",IF(OR(OR(ISBLANK(F2649),SUM(LEN(C2649),LEN(D2649))=0),AND(NOT(E2649="Unknown"),ISBLANK(J2649)),AND(NOT(O2649="Unknown"),ISBLANK(R2649))),"Missing Information", INDEX(Table15[Entire Service Line Classification], MATCH(SUMIFS(Table15[Unique ID],Table15[System-Owned Portion],E2649,Table15[If Material Anything Other than "Lead" in Column E,Was Material Ever Previously Lead?],G2649,Table15[Customer-Owned Portion],O2649),Table15[Unique ID],0),0)))</f>
        <v>Non-lead</v>
      </c>
      <c r="X2649"/>
    </row>
    <row r="2650" spans="2:24" ht="30" x14ac:dyDescent="0.25">
      <c r="B2650" s="146">
        <v>65377504</v>
      </c>
      <c r="C2650" s="31" t="s">
        <v>2879</v>
      </c>
      <c r="D2650" s="31"/>
      <c r="E2650" s="44" t="s">
        <v>35</v>
      </c>
      <c r="F2650" s="43" t="s">
        <v>34</v>
      </c>
      <c r="G2650" s="84" t="s">
        <v>34</v>
      </c>
      <c r="H2650" s="31"/>
      <c r="I2650" s="31"/>
      <c r="J2650" s="84" t="s">
        <v>190</v>
      </c>
      <c r="K2650" s="31" t="s">
        <v>34</v>
      </c>
      <c r="L2650" s="31" t="s">
        <v>46</v>
      </c>
      <c r="M2650" s="169"/>
      <c r="N2650" s="148" t="s">
        <v>3033</v>
      </c>
      <c r="O2650" s="106" t="s">
        <v>35</v>
      </c>
      <c r="P2650" s="43">
        <v>2009</v>
      </c>
      <c r="Q2650" s="31">
        <v>1</v>
      </c>
      <c r="R2650" s="84" t="s">
        <v>188</v>
      </c>
      <c r="S2650" s="31" t="s">
        <v>34</v>
      </c>
      <c r="T2650" s="31"/>
      <c r="U2650" s="169"/>
      <c r="V2650" s="150"/>
      <c r="W2650" s="141" t="str" cm="1">
        <f t="array" ref="W2650">IF(SUM(LEN(B2650:V2650))=0,"",IF(OR(OR(ISBLANK(F2650),SUM(LEN(C2650),LEN(D2650))=0),AND(NOT(E2650="Unknown"),ISBLANK(J2650)),AND(NOT(O2650="Unknown"),ISBLANK(R2650))),"Missing Information", INDEX(Table15[Entire Service Line Classification], MATCH(SUMIFS(Table15[Unique ID],Table15[System-Owned Portion],E2650,Table15[If Material Anything Other than "Lead" in Column E,Was Material Ever Previously Lead?],G2650,Table15[Customer-Owned Portion],O2650),Table15[Unique ID],0),0)))</f>
        <v>Non-lead</v>
      </c>
      <c r="X2650"/>
    </row>
    <row r="2651" spans="2:24" ht="30" x14ac:dyDescent="0.25">
      <c r="B2651" s="146">
        <v>52490174</v>
      </c>
      <c r="C2651" s="31" t="s">
        <v>2880</v>
      </c>
      <c r="D2651" s="31"/>
      <c r="E2651" s="44" t="s">
        <v>35</v>
      </c>
      <c r="F2651" s="43" t="s">
        <v>34</v>
      </c>
      <c r="G2651" s="84" t="s">
        <v>34</v>
      </c>
      <c r="H2651" s="31"/>
      <c r="I2651" s="31"/>
      <c r="J2651" s="84" t="s">
        <v>190</v>
      </c>
      <c r="K2651" s="31" t="s">
        <v>34</v>
      </c>
      <c r="L2651" s="31" t="s">
        <v>46</v>
      </c>
      <c r="M2651" s="169"/>
      <c r="N2651" s="148" t="s">
        <v>3033</v>
      </c>
      <c r="O2651" s="106" t="s">
        <v>35</v>
      </c>
      <c r="P2651" s="43">
        <v>2009</v>
      </c>
      <c r="Q2651" s="31">
        <v>1</v>
      </c>
      <c r="R2651" s="84" t="s">
        <v>188</v>
      </c>
      <c r="S2651" s="31" t="s">
        <v>34</v>
      </c>
      <c r="T2651" s="31"/>
      <c r="U2651" s="169"/>
      <c r="V2651" s="150"/>
      <c r="W2651" s="141" t="str" cm="1">
        <f t="array" ref="W2651">IF(SUM(LEN(B2651:V2651))=0,"",IF(OR(OR(ISBLANK(F2651),SUM(LEN(C2651),LEN(D2651))=0),AND(NOT(E2651="Unknown"),ISBLANK(J2651)),AND(NOT(O2651="Unknown"),ISBLANK(R2651))),"Missing Information", INDEX(Table15[Entire Service Line Classification], MATCH(SUMIFS(Table15[Unique ID],Table15[System-Owned Portion],E2651,Table15[If Material Anything Other than "Lead" in Column E,Was Material Ever Previously Lead?],G2651,Table15[Customer-Owned Portion],O2651),Table15[Unique ID],0),0)))</f>
        <v>Non-lead</v>
      </c>
      <c r="X2651"/>
    </row>
    <row r="2652" spans="2:24" ht="30" x14ac:dyDescent="0.25">
      <c r="B2652" s="146">
        <v>54229740</v>
      </c>
      <c r="C2652" s="31" t="s">
        <v>2881</v>
      </c>
      <c r="D2652" s="31"/>
      <c r="E2652" s="44" t="s">
        <v>35</v>
      </c>
      <c r="F2652" s="43" t="s">
        <v>34</v>
      </c>
      <c r="G2652" s="84" t="s">
        <v>34</v>
      </c>
      <c r="H2652" s="31"/>
      <c r="I2652" s="31"/>
      <c r="J2652" s="84" t="s">
        <v>190</v>
      </c>
      <c r="K2652" s="31" t="s">
        <v>34</v>
      </c>
      <c r="L2652" s="31" t="s">
        <v>46</v>
      </c>
      <c r="M2652" s="169"/>
      <c r="N2652" s="148" t="s">
        <v>3033</v>
      </c>
      <c r="O2652" s="106" t="s">
        <v>35</v>
      </c>
      <c r="P2652" s="43">
        <v>2009</v>
      </c>
      <c r="Q2652" s="31">
        <v>1</v>
      </c>
      <c r="R2652" s="84" t="s">
        <v>188</v>
      </c>
      <c r="S2652" s="31" t="s">
        <v>34</v>
      </c>
      <c r="T2652" s="31"/>
      <c r="U2652" s="169"/>
      <c r="V2652" s="150"/>
      <c r="W2652" s="141" t="str" cm="1">
        <f t="array" ref="W2652">IF(SUM(LEN(B2652:V2652))=0,"",IF(OR(OR(ISBLANK(F2652),SUM(LEN(C2652),LEN(D2652))=0),AND(NOT(E2652="Unknown"),ISBLANK(J2652)),AND(NOT(O2652="Unknown"),ISBLANK(R2652))),"Missing Information", INDEX(Table15[Entire Service Line Classification], MATCH(SUMIFS(Table15[Unique ID],Table15[System-Owned Portion],E2652,Table15[If Material Anything Other than "Lead" in Column E,Was Material Ever Previously Lead?],G2652,Table15[Customer-Owned Portion],O2652),Table15[Unique ID],0),0)))</f>
        <v>Non-lead</v>
      </c>
      <c r="X2652"/>
    </row>
    <row r="2653" spans="2:24" ht="30" x14ac:dyDescent="0.25">
      <c r="B2653" s="146">
        <v>65377467</v>
      </c>
      <c r="C2653" s="31" t="s">
        <v>2882</v>
      </c>
      <c r="D2653" s="31"/>
      <c r="E2653" s="44" t="s">
        <v>35</v>
      </c>
      <c r="F2653" s="43" t="s">
        <v>34</v>
      </c>
      <c r="G2653" s="84" t="s">
        <v>34</v>
      </c>
      <c r="H2653" s="31"/>
      <c r="I2653" s="31"/>
      <c r="J2653" s="84" t="s">
        <v>190</v>
      </c>
      <c r="K2653" s="31" t="s">
        <v>34</v>
      </c>
      <c r="L2653" s="31" t="s">
        <v>46</v>
      </c>
      <c r="M2653" s="169"/>
      <c r="N2653" s="148" t="s">
        <v>3033</v>
      </c>
      <c r="O2653" s="106" t="s">
        <v>35</v>
      </c>
      <c r="P2653" s="43">
        <v>2009</v>
      </c>
      <c r="Q2653" s="31">
        <v>1</v>
      </c>
      <c r="R2653" s="84" t="s">
        <v>188</v>
      </c>
      <c r="S2653" s="31" t="s">
        <v>34</v>
      </c>
      <c r="T2653" s="31"/>
      <c r="U2653" s="169"/>
      <c r="V2653" s="150"/>
      <c r="W2653" s="141" t="str" cm="1">
        <f t="array" ref="W2653">IF(SUM(LEN(B2653:V2653))=0,"",IF(OR(OR(ISBLANK(F2653),SUM(LEN(C2653),LEN(D2653))=0),AND(NOT(E2653="Unknown"),ISBLANK(J2653)),AND(NOT(O2653="Unknown"),ISBLANK(R2653))),"Missing Information", INDEX(Table15[Entire Service Line Classification], MATCH(SUMIFS(Table15[Unique ID],Table15[System-Owned Portion],E2653,Table15[If Material Anything Other than "Lead" in Column E,Was Material Ever Previously Lead?],G2653,Table15[Customer-Owned Portion],O2653),Table15[Unique ID],0),0)))</f>
        <v>Non-lead</v>
      </c>
      <c r="X2653"/>
    </row>
    <row r="2654" spans="2:24" ht="30" x14ac:dyDescent="0.25">
      <c r="B2654" s="146">
        <v>59368707</v>
      </c>
      <c r="C2654" s="31" t="s">
        <v>2883</v>
      </c>
      <c r="D2654" s="31"/>
      <c r="E2654" s="44" t="s">
        <v>35</v>
      </c>
      <c r="F2654" s="43" t="s">
        <v>34</v>
      </c>
      <c r="G2654" s="84" t="s">
        <v>34</v>
      </c>
      <c r="H2654" s="31"/>
      <c r="I2654" s="31"/>
      <c r="J2654" s="84" t="s">
        <v>190</v>
      </c>
      <c r="K2654" s="31" t="s">
        <v>34</v>
      </c>
      <c r="L2654" s="31" t="s">
        <v>46</v>
      </c>
      <c r="M2654" s="169"/>
      <c r="N2654" s="148" t="s">
        <v>3033</v>
      </c>
      <c r="O2654" s="106" t="s">
        <v>35</v>
      </c>
      <c r="P2654" s="43">
        <v>2009</v>
      </c>
      <c r="Q2654" s="31">
        <v>1</v>
      </c>
      <c r="R2654" s="84" t="s">
        <v>188</v>
      </c>
      <c r="S2654" s="31" t="s">
        <v>34</v>
      </c>
      <c r="T2654" s="31"/>
      <c r="U2654" s="169"/>
      <c r="V2654" s="150"/>
      <c r="W2654" s="141" t="str" cm="1">
        <f t="array" ref="W2654">IF(SUM(LEN(B2654:V2654))=0,"",IF(OR(OR(ISBLANK(F2654),SUM(LEN(C2654),LEN(D2654))=0),AND(NOT(E2654="Unknown"),ISBLANK(J2654)),AND(NOT(O2654="Unknown"),ISBLANK(R2654))),"Missing Information", INDEX(Table15[Entire Service Line Classification], MATCH(SUMIFS(Table15[Unique ID],Table15[System-Owned Portion],E2654,Table15[If Material Anything Other than "Lead" in Column E,Was Material Ever Previously Lead?],G2654,Table15[Customer-Owned Portion],O2654),Table15[Unique ID],0),0)))</f>
        <v>Non-lead</v>
      </c>
      <c r="X2654"/>
    </row>
    <row r="2655" spans="2:24" ht="30" x14ac:dyDescent="0.25">
      <c r="B2655" s="146">
        <v>67765131</v>
      </c>
      <c r="C2655" s="31" t="s">
        <v>2884</v>
      </c>
      <c r="D2655" s="31"/>
      <c r="E2655" s="44" t="s">
        <v>35</v>
      </c>
      <c r="F2655" s="43" t="s">
        <v>34</v>
      </c>
      <c r="G2655" s="84" t="s">
        <v>34</v>
      </c>
      <c r="H2655" s="31"/>
      <c r="I2655" s="31"/>
      <c r="J2655" s="84" t="s">
        <v>190</v>
      </c>
      <c r="K2655" s="31" t="s">
        <v>34</v>
      </c>
      <c r="L2655" s="31" t="s">
        <v>46</v>
      </c>
      <c r="M2655" s="169"/>
      <c r="N2655" s="148" t="s">
        <v>3033</v>
      </c>
      <c r="O2655" s="106" t="s">
        <v>35</v>
      </c>
      <c r="P2655" s="43">
        <v>2010</v>
      </c>
      <c r="Q2655" s="31">
        <v>1</v>
      </c>
      <c r="R2655" s="84" t="s">
        <v>188</v>
      </c>
      <c r="S2655" s="31" t="s">
        <v>34</v>
      </c>
      <c r="T2655" s="31"/>
      <c r="U2655" s="169"/>
      <c r="V2655" s="150"/>
      <c r="W2655" s="141" t="str" cm="1">
        <f t="array" ref="W2655">IF(SUM(LEN(B2655:V2655))=0,"",IF(OR(OR(ISBLANK(F2655),SUM(LEN(C2655),LEN(D2655))=0),AND(NOT(E2655="Unknown"),ISBLANK(J2655)),AND(NOT(O2655="Unknown"),ISBLANK(R2655))),"Missing Information", INDEX(Table15[Entire Service Line Classification], MATCH(SUMIFS(Table15[Unique ID],Table15[System-Owned Portion],E2655,Table15[If Material Anything Other than "Lead" in Column E,Was Material Ever Previously Lead?],G2655,Table15[Customer-Owned Portion],O2655),Table15[Unique ID],0),0)))</f>
        <v>Non-lead</v>
      </c>
      <c r="X2655"/>
    </row>
    <row r="2656" spans="2:24" ht="30" x14ac:dyDescent="0.25">
      <c r="B2656" s="146">
        <v>64964356</v>
      </c>
      <c r="C2656" s="31" t="s">
        <v>2885</v>
      </c>
      <c r="D2656" s="31"/>
      <c r="E2656" s="44" t="s">
        <v>35</v>
      </c>
      <c r="F2656" s="43" t="s">
        <v>34</v>
      </c>
      <c r="G2656" s="84" t="s">
        <v>34</v>
      </c>
      <c r="H2656" s="31"/>
      <c r="I2656" s="31"/>
      <c r="J2656" s="84" t="s">
        <v>190</v>
      </c>
      <c r="K2656" s="31" t="s">
        <v>34</v>
      </c>
      <c r="L2656" s="31" t="s">
        <v>46</v>
      </c>
      <c r="M2656" s="169"/>
      <c r="N2656" s="148" t="s">
        <v>3033</v>
      </c>
      <c r="O2656" s="106" t="s">
        <v>35</v>
      </c>
      <c r="P2656" s="43">
        <v>2010</v>
      </c>
      <c r="Q2656" s="31">
        <v>1</v>
      </c>
      <c r="R2656" s="84" t="s">
        <v>188</v>
      </c>
      <c r="S2656" s="31" t="s">
        <v>34</v>
      </c>
      <c r="T2656" s="31"/>
      <c r="U2656" s="169"/>
      <c r="V2656" s="150"/>
      <c r="W2656" s="141" t="str" cm="1">
        <f t="array" ref="W2656">IF(SUM(LEN(B2656:V2656))=0,"",IF(OR(OR(ISBLANK(F2656),SUM(LEN(C2656),LEN(D2656))=0),AND(NOT(E2656="Unknown"),ISBLANK(J2656)),AND(NOT(O2656="Unknown"),ISBLANK(R2656))),"Missing Information", INDEX(Table15[Entire Service Line Classification], MATCH(SUMIFS(Table15[Unique ID],Table15[System-Owned Portion],E2656,Table15[If Material Anything Other than "Lead" in Column E,Was Material Ever Previously Lead?],G2656,Table15[Customer-Owned Portion],O2656),Table15[Unique ID],0),0)))</f>
        <v>Non-lead</v>
      </c>
      <c r="X2656"/>
    </row>
    <row r="2657" spans="2:24" ht="30" x14ac:dyDescent="0.25">
      <c r="B2657" s="146">
        <v>70111609</v>
      </c>
      <c r="C2657" s="31" t="s">
        <v>2886</v>
      </c>
      <c r="D2657" s="31"/>
      <c r="E2657" s="44" t="s">
        <v>35</v>
      </c>
      <c r="F2657" s="43" t="s">
        <v>34</v>
      </c>
      <c r="G2657" s="84" t="s">
        <v>34</v>
      </c>
      <c r="H2657" s="31"/>
      <c r="I2657" s="31"/>
      <c r="J2657" s="84" t="s">
        <v>190</v>
      </c>
      <c r="K2657" s="31" t="s">
        <v>34</v>
      </c>
      <c r="L2657" s="31" t="s">
        <v>46</v>
      </c>
      <c r="M2657" s="169"/>
      <c r="N2657" s="148" t="s">
        <v>3033</v>
      </c>
      <c r="O2657" s="106" t="s">
        <v>35</v>
      </c>
      <c r="P2657" s="43">
        <v>2010</v>
      </c>
      <c r="Q2657" s="31">
        <v>1</v>
      </c>
      <c r="R2657" s="84" t="s">
        <v>188</v>
      </c>
      <c r="S2657" s="31" t="s">
        <v>34</v>
      </c>
      <c r="T2657" s="31"/>
      <c r="U2657" s="169"/>
      <c r="V2657" s="150"/>
      <c r="W2657" s="141" t="str" cm="1">
        <f t="array" ref="W2657">IF(SUM(LEN(B2657:V2657))=0,"",IF(OR(OR(ISBLANK(F2657),SUM(LEN(C2657),LEN(D2657))=0),AND(NOT(E2657="Unknown"),ISBLANK(J2657)),AND(NOT(O2657="Unknown"),ISBLANK(R2657))),"Missing Information", INDEX(Table15[Entire Service Line Classification], MATCH(SUMIFS(Table15[Unique ID],Table15[System-Owned Portion],E2657,Table15[If Material Anything Other than "Lead" in Column E,Was Material Ever Previously Lead?],G2657,Table15[Customer-Owned Portion],O2657),Table15[Unique ID],0),0)))</f>
        <v>Non-lead</v>
      </c>
      <c r="X2657"/>
    </row>
    <row r="2658" spans="2:24" ht="30" x14ac:dyDescent="0.25">
      <c r="B2658" s="146">
        <v>67765141</v>
      </c>
      <c r="C2658" s="31" t="s">
        <v>2887</v>
      </c>
      <c r="D2658" s="31"/>
      <c r="E2658" s="44" t="s">
        <v>35</v>
      </c>
      <c r="F2658" s="43" t="s">
        <v>34</v>
      </c>
      <c r="G2658" s="84" t="s">
        <v>34</v>
      </c>
      <c r="H2658" s="31"/>
      <c r="I2658" s="31"/>
      <c r="J2658" s="84" t="s">
        <v>190</v>
      </c>
      <c r="K2658" s="31" t="s">
        <v>34</v>
      </c>
      <c r="L2658" s="31" t="s">
        <v>46</v>
      </c>
      <c r="M2658" s="169"/>
      <c r="N2658" s="148" t="s">
        <v>3033</v>
      </c>
      <c r="O2658" s="106" t="s">
        <v>35</v>
      </c>
      <c r="P2658" s="43">
        <v>2010</v>
      </c>
      <c r="Q2658" s="31">
        <v>1</v>
      </c>
      <c r="R2658" s="84" t="s">
        <v>188</v>
      </c>
      <c r="S2658" s="31" t="s">
        <v>34</v>
      </c>
      <c r="T2658" s="31"/>
      <c r="U2658" s="169"/>
      <c r="V2658" s="150"/>
      <c r="W2658" s="141" t="str" cm="1">
        <f t="array" ref="W2658">IF(SUM(LEN(B2658:V2658))=0,"",IF(OR(OR(ISBLANK(F2658),SUM(LEN(C2658),LEN(D2658))=0),AND(NOT(E2658="Unknown"),ISBLANK(J2658)),AND(NOT(O2658="Unknown"),ISBLANK(R2658))),"Missing Information", INDEX(Table15[Entire Service Line Classification], MATCH(SUMIFS(Table15[Unique ID],Table15[System-Owned Portion],E2658,Table15[If Material Anything Other than "Lead" in Column E,Was Material Ever Previously Lead?],G2658,Table15[Customer-Owned Portion],O2658),Table15[Unique ID],0),0)))</f>
        <v>Non-lead</v>
      </c>
      <c r="X2658"/>
    </row>
    <row r="2659" spans="2:24" ht="30" x14ac:dyDescent="0.25">
      <c r="B2659" s="146">
        <v>67765057</v>
      </c>
      <c r="C2659" s="31" t="s">
        <v>2888</v>
      </c>
      <c r="D2659" s="31"/>
      <c r="E2659" s="44" t="s">
        <v>35</v>
      </c>
      <c r="F2659" s="43" t="s">
        <v>34</v>
      </c>
      <c r="G2659" s="84" t="s">
        <v>34</v>
      </c>
      <c r="H2659" s="31"/>
      <c r="I2659" s="31"/>
      <c r="J2659" s="84" t="s">
        <v>190</v>
      </c>
      <c r="K2659" s="31" t="s">
        <v>34</v>
      </c>
      <c r="L2659" s="31" t="s">
        <v>46</v>
      </c>
      <c r="M2659" s="169"/>
      <c r="N2659" s="148" t="s">
        <v>3033</v>
      </c>
      <c r="O2659" s="106" t="s">
        <v>35</v>
      </c>
      <c r="P2659" s="43">
        <v>2010</v>
      </c>
      <c r="Q2659" s="31">
        <v>1</v>
      </c>
      <c r="R2659" s="84" t="s">
        <v>188</v>
      </c>
      <c r="S2659" s="31" t="s">
        <v>34</v>
      </c>
      <c r="T2659" s="31"/>
      <c r="U2659" s="169"/>
      <c r="V2659" s="150"/>
      <c r="W2659" s="141" t="str" cm="1">
        <f t="array" ref="W2659">IF(SUM(LEN(B2659:V2659))=0,"",IF(OR(OR(ISBLANK(F2659),SUM(LEN(C2659),LEN(D2659))=0),AND(NOT(E2659="Unknown"),ISBLANK(J2659)),AND(NOT(O2659="Unknown"),ISBLANK(R2659))),"Missing Information", INDEX(Table15[Entire Service Line Classification], MATCH(SUMIFS(Table15[Unique ID],Table15[System-Owned Portion],E2659,Table15[If Material Anything Other than "Lead" in Column E,Was Material Ever Previously Lead?],G2659,Table15[Customer-Owned Portion],O2659),Table15[Unique ID],0),0)))</f>
        <v>Non-lead</v>
      </c>
      <c r="X2659"/>
    </row>
    <row r="2660" spans="2:24" ht="30" x14ac:dyDescent="0.25">
      <c r="B2660" s="146">
        <v>67765058</v>
      </c>
      <c r="C2660" s="31" t="s">
        <v>2889</v>
      </c>
      <c r="D2660" s="31"/>
      <c r="E2660" s="44" t="s">
        <v>35</v>
      </c>
      <c r="F2660" s="43" t="s">
        <v>34</v>
      </c>
      <c r="G2660" s="84" t="s">
        <v>34</v>
      </c>
      <c r="H2660" s="31"/>
      <c r="I2660" s="31"/>
      <c r="J2660" s="84" t="s">
        <v>190</v>
      </c>
      <c r="K2660" s="31" t="s">
        <v>34</v>
      </c>
      <c r="L2660" s="31" t="s">
        <v>46</v>
      </c>
      <c r="M2660" s="169"/>
      <c r="N2660" s="148" t="s">
        <v>3033</v>
      </c>
      <c r="O2660" s="106" t="s">
        <v>35</v>
      </c>
      <c r="P2660" s="43">
        <v>2010</v>
      </c>
      <c r="Q2660" s="31">
        <v>1</v>
      </c>
      <c r="R2660" s="84" t="s">
        <v>188</v>
      </c>
      <c r="S2660" s="31" t="s">
        <v>34</v>
      </c>
      <c r="T2660" s="31"/>
      <c r="U2660" s="169"/>
      <c r="V2660" s="150"/>
      <c r="W2660" s="141" t="str" cm="1">
        <f t="array" ref="W2660">IF(SUM(LEN(B2660:V2660))=0,"",IF(OR(OR(ISBLANK(F2660),SUM(LEN(C2660),LEN(D2660))=0),AND(NOT(E2660="Unknown"),ISBLANK(J2660)),AND(NOT(O2660="Unknown"),ISBLANK(R2660))),"Missing Information", INDEX(Table15[Entire Service Line Classification], MATCH(SUMIFS(Table15[Unique ID],Table15[System-Owned Portion],E2660,Table15[If Material Anything Other than "Lead" in Column E,Was Material Ever Previously Lead?],G2660,Table15[Customer-Owned Portion],O2660),Table15[Unique ID],0),0)))</f>
        <v>Non-lead</v>
      </c>
      <c r="X2660"/>
    </row>
    <row r="2661" spans="2:24" ht="30" x14ac:dyDescent="0.25">
      <c r="B2661" s="146">
        <v>70111633</v>
      </c>
      <c r="C2661" s="31" t="s">
        <v>2890</v>
      </c>
      <c r="D2661" s="31"/>
      <c r="E2661" s="44" t="s">
        <v>35</v>
      </c>
      <c r="F2661" s="43" t="s">
        <v>34</v>
      </c>
      <c r="G2661" s="84" t="s">
        <v>34</v>
      </c>
      <c r="H2661" s="31"/>
      <c r="I2661" s="31"/>
      <c r="J2661" s="84" t="s">
        <v>190</v>
      </c>
      <c r="K2661" s="31" t="s">
        <v>34</v>
      </c>
      <c r="L2661" s="31" t="s">
        <v>46</v>
      </c>
      <c r="M2661" s="169"/>
      <c r="N2661" s="148" t="s">
        <v>3033</v>
      </c>
      <c r="O2661" s="106" t="s">
        <v>35</v>
      </c>
      <c r="P2661" s="43">
        <v>2010</v>
      </c>
      <c r="Q2661" s="31">
        <v>1</v>
      </c>
      <c r="R2661" s="84" t="s">
        <v>188</v>
      </c>
      <c r="S2661" s="31" t="s">
        <v>34</v>
      </c>
      <c r="T2661" s="31"/>
      <c r="U2661" s="169"/>
      <c r="V2661" s="150"/>
      <c r="W2661" s="141" t="str" cm="1">
        <f t="array" ref="W2661">IF(SUM(LEN(B2661:V2661))=0,"",IF(OR(OR(ISBLANK(F2661),SUM(LEN(C2661),LEN(D2661))=0),AND(NOT(E2661="Unknown"),ISBLANK(J2661)),AND(NOT(O2661="Unknown"),ISBLANK(R2661))),"Missing Information", INDEX(Table15[Entire Service Line Classification], MATCH(SUMIFS(Table15[Unique ID],Table15[System-Owned Portion],E2661,Table15[If Material Anything Other than "Lead" in Column E,Was Material Ever Previously Lead?],G2661,Table15[Customer-Owned Portion],O2661),Table15[Unique ID],0),0)))</f>
        <v>Non-lead</v>
      </c>
      <c r="X2661"/>
    </row>
    <row r="2662" spans="2:24" ht="30" x14ac:dyDescent="0.25">
      <c r="B2662" s="146">
        <v>67765065</v>
      </c>
      <c r="C2662" s="31" t="s">
        <v>2891</v>
      </c>
      <c r="D2662" s="31"/>
      <c r="E2662" s="44" t="s">
        <v>35</v>
      </c>
      <c r="F2662" s="43" t="s">
        <v>34</v>
      </c>
      <c r="G2662" s="84" t="s">
        <v>34</v>
      </c>
      <c r="H2662" s="31"/>
      <c r="I2662" s="31"/>
      <c r="J2662" s="84" t="s">
        <v>190</v>
      </c>
      <c r="K2662" s="31" t="s">
        <v>34</v>
      </c>
      <c r="L2662" s="31" t="s">
        <v>46</v>
      </c>
      <c r="M2662" s="169"/>
      <c r="N2662" s="148" t="s">
        <v>3033</v>
      </c>
      <c r="O2662" s="106" t="s">
        <v>35</v>
      </c>
      <c r="P2662" s="43">
        <v>2010</v>
      </c>
      <c r="Q2662" s="31">
        <v>1</v>
      </c>
      <c r="R2662" s="84" t="s">
        <v>188</v>
      </c>
      <c r="S2662" s="31" t="s">
        <v>34</v>
      </c>
      <c r="T2662" s="31"/>
      <c r="U2662" s="169"/>
      <c r="V2662" s="150"/>
      <c r="W2662" s="141" t="str" cm="1">
        <f t="array" ref="W2662">IF(SUM(LEN(B2662:V2662))=0,"",IF(OR(OR(ISBLANK(F2662),SUM(LEN(C2662),LEN(D2662))=0),AND(NOT(E2662="Unknown"),ISBLANK(J2662)),AND(NOT(O2662="Unknown"),ISBLANK(R2662))),"Missing Information", INDEX(Table15[Entire Service Line Classification], MATCH(SUMIFS(Table15[Unique ID],Table15[System-Owned Portion],E2662,Table15[If Material Anything Other than "Lead" in Column E,Was Material Ever Previously Lead?],G2662,Table15[Customer-Owned Portion],O2662),Table15[Unique ID],0),0)))</f>
        <v>Non-lead</v>
      </c>
      <c r="X2662"/>
    </row>
    <row r="2663" spans="2:24" ht="30" x14ac:dyDescent="0.25">
      <c r="B2663" s="146">
        <v>88078032</v>
      </c>
      <c r="C2663" s="31" t="s">
        <v>2892</v>
      </c>
      <c r="D2663" s="31"/>
      <c r="E2663" s="44" t="s">
        <v>35</v>
      </c>
      <c r="F2663" s="43" t="s">
        <v>34</v>
      </c>
      <c r="G2663" s="84" t="s">
        <v>34</v>
      </c>
      <c r="H2663" s="31"/>
      <c r="I2663" s="31"/>
      <c r="J2663" s="84" t="s">
        <v>190</v>
      </c>
      <c r="K2663" s="31" t="s">
        <v>34</v>
      </c>
      <c r="L2663" s="31" t="s">
        <v>46</v>
      </c>
      <c r="M2663" s="169"/>
      <c r="N2663" s="148" t="s">
        <v>3033</v>
      </c>
      <c r="O2663" s="106" t="s">
        <v>35</v>
      </c>
      <c r="P2663" s="43">
        <v>2010</v>
      </c>
      <c r="Q2663" s="31">
        <v>1</v>
      </c>
      <c r="R2663" s="84" t="s">
        <v>188</v>
      </c>
      <c r="S2663" s="31" t="s">
        <v>34</v>
      </c>
      <c r="T2663" s="31"/>
      <c r="U2663" s="169"/>
      <c r="V2663" s="150"/>
      <c r="W2663" s="141" t="str" cm="1">
        <f t="array" ref="W2663">IF(SUM(LEN(B2663:V2663))=0,"",IF(OR(OR(ISBLANK(F2663),SUM(LEN(C2663),LEN(D2663))=0),AND(NOT(E2663="Unknown"),ISBLANK(J2663)),AND(NOT(O2663="Unknown"),ISBLANK(R2663))),"Missing Information", INDEX(Table15[Entire Service Line Classification], MATCH(SUMIFS(Table15[Unique ID],Table15[System-Owned Portion],E2663,Table15[If Material Anything Other than "Lead" in Column E,Was Material Ever Previously Lead?],G2663,Table15[Customer-Owned Portion],O2663),Table15[Unique ID],0),0)))</f>
        <v>Non-lead</v>
      </c>
      <c r="X2663"/>
    </row>
    <row r="2664" spans="2:24" ht="30" x14ac:dyDescent="0.25">
      <c r="B2664" s="146">
        <v>58906441</v>
      </c>
      <c r="C2664" s="31" t="s">
        <v>2893</v>
      </c>
      <c r="D2664" s="31"/>
      <c r="E2664" s="44" t="s">
        <v>35</v>
      </c>
      <c r="F2664" s="43" t="s">
        <v>34</v>
      </c>
      <c r="G2664" s="84" t="s">
        <v>34</v>
      </c>
      <c r="H2664" s="31"/>
      <c r="I2664" s="31"/>
      <c r="J2664" s="84" t="s">
        <v>190</v>
      </c>
      <c r="K2664" s="31" t="s">
        <v>34</v>
      </c>
      <c r="L2664" s="31" t="s">
        <v>46</v>
      </c>
      <c r="M2664" s="169"/>
      <c r="N2664" s="148" t="s">
        <v>3033</v>
      </c>
      <c r="O2664" s="106" t="s">
        <v>35</v>
      </c>
      <c r="P2664" s="43">
        <v>2010</v>
      </c>
      <c r="Q2664" s="31">
        <v>1</v>
      </c>
      <c r="R2664" s="84" t="s">
        <v>188</v>
      </c>
      <c r="S2664" s="31" t="s">
        <v>34</v>
      </c>
      <c r="T2664" s="31"/>
      <c r="U2664" s="169"/>
      <c r="V2664" s="150"/>
      <c r="W2664" s="141" t="str" cm="1">
        <f t="array" ref="W2664">IF(SUM(LEN(B2664:V2664))=0,"",IF(OR(OR(ISBLANK(F2664),SUM(LEN(C2664),LEN(D2664))=0),AND(NOT(E2664="Unknown"),ISBLANK(J2664)),AND(NOT(O2664="Unknown"),ISBLANK(R2664))),"Missing Information", INDEX(Table15[Entire Service Line Classification], MATCH(SUMIFS(Table15[Unique ID],Table15[System-Owned Portion],E2664,Table15[If Material Anything Other than "Lead" in Column E,Was Material Ever Previously Lead?],G2664,Table15[Customer-Owned Portion],O2664),Table15[Unique ID],0),0)))</f>
        <v>Non-lead</v>
      </c>
      <c r="X2664"/>
    </row>
    <row r="2665" spans="2:24" ht="30" x14ac:dyDescent="0.25">
      <c r="B2665" s="146">
        <v>65377459</v>
      </c>
      <c r="C2665" s="31" t="s">
        <v>2894</v>
      </c>
      <c r="D2665" s="31"/>
      <c r="E2665" s="44" t="s">
        <v>35</v>
      </c>
      <c r="F2665" s="43" t="s">
        <v>34</v>
      </c>
      <c r="G2665" s="84" t="s">
        <v>34</v>
      </c>
      <c r="H2665" s="31"/>
      <c r="I2665" s="31"/>
      <c r="J2665" s="84" t="s">
        <v>190</v>
      </c>
      <c r="K2665" s="31" t="s">
        <v>34</v>
      </c>
      <c r="L2665" s="31" t="s">
        <v>46</v>
      </c>
      <c r="M2665" s="169"/>
      <c r="N2665" s="148" t="s">
        <v>3033</v>
      </c>
      <c r="O2665" s="106" t="s">
        <v>35</v>
      </c>
      <c r="P2665" s="43">
        <v>2011</v>
      </c>
      <c r="Q2665" s="31">
        <v>1</v>
      </c>
      <c r="R2665" s="84" t="s">
        <v>188</v>
      </c>
      <c r="S2665" s="31" t="s">
        <v>34</v>
      </c>
      <c r="T2665" s="31"/>
      <c r="U2665" s="169"/>
      <c r="V2665" s="150"/>
      <c r="W2665" s="141" t="str" cm="1">
        <f t="array" ref="W2665">IF(SUM(LEN(B2665:V2665))=0,"",IF(OR(OR(ISBLANK(F2665),SUM(LEN(C2665),LEN(D2665))=0),AND(NOT(E2665="Unknown"),ISBLANK(J2665)),AND(NOT(O2665="Unknown"),ISBLANK(R2665))),"Missing Information", INDEX(Table15[Entire Service Line Classification], MATCH(SUMIFS(Table15[Unique ID],Table15[System-Owned Portion],E2665,Table15[If Material Anything Other than "Lead" in Column E,Was Material Ever Previously Lead?],G2665,Table15[Customer-Owned Portion],O2665),Table15[Unique ID],0),0)))</f>
        <v>Non-lead</v>
      </c>
      <c r="X2665"/>
    </row>
    <row r="2666" spans="2:24" ht="30" x14ac:dyDescent="0.25">
      <c r="B2666" s="146">
        <v>46941746</v>
      </c>
      <c r="C2666" s="31" t="s">
        <v>2895</v>
      </c>
      <c r="D2666" s="31"/>
      <c r="E2666" s="44" t="s">
        <v>35</v>
      </c>
      <c r="F2666" s="43" t="s">
        <v>34</v>
      </c>
      <c r="G2666" s="84" t="s">
        <v>34</v>
      </c>
      <c r="H2666" s="31"/>
      <c r="I2666" s="31"/>
      <c r="J2666" s="84" t="s">
        <v>190</v>
      </c>
      <c r="K2666" s="31" t="s">
        <v>34</v>
      </c>
      <c r="L2666" s="31" t="s">
        <v>46</v>
      </c>
      <c r="M2666" s="169"/>
      <c r="N2666" s="148" t="s">
        <v>3033</v>
      </c>
      <c r="O2666" s="106" t="s">
        <v>35</v>
      </c>
      <c r="P2666" s="43">
        <v>2011</v>
      </c>
      <c r="Q2666" s="31">
        <v>1</v>
      </c>
      <c r="R2666" s="84" t="s">
        <v>188</v>
      </c>
      <c r="S2666" s="31" t="s">
        <v>34</v>
      </c>
      <c r="T2666" s="31"/>
      <c r="U2666" s="169"/>
      <c r="V2666" s="150"/>
      <c r="W2666" s="141" t="str" cm="1">
        <f t="array" ref="W2666">IF(SUM(LEN(B2666:V2666))=0,"",IF(OR(OR(ISBLANK(F2666),SUM(LEN(C2666),LEN(D2666))=0),AND(NOT(E2666="Unknown"),ISBLANK(J2666)),AND(NOT(O2666="Unknown"),ISBLANK(R2666))),"Missing Information", INDEX(Table15[Entire Service Line Classification], MATCH(SUMIFS(Table15[Unique ID],Table15[System-Owned Portion],E2666,Table15[If Material Anything Other than "Lead" in Column E,Was Material Ever Previously Lead?],G2666,Table15[Customer-Owned Portion],O2666),Table15[Unique ID],0),0)))</f>
        <v>Non-lead</v>
      </c>
      <c r="X2666"/>
    </row>
    <row r="2667" spans="2:24" ht="30" x14ac:dyDescent="0.25">
      <c r="B2667" s="146">
        <v>67765142</v>
      </c>
      <c r="C2667" s="31" t="s">
        <v>2896</v>
      </c>
      <c r="D2667" s="31"/>
      <c r="E2667" s="44" t="s">
        <v>35</v>
      </c>
      <c r="F2667" s="43" t="s">
        <v>34</v>
      </c>
      <c r="G2667" s="84" t="s">
        <v>34</v>
      </c>
      <c r="H2667" s="31"/>
      <c r="I2667" s="31"/>
      <c r="J2667" s="84" t="s">
        <v>190</v>
      </c>
      <c r="K2667" s="31" t="s">
        <v>34</v>
      </c>
      <c r="L2667" s="31" t="s">
        <v>46</v>
      </c>
      <c r="M2667" s="169"/>
      <c r="N2667" s="148" t="s">
        <v>3033</v>
      </c>
      <c r="O2667" s="106" t="s">
        <v>35</v>
      </c>
      <c r="P2667" s="43">
        <v>2011</v>
      </c>
      <c r="Q2667" s="31">
        <v>1</v>
      </c>
      <c r="R2667" s="84" t="s">
        <v>188</v>
      </c>
      <c r="S2667" s="31" t="s">
        <v>34</v>
      </c>
      <c r="T2667" s="31"/>
      <c r="U2667" s="169"/>
      <c r="V2667" s="150"/>
      <c r="W2667" s="141" t="str" cm="1">
        <f t="array" ref="W2667">IF(SUM(LEN(B2667:V2667))=0,"",IF(OR(OR(ISBLANK(F2667),SUM(LEN(C2667),LEN(D2667))=0),AND(NOT(E2667="Unknown"),ISBLANK(J2667)),AND(NOT(O2667="Unknown"),ISBLANK(R2667))),"Missing Information", INDEX(Table15[Entire Service Line Classification], MATCH(SUMIFS(Table15[Unique ID],Table15[System-Owned Portion],E2667,Table15[If Material Anything Other than "Lead" in Column E,Was Material Ever Previously Lead?],G2667,Table15[Customer-Owned Portion],O2667),Table15[Unique ID],0),0)))</f>
        <v>Non-lead</v>
      </c>
      <c r="X2667"/>
    </row>
    <row r="2668" spans="2:24" ht="30" x14ac:dyDescent="0.25">
      <c r="B2668" s="146">
        <v>65377491</v>
      </c>
      <c r="C2668" s="31" t="s">
        <v>2897</v>
      </c>
      <c r="D2668" s="31"/>
      <c r="E2668" s="44" t="s">
        <v>35</v>
      </c>
      <c r="F2668" s="43" t="s">
        <v>34</v>
      </c>
      <c r="G2668" s="84" t="s">
        <v>34</v>
      </c>
      <c r="H2668" s="31"/>
      <c r="I2668" s="31"/>
      <c r="J2668" s="84" t="s">
        <v>190</v>
      </c>
      <c r="K2668" s="31" t="s">
        <v>34</v>
      </c>
      <c r="L2668" s="31" t="s">
        <v>46</v>
      </c>
      <c r="M2668" s="169"/>
      <c r="N2668" s="148" t="s">
        <v>3033</v>
      </c>
      <c r="O2668" s="106" t="s">
        <v>35</v>
      </c>
      <c r="P2668" s="43">
        <v>2011</v>
      </c>
      <c r="Q2668" s="31">
        <v>1</v>
      </c>
      <c r="R2668" s="84" t="s">
        <v>188</v>
      </c>
      <c r="S2668" s="31" t="s">
        <v>34</v>
      </c>
      <c r="T2668" s="31"/>
      <c r="U2668" s="169"/>
      <c r="V2668" s="150"/>
      <c r="W2668" s="141" t="str" cm="1">
        <f t="array" ref="W2668">IF(SUM(LEN(B2668:V2668))=0,"",IF(OR(OR(ISBLANK(F2668),SUM(LEN(C2668),LEN(D2668))=0),AND(NOT(E2668="Unknown"),ISBLANK(J2668)),AND(NOT(O2668="Unknown"),ISBLANK(R2668))),"Missing Information", INDEX(Table15[Entire Service Line Classification], MATCH(SUMIFS(Table15[Unique ID],Table15[System-Owned Portion],E2668,Table15[If Material Anything Other than "Lead" in Column E,Was Material Ever Previously Lead?],G2668,Table15[Customer-Owned Portion],O2668),Table15[Unique ID],0),0)))</f>
        <v>Non-lead</v>
      </c>
      <c r="X2668"/>
    </row>
    <row r="2669" spans="2:24" ht="30" x14ac:dyDescent="0.25">
      <c r="B2669" s="146">
        <v>70111635</v>
      </c>
      <c r="C2669" s="31" t="s">
        <v>2898</v>
      </c>
      <c r="D2669" s="31"/>
      <c r="E2669" s="44" t="s">
        <v>35</v>
      </c>
      <c r="F2669" s="43" t="s">
        <v>34</v>
      </c>
      <c r="G2669" s="84" t="s">
        <v>34</v>
      </c>
      <c r="H2669" s="31"/>
      <c r="I2669" s="31"/>
      <c r="J2669" s="84" t="s">
        <v>190</v>
      </c>
      <c r="K2669" s="31" t="s">
        <v>34</v>
      </c>
      <c r="L2669" s="31" t="s">
        <v>46</v>
      </c>
      <c r="M2669" s="169"/>
      <c r="N2669" s="148" t="s">
        <v>3033</v>
      </c>
      <c r="O2669" s="106" t="s">
        <v>35</v>
      </c>
      <c r="P2669" s="43">
        <v>2011</v>
      </c>
      <c r="Q2669" s="31">
        <v>1</v>
      </c>
      <c r="R2669" s="84" t="s">
        <v>188</v>
      </c>
      <c r="S2669" s="31" t="s">
        <v>34</v>
      </c>
      <c r="T2669" s="31"/>
      <c r="U2669" s="169"/>
      <c r="V2669" s="150"/>
      <c r="W2669" s="141" t="str" cm="1">
        <f t="array" ref="W2669">IF(SUM(LEN(B2669:V2669))=0,"",IF(OR(OR(ISBLANK(F2669),SUM(LEN(C2669),LEN(D2669))=0),AND(NOT(E2669="Unknown"),ISBLANK(J2669)),AND(NOT(O2669="Unknown"),ISBLANK(R2669))),"Missing Information", INDEX(Table15[Entire Service Line Classification], MATCH(SUMIFS(Table15[Unique ID],Table15[System-Owned Portion],E2669,Table15[If Material Anything Other than "Lead" in Column E,Was Material Ever Previously Lead?],G2669,Table15[Customer-Owned Portion],O2669),Table15[Unique ID],0),0)))</f>
        <v>Non-lead</v>
      </c>
      <c r="X2669"/>
    </row>
    <row r="2670" spans="2:24" ht="30" x14ac:dyDescent="0.25">
      <c r="B2670" s="146">
        <v>51145729</v>
      </c>
      <c r="C2670" s="31" t="s">
        <v>2899</v>
      </c>
      <c r="D2670" s="31"/>
      <c r="E2670" s="44" t="s">
        <v>35</v>
      </c>
      <c r="F2670" s="43" t="s">
        <v>34</v>
      </c>
      <c r="G2670" s="84" t="s">
        <v>34</v>
      </c>
      <c r="H2670" s="31"/>
      <c r="I2670" s="31"/>
      <c r="J2670" s="84" t="s">
        <v>190</v>
      </c>
      <c r="K2670" s="31" t="s">
        <v>34</v>
      </c>
      <c r="L2670" s="31" t="s">
        <v>46</v>
      </c>
      <c r="M2670" s="169"/>
      <c r="N2670" s="148" t="s">
        <v>3033</v>
      </c>
      <c r="O2670" s="106" t="s">
        <v>35</v>
      </c>
      <c r="P2670" s="43">
        <v>2011</v>
      </c>
      <c r="Q2670" s="31">
        <v>1</v>
      </c>
      <c r="R2670" s="84" t="s">
        <v>188</v>
      </c>
      <c r="S2670" s="31" t="s">
        <v>34</v>
      </c>
      <c r="T2670" s="31"/>
      <c r="U2670" s="169"/>
      <c r="V2670" s="150"/>
      <c r="W2670" s="141" t="str" cm="1">
        <f t="array" ref="W2670">IF(SUM(LEN(B2670:V2670))=0,"",IF(OR(OR(ISBLANK(F2670),SUM(LEN(C2670),LEN(D2670))=0),AND(NOT(E2670="Unknown"),ISBLANK(J2670)),AND(NOT(O2670="Unknown"),ISBLANK(R2670))),"Missing Information", INDEX(Table15[Entire Service Line Classification], MATCH(SUMIFS(Table15[Unique ID],Table15[System-Owned Portion],E2670,Table15[If Material Anything Other than "Lead" in Column E,Was Material Ever Previously Lead?],G2670,Table15[Customer-Owned Portion],O2670),Table15[Unique ID],0),0)))</f>
        <v>Non-lead</v>
      </c>
      <c r="X2670"/>
    </row>
    <row r="2671" spans="2:24" ht="30" x14ac:dyDescent="0.25">
      <c r="B2671" s="146">
        <v>51145725</v>
      </c>
      <c r="C2671" s="31" t="s">
        <v>2900</v>
      </c>
      <c r="D2671" s="31"/>
      <c r="E2671" s="44" t="s">
        <v>35</v>
      </c>
      <c r="F2671" s="43" t="s">
        <v>34</v>
      </c>
      <c r="G2671" s="84" t="s">
        <v>34</v>
      </c>
      <c r="H2671" s="31"/>
      <c r="I2671" s="31"/>
      <c r="J2671" s="84" t="s">
        <v>190</v>
      </c>
      <c r="K2671" s="31" t="s">
        <v>34</v>
      </c>
      <c r="L2671" s="31" t="s">
        <v>46</v>
      </c>
      <c r="M2671" s="169"/>
      <c r="N2671" s="148" t="s">
        <v>3033</v>
      </c>
      <c r="O2671" s="106" t="s">
        <v>35</v>
      </c>
      <c r="P2671" s="43">
        <v>2011</v>
      </c>
      <c r="Q2671" s="31">
        <v>1</v>
      </c>
      <c r="R2671" s="84" t="s">
        <v>188</v>
      </c>
      <c r="S2671" s="31" t="s">
        <v>34</v>
      </c>
      <c r="T2671" s="31"/>
      <c r="U2671" s="169"/>
      <c r="V2671" s="150"/>
      <c r="W2671" s="141" t="str" cm="1">
        <f t="array" ref="W2671">IF(SUM(LEN(B2671:V2671))=0,"",IF(OR(OR(ISBLANK(F2671),SUM(LEN(C2671),LEN(D2671))=0),AND(NOT(E2671="Unknown"),ISBLANK(J2671)),AND(NOT(O2671="Unknown"),ISBLANK(R2671))),"Missing Information", INDEX(Table15[Entire Service Line Classification], MATCH(SUMIFS(Table15[Unique ID],Table15[System-Owned Portion],E2671,Table15[If Material Anything Other than "Lead" in Column E,Was Material Ever Previously Lead?],G2671,Table15[Customer-Owned Portion],O2671),Table15[Unique ID],0),0)))</f>
        <v>Non-lead</v>
      </c>
      <c r="X2671"/>
    </row>
    <row r="2672" spans="2:24" ht="30" x14ac:dyDescent="0.25">
      <c r="B2672" s="146">
        <v>51145738</v>
      </c>
      <c r="C2672" s="31" t="s">
        <v>2901</v>
      </c>
      <c r="D2672" s="31"/>
      <c r="E2672" s="44" t="s">
        <v>35</v>
      </c>
      <c r="F2672" s="43" t="s">
        <v>34</v>
      </c>
      <c r="G2672" s="84" t="s">
        <v>34</v>
      </c>
      <c r="H2672" s="31"/>
      <c r="I2672" s="31"/>
      <c r="J2672" s="84" t="s">
        <v>190</v>
      </c>
      <c r="K2672" s="31" t="s">
        <v>34</v>
      </c>
      <c r="L2672" s="31" t="s">
        <v>46</v>
      </c>
      <c r="M2672" s="169"/>
      <c r="N2672" s="148" t="s">
        <v>3033</v>
      </c>
      <c r="O2672" s="106" t="s">
        <v>35</v>
      </c>
      <c r="P2672" s="43">
        <v>2011</v>
      </c>
      <c r="Q2672" s="31">
        <v>1</v>
      </c>
      <c r="R2672" s="84" t="s">
        <v>188</v>
      </c>
      <c r="S2672" s="31" t="s">
        <v>34</v>
      </c>
      <c r="T2672" s="31"/>
      <c r="U2672" s="169"/>
      <c r="V2672" s="150"/>
      <c r="W2672" s="141" t="str" cm="1">
        <f t="array" ref="W2672">IF(SUM(LEN(B2672:V2672))=0,"",IF(OR(OR(ISBLANK(F2672),SUM(LEN(C2672),LEN(D2672))=0),AND(NOT(E2672="Unknown"),ISBLANK(J2672)),AND(NOT(O2672="Unknown"),ISBLANK(R2672))),"Missing Information", INDEX(Table15[Entire Service Line Classification], MATCH(SUMIFS(Table15[Unique ID],Table15[System-Owned Portion],E2672,Table15[If Material Anything Other than "Lead" in Column E,Was Material Ever Previously Lead?],G2672,Table15[Customer-Owned Portion],O2672),Table15[Unique ID],0),0)))</f>
        <v>Non-lead</v>
      </c>
      <c r="X2672"/>
    </row>
    <row r="2673" spans="2:24" ht="30" x14ac:dyDescent="0.25">
      <c r="B2673" s="146">
        <v>70111610</v>
      </c>
      <c r="C2673" s="31" t="s">
        <v>2902</v>
      </c>
      <c r="D2673" s="31"/>
      <c r="E2673" s="44" t="s">
        <v>35</v>
      </c>
      <c r="F2673" s="43" t="s">
        <v>34</v>
      </c>
      <c r="G2673" s="84" t="s">
        <v>34</v>
      </c>
      <c r="H2673" s="31"/>
      <c r="I2673" s="31"/>
      <c r="J2673" s="84" t="s">
        <v>190</v>
      </c>
      <c r="K2673" s="31" t="s">
        <v>34</v>
      </c>
      <c r="L2673" s="31" t="s">
        <v>46</v>
      </c>
      <c r="M2673" s="169"/>
      <c r="N2673" s="148" t="s">
        <v>3033</v>
      </c>
      <c r="O2673" s="106" t="s">
        <v>35</v>
      </c>
      <c r="P2673" s="43">
        <v>2012</v>
      </c>
      <c r="Q2673" s="31">
        <v>1</v>
      </c>
      <c r="R2673" s="84" t="s">
        <v>188</v>
      </c>
      <c r="S2673" s="31" t="s">
        <v>34</v>
      </c>
      <c r="T2673" s="31"/>
      <c r="U2673" s="169"/>
      <c r="V2673" s="150"/>
      <c r="W2673" s="141" t="str" cm="1">
        <f t="array" ref="W2673">IF(SUM(LEN(B2673:V2673))=0,"",IF(OR(OR(ISBLANK(F2673),SUM(LEN(C2673),LEN(D2673))=0),AND(NOT(E2673="Unknown"),ISBLANK(J2673)),AND(NOT(O2673="Unknown"),ISBLANK(R2673))),"Missing Information", INDEX(Table15[Entire Service Line Classification], MATCH(SUMIFS(Table15[Unique ID],Table15[System-Owned Portion],E2673,Table15[If Material Anything Other than "Lead" in Column E,Was Material Ever Previously Lead?],G2673,Table15[Customer-Owned Portion],O2673),Table15[Unique ID],0),0)))</f>
        <v>Non-lead</v>
      </c>
      <c r="X2673"/>
    </row>
    <row r="2674" spans="2:24" ht="30" x14ac:dyDescent="0.25">
      <c r="B2674" s="146">
        <v>86010697</v>
      </c>
      <c r="C2674" s="31" t="s">
        <v>2903</v>
      </c>
      <c r="D2674" s="31"/>
      <c r="E2674" s="44" t="s">
        <v>35</v>
      </c>
      <c r="F2674" s="43" t="s">
        <v>34</v>
      </c>
      <c r="G2674" s="84" t="s">
        <v>34</v>
      </c>
      <c r="H2674" s="31"/>
      <c r="I2674" s="31"/>
      <c r="J2674" s="84" t="s">
        <v>190</v>
      </c>
      <c r="K2674" s="31" t="s">
        <v>34</v>
      </c>
      <c r="L2674" s="31" t="s">
        <v>46</v>
      </c>
      <c r="M2674" s="169"/>
      <c r="N2674" s="148" t="s">
        <v>3033</v>
      </c>
      <c r="O2674" s="106" t="s">
        <v>35</v>
      </c>
      <c r="P2674" s="43">
        <v>2012</v>
      </c>
      <c r="Q2674" s="31">
        <v>1</v>
      </c>
      <c r="R2674" s="84" t="s">
        <v>188</v>
      </c>
      <c r="S2674" s="31" t="s">
        <v>34</v>
      </c>
      <c r="T2674" s="31"/>
      <c r="U2674" s="169"/>
      <c r="V2674" s="150"/>
      <c r="W2674" s="141" t="str" cm="1">
        <f t="array" ref="W2674">IF(SUM(LEN(B2674:V2674))=0,"",IF(OR(OR(ISBLANK(F2674),SUM(LEN(C2674),LEN(D2674))=0),AND(NOT(E2674="Unknown"),ISBLANK(J2674)),AND(NOT(O2674="Unknown"),ISBLANK(R2674))),"Missing Information", INDEX(Table15[Entire Service Line Classification], MATCH(SUMIFS(Table15[Unique ID],Table15[System-Owned Portion],E2674,Table15[If Material Anything Other than "Lead" in Column E,Was Material Ever Previously Lead?],G2674,Table15[Customer-Owned Portion],O2674),Table15[Unique ID],0),0)))</f>
        <v>Non-lead</v>
      </c>
      <c r="X2674"/>
    </row>
    <row r="2675" spans="2:24" ht="30" x14ac:dyDescent="0.25">
      <c r="B2675" s="146">
        <v>70111613</v>
      </c>
      <c r="C2675" s="31" t="s">
        <v>2904</v>
      </c>
      <c r="D2675" s="31"/>
      <c r="E2675" s="44" t="s">
        <v>35</v>
      </c>
      <c r="F2675" s="43" t="s">
        <v>34</v>
      </c>
      <c r="G2675" s="84" t="s">
        <v>34</v>
      </c>
      <c r="H2675" s="31"/>
      <c r="I2675" s="31"/>
      <c r="J2675" s="84" t="s">
        <v>190</v>
      </c>
      <c r="K2675" s="31" t="s">
        <v>34</v>
      </c>
      <c r="L2675" s="31" t="s">
        <v>46</v>
      </c>
      <c r="M2675" s="169"/>
      <c r="N2675" s="148" t="s">
        <v>3033</v>
      </c>
      <c r="O2675" s="106" t="s">
        <v>35</v>
      </c>
      <c r="P2675" s="43">
        <v>2012</v>
      </c>
      <c r="Q2675" s="31">
        <v>1</v>
      </c>
      <c r="R2675" s="84" t="s">
        <v>188</v>
      </c>
      <c r="S2675" s="31" t="s">
        <v>34</v>
      </c>
      <c r="T2675" s="31"/>
      <c r="U2675" s="169"/>
      <c r="V2675" s="150"/>
      <c r="W2675" s="141" t="str" cm="1">
        <f t="array" ref="W2675">IF(SUM(LEN(B2675:V2675))=0,"",IF(OR(OR(ISBLANK(F2675),SUM(LEN(C2675),LEN(D2675))=0),AND(NOT(E2675="Unknown"),ISBLANK(J2675)),AND(NOT(O2675="Unknown"),ISBLANK(R2675))),"Missing Information", INDEX(Table15[Entire Service Line Classification], MATCH(SUMIFS(Table15[Unique ID],Table15[System-Owned Portion],E2675,Table15[If Material Anything Other than "Lead" in Column E,Was Material Ever Previously Lead?],G2675,Table15[Customer-Owned Portion],O2675),Table15[Unique ID],0),0)))</f>
        <v>Non-lead</v>
      </c>
      <c r="X2675"/>
    </row>
    <row r="2676" spans="2:24" ht="30" x14ac:dyDescent="0.25">
      <c r="B2676" s="146">
        <v>51789734</v>
      </c>
      <c r="C2676" s="31" t="s">
        <v>2905</v>
      </c>
      <c r="D2676" s="31"/>
      <c r="E2676" s="44" t="s">
        <v>35</v>
      </c>
      <c r="F2676" s="43" t="s">
        <v>34</v>
      </c>
      <c r="G2676" s="84" t="s">
        <v>34</v>
      </c>
      <c r="H2676" s="31"/>
      <c r="I2676" s="31"/>
      <c r="J2676" s="84" t="s">
        <v>190</v>
      </c>
      <c r="K2676" s="31" t="s">
        <v>34</v>
      </c>
      <c r="L2676" s="31" t="s">
        <v>46</v>
      </c>
      <c r="M2676" s="169"/>
      <c r="N2676" s="148" t="s">
        <v>3033</v>
      </c>
      <c r="O2676" s="106" t="s">
        <v>35</v>
      </c>
      <c r="P2676" s="43">
        <v>2012</v>
      </c>
      <c r="Q2676" s="31">
        <v>1</v>
      </c>
      <c r="R2676" s="84" t="s">
        <v>188</v>
      </c>
      <c r="S2676" s="31" t="s">
        <v>34</v>
      </c>
      <c r="T2676" s="31"/>
      <c r="U2676" s="169"/>
      <c r="V2676" s="150"/>
      <c r="W2676" s="141" t="str" cm="1">
        <f t="array" ref="W2676">IF(SUM(LEN(B2676:V2676))=0,"",IF(OR(OR(ISBLANK(F2676),SUM(LEN(C2676),LEN(D2676))=0),AND(NOT(E2676="Unknown"),ISBLANK(J2676)),AND(NOT(O2676="Unknown"),ISBLANK(R2676))),"Missing Information", INDEX(Table15[Entire Service Line Classification], MATCH(SUMIFS(Table15[Unique ID],Table15[System-Owned Portion],E2676,Table15[If Material Anything Other than "Lead" in Column E,Was Material Ever Previously Lead?],G2676,Table15[Customer-Owned Portion],O2676),Table15[Unique ID],0),0)))</f>
        <v>Non-lead</v>
      </c>
      <c r="X2676"/>
    </row>
    <row r="2677" spans="2:24" ht="30" x14ac:dyDescent="0.25">
      <c r="B2677" s="146">
        <v>54336420</v>
      </c>
      <c r="C2677" s="31" t="s">
        <v>2906</v>
      </c>
      <c r="D2677" s="31"/>
      <c r="E2677" s="44" t="s">
        <v>35</v>
      </c>
      <c r="F2677" s="43" t="s">
        <v>34</v>
      </c>
      <c r="G2677" s="84" t="s">
        <v>34</v>
      </c>
      <c r="H2677" s="31"/>
      <c r="I2677" s="31"/>
      <c r="J2677" s="84" t="s">
        <v>190</v>
      </c>
      <c r="K2677" s="31" t="s">
        <v>34</v>
      </c>
      <c r="L2677" s="31" t="s">
        <v>46</v>
      </c>
      <c r="M2677" s="169"/>
      <c r="N2677" s="148" t="s">
        <v>3033</v>
      </c>
      <c r="O2677" s="106" t="s">
        <v>35</v>
      </c>
      <c r="P2677" s="43">
        <v>2012</v>
      </c>
      <c r="Q2677" s="31">
        <v>1</v>
      </c>
      <c r="R2677" s="84" t="s">
        <v>188</v>
      </c>
      <c r="S2677" s="31" t="s">
        <v>34</v>
      </c>
      <c r="T2677" s="31"/>
      <c r="U2677" s="169"/>
      <c r="V2677" s="150"/>
      <c r="W2677" s="141" t="str" cm="1">
        <f t="array" ref="W2677">IF(SUM(LEN(B2677:V2677))=0,"",IF(OR(OR(ISBLANK(F2677),SUM(LEN(C2677),LEN(D2677))=0),AND(NOT(E2677="Unknown"),ISBLANK(J2677)),AND(NOT(O2677="Unknown"),ISBLANK(R2677))),"Missing Information", INDEX(Table15[Entire Service Line Classification], MATCH(SUMIFS(Table15[Unique ID],Table15[System-Owned Portion],E2677,Table15[If Material Anything Other than "Lead" in Column E,Was Material Ever Previously Lead?],G2677,Table15[Customer-Owned Portion],O2677),Table15[Unique ID],0),0)))</f>
        <v>Non-lead</v>
      </c>
      <c r="X2677"/>
    </row>
    <row r="2678" spans="2:24" ht="30" x14ac:dyDescent="0.25">
      <c r="B2678" s="146">
        <v>70111625</v>
      </c>
      <c r="C2678" s="31" t="s">
        <v>2907</v>
      </c>
      <c r="D2678" s="31"/>
      <c r="E2678" s="44" t="s">
        <v>35</v>
      </c>
      <c r="F2678" s="43" t="s">
        <v>34</v>
      </c>
      <c r="G2678" s="84" t="s">
        <v>34</v>
      </c>
      <c r="H2678" s="31"/>
      <c r="I2678" s="31"/>
      <c r="J2678" s="84" t="s">
        <v>190</v>
      </c>
      <c r="K2678" s="31" t="s">
        <v>34</v>
      </c>
      <c r="L2678" s="31" t="s">
        <v>46</v>
      </c>
      <c r="M2678" s="169"/>
      <c r="N2678" s="148" t="s">
        <v>3033</v>
      </c>
      <c r="O2678" s="106" t="s">
        <v>35</v>
      </c>
      <c r="P2678" s="43">
        <v>2012</v>
      </c>
      <c r="Q2678" s="31">
        <v>1</v>
      </c>
      <c r="R2678" s="84" t="s">
        <v>188</v>
      </c>
      <c r="S2678" s="31" t="s">
        <v>34</v>
      </c>
      <c r="T2678" s="31"/>
      <c r="U2678" s="169"/>
      <c r="V2678" s="150"/>
      <c r="W2678" s="141" t="str" cm="1">
        <f t="array" ref="W2678">IF(SUM(LEN(B2678:V2678))=0,"",IF(OR(OR(ISBLANK(F2678),SUM(LEN(C2678),LEN(D2678))=0),AND(NOT(E2678="Unknown"),ISBLANK(J2678)),AND(NOT(O2678="Unknown"),ISBLANK(R2678))),"Missing Information", INDEX(Table15[Entire Service Line Classification], MATCH(SUMIFS(Table15[Unique ID],Table15[System-Owned Portion],E2678,Table15[If Material Anything Other than "Lead" in Column E,Was Material Ever Previously Lead?],G2678,Table15[Customer-Owned Portion],O2678),Table15[Unique ID],0),0)))</f>
        <v>Non-lead</v>
      </c>
      <c r="X2678"/>
    </row>
    <row r="2679" spans="2:24" ht="30" x14ac:dyDescent="0.25">
      <c r="B2679" s="146">
        <v>87045668</v>
      </c>
      <c r="C2679" s="31" t="s">
        <v>2908</v>
      </c>
      <c r="D2679" s="31"/>
      <c r="E2679" s="44" t="s">
        <v>35</v>
      </c>
      <c r="F2679" s="43" t="s">
        <v>34</v>
      </c>
      <c r="G2679" s="84" t="s">
        <v>34</v>
      </c>
      <c r="H2679" s="31"/>
      <c r="I2679" s="31"/>
      <c r="J2679" s="84" t="s">
        <v>190</v>
      </c>
      <c r="K2679" s="31" t="s">
        <v>34</v>
      </c>
      <c r="L2679" s="31" t="s">
        <v>46</v>
      </c>
      <c r="M2679" s="169"/>
      <c r="N2679" s="148" t="s">
        <v>3033</v>
      </c>
      <c r="O2679" s="106" t="s">
        <v>35</v>
      </c>
      <c r="P2679" s="43">
        <v>2013</v>
      </c>
      <c r="Q2679" s="31">
        <v>1</v>
      </c>
      <c r="R2679" s="84" t="s">
        <v>188</v>
      </c>
      <c r="S2679" s="31" t="s">
        <v>34</v>
      </c>
      <c r="T2679" s="31"/>
      <c r="U2679" s="169"/>
      <c r="V2679" s="150"/>
      <c r="W2679" s="141" t="str" cm="1">
        <f t="array" ref="W2679">IF(SUM(LEN(B2679:V2679))=0,"",IF(OR(OR(ISBLANK(F2679),SUM(LEN(C2679),LEN(D2679))=0),AND(NOT(E2679="Unknown"),ISBLANK(J2679)),AND(NOT(O2679="Unknown"),ISBLANK(R2679))),"Missing Information", INDEX(Table15[Entire Service Line Classification], MATCH(SUMIFS(Table15[Unique ID],Table15[System-Owned Portion],E2679,Table15[If Material Anything Other than "Lead" in Column E,Was Material Ever Previously Lead?],G2679,Table15[Customer-Owned Portion],O2679),Table15[Unique ID],0),0)))</f>
        <v>Non-lead</v>
      </c>
      <c r="X2679"/>
    </row>
    <row r="2680" spans="2:24" ht="30" x14ac:dyDescent="0.25">
      <c r="B2680" s="146">
        <v>89149064</v>
      </c>
      <c r="C2680" s="31" t="s">
        <v>2909</v>
      </c>
      <c r="D2680" s="31"/>
      <c r="E2680" s="44" t="s">
        <v>35</v>
      </c>
      <c r="F2680" s="43" t="s">
        <v>34</v>
      </c>
      <c r="G2680" s="84" t="s">
        <v>34</v>
      </c>
      <c r="H2680" s="31"/>
      <c r="I2680" s="31"/>
      <c r="J2680" s="84" t="s">
        <v>190</v>
      </c>
      <c r="K2680" s="31" t="s">
        <v>34</v>
      </c>
      <c r="L2680" s="31" t="s">
        <v>46</v>
      </c>
      <c r="M2680" s="169"/>
      <c r="N2680" s="148" t="s">
        <v>3033</v>
      </c>
      <c r="O2680" s="106" t="s">
        <v>35</v>
      </c>
      <c r="P2680" s="43">
        <v>2013</v>
      </c>
      <c r="Q2680" s="31">
        <v>1</v>
      </c>
      <c r="R2680" s="84" t="s">
        <v>188</v>
      </c>
      <c r="S2680" s="31" t="s">
        <v>34</v>
      </c>
      <c r="T2680" s="31"/>
      <c r="U2680" s="169"/>
      <c r="V2680" s="150"/>
      <c r="W2680" s="141" t="str" cm="1">
        <f t="array" ref="W2680">IF(SUM(LEN(B2680:V2680))=0,"",IF(OR(OR(ISBLANK(F2680),SUM(LEN(C2680),LEN(D2680))=0),AND(NOT(E2680="Unknown"),ISBLANK(J2680)),AND(NOT(O2680="Unknown"),ISBLANK(R2680))),"Missing Information", INDEX(Table15[Entire Service Line Classification], MATCH(SUMIFS(Table15[Unique ID],Table15[System-Owned Portion],E2680,Table15[If Material Anything Other than "Lead" in Column E,Was Material Ever Previously Lead?],G2680,Table15[Customer-Owned Portion],O2680),Table15[Unique ID],0),0)))</f>
        <v>Non-lead</v>
      </c>
      <c r="X2680"/>
    </row>
    <row r="2681" spans="2:24" ht="30" x14ac:dyDescent="0.25">
      <c r="B2681" s="146">
        <v>70111614</v>
      </c>
      <c r="C2681" s="31" t="s">
        <v>2910</v>
      </c>
      <c r="D2681" s="31"/>
      <c r="E2681" s="44" t="s">
        <v>35</v>
      </c>
      <c r="F2681" s="43" t="s">
        <v>34</v>
      </c>
      <c r="G2681" s="84" t="s">
        <v>34</v>
      </c>
      <c r="H2681" s="31"/>
      <c r="I2681" s="31"/>
      <c r="J2681" s="84" t="s">
        <v>190</v>
      </c>
      <c r="K2681" s="31" t="s">
        <v>34</v>
      </c>
      <c r="L2681" s="31" t="s">
        <v>46</v>
      </c>
      <c r="M2681" s="169"/>
      <c r="N2681" s="148" t="s">
        <v>3033</v>
      </c>
      <c r="O2681" s="106" t="s">
        <v>35</v>
      </c>
      <c r="P2681" s="43">
        <v>2013</v>
      </c>
      <c r="Q2681" s="31">
        <v>1</v>
      </c>
      <c r="R2681" s="84" t="s">
        <v>188</v>
      </c>
      <c r="S2681" s="31" t="s">
        <v>34</v>
      </c>
      <c r="T2681" s="31"/>
      <c r="U2681" s="169"/>
      <c r="V2681" s="150"/>
      <c r="W2681" s="141" t="str" cm="1">
        <f t="array" ref="W2681">IF(SUM(LEN(B2681:V2681))=0,"",IF(OR(OR(ISBLANK(F2681),SUM(LEN(C2681),LEN(D2681))=0),AND(NOT(E2681="Unknown"),ISBLANK(J2681)),AND(NOT(O2681="Unknown"),ISBLANK(R2681))),"Missing Information", INDEX(Table15[Entire Service Line Classification], MATCH(SUMIFS(Table15[Unique ID],Table15[System-Owned Portion],E2681,Table15[If Material Anything Other than "Lead" in Column E,Was Material Ever Previously Lead?],G2681,Table15[Customer-Owned Portion],O2681),Table15[Unique ID],0),0)))</f>
        <v>Non-lead</v>
      </c>
      <c r="X2681"/>
    </row>
    <row r="2682" spans="2:24" ht="30" x14ac:dyDescent="0.25">
      <c r="B2682" s="146">
        <v>70111642</v>
      </c>
      <c r="C2682" s="31" t="s">
        <v>2911</v>
      </c>
      <c r="D2682" s="31"/>
      <c r="E2682" s="44" t="s">
        <v>35</v>
      </c>
      <c r="F2682" s="43" t="s">
        <v>34</v>
      </c>
      <c r="G2682" s="84" t="s">
        <v>34</v>
      </c>
      <c r="H2682" s="31"/>
      <c r="I2682" s="31"/>
      <c r="J2682" s="84" t="s">
        <v>190</v>
      </c>
      <c r="K2682" s="31" t="s">
        <v>34</v>
      </c>
      <c r="L2682" s="31" t="s">
        <v>46</v>
      </c>
      <c r="M2682" s="169"/>
      <c r="N2682" s="148" t="s">
        <v>3033</v>
      </c>
      <c r="O2682" s="106" t="s">
        <v>35</v>
      </c>
      <c r="P2682" s="43">
        <v>2013</v>
      </c>
      <c r="Q2682" s="31">
        <v>1</v>
      </c>
      <c r="R2682" s="84" t="s">
        <v>188</v>
      </c>
      <c r="S2682" s="31" t="s">
        <v>34</v>
      </c>
      <c r="T2682" s="31"/>
      <c r="U2682" s="169"/>
      <c r="V2682" s="150"/>
      <c r="W2682" s="141" t="str" cm="1">
        <f t="array" ref="W2682">IF(SUM(LEN(B2682:V2682))=0,"",IF(OR(OR(ISBLANK(F2682),SUM(LEN(C2682),LEN(D2682))=0),AND(NOT(E2682="Unknown"),ISBLANK(J2682)),AND(NOT(O2682="Unknown"),ISBLANK(R2682))),"Missing Information", INDEX(Table15[Entire Service Line Classification], MATCH(SUMIFS(Table15[Unique ID],Table15[System-Owned Portion],E2682,Table15[If Material Anything Other than "Lead" in Column E,Was Material Ever Previously Lead?],G2682,Table15[Customer-Owned Portion],O2682),Table15[Unique ID],0),0)))</f>
        <v>Non-lead</v>
      </c>
      <c r="X2682"/>
    </row>
    <row r="2683" spans="2:24" ht="30" x14ac:dyDescent="0.25">
      <c r="B2683" s="146">
        <v>70111628</v>
      </c>
      <c r="C2683" s="31" t="s">
        <v>2912</v>
      </c>
      <c r="D2683" s="31"/>
      <c r="E2683" s="44" t="s">
        <v>35</v>
      </c>
      <c r="F2683" s="43" t="s">
        <v>34</v>
      </c>
      <c r="G2683" s="84" t="s">
        <v>34</v>
      </c>
      <c r="H2683" s="31"/>
      <c r="I2683" s="31"/>
      <c r="J2683" s="84" t="s">
        <v>190</v>
      </c>
      <c r="K2683" s="31" t="s">
        <v>34</v>
      </c>
      <c r="L2683" s="31" t="s">
        <v>46</v>
      </c>
      <c r="M2683" s="169"/>
      <c r="N2683" s="148" t="s">
        <v>3033</v>
      </c>
      <c r="O2683" s="106" t="s">
        <v>35</v>
      </c>
      <c r="P2683" s="43">
        <v>2013</v>
      </c>
      <c r="Q2683" s="31">
        <v>1</v>
      </c>
      <c r="R2683" s="84" t="s">
        <v>188</v>
      </c>
      <c r="S2683" s="31" t="s">
        <v>34</v>
      </c>
      <c r="T2683" s="31"/>
      <c r="U2683" s="169"/>
      <c r="V2683" s="150"/>
      <c r="W2683" s="141" t="str" cm="1">
        <f t="array" ref="W2683">IF(SUM(LEN(B2683:V2683))=0,"",IF(OR(OR(ISBLANK(F2683),SUM(LEN(C2683),LEN(D2683))=0),AND(NOT(E2683="Unknown"),ISBLANK(J2683)),AND(NOT(O2683="Unknown"),ISBLANK(R2683))),"Missing Information", INDEX(Table15[Entire Service Line Classification], MATCH(SUMIFS(Table15[Unique ID],Table15[System-Owned Portion],E2683,Table15[If Material Anything Other than "Lead" in Column E,Was Material Ever Previously Lead?],G2683,Table15[Customer-Owned Portion],O2683),Table15[Unique ID],0),0)))</f>
        <v>Non-lead</v>
      </c>
      <c r="X2683"/>
    </row>
    <row r="2684" spans="2:24" ht="30" x14ac:dyDescent="0.25">
      <c r="B2684" s="146">
        <v>70111629</v>
      </c>
      <c r="C2684" s="31" t="s">
        <v>2913</v>
      </c>
      <c r="D2684" s="31"/>
      <c r="E2684" s="44" t="s">
        <v>35</v>
      </c>
      <c r="F2684" s="43" t="s">
        <v>34</v>
      </c>
      <c r="G2684" s="84" t="s">
        <v>34</v>
      </c>
      <c r="H2684" s="31"/>
      <c r="I2684" s="31"/>
      <c r="J2684" s="84" t="s">
        <v>190</v>
      </c>
      <c r="K2684" s="31" t="s">
        <v>34</v>
      </c>
      <c r="L2684" s="31" t="s">
        <v>46</v>
      </c>
      <c r="M2684" s="169"/>
      <c r="N2684" s="148" t="s">
        <v>3033</v>
      </c>
      <c r="O2684" s="106" t="s">
        <v>35</v>
      </c>
      <c r="P2684" s="43">
        <v>2013</v>
      </c>
      <c r="Q2684" s="31">
        <v>1</v>
      </c>
      <c r="R2684" s="84" t="s">
        <v>188</v>
      </c>
      <c r="S2684" s="31" t="s">
        <v>34</v>
      </c>
      <c r="T2684" s="31"/>
      <c r="U2684" s="169"/>
      <c r="V2684" s="150"/>
      <c r="W2684" s="141" t="str" cm="1">
        <f t="array" ref="W2684">IF(SUM(LEN(B2684:V2684))=0,"",IF(OR(OR(ISBLANK(F2684),SUM(LEN(C2684),LEN(D2684))=0),AND(NOT(E2684="Unknown"),ISBLANK(J2684)),AND(NOT(O2684="Unknown"),ISBLANK(R2684))),"Missing Information", INDEX(Table15[Entire Service Line Classification], MATCH(SUMIFS(Table15[Unique ID],Table15[System-Owned Portion],E2684,Table15[If Material Anything Other than "Lead" in Column E,Was Material Ever Previously Lead?],G2684,Table15[Customer-Owned Portion],O2684),Table15[Unique ID],0),0)))</f>
        <v>Non-lead</v>
      </c>
      <c r="X2684"/>
    </row>
    <row r="2685" spans="2:24" ht="30" x14ac:dyDescent="0.25">
      <c r="B2685" s="146">
        <v>54336444</v>
      </c>
      <c r="C2685" s="31" t="s">
        <v>2914</v>
      </c>
      <c r="D2685" s="31"/>
      <c r="E2685" s="44" t="s">
        <v>35</v>
      </c>
      <c r="F2685" s="43" t="s">
        <v>34</v>
      </c>
      <c r="G2685" s="84" t="s">
        <v>34</v>
      </c>
      <c r="H2685" s="31"/>
      <c r="I2685" s="31"/>
      <c r="J2685" s="84" t="s">
        <v>190</v>
      </c>
      <c r="K2685" s="31" t="s">
        <v>34</v>
      </c>
      <c r="L2685" s="31" t="s">
        <v>46</v>
      </c>
      <c r="M2685" s="169"/>
      <c r="N2685" s="148" t="s">
        <v>3033</v>
      </c>
      <c r="O2685" s="106" t="s">
        <v>35</v>
      </c>
      <c r="P2685" s="43">
        <v>2013</v>
      </c>
      <c r="Q2685" s="31">
        <v>1</v>
      </c>
      <c r="R2685" s="84" t="s">
        <v>188</v>
      </c>
      <c r="S2685" s="31" t="s">
        <v>34</v>
      </c>
      <c r="T2685" s="31"/>
      <c r="U2685" s="169"/>
      <c r="V2685" s="150"/>
      <c r="W2685" s="141" t="str" cm="1">
        <f t="array" ref="W2685">IF(SUM(LEN(B2685:V2685))=0,"",IF(OR(OR(ISBLANK(F2685),SUM(LEN(C2685),LEN(D2685))=0),AND(NOT(E2685="Unknown"),ISBLANK(J2685)),AND(NOT(O2685="Unknown"),ISBLANK(R2685))),"Missing Information", INDEX(Table15[Entire Service Line Classification], MATCH(SUMIFS(Table15[Unique ID],Table15[System-Owned Portion],E2685,Table15[If Material Anything Other than "Lead" in Column E,Was Material Ever Previously Lead?],G2685,Table15[Customer-Owned Portion],O2685),Table15[Unique ID],0),0)))</f>
        <v>Non-lead</v>
      </c>
      <c r="X2685"/>
    </row>
    <row r="2686" spans="2:24" ht="30" x14ac:dyDescent="0.25">
      <c r="B2686" s="146">
        <v>58906483</v>
      </c>
      <c r="C2686" s="31" t="s">
        <v>2915</v>
      </c>
      <c r="D2686" s="31"/>
      <c r="E2686" s="44" t="s">
        <v>35</v>
      </c>
      <c r="F2686" s="43" t="s">
        <v>34</v>
      </c>
      <c r="G2686" s="84" t="s">
        <v>34</v>
      </c>
      <c r="H2686" s="31"/>
      <c r="I2686" s="31"/>
      <c r="J2686" s="84" t="s">
        <v>190</v>
      </c>
      <c r="K2686" s="31" t="s">
        <v>34</v>
      </c>
      <c r="L2686" s="31" t="s">
        <v>46</v>
      </c>
      <c r="M2686" s="169"/>
      <c r="N2686" s="148" t="s">
        <v>3033</v>
      </c>
      <c r="O2686" s="106" t="s">
        <v>35</v>
      </c>
      <c r="P2686" s="43">
        <v>2013</v>
      </c>
      <c r="Q2686" s="31">
        <v>1</v>
      </c>
      <c r="R2686" s="84" t="s">
        <v>188</v>
      </c>
      <c r="S2686" s="31" t="s">
        <v>34</v>
      </c>
      <c r="T2686" s="31"/>
      <c r="U2686" s="169"/>
      <c r="V2686" s="150"/>
      <c r="W2686" s="141" t="str" cm="1">
        <f t="array" ref="W2686">IF(SUM(LEN(B2686:V2686))=0,"",IF(OR(OR(ISBLANK(F2686),SUM(LEN(C2686),LEN(D2686))=0),AND(NOT(E2686="Unknown"),ISBLANK(J2686)),AND(NOT(O2686="Unknown"),ISBLANK(R2686))),"Missing Information", INDEX(Table15[Entire Service Line Classification], MATCH(SUMIFS(Table15[Unique ID],Table15[System-Owned Portion],E2686,Table15[If Material Anything Other than "Lead" in Column E,Was Material Ever Previously Lead?],G2686,Table15[Customer-Owned Portion],O2686),Table15[Unique ID],0),0)))</f>
        <v>Non-lead</v>
      </c>
      <c r="X2686"/>
    </row>
    <row r="2687" spans="2:24" ht="30" x14ac:dyDescent="0.25">
      <c r="B2687" s="146">
        <v>67765122</v>
      </c>
      <c r="C2687" s="31" t="s">
        <v>2916</v>
      </c>
      <c r="D2687" s="31"/>
      <c r="E2687" s="44" t="s">
        <v>35</v>
      </c>
      <c r="F2687" s="43" t="s">
        <v>34</v>
      </c>
      <c r="G2687" s="84" t="s">
        <v>34</v>
      </c>
      <c r="H2687" s="31"/>
      <c r="I2687" s="31"/>
      <c r="J2687" s="84" t="s">
        <v>190</v>
      </c>
      <c r="K2687" s="31" t="s">
        <v>34</v>
      </c>
      <c r="L2687" s="31" t="s">
        <v>46</v>
      </c>
      <c r="M2687" s="169"/>
      <c r="N2687" s="148" t="s">
        <v>3033</v>
      </c>
      <c r="O2687" s="106" t="s">
        <v>35</v>
      </c>
      <c r="P2687" s="43">
        <v>2013</v>
      </c>
      <c r="Q2687" s="31">
        <v>1</v>
      </c>
      <c r="R2687" s="84" t="s">
        <v>188</v>
      </c>
      <c r="S2687" s="31" t="s">
        <v>34</v>
      </c>
      <c r="T2687" s="31"/>
      <c r="U2687" s="169"/>
      <c r="V2687" s="150"/>
      <c r="W2687" s="141" t="str" cm="1">
        <f t="array" ref="W2687">IF(SUM(LEN(B2687:V2687))=0,"",IF(OR(OR(ISBLANK(F2687),SUM(LEN(C2687),LEN(D2687))=0),AND(NOT(E2687="Unknown"),ISBLANK(J2687)),AND(NOT(O2687="Unknown"),ISBLANK(R2687))),"Missing Information", INDEX(Table15[Entire Service Line Classification], MATCH(SUMIFS(Table15[Unique ID],Table15[System-Owned Portion],E2687,Table15[If Material Anything Other than "Lead" in Column E,Was Material Ever Previously Lead?],G2687,Table15[Customer-Owned Portion],O2687),Table15[Unique ID],0),0)))</f>
        <v>Non-lead</v>
      </c>
      <c r="X2687"/>
    </row>
    <row r="2688" spans="2:24" ht="30" x14ac:dyDescent="0.25">
      <c r="B2688" s="146">
        <v>52490104</v>
      </c>
      <c r="C2688" s="31" t="s">
        <v>2917</v>
      </c>
      <c r="D2688" s="31"/>
      <c r="E2688" s="44" t="s">
        <v>35</v>
      </c>
      <c r="F2688" s="43" t="s">
        <v>34</v>
      </c>
      <c r="G2688" s="84" t="s">
        <v>34</v>
      </c>
      <c r="H2688" s="31"/>
      <c r="I2688" s="31"/>
      <c r="J2688" s="84" t="s">
        <v>190</v>
      </c>
      <c r="K2688" s="31" t="s">
        <v>34</v>
      </c>
      <c r="L2688" s="31" t="s">
        <v>46</v>
      </c>
      <c r="M2688" s="169"/>
      <c r="N2688" s="148" t="s">
        <v>3033</v>
      </c>
      <c r="O2688" s="106" t="s">
        <v>35</v>
      </c>
      <c r="P2688" s="43">
        <v>2014</v>
      </c>
      <c r="Q2688" s="31">
        <v>1</v>
      </c>
      <c r="R2688" s="84" t="s">
        <v>188</v>
      </c>
      <c r="S2688" s="31" t="s">
        <v>34</v>
      </c>
      <c r="T2688" s="31"/>
      <c r="U2688" s="169"/>
      <c r="V2688" s="150"/>
      <c r="W2688" s="141" t="str" cm="1">
        <f t="array" ref="W2688">IF(SUM(LEN(B2688:V2688))=0,"",IF(OR(OR(ISBLANK(F2688),SUM(LEN(C2688),LEN(D2688))=0),AND(NOT(E2688="Unknown"),ISBLANK(J2688)),AND(NOT(O2688="Unknown"),ISBLANK(R2688))),"Missing Information", INDEX(Table15[Entire Service Line Classification], MATCH(SUMIFS(Table15[Unique ID],Table15[System-Owned Portion],E2688,Table15[If Material Anything Other than "Lead" in Column E,Was Material Ever Previously Lead?],G2688,Table15[Customer-Owned Portion],O2688),Table15[Unique ID],0),0)))</f>
        <v>Non-lead</v>
      </c>
      <c r="X2688"/>
    </row>
    <row r="2689" spans="2:24" ht="30" x14ac:dyDescent="0.25">
      <c r="B2689" s="146">
        <v>64964392</v>
      </c>
      <c r="C2689" s="31" t="s">
        <v>2918</v>
      </c>
      <c r="D2689" s="31"/>
      <c r="E2689" s="44" t="s">
        <v>35</v>
      </c>
      <c r="F2689" s="43" t="s">
        <v>34</v>
      </c>
      <c r="G2689" s="84" t="s">
        <v>34</v>
      </c>
      <c r="H2689" s="31"/>
      <c r="I2689" s="31"/>
      <c r="J2689" s="84" t="s">
        <v>190</v>
      </c>
      <c r="K2689" s="31" t="s">
        <v>34</v>
      </c>
      <c r="L2689" s="31" t="s">
        <v>46</v>
      </c>
      <c r="M2689" s="169"/>
      <c r="N2689" s="148" t="s">
        <v>3033</v>
      </c>
      <c r="O2689" s="106" t="s">
        <v>35</v>
      </c>
      <c r="P2689" s="43">
        <v>2014</v>
      </c>
      <c r="Q2689" s="31">
        <v>1</v>
      </c>
      <c r="R2689" s="84" t="s">
        <v>188</v>
      </c>
      <c r="S2689" s="31" t="s">
        <v>34</v>
      </c>
      <c r="T2689" s="31"/>
      <c r="U2689" s="169"/>
      <c r="V2689" s="150"/>
      <c r="W2689" s="141" t="str" cm="1">
        <f t="array" ref="W2689">IF(SUM(LEN(B2689:V2689))=0,"",IF(OR(OR(ISBLANK(F2689),SUM(LEN(C2689),LEN(D2689))=0),AND(NOT(E2689="Unknown"),ISBLANK(J2689)),AND(NOT(O2689="Unknown"),ISBLANK(R2689))),"Missing Information", INDEX(Table15[Entire Service Line Classification], MATCH(SUMIFS(Table15[Unique ID],Table15[System-Owned Portion],E2689,Table15[If Material Anything Other than "Lead" in Column E,Was Material Ever Previously Lead?],G2689,Table15[Customer-Owned Portion],O2689),Table15[Unique ID],0),0)))</f>
        <v>Non-lead</v>
      </c>
      <c r="X2689"/>
    </row>
    <row r="2690" spans="2:24" ht="30" x14ac:dyDescent="0.25">
      <c r="B2690" s="146">
        <v>70111607</v>
      </c>
      <c r="C2690" s="31" t="s">
        <v>2919</v>
      </c>
      <c r="D2690" s="31"/>
      <c r="E2690" s="44" t="s">
        <v>35</v>
      </c>
      <c r="F2690" s="43" t="s">
        <v>34</v>
      </c>
      <c r="G2690" s="84" t="s">
        <v>34</v>
      </c>
      <c r="H2690" s="31"/>
      <c r="I2690" s="31"/>
      <c r="J2690" s="84" t="s">
        <v>190</v>
      </c>
      <c r="K2690" s="31" t="s">
        <v>34</v>
      </c>
      <c r="L2690" s="31" t="s">
        <v>46</v>
      </c>
      <c r="M2690" s="169"/>
      <c r="N2690" s="148" t="s">
        <v>3033</v>
      </c>
      <c r="O2690" s="106" t="s">
        <v>35</v>
      </c>
      <c r="P2690" s="43">
        <v>2014</v>
      </c>
      <c r="Q2690" s="31">
        <v>1</v>
      </c>
      <c r="R2690" s="84" t="s">
        <v>188</v>
      </c>
      <c r="S2690" s="31" t="s">
        <v>34</v>
      </c>
      <c r="T2690" s="31"/>
      <c r="U2690" s="169"/>
      <c r="V2690" s="150"/>
      <c r="W2690" s="141" t="str" cm="1">
        <f t="array" ref="W2690">IF(SUM(LEN(B2690:V2690))=0,"",IF(OR(OR(ISBLANK(F2690),SUM(LEN(C2690),LEN(D2690))=0),AND(NOT(E2690="Unknown"),ISBLANK(J2690)),AND(NOT(O2690="Unknown"),ISBLANK(R2690))),"Missing Information", INDEX(Table15[Entire Service Line Classification], MATCH(SUMIFS(Table15[Unique ID],Table15[System-Owned Portion],E2690,Table15[If Material Anything Other than "Lead" in Column E,Was Material Ever Previously Lead?],G2690,Table15[Customer-Owned Portion],O2690),Table15[Unique ID],0),0)))</f>
        <v>Non-lead</v>
      </c>
      <c r="X2690"/>
    </row>
    <row r="2691" spans="2:24" ht="30" x14ac:dyDescent="0.25">
      <c r="B2691" s="146">
        <v>70111648</v>
      </c>
      <c r="C2691" s="31" t="s">
        <v>2920</v>
      </c>
      <c r="D2691" s="31"/>
      <c r="E2691" s="44" t="s">
        <v>35</v>
      </c>
      <c r="F2691" s="43" t="s">
        <v>34</v>
      </c>
      <c r="G2691" s="84" t="s">
        <v>34</v>
      </c>
      <c r="H2691" s="31"/>
      <c r="I2691" s="31"/>
      <c r="J2691" s="84" t="s">
        <v>190</v>
      </c>
      <c r="K2691" s="31" t="s">
        <v>34</v>
      </c>
      <c r="L2691" s="31" t="s">
        <v>46</v>
      </c>
      <c r="M2691" s="169"/>
      <c r="N2691" s="148" t="s">
        <v>3033</v>
      </c>
      <c r="O2691" s="106" t="s">
        <v>35</v>
      </c>
      <c r="P2691" s="43">
        <v>2014</v>
      </c>
      <c r="Q2691" s="31">
        <v>1</v>
      </c>
      <c r="R2691" s="84" t="s">
        <v>188</v>
      </c>
      <c r="S2691" s="31" t="s">
        <v>34</v>
      </c>
      <c r="T2691" s="31"/>
      <c r="U2691" s="169"/>
      <c r="V2691" s="150"/>
      <c r="W2691" s="141" t="str" cm="1">
        <f t="array" ref="W2691">IF(SUM(LEN(B2691:V2691))=0,"",IF(OR(OR(ISBLANK(F2691),SUM(LEN(C2691),LEN(D2691))=0),AND(NOT(E2691="Unknown"),ISBLANK(J2691)),AND(NOT(O2691="Unknown"),ISBLANK(R2691))),"Missing Information", INDEX(Table15[Entire Service Line Classification], MATCH(SUMIFS(Table15[Unique ID],Table15[System-Owned Portion],E2691,Table15[If Material Anything Other than "Lead" in Column E,Was Material Ever Previously Lead?],G2691,Table15[Customer-Owned Portion],O2691),Table15[Unique ID],0),0)))</f>
        <v>Non-lead</v>
      </c>
      <c r="X2691"/>
    </row>
    <row r="2692" spans="2:24" ht="30" x14ac:dyDescent="0.25">
      <c r="B2692" s="146">
        <v>70111606</v>
      </c>
      <c r="C2692" s="31" t="s">
        <v>2921</v>
      </c>
      <c r="D2692" s="31"/>
      <c r="E2692" s="44" t="s">
        <v>35</v>
      </c>
      <c r="F2692" s="43" t="s">
        <v>34</v>
      </c>
      <c r="G2692" s="84" t="s">
        <v>34</v>
      </c>
      <c r="H2692" s="31"/>
      <c r="I2692" s="31"/>
      <c r="J2692" s="84" t="s">
        <v>190</v>
      </c>
      <c r="K2692" s="31" t="s">
        <v>34</v>
      </c>
      <c r="L2692" s="31" t="s">
        <v>46</v>
      </c>
      <c r="M2692" s="169"/>
      <c r="N2692" s="148" t="s">
        <v>3033</v>
      </c>
      <c r="O2692" s="106" t="s">
        <v>35</v>
      </c>
      <c r="P2692" s="43">
        <v>2014</v>
      </c>
      <c r="Q2692" s="31">
        <v>1</v>
      </c>
      <c r="R2692" s="84" t="s">
        <v>188</v>
      </c>
      <c r="S2692" s="31" t="s">
        <v>34</v>
      </c>
      <c r="T2692" s="31"/>
      <c r="U2692" s="169"/>
      <c r="V2692" s="150"/>
      <c r="W2692" s="141" t="str" cm="1">
        <f t="array" ref="W2692">IF(SUM(LEN(B2692:V2692))=0,"",IF(OR(OR(ISBLANK(F2692),SUM(LEN(C2692),LEN(D2692))=0),AND(NOT(E2692="Unknown"),ISBLANK(J2692)),AND(NOT(O2692="Unknown"),ISBLANK(R2692))),"Missing Information", INDEX(Table15[Entire Service Line Classification], MATCH(SUMIFS(Table15[Unique ID],Table15[System-Owned Portion],E2692,Table15[If Material Anything Other than "Lead" in Column E,Was Material Ever Previously Lead?],G2692,Table15[Customer-Owned Portion],O2692),Table15[Unique ID],0),0)))</f>
        <v>Non-lead</v>
      </c>
      <c r="X2692"/>
    </row>
    <row r="2693" spans="2:24" ht="30" x14ac:dyDescent="0.25">
      <c r="B2693" s="146">
        <v>70111602</v>
      </c>
      <c r="C2693" s="31" t="s">
        <v>2922</v>
      </c>
      <c r="D2693" s="31"/>
      <c r="E2693" s="44" t="s">
        <v>35</v>
      </c>
      <c r="F2693" s="43" t="s">
        <v>34</v>
      </c>
      <c r="G2693" s="84" t="s">
        <v>34</v>
      </c>
      <c r="H2693" s="31"/>
      <c r="I2693" s="31"/>
      <c r="J2693" s="84" t="s">
        <v>190</v>
      </c>
      <c r="K2693" s="31" t="s">
        <v>34</v>
      </c>
      <c r="L2693" s="31" t="s">
        <v>46</v>
      </c>
      <c r="M2693" s="169"/>
      <c r="N2693" s="148" t="s">
        <v>3033</v>
      </c>
      <c r="O2693" s="106" t="s">
        <v>35</v>
      </c>
      <c r="P2693" s="43">
        <v>2014</v>
      </c>
      <c r="Q2693" s="31">
        <v>1</v>
      </c>
      <c r="R2693" s="84" t="s">
        <v>188</v>
      </c>
      <c r="S2693" s="31" t="s">
        <v>34</v>
      </c>
      <c r="T2693" s="31"/>
      <c r="U2693" s="169"/>
      <c r="V2693" s="150"/>
      <c r="W2693" s="141" t="str" cm="1">
        <f t="array" ref="W2693">IF(SUM(LEN(B2693:V2693))=0,"",IF(OR(OR(ISBLANK(F2693),SUM(LEN(C2693),LEN(D2693))=0),AND(NOT(E2693="Unknown"),ISBLANK(J2693)),AND(NOT(O2693="Unknown"),ISBLANK(R2693))),"Missing Information", INDEX(Table15[Entire Service Line Classification], MATCH(SUMIFS(Table15[Unique ID],Table15[System-Owned Portion],E2693,Table15[If Material Anything Other than "Lead" in Column E,Was Material Ever Previously Lead?],G2693,Table15[Customer-Owned Portion],O2693),Table15[Unique ID],0),0)))</f>
        <v>Non-lead</v>
      </c>
      <c r="X2693"/>
    </row>
    <row r="2694" spans="2:24" ht="30" x14ac:dyDescent="0.25">
      <c r="B2694" s="146">
        <v>70111619</v>
      </c>
      <c r="C2694" s="31" t="s">
        <v>2923</v>
      </c>
      <c r="D2694" s="31"/>
      <c r="E2694" s="44" t="s">
        <v>35</v>
      </c>
      <c r="F2694" s="43" t="s">
        <v>34</v>
      </c>
      <c r="G2694" s="84" t="s">
        <v>34</v>
      </c>
      <c r="H2694" s="31"/>
      <c r="I2694" s="31"/>
      <c r="J2694" s="84" t="s">
        <v>190</v>
      </c>
      <c r="K2694" s="31" t="s">
        <v>34</v>
      </c>
      <c r="L2694" s="31" t="s">
        <v>46</v>
      </c>
      <c r="M2694" s="169"/>
      <c r="N2694" s="148" t="s">
        <v>3033</v>
      </c>
      <c r="O2694" s="106" t="s">
        <v>35</v>
      </c>
      <c r="P2694" s="43">
        <v>2014</v>
      </c>
      <c r="Q2694" s="31">
        <v>1</v>
      </c>
      <c r="R2694" s="84" t="s">
        <v>188</v>
      </c>
      <c r="S2694" s="31" t="s">
        <v>34</v>
      </c>
      <c r="T2694" s="31"/>
      <c r="U2694" s="169"/>
      <c r="V2694" s="150"/>
      <c r="W2694" s="141" t="str" cm="1">
        <f t="array" ref="W2694">IF(SUM(LEN(B2694:V2694))=0,"",IF(OR(OR(ISBLANK(F2694),SUM(LEN(C2694),LEN(D2694))=0),AND(NOT(E2694="Unknown"),ISBLANK(J2694)),AND(NOT(O2694="Unknown"),ISBLANK(R2694))),"Missing Information", INDEX(Table15[Entire Service Line Classification], MATCH(SUMIFS(Table15[Unique ID],Table15[System-Owned Portion],E2694,Table15[If Material Anything Other than "Lead" in Column E,Was Material Ever Previously Lead?],G2694,Table15[Customer-Owned Portion],O2694),Table15[Unique ID],0),0)))</f>
        <v>Non-lead</v>
      </c>
      <c r="X2694"/>
    </row>
    <row r="2695" spans="2:24" ht="30" x14ac:dyDescent="0.25">
      <c r="B2695" s="146">
        <v>67765117</v>
      </c>
      <c r="C2695" s="31" t="s">
        <v>2924</v>
      </c>
      <c r="D2695" s="31"/>
      <c r="E2695" s="44" t="s">
        <v>35</v>
      </c>
      <c r="F2695" s="43" t="s">
        <v>34</v>
      </c>
      <c r="G2695" s="84" t="s">
        <v>34</v>
      </c>
      <c r="H2695" s="31"/>
      <c r="I2695" s="31"/>
      <c r="J2695" s="84" t="s">
        <v>190</v>
      </c>
      <c r="K2695" s="31" t="s">
        <v>34</v>
      </c>
      <c r="L2695" s="31" t="s">
        <v>46</v>
      </c>
      <c r="M2695" s="169"/>
      <c r="N2695" s="148" t="s">
        <v>3033</v>
      </c>
      <c r="O2695" s="106" t="s">
        <v>35</v>
      </c>
      <c r="P2695" s="43">
        <v>2014</v>
      </c>
      <c r="Q2695" s="31">
        <v>1</v>
      </c>
      <c r="R2695" s="84" t="s">
        <v>188</v>
      </c>
      <c r="S2695" s="31" t="s">
        <v>34</v>
      </c>
      <c r="T2695" s="31"/>
      <c r="U2695" s="169"/>
      <c r="V2695" s="150"/>
      <c r="W2695" s="141" t="str" cm="1">
        <f t="array" ref="W2695">IF(SUM(LEN(B2695:V2695))=0,"",IF(OR(OR(ISBLANK(F2695),SUM(LEN(C2695),LEN(D2695))=0),AND(NOT(E2695="Unknown"),ISBLANK(J2695)),AND(NOT(O2695="Unknown"),ISBLANK(R2695))),"Missing Information", INDEX(Table15[Entire Service Line Classification], MATCH(SUMIFS(Table15[Unique ID],Table15[System-Owned Portion],E2695,Table15[If Material Anything Other than "Lead" in Column E,Was Material Ever Previously Lead?],G2695,Table15[Customer-Owned Portion],O2695),Table15[Unique ID],0),0)))</f>
        <v>Non-lead</v>
      </c>
      <c r="X2695"/>
    </row>
    <row r="2696" spans="2:24" ht="30" x14ac:dyDescent="0.25">
      <c r="B2696" s="146">
        <v>54229761</v>
      </c>
      <c r="C2696" s="31" t="s">
        <v>2925</v>
      </c>
      <c r="D2696" s="31"/>
      <c r="E2696" s="44" t="s">
        <v>35</v>
      </c>
      <c r="F2696" s="43" t="s">
        <v>34</v>
      </c>
      <c r="G2696" s="84" t="s">
        <v>34</v>
      </c>
      <c r="H2696" s="31"/>
      <c r="I2696" s="31"/>
      <c r="J2696" s="84" t="s">
        <v>190</v>
      </c>
      <c r="K2696" s="31" t="s">
        <v>34</v>
      </c>
      <c r="L2696" s="31" t="s">
        <v>46</v>
      </c>
      <c r="M2696" s="169"/>
      <c r="N2696" s="148" t="s">
        <v>3033</v>
      </c>
      <c r="O2696" s="106" t="s">
        <v>35</v>
      </c>
      <c r="P2696" s="43">
        <v>2014</v>
      </c>
      <c r="Q2696" s="31">
        <v>1</v>
      </c>
      <c r="R2696" s="84" t="s">
        <v>188</v>
      </c>
      <c r="S2696" s="31" t="s">
        <v>34</v>
      </c>
      <c r="T2696" s="31"/>
      <c r="U2696" s="169"/>
      <c r="V2696" s="150"/>
      <c r="W2696" s="141" t="str" cm="1">
        <f t="array" ref="W2696">IF(SUM(LEN(B2696:V2696))=0,"",IF(OR(OR(ISBLANK(F2696),SUM(LEN(C2696),LEN(D2696))=0),AND(NOT(E2696="Unknown"),ISBLANK(J2696)),AND(NOT(O2696="Unknown"),ISBLANK(R2696))),"Missing Information", INDEX(Table15[Entire Service Line Classification], MATCH(SUMIFS(Table15[Unique ID],Table15[System-Owned Portion],E2696,Table15[If Material Anything Other than "Lead" in Column E,Was Material Ever Previously Lead?],G2696,Table15[Customer-Owned Portion],O2696),Table15[Unique ID],0),0)))</f>
        <v>Non-lead</v>
      </c>
      <c r="X2696"/>
    </row>
    <row r="2697" spans="2:24" ht="30" x14ac:dyDescent="0.25">
      <c r="B2697" s="146">
        <v>54229760</v>
      </c>
      <c r="C2697" s="31" t="s">
        <v>2926</v>
      </c>
      <c r="D2697" s="31"/>
      <c r="E2697" s="44" t="s">
        <v>35</v>
      </c>
      <c r="F2697" s="43" t="s">
        <v>34</v>
      </c>
      <c r="G2697" s="84" t="s">
        <v>34</v>
      </c>
      <c r="H2697" s="31"/>
      <c r="I2697" s="31"/>
      <c r="J2697" s="84" t="s">
        <v>190</v>
      </c>
      <c r="K2697" s="31" t="s">
        <v>34</v>
      </c>
      <c r="L2697" s="31" t="s">
        <v>46</v>
      </c>
      <c r="M2697" s="169"/>
      <c r="N2697" s="148" t="s">
        <v>3033</v>
      </c>
      <c r="O2697" s="106" t="s">
        <v>35</v>
      </c>
      <c r="P2697" s="43">
        <v>2014</v>
      </c>
      <c r="Q2697" s="31">
        <v>1</v>
      </c>
      <c r="R2697" s="84" t="s">
        <v>188</v>
      </c>
      <c r="S2697" s="31" t="s">
        <v>34</v>
      </c>
      <c r="T2697" s="31"/>
      <c r="U2697" s="169"/>
      <c r="V2697" s="150"/>
      <c r="W2697" s="141" t="str" cm="1">
        <f t="array" ref="W2697">IF(SUM(LEN(B2697:V2697))=0,"",IF(OR(OR(ISBLANK(F2697),SUM(LEN(C2697),LEN(D2697))=0),AND(NOT(E2697="Unknown"),ISBLANK(J2697)),AND(NOT(O2697="Unknown"),ISBLANK(R2697))),"Missing Information", INDEX(Table15[Entire Service Line Classification], MATCH(SUMIFS(Table15[Unique ID],Table15[System-Owned Portion],E2697,Table15[If Material Anything Other than "Lead" in Column E,Was Material Ever Previously Lead?],G2697,Table15[Customer-Owned Portion],O2697),Table15[Unique ID],0),0)))</f>
        <v>Non-lead</v>
      </c>
      <c r="X2697"/>
    </row>
    <row r="2698" spans="2:24" ht="30" x14ac:dyDescent="0.25">
      <c r="B2698" s="146">
        <v>51145688</v>
      </c>
      <c r="C2698" s="31" t="s">
        <v>2927</v>
      </c>
      <c r="D2698" s="31"/>
      <c r="E2698" s="44" t="s">
        <v>35</v>
      </c>
      <c r="F2698" s="43" t="s">
        <v>34</v>
      </c>
      <c r="G2698" s="84" t="s">
        <v>34</v>
      </c>
      <c r="H2698" s="31"/>
      <c r="I2698" s="31"/>
      <c r="J2698" s="84" t="s">
        <v>190</v>
      </c>
      <c r="K2698" s="31" t="s">
        <v>34</v>
      </c>
      <c r="L2698" s="31" t="s">
        <v>46</v>
      </c>
      <c r="M2698" s="169"/>
      <c r="N2698" s="148" t="s">
        <v>3033</v>
      </c>
      <c r="O2698" s="106" t="s">
        <v>35</v>
      </c>
      <c r="P2698" s="43">
        <v>2014</v>
      </c>
      <c r="Q2698" s="31">
        <v>1</v>
      </c>
      <c r="R2698" s="84" t="s">
        <v>188</v>
      </c>
      <c r="S2698" s="31" t="s">
        <v>34</v>
      </c>
      <c r="T2698" s="31"/>
      <c r="U2698" s="169"/>
      <c r="V2698" s="150"/>
      <c r="W2698" s="141" t="str" cm="1">
        <f t="array" ref="W2698">IF(SUM(LEN(B2698:V2698))=0,"",IF(OR(OR(ISBLANK(F2698),SUM(LEN(C2698),LEN(D2698))=0),AND(NOT(E2698="Unknown"),ISBLANK(J2698)),AND(NOT(O2698="Unknown"),ISBLANK(R2698))),"Missing Information", INDEX(Table15[Entire Service Line Classification], MATCH(SUMIFS(Table15[Unique ID],Table15[System-Owned Portion],E2698,Table15[If Material Anything Other than "Lead" in Column E,Was Material Ever Previously Lead?],G2698,Table15[Customer-Owned Portion],O2698),Table15[Unique ID],0),0)))</f>
        <v>Non-lead</v>
      </c>
      <c r="X2698"/>
    </row>
    <row r="2699" spans="2:24" ht="30" x14ac:dyDescent="0.25">
      <c r="B2699" s="146">
        <v>51145775</v>
      </c>
      <c r="C2699" s="31" t="s">
        <v>2928</v>
      </c>
      <c r="D2699" s="31"/>
      <c r="E2699" s="44" t="s">
        <v>35</v>
      </c>
      <c r="F2699" s="43" t="s">
        <v>34</v>
      </c>
      <c r="G2699" s="84" t="s">
        <v>34</v>
      </c>
      <c r="H2699" s="31"/>
      <c r="I2699" s="31"/>
      <c r="J2699" s="84" t="s">
        <v>190</v>
      </c>
      <c r="K2699" s="31" t="s">
        <v>34</v>
      </c>
      <c r="L2699" s="31" t="s">
        <v>46</v>
      </c>
      <c r="M2699" s="169"/>
      <c r="N2699" s="148" t="s">
        <v>3033</v>
      </c>
      <c r="O2699" s="106" t="s">
        <v>35</v>
      </c>
      <c r="P2699" s="43">
        <v>2014</v>
      </c>
      <c r="Q2699" s="31">
        <v>1</v>
      </c>
      <c r="R2699" s="84" t="s">
        <v>188</v>
      </c>
      <c r="S2699" s="31" t="s">
        <v>34</v>
      </c>
      <c r="T2699" s="31"/>
      <c r="U2699" s="169"/>
      <c r="V2699" s="150"/>
      <c r="W2699" s="141" t="str" cm="1">
        <f t="array" ref="W2699">IF(SUM(LEN(B2699:V2699))=0,"",IF(OR(OR(ISBLANK(F2699),SUM(LEN(C2699),LEN(D2699))=0),AND(NOT(E2699="Unknown"),ISBLANK(J2699)),AND(NOT(O2699="Unknown"),ISBLANK(R2699))),"Missing Information", INDEX(Table15[Entire Service Line Classification], MATCH(SUMIFS(Table15[Unique ID],Table15[System-Owned Portion],E2699,Table15[If Material Anything Other than "Lead" in Column E,Was Material Ever Previously Lead?],G2699,Table15[Customer-Owned Portion],O2699),Table15[Unique ID],0),0)))</f>
        <v>Non-lead</v>
      </c>
      <c r="X2699"/>
    </row>
    <row r="2700" spans="2:24" ht="30" x14ac:dyDescent="0.25">
      <c r="B2700" s="146">
        <v>54861100</v>
      </c>
      <c r="C2700" s="31" t="s">
        <v>2929</v>
      </c>
      <c r="D2700" s="31"/>
      <c r="E2700" s="44" t="s">
        <v>35</v>
      </c>
      <c r="F2700" s="43" t="s">
        <v>34</v>
      </c>
      <c r="G2700" s="84" t="s">
        <v>34</v>
      </c>
      <c r="H2700" s="31"/>
      <c r="I2700" s="31"/>
      <c r="J2700" s="84" t="s">
        <v>190</v>
      </c>
      <c r="K2700" s="31" t="s">
        <v>34</v>
      </c>
      <c r="L2700" s="31" t="s">
        <v>46</v>
      </c>
      <c r="M2700" s="169"/>
      <c r="N2700" s="148" t="s">
        <v>3033</v>
      </c>
      <c r="O2700" s="106" t="s">
        <v>35</v>
      </c>
      <c r="P2700" s="43">
        <v>2015</v>
      </c>
      <c r="Q2700" s="31">
        <v>1</v>
      </c>
      <c r="R2700" s="84" t="s">
        <v>188</v>
      </c>
      <c r="S2700" s="31" t="s">
        <v>34</v>
      </c>
      <c r="T2700" s="31"/>
      <c r="U2700" s="169"/>
      <c r="V2700" s="150"/>
      <c r="W2700" s="141" t="str" cm="1">
        <f t="array" ref="W2700">IF(SUM(LEN(B2700:V2700))=0,"",IF(OR(OR(ISBLANK(F2700),SUM(LEN(C2700),LEN(D2700))=0),AND(NOT(E2700="Unknown"),ISBLANK(J2700)),AND(NOT(O2700="Unknown"),ISBLANK(R2700))),"Missing Information", INDEX(Table15[Entire Service Line Classification], MATCH(SUMIFS(Table15[Unique ID],Table15[System-Owned Portion],E2700,Table15[If Material Anything Other than "Lead" in Column E,Was Material Ever Previously Lead?],G2700,Table15[Customer-Owned Portion],O2700),Table15[Unique ID],0),0)))</f>
        <v>Non-lead</v>
      </c>
      <c r="X2700"/>
    </row>
    <row r="2701" spans="2:24" ht="30" x14ac:dyDescent="0.25">
      <c r="B2701" s="146">
        <v>66841736</v>
      </c>
      <c r="C2701" s="31" t="s">
        <v>2930</v>
      </c>
      <c r="D2701" s="31"/>
      <c r="E2701" s="44" t="s">
        <v>35</v>
      </c>
      <c r="F2701" s="43" t="s">
        <v>34</v>
      </c>
      <c r="G2701" s="84" t="s">
        <v>34</v>
      </c>
      <c r="H2701" s="31"/>
      <c r="I2701" s="31"/>
      <c r="J2701" s="84" t="s">
        <v>190</v>
      </c>
      <c r="K2701" s="31" t="s">
        <v>34</v>
      </c>
      <c r="L2701" s="31" t="s">
        <v>46</v>
      </c>
      <c r="M2701" s="169"/>
      <c r="N2701" s="148" t="s">
        <v>3033</v>
      </c>
      <c r="O2701" s="106" t="s">
        <v>35</v>
      </c>
      <c r="P2701" s="43">
        <v>2015</v>
      </c>
      <c r="Q2701" s="31">
        <v>1</v>
      </c>
      <c r="R2701" s="84" t="s">
        <v>188</v>
      </c>
      <c r="S2701" s="31" t="s">
        <v>34</v>
      </c>
      <c r="T2701" s="31"/>
      <c r="U2701" s="169"/>
      <c r="V2701" s="150"/>
      <c r="W2701" s="141" t="str" cm="1">
        <f t="array" ref="W2701">IF(SUM(LEN(B2701:V2701))=0,"",IF(OR(OR(ISBLANK(F2701),SUM(LEN(C2701),LEN(D2701))=0),AND(NOT(E2701="Unknown"),ISBLANK(J2701)),AND(NOT(O2701="Unknown"),ISBLANK(R2701))),"Missing Information", INDEX(Table15[Entire Service Line Classification], MATCH(SUMIFS(Table15[Unique ID],Table15[System-Owned Portion],E2701,Table15[If Material Anything Other than "Lead" in Column E,Was Material Ever Previously Lead?],G2701,Table15[Customer-Owned Portion],O2701),Table15[Unique ID],0),0)))</f>
        <v>Non-lead</v>
      </c>
      <c r="X2701"/>
    </row>
    <row r="2702" spans="2:24" ht="30" x14ac:dyDescent="0.25">
      <c r="B2702" s="146">
        <v>34320111</v>
      </c>
      <c r="C2702" s="31" t="s">
        <v>2931</v>
      </c>
      <c r="D2702" s="31"/>
      <c r="E2702" s="44" t="s">
        <v>35</v>
      </c>
      <c r="F2702" s="43" t="s">
        <v>34</v>
      </c>
      <c r="G2702" s="84" t="s">
        <v>34</v>
      </c>
      <c r="H2702" s="31"/>
      <c r="I2702" s="31"/>
      <c r="J2702" s="84" t="s">
        <v>190</v>
      </c>
      <c r="K2702" s="31" t="s">
        <v>34</v>
      </c>
      <c r="L2702" s="31" t="s">
        <v>46</v>
      </c>
      <c r="M2702" s="169"/>
      <c r="N2702" s="148" t="s">
        <v>3033</v>
      </c>
      <c r="O2702" s="106" t="s">
        <v>35</v>
      </c>
      <c r="P2702" s="43">
        <v>2015</v>
      </c>
      <c r="Q2702" s="31">
        <v>1</v>
      </c>
      <c r="R2702" s="84" t="s">
        <v>188</v>
      </c>
      <c r="S2702" s="31" t="s">
        <v>34</v>
      </c>
      <c r="T2702" s="31"/>
      <c r="U2702" s="169"/>
      <c r="V2702" s="150"/>
      <c r="W2702" s="141" t="str" cm="1">
        <f t="array" ref="W2702">IF(SUM(LEN(B2702:V2702))=0,"",IF(OR(OR(ISBLANK(F2702),SUM(LEN(C2702),LEN(D2702))=0),AND(NOT(E2702="Unknown"),ISBLANK(J2702)),AND(NOT(O2702="Unknown"),ISBLANK(R2702))),"Missing Information", INDEX(Table15[Entire Service Line Classification], MATCH(SUMIFS(Table15[Unique ID],Table15[System-Owned Portion],E2702,Table15[If Material Anything Other than "Lead" in Column E,Was Material Ever Previously Lead?],G2702,Table15[Customer-Owned Portion],O2702),Table15[Unique ID],0),0)))</f>
        <v>Non-lead</v>
      </c>
      <c r="X2702"/>
    </row>
    <row r="2703" spans="2:24" ht="30" x14ac:dyDescent="0.25">
      <c r="B2703" s="146">
        <v>70111618</v>
      </c>
      <c r="C2703" s="31" t="s">
        <v>2932</v>
      </c>
      <c r="D2703" s="31"/>
      <c r="E2703" s="44" t="s">
        <v>35</v>
      </c>
      <c r="F2703" s="43" t="s">
        <v>34</v>
      </c>
      <c r="G2703" s="84" t="s">
        <v>34</v>
      </c>
      <c r="H2703" s="31"/>
      <c r="I2703" s="31"/>
      <c r="J2703" s="84" t="s">
        <v>190</v>
      </c>
      <c r="K2703" s="31" t="s">
        <v>34</v>
      </c>
      <c r="L2703" s="31" t="s">
        <v>46</v>
      </c>
      <c r="M2703" s="169"/>
      <c r="N2703" s="148" t="s">
        <v>3033</v>
      </c>
      <c r="O2703" s="106" t="s">
        <v>35</v>
      </c>
      <c r="P2703" s="43">
        <v>2015</v>
      </c>
      <c r="Q2703" s="31">
        <v>1</v>
      </c>
      <c r="R2703" s="84" t="s">
        <v>188</v>
      </c>
      <c r="S2703" s="31" t="s">
        <v>34</v>
      </c>
      <c r="T2703" s="31"/>
      <c r="U2703" s="169"/>
      <c r="V2703" s="150"/>
      <c r="W2703" s="141" t="str" cm="1">
        <f t="array" ref="W2703">IF(SUM(LEN(B2703:V2703))=0,"",IF(OR(OR(ISBLANK(F2703),SUM(LEN(C2703),LEN(D2703))=0),AND(NOT(E2703="Unknown"),ISBLANK(J2703)),AND(NOT(O2703="Unknown"),ISBLANK(R2703))),"Missing Information", INDEX(Table15[Entire Service Line Classification], MATCH(SUMIFS(Table15[Unique ID],Table15[System-Owned Portion],E2703,Table15[If Material Anything Other than "Lead" in Column E,Was Material Ever Previously Lead?],G2703,Table15[Customer-Owned Portion],O2703),Table15[Unique ID],0),0)))</f>
        <v>Non-lead</v>
      </c>
      <c r="X2703"/>
    </row>
    <row r="2704" spans="2:24" ht="30" x14ac:dyDescent="0.25">
      <c r="B2704" s="146">
        <v>72754386</v>
      </c>
      <c r="C2704" s="31" t="s">
        <v>2933</v>
      </c>
      <c r="D2704" s="31"/>
      <c r="E2704" s="44" t="s">
        <v>35</v>
      </c>
      <c r="F2704" s="43" t="s">
        <v>34</v>
      </c>
      <c r="G2704" s="84" t="s">
        <v>34</v>
      </c>
      <c r="H2704" s="31"/>
      <c r="I2704" s="31"/>
      <c r="J2704" s="84" t="s">
        <v>190</v>
      </c>
      <c r="K2704" s="31" t="s">
        <v>34</v>
      </c>
      <c r="L2704" s="31" t="s">
        <v>46</v>
      </c>
      <c r="M2704" s="169"/>
      <c r="N2704" s="148" t="s">
        <v>3033</v>
      </c>
      <c r="O2704" s="106" t="s">
        <v>35</v>
      </c>
      <c r="P2704" s="43">
        <v>2015</v>
      </c>
      <c r="Q2704" s="31">
        <v>1</v>
      </c>
      <c r="R2704" s="84" t="s">
        <v>188</v>
      </c>
      <c r="S2704" s="31" t="s">
        <v>34</v>
      </c>
      <c r="T2704" s="31"/>
      <c r="U2704" s="169"/>
      <c r="V2704" s="150"/>
      <c r="W2704" s="141" t="str" cm="1">
        <f t="array" ref="W2704">IF(SUM(LEN(B2704:V2704))=0,"",IF(OR(OR(ISBLANK(F2704),SUM(LEN(C2704),LEN(D2704))=0),AND(NOT(E2704="Unknown"),ISBLANK(J2704)),AND(NOT(O2704="Unknown"),ISBLANK(R2704))),"Missing Information", INDEX(Table15[Entire Service Line Classification], MATCH(SUMIFS(Table15[Unique ID],Table15[System-Owned Portion],E2704,Table15[If Material Anything Other than "Lead" in Column E,Was Material Ever Previously Lead?],G2704,Table15[Customer-Owned Portion],O2704),Table15[Unique ID],0),0)))</f>
        <v>Non-lead</v>
      </c>
      <c r="X2704"/>
    </row>
    <row r="2705" spans="2:24" ht="30" x14ac:dyDescent="0.25">
      <c r="B2705" s="146">
        <v>70111644</v>
      </c>
      <c r="C2705" s="31" t="s">
        <v>2934</v>
      </c>
      <c r="D2705" s="31"/>
      <c r="E2705" s="44" t="s">
        <v>35</v>
      </c>
      <c r="F2705" s="43" t="s">
        <v>34</v>
      </c>
      <c r="G2705" s="84" t="s">
        <v>34</v>
      </c>
      <c r="H2705" s="31"/>
      <c r="I2705" s="31"/>
      <c r="J2705" s="84" t="s">
        <v>190</v>
      </c>
      <c r="K2705" s="31" t="s">
        <v>34</v>
      </c>
      <c r="L2705" s="31" t="s">
        <v>46</v>
      </c>
      <c r="M2705" s="169"/>
      <c r="N2705" s="148" t="s">
        <v>3033</v>
      </c>
      <c r="O2705" s="106" t="s">
        <v>35</v>
      </c>
      <c r="P2705" s="43">
        <v>2015</v>
      </c>
      <c r="Q2705" s="31">
        <v>1</v>
      </c>
      <c r="R2705" s="84" t="s">
        <v>188</v>
      </c>
      <c r="S2705" s="31" t="s">
        <v>34</v>
      </c>
      <c r="T2705" s="31"/>
      <c r="U2705" s="169"/>
      <c r="V2705" s="150"/>
      <c r="W2705" s="141" t="str" cm="1">
        <f t="array" ref="W2705">IF(SUM(LEN(B2705:V2705))=0,"",IF(OR(OR(ISBLANK(F2705),SUM(LEN(C2705),LEN(D2705))=0),AND(NOT(E2705="Unknown"),ISBLANK(J2705)),AND(NOT(O2705="Unknown"),ISBLANK(R2705))),"Missing Information", INDEX(Table15[Entire Service Line Classification], MATCH(SUMIFS(Table15[Unique ID],Table15[System-Owned Portion],E2705,Table15[If Material Anything Other than "Lead" in Column E,Was Material Ever Previously Lead?],G2705,Table15[Customer-Owned Portion],O2705),Table15[Unique ID],0),0)))</f>
        <v>Non-lead</v>
      </c>
      <c r="X2705"/>
    </row>
    <row r="2706" spans="2:24" ht="30" x14ac:dyDescent="0.25">
      <c r="B2706" s="146">
        <v>89017911</v>
      </c>
      <c r="C2706" s="31" t="s">
        <v>2935</v>
      </c>
      <c r="D2706" s="31"/>
      <c r="E2706" s="44" t="s">
        <v>35</v>
      </c>
      <c r="F2706" s="43" t="s">
        <v>34</v>
      </c>
      <c r="G2706" s="84" t="s">
        <v>34</v>
      </c>
      <c r="H2706" s="31"/>
      <c r="I2706" s="31"/>
      <c r="J2706" s="84" t="s">
        <v>190</v>
      </c>
      <c r="K2706" s="31" t="s">
        <v>34</v>
      </c>
      <c r="L2706" s="31" t="s">
        <v>46</v>
      </c>
      <c r="M2706" s="169"/>
      <c r="N2706" s="148" t="s">
        <v>3033</v>
      </c>
      <c r="O2706" s="106" t="s">
        <v>35</v>
      </c>
      <c r="P2706" s="43">
        <v>2015</v>
      </c>
      <c r="Q2706" s="31">
        <v>1</v>
      </c>
      <c r="R2706" s="84" t="s">
        <v>188</v>
      </c>
      <c r="S2706" s="31" t="s">
        <v>34</v>
      </c>
      <c r="T2706" s="31"/>
      <c r="U2706" s="169"/>
      <c r="V2706" s="150"/>
      <c r="W2706" s="141" t="str" cm="1">
        <f t="array" ref="W2706">IF(SUM(LEN(B2706:V2706))=0,"",IF(OR(OR(ISBLANK(F2706),SUM(LEN(C2706),LEN(D2706))=0),AND(NOT(E2706="Unknown"),ISBLANK(J2706)),AND(NOT(O2706="Unknown"),ISBLANK(R2706))),"Missing Information", INDEX(Table15[Entire Service Line Classification], MATCH(SUMIFS(Table15[Unique ID],Table15[System-Owned Portion],E2706,Table15[If Material Anything Other than "Lead" in Column E,Was Material Ever Previously Lead?],G2706,Table15[Customer-Owned Portion],O2706),Table15[Unique ID],0),0)))</f>
        <v>Non-lead</v>
      </c>
      <c r="X2706"/>
    </row>
    <row r="2707" spans="2:24" ht="30" x14ac:dyDescent="0.25">
      <c r="B2707" s="146">
        <v>78775730</v>
      </c>
      <c r="C2707" s="31" t="s">
        <v>2936</v>
      </c>
      <c r="D2707" s="31"/>
      <c r="E2707" s="44" t="s">
        <v>35</v>
      </c>
      <c r="F2707" s="43" t="s">
        <v>34</v>
      </c>
      <c r="G2707" s="84" t="s">
        <v>34</v>
      </c>
      <c r="H2707" s="31"/>
      <c r="I2707" s="31"/>
      <c r="J2707" s="84" t="s">
        <v>190</v>
      </c>
      <c r="K2707" s="31" t="s">
        <v>34</v>
      </c>
      <c r="L2707" s="31" t="s">
        <v>46</v>
      </c>
      <c r="M2707" s="169"/>
      <c r="N2707" s="148" t="s">
        <v>3033</v>
      </c>
      <c r="O2707" s="106" t="s">
        <v>35</v>
      </c>
      <c r="P2707" s="43">
        <v>2015</v>
      </c>
      <c r="Q2707" s="31">
        <v>1</v>
      </c>
      <c r="R2707" s="84" t="s">
        <v>188</v>
      </c>
      <c r="S2707" s="31" t="s">
        <v>34</v>
      </c>
      <c r="T2707" s="31"/>
      <c r="U2707" s="169"/>
      <c r="V2707" s="150"/>
      <c r="W2707" s="141" t="str" cm="1">
        <f t="array" ref="W2707">IF(SUM(LEN(B2707:V2707))=0,"",IF(OR(OR(ISBLANK(F2707),SUM(LEN(C2707),LEN(D2707))=0),AND(NOT(E2707="Unknown"),ISBLANK(J2707)),AND(NOT(O2707="Unknown"),ISBLANK(R2707))),"Missing Information", INDEX(Table15[Entire Service Line Classification], MATCH(SUMIFS(Table15[Unique ID],Table15[System-Owned Portion],E2707,Table15[If Material Anything Other than "Lead" in Column E,Was Material Ever Previously Lead?],G2707,Table15[Customer-Owned Portion],O2707),Table15[Unique ID],0),0)))</f>
        <v>Non-lead</v>
      </c>
      <c r="X2707"/>
    </row>
    <row r="2708" spans="2:24" ht="30" x14ac:dyDescent="0.25">
      <c r="B2708" s="146">
        <v>63019418</v>
      </c>
      <c r="C2708" s="31" t="s">
        <v>2937</v>
      </c>
      <c r="D2708" s="31"/>
      <c r="E2708" s="44" t="s">
        <v>35</v>
      </c>
      <c r="F2708" s="43" t="s">
        <v>34</v>
      </c>
      <c r="G2708" s="84" t="s">
        <v>34</v>
      </c>
      <c r="H2708" s="31"/>
      <c r="I2708" s="31"/>
      <c r="J2708" s="84" t="s">
        <v>190</v>
      </c>
      <c r="K2708" s="31" t="s">
        <v>34</v>
      </c>
      <c r="L2708" s="31" t="s">
        <v>46</v>
      </c>
      <c r="M2708" s="169"/>
      <c r="N2708" s="148" t="s">
        <v>3033</v>
      </c>
      <c r="O2708" s="106" t="s">
        <v>35</v>
      </c>
      <c r="P2708" s="43">
        <v>2015</v>
      </c>
      <c r="Q2708" s="31">
        <v>1</v>
      </c>
      <c r="R2708" s="84" t="s">
        <v>188</v>
      </c>
      <c r="S2708" s="31" t="s">
        <v>34</v>
      </c>
      <c r="T2708" s="31"/>
      <c r="U2708" s="169"/>
      <c r="V2708" s="150"/>
      <c r="W2708" s="141" t="str" cm="1">
        <f t="array" ref="W2708">IF(SUM(LEN(B2708:V2708))=0,"",IF(OR(OR(ISBLANK(F2708),SUM(LEN(C2708),LEN(D2708))=0),AND(NOT(E2708="Unknown"),ISBLANK(J2708)),AND(NOT(O2708="Unknown"),ISBLANK(R2708))),"Missing Information", INDEX(Table15[Entire Service Line Classification], MATCH(SUMIFS(Table15[Unique ID],Table15[System-Owned Portion],E2708,Table15[If Material Anything Other than "Lead" in Column E,Was Material Ever Previously Lead?],G2708,Table15[Customer-Owned Portion],O2708),Table15[Unique ID],0),0)))</f>
        <v>Non-lead</v>
      </c>
      <c r="X2708"/>
    </row>
    <row r="2709" spans="2:24" ht="30" x14ac:dyDescent="0.25">
      <c r="B2709" s="146">
        <v>52882428</v>
      </c>
      <c r="C2709" s="31" t="s">
        <v>2938</v>
      </c>
      <c r="D2709" s="31"/>
      <c r="E2709" s="44" t="s">
        <v>35</v>
      </c>
      <c r="F2709" s="43" t="s">
        <v>34</v>
      </c>
      <c r="G2709" s="84" t="s">
        <v>34</v>
      </c>
      <c r="H2709" s="31"/>
      <c r="I2709" s="31"/>
      <c r="J2709" s="84" t="s">
        <v>190</v>
      </c>
      <c r="K2709" s="31" t="s">
        <v>34</v>
      </c>
      <c r="L2709" s="31" t="s">
        <v>46</v>
      </c>
      <c r="M2709" s="169"/>
      <c r="N2709" s="148" t="s">
        <v>3033</v>
      </c>
      <c r="O2709" s="106" t="s">
        <v>35</v>
      </c>
      <c r="P2709" s="43">
        <v>2015</v>
      </c>
      <c r="Q2709" s="31">
        <v>1</v>
      </c>
      <c r="R2709" s="84" t="s">
        <v>188</v>
      </c>
      <c r="S2709" s="31" t="s">
        <v>34</v>
      </c>
      <c r="T2709" s="31"/>
      <c r="U2709" s="169"/>
      <c r="V2709" s="150"/>
      <c r="W2709" s="141" t="str" cm="1">
        <f t="array" ref="W2709">IF(SUM(LEN(B2709:V2709))=0,"",IF(OR(OR(ISBLANK(F2709),SUM(LEN(C2709),LEN(D2709))=0),AND(NOT(E2709="Unknown"),ISBLANK(J2709)),AND(NOT(O2709="Unknown"),ISBLANK(R2709))),"Missing Information", INDEX(Table15[Entire Service Line Classification], MATCH(SUMIFS(Table15[Unique ID],Table15[System-Owned Portion],E2709,Table15[If Material Anything Other than "Lead" in Column E,Was Material Ever Previously Lead?],G2709,Table15[Customer-Owned Portion],O2709),Table15[Unique ID],0),0)))</f>
        <v>Non-lead</v>
      </c>
      <c r="X2709"/>
    </row>
    <row r="2710" spans="2:24" ht="30" x14ac:dyDescent="0.25">
      <c r="B2710" s="146">
        <v>65377547</v>
      </c>
      <c r="C2710" s="31" t="s">
        <v>2939</v>
      </c>
      <c r="D2710" s="31"/>
      <c r="E2710" s="44" t="s">
        <v>35</v>
      </c>
      <c r="F2710" s="43" t="s">
        <v>34</v>
      </c>
      <c r="G2710" s="84" t="s">
        <v>34</v>
      </c>
      <c r="H2710" s="31"/>
      <c r="I2710" s="31"/>
      <c r="J2710" s="84" t="s">
        <v>190</v>
      </c>
      <c r="K2710" s="31" t="s">
        <v>34</v>
      </c>
      <c r="L2710" s="31" t="s">
        <v>46</v>
      </c>
      <c r="M2710" s="169"/>
      <c r="N2710" s="148" t="s">
        <v>3033</v>
      </c>
      <c r="O2710" s="106" t="s">
        <v>35</v>
      </c>
      <c r="P2710" s="43">
        <v>2015</v>
      </c>
      <c r="Q2710" s="31">
        <v>1</v>
      </c>
      <c r="R2710" s="84" t="s">
        <v>188</v>
      </c>
      <c r="S2710" s="31" t="s">
        <v>34</v>
      </c>
      <c r="T2710" s="31"/>
      <c r="U2710" s="169"/>
      <c r="V2710" s="150"/>
      <c r="W2710" s="141" t="str" cm="1">
        <f t="array" ref="W2710">IF(SUM(LEN(B2710:V2710))=0,"",IF(OR(OR(ISBLANK(F2710),SUM(LEN(C2710),LEN(D2710))=0),AND(NOT(E2710="Unknown"),ISBLANK(J2710)),AND(NOT(O2710="Unknown"),ISBLANK(R2710))),"Missing Information", INDEX(Table15[Entire Service Line Classification], MATCH(SUMIFS(Table15[Unique ID],Table15[System-Owned Portion],E2710,Table15[If Material Anything Other than "Lead" in Column E,Was Material Ever Previously Lead?],G2710,Table15[Customer-Owned Portion],O2710),Table15[Unique ID],0),0)))</f>
        <v>Non-lead</v>
      </c>
      <c r="X2710"/>
    </row>
    <row r="2711" spans="2:24" ht="30" x14ac:dyDescent="0.25">
      <c r="B2711" s="146">
        <v>53176001</v>
      </c>
      <c r="C2711" s="31" t="s">
        <v>2940</v>
      </c>
      <c r="D2711" s="31"/>
      <c r="E2711" s="44" t="s">
        <v>35</v>
      </c>
      <c r="F2711" s="43" t="s">
        <v>34</v>
      </c>
      <c r="G2711" s="84" t="s">
        <v>34</v>
      </c>
      <c r="H2711" s="31"/>
      <c r="I2711" s="31"/>
      <c r="J2711" s="84" t="s">
        <v>190</v>
      </c>
      <c r="K2711" s="31" t="s">
        <v>34</v>
      </c>
      <c r="L2711" s="31" t="s">
        <v>46</v>
      </c>
      <c r="M2711" s="169"/>
      <c r="N2711" s="148" t="s">
        <v>3033</v>
      </c>
      <c r="O2711" s="106" t="s">
        <v>35</v>
      </c>
      <c r="P2711" s="43">
        <v>2016</v>
      </c>
      <c r="Q2711" s="31">
        <v>1</v>
      </c>
      <c r="R2711" s="84" t="s">
        <v>188</v>
      </c>
      <c r="S2711" s="31" t="s">
        <v>34</v>
      </c>
      <c r="T2711" s="31"/>
      <c r="U2711" s="169"/>
      <c r="V2711" s="150"/>
      <c r="W2711" s="141" t="str" cm="1">
        <f t="array" ref="W2711">IF(SUM(LEN(B2711:V2711))=0,"",IF(OR(OR(ISBLANK(F2711),SUM(LEN(C2711),LEN(D2711))=0),AND(NOT(E2711="Unknown"),ISBLANK(J2711)),AND(NOT(O2711="Unknown"),ISBLANK(R2711))),"Missing Information", INDEX(Table15[Entire Service Line Classification], MATCH(SUMIFS(Table15[Unique ID],Table15[System-Owned Portion],E2711,Table15[If Material Anything Other than "Lead" in Column E,Was Material Ever Previously Lead?],G2711,Table15[Customer-Owned Portion],O2711),Table15[Unique ID],0),0)))</f>
        <v>Non-lead</v>
      </c>
      <c r="X2711"/>
    </row>
    <row r="2712" spans="2:24" ht="30" x14ac:dyDescent="0.25">
      <c r="B2712" s="146">
        <v>73155596</v>
      </c>
      <c r="C2712" s="31" t="s">
        <v>2941</v>
      </c>
      <c r="D2712" s="31"/>
      <c r="E2712" s="44" t="s">
        <v>35</v>
      </c>
      <c r="F2712" s="43" t="s">
        <v>34</v>
      </c>
      <c r="G2712" s="84" t="s">
        <v>34</v>
      </c>
      <c r="H2712" s="31"/>
      <c r="I2712" s="31"/>
      <c r="J2712" s="84" t="s">
        <v>190</v>
      </c>
      <c r="K2712" s="31" t="s">
        <v>34</v>
      </c>
      <c r="L2712" s="31" t="s">
        <v>46</v>
      </c>
      <c r="M2712" s="169"/>
      <c r="N2712" s="148" t="s">
        <v>3033</v>
      </c>
      <c r="O2712" s="106" t="s">
        <v>35</v>
      </c>
      <c r="P2712" s="43">
        <v>2016</v>
      </c>
      <c r="Q2712" s="31">
        <v>1</v>
      </c>
      <c r="R2712" s="84" t="s">
        <v>188</v>
      </c>
      <c r="S2712" s="31" t="s">
        <v>34</v>
      </c>
      <c r="T2712" s="31"/>
      <c r="U2712" s="169"/>
      <c r="V2712" s="150"/>
      <c r="W2712" s="141" t="str" cm="1">
        <f t="array" ref="W2712">IF(SUM(LEN(B2712:V2712))=0,"",IF(OR(OR(ISBLANK(F2712),SUM(LEN(C2712),LEN(D2712))=0),AND(NOT(E2712="Unknown"),ISBLANK(J2712)),AND(NOT(O2712="Unknown"),ISBLANK(R2712))),"Missing Information", INDEX(Table15[Entire Service Line Classification], MATCH(SUMIFS(Table15[Unique ID],Table15[System-Owned Portion],E2712,Table15[If Material Anything Other than "Lead" in Column E,Was Material Ever Previously Lead?],G2712,Table15[Customer-Owned Portion],O2712),Table15[Unique ID],0),0)))</f>
        <v>Non-lead</v>
      </c>
      <c r="X2712"/>
    </row>
    <row r="2713" spans="2:24" ht="30" x14ac:dyDescent="0.25">
      <c r="B2713" s="146">
        <v>78775729</v>
      </c>
      <c r="C2713" s="31" t="s">
        <v>2942</v>
      </c>
      <c r="D2713" s="31"/>
      <c r="E2713" s="44" t="s">
        <v>35</v>
      </c>
      <c r="F2713" s="43" t="s">
        <v>34</v>
      </c>
      <c r="G2713" s="84" t="s">
        <v>34</v>
      </c>
      <c r="H2713" s="31"/>
      <c r="I2713" s="31"/>
      <c r="J2713" s="84" t="s">
        <v>190</v>
      </c>
      <c r="K2713" s="31" t="s">
        <v>34</v>
      </c>
      <c r="L2713" s="31" t="s">
        <v>46</v>
      </c>
      <c r="M2713" s="169"/>
      <c r="N2713" s="148" t="s">
        <v>3033</v>
      </c>
      <c r="O2713" s="106" t="s">
        <v>35</v>
      </c>
      <c r="P2713" s="43">
        <v>2016</v>
      </c>
      <c r="Q2713" s="31">
        <v>1</v>
      </c>
      <c r="R2713" s="84" t="s">
        <v>188</v>
      </c>
      <c r="S2713" s="31" t="s">
        <v>34</v>
      </c>
      <c r="T2713" s="31"/>
      <c r="U2713" s="169"/>
      <c r="V2713" s="150"/>
      <c r="W2713" s="141" t="str" cm="1">
        <f t="array" ref="W2713">IF(SUM(LEN(B2713:V2713))=0,"",IF(OR(OR(ISBLANK(F2713),SUM(LEN(C2713),LEN(D2713))=0),AND(NOT(E2713="Unknown"),ISBLANK(J2713)),AND(NOT(O2713="Unknown"),ISBLANK(R2713))),"Missing Information", INDEX(Table15[Entire Service Line Classification], MATCH(SUMIFS(Table15[Unique ID],Table15[System-Owned Portion],E2713,Table15[If Material Anything Other than "Lead" in Column E,Was Material Ever Previously Lead?],G2713,Table15[Customer-Owned Portion],O2713),Table15[Unique ID],0),0)))</f>
        <v>Non-lead</v>
      </c>
      <c r="X2713"/>
    </row>
    <row r="2714" spans="2:24" ht="30" x14ac:dyDescent="0.25">
      <c r="B2714" s="146">
        <v>79900699</v>
      </c>
      <c r="C2714" s="31" t="s">
        <v>2943</v>
      </c>
      <c r="D2714" s="31"/>
      <c r="E2714" s="44" t="s">
        <v>35</v>
      </c>
      <c r="F2714" s="43" t="s">
        <v>34</v>
      </c>
      <c r="G2714" s="84" t="s">
        <v>34</v>
      </c>
      <c r="H2714" s="31"/>
      <c r="I2714" s="31"/>
      <c r="J2714" s="84" t="s">
        <v>190</v>
      </c>
      <c r="K2714" s="31" t="s">
        <v>34</v>
      </c>
      <c r="L2714" s="31" t="s">
        <v>46</v>
      </c>
      <c r="M2714" s="169"/>
      <c r="N2714" s="148" t="s">
        <v>3033</v>
      </c>
      <c r="O2714" s="106" t="s">
        <v>35</v>
      </c>
      <c r="P2714" s="43">
        <v>2016</v>
      </c>
      <c r="Q2714" s="31">
        <v>1</v>
      </c>
      <c r="R2714" s="84" t="s">
        <v>188</v>
      </c>
      <c r="S2714" s="31" t="s">
        <v>34</v>
      </c>
      <c r="T2714" s="31"/>
      <c r="U2714" s="169"/>
      <c r="V2714" s="150"/>
      <c r="W2714" s="141" t="str" cm="1">
        <f t="array" ref="W2714">IF(SUM(LEN(B2714:V2714))=0,"",IF(OR(OR(ISBLANK(F2714),SUM(LEN(C2714),LEN(D2714))=0),AND(NOT(E2714="Unknown"),ISBLANK(J2714)),AND(NOT(O2714="Unknown"),ISBLANK(R2714))),"Missing Information", INDEX(Table15[Entire Service Line Classification], MATCH(SUMIFS(Table15[Unique ID],Table15[System-Owned Portion],E2714,Table15[If Material Anything Other than "Lead" in Column E,Was Material Ever Previously Lead?],G2714,Table15[Customer-Owned Portion],O2714),Table15[Unique ID],0),0)))</f>
        <v>Non-lead</v>
      </c>
      <c r="X2714"/>
    </row>
    <row r="2715" spans="2:24" ht="30" x14ac:dyDescent="0.25">
      <c r="B2715" s="146">
        <v>79900711</v>
      </c>
      <c r="C2715" s="31" t="s">
        <v>2944</v>
      </c>
      <c r="D2715" s="31"/>
      <c r="E2715" s="44" t="s">
        <v>35</v>
      </c>
      <c r="F2715" s="43" t="s">
        <v>34</v>
      </c>
      <c r="G2715" s="84" t="s">
        <v>34</v>
      </c>
      <c r="H2715" s="31"/>
      <c r="I2715" s="31"/>
      <c r="J2715" s="84" t="s">
        <v>190</v>
      </c>
      <c r="K2715" s="31" t="s">
        <v>34</v>
      </c>
      <c r="L2715" s="31" t="s">
        <v>46</v>
      </c>
      <c r="M2715" s="169"/>
      <c r="N2715" s="148" t="s">
        <v>3033</v>
      </c>
      <c r="O2715" s="106" t="s">
        <v>35</v>
      </c>
      <c r="P2715" s="43">
        <v>2016</v>
      </c>
      <c r="Q2715" s="31">
        <v>1</v>
      </c>
      <c r="R2715" s="84" t="s">
        <v>188</v>
      </c>
      <c r="S2715" s="31" t="s">
        <v>34</v>
      </c>
      <c r="T2715" s="31"/>
      <c r="U2715" s="169"/>
      <c r="V2715" s="150"/>
      <c r="W2715" s="141" t="str" cm="1">
        <f t="array" ref="W2715">IF(SUM(LEN(B2715:V2715))=0,"",IF(OR(OR(ISBLANK(F2715),SUM(LEN(C2715),LEN(D2715))=0),AND(NOT(E2715="Unknown"),ISBLANK(J2715)),AND(NOT(O2715="Unknown"),ISBLANK(R2715))),"Missing Information", INDEX(Table15[Entire Service Line Classification], MATCH(SUMIFS(Table15[Unique ID],Table15[System-Owned Portion],E2715,Table15[If Material Anything Other than "Lead" in Column E,Was Material Ever Previously Lead?],G2715,Table15[Customer-Owned Portion],O2715),Table15[Unique ID],0),0)))</f>
        <v>Non-lead</v>
      </c>
      <c r="X2715"/>
    </row>
    <row r="2716" spans="2:24" ht="30" x14ac:dyDescent="0.25">
      <c r="B2716" s="146">
        <v>89017548</v>
      </c>
      <c r="C2716" s="31" t="s">
        <v>2945</v>
      </c>
      <c r="D2716" s="31"/>
      <c r="E2716" s="44" t="s">
        <v>35</v>
      </c>
      <c r="F2716" s="43" t="s">
        <v>34</v>
      </c>
      <c r="G2716" s="84" t="s">
        <v>34</v>
      </c>
      <c r="H2716" s="31"/>
      <c r="I2716" s="31"/>
      <c r="J2716" s="84" t="s">
        <v>190</v>
      </c>
      <c r="K2716" s="31" t="s">
        <v>34</v>
      </c>
      <c r="L2716" s="31" t="s">
        <v>46</v>
      </c>
      <c r="M2716" s="169"/>
      <c r="N2716" s="148" t="s">
        <v>3033</v>
      </c>
      <c r="O2716" s="106" t="s">
        <v>35</v>
      </c>
      <c r="P2716" s="43">
        <v>2016</v>
      </c>
      <c r="Q2716" s="31">
        <v>1</v>
      </c>
      <c r="R2716" s="84" t="s">
        <v>188</v>
      </c>
      <c r="S2716" s="31" t="s">
        <v>34</v>
      </c>
      <c r="T2716" s="31"/>
      <c r="U2716" s="169"/>
      <c r="V2716" s="150"/>
      <c r="W2716" s="141" t="str" cm="1">
        <f t="array" ref="W2716">IF(SUM(LEN(B2716:V2716))=0,"",IF(OR(OR(ISBLANK(F2716),SUM(LEN(C2716),LEN(D2716))=0),AND(NOT(E2716="Unknown"),ISBLANK(J2716)),AND(NOT(O2716="Unknown"),ISBLANK(R2716))),"Missing Information", INDEX(Table15[Entire Service Line Classification], MATCH(SUMIFS(Table15[Unique ID],Table15[System-Owned Portion],E2716,Table15[If Material Anything Other than "Lead" in Column E,Was Material Ever Previously Lead?],G2716,Table15[Customer-Owned Portion],O2716),Table15[Unique ID],0),0)))</f>
        <v>Non-lead</v>
      </c>
      <c r="X2716"/>
    </row>
    <row r="2717" spans="2:24" ht="30" x14ac:dyDescent="0.25">
      <c r="B2717" s="146">
        <v>79900709</v>
      </c>
      <c r="C2717" s="31" t="s">
        <v>2946</v>
      </c>
      <c r="D2717" s="31"/>
      <c r="E2717" s="44" t="s">
        <v>35</v>
      </c>
      <c r="F2717" s="43" t="s">
        <v>34</v>
      </c>
      <c r="G2717" s="84" t="s">
        <v>34</v>
      </c>
      <c r="H2717" s="31"/>
      <c r="I2717" s="31"/>
      <c r="J2717" s="84" t="s">
        <v>190</v>
      </c>
      <c r="K2717" s="31" t="s">
        <v>34</v>
      </c>
      <c r="L2717" s="31" t="s">
        <v>46</v>
      </c>
      <c r="M2717" s="169"/>
      <c r="N2717" s="148" t="s">
        <v>3033</v>
      </c>
      <c r="O2717" s="106" t="s">
        <v>35</v>
      </c>
      <c r="P2717" s="43">
        <v>2017</v>
      </c>
      <c r="Q2717" s="31">
        <v>1</v>
      </c>
      <c r="R2717" s="84" t="s">
        <v>188</v>
      </c>
      <c r="S2717" s="31" t="s">
        <v>34</v>
      </c>
      <c r="T2717" s="31"/>
      <c r="U2717" s="169"/>
      <c r="V2717" s="150"/>
      <c r="W2717" s="141" t="str" cm="1">
        <f t="array" ref="W2717">IF(SUM(LEN(B2717:V2717))=0,"",IF(OR(OR(ISBLANK(F2717),SUM(LEN(C2717),LEN(D2717))=0),AND(NOT(E2717="Unknown"),ISBLANK(J2717)),AND(NOT(O2717="Unknown"),ISBLANK(R2717))),"Missing Information", INDEX(Table15[Entire Service Line Classification], MATCH(SUMIFS(Table15[Unique ID],Table15[System-Owned Portion],E2717,Table15[If Material Anything Other than "Lead" in Column E,Was Material Ever Previously Lead?],G2717,Table15[Customer-Owned Portion],O2717),Table15[Unique ID],0),0)))</f>
        <v>Non-lead</v>
      </c>
      <c r="X2717"/>
    </row>
    <row r="2718" spans="2:24" ht="30" x14ac:dyDescent="0.25">
      <c r="B2718" s="146">
        <v>79900707</v>
      </c>
      <c r="C2718" s="31" t="s">
        <v>2947</v>
      </c>
      <c r="D2718" s="31"/>
      <c r="E2718" s="44" t="s">
        <v>35</v>
      </c>
      <c r="F2718" s="43" t="s">
        <v>34</v>
      </c>
      <c r="G2718" s="84" t="s">
        <v>34</v>
      </c>
      <c r="H2718" s="31"/>
      <c r="I2718" s="31"/>
      <c r="J2718" s="84" t="s">
        <v>190</v>
      </c>
      <c r="K2718" s="31" t="s">
        <v>34</v>
      </c>
      <c r="L2718" s="31" t="s">
        <v>46</v>
      </c>
      <c r="M2718" s="169"/>
      <c r="N2718" s="148" t="s">
        <v>3033</v>
      </c>
      <c r="O2718" s="106" t="s">
        <v>35</v>
      </c>
      <c r="P2718" s="43">
        <v>2017</v>
      </c>
      <c r="Q2718" s="31">
        <v>1</v>
      </c>
      <c r="R2718" s="84" t="s">
        <v>188</v>
      </c>
      <c r="S2718" s="31" t="s">
        <v>34</v>
      </c>
      <c r="T2718" s="31"/>
      <c r="U2718" s="169"/>
      <c r="V2718" s="150"/>
      <c r="W2718" s="141" t="str" cm="1">
        <f t="array" ref="W2718">IF(SUM(LEN(B2718:V2718))=0,"",IF(OR(OR(ISBLANK(F2718),SUM(LEN(C2718),LEN(D2718))=0),AND(NOT(E2718="Unknown"),ISBLANK(J2718)),AND(NOT(O2718="Unknown"),ISBLANK(R2718))),"Missing Information", INDEX(Table15[Entire Service Line Classification], MATCH(SUMIFS(Table15[Unique ID],Table15[System-Owned Portion],E2718,Table15[If Material Anything Other than "Lead" in Column E,Was Material Ever Previously Lead?],G2718,Table15[Customer-Owned Portion],O2718),Table15[Unique ID],0),0)))</f>
        <v>Non-lead</v>
      </c>
      <c r="X2718"/>
    </row>
    <row r="2719" spans="2:24" ht="30" x14ac:dyDescent="0.25">
      <c r="B2719" s="146">
        <v>79900665</v>
      </c>
      <c r="C2719" s="31" t="s">
        <v>2948</v>
      </c>
      <c r="D2719" s="31"/>
      <c r="E2719" s="44" t="s">
        <v>35</v>
      </c>
      <c r="F2719" s="43" t="s">
        <v>34</v>
      </c>
      <c r="G2719" s="84" t="s">
        <v>34</v>
      </c>
      <c r="H2719" s="31"/>
      <c r="I2719" s="31"/>
      <c r="J2719" s="84" t="s">
        <v>190</v>
      </c>
      <c r="K2719" s="31" t="s">
        <v>34</v>
      </c>
      <c r="L2719" s="31" t="s">
        <v>46</v>
      </c>
      <c r="M2719" s="169"/>
      <c r="N2719" s="148" t="s">
        <v>3033</v>
      </c>
      <c r="O2719" s="106" t="s">
        <v>35</v>
      </c>
      <c r="P2719" s="43">
        <v>2017</v>
      </c>
      <c r="Q2719" s="31">
        <v>1</v>
      </c>
      <c r="R2719" s="84" t="s">
        <v>188</v>
      </c>
      <c r="S2719" s="31" t="s">
        <v>34</v>
      </c>
      <c r="T2719" s="31"/>
      <c r="U2719" s="169"/>
      <c r="V2719" s="150"/>
      <c r="W2719" s="141" t="str" cm="1">
        <f t="array" ref="W2719">IF(SUM(LEN(B2719:V2719))=0,"",IF(OR(OR(ISBLANK(F2719),SUM(LEN(C2719),LEN(D2719))=0),AND(NOT(E2719="Unknown"),ISBLANK(J2719)),AND(NOT(O2719="Unknown"),ISBLANK(R2719))),"Missing Information", INDEX(Table15[Entire Service Line Classification], MATCH(SUMIFS(Table15[Unique ID],Table15[System-Owned Portion],E2719,Table15[If Material Anything Other than "Lead" in Column E,Was Material Ever Previously Lead?],G2719,Table15[Customer-Owned Portion],O2719),Table15[Unique ID],0),0)))</f>
        <v>Non-lead</v>
      </c>
      <c r="X2719"/>
    </row>
    <row r="2720" spans="2:24" ht="30" x14ac:dyDescent="0.25">
      <c r="B2720" s="146">
        <v>79900705</v>
      </c>
      <c r="C2720" s="31" t="s">
        <v>2949</v>
      </c>
      <c r="D2720" s="31"/>
      <c r="E2720" s="44" t="s">
        <v>35</v>
      </c>
      <c r="F2720" s="43" t="s">
        <v>34</v>
      </c>
      <c r="G2720" s="84" t="s">
        <v>34</v>
      </c>
      <c r="H2720" s="31"/>
      <c r="I2720" s="31"/>
      <c r="J2720" s="84" t="s">
        <v>190</v>
      </c>
      <c r="K2720" s="31" t="s">
        <v>34</v>
      </c>
      <c r="L2720" s="31" t="s">
        <v>46</v>
      </c>
      <c r="M2720" s="169"/>
      <c r="N2720" s="148" t="s">
        <v>3033</v>
      </c>
      <c r="O2720" s="106" t="s">
        <v>35</v>
      </c>
      <c r="P2720" s="43">
        <v>2017</v>
      </c>
      <c r="Q2720" s="31">
        <v>1</v>
      </c>
      <c r="R2720" s="84" t="s">
        <v>188</v>
      </c>
      <c r="S2720" s="31" t="s">
        <v>34</v>
      </c>
      <c r="T2720" s="31"/>
      <c r="U2720" s="169"/>
      <c r="V2720" s="150"/>
      <c r="W2720" s="141" t="str" cm="1">
        <f t="array" ref="W2720">IF(SUM(LEN(B2720:V2720))=0,"",IF(OR(OR(ISBLANK(F2720),SUM(LEN(C2720),LEN(D2720))=0),AND(NOT(E2720="Unknown"),ISBLANK(J2720)),AND(NOT(O2720="Unknown"),ISBLANK(R2720))),"Missing Information", INDEX(Table15[Entire Service Line Classification], MATCH(SUMIFS(Table15[Unique ID],Table15[System-Owned Portion],E2720,Table15[If Material Anything Other than "Lead" in Column E,Was Material Ever Previously Lead?],G2720,Table15[Customer-Owned Portion],O2720),Table15[Unique ID],0),0)))</f>
        <v>Non-lead</v>
      </c>
      <c r="X2720"/>
    </row>
    <row r="2721" spans="2:24" ht="30" x14ac:dyDescent="0.25">
      <c r="B2721" s="146">
        <v>78775728</v>
      </c>
      <c r="C2721" s="31" t="s">
        <v>2950</v>
      </c>
      <c r="D2721" s="31"/>
      <c r="E2721" s="44" t="s">
        <v>35</v>
      </c>
      <c r="F2721" s="43" t="s">
        <v>34</v>
      </c>
      <c r="G2721" s="84" t="s">
        <v>34</v>
      </c>
      <c r="H2721" s="31"/>
      <c r="I2721" s="31"/>
      <c r="J2721" s="84" t="s">
        <v>190</v>
      </c>
      <c r="K2721" s="31" t="s">
        <v>34</v>
      </c>
      <c r="L2721" s="31" t="s">
        <v>46</v>
      </c>
      <c r="M2721" s="169"/>
      <c r="N2721" s="148" t="s">
        <v>3033</v>
      </c>
      <c r="O2721" s="106" t="s">
        <v>35</v>
      </c>
      <c r="P2721" s="43">
        <v>2017</v>
      </c>
      <c r="Q2721" s="31">
        <v>1</v>
      </c>
      <c r="R2721" s="84" t="s">
        <v>188</v>
      </c>
      <c r="S2721" s="31" t="s">
        <v>34</v>
      </c>
      <c r="T2721" s="31"/>
      <c r="U2721" s="169"/>
      <c r="V2721" s="150"/>
      <c r="W2721" s="141" t="str" cm="1">
        <f t="array" ref="W2721">IF(SUM(LEN(B2721:V2721))=0,"",IF(OR(OR(ISBLANK(F2721),SUM(LEN(C2721),LEN(D2721))=0),AND(NOT(E2721="Unknown"),ISBLANK(J2721)),AND(NOT(O2721="Unknown"),ISBLANK(R2721))),"Missing Information", INDEX(Table15[Entire Service Line Classification], MATCH(SUMIFS(Table15[Unique ID],Table15[System-Owned Portion],E2721,Table15[If Material Anything Other than "Lead" in Column E,Was Material Ever Previously Lead?],G2721,Table15[Customer-Owned Portion],O2721),Table15[Unique ID],0),0)))</f>
        <v>Non-lead</v>
      </c>
      <c r="X2721"/>
    </row>
    <row r="2722" spans="2:24" ht="30" x14ac:dyDescent="0.25">
      <c r="B2722" s="146">
        <v>64964395</v>
      </c>
      <c r="C2722" s="31" t="s">
        <v>2951</v>
      </c>
      <c r="D2722" s="31"/>
      <c r="E2722" s="44" t="s">
        <v>35</v>
      </c>
      <c r="F2722" s="43" t="s">
        <v>34</v>
      </c>
      <c r="G2722" s="84" t="s">
        <v>34</v>
      </c>
      <c r="H2722" s="31"/>
      <c r="I2722" s="31"/>
      <c r="J2722" s="84" t="s">
        <v>190</v>
      </c>
      <c r="K2722" s="31" t="s">
        <v>34</v>
      </c>
      <c r="L2722" s="31" t="s">
        <v>46</v>
      </c>
      <c r="M2722" s="169"/>
      <c r="N2722" s="148" t="s">
        <v>3033</v>
      </c>
      <c r="O2722" s="106" t="s">
        <v>35</v>
      </c>
      <c r="P2722" s="43">
        <v>2017</v>
      </c>
      <c r="Q2722" s="31">
        <v>1</v>
      </c>
      <c r="R2722" s="84" t="s">
        <v>188</v>
      </c>
      <c r="S2722" s="31" t="s">
        <v>34</v>
      </c>
      <c r="T2722" s="31"/>
      <c r="U2722" s="169"/>
      <c r="V2722" s="150"/>
      <c r="W2722" s="141" t="str" cm="1">
        <f t="array" ref="W2722">IF(SUM(LEN(B2722:V2722))=0,"",IF(OR(OR(ISBLANK(F2722),SUM(LEN(C2722),LEN(D2722))=0),AND(NOT(E2722="Unknown"),ISBLANK(J2722)),AND(NOT(O2722="Unknown"),ISBLANK(R2722))),"Missing Information", INDEX(Table15[Entire Service Line Classification], MATCH(SUMIFS(Table15[Unique ID],Table15[System-Owned Portion],E2722,Table15[If Material Anything Other than "Lead" in Column E,Was Material Ever Previously Lead?],G2722,Table15[Customer-Owned Portion],O2722),Table15[Unique ID],0),0)))</f>
        <v>Non-lead</v>
      </c>
      <c r="X2722"/>
    </row>
    <row r="2723" spans="2:24" ht="30" x14ac:dyDescent="0.25">
      <c r="B2723" s="146">
        <v>79900702</v>
      </c>
      <c r="C2723" s="31" t="s">
        <v>2952</v>
      </c>
      <c r="D2723" s="31"/>
      <c r="E2723" s="44" t="s">
        <v>35</v>
      </c>
      <c r="F2723" s="43" t="s">
        <v>34</v>
      </c>
      <c r="G2723" s="84" t="s">
        <v>34</v>
      </c>
      <c r="H2723" s="31"/>
      <c r="I2723" s="31"/>
      <c r="J2723" s="84" t="s">
        <v>190</v>
      </c>
      <c r="K2723" s="31" t="s">
        <v>34</v>
      </c>
      <c r="L2723" s="31" t="s">
        <v>46</v>
      </c>
      <c r="M2723" s="169"/>
      <c r="N2723" s="148" t="s">
        <v>3033</v>
      </c>
      <c r="O2723" s="106" t="s">
        <v>35</v>
      </c>
      <c r="P2723" s="43">
        <v>2017</v>
      </c>
      <c r="Q2723" s="31">
        <v>1</v>
      </c>
      <c r="R2723" s="84" t="s">
        <v>188</v>
      </c>
      <c r="S2723" s="31" t="s">
        <v>34</v>
      </c>
      <c r="T2723" s="31"/>
      <c r="U2723" s="169"/>
      <c r="V2723" s="150"/>
      <c r="W2723" s="141" t="str" cm="1">
        <f t="array" ref="W2723">IF(SUM(LEN(B2723:V2723))=0,"",IF(OR(OR(ISBLANK(F2723),SUM(LEN(C2723),LEN(D2723))=0),AND(NOT(E2723="Unknown"),ISBLANK(J2723)),AND(NOT(O2723="Unknown"),ISBLANK(R2723))),"Missing Information", INDEX(Table15[Entire Service Line Classification], MATCH(SUMIFS(Table15[Unique ID],Table15[System-Owned Portion],E2723,Table15[If Material Anything Other than "Lead" in Column E,Was Material Ever Previously Lead?],G2723,Table15[Customer-Owned Portion],O2723),Table15[Unique ID],0),0)))</f>
        <v>Non-lead</v>
      </c>
      <c r="X2723"/>
    </row>
    <row r="2724" spans="2:24" ht="30" x14ac:dyDescent="0.25">
      <c r="B2724" s="146">
        <v>82538607</v>
      </c>
      <c r="C2724" s="31" t="s">
        <v>2953</v>
      </c>
      <c r="D2724" s="31"/>
      <c r="E2724" s="44" t="s">
        <v>35</v>
      </c>
      <c r="F2724" s="43" t="s">
        <v>34</v>
      </c>
      <c r="G2724" s="84" t="s">
        <v>34</v>
      </c>
      <c r="H2724" s="31"/>
      <c r="I2724" s="31"/>
      <c r="J2724" s="84" t="s">
        <v>190</v>
      </c>
      <c r="K2724" s="31" t="s">
        <v>34</v>
      </c>
      <c r="L2724" s="31" t="s">
        <v>46</v>
      </c>
      <c r="M2724" s="169"/>
      <c r="N2724" s="148" t="s">
        <v>3033</v>
      </c>
      <c r="O2724" s="106" t="s">
        <v>35</v>
      </c>
      <c r="P2724" s="43">
        <v>2017</v>
      </c>
      <c r="Q2724" s="31">
        <v>1</v>
      </c>
      <c r="R2724" s="84" t="s">
        <v>188</v>
      </c>
      <c r="S2724" s="31" t="s">
        <v>34</v>
      </c>
      <c r="T2724" s="31"/>
      <c r="U2724" s="169"/>
      <c r="V2724" s="150"/>
      <c r="W2724" s="141" t="str" cm="1">
        <f t="array" ref="W2724">IF(SUM(LEN(B2724:V2724))=0,"",IF(OR(OR(ISBLANK(F2724),SUM(LEN(C2724),LEN(D2724))=0),AND(NOT(E2724="Unknown"),ISBLANK(J2724)),AND(NOT(O2724="Unknown"),ISBLANK(R2724))),"Missing Information", INDEX(Table15[Entire Service Line Classification], MATCH(SUMIFS(Table15[Unique ID],Table15[System-Owned Portion],E2724,Table15[If Material Anything Other than "Lead" in Column E,Was Material Ever Previously Lead?],G2724,Table15[Customer-Owned Portion],O2724),Table15[Unique ID],0),0)))</f>
        <v>Non-lead</v>
      </c>
      <c r="X2724"/>
    </row>
    <row r="2725" spans="2:24" ht="30" x14ac:dyDescent="0.25">
      <c r="B2725" s="146">
        <v>79900704</v>
      </c>
      <c r="C2725" s="31" t="s">
        <v>2954</v>
      </c>
      <c r="D2725" s="31"/>
      <c r="E2725" s="44" t="s">
        <v>35</v>
      </c>
      <c r="F2725" s="43" t="s">
        <v>34</v>
      </c>
      <c r="G2725" s="84" t="s">
        <v>34</v>
      </c>
      <c r="H2725" s="31"/>
      <c r="I2725" s="31"/>
      <c r="J2725" s="84" t="s">
        <v>190</v>
      </c>
      <c r="K2725" s="31" t="s">
        <v>34</v>
      </c>
      <c r="L2725" s="31" t="s">
        <v>46</v>
      </c>
      <c r="M2725" s="169"/>
      <c r="N2725" s="148" t="s">
        <v>3033</v>
      </c>
      <c r="O2725" s="106" t="s">
        <v>35</v>
      </c>
      <c r="P2725" s="43">
        <v>2017</v>
      </c>
      <c r="Q2725" s="31">
        <v>1</v>
      </c>
      <c r="R2725" s="84" t="s">
        <v>188</v>
      </c>
      <c r="S2725" s="31" t="s">
        <v>34</v>
      </c>
      <c r="T2725" s="31"/>
      <c r="U2725" s="169"/>
      <c r="V2725" s="150"/>
      <c r="W2725" s="141" t="str" cm="1">
        <f t="array" ref="W2725">IF(SUM(LEN(B2725:V2725))=0,"",IF(OR(OR(ISBLANK(F2725),SUM(LEN(C2725),LEN(D2725))=0),AND(NOT(E2725="Unknown"),ISBLANK(J2725)),AND(NOT(O2725="Unknown"),ISBLANK(R2725))),"Missing Information", INDEX(Table15[Entire Service Line Classification], MATCH(SUMIFS(Table15[Unique ID],Table15[System-Owned Portion],E2725,Table15[If Material Anything Other than "Lead" in Column E,Was Material Ever Previously Lead?],G2725,Table15[Customer-Owned Portion],O2725),Table15[Unique ID],0),0)))</f>
        <v>Non-lead</v>
      </c>
      <c r="X2725"/>
    </row>
    <row r="2726" spans="2:24" ht="30" x14ac:dyDescent="0.25">
      <c r="B2726" s="146">
        <v>55779589</v>
      </c>
      <c r="C2726" s="31" t="s">
        <v>2955</v>
      </c>
      <c r="D2726" s="31"/>
      <c r="E2726" s="44" t="s">
        <v>35</v>
      </c>
      <c r="F2726" s="43" t="s">
        <v>34</v>
      </c>
      <c r="G2726" s="84" t="s">
        <v>34</v>
      </c>
      <c r="H2726" s="31"/>
      <c r="I2726" s="31"/>
      <c r="J2726" s="84" t="s">
        <v>190</v>
      </c>
      <c r="K2726" s="31" t="s">
        <v>34</v>
      </c>
      <c r="L2726" s="31" t="s">
        <v>46</v>
      </c>
      <c r="M2726" s="169"/>
      <c r="N2726" s="148" t="s">
        <v>3033</v>
      </c>
      <c r="O2726" s="106" t="s">
        <v>35</v>
      </c>
      <c r="P2726" s="43">
        <v>2017</v>
      </c>
      <c r="Q2726" s="31">
        <v>1</v>
      </c>
      <c r="R2726" s="84" t="s">
        <v>188</v>
      </c>
      <c r="S2726" s="31" t="s">
        <v>34</v>
      </c>
      <c r="T2726" s="31"/>
      <c r="U2726" s="169"/>
      <c r="V2726" s="150"/>
      <c r="W2726" s="141" t="str" cm="1">
        <f t="array" ref="W2726">IF(SUM(LEN(B2726:V2726))=0,"",IF(OR(OR(ISBLANK(F2726),SUM(LEN(C2726),LEN(D2726))=0),AND(NOT(E2726="Unknown"),ISBLANK(J2726)),AND(NOT(O2726="Unknown"),ISBLANK(R2726))),"Missing Information", INDEX(Table15[Entire Service Line Classification], MATCH(SUMIFS(Table15[Unique ID],Table15[System-Owned Portion],E2726,Table15[If Material Anything Other than "Lead" in Column E,Was Material Ever Previously Lead?],G2726,Table15[Customer-Owned Portion],O2726),Table15[Unique ID],0),0)))</f>
        <v>Non-lead</v>
      </c>
      <c r="X2726"/>
    </row>
    <row r="2727" spans="2:24" ht="30" x14ac:dyDescent="0.25">
      <c r="B2727" s="146">
        <v>88060278</v>
      </c>
      <c r="C2727" s="31" t="s">
        <v>2956</v>
      </c>
      <c r="D2727" s="31"/>
      <c r="E2727" s="44" t="s">
        <v>35</v>
      </c>
      <c r="F2727" s="43" t="s">
        <v>34</v>
      </c>
      <c r="G2727" s="84" t="s">
        <v>34</v>
      </c>
      <c r="H2727" s="31"/>
      <c r="I2727" s="31"/>
      <c r="J2727" s="84" t="s">
        <v>190</v>
      </c>
      <c r="K2727" s="31" t="s">
        <v>34</v>
      </c>
      <c r="L2727" s="31" t="s">
        <v>46</v>
      </c>
      <c r="M2727" s="169"/>
      <c r="N2727" s="148" t="s">
        <v>3033</v>
      </c>
      <c r="O2727" s="106" t="s">
        <v>35</v>
      </c>
      <c r="P2727" s="43">
        <v>2017</v>
      </c>
      <c r="Q2727" s="31">
        <v>1</v>
      </c>
      <c r="R2727" s="84" t="s">
        <v>188</v>
      </c>
      <c r="S2727" s="31" t="s">
        <v>34</v>
      </c>
      <c r="T2727" s="31"/>
      <c r="U2727" s="169"/>
      <c r="V2727" s="150"/>
      <c r="W2727" s="141" t="str" cm="1">
        <f t="array" ref="W2727">IF(SUM(LEN(B2727:V2727))=0,"",IF(OR(OR(ISBLANK(F2727),SUM(LEN(C2727),LEN(D2727))=0),AND(NOT(E2727="Unknown"),ISBLANK(J2727)),AND(NOT(O2727="Unknown"),ISBLANK(R2727))),"Missing Information", INDEX(Table15[Entire Service Line Classification], MATCH(SUMIFS(Table15[Unique ID],Table15[System-Owned Portion],E2727,Table15[If Material Anything Other than "Lead" in Column E,Was Material Ever Previously Lead?],G2727,Table15[Customer-Owned Portion],O2727),Table15[Unique ID],0),0)))</f>
        <v>Non-lead</v>
      </c>
      <c r="X2727"/>
    </row>
    <row r="2728" spans="2:24" ht="30" x14ac:dyDescent="0.25">
      <c r="B2728" s="146">
        <v>79900664</v>
      </c>
      <c r="C2728" s="31" t="s">
        <v>2957</v>
      </c>
      <c r="D2728" s="31"/>
      <c r="E2728" s="44" t="s">
        <v>35</v>
      </c>
      <c r="F2728" s="43" t="s">
        <v>34</v>
      </c>
      <c r="G2728" s="84" t="s">
        <v>34</v>
      </c>
      <c r="H2728" s="31"/>
      <c r="I2728" s="31"/>
      <c r="J2728" s="84" t="s">
        <v>190</v>
      </c>
      <c r="K2728" s="31" t="s">
        <v>34</v>
      </c>
      <c r="L2728" s="31" t="s">
        <v>46</v>
      </c>
      <c r="M2728" s="169"/>
      <c r="N2728" s="148" t="s">
        <v>3033</v>
      </c>
      <c r="O2728" s="106" t="s">
        <v>35</v>
      </c>
      <c r="P2728" s="43">
        <v>2017</v>
      </c>
      <c r="Q2728" s="31">
        <v>1</v>
      </c>
      <c r="R2728" s="84" t="s">
        <v>188</v>
      </c>
      <c r="S2728" s="31" t="s">
        <v>34</v>
      </c>
      <c r="T2728" s="31"/>
      <c r="U2728" s="169"/>
      <c r="V2728" s="150"/>
      <c r="W2728" s="141" t="str" cm="1">
        <f t="array" ref="W2728">IF(SUM(LEN(B2728:V2728))=0,"",IF(OR(OR(ISBLANK(F2728),SUM(LEN(C2728),LEN(D2728))=0),AND(NOT(E2728="Unknown"),ISBLANK(J2728)),AND(NOT(O2728="Unknown"),ISBLANK(R2728))),"Missing Information", INDEX(Table15[Entire Service Line Classification], MATCH(SUMIFS(Table15[Unique ID],Table15[System-Owned Portion],E2728,Table15[If Material Anything Other than "Lead" in Column E,Was Material Ever Previously Lead?],G2728,Table15[Customer-Owned Portion],O2728),Table15[Unique ID],0),0)))</f>
        <v>Non-lead</v>
      </c>
      <c r="X2728"/>
    </row>
    <row r="2729" spans="2:24" ht="30" x14ac:dyDescent="0.25">
      <c r="B2729" s="146">
        <v>82538606</v>
      </c>
      <c r="C2729" s="31" t="s">
        <v>2958</v>
      </c>
      <c r="D2729" s="31"/>
      <c r="E2729" s="44" t="s">
        <v>35</v>
      </c>
      <c r="F2729" s="43" t="s">
        <v>34</v>
      </c>
      <c r="G2729" s="84" t="s">
        <v>34</v>
      </c>
      <c r="H2729" s="31"/>
      <c r="I2729" s="31"/>
      <c r="J2729" s="84" t="s">
        <v>190</v>
      </c>
      <c r="K2729" s="31" t="s">
        <v>34</v>
      </c>
      <c r="L2729" s="31" t="s">
        <v>46</v>
      </c>
      <c r="M2729" s="169"/>
      <c r="N2729" s="148" t="s">
        <v>3033</v>
      </c>
      <c r="O2729" s="106" t="s">
        <v>35</v>
      </c>
      <c r="P2729" s="43">
        <v>2017</v>
      </c>
      <c r="Q2729" s="31">
        <v>1</v>
      </c>
      <c r="R2729" s="84" t="s">
        <v>188</v>
      </c>
      <c r="S2729" s="31" t="s">
        <v>34</v>
      </c>
      <c r="T2729" s="31"/>
      <c r="U2729" s="169"/>
      <c r="V2729" s="150"/>
      <c r="W2729" s="141" t="str" cm="1">
        <f t="array" ref="W2729">IF(SUM(LEN(B2729:V2729))=0,"",IF(OR(OR(ISBLANK(F2729),SUM(LEN(C2729),LEN(D2729))=0),AND(NOT(E2729="Unknown"),ISBLANK(J2729)),AND(NOT(O2729="Unknown"),ISBLANK(R2729))),"Missing Information", INDEX(Table15[Entire Service Line Classification], MATCH(SUMIFS(Table15[Unique ID],Table15[System-Owned Portion],E2729,Table15[If Material Anything Other than "Lead" in Column E,Was Material Ever Previously Lead?],G2729,Table15[Customer-Owned Portion],O2729),Table15[Unique ID],0),0)))</f>
        <v>Non-lead</v>
      </c>
      <c r="X2729"/>
    </row>
    <row r="2730" spans="2:24" ht="30" x14ac:dyDescent="0.25">
      <c r="B2730" s="146">
        <v>53175991</v>
      </c>
      <c r="C2730" s="31" t="s">
        <v>2959</v>
      </c>
      <c r="D2730" s="31"/>
      <c r="E2730" s="44" t="s">
        <v>35</v>
      </c>
      <c r="F2730" s="43" t="s">
        <v>34</v>
      </c>
      <c r="G2730" s="84" t="s">
        <v>34</v>
      </c>
      <c r="H2730" s="31"/>
      <c r="I2730" s="31"/>
      <c r="J2730" s="84" t="s">
        <v>190</v>
      </c>
      <c r="K2730" s="31" t="s">
        <v>34</v>
      </c>
      <c r="L2730" s="31" t="s">
        <v>46</v>
      </c>
      <c r="M2730" s="169"/>
      <c r="N2730" s="148" t="s">
        <v>3033</v>
      </c>
      <c r="O2730" s="106" t="s">
        <v>35</v>
      </c>
      <c r="P2730" s="43">
        <v>2018</v>
      </c>
      <c r="Q2730" s="31">
        <v>1</v>
      </c>
      <c r="R2730" s="84" t="s">
        <v>188</v>
      </c>
      <c r="S2730" s="31" t="s">
        <v>34</v>
      </c>
      <c r="T2730" s="31"/>
      <c r="U2730" s="169"/>
      <c r="V2730" s="150"/>
      <c r="W2730" s="141" t="str" cm="1">
        <f t="array" ref="W2730">IF(SUM(LEN(B2730:V2730))=0,"",IF(OR(OR(ISBLANK(F2730),SUM(LEN(C2730),LEN(D2730))=0),AND(NOT(E2730="Unknown"),ISBLANK(J2730)),AND(NOT(O2730="Unknown"),ISBLANK(R2730))),"Missing Information", INDEX(Table15[Entire Service Line Classification], MATCH(SUMIFS(Table15[Unique ID],Table15[System-Owned Portion],E2730,Table15[If Material Anything Other than "Lead" in Column E,Was Material Ever Previously Lead?],G2730,Table15[Customer-Owned Portion],O2730),Table15[Unique ID],0),0)))</f>
        <v>Non-lead</v>
      </c>
      <c r="X2730"/>
    </row>
    <row r="2731" spans="2:24" ht="30" x14ac:dyDescent="0.25">
      <c r="B2731" s="146">
        <v>67765139</v>
      </c>
      <c r="C2731" s="31" t="s">
        <v>2960</v>
      </c>
      <c r="D2731" s="31"/>
      <c r="E2731" s="44" t="s">
        <v>35</v>
      </c>
      <c r="F2731" s="43" t="s">
        <v>34</v>
      </c>
      <c r="G2731" s="84" t="s">
        <v>34</v>
      </c>
      <c r="H2731" s="31"/>
      <c r="I2731" s="31"/>
      <c r="J2731" s="84" t="s">
        <v>190</v>
      </c>
      <c r="K2731" s="31" t="s">
        <v>34</v>
      </c>
      <c r="L2731" s="31" t="s">
        <v>46</v>
      </c>
      <c r="M2731" s="169"/>
      <c r="N2731" s="148" t="s">
        <v>3033</v>
      </c>
      <c r="O2731" s="106" t="s">
        <v>35</v>
      </c>
      <c r="P2731" s="43">
        <v>2018</v>
      </c>
      <c r="Q2731" s="31">
        <v>1</v>
      </c>
      <c r="R2731" s="84" t="s">
        <v>188</v>
      </c>
      <c r="S2731" s="31" t="s">
        <v>34</v>
      </c>
      <c r="T2731" s="31"/>
      <c r="U2731" s="169"/>
      <c r="V2731" s="150"/>
      <c r="W2731" s="141" t="str" cm="1">
        <f t="array" ref="W2731">IF(SUM(LEN(B2731:V2731))=0,"",IF(OR(OR(ISBLANK(F2731),SUM(LEN(C2731),LEN(D2731))=0),AND(NOT(E2731="Unknown"),ISBLANK(J2731)),AND(NOT(O2731="Unknown"),ISBLANK(R2731))),"Missing Information", INDEX(Table15[Entire Service Line Classification], MATCH(SUMIFS(Table15[Unique ID],Table15[System-Owned Portion],E2731,Table15[If Material Anything Other than "Lead" in Column E,Was Material Ever Previously Lead?],G2731,Table15[Customer-Owned Portion],O2731),Table15[Unique ID],0),0)))</f>
        <v>Non-lead</v>
      </c>
      <c r="X2731"/>
    </row>
    <row r="2732" spans="2:24" ht="30" x14ac:dyDescent="0.25">
      <c r="B2732" s="146">
        <v>82538623</v>
      </c>
      <c r="C2732" s="31" t="s">
        <v>2961</v>
      </c>
      <c r="D2732" s="31"/>
      <c r="E2732" s="44" t="s">
        <v>35</v>
      </c>
      <c r="F2732" s="43" t="s">
        <v>34</v>
      </c>
      <c r="G2732" s="84" t="s">
        <v>34</v>
      </c>
      <c r="H2732" s="31"/>
      <c r="I2732" s="31"/>
      <c r="J2732" s="84" t="s">
        <v>190</v>
      </c>
      <c r="K2732" s="31" t="s">
        <v>34</v>
      </c>
      <c r="L2732" s="31" t="s">
        <v>46</v>
      </c>
      <c r="M2732" s="169"/>
      <c r="N2732" s="148" t="s">
        <v>3033</v>
      </c>
      <c r="O2732" s="106" t="s">
        <v>35</v>
      </c>
      <c r="P2732" s="43">
        <v>2018</v>
      </c>
      <c r="Q2732" s="31">
        <v>1</v>
      </c>
      <c r="R2732" s="84" t="s">
        <v>188</v>
      </c>
      <c r="S2732" s="31" t="s">
        <v>34</v>
      </c>
      <c r="T2732" s="31"/>
      <c r="U2732" s="169"/>
      <c r="V2732" s="150"/>
      <c r="W2732" s="141" t="str" cm="1">
        <f t="array" ref="W2732">IF(SUM(LEN(B2732:V2732))=0,"",IF(OR(OR(ISBLANK(F2732),SUM(LEN(C2732),LEN(D2732))=0),AND(NOT(E2732="Unknown"),ISBLANK(J2732)),AND(NOT(O2732="Unknown"),ISBLANK(R2732))),"Missing Information", INDEX(Table15[Entire Service Line Classification], MATCH(SUMIFS(Table15[Unique ID],Table15[System-Owned Portion],E2732,Table15[If Material Anything Other than "Lead" in Column E,Was Material Ever Previously Lead?],G2732,Table15[Customer-Owned Portion],O2732),Table15[Unique ID],0),0)))</f>
        <v>Non-lead</v>
      </c>
      <c r="X2732"/>
    </row>
    <row r="2733" spans="2:24" ht="30" x14ac:dyDescent="0.25">
      <c r="B2733" s="146">
        <v>82538622</v>
      </c>
      <c r="C2733" s="31" t="s">
        <v>2962</v>
      </c>
      <c r="D2733" s="31"/>
      <c r="E2733" s="44" t="s">
        <v>35</v>
      </c>
      <c r="F2733" s="43" t="s">
        <v>34</v>
      </c>
      <c r="G2733" s="84" t="s">
        <v>34</v>
      </c>
      <c r="H2733" s="31"/>
      <c r="I2733" s="31"/>
      <c r="J2733" s="84" t="s">
        <v>190</v>
      </c>
      <c r="K2733" s="31" t="s">
        <v>34</v>
      </c>
      <c r="L2733" s="31" t="s">
        <v>46</v>
      </c>
      <c r="M2733" s="169"/>
      <c r="N2733" s="148" t="s">
        <v>3033</v>
      </c>
      <c r="O2733" s="106" t="s">
        <v>35</v>
      </c>
      <c r="P2733" s="43">
        <v>2018</v>
      </c>
      <c r="Q2733" s="31">
        <v>1</v>
      </c>
      <c r="R2733" s="84" t="s">
        <v>188</v>
      </c>
      <c r="S2733" s="31" t="s">
        <v>34</v>
      </c>
      <c r="T2733" s="31"/>
      <c r="U2733" s="169"/>
      <c r="V2733" s="150"/>
      <c r="W2733" s="141" t="str" cm="1">
        <f t="array" ref="W2733">IF(SUM(LEN(B2733:V2733))=0,"",IF(OR(OR(ISBLANK(F2733),SUM(LEN(C2733),LEN(D2733))=0),AND(NOT(E2733="Unknown"),ISBLANK(J2733)),AND(NOT(O2733="Unknown"),ISBLANK(R2733))),"Missing Information", INDEX(Table15[Entire Service Line Classification], MATCH(SUMIFS(Table15[Unique ID],Table15[System-Owned Portion],E2733,Table15[If Material Anything Other than "Lead" in Column E,Was Material Ever Previously Lead?],G2733,Table15[Customer-Owned Portion],O2733),Table15[Unique ID],0),0)))</f>
        <v>Non-lead</v>
      </c>
      <c r="X2733"/>
    </row>
    <row r="2734" spans="2:24" ht="30" x14ac:dyDescent="0.25">
      <c r="B2734" s="146">
        <v>79900668</v>
      </c>
      <c r="C2734" s="31" t="s">
        <v>2963</v>
      </c>
      <c r="D2734" s="31"/>
      <c r="E2734" s="44" t="s">
        <v>35</v>
      </c>
      <c r="F2734" s="43" t="s">
        <v>34</v>
      </c>
      <c r="G2734" s="84" t="s">
        <v>34</v>
      </c>
      <c r="H2734" s="31"/>
      <c r="I2734" s="31"/>
      <c r="J2734" s="84" t="s">
        <v>190</v>
      </c>
      <c r="K2734" s="31" t="s">
        <v>34</v>
      </c>
      <c r="L2734" s="31" t="s">
        <v>46</v>
      </c>
      <c r="M2734" s="169"/>
      <c r="N2734" s="148" t="s">
        <v>3033</v>
      </c>
      <c r="O2734" s="106" t="s">
        <v>35</v>
      </c>
      <c r="P2734" s="43">
        <v>2018</v>
      </c>
      <c r="Q2734" s="31">
        <v>1</v>
      </c>
      <c r="R2734" s="84" t="s">
        <v>188</v>
      </c>
      <c r="S2734" s="31" t="s">
        <v>34</v>
      </c>
      <c r="T2734" s="31"/>
      <c r="U2734" s="169"/>
      <c r="V2734" s="150"/>
      <c r="W2734" s="141" t="str" cm="1">
        <f t="array" ref="W2734">IF(SUM(LEN(B2734:V2734))=0,"",IF(OR(OR(ISBLANK(F2734),SUM(LEN(C2734),LEN(D2734))=0),AND(NOT(E2734="Unknown"),ISBLANK(J2734)),AND(NOT(O2734="Unknown"),ISBLANK(R2734))),"Missing Information", INDEX(Table15[Entire Service Line Classification], MATCH(SUMIFS(Table15[Unique ID],Table15[System-Owned Portion],E2734,Table15[If Material Anything Other than "Lead" in Column E,Was Material Ever Previously Lead?],G2734,Table15[Customer-Owned Portion],O2734),Table15[Unique ID],0),0)))</f>
        <v>Non-lead</v>
      </c>
      <c r="X2734"/>
    </row>
    <row r="2735" spans="2:24" ht="30" x14ac:dyDescent="0.25">
      <c r="B2735" s="146">
        <v>89107670</v>
      </c>
      <c r="C2735" s="31" t="s">
        <v>2964</v>
      </c>
      <c r="D2735" s="31"/>
      <c r="E2735" s="44" t="s">
        <v>35</v>
      </c>
      <c r="F2735" s="43" t="s">
        <v>34</v>
      </c>
      <c r="G2735" s="84" t="s">
        <v>34</v>
      </c>
      <c r="H2735" s="31"/>
      <c r="I2735" s="31"/>
      <c r="J2735" s="84" t="s">
        <v>190</v>
      </c>
      <c r="K2735" s="31" t="s">
        <v>34</v>
      </c>
      <c r="L2735" s="31" t="s">
        <v>46</v>
      </c>
      <c r="M2735" s="169"/>
      <c r="N2735" s="148" t="s">
        <v>3033</v>
      </c>
      <c r="O2735" s="106" t="s">
        <v>35</v>
      </c>
      <c r="P2735" s="43">
        <v>2018</v>
      </c>
      <c r="Q2735" s="31">
        <v>1</v>
      </c>
      <c r="R2735" s="84" t="s">
        <v>188</v>
      </c>
      <c r="S2735" s="31" t="s">
        <v>34</v>
      </c>
      <c r="T2735" s="31"/>
      <c r="U2735" s="169"/>
      <c r="V2735" s="150"/>
      <c r="W2735" s="141" t="str" cm="1">
        <f t="array" ref="W2735">IF(SUM(LEN(B2735:V2735))=0,"",IF(OR(OR(ISBLANK(F2735),SUM(LEN(C2735),LEN(D2735))=0),AND(NOT(E2735="Unknown"),ISBLANK(J2735)),AND(NOT(O2735="Unknown"),ISBLANK(R2735))),"Missing Information", INDEX(Table15[Entire Service Line Classification], MATCH(SUMIFS(Table15[Unique ID],Table15[System-Owned Portion],E2735,Table15[If Material Anything Other than "Lead" in Column E,Was Material Ever Previously Lead?],G2735,Table15[Customer-Owned Portion],O2735),Table15[Unique ID],0),0)))</f>
        <v>Non-lead</v>
      </c>
      <c r="X2735"/>
    </row>
    <row r="2736" spans="2:24" ht="30" x14ac:dyDescent="0.25">
      <c r="B2736" s="146">
        <v>52490098</v>
      </c>
      <c r="C2736" s="31" t="s">
        <v>2965</v>
      </c>
      <c r="D2736" s="31"/>
      <c r="E2736" s="44" t="s">
        <v>35</v>
      </c>
      <c r="F2736" s="43" t="s">
        <v>34</v>
      </c>
      <c r="G2736" s="84" t="s">
        <v>34</v>
      </c>
      <c r="H2736" s="31"/>
      <c r="I2736" s="31"/>
      <c r="J2736" s="84" t="s">
        <v>190</v>
      </c>
      <c r="K2736" s="31" t="s">
        <v>34</v>
      </c>
      <c r="L2736" s="31" t="s">
        <v>46</v>
      </c>
      <c r="M2736" s="169"/>
      <c r="N2736" s="148" t="s">
        <v>3033</v>
      </c>
      <c r="O2736" s="106" t="s">
        <v>35</v>
      </c>
      <c r="P2736" s="43">
        <v>2018</v>
      </c>
      <c r="Q2736" s="31">
        <v>1</v>
      </c>
      <c r="R2736" s="84" t="s">
        <v>188</v>
      </c>
      <c r="S2736" s="31" t="s">
        <v>34</v>
      </c>
      <c r="T2736" s="31"/>
      <c r="U2736" s="169"/>
      <c r="V2736" s="150"/>
      <c r="W2736" s="141" t="str" cm="1">
        <f t="array" ref="W2736">IF(SUM(LEN(B2736:V2736))=0,"",IF(OR(OR(ISBLANK(F2736),SUM(LEN(C2736),LEN(D2736))=0),AND(NOT(E2736="Unknown"),ISBLANK(J2736)),AND(NOT(O2736="Unknown"),ISBLANK(R2736))),"Missing Information", INDEX(Table15[Entire Service Line Classification], MATCH(SUMIFS(Table15[Unique ID],Table15[System-Owned Portion],E2736,Table15[If Material Anything Other than "Lead" in Column E,Was Material Ever Previously Lead?],G2736,Table15[Customer-Owned Portion],O2736),Table15[Unique ID],0),0)))</f>
        <v>Non-lead</v>
      </c>
      <c r="X2736"/>
    </row>
    <row r="2737" spans="2:24" ht="30" x14ac:dyDescent="0.25">
      <c r="B2737" s="146">
        <v>67765137</v>
      </c>
      <c r="C2737" s="31" t="s">
        <v>2966</v>
      </c>
      <c r="D2737" s="31"/>
      <c r="E2737" s="44" t="s">
        <v>35</v>
      </c>
      <c r="F2737" s="43" t="s">
        <v>34</v>
      </c>
      <c r="G2737" s="84" t="s">
        <v>34</v>
      </c>
      <c r="H2737" s="31"/>
      <c r="I2737" s="31"/>
      <c r="J2737" s="84" t="s">
        <v>190</v>
      </c>
      <c r="K2737" s="31" t="s">
        <v>34</v>
      </c>
      <c r="L2737" s="31" t="s">
        <v>46</v>
      </c>
      <c r="M2737" s="169"/>
      <c r="N2737" s="148" t="s">
        <v>3033</v>
      </c>
      <c r="O2737" s="106" t="s">
        <v>35</v>
      </c>
      <c r="P2737" s="43">
        <v>2018</v>
      </c>
      <c r="Q2737" s="31">
        <v>1</v>
      </c>
      <c r="R2737" s="84" t="s">
        <v>188</v>
      </c>
      <c r="S2737" s="31" t="s">
        <v>34</v>
      </c>
      <c r="T2737" s="31"/>
      <c r="U2737" s="169"/>
      <c r="V2737" s="150"/>
      <c r="W2737" s="141" t="str" cm="1">
        <f t="array" ref="W2737">IF(SUM(LEN(B2737:V2737))=0,"",IF(OR(OR(ISBLANK(F2737),SUM(LEN(C2737),LEN(D2737))=0),AND(NOT(E2737="Unknown"),ISBLANK(J2737)),AND(NOT(O2737="Unknown"),ISBLANK(R2737))),"Missing Information", INDEX(Table15[Entire Service Line Classification], MATCH(SUMIFS(Table15[Unique ID],Table15[System-Owned Portion],E2737,Table15[If Material Anything Other than "Lead" in Column E,Was Material Ever Previously Lead?],G2737,Table15[Customer-Owned Portion],O2737),Table15[Unique ID],0),0)))</f>
        <v>Non-lead</v>
      </c>
      <c r="X2737"/>
    </row>
    <row r="2738" spans="2:24" ht="30" x14ac:dyDescent="0.25">
      <c r="B2738" s="146">
        <v>89107680</v>
      </c>
      <c r="C2738" s="31" t="s">
        <v>2967</v>
      </c>
      <c r="D2738" s="31"/>
      <c r="E2738" s="44" t="s">
        <v>35</v>
      </c>
      <c r="F2738" s="43" t="s">
        <v>34</v>
      </c>
      <c r="G2738" s="84" t="s">
        <v>34</v>
      </c>
      <c r="H2738" s="31"/>
      <c r="I2738" s="31"/>
      <c r="J2738" s="84" t="s">
        <v>190</v>
      </c>
      <c r="K2738" s="31" t="s">
        <v>34</v>
      </c>
      <c r="L2738" s="31" t="s">
        <v>46</v>
      </c>
      <c r="M2738" s="169"/>
      <c r="N2738" s="148" t="s">
        <v>3033</v>
      </c>
      <c r="O2738" s="106" t="s">
        <v>35</v>
      </c>
      <c r="P2738" s="43">
        <v>2019</v>
      </c>
      <c r="Q2738" s="31">
        <v>1</v>
      </c>
      <c r="R2738" s="84" t="s">
        <v>188</v>
      </c>
      <c r="S2738" s="31" t="s">
        <v>34</v>
      </c>
      <c r="T2738" s="31"/>
      <c r="U2738" s="169"/>
      <c r="V2738" s="150"/>
      <c r="W2738" s="141" t="str" cm="1">
        <f t="array" ref="W2738">IF(SUM(LEN(B2738:V2738))=0,"",IF(OR(OR(ISBLANK(F2738),SUM(LEN(C2738),LEN(D2738))=0),AND(NOT(E2738="Unknown"),ISBLANK(J2738)),AND(NOT(O2738="Unknown"),ISBLANK(R2738))),"Missing Information", INDEX(Table15[Entire Service Line Classification], MATCH(SUMIFS(Table15[Unique ID],Table15[System-Owned Portion],E2738,Table15[If Material Anything Other than "Lead" in Column E,Was Material Ever Previously Lead?],G2738,Table15[Customer-Owned Portion],O2738),Table15[Unique ID],0),0)))</f>
        <v>Non-lead</v>
      </c>
      <c r="X2738"/>
    </row>
    <row r="2739" spans="2:24" ht="30" x14ac:dyDescent="0.25">
      <c r="B2739" s="146">
        <v>82538611</v>
      </c>
      <c r="C2739" s="31" t="s">
        <v>2968</v>
      </c>
      <c r="D2739" s="31"/>
      <c r="E2739" s="44" t="s">
        <v>35</v>
      </c>
      <c r="F2739" s="43" t="s">
        <v>34</v>
      </c>
      <c r="G2739" s="84" t="s">
        <v>34</v>
      </c>
      <c r="H2739" s="31"/>
      <c r="I2739" s="31"/>
      <c r="J2739" s="84" t="s">
        <v>190</v>
      </c>
      <c r="K2739" s="31" t="s">
        <v>34</v>
      </c>
      <c r="L2739" s="31" t="s">
        <v>46</v>
      </c>
      <c r="M2739" s="169"/>
      <c r="N2739" s="148" t="s">
        <v>3033</v>
      </c>
      <c r="O2739" s="106" t="s">
        <v>35</v>
      </c>
      <c r="P2739" s="43">
        <v>2019</v>
      </c>
      <c r="Q2739" s="31">
        <v>1</v>
      </c>
      <c r="R2739" s="84" t="s">
        <v>188</v>
      </c>
      <c r="S2739" s="31" t="s">
        <v>34</v>
      </c>
      <c r="T2739" s="31"/>
      <c r="U2739" s="169"/>
      <c r="V2739" s="150"/>
      <c r="W2739" s="141" t="str" cm="1">
        <f t="array" ref="W2739">IF(SUM(LEN(B2739:V2739))=0,"",IF(OR(OR(ISBLANK(F2739),SUM(LEN(C2739),LEN(D2739))=0),AND(NOT(E2739="Unknown"),ISBLANK(J2739)),AND(NOT(O2739="Unknown"),ISBLANK(R2739))),"Missing Information", INDEX(Table15[Entire Service Line Classification], MATCH(SUMIFS(Table15[Unique ID],Table15[System-Owned Portion],E2739,Table15[If Material Anything Other than "Lead" in Column E,Was Material Ever Previously Lead?],G2739,Table15[Customer-Owned Portion],O2739),Table15[Unique ID],0),0)))</f>
        <v>Non-lead</v>
      </c>
      <c r="X2739"/>
    </row>
    <row r="2740" spans="2:24" ht="30" x14ac:dyDescent="0.25">
      <c r="B2740" s="146">
        <v>84758987</v>
      </c>
      <c r="C2740" s="31" t="s">
        <v>2969</v>
      </c>
      <c r="D2740" s="31"/>
      <c r="E2740" s="44" t="s">
        <v>35</v>
      </c>
      <c r="F2740" s="43" t="s">
        <v>34</v>
      </c>
      <c r="G2740" s="84" t="s">
        <v>34</v>
      </c>
      <c r="H2740" s="31"/>
      <c r="I2740" s="31"/>
      <c r="J2740" s="84" t="s">
        <v>190</v>
      </c>
      <c r="K2740" s="31" t="s">
        <v>34</v>
      </c>
      <c r="L2740" s="31" t="s">
        <v>46</v>
      </c>
      <c r="M2740" s="169"/>
      <c r="N2740" s="148" t="s">
        <v>3033</v>
      </c>
      <c r="O2740" s="106" t="s">
        <v>35</v>
      </c>
      <c r="P2740" s="43">
        <v>2019</v>
      </c>
      <c r="Q2740" s="31">
        <v>1</v>
      </c>
      <c r="R2740" s="84" t="s">
        <v>188</v>
      </c>
      <c r="S2740" s="31" t="s">
        <v>34</v>
      </c>
      <c r="T2740" s="31"/>
      <c r="U2740" s="169"/>
      <c r="V2740" s="150"/>
      <c r="W2740" s="141" t="str" cm="1">
        <f t="array" ref="W2740">IF(SUM(LEN(B2740:V2740))=0,"",IF(OR(OR(ISBLANK(F2740),SUM(LEN(C2740),LEN(D2740))=0),AND(NOT(E2740="Unknown"),ISBLANK(J2740)),AND(NOT(O2740="Unknown"),ISBLANK(R2740))),"Missing Information", INDEX(Table15[Entire Service Line Classification], MATCH(SUMIFS(Table15[Unique ID],Table15[System-Owned Portion],E2740,Table15[If Material Anything Other than "Lead" in Column E,Was Material Ever Previously Lead?],G2740,Table15[Customer-Owned Portion],O2740),Table15[Unique ID],0),0)))</f>
        <v>Non-lead</v>
      </c>
      <c r="X2740"/>
    </row>
    <row r="2741" spans="2:24" ht="30" x14ac:dyDescent="0.25">
      <c r="B2741" s="146">
        <v>89017867</v>
      </c>
      <c r="C2741" s="31" t="s">
        <v>2970</v>
      </c>
      <c r="D2741" s="31"/>
      <c r="E2741" s="44" t="s">
        <v>35</v>
      </c>
      <c r="F2741" s="43" t="s">
        <v>34</v>
      </c>
      <c r="G2741" s="84" t="s">
        <v>34</v>
      </c>
      <c r="H2741" s="31"/>
      <c r="I2741" s="31"/>
      <c r="J2741" s="84" t="s">
        <v>190</v>
      </c>
      <c r="K2741" s="31" t="s">
        <v>34</v>
      </c>
      <c r="L2741" s="31" t="s">
        <v>46</v>
      </c>
      <c r="M2741" s="169"/>
      <c r="N2741" s="148" t="s">
        <v>3033</v>
      </c>
      <c r="O2741" s="106" t="s">
        <v>35</v>
      </c>
      <c r="P2741" s="43">
        <v>2019</v>
      </c>
      <c r="Q2741" s="31">
        <v>1</v>
      </c>
      <c r="R2741" s="84" t="s">
        <v>188</v>
      </c>
      <c r="S2741" s="31" t="s">
        <v>34</v>
      </c>
      <c r="T2741" s="31"/>
      <c r="U2741" s="169"/>
      <c r="V2741" s="150"/>
      <c r="W2741" s="141" t="str" cm="1">
        <f t="array" ref="W2741">IF(SUM(LEN(B2741:V2741))=0,"",IF(OR(OR(ISBLANK(F2741),SUM(LEN(C2741),LEN(D2741))=0),AND(NOT(E2741="Unknown"),ISBLANK(J2741)),AND(NOT(O2741="Unknown"),ISBLANK(R2741))),"Missing Information", INDEX(Table15[Entire Service Line Classification], MATCH(SUMIFS(Table15[Unique ID],Table15[System-Owned Portion],E2741,Table15[If Material Anything Other than "Lead" in Column E,Was Material Ever Previously Lead?],G2741,Table15[Customer-Owned Portion],O2741),Table15[Unique ID],0),0)))</f>
        <v>Non-lead</v>
      </c>
      <c r="X2741"/>
    </row>
    <row r="2742" spans="2:24" ht="30" x14ac:dyDescent="0.25">
      <c r="B2742" s="146">
        <v>82538586</v>
      </c>
      <c r="C2742" s="31" t="s">
        <v>2971</v>
      </c>
      <c r="D2742" s="31"/>
      <c r="E2742" s="44" t="s">
        <v>35</v>
      </c>
      <c r="F2742" s="43" t="s">
        <v>34</v>
      </c>
      <c r="G2742" s="84" t="s">
        <v>34</v>
      </c>
      <c r="H2742" s="31"/>
      <c r="I2742" s="31"/>
      <c r="J2742" s="84" t="s">
        <v>190</v>
      </c>
      <c r="K2742" s="31" t="s">
        <v>34</v>
      </c>
      <c r="L2742" s="31" t="s">
        <v>46</v>
      </c>
      <c r="M2742" s="169"/>
      <c r="N2742" s="148" t="s">
        <v>3033</v>
      </c>
      <c r="O2742" s="106" t="s">
        <v>35</v>
      </c>
      <c r="P2742" s="43">
        <v>2019</v>
      </c>
      <c r="Q2742" s="31">
        <v>1</v>
      </c>
      <c r="R2742" s="84" t="s">
        <v>188</v>
      </c>
      <c r="S2742" s="31" t="s">
        <v>34</v>
      </c>
      <c r="T2742" s="31"/>
      <c r="U2742" s="169"/>
      <c r="V2742" s="150"/>
      <c r="W2742" s="141" t="str" cm="1">
        <f t="array" ref="W2742">IF(SUM(LEN(B2742:V2742))=0,"",IF(OR(OR(ISBLANK(F2742),SUM(LEN(C2742),LEN(D2742))=0),AND(NOT(E2742="Unknown"),ISBLANK(J2742)),AND(NOT(O2742="Unknown"),ISBLANK(R2742))),"Missing Information", INDEX(Table15[Entire Service Line Classification], MATCH(SUMIFS(Table15[Unique ID],Table15[System-Owned Portion],E2742,Table15[If Material Anything Other than "Lead" in Column E,Was Material Ever Previously Lead?],G2742,Table15[Customer-Owned Portion],O2742),Table15[Unique ID],0),0)))</f>
        <v>Non-lead</v>
      </c>
      <c r="X2742"/>
    </row>
    <row r="2743" spans="2:24" ht="30" x14ac:dyDescent="0.25">
      <c r="B2743" s="146">
        <v>86503323</v>
      </c>
      <c r="C2743" s="31" t="s">
        <v>2972</v>
      </c>
      <c r="D2743" s="31"/>
      <c r="E2743" s="44" t="s">
        <v>35</v>
      </c>
      <c r="F2743" s="43" t="s">
        <v>34</v>
      </c>
      <c r="G2743" s="84" t="s">
        <v>34</v>
      </c>
      <c r="H2743" s="31"/>
      <c r="I2743" s="31"/>
      <c r="J2743" s="84" t="s">
        <v>190</v>
      </c>
      <c r="K2743" s="31" t="s">
        <v>34</v>
      </c>
      <c r="L2743" s="31" t="s">
        <v>46</v>
      </c>
      <c r="M2743" s="169"/>
      <c r="N2743" s="148" t="s">
        <v>3033</v>
      </c>
      <c r="O2743" s="106" t="s">
        <v>35</v>
      </c>
      <c r="P2743" s="43">
        <v>2019</v>
      </c>
      <c r="Q2743" s="31">
        <v>1</v>
      </c>
      <c r="R2743" s="84" t="s">
        <v>188</v>
      </c>
      <c r="S2743" s="31" t="s">
        <v>34</v>
      </c>
      <c r="T2743" s="31"/>
      <c r="U2743" s="169"/>
      <c r="V2743" s="150"/>
      <c r="W2743" s="141" t="str" cm="1">
        <f t="array" ref="W2743">IF(SUM(LEN(B2743:V2743))=0,"",IF(OR(OR(ISBLANK(F2743),SUM(LEN(C2743),LEN(D2743))=0),AND(NOT(E2743="Unknown"),ISBLANK(J2743)),AND(NOT(O2743="Unknown"),ISBLANK(R2743))),"Missing Information", INDEX(Table15[Entire Service Line Classification], MATCH(SUMIFS(Table15[Unique ID],Table15[System-Owned Portion],E2743,Table15[If Material Anything Other than "Lead" in Column E,Was Material Ever Previously Lead?],G2743,Table15[Customer-Owned Portion],O2743),Table15[Unique ID],0),0)))</f>
        <v>Non-lead</v>
      </c>
      <c r="X2743"/>
    </row>
    <row r="2744" spans="2:24" ht="30" x14ac:dyDescent="0.25">
      <c r="B2744" s="146">
        <v>84758988</v>
      </c>
      <c r="C2744" s="31" t="s">
        <v>2973</v>
      </c>
      <c r="D2744" s="31"/>
      <c r="E2744" s="44" t="s">
        <v>35</v>
      </c>
      <c r="F2744" s="43" t="s">
        <v>34</v>
      </c>
      <c r="G2744" s="84" t="s">
        <v>34</v>
      </c>
      <c r="H2744" s="31"/>
      <c r="I2744" s="31"/>
      <c r="J2744" s="84" t="s">
        <v>190</v>
      </c>
      <c r="K2744" s="31" t="s">
        <v>34</v>
      </c>
      <c r="L2744" s="31" t="s">
        <v>46</v>
      </c>
      <c r="M2744" s="169"/>
      <c r="N2744" s="148" t="s">
        <v>3033</v>
      </c>
      <c r="O2744" s="106" t="s">
        <v>35</v>
      </c>
      <c r="P2744" s="43">
        <v>2019</v>
      </c>
      <c r="Q2744" s="31">
        <v>1</v>
      </c>
      <c r="R2744" s="84" t="s">
        <v>188</v>
      </c>
      <c r="S2744" s="31" t="s">
        <v>34</v>
      </c>
      <c r="T2744" s="31"/>
      <c r="U2744" s="169"/>
      <c r="V2744" s="150"/>
      <c r="W2744" s="141" t="str" cm="1">
        <f t="array" ref="W2744">IF(SUM(LEN(B2744:V2744))=0,"",IF(OR(OR(ISBLANK(F2744),SUM(LEN(C2744),LEN(D2744))=0),AND(NOT(E2744="Unknown"),ISBLANK(J2744)),AND(NOT(O2744="Unknown"),ISBLANK(R2744))),"Missing Information", INDEX(Table15[Entire Service Line Classification], MATCH(SUMIFS(Table15[Unique ID],Table15[System-Owned Portion],E2744,Table15[If Material Anything Other than "Lead" in Column E,Was Material Ever Previously Lead?],G2744,Table15[Customer-Owned Portion],O2744),Table15[Unique ID],0),0)))</f>
        <v>Non-lead</v>
      </c>
      <c r="X2744"/>
    </row>
    <row r="2745" spans="2:24" ht="30" x14ac:dyDescent="0.25">
      <c r="B2745" s="146">
        <v>84758996</v>
      </c>
      <c r="C2745" s="31" t="s">
        <v>2974</v>
      </c>
      <c r="D2745" s="31"/>
      <c r="E2745" s="44" t="s">
        <v>35</v>
      </c>
      <c r="F2745" s="43" t="s">
        <v>34</v>
      </c>
      <c r="G2745" s="84" t="s">
        <v>34</v>
      </c>
      <c r="H2745" s="31"/>
      <c r="I2745" s="31"/>
      <c r="J2745" s="84" t="s">
        <v>190</v>
      </c>
      <c r="K2745" s="31" t="s">
        <v>34</v>
      </c>
      <c r="L2745" s="31" t="s">
        <v>46</v>
      </c>
      <c r="M2745" s="169"/>
      <c r="N2745" s="148" t="s">
        <v>3033</v>
      </c>
      <c r="O2745" s="106" t="s">
        <v>35</v>
      </c>
      <c r="P2745" s="43">
        <v>2019</v>
      </c>
      <c r="Q2745" s="31">
        <v>1</v>
      </c>
      <c r="R2745" s="84" t="s">
        <v>188</v>
      </c>
      <c r="S2745" s="31" t="s">
        <v>34</v>
      </c>
      <c r="T2745" s="31"/>
      <c r="U2745" s="169"/>
      <c r="V2745" s="150"/>
      <c r="W2745" s="141" t="str" cm="1">
        <f t="array" ref="W2745">IF(SUM(LEN(B2745:V2745))=0,"",IF(OR(OR(ISBLANK(F2745),SUM(LEN(C2745),LEN(D2745))=0),AND(NOT(E2745="Unknown"),ISBLANK(J2745)),AND(NOT(O2745="Unknown"),ISBLANK(R2745))),"Missing Information", INDEX(Table15[Entire Service Line Classification], MATCH(SUMIFS(Table15[Unique ID],Table15[System-Owned Portion],E2745,Table15[If Material Anything Other than "Lead" in Column E,Was Material Ever Previously Lead?],G2745,Table15[Customer-Owned Portion],O2745),Table15[Unique ID],0),0)))</f>
        <v>Non-lead</v>
      </c>
      <c r="X2745"/>
    </row>
    <row r="2746" spans="2:24" ht="30" x14ac:dyDescent="0.25">
      <c r="B2746" s="146">
        <v>63484686</v>
      </c>
      <c r="C2746" s="31" t="s">
        <v>2975</v>
      </c>
      <c r="D2746" s="31"/>
      <c r="E2746" s="44" t="s">
        <v>35</v>
      </c>
      <c r="F2746" s="43" t="s">
        <v>34</v>
      </c>
      <c r="G2746" s="84" t="s">
        <v>34</v>
      </c>
      <c r="H2746" s="31"/>
      <c r="I2746" s="31"/>
      <c r="J2746" s="84" t="s">
        <v>190</v>
      </c>
      <c r="K2746" s="31" t="s">
        <v>34</v>
      </c>
      <c r="L2746" s="31" t="s">
        <v>46</v>
      </c>
      <c r="M2746" s="169"/>
      <c r="N2746" s="148" t="s">
        <v>3033</v>
      </c>
      <c r="O2746" s="106" t="s">
        <v>35</v>
      </c>
      <c r="P2746" s="43">
        <v>2019</v>
      </c>
      <c r="Q2746" s="31">
        <v>1</v>
      </c>
      <c r="R2746" s="84" t="s">
        <v>188</v>
      </c>
      <c r="S2746" s="31" t="s">
        <v>34</v>
      </c>
      <c r="T2746" s="31"/>
      <c r="U2746" s="169"/>
      <c r="V2746" s="150"/>
      <c r="W2746" s="141" t="str" cm="1">
        <f t="array" ref="W2746">IF(SUM(LEN(B2746:V2746))=0,"",IF(OR(OR(ISBLANK(F2746),SUM(LEN(C2746),LEN(D2746))=0),AND(NOT(E2746="Unknown"),ISBLANK(J2746)),AND(NOT(O2746="Unknown"),ISBLANK(R2746))),"Missing Information", INDEX(Table15[Entire Service Line Classification], MATCH(SUMIFS(Table15[Unique ID],Table15[System-Owned Portion],E2746,Table15[If Material Anything Other than "Lead" in Column E,Was Material Ever Previously Lead?],G2746,Table15[Customer-Owned Portion],O2746),Table15[Unique ID],0),0)))</f>
        <v>Non-lead</v>
      </c>
      <c r="X2746"/>
    </row>
    <row r="2747" spans="2:24" ht="30" x14ac:dyDescent="0.25">
      <c r="B2747" s="146">
        <v>46250663</v>
      </c>
      <c r="C2747" s="31" t="s">
        <v>2976</v>
      </c>
      <c r="D2747" s="31"/>
      <c r="E2747" s="44" t="s">
        <v>35</v>
      </c>
      <c r="F2747" s="43" t="s">
        <v>34</v>
      </c>
      <c r="G2747" s="84" t="s">
        <v>34</v>
      </c>
      <c r="H2747" s="31"/>
      <c r="I2747" s="31"/>
      <c r="J2747" s="84" t="s">
        <v>190</v>
      </c>
      <c r="K2747" s="31" t="s">
        <v>34</v>
      </c>
      <c r="L2747" s="31" t="s">
        <v>46</v>
      </c>
      <c r="M2747" s="169"/>
      <c r="N2747" s="148" t="s">
        <v>3033</v>
      </c>
      <c r="O2747" s="106" t="s">
        <v>35</v>
      </c>
      <c r="P2747" s="43">
        <v>2019</v>
      </c>
      <c r="Q2747" s="31">
        <v>1</v>
      </c>
      <c r="R2747" s="84" t="s">
        <v>188</v>
      </c>
      <c r="S2747" s="31" t="s">
        <v>34</v>
      </c>
      <c r="T2747" s="31"/>
      <c r="U2747" s="169"/>
      <c r="V2747" s="150"/>
      <c r="W2747" s="141" t="str" cm="1">
        <f t="array" ref="W2747">IF(SUM(LEN(B2747:V2747))=0,"",IF(OR(OR(ISBLANK(F2747),SUM(LEN(C2747),LEN(D2747))=0),AND(NOT(E2747="Unknown"),ISBLANK(J2747)),AND(NOT(O2747="Unknown"),ISBLANK(R2747))),"Missing Information", INDEX(Table15[Entire Service Line Classification], MATCH(SUMIFS(Table15[Unique ID],Table15[System-Owned Portion],E2747,Table15[If Material Anything Other than "Lead" in Column E,Was Material Ever Previously Lead?],G2747,Table15[Customer-Owned Portion],O2747),Table15[Unique ID],0),0)))</f>
        <v>Non-lead</v>
      </c>
      <c r="X2747"/>
    </row>
    <row r="2748" spans="2:24" ht="30" x14ac:dyDescent="0.25">
      <c r="B2748" s="146">
        <v>62340060</v>
      </c>
      <c r="C2748" s="31" t="s">
        <v>2977</v>
      </c>
      <c r="D2748" s="31"/>
      <c r="E2748" s="44" t="s">
        <v>35</v>
      </c>
      <c r="F2748" s="43" t="s">
        <v>34</v>
      </c>
      <c r="G2748" s="84" t="s">
        <v>34</v>
      </c>
      <c r="H2748" s="31"/>
      <c r="I2748" s="31"/>
      <c r="J2748" s="84" t="s">
        <v>190</v>
      </c>
      <c r="K2748" s="31" t="s">
        <v>34</v>
      </c>
      <c r="L2748" s="31" t="s">
        <v>46</v>
      </c>
      <c r="M2748" s="169"/>
      <c r="N2748" s="148" t="s">
        <v>3033</v>
      </c>
      <c r="O2748" s="106" t="s">
        <v>35</v>
      </c>
      <c r="P2748" s="43">
        <v>2019</v>
      </c>
      <c r="Q2748" s="31">
        <v>1</v>
      </c>
      <c r="R2748" s="84" t="s">
        <v>188</v>
      </c>
      <c r="S2748" s="31" t="s">
        <v>34</v>
      </c>
      <c r="T2748" s="31"/>
      <c r="U2748" s="169"/>
      <c r="V2748" s="150"/>
      <c r="W2748" s="141" t="str" cm="1">
        <f t="array" ref="W2748">IF(SUM(LEN(B2748:V2748))=0,"",IF(OR(OR(ISBLANK(F2748),SUM(LEN(C2748),LEN(D2748))=0),AND(NOT(E2748="Unknown"),ISBLANK(J2748)),AND(NOT(O2748="Unknown"),ISBLANK(R2748))),"Missing Information", INDEX(Table15[Entire Service Line Classification], MATCH(SUMIFS(Table15[Unique ID],Table15[System-Owned Portion],E2748,Table15[If Material Anything Other than "Lead" in Column E,Was Material Ever Previously Lead?],G2748,Table15[Customer-Owned Portion],O2748),Table15[Unique ID],0),0)))</f>
        <v>Non-lead</v>
      </c>
      <c r="X2748"/>
    </row>
    <row r="2749" spans="2:24" ht="30" x14ac:dyDescent="0.25">
      <c r="B2749" s="146">
        <v>52490149</v>
      </c>
      <c r="C2749" s="31" t="s">
        <v>2978</v>
      </c>
      <c r="D2749" s="31"/>
      <c r="E2749" s="44" t="s">
        <v>35</v>
      </c>
      <c r="F2749" s="43" t="s">
        <v>34</v>
      </c>
      <c r="G2749" s="84" t="s">
        <v>34</v>
      </c>
      <c r="H2749" s="31"/>
      <c r="I2749" s="31"/>
      <c r="J2749" s="84" t="s">
        <v>190</v>
      </c>
      <c r="K2749" s="31" t="s">
        <v>34</v>
      </c>
      <c r="L2749" s="31" t="s">
        <v>46</v>
      </c>
      <c r="M2749" s="169"/>
      <c r="N2749" s="148" t="s">
        <v>3033</v>
      </c>
      <c r="O2749" s="106" t="s">
        <v>35</v>
      </c>
      <c r="P2749" s="43">
        <v>2019</v>
      </c>
      <c r="Q2749" s="31">
        <v>1</v>
      </c>
      <c r="R2749" s="84" t="s">
        <v>188</v>
      </c>
      <c r="S2749" s="31" t="s">
        <v>34</v>
      </c>
      <c r="T2749" s="31"/>
      <c r="U2749" s="169"/>
      <c r="V2749" s="150"/>
      <c r="W2749" s="141" t="str" cm="1">
        <f t="array" ref="W2749">IF(SUM(LEN(B2749:V2749))=0,"",IF(OR(OR(ISBLANK(F2749),SUM(LEN(C2749),LEN(D2749))=0),AND(NOT(E2749="Unknown"),ISBLANK(J2749)),AND(NOT(O2749="Unknown"),ISBLANK(R2749))),"Missing Information", INDEX(Table15[Entire Service Line Classification], MATCH(SUMIFS(Table15[Unique ID],Table15[System-Owned Portion],E2749,Table15[If Material Anything Other than "Lead" in Column E,Was Material Ever Previously Lead?],G2749,Table15[Customer-Owned Portion],O2749),Table15[Unique ID],0),0)))</f>
        <v>Non-lead</v>
      </c>
      <c r="X2749"/>
    </row>
    <row r="2750" spans="2:24" ht="30" x14ac:dyDescent="0.25">
      <c r="B2750" s="146">
        <v>51145732</v>
      </c>
      <c r="C2750" s="31" t="s">
        <v>2979</v>
      </c>
      <c r="D2750" s="31"/>
      <c r="E2750" s="44" t="s">
        <v>35</v>
      </c>
      <c r="F2750" s="43" t="s">
        <v>34</v>
      </c>
      <c r="G2750" s="84" t="s">
        <v>34</v>
      </c>
      <c r="H2750" s="31"/>
      <c r="I2750" s="31"/>
      <c r="J2750" s="84" t="s">
        <v>190</v>
      </c>
      <c r="K2750" s="31" t="s">
        <v>34</v>
      </c>
      <c r="L2750" s="31" t="s">
        <v>46</v>
      </c>
      <c r="M2750" s="169"/>
      <c r="N2750" s="148" t="s">
        <v>3033</v>
      </c>
      <c r="O2750" s="106" t="s">
        <v>35</v>
      </c>
      <c r="P2750" s="43">
        <v>2019</v>
      </c>
      <c r="Q2750" s="31">
        <v>1</v>
      </c>
      <c r="R2750" s="84" t="s">
        <v>188</v>
      </c>
      <c r="S2750" s="31" t="s">
        <v>34</v>
      </c>
      <c r="T2750" s="31"/>
      <c r="U2750" s="169"/>
      <c r="V2750" s="150"/>
      <c r="W2750" s="141" t="str" cm="1">
        <f t="array" ref="W2750">IF(SUM(LEN(B2750:V2750))=0,"",IF(OR(OR(ISBLANK(F2750),SUM(LEN(C2750),LEN(D2750))=0),AND(NOT(E2750="Unknown"),ISBLANK(J2750)),AND(NOT(O2750="Unknown"),ISBLANK(R2750))),"Missing Information", INDEX(Table15[Entire Service Line Classification], MATCH(SUMIFS(Table15[Unique ID],Table15[System-Owned Portion],E2750,Table15[If Material Anything Other than "Lead" in Column E,Was Material Ever Previously Lead?],G2750,Table15[Customer-Owned Portion],O2750),Table15[Unique ID],0),0)))</f>
        <v>Non-lead</v>
      </c>
      <c r="X2750"/>
    </row>
    <row r="2751" spans="2:24" ht="30" x14ac:dyDescent="0.25">
      <c r="B2751" s="146">
        <v>54336466</v>
      </c>
      <c r="C2751" s="31" t="s">
        <v>2980</v>
      </c>
      <c r="D2751" s="31"/>
      <c r="E2751" s="44" t="s">
        <v>35</v>
      </c>
      <c r="F2751" s="43" t="s">
        <v>34</v>
      </c>
      <c r="G2751" s="84" t="s">
        <v>34</v>
      </c>
      <c r="H2751" s="31"/>
      <c r="I2751" s="31"/>
      <c r="J2751" s="84" t="s">
        <v>190</v>
      </c>
      <c r="K2751" s="31" t="s">
        <v>34</v>
      </c>
      <c r="L2751" s="31" t="s">
        <v>46</v>
      </c>
      <c r="M2751" s="169"/>
      <c r="N2751" s="148" t="s">
        <v>3033</v>
      </c>
      <c r="O2751" s="106" t="s">
        <v>35</v>
      </c>
      <c r="P2751" s="43">
        <v>2019</v>
      </c>
      <c r="Q2751" s="31">
        <v>1</v>
      </c>
      <c r="R2751" s="84" t="s">
        <v>188</v>
      </c>
      <c r="S2751" s="31" t="s">
        <v>34</v>
      </c>
      <c r="T2751" s="31"/>
      <c r="U2751" s="169"/>
      <c r="V2751" s="150"/>
      <c r="W2751" s="141" t="str" cm="1">
        <f t="array" ref="W2751">IF(SUM(LEN(B2751:V2751))=0,"",IF(OR(OR(ISBLANK(F2751),SUM(LEN(C2751),LEN(D2751))=0),AND(NOT(E2751="Unknown"),ISBLANK(J2751)),AND(NOT(O2751="Unknown"),ISBLANK(R2751))),"Missing Information", INDEX(Table15[Entire Service Line Classification], MATCH(SUMIFS(Table15[Unique ID],Table15[System-Owned Portion],E2751,Table15[If Material Anything Other than "Lead" in Column E,Was Material Ever Previously Lead?],G2751,Table15[Customer-Owned Portion],O2751),Table15[Unique ID],0),0)))</f>
        <v>Non-lead</v>
      </c>
      <c r="X2751"/>
    </row>
    <row r="2752" spans="2:24" ht="30" x14ac:dyDescent="0.25">
      <c r="B2752" s="146">
        <v>84758979</v>
      </c>
      <c r="C2752" s="31" t="s">
        <v>2981</v>
      </c>
      <c r="D2752" s="31"/>
      <c r="E2752" s="44" t="s">
        <v>35</v>
      </c>
      <c r="F2752" s="43" t="s">
        <v>34</v>
      </c>
      <c r="G2752" s="84" t="s">
        <v>34</v>
      </c>
      <c r="H2752" s="31"/>
      <c r="I2752" s="31"/>
      <c r="J2752" s="84" t="s">
        <v>190</v>
      </c>
      <c r="K2752" s="31" t="s">
        <v>34</v>
      </c>
      <c r="L2752" s="31" t="s">
        <v>46</v>
      </c>
      <c r="M2752" s="169"/>
      <c r="N2752" s="148" t="s">
        <v>3033</v>
      </c>
      <c r="O2752" s="106" t="s">
        <v>35</v>
      </c>
      <c r="P2752" s="43">
        <v>2019</v>
      </c>
      <c r="Q2752" s="31">
        <v>1</v>
      </c>
      <c r="R2752" s="84" t="s">
        <v>188</v>
      </c>
      <c r="S2752" s="31" t="s">
        <v>34</v>
      </c>
      <c r="T2752" s="31"/>
      <c r="U2752" s="169"/>
      <c r="V2752" s="150"/>
      <c r="W2752" s="141" t="str" cm="1">
        <f t="array" ref="W2752">IF(SUM(LEN(B2752:V2752))=0,"",IF(OR(OR(ISBLANK(F2752),SUM(LEN(C2752),LEN(D2752))=0),AND(NOT(E2752="Unknown"),ISBLANK(J2752)),AND(NOT(O2752="Unknown"),ISBLANK(R2752))),"Missing Information", INDEX(Table15[Entire Service Line Classification], MATCH(SUMIFS(Table15[Unique ID],Table15[System-Owned Portion],E2752,Table15[If Material Anything Other than "Lead" in Column E,Was Material Ever Previously Lead?],G2752,Table15[Customer-Owned Portion],O2752),Table15[Unique ID],0),0)))</f>
        <v>Non-lead</v>
      </c>
      <c r="X2752"/>
    </row>
    <row r="2753" spans="2:24" ht="30" x14ac:dyDescent="0.25">
      <c r="B2753" s="146">
        <v>86314190</v>
      </c>
      <c r="C2753" s="31" t="s">
        <v>2982</v>
      </c>
      <c r="D2753" s="31"/>
      <c r="E2753" s="44" t="s">
        <v>35</v>
      </c>
      <c r="F2753" s="43" t="s">
        <v>34</v>
      </c>
      <c r="G2753" s="84" t="s">
        <v>34</v>
      </c>
      <c r="H2753" s="31"/>
      <c r="I2753" s="31"/>
      <c r="J2753" s="84" t="s">
        <v>190</v>
      </c>
      <c r="K2753" s="31" t="s">
        <v>34</v>
      </c>
      <c r="L2753" s="31" t="s">
        <v>46</v>
      </c>
      <c r="M2753" s="169"/>
      <c r="N2753" s="148" t="s">
        <v>3033</v>
      </c>
      <c r="O2753" s="106" t="s">
        <v>35</v>
      </c>
      <c r="P2753" s="43">
        <v>2020</v>
      </c>
      <c r="Q2753" s="31">
        <v>1</v>
      </c>
      <c r="R2753" s="84" t="s">
        <v>188</v>
      </c>
      <c r="S2753" s="31" t="s">
        <v>34</v>
      </c>
      <c r="T2753" s="31"/>
      <c r="U2753" s="169"/>
      <c r="V2753" s="150"/>
      <c r="W2753" s="141" t="str" cm="1">
        <f t="array" ref="W2753">IF(SUM(LEN(B2753:V2753))=0,"",IF(OR(OR(ISBLANK(F2753),SUM(LEN(C2753),LEN(D2753))=0),AND(NOT(E2753="Unknown"),ISBLANK(J2753)),AND(NOT(O2753="Unknown"),ISBLANK(R2753))),"Missing Information", INDEX(Table15[Entire Service Line Classification], MATCH(SUMIFS(Table15[Unique ID],Table15[System-Owned Portion],E2753,Table15[If Material Anything Other than "Lead" in Column E,Was Material Ever Previously Lead?],G2753,Table15[Customer-Owned Portion],O2753),Table15[Unique ID],0),0)))</f>
        <v>Non-lead</v>
      </c>
      <c r="X2753"/>
    </row>
    <row r="2754" spans="2:24" ht="30" x14ac:dyDescent="0.25">
      <c r="B2754" s="146">
        <v>86314188</v>
      </c>
      <c r="C2754" s="31" t="s">
        <v>2983</v>
      </c>
      <c r="D2754" s="31"/>
      <c r="E2754" s="44" t="s">
        <v>35</v>
      </c>
      <c r="F2754" s="43" t="s">
        <v>34</v>
      </c>
      <c r="G2754" s="84" t="s">
        <v>34</v>
      </c>
      <c r="H2754" s="31"/>
      <c r="I2754" s="31"/>
      <c r="J2754" s="84" t="s">
        <v>190</v>
      </c>
      <c r="K2754" s="31" t="s">
        <v>34</v>
      </c>
      <c r="L2754" s="31" t="s">
        <v>46</v>
      </c>
      <c r="M2754" s="169"/>
      <c r="N2754" s="148" t="s">
        <v>3033</v>
      </c>
      <c r="O2754" s="106" t="s">
        <v>35</v>
      </c>
      <c r="P2754" s="43">
        <v>2020</v>
      </c>
      <c r="Q2754" s="31">
        <v>1</v>
      </c>
      <c r="R2754" s="84" t="s">
        <v>188</v>
      </c>
      <c r="S2754" s="31" t="s">
        <v>34</v>
      </c>
      <c r="T2754" s="31"/>
      <c r="U2754" s="169"/>
      <c r="V2754" s="150"/>
      <c r="W2754" s="141" t="str" cm="1">
        <f t="array" ref="W2754">IF(SUM(LEN(B2754:V2754))=0,"",IF(OR(OR(ISBLANK(F2754),SUM(LEN(C2754),LEN(D2754))=0),AND(NOT(E2754="Unknown"),ISBLANK(J2754)),AND(NOT(O2754="Unknown"),ISBLANK(R2754))),"Missing Information", INDEX(Table15[Entire Service Line Classification], MATCH(SUMIFS(Table15[Unique ID],Table15[System-Owned Portion],E2754,Table15[If Material Anything Other than "Lead" in Column E,Was Material Ever Previously Lead?],G2754,Table15[Customer-Owned Portion],O2754),Table15[Unique ID],0),0)))</f>
        <v>Non-lead</v>
      </c>
      <c r="X2754"/>
    </row>
    <row r="2755" spans="2:24" ht="30" x14ac:dyDescent="0.25">
      <c r="B2755" s="146">
        <v>84758975</v>
      </c>
      <c r="C2755" s="31" t="s">
        <v>2984</v>
      </c>
      <c r="D2755" s="31"/>
      <c r="E2755" s="44" t="s">
        <v>35</v>
      </c>
      <c r="F2755" s="43" t="s">
        <v>34</v>
      </c>
      <c r="G2755" s="84" t="s">
        <v>34</v>
      </c>
      <c r="H2755" s="31"/>
      <c r="I2755" s="31"/>
      <c r="J2755" s="84" t="s">
        <v>190</v>
      </c>
      <c r="K2755" s="31" t="s">
        <v>34</v>
      </c>
      <c r="L2755" s="31" t="s">
        <v>46</v>
      </c>
      <c r="M2755" s="169"/>
      <c r="N2755" s="148" t="s">
        <v>3033</v>
      </c>
      <c r="O2755" s="106" t="s">
        <v>35</v>
      </c>
      <c r="P2755" s="43">
        <v>2020</v>
      </c>
      <c r="Q2755" s="31">
        <v>1</v>
      </c>
      <c r="R2755" s="84" t="s">
        <v>188</v>
      </c>
      <c r="S2755" s="31" t="s">
        <v>34</v>
      </c>
      <c r="T2755" s="31"/>
      <c r="U2755" s="169"/>
      <c r="V2755" s="150"/>
      <c r="W2755" s="141" t="str" cm="1">
        <f t="array" ref="W2755">IF(SUM(LEN(B2755:V2755))=0,"",IF(OR(OR(ISBLANK(F2755),SUM(LEN(C2755),LEN(D2755))=0),AND(NOT(E2755="Unknown"),ISBLANK(J2755)),AND(NOT(O2755="Unknown"),ISBLANK(R2755))),"Missing Information", INDEX(Table15[Entire Service Line Classification], MATCH(SUMIFS(Table15[Unique ID],Table15[System-Owned Portion],E2755,Table15[If Material Anything Other than "Lead" in Column E,Was Material Ever Previously Lead?],G2755,Table15[Customer-Owned Portion],O2755),Table15[Unique ID],0),0)))</f>
        <v>Non-lead</v>
      </c>
      <c r="X2755"/>
    </row>
    <row r="2756" spans="2:24" ht="30" x14ac:dyDescent="0.25">
      <c r="B2756" s="146">
        <v>86314175</v>
      </c>
      <c r="C2756" s="31" t="s">
        <v>2985</v>
      </c>
      <c r="D2756" s="31"/>
      <c r="E2756" s="44" t="s">
        <v>35</v>
      </c>
      <c r="F2756" s="43" t="s">
        <v>34</v>
      </c>
      <c r="G2756" s="84" t="s">
        <v>34</v>
      </c>
      <c r="H2756" s="31"/>
      <c r="I2756" s="31"/>
      <c r="J2756" s="84" t="s">
        <v>190</v>
      </c>
      <c r="K2756" s="31" t="s">
        <v>34</v>
      </c>
      <c r="L2756" s="31" t="s">
        <v>46</v>
      </c>
      <c r="M2756" s="169"/>
      <c r="N2756" s="148" t="s">
        <v>3033</v>
      </c>
      <c r="O2756" s="106" t="s">
        <v>35</v>
      </c>
      <c r="P2756" s="43">
        <v>2020</v>
      </c>
      <c r="Q2756" s="31">
        <v>1</v>
      </c>
      <c r="R2756" s="84" t="s">
        <v>188</v>
      </c>
      <c r="S2756" s="31" t="s">
        <v>34</v>
      </c>
      <c r="T2756" s="31"/>
      <c r="U2756" s="169"/>
      <c r="V2756" s="150"/>
      <c r="W2756" s="141" t="str" cm="1">
        <f t="array" ref="W2756">IF(SUM(LEN(B2756:V2756))=0,"",IF(OR(OR(ISBLANK(F2756),SUM(LEN(C2756),LEN(D2756))=0),AND(NOT(E2756="Unknown"),ISBLANK(J2756)),AND(NOT(O2756="Unknown"),ISBLANK(R2756))),"Missing Information", INDEX(Table15[Entire Service Line Classification], MATCH(SUMIFS(Table15[Unique ID],Table15[System-Owned Portion],E2756,Table15[If Material Anything Other than "Lead" in Column E,Was Material Ever Previously Lead?],G2756,Table15[Customer-Owned Portion],O2756),Table15[Unique ID],0),0)))</f>
        <v>Non-lead</v>
      </c>
      <c r="X2756"/>
    </row>
    <row r="2757" spans="2:24" ht="30" x14ac:dyDescent="0.25">
      <c r="B2757" s="146">
        <v>46250693</v>
      </c>
      <c r="C2757" s="31" t="s">
        <v>2986</v>
      </c>
      <c r="D2757" s="31"/>
      <c r="E2757" s="44" t="s">
        <v>35</v>
      </c>
      <c r="F2757" s="43" t="s">
        <v>34</v>
      </c>
      <c r="G2757" s="84" t="s">
        <v>34</v>
      </c>
      <c r="H2757" s="31"/>
      <c r="I2757" s="31"/>
      <c r="J2757" s="84" t="s">
        <v>190</v>
      </c>
      <c r="K2757" s="31" t="s">
        <v>34</v>
      </c>
      <c r="L2757" s="31" t="s">
        <v>46</v>
      </c>
      <c r="M2757" s="169"/>
      <c r="N2757" s="148" t="s">
        <v>3033</v>
      </c>
      <c r="O2757" s="106" t="s">
        <v>35</v>
      </c>
      <c r="P2757" s="43">
        <v>2020</v>
      </c>
      <c r="Q2757" s="31">
        <v>1</v>
      </c>
      <c r="R2757" s="84" t="s">
        <v>188</v>
      </c>
      <c r="S2757" s="31" t="s">
        <v>34</v>
      </c>
      <c r="T2757" s="31"/>
      <c r="U2757" s="169"/>
      <c r="V2757" s="150"/>
      <c r="W2757" s="141" t="str" cm="1">
        <f t="array" ref="W2757">IF(SUM(LEN(B2757:V2757))=0,"",IF(OR(OR(ISBLANK(F2757),SUM(LEN(C2757),LEN(D2757))=0),AND(NOT(E2757="Unknown"),ISBLANK(J2757)),AND(NOT(O2757="Unknown"),ISBLANK(R2757))),"Missing Information", INDEX(Table15[Entire Service Line Classification], MATCH(SUMIFS(Table15[Unique ID],Table15[System-Owned Portion],E2757,Table15[If Material Anything Other than "Lead" in Column E,Was Material Ever Previously Lead?],G2757,Table15[Customer-Owned Portion],O2757),Table15[Unique ID],0),0)))</f>
        <v>Non-lead</v>
      </c>
      <c r="X2757"/>
    </row>
    <row r="2758" spans="2:24" ht="30" x14ac:dyDescent="0.25">
      <c r="B2758" s="146">
        <v>86314185</v>
      </c>
      <c r="C2758" s="31" t="s">
        <v>2987</v>
      </c>
      <c r="D2758" s="31"/>
      <c r="E2758" s="44" t="s">
        <v>35</v>
      </c>
      <c r="F2758" s="43" t="s">
        <v>34</v>
      </c>
      <c r="G2758" s="84" t="s">
        <v>34</v>
      </c>
      <c r="H2758" s="31"/>
      <c r="I2758" s="31"/>
      <c r="J2758" s="84" t="s">
        <v>190</v>
      </c>
      <c r="K2758" s="31" t="s">
        <v>34</v>
      </c>
      <c r="L2758" s="31" t="s">
        <v>46</v>
      </c>
      <c r="M2758" s="169"/>
      <c r="N2758" s="148" t="s">
        <v>3033</v>
      </c>
      <c r="O2758" s="106" t="s">
        <v>35</v>
      </c>
      <c r="P2758" s="43">
        <v>2020</v>
      </c>
      <c r="Q2758" s="31">
        <v>1</v>
      </c>
      <c r="R2758" s="84" t="s">
        <v>188</v>
      </c>
      <c r="S2758" s="31" t="s">
        <v>34</v>
      </c>
      <c r="T2758" s="31"/>
      <c r="U2758" s="169"/>
      <c r="V2758" s="150"/>
      <c r="W2758" s="141" t="str" cm="1">
        <f t="array" ref="W2758">IF(SUM(LEN(B2758:V2758))=0,"",IF(OR(OR(ISBLANK(F2758),SUM(LEN(C2758),LEN(D2758))=0),AND(NOT(E2758="Unknown"),ISBLANK(J2758)),AND(NOT(O2758="Unknown"),ISBLANK(R2758))),"Missing Information", INDEX(Table15[Entire Service Line Classification], MATCH(SUMIFS(Table15[Unique ID],Table15[System-Owned Portion],E2758,Table15[If Material Anything Other than "Lead" in Column E,Was Material Ever Previously Lead?],G2758,Table15[Customer-Owned Portion],O2758),Table15[Unique ID],0),0)))</f>
        <v>Non-lead</v>
      </c>
      <c r="X2758"/>
    </row>
    <row r="2759" spans="2:24" ht="30" x14ac:dyDescent="0.25">
      <c r="B2759" s="146">
        <v>84758980</v>
      </c>
      <c r="C2759" s="31" t="s">
        <v>2988</v>
      </c>
      <c r="D2759" s="31"/>
      <c r="E2759" s="44" t="s">
        <v>35</v>
      </c>
      <c r="F2759" s="43" t="s">
        <v>34</v>
      </c>
      <c r="G2759" s="84" t="s">
        <v>34</v>
      </c>
      <c r="H2759" s="31"/>
      <c r="I2759" s="31"/>
      <c r="J2759" s="84" t="s">
        <v>190</v>
      </c>
      <c r="K2759" s="31" t="s">
        <v>34</v>
      </c>
      <c r="L2759" s="31" t="s">
        <v>46</v>
      </c>
      <c r="M2759" s="169"/>
      <c r="N2759" s="148" t="s">
        <v>3033</v>
      </c>
      <c r="O2759" s="106" t="s">
        <v>35</v>
      </c>
      <c r="P2759" s="43">
        <v>2020</v>
      </c>
      <c r="Q2759" s="31">
        <v>1</v>
      </c>
      <c r="R2759" s="84" t="s">
        <v>188</v>
      </c>
      <c r="S2759" s="31" t="s">
        <v>34</v>
      </c>
      <c r="T2759" s="31"/>
      <c r="U2759" s="169"/>
      <c r="V2759" s="150"/>
      <c r="W2759" s="141" t="str" cm="1">
        <f t="array" ref="W2759">IF(SUM(LEN(B2759:V2759))=0,"",IF(OR(OR(ISBLANK(F2759),SUM(LEN(C2759),LEN(D2759))=0),AND(NOT(E2759="Unknown"),ISBLANK(J2759)),AND(NOT(O2759="Unknown"),ISBLANK(R2759))),"Missing Information", INDEX(Table15[Entire Service Line Classification], MATCH(SUMIFS(Table15[Unique ID],Table15[System-Owned Portion],E2759,Table15[If Material Anything Other than "Lead" in Column E,Was Material Ever Previously Lead?],G2759,Table15[Customer-Owned Portion],O2759),Table15[Unique ID],0),0)))</f>
        <v>Non-lead</v>
      </c>
      <c r="X2759"/>
    </row>
    <row r="2760" spans="2:24" ht="30" x14ac:dyDescent="0.25">
      <c r="B2760" s="146">
        <v>86314176</v>
      </c>
      <c r="C2760" s="31" t="s">
        <v>2989</v>
      </c>
      <c r="D2760" s="31"/>
      <c r="E2760" s="44" t="s">
        <v>35</v>
      </c>
      <c r="F2760" s="43" t="s">
        <v>34</v>
      </c>
      <c r="G2760" s="84" t="s">
        <v>34</v>
      </c>
      <c r="H2760" s="31"/>
      <c r="I2760" s="31"/>
      <c r="J2760" s="84" t="s">
        <v>190</v>
      </c>
      <c r="K2760" s="31" t="s">
        <v>34</v>
      </c>
      <c r="L2760" s="31" t="s">
        <v>46</v>
      </c>
      <c r="M2760" s="169"/>
      <c r="N2760" s="148" t="s">
        <v>3033</v>
      </c>
      <c r="O2760" s="106" t="s">
        <v>35</v>
      </c>
      <c r="P2760" s="43">
        <v>2020</v>
      </c>
      <c r="Q2760" s="31">
        <v>1</v>
      </c>
      <c r="R2760" s="84" t="s">
        <v>188</v>
      </c>
      <c r="S2760" s="31" t="s">
        <v>34</v>
      </c>
      <c r="T2760" s="31"/>
      <c r="U2760" s="169"/>
      <c r="V2760" s="150"/>
      <c r="W2760" s="141" t="str" cm="1">
        <f t="array" ref="W2760">IF(SUM(LEN(B2760:V2760))=0,"",IF(OR(OR(ISBLANK(F2760),SUM(LEN(C2760),LEN(D2760))=0),AND(NOT(E2760="Unknown"),ISBLANK(J2760)),AND(NOT(O2760="Unknown"),ISBLANK(R2760))),"Missing Information", INDEX(Table15[Entire Service Line Classification], MATCH(SUMIFS(Table15[Unique ID],Table15[System-Owned Portion],E2760,Table15[If Material Anything Other than "Lead" in Column E,Was Material Ever Previously Lead?],G2760,Table15[Customer-Owned Portion],O2760),Table15[Unique ID],0),0)))</f>
        <v>Non-lead</v>
      </c>
      <c r="X2760"/>
    </row>
    <row r="2761" spans="2:24" ht="30" x14ac:dyDescent="0.25">
      <c r="B2761" s="146">
        <v>82538603</v>
      </c>
      <c r="C2761" s="31" t="s">
        <v>2990</v>
      </c>
      <c r="D2761" s="31"/>
      <c r="E2761" s="44" t="s">
        <v>35</v>
      </c>
      <c r="F2761" s="43" t="s">
        <v>34</v>
      </c>
      <c r="G2761" s="84" t="s">
        <v>34</v>
      </c>
      <c r="H2761" s="31"/>
      <c r="I2761" s="31"/>
      <c r="J2761" s="84" t="s">
        <v>190</v>
      </c>
      <c r="K2761" s="31" t="s">
        <v>34</v>
      </c>
      <c r="L2761" s="31" t="s">
        <v>46</v>
      </c>
      <c r="M2761" s="169"/>
      <c r="N2761" s="148" t="s">
        <v>3033</v>
      </c>
      <c r="O2761" s="106" t="s">
        <v>35</v>
      </c>
      <c r="P2761" s="43">
        <v>2020</v>
      </c>
      <c r="Q2761" s="31">
        <v>1</v>
      </c>
      <c r="R2761" s="84" t="s">
        <v>188</v>
      </c>
      <c r="S2761" s="31" t="s">
        <v>34</v>
      </c>
      <c r="T2761" s="31"/>
      <c r="U2761" s="169"/>
      <c r="V2761" s="150"/>
      <c r="W2761" s="141" t="str" cm="1">
        <f t="array" ref="W2761">IF(SUM(LEN(B2761:V2761))=0,"",IF(OR(OR(ISBLANK(F2761),SUM(LEN(C2761),LEN(D2761))=0),AND(NOT(E2761="Unknown"),ISBLANK(J2761)),AND(NOT(O2761="Unknown"),ISBLANK(R2761))),"Missing Information", INDEX(Table15[Entire Service Line Classification], MATCH(SUMIFS(Table15[Unique ID],Table15[System-Owned Portion],E2761,Table15[If Material Anything Other than "Lead" in Column E,Was Material Ever Previously Lead?],G2761,Table15[Customer-Owned Portion],O2761),Table15[Unique ID],0),0)))</f>
        <v>Non-lead</v>
      </c>
      <c r="X2761"/>
    </row>
    <row r="2762" spans="2:24" ht="30" x14ac:dyDescent="0.25">
      <c r="B2762" s="146">
        <v>87045672</v>
      </c>
      <c r="C2762" s="31" t="s">
        <v>2991</v>
      </c>
      <c r="D2762" s="31"/>
      <c r="E2762" s="44" t="s">
        <v>35</v>
      </c>
      <c r="F2762" s="43" t="s">
        <v>34</v>
      </c>
      <c r="G2762" s="84" t="s">
        <v>34</v>
      </c>
      <c r="H2762" s="31"/>
      <c r="I2762" s="31"/>
      <c r="J2762" s="84" t="s">
        <v>190</v>
      </c>
      <c r="K2762" s="31" t="s">
        <v>34</v>
      </c>
      <c r="L2762" s="31" t="s">
        <v>46</v>
      </c>
      <c r="M2762" s="169"/>
      <c r="N2762" s="148" t="s">
        <v>3033</v>
      </c>
      <c r="O2762" s="106" t="s">
        <v>35</v>
      </c>
      <c r="P2762" s="43">
        <v>2020</v>
      </c>
      <c r="Q2762" s="31">
        <v>1</v>
      </c>
      <c r="R2762" s="84" t="s">
        <v>188</v>
      </c>
      <c r="S2762" s="31" t="s">
        <v>34</v>
      </c>
      <c r="T2762" s="31"/>
      <c r="U2762" s="169"/>
      <c r="V2762" s="150"/>
      <c r="W2762" s="141" t="str" cm="1">
        <f t="array" ref="W2762">IF(SUM(LEN(B2762:V2762))=0,"",IF(OR(OR(ISBLANK(F2762),SUM(LEN(C2762),LEN(D2762))=0),AND(NOT(E2762="Unknown"),ISBLANK(J2762)),AND(NOT(O2762="Unknown"),ISBLANK(R2762))),"Missing Information", INDEX(Table15[Entire Service Line Classification], MATCH(SUMIFS(Table15[Unique ID],Table15[System-Owned Portion],E2762,Table15[If Material Anything Other than "Lead" in Column E,Was Material Ever Previously Lead?],G2762,Table15[Customer-Owned Portion],O2762),Table15[Unique ID],0),0)))</f>
        <v>Non-lead</v>
      </c>
      <c r="X2762"/>
    </row>
    <row r="2763" spans="2:24" ht="30" x14ac:dyDescent="0.25">
      <c r="B2763" s="146">
        <v>89149065</v>
      </c>
      <c r="C2763" s="31" t="s">
        <v>2992</v>
      </c>
      <c r="D2763" s="31"/>
      <c r="E2763" s="44" t="s">
        <v>35</v>
      </c>
      <c r="F2763" s="43" t="s">
        <v>34</v>
      </c>
      <c r="G2763" s="84" t="s">
        <v>34</v>
      </c>
      <c r="H2763" s="31"/>
      <c r="I2763" s="31"/>
      <c r="J2763" s="84" t="s">
        <v>190</v>
      </c>
      <c r="K2763" s="31" t="s">
        <v>34</v>
      </c>
      <c r="L2763" s="31" t="s">
        <v>46</v>
      </c>
      <c r="M2763" s="169"/>
      <c r="N2763" s="148" t="s">
        <v>3033</v>
      </c>
      <c r="O2763" s="106" t="s">
        <v>35</v>
      </c>
      <c r="P2763" s="43">
        <v>2021</v>
      </c>
      <c r="Q2763" s="31">
        <v>1</v>
      </c>
      <c r="R2763" s="84" t="s">
        <v>188</v>
      </c>
      <c r="S2763" s="31" t="s">
        <v>34</v>
      </c>
      <c r="T2763" s="31"/>
      <c r="U2763" s="169"/>
      <c r="V2763" s="150"/>
      <c r="W2763" s="141" t="str" cm="1">
        <f t="array" ref="W2763">IF(SUM(LEN(B2763:V2763))=0,"",IF(OR(OR(ISBLANK(F2763),SUM(LEN(C2763),LEN(D2763))=0),AND(NOT(E2763="Unknown"),ISBLANK(J2763)),AND(NOT(O2763="Unknown"),ISBLANK(R2763))),"Missing Information", INDEX(Table15[Entire Service Line Classification], MATCH(SUMIFS(Table15[Unique ID],Table15[System-Owned Portion],E2763,Table15[If Material Anything Other than "Lead" in Column E,Was Material Ever Previously Lead?],G2763,Table15[Customer-Owned Portion],O2763),Table15[Unique ID],0),0)))</f>
        <v>Non-lead</v>
      </c>
      <c r="X2763"/>
    </row>
    <row r="2764" spans="2:24" ht="30" x14ac:dyDescent="0.25">
      <c r="B2764" s="146">
        <v>54336387</v>
      </c>
      <c r="C2764" s="31" t="s">
        <v>2993</v>
      </c>
      <c r="D2764" s="31"/>
      <c r="E2764" s="44" t="s">
        <v>35</v>
      </c>
      <c r="F2764" s="43" t="s">
        <v>34</v>
      </c>
      <c r="G2764" s="84" t="s">
        <v>34</v>
      </c>
      <c r="H2764" s="31"/>
      <c r="I2764" s="31"/>
      <c r="J2764" s="84" t="s">
        <v>190</v>
      </c>
      <c r="K2764" s="31" t="s">
        <v>34</v>
      </c>
      <c r="L2764" s="31" t="s">
        <v>46</v>
      </c>
      <c r="M2764" s="169"/>
      <c r="N2764" s="148" t="s">
        <v>3033</v>
      </c>
      <c r="O2764" s="106" t="s">
        <v>35</v>
      </c>
      <c r="P2764" s="43">
        <v>2021</v>
      </c>
      <c r="Q2764" s="31">
        <v>1</v>
      </c>
      <c r="R2764" s="84" t="s">
        <v>188</v>
      </c>
      <c r="S2764" s="31" t="s">
        <v>34</v>
      </c>
      <c r="T2764" s="31"/>
      <c r="U2764" s="169"/>
      <c r="V2764" s="150"/>
      <c r="W2764" s="141" t="str" cm="1">
        <f t="array" ref="W2764">IF(SUM(LEN(B2764:V2764))=0,"",IF(OR(OR(ISBLANK(F2764),SUM(LEN(C2764),LEN(D2764))=0),AND(NOT(E2764="Unknown"),ISBLANK(J2764)),AND(NOT(O2764="Unknown"),ISBLANK(R2764))),"Missing Information", INDEX(Table15[Entire Service Line Classification], MATCH(SUMIFS(Table15[Unique ID],Table15[System-Owned Portion],E2764,Table15[If Material Anything Other than "Lead" in Column E,Was Material Ever Previously Lead?],G2764,Table15[Customer-Owned Portion],O2764),Table15[Unique ID],0),0)))</f>
        <v>Non-lead</v>
      </c>
      <c r="X2764"/>
    </row>
    <row r="2765" spans="2:24" ht="30" x14ac:dyDescent="0.25">
      <c r="B2765" s="146">
        <v>89149055</v>
      </c>
      <c r="C2765" s="31" t="s">
        <v>2994</v>
      </c>
      <c r="D2765" s="31"/>
      <c r="E2765" s="44" t="s">
        <v>35</v>
      </c>
      <c r="F2765" s="43" t="s">
        <v>34</v>
      </c>
      <c r="G2765" s="84" t="s">
        <v>34</v>
      </c>
      <c r="H2765" s="31"/>
      <c r="I2765" s="31"/>
      <c r="J2765" s="84" t="s">
        <v>190</v>
      </c>
      <c r="K2765" s="31" t="s">
        <v>34</v>
      </c>
      <c r="L2765" s="31" t="s">
        <v>46</v>
      </c>
      <c r="M2765" s="169"/>
      <c r="N2765" s="148" t="s">
        <v>3033</v>
      </c>
      <c r="O2765" s="106" t="s">
        <v>35</v>
      </c>
      <c r="P2765" s="43">
        <v>2021</v>
      </c>
      <c r="Q2765" s="31">
        <v>1</v>
      </c>
      <c r="R2765" s="84" t="s">
        <v>188</v>
      </c>
      <c r="S2765" s="31" t="s">
        <v>34</v>
      </c>
      <c r="T2765" s="31"/>
      <c r="U2765" s="169"/>
      <c r="V2765" s="150"/>
      <c r="W2765" s="141" t="str" cm="1">
        <f t="array" ref="W2765">IF(SUM(LEN(B2765:V2765))=0,"",IF(OR(OR(ISBLANK(F2765),SUM(LEN(C2765),LEN(D2765))=0),AND(NOT(E2765="Unknown"),ISBLANK(J2765)),AND(NOT(O2765="Unknown"),ISBLANK(R2765))),"Missing Information", INDEX(Table15[Entire Service Line Classification], MATCH(SUMIFS(Table15[Unique ID],Table15[System-Owned Portion],E2765,Table15[If Material Anything Other than "Lead" in Column E,Was Material Ever Previously Lead?],G2765,Table15[Customer-Owned Portion],O2765),Table15[Unique ID],0),0)))</f>
        <v>Non-lead</v>
      </c>
      <c r="X2765"/>
    </row>
    <row r="2766" spans="2:24" ht="30" x14ac:dyDescent="0.25">
      <c r="B2766" s="146">
        <v>67765073</v>
      </c>
      <c r="C2766" s="31" t="s">
        <v>2995</v>
      </c>
      <c r="D2766" s="31"/>
      <c r="E2766" s="44" t="s">
        <v>35</v>
      </c>
      <c r="F2766" s="43" t="s">
        <v>34</v>
      </c>
      <c r="G2766" s="84" t="s">
        <v>34</v>
      </c>
      <c r="H2766" s="31"/>
      <c r="I2766" s="31"/>
      <c r="J2766" s="84" t="s">
        <v>190</v>
      </c>
      <c r="K2766" s="31" t="s">
        <v>34</v>
      </c>
      <c r="L2766" s="31" t="s">
        <v>46</v>
      </c>
      <c r="M2766" s="169"/>
      <c r="N2766" s="148" t="s">
        <v>3033</v>
      </c>
      <c r="O2766" s="106" t="s">
        <v>35</v>
      </c>
      <c r="P2766" s="43">
        <v>2021</v>
      </c>
      <c r="Q2766" s="31">
        <v>1</v>
      </c>
      <c r="R2766" s="84" t="s">
        <v>188</v>
      </c>
      <c r="S2766" s="31" t="s">
        <v>34</v>
      </c>
      <c r="T2766" s="31"/>
      <c r="U2766" s="169"/>
      <c r="V2766" s="150"/>
      <c r="W2766" s="141" t="str" cm="1">
        <f t="array" ref="W2766">IF(SUM(LEN(B2766:V2766))=0,"",IF(OR(OR(ISBLANK(F2766),SUM(LEN(C2766),LEN(D2766))=0),AND(NOT(E2766="Unknown"),ISBLANK(J2766)),AND(NOT(O2766="Unknown"),ISBLANK(R2766))),"Missing Information", INDEX(Table15[Entire Service Line Classification], MATCH(SUMIFS(Table15[Unique ID],Table15[System-Owned Portion],E2766,Table15[If Material Anything Other than "Lead" in Column E,Was Material Ever Previously Lead?],G2766,Table15[Customer-Owned Portion],O2766),Table15[Unique ID],0),0)))</f>
        <v>Non-lead</v>
      </c>
      <c r="X2766"/>
    </row>
    <row r="2767" spans="2:24" ht="30" x14ac:dyDescent="0.25">
      <c r="B2767" s="146">
        <v>87945243</v>
      </c>
      <c r="C2767" s="31" t="s">
        <v>2996</v>
      </c>
      <c r="D2767" s="31"/>
      <c r="E2767" s="44" t="s">
        <v>35</v>
      </c>
      <c r="F2767" s="43" t="s">
        <v>34</v>
      </c>
      <c r="G2767" s="84" t="s">
        <v>34</v>
      </c>
      <c r="H2767" s="31"/>
      <c r="I2767" s="31"/>
      <c r="J2767" s="84" t="s">
        <v>190</v>
      </c>
      <c r="K2767" s="31" t="s">
        <v>34</v>
      </c>
      <c r="L2767" s="31" t="s">
        <v>46</v>
      </c>
      <c r="M2767" s="169"/>
      <c r="N2767" s="148" t="s">
        <v>3033</v>
      </c>
      <c r="O2767" s="106" t="s">
        <v>35</v>
      </c>
      <c r="P2767" s="43">
        <v>2021</v>
      </c>
      <c r="Q2767" s="31">
        <v>1</v>
      </c>
      <c r="R2767" s="84" t="s">
        <v>188</v>
      </c>
      <c r="S2767" s="31" t="s">
        <v>34</v>
      </c>
      <c r="T2767" s="31"/>
      <c r="U2767" s="169"/>
      <c r="V2767" s="150"/>
      <c r="W2767" s="141" t="str" cm="1">
        <f t="array" ref="W2767">IF(SUM(LEN(B2767:V2767))=0,"",IF(OR(OR(ISBLANK(F2767),SUM(LEN(C2767),LEN(D2767))=0),AND(NOT(E2767="Unknown"),ISBLANK(J2767)),AND(NOT(O2767="Unknown"),ISBLANK(R2767))),"Missing Information", INDEX(Table15[Entire Service Line Classification], MATCH(SUMIFS(Table15[Unique ID],Table15[System-Owned Portion],E2767,Table15[If Material Anything Other than "Lead" in Column E,Was Material Ever Previously Lead?],G2767,Table15[Customer-Owned Portion],O2767),Table15[Unique ID],0),0)))</f>
        <v>Non-lead</v>
      </c>
      <c r="X2767"/>
    </row>
    <row r="2768" spans="2:24" ht="30" x14ac:dyDescent="0.25">
      <c r="B2768" s="146">
        <v>62340089</v>
      </c>
      <c r="C2768" s="31" t="s">
        <v>2997</v>
      </c>
      <c r="D2768" s="31"/>
      <c r="E2768" s="44" t="s">
        <v>35</v>
      </c>
      <c r="F2768" s="43" t="s">
        <v>34</v>
      </c>
      <c r="G2768" s="84" t="s">
        <v>34</v>
      </c>
      <c r="H2768" s="31"/>
      <c r="I2768" s="31"/>
      <c r="J2768" s="84" t="s">
        <v>190</v>
      </c>
      <c r="K2768" s="31" t="s">
        <v>34</v>
      </c>
      <c r="L2768" s="31" t="s">
        <v>46</v>
      </c>
      <c r="M2768" s="169"/>
      <c r="N2768" s="148" t="s">
        <v>3033</v>
      </c>
      <c r="O2768" s="106" t="s">
        <v>35</v>
      </c>
      <c r="P2768" s="43">
        <v>2021</v>
      </c>
      <c r="Q2768" s="31">
        <v>1</v>
      </c>
      <c r="R2768" s="84" t="s">
        <v>188</v>
      </c>
      <c r="S2768" s="31" t="s">
        <v>34</v>
      </c>
      <c r="T2768" s="31"/>
      <c r="U2768" s="169"/>
      <c r="V2768" s="150"/>
      <c r="W2768" s="141" t="str" cm="1">
        <f t="array" ref="W2768">IF(SUM(LEN(B2768:V2768))=0,"",IF(OR(OR(ISBLANK(F2768),SUM(LEN(C2768),LEN(D2768))=0),AND(NOT(E2768="Unknown"),ISBLANK(J2768)),AND(NOT(O2768="Unknown"),ISBLANK(R2768))),"Missing Information", INDEX(Table15[Entire Service Line Classification], MATCH(SUMIFS(Table15[Unique ID],Table15[System-Owned Portion],E2768,Table15[If Material Anything Other than "Lead" in Column E,Was Material Ever Previously Lead?],G2768,Table15[Customer-Owned Portion],O2768),Table15[Unique ID],0),0)))</f>
        <v>Non-lead</v>
      </c>
      <c r="X2768"/>
    </row>
    <row r="2769" spans="2:24" ht="30" x14ac:dyDescent="0.25">
      <c r="B2769" s="146">
        <v>86314183</v>
      </c>
      <c r="C2769" s="31" t="s">
        <v>2998</v>
      </c>
      <c r="D2769" s="31"/>
      <c r="E2769" s="44" t="s">
        <v>35</v>
      </c>
      <c r="F2769" s="43" t="s">
        <v>34</v>
      </c>
      <c r="G2769" s="84" t="s">
        <v>34</v>
      </c>
      <c r="H2769" s="31"/>
      <c r="I2769" s="31"/>
      <c r="J2769" s="84" t="s">
        <v>190</v>
      </c>
      <c r="K2769" s="31" t="s">
        <v>34</v>
      </c>
      <c r="L2769" s="31" t="s">
        <v>46</v>
      </c>
      <c r="M2769" s="169"/>
      <c r="N2769" s="148" t="s">
        <v>3033</v>
      </c>
      <c r="O2769" s="106" t="s">
        <v>35</v>
      </c>
      <c r="P2769" s="43">
        <v>2021</v>
      </c>
      <c r="Q2769" s="31">
        <v>1</v>
      </c>
      <c r="R2769" s="84" t="s">
        <v>188</v>
      </c>
      <c r="S2769" s="31" t="s">
        <v>34</v>
      </c>
      <c r="T2769" s="31"/>
      <c r="U2769" s="169"/>
      <c r="V2769" s="150"/>
      <c r="W2769" s="141" t="str" cm="1">
        <f t="array" ref="W2769">IF(SUM(LEN(B2769:V2769))=0,"",IF(OR(OR(ISBLANK(F2769),SUM(LEN(C2769),LEN(D2769))=0),AND(NOT(E2769="Unknown"),ISBLANK(J2769)),AND(NOT(O2769="Unknown"),ISBLANK(R2769))),"Missing Information", INDEX(Table15[Entire Service Line Classification], MATCH(SUMIFS(Table15[Unique ID],Table15[System-Owned Portion],E2769,Table15[If Material Anything Other than "Lead" in Column E,Was Material Ever Previously Lead?],G2769,Table15[Customer-Owned Portion],O2769),Table15[Unique ID],0),0)))</f>
        <v>Non-lead</v>
      </c>
      <c r="X2769"/>
    </row>
    <row r="2770" spans="2:24" ht="30" x14ac:dyDescent="0.25">
      <c r="B2770" s="146">
        <v>86314182</v>
      </c>
      <c r="C2770" s="31" t="s">
        <v>2999</v>
      </c>
      <c r="D2770" s="31"/>
      <c r="E2770" s="44" t="s">
        <v>35</v>
      </c>
      <c r="F2770" s="43" t="s">
        <v>34</v>
      </c>
      <c r="G2770" s="84" t="s">
        <v>34</v>
      </c>
      <c r="H2770" s="31"/>
      <c r="I2770" s="31"/>
      <c r="J2770" s="84" t="s">
        <v>190</v>
      </c>
      <c r="K2770" s="31" t="s">
        <v>34</v>
      </c>
      <c r="L2770" s="31" t="s">
        <v>46</v>
      </c>
      <c r="M2770" s="169"/>
      <c r="N2770" s="148" t="s">
        <v>3033</v>
      </c>
      <c r="O2770" s="106" t="s">
        <v>35</v>
      </c>
      <c r="P2770" s="43">
        <v>2021</v>
      </c>
      <c r="Q2770" s="31">
        <v>1</v>
      </c>
      <c r="R2770" s="84" t="s">
        <v>188</v>
      </c>
      <c r="S2770" s="31" t="s">
        <v>34</v>
      </c>
      <c r="T2770" s="31"/>
      <c r="U2770" s="169"/>
      <c r="V2770" s="150"/>
      <c r="W2770" s="141" t="str" cm="1">
        <f t="array" ref="W2770">IF(SUM(LEN(B2770:V2770))=0,"",IF(OR(OR(ISBLANK(F2770),SUM(LEN(C2770),LEN(D2770))=0),AND(NOT(E2770="Unknown"),ISBLANK(J2770)),AND(NOT(O2770="Unknown"),ISBLANK(R2770))),"Missing Information", INDEX(Table15[Entire Service Line Classification], MATCH(SUMIFS(Table15[Unique ID],Table15[System-Owned Portion],E2770,Table15[If Material Anything Other than "Lead" in Column E,Was Material Ever Previously Lead?],G2770,Table15[Customer-Owned Portion],O2770),Table15[Unique ID],0),0)))</f>
        <v>Non-lead</v>
      </c>
      <c r="X2770"/>
    </row>
    <row r="2771" spans="2:24" ht="30" x14ac:dyDescent="0.25">
      <c r="B2771" s="146">
        <v>89018423</v>
      </c>
      <c r="C2771" s="31" t="s">
        <v>3000</v>
      </c>
      <c r="D2771" s="31"/>
      <c r="E2771" s="44" t="s">
        <v>35</v>
      </c>
      <c r="F2771" s="43" t="s">
        <v>34</v>
      </c>
      <c r="G2771" s="84" t="s">
        <v>34</v>
      </c>
      <c r="H2771" s="31"/>
      <c r="I2771" s="31"/>
      <c r="J2771" s="84" t="s">
        <v>190</v>
      </c>
      <c r="K2771" s="31" t="s">
        <v>34</v>
      </c>
      <c r="L2771" s="31" t="s">
        <v>46</v>
      </c>
      <c r="M2771" s="169"/>
      <c r="N2771" s="148" t="s">
        <v>3033</v>
      </c>
      <c r="O2771" s="106" t="s">
        <v>35</v>
      </c>
      <c r="P2771" s="43">
        <v>2021</v>
      </c>
      <c r="Q2771" s="31">
        <v>1</v>
      </c>
      <c r="R2771" s="84" t="s">
        <v>188</v>
      </c>
      <c r="S2771" s="31" t="s">
        <v>34</v>
      </c>
      <c r="T2771" s="31"/>
      <c r="U2771" s="169"/>
      <c r="V2771" s="150"/>
      <c r="W2771" s="141" t="str" cm="1">
        <f t="array" ref="W2771">IF(SUM(LEN(B2771:V2771))=0,"",IF(OR(OR(ISBLANK(F2771),SUM(LEN(C2771),LEN(D2771))=0),AND(NOT(E2771="Unknown"),ISBLANK(J2771)),AND(NOT(O2771="Unknown"),ISBLANK(R2771))),"Missing Information", INDEX(Table15[Entire Service Line Classification], MATCH(SUMIFS(Table15[Unique ID],Table15[System-Owned Portion],E2771,Table15[If Material Anything Other than "Lead" in Column E,Was Material Ever Previously Lead?],G2771,Table15[Customer-Owned Portion],O2771),Table15[Unique ID],0),0)))</f>
        <v>Non-lead</v>
      </c>
      <c r="X2771"/>
    </row>
    <row r="2772" spans="2:24" ht="30" x14ac:dyDescent="0.25">
      <c r="B2772" s="146">
        <v>89149063</v>
      </c>
      <c r="C2772" s="31" t="s">
        <v>3001</v>
      </c>
      <c r="D2772" s="31"/>
      <c r="E2772" s="44" t="s">
        <v>35</v>
      </c>
      <c r="F2772" s="43" t="s">
        <v>34</v>
      </c>
      <c r="G2772" s="84" t="s">
        <v>34</v>
      </c>
      <c r="H2772" s="31"/>
      <c r="I2772" s="31"/>
      <c r="J2772" s="84" t="s">
        <v>190</v>
      </c>
      <c r="K2772" s="31" t="s">
        <v>34</v>
      </c>
      <c r="L2772" s="31" t="s">
        <v>46</v>
      </c>
      <c r="M2772" s="169"/>
      <c r="N2772" s="148" t="s">
        <v>3033</v>
      </c>
      <c r="O2772" s="106" t="s">
        <v>35</v>
      </c>
      <c r="P2772" s="43">
        <v>2021</v>
      </c>
      <c r="Q2772" s="31">
        <v>1</v>
      </c>
      <c r="R2772" s="84" t="s">
        <v>188</v>
      </c>
      <c r="S2772" s="31" t="s">
        <v>34</v>
      </c>
      <c r="T2772" s="31"/>
      <c r="U2772" s="169"/>
      <c r="V2772" s="150"/>
      <c r="W2772" s="141" t="str" cm="1">
        <f t="array" ref="W2772">IF(SUM(LEN(B2772:V2772))=0,"",IF(OR(OR(ISBLANK(F2772),SUM(LEN(C2772),LEN(D2772))=0),AND(NOT(E2772="Unknown"),ISBLANK(J2772)),AND(NOT(O2772="Unknown"),ISBLANK(R2772))),"Missing Information", INDEX(Table15[Entire Service Line Classification], MATCH(SUMIFS(Table15[Unique ID],Table15[System-Owned Portion],E2772,Table15[If Material Anything Other than "Lead" in Column E,Was Material Ever Previously Lead?],G2772,Table15[Customer-Owned Portion],O2772),Table15[Unique ID],0),0)))</f>
        <v>Non-lead</v>
      </c>
      <c r="X2772"/>
    </row>
    <row r="2773" spans="2:24" ht="30" x14ac:dyDescent="0.25">
      <c r="B2773" s="146">
        <v>67765084</v>
      </c>
      <c r="C2773" s="31" t="s">
        <v>3002</v>
      </c>
      <c r="D2773" s="31"/>
      <c r="E2773" s="44" t="s">
        <v>35</v>
      </c>
      <c r="F2773" s="43" t="s">
        <v>34</v>
      </c>
      <c r="G2773" s="84" t="s">
        <v>34</v>
      </c>
      <c r="H2773" s="31"/>
      <c r="I2773" s="31"/>
      <c r="J2773" s="84" t="s">
        <v>190</v>
      </c>
      <c r="K2773" s="31" t="s">
        <v>34</v>
      </c>
      <c r="L2773" s="31" t="s">
        <v>46</v>
      </c>
      <c r="M2773" s="169"/>
      <c r="N2773" s="148" t="s">
        <v>3033</v>
      </c>
      <c r="O2773" s="106" t="s">
        <v>35</v>
      </c>
      <c r="P2773" s="43">
        <v>2021</v>
      </c>
      <c r="Q2773" s="31">
        <v>1</v>
      </c>
      <c r="R2773" s="84" t="s">
        <v>188</v>
      </c>
      <c r="S2773" s="31" t="s">
        <v>34</v>
      </c>
      <c r="T2773" s="31"/>
      <c r="U2773" s="169"/>
      <c r="V2773" s="150"/>
      <c r="W2773" s="141" t="str" cm="1">
        <f t="array" ref="W2773">IF(SUM(LEN(B2773:V2773))=0,"",IF(OR(OR(ISBLANK(F2773),SUM(LEN(C2773),LEN(D2773))=0),AND(NOT(E2773="Unknown"),ISBLANK(J2773)),AND(NOT(O2773="Unknown"),ISBLANK(R2773))),"Missing Information", INDEX(Table15[Entire Service Line Classification], MATCH(SUMIFS(Table15[Unique ID],Table15[System-Owned Portion],E2773,Table15[If Material Anything Other than "Lead" in Column E,Was Material Ever Previously Lead?],G2773,Table15[Customer-Owned Portion],O2773),Table15[Unique ID],0),0)))</f>
        <v>Non-lead</v>
      </c>
      <c r="X2773"/>
    </row>
    <row r="2774" spans="2:24" ht="30" x14ac:dyDescent="0.25">
      <c r="B2774" s="146">
        <v>87945234</v>
      </c>
      <c r="C2774" s="31" t="s">
        <v>3003</v>
      </c>
      <c r="D2774" s="31"/>
      <c r="E2774" s="44" t="s">
        <v>35</v>
      </c>
      <c r="F2774" s="43" t="s">
        <v>34</v>
      </c>
      <c r="G2774" s="84" t="s">
        <v>34</v>
      </c>
      <c r="H2774" s="31"/>
      <c r="I2774" s="31"/>
      <c r="J2774" s="84" t="s">
        <v>190</v>
      </c>
      <c r="K2774" s="31" t="s">
        <v>34</v>
      </c>
      <c r="L2774" s="31" t="s">
        <v>46</v>
      </c>
      <c r="M2774" s="169"/>
      <c r="N2774" s="148" t="s">
        <v>3033</v>
      </c>
      <c r="O2774" s="106" t="s">
        <v>35</v>
      </c>
      <c r="P2774" s="43">
        <v>2022</v>
      </c>
      <c r="Q2774" s="31">
        <v>1</v>
      </c>
      <c r="R2774" s="84" t="s">
        <v>188</v>
      </c>
      <c r="S2774" s="31" t="s">
        <v>34</v>
      </c>
      <c r="T2774" s="31"/>
      <c r="U2774" s="169"/>
      <c r="V2774" s="150"/>
      <c r="W2774" s="141" t="str" cm="1">
        <f t="array" ref="W2774">IF(SUM(LEN(B2774:V2774))=0,"",IF(OR(OR(ISBLANK(F2774),SUM(LEN(C2774),LEN(D2774))=0),AND(NOT(E2774="Unknown"),ISBLANK(J2774)),AND(NOT(O2774="Unknown"),ISBLANK(R2774))),"Missing Information", INDEX(Table15[Entire Service Line Classification], MATCH(SUMIFS(Table15[Unique ID],Table15[System-Owned Portion],E2774,Table15[If Material Anything Other than "Lead" in Column E,Was Material Ever Previously Lead?],G2774,Table15[Customer-Owned Portion],O2774),Table15[Unique ID],0),0)))</f>
        <v>Non-lead</v>
      </c>
      <c r="X2774"/>
    </row>
    <row r="2775" spans="2:24" ht="30" x14ac:dyDescent="0.25">
      <c r="B2775" s="146">
        <v>91669080</v>
      </c>
      <c r="C2775" s="31" t="s">
        <v>3004</v>
      </c>
      <c r="D2775" s="31"/>
      <c r="E2775" s="44" t="s">
        <v>35</v>
      </c>
      <c r="F2775" s="43" t="s">
        <v>34</v>
      </c>
      <c r="G2775" s="84" t="s">
        <v>34</v>
      </c>
      <c r="H2775" s="31"/>
      <c r="I2775" s="31"/>
      <c r="J2775" s="84" t="s">
        <v>190</v>
      </c>
      <c r="K2775" s="31" t="s">
        <v>34</v>
      </c>
      <c r="L2775" s="31" t="s">
        <v>46</v>
      </c>
      <c r="M2775" s="169"/>
      <c r="N2775" s="148" t="s">
        <v>3033</v>
      </c>
      <c r="O2775" s="106" t="s">
        <v>35</v>
      </c>
      <c r="P2775" s="43">
        <v>2022</v>
      </c>
      <c r="Q2775" s="31">
        <v>1</v>
      </c>
      <c r="R2775" s="84" t="s">
        <v>188</v>
      </c>
      <c r="S2775" s="31" t="s">
        <v>34</v>
      </c>
      <c r="T2775" s="31"/>
      <c r="U2775" s="169"/>
      <c r="V2775" s="150"/>
      <c r="W2775" s="141" t="str" cm="1">
        <f t="array" ref="W2775">IF(SUM(LEN(B2775:V2775))=0,"",IF(OR(OR(ISBLANK(F2775),SUM(LEN(C2775),LEN(D2775))=0),AND(NOT(E2775="Unknown"),ISBLANK(J2775)),AND(NOT(O2775="Unknown"),ISBLANK(R2775))),"Missing Information", INDEX(Table15[Entire Service Line Classification], MATCH(SUMIFS(Table15[Unique ID],Table15[System-Owned Portion],E2775,Table15[If Material Anything Other than "Lead" in Column E,Was Material Ever Previously Lead?],G2775,Table15[Customer-Owned Portion],O2775),Table15[Unique ID],0),0)))</f>
        <v>Non-lead</v>
      </c>
      <c r="X2775"/>
    </row>
    <row r="2776" spans="2:24" ht="30" x14ac:dyDescent="0.25">
      <c r="B2776" s="146">
        <v>62340061</v>
      </c>
      <c r="C2776" s="31" t="s">
        <v>3005</v>
      </c>
      <c r="D2776" s="31"/>
      <c r="E2776" s="44" t="s">
        <v>35</v>
      </c>
      <c r="F2776" s="43" t="s">
        <v>34</v>
      </c>
      <c r="G2776" s="84" t="s">
        <v>34</v>
      </c>
      <c r="H2776" s="31"/>
      <c r="I2776" s="31"/>
      <c r="J2776" s="84" t="s">
        <v>190</v>
      </c>
      <c r="K2776" s="31" t="s">
        <v>34</v>
      </c>
      <c r="L2776" s="31" t="s">
        <v>46</v>
      </c>
      <c r="M2776" s="169"/>
      <c r="N2776" s="148" t="s">
        <v>3033</v>
      </c>
      <c r="O2776" s="106" t="s">
        <v>35</v>
      </c>
      <c r="P2776" s="43">
        <v>2022</v>
      </c>
      <c r="Q2776" s="31">
        <v>1</v>
      </c>
      <c r="R2776" s="84" t="s">
        <v>188</v>
      </c>
      <c r="S2776" s="31" t="s">
        <v>34</v>
      </c>
      <c r="T2776" s="31"/>
      <c r="U2776" s="169"/>
      <c r="V2776" s="150"/>
      <c r="W2776" s="141" t="str" cm="1">
        <f t="array" ref="W2776">IF(SUM(LEN(B2776:V2776))=0,"",IF(OR(OR(ISBLANK(F2776),SUM(LEN(C2776),LEN(D2776))=0),AND(NOT(E2776="Unknown"),ISBLANK(J2776)),AND(NOT(O2776="Unknown"),ISBLANK(R2776))),"Missing Information", INDEX(Table15[Entire Service Line Classification], MATCH(SUMIFS(Table15[Unique ID],Table15[System-Owned Portion],E2776,Table15[If Material Anything Other than "Lead" in Column E,Was Material Ever Previously Lead?],G2776,Table15[Customer-Owned Portion],O2776),Table15[Unique ID],0),0)))</f>
        <v>Non-lead</v>
      </c>
      <c r="X2776"/>
    </row>
    <row r="2777" spans="2:24" ht="30" x14ac:dyDescent="0.25">
      <c r="B2777" s="146">
        <v>89149056</v>
      </c>
      <c r="C2777" s="31" t="s">
        <v>3006</v>
      </c>
      <c r="D2777" s="31"/>
      <c r="E2777" s="44" t="s">
        <v>35</v>
      </c>
      <c r="F2777" s="43" t="s">
        <v>34</v>
      </c>
      <c r="G2777" s="84" t="s">
        <v>34</v>
      </c>
      <c r="H2777" s="31"/>
      <c r="I2777" s="31"/>
      <c r="J2777" s="84" t="s">
        <v>190</v>
      </c>
      <c r="K2777" s="31" t="s">
        <v>34</v>
      </c>
      <c r="L2777" s="31" t="s">
        <v>46</v>
      </c>
      <c r="M2777" s="169"/>
      <c r="N2777" s="148" t="s">
        <v>3033</v>
      </c>
      <c r="O2777" s="106" t="s">
        <v>35</v>
      </c>
      <c r="P2777" s="43">
        <v>2022</v>
      </c>
      <c r="Q2777" s="31">
        <v>1</v>
      </c>
      <c r="R2777" s="84" t="s">
        <v>188</v>
      </c>
      <c r="S2777" s="31" t="s">
        <v>34</v>
      </c>
      <c r="T2777" s="31"/>
      <c r="U2777" s="169"/>
      <c r="V2777" s="150"/>
      <c r="W2777" s="141" t="str" cm="1">
        <f t="array" ref="W2777">IF(SUM(LEN(B2777:V2777))=0,"",IF(OR(OR(ISBLANK(F2777),SUM(LEN(C2777),LEN(D2777))=0),AND(NOT(E2777="Unknown"),ISBLANK(J2777)),AND(NOT(O2777="Unknown"),ISBLANK(R2777))),"Missing Information", INDEX(Table15[Entire Service Line Classification], MATCH(SUMIFS(Table15[Unique ID],Table15[System-Owned Portion],E2777,Table15[If Material Anything Other than "Lead" in Column E,Was Material Ever Previously Lead?],G2777,Table15[Customer-Owned Portion],O2777),Table15[Unique ID],0),0)))</f>
        <v>Non-lead</v>
      </c>
      <c r="X2777"/>
    </row>
    <row r="2778" spans="2:24" ht="30" x14ac:dyDescent="0.25">
      <c r="B2778" s="146">
        <v>89017893</v>
      </c>
      <c r="C2778" s="31" t="s">
        <v>3007</v>
      </c>
      <c r="D2778" s="31"/>
      <c r="E2778" s="44" t="s">
        <v>35</v>
      </c>
      <c r="F2778" s="43" t="s">
        <v>34</v>
      </c>
      <c r="G2778" s="84" t="s">
        <v>34</v>
      </c>
      <c r="H2778" s="31"/>
      <c r="I2778" s="31"/>
      <c r="J2778" s="84" t="s">
        <v>190</v>
      </c>
      <c r="K2778" s="31" t="s">
        <v>34</v>
      </c>
      <c r="L2778" s="31" t="s">
        <v>46</v>
      </c>
      <c r="M2778" s="169"/>
      <c r="N2778" s="148" t="s">
        <v>3033</v>
      </c>
      <c r="O2778" s="106" t="s">
        <v>35</v>
      </c>
      <c r="P2778" s="43">
        <v>2022</v>
      </c>
      <c r="Q2778" s="31">
        <v>1</v>
      </c>
      <c r="R2778" s="84" t="s">
        <v>188</v>
      </c>
      <c r="S2778" s="31" t="s">
        <v>34</v>
      </c>
      <c r="T2778" s="31"/>
      <c r="U2778" s="169"/>
      <c r="V2778" s="150"/>
      <c r="W2778" s="141" t="str" cm="1">
        <f t="array" ref="W2778">IF(SUM(LEN(B2778:V2778))=0,"",IF(OR(OR(ISBLANK(F2778),SUM(LEN(C2778),LEN(D2778))=0),AND(NOT(E2778="Unknown"),ISBLANK(J2778)),AND(NOT(O2778="Unknown"),ISBLANK(R2778))),"Missing Information", INDEX(Table15[Entire Service Line Classification], MATCH(SUMIFS(Table15[Unique ID],Table15[System-Owned Portion],E2778,Table15[If Material Anything Other than "Lead" in Column E,Was Material Ever Previously Lead?],G2778,Table15[Customer-Owned Portion],O2778),Table15[Unique ID],0),0)))</f>
        <v>Non-lead</v>
      </c>
      <c r="X2778"/>
    </row>
    <row r="2779" spans="2:24" ht="30" x14ac:dyDescent="0.25">
      <c r="B2779" s="146">
        <v>88710519</v>
      </c>
      <c r="C2779" s="31" t="s">
        <v>3008</v>
      </c>
      <c r="D2779" s="31"/>
      <c r="E2779" s="44" t="s">
        <v>35</v>
      </c>
      <c r="F2779" s="43" t="s">
        <v>34</v>
      </c>
      <c r="G2779" s="84" t="s">
        <v>34</v>
      </c>
      <c r="H2779" s="31"/>
      <c r="I2779" s="31"/>
      <c r="J2779" s="84" t="s">
        <v>190</v>
      </c>
      <c r="K2779" s="31" t="s">
        <v>34</v>
      </c>
      <c r="L2779" s="31" t="s">
        <v>46</v>
      </c>
      <c r="M2779" s="169"/>
      <c r="N2779" s="148" t="s">
        <v>3033</v>
      </c>
      <c r="O2779" s="106" t="s">
        <v>35</v>
      </c>
      <c r="P2779" s="43">
        <v>2022</v>
      </c>
      <c r="Q2779" s="31">
        <v>1</v>
      </c>
      <c r="R2779" s="84" t="s">
        <v>188</v>
      </c>
      <c r="S2779" s="31" t="s">
        <v>34</v>
      </c>
      <c r="T2779" s="31"/>
      <c r="U2779" s="169"/>
      <c r="V2779" s="150"/>
      <c r="W2779" s="141" t="str" cm="1">
        <f t="array" ref="W2779">IF(SUM(LEN(B2779:V2779))=0,"",IF(OR(OR(ISBLANK(F2779),SUM(LEN(C2779),LEN(D2779))=0),AND(NOT(E2779="Unknown"),ISBLANK(J2779)),AND(NOT(O2779="Unknown"),ISBLANK(R2779))),"Missing Information", INDEX(Table15[Entire Service Line Classification], MATCH(SUMIFS(Table15[Unique ID],Table15[System-Owned Portion],E2779,Table15[If Material Anything Other than "Lead" in Column E,Was Material Ever Previously Lead?],G2779,Table15[Customer-Owned Portion],O2779),Table15[Unique ID],0),0)))</f>
        <v>Non-lead</v>
      </c>
      <c r="X2779"/>
    </row>
    <row r="2780" spans="2:24" ht="30" x14ac:dyDescent="0.25">
      <c r="B2780" s="146">
        <v>59368686</v>
      </c>
      <c r="C2780" s="31" t="s">
        <v>3009</v>
      </c>
      <c r="D2780" s="31"/>
      <c r="E2780" s="44" t="s">
        <v>35</v>
      </c>
      <c r="F2780" s="43" t="s">
        <v>34</v>
      </c>
      <c r="G2780" s="84" t="s">
        <v>34</v>
      </c>
      <c r="H2780" s="31"/>
      <c r="I2780" s="31"/>
      <c r="J2780" s="84" t="s">
        <v>190</v>
      </c>
      <c r="K2780" s="31" t="s">
        <v>34</v>
      </c>
      <c r="L2780" s="31" t="s">
        <v>46</v>
      </c>
      <c r="M2780" s="169"/>
      <c r="N2780" s="148" t="s">
        <v>3033</v>
      </c>
      <c r="O2780" s="106" t="s">
        <v>35</v>
      </c>
      <c r="P2780" s="43">
        <v>2022</v>
      </c>
      <c r="Q2780" s="31">
        <v>1</v>
      </c>
      <c r="R2780" s="84" t="s">
        <v>188</v>
      </c>
      <c r="S2780" s="31" t="s">
        <v>34</v>
      </c>
      <c r="T2780" s="31"/>
      <c r="U2780" s="169"/>
      <c r="V2780" s="150"/>
      <c r="W2780" s="141" t="str" cm="1">
        <f t="array" ref="W2780">IF(SUM(LEN(B2780:V2780))=0,"",IF(OR(OR(ISBLANK(F2780),SUM(LEN(C2780),LEN(D2780))=0),AND(NOT(E2780="Unknown"),ISBLANK(J2780)),AND(NOT(O2780="Unknown"),ISBLANK(R2780))),"Missing Information", INDEX(Table15[Entire Service Line Classification], MATCH(SUMIFS(Table15[Unique ID],Table15[System-Owned Portion],E2780,Table15[If Material Anything Other than "Lead" in Column E,Was Material Ever Previously Lead?],G2780,Table15[Customer-Owned Portion],O2780),Table15[Unique ID],0),0)))</f>
        <v>Non-lead</v>
      </c>
      <c r="X2780"/>
    </row>
    <row r="2781" spans="2:24" ht="30" x14ac:dyDescent="0.25">
      <c r="B2781" s="146">
        <v>89149068</v>
      </c>
      <c r="C2781" s="31" t="s">
        <v>3010</v>
      </c>
      <c r="D2781" s="31"/>
      <c r="E2781" s="44" t="s">
        <v>35</v>
      </c>
      <c r="F2781" s="43" t="s">
        <v>34</v>
      </c>
      <c r="G2781" s="84" t="s">
        <v>34</v>
      </c>
      <c r="H2781" s="31"/>
      <c r="I2781" s="31"/>
      <c r="J2781" s="84" t="s">
        <v>190</v>
      </c>
      <c r="K2781" s="31" t="s">
        <v>34</v>
      </c>
      <c r="L2781" s="31" t="s">
        <v>46</v>
      </c>
      <c r="M2781" s="169"/>
      <c r="N2781" s="148" t="s">
        <v>3033</v>
      </c>
      <c r="O2781" s="106" t="s">
        <v>35</v>
      </c>
      <c r="P2781" s="43">
        <v>2022</v>
      </c>
      <c r="Q2781" s="31">
        <v>1</v>
      </c>
      <c r="R2781" s="84" t="s">
        <v>188</v>
      </c>
      <c r="S2781" s="31" t="s">
        <v>34</v>
      </c>
      <c r="T2781" s="31"/>
      <c r="U2781" s="169"/>
      <c r="V2781" s="150"/>
      <c r="W2781" s="141" t="str" cm="1">
        <f t="array" ref="W2781">IF(SUM(LEN(B2781:V2781))=0,"",IF(OR(OR(ISBLANK(F2781),SUM(LEN(C2781),LEN(D2781))=0),AND(NOT(E2781="Unknown"),ISBLANK(J2781)),AND(NOT(O2781="Unknown"),ISBLANK(R2781))),"Missing Information", INDEX(Table15[Entire Service Line Classification], MATCH(SUMIFS(Table15[Unique ID],Table15[System-Owned Portion],E2781,Table15[If Material Anything Other than "Lead" in Column E,Was Material Ever Previously Lead?],G2781,Table15[Customer-Owned Portion],O2781),Table15[Unique ID],0),0)))</f>
        <v>Non-lead</v>
      </c>
      <c r="X2781"/>
    </row>
    <row r="2782" spans="2:24" ht="30" x14ac:dyDescent="0.25">
      <c r="B2782" s="146">
        <v>92686151</v>
      </c>
      <c r="C2782" s="31" t="s">
        <v>3011</v>
      </c>
      <c r="D2782" s="31"/>
      <c r="E2782" s="44" t="s">
        <v>35</v>
      </c>
      <c r="F2782" s="43" t="s">
        <v>34</v>
      </c>
      <c r="G2782" s="84" t="s">
        <v>34</v>
      </c>
      <c r="H2782" s="31"/>
      <c r="I2782" s="31"/>
      <c r="J2782" s="84" t="s">
        <v>190</v>
      </c>
      <c r="K2782" s="31" t="s">
        <v>34</v>
      </c>
      <c r="L2782" s="31" t="s">
        <v>46</v>
      </c>
      <c r="M2782" s="169"/>
      <c r="N2782" s="148" t="s">
        <v>3033</v>
      </c>
      <c r="O2782" s="106" t="s">
        <v>35</v>
      </c>
      <c r="P2782" s="43">
        <v>2022</v>
      </c>
      <c r="Q2782" s="31">
        <v>1</v>
      </c>
      <c r="R2782" s="84" t="s">
        <v>188</v>
      </c>
      <c r="S2782" s="31" t="s">
        <v>34</v>
      </c>
      <c r="T2782" s="31"/>
      <c r="U2782" s="169"/>
      <c r="V2782" s="150"/>
      <c r="W2782" s="141" t="str" cm="1">
        <f t="array" ref="W2782">IF(SUM(LEN(B2782:V2782))=0,"",IF(OR(OR(ISBLANK(F2782),SUM(LEN(C2782),LEN(D2782))=0),AND(NOT(E2782="Unknown"),ISBLANK(J2782)),AND(NOT(O2782="Unknown"),ISBLANK(R2782))),"Missing Information", INDEX(Table15[Entire Service Line Classification], MATCH(SUMIFS(Table15[Unique ID],Table15[System-Owned Portion],E2782,Table15[If Material Anything Other than "Lead" in Column E,Was Material Ever Previously Lead?],G2782,Table15[Customer-Owned Portion],O2782),Table15[Unique ID],0),0)))</f>
        <v>Non-lead</v>
      </c>
      <c r="X2782"/>
    </row>
    <row r="2783" spans="2:24" ht="30" x14ac:dyDescent="0.25">
      <c r="B2783" s="146">
        <v>88710520</v>
      </c>
      <c r="C2783" s="31" t="s">
        <v>3012</v>
      </c>
      <c r="D2783" s="31"/>
      <c r="E2783" s="44" t="s">
        <v>35</v>
      </c>
      <c r="F2783" s="43" t="s">
        <v>34</v>
      </c>
      <c r="G2783" s="84" t="s">
        <v>34</v>
      </c>
      <c r="H2783" s="31"/>
      <c r="I2783" s="31"/>
      <c r="J2783" s="84" t="s">
        <v>190</v>
      </c>
      <c r="K2783" s="31" t="s">
        <v>34</v>
      </c>
      <c r="L2783" s="31" t="s">
        <v>46</v>
      </c>
      <c r="M2783" s="169"/>
      <c r="N2783" s="148" t="s">
        <v>3033</v>
      </c>
      <c r="O2783" s="106" t="s">
        <v>35</v>
      </c>
      <c r="P2783" s="43">
        <v>2022</v>
      </c>
      <c r="Q2783" s="31">
        <v>1</v>
      </c>
      <c r="R2783" s="84" t="s">
        <v>188</v>
      </c>
      <c r="S2783" s="31" t="s">
        <v>34</v>
      </c>
      <c r="T2783" s="31"/>
      <c r="U2783" s="169"/>
      <c r="V2783" s="150"/>
      <c r="W2783" s="141" t="str" cm="1">
        <f t="array" ref="W2783">IF(SUM(LEN(B2783:V2783))=0,"",IF(OR(OR(ISBLANK(F2783),SUM(LEN(C2783),LEN(D2783))=0),AND(NOT(E2783="Unknown"),ISBLANK(J2783)),AND(NOT(O2783="Unknown"),ISBLANK(R2783))),"Missing Information", INDEX(Table15[Entire Service Line Classification], MATCH(SUMIFS(Table15[Unique ID],Table15[System-Owned Portion],E2783,Table15[If Material Anything Other than "Lead" in Column E,Was Material Ever Previously Lead?],G2783,Table15[Customer-Owned Portion],O2783),Table15[Unique ID],0),0)))</f>
        <v>Non-lead</v>
      </c>
      <c r="X2783"/>
    </row>
    <row r="2784" spans="2:24" ht="30" x14ac:dyDescent="0.25">
      <c r="B2784" s="146">
        <v>89149062</v>
      </c>
      <c r="C2784" s="31" t="s">
        <v>3013</v>
      </c>
      <c r="D2784" s="31"/>
      <c r="E2784" s="44" t="s">
        <v>35</v>
      </c>
      <c r="F2784" s="43" t="s">
        <v>34</v>
      </c>
      <c r="G2784" s="84" t="s">
        <v>34</v>
      </c>
      <c r="H2784" s="31"/>
      <c r="I2784" s="31"/>
      <c r="J2784" s="84" t="s">
        <v>190</v>
      </c>
      <c r="K2784" s="31" t="s">
        <v>34</v>
      </c>
      <c r="L2784" s="31" t="s">
        <v>46</v>
      </c>
      <c r="M2784" s="169"/>
      <c r="N2784" s="148" t="s">
        <v>3033</v>
      </c>
      <c r="O2784" s="106" t="s">
        <v>35</v>
      </c>
      <c r="P2784" s="43">
        <v>2022</v>
      </c>
      <c r="Q2784" s="31">
        <v>1</v>
      </c>
      <c r="R2784" s="84" t="s">
        <v>188</v>
      </c>
      <c r="S2784" s="31" t="s">
        <v>34</v>
      </c>
      <c r="T2784" s="31"/>
      <c r="U2784" s="169"/>
      <c r="V2784" s="150"/>
      <c r="W2784" s="141" t="str" cm="1">
        <f t="array" ref="W2784">IF(SUM(LEN(B2784:V2784))=0,"",IF(OR(OR(ISBLANK(F2784),SUM(LEN(C2784),LEN(D2784))=0),AND(NOT(E2784="Unknown"),ISBLANK(J2784)),AND(NOT(O2784="Unknown"),ISBLANK(R2784))),"Missing Information", INDEX(Table15[Entire Service Line Classification], MATCH(SUMIFS(Table15[Unique ID],Table15[System-Owned Portion],E2784,Table15[If Material Anything Other than "Lead" in Column E,Was Material Ever Previously Lead?],G2784,Table15[Customer-Owned Portion],O2784),Table15[Unique ID],0),0)))</f>
        <v>Non-lead</v>
      </c>
      <c r="X2784"/>
    </row>
    <row r="2785" spans="2:24" ht="30" x14ac:dyDescent="0.25">
      <c r="B2785" s="146">
        <v>89149067</v>
      </c>
      <c r="C2785" s="31" t="s">
        <v>3014</v>
      </c>
      <c r="D2785" s="31"/>
      <c r="E2785" s="44" t="s">
        <v>35</v>
      </c>
      <c r="F2785" s="43" t="s">
        <v>34</v>
      </c>
      <c r="G2785" s="84" t="s">
        <v>34</v>
      </c>
      <c r="H2785" s="31"/>
      <c r="I2785" s="31"/>
      <c r="J2785" s="84" t="s">
        <v>190</v>
      </c>
      <c r="K2785" s="31" t="s">
        <v>34</v>
      </c>
      <c r="L2785" s="31" t="s">
        <v>46</v>
      </c>
      <c r="M2785" s="169"/>
      <c r="N2785" s="148" t="s">
        <v>3033</v>
      </c>
      <c r="O2785" s="106" t="s">
        <v>35</v>
      </c>
      <c r="P2785" s="43">
        <v>2022</v>
      </c>
      <c r="Q2785" s="31">
        <v>1</v>
      </c>
      <c r="R2785" s="84" t="s">
        <v>188</v>
      </c>
      <c r="S2785" s="31" t="s">
        <v>34</v>
      </c>
      <c r="T2785" s="31"/>
      <c r="U2785" s="169"/>
      <c r="V2785" s="150"/>
      <c r="W2785" s="141" t="str" cm="1">
        <f t="array" ref="W2785">IF(SUM(LEN(B2785:V2785))=0,"",IF(OR(OR(ISBLANK(F2785),SUM(LEN(C2785),LEN(D2785))=0),AND(NOT(E2785="Unknown"),ISBLANK(J2785)),AND(NOT(O2785="Unknown"),ISBLANK(R2785))),"Missing Information", INDEX(Table15[Entire Service Line Classification], MATCH(SUMIFS(Table15[Unique ID],Table15[System-Owned Portion],E2785,Table15[If Material Anything Other than "Lead" in Column E,Was Material Ever Previously Lead?],G2785,Table15[Customer-Owned Portion],O2785),Table15[Unique ID],0),0)))</f>
        <v>Non-lead</v>
      </c>
      <c r="X2785"/>
    </row>
    <row r="2786" spans="2:24" ht="30" x14ac:dyDescent="0.25">
      <c r="B2786" s="146">
        <v>89149058</v>
      </c>
      <c r="C2786" s="31" t="s">
        <v>3015</v>
      </c>
      <c r="D2786" s="31"/>
      <c r="E2786" s="44" t="s">
        <v>35</v>
      </c>
      <c r="F2786" s="43" t="s">
        <v>34</v>
      </c>
      <c r="G2786" s="84" t="s">
        <v>34</v>
      </c>
      <c r="H2786" s="31"/>
      <c r="I2786" s="31"/>
      <c r="J2786" s="84" t="s">
        <v>190</v>
      </c>
      <c r="K2786" s="31" t="s">
        <v>34</v>
      </c>
      <c r="L2786" s="31" t="s">
        <v>46</v>
      </c>
      <c r="M2786" s="169"/>
      <c r="N2786" s="148" t="s">
        <v>3033</v>
      </c>
      <c r="O2786" s="106" t="s">
        <v>35</v>
      </c>
      <c r="P2786" s="43">
        <v>2022</v>
      </c>
      <c r="Q2786" s="31">
        <v>1</v>
      </c>
      <c r="R2786" s="84" t="s">
        <v>188</v>
      </c>
      <c r="S2786" s="31" t="s">
        <v>34</v>
      </c>
      <c r="T2786" s="31"/>
      <c r="U2786" s="169"/>
      <c r="V2786" s="150"/>
      <c r="W2786" s="141" t="str" cm="1">
        <f t="array" ref="W2786">IF(SUM(LEN(B2786:V2786))=0,"",IF(OR(OR(ISBLANK(F2786),SUM(LEN(C2786),LEN(D2786))=0),AND(NOT(E2786="Unknown"),ISBLANK(J2786)),AND(NOT(O2786="Unknown"),ISBLANK(R2786))),"Missing Information", INDEX(Table15[Entire Service Line Classification], MATCH(SUMIFS(Table15[Unique ID],Table15[System-Owned Portion],E2786,Table15[If Material Anything Other than "Lead" in Column E,Was Material Ever Previously Lead?],G2786,Table15[Customer-Owned Portion],O2786),Table15[Unique ID],0),0)))</f>
        <v>Non-lead</v>
      </c>
      <c r="X2786"/>
    </row>
    <row r="2787" spans="2:24" ht="30" x14ac:dyDescent="0.25">
      <c r="B2787" s="146">
        <v>8631486</v>
      </c>
      <c r="C2787" s="31" t="s">
        <v>3016</v>
      </c>
      <c r="D2787" s="31"/>
      <c r="E2787" s="44" t="s">
        <v>35</v>
      </c>
      <c r="F2787" s="43" t="s">
        <v>34</v>
      </c>
      <c r="G2787" s="84" t="s">
        <v>34</v>
      </c>
      <c r="H2787" s="31"/>
      <c r="I2787" s="31"/>
      <c r="J2787" s="84" t="s">
        <v>190</v>
      </c>
      <c r="K2787" s="31" t="s">
        <v>34</v>
      </c>
      <c r="L2787" s="31" t="s">
        <v>46</v>
      </c>
      <c r="M2787" s="169"/>
      <c r="N2787" s="148" t="s">
        <v>3033</v>
      </c>
      <c r="O2787" s="106" t="s">
        <v>35</v>
      </c>
      <c r="P2787" s="43">
        <v>2022</v>
      </c>
      <c r="Q2787" s="31">
        <v>1</v>
      </c>
      <c r="R2787" s="84" t="s">
        <v>188</v>
      </c>
      <c r="S2787" s="31" t="s">
        <v>34</v>
      </c>
      <c r="T2787" s="31"/>
      <c r="U2787" s="169"/>
      <c r="V2787" s="150"/>
      <c r="W2787" s="141" t="str" cm="1">
        <f t="array" ref="W2787">IF(SUM(LEN(B2787:V2787))=0,"",IF(OR(OR(ISBLANK(F2787),SUM(LEN(C2787),LEN(D2787))=0),AND(NOT(E2787="Unknown"),ISBLANK(J2787)),AND(NOT(O2787="Unknown"),ISBLANK(R2787))),"Missing Information", INDEX(Table15[Entire Service Line Classification], MATCH(SUMIFS(Table15[Unique ID],Table15[System-Owned Portion],E2787,Table15[If Material Anything Other than "Lead" in Column E,Was Material Ever Previously Lead?],G2787,Table15[Customer-Owned Portion],O2787),Table15[Unique ID],0),0)))</f>
        <v>Non-lead</v>
      </c>
      <c r="X2787"/>
    </row>
    <row r="2788" spans="2:24" ht="30" x14ac:dyDescent="0.25">
      <c r="B2788" s="146">
        <v>87945237</v>
      </c>
      <c r="C2788" s="31" t="s">
        <v>3017</v>
      </c>
      <c r="D2788" s="31"/>
      <c r="E2788" s="44" t="s">
        <v>35</v>
      </c>
      <c r="F2788" s="43" t="s">
        <v>34</v>
      </c>
      <c r="G2788" s="84" t="s">
        <v>34</v>
      </c>
      <c r="H2788" s="31"/>
      <c r="I2788" s="31"/>
      <c r="J2788" s="84" t="s">
        <v>190</v>
      </c>
      <c r="K2788" s="31" t="s">
        <v>34</v>
      </c>
      <c r="L2788" s="31" t="s">
        <v>46</v>
      </c>
      <c r="M2788" s="169"/>
      <c r="N2788" s="148" t="s">
        <v>3033</v>
      </c>
      <c r="O2788" s="106" t="s">
        <v>35</v>
      </c>
      <c r="P2788" s="43">
        <v>2022</v>
      </c>
      <c r="Q2788" s="31">
        <v>1</v>
      </c>
      <c r="R2788" s="84" t="s">
        <v>188</v>
      </c>
      <c r="S2788" s="31" t="s">
        <v>34</v>
      </c>
      <c r="T2788" s="31"/>
      <c r="U2788" s="169"/>
      <c r="V2788" s="150"/>
      <c r="W2788" s="141" t="str" cm="1">
        <f t="array" ref="W2788">IF(SUM(LEN(B2788:V2788))=0,"",IF(OR(OR(ISBLANK(F2788),SUM(LEN(C2788),LEN(D2788))=0),AND(NOT(E2788="Unknown"),ISBLANK(J2788)),AND(NOT(O2788="Unknown"),ISBLANK(R2788))),"Missing Information", INDEX(Table15[Entire Service Line Classification], MATCH(SUMIFS(Table15[Unique ID],Table15[System-Owned Portion],E2788,Table15[If Material Anything Other than "Lead" in Column E,Was Material Ever Previously Lead?],G2788,Table15[Customer-Owned Portion],O2788),Table15[Unique ID],0),0)))</f>
        <v>Non-lead</v>
      </c>
      <c r="X2788"/>
    </row>
    <row r="2789" spans="2:24" ht="30" x14ac:dyDescent="0.25">
      <c r="B2789" s="146">
        <v>92686138</v>
      </c>
      <c r="C2789" s="31" t="s">
        <v>3018</v>
      </c>
      <c r="D2789" s="31"/>
      <c r="E2789" s="44" t="s">
        <v>35</v>
      </c>
      <c r="F2789" s="43" t="s">
        <v>34</v>
      </c>
      <c r="G2789" s="84" t="s">
        <v>34</v>
      </c>
      <c r="H2789" s="31"/>
      <c r="I2789" s="31"/>
      <c r="J2789" s="84" t="s">
        <v>190</v>
      </c>
      <c r="K2789" s="31" t="s">
        <v>34</v>
      </c>
      <c r="L2789" s="31" t="s">
        <v>46</v>
      </c>
      <c r="M2789" s="169"/>
      <c r="N2789" s="148" t="s">
        <v>3033</v>
      </c>
      <c r="O2789" s="106" t="s">
        <v>35</v>
      </c>
      <c r="P2789" s="43">
        <v>2022</v>
      </c>
      <c r="Q2789" s="31">
        <v>1</v>
      </c>
      <c r="R2789" s="84" t="s">
        <v>188</v>
      </c>
      <c r="S2789" s="31" t="s">
        <v>34</v>
      </c>
      <c r="T2789" s="31"/>
      <c r="U2789" s="169"/>
      <c r="V2789" s="150"/>
      <c r="W2789" s="141" t="str" cm="1">
        <f t="array" ref="W2789">IF(SUM(LEN(B2789:V2789))=0,"",IF(OR(OR(ISBLANK(F2789),SUM(LEN(C2789),LEN(D2789))=0),AND(NOT(E2789="Unknown"),ISBLANK(J2789)),AND(NOT(O2789="Unknown"),ISBLANK(R2789))),"Missing Information", INDEX(Table15[Entire Service Line Classification], MATCH(SUMIFS(Table15[Unique ID],Table15[System-Owned Portion],E2789,Table15[If Material Anything Other than "Lead" in Column E,Was Material Ever Previously Lead?],G2789,Table15[Customer-Owned Portion],O2789),Table15[Unique ID],0),0)))</f>
        <v>Non-lead</v>
      </c>
      <c r="X2789"/>
    </row>
    <row r="2790" spans="2:24" ht="30" x14ac:dyDescent="0.25">
      <c r="B2790" s="146">
        <v>87945239</v>
      </c>
      <c r="C2790" s="31" t="s">
        <v>3019</v>
      </c>
      <c r="D2790" s="31"/>
      <c r="E2790" s="44" t="s">
        <v>35</v>
      </c>
      <c r="F2790" s="43" t="s">
        <v>34</v>
      </c>
      <c r="G2790" s="84" t="s">
        <v>34</v>
      </c>
      <c r="H2790" s="31"/>
      <c r="I2790" s="31"/>
      <c r="J2790" s="84" t="s">
        <v>190</v>
      </c>
      <c r="K2790" s="31" t="s">
        <v>34</v>
      </c>
      <c r="L2790" s="31" t="s">
        <v>46</v>
      </c>
      <c r="M2790" s="169"/>
      <c r="N2790" s="148" t="s">
        <v>3033</v>
      </c>
      <c r="O2790" s="106" t="s">
        <v>35</v>
      </c>
      <c r="P2790" s="43">
        <v>2022</v>
      </c>
      <c r="Q2790" s="31">
        <v>1</v>
      </c>
      <c r="R2790" s="84" t="s">
        <v>188</v>
      </c>
      <c r="S2790" s="31" t="s">
        <v>34</v>
      </c>
      <c r="T2790" s="31"/>
      <c r="U2790" s="169"/>
      <c r="V2790" s="150"/>
      <c r="W2790" s="141" t="str" cm="1">
        <f t="array" ref="W2790">IF(SUM(LEN(B2790:V2790))=0,"",IF(OR(OR(ISBLANK(F2790),SUM(LEN(C2790),LEN(D2790))=0),AND(NOT(E2790="Unknown"),ISBLANK(J2790)),AND(NOT(O2790="Unknown"),ISBLANK(R2790))),"Missing Information", INDEX(Table15[Entire Service Line Classification], MATCH(SUMIFS(Table15[Unique ID],Table15[System-Owned Portion],E2790,Table15[If Material Anything Other than "Lead" in Column E,Was Material Ever Previously Lead?],G2790,Table15[Customer-Owned Portion],O2790),Table15[Unique ID],0),0)))</f>
        <v>Non-lead</v>
      </c>
      <c r="X2790"/>
    </row>
    <row r="2791" spans="2:24" ht="30" x14ac:dyDescent="0.25">
      <c r="B2791" s="146">
        <v>91669079</v>
      </c>
      <c r="C2791" s="31" t="s">
        <v>3020</v>
      </c>
      <c r="D2791" s="31"/>
      <c r="E2791" s="44" t="s">
        <v>35</v>
      </c>
      <c r="F2791" s="43" t="s">
        <v>34</v>
      </c>
      <c r="G2791" s="84" t="s">
        <v>34</v>
      </c>
      <c r="H2791" s="31"/>
      <c r="I2791" s="31"/>
      <c r="J2791" s="84" t="s">
        <v>190</v>
      </c>
      <c r="K2791" s="31" t="s">
        <v>34</v>
      </c>
      <c r="L2791" s="31" t="s">
        <v>46</v>
      </c>
      <c r="M2791" s="169"/>
      <c r="N2791" s="148" t="s">
        <v>3033</v>
      </c>
      <c r="O2791" s="106" t="s">
        <v>35</v>
      </c>
      <c r="P2791" s="43">
        <v>2023</v>
      </c>
      <c r="Q2791" s="31">
        <v>1</v>
      </c>
      <c r="R2791" s="84" t="s">
        <v>188</v>
      </c>
      <c r="S2791" s="31" t="s">
        <v>34</v>
      </c>
      <c r="T2791" s="31"/>
      <c r="U2791" s="169"/>
      <c r="V2791" s="150"/>
      <c r="W2791" s="141" t="str" cm="1">
        <f t="array" ref="W2791">IF(SUM(LEN(B2791:V2791))=0,"",IF(OR(OR(ISBLANK(F2791),SUM(LEN(C2791),LEN(D2791))=0),AND(NOT(E2791="Unknown"),ISBLANK(J2791)),AND(NOT(O2791="Unknown"),ISBLANK(R2791))),"Missing Information", INDEX(Table15[Entire Service Line Classification], MATCH(SUMIFS(Table15[Unique ID],Table15[System-Owned Portion],E2791,Table15[If Material Anything Other than "Lead" in Column E,Was Material Ever Previously Lead?],G2791,Table15[Customer-Owned Portion],O2791),Table15[Unique ID],0),0)))</f>
        <v>Non-lead</v>
      </c>
      <c r="X2791"/>
    </row>
    <row r="2792" spans="2:24" ht="30" x14ac:dyDescent="0.25">
      <c r="B2792" s="146">
        <v>64964379</v>
      </c>
      <c r="C2792" s="31" t="s">
        <v>3021</v>
      </c>
      <c r="D2792" s="31"/>
      <c r="E2792" s="44" t="s">
        <v>35</v>
      </c>
      <c r="F2792" s="43" t="s">
        <v>34</v>
      </c>
      <c r="G2792" s="84" t="s">
        <v>34</v>
      </c>
      <c r="H2792" s="31"/>
      <c r="I2792" s="31"/>
      <c r="J2792" s="84" t="s">
        <v>190</v>
      </c>
      <c r="K2792" s="31" t="s">
        <v>34</v>
      </c>
      <c r="L2792" s="31" t="s">
        <v>46</v>
      </c>
      <c r="M2792" s="169"/>
      <c r="N2792" s="148" t="s">
        <v>3033</v>
      </c>
      <c r="O2792" s="106" t="s">
        <v>35</v>
      </c>
      <c r="P2792" s="43">
        <v>2023</v>
      </c>
      <c r="Q2792" s="31">
        <v>1</v>
      </c>
      <c r="R2792" s="84" t="s">
        <v>188</v>
      </c>
      <c r="S2792" s="31" t="s">
        <v>34</v>
      </c>
      <c r="T2792" s="31"/>
      <c r="U2792" s="169"/>
      <c r="V2792" s="150"/>
      <c r="W2792" s="141" t="str" cm="1">
        <f t="array" ref="W2792">IF(SUM(LEN(B2792:V2792))=0,"",IF(OR(OR(ISBLANK(F2792),SUM(LEN(C2792),LEN(D2792))=0),AND(NOT(E2792="Unknown"),ISBLANK(J2792)),AND(NOT(O2792="Unknown"),ISBLANK(R2792))),"Missing Information", INDEX(Table15[Entire Service Line Classification], MATCH(SUMIFS(Table15[Unique ID],Table15[System-Owned Portion],E2792,Table15[If Material Anything Other than "Lead" in Column E,Was Material Ever Previously Lead?],G2792,Table15[Customer-Owned Portion],O2792),Table15[Unique ID],0),0)))</f>
        <v>Non-lead</v>
      </c>
      <c r="X2792"/>
    </row>
    <row r="2793" spans="2:24" ht="30" x14ac:dyDescent="0.25">
      <c r="B2793" s="146">
        <v>67765068</v>
      </c>
      <c r="C2793" s="31" t="s">
        <v>3022</v>
      </c>
      <c r="D2793" s="31"/>
      <c r="E2793" s="44" t="s">
        <v>35</v>
      </c>
      <c r="F2793" s="43" t="s">
        <v>34</v>
      </c>
      <c r="G2793" s="84" t="s">
        <v>34</v>
      </c>
      <c r="H2793" s="31"/>
      <c r="I2793" s="31"/>
      <c r="J2793" s="84" t="s">
        <v>190</v>
      </c>
      <c r="K2793" s="31" t="s">
        <v>34</v>
      </c>
      <c r="L2793" s="31" t="s">
        <v>46</v>
      </c>
      <c r="M2793" s="169"/>
      <c r="N2793" s="148" t="s">
        <v>3033</v>
      </c>
      <c r="O2793" s="106" t="s">
        <v>35</v>
      </c>
      <c r="P2793" s="43">
        <v>2023</v>
      </c>
      <c r="Q2793" s="31">
        <v>1</v>
      </c>
      <c r="R2793" s="84" t="s">
        <v>188</v>
      </c>
      <c r="S2793" s="31" t="s">
        <v>34</v>
      </c>
      <c r="T2793" s="31"/>
      <c r="U2793" s="169"/>
      <c r="V2793" s="150"/>
      <c r="W2793" s="141" t="str" cm="1">
        <f t="array" ref="W2793">IF(SUM(LEN(B2793:V2793))=0,"",IF(OR(OR(ISBLANK(F2793),SUM(LEN(C2793),LEN(D2793))=0),AND(NOT(E2793="Unknown"),ISBLANK(J2793)),AND(NOT(O2793="Unknown"),ISBLANK(R2793))),"Missing Information", INDEX(Table15[Entire Service Line Classification], MATCH(SUMIFS(Table15[Unique ID],Table15[System-Owned Portion],E2793,Table15[If Material Anything Other than "Lead" in Column E,Was Material Ever Previously Lead?],G2793,Table15[Customer-Owned Portion],O2793),Table15[Unique ID],0),0)))</f>
        <v>Non-lead</v>
      </c>
      <c r="X2793"/>
    </row>
    <row r="2794" spans="2:24" ht="30" x14ac:dyDescent="0.25">
      <c r="B2794" s="146">
        <v>91669076</v>
      </c>
      <c r="C2794" s="31" t="s">
        <v>3023</v>
      </c>
      <c r="D2794" s="31"/>
      <c r="E2794" s="44" t="s">
        <v>35</v>
      </c>
      <c r="F2794" s="43" t="s">
        <v>34</v>
      </c>
      <c r="G2794" s="84" t="s">
        <v>34</v>
      </c>
      <c r="H2794" s="31"/>
      <c r="I2794" s="31"/>
      <c r="J2794" s="84" t="s">
        <v>190</v>
      </c>
      <c r="K2794" s="31" t="s">
        <v>34</v>
      </c>
      <c r="L2794" s="31" t="s">
        <v>46</v>
      </c>
      <c r="M2794" s="169"/>
      <c r="N2794" s="148" t="s">
        <v>3033</v>
      </c>
      <c r="O2794" s="106" t="s">
        <v>35</v>
      </c>
      <c r="P2794" s="43">
        <v>2023</v>
      </c>
      <c r="Q2794" s="31">
        <v>1</v>
      </c>
      <c r="R2794" s="84" t="s">
        <v>188</v>
      </c>
      <c r="S2794" s="31" t="s">
        <v>34</v>
      </c>
      <c r="T2794" s="31"/>
      <c r="U2794" s="169"/>
      <c r="V2794" s="150"/>
      <c r="W2794" s="141" t="str" cm="1">
        <f t="array" ref="W2794">IF(SUM(LEN(B2794:V2794))=0,"",IF(OR(OR(ISBLANK(F2794),SUM(LEN(C2794),LEN(D2794))=0),AND(NOT(E2794="Unknown"),ISBLANK(J2794)),AND(NOT(O2794="Unknown"),ISBLANK(R2794))),"Missing Information", INDEX(Table15[Entire Service Line Classification], MATCH(SUMIFS(Table15[Unique ID],Table15[System-Owned Portion],E2794,Table15[If Material Anything Other than "Lead" in Column E,Was Material Ever Previously Lead?],G2794,Table15[Customer-Owned Portion],O2794),Table15[Unique ID],0),0)))</f>
        <v>Non-lead</v>
      </c>
      <c r="X2794"/>
    </row>
    <row r="2795" spans="2:24" ht="30" x14ac:dyDescent="0.25">
      <c r="B2795" s="146">
        <v>89149054</v>
      </c>
      <c r="C2795" s="31" t="s">
        <v>3024</v>
      </c>
      <c r="D2795" s="31"/>
      <c r="E2795" s="44" t="s">
        <v>35</v>
      </c>
      <c r="F2795" s="43" t="s">
        <v>34</v>
      </c>
      <c r="G2795" s="84" t="s">
        <v>34</v>
      </c>
      <c r="H2795" s="31"/>
      <c r="I2795" s="31"/>
      <c r="J2795" s="84" t="s">
        <v>190</v>
      </c>
      <c r="K2795" s="31" t="s">
        <v>34</v>
      </c>
      <c r="L2795" s="31" t="s">
        <v>46</v>
      </c>
      <c r="M2795" s="169"/>
      <c r="N2795" s="148" t="s">
        <v>3033</v>
      </c>
      <c r="O2795" s="106" t="s">
        <v>35</v>
      </c>
      <c r="P2795" s="43">
        <v>2023</v>
      </c>
      <c r="Q2795" s="31">
        <v>1</v>
      </c>
      <c r="R2795" s="84" t="s">
        <v>188</v>
      </c>
      <c r="S2795" s="31" t="s">
        <v>34</v>
      </c>
      <c r="T2795" s="31"/>
      <c r="U2795" s="169"/>
      <c r="V2795" s="150"/>
      <c r="W2795" s="141" t="str" cm="1">
        <f t="array" ref="W2795">IF(SUM(LEN(B2795:V2795))=0,"",IF(OR(OR(ISBLANK(F2795),SUM(LEN(C2795),LEN(D2795))=0),AND(NOT(E2795="Unknown"),ISBLANK(J2795)),AND(NOT(O2795="Unknown"),ISBLANK(R2795))),"Missing Information", INDEX(Table15[Entire Service Line Classification], MATCH(SUMIFS(Table15[Unique ID],Table15[System-Owned Portion],E2795,Table15[If Material Anything Other than "Lead" in Column E,Was Material Ever Previously Lead?],G2795,Table15[Customer-Owned Portion],O2795),Table15[Unique ID],0),0)))</f>
        <v>Non-lead</v>
      </c>
      <c r="X2795"/>
    </row>
    <row r="2796" spans="2:24" ht="30" x14ac:dyDescent="0.25">
      <c r="B2796" s="146">
        <v>89149070</v>
      </c>
      <c r="C2796" s="31" t="s">
        <v>3025</v>
      </c>
      <c r="D2796" s="31"/>
      <c r="E2796" s="44" t="s">
        <v>35</v>
      </c>
      <c r="F2796" s="43" t="s">
        <v>34</v>
      </c>
      <c r="G2796" s="84" t="s">
        <v>34</v>
      </c>
      <c r="H2796" s="31"/>
      <c r="I2796" s="31"/>
      <c r="J2796" s="84" t="s">
        <v>190</v>
      </c>
      <c r="K2796" s="31" t="s">
        <v>34</v>
      </c>
      <c r="L2796" s="31" t="s">
        <v>46</v>
      </c>
      <c r="M2796" s="169"/>
      <c r="N2796" s="148" t="s">
        <v>3033</v>
      </c>
      <c r="O2796" s="106" t="s">
        <v>35</v>
      </c>
      <c r="P2796" s="43">
        <v>2023</v>
      </c>
      <c r="Q2796" s="31">
        <v>1</v>
      </c>
      <c r="R2796" s="84" t="s">
        <v>188</v>
      </c>
      <c r="S2796" s="31" t="s">
        <v>34</v>
      </c>
      <c r="T2796" s="31"/>
      <c r="U2796" s="169"/>
      <c r="V2796" s="150"/>
      <c r="W2796" s="141" t="str" cm="1">
        <f t="array" ref="W2796">IF(SUM(LEN(B2796:V2796))=0,"",IF(OR(OR(ISBLANK(F2796),SUM(LEN(C2796),LEN(D2796))=0),AND(NOT(E2796="Unknown"),ISBLANK(J2796)),AND(NOT(O2796="Unknown"),ISBLANK(R2796))),"Missing Information", INDEX(Table15[Entire Service Line Classification], MATCH(SUMIFS(Table15[Unique ID],Table15[System-Owned Portion],E2796,Table15[If Material Anything Other than "Lead" in Column E,Was Material Ever Previously Lead?],G2796,Table15[Customer-Owned Portion],O2796),Table15[Unique ID],0),0)))</f>
        <v>Non-lead</v>
      </c>
      <c r="X2796"/>
    </row>
    <row r="2797" spans="2:24" ht="30" x14ac:dyDescent="0.25">
      <c r="B2797" s="146">
        <v>48451687</v>
      </c>
      <c r="C2797" s="31" t="s">
        <v>3026</v>
      </c>
      <c r="D2797" s="31"/>
      <c r="E2797" s="44" t="s">
        <v>35</v>
      </c>
      <c r="F2797" s="43" t="s">
        <v>34</v>
      </c>
      <c r="G2797" s="84" t="s">
        <v>34</v>
      </c>
      <c r="H2797" s="31"/>
      <c r="I2797" s="31"/>
      <c r="J2797" s="84" t="s">
        <v>190</v>
      </c>
      <c r="K2797" s="31" t="s">
        <v>34</v>
      </c>
      <c r="L2797" s="31" t="s">
        <v>46</v>
      </c>
      <c r="M2797" s="169"/>
      <c r="N2797" s="148" t="s">
        <v>3033</v>
      </c>
      <c r="O2797" s="106" t="s">
        <v>35</v>
      </c>
      <c r="P2797" s="43">
        <v>2023</v>
      </c>
      <c r="Q2797" s="31">
        <v>1</v>
      </c>
      <c r="R2797" s="84" t="s">
        <v>188</v>
      </c>
      <c r="S2797" s="31" t="s">
        <v>34</v>
      </c>
      <c r="T2797" s="31"/>
      <c r="U2797" s="169"/>
      <c r="V2797" s="150"/>
      <c r="W2797" s="141" t="str" cm="1">
        <f t="array" ref="W2797">IF(SUM(LEN(B2797:V2797))=0,"",IF(OR(OR(ISBLANK(F2797),SUM(LEN(C2797),LEN(D2797))=0),AND(NOT(E2797="Unknown"),ISBLANK(J2797)),AND(NOT(O2797="Unknown"),ISBLANK(R2797))),"Missing Information", INDEX(Table15[Entire Service Line Classification], MATCH(SUMIFS(Table15[Unique ID],Table15[System-Owned Portion],E2797,Table15[If Material Anything Other than "Lead" in Column E,Was Material Ever Previously Lead?],G2797,Table15[Customer-Owned Portion],O2797),Table15[Unique ID],0),0)))</f>
        <v>Non-lead</v>
      </c>
      <c r="X2797"/>
    </row>
    <row r="2798" spans="2:24" ht="30" x14ac:dyDescent="0.25">
      <c r="B2798" s="146">
        <v>53176002</v>
      </c>
      <c r="C2798" s="31" t="s">
        <v>3027</v>
      </c>
      <c r="D2798" s="31"/>
      <c r="E2798" s="44" t="s">
        <v>35</v>
      </c>
      <c r="F2798" s="43" t="s">
        <v>34</v>
      </c>
      <c r="G2798" s="84" t="s">
        <v>34</v>
      </c>
      <c r="H2798" s="31"/>
      <c r="I2798" s="31"/>
      <c r="J2798" s="84" t="s">
        <v>190</v>
      </c>
      <c r="K2798" s="31" t="s">
        <v>34</v>
      </c>
      <c r="L2798" s="31" t="s">
        <v>46</v>
      </c>
      <c r="M2798" s="169"/>
      <c r="N2798" s="148" t="s">
        <v>3033</v>
      </c>
      <c r="O2798" s="106" t="s">
        <v>35</v>
      </c>
      <c r="P2798" s="43">
        <v>2024</v>
      </c>
      <c r="Q2798" s="31">
        <v>1</v>
      </c>
      <c r="R2798" s="84" t="s">
        <v>188</v>
      </c>
      <c r="S2798" s="31" t="s">
        <v>34</v>
      </c>
      <c r="T2798" s="31"/>
      <c r="U2798" s="169"/>
      <c r="V2798" s="150"/>
      <c r="W2798" s="141" t="str" cm="1">
        <f t="array" ref="W2798">IF(SUM(LEN(B2798:V2798))=0,"",IF(OR(OR(ISBLANK(F2798),SUM(LEN(C2798),LEN(D2798))=0),AND(NOT(E2798="Unknown"),ISBLANK(J2798)),AND(NOT(O2798="Unknown"),ISBLANK(R2798))),"Missing Information", INDEX(Table15[Entire Service Line Classification], MATCH(SUMIFS(Table15[Unique ID],Table15[System-Owned Portion],E2798,Table15[If Material Anything Other than "Lead" in Column E,Was Material Ever Previously Lead?],G2798,Table15[Customer-Owned Portion],O2798),Table15[Unique ID],0),0)))</f>
        <v>Non-lead</v>
      </c>
      <c r="X2798"/>
    </row>
    <row r="2799" spans="2:24" ht="30" x14ac:dyDescent="0.25">
      <c r="B2799" s="146">
        <v>91669081</v>
      </c>
      <c r="C2799" s="31" t="s">
        <v>3028</v>
      </c>
      <c r="D2799" s="31"/>
      <c r="E2799" s="44" t="s">
        <v>35</v>
      </c>
      <c r="F2799" s="43" t="s">
        <v>34</v>
      </c>
      <c r="G2799" s="84" t="s">
        <v>34</v>
      </c>
      <c r="H2799" s="31"/>
      <c r="I2799" s="31"/>
      <c r="J2799" s="84" t="s">
        <v>190</v>
      </c>
      <c r="K2799" s="31" t="s">
        <v>34</v>
      </c>
      <c r="L2799" s="31" t="s">
        <v>46</v>
      </c>
      <c r="M2799" s="169"/>
      <c r="N2799" s="148" t="s">
        <v>3033</v>
      </c>
      <c r="O2799" s="106" t="s">
        <v>35</v>
      </c>
      <c r="P2799" s="43">
        <v>2024</v>
      </c>
      <c r="Q2799" s="31">
        <v>1</v>
      </c>
      <c r="R2799" s="84" t="s">
        <v>188</v>
      </c>
      <c r="S2799" s="31" t="s">
        <v>34</v>
      </c>
      <c r="T2799" s="31"/>
      <c r="U2799" s="169"/>
      <c r="V2799" s="150"/>
      <c r="W2799" s="141" t="str" cm="1">
        <f t="array" ref="W2799">IF(SUM(LEN(B2799:V2799))=0,"",IF(OR(OR(ISBLANK(F2799),SUM(LEN(C2799),LEN(D2799))=0),AND(NOT(E2799="Unknown"),ISBLANK(J2799)),AND(NOT(O2799="Unknown"),ISBLANK(R2799))),"Missing Information", INDEX(Table15[Entire Service Line Classification], MATCH(SUMIFS(Table15[Unique ID],Table15[System-Owned Portion],E2799,Table15[If Material Anything Other than "Lead" in Column E,Was Material Ever Previously Lead?],G2799,Table15[Customer-Owned Portion],O2799),Table15[Unique ID],0),0)))</f>
        <v>Non-lead</v>
      </c>
      <c r="X2799"/>
    </row>
    <row r="2800" spans="2:24" ht="30" x14ac:dyDescent="0.25">
      <c r="B2800" s="146">
        <v>58906486</v>
      </c>
      <c r="C2800" s="31" t="s">
        <v>3029</v>
      </c>
      <c r="D2800" s="31"/>
      <c r="E2800" s="44" t="s">
        <v>35</v>
      </c>
      <c r="F2800" s="43" t="s">
        <v>34</v>
      </c>
      <c r="G2800" s="84" t="s">
        <v>34</v>
      </c>
      <c r="H2800" s="31"/>
      <c r="I2800" s="31"/>
      <c r="J2800" s="84" t="s">
        <v>190</v>
      </c>
      <c r="K2800" s="31" t="s">
        <v>34</v>
      </c>
      <c r="L2800" s="31" t="s">
        <v>46</v>
      </c>
      <c r="M2800" s="169"/>
      <c r="N2800" s="148" t="s">
        <v>3033</v>
      </c>
      <c r="O2800" s="106" t="s">
        <v>35</v>
      </c>
      <c r="P2800" s="43">
        <v>2024</v>
      </c>
      <c r="Q2800" s="31">
        <v>1</v>
      </c>
      <c r="R2800" s="84" t="s">
        <v>188</v>
      </c>
      <c r="S2800" s="31" t="s">
        <v>34</v>
      </c>
      <c r="T2800" s="31"/>
      <c r="U2800" s="169"/>
      <c r="V2800" s="150"/>
      <c r="W2800" s="141" t="str" cm="1">
        <f t="array" ref="W2800">IF(SUM(LEN(B2800:V2800))=0,"",IF(OR(OR(ISBLANK(F2800),SUM(LEN(C2800),LEN(D2800))=0),AND(NOT(E2800="Unknown"),ISBLANK(J2800)),AND(NOT(O2800="Unknown"),ISBLANK(R2800))),"Missing Information", INDEX(Table15[Entire Service Line Classification], MATCH(SUMIFS(Table15[Unique ID],Table15[System-Owned Portion],E2800,Table15[If Material Anything Other than "Lead" in Column E,Was Material Ever Previously Lead?],G2800,Table15[Customer-Owned Portion],O2800),Table15[Unique ID],0),0)))</f>
        <v>Non-lead</v>
      </c>
      <c r="X2800"/>
    </row>
    <row r="2801" spans="2:24" ht="30" x14ac:dyDescent="0.25">
      <c r="B2801" s="146">
        <v>44439793</v>
      </c>
      <c r="C2801" s="31" t="s">
        <v>3030</v>
      </c>
      <c r="D2801" s="31"/>
      <c r="E2801" s="44" t="s">
        <v>35</v>
      </c>
      <c r="F2801" s="43" t="s">
        <v>34</v>
      </c>
      <c r="G2801" s="84" t="s">
        <v>34</v>
      </c>
      <c r="H2801" s="31"/>
      <c r="I2801" s="31"/>
      <c r="J2801" s="84" t="s">
        <v>190</v>
      </c>
      <c r="K2801" s="31" t="s">
        <v>34</v>
      </c>
      <c r="L2801" s="31" t="s">
        <v>46</v>
      </c>
      <c r="M2801" s="169"/>
      <c r="N2801" s="148" t="s">
        <v>3033</v>
      </c>
      <c r="O2801" s="106" t="s">
        <v>35</v>
      </c>
      <c r="P2801" s="43">
        <v>2024</v>
      </c>
      <c r="Q2801" s="31">
        <v>1</v>
      </c>
      <c r="R2801" s="84" t="s">
        <v>188</v>
      </c>
      <c r="S2801" s="31" t="s">
        <v>34</v>
      </c>
      <c r="T2801" s="31"/>
      <c r="U2801" s="169"/>
      <c r="V2801" s="150"/>
      <c r="W2801" s="141" t="str" cm="1">
        <f t="array" ref="W2801">IF(SUM(LEN(B2801:V2801))=0,"",IF(OR(OR(ISBLANK(F2801),SUM(LEN(C2801),LEN(D2801))=0),AND(NOT(E2801="Unknown"),ISBLANK(J2801)),AND(NOT(O2801="Unknown"),ISBLANK(R2801))),"Missing Information", INDEX(Table15[Entire Service Line Classification], MATCH(SUMIFS(Table15[Unique ID],Table15[System-Owned Portion],E2801,Table15[If Material Anything Other than "Lead" in Column E,Was Material Ever Previously Lead?],G2801,Table15[Customer-Owned Portion],O2801),Table15[Unique ID],0),0)))</f>
        <v>Non-lead</v>
      </c>
      <c r="X2801"/>
    </row>
    <row r="2802" spans="2:24" ht="30" x14ac:dyDescent="0.25">
      <c r="B2802" s="146">
        <v>99049676</v>
      </c>
      <c r="C2802" s="31" t="s">
        <v>3031</v>
      </c>
      <c r="D2802" s="31"/>
      <c r="E2802" s="44" t="s">
        <v>35</v>
      </c>
      <c r="F2802" s="43" t="s">
        <v>34</v>
      </c>
      <c r="G2802" s="84" t="s">
        <v>34</v>
      </c>
      <c r="H2802" s="31"/>
      <c r="I2802" s="31"/>
      <c r="J2802" s="84" t="s">
        <v>190</v>
      </c>
      <c r="K2802" s="31" t="s">
        <v>34</v>
      </c>
      <c r="L2802" s="31" t="s">
        <v>46</v>
      </c>
      <c r="M2802" s="169"/>
      <c r="N2802" s="148" t="s">
        <v>3033</v>
      </c>
      <c r="O2802" s="106" t="s">
        <v>35</v>
      </c>
      <c r="P2802" s="43">
        <v>2024</v>
      </c>
      <c r="Q2802" s="31">
        <v>1</v>
      </c>
      <c r="R2802" s="84" t="s">
        <v>188</v>
      </c>
      <c r="S2802" s="31" t="s">
        <v>34</v>
      </c>
      <c r="T2802" s="31"/>
      <c r="U2802" s="169"/>
      <c r="V2802" s="150"/>
      <c r="W2802" s="141" t="str" cm="1">
        <f t="array" ref="W2802">IF(SUM(LEN(B2802:V2802))=0,"",IF(OR(OR(ISBLANK(F2802),SUM(LEN(C2802),LEN(D2802))=0),AND(NOT(E2802="Unknown"),ISBLANK(J2802)),AND(NOT(O2802="Unknown"),ISBLANK(R2802))),"Missing Information", INDEX(Table15[Entire Service Line Classification], MATCH(SUMIFS(Table15[Unique ID],Table15[System-Owned Portion],E2802,Table15[If Material Anything Other than "Lead" in Column E,Was Material Ever Previously Lead?],G2802,Table15[Customer-Owned Portion],O2802),Table15[Unique ID],0),0)))</f>
        <v>Non-lead</v>
      </c>
      <c r="X2802"/>
    </row>
    <row r="2803" spans="2:24" ht="30" x14ac:dyDescent="0.25">
      <c r="B2803" s="146">
        <v>99049666</v>
      </c>
      <c r="C2803" s="31" t="s">
        <v>3032</v>
      </c>
      <c r="D2803" s="31"/>
      <c r="E2803" s="44" t="s">
        <v>35</v>
      </c>
      <c r="F2803" s="43" t="s">
        <v>34</v>
      </c>
      <c r="G2803" s="84" t="s">
        <v>34</v>
      </c>
      <c r="H2803" s="31"/>
      <c r="I2803" s="31"/>
      <c r="J2803" s="84" t="s">
        <v>190</v>
      </c>
      <c r="K2803" s="31" t="s">
        <v>34</v>
      </c>
      <c r="L2803" s="31" t="s">
        <v>46</v>
      </c>
      <c r="M2803" s="169"/>
      <c r="N2803" s="148" t="s">
        <v>3033</v>
      </c>
      <c r="O2803" s="106" t="s">
        <v>35</v>
      </c>
      <c r="P2803" s="43">
        <v>2024</v>
      </c>
      <c r="Q2803" s="31">
        <v>1</v>
      </c>
      <c r="R2803" s="84" t="s">
        <v>188</v>
      </c>
      <c r="S2803" s="31" t="s">
        <v>34</v>
      </c>
      <c r="T2803" s="31"/>
      <c r="U2803" s="169"/>
      <c r="V2803" s="150"/>
      <c r="W2803" s="141" t="str" cm="1">
        <f t="array" ref="W2803">IF(SUM(LEN(B2803:V2803))=0,"",IF(OR(OR(ISBLANK(F2803),SUM(LEN(C2803),LEN(D2803))=0),AND(NOT(E2803="Unknown"),ISBLANK(J2803)),AND(NOT(O2803="Unknown"),ISBLANK(R2803))),"Missing Information", INDEX(Table15[Entire Service Line Classification], MATCH(SUMIFS(Table15[Unique ID],Table15[System-Owned Portion],E2803,Table15[If Material Anything Other than "Lead" in Column E,Was Material Ever Previously Lead?],G2803,Table15[Customer-Owned Portion],O2803),Table15[Unique ID],0),0)))</f>
        <v>Non-lead</v>
      </c>
      <c r="X2803"/>
    </row>
    <row r="2804" spans="2:24" ht="30" x14ac:dyDescent="0.25">
      <c r="B2804" s="146">
        <v>89017579</v>
      </c>
      <c r="C2804" s="31" t="s">
        <v>1959</v>
      </c>
      <c r="D2804" s="31"/>
      <c r="E2804" s="44" t="s">
        <v>35</v>
      </c>
      <c r="F2804" s="43" t="s">
        <v>34</v>
      </c>
      <c r="G2804" s="84" t="s">
        <v>34</v>
      </c>
      <c r="H2804" s="31"/>
      <c r="I2804" s="31"/>
      <c r="J2804" s="84" t="s">
        <v>190</v>
      </c>
      <c r="K2804" s="31" t="s">
        <v>34</v>
      </c>
      <c r="L2804" s="31" t="s">
        <v>46</v>
      </c>
      <c r="M2804" s="169"/>
      <c r="N2804" s="148" t="s">
        <v>3033</v>
      </c>
      <c r="O2804" s="106" t="s">
        <v>35</v>
      </c>
      <c r="P2804" s="43">
        <v>2024</v>
      </c>
      <c r="Q2804" s="31">
        <v>1</v>
      </c>
      <c r="R2804" s="84" t="s">
        <v>188</v>
      </c>
      <c r="S2804" s="31" t="s">
        <v>34</v>
      </c>
      <c r="T2804" s="31"/>
      <c r="U2804" s="169"/>
      <c r="V2804" s="150"/>
      <c r="W2804" s="141" t="str" cm="1">
        <f t="array" ref="W2804">IF(SUM(LEN(B2804:V2804))=0,"",IF(OR(OR(ISBLANK(F2804),SUM(LEN(C2804),LEN(D2804))=0),AND(NOT(E2804="Unknown"),ISBLANK(J2804)),AND(NOT(O2804="Unknown"),ISBLANK(R2804))),"Missing Information", INDEX(Table15[Entire Service Line Classification], MATCH(SUMIFS(Table15[Unique ID],Table15[System-Owned Portion],E2804,Table15[If Material Anything Other than "Lead" in Column E,Was Material Ever Previously Lead?],G2804,Table15[Customer-Owned Portion],O2804),Table15[Unique ID],0),0)))</f>
        <v>Non-lead</v>
      </c>
      <c r="X2804"/>
    </row>
    <row r="2805" spans="2:24" ht="30" x14ac:dyDescent="0.25">
      <c r="B2805" s="146">
        <v>53629199</v>
      </c>
      <c r="C2805" s="31" t="s">
        <v>755</v>
      </c>
      <c r="D2805" s="31"/>
      <c r="E2805" s="44" t="s">
        <v>35</v>
      </c>
      <c r="F2805" s="43" t="s">
        <v>34</v>
      </c>
      <c r="G2805" s="84" t="s">
        <v>34</v>
      </c>
      <c r="H2805" s="31"/>
      <c r="I2805" s="31"/>
      <c r="J2805" s="84" t="s">
        <v>190</v>
      </c>
      <c r="K2805" s="31" t="s">
        <v>34</v>
      </c>
      <c r="L2805" s="31" t="s">
        <v>46</v>
      </c>
      <c r="M2805" s="169"/>
      <c r="N2805" s="148" t="s">
        <v>3033</v>
      </c>
      <c r="O2805" s="106" t="s">
        <v>35</v>
      </c>
      <c r="P2805" s="43">
        <v>2024</v>
      </c>
      <c r="Q2805" s="31">
        <v>1</v>
      </c>
      <c r="R2805" s="84" t="s">
        <v>188</v>
      </c>
      <c r="S2805" s="31" t="s">
        <v>34</v>
      </c>
      <c r="T2805" s="31"/>
      <c r="U2805" s="169"/>
      <c r="V2805" s="150"/>
      <c r="W2805" s="141" t="str" cm="1">
        <f t="array" ref="W2805">IF(SUM(LEN(B2805:V2805))=0,"",IF(OR(OR(ISBLANK(F2805),SUM(LEN(C2805),LEN(D2805))=0),AND(NOT(E2805="Unknown"),ISBLANK(J2805)),AND(NOT(O2805="Unknown"),ISBLANK(R2805))),"Missing Information", INDEX(Table15[Entire Service Line Classification], MATCH(SUMIFS(Table15[Unique ID],Table15[System-Owned Portion],E2805,Table15[If Material Anything Other than "Lead" in Column E,Was Material Ever Previously Lead?],G2805,Table15[Customer-Owned Portion],O2805),Table15[Unique ID],0),0)))</f>
        <v>Non-lead</v>
      </c>
      <c r="X2805"/>
    </row>
    <row r="2806" spans="2:24" ht="30" x14ac:dyDescent="0.25">
      <c r="B2806" s="146">
        <v>701111</v>
      </c>
      <c r="C2806" s="31" t="s">
        <v>3040</v>
      </c>
      <c r="D2806" s="31"/>
      <c r="E2806" s="44" t="s">
        <v>35</v>
      </c>
      <c r="F2806" s="43" t="s">
        <v>34</v>
      </c>
      <c r="G2806" s="84" t="s">
        <v>34</v>
      </c>
      <c r="H2806" s="31"/>
      <c r="I2806" s="31"/>
      <c r="J2806" s="84" t="s">
        <v>190</v>
      </c>
      <c r="K2806" s="31" t="s">
        <v>34</v>
      </c>
      <c r="L2806" s="31" t="s">
        <v>46</v>
      </c>
      <c r="M2806" s="169"/>
      <c r="N2806" s="148" t="s">
        <v>3033</v>
      </c>
      <c r="O2806" s="106" t="s">
        <v>35</v>
      </c>
      <c r="P2806" s="43"/>
      <c r="Q2806" s="31"/>
      <c r="R2806" s="84" t="s">
        <v>218</v>
      </c>
      <c r="S2806" s="31" t="s">
        <v>34</v>
      </c>
      <c r="T2806" s="31"/>
      <c r="U2806" s="169"/>
      <c r="V2806" s="150" t="s">
        <v>3041</v>
      </c>
      <c r="W2806" s="141" t="str" cm="1">
        <f t="array" ref="W2806">IF(SUM(LEN(B2806:V2806))=0,"",IF(OR(OR(ISBLANK(F2806),SUM(LEN(C2806),LEN(D2806))=0),AND(NOT(E2806="Unknown"),ISBLANK(J2806)),AND(NOT(O2806="Unknown"),ISBLANK(R2806))),"Missing Information", INDEX(Table15[Entire Service Line Classification], MATCH(SUMIFS(Table15[Unique ID],Table15[System-Owned Portion],E2806,Table15[If Material Anything Other than "Lead" in Column E,Was Material Ever Previously Lead?],G2806,Table15[Customer-Owned Portion],O2806),Table15[Unique ID],0),0)))</f>
        <v>Non-lead</v>
      </c>
      <c r="X2806"/>
    </row>
    <row r="2807" spans="2:24" ht="30" x14ac:dyDescent="0.25">
      <c r="B2807" s="146">
        <v>1130076</v>
      </c>
      <c r="C2807" s="31" t="s">
        <v>3042</v>
      </c>
      <c r="D2807" s="31"/>
      <c r="E2807" s="44" t="s">
        <v>35</v>
      </c>
      <c r="F2807" s="43" t="s">
        <v>34</v>
      </c>
      <c r="G2807" s="84" t="s">
        <v>34</v>
      </c>
      <c r="H2807" s="31"/>
      <c r="I2807" s="31"/>
      <c r="J2807" s="84" t="s">
        <v>190</v>
      </c>
      <c r="K2807" s="31" t="s">
        <v>34</v>
      </c>
      <c r="L2807" s="31" t="s">
        <v>46</v>
      </c>
      <c r="M2807" s="169"/>
      <c r="N2807" s="148" t="s">
        <v>3033</v>
      </c>
      <c r="O2807" s="106" t="s">
        <v>35</v>
      </c>
      <c r="P2807" s="43"/>
      <c r="Q2807" s="31"/>
      <c r="R2807" s="84" t="s">
        <v>218</v>
      </c>
      <c r="S2807" s="31" t="s">
        <v>34</v>
      </c>
      <c r="T2807" s="31"/>
      <c r="U2807" s="169"/>
      <c r="V2807" s="150" t="s">
        <v>3041</v>
      </c>
      <c r="W2807" s="141" t="str" cm="1">
        <f t="array" ref="W2807">IF(SUM(LEN(B2807:V2807))=0,"",IF(OR(OR(ISBLANK(F2807),SUM(LEN(C2807),LEN(D2807))=0),AND(NOT(E2807="Unknown"),ISBLANK(J2807)),AND(NOT(O2807="Unknown"),ISBLANK(R2807))),"Missing Information", INDEX(Table15[Entire Service Line Classification], MATCH(SUMIFS(Table15[Unique ID],Table15[System-Owned Portion],E2807,Table15[If Material Anything Other than "Lead" in Column E,Was Material Ever Previously Lead?],G2807,Table15[Customer-Owned Portion],O2807),Table15[Unique ID],0),0)))</f>
        <v>Non-lead</v>
      </c>
      <c r="X2807"/>
    </row>
    <row r="2808" spans="2:24" ht="30" x14ac:dyDescent="0.25">
      <c r="B2808" s="146">
        <v>1567486</v>
      </c>
      <c r="C2808" s="31" t="s">
        <v>3043</v>
      </c>
      <c r="D2808" s="31"/>
      <c r="E2808" s="44" t="s">
        <v>35</v>
      </c>
      <c r="F2808" s="43" t="s">
        <v>34</v>
      </c>
      <c r="G2808" s="84" t="s">
        <v>34</v>
      </c>
      <c r="H2808" s="31"/>
      <c r="I2808" s="31"/>
      <c r="J2808" s="84" t="s">
        <v>190</v>
      </c>
      <c r="K2808" s="31" t="s">
        <v>34</v>
      </c>
      <c r="L2808" s="31" t="s">
        <v>46</v>
      </c>
      <c r="M2808" s="169"/>
      <c r="N2808" s="148" t="s">
        <v>3033</v>
      </c>
      <c r="O2808" s="106" t="s">
        <v>35</v>
      </c>
      <c r="P2808" s="43"/>
      <c r="Q2808" s="31">
        <v>6</v>
      </c>
      <c r="R2808" s="84" t="s">
        <v>188</v>
      </c>
      <c r="S2808" s="31" t="s">
        <v>34</v>
      </c>
      <c r="T2808" s="31"/>
      <c r="U2808" s="169"/>
      <c r="V2808" s="150" t="s">
        <v>3044</v>
      </c>
      <c r="W2808" s="141" t="str" cm="1">
        <f t="array" ref="W2808">IF(SUM(LEN(B2808:V2808))=0,"",IF(OR(OR(ISBLANK(F2808),SUM(LEN(C2808),LEN(D2808))=0),AND(NOT(E2808="Unknown"),ISBLANK(J2808)),AND(NOT(O2808="Unknown"),ISBLANK(R2808))),"Missing Information", INDEX(Table15[Entire Service Line Classification], MATCH(SUMIFS(Table15[Unique ID],Table15[System-Owned Portion],E2808,Table15[If Material Anything Other than "Lead" in Column E,Was Material Ever Previously Lead?],G2808,Table15[Customer-Owned Portion],O2808),Table15[Unique ID],0),0)))</f>
        <v>Non-lead</v>
      </c>
      <c r="X2808"/>
    </row>
    <row r="2809" spans="2:24" ht="30" x14ac:dyDescent="0.25">
      <c r="B2809" s="146" t="s">
        <v>3045</v>
      </c>
      <c r="C2809" s="31" t="s">
        <v>3046</v>
      </c>
      <c r="D2809" s="31"/>
      <c r="E2809" s="44" t="s">
        <v>35</v>
      </c>
      <c r="F2809" s="43" t="s">
        <v>34</v>
      </c>
      <c r="G2809" s="84" t="s">
        <v>34</v>
      </c>
      <c r="H2809" s="31"/>
      <c r="I2809" s="31"/>
      <c r="J2809" s="84" t="s">
        <v>190</v>
      </c>
      <c r="K2809" s="31" t="s">
        <v>34</v>
      </c>
      <c r="L2809" s="31" t="s">
        <v>46</v>
      </c>
      <c r="M2809" s="169"/>
      <c r="N2809" s="148" t="s">
        <v>3033</v>
      </c>
      <c r="O2809" s="106" t="s">
        <v>35</v>
      </c>
      <c r="P2809" s="43"/>
      <c r="Q2809" s="31"/>
      <c r="R2809" s="84" t="s">
        <v>218</v>
      </c>
      <c r="S2809" s="31" t="s">
        <v>34</v>
      </c>
      <c r="T2809" s="31"/>
      <c r="U2809" s="169"/>
      <c r="V2809" s="150" t="s">
        <v>3041</v>
      </c>
      <c r="W2809" s="141" t="str" cm="1">
        <f t="array" ref="W2809">IF(SUM(LEN(B2809:V2809))=0,"",IF(OR(OR(ISBLANK(F2809),SUM(LEN(C2809),LEN(D2809))=0),AND(NOT(E2809="Unknown"),ISBLANK(J2809)),AND(NOT(O2809="Unknown"),ISBLANK(R2809))),"Missing Information", INDEX(Table15[Entire Service Line Classification], MATCH(SUMIFS(Table15[Unique ID],Table15[System-Owned Portion],E2809,Table15[If Material Anything Other than "Lead" in Column E,Was Material Ever Previously Lead?],G2809,Table15[Customer-Owned Portion],O2809),Table15[Unique ID],0),0)))</f>
        <v>Non-lead</v>
      </c>
      <c r="X2809"/>
    </row>
    <row r="2810" spans="2:24" ht="30" x14ac:dyDescent="0.25">
      <c r="B2810" s="146">
        <v>70000000</v>
      </c>
      <c r="C2810" s="31" t="s">
        <v>3047</v>
      </c>
      <c r="D2810" s="31"/>
      <c r="E2810" s="44" t="s">
        <v>35</v>
      </c>
      <c r="F2810" s="43" t="s">
        <v>34</v>
      </c>
      <c r="G2810" s="84" t="s">
        <v>34</v>
      </c>
      <c r="H2810" s="31"/>
      <c r="I2810" s="31"/>
      <c r="J2810" s="84" t="s">
        <v>190</v>
      </c>
      <c r="K2810" s="31" t="s">
        <v>34</v>
      </c>
      <c r="L2810" s="31" t="s">
        <v>46</v>
      </c>
      <c r="M2810" s="169"/>
      <c r="N2810" s="148" t="s">
        <v>3033</v>
      </c>
      <c r="O2810" s="106" t="s">
        <v>35</v>
      </c>
      <c r="P2810" s="43"/>
      <c r="Q2810" s="31"/>
      <c r="R2810" s="84" t="s">
        <v>218</v>
      </c>
      <c r="S2810" s="31" t="s">
        <v>34</v>
      </c>
      <c r="T2810" s="31"/>
      <c r="U2810" s="169"/>
      <c r="V2810" s="150" t="s">
        <v>3041</v>
      </c>
      <c r="W2810" s="141" t="str" cm="1">
        <f t="array" ref="W2810">IF(SUM(LEN(B2810:V2810))=0,"",IF(OR(OR(ISBLANK(F2810),SUM(LEN(C2810),LEN(D2810))=0),AND(NOT(E2810="Unknown"),ISBLANK(J2810)),AND(NOT(O2810="Unknown"),ISBLANK(R2810))),"Missing Information", INDEX(Table15[Entire Service Line Classification], MATCH(SUMIFS(Table15[Unique ID],Table15[System-Owned Portion],E2810,Table15[If Material Anything Other than "Lead" in Column E,Was Material Ever Previously Lead?],G2810,Table15[Customer-Owned Portion],O2810),Table15[Unique ID],0),0)))</f>
        <v>Non-lead</v>
      </c>
      <c r="X2810"/>
    </row>
    <row r="2811" spans="2:24" ht="30" x14ac:dyDescent="0.25">
      <c r="B2811" s="146">
        <v>11760988</v>
      </c>
      <c r="C2811" s="31" t="s">
        <v>3048</v>
      </c>
      <c r="D2811" s="31"/>
      <c r="E2811" s="44" t="s">
        <v>35</v>
      </c>
      <c r="F2811" s="43" t="s">
        <v>34</v>
      </c>
      <c r="G2811" s="84" t="s">
        <v>34</v>
      </c>
      <c r="H2811" s="31"/>
      <c r="I2811" s="31"/>
      <c r="J2811" s="84" t="s">
        <v>190</v>
      </c>
      <c r="K2811" s="31" t="s">
        <v>34</v>
      </c>
      <c r="L2811" s="31" t="s">
        <v>46</v>
      </c>
      <c r="M2811" s="169"/>
      <c r="N2811" s="148" t="s">
        <v>3033</v>
      </c>
      <c r="O2811" s="106" t="s">
        <v>35</v>
      </c>
      <c r="P2811" s="43"/>
      <c r="Q2811" s="31"/>
      <c r="R2811" s="84" t="s">
        <v>218</v>
      </c>
      <c r="S2811" s="31" t="s">
        <v>34</v>
      </c>
      <c r="T2811" s="31"/>
      <c r="U2811" s="169"/>
      <c r="V2811" s="150" t="s">
        <v>3041</v>
      </c>
      <c r="W2811" s="141" t="str" cm="1">
        <f t="array" ref="W2811">IF(SUM(LEN(B2811:V2811))=0,"",IF(OR(OR(ISBLANK(F2811),SUM(LEN(C2811),LEN(D2811))=0),AND(NOT(E2811="Unknown"),ISBLANK(J2811)),AND(NOT(O2811="Unknown"),ISBLANK(R2811))),"Missing Information", INDEX(Table15[Entire Service Line Classification], MATCH(SUMIFS(Table15[Unique ID],Table15[System-Owned Portion],E2811,Table15[If Material Anything Other than "Lead" in Column E,Was Material Ever Previously Lead?],G2811,Table15[Customer-Owned Portion],O2811),Table15[Unique ID],0),0)))</f>
        <v>Non-lead</v>
      </c>
      <c r="X2811"/>
    </row>
    <row r="2812" spans="2:24" ht="30" x14ac:dyDescent="0.25">
      <c r="B2812" s="146">
        <v>11779214</v>
      </c>
      <c r="C2812" s="31" t="s">
        <v>3049</v>
      </c>
      <c r="D2812" s="31"/>
      <c r="E2812" s="44" t="s">
        <v>35</v>
      </c>
      <c r="F2812" s="43" t="s">
        <v>34</v>
      </c>
      <c r="G2812" s="84" t="s">
        <v>34</v>
      </c>
      <c r="H2812" s="31"/>
      <c r="I2812" s="31"/>
      <c r="J2812" s="84" t="s">
        <v>190</v>
      </c>
      <c r="K2812" s="31" t="s">
        <v>34</v>
      </c>
      <c r="L2812" s="31" t="s">
        <v>46</v>
      </c>
      <c r="M2812" s="169"/>
      <c r="N2812" s="148" t="s">
        <v>3033</v>
      </c>
      <c r="O2812" s="106" t="s">
        <v>35</v>
      </c>
      <c r="P2812" s="43">
        <v>2021</v>
      </c>
      <c r="Q2812" s="31">
        <v>1</v>
      </c>
      <c r="R2812" s="84" t="s">
        <v>188</v>
      </c>
      <c r="S2812" s="31" t="s">
        <v>34</v>
      </c>
      <c r="T2812" s="31"/>
      <c r="U2812" s="169"/>
      <c r="V2812" s="150" t="s">
        <v>3050</v>
      </c>
      <c r="W2812" s="141" t="str" cm="1">
        <f t="array" ref="W2812">IF(SUM(LEN(B2812:V2812))=0,"",IF(OR(OR(ISBLANK(F2812),SUM(LEN(C2812),LEN(D2812))=0),AND(NOT(E2812="Unknown"),ISBLANK(J2812)),AND(NOT(O2812="Unknown"),ISBLANK(R2812))),"Missing Information", INDEX(Table15[Entire Service Line Classification], MATCH(SUMIFS(Table15[Unique ID],Table15[System-Owned Portion],E2812,Table15[If Material Anything Other than "Lead" in Column E,Was Material Ever Previously Lead?],G2812,Table15[Customer-Owned Portion],O2812),Table15[Unique ID],0),0)))</f>
        <v>Non-lead</v>
      </c>
      <c r="X2812"/>
    </row>
    <row r="2813" spans="2:24" ht="30" x14ac:dyDescent="0.25">
      <c r="B2813" s="146">
        <v>13108791</v>
      </c>
      <c r="C2813" s="31" t="s">
        <v>3051</v>
      </c>
      <c r="D2813" s="31"/>
      <c r="E2813" s="44" t="s">
        <v>35</v>
      </c>
      <c r="F2813" s="43" t="s">
        <v>34</v>
      </c>
      <c r="G2813" s="84" t="s">
        <v>34</v>
      </c>
      <c r="H2813" s="31"/>
      <c r="I2813" s="31"/>
      <c r="J2813" s="84" t="s">
        <v>190</v>
      </c>
      <c r="K2813" s="31" t="s">
        <v>34</v>
      </c>
      <c r="L2813" s="31" t="s">
        <v>46</v>
      </c>
      <c r="M2813" s="169"/>
      <c r="N2813" s="148" t="s">
        <v>3033</v>
      </c>
      <c r="O2813" s="207" t="s">
        <v>52</v>
      </c>
      <c r="P2813" s="43"/>
      <c r="Q2813" s="31"/>
      <c r="R2813" s="84" t="s">
        <v>218</v>
      </c>
      <c r="S2813" s="31" t="s">
        <v>34</v>
      </c>
      <c r="T2813" s="31"/>
      <c r="U2813" s="169"/>
      <c r="V2813" s="150" t="s">
        <v>3224</v>
      </c>
      <c r="W2813" s="141" t="str" cm="1">
        <f t="array" ref="W2813">IF(SUM(LEN(B2813:V2813))=0,"",IF(OR(OR(ISBLANK(F2813),SUM(LEN(C2813),LEN(D2813))=0),AND(NOT(E2813="Unknown"),ISBLANK(J2813)),AND(NOT(O2813="Unknown"),ISBLANK(R2813))),"Missing Information", INDEX(Table15[Entire Service Line Classification], MATCH(SUMIFS(Table15[Unique ID],Table15[System-Owned Portion],E2813,Table15[If Material Anything Other than "Lead" in Column E,Was Material Ever Previously Lead?],G2813,Table15[Customer-Owned Portion],O2813),Table15[Unique ID],0),0)))</f>
        <v>Non-lead</v>
      </c>
      <c r="X2813"/>
    </row>
    <row r="2814" spans="2:24" ht="30" x14ac:dyDescent="0.25">
      <c r="B2814" s="146">
        <v>13754716</v>
      </c>
      <c r="C2814" s="31" t="s">
        <v>2806</v>
      </c>
      <c r="D2814" s="31"/>
      <c r="E2814" s="44" t="s">
        <v>35</v>
      </c>
      <c r="F2814" s="43" t="s">
        <v>34</v>
      </c>
      <c r="G2814" s="84" t="s">
        <v>34</v>
      </c>
      <c r="H2814" s="31"/>
      <c r="I2814" s="31"/>
      <c r="J2814" s="84" t="s">
        <v>190</v>
      </c>
      <c r="K2814" s="31" t="s">
        <v>34</v>
      </c>
      <c r="L2814" s="31" t="s">
        <v>46</v>
      </c>
      <c r="M2814" s="169"/>
      <c r="N2814" s="148" t="s">
        <v>3033</v>
      </c>
      <c r="O2814" s="106" t="s">
        <v>35</v>
      </c>
      <c r="P2814" s="43">
        <v>2007</v>
      </c>
      <c r="Q2814" s="31">
        <v>1</v>
      </c>
      <c r="R2814" s="84" t="s">
        <v>188</v>
      </c>
      <c r="S2814" s="31" t="s">
        <v>34</v>
      </c>
      <c r="T2814" s="31"/>
      <c r="U2814" s="169"/>
      <c r="V2814" s="150"/>
      <c r="W2814" s="141" t="str" cm="1">
        <f t="array" ref="W2814">IF(SUM(LEN(B2814:V2814))=0,"",IF(OR(OR(ISBLANK(F2814),SUM(LEN(C2814),LEN(D2814))=0),AND(NOT(E2814="Unknown"),ISBLANK(J2814)),AND(NOT(O2814="Unknown"),ISBLANK(R2814))),"Missing Information", INDEX(Table15[Entire Service Line Classification], MATCH(SUMIFS(Table15[Unique ID],Table15[System-Owned Portion],E2814,Table15[If Material Anything Other than "Lead" in Column E,Was Material Ever Previously Lead?],G2814,Table15[Customer-Owned Portion],O2814),Table15[Unique ID],0),0)))</f>
        <v>Non-lead</v>
      </c>
      <c r="X2814"/>
    </row>
    <row r="2815" spans="2:24" ht="30" x14ac:dyDescent="0.25">
      <c r="B2815" s="146">
        <v>9003000</v>
      </c>
      <c r="C2815" s="31" t="s">
        <v>3052</v>
      </c>
      <c r="D2815" s="31"/>
      <c r="E2815" s="44" t="s">
        <v>35</v>
      </c>
      <c r="F2815" s="43" t="s">
        <v>34</v>
      </c>
      <c r="G2815" s="84" t="s">
        <v>34</v>
      </c>
      <c r="H2815" s="31"/>
      <c r="I2815" s="31"/>
      <c r="J2815" s="84" t="s">
        <v>190</v>
      </c>
      <c r="K2815" s="31" t="s">
        <v>34</v>
      </c>
      <c r="L2815" s="31" t="s">
        <v>46</v>
      </c>
      <c r="M2815" s="169"/>
      <c r="N2815" s="148" t="s">
        <v>3033</v>
      </c>
      <c r="O2815" s="106" t="s">
        <v>35</v>
      </c>
      <c r="P2815" s="43"/>
      <c r="Q2815" s="31"/>
      <c r="R2815" s="84" t="s">
        <v>218</v>
      </c>
      <c r="S2815" s="31" t="s">
        <v>34</v>
      </c>
      <c r="T2815" s="31"/>
      <c r="U2815" s="169"/>
      <c r="V2815" s="150" t="s">
        <v>3053</v>
      </c>
      <c r="W2815" s="141" t="str" cm="1">
        <f t="array" ref="W2815">IF(SUM(LEN(B2815:V2815))=0,"",IF(OR(OR(ISBLANK(F2815),SUM(LEN(C2815),LEN(D2815))=0),AND(NOT(E2815="Unknown"),ISBLANK(J2815)),AND(NOT(O2815="Unknown"),ISBLANK(R2815))),"Missing Information", INDEX(Table15[Entire Service Line Classification], MATCH(SUMIFS(Table15[Unique ID],Table15[System-Owned Portion],E2815,Table15[If Material Anything Other than "Lead" in Column E,Was Material Ever Previously Lead?],G2815,Table15[Customer-Owned Portion],O2815),Table15[Unique ID],0),0)))</f>
        <v>Non-lead</v>
      </c>
      <c r="X2815"/>
    </row>
    <row r="2816" spans="2:24" ht="30" x14ac:dyDescent="0.25">
      <c r="B2816" s="146">
        <v>14515468</v>
      </c>
      <c r="C2816" s="31" t="s">
        <v>3054</v>
      </c>
      <c r="D2816" s="31"/>
      <c r="E2816" s="44" t="s">
        <v>35</v>
      </c>
      <c r="F2816" s="43" t="s">
        <v>34</v>
      </c>
      <c r="G2816" s="84" t="s">
        <v>34</v>
      </c>
      <c r="H2816" s="31"/>
      <c r="I2816" s="31"/>
      <c r="J2816" s="84" t="s">
        <v>190</v>
      </c>
      <c r="K2816" s="31" t="s">
        <v>34</v>
      </c>
      <c r="L2816" s="31" t="s">
        <v>46</v>
      </c>
      <c r="M2816" s="169"/>
      <c r="N2816" s="148" t="s">
        <v>3033</v>
      </c>
      <c r="O2816" s="106" t="s">
        <v>35</v>
      </c>
      <c r="P2816" s="43"/>
      <c r="Q2816" s="31"/>
      <c r="R2816" s="84" t="s">
        <v>218</v>
      </c>
      <c r="S2816" s="31" t="s">
        <v>34</v>
      </c>
      <c r="T2816" s="31"/>
      <c r="U2816" s="169"/>
      <c r="V2816" s="150" t="s">
        <v>3041</v>
      </c>
      <c r="W2816" s="141" t="str" cm="1">
        <f t="array" ref="W2816">IF(SUM(LEN(B2816:V2816))=0,"",IF(OR(OR(ISBLANK(F2816),SUM(LEN(C2816),LEN(D2816))=0),AND(NOT(E2816="Unknown"),ISBLANK(J2816)),AND(NOT(O2816="Unknown"),ISBLANK(R2816))),"Missing Information", INDEX(Table15[Entire Service Line Classification], MATCH(SUMIFS(Table15[Unique ID],Table15[System-Owned Portion],E2816,Table15[If Material Anything Other than "Lead" in Column E,Was Material Ever Previously Lead?],G2816,Table15[Customer-Owned Portion],O2816),Table15[Unique ID],0),0)))</f>
        <v>Non-lead</v>
      </c>
      <c r="X2816"/>
    </row>
    <row r="2817" spans="2:24" ht="30" x14ac:dyDescent="0.25">
      <c r="B2817" s="146">
        <v>92686160</v>
      </c>
      <c r="C2817" s="31" t="s">
        <v>3055</v>
      </c>
      <c r="D2817" s="31"/>
      <c r="E2817" s="44" t="s">
        <v>35</v>
      </c>
      <c r="F2817" s="43" t="s">
        <v>34</v>
      </c>
      <c r="G2817" s="84" t="s">
        <v>34</v>
      </c>
      <c r="H2817" s="31"/>
      <c r="I2817" s="31"/>
      <c r="J2817" s="84" t="s">
        <v>190</v>
      </c>
      <c r="K2817" s="31" t="s">
        <v>34</v>
      </c>
      <c r="L2817" s="31" t="s">
        <v>46</v>
      </c>
      <c r="M2817" s="169"/>
      <c r="N2817" s="148" t="s">
        <v>3033</v>
      </c>
      <c r="O2817" s="207" t="s">
        <v>52</v>
      </c>
      <c r="P2817" s="43"/>
      <c r="Q2817" s="31"/>
      <c r="R2817" s="84" t="s">
        <v>218</v>
      </c>
      <c r="S2817" s="31" t="s">
        <v>34</v>
      </c>
      <c r="T2817" s="31"/>
      <c r="U2817" s="169"/>
      <c r="V2817" s="150" t="s">
        <v>3226</v>
      </c>
      <c r="W2817" s="141" t="str" cm="1">
        <f t="array" ref="W2817">IF(SUM(LEN(B2817:V2817))=0,"",IF(OR(OR(ISBLANK(F2817),SUM(LEN(C2817),LEN(D2817))=0),AND(NOT(E2817="Unknown"),ISBLANK(J2817)),AND(NOT(O2817="Unknown"),ISBLANK(R2817))),"Missing Information", INDEX(Table15[Entire Service Line Classification], MATCH(SUMIFS(Table15[Unique ID],Table15[System-Owned Portion],E2817,Table15[If Material Anything Other than "Lead" in Column E,Was Material Ever Previously Lead?],G2817,Table15[Customer-Owned Portion],O2817),Table15[Unique ID],0),0)))</f>
        <v>Non-lead</v>
      </c>
      <c r="X2817"/>
    </row>
    <row r="2818" spans="2:24" ht="30" x14ac:dyDescent="0.25">
      <c r="B2818" s="146">
        <v>92686162</v>
      </c>
      <c r="C2818" s="31" t="s">
        <v>3056</v>
      </c>
      <c r="D2818" s="31"/>
      <c r="E2818" s="44" t="s">
        <v>35</v>
      </c>
      <c r="F2818" s="43" t="s">
        <v>34</v>
      </c>
      <c r="G2818" s="84" t="s">
        <v>34</v>
      </c>
      <c r="H2818" s="31"/>
      <c r="I2818" s="31"/>
      <c r="J2818" s="84" t="s">
        <v>190</v>
      </c>
      <c r="K2818" s="31" t="s">
        <v>34</v>
      </c>
      <c r="L2818" s="31" t="s">
        <v>46</v>
      </c>
      <c r="M2818" s="169"/>
      <c r="N2818" s="148" t="s">
        <v>3033</v>
      </c>
      <c r="O2818" s="106" t="s">
        <v>35</v>
      </c>
      <c r="P2818" s="43">
        <v>2022</v>
      </c>
      <c r="Q2818" s="31">
        <v>1</v>
      </c>
      <c r="R2818" s="84" t="s">
        <v>188</v>
      </c>
      <c r="S2818" s="31" t="s">
        <v>34</v>
      </c>
      <c r="T2818" s="31"/>
      <c r="U2818" s="169"/>
      <c r="V2818" s="150"/>
      <c r="W2818" s="141" t="str" cm="1">
        <f t="array" ref="W2818">IF(SUM(LEN(B2818:V2818))=0,"",IF(OR(OR(ISBLANK(F2818),SUM(LEN(C2818),LEN(D2818))=0),AND(NOT(E2818="Unknown"),ISBLANK(J2818)),AND(NOT(O2818="Unknown"),ISBLANK(R2818))),"Missing Information", INDEX(Table15[Entire Service Line Classification], MATCH(SUMIFS(Table15[Unique ID],Table15[System-Owned Portion],E2818,Table15[If Material Anything Other than "Lead" in Column E,Was Material Ever Previously Lead?],G2818,Table15[Customer-Owned Portion],O2818),Table15[Unique ID],0),0)))</f>
        <v>Non-lead</v>
      </c>
      <c r="X2818"/>
    </row>
    <row r="2819" spans="2:24" ht="30" x14ac:dyDescent="0.25">
      <c r="B2819" s="146">
        <v>92686165</v>
      </c>
      <c r="C2819" s="31" t="s">
        <v>3057</v>
      </c>
      <c r="D2819" s="31"/>
      <c r="E2819" s="44" t="s">
        <v>35</v>
      </c>
      <c r="F2819" s="43" t="s">
        <v>34</v>
      </c>
      <c r="G2819" s="84" t="s">
        <v>34</v>
      </c>
      <c r="H2819" s="31"/>
      <c r="I2819" s="31"/>
      <c r="J2819" s="84" t="s">
        <v>190</v>
      </c>
      <c r="K2819" s="31" t="s">
        <v>34</v>
      </c>
      <c r="L2819" s="31" t="s">
        <v>46</v>
      </c>
      <c r="M2819" s="169"/>
      <c r="N2819" s="148" t="s">
        <v>3033</v>
      </c>
      <c r="O2819" s="207" t="s">
        <v>52</v>
      </c>
      <c r="P2819" s="43"/>
      <c r="Q2819" s="31"/>
      <c r="R2819" s="84" t="s">
        <v>218</v>
      </c>
      <c r="S2819" s="31" t="s">
        <v>34</v>
      </c>
      <c r="T2819" s="31"/>
      <c r="U2819" s="169"/>
      <c r="V2819" s="150" t="s">
        <v>3226</v>
      </c>
      <c r="W2819" s="141" t="str" cm="1">
        <f t="array" ref="W2819">IF(SUM(LEN(B2819:V2819))=0,"",IF(OR(OR(ISBLANK(F2819),SUM(LEN(C2819),LEN(D2819))=0),AND(NOT(E2819="Unknown"),ISBLANK(J2819)),AND(NOT(O2819="Unknown"),ISBLANK(R2819))),"Missing Information", INDEX(Table15[Entire Service Line Classification], MATCH(SUMIFS(Table15[Unique ID],Table15[System-Owned Portion],E2819,Table15[If Material Anything Other than "Lead" in Column E,Was Material Ever Previously Lead?],G2819,Table15[Customer-Owned Portion],O2819),Table15[Unique ID],0),0)))</f>
        <v>Non-lead</v>
      </c>
      <c r="X2819"/>
    </row>
    <row r="2820" spans="2:24" ht="30" x14ac:dyDescent="0.25">
      <c r="B2820" s="146">
        <v>92686166</v>
      </c>
      <c r="C2820" s="31" t="s">
        <v>3058</v>
      </c>
      <c r="D2820" s="31"/>
      <c r="E2820" s="44" t="s">
        <v>35</v>
      </c>
      <c r="F2820" s="43" t="s">
        <v>34</v>
      </c>
      <c r="G2820" s="84" t="s">
        <v>34</v>
      </c>
      <c r="H2820" s="31"/>
      <c r="I2820" s="31"/>
      <c r="J2820" s="84" t="s">
        <v>190</v>
      </c>
      <c r="K2820" s="31" t="s">
        <v>34</v>
      </c>
      <c r="L2820" s="31" t="s">
        <v>46</v>
      </c>
      <c r="M2820" s="169"/>
      <c r="N2820" s="148" t="s">
        <v>3033</v>
      </c>
      <c r="O2820" s="207" t="s">
        <v>52</v>
      </c>
      <c r="P2820" s="43"/>
      <c r="Q2820" s="31"/>
      <c r="R2820" s="84" t="s">
        <v>218</v>
      </c>
      <c r="S2820" s="31" t="s">
        <v>34</v>
      </c>
      <c r="T2820" s="31"/>
      <c r="U2820" s="169"/>
      <c r="V2820" s="150" t="s">
        <v>3226</v>
      </c>
      <c r="W2820" s="141" t="str" cm="1">
        <f t="array" ref="W2820">IF(SUM(LEN(B2820:V2820))=0,"",IF(OR(OR(ISBLANK(F2820),SUM(LEN(C2820),LEN(D2820))=0),AND(NOT(E2820="Unknown"),ISBLANK(J2820)),AND(NOT(O2820="Unknown"),ISBLANK(R2820))),"Missing Information", INDEX(Table15[Entire Service Line Classification], MATCH(SUMIFS(Table15[Unique ID],Table15[System-Owned Portion],E2820,Table15[If Material Anything Other than "Lead" in Column E,Was Material Ever Previously Lead?],G2820,Table15[Customer-Owned Portion],O2820),Table15[Unique ID],0),0)))</f>
        <v>Non-lead</v>
      </c>
      <c r="X2820"/>
    </row>
    <row r="2821" spans="2:24" ht="45" x14ac:dyDescent="0.25">
      <c r="B2821" s="146">
        <v>92686167</v>
      </c>
      <c r="C2821" s="31" t="s">
        <v>1525</v>
      </c>
      <c r="D2821" s="31"/>
      <c r="E2821" s="44" t="s">
        <v>35</v>
      </c>
      <c r="F2821" s="43" t="s">
        <v>34</v>
      </c>
      <c r="G2821" s="84" t="s">
        <v>34</v>
      </c>
      <c r="H2821" s="31"/>
      <c r="I2821" s="31"/>
      <c r="J2821" s="84" t="s">
        <v>190</v>
      </c>
      <c r="K2821" s="31" t="s">
        <v>34</v>
      </c>
      <c r="L2821" s="31" t="s">
        <v>46</v>
      </c>
      <c r="M2821" s="169"/>
      <c r="N2821" s="148" t="s">
        <v>3033</v>
      </c>
      <c r="O2821" s="106" t="s">
        <v>35</v>
      </c>
      <c r="P2821" s="43">
        <v>2025</v>
      </c>
      <c r="Q2821" s="31">
        <v>1</v>
      </c>
      <c r="R2821" s="84" t="s">
        <v>188</v>
      </c>
      <c r="S2821" s="31" t="s">
        <v>34</v>
      </c>
      <c r="T2821" s="31"/>
      <c r="U2821" s="169"/>
      <c r="V2821" s="150" t="s">
        <v>3059</v>
      </c>
      <c r="W2821" s="141" t="str" cm="1">
        <f t="array" ref="W2821">IF(SUM(LEN(B2821:V2821))=0,"",IF(OR(OR(ISBLANK(F2821),SUM(LEN(C2821),LEN(D2821))=0),AND(NOT(E2821="Unknown"),ISBLANK(J2821)),AND(NOT(O2821="Unknown"),ISBLANK(R2821))),"Missing Information", INDEX(Table15[Entire Service Line Classification], MATCH(SUMIFS(Table15[Unique ID],Table15[System-Owned Portion],E2821,Table15[If Material Anything Other than "Lead" in Column E,Was Material Ever Previously Lead?],G2821,Table15[Customer-Owned Portion],O2821),Table15[Unique ID],0),0)))</f>
        <v>Non-lead</v>
      </c>
      <c r="X2821"/>
    </row>
    <row r="2822" spans="2:24" ht="30" x14ac:dyDescent="0.25">
      <c r="B2822" s="146">
        <v>92686168</v>
      </c>
      <c r="C2822" s="31" t="s">
        <v>3060</v>
      </c>
      <c r="D2822" s="31"/>
      <c r="E2822" s="44" t="s">
        <v>35</v>
      </c>
      <c r="F2822" s="43" t="s">
        <v>34</v>
      </c>
      <c r="G2822" s="84" t="s">
        <v>34</v>
      </c>
      <c r="H2822" s="31"/>
      <c r="I2822" s="31"/>
      <c r="J2822" s="84" t="s">
        <v>190</v>
      </c>
      <c r="K2822" s="31" t="s">
        <v>34</v>
      </c>
      <c r="L2822" s="31" t="s">
        <v>46</v>
      </c>
      <c r="M2822" s="169"/>
      <c r="N2822" s="148" t="s">
        <v>3033</v>
      </c>
      <c r="O2822" s="207" t="s">
        <v>52</v>
      </c>
      <c r="P2822" s="43"/>
      <c r="Q2822" s="31"/>
      <c r="R2822" s="84" t="s">
        <v>218</v>
      </c>
      <c r="S2822" s="31" t="s">
        <v>34</v>
      </c>
      <c r="T2822" s="31"/>
      <c r="U2822" s="169"/>
      <c r="V2822" s="150" t="s">
        <v>3226</v>
      </c>
      <c r="W2822" s="141" t="str" cm="1">
        <f t="array" ref="W2822">IF(SUM(LEN(B2822:V2822))=0,"",IF(OR(OR(ISBLANK(F2822),SUM(LEN(C2822),LEN(D2822))=0),AND(NOT(E2822="Unknown"),ISBLANK(J2822)),AND(NOT(O2822="Unknown"),ISBLANK(R2822))),"Missing Information", INDEX(Table15[Entire Service Line Classification], MATCH(SUMIFS(Table15[Unique ID],Table15[System-Owned Portion],E2822,Table15[If Material Anything Other than "Lead" in Column E,Was Material Ever Previously Lead?],G2822,Table15[Customer-Owned Portion],O2822),Table15[Unique ID],0),0)))</f>
        <v>Non-lead</v>
      </c>
      <c r="X2822"/>
    </row>
    <row r="2823" spans="2:24" ht="45" x14ac:dyDescent="0.25">
      <c r="B2823" s="146">
        <v>92686169</v>
      </c>
      <c r="C2823" s="31" t="s">
        <v>3061</v>
      </c>
      <c r="D2823" s="31"/>
      <c r="E2823" s="44" t="s">
        <v>35</v>
      </c>
      <c r="F2823" s="43" t="s">
        <v>34</v>
      </c>
      <c r="G2823" s="84" t="s">
        <v>34</v>
      </c>
      <c r="H2823" s="31"/>
      <c r="I2823" s="31"/>
      <c r="J2823" s="84" t="s">
        <v>190</v>
      </c>
      <c r="K2823" s="31" t="s">
        <v>34</v>
      </c>
      <c r="L2823" s="31" t="s">
        <v>46</v>
      </c>
      <c r="M2823" s="169"/>
      <c r="N2823" s="148" t="s">
        <v>3033</v>
      </c>
      <c r="O2823" s="106" t="s">
        <v>35</v>
      </c>
      <c r="P2823" s="43">
        <v>2025</v>
      </c>
      <c r="Q2823" s="31">
        <v>1</v>
      </c>
      <c r="R2823" s="84" t="s">
        <v>188</v>
      </c>
      <c r="S2823" s="31" t="s">
        <v>34</v>
      </c>
      <c r="T2823" s="31"/>
      <c r="U2823" s="169"/>
      <c r="V2823" s="150" t="s">
        <v>3059</v>
      </c>
      <c r="W2823" s="141" t="str" cm="1">
        <f t="array" ref="W2823">IF(SUM(LEN(B2823:V2823))=0,"",IF(OR(OR(ISBLANK(F2823),SUM(LEN(C2823),LEN(D2823))=0),AND(NOT(E2823="Unknown"),ISBLANK(J2823)),AND(NOT(O2823="Unknown"),ISBLANK(R2823))),"Missing Information", INDEX(Table15[Entire Service Line Classification], MATCH(SUMIFS(Table15[Unique ID],Table15[System-Owned Portion],E2823,Table15[If Material Anything Other than "Lead" in Column E,Was Material Ever Previously Lead?],G2823,Table15[Customer-Owned Portion],O2823),Table15[Unique ID],0),0)))</f>
        <v>Non-lead</v>
      </c>
      <c r="X2823"/>
    </row>
    <row r="2824" spans="2:24" ht="30" x14ac:dyDescent="0.25">
      <c r="B2824" s="146">
        <v>92686170</v>
      </c>
      <c r="C2824" s="31" t="s">
        <v>3062</v>
      </c>
      <c r="D2824" s="31"/>
      <c r="E2824" s="44" t="s">
        <v>35</v>
      </c>
      <c r="F2824" s="43" t="s">
        <v>34</v>
      </c>
      <c r="G2824" s="84" t="s">
        <v>34</v>
      </c>
      <c r="H2824" s="31"/>
      <c r="I2824" s="31"/>
      <c r="J2824" s="84" t="s">
        <v>190</v>
      </c>
      <c r="K2824" s="31" t="s">
        <v>34</v>
      </c>
      <c r="L2824" s="31" t="s">
        <v>46</v>
      </c>
      <c r="M2824" s="169"/>
      <c r="N2824" s="148" t="s">
        <v>3033</v>
      </c>
      <c r="O2824" s="106" t="s">
        <v>35</v>
      </c>
      <c r="P2824" s="43"/>
      <c r="Q2824" s="31"/>
      <c r="R2824" s="84" t="s">
        <v>218</v>
      </c>
      <c r="S2824" s="31" t="s">
        <v>34</v>
      </c>
      <c r="T2824" s="31"/>
      <c r="U2824" s="169"/>
      <c r="V2824" s="150" t="s">
        <v>3041</v>
      </c>
      <c r="W2824" s="141" t="str" cm="1">
        <f t="array" ref="W2824">IF(SUM(LEN(B2824:V2824))=0,"",IF(OR(OR(ISBLANK(F2824),SUM(LEN(C2824),LEN(D2824))=0),AND(NOT(E2824="Unknown"),ISBLANK(J2824)),AND(NOT(O2824="Unknown"),ISBLANK(R2824))),"Missing Information", INDEX(Table15[Entire Service Line Classification], MATCH(SUMIFS(Table15[Unique ID],Table15[System-Owned Portion],E2824,Table15[If Material Anything Other than "Lead" in Column E,Was Material Ever Previously Lead?],G2824,Table15[Customer-Owned Portion],O2824),Table15[Unique ID],0),0)))</f>
        <v>Non-lead</v>
      </c>
      <c r="X2824"/>
    </row>
    <row r="2825" spans="2:24" ht="30" x14ac:dyDescent="0.25">
      <c r="B2825" s="146">
        <v>96400050</v>
      </c>
      <c r="C2825" s="31" t="s">
        <v>3063</v>
      </c>
      <c r="D2825" s="31"/>
      <c r="E2825" s="44" t="s">
        <v>35</v>
      </c>
      <c r="F2825" s="43" t="s">
        <v>34</v>
      </c>
      <c r="G2825" s="84" t="s">
        <v>34</v>
      </c>
      <c r="H2825" s="31"/>
      <c r="I2825" s="31"/>
      <c r="J2825" s="84" t="s">
        <v>190</v>
      </c>
      <c r="K2825" s="31" t="s">
        <v>34</v>
      </c>
      <c r="L2825" s="31" t="s">
        <v>46</v>
      </c>
      <c r="M2825" s="169"/>
      <c r="N2825" s="148" t="s">
        <v>3033</v>
      </c>
      <c r="O2825" s="106" t="s">
        <v>35</v>
      </c>
      <c r="P2825" s="43"/>
      <c r="Q2825" s="31"/>
      <c r="R2825" s="84" t="s">
        <v>218</v>
      </c>
      <c r="S2825" s="31" t="s">
        <v>34</v>
      </c>
      <c r="T2825" s="31"/>
      <c r="U2825" s="169"/>
      <c r="V2825" s="150" t="s">
        <v>3041</v>
      </c>
      <c r="W2825" s="141" t="str" cm="1">
        <f t="array" ref="W2825">IF(SUM(LEN(B2825:V2825))=0,"",IF(OR(OR(ISBLANK(F2825),SUM(LEN(C2825),LEN(D2825))=0),AND(NOT(E2825="Unknown"),ISBLANK(J2825)),AND(NOT(O2825="Unknown"),ISBLANK(R2825))),"Missing Information", INDEX(Table15[Entire Service Line Classification], MATCH(SUMIFS(Table15[Unique ID],Table15[System-Owned Portion],E2825,Table15[If Material Anything Other than "Lead" in Column E,Was Material Ever Previously Lead?],G2825,Table15[Customer-Owned Portion],O2825),Table15[Unique ID],0),0)))</f>
        <v>Non-lead</v>
      </c>
      <c r="X2825"/>
    </row>
    <row r="2826" spans="2:24" ht="45" x14ac:dyDescent="0.25">
      <c r="B2826" s="146">
        <v>99049670</v>
      </c>
      <c r="C2826" s="31" t="s">
        <v>3064</v>
      </c>
      <c r="D2826" s="31"/>
      <c r="E2826" s="44" t="s">
        <v>35</v>
      </c>
      <c r="F2826" s="43" t="s">
        <v>34</v>
      </c>
      <c r="G2826" s="84" t="s">
        <v>34</v>
      </c>
      <c r="H2826" s="31"/>
      <c r="I2826" s="31"/>
      <c r="J2826" s="84" t="s">
        <v>190</v>
      </c>
      <c r="K2826" s="31" t="s">
        <v>34</v>
      </c>
      <c r="L2826" s="31" t="s">
        <v>46</v>
      </c>
      <c r="M2826" s="169"/>
      <c r="N2826" s="148" t="s">
        <v>3033</v>
      </c>
      <c r="O2826" s="106" t="s">
        <v>35</v>
      </c>
      <c r="P2826" s="43">
        <v>2024</v>
      </c>
      <c r="Q2826" s="31">
        <v>1</v>
      </c>
      <c r="R2826" s="84" t="s">
        <v>218</v>
      </c>
      <c r="S2826" s="31" t="s">
        <v>34</v>
      </c>
      <c r="T2826" s="31"/>
      <c r="U2826" s="169"/>
      <c r="V2826" s="150" t="s">
        <v>3065</v>
      </c>
      <c r="W2826" s="141" t="str" cm="1">
        <f t="array" ref="W2826">IF(SUM(LEN(B2826:V2826))=0,"",IF(OR(OR(ISBLANK(F2826),SUM(LEN(C2826),LEN(D2826))=0),AND(NOT(E2826="Unknown"),ISBLANK(J2826)),AND(NOT(O2826="Unknown"),ISBLANK(R2826))),"Missing Information", INDEX(Table15[Entire Service Line Classification], MATCH(SUMIFS(Table15[Unique ID],Table15[System-Owned Portion],E2826,Table15[If Material Anything Other than "Lead" in Column E,Was Material Ever Previously Lead?],G2826,Table15[Customer-Owned Portion],O2826),Table15[Unique ID],0),0)))</f>
        <v>Non-lead</v>
      </c>
      <c r="X2826"/>
    </row>
    <row r="2827" spans="2:24" ht="30" x14ac:dyDescent="0.25">
      <c r="B2827" s="146"/>
      <c r="C2827" s="31" t="s">
        <v>3066</v>
      </c>
      <c r="D2827" s="31"/>
      <c r="E2827" s="44" t="s">
        <v>35</v>
      </c>
      <c r="F2827" s="43" t="s">
        <v>34</v>
      </c>
      <c r="G2827" s="84" t="s">
        <v>34</v>
      </c>
      <c r="H2827" s="31"/>
      <c r="I2827" s="31"/>
      <c r="J2827" s="84" t="s">
        <v>190</v>
      </c>
      <c r="K2827" s="31" t="s">
        <v>34</v>
      </c>
      <c r="L2827" s="31" t="s">
        <v>46</v>
      </c>
      <c r="M2827" s="169"/>
      <c r="N2827" s="148" t="s">
        <v>3033</v>
      </c>
      <c r="O2827" s="207" t="s">
        <v>52</v>
      </c>
      <c r="P2827" s="43"/>
      <c r="Q2827" s="31"/>
      <c r="R2827" s="84" t="s">
        <v>218</v>
      </c>
      <c r="S2827" s="31" t="s">
        <v>34</v>
      </c>
      <c r="T2827" s="31"/>
      <c r="U2827" s="169"/>
      <c r="V2827" s="150" t="s">
        <v>3226</v>
      </c>
      <c r="W2827" s="141" t="str" cm="1">
        <f t="array" ref="W2827">IF(SUM(LEN(B2827:V2827))=0,"",IF(OR(OR(ISBLANK(F2827),SUM(LEN(C2827),LEN(D2827))=0),AND(NOT(E2827="Unknown"),ISBLANK(J2827)),AND(NOT(O2827="Unknown"),ISBLANK(R2827))),"Missing Information", INDEX(Table15[Entire Service Line Classification], MATCH(SUMIFS(Table15[Unique ID],Table15[System-Owned Portion],E2827,Table15[If Material Anything Other than "Lead" in Column E,Was Material Ever Previously Lead?],G2827,Table15[Customer-Owned Portion],O2827),Table15[Unique ID],0),0)))</f>
        <v>Non-lead</v>
      </c>
      <c r="X2827"/>
    </row>
    <row r="2828" spans="2:24" ht="30" x14ac:dyDescent="0.25">
      <c r="B2828" s="146"/>
      <c r="C2828" s="31" t="s">
        <v>3067</v>
      </c>
      <c r="D2828" s="31"/>
      <c r="E2828" s="44" t="s">
        <v>35</v>
      </c>
      <c r="F2828" s="43" t="s">
        <v>34</v>
      </c>
      <c r="G2828" s="84" t="s">
        <v>34</v>
      </c>
      <c r="H2828" s="31"/>
      <c r="I2828" s="31"/>
      <c r="J2828" s="84" t="s">
        <v>190</v>
      </c>
      <c r="K2828" s="31" t="s">
        <v>34</v>
      </c>
      <c r="L2828" s="31" t="s">
        <v>46</v>
      </c>
      <c r="M2828" s="169"/>
      <c r="N2828" s="148" t="s">
        <v>3033</v>
      </c>
      <c r="O2828" s="207" t="s">
        <v>52</v>
      </c>
      <c r="P2828" s="43"/>
      <c r="Q2828" s="31"/>
      <c r="R2828" s="84" t="s">
        <v>218</v>
      </c>
      <c r="S2828" s="31" t="s">
        <v>34</v>
      </c>
      <c r="T2828" s="31"/>
      <c r="U2828" s="169"/>
      <c r="V2828" s="150" t="s">
        <v>3226</v>
      </c>
      <c r="W2828" s="141" t="str" cm="1">
        <f t="array" ref="W2828">IF(SUM(LEN(B2828:V2828))=0,"",IF(OR(OR(ISBLANK(F2828),SUM(LEN(C2828),LEN(D2828))=0),AND(NOT(E2828="Unknown"),ISBLANK(J2828)),AND(NOT(O2828="Unknown"),ISBLANK(R2828))),"Missing Information", INDEX(Table15[Entire Service Line Classification], MATCH(SUMIFS(Table15[Unique ID],Table15[System-Owned Portion],E2828,Table15[If Material Anything Other than "Lead" in Column E,Was Material Ever Previously Lead?],G2828,Table15[Customer-Owned Portion],O2828),Table15[Unique ID],0),0)))</f>
        <v>Non-lead</v>
      </c>
      <c r="X2828"/>
    </row>
    <row r="2829" spans="2:24" ht="30" x14ac:dyDescent="0.25">
      <c r="B2829" s="146"/>
      <c r="C2829" s="31" t="s">
        <v>3068</v>
      </c>
      <c r="D2829" s="31"/>
      <c r="E2829" s="44" t="s">
        <v>35</v>
      </c>
      <c r="F2829" s="43" t="s">
        <v>34</v>
      </c>
      <c r="G2829" s="84" t="s">
        <v>34</v>
      </c>
      <c r="H2829" s="31"/>
      <c r="I2829" s="31"/>
      <c r="J2829" s="84" t="s">
        <v>190</v>
      </c>
      <c r="K2829" s="31" t="s">
        <v>34</v>
      </c>
      <c r="L2829" s="31" t="s">
        <v>46</v>
      </c>
      <c r="M2829" s="169"/>
      <c r="N2829" s="148" t="s">
        <v>3033</v>
      </c>
      <c r="O2829" s="207" t="s">
        <v>52</v>
      </c>
      <c r="P2829" s="43"/>
      <c r="Q2829" s="31"/>
      <c r="R2829" s="84" t="s">
        <v>218</v>
      </c>
      <c r="S2829" s="31" t="s">
        <v>34</v>
      </c>
      <c r="T2829" s="31"/>
      <c r="U2829" s="169"/>
      <c r="V2829" s="150" t="s">
        <v>3226</v>
      </c>
      <c r="W2829" s="141" t="str" cm="1">
        <f t="array" ref="W2829">IF(SUM(LEN(B2829:V2829))=0,"",IF(OR(OR(ISBLANK(F2829),SUM(LEN(C2829),LEN(D2829))=0),AND(NOT(E2829="Unknown"),ISBLANK(J2829)),AND(NOT(O2829="Unknown"),ISBLANK(R2829))),"Missing Information", INDEX(Table15[Entire Service Line Classification], MATCH(SUMIFS(Table15[Unique ID],Table15[System-Owned Portion],E2829,Table15[If Material Anything Other than "Lead" in Column E,Was Material Ever Previously Lead?],G2829,Table15[Customer-Owned Portion],O2829),Table15[Unique ID],0),0)))</f>
        <v>Non-lead</v>
      </c>
      <c r="X2829"/>
    </row>
    <row r="2830" spans="2:24" ht="30" x14ac:dyDescent="0.25">
      <c r="B2830" s="146"/>
      <c r="C2830" s="31" t="s">
        <v>3031</v>
      </c>
      <c r="D2830" s="31"/>
      <c r="E2830" s="44" t="s">
        <v>35</v>
      </c>
      <c r="F2830" s="43" t="s">
        <v>34</v>
      </c>
      <c r="G2830" s="84" t="s">
        <v>34</v>
      </c>
      <c r="H2830" s="31"/>
      <c r="I2830" s="31"/>
      <c r="J2830" s="84" t="s">
        <v>190</v>
      </c>
      <c r="K2830" s="31" t="s">
        <v>34</v>
      </c>
      <c r="L2830" s="31" t="s">
        <v>46</v>
      </c>
      <c r="M2830" s="169"/>
      <c r="N2830" s="148" t="s">
        <v>3033</v>
      </c>
      <c r="O2830" s="207" t="s">
        <v>52</v>
      </c>
      <c r="P2830" s="43"/>
      <c r="Q2830" s="31"/>
      <c r="R2830" s="84" t="s">
        <v>218</v>
      </c>
      <c r="S2830" s="31" t="s">
        <v>34</v>
      </c>
      <c r="T2830" s="31"/>
      <c r="U2830" s="169"/>
      <c r="V2830" s="150" t="s">
        <v>3226</v>
      </c>
      <c r="W2830" s="141" t="str" cm="1">
        <f t="array" ref="W2830">IF(SUM(LEN(B2830:V2830))=0,"",IF(OR(OR(ISBLANK(F2830),SUM(LEN(C2830),LEN(D2830))=0),AND(NOT(E2830="Unknown"),ISBLANK(J2830)),AND(NOT(O2830="Unknown"),ISBLANK(R2830))),"Missing Information", INDEX(Table15[Entire Service Line Classification], MATCH(SUMIFS(Table15[Unique ID],Table15[System-Owned Portion],E2830,Table15[If Material Anything Other than "Lead" in Column E,Was Material Ever Previously Lead?],G2830,Table15[Customer-Owned Portion],O2830),Table15[Unique ID],0),0)))</f>
        <v>Non-lead</v>
      </c>
      <c r="X2830"/>
    </row>
    <row r="2831" spans="2:24" ht="30" x14ac:dyDescent="0.25">
      <c r="B2831" s="146"/>
      <c r="C2831" s="31" t="s">
        <v>3069</v>
      </c>
      <c r="D2831" s="31"/>
      <c r="E2831" s="44" t="s">
        <v>35</v>
      </c>
      <c r="F2831" s="43" t="s">
        <v>34</v>
      </c>
      <c r="G2831" s="84" t="s">
        <v>34</v>
      </c>
      <c r="H2831" s="31"/>
      <c r="I2831" s="31"/>
      <c r="J2831" s="84" t="s">
        <v>190</v>
      </c>
      <c r="K2831" s="31" t="s">
        <v>34</v>
      </c>
      <c r="L2831" s="31" t="s">
        <v>46</v>
      </c>
      <c r="M2831" s="169"/>
      <c r="N2831" s="148" t="s">
        <v>3033</v>
      </c>
      <c r="O2831" s="207" t="s">
        <v>52</v>
      </c>
      <c r="P2831" s="43"/>
      <c r="Q2831" s="31"/>
      <c r="R2831" s="84" t="s">
        <v>218</v>
      </c>
      <c r="S2831" s="31" t="s">
        <v>34</v>
      </c>
      <c r="T2831" s="31"/>
      <c r="U2831" s="169"/>
      <c r="V2831" s="150" t="s">
        <v>3226</v>
      </c>
      <c r="W2831" s="141" t="str" cm="1">
        <f t="array" ref="W2831">IF(SUM(LEN(B2831:V2831))=0,"",IF(OR(OR(ISBLANK(F2831),SUM(LEN(C2831),LEN(D2831))=0),AND(NOT(E2831="Unknown"),ISBLANK(J2831)),AND(NOT(O2831="Unknown"),ISBLANK(R2831))),"Missing Information", INDEX(Table15[Entire Service Line Classification], MATCH(SUMIFS(Table15[Unique ID],Table15[System-Owned Portion],E2831,Table15[If Material Anything Other than "Lead" in Column E,Was Material Ever Previously Lead?],G2831,Table15[Customer-Owned Portion],O2831),Table15[Unique ID],0),0)))</f>
        <v>Non-lead</v>
      </c>
      <c r="X2831"/>
    </row>
    <row r="2832" spans="2:24" ht="30" x14ac:dyDescent="0.25">
      <c r="B2832" s="146"/>
      <c r="C2832" s="31" t="s">
        <v>3070</v>
      </c>
      <c r="D2832" s="31"/>
      <c r="E2832" s="44" t="s">
        <v>35</v>
      </c>
      <c r="F2832" s="43" t="s">
        <v>34</v>
      </c>
      <c r="G2832" s="84" t="s">
        <v>34</v>
      </c>
      <c r="H2832" s="31"/>
      <c r="I2832" s="31"/>
      <c r="J2832" s="84" t="s">
        <v>190</v>
      </c>
      <c r="K2832" s="31" t="s">
        <v>34</v>
      </c>
      <c r="L2832" s="31" t="s">
        <v>46</v>
      </c>
      <c r="M2832" s="169"/>
      <c r="N2832" s="148" t="s">
        <v>3033</v>
      </c>
      <c r="O2832" s="207" t="s">
        <v>52</v>
      </c>
      <c r="P2832" s="43"/>
      <c r="Q2832" s="31"/>
      <c r="R2832" s="84" t="s">
        <v>218</v>
      </c>
      <c r="S2832" s="31" t="s">
        <v>34</v>
      </c>
      <c r="T2832" s="31"/>
      <c r="U2832" s="169"/>
      <c r="V2832" s="150" t="s">
        <v>3226</v>
      </c>
      <c r="W2832" s="141" t="str" cm="1">
        <f t="array" ref="W2832">IF(SUM(LEN(B2832:V2832))=0,"",IF(OR(OR(ISBLANK(F2832),SUM(LEN(C2832),LEN(D2832))=0),AND(NOT(E2832="Unknown"),ISBLANK(J2832)),AND(NOT(O2832="Unknown"),ISBLANK(R2832))),"Missing Information", INDEX(Table15[Entire Service Line Classification], MATCH(SUMIFS(Table15[Unique ID],Table15[System-Owned Portion],E2832,Table15[If Material Anything Other than "Lead" in Column E,Was Material Ever Previously Lead?],G2832,Table15[Customer-Owned Portion],O2832),Table15[Unique ID],0),0)))</f>
        <v>Non-lead</v>
      </c>
      <c r="X2832"/>
    </row>
    <row r="2833" spans="2:24" ht="30" x14ac:dyDescent="0.25">
      <c r="B2833" s="146"/>
      <c r="C2833" s="31" t="s">
        <v>3071</v>
      </c>
      <c r="D2833" s="31"/>
      <c r="E2833" s="44" t="s">
        <v>35</v>
      </c>
      <c r="F2833" s="43" t="s">
        <v>34</v>
      </c>
      <c r="G2833" s="84" t="s">
        <v>34</v>
      </c>
      <c r="H2833" s="31"/>
      <c r="I2833" s="31"/>
      <c r="J2833" s="84" t="s">
        <v>190</v>
      </c>
      <c r="K2833" s="31" t="s">
        <v>34</v>
      </c>
      <c r="L2833" s="31" t="s">
        <v>46</v>
      </c>
      <c r="M2833" s="169"/>
      <c r="N2833" s="148" t="s">
        <v>3033</v>
      </c>
      <c r="O2833" s="207" t="s">
        <v>52</v>
      </c>
      <c r="P2833" s="43"/>
      <c r="Q2833" s="31"/>
      <c r="R2833" s="84" t="s">
        <v>218</v>
      </c>
      <c r="S2833" s="31" t="s">
        <v>34</v>
      </c>
      <c r="T2833" s="31"/>
      <c r="U2833" s="169"/>
      <c r="V2833" s="150" t="s">
        <v>3226</v>
      </c>
      <c r="W2833" s="141" t="str" cm="1">
        <f t="array" ref="W2833">IF(SUM(LEN(B2833:V2833))=0,"",IF(OR(OR(ISBLANK(F2833),SUM(LEN(C2833),LEN(D2833))=0),AND(NOT(E2833="Unknown"),ISBLANK(J2833)),AND(NOT(O2833="Unknown"),ISBLANK(R2833))),"Missing Information", INDEX(Table15[Entire Service Line Classification], MATCH(SUMIFS(Table15[Unique ID],Table15[System-Owned Portion],E2833,Table15[If Material Anything Other than "Lead" in Column E,Was Material Ever Previously Lead?],G2833,Table15[Customer-Owned Portion],O2833),Table15[Unique ID],0),0)))</f>
        <v>Non-lead</v>
      </c>
      <c r="X2833"/>
    </row>
    <row r="2834" spans="2:24" ht="30" x14ac:dyDescent="0.25">
      <c r="B2834" s="146"/>
      <c r="C2834" s="31" t="s">
        <v>3072</v>
      </c>
      <c r="D2834" s="31"/>
      <c r="E2834" s="44" t="s">
        <v>35</v>
      </c>
      <c r="F2834" s="43" t="s">
        <v>34</v>
      </c>
      <c r="G2834" s="84" t="s">
        <v>34</v>
      </c>
      <c r="H2834" s="31"/>
      <c r="I2834" s="31"/>
      <c r="J2834" s="84" t="s">
        <v>190</v>
      </c>
      <c r="K2834" s="31" t="s">
        <v>34</v>
      </c>
      <c r="L2834" s="31" t="s">
        <v>46</v>
      </c>
      <c r="M2834" s="169"/>
      <c r="N2834" s="148" t="s">
        <v>3033</v>
      </c>
      <c r="O2834" s="207" t="s">
        <v>52</v>
      </c>
      <c r="P2834" s="43"/>
      <c r="Q2834" s="31"/>
      <c r="R2834" s="84" t="s">
        <v>218</v>
      </c>
      <c r="S2834" s="31" t="s">
        <v>34</v>
      </c>
      <c r="T2834" s="31"/>
      <c r="U2834" s="169"/>
      <c r="V2834" s="150" t="s">
        <v>3226</v>
      </c>
      <c r="W2834" s="141" t="str" cm="1">
        <f t="array" ref="W2834">IF(SUM(LEN(B2834:V2834))=0,"",IF(OR(OR(ISBLANK(F2834),SUM(LEN(C2834),LEN(D2834))=0),AND(NOT(E2834="Unknown"),ISBLANK(J2834)),AND(NOT(O2834="Unknown"),ISBLANK(R2834))),"Missing Information", INDEX(Table15[Entire Service Line Classification], MATCH(SUMIFS(Table15[Unique ID],Table15[System-Owned Portion],E2834,Table15[If Material Anything Other than "Lead" in Column E,Was Material Ever Previously Lead?],G2834,Table15[Customer-Owned Portion],O2834),Table15[Unique ID],0),0)))</f>
        <v>Non-lead</v>
      </c>
      <c r="X2834"/>
    </row>
    <row r="2835" spans="2:24" ht="30" x14ac:dyDescent="0.25">
      <c r="B2835" s="146"/>
      <c r="C2835" s="31" t="s">
        <v>3073</v>
      </c>
      <c r="D2835" s="31"/>
      <c r="E2835" s="44" t="s">
        <v>35</v>
      </c>
      <c r="F2835" s="43" t="s">
        <v>34</v>
      </c>
      <c r="G2835" s="84" t="s">
        <v>34</v>
      </c>
      <c r="H2835" s="31"/>
      <c r="I2835" s="31"/>
      <c r="J2835" s="84" t="s">
        <v>190</v>
      </c>
      <c r="K2835" s="31" t="s">
        <v>34</v>
      </c>
      <c r="L2835" s="31" t="s">
        <v>46</v>
      </c>
      <c r="M2835" s="169"/>
      <c r="N2835" s="148" t="s">
        <v>3033</v>
      </c>
      <c r="O2835" s="207" t="s">
        <v>52</v>
      </c>
      <c r="P2835" s="43"/>
      <c r="Q2835" s="31"/>
      <c r="R2835" s="84" t="s">
        <v>218</v>
      </c>
      <c r="S2835" s="31" t="s">
        <v>34</v>
      </c>
      <c r="T2835" s="31"/>
      <c r="U2835" s="169"/>
      <c r="V2835" s="150" t="s">
        <v>3226</v>
      </c>
      <c r="W2835" s="141" t="str" cm="1">
        <f t="array" ref="W2835">IF(SUM(LEN(B2835:V2835))=0,"",IF(OR(OR(ISBLANK(F2835),SUM(LEN(C2835),LEN(D2835))=0),AND(NOT(E2835="Unknown"),ISBLANK(J2835)),AND(NOT(O2835="Unknown"),ISBLANK(R2835))),"Missing Information", INDEX(Table15[Entire Service Line Classification], MATCH(SUMIFS(Table15[Unique ID],Table15[System-Owned Portion],E2835,Table15[If Material Anything Other than "Lead" in Column E,Was Material Ever Previously Lead?],G2835,Table15[Customer-Owned Portion],O2835),Table15[Unique ID],0),0)))</f>
        <v>Non-lead</v>
      </c>
      <c r="X2835"/>
    </row>
    <row r="2836" spans="2:24" ht="30" x14ac:dyDescent="0.25">
      <c r="B2836" s="146"/>
      <c r="C2836" s="31" t="s">
        <v>3074</v>
      </c>
      <c r="D2836" s="31"/>
      <c r="E2836" s="44" t="s">
        <v>35</v>
      </c>
      <c r="F2836" s="43" t="s">
        <v>34</v>
      </c>
      <c r="G2836" s="84" t="s">
        <v>34</v>
      </c>
      <c r="H2836" s="31"/>
      <c r="I2836" s="31"/>
      <c r="J2836" s="84" t="s">
        <v>190</v>
      </c>
      <c r="K2836" s="31" t="s">
        <v>34</v>
      </c>
      <c r="L2836" s="31" t="s">
        <v>46</v>
      </c>
      <c r="M2836" s="169"/>
      <c r="N2836" s="148" t="s">
        <v>3033</v>
      </c>
      <c r="O2836" s="207" t="s">
        <v>52</v>
      </c>
      <c r="P2836" s="43"/>
      <c r="Q2836" s="31"/>
      <c r="R2836" s="84" t="s">
        <v>218</v>
      </c>
      <c r="S2836" s="31" t="s">
        <v>34</v>
      </c>
      <c r="T2836" s="31"/>
      <c r="U2836" s="169"/>
      <c r="V2836" s="150" t="s">
        <v>3226</v>
      </c>
      <c r="W2836" s="141" t="str" cm="1">
        <f t="array" ref="W2836">IF(SUM(LEN(B2836:V2836))=0,"",IF(OR(OR(ISBLANK(F2836),SUM(LEN(C2836),LEN(D2836))=0),AND(NOT(E2836="Unknown"),ISBLANK(J2836)),AND(NOT(O2836="Unknown"),ISBLANK(R2836))),"Missing Information", INDEX(Table15[Entire Service Line Classification], MATCH(SUMIFS(Table15[Unique ID],Table15[System-Owned Portion],E2836,Table15[If Material Anything Other than "Lead" in Column E,Was Material Ever Previously Lead?],G2836,Table15[Customer-Owned Portion],O2836),Table15[Unique ID],0),0)))</f>
        <v>Non-lead</v>
      </c>
      <c r="X2836"/>
    </row>
    <row r="2837" spans="2:24" ht="30" x14ac:dyDescent="0.25">
      <c r="B2837" s="146"/>
      <c r="C2837" s="31" t="s">
        <v>3075</v>
      </c>
      <c r="D2837" s="31"/>
      <c r="E2837" s="44" t="s">
        <v>35</v>
      </c>
      <c r="F2837" s="43" t="s">
        <v>34</v>
      </c>
      <c r="G2837" s="84" t="s">
        <v>34</v>
      </c>
      <c r="H2837" s="31"/>
      <c r="I2837" s="31"/>
      <c r="J2837" s="84" t="s">
        <v>190</v>
      </c>
      <c r="K2837" s="31" t="s">
        <v>34</v>
      </c>
      <c r="L2837" s="31" t="s">
        <v>46</v>
      </c>
      <c r="M2837" s="169"/>
      <c r="N2837" s="148" t="s">
        <v>3033</v>
      </c>
      <c r="O2837" s="207" t="s">
        <v>52</v>
      </c>
      <c r="P2837" s="43"/>
      <c r="Q2837" s="31"/>
      <c r="R2837" s="84" t="s">
        <v>218</v>
      </c>
      <c r="S2837" s="31" t="s">
        <v>34</v>
      </c>
      <c r="T2837" s="31"/>
      <c r="U2837" s="169"/>
      <c r="V2837" s="150" t="s">
        <v>3226</v>
      </c>
      <c r="W2837" s="141" t="str" cm="1">
        <f t="array" ref="W2837">IF(SUM(LEN(B2837:V2837))=0,"",IF(OR(OR(ISBLANK(F2837),SUM(LEN(C2837),LEN(D2837))=0),AND(NOT(E2837="Unknown"),ISBLANK(J2837)),AND(NOT(O2837="Unknown"),ISBLANK(R2837))),"Missing Information", INDEX(Table15[Entire Service Line Classification], MATCH(SUMIFS(Table15[Unique ID],Table15[System-Owned Portion],E2837,Table15[If Material Anything Other than "Lead" in Column E,Was Material Ever Previously Lead?],G2837,Table15[Customer-Owned Portion],O2837),Table15[Unique ID],0),0)))</f>
        <v>Non-lead</v>
      </c>
      <c r="X2837"/>
    </row>
    <row r="2838" spans="2:24" ht="30" x14ac:dyDescent="0.25">
      <c r="B2838" s="146"/>
      <c r="C2838" s="31" t="s">
        <v>3076</v>
      </c>
      <c r="D2838" s="31"/>
      <c r="E2838" s="44" t="s">
        <v>35</v>
      </c>
      <c r="F2838" s="43" t="s">
        <v>34</v>
      </c>
      <c r="G2838" s="84" t="s">
        <v>34</v>
      </c>
      <c r="H2838" s="31"/>
      <c r="I2838" s="31"/>
      <c r="J2838" s="84" t="s">
        <v>190</v>
      </c>
      <c r="K2838" s="31" t="s">
        <v>34</v>
      </c>
      <c r="L2838" s="31" t="s">
        <v>46</v>
      </c>
      <c r="M2838" s="169"/>
      <c r="N2838" s="148" t="s">
        <v>3033</v>
      </c>
      <c r="O2838" s="207" t="s">
        <v>52</v>
      </c>
      <c r="P2838" s="43"/>
      <c r="Q2838" s="31"/>
      <c r="R2838" s="84" t="s">
        <v>218</v>
      </c>
      <c r="S2838" s="31" t="s">
        <v>34</v>
      </c>
      <c r="T2838" s="31"/>
      <c r="U2838" s="169"/>
      <c r="V2838" s="150" t="s">
        <v>3226</v>
      </c>
      <c r="W2838" s="141" t="str" cm="1">
        <f t="array" ref="W2838">IF(SUM(LEN(B2838:V2838))=0,"",IF(OR(OR(ISBLANK(F2838),SUM(LEN(C2838),LEN(D2838))=0),AND(NOT(E2838="Unknown"),ISBLANK(J2838)),AND(NOT(O2838="Unknown"),ISBLANK(R2838))),"Missing Information", INDEX(Table15[Entire Service Line Classification], MATCH(SUMIFS(Table15[Unique ID],Table15[System-Owned Portion],E2838,Table15[If Material Anything Other than "Lead" in Column E,Was Material Ever Previously Lead?],G2838,Table15[Customer-Owned Portion],O2838),Table15[Unique ID],0),0)))</f>
        <v>Non-lead</v>
      </c>
      <c r="X2838"/>
    </row>
    <row r="2839" spans="2:24" ht="30" x14ac:dyDescent="0.25">
      <c r="B2839" s="146"/>
      <c r="C2839" s="31" t="s">
        <v>3077</v>
      </c>
      <c r="D2839" s="31"/>
      <c r="E2839" s="44" t="s">
        <v>35</v>
      </c>
      <c r="F2839" s="43" t="s">
        <v>34</v>
      </c>
      <c r="G2839" s="84" t="s">
        <v>34</v>
      </c>
      <c r="H2839" s="31"/>
      <c r="I2839" s="31"/>
      <c r="J2839" s="84" t="s">
        <v>190</v>
      </c>
      <c r="K2839" s="31" t="s">
        <v>34</v>
      </c>
      <c r="L2839" s="31" t="s">
        <v>46</v>
      </c>
      <c r="M2839" s="169"/>
      <c r="N2839" s="148" t="s">
        <v>3033</v>
      </c>
      <c r="O2839" s="207" t="s">
        <v>52</v>
      </c>
      <c r="P2839" s="43"/>
      <c r="Q2839" s="31"/>
      <c r="R2839" s="84" t="s">
        <v>218</v>
      </c>
      <c r="S2839" s="31" t="s">
        <v>34</v>
      </c>
      <c r="T2839" s="31"/>
      <c r="U2839" s="169"/>
      <c r="V2839" s="150" t="s">
        <v>3226</v>
      </c>
      <c r="W2839" s="141" t="str" cm="1">
        <f t="array" ref="W2839">IF(SUM(LEN(B2839:V2839))=0,"",IF(OR(OR(ISBLANK(F2839),SUM(LEN(C2839),LEN(D2839))=0),AND(NOT(E2839="Unknown"),ISBLANK(J2839)),AND(NOT(O2839="Unknown"),ISBLANK(R2839))),"Missing Information", INDEX(Table15[Entire Service Line Classification], MATCH(SUMIFS(Table15[Unique ID],Table15[System-Owned Portion],E2839,Table15[If Material Anything Other than "Lead" in Column E,Was Material Ever Previously Lead?],G2839,Table15[Customer-Owned Portion],O2839),Table15[Unique ID],0),0)))</f>
        <v>Non-lead</v>
      </c>
      <c r="X2839"/>
    </row>
    <row r="2840" spans="2:24" ht="30" x14ac:dyDescent="0.25">
      <c r="B2840" s="146"/>
      <c r="C2840" s="31" t="s">
        <v>3078</v>
      </c>
      <c r="D2840" s="31"/>
      <c r="E2840" s="44" t="s">
        <v>35</v>
      </c>
      <c r="F2840" s="43" t="s">
        <v>34</v>
      </c>
      <c r="G2840" s="84" t="s">
        <v>34</v>
      </c>
      <c r="H2840" s="31"/>
      <c r="I2840" s="31"/>
      <c r="J2840" s="84" t="s">
        <v>190</v>
      </c>
      <c r="K2840" s="31" t="s">
        <v>34</v>
      </c>
      <c r="L2840" s="31" t="s">
        <v>46</v>
      </c>
      <c r="M2840" s="169"/>
      <c r="N2840" s="148" t="s">
        <v>3033</v>
      </c>
      <c r="O2840" s="207" t="s">
        <v>52</v>
      </c>
      <c r="P2840" s="43"/>
      <c r="Q2840" s="31"/>
      <c r="R2840" s="84" t="s">
        <v>218</v>
      </c>
      <c r="S2840" s="31" t="s">
        <v>34</v>
      </c>
      <c r="T2840" s="31"/>
      <c r="U2840" s="169"/>
      <c r="V2840" s="150" t="s">
        <v>3226</v>
      </c>
      <c r="W2840" s="141" t="str" cm="1">
        <f t="array" ref="W2840">IF(SUM(LEN(B2840:V2840))=0,"",IF(OR(OR(ISBLANK(F2840),SUM(LEN(C2840),LEN(D2840))=0),AND(NOT(E2840="Unknown"),ISBLANK(J2840)),AND(NOT(O2840="Unknown"),ISBLANK(R2840))),"Missing Information", INDEX(Table15[Entire Service Line Classification], MATCH(SUMIFS(Table15[Unique ID],Table15[System-Owned Portion],E2840,Table15[If Material Anything Other than "Lead" in Column E,Was Material Ever Previously Lead?],G2840,Table15[Customer-Owned Portion],O2840),Table15[Unique ID],0),0)))</f>
        <v>Non-lead</v>
      </c>
      <c r="X2840"/>
    </row>
    <row r="2841" spans="2:24" ht="30" x14ac:dyDescent="0.25">
      <c r="B2841" s="146"/>
      <c r="C2841" s="31" t="s">
        <v>3079</v>
      </c>
      <c r="D2841" s="31"/>
      <c r="E2841" s="44" t="s">
        <v>35</v>
      </c>
      <c r="F2841" s="43" t="s">
        <v>34</v>
      </c>
      <c r="G2841" s="84" t="s">
        <v>34</v>
      </c>
      <c r="H2841" s="31"/>
      <c r="I2841" s="31"/>
      <c r="J2841" s="84" t="s">
        <v>190</v>
      </c>
      <c r="K2841" s="31" t="s">
        <v>34</v>
      </c>
      <c r="L2841" s="31" t="s">
        <v>46</v>
      </c>
      <c r="M2841" s="169"/>
      <c r="N2841" s="148" t="s">
        <v>3033</v>
      </c>
      <c r="O2841" s="207" t="s">
        <v>52</v>
      </c>
      <c r="P2841" s="43"/>
      <c r="Q2841" s="31"/>
      <c r="R2841" s="84" t="s">
        <v>218</v>
      </c>
      <c r="S2841" s="31" t="s">
        <v>34</v>
      </c>
      <c r="T2841" s="31"/>
      <c r="U2841" s="169"/>
      <c r="V2841" s="150" t="s">
        <v>3226</v>
      </c>
      <c r="W2841" s="141" t="str" cm="1">
        <f t="array" ref="W2841">IF(SUM(LEN(B2841:V2841))=0,"",IF(OR(OR(ISBLANK(F2841),SUM(LEN(C2841),LEN(D2841))=0),AND(NOT(E2841="Unknown"),ISBLANK(J2841)),AND(NOT(O2841="Unknown"),ISBLANK(R2841))),"Missing Information", INDEX(Table15[Entire Service Line Classification], MATCH(SUMIFS(Table15[Unique ID],Table15[System-Owned Portion],E2841,Table15[If Material Anything Other than "Lead" in Column E,Was Material Ever Previously Lead?],G2841,Table15[Customer-Owned Portion],O2841),Table15[Unique ID],0),0)))</f>
        <v>Non-lead</v>
      </c>
      <c r="X2841"/>
    </row>
    <row r="2842" spans="2:24" ht="30" x14ac:dyDescent="0.25">
      <c r="B2842" s="146"/>
      <c r="C2842" s="31" t="s">
        <v>3080</v>
      </c>
      <c r="D2842" s="31"/>
      <c r="E2842" s="44" t="s">
        <v>35</v>
      </c>
      <c r="F2842" s="43" t="s">
        <v>34</v>
      </c>
      <c r="G2842" s="84" t="s">
        <v>34</v>
      </c>
      <c r="H2842" s="31"/>
      <c r="I2842" s="31"/>
      <c r="J2842" s="84" t="s">
        <v>190</v>
      </c>
      <c r="K2842" s="31" t="s">
        <v>34</v>
      </c>
      <c r="L2842" s="31" t="s">
        <v>46</v>
      </c>
      <c r="M2842" s="169"/>
      <c r="N2842" s="148" t="s">
        <v>3033</v>
      </c>
      <c r="O2842" s="207" t="s">
        <v>52</v>
      </c>
      <c r="P2842" s="43"/>
      <c r="Q2842" s="31"/>
      <c r="R2842" s="84" t="s">
        <v>218</v>
      </c>
      <c r="S2842" s="31" t="s">
        <v>34</v>
      </c>
      <c r="T2842" s="31"/>
      <c r="U2842" s="169"/>
      <c r="V2842" s="150" t="s">
        <v>3226</v>
      </c>
      <c r="W2842" s="141" t="str" cm="1">
        <f t="array" ref="W2842">IF(SUM(LEN(B2842:V2842))=0,"",IF(OR(OR(ISBLANK(F2842),SUM(LEN(C2842),LEN(D2842))=0),AND(NOT(E2842="Unknown"),ISBLANK(J2842)),AND(NOT(O2842="Unknown"),ISBLANK(R2842))),"Missing Information", INDEX(Table15[Entire Service Line Classification], MATCH(SUMIFS(Table15[Unique ID],Table15[System-Owned Portion],E2842,Table15[If Material Anything Other than "Lead" in Column E,Was Material Ever Previously Lead?],G2842,Table15[Customer-Owned Portion],O2842),Table15[Unique ID],0),0)))</f>
        <v>Non-lead</v>
      </c>
      <c r="X2842"/>
    </row>
    <row r="2843" spans="2:24" ht="30" x14ac:dyDescent="0.25">
      <c r="B2843" s="146"/>
      <c r="C2843" s="31" t="s">
        <v>3081</v>
      </c>
      <c r="D2843" s="31"/>
      <c r="E2843" s="44" t="s">
        <v>35</v>
      </c>
      <c r="F2843" s="43" t="s">
        <v>34</v>
      </c>
      <c r="G2843" s="84" t="s">
        <v>34</v>
      </c>
      <c r="H2843" s="31"/>
      <c r="I2843" s="31"/>
      <c r="J2843" s="84" t="s">
        <v>190</v>
      </c>
      <c r="K2843" s="31" t="s">
        <v>34</v>
      </c>
      <c r="L2843" s="31" t="s">
        <v>46</v>
      </c>
      <c r="M2843" s="169"/>
      <c r="N2843" s="148" t="s">
        <v>3033</v>
      </c>
      <c r="O2843" s="207" t="s">
        <v>52</v>
      </c>
      <c r="P2843" s="43"/>
      <c r="Q2843" s="31"/>
      <c r="R2843" s="84" t="s">
        <v>218</v>
      </c>
      <c r="S2843" s="31" t="s">
        <v>34</v>
      </c>
      <c r="T2843" s="31"/>
      <c r="U2843" s="169"/>
      <c r="V2843" s="150" t="s">
        <v>3226</v>
      </c>
      <c r="W2843" s="141" t="str" cm="1">
        <f t="array" ref="W2843">IF(SUM(LEN(B2843:V2843))=0,"",IF(OR(OR(ISBLANK(F2843),SUM(LEN(C2843),LEN(D2843))=0),AND(NOT(E2843="Unknown"),ISBLANK(J2843)),AND(NOT(O2843="Unknown"),ISBLANK(R2843))),"Missing Information", INDEX(Table15[Entire Service Line Classification], MATCH(SUMIFS(Table15[Unique ID],Table15[System-Owned Portion],E2843,Table15[If Material Anything Other than "Lead" in Column E,Was Material Ever Previously Lead?],G2843,Table15[Customer-Owned Portion],O2843),Table15[Unique ID],0),0)))</f>
        <v>Non-lead</v>
      </c>
      <c r="X2843"/>
    </row>
    <row r="2844" spans="2:24" ht="30" x14ac:dyDescent="0.25">
      <c r="B2844" s="146"/>
      <c r="C2844" s="31" t="s">
        <v>3082</v>
      </c>
      <c r="D2844" s="31"/>
      <c r="E2844" s="44" t="s">
        <v>35</v>
      </c>
      <c r="F2844" s="43" t="s">
        <v>34</v>
      </c>
      <c r="G2844" s="84" t="s">
        <v>34</v>
      </c>
      <c r="H2844" s="31"/>
      <c r="I2844" s="31"/>
      <c r="J2844" s="84" t="s">
        <v>190</v>
      </c>
      <c r="K2844" s="31" t="s">
        <v>34</v>
      </c>
      <c r="L2844" s="31" t="s">
        <v>46</v>
      </c>
      <c r="M2844" s="169"/>
      <c r="N2844" s="148" t="s">
        <v>3033</v>
      </c>
      <c r="O2844" s="207" t="s">
        <v>52</v>
      </c>
      <c r="P2844" s="43"/>
      <c r="Q2844" s="31"/>
      <c r="R2844" s="84" t="s">
        <v>218</v>
      </c>
      <c r="S2844" s="31" t="s">
        <v>34</v>
      </c>
      <c r="T2844" s="31"/>
      <c r="U2844" s="169"/>
      <c r="V2844" s="150" t="s">
        <v>3226</v>
      </c>
      <c r="W2844" s="141" t="str" cm="1">
        <f t="array" ref="W2844">IF(SUM(LEN(B2844:V2844))=0,"",IF(OR(OR(ISBLANK(F2844),SUM(LEN(C2844),LEN(D2844))=0),AND(NOT(E2844="Unknown"),ISBLANK(J2844)),AND(NOT(O2844="Unknown"),ISBLANK(R2844))),"Missing Information", INDEX(Table15[Entire Service Line Classification], MATCH(SUMIFS(Table15[Unique ID],Table15[System-Owned Portion],E2844,Table15[If Material Anything Other than "Lead" in Column E,Was Material Ever Previously Lead?],G2844,Table15[Customer-Owned Portion],O2844),Table15[Unique ID],0),0)))</f>
        <v>Non-lead</v>
      </c>
      <c r="X2844"/>
    </row>
    <row r="2845" spans="2:24" ht="30" x14ac:dyDescent="0.25">
      <c r="B2845" s="146"/>
      <c r="C2845" s="31" t="s">
        <v>3083</v>
      </c>
      <c r="D2845" s="31"/>
      <c r="E2845" s="44" t="s">
        <v>35</v>
      </c>
      <c r="F2845" s="43" t="s">
        <v>34</v>
      </c>
      <c r="G2845" s="84" t="s">
        <v>34</v>
      </c>
      <c r="H2845" s="31"/>
      <c r="I2845" s="31"/>
      <c r="J2845" s="84" t="s">
        <v>190</v>
      </c>
      <c r="K2845" s="31" t="s">
        <v>34</v>
      </c>
      <c r="L2845" s="31" t="s">
        <v>46</v>
      </c>
      <c r="M2845" s="169"/>
      <c r="N2845" s="148" t="s">
        <v>3033</v>
      </c>
      <c r="O2845" s="207" t="s">
        <v>52</v>
      </c>
      <c r="P2845" s="43"/>
      <c r="Q2845" s="31"/>
      <c r="R2845" s="84" t="s">
        <v>218</v>
      </c>
      <c r="S2845" s="31" t="s">
        <v>34</v>
      </c>
      <c r="T2845" s="31"/>
      <c r="U2845" s="169"/>
      <c r="V2845" s="150" t="s">
        <v>3226</v>
      </c>
      <c r="W2845" s="141" t="str" cm="1">
        <f t="array" ref="W2845">IF(SUM(LEN(B2845:V2845))=0,"",IF(OR(OR(ISBLANK(F2845),SUM(LEN(C2845),LEN(D2845))=0),AND(NOT(E2845="Unknown"),ISBLANK(J2845)),AND(NOT(O2845="Unknown"),ISBLANK(R2845))),"Missing Information", INDEX(Table15[Entire Service Line Classification], MATCH(SUMIFS(Table15[Unique ID],Table15[System-Owned Portion],E2845,Table15[If Material Anything Other than "Lead" in Column E,Was Material Ever Previously Lead?],G2845,Table15[Customer-Owned Portion],O2845),Table15[Unique ID],0),0)))</f>
        <v>Non-lead</v>
      </c>
      <c r="X2845"/>
    </row>
    <row r="2846" spans="2:24" ht="30" x14ac:dyDescent="0.25">
      <c r="B2846" s="146"/>
      <c r="C2846" s="31" t="s">
        <v>3084</v>
      </c>
      <c r="D2846" s="31"/>
      <c r="E2846" s="44" t="s">
        <v>35</v>
      </c>
      <c r="F2846" s="43" t="s">
        <v>34</v>
      </c>
      <c r="G2846" s="84" t="s">
        <v>34</v>
      </c>
      <c r="H2846" s="31"/>
      <c r="I2846" s="31"/>
      <c r="J2846" s="84" t="s">
        <v>190</v>
      </c>
      <c r="K2846" s="31" t="s">
        <v>34</v>
      </c>
      <c r="L2846" s="31" t="s">
        <v>46</v>
      </c>
      <c r="M2846" s="169"/>
      <c r="N2846" s="148" t="s">
        <v>3033</v>
      </c>
      <c r="O2846" s="207" t="s">
        <v>52</v>
      </c>
      <c r="P2846" s="43"/>
      <c r="Q2846" s="31"/>
      <c r="R2846" s="84" t="s">
        <v>218</v>
      </c>
      <c r="S2846" s="31" t="s">
        <v>34</v>
      </c>
      <c r="T2846" s="31"/>
      <c r="U2846" s="169"/>
      <c r="V2846" s="150" t="s">
        <v>3226</v>
      </c>
      <c r="W2846" s="141" t="str" cm="1">
        <f t="array" ref="W2846">IF(SUM(LEN(B2846:V2846))=0,"",IF(OR(OR(ISBLANK(F2846),SUM(LEN(C2846),LEN(D2846))=0),AND(NOT(E2846="Unknown"),ISBLANK(J2846)),AND(NOT(O2846="Unknown"),ISBLANK(R2846))),"Missing Information", INDEX(Table15[Entire Service Line Classification], MATCH(SUMIFS(Table15[Unique ID],Table15[System-Owned Portion],E2846,Table15[If Material Anything Other than "Lead" in Column E,Was Material Ever Previously Lead?],G2846,Table15[Customer-Owned Portion],O2846),Table15[Unique ID],0),0)))</f>
        <v>Non-lead</v>
      </c>
      <c r="X2846"/>
    </row>
    <row r="2847" spans="2:24" ht="30" x14ac:dyDescent="0.25">
      <c r="B2847" s="146"/>
      <c r="C2847" s="31" t="s">
        <v>3085</v>
      </c>
      <c r="D2847" s="31"/>
      <c r="E2847" s="44" t="s">
        <v>35</v>
      </c>
      <c r="F2847" s="43" t="s">
        <v>34</v>
      </c>
      <c r="G2847" s="84" t="s">
        <v>34</v>
      </c>
      <c r="H2847" s="31"/>
      <c r="I2847" s="31"/>
      <c r="J2847" s="84" t="s">
        <v>190</v>
      </c>
      <c r="K2847" s="31" t="s">
        <v>34</v>
      </c>
      <c r="L2847" s="31" t="s">
        <v>46</v>
      </c>
      <c r="M2847" s="169"/>
      <c r="N2847" s="148" t="s">
        <v>3033</v>
      </c>
      <c r="O2847" s="207" t="s">
        <v>52</v>
      </c>
      <c r="P2847" s="43"/>
      <c r="Q2847" s="31"/>
      <c r="R2847" s="84" t="s">
        <v>218</v>
      </c>
      <c r="S2847" s="31" t="s">
        <v>34</v>
      </c>
      <c r="T2847" s="31"/>
      <c r="U2847" s="169"/>
      <c r="V2847" s="150" t="s">
        <v>3226</v>
      </c>
      <c r="W2847" s="141" t="str" cm="1">
        <f t="array" ref="W2847">IF(SUM(LEN(B2847:V2847))=0,"",IF(OR(OR(ISBLANK(F2847),SUM(LEN(C2847),LEN(D2847))=0),AND(NOT(E2847="Unknown"),ISBLANK(J2847)),AND(NOT(O2847="Unknown"),ISBLANK(R2847))),"Missing Information", INDEX(Table15[Entire Service Line Classification], MATCH(SUMIFS(Table15[Unique ID],Table15[System-Owned Portion],E2847,Table15[If Material Anything Other than "Lead" in Column E,Was Material Ever Previously Lead?],G2847,Table15[Customer-Owned Portion],O2847),Table15[Unique ID],0),0)))</f>
        <v>Non-lead</v>
      </c>
      <c r="X2847"/>
    </row>
    <row r="2848" spans="2:24" ht="30" x14ac:dyDescent="0.25">
      <c r="B2848" s="146"/>
      <c r="C2848" s="31" t="s">
        <v>3086</v>
      </c>
      <c r="D2848" s="31"/>
      <c r="E2848" s="44" t="s">
        <v>35</v>
      </c>
      <c r="F2848" s="43" t="s">
        <v>34</v>
      </c>
      <c r="G2848" s="84" t="s">
        <v>34</v>
      </c>
      <c r="H2848" s="31"/>
      <c r="I2848" s="31"/>
      <c r="J2848" s="84" t="s">
        <v>190</v>
      </c>
      <c r="K2848" s="31" t="s">
        <v>34</v>
      </c>
      <c r="L2848" s="31" t="s">
        <v>46</v>
      </c>
      <c r="M2848" s="169"/>
      <c r="N2848" s="148" t="s">
        <v>3033</v>
      </c>
      <c r="O2848" s="207" t="s">
        <v>52</v>
      </c>
      <c r="P2848" s="43"/>
      <c r="Q2848" s="31"/>
      <c r="R2848" s="84" t="s">
        <v>218</v>
      </c>
      <c r="S2848" s="31" t="s">
        <v>34</v>
      </c>
      <c r="T2848" s="31"/>
      <c r="U2848" s="169"/>
      <c r="V2848" s="150" t="s">
        <v>3226</v>
      </c>
      <c r="W2848" s="141" t="str" cm="1">
        <f t="array" ref="W2848">IF(SUM(LEN(B2848:V2848))=0,"",IF(OR(OR(ISBLANK(F2848),SUM(LEN(C2848),LEN(D2848))=0),AND(NOT(E2848="Unknown"),ISBLANK(J2848)),AND(NOT(O2848="Unknown"),ISBLANK(R2848))),"Missing Information", INDEX(Table15[Entire Service Line Classification], MATCH(SUMIFS(Table15[Unique ID],Table15[System-Owned Portion],E2848,Table15[If Material Anything Other than "Lead" in Column E,Was Material Ever Previously Lead?],G2848,Table15[Customer-Owned Portion],O2848),Table15[Unique ID],0),0)))</f>
        <v>Non-lead</v>
      </c>
      <c r="X2848"/>
    </row>
    <row r="2849" spans="2:24" ht="30" x14ac:dyDescent="0.25">
      <c r="B2849" s="146"/>
      <c r="C2849" s="31" t="s">
        <v>3087</v>
      </c>
      <c r="D2849" s="31"/>
      <c r="E2849" s="44" t="s">
        <v>35</v>
      </c>
      <c r="F2849" s="43" t="s">
        <v>34</v>
      </c>
      <c r="G2849" s="84" t="s">
        <v>34</v>
      </c>
      <c r="H2849" s="31"/>
      <c r="I2849" s="31"/>
      <c r="J2849" s="84" t="s">
        <v>190</v>
      </c>
      <c r="K2849" s="31" t="s">
        <v>34</v>
      </c>
      <c r="L2849" s="31" t="s">
        <v>46</v>
      </c>
      <c r="M2849" s="169"/>
      <c r="N2849" s="148" t="s">
        <v>3033</v>
      </c>
      <c r="O2849" s="207" t="s">
        <v>52</v>
      </c>
      <c r="P2849" s="43"/>
      <c r="Q2849" s="31"/>
      <c r="R2849" s="84" t="s">
        <v>218</v>
      </c>
      <c r="S2849" s="31" t="s">
        <v>34</v>
      </c>
      <c r="T2849" s="31"/>
      <c r="U2849" s="169"/>
      <c r="V2849" s="150" t="s">
        <v>3226</v>
      </c>
      <c r="W2849" s="141" t="str" cm="1">
        <f t="array" ref="W2849">IF(SUM(LEN(B2849:V2849))=0,"",IF(OR(OR(ISBLANK(F2849),SUM(LEN(C2849),LEN(D2849))=0),AND(NOT(E2849="Unknown"),ISBLANK(J2849)),AND(NOT(O2849="Unknown"),ISBLANK(R2849))),"Missing Information", INDEX(Table15[Entire Service Line Classification], MATCH(SUMIFS(Table15[Unique ID],Table15[System-Owned Portion],E2849,Table15[If Material Anything Other than "Lead" in Column E,Was Material Ever Previously Lead?],G2849,Table15[Customer-Owned Portion],O2849),Table15[Unique ID],0),0)))</f>
        <v>Non-lead</v>
      </c>
      <c r="X2849"/>
    </row>
    <row r="2850" spans="2:24" ht="30" x14ac:dyDescent="0.25">
      <c r="B2850" s="146"/>
      <c r="C2850" s="31" t="s">
        <v>3088</v>
      </c>
      <c r="D2850" s="31"/>
      <c r="E2850" s="44" t="s">
        <v>35</v>
      </c>
      <c r="F2850" s="43" t="s">
        <v>34</v>
      </c>
      <c r="G2850" s="84" t="s">
        <v>34</v>
      </c>
      <c r="H2850" s="31"/>
      <c r="I2850" s="31"/>
      <c r="J2850" s="84" t="s">
        <v>190</v>
      </c>
      <c r="K2850" s="31" t="s">
        <v>34</v>
      </c>
      <c r="L2850" s="31" t="s">
        <v>46</v>
      </c>
      <c r="M2850" s="169"/>
      <c r="N2850" s="148" t="s">
        <v>3033</v>
      </c>
      <c r="O2850" s="207" t="s">
        <v>52</v>
      </c>
      <c r="P2850" s="43"/>
      <c r="Q2850" s="31"/>
      <c r="R2850" s="84" t="s">
        <v>218</v>
      </c>
      <c r="S2850" s="31" t="s">
        <v>34</v>
      </c>
      <c r="T2850" s="31"/>
      <c r="U2850" s="169"/>
      <c r="V2850" s="150" t="s">
        <v>3226</v>
      </c>
      <c r="W2850" s="141" t="str" cm="1">
        <f t="array" ref="W2850">IF(SUM(LEN(B2850:V2850))=0,"",IF(OR(OR(ISBLANK(F2850),SUM(LEN(C2850),LEN(D2850))=0),AND(NOT(E2850="Unknown"),ISBLANK(J2850)),AND(NOT(O2850="Unknown"),ISBLANK(R2850))),"Missing Information", INDEX(Table15[Entire Service Line Classification], MATCH(SUMIFS(Table15[Unique ID],Table15[System-Owned Portion],E2850,Table15[If Material Anything Other than "Lead" in Column E,Was Material Ever Previously Lead?],G2850,Table15[Customer-Owned Portion],O2850),Table15[Unique ID],0),0)))</f>
        <v>Non-lead</v>
      </c>
      <c r="X2850"/>
    </row>
    <row r="2851" spans="2:24" ht="30" x14ac:dyDescent="0.25">
      <c r="B2851" s="146"/>
      <c r="C2851" s="31" t="s">
        <v>3089</v>
      </c>
      <c r="D2851" s="31"/>
      <c r="E2851" s="44" t="s">
        <v>35</v>
      </c>
      <c r="F2851" s="43" t="s">
        <v>34</v>
      </c>
      <c r="G2851" s="84" t="s">
        <v>34</v>
      </c>
      <c r="H2851" s="31"/>
      <c r="I2851" s="31"/>
      <c r="J2851" s="84" t="s">
        <v>190</v>
      </c>
      <c r="K2851" s="31" t="s">
        <v>34</v>
      </c>
      <c r="L2851" s="31" t="s">
        <v>46</v>
      </c>
      <c r="M2851" s="169"/>
      <c r="N2851" s="148" t="s">
        <v>3033</v>
      </c>
      <c r="O2851" s="207" t="s">
        <v>52</v>
      </c>
      <c r="P2851" s="43"/>
      <c r="Q2851" s="31"/>
      <c r="R2851" s="84" t="s">
        <v>218</v>
      </c>
      <c r="S2851" s="31" t="s">
        <v>34</v>
      </c>
      <c r="T2851" s="31"/>
      <c r="U2851" s="169"/>
      <c r="V2851" s="150" t="s">
        <v>3226</v>
      </c>
      <c r="W2851" s="141" t="str" cm="1">
        <f t="array" ref="W2851">IF(SUM(LEN(B2851:V2851))=0,"",IF(OR(OR(ISBLANK(F2851),SUM(LEN(C2851),LEN(D2851))=0),AND(NOT(E2851="Unknown"),ISBLANK(J2851)),AND(NOT(O2851="Unknown"),ISBLANK(R2851))),"Missing Information", INDEX(Table15[Entire Service Line Classification], MATCH(SUMIFS(Table15[Unique ID],Table15[System-Owned Portion],E2851,Table15[If Material Anything Other than "Lead" in Column E,Was Material Ever Previously Lead?],G2851,Table15[Customer-Owned Portion],O2851),Table15[Unique ID],0),0)))</f>
        <v>Non-lead</v>
      </c>
      <c r="X2851"/>
    </row>
    <row r="2852" spans="2:24" ht="30" x14ac:dyDescent="0.25">
      <c r="B2852" s="146"/>
      <c r="C2852" s="31" t="s">
        <v>3090</v>
      </c>
      <c r="D2852" s="31"/>
      <c r="E2852" s="44" t="s">
        <v>35</v>
      </c>
      <c r="F2852" s="43" t="s">
        <v>34</v>
      </c>
      <c r="G2852" s="84" t="s">
        <v>34</v>
      </c>
      <c r="H2852" s="31"/>
      <c r="I2852" s="31"/>
      <c r="J2852" s="84" t="s">
        <v>190</v>
      </c>
      <c r="K2852" s="31" t="s">
        <v>34</v>
      </c>
      <c r="L2852" s="31" t="s">
        <v>46</v>
      </c>
      <c r="M2852" s="169"/>
      <c r="N2852" s="148" t="s">
        <v>3033</v>
      </c>
      <c r="O2852" s="207" t="s">
        <v>52</v>
      </c>
      <c r="P2852" s="43"/>
      <c r="Q2852" s="31"/>
      <c r="R2852" s="84" t="s">
        <v>218</v>
      </c>
      <c r="S2852" s="31" t="s">
        <v>34</v>
      </c>
      <c r="T2852" s="31"/>
      <c r="U2852" s="169"/>
      <c r="V2852" s="150" t="s">
        <v>3226</v>
      </c>
      <c r="W2852" s="141" t="str" cm="1">
        <f t="array" ref="W2852">IF(SUM(LEN(B2852:V2852))=0,"",IF(OR(OR(ISBLANK(F2852),SUM(LEN(C2852),LEN(D2852))=0),AND(NOT(E2852="Unknown"),ISBLANK(J2852)),AND(NOT(O2852="Unknown"),ISBLANK(R2852))),"Missing Information", INDEX(Table15[Entire Service Line Classification], MATCH(SUMIFS(Table15[Unique ID],Table15[System-Owned Portion],E2852,Table15[If Material Anything Other than "Lead" in Column E,Was Material Ever Previously Lead?],G2852,Table15[Customer-Owned Portion],O2852),Table15[Unique ID],0),0)))</f>
        <v>Non-lead</v>
      </c>
      <c r="X2852"/>
    </row>
    <row r="2853" spans="2:24" ht="30" x14ac:dyDescent="0.25">
      <c r="B2853" s="146"/>
      <c r="C2853" s="31" t="s">
        <v>3091</v>
      </c>
      <c r="D2853" s="31"/>
      <c r="E2853" s="44" t="s">
        <v>35</v>
      </c>
      <c r="F2853" s="43" t="s">
        <v>34</v>
      </c>
      <c r="G2853" s="84" t="s">
        <v>34</v>
      </c>
      <c r="H2853" s="31"/>
      <c r="I2853" s="31"/>
      <c r="J2853" s="84" t="s">
        <v>190</v>
      </c>
      <c r="K2853" s="31" t="s">
        <v>34</v>
      </c>
      <c r="L2853" s="31" t="s">
        <v>46</v>
      </c>
      <c r="M2853" s="169"/>
      <c r="N2853" s="148" t="s">
        <v>3033</v>
      </c>
      <c r="O2853" s="207" t="s">
        <v>52</v>
      </c>
      <c r="P2853" s="43"/>
      <c r="Q2853" s="31"/>
      <c r="R2853" s="84" t="s">
        <v>218</v>
      </c>
      <c r="S2853" s="31" t="s">
        <v>34</v>
      </c>
      <c r="T2853" s="31"/>
      <c r="U2853" s="169"/>
      <c r="V2853" s="150" t="s">
        <v>3226</v>
      </c>
      <c r="W2853" s="141" t="str" cm="1">
        <f t="array" ref="W2853">IF(SUM(LEN(B2853:V2853))=0,"",IF(OR(OR(ISBLANK(F2853),SUM(LEN(C2853),LEN(D2853))=0),AND(NOT(E2853="Unknown"),ISBLANK(J2853)),AND(NOT(O2853="Unknown"),ISBLANK(R2853))),"Missing Information", INDEX(Table15[Entire Service Line Classification], MATCH(SUMIFS(Table15[Unique ID],Table15[System-Owned Portion],E2853,Table15[If Material Anything Other than "Lead" in Column E,Was Material Ever Previously Lead?],G2853,Table15[Customer-Owned Portion],O2853),Table15[Unique ID],0),0)))</f>
        <v>Non-lead</v>
      </c>
      <c r="X2853"/>
    </row>
    <row r="2854" spans="2:24" ht="30" x14ac:dyDescent="0.25">
      <c r="B2854" s="146"/>
      <c r="C2854" s="31" t="s">
        <v>3092</v>
      </c>
      <c r="D2854" s="31"/>
      <c r="E2854" s="44" t="s">
        <v>35</v>
      </c>
      <c r="F2854" s="43" t="s">
        <v>34</v>
      </c>
      <c r="G2854" s="84" t="s">
        <v>34</v>
      </c>
      <c r="H2854" s="31"/>
      <c r="I2854" s="31"/>
      <c r="J2854" s="84" t="s">
        <v>190</v>
      </c>
      <c r="K2854" s="31" t="s">
        <v>34</v>
      </c>
      <c r="L2854" s="31" t="s">
        <v>46</v>
      </c>
      <c r="M2854" s="169"/>
      <c r="N2854" s="148" t="s">
        <v>3033</v>
      </c>
      <c r="O2854" s="207" t="s">
        <v>52</v>
      </c>
      <c r="P2854" s="43"/>
      <c r="Q2854" s="31"/>
      <c r="R2854" s="84" t="s">
        <v>218</v>
      </c>
      <c r="S2854" s="31" t="s">
        <v>34</v>
      </c>
      <c r="T2854" s="31"/>
      <c r="U2854" s="169"/>
      <c r="V2854" s="150" t="s">
        <v>3226</v>
      </c>
      <c r="W2854" s="141" t="str" cm="1">
        <f t="array" ref="W2854">IF(SUM(LEN(B2854:V2854))=0,"",IF(OR(OR(ISBLANK(F2854),SUM(LEN(C2854),LEN(D2854))=0),AND(NOT(E2854="Unknown"),ISBLANK(J2854)),AND(NOT(O2854="Unknown"),ISBLANK(R2854))),"Missing Information", INDEX(Table15[Entire Service Line Classification], MATCH(SUMIFS(Table15[Unique ID],Table15[System-Owned Portion],E2854,Table15[If Material Anything Other than "Lead" in Column E,Was Material Ever Previously Lead?],G2854,Table15[Customer-Owned Portion],O2854),Table15[Unique ID],0),0)))</f>
        <v>Non-lead</v>
      </c>
      <c r="X2854"/>
    </row>
    <row r="2855" spans="2:24" ht="30" x14ac:dyDescent="0.25">
      <c r="B2855" s="146"/>
      <c r="C2855" s="31" t="s">
        <v>3093</v>
      </c>
      <c r="D2855" s="31"/>
      <c r="E2855" s="44" t="s">
        <v>35</v>
      </c>
      <c r="F2855" s="43" t="s">
        <v>34</v>
      </c>
      <c r="G2855" s="84" t="s">
        <v>34</v>
      </c>
      <c r="H2855" s="31"/>
      <c r="I2855" s="31"/>
      <c r="J2855" s="84" t="s">
        <v>190</v>
      </c>
      <c r="K2855" s="31" t="s">
        <v>34</v>
      </c>
      <c r="L2855" s="31" t="s">
        <v>46</v>
      </c>
      <c r="M2855" s="169"/>
      <c r="N2855" s="148" t="s">
        <v>3033</v>
      </c>
      <c r="O2855" s="207" t="s">
        <v>52</v>
      </c>
      <c r="P2855" s="43"/>
      <c r="Q2855" s="31"/>
      <c r="R2855" s="84" t="s">
        <v>218</v>
      </c>
      <c r="S2855" s="31" t="s">
        <v>34</v>
      </c>
      <c r="T2855" s="31"/>
      <c r="U2855" s="169"/>
      <c r="V2855" s="150" t="s">
        <v>3226</v>
      </c>
      <c r="W2855" s="141" t="str" cm="1">
        <f t="array" ref="W2855">IF(SUM(LEN(B2855:V2855))=0,"",IF(OR(OR(ISBLANK(F2855),SUM(LEN(C2855),LEN(D2855))=0),AND(NOT(E2855="Unknown"),ISBLANK(J2855)),AND(NOT(O2855="Unknown"),ISBLANK(R2855))),"Missing Information", INDEX(Table15[Entire Service Line Classification], MATCH(SUMIFS(Table15[Unique ID],Table15[System-Owned Portion],E2855,Table15[If Material Anything Other than "Lead" in Column E,Was Material Ever Previously Lead?],G2855,Table15[Customer-Owned Portion],O2855),Table15[Unique ID],0),0)))</f>
        <v>Non-lead</v>
      </c>
      <c r="X2855"/>
    </row>
    <row r="2856" spans="2:24" ht="30" x14ac:dyDescent="0.25">
      <c r="B2856" s="146"/>
      <c r="C2856" s="31" t="s">
        <v>3094</v>
      </c>
      <c r="D2856" s="31"/>
      <c r="E2856" s="44" t="s">
        <v>35</v>
      </c>
      <c r="F2856" s="43" t="s">
        <v>34</v>
      </c>
      <c r="G2856" s="84" t="s">
        <v>34</v>
      </c>
      <c r="H2856" s="31"/>
      <c r="I2856" s="31"/>
      <c r="J2856" s="84" t="s">
        <v>190</v>
      </c>
      <c r="K2856" s="31" t="s">
        <v>34</v>
      </c>
      <c r="L2856" s="31" t="s">
        <v>46</v>
      </c>
      <c r="M2856" s="169"/>
      <c r="N2856" s="148" t="s">
        <v>3033</v>
      </c>
      <c r="O2856" s="207" t="s">
        <v>52</v>
      </c>
      <c r="P2856" s="43"/>
      <c r="Q2856" s="31"/>
      <c r="R2856" s="84" t="s">
        <v>218</v>
      </c>
      <c r="S2856" s="31" t="s">
        <v>34</v>
      </c>
      <c r="T2856" s="31"/>
      <c r="U2856" s="169"/>
      <c r="V2856" s="150" t="s">
        <v>3226</v>
      </c>
      <c r="W2856" s="141" t="str" cm="1">
        <f t="array" ref="W2856">IF(SUM(LEN(B2856:V2856))=0,"",IF(OR(OR(ISBLANK(F2856),SUM(LEN(C2856),LEN(D2856))=0),AND(NOT(E2856="Unknown"),ISBLANK(J2856)),AND(NOT(O2856="Unknown"),ISBLANK(R2856))),"Missing Information", INDEX(Table15[Entire Service Line Classification], MATCH(SUMIFS(Table15[Unique ID],Table15[System-Owned Portion],E2856,Table15[If Material Anything Other than "Lead" in Column E,Was Material Ever Previously Lead?],G2856,Table15[Customer-Owned Portion],O2856),Table15[Unique ID],0),0)))</f>
        <v>Non-lead</v>
      </c>
      <c r="X2856"/>
    </row>
    <row r="2857" spans="2:24" ht="30" x14ac:dyDescent="0.25">
      <c r="B2857" s="146"/>
      <c r="C2857" s="31" t="s">
        <v>3095</v>
      </c>
      <c r="D2857" s="31"/>
      <c r="E2857" s="44" t="s">
        <v>35</v>
      </c>
      <c r="F2857" s="43" t="s">
        <v>34</v>
      </c>
      <c r="G2857" s="84" t="s">
        <v>34</v>
      </c>
      <c r="H2857" s="31"/>
      <c r="I2857" s="31"/>
      <c r="J2857" s="84" t="s">
        <v>190</v>
      </c>
      <c r="K2857" s="31" t="s">
        <v>34</v>
      </c>
      <c r="L2857" s="31" t="s">
        <v>46</v>
      </c>
      <c r="M2857" s="169"/>
      <c r="N2857" s="148" t="s">
        <v>3033</v>
      </c>
      <c r="O2857" s="207" t="s">
        <v>52</v>
      </c>
      <c r="P2857" s="43"/>
      <c r="Q2857" s="31"/>
      <c r="R2857" s="84" t="s">
        <v>218</v>
      </c>
      <c r="S2857" s="31" t="s">
        <v>34</v>
      </c>
      <c r="T2857" s="31"/>
      <c r="U2857" s="169"/>
      <c r="V2857" s="150" t="s">
        <v>3226</v>
      </c>
      <c r="W2857" s="141" t="str" cm="1">
        <f t="array" ref="W2857">IF(SUM(LEN(B2857:V2857))=0,"",IF(OR(OR(ISBLANK(F2857),SUM(LEN(C2857),LEN(D2857))=0),AND(NOT(E2857="Unknown"),ISBLANK(J2857)),AND(NOT(O2857="Unknown"),ISBLANK(R2857))),"Missing Information", INDEX(Table15[Entire Service Line Classification], MATCH(SUMIFS(Table15[Unique ID],Table15[System-Owned Portion],E2857,Table15[If Material Anything Other than "Lead" in Column E,Was Material Ever Previously Lead?],G2857,Table15[Customer-Owned Portion],O2857),Table15[Unique ID],0),0)))</f>
        <v>Non-lead</v>
      </c>
      <c r="X2857"/>
    </row>
    <row r="2858" spans="2:24" ht="30" x14ac:dyDescent="0.25">
      <c r="B2858" s="146"/>
      <c r="C2858" s="31" t="s">
        <v>3096</v>
      </c>
      <c r="D2858" s="31"/>
      <c r="E2858" s="44" t="s">
        <v>35</v>
      </c>
      <c r="F2858" s="43" t="s">
        <v>34</v>
      </c>
      <c r="G2858" s="84" t="s">
        <v>34</v>
      </c>
      <c r="H2858" s="31"/>
      <c r="I2858" s="31"/>
      <c r="J2858" s="84" t="s">
        <v>190</v>
      </c>
      <c r="K2858" s="31" t="s">
        <v>34</v>
      </c>
      <c r="L2858" s="31" t="s">
        <v>46</v>
      </c>
      <c r="M2858" s="169"/>
      <c r="N2858" s="148" t="s">
        <v>3033</v>
      </c>
      <c r="O2858" s="207" t="s">
        <v>52</v>
      </c>
      <c r="P2858" s="43"/>
      <c r="Q2858" s="31"/>
      <c r="R2858" s="84" t="s">
        <v>218</v>
      </c>
      <c r="S2858" s="31" t="s">
        <v>34</v>
      </c>
      <c r="T2858" s="31"/>
      <c r="U2858" s="169"/>
      <c r="V2858" s="150" t="s">
        <v>3226</v>
      </c>
      <c r="W2858" s="141" t="str" cm="1">
        <f t="array" ref="W2858">IF(SUM(LEN(B2858:V2858))=0,"",IF(OR(OR(ISBLANK(F2858),SUM(LEN(C2858),LEN(D2858))=0),AND(NOT(E2858="Unknown"),ISBLANK(J2858)),AND(NOT(O2858="Unknown"),ISBLANK(R2858))),"Missing Information", INDEX(Table15[Entire Service Line Classification], MATCH(SUMIFS(Table15[Unique ID],Table15[System-Owned Portion],E2858,Table15[If Material Anything Other than "Lead" in Column E,Was Material Ever Previously Lead?],G2858,Table15[Customer-Owned Portion],O2858),Table15[Unique ID],0),0)))</f>
        <v>Non-lead</v>
      </c>
      <c r="X2858"/>
    </row>
    <row r="2859" spans="2:24" ht="30" x14ac:dyDescent="0.25">
      <c r="B2859" s="146"/>
      <c r="C2859" s="31" t="s">
        <v>3097</v>
      </c>
      <c r="D2859" s="31"/>
      <c r="E2859" s="44" t="s">
        <v>35</v>
      </c>
      <c r="F2859" s="43" t="s">
        <v>34</v>
      </c>
      <c r="G2859" s="84" t="s">
        <v>34</v>
      </c>
      <c r="H2859" s="31"/>
      <c r="I2859" s="31"/>
      <c r="J2859" s="84" t="s">
        <v>190</v>
      </c>
      <c r="K2859" s="31" t="s">
        <v>34</v>
      </c>
      <c r="L2859" s="31" t="s">
        <v>46</v>
      </c>
      <c r="M2859" s="169"/>
      <c r="N2859" s="148" t="s">
        <v>3033</v>
      </c>
      <c r="O2859" s="207" t="s">
        <v>52</v>
      </c>
      <c r="P2859" s="43"/>
      <c r="Q2859" s="31"/>
      <c r="R2859" s="84" t="s">
        <v>218</v>
      </c>
      <c r="S2859" s="31" t="s">
        <v>34</v>
      </c>
      <c r="T2859" s="31"/>
      <c r="U2859" s="169"/>
      <c r="V2859" s="150" t="s">
        <v>3226</v>
      </c>
      <c r="W2859" s="141" t="str" cm="1">
        <f t="array" ref="W2859">IF(SUM(LEN(B2859:V2859))=0,"",IF(OR(OR(ISBLANK(F2859),SUM(LEN(C2859),LEN(D2859))=0),AND(NOT(E2859="Unknown"),ISBLANK(J2859)),AND(NOT(O2859="Unknown"),ISBLANK(R2859))),"Missing Information", INDEX(Table15[Entire Service Line Classification], MATCH(SUMIFS(Table15[Unique ID],Table15[System-Owned Portion],E2859,Table15[If Material Anything Other than "Lead" in Column E,Was Material Ever Previously Lead?],G2859,Table15[Customer-Owned Portion],O2859),Table15[Unique ID],0),0)))</f>
        <v>Non-lead</v>
      </c>
      <c r="X2859"/>
    </row>
    <row r="2860" spans="2:24" ht="30" x14ac:dyDescent="0.25">
      <c r="B2860" s="146"/>
      <c r="C2860" s="31" t="s">
        <v>3098</v>
      </c>
      <c r="D2860" s="31"/>
      <c r="E2860" s="44" t="s">
        <v>35</v>
      </c>
      <c r="F2860" s="43" t="s">
        <v>34</v>
      </c>
      <c r="G2860" s="84" t="s">
        <v>34</v>
      </c>
      <c r="H2860" s="31"/>
      <c r="I2860" s="31"/>
      <c r="J2860" s="84" t="s">
        <v>190</v>
      </c>
      <c r="K2860" s="31" t="s">
        <v>34</v>
      </c>
      <c r="L2860" s="31" t="s">
        <v>46</v>
      </c>
      <c r="M2860" s="169"/>
      <c r="N2860" s="148" t="s">
        <v>3033</v>
      </c>
      <c r="O2860" s="207" t="s">
        <v>52</v>
      </c>
      <c r="P2860" s="43"/>
      <c r="Q2860" s="31"/>
      <c r="R2860" s="84" t="s">
        <v>218</v>
      </c>
      <c r="S2860" s="31" t="s">
        <v>34</v>
      </c>
      <c r="T2860" s="31"/>
      <c r="U2860" s="169"/>
      <c r="V2860" s="150" t="s">
        <v>3226</v>
      </c>
      <c r="W2860" s="141" t="str" cm="1">
        <f t="array" ref="W2860">IF(SUM(LEN(B2860:V2860))=0,"",IF(OR(OR(ISBLANK(F2860),SUM(LEN(C2860),LEN(D2860))=0),AND(NOT(E2860="Unknown"),ISBLANK(J2860)),AND(NOT(O2860="Unknown"),ISBLANK(R2860))),"Missing Information", INDEX(Table15[Entire Service Line Classification], MATCH(SUMIFS(Table15[Unique ID],Table15[System-Owned Portion],E2860,Table15[If Material Anything Other than "Lead" in Column E,Was Material Ever Previously Lead?],G2860,Table15[Customer-Owned Portion],O2860),Table15[Unique ID],0),0)))</f>
        <v>Non-lead</v>
      </c>
      <c r="X2860"/>
    </row>
    <row r="2861" spans="2:24" ht="30" x14ac:dyDescent="0.25">
      <c r="B2861" s="146"/>
      <c r="C2861" s="31" t="s">
        <v>3099</v>
      </c>
      <c r="D2861" s="31"/>
      <c r="E2861" s="44" t="s">
        <v>35</v>
      </c>
      <c r="F2861" s="43" t="s">
        <v>34</v>
      </c>
      <c r="G2861" s="84" t="s">
        <v>34</v>
      </c>
      <c r="H2861" s="31"/>
      <c r="I2861" s="31"/>
      <c r="J2861" s="84" t="s">
        <v>190</v>
      </c>
      <c r="K2861" s="31" t="s">
        <v>34</v>
      </c>
      <c r="L2861" s="31" t="s">
        <v>46</v>
      </c>
      <c r="M2861" s="169"/>
      <c r="N2861" s="148" t="s">
        <v>3033</v>
      </c>
      <c r="O2861" s="207" t="s">
        <v>52</v>
      </c>
      <c r="P2861" s="43"/>
      <c r="Q2861" s="31"/>
      <c r="R2861" s="84" t="s">
        <v>218</v>
      </c>
      <c r="S2861" s="31" t="s">
        <v>34</v>
      </c>
      <c r="T2861" s="31"/>
      <c r="U2861" s="169"/>
      <c r="V2861" s="150" t="s">
        <v>3226</v>
      </c>
      <c r="W2861" s="141" t="str" cm="1">
        <f t="array" ref="W2861">IF(SUM(LEN(B2861:V2861))=0,"",IF(OR(OR(ISBLANK(F2861),SUM(LEN(C2861),LEN(D2861))=0),AND(NOT(E2861="Unknown"),ISBLANK(J2861)),AND(NOT(O2861="Unknown"),ISBLANK(R2861))),"Missing Information", INDEX(Table15[Entire Service Line Classification], MATCH(SUMIFS(Table15[Unique ID],Table15[System-Owned Portion],E2861,Table15[If Material Anything Other than "Lead" in Column E,Was Material Ever Previously Lead?],G2861,Table15[Customer-Owned Portion],O2861),Table15[Unique ID],0),0)))</f>
        <v>Non-lead</v>
      </c>
      <c r="X2861"/>
    </row>
    <row r="2862" spans="2:24" ht="30" x14ac:dyDescent="0.25">
      <c r="B2862" s="146"/>
      <c r="C2862" s="31" t="s">
        <v>3100</v>
      </c>
      <c r="D2862" s="31"/>
      <c r="E2862" s="44" t="s">
        <v>35</v>
      </c>
      <c r="F2862" s="43" t="s">
        <v>34</v>
      </c>
      <c r="G2862" s="84" t="s">
        <v>34</v>
      </c>
      <c r="H2862" s="31"/>
      <c r="I2862" s="31"/>
      <c r="J2862" s="84" t="s">
        <v>190</v>
      </c>
      <c r="K2862" s="31" t="s">
        <v>34</v>
      </c>
      <c r="L2862" s="31" t="s">
        <v>46</v>
      </c>
      <c r="M2862" s="169"/>
      <c r="N2862" s="148" t="s">
        <v>3033</v>
      </c>
      <c r="O2862" s="207" t="s">
        <v>52</v>
      </c>
      <c r="P2862" s="43"/>
      <c r="Q2862" s="31"/>
      <c r="R2862" s="84" t="s">
        <v>218</v>
      </c>
      <c r="S2862" s="31" t="s">
        <v>34</v>
      </c>
      <c r="T2862" s="31"/>
      <c r="U2862" s="169"/>
      <c r="V2862" s="150" t="s">
        <v>3226</v>
      </c>
      <c r="W2862" s="141" t="str" cm="1">
        <f t="array" ref="W2862">IF(SUM(LEN(B2862:V2862))=0,"",IF(OR(OR(ISBLANK(F2862),SUM(LEN(C2862),LEN(D2862))=0),AND(NOT(E2862="Unknown"),ISBLANK(J2862)),AND(NOT(O2862="Unknown"),ISBLANK(R2862))),"Missing Information", INDEX(Table15[Entire Service Line Classification], MATCH(SUMIFS(Table15[Unique ID],Table15[System-Owned Portion],E2862,Table15[If Material Anything Other than "Lead" in Column E,Was Material Ever Previously Lead?],G2862,Table15[Customer-Owned Portion],O2862),Table15[Unique ID],0),0)))</f>
        <v>Non-lead</v>
      </c>
      <c r="X2862"/>
    </row>
    <row r="2863" spans="2:24" ht="30" x14ac:dyDescent="0.25">
      <c r="B2863" s="146"/>
      <c r="C2863" s="31" t="s">
        <v>3101</v>
      </c>
      <c r="D2863" s="31"/>
      <c r="E2863" s="44" t="s">
        <v>35</v>
      </c>
      <c r="F2863" s="43" t="s">
        <v>34</v>
      </c>
      <c r="G2863" s="84" t="s">
        <v>34</v>
      </c>
      <c r="H2863" s="31"/>
      <c r="I2863" s="31"/>
      <c r="J2863" s="84" t="s">
        <v>190</v>
      </c>
      <c r="K2863" s="31" t="s">
        <v>34</v>
      </c>
      <c r="L2863" s="31" t="s">
        <v>46</v>
      </c>
      <c r="M2863" s="169"/>
      <c r="N2863" s="148" t="s">
        <v>3033</v>
      </c>
      <c r="O2863" s="207" t="s">
        <v>52</v>
      </c>
      <c r="P2863" s="43"/>
      <c r="Q2863" s="31"/>
      <c r="R2863" s="84" t="s">
        <v>218</v>
      </c>
      <c r="S2863" s="31" t="s">
        <v>34</v>
      </c>
      <c r="T2863" s="31"/>
      <c r="U2863" s="169"/>
      <c r="V2863" s="150" t="s">
        <v>3226</v>
      </c>
      <c r="W2863" s="141" t="str" cm="1">
        <f t="array" ref="W2863">IF(SUM(LEN(B2863:V2863))=0,"",IF(OR(OR(ISBLANK(F2863),SUM(LEN(C2863),LEN(D2863))=0),AND(NOT(E2863="Unknown"),ISBLANK(J2863)),AND(NOT(O2863="Unknown"),ISBLANK(R2863))),"Missing Information", INDEX(Table15[Entire Service Line Classification], MATCH(SUMIFS(Table15[Unique ID],Table15[System-Owned Portion],E2863,Table15[If Material Anything Other than "Lead" in Column E,Was Material Ever Previously Lead?],G2863,Table15[Customer-Owned Portion],O2863),Table15[Unique ID],0),0)))</f>
        <v>Non-lead</v>
      </c>
      <c r="X2863"/>
    </row>
    <row r="2864" spans="2:24" ht="30" x14ac:dyDescent="0.25">
      <c r="B2864" s="146"/>
      <c r="C2864" s="31" t="s">
        <v>3102</v>
      </c>
      <c r="D2864" s="31"/>
      <c r="E2864" s="44" t="s">
        <v>35</v>
      </c>
      <c r="F2864" s="43" t="s">
        <v>34</v>
      </c>
      <c r="G2864" s="84" t="s">
        <v>34</v>
      </c>
      <c r="H2864" s="31"/>
      <c r="I2864" s="31"/>
      <c r="J2864" s="84" t="s">
        <v>190</v>
      </c>
      <c r="K2864" s="31" t="s">
        <v>34</v>
      </c>
      <c r="L2864" s="31" t="s">
        <v>46</v>
      </c>
      <c r="M2864" s="169"/>
      <c r="N2864" s="148" t="s">
        <v>3033</v>
      </c>
      <c r="O2864" s="207" t="s">
        <v>52</v>
      </c>
      <c r="P2864" s="43"/>
      <c r="Q2864" s="31"/>
      <c r="R2864" s="84" t="s">
        <v>218</v>
      </c>
      <c r="S2864" s="31" t="s">
        <v>34</v>
      </c>
      <c r="T2864" s="31"/>
      <c r="U2864" s="169"/>
      <c r="V2864" s="150" t="s">
        <v>3226</v>
      </c>
      <c r="W2864" s="141" t="str" cm="1">
        <f t="array" ref="W2864">IF(SUM(LEN(B2864:V2864))=0,"",IF(OR(OR(ISBLANK(F2864),SUM(LEN(C2864),LEN(D2864))=0),AND(NOT(E2864="Unknown"),ISBLANK(J2864)),AND(NOT(O2864="Unknown"),ISBLANK(R2864))),"Missing Information", INDEX(Table15[Entire Service Line Classification], MATCH(SUMIFS(Table15[Unique ID],Table15[System-Owned Portion],E2864,Table15[If Material Anything Other than "Lead" in Column E,Was Material Ever Previously Lead?],G2864,Table15[Customer-Owned Portion],O2864),Table15[Unique ID],0),0)))</f>
        <v>Non-lead</v>
      </c>
      <c r="X2864"/>
    </row>
    <row r="2865" spans="2:24" ht="30" x14ac:dyDescent="0.25">
      <c r="B2865" s="146"/>
      <c r="C2865" s="31" t="s">
        <v>3103</v>
      </c>
      <c r="D2865" s="31"/>
      <c r="E2865" s="44" t="s">
        <v>35</v>
      </c>
      <c r="F2865" s="43" t="s">
        <v>34</v>
      </c>
      <c r="G2865" s="84" t="s">
        <v>34</v>
      </c>
      <c r="H2865" s="31"/>
      <c r="I2865" s="31"/>
      <c r="J2865" s="84" t="s">
        <v>190</v>
      </c>
      <c r="K2865" s="31" t="s">
        <v>34</v>
      </c>
      <c r="L2865" s="31" t="s">
        <v>46</v>
      </c>
      <c r="M2865" s="169"/>
      <c r="N2865" s="148" t="s">
        <v>3033</v>
      </c>
      <c r="O2865" s="207" t="s">
        <v>52</v>
      </c>
      <c r="P2865" s="43"/>
      <c r="Q2865" s="31"/>
      <c r="R2865" s="84" t="s">
        <v>218</v>
      </c>
      <c r="S2865" s="31" t="s">
        <v>34</v>
      </c>
      <c r="T2865" s="31"/>
      <c r="U2865" s="169"/>
      <c r="V2865" s="150" t="s">
        <v>3226</v>
      </c>
      <c r="W2865" s="141" t="str" cm="1">
        <f t="array" ref="W2865">IF(SUM(LEN(B2865:V2865))=0,"",IF(OR(OR(ISBLANK(F2865),SUM(LEN(C2865),LEN(D2865))=0),AND(NOT(E2865="Unknown"),ISBLANK(J2865)),AND(NOT(O2865="Unknown"),ISBLANK(R2865))),"Missing Information", INDEX(Table15[Entire Service Line Classification], MATCH(SUMIFS(Table15[Unique ID],Table15[System-Owned Portion],E2865,Table15[If Material Anything Other than "Lead" in Column E,Was Material Ever Previously Lead?],G2865,Table15[Customer-Owned Portion],O2865),Table15[Unique ID],0),0)))</f>
        <v>Non-lead</v>
      </c>
      <c r="X2865"/>
    </row>
    <row r="2866" spans="2:24" ht="30" x14ac:dyDescent="0.25">
      <c r="B2866" s="146"/>
      <c r="C2866" s="31" t="s">
        <v>3104</v>
      </c>
      <c r="D2866" s="31"/>
      <c r="E2866" s="44" t="s">
        <v>35</v>
      </c>
      <c r="F2866" s="43" t="s">
        <v>34</v>
      </c>
      <c r="G2866" s="84" t="s">
        <v>34</v>
      </c>
      <c r="H2866" s="31"/>
      <c r="I2866" s="31"/>
      <c r="J2866" s="84" t="s">
        <v>190</v>
      </c>
      <c r="K2866" s="31" t="s">
        <v>34</v>
      </c>
      <c r="L2866" s="31" t="s">
        <v>46</v>
      </c>
      <c r="M2866" s="169"/>
      <c r="N2866" s="148" t="s">
        <v>3033</v>
      </c>
      <c r="O2866" s="207" t="s">
        <v>52</v>
      </c>
      <c r="P2866" s="43"/>
      <c r="Q2866" s="31"/>
      <c r="R2866" s="84" t="s">
        <v>218</v>
      </c>
      <c r="S2866" s="31" t="s">
        <v>34</v>
      </c>
      <c r="T2866" s="31"/>
      <c r="U2866" s="169"/>
      <c r="V2866" s="150" t="s">
        <v>3226</v>
      </c>
      <c r="W2866" s="141" t="str" cm="1">
        <f t="array" ref="W2866">IF(SUM(LEN(B2866:V2866))=0,"",IF(OR(OR(ISBLANK(F2866),SUM(LEN(C2866),LEN(D2866))=0),AND(NOT(E2866="Unknown"),ISBLANK(J2866)),AND(NOT(O2866="Unknown"),ISBLANK(R2866))),"Missing Information", INDEX(Table15[Entire Service Line Classification], MATCH(SUMIFS(Table15[Unique ID],Table15[System-Owned Portion],E2866,Table15[If Material Anything Other than "Lead" in Column E,Was Material Ever Previously Lead?],G2866,Table15[Customer-Owned Portion],O2866),Table15[Unique ID],0),0)))</f>
        <v>Non-lead</v>
      </c>
      <c r="X2866"/>
    </row>
    <row r="2867" spans="2:24" ht="30" x14ac:dyDescent="0.25">
      <c r="B2867" s="146"/>
      <c r="C2867" s="31" t="s">
        <v>3105</v>
      </c>
      <c r="D2867" s="31"/>
      <c r="E2867" s="44" t="s">
        <v>35</v>
      </c>
      <c r="F2867" s="43" t="s">
        <v>34</v>
      </c>
      <c r="G2867" s="84" t="s">
        <v>34</v>
      </c>
      <c r="H2867" s="31"/>
      <c r="I2867" s="31"/>
      <c r="J2867" s="84" t="s">
        <v>190</v>
      </c>
      <c r="K2867" s="31" t="s">
        <v>34</v>
      </c>
      <c r="L2867" s="31" t="s">
        <v>46</v>
      </c>
      <c r="M2867" s="169"/>
      <c r="N2867" s="148" t="s">
        <v>3033</v>
      </c>
      <c r="O2867" s="207" t="s">
        <v>52</v>
      </c>
      <c r="P2867" s="43"/>
      <c r="Q2867" s="31"/>
      <c r="R2867" s="84" t="s">
        <v>218</v>
      </c>
      <c r="S2867" s="31" t="s">
        <v>34</v>
      </c>
      <c r="T2867" s="31"/>
      <c r="U2867" s="169"/>
      <c r="V2867" s="150" t="s">
        <v>3226</v>
      </c>
      <c r="W2867" s="141" t="str" cm="1">
        <f t="array" ref="W2867">IF(SUM(LEN(B2867:V2867))=0,"",IF(OR(OR(ISBLANK(F2867),SUM(LEN(C2867),LEN(D2867))=0),AND(NOT(E2867="Unknown"),ISBLANK(J2867)),AND(NOT(O2867="Unknown"),ISBLANK(R2867))),"Missing Information", INDEX(Table15[Entire Service Line Classification], MATCH(SUMIFS(Table15[Unique ID],Table15[System-Owned Portion],E2867,Table15[If Material Anything Other than "Lead" in Column E,Was Material Ever Previously Lead?],G2867,Table15[Customer-Owned Portion],O2867),Table15[Unique ID],0),0)))</f>
        <v>Non-lead</v>
      </c>
      <c r="X2867"/>
    </row>
    <row r="2868" spans="2:24" ht="30" x14ac:dyDescent="0.25">
      <c r="B2868" s="146"/>
      <c r="C2868" s="31" t="s">
        <v>3106</v>
      </c>
      <c r="D2868" s="31"/>
      <c r="E2868" s="44" t="s">
        <v>35</v>
      </c>
      <c r="F2868" s="43" t="s">
        <v>34</v>
      </c>
      <c r="G2868" s="84" t="s">
        <v>34</v>
      </c>
      <c r="H2868" s="31"/>
      <c r="I2868" s="31"/>
      <c r="J2868" s="84" t="s">
        <v>190</v>
      </c>
      <c r="K2868" s="31" t="s">
        <v>34</v>
      </c>
      <c r="L2868" s="31" t="s">
        <v>46</v>
      </c>
      <c r="M2868" s="169"/>
      <c r="N2868" s="148" t="s">
        <v>3033</v>
      </c>
      <c r="O2868" s="207" t="s">
        <v>52</v>
      </c>
      <c r="P2868" s="43"/>
      <c r="Q2868" s="31"/>
      <c r="R2868" s="84" t="s">
        <v>218</v>
      </c>
      <c r="S2868" s="31" t="s">
        <v>34</v>
      </c>
      <c r="T2868" s="31"/>
      <c r="U2868" s="169"/>
      <c r="V2868" s="150" t="s">
        <v>3226</v>
      </c>
      <c r="W2868" s="141" t="str" cm="1">
        <f t="array" ref="W2868">IF(SUM(LEN(B2868:V2868))=0,"",IF(OR(OR(ISBLANK(F2868),SUM(LEN(C2868),LEN(D2868))=0),AND(NOT(E2868="Unknown"),ISBLANK(J2868)),AND(NOT(O2868="Unknown"),ISBLANK(R2868))),"Missing Information", INDEX(Table15[Entire Service Line Classification], MATCH(SUMIFS(Table15[Unique ID],Table15[System-Owned Portion],E2868,Table15[If Material Anything Other than "Lead" in Column E,Was Material Ever Previously Lead?],G2868,Table15[Customer-Owned Portion],O2868),Table15[Unique ID],0),0)))</f>
        <v>Non-lead</v>
      </c>
      <c r="X2868"/>
    </row>
    <row r="2869" spans="2:24" ht="30" x14ac:dyDescent="0.25">
      <c r="B2869" s="146"/>
      <c r="C2869" s="31" t="s">
        <v>3107</v>
      </c>
      <c r="D2869" s="31"/>
      <c r="E2869" s="44" t="s">
        <v>35</v>
      </c>
      <c r="F2869" s="43" t="s">
        <v>34</v>
      </c>
      <c r="G2869" s="84" t="s">
        <v>34</v>
      </c>
      <c r="H2869" s="31"/>
      <c r="I2869" s="31"/>
      <c r="J2869" s="84" t="s">
        <v>190</v>
      </c>
      <c r="K2869" s="31" t="s">
        <v>34</v>
      </c>
      <c r="L2869" s="31" t="s">
        <v>46</v>
      </c>
      <c r="M2869" s="169"/>
      <c r="N2869" s="148" t="s">
        <v>3033</v>
      </c>
      <c r="O2869" s="207" t="s">
        <v>52</v>
      </c>
      <c r="P2869" s="43"/>
      <c r="Q2869" s="31"/>
      <c r="R2869" s="84" t="s">
        <v>218</v>
      </c>
      <c r="S2869" s="31" t="s">
        <v>34</v>
      </c>
      <c r="T2869" s="31"/>
      <c r="U2869" s="169"/>
      <c r="V2869" s="150" t="s">
        <v>3226</v>
      </c>
      <c r="W2869" s="141" t="str" cm="1">
        <f t="array" ref="W2869">IF(SUM(LEN(B2869:V2869))=0,"",IF(OR(OR(ISBLANK(F2869),SUM(LEN(C2869),LEN(D2869))=0),AND(NOT(E2869="Unknown"),ISBLANK(J2869)),AND(NOT(O2869="Unknown"),ISBLANK(R2869))),"Missing Information", INDEX(Table15[Entire Service Line Classification], MATCH(SUMIFS(Table15[Unique ID],Table15[System-Owned Portion],E2869,Table15[If Material Anything Other than "Lead" in Column E,Was Material Ever Previously Lead?],G2869,Table15[Customer-Owned Portion],O2869),Table15[Unique ID],0),0)))</f>
        <v>Non-lead</v>
      </c>
      <c r="X2869"/>
    </row>
    <row r="2870" spans="2:24" ht="30" x14ac:dyDescent="0.25">
      <c r="B2870" s="146"/>
      <c r="C2870" s="31" t="s">
        <v>3108</v>
      </c>
      <c r="D2870" s="31"/>
      <c r="E2870" s="44" t="s">
        <v>35</v>
      </c>
      <c r="F2870" s="43" t="s">
        <v>34</v>
      </c>
      <c r="G2870" s="84" t="s">
        <v>34</v>
      </c>
      <c r="H2870" s="31"/>
      <c r="I2870" s="31"/>
      <c r="J2870" s="84" t="s">
        <v>190</v>
      </c>
      <c r="K2870" s="31" t="s">
        <v>34</v>
      </c>
      <c r="L2870" s="31" t="s">
        <v>46</v>
      </c>
      <c r="M2870" s="169"/>
      <c r="N2870" s="148" t="s">
        <v>3033</v>
      </c>
      <c r="O2870" s="207" t="s">
        <v>52</v>
      </c>
      <c r="P2870" s="43"/>
      <c r="Q2870" s="31"/>
      <c r="R2870" s="84" t="s">
        <v>218</v>
      </c>
      <c r="S2870" s="31" t="s">
        <v>34</v>
      </c>
      <c r="T2870" s="31"/>
      <c r="U2870" s="169"/>
      <c r="V2870" s="150" t="s">
        <v>3226</v>
      </c>
      <c r="W2870" s="141" t="str" cm="1">
        <f t="array" ref="W2870">IF(SUM(LEN(B2870:V2870))=0,"",IF(OR(OR(ISBLANK(F2870),SUM(LEN(C2870),LEN(D2870))=0),AND(NOT(E2870="Unknown"),ISBLANK(J2870)),AND(NOT(O2870="Unknown"),ISBLANK(R2870))),"Missing Information", INDEX(Table15[Entire Service Line Classification], MATCH(SUMIFS(Table15[Unique ID],Table15[System-Owned Portion],E2870,Table15[If Material Anything Other than "Lead" in Column E,Was Material Ever Previously Lead?],G2870,Table15[Customer-Owned Portion],O2870),Table15[Unique ID],0),0)))</f>
        <v>Non-lead</v>
      </c>
      <c r="X2870"/>
    </row>
    <row r="2871" spans="2:24" ht="30" x14ac:dyDescent="0.25">
      <c r="B2871" s="146"/>
      <c r="C2871" s="31" t="s">
        <v>3109</v>
      </c>
      <c r="D2871" s="31"/>
      <c r="E2871" s="44" t="s">
        <v>35</v>
      </c>
      <c r="F2871" s="43" t="s">
        <v>34</v>
      </c>
      <c r="G2871" s="84" t="s">
        <v>34</v>
      </c>
      <c r="H2871" s="31"/>
      <c r="I2871" s="31"/>
      <c r="J2871" s="84" t="s">
        <v>190</v>
      </c>
      <c r="K2871" s="31" t="s">
        <v>34</v>
      </c>
      <c r="L2871" s="31" t="s">
        <v>46</v>
      </c>
      <c r="M2871" s="169"/>
      <c r="N2871" s="148" t="s">
        <v>3033</v>
      </c>
      <c r="O2871" s="207" t="s">
        <v>52</v>
      </c>
      <c r="P2871" s="43"/>
      <c r="Q2871" s="31"/>
      <c r="R2871" s="84" t="s">
        <v>218</v>
      </c>
      <c r="S2871" s="31" t="s">
        <v>34</v>
      </c>
      <c r="T2871" s="31"/>
      <c r="U2871" s="169"/>
      <c r="V2871" s="150" t="s">
        <v>3226</v>
      </c>
      <c r="W2871" s="141" t="str" cm="1">
        <f t="array" ref="W2871">IF(SUM(LEN(B2871:V2871))=0,"",IF(OR(OR(ISBLANK(F2871),SUM(LEN(C2871),LEN(D2871))=0),AND(NOT(E2871="Unknown"),ISBLANK(J2871)),AND(NOT(O2871="Unknown"),ISBLANK(R2871))),"Missing Information", INDEX(Table15[Entire Service Line Classification], MATCH(SUMIFS(Table15[Unique ID],Table15[System-Owned Portion],E2871,Table15[If Material Anything Other than "Lead" in Column E,Was Material Ever Previously Lead?],G2871,Table15[Customer-Owned Portion],O2871),Table15[Unique ID],0),0)))</f>
        <v>Non-lead</v>
      </c>
      <c r="X2871"/>
    </row>
    <row r="2872" spans="2:24" ht="30" x14ac:dyDescent="0.25">
      <c r="B2872" s="146"/>
      <c r="C2872" s="31" t="s">
        <v>3110</v>
      </c>
      <c r="D2872" s="31"/>
      <c r="E2872" s="44" t="s">
        <v>35</v>
      </c>
      <c r="F2872" s="43" t="s">
        <v>34</v>
      </c>
      <c r="G2872" s="84" t="s">
        <v>34</v>
      </c>
      <c r="H2872" s="31"/>
      <c r="I2872" s="31"/>
      <c r="J2872" s="84" t="s">
        <v>190</v>
      </c>
      <c r="K2872" s="31" t="s">
        <v>34</v>
      </c>
      <c r="L2872" s="31" t="s">
        <v>46</v>
      </c>
      <c r="M2872" s="169"/>
      <c r="N2872" s="148" t="s">
        <v>3033</v>
      </c>
      <c r="O2872" s="207" t="s">
        <v>52</v>
      </c>
      <c r="P2872" s="43"/>
      <c r="Q2872" s="31"/>
      <c r="R2872" s="84" t="s">
        <v>218</v>
      </c>
      <c r="S2872" s="31" t="s">
        <v>34</v>
      </c>
      <c r="T2872" s="31"/>
      <c r="U2872" s="169"/>
      <c r="V2872" s="150" t="s">
        <v>3226</v>
      </c>
      <c r="W2872" s="141" t="str" cm="1">
        <f t="array" ref="W2872">IF(SUM(LEN(B2872:V2872))=0,"",IF(OR(OR(ISBLANK(F2872),SUM(LEN(C2872),LEN(D2872))=0),AND(NOT(E2872="Unknown"),ISBLANK(J2872)),AND(NOT(O2872="Unknown"),ISBLANK(R2872))),"Missing Information", INDEX(Table15[Entire Service Line Classification], MATCH(SUMIFS(Table15[Unique ID],Table15[System-Owned Portion],E2872,Table15[If Material Anything Other than "Lead" in Column E,Was Material Ever Previously Lead?],G2872,Table15[Customer-Owned Portion],O2872),Table15[Unique ID],0),0)))</f>
        <v>Non-lead</v>
      </c>
      <c r="X2872"/>
    </row>
    <row r="2873" spans="2:24" ht="30" x14ac:dyDescent="0.25">
      <c r="B2873" s="146"/>
      <c r="C2873" s="31" t="s">
        <v>3111</v>
      </c>
      <c r="D2873" s="31"/>
      <c r="E2873" s="44" t="s">
        <v>35</v>
      </c>
      <c r="F2873" s="43" t="s">
        <v>34</v>
      </c>
      <c r="G2873" s="84" t="s">
        <v>34</v>
      </c>
      <c r="H2873" s="31"/>
      <c r="I2873" s="31"/>
      <c r="J2873" s="84" t="s">
        <v>190</v>
      </c>
      <c r="K2873" s="31" t="s">
        <v>34</v>
      </c>
      <c r="L2873" s="31" t="s">
        <v>46</v>
      </c>
      <c r="M2873" s="169"/>
      <c r="N2873" s="148" t="s">
        <v>3033</v>
      </c>
      <c r="O2873" s="207" t="s">
        <v>52</v>
      </c>
      <c r="P2873" s="43"/>
      <c r="Q2873" s="31"/>
      <c r="R2873" s="84" t="s">
        <v>218</v>
      </c>
      <c r="S2873" s="31" t="s">
        <v>34</v>
      </c>
      <c r="T2873" s="31"/>
      <c r="U2873" s="169"/>
      <c r="V2873" s="150" t="s">
        <v>3226</v>
      </c>
      <c r="W2873" s="141" t="str" cm="1">
        <f t="array" ref="W2873">IF(SUM(LEN(B2873:V2873))=0,"",IF(OR(OR(ISBLANK(F2873),SUM(LEN(C2873),LEN(D2873))=0),AND(NOT(E2873="Unknown"),ISBLANK(J2873)),AND(NOT(O2873="Unknown"),ISBLANK(R2873))),"Missing Information", INDEX(Table15[Entire Service Line Classification], MATCH(SUMIFS(Table15[Unique ID],Table15[System-Owned Portion],E2873,Table15[If Material Anything Other than "Lead" in Column E,Was Material Ever Previously Lead?],G2873,Table15[Customer-Owned Portion],O2873),Table15[Unique ID],0),0)))</f>
        <v>Non-lead</v>
      </c>
      <c r="X2873"/>
    </row>
    <row r="2874" spans="2:24" ht="30" x14ac:dyDescent="0.25">
      <c r="B2874" s="146"/>
      <c r="C2874" s="31" t="s">
        <v>3112</v>
      </c>
      <c r="D2874" s="31"/>
      <c r="E2874" s="44" t="s">
        <v>35</v>
      </c>
      <c r="F2874" s="43" t="s">
        <v>34</v>
      </c>
      <c r="G2874" s="84" t="s">
        <v>34</v>
      </c>
      <c r="H2874" s="31"/>
      <c r="I2874" s="31"/>
      <c r="J2874" s="84" t="s">
        <v>190</v>
      </c>
      <c r="K2874" s="31" t="s">
        <v>34</v>
      </c>
      <c r="L2874" s="31" t="s">
        <v>46</v>
      </c>
      <c r="M2874" s="169"/>
      <c r="N2874" s="148" t="s">
        <v>3033</v>
      </c>
      <c r="O2874" s="207" t="s">
        <v>52</v>
      </c>
      <c r="P2874" s="43"/>
      <c r="Q2874" s="31"/>
      <c r="R2874" s="84" t="s">
        <v>218</v>
      </c>
      <c r="S2874" s="31" t="s">
        <v>34</v>
      </c>
      <c r="T2874" s="31"/>
      <c r="U2874" s="169"/>
      <c r="V2874" s="150" t="s">
        <v>3226</v>
      </c>
      <c r="W2874" s="141" t="str" cm="1">
        <f t="array" ref="W2874">IF(SUM(LEN(B2874:V2874))=0,"",IF(OR(OR(ISBLANK(F2874),SUM(LEN(C2874),LEN(D2874))=0),AND(NOT(E2874="Unknown"),ISBLANK(J2874)),AND(NOT(O2874="Unknown"),ISBLANK(R2874))),"Missing Information", INDEX(Table15[Entire Service Line Classification], MATCH(SUMIFS(Table15[Unique ID],Table15[System-Owned Portion],E2874,Table15[If Material Anything Other than "Lead" in Column E,Was Material Ever Previously Lead?],G2874,Table15[Customer-Owned Portion],O2874),Table15[Unique ID],0),0)))</f>
        <v>Non-lead</v>
      </c>
      <c r="X2874"/>
    </row>
    <row r="2875" spans="2:24" ht="30" x14ac:dyDescent="0.25">
      <c r="B2875" s="146"/>
      <c r="C2875" s="31" t="s">
        <v>3113</v>
      </c>
      <c r="D2875" s="31"/>
      <c r="E2875" s="44" t="s">
        <v>35</v>
      </c>
      <c r="F2875" s="43" t="s">
        <v>34</v>
      </c>
      <c r="G2875" s="84" t="s">
        <v>34</v>
      </c>
      <c r="H2875" s="31"/>
      <c r="I2875" s="31"/>
      <c r="J2875" s="84" t="s">
        <v>190</v>
      </c>
      <c r="K2875" s="31" t="s">
        <v>34</v>
      </c>
      <c r="L2875" s="31" t="s">
        <v>46</v>
      </c>
      <c r="M2875" s="169"/>
      <c r="N2875" s="148" t="s">
        <v>3033</v>
      </c>
      <c r="O2875" s="207" t="s">
        <v>52</v>
      </c>
      <c r="P2875" s="43"/>
      <c r="Q2875" s="31"/>
      <c r="R2875" s="84" t="s">
        <v>218</v>
      </c>
      <c r="S2875" s="31" t="s">
        <v>34</v>
      </c>
      <c r="T2875" s="31"/>
      <c r="U2875" s="169"/>
      <c r="V2875" s="150" t="s">
        <v>3226</v>
      </c>
      <c r="W2875" s="141" t="str" cm="1">
        <f t="array" ref="W2875">IF(SUM(LEN(B2875:V2875))=0,"",IF(OR(OR(ISBLANK(F2875),SUM(LEN(C2875),LEN(D2875))=0),AND(NOT(E2875="Unknown"),ISBLANK(J2875)),AND(NOT(O2875="Unknown"),ISBLANK(R2875))),"Missing Information", INDEX(Table15[Entire Service Line Classification], MATCH(SUMIFS(Table15[Unique ID],Table15[System-Owned Portion],E2875,Table15[If Material Anything Other than "Lead" in Column E,Was Material Ever Previously Lead?],G2875,Table15[Customer-Owned Portion],O2875),Table15[Unique ID],0),0)))</f>
        <v>Non-lead</v>
      </c>
      <c r="X2875"/>
    </row>
    <row r="2876" spans="2:24" ht="30" x14ac:dyDescent="0.25">
      <c r="B2876" s="146"/>
      <c r="C2876" s="31" t="s">
        <v>3114</v>
      </c>
      <c r="D2876" s="31"/>
      <c r="E2876" s="44" t="s">
        <v>35</v>
      </c>
      <c r="F2876" s="43" t="s">
        <v>34</v>
      </c>
      <c r="G2876" s="84" t="s">
        <v>34</v>
      </c>
      <c r="H2876" s="31"/>
      <c r="I2876" s="31"/>
      <c r="J2876" s="84" t="s">
        <v>190</v>
      </c>
      <c r="K2876" s="31" t="s">
        <v>34</v>
      </c>
      <c r="L2876" s="31" t="s">
        <v>46</v>
      </c>
      <c r="M2876" s="169"/>
      <c r="N2876" s="148" t="s">
        <v>3033</v>
      </c>
      <c r="O2876" s="207" t="s">
        <v>52</v>
      </c>
      <c r="P2876" s="43"/>
      <c r="Q2876" s="31"/>
      <c r="R2876" s="84" t="s">
        <v>218</v>
      </c>
      <c r="S2876" s="31" t="s">
        <v>34</v>
      </c>
      <c r="T2876" s="31"/>
      <c r="U2876" s="169"/>
      <c r="V2876" s="150" t="s">
        <v>3226</v>
      </c>
      <c r="W2876" s="141" t="str" cm="1">
        <f t="array" ref="W2876">IF(SUM(LEN(B2876:V2876))=0,"",IF(OR(OR(ISBLANK(F2876),SUM(LEN(C2876),LEN(D2876))=0),AND(NOT(E2876="Unknown"),ISBLANK(J2876)),AND(NOT(O2876="Unknown"),ISBLANK(R2876))),"Missing Information", INDEX(Table15[Entire Service Line Classification], MATCH(SUMIFS(Table15[Unique ID],Table15[System-Owned Portion],E2876,Table15[If Material Anything Other than "Lead" in Column E,Was Material Ever Previously Lead?],G2876,Table15[Customer-Owned Portion],O2876),Table15[Unique ID],0),0)))</f>
        <v>Non-lead</v>
      </c>
      <c r="X2876"/>
    </row>
    <row r="2877" spans="2:24" ht="30" x14ac:dyDescent="0.25">
      <c r="B2877" s="146"/>
      <c r="C2877" s="31" t="s">
        <v>3115</v>
      </c>
      <c r="D2877" s="31"/>
      <c r="E2877" s="44" t="s">
        <v>35</v>
      </c>
      <c r="F2877" s="43" t="s">
        <v>34</v>
      </c>
      <c r="G2877" s="84" t="s">
        <v>34</v>
      </c>
      <c r="H2877" s="31"/>
      <c r="I2877" s="31"/>
      <c r="J2877" s="84" t="s">
        <v>190</v>
      </c>
      <c r="K2877" s="31" t="s">
        <v>34</v>
      </c>
      <c r="L2877" s="31" t="s">
        <v>46</v>
      </c>
      <c r="M2877" s="169"/>
      <c r="N2877" s="148" t="s">
        <v>3033</v>
      </c>
      <c r="O2877" s="207" t="s">
        <v>52</v>
      </c>
      <c r="P2877" s="43"/>
      <c r="Q2877" s="31"/>
      <c r="R2877" s="84" t="s">
        <v>218</v>
      </c>
      <c r="S2877" s="31" t="s">
        <v>34</v>
      </c>
      <c r="T2877" s="31"/>
      <c r="U2877" s="169"/>
      <c r="V2877" s="150" t="s">
        <v>3226</v>
      </c>
      <c r="W2877" s="141" t="str" cm="1">
        <f t="array" ref="W2877">IF(SUM(LEN(B2877:V2877))=0,"",IF(OR(OR(ISBLANK(F2877),SUM(LEN(C2877),LEN(D2877))=0),AND(NOT(E2877="Unknown"),ISBLANK(J2877)),AND(NOT(O2877="Unknown"),ISBLANK(R2877))),"Missing Information", INDEX(Table15[Entire Service Line Classification], MATCH(SUMIFS(Table15[Unique ID],Table15[System-Owned Portion],E2877,Table15[If Material Anything Other than "Lead" in Column E,Was Material Ever Previously Lead?],G2877,Table15[Customer-Owned Portion],O2877),Table15[Unique ID],0),0)))</f>
        <v>Non-lead</v>
      </c>
      <c r="X2877"/>
    </row>
    <row r="2878" spans="2:24" ht="30" x14ac:dyDescent="0.25">
      <c r="B2878" s="146"/>
      <c r="C2878" s="31" t="s">
        <v>3116</v>
      </c>
      <c r="D2878" s="31"/>
      <c r="E2878" s="44" t="s">
        <v>35</v>
      </c>
      <c r="F2878" s="43" t="s">
        <v>34</v>
      </c>
      <c r="G2878" s="84" t="s">
        <v>34</v>
      </c>
      <c r="H2878" s="31"/>
      <c r="I2878" s="31"/>
      <c r="J2878" s="84" t="s">
        <v>190</v>
      </c>
      <c r="K2878" s="31" t="s">
        <v>34</v>
      </c>
      <c r="L2878" s="31" t="s">
        <v>46</v>
      </c>
      <c r="M2878" s="169"/>
      <c r="N2878" s="148" t="s">
        <v>3033</v>
      </c>
      <c r="O2878" s="207" t="s">
        <v>52</v>
      </c>
      <c r="P2878" s="43"/>
      <c r="Q2878" s="31"/>
      <c r="R2878" s="84" t="s">
        <v>218</v>
      </c>
      <c r="S2878" s="31" t="s">
        <v>34</v>
      </c>
      <c r="T2878" s="31"/>
      <c r="U2878" s="169"/>
      <c r="V2878" s="150" t="s">
        <v>3226</v>
      </c>
      <c r="W2878" s="141" t="str" cm="1">
        <f t="array" ref="W2878">IF(SUM(LEN(B2878:V2878))=0,"",IF(OR(OR(ISBLANK(F2878),SUM(LEN(C2878),LEN(D2878))=0),AND(NOT(E2878="Unknown"),ISBLANK(J2878)),AND(NOT(O2878="Unknown"),ISBLANK(R2878))),"Missing Information", INDEX(Table15[Entire Service Line Classification], MATCH(SUMIFS(Table15[Unique ID],Table15[System-Owned Portion],E2878,Table15[If Material Anything Other than "Lead" in Column E,Was Material Ever Previously Lead?],G2878,Table15[Customer-Owned Portion],O2878),Table15[Unique ID],0),0)))</f>
        <v>Non-lead</v>
      </c>
      <c r="X2878"/>
    </row>
    <row r="2879" spans="2:24" ht="30" x14ac:dyDescent="0.25">
      <c r="B2879" s="146"/>
      <c r="C2879" s="31" t="s">
        <v>3117</v>
      </c>
      <c r="D2879" s="31"/>
      <c r="E2879" s="44" t="s">
        <v>35</v>
      </c>
      <c r="F2879" s="43" t="s">
        <v>34</v>
      </c>
      <c r="G2879" s="84" t="s">
        <v>34</v>
      </c>
      <c r="H2879" s="31"/>
      <c r="I2879" s="31"/>
      <c r="J2879" s="84" t="s">
        <v>190</v>
      </c>
      <c r="K2879" s="31" t="s">
        <v>34</v>
      </c>
      <c r="L2879" s="31" t="s">
        <v>46</v>
      </c>
      <c r="M2879" s="169"/>
      <c r="N2879" s="148" t="s">
        <v>3033</v>
      </c>
      <c r="O2879" s="207" t="s">
        <v>52</v>
      </c>
      <c r="P2879" s="43"/>
      <c r="Q2879" s="31"/>
      <c r="R2879" s="84" t="s">
        <v>218</v>
      </c>
      <c r="S2879" s="31" t="s">
        <v>34</v>
      </c>
      <c r="T2879" s="31"/>
      <c r="U2879" s="169"/>
      <c r="V2879" s="150" t="s">
        <v>3226</v>
      </c>
      <c r="W2879" s="141" t="str" cm="1">
        <f t="array" ref="W2879">IF(SUM(LEN(B2879:V2879))=0,"",IF(OR(OR(ISBLANK(F2879),SUM(LEN(C2879),LEN(D2879))=0),AND(NOT(E2879="Unknown"),ISBLANK(J2879)),AND(NOT(O2879="Unknown"),ISBLANK(R2879))),"Missing Information", INDEX(Table15[Entire Service Line Classification], MATCH(SUMIFS(Table15[Unique ID],Table15[System-Owned Portion],E2879,Table15[If Material Anything Other than "Lead" in Column E,Was Material Ever Previously Lead?],G2879,Table15[Customer-Owned Portion],O2879),Table15[Unique ID],0),0)))</f>
        <v>Non-lead</v>
      </c>
      <c r="X2879"/>
    </row>
    <row r="2880" spans="2:24" ht="30" x14ac:dyDescent="0.25">
      <c r="B2880" s="146"/>
      <c r="C2880" s="31" t="s">
        <v>3118</v>
      </c>
      <c r="D2880" s="31"/>
      <c r="E2880" s="44" t="s">
        <v>35</v>
      </c>
      <c r="F2880" s="43" t="s">
        <v>34</v>
      </c>
      <c r="G2880" s="84" t="s">
        <v>34</v>
      </c>
      <c r="H2880" s="31"/>
      <c r="I2880" s="31"/>
      <c r="J2880" s="84" t="s">
        <v>190</v>
      </c>
      <c r="K2880" s="31" t="s">
        <v>34</v>
      </c>
      <c r="L2880" s="31" t="s">
        <v>46</v>
      </c>
      <c r="M2880" s="169"/>
      <c r="N2880" s="148" t="s">
        <v>3033</v>
      </c>
      <c r="O2880" s="207" t="s">
        <v>52</v>
      </c>
      <c r="P2880" s="43"/>
      <c r="Q2880" s="31"/>
      <c r="R2880" s="84" t="s">
        <v>218</v>
      </c>
      <c r="S2880" s="31" t="s">
        <v>34</v>
      </c>
      <c r="T2880" s="31"/>
      <c r="U2880" s="169"/>
      <c r="V2880" s="150" t="s">
        <v>3226</v>
      </c>
      <c r="W2880" s="141" t="str" cm="1">
        <f t="array" ref="W2880">IF(SUM(LEN(B2880:V2880))=0,"",IF(OR(OR(ISBLANK(F2880),SUM(LEN(C2880),LEN(D2880))=0),AND(NOT(E2880="Unknown"),ISBLANK(J2880)),AND(NOT(O2880="Unknown"),ISBLANK(R2880))),"Missing Information", INDEX(Table15[Entire Service Line Classification], MATCH(SUMIFS(Table15[Unique ID],Table15[System-Owned Portion],E2880,Table15[If Material Anything Other than "Lead" in Column E,Was Material Ever Previously Lead?],G2880,Table15[Customer-Owned Portion],O2880),Table15[Unique ID],0),0)))</f>
        <v>Non-lead</v>
      </c>
      <c r="X2880"/>
    </row>
    <row r="2881" spans="2:24" ht="30" x14ac:dyDescent="0.25">
      <c r="B2881" s="146"/>
      <c r="C2881" s="31" t="s">
        <v>3119</v>
      </c>
      <c r="D2881" s="31"/>
      <c r="E2881" s="44" t="s">
        <v>35</v>
      </c>
      <c r="F2881" s="43" t="s">
        <v>34</v>
      </c>
      <c r="G2881" s="84" t="s">
        <v>34</v>
      </c>
      <c r="H2881" s="31"/>
      <c r="I2881" s="31"/>
      <c r="J2881" s="84" t="s">
        <v>190</v>
      </c>
      <c r="K2881" s="31" t="s">
        <v>34</v>
      </c>
      <c r="L2881" s="31" t="s">
        <v>46</v>
      </c>
      <c r="M2881" s="169"/>
      <c r="N2881" s="148" t="s">
        <v>3033</v>
      </c>
      <c r="O2881" s="207" t="s">
        <v>52</v>
      </c>
      <c r="P2881" s="43"/>
      <c r="Q2881" s="31"/>
      <c r="R2881" s="84" t="s">
        <v>218</v>
      </c>
      <c r="S2881" s="31" t="s">
        <v>34</v>
      </c>
      <c r="T2881" s="31"/>
      <c r="U2881" s="169"/>
      <c r="V2881" s="150" t="s">
        <v>3226</v>
      </c>
      <c r="W2881" s="141" t="str" cm="1">
        <f t="array" ref="W2881">IF(SUM(LEN(B2881:V2881))=0,"",IF(OR(OR(ISBLANK(F2881),SUM(LEN(C2881),LEN(D2881))=0),AND(NOT(E2881="Unknown"),ISBLANK(J2881)),AND(NOT(O2881="Unknown"),ISBLANK(R2881))),"Missing Information", INDEX(Table15[Entire Service Line Classification], MATCH(SUMIFS(Table15[Unique ID],Table15[System-Owned Portion],E2881,Table15[If Material Anything Other than "Lead" in Column E,Was Material Ever Previously Lead?],G2881,Table15[Customer-Owned Portion],O2881),Table15[Unique ID],0),0)))</f>
        <v>Non-lead</v>
      </c>
      <c r="X2881"/>
    </row>
    <row r="2882" spans="2:24" ht="30" x14ac:dyDescent="0.25">
      <c r="B2882" s="146"/>
      <c r="C2882" s="31" t="s">
        <v>3120</v>
      </c>
      <c r="D2882" s="31"/>
      <c r="E2882" s="44" t="s">
        <v>35</v>
      </c>
      <c r="F2882" s="43" t="s">
        <v>34</v>
      </c>
      <c r="G2882" s="84" t="s">
        <v>34</v>
      </c>
      <c r="H2882" s="31"/>
      <c r="I2882" s="31"/>
      <c r="J2882" s="84" t="s">
        <v>190</v>
      </c>
      <c r="K2882" s="31" t="s">
        <v>34</v>
      </c>
      <c r="L2882" s="31" t="s">
        <v>46</v>
      </c>
      <c r="M2882" s="169"/>
      <c r="N2882" s="148" t="s">
        <v>3033</v>
      </c>
      <c r="O2882" s="207" t="s">
        <v>52</v>
      </c>
      <c r="P2882" s="43"/>
      <c r="Q2882" s="31"/>
      <c r="R2882" s="84" t="s">
        <v>218</v>
      </c>
      <c r="S2882" s="31" t="s">
        <v>34</v>
      </c>
      <c r="T2882" s="31"/>
      <c r="U2882" s="169"/>
      <c r="V2882" s="150" t="s">
        <v>3226</v>
      </c>
      <c r="W2882" s="141" t="str" cm="1">
        <f t="array" ref="W2882">IF(SUM(LEN(B2882:V2882))=0,"",IF(OR(OR(ISBLANK(F2882),SUM(LEN(C2882),LEN(D2882))=0),AND(NOT(E2882="Unknown"),ISBLANK(J2882)),AND(NOT(O2882="Unknown"),ISBLANK(R2882))),"Missing Information", INDEX(Table15[Entire Service Line Classification], MATCH(SUMIFS(Table15[Unique ID],Table15[System-Owned Portion],E2882,Table15[If Material Anything Other than "Lead" in Column E,Was Material Ever Previously Lead?],G2882,Table15[Customer-Owned Portion],O2882),Table15[Unique ID],0),0)))</f>
        <v>Non-lead</v>
      </c>
      <c r="X2882"/>
    </row>
    <row r="2883" spans="2:24" ht="30" x14ac:dyDescent="0.25">
      <c r="B2883" s="146"/>
      <c r="C2883" s="31" t="s">
        <v>3121</v>
      </c>
      <c r="D2883" s="31"/>
      <c r="E2883" s="44" t="s">
        <v>35</v>
      </c>
      <c r="F2883" s="43" t="s">
        <v>34</v>
      </c>
      <c r="G2883" s="84" t="s">
        <v>34</v>
      </c>
      <c r="H2883" s="31"/>
      <c r="I2883" s="31"/>
      <c r="J2883" s="84" t="s">
        <v>190</v>
      </c>
      <c r="K2883" s="31" t="s">
        <v>34</v>
      </c>
      <c r="L2883" s="31" t="s">
        <v>46</v>
      </c>
      <c r="M2883" s="169"/>
      <c r="N2883" s="148" t="s">
        <v>3033</v>
      </c>
      <c r="O2883" s="207" t="s">
        <v>52</v>
      </c>
      <c r="P2883" s="43"/>
      <c r="Q2883" s="31"/>
      <c r="R2883" s="84" t="s">
        <v>218</v>
      </c>
      <c r="S2883" s="31" t="s">
        <v>34</v>
      </c>
      <c r="T2883" s="31"/>
      <c r="U2883" s="169"/>
      <c r="V2883" s="150" t="s">
        <v>3226</v>
      </c>
      <c r="W2883" s="141" t="str" cm="1">
        <f t="array" ref="W2883">IF(SUM(LEN(B2883:V2883))=0,"",IF(OR(OR(ISBLANK(F2883),SUM(LEN(C2883),LEN(D2883))=0),AND(NOT(E2883="Unknown"),ISBLANK(J2883)),AND(NOT(O2883="Unknown"),ISBLANK(R2883))),"Missing Information", INDEX(Table15[Entire Service Line Classification], MATCH(SUMIFS(Table15[Unique ID],Table15[System-Owned Portion],E2883,Table15[If Material Anything Other than "Lead" in Column E,Was Material Ever Previously Lead?],G2883,Table15[Customer-Owned Portion],O2883),Table15[Unique ID],0),0)))</f>
        <v>Non-lead</v>
      </c>
      <c r="X2883"/>
    </row>
    <row r="2884" spans="2:24" ht="30" x14ac:dyDescent="0.25">
      <c r="B2884" s="146"/>
      <c r="C2884" s="31" t="s">
        <v>3122</v>
      </c>
      <c r="D2884" s="31"/>
      <c r="E2884" s="44" t="s">
        <v>35</v>
      </c>
      <c r="F2884" s="43" t="s">
        <v>34</v>
      </c>
      <c r="G2884" s="84" t="s">
        <v>34</v>
      </c>
      <c r="H2884" s="31"/>
      <c r="I2884" s="31"/>
      <c r="J2884" s="84" t="s">
        <v>190</v>
      </c>
      <c r="K2884" s="31" t="s">
        <v>34</v>
      </c>
      <c r="L2884" s="31" t="s">
        <v>46</v>
      </c>
      <c r="M2884" s="169"/>
      <c r="N2884" s="148" t="s">
        <v>3033</v>
      </c>
      <c r="O2884" s="207" t="s">
        <v>52</v>
      </c>
      <c r="P2884" s="43"/>
      <c r="Q2884" s="31"/>
      <c r="R2884" s="84" t="s">
        <v>218</v>
      </c>
      <c r="S2884" s="31" t="s">
        <v>34</v>
      </c>
      <c r="T2884" s="31"/>
      <c r="U2884" s="169"/>
      <c r="V2884" s="150" t="s">
        <v>3226</v>
      </c>
      <c r="W2884" s="141" t="str" cm="1">
        <f t="array" ref="W2884">IF(SUM(LEN(B2884:V2884))=0,"",IF(OR(OR(ISBLANK(F2884),SUM(LEN(C2884),LEN(D2884))=0),AND(NOT(E2884="Unknown"),ISBLANK(J2884)),AND(NOT(O2884="Unknown"),ISBLANK(R2884))),"Missing Information", INDEX(Table15[Entire Service Line Classification], MATCH(SUMIFS(Table15[Unique ID],Table15[System-Owned Portion],E2884,Table15[If Material Anything Other than "Lead" in Column E,Was Material Ever Previously Lead?],G2884,Table15[Customer-Owned Portion],O2884),Table15[Unique ID],0),0)))</f>
        <v>Non-lead</v>
      </c>
      <c r="X2884"/>
    </row>
    <row r="2885" spans="2:24" ht="30" x14ac:dyDescent="0.25">
      <c r="B2885" s="146"/>
      <c r="C2885" s="31" t="s">
        <v>3123</v>
      </c>
      <c r="D2885" s="31"/>
      <c r="E2885" s="44" t="s">
        <v>35</v>
      </c>
      <c r="F2885" s="43" t="s">
        <v>34</v>
      </c>
      <c r="G2885" s="84" t="s">
        <v>34</v>
      </c>
      <c r="H2885" s="31"/>
      <c r="I2885" s="31"/>
      <c r="J2885" s="84" t="s">
        <v>190</v>
      </c>
      <c r="K2885" s="31" t="s">
        <v>34</v>
      </c>
      <c r="L2885" s="31" t="s">
        <v>46</v>
      </c>
      <c r="M2885" s="169"/>
      <c r="N2885" s="148" t="s">
        <v>3033</v>
      </c>
      <c r="O2885" s="207" t="s">
        <v>52</v>
      </c>
      <c r="P2885" s="43"/>
      <c r="Q2885" s="31"/>
      <c r="R2885" s="84" t="s">
        <v>218</v>
      </c>
      <c r="S2885" s="31" t="s">
        <v>34</v>
      </c>
      <c r="T2885" s="31"/>
      <c r="U2885" s="169"/>
      <c r="V2885" s="150" t="s">
        <v>3226</v>
      </c>
      <c r="W2885" s="141" t="str" cm="1">
        <f t="array" ref="W2885">IF(SUM(LEN(B2885:V2885))=0,"",IF(OR(OR(ISBLANK(F2885),SUM(LEN(C2885),LEN(D2885))=0),AND(NOT(E2885="Unknown"),ISBLANK(J2885)),AND(NOT(O2885="Unknown"),ISBLANK(R2885))),"Missing Information", INDEX(Table15[Entire Service Line Classification], MATCH(SUMIFS(Table15[Unique ID],Table15[System-Owned Portion],E2885,Table15[If Material Anything Other than "Lead" in Column E,Was Material Ever Previously Lead?],G2885,Table15[Customer-Owned Portion],O2885),Table15[Unique ID],0),0)))</f>
        <v>Non-lead</v>
      </c>
      <c r="X2885"/>
    </row>
    <row r="2886" spans="2:24" ht="30" x14ac:dyDescent="0.25">
      <c r="B2886" s="146"/>
      <c r="C2886" s="31" t="s">
        <v>3124</v>
      </c>
      <c r="D2886" s="31"/>
      <c r="E2886" s="44" t="s">
        <v>35</v>
      </c>
      <c r="F2886" s="43" t="s">
        <v>34</v>
      </c>
      <c r="G2886" s="84" t="s">
        <v>34</v>
      </c>
      <c r="H2886" s="31"/>
      <c r="I2886" s="31"/>
      <c r="J2886" s="84" t="s">
        <v>190</v>
      </c>
      <c r="K2886" s="31" t="s">
        <v>34</v>
      </c>
      <c r="L2886" s="31" t="s">
        <v>46</v>
      </c>
      <c r="M2886" s="169"/>
      <c r="N2886" s="148" t="s">
        <v>3033</v>
      </c>
      <c r="O2886" s="207" t="s">
        <v>52</v>
      </c>
      <c r="P2886" s="43"/>
      <c r="Q2886" s="31"/>
      <c r="R2886" s="84" t="s">
        <v>218</v>
      </c>
      <c r="S2886" s="31" t="s">
        <v>34</v>
      </c>
      <c r="T2886" s="31"/>
      <c r="U2886" s="169"/>
      <c r="V2886" s="150" t="s">
        <v>3226</v>
      </c>
      <c r="W2886" s="141" t="str" cm="1">
        <f t="array" ref="W2886">IF(SUM(LEN(B2886:V2886))=0,"",IF(OR(OR(ISBLANK(F2886),SUM(LEN(C2886),LEN(D2886))=0),AND(NOT(E2886="Unknown"),ISBLANK(J2886)),AND(NOT(O2886="Unknown"),ISBLANK(R2886))),"Missing Information", INDEX(Table15[Entire Service Line Classification], MATCH(SUMIFS(Table15[Unique ID],Table15[System-Owned Portion],E2886,Table15[If Material Anything Other than "Lead" in Column E,Was Material Ever Previously Lead?],G2886,Table15[Customer-Owned Portion],O2886),Table15[Unique ID],0),0)))</f>
        <v>Non-lead</v>
      </c>
      <c r="X2886"/>
    </row>
    <row r="2887" spans="2:24" ht="30" x14ac:dyDescent="0.25">
      <c r="B2887" s="146"/>
      <c r="C2887" s="31" t="s">
        <v>3125</v>
      </c>
      <c r="D2887" s="31"/>
      <c r="E2887" s="44" t="s">
        <v>35</v>
      </c>
      <c r="F2887" s="43" t="s">
        <v>34</v>
      </c>
      <c r="G2887" s="84" t="s">
        <v>34</v>
      </c>
      <c r="H2887" s="31"/>
      <c r="I2887" s="31"/>
      <c r="J2887" s="84" t="s">
        <v>190</v>
      </c>
      <c r="K2887" s="31" t="s">
        <v>34</v>
      </c>
      <c r="L2887" s="31" t="s">
        <v>46</v>
      </c>
      <c r="M2887" s="169"/>
      <c r="N2887" s="148" t="s">
        <v>3033</v>
      </c>
      <c r="O2887" s="207" t="s">
        <v>52</v>
      </c>
      <c r="P2887" s="43"/>
      <c r="Q2887" s="31"/>
      <c r="R2887" s="84" t="s">
        <v>218</v>
      </c>
      <c r="S2887" s="31" t="s">
        <v>34</v>
      </c>
      <c r="T2887" s="31"/>
      <c r="U2887" s="169"/>
      <c r="V2887" s="150" t="s">
        <v>3226</v>
      </c>
      <c r="W2887" s="141" t="str" cm="1">
        <f t="array" ref="W2887">IF(SUM(LEN(B2887:V2887))=0,"",IF(OR(OR(ISBLANK(F2887),SUM(LEN(C2887),LEN(D2887))=0),AND(NOT(E2887="Unknown"),ISBLANK(J2887)),AND(NOT(O2887="Unknown"),ISBLANK(R2887))),"Missing Information", INDEX(Table15[Entire Service Line Classification], MATCH(SUMIFS(Table15[Unique ID],Table15[System-Owned Portion],E2887,Table15[If Material Anything Other than "Lead" in Column E,Was Material Ever Previously Lead?],G2887,Table15[Customer-Owned Portion],O2887),Table15[Unique ID],0),0)))</f>
        <v>Non-lead</v>
      </c>
      <c r="X2887"/>
    </row>
    <row r="2888" spans="2:24" ht="30" x14ac:dyDescent="0.25">
      <c r="B2888" s="146"/>
      <c r="C2888" s="31" t="s">
        <v>3126</v>
      </c>
      <c r="D2888" s="31"/>
      <c r="E2888" s="44" t="s">
        <v>35</v>
      </c>
      <c r="F2888" s="43" t="s">
        <v>34</v>
      </c>
      <c r="G2888" s="84" t="s">
        <v>34</v>
      </c>
      <c r="H2888" s="31"/>
      <c r="I2888" s="31"/>
      <c r="J2888" s="84" t="s">
        <v>190</v>
      </c>
      <c r="K2888" s="31" t="s">
        <v>34</v>
      </c>
      <c r="L2888" s="31" t="s">
        <v>46</v>
      </c>
      <c r="M2888" s="169"/>
      <c r="N2888" s="148" t="s">
        <v>3033</v>
      </c>
      <c r="O2888" s="207" t="s">
        <v>52</v>
      </c>
      <c r="P2888" s="43"/>
      <c r="Q2888" s="31"/>
      <c r="R2888" s="84" t="s">
        <v>218</v>
      </c>
      <c r="S2888" s="31" t="s">
        <v>34</v>
      </c>
      <c r="T2888" s="31"/>
      <c r="U2888" s="169"/>
      <c r="V2888" s="150" t="s">
        <v>3226</v>
      </c>
      <c r="W2888" s="141" t="str" cm="1">
        <f t="array" ref="W2888">IF(SUM(LEN(B2888:V2888))=0,"",IF(OR(OR(ISBLANK(F2888),SUM(LEN(C2888),LEN(D2888))=0),AND(NOT(E2888="Unknown"),ISBLANK(J2888)),AND(NOT(O2888="Unknown"),ISBLANK(R2888))),"Missing Information", INDEX(Table15[Entire Service Line Classification], MATCH(SUMIFS(Table15[Unique ID],Table15[System-Owned Portion],E2888,Table15[If Material Anything Other than "Lead" in Column E,Was Material Ever Previously Lead?],G2888,Table15[Customer-Owned Portion],O2888),Table15[Unique ID],0),0)))</f>
        <v>Non-lead</v>
      </c>
      <c r="X2888"/>
    </row>
    <row r="2889" spans="2:24" ht="30" x14ac:dyDescent="0.25">
      <c r="B2889" s="146"/>
      <c r="C2889" s="31" t="s">
        <v>3127</v>
      </c>
      <c r="D2889" s="31"/>
      <c r="E2889" s="44" t="s">
        <v>35</v>
      </c>
      <c r="F2889" s="43" t="s">
        <v>34</v>
      </c>
      <c r="G2889" s="84" t="s">
        <v>34</v>
      </c>
      <c r="H2889" s="31"/>
      <c r="I2889" s="31"/>
      <c r="J2889" s="84" t="s">
        <v>190</v>
      </c>
      <c r="K2889" s="31" t="s">
        <v>34</v>
      </c>
      <c r="L2889" s="31" t="s">
        <v>46</v>
      </c>
      <c r="M2889" s="169"/>
      <c r="N2889" s="148" t="s">
        <v>3033</v>
      </c>
      <c r="O2889" s="207" t="s">
        <v>52</v>
      </c>
      <c r="P2889" s="43"/>
      <c r="Q2889" s="31"/>
      <c r="R2889" s="84" t="s">
        <v>218</v>
      </c>
      <c r="S2889" s="31" t="s">
        <v>34</v>
      </c>
      <c r="T2889" s="31"/>
      <c r="U2889" s="169"/>
      <c r="V2889" s="150" t="s">
        <v>3226</v>
      </c>
      <c r="W2889" s="141" t="str" cm="1">
        <f t="array" ref="W2889">IF(SUM(LEN(B2889:V2889))=0,"",IF(OR(OR(ISBLANK(F2889),SUM(LEN(C2889),LEN(D2889))=0),AND(NOT(E2889="Unknown"),ISBLANK(J2889)),AND(NOT(O2889="Unknown"),ISBLANK(R2889))),"Missing Information", INDEX(Table15[Entire Service Line Classification], MATCH(SUMIFS(Table15[Unique ID],Table15[System-Owned Portion],E2889,Table15[If Material Anything Other than "Lead" in Column E,Was Material Ever Previously Lead?],G2889,Table15[Customer-Owned Portion],O2889),Table15[Unique ID],0),0)))</f>
        <v>Non-lead</v>
      </c>
      <c r="X2889"/>
    </row>
    <row r="2890" spans="2:24" ht="30" x14ac:dyDescent="0.25">
      <c r="B2890" s="146"/>
      <c r="C2890" s="31" t="s">
        <v>3128</v>
      </c>
      <c r="D2890" s="31"/>
      <c r="E2890" s="44" t="s">
        <v>35</v>
      </c>
      <c r="F2890" s="43" t="s">
        <v>34</v>
      </c>
      <c r="G2890" s="84" t="s">
        <v>34</v>
      </c>
      <c r="H2890" s="31"/>
      <c r="I2890" s="31"/>
      <c r="J2890" s="84" t="s">
        <v>190</v>
      </c>
      <c r="K2890" s="31" t="s">
        <v>34</v>
      </c>
      <c r="L2890" s="31" t="s">
        <v>46</v>
      </c>
      <c r="M2890" s="169"/>
      <c r="N2890" s="148" t="s">
        <v>3033</v>
      </c>
      <c r="O2890" s="207" t="s">
        <v>52</v>
      </c>
      <c r="P2890" s="43"/>
      <c r="Q2890" s="31"/>
      <c r="R2890" s="84" t="s">
        <v>218</v>
      </c>
      <c r="S2890" s="31" t="s">
        <v>34</v>
      </c>
      <c r="T2890" s="31"/>
      <c r="U2890" s="169"/>
      <c r="V2890" s="150" t="s">
        <v>3226</v>
      </c>
      <c r="W2890" s="141" t="str" cm="1">
        <f t="array" ref="W2890">IF(SUM(LEN(B2890:V2890))=0,"",IF(OR(OR(ISBLANK(F2890),SUM(LEN(C2890),LEN(D2890))=0),AND(NOT(E2890="Unknown"),ISBLANK(J2890)),AND(NOT(O2890="Unknown"),ISBLANK(R2890))),"Missing Information", INDEX(Table15[Entire Service Line Classification], MATCH(SUMIFS(Table15[Unique ID],Table15[System-Owned Portion],E2890,Table15[If Material Anything Other than "Lead" in Column E,Was Material Ever Previously Lead?],G2890,Table15[Customer-Owned Portion],O2890),Table15[Unique ID],0),0)))</f>
        <v>Non-lead</v>
      </c>
      <c r="X2890"/>
    </row>
    <row r="2891" spans="2:24" ht="30" x14ac:dyDescent="0.25">
      <c r="B2891" s="146"/>
      <c r="C2891" s="31" t="s">
        <v>3129</v>
      </c>
      <c r="D2891" s="31"/>
      <c r="E2891" s="44" t="s">
        <v>35</v>
      </c>
      <c r="F2891" s="43" t="s">
        <v>34</v>
      </c>
      <c r="G2891" s="84" t="s">
        <v>34</v>
      </c>
      <c r="H2891" s="31"/>
      <c r="I2891" s="31"/>
      <c r="J2891" s="84" t="s">
        <v>190</v>
      </c>
      <c r="K2891" s="31" t="s">
        <v>34</v>
      </c>
      <c r="L2891" s="31" t="s">
        <v>46</v>
      </c>
      <c r="M2891" s="169"/>
      <c r="N2891" s="148" t="s">
        <v>3033</v>
      </c>
      <c r="O2891" s="207" t="s">
        <v>52</v>
      </c>
      <c r="P2891" s="43"/>
      <c r="Q2891" s="31"/>
      <c r="R2891" s="84" t="s">
        <v>218</v>
      </c>
      <c r="S2891" s="31" t="s">
        <v>34</v>
      </c>
      <c r="T2891" s="31"/>
      <c r="U2891" s="169"/>
      <c r="V2891" s="150" t="s">
        <v>3226</v>
      </c>
      <c r="W2891" s="141" t="str" cm="1">
        <f t="array" ref="W2891">IF(SUM(LEN(B2891:V2891))=0,"",IF(OR(OR(ISBLANK(F2891),SUM(LEN(C2891),LEN(D2891))=0),AND(NOT(E2891="Unknown"),ISBLANK(J2891)),AND(NOT(O2891="Unknown"),ISBLANK(R2891))),"Missing Information", INDEX(Table15[Entire Service Line Classification], MATCH(SUMIFS(Table15[Unique ID],Table15[System-Owned Portion],E2891,Table15[If Material Anything Other than "Lead" in Column E,Was Material Ever Previously Lead?],G2891,Table15[Customer-Owned Portion],O2891),Table15[Unique ID],0),0)))</f>
        <v>Non-lead</v>
      </c>
      <c r="X2891"/>
    </row>
    <row r="2892" spans="2:24" ht="30" x14ac:dyDescent="0.25">
      <c r="B2892" s="146"/>
      <c r="C2892" s="31" t="s">
        <v>3130</v>
      </c>
      <c r="D2892" s="31"/>
      <c r="E2892" s="44" t="s">
        <v>35</v>
      </c>
      <c r="F2892" s="43" t="s">
        <v>34</v>
      </c>
      <c r="G2892" s="84" t="s">
        <v>34</v>
      </c>
      <c r="H2892" s="31"/>
      <c r="I2892" s="31"/>
      <c r="J2892" s="84" t="s">
        <v>190</v>
      </c>
      <c r="K2892" s="31" t="s">
        <v>34</v>
      </c>
      <c r="L2892" s="31" t="s">
        <v>46</v>
      </c>
      <c r="M2892" s="169"/>
      <c r="N2892" s="148" t="s">
        <v>3033</v>
      </c>
      <c r="O2892" s="207" t="s">
        <v>52</v>
      </c>
      <c r="P2892" s="43"/>
      <c r="Q2892" s="31"/>
      <c r="R2892" s="84" t="s">
        <v>218</v>
      </c>
      <c r="S2892" s="31" t="s">
        <v>34</v>
      </c>
      <c r="T2892" s="31"/>
      <c r="U2892" s="169"/>
      <c r="V2892" s="150" t="s">
        <v>3226</v>
      </c>
      <c r="W2892" s="141" t="str" cm="1">
        <f t="array" ref="W2892">IF(SUM(LEN(B2892:V2892))=0,"",IF(OR(OR(ISBLANK(F2892),SUM(LEN(C2892),LEN(D2892))=0),AND(NOT(E2892="Unknown"),ISBLANK(J2892)),AND(NOT(O2892="Unknown"),ISBLANK(R2892))),"Missing Information", INDEX(Table15[Entire Service Line Classification], MATCH(SUMIFS(Table15[Unique ID],Table15[System-Owned Portion],E2892,Table15[If Material Anything Other than "Lead" in Column E,Was Material Ever Previously Lead?],G2892,Table15[Customer-Owned Portion],O2892),Table15[Unique ID],0),0)))</f>
        <v>Non-lead</v>
      </c>
      <c r="X2892"/>
    </row>
    <row r="2893" spans="2:24" ht="30" x14ac:dyDescent="0.25">
      <c r="B2893" s="146"/>
      <c r="C2893" s="31" t="s">
        <v>3131</v>
      </c>
      <c r="D2893" s="31"/>
      <c r="E2893" s="44" t="s">
        <v>35</v>
      </c>
      <c r="F2893" s="43" t="s">
        <v>34</v>
      </c>
      <c r="G2893" s="84" t="s">
        <v>34</v>
      </c>
      <c r="H2893" s="31"/>
      <c r="I2893" s="31"/>
      <c r="J2893" s="84" t="s">
        <v>190</v>
      </c>
      <c r="K2893" s="31" t="s">
        <v>34</v>
      </c>
      <c r="L2893" s="31" t="s">
        <v>46</v>
      </c>
      <c r="M2893" s="169"/>
      <c r="N2893" s="148" t="s">
        <v>3033</v>
      </c>
      <c r="O2893" s="207" t="s">
        <v>52</v>
      </c>
      <c r="P2893" s="43"/>
      <c r="Q2893" s="31"/>
      <c r="R2893" s="84" t="s">
        <v>218</v>
      </c>
      <c r="S2893" s="31" t="s">
        <v>34</v>
      </c>
      <c r="T2893" s="31"/>
      <c r="U2893" s="169"/>
      <c r="V2893" s="150" t="s">
        <v>3226</v>
      </c>
      <c r="W2893" s="141" t="str" cm="1">
        <f t="array" ref="W2893">IF(SUM(LEN(B2893:V2893))=0,"",IF(OR(OR(ISBLANK(F2893),SUM(LEN(C2893),LEN(D2893))=0),AND(NOT(E2893="Unknown"),ISBLANK(J2893)),AND(NOT(O2893="Unknown"),ISBLANK(R2893))),"Missing Information", INDEX(Table15[Entire Service Line Classification], MATCH(SUMIFS(Table15[Unique ID],Table15[System-Owned Portion],E2893,Table15[If Material Anything Other than "Lead" in Column E,Was Material Ever Previously Lead?],G2893,Table15[Customer-Owned Portion],O2893),Table15[Unique ID],0),0)))</f>
        <v>Non-lead</v>
      </c>
      <c r="X2893"/>
    </row>
    <row r="2894" spans="2:24" ht="30" x14ac:dyDescent="0.25">
      <c r="B2894" s="146"/>
      <c r="C2894" s="31" t="s">
        <v>3132</v>
      </c>
      <c r="D2894" s="31"/>
      <c r="E2894" s="44" t="s">
        <v>35</v>
      </c>
      <c r="F2894" s="43" t="s">
        <v>34</v>
      </c>
      <c r="G2894" s="84" t="s">
        <v>34</v>
      </c>
      <c r="H2894" s="31"/>
      <c r="I2894" s="31"/>
      <c r="J2894" s="84" t="s">
        <v>190</v>
      </c>
      <c r="K2894" s="31" t="s">
        <v>34</v>
      </c>
      <c r="L2894" s="31" t="s">
        <v>46</v>
      </c>
      <c r="M2894" s="169"/>
      <c r="N2894" s="148" t="s">
        <v>3033</v>
      </c>
      <c r="O2894" s="207" t="s">
        <v>52</v>
      </c>
      <c r="P2894" s="43"/>
      <c r="Q2894" s="31"/>
      <c r="R2894" s="84" t="s">
        <v>218</v>
      </c>
      <c r="S2894" s="31" t="s">
        <v>34</v>
      </c>
      <c r="T2894" s="31"/>
      <c r="U2894" s="169"/>
      <c r="V2894" s="150" t="s">
        <v>3226</v>
      </c>
      <c r="W2894" s="141" t="str" cm="1">
        <f t="array" ref="W2894">IF(SUM(LEN(B2894:V2894))=0,"",IF(OR(OR(ISBLANK(F2894),SUM(LEN(C2894),LEN(D2894))=0),AND(NOT(E2894="Unknown"),ISBLANK(J2894)),AND(NOT(O2894="Unknown"),ISBLANK(R2894))),"Missing Information", INDEX(Table15[Entire Service Line Classification], MATCH(SUMIFS(Table15[Unique ID],Table15[System-Owned Portion],E2894,Table15[If Material Anything Other than "Lead" in Column E,Was Material Ever Previously Lead?],G2894,Table15[Customer-Owned Portion],O2894),Table15[Unique ID],0),0)))</f>
        <v>Non-lead</v>
      </c>
      <c r="X2894"/>
    </row>
    <row r="2895" spans="2:24" ht="30" x14ac:dyDescent="0.25">
      <c r="B2895" s="146"/>
      <c r="C2895" s="31" t="s">
        <v>3133</v>
      </c>
      <c r="D2895" s="31"/>
      <c r="E2895" s="44" t="s">
        <v>35</v>
      </c>
      <c r="F2895" s="43" t="s">
        <v>34</v>
      </c>
      <c r="G2895" s="84" t="s">
        <v>34</v>
      </c>
      <c r="H2895" s="31"/>
      <c r="I2895" s="31"/>
      <c r="J2895" s="84" t="s">
        <v>190</v>
      </c>
      <c r="K2895" s="31" t="s">
        <v>34</v>
      </c>
      <c r="L2895" s="31" t="s">
        <v>46</v>
      </c>
      <c r="M2895" s="169"/>
      <c r="N2895" s="148" t="s">
        <v>3033</v>
      </c>
      <c r="O2895" s="207" t="s">
        <v>52</v>
      </c>
      <c r="P2895" s="43"/>
      <c r="Q2895" s="31"/>
      <c r="R2895" s="84" t="s">
        <v>218</v>
      </c>
      <c r="S2895" s="31" t="s">
        <v>34</v>
      </c>
      <c r="T2895" s="31"/>
      <c r="U2895" s="169"/>
      <c r="V2895" s="150" t="s">
        <v>3226</v>
      </c>
      <c r="W2895" s="141" t="str" cm="1">
        <f t="array" ref="W2895">IF(SUM(LEN(B2895:V2895))=0,"",IF(OR(OR(ISBLANK(F2895),SUM(LEN(C2895),LEN(D2895))=0),AND(NOT(E2895="Unknown"),ISBLANK(J2895)),AND(NOT(O2895="Unknown"),ISBLANK(R2895))),"Missing Information", INDEX(Table15[Entire Service Line Classification], MATCH(SUMIFS(Table15[Unique ID],Table15[System-Owned Portion],E2895,Table15[If Material Anything Other than "Lead" in Column E,Was Material Ever Previously Lead?],G2895,Table15[Customer-Owned Portion],O2895),Table15[Unique ID],0),0)))</f>
        <v>Non-lead</v>
      </c>
      <c r="X2895"/>
    </row>
    <row r="2896" spans="2:24" ht="30" x14ac:dyDescent="0.25">
      <c r="B2896" s="146"/>
      <c r="C2896" s="31" t="s">
        <v>3134</v>
      </c>
      <c r="D2896" s="31"/>
      <c r="E2896" s="44" t="s">
        <v>35</v>
      </c>
      <c r="F2896" s="43" t="s">
        <v>34</v>
      </c>
      <c r="G2896" s="84" t="s">
        <v>34</v>
      </c>
      <c r="H2896" s="31"/>
      <c r="I2896" s="31"/>
      <c r="J2896" s="84" t="s">
        <v>190</v>
      </c>
      <c r="K2896" s="31" t="s">
        <v>34</v>
      </c>
      <c r="L2896" s="31" t="s">
        <v>46</v>
      </c>
      <c r="M2896" s="169"/>
      <c r="N2896" s="148" t="s">
        <v>3033</v>
      </c>
      <c r="O2896" s="207" t="s">
        <v>52</v>
      </c>
      <c r="P2896" s="43"/>
      <c r="Q2896" s="31"/>
      <c r="R2896" s="84" t="s">
        <v>218</v>
      </c>
      <c r="S2896" s="31" t="s">
        <v>34</v>
      </c>
      <c r="T2896" s="31"/>
      <c r="U2896" s="169"/>
      <c r="V2896" s="150" t="s">
        <v>3226</v>
      </c>
      <c r="W2896" s="141" t="str" cm="1">
        <f t="array" ref="W2896">IF(SUM(LEN(B2896:V2896))=0,"",IF(OR(OR(ISBLANK(F2896),SUM(LEN(C2896),LEN(D2896))=0),AND(NOT(E2896="Unknown"),ISBLANK(J2896)),AND(NOT(O2896="Unknown"),ISBLANK(R2896))),"Missing Information", INDEX(Table15[Entire Service Line Classification], MATCH(SUMIFS(Table15[Unique ID],Table15[System-Owned Portion],E2896,Table15[If Material Anything Other than "Lead" in Column E,Was Material Ever Previously Lead?],G2896,Table15[Customer-Owned Portion],O2896),Table15[Unique ID],0),0)))</f>
        <v>Non-lead</v>
      </c>
      <c r="X2896"/>
    </row>
    <row r="2897" spans="2:24" ht="30" x14ac:dyDescent="0.25">
      <c r="B2897" s="146"/>
      <c r="C2897" s="31" t="s">
        <v>3135</v>
      </c>
      <c r="D2897" s="31"/>
      <c r="E2897" s="44" t="s">
        <v>35</v>
      </c>
      <c r="F2897" s="43" t="s">
        <v>34</v>
      </c>
      <c r="G2897" s="84" t="s">
        <v>34</v>
      </c>
      <c r="H2897" s="31"/>
      <c r="I2897" s="31"/>
      <c r="J2897" s="84" t="s">
        <v>190</v>
      </c>
      <c r="K2897" s="31" t="s">
        <v>34</v>
      </c>
      <c r="L2897" s="31" t="s">
        <v>46</v>
      </c>
      <c r="M2897" s="169"/>
      <c r="N2897" s="148" t="s">
        <v>3033</v>
      </c>
      <c r="O2897" s="207" t="s">
        <v>52</v>
      </c>
      <c r="P2897" s="43"/>
      <c r="Q2897" s="31"/>
      <c r="R2897" s="84" t="s">
        <v>218</v>
      </c>
      <c r="S2897" s="31" t="s">
        <v>34</v>
      </c>
      <c r="T2897" s="31"/>
      <c r="U2897" s="169"/>
      <c r="V2897" s="150" t="s">
        <v>3226</v>
      </c>
      <c r="W2897" s="141" t="str" cm="1">
        <f t="array" ref="W2897">IF(SUM(LEN(B2897:V2897))=0,"",IF(OR(OR(ISBLANK(F2897),SUM(LEN(C2897),LEN(D2897))=0),AND(NOT(E2897="Unknown"),ISBLANK(J2897)),AND(NOT(O2897="Unknown"),ISBLANK(R2897))),"Missing Information", INDEX(Table15[Entire Service Line Classification], MATCH(SUMIFS(Table15[Unique ID],Table15[System-Owned Portion],E2897,Table15[If Material Anything Other than "Lead" in Column E,Was Material Ever Previously Lead?],G2897,Table15[Customer-Owned Portion],O2897),Table15[Unique ID],0),0)))</f>
        <v>Non-lead</v>
      </c>
      <c r="X2897"/>
    </row>
    <row r="2898" spans="2:24" ht="30" x14ac:dyDescent="0.25">
      <c r="B2898" s="146"/>
      <c r="C2898" s="31" t="s">
        <v>3136</v>
      </c>
      <c r="D2898" s="31"/>
      <c r="E2898" s="44" t="s">
        <v>35</v>
      </c>
      <c r="F2898" s="43" t="s">
        <v>34</v>
      </c>
      <c r="G2898" s="84" t="s">
        <v>34</v>
      </c>
      <c r="H2898" s="31"/>
      <c r="I2898" s="31"/>
      <c r="J2898" s="84" t="s">
        <v>190</v>
      </c>
      <c r="K2898" s="31" t="s">
        <v>34</v>
      </c>
      <c r="L2898" s="31" t="s">
        <v>46</v>
      </c>
      <c r="M2898" s="169"/>
      <c r="N2898" s="148" t="s">
        <v>3033</v>
      </c>
      <c r="O2898" s="207" t="s">
        <v>52</v>
      </c>
      <c r="P2898" s="43"/>
      <c r="Q2898" s="31"/>
      <c r="R2898" s="84" t="s">
        <v>218</v>
      </c>
      <c r="S2898" s="31" t="s">
        <v>34</v>
      </c>
      <c r="T2898" s="31"/>
      <c r="U2898" s="169"/>
      <c r="V2898" s="150" t="s">
        <v>3226</v>
      </c>
      <c r="W2898" s="141" t="str" cm="1">
        <f t="array" ref="W2898">IF(SUM(LEN(B2898:V2898))=0,"",IF(OR(OR(ISBLANK(F2898),SUM(LEN(C2898),LEN(D2898))=0),AND(NOT(E2898="Unknown"),ISBLANK(J2898)),AND(NOT(O2898="Unknown"),ISBLANK(R2898))),"Missing Information", INDEX(Table15[Entire Service Line Classification], MATCH(SUMIFS(Table15[Unique ID],Table15[System-Owned Portion],E2898,Table15[If Material Anything Other than "Lead" in Column E,Was Material Ever Previously Lead?],G2898,Table15[Customer-Owned Portion],O2898),Table15[Unique ID],0),0)))</f>
        <v>Non-lead</v>
      </c>
      <c r="X2898"/>
    </row>
    <row r="2899" spans="2:24" ht="30" x14ac:dyDescent="0.25">
      <c r="B2899" s="146"/>
      <c r="C2899" s="31" t="s">
        <v>3137</v>
      </c>
      <c r="D2899" s="31"/>
      <c r="E2899" s="44" t="s">
        <v>35</v>
      </c>
      <c r="F2899" s="43" t="s">
        <v>34</v>
      </c>
      <c r="G2899" s="84" t="s">
        <v>34</v>
      </c>
      <c r="H2899" s="31"/>
      <c r="I2899" s="31"/>
      <c r="J2899" s="84" t="s">
        <v>190</v>
      </c>
      <c r="K2899" s="31" t="s">
        <v>34</v>
      </c>
      <c r="L2899" s="31" t="s">
        <v>46</v>
      </c>
      <c r="M2899" s="169"/>
      <c r="N2899" s="148" t="s">
        <v>3033</v>
      </c>
      <c r="O2899" s="207" t="s">
        <v>52</v>
      </c>
      <c r="P2899" s="43"/>
      <c r="Q2899" s="31"/>
      <c r="R2899" s="84" t="s">
        <v>218</v>
      </c>
      <c r="S2899" s="31" t="s">
        <v>34</v>
      </c>
      <c r="T2899" s="31"/>
      <c r="U2899" s="169"/>
      <c r="V2899" s="150" t="s">
        <v>3226</v>
      </c>
      <c r="W2899" s="141" t="str" cm="1">
        <f t="array" ref="W2899">IF(SUM(LEN(B2899:V2899))=0,"",IF(OR(OR(ISBLANK(F2899),SUM(LEN(C2899),LEN(D2899))=0),AND(NOT(E2899="Unknown"),ISBLANK(J2899)),AND(NOT(O2899="Unknown"),ISBLANK(R2899))),"Missing Information", INDEX(Table15[Entire Service Line Classification], MATCH(SUMIFS(Table15[Unique ID],Table15[System-Owned Portion],E2899,Table15[If Material Anything Other than "Lead" in Column E,Was Material Ever Previously Lead?],G2899,Table15[Customer-Owned Portion],O2899),Table15[Unique ID],0),0)))</f>
        <v>Non-lead</v>
      </c>
      <c r="X2899"/>
    </row>
    <row r="2900" spans="2:24" ht="30" x14ac:dyDescent="0.25">
      <c r="B2900" s="146"/>
      <c r="C2900" s="31" t="s">
        <v>3138</v>
      </c>
      <c r="D2900" s="31"/>
      <c r="E2900" s="44" t="s">
        <v>35</v>
      </c>
      <c r="F2900" s="43" t="s">
        <v>34</v>
      </c>
      <c r="G2900" s="84" t="s">
        <v>34</v>
      </c>
      <c r="H2900" s="31"/>
      <c r="I2900" s="31"/>
      <c r="J2900" s="84" t="s">
        <v>190</v>
      </c>
      <c r="K2900" s="31" t="s">
        <v>34</v>
      </c>
      <c r="L2900" s="31" t="s">
        <v>46</v>
      </c>
      <c r="M2900" s="169"/>
      <c r="N2900" s="148" t="s">
        <v>3033</v>
      </c>
      <c r="O2900" s="207" t="s">
        <v>52</v>
      </c>
      <c r="P2900" s="43"/>
      <c r="Q2900" s="31"/>
      <c r="R2900" s="84" t="s">
        <v>218</v>
      </c>
      <c r="S2900" s="31" t="s">
        <v>34</v>
      </c>
      <c r="T2900" s="31"/>
      <c r="U2900" s="169"/>
      <c r="V2900" s="150" t="s">
        <v>3226</v>
      </c>
      <c r="W2900" s="141" t="str" cm="1">
        <f t="array" ref="W2900">IF(SUM(LEN(B2900:V2900))=0,"",IF(OR(OR(ISBLANK(F2900),SUM(LEN(C2900),LEN(D2900))=0),AND(NOT(E2900="Unknown"),ISBLANK(J2900)),AND(NOT(O2900="Unknown"),ISBLANK(R2900))),"Missing Information", INDEX(Table15[Entire Service Line Classification], MATCH(SUMIFS(Table15[Unique ID],Table15[System-Owned Portion],E2900,Table15[If Material Anything Other than "Lead" in Column E,Was Material Ever Previously Lead?],G2900,Table15[Customer-Owned Portion],O2900),Table15[Unique ID],0),0)))</f>
        <v>Non-lead</v>
      </c>
      <c r="X2900"/>
    </row>
    <row r="2901" spans="2:24" ht="30" x14ac:dyDescent="0.25">
      <c r="B2901" s="146"/>
      <c r="C2901" s="31" t="s">
        <v>1637</v>
      </c>
      <c r="D2901" s="31"/>
      <c r="E2901" s="44" t="s">
        <v>35</v>
      </c>
      <c r="F2901" s="43" t="s">
        <v>34</v>
      </c>
      <c r="G2901" s="84" t="s">
        <v>34</v>
      </c>
      <c r="H2901" s="31"/>
      <c r="I2901" s="31"/>
      <c r="J2901" s="84" t="s">
        <v>190</v>
      </c>
      <c r="K2901" s="31" t="s">
        <v>34</v>
      </c>
      <c r="L2901" s="31" t="s">
        <v>46</v>
      </c>
      <c r="M2901" s="169"/>
      <c r="N2901" s="148" t="s">
        <v>3033</v>
      </c>
      <c r="O2901" s="207" t="s">
        <v>52</v>
      </c>
      <c r="P2901" s="43"/>
      <c r="Q2901" s="31"/>
      <c r="R2901" s="84" t="s">
        <v>218</v>
      </c>
      <c r="S2901" s="31" t="s">
        <v>34</v>
      </c>
      <c r="T2901" s="31"/>
      <c r="U2901" s="169"/>
      <c r="V2901" s="150" t="s">
        <v>3226</v>
      </c>
      <c r="W2901" s="141" t="str" cm="1">
        <f t="array" ref="W2901">IF(SUM(LEN(B2901:V2901))=0,"",IF(OR(OR(ISBLANK(F2901),SUM(LEN(C2901),LEN(D2901))=0),AND(NOT(E2901="Unknown"),ISBLANK(J2901)),AND(NOT(O2901="Unknown"),ISBLANK(R2901))),"Missing Information", INDEX(Table15[Entire Service Line Classification], MATCH(SUMIFS(Table15[Unique ID],Table15[System-Owned Portion],E2901,Table15[If Material Anything Other than "Lead" in Column E,Was Material Ever Previously Lead?],G2901,Table15[Customer-Owned Portion],O2901),Table15[Unique ID],0),0)))</f>
        <v>Non-lead</v>
      </c>
      <c r="X2901"/>
    </row>
    <row r="2902" spans="2:24" ht="30" x14ac:dyDescent="0.25">
      <c r="B2902" s="146"/>
      <c r="C2902" s="31" t="s">
        <v>3139</v>
      </c>
      <c r="D2902" s="31"/>
      <c r="E2902" s="44" t="s">
        <v>35</v>
      </c>
      <c r="F2902" s="43" t="s">
        <v>34</v>
      </c>
      <c r="G2902" s="84" t="s">
        <v>34</v>
      </c>
      <c r="H2902" s="31"/>
      <c r="I2902" s="31"/>
      <c r="J2902" s="84" t="s">
        <v>190</v>
      </c>
      <c r="K2902" s="31" t="s">
        <v>34</v>
      </c>
      <c r="L2902" s="31" t="s">
        <v>46</v>
      </c>
      <c r="M2902" s="169"/>
      <c r="N2902" s="148" t="s">
        <v>3033</v>
      </c>
      <c r="O2902" s="207" t="s">
        <v>52</v>
      </c>
      <c r="P2902" s="43"/>
      <c r="Q2902" s="31"/>
      <c r="R2902" s="84" t="s">
        <v>218</v>
      </c>
      <c r="S2902" s="31" t="s">
        <v>34</v>
      </c>
      <c r="T2902" s="31"/>
      <c r="U2902" s="169"/>
      <c r="V2902" s="150" t="s">
        <v>3226</v>
      </c>
      <c r="W2902" s="141" t="str" cm="1">
        <f t="array" ref="W2902">IF(SUM(LEN(B2902:V2902))=0,"",IF(OR(OR(ISBLANK(F2902),SUM(LEN(C2902),LEN(D2902))=0),AND(NOT(E2902="Unknown"),ISBLANK(J2902)),AND(NOT(O2902="Unknown"),ISBLANK(R2902))),"Missing Information", INDEX(Table15[Entire Service Line Classification], MATCH(SUMIFS(Table15[Unique ID],Table15[System-Owned Portion],E2902,Table15[If Material Anything Other than "Lead" in Column E,Was Material Ever Previously Lead?],G2902,Table15[Customer-Owned Portion],O2902),Table15[Unique ID],0),0)))</f>
        <v>Non-lead</v>
      </c>
      <c r="X2902"/>
    </row>
    <row r="2903" spans="2:24" ht="30" x14ac:dyDescent="0.25">
      <c r="B2903" s="146"/>
      <c r="C2903" s="31" t="s">
        <v>3140</v>
      </c>
      <c r="D2903" s="31"/>
      <c r="E2903" s="44" t="s">
        <v>35</v>
      </c>
      <c r="F2903" s="43" t="s">
        <v>34</v>
      </c>
      <c r="G2903" s="84" t="s">
        <v>34</v>
      </c>
      <c r="H2903" s="31"/>
      <c r="I2903" s="31"/>
      <c r="J2903" s="84" t="s">
        <v>190</v>
      </c>
      <c r="K2903" s="31" t="s">
        <v>34</v>
      </c>
      <c r="L2903" s="31" t="s">
        <v>46</v>
      </c>
      <c r="M2903" s="169"/>
      <c r="N2903" s="148" t="s">
        <v>3033</v>
      </c>
      <c r="O2903" s="207" t="s">
        <v>52</v>
      </c>
      <c r="P2903" s="43"/>
      <c r="Q2903" s="31"/>
      <c r="R2903" s="84" t="s">
        <v>218</v>
      </c>
      <c r="S2903" s="31" t="s">
        <v>34</v>
      </c>
      <c r="T2903" s="31"/>
      <c r="U2903" s="169"/>
      <c r="V2903" s="150" t="s">
        <v>3226</v>
      </c>
      <c r="W2903" s="141" t="str" cm="1">
        <f t="array" ref="W2903">IF(SUM(LEN(B2903:V2903))=0,"",IF(OR(OR(ISBLANK(F2903),SUM(LEN(C2903),LEN(D2903))=0),AND(NOT(E2903="Unknown"),ISBLANK(J2903)),AND(NOT(O2903="Unknown"),ISBLANK(R2903))),"Missing Information", INDEX(Table15[Entire Service Line Classification], MATCH(SUMIFS(Table15[Unique ID],Table15[System-Owned Portion],E2903,Table15[If Material Anything Other than "Lead" in Column E,Was Material Ever Previously Lead?],G2903,Table15[Customer-Owned Portion],O2903),Table15[Unique ID],0),0)))</f>
        <v>Non-lead</v>
      </c>
      <c r="X2903"/>
    </row>
    <row r="2904" spans="2:24" ht="30" x14ac:dyDescent="0.25">
      <c r="B2904" s="146"/>
      <c r="C2904" s="31" t="s">
        <v>3141</v>
      </c>
      <c r="D2904" s="31"/>
      <c r="E2904" s="44" t="s">
        <v>35</v>
      </c>
      <c r="F2904" s="43" t="s">
        <v>34</v>
      </c>
      <c r="G2904" s="84" t="s">
        <v>34</v>
      </c>
      <c r="H2904" s="31"/>
      <c r="I2904" s="31"/>
      <c r="J2904" s="84" t="s">
        <v>190</v>
      </c>
      <c r="K2904" s="31" t="s">
        <v>34</v>
      </c>
      <c r="L2904" s="31" t="s">
        <v>46</v>
      </c>
      <c r="M2904" s="169"/>
      <c r="N2904" s="148" t="s">
        <v>3033</v>
      </c>
      <c r="O2904" s="207" t="s">
        <v>52</v>
      </c>
      <c r="P2904" s="43"/>
      <c r="Q2904" s="31"/>
      <c r="R2904" s="84" t="s">
        <v>218</v>
      </c>
      <c r="S2904" s="31" t="s">
        <v>34</v>
      </c>
      <c r="T2904" s="31"/>
      <c r="U2904" s="169"/>
      <c r="V2904" s="150" t="s">
        <v>3226</v>
      </c>
      <c r="W2904" s="141" t="str" cm="1">
        <f t="array" ref="W2904">IF(SUM(LEN(B2904:V2904))=0,"",IF(OR(OR(ISBLANK(F2904),SUM(LEN(C2904),LEN(D2904))=0),AND(NOT(E2904="Unknown"),ISBLANK(J2904)),AND(NOT(O2904="Unknown"),ISBLANK(R2904))),"Missing Information", INDEX(Table15[Entire Service Line Classification], MATCH(SUMIFS(Table15[Unique ID],Table15[System-Owned Portion],E2904,Table15[If Material Anything Other than "Lead" in Column E,Was Material Ever Previously Lead?],G2904,Table15[Customer-Owned Portion],O2904),Table15[Unique ID],0),0)))</f>
        <v>Non-lead</v>
      </c>
      <c r="X2904"/>
    </row>
    <row r="2905" spans="2:24" ht="30" x14ac:dyDescent="0.25">
      <c r="B2905" s="146"/>
      <c r="C2905" s="31" t="s">
        <v>3142</v>
      </c>
      <c r="D2905" s="31"/>
      <c r="E2905" s="44" t="s">
        <v>35</v>
      </c>
      <c r="F2905" s="43" t="s">
        <v>34</v>
      </c>
      <c r="G2905" s="84" t="s">
        <v>34</v>
      </c>
      <c r="H2905" s="31"/>
      <c r="I2905" s="31"/>
      <c r="J2905" s="84" t="s">
        <v>190</v>
      </c>
      <c r="K2905" s="31" t="s">
        <v>34</v>
      </c>
      <c r="L2905" s="31" t="s">
        <v>46</v>
      </c>
      <c r="M2905" s="169"/>
      <c r="N2905" s="148" t="s">
        <v>3033</v>
      </c>
      <c r="O2905" s="207" t="s">
        <v>52</v>
      </c>
      <c r="P2905" s="43"/>
      <c r="Q2905" s="31"/>
      <c r="R2905" s="84" t="s">
        <v>218</v>
      </c>
      <c r="S2905" s="31" t="s">
        <v>34</v>
      </c>
      <c r="T2905" s="31"/>
      <c r="U2905" s="169"/>
      <c r="V2905" s="150" t="s">
        <v>3226</v>
      </c>
      <c r="W2905" s="141" t="str" cm="1">
        <f t="array" ref="W2905">IF(SUM(LEN(B2905:V2905))=0,"",IF(OR(OR(ISBLANK(F2905),SUM(LEN(C2905),LEN(D2905))=0),AND(NOT(E2905="Unknown"),ISBLANK(J2905)),AND(NOT(O2905="Unknown"),ISBLANK(R2905))),"Missing Information", INDEX(Table15[Entire Service Line Classification], MATCH(SUMIFS(Table15[Unique ID],Table15[System-Owned Portion],E2905,Table15[If Material Anything Other than "Lead" in Column E,Was Material Ever Previously Lead?],G2905,Table15[Customer-Owned Portion],O2905),Table15[Unique ID],0),0)))</f>
        <v>Non-lead</v>
      </c>
      <c r="X2905"/>
    </row>
    <row r="2906" spans="2:24" ht="30" x14ac:dyDescent="0.25">
      <c r="B2906" s="146"/>
      <c r="C2906" s="31" t="s">
        <v>3143</v>
      </c>
      <c r="D2906" s="31"/>
      <c r="E2906" s="44" t="s">
        <v>35</v>
      </c>
      <c r="F2906" s="43" t="s">
        <v>34</v>
      </c>
      <c r="G2906" s="84" t="s">
        <v>34</v>
      </c>
      <c r="H2906" s="31"/>
      <c r="I2906" s="31"/>
      <c r="J2906" s="84" t="s">
        <v>190</v>
      </c>
      <c r="K2906" s="31" t="s">
        <v>34</v>
      </c>
      <c r="L2906" s="31" t="s">
        <v>46</v>
      </c>
      <c r="M2906" s="169"/>
      <c r="N2906" s="148" t="s">
        <v>3033</v>
      </c>
      <c r="O2906" s="207" t="s">
        <v>52</v>
      </c>
      <c r="P2906" s="43"/>
      <c r="Q2906" s="31"/>
      <c r="R2906" s="84" t="s">
        <v>218</v>
      </c>
      <c r="S2906" s="31" t="s">
        <v>34</v>
      </c>
      <c r="T2906" s="31"/>
      <c r="U2906" s="169"/>
      <c r="V2906" s="150" t="s">
        <v>3226</v>
      </c>
      <c r="W2906" s="141" t="str" cm="1">
        <f t="array" ref="W2906">IF(SUM(LEN(B2906:V2906))=0,"",IF(OR(OR(ISBLANK(F2906),SUM(LEN(C2906),LEN(D2906))=0),AND(NOT(E2906="Unknown"),ISBLANK(J2906)),AND(NOT(O2906="Unknown"),ISBLANK(R2906))),"Missing Information", INDEX(Table15[Entire Service Line Classification], MATCH(SUMIFS(Table15[Unique ID],Table15[System-Owned Portion],E2906,Table15[If Material Anything Other than "Lead" in Column E,Was Material Ever Previously Lead?],G2906,Table15[Customer-Owned Portion],O2906),Table15[Unique ID],0),0)))</f>
        <v>Non-lead</v>
      </c>
      <c r="X2906"/>
    </row>
    <row r="2907" spans="2:24" ht="30" x14ac:dyDescent="0.25">
      <c r="B2907" s="146"/>
      <c r="C2907" s="31" t="s">
        <v>3144</v>
      </c>
      <c r="D2907" s="31"/>
      <c r="E2907" s="44" t="s">
        <v>35</v>
      </c>
      <c r="F2907" s="43" t="s">
        <v>34</v>
      </c>
      <c r="G2907" s="84" t="s">
        <v>34</v>
      </c>
      <c r="H2907" s="31"/>
      <c r="I2907" s="31"/>
      <c r="J2907" s="84" t="s">
        <v>190</v>
      </c>
      <c r="K2907" s="31" t="s">
        <v>34</v>
      </c>
      <c r="L2907" s="31" t="s">
        <v>46</v>
      </c>
      <c r="M2907" s="169"/>
      <c r="N2907" s="148" t="s">
        <v>3033</v>
      </c>
      <c r="O2907" s="207" t="s">
        <v>52</v>
      </c>
      <c r="P2907" s="43"/>
      <c r="Q2907" s="31"/>
      <c r="R2907" s="84" t="s">
        <v>218</v>
      </c>
      <c r="S2907" s="31" t="s">
        <v>34</v>
      </c>
      <c r="T2907" s="31"/>
      <c r="U2907" s="169"/>
      <c r="V2907" s="150" t="s">
        <v>3226</v>
      </c>
      <c r="W2907" s="141" t="str" cm="1">
        <f t="array" ref="W2907">IF(SUM(LEN(B2907:V2907))=0,"",IF(OR(OR(ISBLANK(F2907),SUM(LEN(C2907),LEN(D2907))=0),AND(NOT(E2907="Unknown"),ISBLANK(J2907)),AND(NOT(O2907="Unknown"),ISBLANK(R2907))),"Missing Information", INDEX(Table15[Entire Service Line Classification], MATCH(SUMIFS(Table15[Unique ID],Table15[System-Owned Portion],E2907,Table15[If Material Anything Other than "Lead" in Column E,Was Material Ever Previously Lead?],G2907,Table15[Customer-Owned Portion],O2907),Table15[Unique ID],0),0)))</f>
        <v>Non-lead</v>
      </c>
      <c r="X2907"/>
    </row>
    <row r="2908" spans="2:24" ht="30" x14ac:dyDescent="0.25">
      <c r="B2908" s="146"/>
      <c r="C2908" s="31" t="s">
        <v>3145</v>
      </c>
      <c r="D2908" s="31"/>
      <c r="E2908" s="44" t="s">
        <v>35</v>
      </c>
      <c r="F2908" s="43" t="s">
        <v>34</v>
      </c>
      <c r="G2908" s="84" t="s">
        <v>34</v>
      </c>
      <c r="H2908" s="31"/>
      <c r="I2908" s="31"/>
      <c r="J2908" s="84" t="s">
        <v>190</v>
      </c>
      <c r="K2908" s="31" t="s">
        <v>34</v>
      </c>
      <c r="L2908" s="31" t="s">
        <v>46</v>
      </c>
      <c r="M2908" s="169"/>
      <c r="N2908" s="148" t="s">
        <v>3033</v>
      </c>
      <c r="O2908" s="207" t="s">
        <v>52</v>
      </c>
      <c r="P2908" s="43"/>
      <c r="Q2908" s="31"/>
      <c r="R2908" s="84" t="s">
        <v>218</v>
      </c>
      <c r="S2908" s="31" t="s">
        <v>34</v>
      </c>
      <c r="T2908" s="31"/>
      <c r="U2908" s="169"/>
      <c r="V2908" s="150" t="s">
        <v>3226</v>
      </c>
      <c r="W2908" s="141" t="str" cm="1">
        <f t="array" ref="W2908">IF(SUM(LEN(B2908:V2908))=0,"",IF(OR(OR(ISBLANK(F2908),SUM(LEN(C2908),LEN(D2908))=0),AND(NOT(E2908="Unknown"),ISBLANK(J2908)),AND(NOT(O2908="Unknown"),ISBLANK(R2908))),"Missing Information", INDEX(Table15[Entire Service Line Classification], MATCH(SUMIFS(Table15[Unique ID],Table15[System-Owned Portion],E2908,Table15[If Material Anything Other than "Lead" in Column E,Was Material Ever Previously Lead?],G2908,Table15[Customer-Owned Portion],O2908),Table15[Unique ID],0),0)))</f>
        <v>Non-lead</v>
      </c>
      <c r="X2908"/>
    </row>
    <row r="2909" spans="2:24" ht="30" x14ac:dyDescent="0.25">
      <c r="B2909" s="146"/>
      <c r="C2909" s="31" t="s">
        <v>3146</v>
      </c>
      <c r="D2909" s="31"/>
      <c r="E2909" s="44" t="s">
        <v>35</v>
      </c>
      <c r="F2909" s="43" t="s">
        <v>34</v>
      </c>
      <c r="G2909" s="84" t="s">
        <v>34</v>
      </c>
      <c r="H2909" s="31"/>
      <c r="I2909" s="31"/>
      <c r="J2909" s="84" t="s">
        <v>190</v>
      </c>
      <c r="K2909" s="31" t="s">
        <v>34</v>
      </c>
      <c r="L2909" s="31" t="s">
        <v>46</v>
      </c>
      <c r="M2909" s="169"/>
      <c r="N2909" s="148" t="s">
        <v>3033</v>
      </c>
      <c r="O2909" s="207" t="s">
        <v>52</v>
      </c>
      <c r="P2909" s="43"/>
      <c r="Q2909" s="31"/>
      <c r="R2909" s="84" t="s">
        <v>218</v>
      </c>
      <c r="S2909" s="31" t="s">
        <v>34</v>
      </c>
      <c r="T2909" s="31"/>
      <c r="U2909" s="169"/>
      <c r="V2909" s="150" t="s">
        <v>3226</v>
      </c>
      <c r="W2909" s="141" t="str" cm="1">
        <f t="array" ref="W2909">IF(SUM(LEN(B2909:V2909))=0,"",IF(OR(OR(ISBLANK(F2909),SUM(LEN(C2909),LEN(D2909))=0),AND(NOT(E2909="Unknown"),ISBLANK(J2909)),AND(NOT(O2909="Unknown"),ISBLANK(R2909))),"Missing Information", INDEX(Table15[Entire Service Line Classification], MATCH(SUMIFS(Table15[Unique ID],Table15[System-Owned Portion],E2909,Table15[If Material Anything Other than "Lead" in Column E,Was Material Ever Previously Lead?],G2909,Table15[Customer-Owned Portion],O2909),Table15[Unique ID],0),0)))</f>
        <v>Non-lead</v>
      </c>
      <c r="X2909"/>
    </row>
    <row r="2910" spans="2:24" ht="30" x14ac:dyDescent="0.25">
      <c r="B2910" s="146"/>
      <c r="C2910" s="31" t="s">
        <v>3147</v>
      </c>
      <c r="D2910" s="31"/>
      <c r="E2910" s="44" t="s">
        <v>35</v>
      </c>
      <c r="F2910" s="43" t="s">
        <v>34</v>
      </c>
      <c r="G2910" s="84" t="s">
        <v>34</v>
      </c>
      <c r="H2910" s="31"/>
      <c r="I2910" s="31"/>
      <c r="J2910" s="84" t="s">
        <v>190</v>
      </c>
      <c r="K2910" s="31" t="s">
        <v>34</v>
      </c>
      <c r="L2910" s="31" t="s">
        <v>46</v>
      </c>
      <c r="M2910" s="169"/>
      <c r="N2910" s="148" t="s">
        <v>3033</v>
      </c>
      <c r="O2910" s="207" t="s">
        <v>52</v>
      </c>
      <c r="P2910" s="43"/>
      <c r="Q2910" s="31"/>
      <c r="R2910" s="84" t="s">
        <v>218</v>
      </c>
      <c r="S2910" s="31" t="s">
        <v>34</v>
      </c>
      <c r="T2910" s="31"/>
      <c r="U2910" s="169"/>
      <c r="V2910" s="150" t="s">
        <v>3226</v>
      </c>
      <c r="W2910" s="141" t="str" cm="1">
        <f t="array" ref="W2910">IF(SUM(LEN(B2910:V2910))=0,"",IF(OR(OR(ISBLANK(F2910),SUM(LEN(C2910),LEN(D2910))=0),AND(NOT(E2910="Unknown"),ISBLANK(J2910)),AND(NOT(O2910="Unknown"),ISBLANK(R2910))),"Missing Information", INDEX(Table15[Entire Service Line Classification], MATCH(SUMIFS(Table15[Unique ID],Table15[System-Owned Portion],E2910,Table15[If Material Anything Other than "Lead" in Column E,Was Material Ever Previously Lead?],G2910,Table15[Customer-Owned Portion],O2910),Table15[Unique ID],0),0)))</f>
        <v>Non-lead</v>
      </c>
      <c r="X2910"/>
    </row>
    <row r="2911" spans="2:24" ht="30" x14ac:dyDescent="0.25">
      <c r="B2911" s="146"/>
      <c r="C2911" s="31" t="s">
        <v>3148</v>
      </c>
      <c r="D2911" s="31"/>
      <c r="E2911" s="44" t="s">
        <v>35</v>
      </c>
      <c r="F2911" s="43" t="s">
        <v>34</v>
      </c>
      <c r="G2911" s="84" t="s">
        <v>34</v>
      </c>
      <c r="H2911" s="31"/>
      <c r="I2911" s="31"/>
      <c r="J2911" s="84" t="s">
        <v>190</v>
      </c>
      <c r="K2911" s="31" t="s">
        <v>34</v>
      </c>
      <c r="L2911" s="31" t="s">
        <v>46</v>
      </c>
      <c r="M2911" s="169"/>
      <c r="N2911" s="148" t="s">
        <v>3033</v>
      </c>
      <c r="O2911" s="207" t="s">
        <v>52</v>
      </c>
      <c r="P2911" s="43"/>
      <c r="Q2911" s="31"/>
      <c r="R2911" s="84" t="s">
        <v>218</v>
      </c>
      <c r="S2911" s="31" t="s">
        <v>34</v>
      </c>
      <c r="T2911" s="31"/>
      <c r="U2911" s="169"/>
      <c r="V2911" s="150" t="s">
        <v>3226</v>
      </c>
      <c r="W2911" s="141" t="str" cm="1">
        <f t="array" ref="W2911">IF(SUM(LEN(B2911:V2911))=0,"",IF(OR(OR(ISBLANK(F2911),SUM(LEN(C2911),LEN(D2911))=0),AND(NOT(E2911="Unknown"),ISBLANK(J2911)),AND(NOT(O2911="Unknown"),ISBLANK(R2911))),"Missing Information", INDEX(Table15[Entire Service Line Classification], MATCH(SUMIFS(Table15[Unique ID],Table15[System-Owned Portion],E2911,Table15[If Material Anything Other than "Lead" in Column E,Was Material Ever Previously Lead?],G2911,Table15[Customer-Owned Portion],O2911),Table15[Unique ID],0),0)))</f>
        <v>Non-lead</v>
      </c>
      <c r="X2911"/>
    </row>
    <row r="2912" spans="2:24" ht="30" x14ac:dyDescent="0.25">
      <c r="B2912" s="146"/>
      <c r="C2912" s="31" t="s">
        <v>3149</v>
      </c>
      <c r="D2912" s="31"/>
      <c r="E2912" s="44" t="s">
        <v>35</v>
      </c>
      <c r="F2912" s="43" t="s">
        <v>34</v>
      </c>
      <c r="G2912" s="84" t="s">
        <v>34</v>
      </c>
      <c r="H2912" s="31"/>
      <c r="I2912" s="31"/>
      <c r="J2912" s="84" t="s">
        <v>190</v>
      </c>
      <c r="K2912" s="31" t="s">
        <v>34</v>
      </c>
      <c r="L2912" s="31" t="s">
        <v>46</v>
      </c>
      <c r="M2912" s="169"/>
      <c r="N2912" s="148" t="s">
        <v>3033</v>
      </c>
      <c r="O2912" s="207" t="s">
        <v>52</v>
      </c>
      <c r="P2912" s="43"/>
      <c r="Q2912" s="31"/>
      <c r="R2912" s="84" t="s">
        <v>218</v>
      </c>
      <c r="S2912" s="31" t="s">
        <v>34</v>
      </c>
      <c r="T2912" s="31"/>
      <c r="U2912" s="169"/>
      <c r="V2912" s="150" t="s">
        <v>3226</v>
      </c>
      <c r="W2912" s="141" t="str" cm="1">
        <f t="array" ref="W2912">IF(SUM(LEN(B2912:V2912))=0,"",IF(OR(OR(ISBLANK(F2912),SUM(LEN(C2912),LEN(D2912))=0),AND(NOT(E2912="Unknown"),ISBLANK(J2912)),AND(NOT(O2912="Unknown"),ISBLANK(R2912))),"Missing Information", INDEX(Table15[Entire Service Line Classification], MATCH(SUMIFS(Table15[Unique ID],Table15[System-Owned Portion],E2912,Table15[If Material Anything Other than "Lead" in Column E,Was Material Ever Previously Lead?],G2912,Table15[Customer-Owned Portion],O2912),Table15[Unique ID],0),0)))</f>
        <v>Non-lead</v>
      </c>
      <c r="X2912"/>
    </row>
    <row r="2913" spans="2:24" ht="30" x14ac:dyDescent="0.25">
      <c r="B2913" s="146"/>
      <c r="C2913" s="31" t="s">
        <v>3150</v>
      </c>
      <c r="D2913" s="31"/>
      <c r="E2913" s="44" t="s">
        <v>35</v>
      </c>
      <c r="F2913" s="43" t="s">
        <v>34</v>
      </c>
      <c r="G2913" s="84" t="s">
        <v>34</v>
      </c>
      <c r="H2913" s="31"/>
      <c r="I2913" s="31"/>
      <c r="J2913" s="84" t="s">
        <v>190</v>
      </c>
      <c r="K2913" s="31" t="s">
        <v>34</v>
      </c>
      <c r="L2913" s="31" t="s">
        <v>46</v>
      </c>
      <c r="M2913" s="169"/>
      <c r="N2913" s="148" t="s">
        <v>3033</v>
      </c>
      <c r="O2913" s="207" t="s">
        <v>52</v>
      </c>
      <c r="P2913" s="43"/>
      <c r="Q2913" s="31"/>
      <c r="R2913" s="84" t="s">
        <v>218</v>
      </c>
      <c r="S2913" s="31" t="s">
        <v>34</v>
      </c>
      <c r="T2913" s="31"/>
      <c r="U2913" s="169"/>
      <c r="V2913" s="150" t="s">
        <v>3226</v>
      </c>
      <c r="W2913" s="141" t="str" cm="1">
        <f t="array" ref="W2913">IF(SUM(LEN(B2913:V2913))=0,"",IF(OR(OR(ISBLANK(F2913),SUM(LEN(C2913),LEN(D2913))=0),AND(NOT(E2913="Unknown"),ISBLANK(J2913)),AND(NOT(O2913="Unknown"),ISBLANK(R2913))),"Missing Information", INDEX(Table15[Entire Service Line Classification], MATCH(SUMIFS(Table15[Unique ID],Table15[System-Owned Portion],E2913,Table15[If Material Anything Other than "Lead" in Column E,Was Material Ever Previously Lead?],G2913,Table15[Customer-Owned Portion],O2913),Table15[Unique ID],0),0)))</f>
        <v>Non-lead</v>
      </c>
      <c r="X2913"/>
    </row>
    <row r="2914" spans="2:24" ht="30" x14ac:dyDescent="0.25">
      <c r="B2914" s="146"/>
      <c r="C2914" s="31" t="s">
        <v>3151</v>
      </c>
      <c r="D2914" s="31"/>
      <c r="E2914" s="44" t="s">
        <v>35</v>
      </c>
      <c r="F2914" s="43" t="s">
        <v>34</v>
      </c>
      <c r="G2914" s="84" t="s">
        <v>34</v>
      </c>
      <c r="H2914" s="31"/>
      <c r="I2914" s="31"/>
      <c r="J2914" s="84" t="s">
        <v>190</v>
      </c>
      <c r="K2914" s="31" t="s">
        <v>34</v>
      </c>
      <c r="L2914" s="31" t="s">
        <v>46</v>
      </c>
      <c r="M2914" s="169"/>
      <c r="N2914" s="148" t="s">
        <v>3033</v>
      </c>
      <c r="O2914" s="207" t="s">
        <v>52</v>
      </c>
      <c r="P2914" s="43"/>
      <c r="Q2914" s="31"/>
      <c r="R2914" s="84" t="s">
        <v>218</v>
      </c>
      <c r="S2914" s="31" t="s">
        <v>34</v>
      </c>
      <c r="T2914" s="31"/>
      <c r="U2914" s="169"/>
      <c r="V2914" s="150" t="s">
        <v>3226</v>
      </c>
      <c r="W2914" s="141" t="str" cm="1">
        <f t="array" ref="W2914">IF(SUM(LEN(B2914:V2914))=0,"",IF(OR(OR(ISBLANK(F2914),SUM(LEN(C2914),LEN(D2914))=0),AND(NOT(E2914="Unknown"),ISBLANK(J2914)),AND(NOT(O2914="Unknown"),ISBLANK(R2914))),"Missing Information", INDEX(Table15[Entire Service Line Classification], MATCH(SUMIFS(Table15[Unique ID],Table15[System-Owned Portion],E2914,Table15[If Material Anything Other than "Lead" in Column E,Was Material Ever Previously Lead?],G2914,Table15[Customer-Owned Portion],O2914),Table15[Unique ID],0),0)))</f>
        <v>Non-lead</v>
      </c>
      <c r="X2914"/>
    </row>
    <row r="2915" spans="2:24" ht="30" x14ac:dyDescent="0.25">
      <c r="B2915" s="146"/>
      <c r="C2915" s="31" t="s">
        <v>3152</v>
      </c>
      <c r="D2915" s="31"/>
      <c r="E2915" s="44" t="s">
        <v>35</v>
      </c>
      <c r="F2915" s="43" t="s">
        <v>34</v>
      </c>
      <c r="G2915" s="84" t="s">
        <v>34</v>
      </c>
      <c r="H2915" s="31"/>
      <c r="I2915" s="31"/>
      <c r="J2915" s="84" t="s">
        <v>190</v>
      </c>
      <c r="K2915" s="31" t="s">
        <v>34</v>
      </c>
      <c r="L2915" s="31" t="s">
        <v>46</v>
      </c>
      <c r="M2915" s="169"/>
      <c r="N2915" s="148" t="s">
        <v>3033</v>
      </c>
      <c r="O2915" s="207" t="s">
        <v>52</v>
      </c>
      <c r="P2915" s="43"/>
      <c r="Q2915" s="31"/>
      <c r="R2915" s="84" t="s">
        <v>218</v>
      </c>
      <c r="S2915" s="31" t="s">
        <v>34</v>
      </c>
      <c r="T2915" s="31"/>
      <c r="U2915" s="169"/>
      <c r="V2915" s="150" t="s">
        <v>3226</v>
      </c>
      <c r="W2915" s="141" t="str" cm="1">
        <f t="array" ref="W2915">IF(SUM(LEN(B2915:V2915))=0,"",IF(OR(OR(ISBLANK(F2915),SUM(LEN(C2915),LEN(D2915))=0),AND(NOT(E2915="Unknown"),ISBLANK(J2915)),AND(NOT(O2915="Unknown"),ISBLANK(R2915))),"Missing Information", INDEX(Table15[Entire Service Line Classification], MATCH(SUMIFS(Table15[Unique ID],Table15[System-Owned Portion],E2915,Table15[If Material Anything Other than "Lead" in Column E,Was Material Ever Previously Lead?],G2915,Table15[Customer-Owned Portion],O2915),Table15[Unique ID],0),0)))</f>
        <v>Non-lead</v>
      </c>
      <c r="X2915"/>
    </row>
    <row r="2916" spans="2:24" ht="30" x14ac:dyDescent="0.25">
      <c r="B2916" s="146"/>
      <c r="C2916" s="31" t="s">
        <v>3153</v>
      </c>
      <c r="D2916" s="31"/>
      <c r="E2916" s="44" t="s">
        <v>35</v>
      </c>
      <c r="F2916" s="43" t="s">
        <v>34</v>
      </c>
      <c r="G2916" s="84" t="s">
        <v>34</v>
      </c>
      <c r="H2916" s="31"/>
      <c r="I2916" s="31"/>
      <c r="J2916" s="84" t="s">
        <v>190</v>
      </c>
      <c r="K2916" s="31" t="s">
        <v>34</v>
      </c>
      <c r="L2916" s="31" t="s">
        <v>46</v>
      </c>
      <c r="M2916" s="169"/>
      <c r="N2916" s="148" t="s">
        <v>3033</v>
      </c>
      <c r="O2916" s="207" t="s">
        <v>52</v>
      </c>
      <c r="P2916" s="43"/>
      <c r="Q2916" s="31"/>
      <c r="R2916" s="84" t="s">
        <v>218</v>
      </c>
      <c r="S2916" s="31" t="s">
        <v>34</v>
      </c>
      <c r="T2916" s="31"/>
      <c r="U2916" s="169"/>
      <c r="V2916" s="150" t="s">
        <v>3226</v>
      </c>
      <c r="W2916" s="141" t="str" cm="1">
        <f t="array" ref="W2916">IF(SUM(LEN(B2916:V2916))=0,"",IF(OR(OR(ISBLANK(F2916),SUM(LEN(C2916),LEN(D2916))=0),AND(NOT(E2916="Unknown"),ISBLANK(J2916)),AND(NOT(O2916="Unknown"),ISBLANK(R2916))),"Missing Information", INDEX(Table15[Entire Service Line Classification], MATCH(SUMIFS(Table15[Unique ID],Table15[System-Owned Portion],E2916,Table15[If Material Anything Other than "Lead" in Column E,Was Material Ever Previously Lead?],G2916,Table15[Customer-Owned Portion],O2916),Table15[Unique ID],0),0)))</f>
        <v>Non-lead</v>
      </c>
      <c r="X2916"/>
    </row>
    <row r="2917" spans="2:24" ht="30" x14ac:dyDescent="0.25">
      <c r="B2917" s="146"/>
      <c r="C2917" s="31" t="s">
        <v>3154</v>
      </c>
      <c r="D2917" s="31"/>
      <c r="E2917" s="44" t="s">
        <v>35</v>
      </c>
      <c r="F2917" s="43" t="s">
        <v>34</v>
      </c>
      <c r="G2917" s="84" t="s">
        <v>34</v>
      </c>
      <c r="H2917" s="31"/>
      <c r="I2917" s="31"/>
      <c r="J2917" s="84" t="s">
        <v>190</v>
      </c>
      <c r="K2917" s="31" t="s">
        <v>34</v>
      </c>
      <c r="L2917" s="31" t="s">
        <v>46</v>
      </c>
      <c r="M2917" s="169"/>
      <c r="N2917" s="148" t="s">
        <v>3033</v>
      </c>
      <c r="O2917" s="207" t="s">
        <v>52</v>
      </c>
      <c r="P2917" s="43"/>
      <c r="Q2917" s="31"/>
      <c r="R2917" s="84" t="s">
        <v>218</v>
      </c>
      <c r="S2917" s="31" t="s">
        <v>34</v>
      </c>
      <c r="T2917" s="31"/>
      <c r="U2917" s="169"/>
      <c r="V2917" s="150" t="s">
        <v>3226</v>
      </c>
      <c r="W2917" s="141" t="str" cm="1">
        <f t="array" ref="W2917">IF(SUM(LEN(B2917:V2917))=0,"",IF(OR(OR(ISBLANK(F2917),SUM(LEN(C2917),LEN(D2917))=0),AND(NOT(E2917="Unknown"),ISBLANK(J2917)),AND(NOT(O2917="Unknown"),ISBLANK(R2917))),"Missing Information", INDEX(Table15[Entire Service Line Classification], MATCH(SUMIFS(Table15[Unique ID],Table15[System-Owned Portion],E2917,Table15[If Material Anything Other than "Lead" in Column E,Was Material Ever Previously Lead?],G2917,Table15[Customer-Owned Portion],O2917),Table15[Unique ID],0),0)))</f>
        <v>Non-lead</v>
      </c>
      <c r="X2917"/>
    </row>
    <row r="2918" spans="2:24" ht="30" x14ac:dyDescent="0.25">
      <c r="B2918" s="146"/>
      <c r="C2918" s="31" t="s">
        <v>3155</v>
      </c>
      <c r="D2918" s="31"/>
      <c r="E2918" s="44" t="s">
        <v>35</v>
      </c>
      <c r="F2918" s="43" t="s">
        <v>34</v>
      </c>
      <c r="G2918" s="84" t="s">
        <v>34</v>
      </c>
      <c r="H2918" s="31"/>
      <c r="I2918" s="31"/>
      <c r="J2918" s="84" t="s">
        <v>190</v>
      </c>
      <c r="K2918" s="31" t="s">
        <v>34</v>
      </c>
      <c r="L2918" s="31" t="s">
        <v>46</v>
      </c>
      <c r="M2918" s="169"/>
      <c r="N2918" s="148" t="s">
        <v>3033</v>
      </c>
      <c r="O2918" s="207" t="s">
        <v>52</v>
      </c>
      <c r="P2918" s="43"/>
      <c r="Q2918" s="31"/>
      <c r="R2918" s="84" t="s">
        <v>218</v>
      </c>
      <c r="S2918" s="31" t="s">
        <v>34</v>
      </c>
      <c r="T2918" s="31"/>
      <c r="U2918" s="169"/>
      <c r="V2918" s="150" t="s">
        <v>3226</v>
      </c>
      <c r="W2918" s="141" t="str" cm="1">
        <f t="array" ref="W2918">IF(SUM(LEN(B2918:V2918))=0,"",IF(OR(OR(ISBLANK(F2918),SUM(LEN(C2918),LEN(D2918))=0),AND(NOT(E2918="Unknown"),ISBLANK(J2918)),AND(NOT(O2918="Unknown"),ISBLANK(R2918))),"Missing Information", INDEX(Table15[Entire Service Line Classification], MATCH(SUMIFS(Table15[Unique ID],Table15[System-Owned Portion],E2918,Table15[If Material Anything Other than "Lead" in Column E,Was Material Ever Previously Lead?],G2918,Table15[Customer-Owned Portion],O2918),Table15[Unique ID],0),0)))</f>
        <v>Non-lead</v>
      </c>
      <c r="X2918"/>
    </row>
    <row r="2919" spans="2:24" ht="30" x14ac:dyDescent="0.25">
      <c r="B2919" s="146"/>
      <c r="C2919" s="31" t="s">
        <v>3156</v>
      </c>
      <c r="D2919" s="31"/>
      <c r="E2919" s="44" t="s">
        <v>35</v>
      </c>
      <c r="F2919" s="43" t="s">
        <v>34</v>
      </c>
      <c r="G2919" s="84" t="s">
        <v>34</v>
      </c>
      <c r="H2919" s="31"/>
      <c r="I2919" s="31"/>
      <c r="J2919" s="84" t="s">
        <v>190</v>
      </c>
      <c r="K2919" s="31" t="s">
        <v>34</v>
      </c>
      <c r="L2919" s="31" t="s">
        <v>46</v>
      </c>
      <c r="M2919" s="169"/>
      <c r="N2919" s="148" t="s">
        <v>3033</v>
      </c>
      <c r="O2919" s="207" t="s">
        <v>52</v>
      </c>
      <c r="P2919" s="43"/>
      <c r="Q2919" s="31"/>
      <c r="R2919" s="84" t="s">
        <v>218</v>
      </c>
      <c r="S2919" s="31" t="s">
        <v>34</v>
      </c>
      <c r="T2919" s="31"/>
      <c r="U2919" s="169"/>
      <c r="V2919" s="150" t="s">
        <v>3226</v>
      </c>
      <c r="W2919" s="141" t="str" cm="1">
        <f t="array" ref="W2919">IF(SUM(LEN(B2919:V2919))=0,"",IF(OR(OR(ISBLANK(F2919),SUM(LEN(C2919),LEN(D2919))=0),AND(NOT(E2919="Unknown"),ISBLANK(J2919)),AND(NOT(O2919="Unknown"),ISBLANK(R2919))),"Missing Information", INDEX(Table15[Entire Service Line Classification], MATCH(SUMIFS(Table15[Unique ID],Table15[System-Owned Portion],E2919,Table15[If Material Anything Other than "Lead" in Column E,Was Material Ever Previously Lead?],G2919,Table15[Customer-Owned Portion],O2919),Table15[Unique ID],0),0)))</f>
        <v>Non-lead</v>
      </c>
      <c r="X2919"/>
    </row>
    <row r="2920" spans="2:24" ht="30" x14ac:dyDescent="0.25">
      <c r="B2920" s="146"/>
      <c r="C2920" s="31" t="s">
        <v>3157</v>
      </c>
      <c r="D2920" s="31"/>
      <c r="E2920" s="44" t="s">
        <v>35</v>
      </c>
      <c r="F2920" s="43" t="s">
        <v>34</v>
      </c>
      <c r="G2920" s="84" t="s">
        <v>34</v>
      </c>
      <c r="H2920" s="31"/>
      <c r="I2920" s="31"/>
      <c r="J2920" s="84" t="s">
        <v>190</v>
      </c>
      <c r="K2920" s="31" t="s">
        <v>34</v>
      </c>
      <c r="L2920" s="31" t="s">
        <v>46</v>
      </c>
      <c r="M2920" s="169"/>
      <c r="N2920" s="148" t="s">
        <v>3033</v>
      </c>
      <c r="O2920" s="207" t="s">
        <v>52</v>
      </c>
      <c r="P2920" s="43"/>
      <c r="Q2920" s="31"/>
      <c r="R2920" s="84" t="s">
        <v>218</v>
      </c>
      <c r="S2920" s="31" t="s">
        <v>34</v>
      </c>
      <c r="T2920" s="31"/>
      <c r="U2920" s="169"/>
      <c r="V2920" s="150" t="s">
        <v>3226</v>
      </c>
      <c r="W2920" s="141" t="str" cm="1">
        <f t="array" ref="W2920">IF(SUM(LEN(B2920:V2920))=0,"",IF(OR(OR(ISBLANK(F2920),SUM(LEN(C2920),LEN(D2920))=0),AND(NOT(E2920="Unknown"),ISBLANK(J2920)),AND(NOT(O2920="Unknown"),ISBLANK(R2920))),"Missing Information", INDEX(Table15[Entire Service Line Classification], MATCH(SUMIFS(Table15[Unique ID],Table15[System-Owned Portion],E2920,Table15[If Material Anything Other than "Lead" in Column E,Was Material Ever Previously Lead?],G2920,Table15[Customer-Owned Portion],O2920),Table15[Unique ID],0),0)))</f>
        <v>Non-lead</v>
      </c>
      <c r="X2920"/>
    </row>
    <row r="2921" spans="2:24" ht="30" x14ac:dyDescent="0.25">
      <c r="B2921" s="146"/>
      <c r="C2921" s="31" t="s">
        <v>3158</v>
      </c>
      <c r="D2921" s="31"/>
      <c r="E2921" s="44" t="s">
        <v>35</v>
      </c>
      <c r="F2921" s="43" t="s">
        <v>34</v>
      </c>
      <c r="G2921" s="84" t="s">
        <v>34</v>
      </c>
      <c r="H2921" s="31"/>
      <c r="I2921" s="31"/>
      <c r="J2921" s="84" t="s">
        <v>190</v>
      </c>
      <c r="K2921" s="31" t="s">
        <v>34</v>
      </c>
      <c r="L2921" s="31" t="s">
        <v>46</v>
      </c>
      <c r="M2921" s="169"/>
      <c r="N2921" s="148" t="s">
        <v>3033</v>
      </c>
      <c r="O2921" s="207" t="s">
        <v>52</v>
      </c>
      <c r="P2921" s="43"/>
      <c r="Q2921" s="31"/>
      <c r="R2921" s="84" t="s">
        <v>218</v>
      </c>
      <c r="S2921" s="31" t="s">
        <v>34</v>
      </c>
      <c r="T2921" s="31"/>
      <c r="U2921" s="169"/>
      <c r="V2921" s="150" t="s">
        <v>3226</v>
      </c>
      <c r="W2921" s="141" t="str" cm="1">
        <f t="array" ref="W2921">IF(SUM(LEN(B2921:V2921))=0,"",IF(OR(OR(ISBLANK(F2921),SUM(LEN(C2921),LEN(D2921))=0),AND(NOT(E2921="Unknown"),ISBLANK(J2921)),AND(NOT(O2921="Unknown"),ISBLANK(R2921))),"Missing Information", INDEX(Table15[Entire Service Line Classification], MATCH(SUMIFS(Table15[Unique ID],Table15[System-Owned Portion],E2921,Table15[If Material Anything Other than "Lead" in Column E,Was Material Ever Previously Lead?],G2921,Table15[Customer-Owned Portion],O2921),Table15[Unique ID],0),0)))</f>
        <v>Non-lead</v>
      </c>
      <c r="X2921"/>
    </row>
    <row r="2922" spans="2:24" ht="30" x14ac:dyDescent="0.25">
      <c r="B2922" s="146"/>
      <c r="C2922" s="31" t="s">
        <v>3159</v>
      </c>
      <c r="D2922" s="31"/>
      <c r="E2922" s="44" t="s">
        <v>35</v>
      </c>
      <c r="F2922" s="43" t="s">
        <v>34</v>
      </c>
      <c r="G2922" s="84" t="s">
        <v>34</v>
      </c>
      <c r="H2922" s="31"/>
      <c r="I2922" s="31"/>
      <c r="J2922" s="84" t="s">
        <v>190</v>
      </c>
      <c r="K2922" s="31" t="s">
        <v>34</v>
      </c>
      <c r="L2922" s="31" t="s">
        <v>46</v>
      </c>
      <c r="M2922" s="169"/>
      <c r="N2922" s="148" t="s">
        <v>3033</v>
      </c>
      <c r="O2922" s="207" t="s">
        <v>52</v>
      </c>
      <c r="P2922" s="43"/>
      <c r="Q2922" s="31"/>
      <c r="R2922" s="84" t="s">
        <v>218</v>
      </c>
      <c r="S2922" s="31" t="s">
        <v>34</v>
      </c>
      <c r="T2922" s="31"/>
      <c r="U2922" s="169"/>
      <c r="V2922" s="150" t="s">
        <v>3226</v>
      </c>
      <c r="W2922" s="141" t="str" cm="1">
        <f t="array" ref="W2922">IF(SUM(LEN(B2922:V2922))=0,"",IF(OR(OR(ISBLANK(F2922),SUM(LEN(C2922),LEN(D2922))=0),AND(NOT(E2922="Unknown"),ISBLANK(J2922)),AND(NOT(O2922="Unknown"),ISBLANK(R2922))),"Missing Information", INDEX(Table15[Entire Service Line Classification], MATCH(SUMIFS(Table15[Unique ID],Table15[System-Owned Portion],E2922,Table15[If Material Anything Other than "Lead" in Column E,Was Material Ever Previously Lead?],G2922,Table15[Customer-Owned Portion],O2922),Table15[Unique ID],0),0)))</f>
        <v>Non-lead</v>
      </c>
      <c r="X2922"/>
    </row>
    <row r="2923" spans="2:24" ht="30" x14ac:dyDescent="0.25">
      <c r="B2923" s="146"/>
      <c r="C2923" s="31" t="s">
        <v>3160</v>
      </c>
      <c r="D2923" s="31"/>
      <c r="E2923" s="44" t="s">
        <v>35</v>
      </c>
      <c r="F2923" s="43" t="s">
        <v>34</v>
      </c>
      <c r="G2923" s="84" t="s">
        <v>34</v>
      </c>
      <c r="H2923" s="31"/>
      <c r="I2923" s="31"/>
      <c r="J2923" s="84" t="s">
        <v>190</v>
      </c>
      <c r="K2923" s="31" t="s">
        <v>34</v>
      </c>
      <c r="L2923" s="31" t="s">
        <v>46</v>
      </c>
      <c r="M2923" s="169"/>
      <c r="N2923" s="148" t="s">
        <v>3033</v>
      </c>
      <c r="O2923" s="207" t="s">
        <v>52</v>
      </c>
      <c r="P2923" s="43"/>
      <c r="Q2923" s="31"/>
      <c r="R2923" s="84" t="s">
        <v>218</v>
      </c>
      <c r="S2923" s="31" t="s">
        <v>34</v>
      </c>
      <c r="T2923" s="31"/>
      <c r="U2923" s="169"/>
      <c r="V2923" s="150" t="s">
        <v>3226</v>
      </c>
      <c r="W2923" s="141" t="str" cm="1">
        <f t="array" ref="W2923">IF(SUM(LEN(B2923:V2923))=0,"",IF(OR(OR(ISBLANK(F2923),SUM(LEN(C2923),LEN(D2923))=0),AND(NOT(E2923="Unknown"),ISBLANK(J2923)),AND(NOT(O2923="Unknown"),ISBLANK(R2923))),"Missing Information", INDEX(Table15[Entire Service Line Classification], MATCH(SUMIFS(Table15[Unique ID],Table15[System-Owned Portion],E2923,Table15[If Material Anything Other than "Lead" in Column E,Was Material Ever Previously Lead?],G2923,Table15[Customer-Owned Portion],O2923),Table15[Unique ID],0),0)))</f>
        <v>Non-lead</v>
      </c>
      <c r="X2923"/>
    </row>
    <row r="2924" spans="2:24" ht="30" x14ac:dyDescent="0.25">
      <c r="B2924" s="146"/>
      <c r="C2924" s="31" t="s">
        <v>3161</v>
      </c>
      <c r="D2924" s="31"/>
      <c r="E2924" s="44" t="s">
        <v>35</v>
      </c>
      <c r="F2924" s="43" t="s">
        <v>34</v>
      </c>
      <c r="G2924" s="84" t="s">
        <v>34</v>
      </c>
      <c r="H2924" s="31"/>
      <c r="I2924" s="31"/>
      <c r="J2924" s="84" t="s">
        <v>190</v>
      </c>
      <c r="K2924" s="31" t="s">
        <v>34</v>
      </c>
      <c r="L2924" s="31" t="s">
        <v>46</v>
      </c>
      <c r="M2924" s="169"/>
      <c r="N2924" s="148" t="s">
        <v>3033</v>
      </c>
      <c r="O2924" s="207" t="s">
        <v>52</v>
      </c>
      <c r="P2924" s="43"/>
      <c r="Q2924" s="31"/>
      <c r="R2924" s="84" t="s">
        <v>218</v>
      </c>
      <c r="S2924" s="31" t="s">
        <v>34</v>
      </c>
      <c r="T2924" s="31"/>
      <c r="U2924" s="169"/>
      <c r="V2924" s="150" t="s">
        <v>3226</v>
      </c>
      <c r="W2924" s="141" t="str" cm="1">
        <f t="array" ref="W2924">IF(SUM(LEN(B2924:V2924))=0,"",IF(OR(OR(ISBLANK(F2924),SUM(LEN(C2924),LEN(D2924))=0),AND(NOT(E2924="Unknown"),ISBLANK(J2924)),AND(NOT(O2924="Unknown"),ISBLANK(R2924))),"Missing Information", INDEX(Table15[Entire Service Line Classification], MATCH(SUMIFS(Table15[Unique ID],Table15[System-Owned Portion],E2924,Table15[If Material Anything Other than "Lead" in Column E,Was Material Ever Previously Lead?],G2924,Table15[Customer-Owned Portion],O2924),Table15[Unique ID],0),0)))</f>
        <v>Non-lead</v>
      </c>
      <c r="X2924"/>
    </row>
    <row r="2925" spans="2:24" ht="30" x14ac:dyDescent="0.25">
      <c r="B2925" s="146"/>
      <c r="C2925" s="31" t="s">
        <v>3162</v>
      </c>
      <c r="D2925" s="31"/>
      <c r="E2925" s="44" t="s">
        <v>35</v>
      </c>
      <c r="F2925" s="43" t="s">
        <v>34</v>
      </c>
      <c r="G2925" s="84" t="s">
        <v>34</v>
      </c>
      <c r="H2925" s="31"/>
      <c r="I2925" s="31"/>
      <c r="J2925" s="84" t="s">
        <v>190</v>
      </c>
      <c r="K2925" s="31" t="s">
        <v>34</v>
      </c>
      <c r="L2925" s="31" t="s">
        <v>46</v>
      </c>
      <c r="M2925" s="169"/>
      <c r="N2925" s="148" t="s">
        <v>3033</v>
      </c>
      <c r="O2925" s="207" t="s">
        <v>52</v>
      </c>
      <c r="P2925" s="43"/>
      <c r="Q2925" s="31"/>
      <c r="R2925" s="84" t="s">
        <v>218</v>
      </c>
      <c r="S2925" s="31" t="s">
        <v>34</v>
      </c>
      <c r="T2925" s="31"/>
      <c r="U2925" s="169"/>
      <c r="V2925" s="150" t="s">
        <v>3226</v>
      </c>
      <c r="W2925" s="141" t="str" cm="1">
        <f t="array" ref="W2925">IF(SUM(LEN(B2925:V2925))=0,"",IF(OR(OR(ISBLANK(F2925),SUM(LEN(C2925),LEN(D2925))=0),AND(NOT(E2925="Unknown"),ISBLANK(J2925)),AND(NOT(O2925="Unknown"),ISBLANK(R2925))),"Missing Information", INDEX(Table15[Entire Service Line Classification], MATCH(SUMIFS(Table15[Unique ID],Table15[System-Owned Portion],E2925,Table15[If Material Anything Other than "Lead" in Column E,Was Material Ever Previously Lead?],G2925,Table15[Customer-Owned Portion],O2925),Table15[Unique ID],0),0)))</f>
        <v>Non-lead</v>
      </c>
      <c r="X2925"/>
    </row>
    <row r="2926" spans="2:24" ht="30" x14ac:dyDescent="0.25">
      <c r="B2926" s="146"/>
      <c r="C2926" s="31" t="s">
        <v>3163</v>
      </c>
      <c r="D2926" s="31"/>
      <c r="E2926" s="44" t="s">
        <v>35</v>
      </c>
      <c r="F2926" s="43" t="s">
        <v>34</v>
      </c>
      <c r="G2926" s="84" t="s">
        <v>34</v>
      </c>
      <c r="H2926" s="31"/>
      <c r="I2926" s="31"/>
      <c r="J2926" s="84" t="s">
        <v>190</v>
      </c>
      <c r="K2926" s="31" t="s">
        <v>34</v>
      </c>
      <c r="L2926" s="31" t="s">
        <v>46</v>
      </c>
      <c r="M2926" s="169"/>
      <c r="N2926" s="148" t="s">
        <v>3033</v>
      </c>
      <c r="O2926" s="207" t="s">
        <v>52</v>
      </c>
      <c r="P2926" s="43"/>
      <c r="Q2926" s="31"/>
      <c r="R2926" s="84" t="s">
        <v>218</v>
      </c>
      <c r="S2926" s="31" t="s">
        <v>34</v>
      </c>
      <c r="T2926" s="31"/>
      <c r="U2926" s="169"/>
      <c r="V2926" s="150" t="s">
        <v>3226</v>
      </c>
      <c r="W2926" s="141" t="str" cm="1">
        <f t="array" ref="W2926">IF(SUM(LEN(B2926:V2926))=0,"",IF(OR(OR(ISBLANK(F2926),SUM(LEN(C2926),LEN(D2926))=0),AND(NOT(E2926="Unknown"),ISBLANK(J2926)),AND(NOT(O2926="Unknown"),ISBLANK(R2926))),"Missing Information", INDEX(Table15[Entire Service Line Classification], MATCH(SUMIFS(Table15[Unique ID],Table15[System-Owned Portion],E2926,Table15[If Material Anything Other than "Lead" in Column E,Was Material Ever Previously Lead?],G2926,Table15[Customer-Owned Portion],O2926),Table15[Unique ID],0),0)))</f>
        <v>Non-lead</v>
      </c>
      <c r="X2926"/>
    </row>
    <row r="2927" spans="2:24" ht="30" x14ac:dyDescent="0.25">
      <c r="B2927" s="146"/>
      <c r="C2927" s="31" t="s">
        <v>3164</v>
      </c>
      <c r="D2927" s="31"/>
      <c r="E2927" s="44" t="s">
        <v>35</v>
      </c>
      <c r="F2927" s="43" t="s">
        <v>34</v>
      </c>
      <c r="G2927" s="84" t="s">
        <v>34</v>
      </c>
      <c r="H2927" s="31"/>
      <c r="I2927" s="31"/>
      <c r="J2927" s="84" t="s">
        <v>190</v>
      </c>
      <c r="K2927" s="31" t="s">
        <v>34</v>
      </c>
      <c r="L2927" s="31" t="s">
        <v>46</v>
      </c>
      <c r="M2927" s="169"/>
      <c r="N2927" s="148" t="s">
        <v>3033</v>
      </c>
      <c r="O2927" s="207" t="s">
        <v>52</v>
      </c>
      <c r="P2927" s="43"/>
      <c r="Q2927" s="31"/>
      <c r="R2927" s="84" t="s">
        <v>218</v>
      </c>
      <c r="S2927" s="31" t="s">
        <v>34</v>
      </c>
      <c r="T2927" s="31"/>
      <c r="U2927" s="169"/>
      <c r="V2927" s="150" t="s">
        <v>3226</v>
      </c>
      <c r="W2927" s="141" t="str" cm="1">
        <f t="array" ref="W2927">IF(SUM(LEN(B2927:V2927))=0,"",IF(OR(OR(ISBLANK(F2927),SUM(LEN(C2927),LEN(D2927))=0),AND(NOT(E2927="Unknown"),ISBLANK(J2927)),AND(NOT(O2927="Unknown"),ISBLANK(R2927))),"Missing Information", INDEX(Table15[Entire Service Line Classification], MATCH(SUMIFS(Table15[Unique ID],Table15[System-Owned Portion],E2927,Table15[If Material Anything Other than "Lead" in Column E,Was Material Ever Previously Lead?],G2927,Table15[Customer-Owned Portion],O2927),Table15[Unique ID],0),0)))</f>
        <v>Non-lead</v>
      </c>
      <c r="X2927"/>
    </row>
    <row r="2928" spans="2:24" ht="30" x14ac:dyDescent="0.25">
      <c r="B2928" s="146"/>
      <c r="C2928" s="31" t="s">
        <v>3165</v>
      </c>
      <c r="D2928" s="31"/>
      <c r="E2928" s="44" t="s">
        <v>35</v>
      </c>
      <c r="F2928" s="43" t="s">
        <v>34</v>
      </c>
      <c r="G2928" s="84" t="s">
        <v>34</v>
      </c>
      <c r="H2928" s="31"/>
      <c r="I2928" s="31"/>
      <c r="J2928" s="84" t="s">
        <v>190</v>
      </c>
      <c r="K2928" s="31" t="s">
        <v>34</v>
      </c>
      <c r="L2928" s="31" t="s">
        <v>46</v>
      </c>
      <c r="M2928" s="169"/>
      <c r="N2928" s="148" t="s">
        <v>3033</v>
      </c>
      <c r="O2928" s="207" t="s">
        <v>52</v>
      </c>
      <c r="P2928" s="43"/>
      <c r="Q2928" s="31"/>
      <c r="R2928" s="84" t="s">
        <v>218</v>
      </c>
      <c r="S2928" s="31" t="s">
        <v>34</v>
      </c>
      <c r="T2928" s="31"/>
      <c r="U2928" s="169"/>
      <c r="V2928" s="150" t="s">
        <v>3226</v>
      </c>
      <c r="W2928" s="141" t="str" cm="1">
        <f t="array" ref="W2928">IF(SUM(LEN(B2928:V2928))=0,"",IF(OR(OR(ISBLANK(F2928),SUM(LEN(C2928),LEN(D2928))=0),AND(NOT(E2928="Unknown"),ISBLANK(J2928)),AND(NOT(O2928="Unknown"),ISBLANK(R2928))),"Missing Information", INDEX(Table15[Entire Service Line Classification], MATCH(SUMIFS(Table15[Unique ID],Table15[System-Owned Portion],E2928,Table15[If Material Anything Other than "Lead" in Column E,Was Material Ever Previously Lead?],G2928,Table15[Customer-Owned Portion],O2928),Table15[Unique ID],0),0)))</f>
        <v>Non-lead</v>
      </c>
      <c r="X2928"/>
    </row>
    <row r="2929" spans="2:24" ht="30" x14ac:dyDescent="0.25">
      <c r="B2929" s="146"/>
      <c r="C2929" s="31" t="s">
        <v>3166</v>
      </c>
      <c r="D2929" s="31"/>
      <c r="E2929" s="44" t="s">
        <v>35</v>
      </c>
      <c r="F2929" s="43" t="s">
        <v>34</v>
      </c>
      <c r="G2929" s="84" t="s">
        <v>34</v>
      </c>
      <c r="H2929" s="31"/>
      <c r="I2929" s="31"/>
      <c r="J2929" s="84" t="s">
        <v>190</v>
      </c>
      <c r="K2929" s="31" t="s">
        <v>34</v>
      </c>
      <c r="L2929" s="31" t="s">
        <v>46</v>
      </c>
      <c r="M2929" s="169"/>
      <c r="N2929" s="148" t="s">
        <v>3033</v>
      </c>
      <c r="O2929" s="207" t="s">
        <v>52</v>
      </c>
      <c r="P2929" s="43"/>
      <c r="Q2929" s="31"/>
      <c r="R2929" s="84" t="s">
        <v>218</v>
      </c>
      <c r="S2929" s="31" t="s">
        <v>34</v>
      </c>
      <c r="T2929" s="31"/>
      <c r="U2929" s="169"/>
      <c r="V2929" s="150" t="s">
        <v>3226</v>
      </c>
      <c r="W2929" s="141" t="str" cm="1">
        <f t="array" ref="W2929">IF(SUM(LEN(B2929:V2929))=0,"",IF(OR(OR(ISBLANK(F2929),SUM(LEN(C2929),LEN(D2929))=0),AND(NOT(E2929="Unknown"),ISBLANK(J2929)),AND(NOT(O2929="Unknown"),ISBLANK(R2929))),"Missing Information", INDEX(Table15[Entire Service Line Classification], MATCH(SUMIFS(Table15[Unique ID],Table15[System-Owned Portion],E2929,Table15[If Material Anything Other than "Lead" in Column E,Was Material Ever Previously Lead?],G2929,Table15[Customer-Owned Portion],O2929),Table15[Unique ID],0),0)))</f>
        <v>Non-lead</v>
      </c>
      <c r="X2929"/>
    </row>
    <row r="2930" spans="2:24" ht="30" x14ac:dyDescent="0.25">
      <c r="B2930" s="146"/>
      <c r="C2930" s="31" t="s">
        <v>3167</v>
      </c>
      <c r="D2930" s="31"/>
      <c r="E2930" s="44" t="s">
        <v>35</v>
      </c>
      <c r="F2930" s="43" t="s">
        <v>34</v>
      </c>
      <c r="G2930" s="84" t="s">
        <v>34</v>
      </c>
      <c r="H2930" s="31"/>
      <c r="I2930" s="31"/>
      <c r="J2930" s="84" t="s">
        <v>190</v>
      </c>
      <c r="K2930" s="31" t="s">
        <v>34</v>
      </c>
      <c r="L2930" s="31" t="s">
        <v>46</v>
      </c>
      <c r="M2930" s="169"/>
      <c r="N2930" s="148" t="s">
        <v>3033</v>
      </c>
      <c r="O2930" s="207" t="s">
        <v>52</v>
      </c>
      <c r="P2930" s="43"/>
      <c r="Q2930" s="31"/>
      <c r="R2930" s="84" t="s">
        <v>218</v>
      </c>
      <c r="S2930" s="31" t="s">
        <v>34</v>
      </c>
      <c r="T2930" s="31"/>
      <c r="U2930" s="169"/>
      <c r="V2930" s="150" t="s">
        <v>3226</v>
      </c>
      <c r="W2930" s="141" t="str" cm="1">
        <f t="array" ref="W2930">IF(SUM(LEN(B2930:V2930))=0,"",IF(OR(OR(ISBLANK(F2930),SUM(LEN(C2930),LEN(D2930))=0),AND(NOT(E2930="Unknown"),ISBLANK(J2930)),AND(NOT(O2930="Unknown"),ISBLANK(R2930))),"Missing Information", INDEX(Table15[Entire Service Line Classification], MATCH(SUMIFS(Table15[Unique ID],Table15[System-Owned Portion],E2930,Table15[If Material Anything Other than "Lead" in Column E,Was Material Ever Previously Lead?],G2930,Table15[Customer-Owned Portion],O2930),Table15[Unique ID],0),0)))</f>
        <v>Non-lead</v>
      </c>
      <c r="X2930"/>
    </row>
    <row r="2931" spans="2:24" ht="30" x14ac:dyDescent="0.25">
      <c r="B2931" s="146"/>
      <c r="C2931" s="31" t="s">
        <v>3168</v>
      </c>
      <c r="D2931" s="31"/>
      <c r="E2931" s="44" t="s">
        <v>35</v>
      </c>
      <c r="F2931" s="43" t="s">
        <v>34</v>
      </c>
      <c r="G2931" s="84" t="s">
        <v>34</v>
      </c>
      <c r="H2931" s="31"/>
      <c r="I2931" s="31"/>
      <c r="J2931" s="84" t="s">
        <v>190</v>
      </c>
      <c r="K2931" s="31" t="s">
        <v>34</v>
      </c>
      <c r="L2931" s="31" t="s">
        <v>46</v>
      </c>
      <c r="M2931" s="169"/>
      <c r="N2931" s="148" t="s">
        <v>3033</v>
      </c>
      <c r="O2931" s="207" t="s">
        <v>52</v>
      </c>
      <c r="P2931" s="43"/>
      <c r="Q2931" s="31"/>
      <c r="R2931" s="84" t="s">
        <v>218</v>
      </c>
      <c r="S2931" s="31" t="s">
        <v>34</v>
      </c>
      <c r="T2931" s="31"/>
      <c r="U2931" s="169"/>
      <c r="V2931" s="150" t="s">
        <v>3226</v>
      </c>
      <c r="W2931" s="141" t="str" cm="1">
        <f t="array" ref="W2931">IF(SUM(LEN(B2931:V2931))=0,"",IF(OR(OR(ISBLANK(F2931),SUM(LEN(C2931),LEN(D2931))=0),AND(NOT(E2931="Unknown"),ISBLANK(J2931)),AND(NOT(O2931="Unknown"),ISBLANK(R2931))),"Missing Information", INDEX(Table15[Entire Service Line Classification], MATCH(SUMIFS(Table15[Unique ID],Table15[System-Owned Portion],E2931,Table15[If Material Anything Other than "Lead" in Column E,Was Material Ever Previously Lead?],G2931,Table15[Customer-Owned Portion],O2931),Table15[Unique ID],0),0)))</f>
        <v>Non-lead</v>
      </c>
      <c r="X2931"/>
    </row>
    <row r="2932" spans="2:24" ht="30" x14ac:dyDescent="0.25">
      <c r="B2932" s="146"/>
      <c r="C2932" s="31" t="s">
        <v>3169</v>
      </c>
      <c r="D2932" s="31"/>
      <c r="E2932" s="44" t="s">
        <v>35</v>
      </c>
      <c r="F2932" s="43" t="s">
        <v>34</v>
      </c>
      <c r="G2932" s="84" t="s">
        <v>34</v>
      </c>
      <c r="H2932" s="31"/>
      <c r="I2932" s="31"/>
      <c r="J2932" s="84" t="s">
        <v>190</v>
      </c>
      <c r="K2932" s="31" t="s">
        <v>34</v>
      </c>
      <c r="L2932" s="31" t="s">
        <v>46</v>
      </c>
      <c r="M2932" s="169"/>
      <c r="N2932" s="148" t="s">
        <v>3033</v>
      </c>
      <c r="O2932" s="207" t="s">
        <v>52</v>
      </c>
      <c r="P2932" s="43"/>
      <c r="Q2932" s="31"/>
      <c r="R2932" s="84" t="s">
        <v>218</v>
      </c>
      <c r="S2932" s="31" t="s">
        <v>34</v>
      </c>
      <c r="T2932" s="31"/>
      <c r="U2932" s="169"/>
      <c r="V2932" s="150" t="s">
        <v>3226</v>
      </c>
      <c r="W2932" s="141" t="str" cm="1">
        <f t="array" ref="W2932">IF(SUM(LEN(B2932:V2932))=0,"",IF(OR(OR(ISBLANK(F2932),SUM(LEN(C2932),LEN(D2932))=0),AND(NOT(E2932="Unknown"),ISBLANK(J2932)),AND(NOT(O2932="Unknown"),ISBLANK(R2932))),"Missing Information", INDEX(Table15[Entire Service Line Classification], MATCH(SUMIFS(Table15[Unique ID],Table15[System-Owned Portion],E2932,Table15[If Material Anything Other than "Lead" in Column E,Was Material Ever Previously Lead?],G2932,Table15[Customer-Owned Portion],O2932),Table15[Unique ID],0),0)))</f>
        <v>Non-lead</v>
      </c>
      <c r="X2932"/>
    </row>
    <row r="2933" spans="2:24" ht="30" x14ac:dyDescent="0.25">
      <c r="B2933" s="146"/>
      <c r="C2933" s="31" t="s">
        <v>3170</v>
      </c>
      <c r="D2933" s="31"/>
      <c r="E2933" s="44" t="s">
        <v>35</v>
      </c>
      <c r="F2933" s="43" t="s">
        <v>34</v>
      </c>
      <c r="G2933" s="84" t="s">
        <v>34</v>
      </c>
      <c r="H2933" s="31"/>
      <c r="I2933" s="31"/>
      <c r="J2933" s="84" t="s">
        <v>190</v>
      </c>
      <c r="K2933" s="31" t="s">
        <v>34</v>
      </c>
      <c r="L2933" s="31" t="s">
        <v>46</v>
      </c>
      <c r="M2933" s="169"/>
      <c r="N2933" s="148" t="s">
        <v>3033</v>
      </c>
      <c r="O2933" s="207" t="s">
        <v>52</v>
      </c>
      <c r="P2933" s="43"/>
      <c r="Q2933" s="31"/>
      <c r="R2933" s="84" t="s">
        <v>218</v>
      </c>
      <c r="S2933" s="31" t="s">
        <v>34</v>
      </c>
      <c r="T2933" s="31"/>
      <c r="U2933" s="169"/>
      <c r="V2933" s="150" t="s">
        <v>3226</v>
      </c>
      <c r="W2933" s="141" t="str" cm="1">
        <f t="array" ref="W2933">IF(SUM(LEN(B2933:V2933))=0,"",IF(OR(OR(ISBLANK(F2933),SUM(LEN(C2933),LEN(D2933))=0),AND(NOT(E2933="Unknown"),ISBLANK(J2933)),AND(NOT(O2933="Unknown"),ISBLANK(R2933))),"Missing Information", INDEX(Table15[Entire Service Line Classification], MATCH(SUMIFS(Table15[Unique ID],Table15[System-Owned Portion],E2933,Table15[If Material Anything Other than "Lead" in Column E,Was Material Ever Previously Lead?],G2933,Table15[Customer-Owned Portion],O2933),Table15[Unique ID],0),0)))</f>
        <v>Non-lead</v>
      </c>
      <c r="X2933"/>
    </row>
    <row r="2934" spans="2:24" ht="30" x14ac:dyDescent="0.25">
      <c r="B2934" s="146"/>
      <c r="C2934" s="31" t="s">
        <v>3171</v>
      </c>
      <c r="D2934" s="31"/>
      <c r="E2934" s="44" t="s">
        <v>35</v>
      </c>
      <c r="F2934" s="43" t="s">
        <v>34</v>
      </c>
      <c r="G2934" s="84" t="s">
        <v>34</v>
      </c>
      <c r="H2934" s="31"/>
      <c r="I2934" s="31"/>
      <c r="J2934" s="84" t="s">
        <v>190</v>
      </c>
      <c r="K2934" s="31" t="s">
        <v>34</v>
      </c>
      <c r="L2934" s="31" t="s">
        <v>46</v>
      </c>
      <c r="M2934" s="169"/>
      <c r="N2934" s="148" t="s">
        <v>3033</v>
      </c>
      <c r="O2934" s="206" t="s">
        <v>47</v>
      </c>
      <c r="P2934" s="43"/>
      <c r="Q2934" s="31"/>
      <c r="R2934" s="84" t="s">
        <v>218</v>
      </c>
      <c r="S2934" s="31" t="s">
        <v>34</v>
      </c>
      <c r="T2934" s="31"/>
      <c r="U2934" s="169"/>
      <c r="V2934" s="150" t="s">
        <v>3172</v>
      </c>
      <c r="W2934" s="141" t="str" cm="1">
        <f t="array" ref="W2934">IF(SUM(LEN(B2934:V2934))=0,"",IF(OR(OR(ISBLANK(F2934),SUM(LEN(C2934),LEN(D2934))=0),AND(NOT(E2934="Unknown"),ISBLANK(J2934)),AND(NOT(O2934="Unknown"),ISBLANK(R2934))),"Missing Information", INDEX(Table15[Entire Service Line Classification], MATCH(SUMIFS(Table15[Unique ID],Table15[System-Owned Portion],E2934,Table15[If Material Anything Other than "Lead" in Column E,Was Material Ever Previously Lead?],G2934,Table15[Customer-Owned Portion],O2934),Table15[Unique ID],0),0)))</f>
        <v>Lead Status Unknown</v>
      </c>
      <c r="X2934"/>
    </row>
    <row r="2935" spans="2:24" ht="30" x14ac:dyDescent="0.25">
      <c r="B2935" s="146">
        <v>84135361</v>
      </c>
      <c r="C2935" s="31" t="s">
        <v>3173</v>
      </c>
      <c r="D2935" s="31"/>
      <c r="E2935" s="44" t="s">
        <v>35</v>
      </c>
      <c r="F2935" s="43" t="s">
        <v>34</v>
      </c>
      <c r="G2935" s="84" t="s">
        <v>34</v>
      </c>
      <c r="H2935" s="31"/>
      <c r="I2935" s="31"/>
      <c r="J2935" s="84" t="s">
        <v>190</v>
      </c>
      <c r="K2935" s="31" t="s">
        <v>34</v>
      </c>
      <c r="L2935" s="31" t="s">
        <v>46</v>
      </c>
      <c r="M2935" s="169"/>
      <c r="N2935" s="148" t="s">
        <v>3033</v>
      </c>
      <c r="O2935" s="106" t="s">
        <v>35</v>
      </c>
      <c r="P2935" s="43"/>
      <c r="Q2935" s="31"/>
      <c r="R2935" s="84" t="s">
        <v>218</v>
      </c>
      <c r="S2935" s="31" t="s">
        <v>34</v>
      </c>
      <c r="T2935" s="31"/>
      <c r="U2935" s="169"/>
      <c r="V2935" s="150" t="s">
        <v>3041</v>
      </c>
      <c r="W2935" s="141" t="str" cm="1">
        <f t="array" ref="W2935">IF(SUM(LEN(B2935:V2935))=0,"",IF(OR(OR(ISBLANK(F2935),SUM(LEN(C2935),LEN(D2935))=0),AND(NOT(E2935="Unknown"),ISBLANK(J2935)),AND(NOT(O2935="Unknown"),ISBLANK(R2935))),"Missing Information", INDEX(Table15[Entire Service Line Classification], MATCH(SUMIFS(Table15[Unique ID],Table15[System-Owned Portion],E2935,Table15[If Material Anything Other than "Lead" in Column E,Was Material Ever Previously Lead?],G2935,Table15[Customer-Owned Portion],O2935),Table15[Unique ID],0),0)))</f>
        <v>Non-lead</v>
      </c>
      <c r="X2935"/>
    </row>
    <row r="2936" spans="2:24" ht="30" x14ac:dyDescent="0.25">
      <c r="B2936" s="146">
        <v>57530409</v>
      </c>
      <c r="C2936" s="31" t="s">
        <v>3174</v>
      </c>
      <c r="D2936" s="31"/>
      <c r="E2936" s="44" t="s">
        <v>35</v>
      </c>
      <c r="F2936" s="43" t="s">
        <v>34</v>
      </c>
      <c r="G2936" s="84" t="s">
        <v>34</v>
      </c>
      <c r="H2936" s="31"/>
      <c r="I2936" s="31"/>
      <c r="J2936" s="84" t="s">
        <v>190</v>
      </c>
      <c r="K2936" s="31" t="s">
        <v>34</v>
      </c>
      <c r="L2936" s="31" t="s">
        <v>46</v>
      </c>
      <c r="M2936" s="169"/>
      <c r="N2936" s="148" t="s">
        <v>3033</v>
      </c>
      <c r="O2936" s="206" t="s">
        <v>47</v>
      </c>
      <c r="P2936" s="43"/>
      <c r="Q2936" s="31"/>
      <c r="R2936" s="84" t="s">
        <v>218</v>
      </c>
      <c r="S2936" s="31" t="s">
        <v>34</v>
      </c>
      <c r="T2936" s="31"/>
      <c r="U2936" s="169"/>
      <c r="V2936" s="150" t="s">
        <v>3174</v>
      </c>
      <c r="W2936" s="141" t="str" cm="1">
        <f t="array" ref="W2936">IF(SUM(LEN(B2936:V2936))=0,"",IF(OR(OR(ISBLANK(F2936),SUM(LEN(C2936),LEN(D2936))=0),AND(NOT(E2936="Unknown"),ISBLANK(J2936)),AND(NOT(O2936="Unknown"),ISBLANK(R2936))),"Missing Information", INDEX(Table15[Entire Service Line Classification], MATCH(SUMIFS(Table15[Unique ID],Table15[System-Owned Portion],E2936,Table15[If Material Anything Other than "Lead" in Column E,Was Material Ever Previously Lead?],G2936,Table15[Customer-Owned Portion],O2936),Table15[Unique ID],0),0)))</f>
        <v>Lead Status Unknown</v>
      </c>
      <c r="X2936"/>
    </row>
    <row r="2937" spans="2:24" ht="30" x14ac:dyDescent="0.25">
      <c r="B2937" s="146"/>
      <c r="C2937" s="31" t="s">
        <v>3175</v>
      </c>
      <c r="D2937" s="31"/>
      <c r="E2937" s="44" t="s">
        <v>35</v>
      </c>
      <c r="F2937" s="43" t="s">
        <v>34</v>
      </c>
      <c r="G2937" s="84" t="s">
        <v>34</v>
      </c>
      <c r="H2937" s="31"/>
      <c r="I2937" s="31"/>
      <c r="J2937" s="84" t="s">
        <v>190</v>
      </c>
      <c r="K2937" s="31" t="s">
        <v>34</v>
      </c>
      <c r="L2937" s="31" t="s">
        <v>46</v>
      </c>
      <c r="M2937" s="169"/>
      <c r="N2937" s="148" t="s">
        <v>3033</v>
      </c>
      <c r="O2937" s="106" t="s">
        <v>35</v>
      </c>
      <c r="P2937" s="43"/>
      <c r="Q2937" s="31"/>
      <c r="R2937" s="84" t="s">
        <v>218</v>
      </c>
      <c r="S2937" s="31" t="s">
        <v>34</v>
      </c>
      <c r="T2937" s="31"/>
      <c r="U2937" s="169"/>
      <c r="V2937" s="150" t="s">
        <v>3041</v>
      </c>
      <c r="W2937" s="141" t="str" cm="1">
        <f t="array" ref="W2937">IF(SUM(LEN(B2937:V2937))=0,"",IF(OR(OR(ISBLANK(F2937),SUM(LEN(C2937),LEN(D2937))=0),AND(NOT(E2937="Unknown"),ISBLANK(J2937)),AND(NOT(O2937="Unknown"),ISBLANK(R2937))),"Missing Information", INDEX(Table15[Entire Service Line Classification], MATCH(SUMIFS(Table15[Unique ID],Table15[System-Owned Portion],E2937,Table15[If Material Anything Other than "Lead" in Column E,Was Material Ever Previously Lead?],G2937,Table15[Customer-Owned Portion],O2937),Table15[Unique ID],0),0)))</f>
        <v>Non-lead</v>
      </c>
      <c r="X2937"/>
    </row>
    <row r="2938" spans="2:24" ht="30" x14ac:dyDescent="0.25">
      <c r="B2938" s="146"/>
      <c r="C2938" s="31" t="s">
        <v>3177</v>
      </c>
      <c r="D2938" s="31"/>
      <c r="E2938" s="44" t="s">
        <v>35</v>
      </c>
      <c r="F2938" s="43" t="s">
        <v>34</v>
      </c>
      <c r="G2938" s="84" t="s">
        <v>34</v>
      </c>
      <c r="H2938" s="31"/>
      <c r="I2938" s="31"/>
      <c r="J2938" s="84" t="s">
        <v>190</v>
      </c>
      <c r="K2938" s="31" t="s">
        <v>34</v>
      </c>
      <c r="L2938" s="31" t="s">
        <v>46</v>
      </c>
      <c r="M2938" s="169"/>
      <c r="N2938" s="148" t="s">
        <v>3033</v>
      </c>
      <c r="O2938" s="106" t="s">
        <v>35</v>
      </c>
      <c r="P2938" s="43"/>
      <c r="Q2938" s="31"/>
      <c r="R2938" s="84" t="s">
        <v>218</v>
      </c>
      <c r="S2938" s="31" t="s">
        <v>34</v>
      </c>
      <c r="T2938" s="31"/>
      <c r="U2938" s="169"/>
      <c r="V2938" s="150" t="s">
        <v>3041</v>
      </c>
      <c r="W2938" s="141" t="str" cm="1">
        <f t="array" ref="W2938">IF(SUM(LEN(B2938:V2938))=0,"",IF(OR(OR(ISBLANK(F2938),SUM(LEN(C2938),LEN(D2938))=0),AND(NOT(E2938="Unknown"),ISBLANK(J2938)),AND(NOT(O2938="Unknown"),ISBLANK(R2938))),"Missing Information", INDEX(Table15[Entire Service Line Classification], MATCH(SUMIFS(Table15[Unique ID],Table15[System-Owned Portion],E2938,Table15[If Material Anything Other than "Lead" in Column E,Was Material Ever Previously Lead?],G2938,Table15[Customer-Owned Portion],O2938),Table15[Unique ID],0),0)))</f>
        <v>Non-lead</v>
      </c>
      <c r="X2938"/>
    </row>
    <row r="2939" spans="2:24" ht="30" x14ac:dyDescent="0.25">
      <c r="B2939" s="146"/>
      <c r="C2939" s="31" t="s">
        <v>3176</v>
      </c>
      <c r="D2939" s="31"/>
      <c r="E2939" s="44" t="s">
        <v>35</v>
      </c>
      <c r="F2939" s="43" t="s">
        <v>34</v>
      </c>
      <c r="G2939" s="84" t="s">
        <v>34</v>
      </c>
      <c r="H2939" s="31"/>
      <c r="I2939" s="31"/>
      <c r="J2939" s="84" t="s">
        <v>190</v>
      </c>
      <c r="K2939" s="31" t="s">
        <v>34</v>
      </c>
      <c r="L2939" s="31" t="s">
        <v>46</v>
      </c>
      <c r="M2939" s="169"/>
      <c r="N2939" s="148" t="s">
        <v>3033</v>
      </c>
      <c r="O2939" s="206" t="s">
        <v>47</v>
      </c>
      <c r="P2939" s="43"/>
      <c r="Q2939" s="31"/>
      <c r="R2939" s="84" t="s">
        <v>218</v>
      </c>
      <c r="S2939" s="31" t="s">
        <v>34</v>
      </c>
      <c r="T2939" s="31"/>
      <c r="U2939" s="169"/>
      <c r="V2939" s="150" t="s">
        <v>3194</v>
      </c>
      <c r="W2939" s="141" t="str" cm="1">
        <f t="array" ref="W2939">IF(SUM(LEN(B2939:V2939))=0,"",IF(OR(OR(ISBLANK(F2939),SUM(LEN(C2939),LEN(D2939))=0),AND(NOT(E2939="Unknown"),ISBLANK(J2939)),AND(NOT(O2939="Unknown"),ISBLANK(R2939))),"Missing Information", INDEX(Table15[Entire Service Line Classification], MATCH(SUMIFS(Table15[Unique ID],Table15[System-Owned Portion],E2939,Table15[If Material Anything Other than "Lead" in Column E,Was Material Ever Previously Lead?],G2939,Table15[Customer-Owned Portion],O2939),Table15[Unique ID],0),0)))</f>
        <v>Lead Status Unknown</v>
      </c>
      <c r="X2939"/>
    </row>
    <row r="2940" spans="2:24" ht="30" x14ac:dyDescent="0.25">
      <c r="B2940" s="146"/>
      <c r="C2940" s="31" t="s">
        <v>3178</v>
      </c>
      <c r="D2940" s="31"/>
      <c r="E2940" s="44" t="s">
        <v>35</v>
      </c>
      <c r="F2940" s="43" t="s">
        <v>34</v>
      </c>
      <c r="G2940" s="84" t="s">
        <v>34</v>
      </c>
      <c r="H2940" s="31"/>
      <c r="I2940" s="31"/>
      <c r="J2940" s="84" t="s">
        <v>190</v>
      </c>
      <c r="K2940" s="31" t="s">
        <v>34</v>
      </c>
      <c r="L2940" s="31" t="s">
        <v>46</v>
      </c>
      <c r="M2940" s="169"/>
      <c r="N2940" s="148" t="s">
        <v>3033</v>
      </c>
      <c r="O2940" s="106" t="s">
        <v>35</v>
      </c>
      <c r="P2940" s="43"/>
      <c r="Q2940" s="31"/>
      <c r="R2940" s="84" t="s">
        <v>218</v>
      </c>
      <c r="S2940" s="31" t="s">
        <v>34</v>
      </c>
      <c r="T2940" s="31"/>
      <c r="U2940" s="169"/>
      <c r="V2940" s="150" t="s">
        <v>3041</v>
      </c>
      <c r="W2940" s="141" t="str" cm="1">
        <f t="array" ref="W2940">IF(SUM(LEN(B2940:V2940))=0,"",IF(OR(OR(ISBLANK(F2940),SUM(LEN(C2940),LEN(D2940))=0),AND(NOT(E2940="Unknown"),ISBLANK(J2940)),AND(NOT(O2940="Unknown"),ISBLANK(R2940))),"Missing Information", INDEX(Table15[Entire Service Line Classification], MATCH(SUMIFS(Table15[Unique ID],Table15[System-Owned Portion],E2940,Table15[If Material Anything Other than "Lead" in Column E,Was Material Ever Previously Lead?],G2940,Table15[Customer-Owned Portion],O2940),Table15[Unique ID],0),0)))</f>
        <v>Non-lead</v>
      </c>
      <c r="X2940"/>
    </row>
    <row r="2941" spans="2:24" ht="30" x14ac:dyDescent="0.25">
      <c r="B2941" s="146">
        <v>85009486</v>
      </c>
      <c r="C2941" s="31" t="s">
        <v>3179</v>
      </c>
      <c r="D2941" s="31"/>
      <c r="E2941" s="44" t="s">
        <v>35</v>
      </c>
      <c r="F2941" s="43" t="s">
        <v>34</v>
      </c>
      <c r="G2941" s="84" t="s">
        <v>34</v>
      </c>
      <c r="H2941" s="31"/>
      <c r="I2941" s="31"/>
      <c r="J2941" s="84" t="s">
        <v>190</v>
      </c>
      <c r="K2941" s="31" t="s">
        <v>34</v>
      </c>
      <c r="L2941" s="31" t="s">
        <v>46</v>
      </c>
      <c r="M2941" s="169"/>
      <c r="N2941" s="148" t="s">
        <v>3033</v>
      </c>
      <c r="O2941" s="106" t="s">
        <v>35</v>
      </c>
      <c r="P2941" s="43"/>
      <c r="Q2941" s="31"/>
      <c r="R2941" s="84" t="s">
        <v>218</v>
      </c>
      <c r="S2941" s="31" t="s">
        <v>34</v>
      </c>
      <c r="T2941" s="31"/>
      <c r="U2941" s="169"/>
      <c r="V2941" s="150" t="s">
        <v>3041</v>
      </c>
      <c r="W2941" s="141" t="str" cm="1">
        <f t="array" ref="W2941">IF(SUM(LEN(B2941:V2941))=0,"",IF(OR(OR(ISBLANK(F2941),SUM(LEN(C2941),LEN(D2941))=0),AND(NOT(E2941="Unknown"),ISBLANK(J2941)),AND(NOT(O2941="Unknown"),ISBLANK(R2941))),"Missing Information", INDEX(Table15[Entire Service Line Classification], MATCH(SUMIFS(Table15[Unique ID],Table15[System-Owned Portion],E2941,Table15[If Material Anything Other than "Lead" in Column E,Was Material Ever Previously Lead?],G2941,Table15[Customer-Owned Portion],O2941),Table15[Unique ID],0),0)))</f>
        <v>Non-lead</v>
      </c>
      <c r="X2941"/>
    </row>
    <row r="2942" spans="2:24" ht="30" x14ac:dyDescent="0.25">
      <c r="B2942" s="146"/>
      <c r="C2942" s="31" t="s">
        <v>3180</v>
      </c>
      <c r="D2942" s="31"/>
      <c r="E2942" s="44" t="s">
        <v>35</v>
      </c>
      <c r="F2942" s="43" t="s">
        <v>34</v>
      </c>
      <c r="G2942" s="84" t="s">
        <v>34</v>
      </c>
      <c r="H2942" s="31"/>
      <c r="I2942" s="31"/>
      <c r="J2942" s="84" t="s">
        <v>190</v>
      </c>
      <c r="K2942" s="31" t="s">
        <v>34</v>
      </c>
      <c r="L2942" s="31" t="s">
        <v>46</v>
      </c>
      <c r="M2942" s="169"/>
      <c r="N2942" s="148" t="s">
        <v>3033</v>
      </c>
      <c r="O2942" s="106" t="s">
        <v>35</v>
      </c>
      <c r="P2942" s="43"/>
      <c r="Q2942" s="31"/>
      <c r="R2942" s="84" t="s">
        <v>218</v>
      </c>
      <c r="S2942" s="31" t="s">
        <v>34</v>
      </c>
      <c r="T2942" s="31"/>
      <c r="U2942" s="169"/>
      <c r="V2942" s="150" t="s">
        <v>3196</v>
      </c>
      <c r="W2942" s="141" t="str" cm="1">
        <f t="array" ref="W2942">IF(SUM(LEN(B2942:V2942))=0,"",IF(OR(OR(ISBLANK(F2942),SUM(LEN(C2942),LEN(D2942))=0),AND(NOT(E2942="Unknown"),ISBLANK(J2942)),AND(NOT(O2942="Unknown"),ISBLANK(R2942))),"Missing Information", INDEX(Table15[Entire Service Line Classification], MATCH(SUMIFS(Table15[Unique ID],Table15[System-Owned Portion],E2942,Table15[If Material Anything Other than "Lead" in Column E,Was Material Ever Previously Lead?],G2942,Table15[Customer-Owned Portion],O2942),Table15[Unique ID],0),0)))</f>
        <v>Non-lead</v>
      </c>
      <c r="X2942"/>
    </row>
    <row r="2943" spans="2:24" ht="30" x14ac:dyDescent="0.25">
      <c r="B2943" s="146"/>
      <c r="C2943" s="31" t="s">
        <v>3181</v>
      </c>
      <c r="D2943" s="31"/>
      <c r="E2943" s="44" t="s">
        <v>35</v>
      </c>
      <c r="F2943" s="43" t="s">
        <v>34</v>
      </c>
      <c r="G2943" s="84" t="s">
        <v>34</v>
      </c>
      <c r="H2943" s="31"/>
      <c r="I2943" s="31"/>
      <c r="J2943" s="84" t="s">
        <v>190</v>
      </c>
      <c r="K2943" s="31" t="s">
        <v>34</v>
      </c>
      <c r="L2943" s="31" t="s">
        <v>46</v>
      </c>
      <c r="M2943" s="169"/>
      <c r="N2943" s="148" t="s">
        <v>3033</v>
      </c>
      <c r="O2943" s="106" t="s">
        <v>35</v>
      </c>
      <c r="P2943" s="43"/>
      <c r="Q2943" s="31"/>
      <c r="R2943" s="84" t="s">
        <v>218</v>
      </c>
      <c r="S2943" s="31" t="s">
        <v>34</v>
      </c>
      <c r="T2943" s="31"/>
      <c r="U2943" s="169"/>
      <c r="V2943" s="150" t="s">
        <v>3041</v>
      </c>
      <c r="W2943" s="141" t="str" cm="1">
        <f t="array" ref="W2943">IF(SUM(LEN(B2943:V2943))=0,"",IF(OR(OR(ISBLANK(F2943),SUM(LEN(C2943),LEN(D2943))=0),AND(NOT(E2943="Unknown"),ISBLANK(J2943)),AND(NOT(O2943="Unknown"),ISBLANK(R2943))),"Missing Information", INDEX(Table15[Entire Service Line Classification], MATCH(SUMIFS(Table15[Unique ID],Table15[System-Owned Portion],E2943,Table15[If Material Anything Other than "Lead" in Column E,Was Material Ever Previously Lead?],G2943,Table15[Customer-Owned Portion],O2943),Table15[Unique ID],0),0)))</f>
        <v>Non-lead</v>
      </c>
      <c r="X2943"/>
    </row>
    <row r="2944" spans="2:24" ht="30" x14ac:dyDescent="0.25">
      <c r="B2944" s="146"/>
      <c r="C2944" s="31" t="s">
        <v>3182</v>
      </c>
      <c r="D2944" s="31"/>
      <c r="E2944" s="44" t="s">
        <v>35</v>
      </c>
      <c r="F2944" s="43" t="s">
        <v>34</v>
      </c>
      <c r="G2944" s="84" t="s">
        <v>34</v>
      </c>
      <c r="H2944" s="31"/>
      <c r="I2944" s="31"/>
      <c r="J2944" s="84" t="s">
        <v>190</v>
      </c>
      <c r="K2944" s="31" t="s">
        <v>34</v>
      </c>
      <c r="L2944" s="31" t="s">
        <v>46</v>
      </c>
      <c r="M2944" s="169"/>
      <c r="N2944" s="148" t="s">
        <v>3033</v>
      </c>
      <c r="O2944" s="106" t="s">
        <v>35</v>
      </c>
      <c r="P2944" s="43"/>
      <c r="Q2944" s="31"/>
      <c r="R2944" s="84" t="s">
        <v>218</v>
      </c>
      <c r="S2944" s="31" t="s">
        <v>34</v>
      </c>
      <c r="T2944" s="31"/>
      <c r="U2944" s="169"/>
      <c r="V2944" s="150" t="s">
        <v>3041</v>
      </c>
      <c r="W2944" s="141" t="str" cm="1">
        <f t="array" ref="W2944">IF(SUM(LEN(B2944:V2944))=0,"",IF(OR(OR(ISBLANK(F2944),SUM(LEN(C2944),LEN(D2944))=0),AND(NOT(E2944="Unknown"),ISBLANK(J2944)),AND(NOT(O2944="Unknown"),ISBLANK(R2944))),"Missing Information", INDEX(Table15[Entire Service Line Classification], MATCH(SUMIFS(Table15[Unique ID],Table15[System-Owned Portion],E2944,Table15[If Material Anything Other than "Lead" in Column E,Was Material Ever Previously Lead?],G2944,Table15[Customer-Owned Portion],O2944),Table15[Unique ID],0),0)))</f>
        <v>Non-lead</v>
      </c>
      <c r="X2944"/>
    </row>
    <row r="2945" spans="2:24" ht="30" x14ac:dyDescent="0.25">
      <c r="B2945" s="146"/>
      <c r="C2945" s="31" t="s">
        <v>3183</v>
      </c>
      <c r="D2945" s="31"/>
      <c r="E2945" s="44" t="s">
        <v>35</v>
      </c>
      <c r="F2945" s="43" t="s">
        <v>34</v>
      </c>
      <c r="G2945" s="84" t="s">
        <v>34</v>
      </c>
      <c r="H2945" s="31"/>
      <c r="I2945" s="31"/>
      <c r="J2945" s="84" t="s">
        <v>190</v>
      </c>
      <c r="K2945" s="31" t="s">
        <v>34</v>
      </c>
      <c r="L2945" s="31" t="s">
        <v>46</v>
      </c>
      <c r="M2945" s="169"/>
      <c r="N2945" s="148" t="s">
        <v>3033</v>
      </c>
      <c r="O2945" s="206" t="s">
        <v>47</v>
      </c>
      <c r="P2945" s="43"/>
      <c r="Q2945" s="31"/>
      <c r="R2945" s="84" t="s">
        <v>218</v>
      </c>
      <c r="S2945" s="31" t="s">
        <v>34</v>
      </c>
      <c r="T2945" s="31"/>
      <c r="U2945" s="169"/>
      <c r="V2945" s="150" t="s">
        <v>3183</v>
      </c>
      <c r="W2945" s="141" t="str" cm="1">
        <f t="array" ref="W2945">IF(SUM(LEN(B2945:V2945))=0,"",IF(OR(OR(ISBLANK(F2945),SUM(LEN(C2945),LEN(D2945))=0),AND(NOT(E2945="Unknown"),ISBLANK(J2945)),AND(NOT(O2945="Unknown"),ISBLANK(R2945))),"Missing Information", INDEX(Table15[Entire Service Line Classification], MATCH(SUMIFS(Table15[Unique ID],Table15[System-Owned Portion],E2945,Table15[If Material Anything Other than "Lead" in Column E,Was Material Ever Previously Lead?],G2945,Table15[Customer-Owned Portion],O2945),Table15[Unique ID],0),0)))</f>
        <v>Lead Status Unknown</v>
      </c>
      <c r="X2945"/>
    </row>
    <row r="2946" spans="2:24" ht="30" x14ac:dyDescent="0.25">
      <c r="B2946" s="146"/>
      <c r="C2946" s="31" t="s">
        <v>3184</v>
      </c>
      <c r="D2946" s="31"/>
      <c r="E2946" s="44" t="s">
        <v>35</v>
      </c>
      <c r="F2946" s="43" t="s">
        <v>34</v>
      </c>
      <c r="G2946" s="84" t="s">
        <v>34</v>
      </c>
      <c r="H2946" s="31"/>
      <c r="I2946" s="31"/>
      <c r="J2946" s="84" t="s">
        <v>190</v>
      </c>
      <c r="K2946" s="31" t="s">
        <v>34</v>
      </c>
      <c r="L2946" s="31" t="s">
        <v>46</v>
      </c>
      <c r="M2946" s="169"/>
      <c r="N2946" s="148" t="s">
        <v>3033</v>
      </c>
      <c r="O2946" s="206" t="s">
        <v>47</v>
      </c>
      <c r="P2946" s="43"/>
      <c r="Q2946" s="31"/>
      <c r="R2946" s="84" t="s">
        <v>218</v>
      </c>
      <c r="S2946" s="31" t="s">
        <v>34</v>
      </c>
      <c r="T2946" s="31"/>
      <c r="U2946" s="169"/>
      <c r="V2946" s="150" t="s">
        <v>3184</v>
      </c>
      <c r="W2946" s="141" t="str" cm="1">
        <f t="array" ref="W2946">IF(SUM(LEN(B2946:V2946))=0,"",IF(OR(OR(ISBLANK(F2946),SUM(LEN(C2946),LEN(D2946))=0),AND(NOT(E2946="Unknown"),ISBLANK(J2946)),AND(NOT(O2946="Unknown"),ISBLANK(R2946))),"Missing Information", INDEX(Table15[Entire Service Line Classification], MATCH(SUMIFS(Table15[Unique ID],Table15[System-Owned Portion],E2946,Table15[If Material Anything Other than "Lead" in Column E,Was Material Ever Previously Lead?],G2946,Table15[Customer-Owned Portion],O2946),Table15[Unique ID],0),0)))</f>
        <v>Lead Status Unknown</v>
      </c>
      <c r="X2946"/>
    </row>
    <row r="2947" spans="2:24" ht="30" x14ac:dyDescent="0.25">
      <c r="B2947" s="146"/>
      <c r="C2947" s="31" t="s">
        <v>3185</v>
      </c>
      <c r="D2947" s="31"/>
      <c r="E2947" s="44" t="s">
        <v>35</v>
      </c>
      <c r="F2947" s="43" t="s">
        <v>34</v>
      </c>
      <c r="G2947" s="84" t="s">
        <v>34</v>
      </c>
      <c r="H2947" s="31"/>
      <c r="I2947" s="31"/>
      <c r="J2947" s="84" t="s">
        <v>190</v>
      </c>
      <c r="K2947" s="31" t="s">
        <v>34</v>
      </c>
      <c r="L2947" s="31" t="s">
        <v>46</v>
      </c>
      <c r="M2947" s="169"/>
      <c r="N2947" s="148" t="s">
        <v>3033</v>
      </c>
      <c r="O2947" s="206" t="s">
        <v>47</v>
      </c>
      <c r="P2947" s="43"/>
      <c r="Q2947" s="31"/>
      <c r="R2947" s="84" t="s">
        <v>218</v>
      </c>
      <c r="S2947" s="31" t="s">
        <v>34</v>
      </c>
      <c r="T2947" s="31"/>
      <c r="U2947" s="169"/>
      <c r="V2947" s="150" t="s">
        <v>3186</v>
      </c>
      <c r="W2947" s="141" t="str" cm="1">
        <f t="array" ref="W2947">IF(SUM(LEN(B2947:V2947))=0,"",IF(OR(OR(ISBLANK(F2947),SUM(LEN(C2947),LEN(D2947))=0),AND(NOT(E2947="Unknown"),ISBLANK(J2947)),AND(NOT(O2947="Unknown"),ISBLANK(R2947))),"Missing Information", INDEX(Table15[Entire Service Line Classification], MATCH(SUMIFS(Table15[Unique ID],Table15[System-Owned Portion],E2947,Table15[If Material Anything Other than "Lead" in Column E,Was Material Ever Previously Lead?],G2947,Table15[Customer-Owned Portion],O2947),Table15[Unique ID],0),0)))</f>
        <v>Lead Status Unknown</v>
      </c>
      <c r="X2947"/>
    </row>
    <row r="2948" spans="2:24" ht="30" x14ac:dyDescent="0.25">
      <c r="B2948" s="146"/>
      <c r="C2948" s="31" t="s">
        <v>3187</v>
      </c>
      <c r="D2948" s="31"/>
      <c r="E2948" s="44" t="s">
        <v>35</v>
      </c>
      <c r="F2948" s="43" t="s">
        <v>34</v>
      </c>
      <c r="G2948" s="84" t="s">
        <v>34</v>
      </c>
      <c r="H2948" s="31"/>
      <c r="I2948" s="31"/>
      <c r="J2948" s="84" t="s">
        <v>190</v>
      </c>
      <c r="K2948" s="31" t="s">
        <v>34</v>
      </c>
      <c r="L2948" s="31" t="s">
        <v>46</v>
      </c>
      <c r="M2948" s="169"/>
      <c r="N2948" s="148" t="s">
        <v>3033</v>
      </c>
      <c r="O2948" s="106" t="s">
        <v>35</v>
      </c>
      <c r="P2948" s="43"/>
      <c r="Q2948" s="31"/>
      <c r="R2948" s="84" t="s">
        <v>218</v>
      </c>
      <c r="S2948" s="31" t="s">
        <v>34</v>
      </c>
      <c r="T2948" s="31"/>
      <c r="U2948" s="169"/>
      <c r="V2948" s="150" t="s">
        <v>3041</v>
      </c>
      <c r="W2948" s="141" t="str" cm="1">
        <f t="array" ref="W2948">IF(SUM(LEN(B2948:V2948))=0,"",IF(OR(OR(ISBLANK(F2948),SUM(LEN(C2948),LEN(D2948))=0),AND(NOT(E2948="Unknown"),ISBLANK(J2948)),AND(NOT(O2948="Unknown"),ISBLANK(R2948))),"Missing Information", INDEX(Table15[Entire Service Line Classification], MATCH(SUMIFS(Table15[Unique ID],Table15[System-Owned Portion],E2948,Table15[If Material Anything Other than "Lead" in Column E,Was Material Ever Previously Lead?],G2948,Table15[Customer-Owned Portion],O2948),Table15[Unique ID],0),0)))</f>
        <v>Non-lead</v>
      </c>
      <c r="X2948"/>
    </row>
    <row r="2949" spans="2:24" ht="30" x14ac:dyDescent="0.25">
      <c r="B2949" s="146"/>
      <c r="C2949" s="31" t="s">
        <v>3188</v>
      </c>
      <c r="D2949" s="31"/>
      <c r="E2949" s="44" t="s">
        <v>35</v>
      </c>
      <c r="F2949" s="43" t="s">
        <v>34</v>
      </c>
      <c r="G2949" s="84" t="s">
        <v>34</v>
      </c>
      <c r="H2949" s="31"/>
      <c r="I2949" s="31"/>
      <c r="J2949" s="84" t="s">
        <v>190</v>
      </c>
      <c r="K2949" s="31" t="s">
        <v>34</v>
      </c>
      <c r="L2949" s="31" t="s">
        <v>46</v>
      </c>
      <c r="M2949" s="169"/>
      <c r="N2949" s="148" t="s">
        <v>3033</v>
      </c>
      <c r="O2949" s="206" t="s">
        <v>47</v>
      </c>
      <c r="P2949" s="43"/>
      <c r="Q2949" s="31"/>
      <c r="R2949" s="84" t="s">
        <v>218</v>
      </c>
      <c r="S2949" s="31" t="s">
        <v>34</v>
      </c>
      <c r="T2949" s="31"/>
      <c r="U2949" s="169"/>
      <c r="V2949" s="150" t="s">
        <v>3188</v>
      </c>
      <c r="W2949" s="141" t="str" cm="1">
        <f t="array" ref="W2949">IF(SUM(LEN(B2949:V2949))=0,"",IF(OR(OR(ISBLANK(F2949),SUM(LEN(C2949),LEN(D2949))=0),AND(NOT(E2949="Unknown"),ISBLANK(J2949)),AND(NOT(O2949="Unknown"),ISBLANK(R2949))),"Missing Information", INDEX(Table15[Entire Service Line Classification], MATCH(SUMIFS(Table15[Unique ID],Table15[System-Owned Portion],E2949,Table15[If Material Anything Other than "Lead" in Column E,Was Material Ever Previously Lead?],G2949,Table15[Customer-Owned Portion],O2949),Table15[Unique ID],0),0)))</f>
        <v>Lead Status Unknown</v>
      </c>
      <c r="X2949"/>
    </row>
    <row r="2950" spans="2:24" ht="30" x14ac:dyDescent="0.25">
      <c r="B2950" s="146"/>
      <c r="C2950" s="31" t="s">
        <v>3189</v>
      </c>
      <c r="D2950" s="31"/>
      <c r="E2950" s="44" t="s">
        <v>35</v>
      </c>
      <c r="F2950" s="43" t="s">
        <v>34</v>
      </c>
      <c r="G2950" s="84" t="s">
        <v>34</v>
      </c>
      <c r="H2950" s="31"/>
      <c r="I2950" s="31"/>
      <c r="J2950" s="84" t="s">
        <v>190</v>
      </c>
      <c r="K2950" s="31" t="s">
        <v>34</v>
      </c>
      <c r="L2950" s="31" t="s">
        <v>46</v>
      </c>
      <c r="M2950" s="169"/>
      <c r="N2950" s="148" t="s">
        <v>3033</v>
      </c>
      <c r="O2950" s="206" t="s">
        <v>47</v>
      </c>
      <c r="P2950" s="43"/>
      <c r="Q2950" s="31"/>
      <c r="R2950" s="84" t="s">
        <v>218</v>
      </c>
      <c r="S2950" s="31" t="s">
        <v>34</v>
      </c>
      <c r="T2950" s="31"/>
      <c r="U2950" s="169"/>
      <c r="V2950" s="150" t="s">
        <v>3195</v>
      </c>
      <c r="W2950" s="141" t="str" cm="1">
        <f t="array" ref="W2950">IF(SUM(LEN(B2950:V2950))=0,"",IF(OR(OR(ISBLANK(F2950),SUM(LEN(C2950),LEN(D2950))=0),AND(NOT(E2950="Unknown"),ISBLANK(J2950)),AND(NOT(O2950="Unknown"),ISBLANK(R2950))),"Missing Information", INDEX(Table15[Entire Service Line Classification], MATCH(SUMIFS(Table15[Unique ID],Table15[System-Owned Portion],E2950,Table15[If Material Anything Other than "Lead" in Column E,Was Material Ever Previously Lead?],G2950,Table15[Customer-Owned Portion],O2950),Table15[Unique ID],0),0)))</f>
        <v>Lead Status Unknown</v>
      </c>
      <c r="X2950"/>
    </row>
    <row r="2951" spans="2:24" ht="30" x14ac:dyDescent="0.25">
      <c r="B2951" s="146"/>
      <c r="C2951" s="31" t="s">
        <v>3190</v>
      </c>
      <c r="D2951" s="31"/>
      <c r="E2951" s="44" t="s">
        <v>35</v>
      </c>
      <c r="F2951" s="43" t="s">
        <v>34</v>
      </c>
      <c r="G2951" s="84" t="s">
        <v>34</v>
      </c>
      <c r="H2951" s="31"/>
      <c r="I2951" s="31"/>
      <c r="J2951" s="84" t="s">
        <v>190</v>
      </c>
      <c r="K2951" s="31" t="s">
        <v>34</v>
      </c>
      <c r="L2951" s="31" t="s">
        <v>46</v>
      </c>
      <c r="M2951" s="169"/>
      <c r="N2951" s="148" t="s">
        <v>3033</v>
      </c>
      <c r="O2951" s="106" t="s">
        <v>35</v>
      </c>
      <c r="P2951" s="43"/>
      <c r="Q2951" s="31"/>
      <c r="R2951" s="84" t="s">
        <v>218</v>
      </c>
      <c r="S2951" s="31" t="s">
        <v>34</v>
      </c>
      <c r="T2951" s="31"/>
      <c r="U2951" s="169"/>
      <c r="V2951" s="150" t="s">
        <v>3041</v>
      </c>
      <c r="W2951" s="141" t="str" cm="1">
        <f t="array" ref="W2951">IF(SUM(LEN(B2951:V2951))=0,"",IF(OR(OR(ISBLANK(F2951),SUM(LEN(C2951),LEN(D2951))=0),AND(NOT(E2951="Unknown"),ISBLANK(J2951)),AND(NOT(O2951="Unknown"),ISBLANK(R2951))),"Missing Information", INDEX(Table15[Entire Service Line Classification], MATCH(SUMIFS(Table15[Unique ID],Table15[System-Owned Portion],E2951,Table15[If Material Anything Other than "Lead" in Column E,Was Material Ever Previously Lead?],G2951,Table15[Customer-Owned Portion],O2951),Table15[Unique ID],0),0)))</f>
        <v>Non-lead</v>
      </c>
      <c r="X2951"/>
    </row>
    <row r="2952" spans="2:24" ht="30" x14ac:dyDescent="0.25">
      <c r="B2952" s="146"/>
      <c r="C2952" s="31" t="s">
        <v>3191</v>
      </c>
      <c r="D2952" s="31"/>
      <c r="E2952" s="44" t="s">
        <v>35</v>
      </c>
      <c r="F2952" s="43" t="s">
        <v>34</v>
      </c>
      <c r="G2952" s="84" t="s">
        <v>34</v>
      </c>
      <c r="H2952" s="31"/>
      <c r="I2952" s="31"/>
      <c r="J2952" s="84" t="s">
        <v>190</v>
      </c>
      <c r="K2952" s="31" t="s">
        <v>34</v>
      </c>
      <c r="L2952" s="31" t="s">
        <v>46</v>
      </c>
      <c r="M2952" s="169"/>
      <c r="N2952" s="148" t="s">
        <v>3033</v>
      </c>
      <c r="O2952" s="106" t="s">
        <v>35</v>
      </c>
      <c r="P2952" s="43"/>
      <c r="Q2952" s="31"/>
      <c r="R2952" s="84" t="s">
        <v>218</v>
      </c>
      <c r="S2952" s="31" t="s">
        <v>34</v>
      </c>
      <c r="T2952" s="31"/>
      <c r="U2952" s="169"/>
      <c r="V2952" s="150" t="s">
        <v>3041</v>
      </c>
      <c r="W2952" s="141" t="str" cm="1">
        <f t="array" ref="W2952">IF(SUM(LEN(B2952:V2952))=0,"",IF(OR(OR(ISBLANK(F2952),SUM(LEN(C2952),LEN(D2952))=0),AND(NOT(E2952="Unknown"),ISBLANK(J2952)),AND(NOT(O2952="Unknown"),ISBLANK(R2952))),"Missing Information", INDEX(Table15[Entire Service Line Classification], MATCH(SUMIFS(Table15[Unique ID],Table15[System-Owned Portion],E2952,Table15[If Material Anything Other than "Lead" in Column E,Was Material Ever Previously Lead?],G2952,Table15[Customer-Owned Portion],O2952),Table15[Unique ID],0),0)))</f>
        <v>Non-lead</v>
      </c>
      <c r="X2952"/>
    </row>
    <row r="2953" spans="2:24" ht="30" x14ac:dyDescent="0.25">
      <c r="B2953" s="146"/>
      <c r="C2953" s="31" t="s">
        <v>3192</v>
      </c>
      <c r="D2953" s="31"/>
      <c r="E2953" s="44" t="s">
        <v>35</v>
      </c>
      <c r="F2953" s="43" t="s">
        <v>34</v>
      </c>
      <c r="G2953" s="84" t="s">
        <v>34</v>
      </c>
      <c r="H2953" s="31"/>
      <c r="I2953" s="31"/>
      <c r="J2953" s="84" t="s">
        <v>190</v>
      </c>
      <c r="K2953" s="31" t="s">
        <v>34</v>
      </c>
      <c r="L2953" s="31" t="s">
        <v>46</v>
      </c>
      <c r="M2953" s="169"/>
      <c r="N2953" s="148" t="s">
        <v>3033</v>
      </c>
      <c r="O2953" s="106" t="s">
        <v>35</v>
      </c>
      <c r="P2953" s="43"/>
      <c r="Q2953" s="31"/>
      <c r="R2953" s="84" t="s">
        <v>218</v>
      </c>
      <c r="S2953" s="31" t="s">
        <v>34</v>
      </c>
      <c r="T2953" s="31"/>
      <c r="U2953" s="169"/>
      <c r="V2953" s="150" t="s">
        <v>3041</v>
      </c>
      <c r="W2953" s="141" t="str" cm="1">
        <f t="array" ref="W2953">IF(SUM(LEN(B2953:V2953))=0,"",IF(OR(OR(ISBLANK(F2953),SUM(LEN(C2953),LEN(D2953))=0),AND(NOT(E2953="Unknown"),ISBLANK(J2953)),AND(NOT(O2953="Unknown"),ISBLANK(R2953))),"Missing Information", INDEX(Table15[Entire Service Line Classification], MATCH(SUMIFS(Table15[Unique ID],Table15[System-Owned Portion],E2953,Table15[If Material Anything Other than "Lead" in Column E,Was Material Ever Previously Lead?],G2953,Table15[Customer-Owned Portion],O2953),Table15[Unique ID],0),0)))</f>
        <v>Non-lead</v>
      </c>
      <c r="X2953"/>
    </row>
    <row r="2954" spans="2:24" ht="30" x14ac:dyDescent="0.25">
      <c r="B2954" s="146"/>
      <c r="C2954" s="31" t="s">
        <v>3193</v>
      </c>
      <c r="D2954" s="31"/>
      <c r="E2954" s="44" t="s">
        <v>35</v>
      </c>
      <c r="F2954" s="43" t="s">
        <v>34</v>
      </c>
      <c r="G2954" s="84" t="s">
        <v>34</v>
      </c>
      <c r="H2954" s="31"/>
      <c r="I2954" s="31"/>
      <c r="J2954" s="84" t="s">
        <v>190</v>
      </c>
      <c r="K2954" s="31" t="s">
        <v>34</v>
      </c>
      <c r="L2954" s="31" t="s">
        <v>46</v>
      </c>
      <c r="M2954" s="169"/>
      <c r="N2954" s="148" t="s">
        <v>3033</v>
      </c>
      <c r="O2954" s="206" t="s">
        <v>47</v>
      </c>
      <c r="P2954" s="43"/>
      <c r="Q2954" s="31"/>
      <c r="R2954" s="84" t="s">
        <v>218</v>
      </c>
      <c r="S2954" s="31" t="s">
        <v>34</v>
      </c>
      <c r="T2954" s="31"/>
      <c r="U2954" s="169"/>
      <c r="V2954" s="150" t="s">
        <v>3186</v>
      </c>
      <c r="W2954" s="141" t="str" cm="1">
        <f t="array" ref="W2954">IF(SUM(LEN(B2954:V2954))=0,"",IF(OR(OR(ISBLANK(F2954),SUM(LEN(C2954),LEN(D2954))=0),AND(NOT(E2954="Unknown"),ISBLANK(J2954)),AND(NOT(O2954="Unknown"),ISBLANK(R2954))),"Missing Information", INDEX(Table15[Entire Service Line Classification], MATCH(SUMIFS(Table15[Unique ID],Table15[System-Owned Portion],E2954,Table15[If Material Anything Other than "Lead" in Column E,Was Material Ever Previously Lead?],G2954,Table15[Customer-Owned Portion],O2954),Table15[Unique ID],0),0)))</f>
        <v>Lead Status Unknown</v>
      </c>
      <c r="X2954"/>
    </row>
    <row r="2955" spans="2:24" ht="30" x14ac:dyDescent="0.25">
      <c r="B2955" s="146"/>
      <c r="C2955" s="31" t="s">
        <v>3197</v>
      </c>
      <c r="D2955" s="31"/>
      <c r="E2955" s="44" t="s">
        <v>35</v>
      </c>
      <c r="F2955" s="43" t="s">
        <v>34</v>
      </c>
      <c r="G2955" s="84" t="s">
        <v>34</v>
      </c>
      <c r="H2955" s="31"/>
      <c r="I2955" s="31"/>
      <c r="J2955" s="84" t="s">
        <v>190</v>
      </c>
      <c r="K2955" s="31" t="s">
        <v>34</v>
      </c>
      <c r="L2955" s="31" t="s">
        <v>46</v>
      </c>
      <c r="M2955" s="169"/>
      <c r="N2955" s="148" t="s">
        <v>3033</v>
      </c>
      <c r="O2955" s="106" t="s">
        <v>35</v>
      </c>
      <c r="P2955" s="43"/>
      <c r="Q2955" s="31"/>
      <c r="R2955" s="84" t="s">
        <v>218</v>
      </c>
      <c r="S2955" s="31" t="s">
        <v>34</v>
      </c>
      <c r="T2955" s="31"/>
      <c r="U2955" s="169"/>
      <c r="V2955" s="150" t="s">
        <v>3041</v>
      </c>
      <c r="W2955" s="141" t="str" cm="1">
        <f t="array" ref="W2955">IF(SUM(LEN(B2955:V2955))=0,"",IF(OR(OR(ISBLANK(F2955),SUM(LEN(C2955),LEN(D2955))=0),AND(NOT(E2955="Unknown"),ISBLANK(J2955)),AND(NOT(O2955="Unknown"),ISBLANK(R2955))),"Missing Information", INDEX(Table15[Entire Service Line Classification], MATCH(SUMIFS(Table15[Unique ID],Table15[System-Owned Portion],E2955,Table15[If Material Anything Other than "Lead" in Column E,Was Material Ever Previously Lead?],G2955,Table15[Customer-Owned Portion],O2955),Table15[Unique ID],0),0)))</f>
        <v>Non-lead</v>
      </c>
      <c r="X2955"/>
    </row>
    <row r="2956" spans="2:24" ht="30" x14ac:dyDescent="0.25">
      <c r="B2956" s="146"/>
      <c r="C2956" s="31" t="s">
        <v>3198</v>
      </c>
      <c r="D2956" s="31"/>
      <c r="E2956" s="44" t="s">
        <v>35</v>
      </c>
      <c r="F2956" s="43" t="s">
        <v>34</v>
      </c>
      <c r="G2956" s="84" t="s">
        <v>34</v>
      </c>
      <c r="H2956" s="31"/>
      <c r="I2956" s="31"/>
      <c r="J2956" s="84" t="s">
        <v>190</v>
      </c>
      <c r="K2956" s="31" t="s">
        <v>34</v>
      </c>
      <c r="L2956" s="31" t="s">
        <v>46</v>
      </c>
      <c r="M2956" s="169"/>
      <c r="N2956" s="148" t="s">
        <v>3033</v>
      </c>
      <c r="O2956" s="206" t="s">
        <v>47</v>
      </c>
      <c r="P2956" s="43"/>
      <c r="Q2956" s="31"/>
      <c r="R2956" s="84" t="s">
        <v>218</v>
      </c>
      <c r="S2956" s="31" t="s">
        <v>34</v>
      </c>
      <c r="T2956" s="31"/>
      <c r="U2956" s="169"/>
      <c r="V2956" s="150" t="s">
        <v>3199</v>
      </c>
      <c r="W2956" s="141" t="str" cm="1">
        <f t="array" ref="W2956">IF(SUM(LEN(B2956:V2956))=0,"",IF(OR(OR(ISBLANK(F2956),SUM(LEN(C2956),LEN(D2956))=0),AND(NOT(E2956="Unknown"),ISBLANK(J2956)),AND(NOT(O2956="Unknown"),ISBLANK(R2956))),"Missing Information", INDEX(Table15[Entire Service Line Classification], MATCH(SUMIFS(Table15[Unique ID],Table15[System-Owned Portion],E2956,Table15[If Material Anything Other than "Lead" in Column E,Was Material Ever Previously Lead?],G2956,Table15[Customer-Owned Portion],O2956),Table15[Unique ID],0),0)))</f>
        <v>Lead Status Unknown</v>
      </c>
      <c r="X2956"/>
    </row>
    <row r="2957" spans="2:24" ht="30" x14ac:dyDescent="0.25">
      <c r="B2957" s="146"/>
      <c r="C2957" s="31" t="s">
        <v>3200</v>
      </c>
      <c r="D2957" s="31"/>
      <c r="E2957" s="44" t="s">
        <v>35</v>
      </c>
      <c r="F2957" s="43" t="s">
        <v>34</v>
      </c>
      <c r="G2957" s="84" t="s">
        <v>34</v>
      </c>
      <c r="H2957" s="31"/>
      <c r="I2957" s="31"/>
      <c r="J2957" s="84" t="s">
        <v>190</v>
      </c>
      <c r="K2957" s="31" t="s">
        <v>34</v>
      </c>
      <c r="L2957" s="31" t="s">
        <v>46</v>
      </c>
      <c r="M2957" s="169"/>
      <c r="N2957" s="148" t="s">
        <v>3033</v>
      </c>
      <c r="O2957" s="206" t="s">
        <v>47</v>
      </c>
      <c r="P2957" s="43"/>
      <c r="Q2957" s="31"/>
      <c r="R2957" s="84" t="s">
        <v>218</v>
      </c>
      <c r="S2957" s="31" t="s">
        <v>34</v>
      </c>
      <c r="T2957" s="31"/>
      <c r="U2957" s="169"/>
      <c r="V2957" s="150" t="s">
        <v>3202</v>
      </c>
      <c r="W2957" s="141" t="str" cm="1">
        <f t="array" ref="W2957">IF(SUM(LEN(B2957:V2957))=0,"",IF(OR(OR(ISBLANK(F2957),SUM(LEN(C2957),LEN(D2957))=0),AND(NOT(E2957="Unknown"),ISBLANK(J2957)),AND(NOT(O2957="Unknown"),ISBLANK(R2957))),"Missing Information", INDEX(Table15[Entire Service Line Classification], MATCH(SUMIFS(Table15[Unique ID],Table15[System-Owned Portion],E2957,Table15[If Material Anything Other than "Lead" in Column E,Was Material Ever Previously Lead?],G2957,Table15[Customer-Owned Portion],O2957),Table15[Unique ID],0),0)))</f>
        <v>Lead Status Unknown</v>
      </c>
      <c r="X2957"/>
    </row>
    <row r="2958" spans="2:24" ht="30" x14ac:dyDescent="0.25">
      <c r="B2958" s="146"/>
      <c r="C2958" s="31" t="s">
        <v>3201</v>
      </c>
      <c r="D2958" s="31"/>
      <c r="E2958" s="44" t="s">
        <v>35</v>
      </c>
      <c r="F2958" s="43" t="s">
        <v>34</v>
      </c>
      <c r="G2958" s="84" t="s">
        <v>34</v>
      </c>
      <c r="H2958" s="31"/>
      <c r="I2958" s="31"/>
      <c r="J2958" s="84" t="s">
        <v>190</v>
      </c>
      <c r="K2958" s="31" t="s">
        <v>34</v>
      </c>
      <c r="L2958" s="31" t="s">
        <v>46</v>
      </c>
      <c r="M2958" s="169"/>
      <c r="N2958" s="148" t="s">
        <v>3033</v>
      </c>
      <c r="O2958" s="206" t="s">
        <v>47</v>
      </c>
      <c r="P2958" s="43"/>
      <c r="Q2958" s="31"/>
      <c r="R2958" s="84" t="s">
        <v>218</v>
      </c>
      <c r="S2958" s="31" t="s">
        <v>34</v>
      </c>
      <c r="T2958" s="31"/>
      <c r="U2958" s="169"/>
      <c r="V2958" s="150" t="s">
        <v>3186</v>
      </c>
      <c r="W2958" s="141" t="str" cm="1">
        <f t="array" ref="W2958">IF(SUM(LEN(B2958:V2958))=0,"",IF(OR(OR(ISBLANK(F2958),SUM(LEN(C2958),LEN(D2958))=0),AND(NOT(E2958="Unknown"),ISBLANK(J2958)),AND(NOT(O2958="Unknown"),ISBLANK(R2958))),"Missing Information", INDEX(Table15[Entire Service Line Classification], MATCH(SUMIFS(Table15[Unique ID],Table15[System-Owned Portion],E2958,Table15[If Material Anything Other than "Lead" in Column E,Was Material Ever Previously Lead?],G2958,Table15[Customer-Owned Portion],O2958),Table15[Unique ID],0),0)))</f>
        <v>Lead Status Unknown</v>
      </c>
      <c r="X2958"/>
    </row>
    <row r="2959" spans="2:24" ht="30" x14ac:dyDescent="0.25">
      <c r="B2959" s="146"/>
      <c r="C2959" s="31" t="s">
        <v>3203</v>
      </c>
      <c r="D2959" s="31"/>
      <c r="E2959" s="44" t="s">
        <v>35</v>
      </c>
      <c r="F2959" s="43" t="s">
        <v>34</v>
      </c>
      <c r="G2959" s="84" t="s">
        <v>34</v>
      </c>
      <c r="H2959" s="31"/>
      <c r="I2959" s="31"/>
      <c r="J2959" s="84" t="s">
        <v>190</v>
      </c>
      <c r="K2959" s="31" t="s">
        <v>34</v>
      </c>
      <c r="L2959" s="31" t="s">
        <v>46</v>
      </c>
      <c r="M2959" s="169"/>
      <c r="N2959" s="148" t="s">
        <v>3033</v>
      </c>
      <c r="O2959" s="106" t="s">
        <v>35</v>
      </c>
      <c r="P2959" s="43"/>
      <c r="Q2959" s="31"/>
      <c r="R2959" s="84" t="s">
        <v>218</v>
      </c>
      <c r="S2959" s="31" t="s">
        <v>34</v>
      </c>
      <c r="T2959" s="31"/>
      <c r="U2959" s="169"/>
      <c r="V2959" s="150" t="s">
        <v>3041</v>
      </c>
      <c r="W2959" s="141" t="str" cm="1">
        <f t="array" ref="W2959">IF(SUM(LEN(B2959:V2959))=0,"",IF(OR(OR(ISBLANK(F2959),SUM(LEN(C2959),LEN(D2959))=0),AND(NOT(E2959="Unknown"),ISBLANK(J2959)),AND(NOT(O2959="Unknown"),ISBLANK(R2959))),"Missing Information", INDEX(Table15[Entire Service Line Classification], MATCH(SUMIFS(Table15[Unique ID],Table15[System-Owned Portion],E2959,Table15[If Material Anything Other than "Lead" in Column E,Was Material Ever Previously Lead?],G2959,Table15[Customer-Owned Portion],O2959),Table15[Unique ID],0),0)))</f>
        <v>Non-lead</v>
      </c>
      <c r="X2959"/>
    </row>
    <row r="2960" spans="2:24" ht="30" x14ac:dyDescent="0.25">
      <c r="B2960" s="146"/>
      <c r="C2960" s="31" t="s">
        <v>3204</v>
      </c>
      <c r="D2960" s="31"/>
      <c r="E2960" s="44" t="s">
        <v>35</v>
      </c>
      <c r="F2960" s="43" t="s">
        <v>34</v>
      </c>
      <c r="G2960" s="84" t="s">
        <v>34</v>
      </c>
      <c r="H2960" s="31"/>
      <c r="I2960" s="31"/>
      <c r="J2960" s="84" t="s">
        <v>190</v>
      </c>
      <c r="K2960" s="31" t="s">
        <v>34</v>
      </c>
      <c r="L2960" s="31" t="s">
        <v>46</v>
      </c>
      <c r="M2960" s="169"/>
      <c r="N2960" s="148" t="s">
        <v>3033</v>
      </c>
      <c r="O2960" s="206" t="s">
        <v>47</v>
      </c>
      <c r="P2960" s="43"/>
      <c r="Q2960" s="31"/>
      <c r="R2960" s="84" t="s">
        <v>218</v>
      </c>
      <c r="S2960" s="31" t="s">
        <v>34</v>
      </c>
      <c r="T2960" s="31"/>
      <c r="U2960" s="169"/>
      <c r="V2960" s="150" t="s">
        <v>3213</v>
      </c>
      <c r="W2960" s="141" t="str" cm="1">
        <f t="array" ref="W2960">IF(SUM(LEN(B2960:V2960))=0,"",IF(OR(OR(ISBLANK(F2960),SUM(LEN(C2960),LEN(D2960))=0),AND(NOT(E2960="Unknown"),ISBLANK(J2960)),AND(NOT(O2960="Unknown"),ISBLANK(R2960))),"Missing Information", INDEX(Table15[Entire Service Line Classification], MATCH(SUMIFS(Table15[Unique ID],Table15[System-Owned Portion],E2960,Table15[If Material Anything Other than "Lead" in Column E,Was Material Ever Previously Lead?],G2960,Table15[Customer-Owned Portion],O2960),Table15[Unique ID],0),0)))</f>
        <v>Lead Status Unknown</v>
      </c>
      <c r="X2960"/>
    </row>
    <row r="2961" spans="2:24" ht="30" x14ac:dyDescent="0.25">
      <c r="B2961" s="146"/>
      <c r="C2961" s="31" t="s">
        <v>3205</v>
      </c>
      <c r="D2961" s="31"/>
      <c r="E2961" s="44" t="s">
        <v>35</v>
      </c>
      <c r="F2961" s="43" t="s">
        <v>34</v>
      </c>
      <c r="G2961" s="84" t="s">
        <v>34</v>
      </c>
      <c r="H2961" s="31"/>
      <c r="I2961" s="31"/>
      <c r="J2961" s="84" t="s">
        <v>190</v>
      </c>
      <c r="K2961" s="31" t="s">
        <v>34</v>
      </c>
      <c r="L2961" s="31" t="s">
        <v>46</v>
      </c>
      <c r="M2961" s="169"/>
      <c r="N2961" s="148" t="s">
        <v>3033</v>
      </c>
      <c r="O2961" s="206" t="s">
        <v>47</v>
      </c>
      <c r="P2961" s="43"/>
      <c r="Q2961" s="31"/>
      <c r="R2961" s="84" t="s">
        <v>218</v>
      </c>
      <c r="S2961" s="31" t="s">
        <v>34</v>
      </c>
      <c r="T2961" s="31"/>
      <c r="U2961" s="169"/>
      <c r="V2961" s="150" t="s">
        <v>3213</v>
      </c>
      <c r="W2961" s="141" t="str" cm="1">
        <f t="array" ref="W2961">IF(SUM(LEN(B2961:V2961))=0,"",IF(OR(OR(ISBLANK(F2961),SUM(LEN(C2961),LEN(D2961))=0),AND(NOT(E2961="Unknown"),ISBLANK(J2961)),AND(NOT(O2961="Unknown"),ISBLANK(R2961))),"Missing Information", INDEX(Table15[Entire Service Line Classification], MATCH(SUMIFS(Table15[Unique ID],Table15[System-Owned Portion],E2961,Table15[If Material Anything Other than "Lead" in Column E,Was Material Ever Previously Lead?],G2961,Table15[Customer-Owned Portion],O2961),Table15[Unique ID],0),0)))</f>
        <v>Lead Status Unknown</v>
      </c>
      <c r="X2961"/>
    </row>
    <row r="2962" spans="2:24" ht="30" x14ac:dyDescent="0.25">
      <c r="B2962" s="146"/>
      <c r="C2962" s="31" t="s">
        <v>3206</v>
      </c>
      <c r="D2962" s="31"/>
      <c r="E2962" s="44" t="s">
        <v>35</v>
      </c>
      <c r="F2962" s="43" t="s">
        <v>34</v>
      </c>
      <c r="G2962" s="84" t="s">
        <v>34</v>
      </c>
      <c r="H2962" s="31"/>
      <c r="I2962" s="31"/>
      <c r="J2962" s="84" t="s">
        <v>190</v>
      </c>
      <c r="K2962" s="31" t="s">
        <v>34</v>
      </c>
      <c r="L2962" s="31" t="s">
        <v>46</v>
      </c>
      <c r="M2962" s="169"/>
      <c r="N2962" s="148" t="s">
        <v>3033</v>
      </c>
      <c r="O2962" s="206" t="s">
        <v>47</v>
      </c>
      <c r="P2962" s="43"/>
      <c r="Q2962" s="31"/>
      <c r="R2962" s="84" t="s">
        <v>218</v>
      </c>
      <c r="S2962" s="31" t="s">
        <v>34</v>
      </c>
      <c r="T2962" s="31"/>
      <c r="U2962" s="169"/>
      <c r="V2962" s="150" t="s">
        <v>3213</v>
      </c>
      <c r="W2962" s="141" t="str" cm="1">
        <f t="array" ref="W2962">IF(SUM(LEN(B2962:V2962))=0,"",IF(OR(OR(ISBLANK(F2962),SUM(LEN(C2962),LEN(D2962))=0),AND(NOT(E2962="Unknown"),ISBLANK(J2962)),AND(NOT(O2962="Unknown"),ISBLANK(R2962))),"Missing Information", INDEX(Table15[Entire Service Line Classification], MATCH(SUMIFS(Table15[Unique ID],Table15[System-Owned Portion],E2962,Table15[If Material Anything Other than "Lead" in Column E,Was Material Ever Previously Lead?],G2962,Table15[Customer-Owned Portion],O2962),Table15[Unique ID],0),0)))</f>
        <v>Lead Status Unknown</v>
      </c>
      <c r="X2962"/>
    </row>
    <row r="2963" spans="2:24" ht="30" x14ac:dyDescent="0.25">
      <c r="B2963" s="146"/>
      <c r="C2963" s="31" t="s">
        <v>3207</v>
      </c>
      <c r="D2963" s="31"/>
      <c r="E2963" s="44" t="s">
        <v>35</v>
      </c>
      <c r="F2963" s="43" t="s">
        <v>34</v>
      </c>
      <c r="G2963" s="84" t="s">
        <v>34</v>
      </c>
      <c r="H2963" s="31"/>
      <c r="I2963" s="31"/>
      <c r="J2963" s="84" t="s">
        <v>190</v>
      </c>
      <c r="K2963" s="31" t="s">
        <v>34</v>
      </c>
      <c r="L2963" s="31" t="s">
        <v>46</v>
      </c>
      <c r="M2963" s="169"/>
      <c r="N2963" s="148" t="s">
        <v>3033</v>
      </c>
      <c r="O2963" s="206" t="s">
        <v>47</v>
      </c>
      <c r="P2963" s="43"/>
      <c r="Q2963" s="31"/>
      <c r="R2963" s="84" t="s">
        <v>218</v>
      </c>
      <c r="S2963" s="31" t="s">
        <v>34</v>
      </c>
      <c r="T2963" s="31"/>
      <c r="U2963" s="169"/>
      <c r="V2963" s="150" t="s">
        <v>3213</v>
      </c>
      <c r="W2963" s="141" t="str" cm="1">
        <f t="array" ref="W2963">IF(SUM(LEN(B2963:V2963))=0,"",IF(OR(OR(ISBLANK(F2963),SUM(LEN(C2963),LEN(D2963))=0),AND(NOT(E2963="Unknown"),ISBLANK(J2963)),AND(NOT(O2963="Unknown"),ISBLANK(R2963))),"Missing Information", INDEX(Table15[Entire Service Line Classification], MATCH(SUMIFS(Table15[Unique ID],Table15[System-Owned Portion],E2963,Table15[If Material Anything Other than "Lead" in Column E,Was Material Ever Previously Lead?],G2963,Table15[Customer-Owned Portion],O2963),Table15[Unique ID],0),0)))</f>
        <v>Lead Status Unknown</v>
      </c>
      <c r="X2963"/>
    </row>
    <row r="2964" spans="2:24" ht="30" x14ac:dyDescent="0.25">
      <c r="B2964" s="146"/>
      <c r="C2964" s="31" t="s">
        <v>3208</v>
      </c>
      <c r="D2964" s="31"/>
      <c r="E2964" s="44" t="s">
        <v>35</v>
      </c>
      <c r="F2964" s="43" t="s">
        <v>34</v>
      </c>
      <c r="G2964" s="84" t="s">
        <v>34</v>
      </c>
      <c r="H2964" s="31"/>
      <c r="I2964" s="31"/>
      <c r="J2964" s="84" t="s">
        <v>190</v>
      </c>
      <c r="K2964" s="31" t="s">
        <v>34</v>
      </c>
      <c r="L2964" s="31" t="s">
        <v>46</v>
      </c>
      <c r="M2964" s="169"/>
      <c r="N2964" s="148" t="s">
        <v>3033</v>
      </c>
      <c r="O2964" s="206" t="s">
        <v>47</v>
      </c>
      <c r="P2964" s="43"/>
      <c r="Q2964" s="31"/>
      <c r="R2964" s="84" t="s">
        <v>218</v>
      </c>
      <c r="S2964" s="31" t="s">
        <v>34</v>
      </c>
      <c r="T2964" s="31"/>
      <c r="U2964" s="169"/>
      <c r="V2964" s="150" t="s">
        <v>3213</v>
      </c>
      <c r="W2964" s="141" t="str" cm="1">
        <f t="array" ref="W2964">IF(SUM(LEN(B2964:V2964))=0,"",IF(OR(OR(ISBLANK(F2964),SUM(LEN(C2964),LEN(D2964))=0),AND(NOT(E2964="Unknown"),ISBLANK(J2964)),AND(NOT(O2964="Unknown"),ISBLANK(R2964))),"Missing Information", INDEX(Table15[Entire Service Line Classification], MATCH(SUMIFS(Table15[Unique ID],Table15[System-Owned Portion],E2964,Table15[If Material Anything Other than "Lead" in Column E,Was Material Ever Previously Lead?],G2964,Table15[Customer-Owned Portion],O2964),Table15[Unique ID],0),0)))</f>
        <v>Lead Status Unknown</v>
      </c>
      <c r="X2964"/>
    </row>
    <row r="2965" spans="2:24" ht="30" x14ac:dyDescent="0.25">
      <c r="B2965" s="146"/>
      <c r="C2965" s="31" t="s">
        <v>3209</v>
      </c>
      <c r="D2965" s="31"/>
      <c r="E2965" s="44" t="s">
        <v>35</v>
      </c>
      <c r="F2965" s="43" t="s">
        <v>34</v>
      </c>
      <c r="G2965" s="84" t="s">
        <v>34</v>
      </c>
      <c r="H2965" s="31"/>
      <c r="I2965" s="31"/>
      <c r="J2965" s="84" t="s">
        <v>190</v>
      </c>
      <c r="K2965" s="31" t="s">
        <v>34</v>
      </c>
      <c r="L2965" s="31" t="s">
        <v>46</v>
      </c>
      <c r="M2965" s="169"/>
      <c r="N2965" s="148" t="s">
        <v>3033</v>
      </c>
      <c r="O2965" s="206" t="s">
        <v>47</v>
      </c>
      <c r="P2965" s="43"/>
      <c r="Q2965" s="31"/>
      <c r="R2965" s="84" t="s">
        <v>218</v>
      </c>
      <c r="S2965" s="31" t="s">
        <v>34</v>
      </c>
      <c r="T2965" s="31"/>
      <c r="U2965" s="169"/>
      <c r="V2965" s="150" t="s">
        <v>3213</v>
      </c>
      <c r="W2965" s="141" t="str" cm="1">
        <f t="array" ref="W2965">IF(SUM(LEN(B2965:V2965))=0,"",IF(OR(OR(ISBLANK(F2965),SUM(LEN(C2965),LEN(D2965))=0),AND(NOT(E2965="Unknown"),ISBLANK(J2965)),AND(NOT(O2965="Unknown"),ISBLANK(R2965))),"Missing Information", INDEX(Table15[Entire Service Line Classification], MATCH(SUMIFS(Table15[Unique ID],Table15[System-Owned Portion],E2965,Table15[If Material Anything Other than "Lead" in Column E,Was Material Ever Previously Lead?],G2965,Table15[Customer-Owned Portion],O2965),Table15[Unique ID],0),0)))</f>
        <v>Lead Status Unknown</v>
      </c>
      <c r="X2965"/>
    </row>
    <row r="2966" spans="2:24" ht="30" x14ac:dyDescent="0.25">
      <c r="B2966" s="146"/>
      <c r="C2966" s="31" t="s">
        <v>3210</v>
      </c>
      <c r="D2966" s="31"/>
      <c r="E2966" s="44" t="s">
        <v>35</v>
      </c>
      <c r="F2966" s="43" t="s">
        <v>34</v>
      </c>
      <c r="G2966" s="84" t="s">
        <v>34</v>
      </c>
      <c r="H2966" s="31"/>
      <c r="I2966" s="31"/>
      <c r="J2966" s="84" t="s">
        <v>190</v>
      </c>
      <c r="K2966" s="31" t="s">
        <v>34</v>
      </c>
      <c r="L2966" s="31" t="s">
        <v>46</v>
      </c>
      <c r="M2966" s="169"/>
      <c r="N2966" s="148" t="s">
        <v>3033</v>
      </c>
      <c r="O2966" s="206" t="s">
        <v>47</v>
      </c>
      <c r="P2966" s="43"/>
      <c r="Q2966" s="31"/>
      <c r="R2966" s="84" t="s">
        <v>218</v>
      </c>
      <c r="S2966" s="31" t="s">
        <v>34</v>
      </c>
      <c r="T2966" s="31"/>
      <c r="U2966" s="169"/>
      <c r="V2966" s="150" t="s">
        <v>3213</v>
      </c>
      <c r="W2966" s="141" t="str" cm="1">
        <f t="array" ref="W2966">IF(SUM(LEN(B2966:V2966))=0,"",IF(OR(OR(ISBLANK(F2966),SUM(LEN(C2966),LEN(D2966))=0),AND(NOT(E2966="Unknown"),ISBLANK(J2966)),AND(NOT(O2966="Unknown"),ISBLANK(R2966))),"Missing Information", INDEX(Table15[Entire Service Line Classification], MATCH(SUMIFS(Table15[Unique ID],Table15[System-Owned Portion],E2966,Table15[If Material Anything Other than "Lead" in Column E,Was Material Ever Previously Lead?],G2966,Table15[Customer-Owned Portion],O2966),Table15[Unique ID],0),0)))</f>
        <v>Lead Status Unknown</v>
      </c>
      <c r="X2966"/>
    </row>
    <row r="2967" spans="2:24" ht="30" x14ac:dyDescent="0.25">
      <c r="B2967" s="146"/>
      <c r="C2967" s="31" t="s">
        <v>3211</v>
      </c>
      <c r="D2967" s="31"/>
      <c r="E2967" s="44" t="s">
        <v>35</v>
      </c>
      <c r="F2967" s="43" t="s">
        <v>34</v>
      </c>
      <c r="G2967" s="84" t="s">
        <v>34</v>
      </c>
      <c r="H2967" s="31"/>
      <c r="I2967" s="31"/>
      <c r="J2967" s="84" t="s">
        <v>190</v>
      </c>
      <c r="K2967" s="31" t="s">
        <v>34</v>
      </c>
      <c r="L2967" s="31" t="s">
        <v>46</v>
      </c>
      <c r="M2967" s="169"/>
      <c r="N2967" s="148" t="s">
        <v>3033</v>
      </c>
      <c r="O2967" s="206" t="s">
        <v>47</v>
      </c>
      <c r="P2967" s="43"/>
      <c r="Q2967" s="31"/>
      <c r="R2967" s="84" t="s">
        <v>218</v>
      </c>
      <c r="S2967" s="31" t="s">
        <v>34</v>
      </c>
      <c r="T2967" s="31"/>
      <c r="U2967" s="169"/>
      <c r="V2967" s="150" t="s">
        <v>3213</v>
      </c>
      <c r="W2967" s="141" t="str" cm="1">
        <f t="array" ref="W2967">IF(SUM(LEN(B2967:V2967))=0,"",IF(OR(OR(ISBLANK(F2967),SUM(LEN(C2967),LEN(D2967))=0),AND(NOT(E2967="Unknown"),ISBLANK(J2967)),AND(NOT(O2967="Unknown"),ISBLANK(R2967))),"Missing Information", INDEX(Table15[Entire Service Line Classification], MATCH(SUMIFS(Table15[Unique ID],Table15[System-Owned Portion],E2967,Table15[If Material Anything Other than "Lead" in Column E,Was Material Ever Previously Lead?],G2967,Table15[Customer-Owned Portion],O2967),Table15[Unique ID],0),0)))</f>
        <v>Lead Status Unknown</v>
      </c>
      <c r="X2967"/>
    </row>
    <row r="2968" spans="2:24" ht="30" x14ac:dyDescent="0.25">
      <c r="B2968" s="146"/>
      <c r="C2968" s="31" t="s">
        <v>3212</v>
      </c>
      <c r="D2968" s="31"/>
      <c r="E2968" s="44" t="s">
        <v>35</v>
      </c>
      <c r="F2968" s="43" t="s">
        <v>34</v>
      </c>
      <c r="G2968" s="84" t="s">
        <v>34</v>
      </c>
      <c r="H2968" s="31"/>
      <c r="I2968" s="31"/>
      <c r="J2968" s="84" t="s">
        <v>190</v>
      </c>
      <c r="K2968" s="31" t="s">
        <v>34</v>
      </c>
      <c r="L2968" s="31" t="s">
        <v>46</v>
      </c>
      <c r="M2968" s="169"/>
      <c r="N2968" s="148" t="s">
        <v>3033</v>
      </c>
      <c r="O2968" s="206" t="s">
        <v>47</v>
      </c>
      <c r="P2968" s="43"/>
      <c r="Q2968" s="31"/>
      <c r="R2968" s="84" t="s">
        <v>218</v>
      </c>
      <c r="S2968" s="31" t="s">
        <v>34</v>
      </c>
      <c r="T2968" s="31"/>
      <c r="U2968" s="169"/>
      <c r="V2968" s="150" t="s">
        <v>3213</v>
      </c>
      <c r="W2968" s="141" t="str" cm="1">
        <f t="array" ref="W2968">IF(SUM(LEN(B2968:V2968))=0,"",IF(OR(OR(ISBLANK(F2968),SUM(LEN(C2968),LEN(D2968))=0),AND(NOT(E2968="Unknown"),ISBLANK(J2968)),AND(NOT(O2968="Unknown"),ISBLANK(R2968))),"Missing Information", INDEX(Table15[Entire Service Line Classification], MATCH(SUMIFS(Table15[Unique ID],Table15[System-Owned Portion],E2968,Table15[If Material Anything Other than "Lead" in Column E,Was Material Ever Previously Lead?],G2968,Table15[Customer-Owned Portion],O2968),Table15[Unique ID],0),0)))</f>
        <v>Lead Status Unknown</v>
      </c>
      <c r="X2968"/>
    </row>
    <row r="2969" spans="2:24" ht="30" x14ac:dyDescent="0.25">
      <c r="B2969" s="146"/>
      <c r="C2969" s="31" t="s">
        <v>3214</v>
      </c>
      <c r="D2969" s="31"/>
      <c r="E2969" s="44" t="s">
        <v>35</v>
      </c>
      <c r="F2969" s="43" t="s">
        <v>34</v>
      </c>
      <c r="G2969" s="84" t="s">
        <v>34</v>
      </c>
      <c r="H2969" s="31"/>
      <c r="I2969" s="31"/>
      <c r="J2969" s="84" t="s">
        <v>190</v>
      </c>
      <c r="K2969" s="31" t="s">
        <v>34</v>
      </c>
      <c r="L2969" s="31" t="s">
        <v>46</v>
      </c>
      <c r="M2969" s="169"/>
      <c r="N2969" s="148" t="s">
        <v>3033</v>
      </c>
      <c r="O2969" s="106" t="s">
        <v>35</v>
      </c>
      <c r="P2969" s="43">
        <v>1995</v>
      </c>
      <c r="Q2969" s="31"/>
      <c r="R2969" s="84" t="s">
        <v>188</v>
      </c>
      <c r="S2969" s="31" t="s">
        <v>34</v>
      </c>
      <c r="T2969" s="31"/>
      <c r="U2969" s="169"/>
      <c r="V2969" s="150"/>
      <c r="W2969" s="141" t="str" cm="1">
        <f t="array" ref="W2969">IF(SUM(LEN(B2969:V2969))=0,"",IF(OR(OR(ISBLANK(F2969),SUM(LEN(C2969),LEN(D2969))=0),AND(NOT(E2969="Unknown"),ISBLANK(J2969)),AND(NOT(O2969="Unknown"),ISBLANK(R2969))),"Missing Information", INDEX(Table15[Entire Service Line Classification], MATCH(SUMIFS(Table15[Unique ID],Table15[System-Owned Portion],E2969,Table15[If Material Anything Other than "Lead" in Column E,Was Material Ever Previously Lead?],G2969,Table15[Customer-Owned Portion],O2969),Table15[Unique ID],0),0)))</f>
        <v>Non-lead</v>
      </c>
      <c r="X2969"/>
    </row>
    <row r="2970" spans="2:24" ht="30" x14ac:dyDescent="0.25">
      <c r="B2970" s="146"/>
      <c r="C2970" s="31" t="s">
        <v>3215</v>
      </c>
      <c r="D2970" s="31"/>
      <c r="E2970" s="44" t="s">
        <v>35</v>
      </c>
      <c r="F2970" s="43" t="s">
        <v>34</v>
      </c>
      <c r="G2970" s="84" t="s">
        <v>34</v>
      </c>
      <c r="H2970" s="31"/>
      <c r="I2970" s="31"/>
      <c r="J2970" s="84" t="s">
        <v>190</v>
      </c>
      <c r="K2970" s="31" t="s">
        <v>34</v>
      </c>
      <c r="L2970" s="31" t="s">
        <v>46</v>
      </c>
      <c r="M2970" s="169"/>
      <c r="N2970" s="148" t="s">
        <v>3033</v>
      </c>
      <c r="O2970" s="106" t="s">
        <v>35</v>
      </c>
      <c r="P2970" s="43"/>
      <c r="Q2970" s="31"/>
      <c r="R2970" s="84" t="s">
        <v>188</v>
      </c>
      <c r="S2970" s="31" t="s">
        <v>34</v>
      </c>
      <c r="T2970" s="31"/>
      <c r="U2970" s="169"/>
      <c r="V2970" s="150" t="s">
        <v>3186</v>
      </c>
      <c r="W2970" s="141" t="str" cm="1">
        <f t="array" ref="W2970">IF(SUM(LEN(B2970:V2970))=0,"",IF(OR(OR(ISBLANK(F2970),SUM(LEN(C2970),LEN(D2970))=0),AND(NOT(E2970="Unknown"),ISBLANK(J2970)),AND(NOT(O2970="Unknown"),ISBLANK(R2970))),"Missing Information", INDEX(Table15[Entire Service Line Classification], MATCH(SUMIFS(Table15[Unique ID],Table15[System-Owned Portion],E2970,Table15[If Material Anything Other than "Lead" in Column E,Was Material Ever Previously Lead?],G2970,Table15[Customer-Owned Portion],O2970),Table15[Unique ID],0),0)))</f>
        <v>Non-lead</v>
      </c>
      <c r="X2970"/>
    </row>
    <row r="2971" spans="2:24" ht="30" x14ac:dyDescent="0.25">
      <c r="B2971" s="146"/>
      <c r="C2971" s="31" t="s">
        <v>3216</v>
      </c>
      <c r="D2971" s="31"/>
      <c r="E2971" s="44" t="s">
        <v>35</v>
      </c>
      <c r="F2971" s="43" t="s">
        <v>34</v>
      </c>
      <c r="G2971" s="84" t="s">
        <v>34</v>
      </c>
      <c r="H2971" s="31"/>
      <c r="I2971" s="31"/>
      <c r="J2971" s="84" t="s">
        <v>190</v>
      </c>
      <c r="K2971" s="31" t="s">
        <v>34</v>
      </c>
      <c r="L2971" s="31" t="s">
        <v>46</v>
      </c>
      <c r="M2971" s="169"/>
      <c r="N2971" s="148" t="s">
        <v>3033</v>
      </c>
      <c r="O2971" s="106" t="s">
        <v>35</v>
      </c>
      <c r="P2971" s="43">
        <v>1988</v>
      </c>
      <c r="Q2971" s="31"/>
      <c r="R2971" s="84" t="s">
        <v>188</v>
      </c>
      <c r="S2971" s="31" t="s">
        <v>34</v>
      </c>
      <c r="T2971" s="31"/>
      <c r="U2971" s="169"/>
      <c r="V2971" s="150"/>
      <c r="W2971" s="141" t="str" cm="1">
        <f t="array" ref="W2971">IF(SUM(LEN(B2971:V2971))=0,"",IF(OR(OR(ISBLANK(F2971),SUM(LEN(C2971),LEN(D2971))=0),AND(NOT(E2971="Unknown"),ISBLANK(J2971)),AND(NOT(O2971="Unknown"),ISBLANK(R2971))),"Missing Information", INDEX(Table15[Entire Service Line Classification], MATCH(SUMIFS(Table15[Unique ID],Table15[System-Owned Portion],E2971,Table15[If Material Anything Other than "Lead" in Column E,Was Material Ever Previously Lead?],G2971,Table15[Customer-Owned Portion],O2971),Table15[Unique ID],0),0)))</f>
        <v>Non-lead</v>
      </c>
      <c r="X2971"/>
    </row>
    <row r="2972" spans="2:24" ht="30" x14ac:dyDescent="0.25">
      <c r="B2972" s="146"/>
      <c r="C2972" s="31" t="s">
        <v>3217</v>
      </c>
      <c r="D2972" s="31"/>
      <c r="E2972" s="44" t="s">
        <v>35</v>
      </c>
      <c r="F2972" s="43" t="s">
        <v>34</v>
      </c>
      <c r="G2972" s="84" t="s">
        <v>34</v>
      </c>
      <c r="H2972" s="31"/>
      <c r="I2972" s="31"/>
      <c r="J2972" s="84" t="s">
        <v>190</v>
      </c>
      <c r="K2972" s="31" t="s">
        <v>34</v>
      </c>
      <c r="L2972" s="31" t="s">
        <v>46</v>
      </c>
      <c r="M2972" s="169"/>
      <c r="N2972" s="148" t="s">
        <v>3033</v>
      </c>
      <c r="O2972" s="106" t="s">
        <v>35</v>
      </c>
      <c r="P2972" s="43"/>
      <c r="Q2972" s="31"/>
      <c r="R2972" s="84" t="s">
        <v>188</v>
      </c>
      <c r="S2972" s="31" t="s">
        <v>34</v>
      </c>
      <c r="T2972" s="31"/>
      <c r="U2972" s="169"/>
      <c r="V2972" s="150" t="s">
        <v>3186</v>
      </c>
      <c r="W2972" s="141" t="str" cm="1">
        <f t="array" ref="W2972">IF(SUM(LEN(B2972:V2972))=0,"",IF(OR(OR(ISBLANK(F2972),SUM(LEN(C2972),LEN(D2972))=0),AND(NOT(E2972="Unknown"),ISBLANK(J2972)),AND(NOT(O2972="Unknown"),ISBLANK(R2972))),"Missing Information", INDEX(Table15[Entire Service Line Classification], MATCH(SUMIFS(Table15[Unique ID],Table15[System-Owned Portion],E2972,Table15[If Material Anything Other than "Lead" in Column E,Was Material Ever Previously Lead?],G2972,Table15[Customer-Owned Portion],O2972),Table15[Unique ID],0),0)))</f>
        <v>Non-lead</v>
      </c>
      <c r="X2972"/>
    </row>
    <row r="2973" spans="2:24" ht="30" x14ac:dyDescent="0.25">
      <c r="B2973" s="146"/>
      <c r="C2973" s="31" t="s">
        <v>755</v>
      </c>
      <c r="D2973" s="31"/>
      <c r="E2973" s="44" t="s">
        <v>35</v>
      </c>
      <c r="F2973" s="43" t="s">
        <v>34</v>
      </c>
      <c r="G2973" s="84" t="s">
        <v>34</v>
      </c>
      <c r="H2973" s="31"/>
      <c r="I2973" s="31"/>
      <c r="J2973" s="84" t="s">
        <v>190</v>
      </c>
      <c r="K2973" s="31" t="s">
        <v>34</v>
      </c>
      <c r="L2973" s="31" t="s">
        <v>46</v>
      </c>
      <c r="M2973" s="169"/>
      <c r="N2973" s="148" t="s">
        <v>3033</v>
      </c>
      <c r="O2973" s="206" t="s">
        <v>47</v>
      </c>
      <c r="P2973" s="43"/>
      <c r="Q2973" s="31"/>
      <c r="R2973" s="84" t="s">
        <v>218</v>
      </c>
      <c r="S2973" s="31" t="s">
        <v>34</v>
      </c>
      <c r="T2973" s="31"/>
      <c r="U2973" s="169"/>
      <c r="V2973" s="150" t="s">
        <v>3186</v>
      </c>
      <c r="W2973" s="141" t="str" cm="1">
        <f t="array" ref="W2973">IF(SUM(LEN(B2973:V2973))=0,"",IF(OR(OR(ISBLANK(F2973),SUM(LEN(C2973),LEN(D2973))=0),AND(NOT(E2973="Unknown"),ISBLANK(J2973)),AND(NOT(O2973="Unknown"),ISBLANK(R2973))),"Missing Information", INDEX(Table15[Entire Service Line Classification], MATCH(SUMIFS(Table15[Unique ID],Table15[System-Owned Portion],E2973,Table15[If Material Anything Other than "Lead" in Column E,Was Material Ever Previously Lead?],G2973,Table15[Customer-Owned Portion],O2973),Table15[Unique ID],0),0)))</f>
        <v>Lead Status Unknown</v>
      </c>
      <c r="X2973"/>
    </row>
    <row r="2974" spans="2:24" ht="30" x14ac:dyDescent="0.25">
      <c r="B2974" s="146"/>
      <c r="C2974" s="31" t="s">
        <v>1570</v>
      </c>
      <c r="D2974" s="31"/>
      <c r="E2974" s="44" t="s">
        <v>35</v>
      </c>
      <c r="F2974" s="43" t="s">
        <v>34</v>
      </c>
      <c r="G2974" s="84" t="s">
        <v>34</v>
      </c>
      <c r="H2974" s="31"/>
      <c r="I2974" s="31"/>
      <c r="J2974" s="84" t="s">
        <v>190</v>
      </c>
      <c r="K2974" s="31" t="s">
        <v>34</v>
      </c>
      <c r="L2974" s="31" t="s">
        <v>46</v>
      </c>
      <c r="M2974" s="169"/>
      <c r="N2974" s="148" t="s">
        <v>3033</v>
      </c>
      <c r="O2974" s="206" t="s">
        <v>47</v>
      </c>
      <c r="P2974" s="43"/>
      <c r="Q2974" s="31"/>
      <c r="R2974" s="84" t="s">
        <v>218</v>
      </c>
      <c r="S2974" s="31" t="s">
        <v>34</v>
      </c>
      <c r="T2974" s="31"/>
      <c r="U2974" s="169"/>
      <c r="V2974" s="150" t="s">
        <v>3186</v>
      </c>
      <c r="W2974" s="141" t="str" cm="1">
        <f t="array" ref="W2974">IF(SUM(LEN(B2974:V2974))=0,"",IF(OR(OR(ISBLANK(F2974),SUM(LEN(C2974),LEN(D2974))=0),AND(NOT(E2974="Unknown"),ISBLANK(J2974)),AND(NOT(O2974="Unknown"),ISBLANK(R2974))),"Missing Information", INDEX(Table15[Entire Service Line Classification], MATCH(SUMIFS(Table15[Unique ID],Table15[System-Owned Portion],E2974,Table15[If Material Anything Other than "Lead" in Column E,Was Material Ever Previously Lead?],G2974,Table15[Customer-Owned Portion],O2974),Table15[Unique ID],0),0)))</f>
        <v>Lead Status Unknown</v>
      </c>
      <c r="X2974"/>
    </row>
    <row r="2975" spans="2:24" ht="30" x14ac:dyDescent="0.25">
      <c r="B2975" s="146"/>
      <c r="C2975" s="31" t="s">
        <v>3218</v>
      </c>
      <c r="D2975" s="31"/>
      <c r="E2975" s="44" t="s">
        <v>35</v>
      </c>
      <c r="F2975" s="43" t="s">
        <v>34</v>
      </c>
      <c r="G2975" s="84" t="s">
        <v>34</v>
      </c>
      <c r="H2975" s="31"/>
      <c r="I2975" s="31"/>
      <c r="J2975" s="84" t="s">
        <v>190</v>
      </c>
      <c r="K2975" s="31" t="s">
        <v>34</v>
      </c>
      <c r="L2975" s="31" t="s">
        <v>46</v>
      </c>
      <c r="M2975" s="169"/>
      <c r="N2975" s="148" t="s">
        <v>3033</v>
      </c>
      <c r="O2975" s="206" t="s">
        <v>47</v>
      </c>
      <c r="P2975" s="43"/>
      <c r="Q2975" s="31"/>
      <c r="R2975" s="84" t="s">
        <v>218</v>
      </c>
      <c r="S2975" s="31" t="s">
        <v>34</v>
      </c>
      <c r="T2975" s="31"/>
      <c r="U2975" s="169"/>
      <c r="V2975" s="150" t="s">
        <v>3186</v>
      </c>
      <c r="W2975" s="141" t="str" cm="1">
        <f t="array" ref="W2975">IF(SUM(LEN(B2975:V2975))=0,"",IF(OR(OR(ISBLANK(F2975),SUM(LEN(C2975),LEN(D2975))=0),AND(NOT(E2975="Unknown"),ISBLANK(J2975)),AND(NOT(O2975="Unknown"),ISBLANK(R2975))),"Missing Information", INDEX(Table15[Entire Service Line Classification], MATCH(SUMIFS(Table15[Unique ID],Table15[System-Owned Portion],E2975,Table15[If Material Anything Other than "Lead" in Column E,Was Material Ever Previously Lead?],G2975,Table15[Customer-Owned Portion],O2975),Table15[Unique ID],0),0)))</f>
        <v>Lead Status Unknown</v>
      </c>
      <c r="X2975"/>
    </row>
    <row r="2976" spans="2:24" ht="30" x14ac:dyDescent="0.25">
      <c r="B2976" s="146"/>
      <c r="C2976" s="31" t="s">
        <v>3219</v>
      </c>
      <c r="D2976" s="31"/>
      <c r="E2976" s="44" t="s">
        <v>35</v>
      </c>
      <c r="F2976" s="43" t="s">
        <v>34</v>
      </c>
      <c r="G2976" s="84" t="s">
        <v>34</v>
      </c>
      <c r="H2976" s="31"/>
      <c r="I2976" s="31"/>
      <c r="J2976" s="84" t="s">
        <v>190</v>
      </c>
      <c r="K2976" s="31" t="s">
        <v>34</v>
      </c>
      <c r="L2976" s="31" t="s">
        <v>46</v>
      </c>
      <c r="M2976" s="169"/>
      <c r="N2976" s="148" t="s">
        <v>3033</v>
      </c>
      <c r="O2976" s="106" t="s">
        <v>35</v>
      </c>
      <c r="P2976" s="43"/>
      <c r="Q2976" s="31"/>
      <c r="R2976" s="84" t="s">
        <v>218</v>
      </c>
      <c r="S2976" s="31" t="s">
        <v>34</v>
      </c>
      <c r="T2976" s="31"/>
      <c r="U2976" s="169"/>
      <c r="V2976" s="150" t="s">
        <v>3041</v>
      </c>
      <c r="W2976" s="141" t="str" cm="1">
        <f t="array" ref="W2976">IF(SUM(LEN(B2976:V2976))=0,"",IF(OR(OR(ISBLANK(F2976),SUM(LEN(C2976),LEN(D2976))=0),AND(NOT(E2976="Unknown"),ISBLANK(J2976)),AND(NOT(O2976="Unknown"),ISBLANK(R2976))),"Missing Information", INDEX(Table15[Entire Service Line Classification], MATCH(SUMIFS(Table15[Unique ID],Table15[System-Owned Portion],E2976,Table15[If Material Anything Other than "Lead" in Column E,Was Material Ever Previously Lead?],G2976,Table15[Customer-Owned Portion],O2976),Table15[Unique ID],0),0)))</f>
        <v>Non-lead</v>
      </c>
      <c r="X2976"/>
    </row>
    <row r="2977" spans="2:24" ht="30" x14ac:dyDescent="0.25">
      <c r="B2977" s="146"/>
      <c r="C2977" s="31" t="s">
        <v>3220</v>
      </c>
      <c r="D2977" s="31"/>
      <c r="E2977" s="44" t="s">
        <v>35</v>
      </c>
      <c r="F2977" s="43" t="s">
        <v>34</v>
      </c>
      <c r="G2977" s="84" t="s">
        <v>34</v>
      </c>
      <c r="H2977" s="31"/>
      <c r="I2977" s="31"/>
      <c r="J2977" s="84" t="s">
        <v>190</v>
      </c>
      <c r="K2977" s="31" t="s">
        <v>34</v>
      </c>
      <c r="L2977" s="31" t="s">
        <v>46</v>
      </c>
      <c r="M2977" s="169"/>
      <c r="N2977" s="148" t="s">
        <v>3033</v>
      </c>
      <c r="O2977" s="106" t="s">
        <v>35</v>
      </c>
      <c r="P2977" s="43">
        <v>1992</v>
      </c>
      <c r="Q2977" s="31"/>
      <c r="R2977" s="84" t="s">
        <v>218</v>
      </c>
      <c r="S2977" s="31" t="s">
        <v>34</v>
      </c>
      <c r="T2977" s="31"/>
      <c r="U2977" s="169"/>
      <c r="V2977" s="150" t="s">
        <v>3221</v>
      </c>
      <c r="W2977" s="141" t="str" cm="1">
        <f t="array" ref="W2977">IF(SUM(LEN(B2977:V2977))=0,"",IF(OR(OR(ISBLANK(F2977),SUM(LEN(C2977),LEN(D2977))=0),AND(NOT(E2977="Unknown"),ISBLANK(J2977)),AND(NOT(O2977="Unknown"),ISBLANK(R2977))),"Missing Information", INDEX(Table15[Entire Service Line Classification], MATCH(SUMIFS(Table15[Unique ID],Table15[System-Owned Portion],E2977,Table15[If Material Anything Other than "Lead" in Column E,Was Material Ever Previously Lead?],G2977,Table15[Customer-Owned Portion],O2977),Table15[Unique ID],0),0)))</f>
        <v>Non-lead</v>
      </c>
      <c r="X2977"/>
    </row>
    <row r="2978" spans="2:24" ht="30" x14ac:dyDescent="0.25">
      <c r="B2978" s="146"/>
      <c r="C2978" s="31" t="s">
        <v>3222</v>
      </c>
      <c r="D2978" s="31"/>
      <c r="E2978" s="44" t="s">
        <v>35</v>
      </c>
      <c r="F2978" s="43" t="s">
        <v>34</v>
      </c>
      <c r="G2978" s="84" t="s">
        <v>34</v>
      </c>
      <c r="H2978" s="31"/>
      <c r="I2978" s="31"/>
      <c r="J2978" s="84" t="s">
        <v>190</v>
      </c>
      <c r="K2978" s="31" t="s">
        <v>34</v>
      </c>
      <c r="L2978" s="31" t="s">
        <v>46</v>
      </c>
      <c r="M2978" s="169"/>
      <c r="N2978" s="148" t="s">
        <v>3033</v>
      </c>
      <c r="O2978" s="206" t="s">
        <v>47</v>
      </c>
      <c r="P2978" s="43"/>
      <c r="Q2978" s="31"/>
      <c r="R2978" s="84" t="s">
        <v>218</v>
      </c>
      <c r="S2978" s="31" t="s">
        <v>34</v>
      </c>
      <c r="T2978" s="31"/>
      <c r="U2978" s="169"/>
      <c r="V2978" s="150" t="s">
        <v>3186</v>
      </c>
      <c r="W2978" s="141" t="str" cm="1">
        <f t="array" ref="W2978">IF(SUM(LEN(B2978:V2978))=0,"",IF(OR(OR(ISBLANK(F2978),SUM(LEN(C2978),LEN(D2978))=0),AND(NOT(E2978="Unknown"),ISBLANK(J2978)),AND(NOT(O2978="Unknown"),ISBLANK(R2978))),"Missing Information", INDEX(Table15[Entire Service Line Classification], MATCH(SUMIFS(Table15[Unique ID],Table15[System-Owned Portion],E2978,Table15[If Material Anything Other than "Lead" in Column E,Was Material Ever Previously Lead?],G2978,Table15[Customer-Owned Portion],O2978),Table15[Unique ID],0),0)))</f>
        <v>Lead Status Unknown</v>
      </c>
      <c r="X2978"/>
    </row>
    <row r="2979" spans="2:24" ht="30" x14ac:dyDescent="0.25">
      <c r="B2979" s="146"/>
      <c r="C2979" s="31" t="s">
        <v>2746</v>
      </c>
      <c r="D2979" s="31"/>
      <c r="E2979" s="44" t="s">
        <v>35</v>
      </c>
      <c r="F2979" s="43" t="s">
        <v>34</v>
      </c>
      <c r="G2979" s="84" t="s">
        <v>34</v>
      </c>
      <c r="H2979" s="31"/>
      <c r="I2979" s="31"/>
      <c r="J2979" s="84" t="s">
        <v>190</v>
      </c>
      <c r="K2979" s="31" t="s">
        <v>34</v>
      </c>
      <c r="L2979" s="31" t="s">
        <v>46</v>
      </c>
      <c r="M2979" s="169"/>
      <c r="N2979" s="148" t="s">
        <v>3033</v>
      </c>
      <c r="O2979" s="206" t="s">
        <v>47</v>
      </c>
      <c r="P2979" s="43"/>
      <c r="Q2979" s="31"/>
      <c r="R2979" s="84" t="s">
        <v>218</v>
      </c>
      <c r="S2979" s="31" t="s">
        <v>34</v>
      </c>
      <c r="T2979" s="31"/>
      <c r="U2979" s="169"/>
      <c r="V2979" s="150" t="s">
        <v>3186</v>
      </c>
      <c r="W2979" s="141" t="str" cm="1">
        <f t="array" ref="W2979">IF(SUM(LEN(B2979:V2979))=0,"",IF(OR(OR(ISBLANK(F2979),SUM(LEN(C2979),LEN(D2979))=0),AND(NOT(E2979="Unknown"),ISBLANK(J2979)),AND(NOT(O2979="Unknown"),ISBLANK(R2979))),"Missing Information", INDEX(Table15[Entire Service Line Classification], MATCH(SUMIFS(Table15[Unique ID],Table15[System-Owned Portion],E2979,Table15[If Material Anything Other than "Lead" in Column E,Was Material Ever Previously Lead?],G2979,Table15[Customer-Owned Portion],O2979),Table15[Unique ID],0),0)))</f>
        <v>Lead Status Unknown</v>
      </c>
      <c r="X2979"/>
    </row>
    <row r="2980" spans="2:24" ht="30" x14ac:dyDescent="0.25">
      <c r="B2980" s="146"/>
      <c r="C2980" s="31" t="s">
        <v>3223</v>
      </c>
      <c r="D2980" s="31"/>
      <c r="E2980" s="44" t="s">
        <v>35</v>
      </c>
      <c r="F2980" s="43" t="s">
        <v>34</v>
      </c>
      <c r="G2980" s="84" t="s">
        <v>34</v>
      </c>
      <c r="H2980" s="31"/>
      <c r="I2980" s="31"/>
      <c r="J2980" s="84" t="s">
        <v>190</v>
      </c>
      <c r="K2980" s="31" t="s">
        <v>34</v>
      </c>
      <c r="L2980" s="31" t="s">
        <v>46</v>
      </c>
      <c r="M2980" s="169"/>
      <c r="N2980" s="148" t="s">
        <v>3033</v>
      </c>
      <c r="O2980" s="207" t="s">
        <v>52</v>
      </c>
      <c r="P2980" s="43"/>
      <c r="Q2980" s="31"/>
      <c r="R2980" s="84" t="s">
        <v>218</v>
      </c>
      <c r="S2980" s="31" t="s">
        <v>34</v>
      </c>
      <c r="T2980" s="31"/>
      <c r="U2980" s="169"/>
      <c r="V2980" s="150" t="s">
        <v>3225</v>
      </c>
      <c r="W2980" s="141" t="str" cm="1">
        <f t="array" ref="W2980">IF(SUM(LEN(B2980:V2980))=0,"",IF(OR(OR(ISBLANK(F2980),SUM(LEN(C2980),LEN(D2980))=0),AND(NOT(E2980="Unknown"),ISBLANK(J2980)),AND(NOT(O2980="Unknown"),ISBLANK(R2980))),"Missing Information", INDEX(Table15[Entire Service Line Classification], MATCH(SUMIFS(Table15[Unique ID],Table15[System-Owned Portion],E2980,Table15[If Material Anything Other than "Lead" in Column E,Was Material Ever Previously Lead?],G2980,Table15[Customer-Owned Portion],O2980),Table15[Unique ID],0),0)))</f>
        <v>Non-lead</v>
      </c>
      <c r="X2980"/>
    </row>
    <row r="2981" spans="2:24" x14ac:dyDescent="0.25">
      <c r="B2981" s="146"/>
      <c r="C2981" s="31"/>
      <c r="D2981" s="31"/>
      <c r="E2981" s="44"/>
      <c r="F2981" s="43"/>
      <c r="G2981" s="84"/>
      <c r="H2981" s="31"/>
      <c r="I2981" s="31"/>
      <c r="J2981" s="84"/>
      <c r="K2981" s="31"/>
      <c r="L2981" s="31"/>
      <c r="M2981" s="169"/>
      <c r="N2981" s="148"/>
      <c r="O2981" s="106"/>
      <c r="P2981" s="43"/>
      <c r="Q2981" s="31"/>
      <c r="R2981" s="84"/>
      <c r="S2981" s="31"/>
      <c r="T2981" s="31"/>
      <c r="U2981" s="169"/>
      <c r="V2981" s="150"/>
      <c r="W2981" s="141" t="str" cm="1">
        <f t="array" ref="W2981">IF(SUM(LEN(B2981:V2981))=0,"",IF(OR(OR(ISBLANK(F2981),SUM(LEN(C2981),LEN(D2981))=0),AND(NOT(E2981="Unknown"),ISBLANK(J2981)),AND(NOT(O2981="Unknown"),ISBLANK(R2981))),"Missing Information", INDEX(Table15[Entire Service Line Classification], MATCH(SUMIFS(Table15[Unique ID],Table15[System-Owned Portion],E2981,Table15[If Material Anything Other than "Lead" in Column E,Was Material Ever Previously Lead?],G2981,Table15[Customer-Owned Portion],O2981),Table15[Unique ID],0),0)))</f>
        <v/>
      </c>
      <c r="X2981"/>
    </row>
    <row r="2982" spans="2:24" x14ac:dyDescent="0.25">
      <c r="B2982" s="146"/>
      <c r="C2982" s="31"/>
      <c r="D2982" s="31"/>
      <c r="E2982" s="44"/>
      <c r="F2982" s="43"/>
      <c r="G2982" s="84"/>
      <c r="H2982" s="31"/>
      <c r="I2982" s="31"/>
      <c r="J2982" s="84"/>
      <c r="K2982" s="31"/>
      <c r="L2982" s="31"/>
      <c r="M2982" s="169"/>
      <c r="N2982" s="148"/>
      <c r="O2982" s="106"/>
      <c r="P2982" s="43"/>
      <c r="Q2982" s="31"/>
      <c r="R2982" s="84"/>
      <c r="S2982" s="31"/>
      <c r="T2982" s="31"/>
      <c r="U2982" s="169"/>
      <c r="V2982" s="150"/>
      <c r="W2982" s="141" t="str" cm="1">
        <f t="array" ref="W2982">IF(SUM(LEN(B2982:V2982))=0,"",IF(OR(OR(ISBLANK(F2982),SUM(LEN(C2982),LEN(D2982))=0),AND(NOT(E2982="Unknown"),ISBLANK(J2982)),AND(NOT(O2982="Unknown"),ISBLANK(R2982))),"Missing Information", INDEX(Table15[Entire Service Line Classification], MATCH(SUMIFS(Table15[Unique ID],Table15[System-Owned Portion],E2982,Table15[If Material Anything Other than "Lead" in Column E,Was Material Ever Previously Lead?],G2982,Table15[Customer-Owned Portion],O2982),Table15[Unique ID],0),0)))</f>
        <v/>
      </c>
      <c r="X2982"/>
    </row>
    <row r="2983" spans="2:24" x14ac:dyDescent="0.25">
      <c r="B2983" s="146"/>
      <c r="C2983" s="31"/>
      <c r="D2983" s="31"/>
      <c r="E2983" s="44"/>
      <c r="F2983" s="43"/>
      <c r="G2983" s="84"/>
      <c r="H2983" s="31"/>
      <c r="I2983" s="31"/>
      <c r="J2983" s="84"/>
      <c r="K2983" s="31"/>
      <c r="L2983" s="31"/>
      <c r="M2983" s="169"/>
      <c r="N2983" s="148"/>
      <c r="O2983" s="106"/>
      <c r="P2983" s="43"/>
      <c r="Q2983" s="31"/>
      <c r="R2983" s="84"/>
      <c r="S2983" s="31"/>
      <c r="T2983" s="31"/>
      <c r="U2983" s="169"/>
      <c r="V2983" s="150"/>
      <c r="W2983" s="141" t="str" cm="1">
        <f t="array" ref="W2983">IF(SUM(LEN(B2983:V2983))=0,"",IF(OR(OR(ISBLANK(F2983),SUM(LEN(C2983),LEN(D2983))=0),AND(NOT(E2983="Unknown"),ISBLANK(J2983)),AND(NOT(O2983="Unknown"),ISBLANK(R2983))),"Missing Information", INDEX(Table15[Entire Service Line Classification], MATCH(SUMIFS(Table15[Unique ID],Table15[System-Owned Portion],E2983,Table15[If Material Anything Other than "Lead" in Column E,Was Material Ever Previously Lead?],G2983,Table15[Customer-Owned Portion],O2983),Table15[Unique ID],0),0)))</f>
        <v/>
      </c>
      <c r="X2983"/>
    </row>
    <row r="2984" spans="2:24" x14ac:dyDescent="0.25">
      <c r="B2984" s="146"/>
      <c r="C2984" s="31"/>
      <c r="D2984" s="31"/>
      <c r="E2984" s="44"/>
      <c r="F2984" s="43"/>
      <c r="G2984" s="84"/>
      <c r="H2984" s="31"/>
      <c r="I2984" s="31"/>
      <c r="J2984" s="84"/>
      <c r="K2984" s="31"/>
      <c r="L2984" s="31"/>
      <c r="M2984" s="169"/>
      <c r="N2984" s="148"/>
      <c r="O2984" s="106"/>
      <c r="P2984" s="43"/>
      <c r="Q2984" s="31"/>
      <c r="R2984" s="84"/>
      <c r="S2984" s="31"/>
      <c r="T2984" s="31"/>
      <c r="U2984" s="169"/>
      <c r="V2984" s="150"/>
      <c r="W2984" s="141" t="str" cm="1">
        <f t="array" ref="W2984">IF(SUM(LEN(B2984:V2984))=0,"",IF(OR(OR(ISBLANK(F2984),SUM(LEN(C2984),LEN(D2984))=0),AND(NOT(E2984="Unknown"),ISBLANK(J2984)),AND(NOT(O2984="Unknown"),ISBLANK(R2984))),"Missing Information", INDEX(Table15[Entire Service Line Classification], MATCH(SUMIFS(Table15[Unique ID],Table15[System-Owned Portion],E2984,Table15[If Material Anything Other than "Lead" in Column E,Was Material Ever Previously Lead?],G2984,Table15[Customer-Owned Portion],O2984),Table15[Unique ID],0),0)))</f>
        <v/>
      </c>
      <c r="X2984"/>
    </row>
    <row r="2985" spans="2:24" x14ac:dyDescent="0.25">
      <c r="B2985" s="146"/>
      <c r="C2985" s="31"/>
      <c r="D2985" s="31"/>
      <c r="E2985" s="44"/>
      <c r="F2985" s="43"/>
      <c r="G2985" s="84"/>
      <c r="H2985" s="31"/>
      <c r="I2985" s="31"/>
      <c r="J2985" s="84"/>
      <c r="K2985" s="31"/>
      <c r="L2985" s="31"/>
      <c r="M2985" s="169"/>
      <c r="N2985" s="148"/>
      <c r="O2985" s="106"/>
      <c r="P2985" s="43"/>
      <c r="Q2985" s="31"/>
      <c r="R2985" s="84"/>
      <c r="S2985" s="31"/>
      <c r="T2985" s="31"/>
      <c r="U2985" s="169"/>
      <c r="V2985" s="150"/>
      <c r="W2985" s="141" t="str" cm="1">
        <f t="array" ref="W2985">IF(SUM(LEN(B2985:V2985))=0,"",IF(OR(OR(ISBLANK(F2985),SUM(LEN(C2985),LEN(D2985))=0),AND(NOT(E2985="Unknown"),ISBLANK(J2985)),AND(NOT(O2985="Unknown"),ISBLANK(R2985))),"Missing Information", INDEX(Table15[Entire Service Line Classification], MATCH(SUMIFS(Table15[Unique ID],Table15[System-Owned Portion],E2985,Table15[If Material Anything Other than "Lead" in Column E,Was Material Ever Previously Lead?],G2985,Table15[Customer-Owned Portion],O2985),Table15[Unique ID],0),0)))</f>
        <v/>
      </c>
      <c r="X2985"/>
    </row>
    <row r="2986" spans="2:24" x14ac:dyDescent="0.25">
      <c r="B2986" s="146"/>
      <c r="C2986" s="31"/>
      <c r="D2986" s="31"/>
      <c r="E2986" s="44"/>
      <c r="F2986" s="43"/>
      <c r="G2986" s="84"/>
      <c r="H2986" s="31"/>
      <c r="I2986" s="31"/>
      <c r="J2986" s="84"/>
      <c r="K2986" s="31"/>
      <c r="L2986" s="31"/>
      <c r="M2986" s="169"/>
      <c r="N2986" s="148"/>
      <c r="O2986" s="106"/>
      <c r="P2986" s="43"/>
      <c r="Q2986" s="31"/>
      <c r="R2986" s="84"/>
      <c r="S2986" s="31"/>
      <c r="T2986" s="31"/>
      <c r="U2986" s="169"/>
      <c r="V2986" s="150"/>
      <c r="W2986" s="141" t="str" cm="1">
        <f t="array" ref="W2986">IF(SUM(LEN(B2986:V2986))=0,"",IF(OR(OR(ISBLANK(F2986),SUM(LEN(C2986),LEN(D2986))=0),AND(NOT(E2986="Unknown"),ISBLANK(J2986)),AND(NOT(O2986="Unknown"),ISBLANK(R2986))),"Missing Information", INDEX(Table15[Entire Service Line Classification], MATCH(SUMIFS(Table15[Unique ID],Table15[System-Owned Portion],E2986,Table15[If Material Anything Other than "Lead" in Column E,Was Material Ever Previously Lead?],G2986,Table15[Customer-Owned Portion],O2986),Table15[Unique ID],0),0)))</f>
        <v/>
      </c>
      <c r="X2986"/>
    </row>
    <row r="2987" spans="2:24" x14ac:dyDescent="0.25">
      <c r="B2987" s="146"/>
      <c r="C2987" s="31"/>
      <c r="D2987" s="31"/>
      <c r="E2987" s="44"/>
      <c r="F2987" s="43"/>
      <c r="G2987" s="84"/>
      <c r="H2987" s="31"/>
      <c r="I2987" s="31"/>
      <c r="J2987" s="84"/>
      <c r="K2987" s="31"/>
      <c r="L2987" s="31"/>
      <c r="M2987" s="169"/>
      <c r="N2987" s="148"/>
      <c r="O2987" s="106"/>
      <c r="P2987" s="43"/>
      <c r="Q2987" s="31"/>
      <c r="R2987" s="84"/>
      <c r="S2987" s="31"/>
      <c r="T2987" s="31"/>
      <c r="U2987" s="169"/>
      <c r="V2987" s="150"/>
      <c r="W2987" s="141" t="str" cm="1">
        <f t="array" ref="W2987">IF(SUM(LEN(B2987:V2987))=0,"",IF(OR(OR(ISBLANK(F2987),SUM(LEN(C2987),LEN(D2987))=0),AND(NOT(E2987="Unknown"),ISBLANK(J2987)),AND(NOT(O2987="Unknown"),ISBLANK(R2987))),"Missing Information", INDEX(Table15[Entire Service Line Classification], MATCH(SUMIFS(Table15[Unique ID],Table15[System-Owned Portion],E2987,Table15[If Material Anything Other than "Lead" in Column E,Was Material Ever Previously Lead?],G2987,Table15[Customer-Owned Portion],O2987),Table15[Unique ID],0),0)))</f>
        <v/>
      </c>
      <c r="X2987"/>
    </row>
    <row r="2988" spans="2:24" x14ac:dyDescent="0.25">
      <c r="B2988" s="146"/>
      <c r="C2988" s="31"/>
      <c r="D2988" s="31"/>
      <c r="E2988" s="44"/>
      <c r="F2988" s="43"/>
      <c r="G2988" s="84"/>
      <c r="H2988" s="31"/>
      <c r="I2988" s="31"/>
      <c r="J2988" s="84"/>
      <c r="K2988" s="31"/>
      <c r="L2988" s="31"/>
      <c r="M2988" s="169"/>
      <c r="N2988" s="148"/>
      <c r="O2988" s="106"/>
      <c r="P2988" s="43"/>
      <c r="Q2988" s="31"/>
      <c r="R2988" s="84"/>
      <c r="S2988" s="31"/>
      <c r="T2988" s="31"/>
      <c r="U2988" s="169"/>
      <c r="V2988" s="150"/>
      <c r="W2988" s="141" t="str" cm="1">
        <f t="array" ref="W2988">IF(SUM(LEN(B2988:V2988))=0,"",IF(OR(OR(ISBLANK(F2988),SUM(LEN(C2988),LEN(D2988))=0),AND(NOT(E2988="Unknown"),ISBLANK(J2988)),AND(NOT(O2988="Unknown"),ISBLANK(R2988))),"Missing Information", INDEX(Table15[Entire Service Line Classification], MATCH(SUMIFS(Table15[Unique ID],Table15[System-Owned Portion],E2988,Table15[If Material Anything Other than "Lead" in Column E,Was Material Ever Previously Lead?],G2988,Table15[Customer-Owned Portion],O2988),Table15[Unique ID],0),0)))</f>
        <v/>
      </c>
      <c r="X2988"/>
    </row>
    <row r="2989" spans="2:24" x14ac:dyDescent="0.25">
      <c r="B2989" s="146"/>
      <c r="C2989" s="31"/>
      <c r="D2989" s="31"/>
      <c r="E2989" s="44"/>
      <c r="F2989" s="43"/>
      <c r="G2989" s="84"/>
      <c r="H2989" s="31"/>
      <c r="I2989" s="31"/>
      <c r="J2989" s="84"/>
      <c r="K2989" s="31"/>
      <c r="L2989" s="31"/>
      <c r="M2989" s="169"/>
      <c r="N2989" s="148"/>
      <c r="O2989" s="106"/>
      <c r="P2989" s="43"/>
      <c r="Q2989" s="31"/>
      <c r="R2989" s="84"/>
      <c r="S2989" s="31"/>
      <c r="T2989" s="31"/>
      <c r="U2989" s="169"/>
      <c r="V2989" s="150"/>
      <c r="W2989" s="141" t="str" cm="1">
        <f t="array" ref="W2989">IF(SUM(LEN(B2989:V2989))=0,"",IF(OR(OR(ISBLANK(F2989),SUM(LEN(C2989),LEN(D2989))=0),AND(NOT(E2989="Unknown"),ISBLANK(J2989)),AND(NOT(O2989="Unknown"),ISBLANK(R2989))),"Missing Information", INDEX(Table15[Entire Service Line Classification], MATCH(SUMIFS(Table15[Unique ID],Table15[System-Owned Portion],E2989,Table15[If Material Anything Other than "Lead" in Column E,Was Material Ever Previously Lead?],G2989,Table15[Customer-Owned Portion],O2989),Table15[Unique ID],0),0)))</f>
        <v/>
      </c>
      <c r="X2989"/>
    </row>
    <row r="2990" spans="2:24" x14ac:dyDescent="0.25">
      <c r="B2990" s="146"/>
      <c r="C2990" s="31"/>
      <c r="D2990" s="31"/>
      <c r="E2990" s="44"/>
      <c r="F2990" s="43"/>
      <c r="G2990" s="84"/>
      <c r="H2990" s="31"/>
      <c r="I2990" s="31"/>
      <c r="J2990" s="84"/>
      <c r="K2990" s="31"/>
      <c r="L2990" s="31"/>
      <c r="M2990" s="169"/>
      <c r="N2990" s="148"/>
      <c r="O2990" s="106"/>
      <c r="P2990" s="43"/>
      <c r="Q2990" s="31"/>
      <c r="R2990" s="84"/>
      <c r="S2990" s="31"/>
      <c r="T2990" s="31"/>
      <c r="U2990" s="169"/>
      <c r="V2990" s="150"/>
      <c r="W2990" s="141" t="str" cm="1">
        <f t="array" ref="W2990">IF(SUM(LEN(B2990:V2990))=0,"",IF(OR(OR(ISBLANK(F2990),SUM(LEN(C2990),LEN(D2990))=0),AND(NOT(E2990="Unknown"),ISBLANK(J2990)),AND(NOT(O2990="Unknown"),ISBLANK(R2990))),"Missing Information", INDEX(Table15[Entire Service Line Classification], MATCH(SUMIFS(Table15[Unique ID],Table15[System-Owned Portion],E2990,Table15[If Material Anything Other than "Lead" in Column E,Was Material Ever Previously Lead?],G2990,Table15[Customer-Owned Portion],O2990),Table15[Unique ID],0),0)))</f>
        <v/>
      </c>
      <c r="X2990"/>
    </row>
    <row r="2991" spans="2:24" x14ac:dyDescent="0.25">
      <c r="B2991" s="146"/>
      <c r="C2991" s="31"/>
      <c r="D2991" s="31"/>
      <c r="E2991" s="44"/>
      <c r="F2991" s="43"/>
      <c r="G2991" s="84"/>
      <c r="H2991" s="31"/>
      <c r="I2991" s="31"/>
      <c r="J2991" s="84"/>
      <c r="K2991" s="31"/>
      <c r="L2991" s="31"/>
      <c r="M2991" s="169"/>
      <c r="N2991" s="148"/>
      <c r="O2991" s="106"/>
      <c r="P2991" s="43"/>
      <c r="Q2991" s="31"/>
      <c r="R2991" s="84"/>
      <c r="S2991" s="31"/>
      <c r="T2991" s="31"/>
      <c r="U2991" s="169"/>
      <c r="V2991" s="150"/>
      <c r="W2991" s="141" t="str" cm="1">
        <f t="array" ref="W2991">IF(SUM(LEN(B2991:V2991))=0,"",IF(OR(OR(ISBLANK(F2991),SUM(LEN(C2991),LEN(D2991))=0),AND(NOT(E2991="Unknown"),ISBLANK(J2991)),AND(NOT(O2991="Unknown"),ISBLANK(R2991))),"Missing Information", INDEX(Table15[Entire Service Line Classification], MATCH(SUMIFS(Table15[Unique ID],Table15[System-Owned Portion],E2991,Table15[If Material Anything Other than "Lead" in Column E,Was Material Ever Previously Lead?],G2991,Table15[Customer-Owned Portion],O2991),Table15[Unique ID],0),0)))</f>
        <v/>
      </c>
      <c r="X2991"/>
    </row>
    <row r="2992" spans="2:24" x14ac:dyDescent="0.25">
      <c r="B2992" s="146"/>
      <c r="C2992" s="31"/>
      <c r="D2992" s="31"/>
      <c r="E2992" s="44"/>
      <c r="F2992" s="43"/>
      <c r="G2992" s="84"/>
      <c r="H2992" s="31"/>
      <c r="I2992" s="31"/>
      <c r="J2992" s="84"/>
      <c r="K2992" s="31"/>
      <c r="L2992" s="31"/>
      <c r="M2992" s="169"/>
      <c r="N2992" s="148"/>
      <c r="O2992" s="106"/>
      <c r="P2992" s="43"/>
      <c r="Q2992" s="31"/>
      <c r="R2992" s="84"/>
      <c r="S2992" s="31"/>
      <c r="T2992" s="31"/>
      <c r="U2992" s="169"/>
      <c r="V2992" s="150"/>
      <c r="W2992" s="141" t="str" cm="1">
        <f t="array" ref="W2992">IF(SUM(LEN(B2992:V2992))=0,"",IF(OR(OR(ISBLANK(F2992),SUM(LEN(C2992),LEN(D2992))=0),AND(NOT(E2992="Unknown"),ISBLANK(J2992)),AND(NOT(O2992="Unknown"),ISBLANK(R2992))),"Missing Information", INDEX(Table15[Entire Service Line Classification], MATCH(SUMIFS(Table15[Unique ID],Table15[System-Owned Portion],E2992,Table15[If Material Anything Other than "Lead" in Column E,Was Material Ever Previously Lead?],G2992,Table15[Customer-Owned Portion],O2992),Table15[Unique ID],0),0)))</f>
        <v/>
      </c>
      <c r="X2992"/>
    </row>
    <row r="2993" spans="2:24" x14ac:dyDescent="0.25">
      <c r="B2993" s="146"/>
      <c r="C2993" s="31"/>
      <c r="D2993" s="31"/>
      <c r="E2993" s="44"/>
      <c r="F2993" s="43"/>
      <c r="G2993" s="84"/>
      <c r="H2993" s="31"/>
      <c r="I2993" s="31"/>
      <c r="J2993" s="84"/>
      <c r="K2993" s="31"/>
      <c r="L2993" s="31"/>
      <c r="M2993" s="169"/>
      <c r="N2993" s="148"/>
      <c r="O2993" s="106"/>
      <c r="P2993" s="43"/>
      <c r="Q2993" s="31"/>
      <c r="R2993" s="84"/>
      <c r="S2993" s="31"/>
      <c r="T2993" s="31"/>
      <c r="U2993" s="169"/>
      <c r="V2993" s="150"/>
      <c r="W2993" s="141" t="str" cm="1">
        <f t="array" ref="W2993">IF(SUM(LEN(B2993:V2993))=0,"",IF(OR(OR(ISBLANK(F2993),SUM(LEN(C2993),LEN(D2993))=0),AND(NOT(E2993="Unknown"),ISBLANK(J2993)),AND(NOT(O2993="Unknown"),ISBLANK(R2993))),"Missing Information", INDEX(Table15[Entire Service Line Classification], MATCH(SUMIFS(Table15[Unique ID],Table15[System-Owned Portion],E2993,Table15[If Material Anything Other than "Lead" in Column E,Was Material Ever Previously Lead?],G2993,Table15[Customer-Owned Portion],O2993),Table15[Unique ID],0),0)))</f>
        <v/>
      </c>
      <c r="X2993"/>
    </row>
    <row r="2994" spans="2:24" x14ac:dyDescent="0.25">
      <c r="B2994" s="146"/>
      <c r="C2994" s="31"/>
      <c r="D2994" s="31"/>
      <c r="E2994" s="44"/>
      <c r="F2994" s="43"/>
      <c r="G2994" s="84"/>
      <c r="H2994" s="31"/>
      <c r="I2994" s="31"/>
      <c r="J2994" s="84"/>
      <c r="K2994" s="31"/>
      <c r="L2994" s="31"/>
      <c r="M2994" s="169"/>
      <c r="N2994" s="148"/>
      <c r="O2994" s="106"/>
      <c r="P2994" s="43"/>
      <c r="Q2994" s="31"/>
      <c r="R2994" s="84"/>
      <c r="S2994" s="31"/>
      <c r="T2994" s="31"/>
      <c r="U2994" s="169"/>
      <c r="V2994" s="150"/>
      <c r="W2994" s="141" t="str" cm="1">
        <f t="array" ref="W2994">IF(SUM(LEN(B2994:V2994))=0,"",IF(OR(OR(ISBLANK(F2994),SUM(LEN(C2994),LEN(D2994))=0),AND(NOT(E2994="Unknown"),ISBLANK(J2994)),AND(NOT(O2994="Unknown"),ISBLANK(R2994))),"Missing Information", INDEX(Table15[Entire Service Line Classification], MATCH(SUMIFS(Table15[Unique ID],Table15[System-Owned Portion],E2994,Table15[If Material Anything Other than "Lead" in Column E,Was Material Ever Previously Lead?],G2994,Table15[Customer-Owned Portion],O2994),Table15[Unique ID],0),0)))</f>
        <v/>
      </c>
      <c r="X2994"/>
    </row>
    <row r="2995" spans="2:24" x14ac:dyDescent="0.25">
      <c r="B2995" s="146"/>
      <c r="C2995" s="31"/>
      <c r="D2995" s="31"/>
      <c r="E2995" s="44"/>
      <c r="F2995" s="43"/>
      <c r="G2995" s="84"/>
      <c r="H2995" s="31"/>
      <c r="I2995" s="31"/>
      <c r="J2995" s="84"/>
      <c r="K2995" s="31"/>
      <c r="L2995" s="31"/>
      <c r="M2995" s="169"/>
      <c r="N2995" s="148"/>
      <c r="O2995" s="106"/>
      <c r="P2995" s="43"/>
      <c r="Q2995" s="31"/>
      <c r="R2995" s="84"/>
      <c r="S2995" s="31"/>
      <c r="T2995" s="31"/>
      <c r="U2995" s="169"/>
      <c r="V2995" s="150"/>
      <c r="W2995" s="141" t="str" cm="1">
        <f t="array" ref="W2995">IF(SUM(LEN(B2995:V2995))=0,"",IF(OR(OR(ISBLANK(F2995),SUM(LEN(C2995),LEN(D2995))=0),AND(NOT(E2995="Unknown"),ISBLANK(J2995)),AND(NOT(O2995="Unknown"),ISBLANK(R2995))),"Missing Information", INDEX(Table15[Entire Service Line Classification], MATCH(SUMIFS(Table15[Unique ID],Table15[System-Owned Portion],E2995,Table15[If Material Anything Other than "Lead" in Column E,Was Material Ever Previously Lead?],G2995,Table15[Customer-Owned Portion],O2995),Table15[Unique ID],0),0)))</f>
        <v/>
      </c>
      <c r="X2995"/>
    </row>
    <row r="2996" spans="2:24" x14ac:dyDescent="0.25">
      <c r="B2996" s="146"/>
      <c r="C2996" s="31"/>
      <c r="D2996" s="31"/>
      <c r="E2996" s="44"/>
      <c r="F2996" s="43"/>
      <c r="G2996" s="84"/>
      <c r="H2996" s="31"/>
      <c r="I2996" s="31"/>
      <c r="J2996" s="84"/>
      <c r="K2996" s="31"/>
      <c r="L2996" s="31"/>
      <c r="M2996" s="169"/>
      <c r="N2996" s="148"/>
      <c r="O2996" s="106"/>
      <c r="P2996" s="43"/>
      <c r="Q2996" s="31"/>
      <c r="R2996" s="84"/>
      <c r="S2996" s="31"/>
      <c r="T2996" s="31"/>
      <c r="U2996" s="169"/>
      <c r="V2996" s="150"/>
      <c r="W2996" s="141" t="str" cm="1">
        <f t="array" ref="W2996">IF(SUM(LEN(B2996:V2996))=0,"",IF(OR(OR(ISBLANK(F2996),SUM(LEN(C2996),LEN(D2996))=0),AND(NOT(E2996="Unknown"),ISBLANK(J2996)),AND(NOT(O2996="Unknown"),ISBLANK(R2996))),"Missing Information", INDEX(Table15[Entire Service Line Classification], MATCH(SUMIFS(Table15[Unique ID],Table15[System-Owned Portion],E2996,Table15[If Material Anything Other than "Lead" in Column E,Was Material Ever Previously Lead?],G2996,Table15[Customer-Owned Portion],O2996),Table15[Unique ID],0),0)))</f>
        <v/>
      </c>
      <c r="X2996"/>
    </row>
    <row r="2997" spans="2:24" x14ac:dyDescent="0.25">
      <c r="B2997" s="146"/>
      <c r="C2997" s="31"/>
      <c r="D2997" s="31"/>
      <c r="E2997" s="44"/>
      <c r="F2997" s="43"/>
      <c r="G2997" s="84"/>
      <c r="H2997" s="31"/>
      <c r="I2997" s="31"/>
      <c r="J2997" s="84"/>
      <c r="K2997" s="31"/>
      <c r="L2997" s="31"/>
      <c r="M2997" s="169"/>
      <c r="N2997" s="148"/>
      <c r="O2997" s="106"/>
      <c r="P2997" s="43"/>
      <c r="Q2997" s="31"/>
      <c r="R2997" s="84"/>
      <c r="S2997" s="31"/>
      <c r="T2997" s="31"/>
      <c r="U2997" s="169"/>
      <c r="V2997" s="150"/>
      <c r="W2997" s="141" t="str" cm="1">
        <f t="array" ref="W2997">IF(SUM(LEN(B2997:V2997))=0,"",IF(OR(OR(ISBLANK(F2997),SUM(LEN(C2997),LEN(D2997))=0),AND(NOT(E2997="Unknown"),ISBLANK(J2997)),AND(NOT(O2997="Unknown"),ISBLANK(R2997))),"Missing Information", INDEX(Table15[Entire Service Line Classification], MATCH(SUMIFS(Table15[Unique ID],Table15[System-Owned Portion],E2997,Table15[If Material Anything Other than "Lead" in Column E,Was Material Ever Previously Lead?],G2997,Table15[Customer-Owned Portion],O2997),Table15[Unique ID],0),0)))</f>
        <v/>
      </c>
      <c r="X2997"/>
    </row>
    <row r="2998" spans="2:24" x14ac:dyDescent="0.25">
      <c r="B2998" s="146"/>
      <c r="C2998" s="31"/>
      <c r="D2998" s="31"/>
      <c r="E2998" s="44"/>
      <c r="F2998" s="43"/>
      <c r="G2998" s="84"/>
      <c r="H2998" s="31"/>
      <c r="I2998" s="31"/>
      <c r="J2998" s="84"/>
      <c r="K2998" s="31"/>
      <c r="L2998" s="31"/>
      <c r="M2998" s="169"/>
      <c r="N2998" s="148"/>
      <c r="O2998" s="106"/>
      <c r="P2998" s="43"/>
      <c r="Q2998" s="31"/>
      <c r="R2998" s="84"/>
      <c r="S2998" s="31"/>
      <c r="T2998" s="31"/>
      <c r="U2998" s="169"/>
      <c r="V2998" s="150"/>
      <c r="W2998" s="141" t="str" cm="1">
        <f t="array" ref="W2998">IF(SUM(LEN(B2998:V2998))=0,"",IF(OR(OR(ISBLANK(F2998),SUM(LEN(C2998),LEN(D2998))=0),AND(NOT(E2998="Unknown"),ISBLANK(J2998)),AND(NOT(O2998="Unknown"),ISBLANK(R2998))),"Missing Information", INDEX(Table15[Entire Service Line Classification], MATCH(SUMIFS(Table15[Unique ID],Table15[System-Owned Portion],E2998,Table15[If Material Anything Other than "Lead" in Column E,Was Material Ever Previously Lead?],G2998,Table15[Customer-Owned Portion],O2998),Table15[Unique ID],0),0)))</f>
        <v/>
      </c>
      <c r="X2998"/>
    </row>
    <row r="2999" spans="2:24" x14ac:dyDescent="0.25">
      <c r="B2999" s="146"/>
      <c r="C2999" s="31"/>
      <c r="D2999" s="31"/>
      <c r="E2999" s="44"/>
      <c r="F2999" s="43"/>
      <c r="G2999" s="84"/>
      <c r="H2999" s="31"/>
      <c r="I2999" s="31"/>
      <c r="J2999" s="84"/>
      <c r="K2999" s="31"/>
      <c r="L2999" s="31"/>
      <c r="M2999" s="169"/>
      <c r="N2999" s="148"/>
      <c r="O2999" s="106"/>
      <c r="P2999" s="43"/>
      <c r="Q2999" s="31"/>
      <c r="R2999" s="84"/>
      <c r="S2999" s="31"/>
      <c r="T2999" s="31"/>
      <c r="U2999" s="169"/>
      <c r="V2999" s="150"/>
      <c r="W2999" s="141" t="str" cm="1">
        <f t="array" ref="W2999">IF(SUM(LEN(B2999:V2999))=0,"",IF(OR(OR(ISBLANK(F2999),SUM(LEN(C2999),LEN(D2999))=0),AND(NOT(E2999="Unknown"),ISBLANK(J2999)),AND(NOT(O2999="Unknown"),ISBLANK(R2999))),"Missing Information", INDEX(Table15[Entire Service Line Classification], MATCH(SUMIFS(Table15[Unique ID],Table15[System-Owned Portion],E2999,Table15[If Material Anything Other than "Lead" in Column E,Was Material Ever Previously Lead?],G2999,Table15[Customer-Owned Portion],O2999),Table15[Unique ID],0),0)))</f>
        <v/>
      </c>
      <c r="X2999"/>
    </row>
    <row r="3000" spans="2:24" x14ac:dyDescent="0.25">
      <c r="B3000" s="146"/>
      <c r="C3000" s="31"/>
      <c r="D3000" s="31"/>
      <c r="E3000" s="44"/>
      <c r="F3000" s="43"/>
      <c r="G3000" s="84"/>
      <c r="H3000" s="31"/>
      <c r="I3000" s="31"/>
      <c r="J3000" s="84"/>
      <c r="K3000" s="31"/>
      <c r="L3000" s="31"/>
      <c r="M3000" s="169"/>
      <c r="N3000" s="148"/>
      <c r="O3000" s="106"/>
      <c r="P3000" s="43"/>
      <c r="Q3000" s="31"/>
      <c r="R3000" s="84"/>
      <c r="S3000" s="31"/>
      <c r="T3000" s="31"/>
      <c r="U3000" s="169"/>
      <c r="V3000" s="150"/>
      <c r="W3000" s="141" t="str" cm="1">
        <f t="array" ref="W3000">IF(SUM(LEN(B3000:V3000))=0,"",IF(OR(OR(ISBLANK(F3000),SUM(LEN(C3000),LEN(D3000))=0),AND(NOT(E3000="Unknown"),ISBLANK(J3000)),AND(NOT(O3000="Unknown"),ISBLANK(R3000))),"Missing Information", INDEX(Table15[Entire Service Line Classification], MATCH(SUMIFS(Table15[Unique ID],Table15[System-Owned Portion],E3000,Table15[If Material Anything Other than "Lead" in Column E,Was Material Ever Previously Lead?],G3000,Table15[Customer-Owned Portion],O3000),Table15[Unique ID],0),0)))</f>
        <v/>
      </c>
      <c r="X3000"/>
    </row>
    <row r="3001" spans="2:24" x14ac:dyDescent="0.25">
      <c r="B3001" s="146"/>
      <c r="C3001" s="31"/>
      <c r="D3001" s="31"/>
      <c r="E3001" s="44"/>
      <c r="F3001" s="43"/>
      <c r="G3001" s="84"/>
      <c r="H3001" s="31"/>
      <c r="I3001" s="31"/>
      <c r="J3001" s="84"/>
      <c r="K3001" s="31"/>
      <c r="L3001" s="31"/>
      <c r="M3001" s="169"/>
      <c r="N3001" s="148"/>
      <c r="O3001" s="106"/>
      <c r="P3001" s="43"/>
      <c r="Q3001" s="31"/>
      <c r="R3001" s="84"/>
      <c r="S3001" s="31"/>
      <c r="T3001" s="31"/>
      <c r="U3001" s="169"/>
      <c r="V3001" s="150"/>
      <c r="W3001" s="141" t="str" cm="1">
        <f t="array" ref="W3001">IF(SUM(LEN(B3001:V3001))=0,"",IF(OR(OR(ISBLANK(F3001),SUM(LEN(C3001),LEN(D3001))=0),AND(NOT(E3001="Unknown"),ISBLANK(J3001)),AND(NOT(O3001="Unknown"),ISBLANK(R3001))),"Missing Information", INDEX(Table15[Entire Service Line Classification], MATCH(SUMIFS(Table15[Unique ID],Table15[System-Owned Portion],E3001,Table15[If Material Anything Other than "Lead" in Column E,Was Material Ever Previously Lead?],G3001,Table15[Customer-Owned Portion],O3001),Table15[Unique ID],0),0)))</f>
        <v/>
      </c>
      <c r="X3001"/>
    </row>
    <row r="3002" spans="2:24" x14ac:dyDescent="0.25">
      <c r="B3002" s="146"/>
      <c r="C3002" s="31"/>
      <c r="D3002" s="31"/>
      <c r="E3002" s="44"/>
      <c r="F3002" s="43"/>
      <c r="G3002" s="84"/>
      <c r="H3002" s="31"/>
      <c r="I3002" s="31"/>
      <c r="J3002" s="84"/>
      <c r="K3002" s="31"/>
      <c r="L3002" s="31"/>
      <c r="M3002" s="169"/>
      <c r="N3002" s="148"/>
      <c r="O3002" s="106"/>
      <c r="P3002" s="43"/>
      <c r="Q3002" s="31"/>
      <c r="R3002" s="84"/>
      <c r="S3002" s="31"/>
      <c r="T3002" s="31"/>
      <c r="U3002" s="169"/>
      <c r="V3002" s="150"/>
      <c r="W3002" s="141" t="str" cm="1">
        <f t="array" ref="W3002">IF(SUM(LEN(B3002:V3002))=0,"",IF(OR(OR(ISBLANK(F3002),SUM(LEN(C3002),LEN(D3002))=0),AND(NOT(E3002="Unknown"),ISBLANK(J3002)),AND(NOT(O3002="Unknown"),ISBLANK(R3002))),"Missing Information", INDEX(Table15[Entire Service Line Classification], MATCH(SUMIFS(Table15[Unique ID],Table15[System-Owned Portion],E3002,Table15[If Material Anything Other than "Lead" in Column E,Was Material Ever Previously Lead?],G3002,Table15[Customer-Owned Portion],O3002),Table15[Unique ID],0),0)))</f>
        <v/>
      </c>
      <c r="X3002"/>
    </row>
    <row r="3003" spans="2:24" x14ac:dyDescent="0.25">
      <c r="B3003" s="146"/>
      <c r="C3003" s="31"/>
      <c r="D3003" s="31"/>
      <c r="E3003" s="44"/>
      <c r="F3003" s="43"/>
      <c r="G3003" s="84"/>
      <c r="H3003" s="31"/>
      <c r="I3003" s="31"/>
      <c r="J3003" s="84"/>
      <c r="K3003" s="31"/>
      <c r="L3003" s="31"/>
      <c r="M3003" s="169"/>
      <c r="N3003" s="148"/>
      <c r="O3003" s="106"/>
      <c r="P3003" s="43"/>
      <c r="Q3003" s="31"/>
      <c r="R3003" s="84"/>
      <c r="S3003" s="31"/>
      <c r="T3003" s="31"/>
      <c r="U3003" s="169"/>
      <c r="V3003" s="150"/>
      <c r="W3003" s="141" t="str" cm="1">
        <f t="array" ref="W3003">IF(SUM(LEN(B3003:V3003))=0,"",IF(OR(OR(ISBLANK(F3003),SUM(LEN(C3003),LEN(D3003))=0),AND(NOT(E3003="Unknown"),ISBLANK(J3003)),AND(NOT(O3003="Unknown"),ISBLANK(R3003))),"Missing Information", INDEX(Table15[Entire Service Line Classification], MATCH(SUMIFS(Table15[Unique ID],Table15[System-Owned Portion],E3003,Table15[If Material Anything Other than "Lead" in Column E,Was Material Ever Previously Lead?],G3003,Table15[Customer-Owned Portion],O3003),Table15[Unique ID],0),0)))</f>
        <v/>
      </c>
      <c r="X3003"/>
    </row>
    <row r="3004" spans="2:24" x14ac:dyDescent="0.25">
      <c r="B3004" s="146"/>
      <c r="C3004" s="31"/>
      <c r="D3004" s="31"/>
      <c r="E3004" s="44"/>
      <c r="F3004" s="43"/>
      <c r="G3004" s="84"/>
      <c r="H3004" s="31"/>
      <c r="I3004" s="31"/>
      <c r="J3004" s="84"/>
      <c r="K3004" s="31"/>
      <c r="L3004" s="31"/>
      <c r="M3004" s="169"/>
      <c r="N3004" s="148"/>
      <c r="O3004" s="106"/>
      <c r="P3004" s="43"/>
      <c r="Q3004" s="31"/>
      <c r="R3004" s="84"/>
      <c r="S3004" s="31"/>
      <c r="T3004" s="31"/>
      <c r="U3004" s="169"/>
      <c r="V3004" s="150"/>
      <c r="W3004" s="141" t="str" cm="1">
        <f t="array" ref="W3004">IF(SUM(LEN(B3004:V3004))=0,"",IF(OR(OR(ISBLANK(F3004),SUM(LEN(C3004),LEN(D3004))=0),AND(NOT(E3004="Unknown"),ISBLANK(J3004)),AND(NOT(O3004="Unknown"),ISBLANK(R3004))),"Missing Information", INDEX(Table15[Entire Service Line Classification], MATCH(SUMIFS(Table15[Unique ID],Table15[System-Owned Portion],E3004,Table15[If Material Anything Other than "Lead" in Column E,Was Material Ever Previously Lead?],G3004,Table15[Customer-Owned Portion],O3004),Table15[Unique ID],0),0)))</f>
        <v/>
      </c>
      <c r="X3004"/>
    </row>
    <row r="3005" spans="2:24" x14ac:dyDescent="0.25">
      <c r="B3005" s="146"/>
      <c r="C3005" s="31"/>
      <c r="D3005" s="31"/>
      <c r="E3005" s="44"/>
      <c r="F3005" s="43"/>
      <c r="G3005" s="84"/>
      <c r="H3005" s="31"/>
      <c r="I3005" s="31"/>
      <c r="J3005" s="84"/>
      <c r="K3005" s="31"/>
      <c r="L3005" s="31"/>
      <c r="M3005" s="169"/>
      <c r="N3005" s="148"/>
      <c r="O3005" s="106"/>
      <c r="P3005" s="43"/>
      <c r="Q3005" s="31"/>
      <c r="R3005" s="84"/>
      <c r="S3005" s="31"/>
      <c r="T3005" s="31"/>
      <c r="U3005" s="169"/>
      <c r="V3005" s="150"/>
      <c r="W3005" s="141" t="str" cm="1">
        <f t="array" ref="W3005">IF(SUM(LEN(B3005:V3005))=0,"",IF(OR(OR(ISBLANK(F3005),SUM(LEN(C3005),LEN(D3005))=0),AND(NOT(E3005="Unknown"),ISBLANK(J3005)),AND(NOT(O3005="Unknown"),ISBLANK(R3005))),"Missing Information", INDEX(Table15[Entire Service Line Classification], MATCH(SUMIFS(Table15[Unique ID],Table15[System-Owned Portion],E3005,Table15[If Material Anything Other than "Lead" in Column E,Was Material Ever Previously Lead?],G3005,Table15[Customer-Owned Portion],O3005),Table15[Unique ID],0),0)))</f>
        <v/>
      </c>
      <c r="X3005"/>
    </row>
    <row r="3006" spans="2:24" x14ac:dyDescent="0.25">
      <c r="B3006" s="146"/>
      <c r="C3006" s="31"/>
      <c r="D3006" s="31"/>
      <c r="E3006" s="44"/>
      <c r="F3006" s="43"/>
      <c r="G3006" s="84"/>
      <c r="H3006" s="31"/>
      <c r="I3006" s="31"/>
      <c r="J3006" s="84"/>
      <c r="K3006" s="31"/>
      <c r="L3006" s="31"/>
      <c r="M3006" s="169"/>
      <c r="N3006" s="148"/>
      <c r="O3006" s="106"/>
      <c r="P3006" s="43"/>
      <c r="Q3006" s="31"/>
      <c r="R3006" s="84"/>
      <c r="S3006" s="31"/>
      <c r="T3006" s="31"/>
      <c r="U3006" s="169"/>
      <c r="V3006" s="150"/>
      <c r="W3006" s="141" t="str" cm="1">
        <f t="array" ref="W3006">IF(SUM(LEN(B3006:V3006))=0,"",IF(OR(OR(ISBLANK(F3006),SUM(LEN(C3006),LEN(D3006))=0),AND(NOT(E3006="Unknown"),ISBLANK(J3006)),AND(NOT(O3006="Unknown"),ISBLANK(R3006))),"Missing Information", INDEX(Table15[Entire Service Line Classification], MATCH(SUMIFS(Table15[Unique ID],Table15[System-Owned Portion],E3006,Table15[If Material Anything Other than "Lead" in Column E,Was Material Ever Previously Lead?],G3006,Table15[Customer-Owned Portion],O3006),Table15[Unique ID],0),0)))</f>
        <v/>
      </c>
      <c r="X3006"/>
    </row>
    <row r="3007" spans="2:24" x14ac:dyDescent="0.25">
      <c r="B3007" s="146"/>
      <c r="C3007" s="31"/>
      <c r="D3007" s="31"/>
      <c r="E3007" s="44"/>
      <c r="F3007" s="43"/>
      <c r="G3007" s="84"/>
      <c r="H3007" s="31"/>
      <c r="I3007" s="31"/>
      <c r="J3007" s="84"/>
      <c r="K3007" s="31"/>
      <c r="L3007" s="31"/>
      <c r="M3007" s="169"/>
      <c r="N3007" s="148"/>
      <c r="O3007" s="106"/>
      <c r="P3007" s="43"/>
      <c r="Q3007" s="31"/>
      <c r="R3007" s="84"/>
      <c r="S3007" s="31"/>
      <c r="T3007" s="31"/>
      <c r="U3007" s="169"/>
      <c r="V3007" s="150"/>
      <c r="W3007" s="141" t="str" cm="1">
        <f t="array" ref="W3007">IF(SUM(LEN(B3007:V3007))=0,"",IF(OR(OR(ISBLANK(F3007),SUM(LEN(C3007),LEN(D3007))=0),AND(NOT(E3007="Unknown"),ISBLANK(J3007)),AND(NOT(O3007="Unknown"),ISBLANK(R3007))),"Missing Information", INDEX(Table15[Entire Service Line Classification], MATCH(SUMIFS(Table15[Unique ID],Table15[System-Owned Portion],E3007,Table15[If Material Anything Other than "Lead" in Column E,Was Material Ever Previously Lead?],G3007,Table15[Customer-Owned Portion],O3007),Table15[Unique ID],0),0)))</f>
        <v/>
      </c>
      <c r="X3007"/>
    </row>
    <row r="3008" spans="2:24" x14ac:dyDescent="0.25">
      <c r="B3008" s="146"/>
      <c r="C3008" s="31"/>
      <c r="D3008" s="31"/>
      <c r="E3008" s="44"/>
      <c r="F3008" s="43"/>
      <c r="G3008" s="84"/>
      <c r="H3008" s="31"/>
      <c r="I3008" s="31"/>
      <c r="J3008" s="84"/>
      <c r="K3008" s="31"/>
      <c r="L3008" s="31"/>
      <c r="M3008" s="169"/>
      <c r="N3008" s="148"/>
      <c r="O3008" s="106"/>
      <c r="P3008" s="43"/>
      <c r="Q3008" s="31"/>
      <c r="R3008" s="84"/>
      <c r="S3008" s="31"/>
      <c r="T3008" s="31"/>
      <c r="U3008" s="169"/>
      <c r="V3008" s="150"/>
      <c r="W3008" s="141" t="str" cm="1">
        <f t="array" ref="W3008">IF(SUM(LEN(B3008:V3008))=0,"",IF(OR(OR(ISBLANK(F3008),SUM(LEN(C3008),LEN(D3008))=0),AND(NOT(E3008="Unknown"),ISBLANK(J3008)),AND(NOT(O3008="Unknown"),ISBLANK(R3008))),"Missing Information", INDEX(Table15[Entire Service Line Classification], MATCH(SUMIFS(Table15[Unique ID],Table15[System-Owned Portion],E3008,Table15[If Material Anything Other than "Lead" in Column E,Was Material Ever Previously Lead?],G3008,Table15[Customer-Owned Portion],O3008),Table15[Unique ID],0),0)))</f>
        <v/>
      </c>
      <c r="X3008"/>
    </row>
    <row r="3009" spans="2:24" x14ac:dyDescent="0.25">
      <c r="B3009" s="146"/>
      <c r="C3009" s="31"/>
      <c r="D3009" s="31"/>
      <c r="E3009" s="44"/>
      <c r="F3009" s="43"/>
      <c r="G3009" s="84"/>
      <c r="H3009" s="31"/>
      <c r="I3009" s="31"/>
      <c r="J3009" s="84"/>
      <c r="K3009" s="31"/>
      <c r="L3009" s="31"/>
      <c r="M3009" s="169"/>
      <c r="N3009" s="148"/>
      <c r="O3009" s="106"/>
      <c r="P3009" s="43"/>
      <c r="Q3009" s="31"/>
      <c r="R3009" s="84"/>
      <c r="S3009" s="31"/>
      <c r="T3009" s="31"/>
      <c r="U3009" s="169"/>
      <c r="V3009" s="150"/>
      <c r="W3009" s="141" t="str" cm="1">
        <f t="array" ref="W3009">IF(SUM(LEN(B3009:V3009))=0,"",IF(OR(OR(ISBLANK(F3009),SUM(LEN(C3009),LEN(D3009))=0),AND(NOT(E3009="Unknown"),ISBLANK(J3009)),AND(NOT(O3009="Unknown"),ISBLANK(R3009))),"Missing Information", INDEX(Table15[Entire Service Line Classification], MATCH(SUMIFS(Table15[Unique ID],Table15[System-Owned Portion],E3009,Table15[If Material Anything Other than "Lead" in Column E,Was Material Ever Previously Lead?],G3009,Table15[Customer-Owned Portion],O3009),Table15[Unique ID],0),0)))</f>
        <v/>
      </c>
      <c r="X3009"/>
    </row>
    <row r="3010" spans="2:24" x14ac:dyDescent="0.25">
      <c r="B3010" s="146"/>
      <c r="C3010" s="31"/>
      <c r="D3010" s="31"/>
      <c r="E3010" s="44"/>
      <c r="F3010" s="43"/>
      <c r="G3010" s="84"/>
      <c r="H3010" s="31"/>
      <c r="I3010" s="31"/>
      <c r="J3010" s="84"/>
      <c r="K3010" s="31"/>
      <c r="L3010" s="31"/>
      <c r="M3010" s="169"/>
      <c r="N3010" s="148"/>
      <c r="O3010" s="106"/>
      <c r="P3010" s="43"/>
      <c r="Q3010" s="31"/>
      <c r="R3010" s="84"/>
      <c r="S3010" s="31"/>
      <c r="T3010" s="31"/>
      <c r="U3010" s="169"/>
      <c r="V3010" s="150"/>
      <c r="W3010" s="141" t="str" cm="1">
        <f t="array" ref="W3010">IF(SUM(LEN(B3010:V3010))=0,"",IF(OR(OR(ISBLANK(F3010),SUM(LEN(C3010),LEN(D3010))=0),AND(NOT(E3010="Unknown"),ISBLANK(J3010)),AND(NOT(O3010="Unknown"),ISBLANK(R3010))),"Missing Information", INDEX(Table15[Entire Service Line Classification], MATCH(SUMIFS(Table15[Unique ID],Table15[System-Owned Portion],E3010,Table15[If Material Anything Other than "Lead" in Column E,Was Material Ever Previously Lead?],G3010,Table15[Customer-Owned Portion],O3010),Table15[Unique ID],0),0)))</f>
        <v/>
      </c>
      <c r="X3010"/>
    </row>
    <row r="3011" spans="2:24" x14ac:dyDescent="0.25">
      <c r="B3011" s="146"/>
      <c r="C3011" s="31"/>
      <c r="D3011" s="31"/>
      <c r="E3011" s="44"/>
      <c r="F3011" s="43"/>
      <c r="G3011" s="84"/>
      <c r="H3011" s="31"/>
      <c r="I3011" s="31"/>
      <c r="J3011" s="84"/>
      <c r="K3011" s="31"/>
      <c r="L3011" s="31"/>
      <c r="M3011" s="169"/>
      <c r="N3011" s="148"/>
      <c r="O3011" s="106"/>
      <c r="P3011" s="43"/>
      <c r="Q3011" s="31"/>
      <c r="R3011" s="84"/>
      <c r="S3011" s="31"/>
      <c r="T3011" s="31"/>
      <c r="U3011" s="169"/>
      <c r="V3011" s="150"/>
      <c r="W3011" s="141" t="str" cm="1">
        <f t="array" ref="W3011">IF(SUM(LEN(B3011:V3011))=0,"",IF(OR(OR(ISBLANK(F3011),SUM(LEN(C3011),LEN(D3011))=0),AND(NOT(E3011="Unknown"),ISBLANK(J3011)),AND(NOT(O3011="Unknown"),ISBLANK(R3011))),"Missing Information", INDEX(Table15[Entire Service Line Classification], MATCH(SUMIFS(Table15[Unique ID],Table15[System-Owned Portion],E3011,Table15[If Material Anything Other than "Lead" in Column E,Was Material Ever Previously Lead?],G3011,Table15[Customer-Owned Portion],O3011),Table15[Unique ID],0),0)))</f>
        <v/>
      </c>
      <c r="X3011"/>
    </row>
    <row r="3012" spans="2:24" x14ac:dyDescent="0.25">
      <c r="B3012" s="146"/>
      <c r="C3012" s="31"/>
      <c r="D3012" s="31"/>
      <c r="E3012" s="44"/>
      <c r="F3012" s="43"/>
      <c r="G3012" s="84"/>
      <c r="H3012" s="31"/>
      <c r="I3012" s="31"/>
      <c r="J3012" s="84"/>
      <c r="K3012" s="31"/>
      <c r="L3012" s="31"/>
      <c r="M3012" s="169"/>
      <c r="N3012" s="148"/>
      <c r="O3012" s="106"/>
      <c r="P3012" s="43"/>
      <c r="Q3012" s="31"/>
      <c r="R3012" s="84"/>
      <c r="S3012" s="31"/>
      <c r="T3012" s="31"/>
      <c r="U3012" s="169"/>
      <c r="V3012" s="150"/>
      <c r="W3012" s="141" t="str" cm="1">
        <f t="array" ref="W3012">IF(SUM(LEN(B3012:V3012))=0,"",IF(OR(OR(ISBLANK(F3012),SUM(LEN(C3012),LEN(D3012))=0),AND(NOT(E3012="Unknown"),ISBLANK(J3012)),AND(NOT(O3012="Unknown"),ISBLANK(R3012))),"Missing Information", INDEX(Table15[Entire Service Line Classification], MATCH(SUMIFS(Table15[Unique ID],Table15[System-Owned Portion],E3012,Table15[If Material Anything Other than "Lead" in Column E,Was Material Ever Previously Lead?],G3012,Table15[Customer-Owned Portion],O3012),Table15[Unique ID],0),0)))</f>
        <v/>
      </c>
      <c r="X3012"/>
    </row>
    <row r="3013" spans="2:24" x14ac:dyDescent="0.25">
      <c r="B3013" s="146"/>
      <c r="C3013" s="31"/>
      <c r="D3013" s="31"/>
      <c r="E3013" s="44"/>
      <c r="F3013" s="43"/>
      <c r="G3013" s="84"/>
      <c r="H3013" s="31"/>
      <c r="I3013" s="31"/>
      <c r="J3013" s="84"/>
      <c r="K3013" s="31"/>
      <c r="L3013" s="31"/>
      <c r="M3013" s="169"/>
      <c r="N3013" s="148"/>
      <c r="O3013" s="106"/>
      <c r="P3013" s="43"/>
      <c r="Q3013" s="31"/>
      <c r="R3013" s="84"/>
      <c r="S3013" s="31"/>
      <c r="T3013" s="31"/>
      <c r="U3013" s="169"/>
      <c r="V3013" s="150"/>
      <c r="W3013" s="141" t="str" cm="1">
        <f t="array" ref="W3013">IF(SUM(LEN(B3013:V3013))=0,"",IF(OR(OR(ISBLANK(F3013),SUM(LEN(C3013),LEN(D3013))=0),AND(NOT(E3013="Unknown"),ISBLANK(J3013)),AND(NOT(O3013="Unknown"),ISBLANK(R3013))),"Missing Information", INDEX(Table15[Entire Service Line Classification], MATCH(SUMIFS(Table15[Unique ID],Table15[System-Owned Portion],E3013,Table15[If Material Anything Other than "Lead" in Column E,Was Material Ever Previously Lead?],G3013,Table15[Customer-Owned Portion],O3013),Table15[Unique ID],0),0)))</f>
        <v/>
      </c>
      <c r="X3013"/>
    </row>
    <row r="3014" spans="2:24" x14ac:dyDescent="0.25">
      <c r="B3014" s="146"/>
      <c r="C3014" s="31"/>
      <c r="D3014" s="31"/>
      <c r="E3014" s="44"/>
      <c r="F3014" s="43"/>
      <c r="G3014" s="84"/>
      <c r="H3014" s="31"/>
      <c r="I3014" s="31"/>
      <c r="J3014" s="84"/>
      <c r="K3014" s="31"/>
      <c r="L3014" s="31"/>
      <c r="M3014" s="169"/>
      <c r="N3014" s="148"/>
      <c r="O3014" s="106"/>
      <c r="P3014" s="43"/>
      <c r="Q3014" s="31"/>
      <c r="R3014" s="84"/>
      <c r="S3014" s="31"/>
      <c r="T3014" s="31"/>
      <c r="U3014" s="169"/>
      <c r="V3014" s="150"/>
      <c r="W3014" s="141" t="str" cm="1">
        <f t="array" ref="W3014">IF(SUM(LEN(B3014:V3014))=0,"",IF(OR(OR(ISBLANK(F3014),SUM(LEN(C3014),LEN(D3014))=0),AND(NOT(E3014="Unknown"),ISBLANK(J3014)),AND(NOT(O3014="Unknown"),ISBLANK(R3014))),"Missing Information", INDEX(Table15[Entire Service Line Classification], MATCH(SUMIFS(Table15[Unique ID],Table15[System-Owned Portion],E3014,Table15[If Material Anything Other than "Lead" in Column E,Was Material Ever Previously Lead?],G3014,Table15[Customer-Owned Portion],O3014),Table15[Unique ID],0),0)))</f>
        <v/>
      </c>
      <c r="X3014"/>
    </row>
    <row r="3015" spans="2:24" x14ac:dyDescent="0.25">
      <c r="B3015" s="146"/>
      <c r="C3015" s="31"/>
      <c r="D3015" s="31"/>
      <c r="E3015" s="44"/>
      <c r="F3015" s="43"/>
      <c r="G3015" s="84"/>
      <c r="H3015" s="31"/>
      <c r="I3015" s="31"/>
      <c r="J3015" s="84"/>
      <c r="K3015" s="31"/>
      <c r="L3015" s="31"/>
      <c r="M3015" s="169"/>
      <c r="N3015" s="148"/>
      <c r="O3015" s="106"/>
      <c r="P3015" s="43"/>
      <c r="Q3015" s="31"/>
      <c r="R3015" s="84"/>
      <c r="S3015" s="31"/>
      <c r="T3015" s="31"/>
      <c r="U3015" s="169"/>
      <c r="V3015" s="150"/>
      <c r="W3015" s="141" t="str" cm="1">
        <f t="array" ref="W3015">IF(SUM(LEN(B3015:V3015))=0,"",IF(OR(OR(ISBLANK(F3015),SUM(LEN(C3015),LEN(D3015))=0),AND(NOT(E3015="Unknown"),ISBLANK(J3015)),AND(NOT(O3015="Unknown"),ISBLANK(R3015))),"Missing Information", INDEX(Table15[Entire Service Line Classification], MATCH(SUMIFS(Table15[Unique ID],Table15[System-Owned Portion],E3015,Table15[If Material Anything Other than "Lead" in Column E,Was Material Ever Previously Lead?],G3015,Table15[Customer-Owned Portion],O3015),Table15[Unique ID],0),0)))</f>
        <v/>
      </c>
      <c r="X3015"/>
    </row>
    <row r="3016" spans="2:24" x14ac:dyDescent="0.25">
      <c r="B3016" s="146"/>
      <c r="C3016" s="31"/>
      <c r="D3016" s="31"/>
      <c r="E3016" s="44"/>
      <c r="F3016" s="43"/>
      <c r="G3016" s="84"/>
      <c r="H3016" s="31"/>
      <c r="I3016" s="31"/>
      <c r="J3016" s="84"/>
      <c r="K3016" s="31"/>
      <c r="L3016" s="31"/>
      <c r="M3016" s="169"/>
      <c r="N3016" s="148"/>
      <c r="O3016" s="106"/>
      <c r="P3016" s="43"/>
      <c r="Q3016" s="31"/>
      <c r="R3016" s="84"/>
      <c r="S3016" s="31"/>
      <c r="T3016" s="31"/>
      <c r="U3016" s="169"/>
      <c r="V3016" s="150"/>
      <c r="W3016" s="141" t="str" cm="1">
        <f t="array" ref="W3016">IF(SUM(LEN(B3016:V3016))=0,"",IF(OR(OR(ISBLANK(F3016),SUM(LEN(C3016),LEN(D3016))=0),AND(NOT(E3016="Unknown"),ISBLANK(J3016)),AND(NOT(O3016="Unknown"),ISBLANK(R3016))),"Missing Information", INDEX(Table15[Entire Service Line Classification], MATCH(SUMIFS(Table15[Unique ID],Table15[System-Owned Portion],E3016,Table15[If Material Anything Other than "Lead" in Column E,Was Material Ever Previously Lead?],G3016,Table15[Customer-Owned Portion],O3016),Table15[Unique ID],0),0)))</f>
        <v/>
      </c>
      <c r="X3016"/>
    </row>
    <row r="3017" spans="2:24" x14ac:dyDescent="0.25">
      <c r="B3017" s="146"/>
      <c r="C3017" s="31"/>
      <c r="D3017" s="31"/>
      <c r="E3017" s="44"/>
      <c r="F3017" s="43"/>
      <c r="G3017" s="84"/>
      <c r="H3017" s="31"/>
      <c r="I3017" s="31"/>
      <c r="J3017" s="84"/>
      <c r="K3017" s="31"/>
      <c r="L3017" s="31"/>
      <c r="M3017" s="169"/>
      <c r="N3017" s="148"/>
      <c r="O3017" s="106"/>
      <c r="P3017" s="43"/>
      <c r="Q3017" s="31"/>
      <c r="R3017" s="84"/>
      <c r="S3017" s="31"/>
      <c r="T3017" s="31"/>
      <c r="U3017" s="169"/>
      <c r="V3017" s="150"/>
      <c r="W3017" s="141" t="str" cm="1">
        <f t="array" ref="W3017">IF(SUM(LEN(B3017:V3017))=0,"",IF(OR(OR(ISBLANK(F3017),SUM(LEN(C3017),LEN(D3017))=0),AND(NOT(E3017="Unknown"),ISBLANK(J3017)),AND(NOT(O3017="Unknown"),ISBLANK(R3017))),"Missing Information", INDEX(Table15[Entire Service Line Classification], MATCH(SUMIFS(Table15[Unique ID],Table15[System-Owned Portion],E3017,Table15[If Material Anything Other than "Lead" in Column E,Was Material Ever Previously Lead?],G3017,Table15[Customer-Owned Portion],O3017),Table15[Unique ID],0),0)))</f>
        <v/>
      </c>
      <c r="X3017"/>
    </row>
    <row r="3018" spans="2:24" x14ac:dyDescent="0.25">
      <c r="B3018" s="146"/>
      <c r="C3018" s="31"/>
      <c r="D3018" s="31"/>
      <c r="E3018" s="44"/>
      <c r="F3018" s="43"/>
      <c r="G3018" s="84"/>
      <c r="H3018" s="31"/>
      <c r="I3018" s="31"/>
      <c r="J3018" s="84"/>
      <c r="K3018" s="31"/>
      <c r="L3018" s="31"/>
      <c r="M3018" s="169"/>
      <c r="N3018" s="148"/>
      <c r="O3018" s="106"/>
      <c r="P3018" s="43"/>
      <c r="Q3018" s="31"/>
      <c r="R3018" s="84"/>
      <c r="S3018" s="31"/>
      <c r="T3018" s="31"/>
      <c r="U3018" s="169"/>
      <c r="V3018" s="150"/>
      <c r="W3018" s="141" t="str" cm="1">
        <f t="array" ref="W3018">IF(SUM(LEN(B3018:V3018))=0,"",IF(OR(OR(ISBLANK(F3018),SUM(LEN(C3018),LEN(D3018))=0),AND(NOT(E3018="Unknown"),ISBLANK(J3018)),AND(NOT(O3018="Unknown"),ISBLANK(R3018))),"Missing Information", INDEX(Table15[Entire Service Line Classification], MATCH(SUMIFS(Table15[Unique ID],Table15[System-Owned Portion],E3018,Table15[If Material Anything Other than "Lead" in Column E,Was Material Ever Previously Lead?],G3018,Table15[Customer-Owned Portion],O3018),Table15[Unique ID],0),0)))</f>
        <v/>
      </c>
      <c r="X3018"/>
    </row>
    <row r="3019" spans="2:24" x14ac:dyDescent="0.25">
      <c r="B3019" s="146"/>
      <c r="C3019" s="31"/>
      <c r="D3019" s="31"/>
      <c r="E3019" s="44"/>
      <c r="F3019" s="43"/>
      <c r="G3019" s="84"/>
      <c r="H3019" s="31"/>
      <c r="I3019" s="31"/>
      <c r="J3019" s="84"/>
      <c r="K3019" s="31"/>
      <c r="L3019" s="31"/>
      <c r="M3019" s="169"/>
      <c r="N3019" s="148"/>
      <c r="O3019" s="106"/>
      <c r="P3019" s="43"/>
      <c r="Q3019" s="31"/>
      <c r="R3019" s="84"/>
      <c r="S3019" s="31"/>
      <c r="T3019" s="31"/>
      <c r="U3019" s="169"/>
      <c r="V3019" s="150"/>
      <c r="W3019" s="141" t="str" cm="1">
        <f t="array" ref="W3019">IF(SUM(LEN(B3019:V3019))=0,"",IF(OR(OR(ISBLANK(F3019),SUM(LEN(C3019),LEN(D3019))=0),AND(NOT(E3019="Unknown"),ISBLANK(J3019)),AND(NOT(O3019="Unknown"),ISBLANK(R3019))),"Missing Information", INDEX(Table15[Entire Service Line Classification], MATCH(SUMIFS(Table15[Unique ID],Table15[System-Owned Portion],E3019,Table15[If Material Anything Other than "Lead" in Column E,Was Material Ever Previously Lead?],G3019,Table15[Customer-Owned Portion],O3019),Table15[Unique ID],0),0)))</f>
        <v/>
      </c>
      <c r="X3019"/>
    </row>
    <row r="3020" spans="2:24" x14ac:dyDescent="0.25">
      <c r="B3020" s="146"/>
      <c r="C3020" s="31"/>
      <c r="D3020" s="31"/>
      <c r="E3020" s="44"/>
      <c r="F3020" s="43"/>
      <c r="G3020" s="84"/>
      <c r="H3020" s="31"/>
      <c r="I3020" s="31"/>
      <c r="J3020" s="84"/>
      <c r="K3020" s="31"/>
      <c r="L3020" s="31"/>
      <c r="M3020" s="169"/>
      <c r="N3020" s="148"/>
      <c r="O3020" s="106"/>
      <c r="P3020" s="43"/>
      <c r="Q3020" s="31"/>
      <c r="R3020" s="84"/>
      <c r="S3020" s="31"/>
      <c r="T3020" s="31"/>
      <c r="U3020" s="169"/>
      <c r="V3020" s="150"/>
      <c r="W3020" s="141" t="str" cm="1">
        <f t="array" ref="W3020">IF(SUM(LEN(B3020:V3020))=0,"",IF(OR(OR(ISBLANK(F3020),SUM(LEN(C3020),LEN(D3020))=0),AND(NOT(E3020="Unknown"),ISBLANK(J3020)),AND(NOT(O3020="Unknown"),ISBLANK(R3020))),"Missing Information", INDEX(Table15[Entire Service Line Classification], MATCH(SUMIFS(Table15[Unique ID],Table15[System-Owned Portion],E3020,Table15[If Material Anything Other than "Lead" in Column E,Was Material Ever Previously Lead?],G3020,Table15[Customer-Owned Portion],O3020),Table15[Unique ID],0),0)))</f>
        <v/>
      </c>
      <c r="X3020"/>
    </row>
    <row r="3021" spans="2:24" x14ac:dyDescent="0.25">
      <c r="B3021" s="146"/>
      <c r="C3021" s="31"/>
      <c r="D3021" s="31"/>
      <c r="E3021" s="44"/>
      <c r="F3021" s="43"/>
      <c r="G3021" s="84"/>
      <c r="H3021" s="31"/>
      <c r="I3021" s="31"/>
      <c r="J3021" s="84"/>
      <c r="K3021" s="31"/>
      <c r="L3021" s="31"/>
      <c r="M3021" s="169"/>
      <c r="N3021" s="148"/>
      <c r="O3021" s="106"/>
      <c r="P3021" s="43"/>
      <c r="Q3021" s="31"/>
      <c r="R3021" s="84"/>
      <c r="S3021" s="31"/>
      <c r="T3021" s="31"/>
      <c r="U3021" s="169"/>
      <c r="V3021" s="150"/>
      <c r="W3021" s="141" t="str" cm="1">
        <f t="array" ref="W3021">IF(SUM(LEN(B3021:V3021))=0,"",IF(OR(OR(ISBLANK(F3021),SUM(LEN(C3021),LEN(D3021))=0),AND(NOT(E3021="Unknown"),ISBLANK(J3021)),AND(NOT(O3021="Unknown"),ISBLANK(R3021))),"Missing Information", INDEX(Table15[Entire Service Line Classification], MATCH(SUMIFS(Table15[Unique ID],Table15[System-Owned Portion],E3021,Table15[If Material Anything Other than "Lead" in Column E,Was Material Ever Previously Lead?],G3021,Table15[Customer-Owned Portion],O3021),Table15[Unique ID],0),0)))</f>
        <v/>
      </c>
      <c r="X3021"/>
    </row>
    <row r="3022" spans="2:24" x14ac:dyDescent="0.25">
      <c r="B3022" s="146"/>
      <c r="C3022" s="31"/>
      <c r="D3022" s="31"/>
      <c r="E3022" s="44"/>
      <c r="F3022" s="43"/>
      <c r="G3022" s="84"/>
      <c r="H3022" s="31"/>
      <c r="I3022" s="31"/>
      <c r="J3022" s="84"/>
      <c r="K3022" s="31"/>
      <c r="L3022" s="31"/>
      <c r="M3022" s="169"/>
      <c r="N3022" s="148"/>
      <c r="O3022" s="106"/>
      <c r="P3022" s="43"/>
      <c r="Q3022" s="31"/>
      <c r="R3022" s="84"/>
      <c r="S3022" s="31"/>
      <c r="T3022" s="31"/>
      <c r="U3022" s="169"/>
      <c r="V3022" s="150"/>
      <c r="W3022" s="141" t="str" cm="1">
        <f t="array" ref="W3022">IF(SUM(LEN(B3022:V3022))=0,"",IF(OR(OR(ISBLANK(F3022),SUM(LEN(C3022),LEN(D3022))=0),AND(NOT(E3022="Unknown"),ISBLANK(J3022)),AND(NOT(O3022="Unknown"),ISBLANK(R3022))),"Missing Information", INDEX(Table15[Entire Service Line Classification], MATCH(SUMIFS(Table15[Unique ID],Table15[System-Owned Portion],E3022,Table15[If Material Anything Other than "Lead" in Column E,Was Material Ever Previously Lead?],G3022,Table15[Customer-Owned Portion],O3022),Table15[Unique ID],0),0)))</f>
        <v/>
      </c>
      <c r="X3022"/>
    </row>
    <row r="3023" spans="2:24" x14ac:dyDescent="0.25">
      <c r="B3023" s="146"/>
      <c r="C3023" s="31"/>
      <c r="D3023" s="31"/>
      <c r="E3023" s="44"/>
      <c r="F3023" s="43"/>
      <c r="G3023" s="84"/>
      <c r="H3023" s="31"/>
      <c r="I3023" s="31"/>
      <c r="J3023" s="84"/>
      <c r="K3023" s="31"/>
      <c r="L3023" s="31"/>
      <c r="M3023" s="169"/>
      <c r="N3023" s="148"/>
      <c r="O3023" s="106"/>
      <c r="P3023" s="43"/>
      <c r="Q3023" s="31"/>
      <c r="R3023" s="84"/>
      <c r="S3023" s="31"/>
      <c r="T3023" s="31"/>
      <c r="U3023" s="169"/>
      <c r="V3023" s="150"/>
      <c r="W3023" s="141" t="str" cm="1">
        <f t="array" ref="W3023">IF(SUM(LEN(B3023:V3023))=0,"",IF(OR(OR(ISBLANK(F3023),SUM(LEN(C3023),LEN(D3023))=0),AND(NOT(E3023="Unknown"),ISBLANK(J3023)),AND(NOT(O3023="Unknown"),ISBLANK(R3023))),"Missing Information", INDEX(Table15[Entire Service Line Classification], MATCH(SUMIFS(Table15[Unique ID],Table15[System-Owned Portion],E3023,Table15[If Material Anything Other than "Lead" in Column E,Was Material Ever Previously Lead?],G3023,Table15[Customer-Owned Portion],O3023),Table15[Unique ID],0),0)))</f>
        <v/>
      </c>
      <c r="X3023"/>
    </row>
    <row r="3024" spans="2:24" x14ac:dyDescent="0.25">
      <c r="B3024" s="146"/>
      <c r="C3024" s="31"/>
      <c r="D3024" s="31"/>
      <c r="E3024" s="44"/>
      <c r="F3024" s="43"/>
      <c r="G3024" s="84"/>
      <c r="H3024" s="31"/>
      <c r="I3024" s="31"/>
      <c r="J3024" s="84"/>
      <c r="K3024" s="31"/>
      <c r="L3024" s="31"/>
      <c r="M3024" s="169"/>
      <c r="N3024" s="148"/>
      <c r="O3024" s="106"/>
      <c r="P3024" s="43"/>
      <c r="Q3024" s="31"/>
      <c r="R3024" s="84"/>
      <c r="S3024" s="31"/>
      <c r="T3024" s="31"/>
      <c r="U3024" s="169"/>
      <c r="V3024" s="150"/>
      <c r="W3024" s="141" t="str" cm="1">
        <f t="array" ref="W3024">IF(SUM(LEN(B3024:V3024))=0,"",IF(OR(OR(ISBLANK(F3024),SUM(LEN(C3024),LEN(D3024))=0),AND(NOT(E3024="Unknown"),ISBLANK(J3024)),AND(NOT(O3024="Unknown"),ISBLANK(R3024))),"Missing Information", INDEX(Table15[Entire Service Line Classification], MATCH(SUMIFS(Table15[Unique ID],Table15[System-Owned Portion],E3024,Table15[If Material Anything Other than "Lead" in Column E,Was Material Ever Previously Lead?],G3024,Table15[Customer-Owned Portion],O3024),Table15[Unique ID],0),0)))</f>
        <v/>
      </c>
      <c r="X3024"/>
    </row>
    <row r="3025" spans="2:24" x14ac:dyDescent="0.25">
      <c r="B3025" s="146"/>
      <c r="C3025" s="31"/>
      <c r="D3025" s="31"/>
      <c r="E3025" s="44"/>
      <c r="F3025" s="43"/>
      <c r="G3025" s="84"/>
      <c r="H3025" s="31"/>
      <c r="I3025" s="31"/>
      <c r="J3025" s="84"/>
      <c r="K3025" s="31"/>
      <c r="L3025" s="31"/>
      <c r="M3025" s="169"/>
      <c r="N3025" s="148"/>
      <c r="O3025" s="106"/>
      <c r="P3025" s="43"/>
      <c r="Q3025" s="31"/>
      <c r="R3025" s="84"/>
      <c r="S3025" s="31"/>
      <c r="T3025" s="31"/>
      <c r="U3025" s="169"/>
      <c r="V3025" s="150"/>
      <c r="W3025" s="141" t="str" cm="1">
        <f t="array" ref="W3025">IF(SUM(LEN(B3025:V3025))=0,"",IF(OR(OR(ISBLANK(F3025),SUM(LEN(C3025),LEN(D3025))=0),AND(NOT(E3025="Unknown"),ISBLANK(J3025)),AND(NOT(O3025="Unknown"),ISBLANK(R3025))),"Missing Information", INDEX(Table15[Entire Service Line Classification], MATCH(SUMIFS(Table15[Unique ID],Table15[System-Owned Portion],E3025,Table15[If Material Anything Other than "Lead" in Column E,Was Material Ever Previously Lead?],G3025,Table15[Customer-Owned Portion],O3025),Table15[Unique ID],0),0)))</f>
        <v/>
      </c>
      <c r="X3025"/>
    </row>
    <row r="3026" spans="2:24" x14ac:dyDescent="0.25">
      <c r="B3026" s="146"/>
      <c r="C3026" s="31"/>
      <c r="D3026" s="31"/>
      <c r="E3026" s="44"/>
      <c r="F3026" s="43"/>
      <c r="G3026" s="84"/>
      <c r="H3026" s="31"/>
      <c r="I3026" s="31"/>
      <c r="J3026" s="84"/>
      <c r="K3026" s="31"/>
      <c r="L3026" s="31"/>
      <c r="M3026" s="169"/>
      <c r="N3026" s="148"/>
      <c r="O3026" s="106"/>
      <c r="P3026" s="43"/>
      <c r="Q3026" s="31"/>
      <c r="R3026" s="84"/>
      <c r="S3026" s="31"/>
      <c r="T3026" s="31"/>
      <c r="U3026" s="169"/>
      <c r="V3026" s="150"/>
      <c r="W3026" s="141" t="str" cm="1">
        <f t="array" ref="W3026">IF(SUM(LEN(B3026:V3026))=0,"",IF(OR(OR(ISBLANK(F3026),SUM(LEN(C3026),LEN(D3026))=0),AND(NOT(E3026="Unknown"),ISBLANK(J3026)),AND(NOT(O3026="Unknown"),ISBLANK(R3026))),"Missing Information", INDEX(Table15[Entire Service Line Classification], MATCH(SUMIFS(Table15[Unique ID],Table15[System-Owned Portion],E3026,Table15[If Material Anything Other than "Lead" in Column E,Was Material Ever Previously Lead?],G3026,Table15[Customer-Owned Portion],O3026),Table15[Unique ID],0),0)))</f>
        <v/>
      </c>
      <c r="X3026"/>
    </row>
    <row r="3027" spans="2:24" x14ac:dyDescent="0.25">
      <c r="B3027" s="146"/>
      <c r="C3027" s="31"/>
      <c r="D3027" s="31"/>
      <c r="E3027" s="44"/>
      <c r="F3027" s="43"/>
      <c r="G3027" s="84"/>
      <c r="H3027" s="31"/>
      <c r="I3027" s="31"/>
      <c r="J3027" s="84"/>
      <c r="K3027" s="31"/>
      <c r="L3027" s="31"/>
      <c r="M3027" s="169"/>
      <c r="N3027" s="148"/>
      <c r="O3027" s="106"/>
      <c r="P3027" s="43"/>
      <c r="Q3027" s="31"/>
      <c r="R3027" s="84"/>
      <c r="S3027" s="31"/>
      <c r="T3027" s="31"/>
      <c r="U3027" s="169"/>
      <c r="V3027" s="150"/>
      <c r="W3027" s="141" t="str" cm="1">
        <f t="array" ref="W3027">IF(SUM(LEN(B3027:V3027))=0,"",IF(OR(OR(ISBLANK(F3027),SUM(LEN(C3027),LEN(D3027))=0),AND(NOT(E3027="Unknown"),ISBLANK(J3027)),AND(NOT(O3027="Unknown"),ISBLANK(R3027))),"Missing Information", INDEX(Table15[Entire Service Line Classification], MATCH(SUMIFS(Table15[Unique ID],Table15[System-Owned Portion],E3027,Table15[If Material Anything Other than "Lead" in Column E,Was Material Ever Previously Lead?],G3027,Table15[Customer-Owned Portion],O3027),Table15[Unique ID],0),0)))</f>
        <v/>
      </c>
      <c r="X3027"/>
    </row>
    <row r="3028" spans="2:24" x14ac:dyDescent="0.25">
      <c r="B3028" s="146"/>
      <c r="C3028" s="31"/>
      <c r="D3028" s="31"/>
      <c r="E3028" s="44"/>
      <c r="F3028" s="43"/>
      <c r="G3028" s="84"/>
      <c r="H3028" s="31"/>
      <c r="I3028" s="31"/>
      <c r="J3028" s="84"/>
      <c r="K3028" s="31"/>
      <c r="L3028" s="31"/>
      <c r="M3028" s="169"/>
      <c r="N3028" s="148"/>
      <c r="O3028" s="106"/>
      <c r="P3028" s="43"/>
      <c r="Q3028" s="31"/>
      <c r="R3028" s="84"/>
      <c r="S3028" s="31"/>
      <c r="T3028" s="31"/>
      <c r="U3028" s="169"/>
      <c r="V3028" s="150"/>
      <c r="W3028" s="141" t="str" cm="1">
        <f t="array" ref="W3028">IF(SUM(LEN(B3028:V3028))=0,"",IF(OR(OR(ISBLANK(F3028),SUM(LEN(C3028),LEN(D3028))=0),AND(NOT(E3028="Unknown"),ISBLANK(J3028)),AND(NOT(O3028="Unknown"),ISBLANK(R3028))),"Missing Information", INDEX(Table15[Entire Service Line Classification], MATCH(SUMIFS(Table15[Unique ID],Table15[System-Owned Portion],E3028,Table15[If Material Anything Other than "Lead" in Column E,Was Material Ever Previously Lead?],G3028,Table15[Customer-Owned Portion],O3028),Table15[Unique ID],0),0)))</f>
        <v/>
      </c>
      <c r="X3028"/>
    </row>
    <row r="3029" spans="2:24" x14ac:dyDescent="0.25">
      <c r="B3029" s="146"/>
      <c r="C3029" s="31"/>
      <c r="D3029" s="31"/>
      <c r="E3029" s="44"/>
      <c r="F3029" s="43"/>
      <c r="G3029" s="84"/>
      <c r="H3029" s="31"/>
      <c r="I3029" s="31"/>
      <c r="J3029" s="84"/>
      <c r="K3029" s="31"/>
      <c r="L3029" s="31"/>
      <c r="M3029" s="169"/>
      <c r="N3029" s="148"/>
      <c r="O3029" s="106"/>
      <c r="P3029" s="43"/>
      <c r="Q3029" s="31"/>
      <c r="R3029" s="84"/>
      <c r="S3029" s="31"/>
      <c r="T3029" s="31"/>
      <c r="U3029" s="169"/>
      <c r="V3029" s="150"/>
      <c r="W3029" s="141" t="str" cm="1">
        <f t="array" ref="W3029">IF(SUM(LEN(B3029:V3029))=0,"",IF(OR(OR(ISBLANK(F3029),SUM(LEN(C3029),LEN(D3029))=0),AND(NOT(E3029="Unknown"),ISBLANK(J3029)),AND(NOT(O3029="Unknown"),ISBLANK(R3029))),"Missing Information", INDEX(Table15[Entire Service Line Classification], MATCH(SUMIFS(Table15[Unique ID],Table15[System-Owned Portion],E3029,Table15[If Material Anything Other than "Lead" in Column E,Was Material Ever Previously Lead?],G3029,Table15[Customer-Owned Portion],O3029),Table15[Unique ID],0),0)))</f>
        <v/>
      </c>
      <c r="X3029"/>
    </row>
    <row r="3030" spans="2:24" x14ac:dyDescent="0.25">
      <c r="B3030" s="146"/>
      <c r="C3030" s="31"/>
      <c r="D3030" s="31"/>
      <c r="E3030" s="44"/>
      <c r="F3030" s="43"/>
      <c r="G3030" s="84"/>
      <c r="H3030" s="31"/>
      <c r="I3030" s="31"/>
      <c r="J3030" s="84"/>
      <c r="K3030" s="31"/>
      <c r="L3030" s="31"/>
      <c r="M3030" s="169"/>
      <c r="N3030" s="148"/>
      <c r="O3030" s="106"/>
      <c r="P3030" s="43"/>
      <c r="Q3030" s="31"/>
      <c r="R3030" s="84"/>
      <c r="S3030" s="31"/>
      <c r="T3030" s="31"/>
      <c r="U3030" s="169"/>
      <c r="V3030" s="150"/>
      <c r="W3030" s="141" t="str" cm="1">
        <f t="array" ref="W3030">IF(SUM(LEN(B3030:V3030))=0,"",IF(OR(OR(ISBLANK(F3030),SUM(LEN(C3030),LEN(D3030))=0),AND(NOT(E3030="Unknown"),ISBLANK(J3030)),AND(NOT(O3030="Unknown"),ISBLANK(R3030))),"Missing Information", INDEX(Table15[Entire Service Line Classification], MATCH(SUMIFS(Table15[Unique ID],Table15[System-Owned Portion],E3030,Table15[If Material Anything Other than "Lead" in Column E,Was Material Ever Previously Lead?],G3030,Table15[Customer-Owned Portion],O3030),Table15[Unique ID],0),0)))</f>
        <v/>
      </c>
      <c r="X3030"/>
    </row>
    <row r="3031" spans="2:24" x14ac:dyDescent="0.25">
      <c r="B3031" s="146"/>
      <c r="C3031" s="31"/>
      <c r="D3031" s="31"/>
      <c r="E3031" s="44"/>
      <c r="F3031" s="43"/>
      <c r="G3031" s="84"/>
      <c r="H3031" s="31"/>
      <c r="I3031" s="31"/>
      <c r="J3031" s="84"/>
      <c r="K3031" s="31"/>
      <c r="L3031" s="31"/>
      <c r="M3031" s="169"/>
      <c r="N3031" s="148"/>
      <c r="O3031" s="106"/>
      <c r="P3031" s="43"/>
      <c r="Q3031" s="31"/>
      <c r="R3031" s="84"/>
      <c r="S3031" s="31"/>
      <c r="T3031" s="31"/>
      <c r="U3031" s="169"/>
      <c r="V3031" s="150"/>
      <c r="W3031" s="141" t="str" cm="1">
        <f t="array" ref="W3031">IF(SUM(LEN(B3031:V3031))=0,"",IF(OR(OR(ISBLANK(F3031),SUM(LEN(C3031),LEN(D3031))=0),AND(NOT(E3031="Unknown"),ISBLANK(J3031)),AND(NOT(O3031="Unknown"),ISBLANK(R3031))),"Missing Information", INDEX(Table15[Entire Service Line Classification], MATCH(SUMIFS(Table15[Unique ID],Table15[System-Owned Portion],E3031,Table15[If Material Anything Other than "Lead" in Column E,Was Material Ever Previously Lead?],G3031,Table15[Customer-Owned Portion],O3031),Table15[Unique ID],0),0)))</f>
        <v/>
      </c>
      <c r="X3031"/>
    </row>
    <row r="3032" spans="2:24" x14ac:dyDescent="0.25">
      <c r="B3032" s="146"/>
      <c r="C3032" s="31"/>
      <c r="D3032" s="31"/>
      <c r="E3032" s="44"/>
      <c r="F3032" s="43"/>
      <c r="G3032" s="84"/>
      <c r="H3032" s="31"/>
      <c r="I3032" s="31"/>
      <c r="J3032" s="84"/>
      <c r="K3032" s="31"/>
      <c r="L3032" s="31"/>
      <c r="M3032" s="169"/>
      <c r="N3032" s="148"/>
      <c r="O3032" s="106"/>
      <c r="P3032" s="43"/>
      <c r="Q3032" s="31"/>
      <c r="R3032" s="84"/>
      <c r="S3032" s="31"/>
      <c r="T3032" s="31"/>
      <c r="U3032" s="169"/>
      <c r="V3032" s="150"/>
      <c r="W3032" s="141" t="str" cm="1">
        <f t="array" ref="W3032">IF(SUM(LEN(B3032:V3032))=0,"",IF(OR(OR(ISBLANK(F3032),SUM(LEN(C3032),LEN(D3032))=0),AND(NOT(E3032="Unknown"),ISBLANK(J3032)),AND(NOT(O3032="Unknown"),ISBLANK(R3032))),"Missing Information", INDEX(Table15[Entire Service Line Classification], MATCH(SUMIFS(Table15[Unique ID],Table15[System-Owned Portion],E3032,Table15[If Material Anything Other than "Lead" in Column E,Was Material Ever Previously Lead?],G3032,Table15[Customer-Owned Portion],O3032),Table15[Unique ID],0),0)))</f>
        <v/>
      </c>
      <c r="X3032"/>
    </row>
    <row r="3033" spans="2:24" x14ac:dyDescent="0.25">
      <c r="B3033" s="146"/>
      <c r="C3033" s="31"/>
      <c r="D3033" s="31"/>
      <c r="E3033" s="44"/>
      <c r="F3033" s="43"/>
      <c r="G3033" s="84"/>
      <c r="H3033" s="31"/>
      <c r="I3033" s="31"/>
      <c r="J3033" s="84"/>
      <c r="K3033" s="31"/>
      <c r="L3033" s="31"/>
      <c r="M3033" s="169"/>
      <c r="N3033" s="148"/>
      <c r="O3033" s="106"/>
      <c r="P3033" s="43"/>
      <c r="Q3033" s="31"/>
      <c r="R3033" s="84"/>
      <c r="S3033" s="31"/>
      <c r="T3033" s="31"/>
      <c r="U3033" s="169"/>
      <c r="V3033" s="150"/>
      <c r="W3033" s="141" t="str" cm="1">
        <f t="array" ref="W3033">IF(SUM(LEN(B3033:V3033))=0,"",IF(OR(OR(ISBLANK(F3033),SUM(LEN(C3033),LEN(D3033))=0),AND(NOT(E3033="Unknown"),ISBLANK(J3033)),AND(NOT(O3033="Unknown"),ISBLANK(R3033))),"Missing Information", INDEX(Table15[Entire Service Line Classification], MATCH(SUMIFS(Table15[Unique ID],Table15[System-Owned Portion],E3033,Table15[If Material Anything Other than "Lead" in Column E,Was Material Ever Previously Lead?],G3033,Table15[Customer-Owned Portion],O3033),Table15[Unique ID],0),0)))</f>
        <v/>
      </c>
      <c r="X3033"/>
    </row>
    <row r="3034" spans="2:24" x14ac:dyDescent="0.25">
      <c r="B3034" s="146"/>
      <c r="C3034" s="31"/>
      <c r="D3034" s="31"/>
      <c r="E3034" s="44"/>
      <c r="F3034" s="43"/>
      <c r="G3034" s="84"/>
      <c r="H3034" s="31"/>
      <c r="I3034" s="31"/>
      <c r="J3034" s="84"/>
      <c r="K3034" s="31"/>
      <c r="L3034" s="31"/>
      <c r="M3034" s="169"/>
      <c r="N3034" s="148"/>
      <c r="O3034" s="106"/>
      <c r="P3034" s="43"/>
      <c r="Q3034" s="31"/>
      <c r="R3034" s="84"/>
      <c r="S3034" s="31"/>
      <c r="T3034" s="31"/>
      <c r="U3034" s="169"/>
      <c r="V3034" s="150"/>
      <c r="W3034" s="141" t="str" cm="1">
        <f t="array" ref="W3034">IF(SUM(LEN(B3034:V3034))=0,"",IF(OR(OR(ISBLANK(F3034),SUM(LEN(C3034),LEN(D3034))=0),AND(NOT(E3034="Unknown"),ISBLANK(J3034)),AND(NOT(O3034="Unknown"),ISBLANK(R3034))),"Missing Information", INDEX(Table15[Entire Service Line Classification], MATCH(SUMIFS(Table15[Unique ID],Table15[System-Owned Portion],E3034,Table15[If Material Anything Other than "Lead" in Column E,Was Material Ever Previously Lead?],G3034,Table15[Customer-Owned Portion],O3034),Table15[Unique ID],0),0)))</f>
        <v/>
      </c>
      <c r="X3034"/>
    </row>
    <row r="3035" spans="2:24" x14ac:dyDescent="0.25">
      <c r="B3035" s="146"/>
      <c r="C3035" s="31"/>
      <c r="D3035" s="31"/>
      <c r="E3035" s="44"/>
      <c r="F3035" s="43"/>
      <c r="G3035" s="84"/>
      <c r="H3035" s="31"/>
      <c r="I3035" s="31"/>
      <c r="J3035" s="84"/>
      <c r="K3035" s="31"/>
      <c r="L3035" s="31"/>
      <c r="M3035" s="169"/>
      <c r="N3035" s="148"/>
      <c r="O3035" s="106"/>
      <c r="P3035" s="43"/>
      <c r="Q3035" s="31"/>
      <c r="R3035" s="84"/>
      <c r="S3035" s="31"/>
      <c r="T3035" s="31"/>
      <c r="U3035" s="169"/>
      <c r="V3035" s="150"/>
      <c r="W3035" s="141" t="str" cm="1">
        <f t="array" ref="W3035">IF(SUM(LEN(B3035:V3035))=0,"",IF(OR(OR(ISBLANK(F3035),SUM(LEN(C3035),LEN(D3035))=0),AND(NOT(E3035="Unknown"),ISBLANK(J3035)),AND(NOT(O3035="Unknown"),ISBLANK(R3035))),"Missing Information", INDEX(Table15[Entire Service Line Classification], MATCH(SUMIFS(Table15[Unique ID],Table15[System-Owned Portion],E3035,Table15[If Material Anything Other than "Lead" in Column E,Was Material Ever Previously Lead?],G3035,Table15[Customer-Owned Portion],O3035),Table15[Unique ID],0),0)))</f>
        <v/>
      </c>
      <c r="X3035"/>
    </row>
    <row r="3036" spans="2:24" x14ac:dyDescent="0.25">
      <c r="B3036" s="146"/>
      <c r="C3036" s="31"/>
      <c r="D3036" s="31"/>
      <c r="E3036" s="44"/>
      <c r="F3036" s="43"/>
      <c r="G3036" s="84"/>
      <c r="H3036" s="31"/>
      <c r="I3036" s="31"/>
      <c r="J3036" s="84"/>
      <c r="K3036" s="31"/>
      <c r="L3036" s="31"/>
      <c r="M3036" s="169"/>
      <c r="N3036" s="148"/>
      <c r="O3036" s="106"/>
      <c r="P3036" s="43"/>
      <c r="Q3036" s="31"/>
      <c r="R3036" s="84"/>
      <c r="S3036" s="31"/>
      <c r="T3036" s="31"/>
      <c r="U3036" s="169"/>
      <c r="V3036" s="150"/>
      <c r="W3036" s="141" t="str" cm="1">
        <f t="array" ref="W3036">IF(SUM(LEN(B3036:V3036))=0,"",IF(OR(OR(ISBLANK(F3036),SUM(LEN(C3036),LEN(D3036))=0),AND(NOT(E3036="Unknown"),ISBLANK(J3036)),AND(NOT(O3036="Unknown"),ISBLANK(R3036))),"Missing Information", INDEX(Table15[Entire Service Line Classification], MATCH(SUMIFS(Table15[Unique ID],Table15[System-Owned Portion],E3036,Table15[If Material Anything Other than "Lead" in Column E,Was Material Ever Previously Lead?],G3036,Table15[Customer-Owned Portion],O3036),Table15[Unique ID],0),0)))</f>
        <v/>
      </c>
      <c r="X3036"/>
    </row>
    <row r="3037" spans="2:24" x14ac:dyDescent="0.25">
      <c r="B3037" s="146"/>
      <c r="C3037" s="31"/>
      <c r="D3037" s="31"/>
      <c r="E3037" s="44"/>
      <c r="F3037" s="43"/>
      <c r="G3037" s="84"/>
      <c r="H3037" s="31"/>
      <c r="I3037" s="31"/>
      <c r="J3037" s="84"/>
      <c r="K3037" s="31"/>
      <c r="L3037" s="31"/>
      <c r="M3037" s="169"/>
      <c r="N3037" s="148"/>
      <c r="O3037" s="106"/>
      <c r="P3037" s="43"/>
      <c r="Q3037" s="31"/>
      <c r="R3037" s="84"/>
      <c r="S3037" s="31"/>
      <c r="T3037" s="31"/>
      <c r="U3037" s="169"/>
      <c r="V3037" s="150"/>
      <c r="W3037" s="141" t="str" cm="1">
        <f t="array" ref="W3037">IF(SUM(LEN(B3037:V3037))=0,"",IF(OR(OR(ISBLANK(F3037),SUM(LEN(C3037),LEN(D3037))=0),AND(NOT(E3037="Unknown"),ISBLANK(J3037)),AND(NOT(O3037="Unknown"),ISBLANK(R3037))),"Missing Information", INDEX(Table15[Entire Service Line Classification], MATCH(SUMIFS(Table15[Unique ID],Table15[System-Owned Portion],E3037,Table15[If Material Anything Other than "Lead" in Column E,Was Material Ever Previously Lead?],G3037,Table15[Customer-Owned Portion],O3037),Table15[Unique ID],0),0)))</f>
        <v/>
      </c>
      <c r="X3037"/>
    </row>
    <row r="3038" spans="2:24" x14ac:dyDescent="0.25">
      <c r="B3038" s="146"/>
      <c r="C3038" s="31"/>
      <c r="D3038" s="31"/>
      <c r="E3038" s="44"/>
      <c r="F3038" s="43"/>
      <c r="G3038" s="84"/>
      <c r="H3038" s="31"/>
      <c r="I3038" s="31"/>
      <c r="J3038" s="84"/>
      <c r="K3038" s="31"/>
      <c r="L3038" s="31"/>
      <c r="M3038" s="169"/>
      <c r="N3038" s="148"/>
      <c r="O3038" s="106"/>
      <c r="P3038" s="43"/>
      <c r="Q3038" s="31"/>
      <c r="R3038" s="84"/>
      <c r="S3038" s="31"/>
      <c r="T3038" s="31"/>
      <c r="U3038" s="169"/>
      <c r="V3038" s="150"/>
      <c r="W3038" s="141" t="str" cm="1">
        <f t="array" ref="W3038">IF(SUM(LEN(B3038:V3038))=0,"",IF(OR(OR(ISBLANK(F3038),SUM(LEN(C3038),LEN(D3038))=0),AND(NOT(E3038="Unknown"),ISBLANK(J3038)),AND(NOT(O3038="Unknown"),ISBLANK(R3038))),"Missing Information", INDEX(Table15[Entire Service Line Classification], MATCH(SUMIFS(Table15[Unique ID],Table15[System-Owned Portion],E3038,Table15[If Material Anything Other than "Lead" in Column E,Was Material Ever Previously Lead?],G3038,Table15[Customer-Owned Portion],O3038),Table15[Unique ID],0),0)))</f>
        <v/>
      </c>
      <c r="X3038"/>
    </row>
    <row r="3039" spans="2:24" x14ac:dyDescent="0.25">
      <c r="B3039" s="146"/>
      <c r="C3039" s="31"/>
      <c r="D3039" s="31"/>
      <c r="E3039" s="44"/>
      <c r="F3039" s="43"/>
      <c r="G3039" s="84"/>
      <c r="H3039" s="31"/>
      <c r="I3039" s="31"/>
      <c r="J3039" s="84"/>
      <c r="K3039" s="31"/>
      <c r="L3039" s="31"/>
      <c r="M3039" s="169"/>
      <c r="N3039" s="148"/>
      <c r="O3039" s="106"/>
      <c r="P3039" s="43"/>
      <c r="Q3039" s="31"/>
      <c r="R3039" s="84"/>
      <c r="S3039" s="31"/>
      <c r="T3039" s="31"/>
      <c r="U3039" s="169"/>
      <c r="V3039" s="150"/>
      <c r="W3039" s="141" t="str" cm="1">
        <f t="array" ref="W3039">IF(SUM(LEN(B3039:V3039))=0,"",IF(OR(OR(ISBLANK(F3039),SUM(LEN(C3039),LEN(D3039))=0),AND(NOT(E3039="Unknown"),ISBLANK(J3039)),AND(NOT(O3039="Unknown"),ISBLANK(R3039))),"Missing Information", INDEX(Table15[Entire Service Line Classification], MATCH(SUMIFS(Table15[Unique ID],Table15[System-Owned Portion],E3039,Table15[If Material Anything Other than "Lead" in Column E,Was Material Ever Previously Lead?],G3039,Table15[Customer-Owned Portion],O3039),Table15[Unique ID],0),0)))</f>
        <v/>
      </c>
      <c r="X3039"/>
    </row>
    <row r="3040" spans="2:24" x14ac:dyDescent="0.25">
      <c r="B3040" s="146"/>
      <c r="C3040" s="31"/>
      <c r="D3040" s="31"/>
      <c r="E3040" s="44"/>
      <c r="F3040" s="43"/>
      <c r="G3040" s="84"/>
      <c r="H3040" s="31"/>
      <c r="I3040" s="31"/>
      <c r="J3040" s="84"/>
      <c r="K3040" s="31"/>
      <c r="L3040" s="31"/>
      <c r="M3040" s="169"/>
      <c r="N3040" s="148"/>
      <c r="O3040" s="106"/>
      <c r="P3040" s="43"/>
      <c r="Q3040" s="31"/>
      <c r="R3040" s="84"/>
      <c r="S3040" s="31"/>
      <c r="T3040" s="31"/>
      <c r="U3040" s="169"/>
      <c r="V3040" s="150"/>
      <c r="W3040" s="141" t="str" cm="1">
        <f t="array" ref="W3040">IF(SUM(LEN(B3040:V3040))=0,"",IF(OR(OR(ISBLANK(F3040),SUM(LEN(C3040),LEN(D3040))=0),AND(NOT(E3040="Unknown"),ISBLANK(J3040)),AND(NOT(O3040="Unknown"),ISBLANK(R3040))),"Missing Information", INDEX(Table15[Entire Service Line Classification], MATCH(SUMIFS(Table15[Unique ID],Table15[System-Owned Portion],E3040,Table15[If Material Anything Other than "Lead" in Column E,Was Material Ever Previously Lead?],G3040,Table15[Customer-Owned Portion],O3040),Table15[Unique ID],0),0)))</f>
        <v/>
      </c>
      <c r="X3040"/>
    </row>
    <row r="3041" spans="2:24" x14ac:dyDescent="0.25">
      <c r="B3041" s="146"/>
      <c r="C3041" s="31"/>
      <c r="D3041" s="31"/>
      <c r="E3041" s="44"/>
      <c r="F3041" s="43"/>
      <c r="G3041" s="84"/>
      <c r="H3041" s="31"/>
      <c r="I3041" s="31"/>
      <c r="J3041" s="84"/>
      <c r="K3041" s="31"/>
      <c r="L3041" s="31"/>
      <c r="M3041" s="169"/>
      <c r="N3041" s="148"/>
      <c r="O3041" s="106"/>
      <c r="P3041" s="43"/>
      <c r="Q3041" s="31"/>
      <c r="R3041" s="84"/>
      <c r="S3041" s="31"/>
      <c r="T3041" s="31"/>
      <c r="U3041" s="169"/>
      <c r="V3041" s="150"/>
      <c r="W3041" s="141" t="str" cm="1">
        <f t="array" ref="W3041">IF(SUM(LEN(B3041:V3041))=0,"",IF(OR(OR(ISBLANK(F3041),SUM(LEN(C3041),LEN(D3041))=0),AND(NOT(E3041="Unknown"),ISBLANK(J3041)),AND(NOT(O3041="Unknown"),ISBLANK(R3041))),"Missing Information", INDEX(Table15[Entire Service Line Classification], MATCH(SUMIFS(Table15[Unique ID],Table15[System-Owned Portion],E3041,Table15[If Material Anything Other than "Lead" in Column E,Was Material Ever Previously Lead?],G3041,Table15[Customer-Owned Portion],O3041),Table15[Unique ID],0),0)))</f>
        <v/>
      </c>
      <c r="X3041"/>
    </row>
    <row r="3042" spans="2:24" x14ac:dyDescent="0.25">
      <c r="B3042" s="146"/>
      <c r="C3042" s="31"/>
      <c r="D3042" s="31"/>
      <c r="E3042" s="44"/>
      <c r="F3042" s="43"/>
      <c r="G3042" s="84"/>
      <c r="H3042" s="31"/>
      <c r="I3042" s="31"/>
      <c r="J3042" s="84"/>
      <c r="K3042" s="31"/>
      <c r="L3042" s="31"/>
      <c r="M3042" s="169"/>
      <c r="N3042" s="148"/>
      <c r="O3042" s="106"/>
      <c r="P3042" s="43"/>
      <c r="Q3042" s="31"/>
      <c r="R3042" s="84"/>
      <c r="S3042" s="31"/>
      <c r="T3042" s="31"/>
      <c r="U3042" s="169"/>
      <c r="V3042" s="150"/>
      <c r="W3042" s="141" t="str" cm="1">
        <f t="array" ref="W3042">IF(SUM(LEN(B3042:V3042))=0,"",IF(OR(OR(ISBLANK(F3042),SUM(LEN(C3042),LEN(D3042))=0),AND(NOT(E3042="Unknown"),ISBLANK(J3042)),AND(NOT(O3042="Unknown"),ISBLANK(R3042))),"Missing Information", INDEX(Table15[Entire Service Line Classification], MATCH(SUMIFS(Table15[Unique ID],Table15[System-Owned Portion],E3042,Table15[If Material Anything Other than "Lead" in Column E,Was Material Ever Previously Lead?],G3042,Table15[Customer-Owned Portion],O3042),Table15[Unique ID],0),0)))</f>
        <v/>
      </c>
      <c r="X3042"/>
    </row>
    <row r="3043" spans="2:24" x14ac:dyDescent="0.25">
      <c r="B3043" s="146"/>
      <c r="C3043" s="31"/>
      <c r="D3043" s="31"/>
      <c r="E3043" s="44"/>
      <c r="F3043" s="43"/>
      <c r="G3043" s="84"/>
      <c r="H3043" s="31"/>
      <c r="I3043" s="31"/>
      <c r="J3043" s="84"/>
      <c r="K3043" s="31"/>
      <c r="L3043" s="31"/>
      <c r="M3043" s="169"/>
      <c r="N3043" s="148"/>
      <c r="O3043" s="106"/>
      <c r="P3043" s="43"/>
      <c r="Q3043" s="31"/>
      <c r="R3043" s="84"/>
      <c r="S3043" s="31"/>
      <c r="T3043" s="31"/>
      <c r="U3043" s="169"/>
      <c r="V3043" s="150"/>
      <c r="W3043" s="141" t="str" cm="1">
        <f t="array" ref="W3043">IF(SUM(LEN(B3043:V3043))=0,"",IF(OR(OR(ISBLANK(F3043),SUM(LEN(C3043),LEN(D3043))=0),AND(NOT(E3043="Unknown"),ISBLANK(J3043)),AND(NOT(O3043="Unknown"),ISBLANK(R3043))),"Missing Information", INDEX(Table15[Entire Service Line Classification], MATCH(SUMIFS(Table15[Unique ID],Table15[System-Owned Portion],E3043,Table15[If Material Anything Other than "Lead" in Column E,Was Material Ever Previously Lead?],G3043,Table15[Customer-Owned Portion],O3043),Table15[Unique ID],0),0)))</f>
        <v/>
      </c>
      <c r="X3043"/>
    </row>
    <row r="3044" spans="2:24" x14ac:dyDescent="0.25">
      <c r="B3044" s="146"/>
      <c r="C3044" s="31"/>
      <c r="D3044" s="31"/>
      <c r="E3044" s="44"/>
      <c r="F3044" s="43"/>
      <c r="G3044" s="84"/>
      <c r="H3044" s="31"/>
      <c r="I3044" s="31"/>
      <c r="J3044" s="84"/>
      <c r="K3044" s="31"/>
      <c r="L3044" s="31"/>
      <c r="M3044" s="169"/>
      <c r="N3044" s="148"/>
      <c r="O3044" s="106"/>
      <c r="P3044" s="43"/>
      <c r="Q3044" s="31"/>
      <c r="R3044" s="84"/>
      <c r="S3044" s="31"/>
      <c r="T3044" s="31"/>
      <c r="U3044" s="169"/>
      <c r="V3044" s="150"/>
      <c r="W3044" s="141" t="str" cm="1">
        <f t="array" ref="W3044">IF(SUM(LEN(B3044:V3044))=0,"",IF(OR(OR(ISBLANK(F3044),SUM(LEN(C3044),LEN(D3044))=0),AND(NOT(E3044="Unknown"),ISBLANK(J3044)),AND(NOT(O3044="Unknown"),ISBLANK(R3044))),"Missing Information", INDEX(Table15[Entire Service Line Classification], MATCH(SUMIFS(Table15[Unique ID],Table15[System-Owned Portion],E3044,Table15[If Material Anything Other than "Lead" in Column E,Was Material Ever Previously Lead?],G3044,Table15[Customer-Owned Portion],O3044),Table15[Unique ID],0),0)))</f>
        <v/>
      </c>
      <c r="X3044"/>
    </row>
    <row r="3045" spans="2:24" x14ac:dyDescent="0.25">
      <c r="B3045" s="146"/>
      <c r="C3045" s="31"/>
      <c r="D3045" s="31"/>
      <c r="E3045" s="44"/>
      <c r="F3045" s="43"/>
      <c r="G3045" s="84"/>
      <c r="H3045" s="31"/>
      <c r="I3045" s="31"/>
      <c r="J3045" s="84"/>
      <c r="K3045" s="31"/>
      <c r="L3045" s="31"/>
      <c r="M3045" s="169"/>
      <c r="N3045" s="148"/>
      <c r="O3045" s="106"/>
      <c r="P3045" s="43"/>
      <c r="Q3045" s="31"/>
      <c r="R3045" s="84"/>
      <c r="S3045" s="31"/>
      <c r="T3045" s="31"/>
      <c r="U3045" s="169"/>
      <c r="V3045" s="150"/>
      <c r="W3045" s="141" t="str" cm="1">
        <f t="array" ref="W3045">IF(SUM(LEN(B3045:V3045))=0,"",IF(OR(OR(ISBLANK(F3045),SUM(LEN(C3045),LEN(D3045))=0),AND(NOT(E3045="Unknown"),ISBLANK(J3045)),AND(NOT(O3045="Unknown"),ISBLANK(R3045))),"Missing Information", INDEX(Table15[Entire Service Line Classification], MATCH(SUMIFS(Table15[Unique ID],Table15[System-Owned Portion],E3045,Table15[If Material Anything Other than "Lead" in Column E,Was Material Ever Previously Lead?],G3045,Table15[Customer-Owned Portion],O3045),Table15[Unique ID],0),0)))</f>
        <v/>
      </c>
      <c r="X3045"/>
    </row>
    <row r="3046" spans="2:24" x14ac:dyDescent="0.25">
      <c r="B3046" s="146"/>
      <c r="C3046" s="31"/>
      <c r="D3046" s="31"/>
      <c r="E3046" s="44"/>
      <c r="F3046" s="43"/>
      <c r="G3046" s="84"/>
      <c r="H3046" s="31"/>
      <c r="I3046" s="31"/>
      <c r="J3046" s="84"/>
      <c r="K3046" s="31"/>
      <c r="L3046" s="31"/>
      <c r="M3046" s="169"/>
      <c r="N3046" s="148"/>
      <c r="O3046" s="106"/>
      <c r="P3046" s="43"/>
      <c r="Q3046" s="31"/>
      <c r="R3046" s="84"/>
      <c r="S3046" s="31"/>
      <c r="T3046" s="31"/>
      <c r="U3046" s="169"/>
      <c r="V3046" s="150"/>
      <c r="W3046" s="141" t="str" cm="1">
        <f t="array" ref="W3046">IF(SUM(LEN(B3046:V3046))=0,"",IF(OR(OR(ISBLANK(F3046),SUM(LEN(C3046),LEN(D3046))=0),AND(NOT(E3046="Unknown"),ISBLANK(J3046)),AND(NOT(O3046="Unknown"),ISBLANK(R3046))),"Missing Information", INDEX(Table15[Entire Service Line Classification], MATCH(SUMIFS(Table15[Unique ID],Table15[System-Owned Portion],E3046,Table15[If Material Anything Other than "Lead" in Column E,Was Material Ever Previously Lead?],G3046,Table15[Customer-Owned Portion],O3046),Table15[Unique ID],0),0)))</f>
        <v/>
      </c>
      <c r="X3046"/>
    </row>
    <row r="3047" spans="2:24" x14ac:dyDescent="0.25">
      <c r="B3047" s="146"/>
      <c r="C3047" s="31"/>
      <c r="D3047" s="31"/>
      <c r="E3047" s="44"/>
      <c r="F3047" s="43"/>
      <c r="G3047" s="84"/>
      <c r="H3047" s="31"/>
      <c r="I3047" s="31"/>
      <c r="J3047" s="84"/>
      <c r="K3047" s="31"/>
      <c r="L3047" s="31"/>
      <c r="M3047" s="169"/>
      <c r="N3047" s="148"/>
      <c r="O3047" s="106"/>
      <c r="P3047" s="43"/>
      <c r="Q3047" s="31"/>
      <c r="R3047" s="84"/>
      <c r="S3047" s="31"/>
      <c r="T3047" s="31"/>
      <c r="U3047" s="169"/>
      <c r="V3047" s="150"/>
      <c r="W3047" s="141" t="str" cm="1">
        <f t="array" ref="W3047">IF(SUM(LEN(B3047:V3047))=0,"",IF(OR(OR(ISBLANK(F3047),SUM(LEN(C3047),LEN(D3047))=0),AND(NOT(E3047="Unknown"),ISBLANK(J3047)),AND(NOT(O3047="Unknown"),ISBLANK(R3047))),"Missing Information", INDEX(Table15[Entire Service Line Classification], MATCH(SUMIFS(Table15[Unique ID],Table15[System-Owned Portion],E3047,Table15[If Material Anything Other than "Lead" in Column E,Was Material Ever Previously Lead?],G3047,Table15[Customer-Owned Portion],O3047),Table15[Unique ID],0),0)))</f>
        <v/>
      </c>
      <c r="X3047"/>
    </row>
    <row r="3048" spans="2:24" x14ac:dyDescent="0.25">
      <c r="B3048" s="146"/>
      <c r="C3048" s="31"/>
      <c r="D3048" s="31"/>
      <c r="E3048" s="44"/>
      <c r="F3048" s="43"/>
      <c r="G3048" s="84"/>
      <c r="H3048" s="31"/>
      <c r="I3048" s="31"/>
      <c r="J3048" s="84"/>
      <c r="K3048" s="31"/>
      <c r="L3048" s="31"/>
      <c r="M3048" s="169"/>
      <c r="N3048" s="148"/>
      <c r="O3048" s="106"/>
      <c r="P3048" s="43"/>
      <c r="Q3048" s="31"/>
      <c r="R3048" s="84"/>
      <c r="S3048" s="31"/>
      <c r="T3048" s="31"/>
      <c r="U3048" s="169"/>
      <c r="V3048" s="150"/>
      <c r="W3048" s="141" t="str" cm="1">
        <f t="array" ref="W3048">IF(SUM(LEN(B3048:V3048))=0,"",IF(OR(OR(ISBLANK(F3048),SUM(LEN(C3048),LEN(D3048))=0),AND(NOT(E3048="Unknown"),ISBLANK(J3048)),AND(NOT(O3048="Unknown"),ISBLANK(R3048))),"Missing Information", INDEX(Table15[Entire Service Line Classification], MATCH(SUMIFS(Table15[Unique ID],Table15[System-Owned Portion],E3048,Table15[If Material Anything Other than "Lead" in Column E,Was Material Ever Previously Lead?],G3048,Table15[Customer-Owned Portion],O3048),Table15[Unique ID],0),0)))</f>
        <v/>
      </c>
      <c r="X3048"/>
    </row>
    <row r="3049" spans="2:24" x14ac:dyDescent="0.25">
      <c r="B3049" s="146"/>
      <c r="C3049" s="31"/>
      <c r="D3049" s="31"/>
      <c r="E3049" s="44"/>
      <c r="F3049" s="43"/>
      <c r="G3049" s="84"/>
      <c r="H3049" s="31"/>
      <c r="I3049" s="31"/>
      <c r="J3049" s="84"/>
      <c r="K3049" s="31"/>
      <c r="L3049" s="31"/>
      <c r="M3049" s="169"/>
      <c r="N3049" s="148"/>
      <c r="O3049" s="106"/>
      <c r="P3049" s="43"/>
      <c r="Q3049" s="31"/>
      <c r="R3049" s="84"/>
      <c r="S3049" s="31"/>
      <c r="T3049" s="31"/>
      <c r="U3049" s="169"/>
      <c r="V3049" s="150"/>
      <c r="W3049" s="141" t="str" cm="1">
        <f t="array" ref="W3049">IF(SUM(LEN(B3049:V3049))=0,"",IF(OR(OR(ISBLANK(F3049),SUM(LEN(C3049),LEN(D3049))=0),AND(NOT(E3049="Unknown"),ISBLANK(J3049)),AND(NOT(O3049="Unknown"),ISBLANK(R3049))),"Missing Information", INDEX(Table15[Entire Service Line Classification], MATCH(SUMIFS(Table15[Unique ID],Table15[System-Owned Portion],E3049,Table15[If Material Anything Other than "Lead" in Column E,Was Material Ever Previously Lead?],G3049,Table15[Customer-Owned Portion],O3049),Table15[Unique ID],0),0)))</f>
        <v/>
      </c>
      <c r="X3049"/>
    </row>
    <row r="3050" spans="2:24" x14ac:dyDescent="0.25">
      <c r="B3050" s="146"/>
      <c r="C3050" s="31"/>
      <c r="D3050" s="31"/>
      <c r="E3050" s="44"/>
      <c r="F3050" s="43"/>
      <c r="G3050" s="84"/>
      <c r="H3050" s="31"/>
      <c r="I3050" s="31"/>
      <c r="J3050" s="84"/>
      <c r="K3050" s="31"/>
      <c r="L3050" s="31"/>
      <c r="M3050" s="169"/>
      <c r="N3050" s="148"/>
      <c r="O3050" s="106"/>
      <c r="P3050" s="43"/>
      <c r="Q3050" s="31"/>
      <c r="R3050" s="84"/>
      <c r="S3050" s="31"/>
      <c r="T3050" s="31"/>
      <c r="U3050" s="169"/>
      <c r="V3050" s="150"/>
      <c r="W3050" s="141" t="str" cm="1">
        <f t="array" ref="W3050">IF(SUM(LEN(B3050:V3050))=0,"",IF(OR(OR(ISBLANK(F3050),SUM(LEN(C3050),LEN(D3050))=0),AND(NOT(E3050="Unknown"),ISBLANK(J3050)),AND(NOT(O3050="Unknown"),ISBLANK(R3050))),"Missing Information", INDEX(Table15[Entire Service Line Classification], MATCH(SUMIFS(Table15[Unique ID],Table15[System-Owned Portion],E3050,Table15[If Material Anything Other than "Lead" in Column E,Was Material Ever Previously Lead?],G3050,Table15[Customer-Owned Portion],O3050),Table15[Unique ID],0),0)))</f>
        <v/>
      </c>
      <c r="X3050"/>
    </row>
    <row r="3051" spans="2:24" x14ac:dyDescent="0.25">
      <c r="B3051" s="146"/>
      <c r="C3051" s="31"/>
      <c r="D3051" s="31"/>
      <c r="E3051" s="44"/>
      <c r="F3051" s="43"/>
      <c r="G3051" s="84"/>
      <c r="H3051" s="31"/>
      <c r="I3051" s="31"/>
      <c r="J3051" s="84"/>
      <c r="K3051" s="31"/>
      <c r="L3051" s="31"/>
      <c r="M3051" s="169"/>
      <c r="N3051" s="148"/>
      <c r="O3051" s="106"/>
      <c r="P3051" s="43"/>
      <c r="Q3051" s="31"/>
      <c r="R3051" s="84"/>
      <c r="S3051" s="31"/>
      <c r="T3051" s="31"/>
      <c r="U3051" s="169"/>
      <c r="V3051" s="150"/>
      <c r="W3051" s="141" t="str" cm="1">
        <f t="array" ref="W3051">IF(SUM(LEN(B3051:V3051))=0,"",IF(OR(OR(ISBLANK(F3051),SUM(LEN(C3051),LEN(D3051))=0),AND(NOT(E3051="Unknown"),ISBLANK(J3051)),AND(NOT(O3051="Unknown"),ISBLANK(R3051))),"Missing Information", INDEX(Table15[Entire Service Line Classification], MATCH(SUMIFS(Table15[Unique ID],Table15[System-Owned Portion],E3051,Table15[If Material Anything Other than "Lead" in Column E,Was Material Ever Previously Lead?],G3051,Table15[Customer-Owned Portion],O3051),Table15[Unique ID],0),0)))</f>
        <v/>
      </c>
      <c r="X3051"/>
    </row>
    <row r="3052" spans="2:24" x14ac:dyDescent="0.25">
      <c r="B3052" s="146"/>
      <c r="C3052" s="31"/>
      <c r="D3052" s="31"/>
      <c r="E3052" s="44"/>
      <c r="F3052" s="43"/>
      <c r="G3052" s="84"/>
      <c r="H3052" s="31"/>
      <c r="I3052" s="31"/>
      <c r="J3052" s="84"/>
      <c r="K3052" s="31"/>
      <c r="L3052" s="31"/>
      <c r="M3052" s="169"/>
      <c r="N3052" s="148"/>
      <c r="O3052" s="106"/>
      <c r="P3052" s="43"/>
      <c r="Q3052" s="31"/>
      <c r="R3052" s="84"/>
      <c r="S3052" s="31"/>
      <c r="T3052" s="31"/>
      <c r="U3052" s="169"/>
      <c r="V3052" s="150"/>
      <c r="W3052" s="141" t="str" cm="1">
        <f t="array" ref="W3052">IF(SUM(LEN(B3052:V3052))=0,"",IF(OR(OR(ISBLANK(F3052),SUM(LEN(C3052),LEN(D3052))=0),AND(NOT(E3052="Unknown"),ISBLANK(J3052)),AND(NOT(O3052="Unknown"),ISBLANK(R3052))),"Missing Information", INDEX(Table15[Entire Service Line Classification], MATCH(SUMIFS(Table15[Unique ID],Table15[System-Owned Portion],E3052,Table15[If Material Anything Other than "Lead" in Column E,Was Material Ever Previously Lead?],G3052,Table15[Customer-Owned Portion],O3052),Table15[Unique ID],0),0)))</f>
        <v/>
      </c>
      <c r="X3052"/>
    </row>
    <row r="3053" spans="2:24" x14ac:dyDescent="0.25">
      <c r="B3053" s="146"/>
      <c r="C3053" s="31"/>
      <c r="D3053" s="31"/>
      <c r="E3053" s="44"/>
      <c r="F3053" s="43"/>
      <c r="G3053" s="84"/>
      <c r="H3053" s="31"/>
      <c r="I3053" s="31"/>
      <c r="J3053" s="84"/>
      <c r="K3053" s="31"/>
      <c r="L3053" s="31"/>
      <c r="M3053" s="169"/>
      <c r="N3053" s="148"/>
      <c r="O3053" s="106"/>
      <c r="P3053" s="43"/>
      <c r="Q3053" s="31"/>
      <c r="R3053" s="84"/>
      <c r="S3053" s="31"/>
      <c r="T3053" s="31"/>
      <c r="U3053" s="169"/>
      <c r="V3053" s="150"/>
      <c r="W3053" s="141" t="str" cm="1">
        <f t="array" ref="W3053">IF(SUM(LEN(B3053:V3053))=0,"",IF(OR(OR(ISBLANK(F3053),SUM(LEN(C3053),LEN(D3053))=0),AND(NOT(E3053="Unknown"),ISBLANK(J3053)),AND(NOT(O3053="Unknown"),ISBLANK(R3053))),"Missing Information", INDEX(Table15[Entire Service Line Classification], MATCH(SUMIFS(Table15[Unique ID],Table15[System-Owned Portion],E3053,Table15[If Material Anything Other than "Lead" in Column E,Was Material Ever Previously Lead?],G3053,Table15[Customer-Owned Portion],O3053),Table15[Unique ID],0),0)))</f>
        <v/>
      </c>
      <c r="X3053"/>
    </row>
    <row r="3054" spans="2:24" x14ac:dyDescent="0.25">
      <c r="B3054" s="146"/>
      <c r="C3054" s="31"/>
      <c r="D3054" s="31"/>
      <c r="E3054" s="44"/>
      <c r="F3054" s="43"/>
      <c r="G3054" s="84"/>
      <c r="H3054" s="31"/>
      <c r="I3054" s="31"/>
      <c r="J3054" s="84"/>
      <c r="K3054" s="31"/>
      <c r="L3054" s="31"/>
      <c r="M3054" s="169"/>
      <c r="N3054" s="148"/>
      <c r="O3054" s="106"/>
      <c r="P3054" s="43"/>
      <c r="Q3054" s="31"/>
      <c r="R3054" s="84"/>
      <c r="S3054" s="31"/>
      <c r="T3054" s="31"/>
      <c r="U3054" s="169"/>
      <c r="V3054" s="150"/>
      <c r="W3054" s="141" t="str" cm="1">
        <f t="array" ref="W3054">IF(SUM(LEN(B3054:V3054))=0,"",IF(OR(OR(ISBLANK(F3054),SUM(LEN(C3054),LEN(D3054))=0),AND(NOT(E3054="Unknown"),ISBLANK(J3054)),AND(NOT(O3054="Unknown"),ISBLANK(R3054))),"Missing Information", INDEX(Table15[Entire Service Line Classification], MATCH(SUMIFS(Table15[Unique ID],Table15[System-Owned Portion],E3054,Table15[If Material Anything Other than "Lead" in Column E,Was Material Ever Previously Lead?],G3054,Table15[Customer-Owned Portion],O3054),Table15[Unique ID],0),0)))</f>
        <v/>
      </c>
      <c r="X3054"/>
    </row>
    <row r="3055" spans="2:24" x14ac:dyDescent="0.25">
      <c r="B3055" s="146"/>
      <c r="C3055" s="31"/>
      <c r="D3055" s="31"/>
      <c r="E3055" s="44"/>
      <c r="F3055" s="43"/>
      <c r="G3055" s="84"/>
      <c r="H3055" s="31"/>
      <c r="I3055" s="31"/>
      <c r="J3055" s="84"/>
      <c r="K3055" s="31"/>
      <c r="L3055" s="31"/>
      <c r="M3055" s="169"/>
      <c r="N3055" s="148"/>
      <c r="O3055" s="106"/>
      <c r="P3055" s="43"/>
      <c r="Q3055" s="31"/>
      <c r="R3055" s="84"/>
      <c r="S3055" s="31"/>
      <c r="T3055" s="31"/>
      <c r="U3055" s="169"/>
      <c r="V3055" s="150"/>
      <c r="W3055" s="141" t="str" cm="1">
        <f t="array" ref="W3055">IF(SUM(LEN(B3055:V3055))=0,"",IF(OR(OR(ISBLANK(F3055),SUM(LEN(C3055),LEN(D3055))=0),AND(NOT(E3055="Unknown"),ISBLANK(J3055)),AND(NOT(O3055="Unknown"),ISBLANK(R3055))),"Missing Information", INDEX(Table15[Entire Service Line Classification], MATCH(SUMIFS(Table15[Unique ID],Table15[System-Owned Portion],E3055,Table15[If Material Anything Other than "Lead" in Column E,Was Material Ever Previously Lead?],G3055,Table15[Customer-Owned Portion],O3055),Table15[Unique ID],0),0)))</f>
        <v/>
      </c>
      <c r="X3055"/>
    </row>
    <row r="3056" spans="2:24" x14ac:dyDescent="0.25">
      <c r="B3056" s="146"/>
      <c r="C3056" s="31"/>
      <c r="D3056" s="31"/>
      <c r="E3056" s="44"/>
      <c r="F3056" s="43"/>
      <c r="G3056" s="84"/>
      <c r="H3056" s="31"/>
      <c r="I3056" s="31"/>
      <c r="J3056" s="84"/>
      <c r="K3056" s="31"/>
      <c r="L3056" s="31"/>
      <c r="M3056" s="169"/>
      <c r="N3056" s="148"/>
      <c r="O3056" s="106"/>
      <c r="P3056" s="43"/>
      <c r="Q3056" s="31"/>
      <c r="R3056" s="84"/>
      <c r="S3056" s="31"/>
      <c r="T3056" s="31"/>
      <c r="U3056" s="169"/>
      <c r="V3056" s="150"/>
      <c r="W3056" s="141" t="str" cm="1">
        <f t="array" ref="W3056">IF(SUM(LEN(B3056:V3056))=0,"",IF(OR(OR(ISBLANK(F3056),SUM(LEN(C3056),LEN(D3056))=0),AND(NOT(E3056="Unknown"),ISBLANK(J3056)),AND(NOT(O3056="Unknown"),ISBLANK(R3056))),"Missing Information", INDEX(Table15[Entire Service Line Classification], MATCH(SUMIFS(Table15[Unique ID],Table15[System-Owned Portion],E3056,Table15[If Material Anything Other than "Lead" in Column E,Was Material Ever Previously Lead?],G3056,Table15[Customer-Owned Portion],O3056),Table15[Unique ID],0),0)))</f>
        <v/>
      </c>
      <c r="X3056"/>
    </row>
    <row r="3057" spans="2:24" x14ac:dyDescent="0.25">
      <c r="B3057" s="146"/>
      <c r="C3057" s="31"/>
      <c r="D3057" s="31"/>
      <c r="E3057" s="44"/>
      <c r="F3057" s="43"/>
      <c r="G3057" s="84"/>
      <c r="H3057" s="31"/>
      <c r="I3057" s="31"/>
      <c r="J3057" s="84"/>
      <c r="K3057" s="31"/>
      <c r="L3057" s="31"/>
      <c r="M3057" s="169"/>
      <c r="N3057" s="148"/>
      <c r="O3057" s="106"/>
      <c r="P3057" s="43"/>
      <c r="Q3057" s="31"/>
      <c r="R3057" s="84"/>
      <c r="S3057" s="31"/>
      <c r="T3057" s="31"/>
      <c r="U3057" s="169"/>
      <c r="V3057" s="150"/>
      <c r="W3057" s="141" t="str" cm="1">
        <f t="array" ref="W3057">IF(SUM(LEN(B3057:V3057))=0,"",IF(OR(OR(ISBLANK(F3057),SUM(LEN(C3057),LEN(D3057))=0),AND(NOT(E3057="Unknown"),ISBLANK(J3057)),AND(NOT(O3057="Unknown"),ISBLANK(R3057))),"Missing Information", INDEX(Table15[Entire Service Line Classification], MATCH(SUMIFS(Table15[Unique ID],Table15[System-Owned Portion],E3057,Table15[If Material Anything Other than "Lead" in Column E,Was Material Ever Previously Lead?],G3057,Table15[Customer-Owned Portion],O3057),Table15[Unique ID],0),0)))</f>
        <v/>
      </c>
      <c r="X3057"/>
    </row>
    <row r="3058" spans="2:24" x14ac:dyDescent="0.25">
      <c r="B3058" s="146"/>
      <c r="C3058" s="31"/>
      <c r="D3058" s="31"/>
      <c r="E3058" s="44"/>
      <c r="F3058" s="43"/>
      <c r="G3058" s="84"/>
      <c r="H3058" s="31"/>
      <c r="I3058" s="31"/>
      <c r="J3058" s="84"/>
      <c r="K3058" s="31"/>
      <c r="L3058" s="31"/>
      <c r="M3058" s="169"/>
      <c r="N3058" s="148"/>
      <c r="O3058" s="106"/>
      <c r="P3058" s="43"/>
      <c r="Q3058" s="31"/>
      <c r="R3058" s="84"/>
      <c r="S3058" s="31"/>
      <c r="T3058" s="31"/>
      <c r="U3058" s="169"/>
      <c r="V3058" s="150"/>
      <c r="W3058" s="141" t="str" cm="1">
        <f t="array" ref="W3058">IF(SUM(LEN(B3058:V3058))=0,"",IF(OR(OR(ISBLANK(F3058),SUM(LEN(C3058),LEN(D3058))=0),AND(NOT(E3058="Unknown"),ISBLANK(J3058)),AND(NOT(O3058="Unknown"),ISBLANK(R3058))),"Missing Information", INDEX(Table15[Entire Service Line Classification], MATCH(SUMIFS(Table15[Unique ID],Table15[System-Owned Portion],E3058,Table15[If Material Anything Other than "Lead" in Column E,Was Material Ever Previously Lead?],G3058,Table15[Customer-Owned Portion],O3058),Table15[Unique ID],0),0)))</f>
        <v/>
      </c>
      <c r="X3058"/>
    </row>
    <row r="3059" spans="2:24" x14ac:dyDescent="0.25">
      <c r="B3059" s="146"/>
      <c r="C3059" s="31"/>
      <c r="D3059" s="31"/>
      <c r="E3059" s="44"/>
      <c r="F3059" s="43"/>
      <c r="G3059" s="84"/>
      <c r="H3059" s="31"/>
      <c r="I3059" s="31"/>
      <c r="J3059" s="84"/>
      <c r="K3059" s="31"/>
      <c r="L3059" s="31"/>
      <c r="M3059" s="169"/>
      <c r="N3059" s="148"/>
      <c r="O3059" s="106"/>
      <c r="P3059" s="43"/>
      <c r="Q3059" s="31"/>
      <c r="R3059" s="84"/>
      <c r="S3059" s="31"/>
      <c r="T3059" s="31"/>
      <c r="U3059" s="169"/>
      <c r="V3059" s="150"/>
      <c r="W3059" s="141" t="str" cm="1">
        <f t="array" ref="W3059">IF(SUM(LEN(B3059:V3059))=0,"",IF(OR(OR(ISBLANK(F3059),SUM(LEN(C3059),LEN(D3059))=0),AND(NOT(E3059="Unknown"),ISBLANK(J3059)),AND(NOT(O3059="Unknown"),ISBLANK(R3059))),"Missing Information", INDEX(Table15[Entire Service Line Classification], MATCH(SUMIFS(Table15[Unique ID],Table15[System-Owned Portion],E3059,Table15[If Material Anything Other than "Lead" in Column E,Was Material Ever Previously Lead?],G3059,Table15[Customer-Owned Portion],O3059),Table15[Unique ID],0),0)))</f>
        <v/>
      </c>
      <c r="X3059"/>
    </row>
    <row r="3060" spans="2:24" x14ac:dyDescent="0.25">
      <c r="B3060" s="146"/>
      <c r="C3060" s="31"/>
      <c r="D3060" s="31"/>
      <c r="E3060" s="44"/>
      <c r="F3060" s="43"/>
      <c r="G3060" s="84"/>
      <c r="H3060" s="31"/>
      <c r="I3060" s="31"/>
      <c r="J3060" s="84"/>
      <c r="K3060" s="31"/>
      <c r="L3060" s="31"/>
      <c r="M3060" s="169"/>
      <c r="N3060" s="148"/>
      <c r="O3060" s="106"/>
      <c r="P3060" s="43"/>
      <c r="Q3060" s="31"/>
      <c r="R3060" s="84"/>
      <c r="S3060" s="31"/>
      <c r="T3060" s="31"/>
      <c r="U3060" s="169"/>
      <c r="V3060" s="150"/>
      <c r="W3060" s="141" t="str" cm="1">
        <f t="array" ref="W3060">IF(SUM(LEN(B3060:V3060))=0,"",IF(OR(OR(ISBLANK(F3060),SUM(LEN(C3060),LEN(D3060))=0),AND(NOT(E3060="Unknown"),ISBLANK(J3060)),AND(NOT(O3060="Unknown"),ISBLANK(R3060))),"Missing Information", INDEX(Table15[Entire Service Line Classification], MATCH(SUMIFS(Table15[Unique ID],Table15[System-Owned Portion],E3060,Table15[If Material Anything Other than "Lead" in Column E,Was Material Ever Previously Lead?],G3060,Table15[Customer-Owned Portion],O3060),Table15[Unique ID],0),0)))</f>
        <v/>
      </c>
      <c r="X3060"/>
    </row>
    <row r="3061" spans="2:24" x14ac:dyDescent="0.25">
      <c r="B3061" s="146"/>
      <c r="C3061" s="31"/>
      <c r="D3061" s="31"/>
      <c r="E3061" s="44"/>
      <c r="F3061" s="43"/>
      <c r="G3061" s="84"/>
      <c r="H3061" s="31"/>
      <c r="I3061" s="31"/>
      <c r="J3061" s="84"/>
      <c r="K3061" s="31"/>
      <c r="L3061" s="31"/>
      <c r="M3061" s="169"/>
      <c r="N3061" s="148"/>
      <c r="O3061" s="106"/>
      <c r="P3061" s="43"/>
      <c r="Q3061" s="31"/>
      <c r="R3061" s="84"/>
      <c r="S3061" s="31"/>
      <c r="T3061" s="31"/>
      <c r="U3061" s="169"/>
      <c r="V3061" s="150"/>
      <c r="W3061" s="141" t="str" cm="1">
        <f t="array" ref="W3061">IF(SUM(LEN(B3061:V3061))=0,"",IF(OR(OR(ISBLANK(F3061),SUM(LEN(C3061),LEN(D3061))=0),AND(NOT(E3061="Unknown"),ISBLANK(J3061)),AND(NOT(O3061="Unknown"),ISBLANK(R3061))),"Missing Information", INDEX(Table15[Entire Service Line Classification], MATCH(SUMIFS(Table15[Unique ID],Table15[System-Owned Portion],E3061,Table15[If Material Anything Other than "Lead" in Column E,Was Material Ever Previously Lead?],G3061,Table15[Customer-Owned Portion],O3061),Table15[Unique ID],0),0)))</f>
        <v/>
      </c>
      <c r="X3061"/>
    </row>
    <row r="3062" spans="2:24" x14ac:dyDescent="0.25">
      <c r="B3062" s="146"/>
      <c r="C3062" s="31"/>
      <c r="D3062" s="31"/>
      <c r="E3062" s="44"/>
      <c r="F3062" s="43"/>
      <c r="G3062" s="84"/>
      <c r="H3062" s="31"/>
      <c r="I3062" s="31"/>
      <c r="J3062" s="84"/>
      <c r="K3062" s="31"/>
      <c r="L3062" s="31"/>
      <c r="M3062" s="169"/>
      <c r="N3062" s="148"/>
      <c r="O3062" s="106"/>
      <c r="P3062" s="43"/>
      <c r="Q3062" s="31"/>
      <c r="R3062" s="84"/>
      <c r="S3062" s="31"/>
      <c r="T3062" s="31"/>
      <c r="U3062" s="169"/>
      <c r="V3062" s="150"/>
      <c r="W3062" s="141" t="str" cm="1">
        <f t="array" ref="W3062">IF(SUM(LEN(B3062:V3062))=0,"",IF(OR(OR(ISBLANK(F3062),SUM(LEN(C3062),LEN(D3062))=0),AND(NOT(E3062="Unknown"),ISBLANK(J3062)),AND(NOT(O3062="Unknown"),ISBLANK(R3062))),"Missing Information", INDEX(Table15[Entire Service Line Classification], MATCH(SUMIFS(Table15[Unique ID],Table15[System-Owned Portion],E3062,Table15[If Material Anything Other than "Lead" in Column E,Was Material Ever Previously Lead?],G3062,Table15[Customer-Owned Portion],O3062),Table15[Unique ID],0),0)))</f>
        <v/>
      </c>
      <c r="X3062"/>
    </row>
    <row r="3063" spans="2:24" x14ac:dyDescent="0.25">
      <c r="B3063" s="146"/>
      <c r="C3063" s="31"/>
      <c r="D3063" s="31"/>
      <c r="E3063" s="44"/>
      <c r="F3063" s="43"/>
      <c r="G3063" s="84"/>
      <c r="H3063" s="31"/>
      <c r="I3063" s="31"/>
      <c r="J3063" s="84"/>
      <c r="K3063" s="31"/>
      <c r="L3063" s="31"/>
      <c r="M3063" s="169"/>
      <c r="N3063" s="148"/>
      <c r="O3063" s="106"/>
      <c r="P3063" s="43"/>
      <c r="Q3063" s="31"/>
      <c r="R3063" s="84"/>
      <c r="S3063" s="31"/>
      <c r="T3063" s="31"/>
      <c r="U3063" s="169"/>
      <c r="V3063" s="150"/>
      <c r="W3063" s="141" t="str" cm="1">
        <f t="array" ref="W3063">IF(SUM(LEN(B3063:V3063))=0,"",IF(OR(OR(ISBLANK(F3063),SUM(LEN(C3063),LEN(D3063))=0),AND(NOT(E3063="Unknown"),ISBLANK(J3063)),AND(NOT(O3063="Unknown"),ISBLANK(R3063))),"Missing Information", INDEX(Table15[Entire Service Line Classification], MATCH(SUMIFS(Table15[Unique ID],Table15[System-Owned Portion],E3063,Table15[If Material Anything Other than "Lead" in Column E,Was Material Ever Previously Lead?],G3063,Table15[Customer-Owned Portion],O3063),Table15[Unique ID],0),0)))</f>
        <v/>
      </c>
      <c r="X3063"/>
    </row>
    <row r="3064" spans="2:24" x14ac:dyDescent="0.25">
      <c r="B3064" s="146"/>
      <c r="C3064" s="31"/>
      <c r="D3064" s="31"/>
      <c r="E3064" s="44"/>
      <c r="F3064" s="43"/>
      <c r="G3064" s="84"/>
      <c r="H3064" s="31"/>
      <c r="I3064" s="31"/>
      <c r="J3064" s="84"/>
      <c r="K3064" s="31"/>
      <c r="L3064" s="31"/>
      <c r="M3064" s="169"/>
      <c r="N3064" s="148"/>
      <c r="O3064" s="106"/>
      <c r="P3064" s="43"/>
      <c r="Q3064" s="31"/>
      <c r="R3064" s="84"/>
      <c r="S3064" s="31"/>
      <c r="T3064" s="31"/>
      <c r="U3064" s="169"/>
      <c r="V3064" s="150"/>
      <c r="W3064" s="141" t="str" cm="1">
        <f t="array" ref="W3064">IF(SUM(LEN(B3064:V3064))=0,"",IF(OR(OR(ISBLANK(F3064),SUM(LEN(C3064),LEN(D3064))=0),AND(NOT(E3064="Unknown"),ISBLANK(J3064)),AND(NOT(O3064="Unknown"),ISBLANK(R3064))),"Missing Information", INDEX(Table15[Entire Service Line Classification], MATCH(SUMIFS(Table15[Unique ID],Table15[System-Owned Portion],E3064,Table15[If Material Anything Other than "Lead" in Column E,Was Material Ever Previously Lead?],G3064,Table15[Customer-Owned Portion],O3064),Table15[Unique ID],0),0)))</f>
        <v/>
      </c>
      <c r="X3064"/>
    </row>
    <row r="3065" spans="2:24" x14ac:dyDescent="0.25">
      <c r="B3065" s="146"/>
      <c r="C3065" s="31"/>
      <c r="D3065" s="31"/>
      <c r="E3065" s="44"/>
      <c r="F3065" s="43"/>
      <c r="G3065" s="84"/>
      <c r="H3065" s="31"/>
      <c r="I3065" s="31"/>
      <c r="J3065" s="84"/>
      <c r="K3065" s="31"/>
      <c r="L3065" s="31"/>
      <c r="M3065" s="169"/>
      <c r="N3065" s="148"/>
      <c r="O3065" s="106"/>
      <c r="P3065" s="43"/>
      <c r="Q3065" s="31"/>
      <c r="R3065" s="84"/>
      <c r="S3065" s="31"/>
      <c r="T3065" s="31"/>
      <c r="U3065" s="169"/>
      <c r="V3065" s="150"/>
      <c r="W3065" s="141" t="str" cm="1">
        <f t="array" ref="W3065">IF(SUM(LEN(B3065:V3065))=0,"",IF(OR(OR(ISBLANK(F3065),SUM(LEN(C3065),LEN(D3065))=0),AND(NOT(E3065="Unknown"),ISBLANK(J3065)),AND(NOT(O3065="Unknown"),ISBLANK(R3065))),"Missing Information", INDEX(Table15[Entire Service Line Classification], MATCH(SUMIFS(Table15[Unique ID],Table15[System-Owned Portion],E3065,Table15[If Material Anything Other than "Lead" in Column E,Was Material Ever Previously Lead?],G3065,Table15[Customer-Owned Portion],O3065),Table15[Unique ID],0),0)))</f>
        <v/>
      </c>
      <c r="X3065"/>
    </row>
    <row r="3066" spans="2:24" x14ac:dyDescent="0.25">
      <c r="B3066" s="146"/>
      <c r="C3066" s="31"/>
      <c r="D3066" s="31"/>
      <c r="E3066" s="44"/>
      <c r="F3066" s="43"/>
      <c r="G3066" s="84"/>
      <c r="H3066" s="31"/>
      <c r="I3066" s="31"/>
      <c r="J3066" s="84"/>
      <c r="K3066" s="31"/>
      <c r="L3066" s="31"/>
      <c r="M3066" s="169"/>
      <c r="N3066" s="148"/>
      <c r="O3066" s="106"/>
      <c r="P3066" s="43"/>
      <c r="Q3066" s="31"/>
      <c r="R3066" s="84"/>
      <c r="S3066" s="31"/>
      <c r="T3066" s="31"/>
      <c r="U3066" s="169"/>
      <c r="V3066" s="150"/>
      <c r="W3066" s="141" t="str" cm="1">
        <f t="array" ref="W3066">IF(SUM(LEN(B3066:V3066))=0,"",IF(OR(OR(ISBLANK(F3066),SUM(LEN(C3066),LEN(D3066))=0),AND(NOT(E3066="Unknown"),ISBLANK(J3066)),AND(NOT(O3066="Unknown"),ISBLANK(R3066))),"Missing Information", INDEX(Table15[Entire Service Line Classification], MATCH(SUMIFS(Table15[Unique ID],Table15[System-Owned Portion],E3066,Table15[If Material Anything Other than "Lead" in Column E,Was Material Ever Previously Lead?],G3066,Table15[Customer-Owned Portion],O3066),Table15[Unique ID],0),0)))</f>
        <v/>
      </c>
      <c r="X3066"/>
    </row>
    <row r="3067" spans="2:24" x14ac:dyDescent="0.25">
      <c r="B3067" s="146"/>
      <c r="C3067" s="31"/>
      <c r="D3067" s="31"/>
      <c r="E3067" s="44"/>
      <c r="F3067" s="43"/>
      <c r="G3067" s="84"/>
      <c r="H3067" s="31"/>
      <c r="I3067" s="31"/>
      <c r="J3067" s="84"/>
      <c r="K3067" s="31"/>
      <c r="L3067" s="31"/>
      <c r="M3067" s="169"/>
      <c r="N3067" s="148"/>
      <c r="O3067" s="106"/>
      <c r="P3067" s="43"/>
      <c r="Q3067" s="31"/>
      <c r="R3067" s="84"/>
      <c r="S3067" s="31"/>
      <c r="T3067" s="31"/>
      <c r="U3067" s="169"/>
      <c r="V3067" s="150"/>
      <c r="W3067" s="141" t="str" cm="1">
        <f t="array" ref="W3067">IF(SUM(LEN(B3067:V3067))=0,"",IF(OR(OR(ISBLANK(F3067),SUM(LEN(C3067),LEN(D3067))=0),AND(NOT(E3067="Unknown"),ISBLANK(J3067)),AND(NOT(O3067="Unknown"),ISBLANK(R3067))),"Missing Information", INDEX(Table15[Entire Service Line Classification], MATCH(SUMIFS(Table15[Unique ID],Table15[System-Owned Portion],E3067,Table15[If Material Anything Other than "Lead" in Column E,Was Material Ever Previously Lead?],G3067,Table15[Customer-Owned Portion],O3067),Table15[Unique ID],0),0)))</f>
        <v/>
      </c>
      <c r="X3067"/>
    </row>
    <row r="3068" spans="2:24" x14ac:dyDescent="0.25">
      <c r="B3068" s="146"/>
      <c r="C3068" s="31"/>
      <c r="D3068" s="31"/>
      <c r="E3068" s="44"/>
      <c r="F3068" s="43"/>
      <c r="G3068" s="84"/>
      <c r="H3068" s="31"/>
      <c r="I3068" s="31"/>
      <c r="J3068" s="84"/>
      <c r="K3068" s="31"/>
      <c r="L3068" s="31"/>
      <c r="M3068" s="169"/>
      <c r="N3068" s="148"/>
      <c r="O3068" s="106"/>
      <c r="P3068" s="43"/>
      <c r="Q3068" s="31"/>
      <c r="R3068" s="84"/>
      <c r="S3068" s="31"/>
      <c r="T3068" s="31"/>
      <c r="U3068" s="169"/>
      <c r="V3068" s="150"/>
      <c r="W3068" s="141" t="str" cm="1">
        <f t="array" ref="W3068">IF(SUM(LEN(B3068:V3068))=0,"",IF(OR(OR(ISBLANK(F3068),SUM(LEN(C3068),LEN(D3068))=0),AND(NOT(E3068="Unknown"),ISBLANK(J3068)),AND(NOT(O3068="Unknown"),ISBLANK(R3068))),"Missing Information", INDEX(Table15[Entire Service Line Classification], MATCH(SUMIFS(Table15[Unique ID],Table15[System-Owned Portion],E3068,Table15[If Material Anything Other than "Lead" in Column E,Was Material Ever Previously Lead?],G3068,Table15[Customer-Owned Portion],O3068),Table15[Unique ID],0),0)))</f>
        <v/>
      </c>
      <c r="X3068"/>
    </row>
    <row r="3069" spans="2:24" x14ac:dyDescent="0.25">
      <c r="B3069" s="146"/>
      <c r="C3069" s="31"/>
      <c r="D3069" s="31"/>
      <c r="E3069" s="44"/>
      <c r="F3069" s="43"/>
      <c r="G3069" s="84"/>
      <c r="H3069" s="31"/>
      <c r="I3069" s="31"/>
      <c r="J3069" s="84"/>
      <c r="K3069" s="31"/>
      <c r="L3069" s="31"/>
      <c r="M3069" s="169"/>
      <c r="N3069" s="148"/>
      <c r="O3069" s="106"/>
      <c r="P3069" s="43"/>
      <c r="Q3069" s="31"/>
      <c r="R3069" s="84"/>
      <c r="S3069" s="31"/>
      <c r="T3069" s="31"/>
      <c r="U3069" s="169"/>
      <c r="V3069" s="150"/>
      <c r="W3069" s="141" t="str" cm="1">
        <f t="array" ref="W3069">IF(SUM(LEN(B3069:V3069))=0,"",IF(OR(OR(ISBLANK(F3069),SUM(LEN(C3069),LEN(D3069))=0),AND(NOT(E3069="Unknown"),ISBLANK(J3069)),AND(NOT(O3069="Unknown"),ISBLANK(R3069))),"Missing Information", INDEX(Table15[Entire Service Line Classification], MATCH(SUMIFS(Table15[Unique ID],Table15[System-Owned Portion],E3069,Table15[If Material Anything Other than "Lead" in Column E,Was Material Ever Previously Lead?],G3069,Table15[Customer-Owned Portion],O3069),Table15[Unique ID],0),0)))</f>
        <v/>
      </c>
      <c r="X3069"/>
    </row>
    <row r="3070" spans="2:24" x14ac:dyDescent="0.25">
      <c r="B3070" s="146"/>
      <c r="C3070" s="31"/>
      <c r="D3070" s="31"/>
      <c r="E3070" s="44"/>
      <c r="F3070" s="43"/>
      <c r="G3070" s="84"/>
      <c r="H3070" s="31"/>
      <c r="I3070" s="31"/>
      <c r="J3070" s="84"/>
      <c r="K3070" s="31"/>
      <c r="L3070" s="31"/>
      <c r="M3070" s="169"/>
      <c r="N3070" s="148"/>
      <c r="O3070" s="106"/>
      <c r="P3070" s="43"/>
      <c r="Q3070" s="31"/>
      <c r="R3070" s="84"/>
      <c r="S3070" s="31"/>
      <c r="T3070" s="31"/>
      <c r="U3070" s="169"/>
      <c r="V3070" s="150"/>
      <c r="W3070" s="141" t="str" cm="1">
        <f t="array" ref="W3070">IF(SUM(LEN(B3070:V3070))=0,"",IF(OR(OR(ISBLANK(F3070),SUM(LEN(C3070),LEN(D3070))=0),AND(NOT(E3070="Unknown"),ISBLANK(J3070)),AND(NOT(O3070="Unknown"),ISBLANK(R3070))),"Missing Information", INDEX(Table15[Entire Service Line Classification], MATCH(SUMIFS(Table15[Unique ID],Table15[System-Owned Portion],E3070,Table15[If Material Anything Other than "Lead" in Column E,Was Material Ever Previously Lead?],G3070,Table15[Customer-Owned Portion],O3070),Table15[Unique ID],0),0)))</f>
        <v/>
      </c>
      <c r="X3070"/>
    </row>
    <row r="3071" spans="2:24" x14ac:dyDescent="0.25">
      <c r="B3071" s="146"/>
      <c r="C3071" s="31"/>
      <c r="D3071" s="31"/>
      <c r="E3071" s="44"/>
      <c r="F3071" s="43"/>
      <c r="G3071" s="84"/>
      <c r="H3071" s="31"/>
      <c r="I3071" s="31"/>
      <c r="J3071" s="84"/>
      <c r="K3071" s="31"/>
      <c r="L3071" s="31"/>
      <c r="M3071" s="169"/>
      <c r="N3071" s="148"/>
      <c r="O3071" s="106"/>
      <c r="P3071" s="43"/>
      <c r="Q3071" s="31"/>
      <c r="R3071" s="84"/>
      <c r="S3071" s="31"/>
      <c r="T3071" s="31"/>
      <c r="U3071" s="169"/>
      <c r="V3071" s="150"/>
      <c r="W3071" s="141" t="str" cm="1">
        <f t="array" ref="W3071">IF(SUM(LEN(B3071:V3071))=0,"",IF(OR(OR(ISBLANK(F3071),SUM(LEN(C3071),LEN(D3071))=0),AND(NOT(E3071="Unknown"),ISBLANK(J3071)),AND(NOT(O3071="Unknown"),ISBLANK(R3071))),"Missing Information", INDEX(Table15[Entire Service Line Classification], MATCH(SUMIFS(Table15[Unique ID],Table15[System-Owned Portion],E3071,Table15[If Material Anything Other than "Lead" in Column E,Was Material Ever Previously Lead?],G3071,Table15[Customer-Owned Portion],O3071),Table15[Unique ID],0),0)))</f>
        <v/>
      </c>
      <c r="X3071"/>
    </row>
    <row r="3072" spans="2:24" x14ac:dyDescent="0.25">
      <c r="B3072" s="146"/>
      <c r="C3072" s="31"/>
      <c r="D3072" s="31"/>
      <c r="E3072" s="44"/>
      <c r="F3072" s="43"/>
      <c r="G3072" s="84"/>
      <c r="H3072" s="31"/>
      <c r="I3072" s="31"/>
      <c r="J3072" s="84"/>
      <c r="K3072" s="31"/>
      <c r="L3072" s="31"/>
      <c r="M3072" s="169"/>
      <c r="N3072" s="148"/>
      <c r="O3072" s="106"/>
      <c r="P3072" s="43"/>
      <c r="Q3072" s="31"/>
      <c r="R3072" s="84"/>
      <c r="S3072" s="31"/>
      <c r="T3072" s="31"/>
      <c r="U3072" s="169"/>
      <c r="V3072" s="150"/>
      <c r="W3072" s="141" t="str" cm="1">
        <f t="array" ref="W3072">IF(SUM(LEN(B3072:V3072))=0,"",IF(OR(OR(ISBLANK(F3072),SUM(LEN(C3072),LEN(D3072))=0),AND(NOT(E3072="Unknown"),ISBLANK(J3072)),AND(NOT(O3072="Unknown"),ISBLANK(R3072))),"Missing Information", INDEX(Table15[Entire Service Line Classification], MATCH(SUMIFS(Table15[Unique ID],Table15[System-Owned Portion],E3072,Table15[If Material Anything Other than "Lead" in Column E,Was Material Ever Previously Lead?],G3072,Table15[Customer-Owned Portion],O3072),Table15[Unique ID],0),0)))</f>
        <v/>
      </c>
      <c r="X3072"/>
    </row>
    <row r="3073" spans="2:24" x14ac:dyDescent="0.25">
      <c r="B3073" s="146"/>
      <c r="C3073" s="31"/>
      <c r="D3073" s="31"/>
      <c r="E3073" s="44"/>
      <c r="F3073" s="43"/>
      <c r="G3073" s="84"/>
      <c r="H3073" s="31"/>
      <c r="I3073" s="31"/>
      <c r="J3073" s="84"/>
      <c r="K3073" s="31"/>
      <c r="L3073" s="31"/>
      <c r="M3073" s="169"/>
      <c r="N3073" s="148"/>
      <c r="O3073" s="106"/>
      <c r="P3073" s="43"/>
      <c r="Q3073" s="31"/>
      <c r="R3073" s="84"/>
      <c r="S3073" s="31"/>
      <c r="T3073" s="31"/>
      <c r="U3073" s="169"/>
      <c r="V3073" s="150"/>
      <c r="W3073" s="141" t="str" cm="1">
        <f t="array" ref="W3073">IF(SUM(LEN(B3073:V3073))=0,"",IF(OR(OR(ISBLANK(F3073),SUM(LEN(C3073),LEN(D3073))=0),AND(NOT(E3073="Unknown"),ISBLANK(J3073)),AND(NOT(O3073="Unknown"),ISBLANK(R3073))),"Missing Information", INDEX(Table15[Entire Service Line Classification], MATCH(SUMIFS(Table15[Unique ID],Table15[System-Owned Portion],E3073,Table15[If Material Anything Other than "Lead" in Column E,Was Material Ever Previously Lead?],G3073,Table15[Customer-Owned Portion],O3073),Table15[Unique ID],0),0)))</f>
        <v/>
      </c>
      <c r="X3073"/>
    </row>
    <row r="3074" spans="2:24" x14ac:dyDescent="0.25">
      <c r="B3074" s="146"/>
      <c r="C3074" s="31"/>
      <c r="D3074" s="31"/>
      <c r="E3074" s="44"/>
      <c r="F3074" s="43"/>
      <c r="G3074" s="84"/>
      <c r="H3074" s="31"/>
      <c r="I3074" s="31"/>
      <c r="J3074" s="84"/>
      <c r="K3074" s="31"/>
      <c r="L3074" s="31"/>
      <c r="M3074" s="169"/>
      <c r="N3074" s="148"/>
      <c r="O3074" s="106"/>
      <c r="P3074" s="43"/>
      <c r="Q3074" s="31"/>
      <c r="R3074" s="84"/>
      <c r="S3074" s="31"/>
      <c r="T3074" s="31"/>
      <c r="U3074" s="169"/>
      <c r="V3074" s="150"/>
      <c r="W3074" s="141" t="str" cm="1">
        <f t="array" ref="W3074">IF(SUM(LEN(B3074:V3074))=0,"",IF(OR(OR(ISBLANK(F3074),SUM(LEN(C3074),LEN(D3074))=0),AND(NOT(E3074="Unknown"),ISBLANK(J3074)),AND(NOT(O3074="Unknown"),ISBLANK(R3074))),"Missing Information", INDEX(Table15[Entire Service Line Classification], MATCH(SUMIFS(Table15[Unique ID],Table15[System-Owned Portion],E3074,Table15[If Material Anything Other than "Lead" in Column E,Was Material Ever Previously Lead?],G3074,Table15[Customer-Owned Portion],O3074),Table15[Unique ID],0),0)))</f>
        <v/>
      </c>
      <c r="X3074"/>
    </row>
    <row r="3075" spans="2:24" x14ac:dyDescent="0.25">
      <c r="B3075" s="146"/>
      <c r="C3075" s="31"/>
      <c r="D3075" s="31"/>
      <c r="E3075" s="44"/>
      <c r="F3075" s="43"/>
      <c r="G3075" s="84"/>
      <c r="H3075" s="31"/>
      <c r="I3075" s="31"/>
      <c r="J3075" s="84"/>
      <c r="K3075" s="31"/>
      <c r="L3075" s="31"/>
      <c r="M3075" s="169"/>
      <c r="N3075" s="148"/>
      <c r="O3075" s="106"/>
      <c r="P3075" s="43"/>
      <c r="Q3075" s="31"/>
      <c r="R3075" s="84"/>
      <c r="S3075" s="31"/>
      <c r="T3075" s="31"/>
      <c r="U3075" s="169"/>
      <c r="V3075" s="150"/>
      <c r="W3075" s="141" t="str" cm="1">
        <f t="array" ref="W3075">IF(SUM(LEN(B3075:V3075))=0,"",IF(OR(OR(ISBLANK(F3075),SUM(LEN(C3075),LEN(D3075))=0),AND(NOT(E3075="Unknown"),ISBLANK(J3075)),AND(NOT(O3075="Unknown"),ISBLANK(R3075))),"Missing Information", INDEX(Table15[Entire Service Line Classification], MATCH(SUMIFS(Table15[Unique ID],Table15[System-Owned Portion],E3075,Table15[If Material Anything Other than "Lead" in Column E,Was Material Ever Previously Lead?],G3075,Table15[Customer-Owned Portion],O3075),Table15[Unique ID],0),0)))</f>
        <v/>
      </c>
      <c r="X3075"/>
    </row>
    <row r="3076" spans="2:24" x14ac:dyDescent="0.25">
      <c r="B3076" s="146"/>
      <c r="C3076" s="31"/>
      <c r="D3076" s="31"/>
      <c r="E3076" s="44"/>
      <c r="F3076" s="43"/>
      <c r="G3076" s="84"/>
      <c r="H3076" s="31"/>
      <c r="I3076" s="31"/>
      <c r="J3076" s="84"/>
      <c r="K3076" s="31"/>
      <c r="L3076" s="31"/>
      <c r="M3076" s="169"/>
      <c r="N3076" s="148"/>
      <c r="O3076" s="106"/>
      <c r="P3076" s="43"/>
      <c r="Q3076" s="31"/>
      <c r="R3076" s="84"/>
      <c r="S3076" s="31"/>
      <c r="T3076" s="31"/>
      <c r="U3076" s="169"/>
      <c r="V3076" s="150"/>
      <c r="W3076" s="141" t="str" cm="1">
        <f t="array" ref="W3076">IF(SUM(LEN(B3076:V3076))=0,"",IF(OR(OR(ISBLANK(F3076),SUM(LEN(C3076),LEN(D3076))=0),AND(NOT(E3076="Unknown"),ISBLANK(J3076)),AND(NOT(O3076="Unknown"),ISBLANK(R3076))),"Missing Information", INDEX(Table15[Entire Service Line Classification], MATCH(SUMIFS(Table15[Unique ID],Table15[System-Owned Portion],E3076,Table15[If Material Anything Other than "Lead" in Column E,Was Material Ever Previously Lead?],G3076,Table15[Customer-Owned Portion],O3076),Table15[Unique ID],0),0)))</f>
        <v/>
      </c>
      <c r="X3076"/>
    </row>
    <row r="3077" spans="2:24" x14ac:dyDescent="0.25">
      <c r="B3077" s="146"/>
      <c r="C3077" s="31"/>
      <c r="D3077" s="31"/>
      <c r="E3077" s="44"/>
      <c r="F3077" s="43"/>
      <c r="G3077" s="84"/>
      <c r="H3077" s="31"/>
      <c r="I3077" s="31"/>
      <c r="J3077" s="84"/>
      <c r="K3077" s="31"/>
      <c r="L3077" s="31"/>
      <c r="M3077" s="169"/>
      <c r="N3077" s="148"/>
      <c r="O3077" s="106"/>
      <c r="P3077" s="43"/>
      <c r="Q3077" s="31"/>
      <c r="R3077" s="84"/>
      <c r="S3077" s="31"/>
      <c r="T3077" s="31"/>
      <c r="U3077" s="169"/>
      <c r="V3077" s="150"/>
      <c r="W3077" s="141" t="str" cm="1">
        <f t="array" ref="W3077">IF(SUM(LEN(B3077:V3077))=0,"",IF(OR(OR(ISBLANK(F3077),SUM(LEN(C3077),LEN(D3077))=0),AND(NOT(E3077="Unknown"),ISBLANK(J3077)),AND(NOT(O3077="Unknown"),ISBLANK(R3077))),"Missing Information", INDEX(Table15[Entire Service Line Classification], MATCH(SUMIFS(Table15[Unique ID],Table15[System-Owned Portion],E3077,Table15[If Material Anything Other than "Lead" in Column E,Was Material Ever Previously Lead?],G3077,Table15[Customer-Owned Portion],O3077),Table15[Unique ID],0),0)))</f>
        <v/>
      </c>
      <c r="X3077"/>
    </row>
    <row r="3078" spans="2:24" x14ac:dyDescent="0.25">
      <c r="B3078" s="146"/>
      <c r="C3078" s="31"/>
      <c r="D3078" s="31"/>
      <c r="E3078" s="44"/>
      <c r="F3078" s="43"/>
      <c r="G3078" s="84"/>
      <c r="H3078" s="31"/>
      <c r="I3078" s="31"/>
      <c r="J3078" s="84"/>
      <c r="K3078" s="31"/>
      <c r="L3078" s="31"/>
      <c r="M3078" s="169"/>
      <c r="N3078" s="148"/>
      <c r="O3078" s="106"/>
      <c r="P3078" s="43"/>
      <c r="Q3078" s="31"/>
      <c r="R3078" s="84"/>
      <c r="S3078" s="31"/>
      <c r="T3078" s="31"/>
      <c r="U3078" s="169"/>
      <c r="V3078" s="150"/>
      <c r="W3078" s="141" t="str" cm="1">
        <f t="array" ref="W3078">IF(SUM(LEN(B3078:V3078))=0,"",IF(OR(OR(ISBLANK(F3078),SUM(LEN(C3078),LEN(D3078))=0),AND(NOT(E3078="Unknown"),ISBLANK(J3078)),AND(NOT(O3078="Unknown"),ISBLANK(R3078))),"Missing Information", INDEX(Table15[Entire Service Line Classification], MATCH(SUMIFS(Table15[Unique ID],Table15[System-Owned Portion],E3078,Table15[If Material Anything Other than "Lead" in Column E,Was Material Ever Previously Lead?],G3078,Table15[Customer-Owned Portion],O3078),Table15[Unique ID],0),0)))</f>
        <v/>
      </c>
      <c r="X3078"/>
    </row>
    <row r="3079" spans="2:24" x14ac:dyDescent="0.25">
      <c r="B3079" s="146"/>
      <c r="C3079" s="31"/>
      <c r="D3079" s="31"/>
      <c r="E3079" s="44"/>
      <c r="F3079" s="43"/>
      <c r="G3079" s="84"/>
      <c r="H3079" s="31"/>
      <c r="I3079" s="31"/>
      <c r="J3079" s="84"/>
      <c r="K3079" s="31"/>
      <c r="L3079" s="31"/>
      <c r="M3079" s="169"/>
      <c r="N3079" s="148"/>
      <c r="O3079" s="106"/>
      <c r="P3079" s="43"/>
      <c r="Q3079" s="31"/>
      <c r="R3079" s="84"/>
      <c r="S3079" s="31"/>
      <c r="T3079" s="31"/>
      <c r="U3079" s="169"/>
      <c r="V3079" s="150"/>
      <c r="W3079" s="141" t="str" cm="1">
        <f t="array" ref="W3079">IF(SUM(LEN(B3079:V3079))=0,"",IF(OR(OR(ISBLANK(F3079),SUM(LEN(C3079),LEN(D3079))=0),AND(NOT(E3079="Unknown"),ISBLANK(J3079)),AND(NOT(O3079="Unknown"),ISBLANK(R3079))),"Missing Information", INDEX(Table15[Entire Service Line Classification], MATCH(SUMIFS(Table15[Unique ID],Table15[System-Owned Portion],E3079,Table15[If Material Anything Other than "Lead" in Column E,Was Material Ever Previously Lead?],G3079,Table15[Customer-Owned Portion],O3079),Table15[Unique ID],0),0)))</f>
        <v/>
      </c>
      <c r="X3079"/>
    </row>
    <row r="3080" spans="2:24" x14ac:dyDescent="0.25">
      <c r="B3080" s="146"/>
      <c r="C3080" s="31"/>
      <c r="D3080" s="31"/>
      <c r="E3080" s="44"/>
      <c r="F3080" s="43"/>
      <c r="G3080" s="84"/>
      <c r="H3080" s="31"/>
      <c r="I3080" s="31"/>
      <c r="J3080" s="84"/>
      <c r="K3080" s="31"/>
      <c r="L3080" s="31"/>
      <c r="M3080" s="169"/>
      <c r="N3080" s="148"/>
      <c r="O3080" s="106"/>
      <c r="P3080" s="43"/>
      <c r="Q3080" s="31"/>
      <c r="R3080" s="84"/>
      <c r="S3080" s="31"/>
      <c r="T3080" s="31"/>
      <c r="U3080" s="169"/>
      <c r="V3080" s="150"/>
      <c r="W3080" s="141" t="str" cm="1">
        <f t="array" ref="W3080">IF(SUM(LEN(B3080:V3080))=0,"",IF(OR(OR(ISBLANK(F3080),SUM(LEN(C3080),LEN(D3080))=0),AND(NOT(E3080="Unknown"),ISBLANK(J3080)),AND(NOT(O3080="Unknown"),ISBLANK(R3080))),"Missing Information", INDEX(Table15[Entire Service Line Classification], MATCH(SUMIFS(Table15[Unique ID],Table15[System-Owned Portion],E3080,Table15[If Material Anything Other than "Lead" in Column E,Was Material Ever Previously Lead?],G3080,Table15[Customer-Owned Portion],O3080),Table15[Unique ID],0),0)))</f>
        <v/>
      </c>
      <c r="X3080"/>
    </row>
    <row r="3081" spans="2:24" x14ac:dyDescent="0.25">
      <c r="B3081" s="146"/>
      <c r="C3081" s="31"/>
      <c r="D3081" s="31"/>
      <c r="E3081" s="44"/>
      <c r="F3081" s="43"/>
      <c r="G3081" s="84"/>
      <c r="H3081" s="31"/>
      <c r="I3081" s="31"/>
      <c r="J3081" s="84"/>
      <c r="K3081" s="31"/>
      <c r="L3081" s="31"/>
      <c r="M3081" s="169"/>
      <c r="N3081" s="148"/>
      <c r="O3081" s="106"/>
      <c r="P3081" s="43"/>
      <c r="Q3081" s="31"/>
      <c r="R3081" s="84"/>
      <c r="S3081" s="31"/>
      <c r="T3081" s="31"/>
      <c r="U3081" s="169"/>
      <c r="V3081" s="150"/>
      <c r="W3081" s="141" t="str" cm="1">
        <f t="array" ref="W3081">IF(SUM(LEN(B3081:V3081))=0,"",IF(OR(OR(ISBLANK(F3081),SUM(LEN(C3081),LEN(D3081))=0),AND(NOT(E3081="Unknown"),ISBLANK(J3081)),AND(NOT(O3081="Unknown"),ISBLANK(R3081))),"Missing Information", INDEX(Table15[Entire Service Line Classification], MATCH(SUMIFS(Table15[Unique ID],Table15[System-Owned Portion],E3081,Table15[If Material Anything Other than "Lead" in Column E,Was Material Ever Previously Lead?],G3081,Table15[Customer-Owned Portion],O3081),Table15[Unique ID],0),0)))</f>
        <v/>
      </c>
      <c r="X3081"/>
    </row>
    <row r="3082" spans="2:24" x14ac:dyDescent="0.25">
      <c r="B3082" s="146"/>
      <c r="C3082" s="31"/>
      <c r="D3082" s="31"/>
      <c r="E3082" s="44"/>
      <c r="F3082" s="43"/>
      <c r="G3082" s="84"/>
      <c r="H3082" s="31"/>
      <c r="I3082" s="31"/>
      <c r="J3082" s="84"/>
      <c r="K3082" s="31"/>
      <c r="L3082" s="31"/>
      <c r="M3082" s="169"/>
      <c r="N3082" s="148"/>
      <c r="O3082" s="106"/>
      <c r="P3082" s="43"/>
      <c r="Q3082" s="31"/>
      <c r="R3082" s="84"/>
      <c r="S3082" s="31"/>
      <c r="T3082" s="31"/>
      <c r="U3082" s="169"/>
      <c r="V3082" s="150"/>
      <c r="W3082" s="141" t="str" cm="1">
        <f t="array" ref="W3082">IF(SUM(LEN(B3082:V3082))=0,"",IF(OR(OR(ISBLANK(F3082),SUM(LEN(C3082),LEN(D3082))=0),AND(NOT(E3082="Unknown"),ISBLANK(J3082)),AND(NOT(O3082="Unknown"),ISBLANK(R3082))),"Missing Information", INDEX(Table15[Entire Service Line Classification], MATCH(SUMIFS(Table15[Unique ID],Table15[System-Owned Portion],E3082,Table15[If Material Anything Other than "Lead" in Column E,Was Material Ever Previously Lead?],G3082,Table15[Customer-Owned Portion],O3082),Table15[Unique ID],0),0)))</f>
        <v/>
      </c>
      <c r="X3082"/>
    </row>
    <row r="3083" spans="2:24" x14ac:dyDescent="0.25">
      <c r="B3083" s="146"/>
      <c r="C3083" s="31"/>
      <c r="D3083" s="31"/>
      <c r="E3083" s="44"/>
      <c r="F3083" s="43"/>
      <c r="G3083" s="84"/>
      <c r="H3083" s="31"/>
      <c r="I3083" s="31"/>
      <c r="J3083" s="84"/>
      <c r="K3083" s="31"/>
      <c r="L3083" s="31"/>
      <c r="M3083" s="169"/>
      <c r="N3083" s="148"/>
      <c r="O3083" s="106"/>
      <c r="P3083" s="43"/>
      <c r="Q3083" s="31"/>
      <c r="R3083" s="84"/>
      <c r="S3083" s="31"/>
      <c r="T3083" s="31"/>
      <c r="U3083" s="169"/>
      <c r="V3083" s="150"/>
      <c r="W3083" s="141" t="str" cm="1">
        <f t="array" ref="W3083">IF(SUM(LEN(B3083:V3083))=0,"",IF(OR(OR(ISBLANK(F3083),SUM(LEN(C3083),LEN(D3083))=0),AND(NOT(E3083="Unknown"),ISBLANK(J3083)),AND(NOT(O3083="Unknown"),ISBLANK(R3083))),"Missing Information", INDEX(Table15[Entire Service Line Classification], MATCH(SUMIFS(Table15[Unique ID],Table15[System-Owned Portion],E3083,Table15[If Material Anything Other than "Lead" in Column E,Was Material Ever Previously Lead?],G3083,Table15[Customer-Owned Portion],O3083),Table15[Unique ID],0),0)))</f>
        <v/>
      </c>
      <c r="X3083"/>
    </row>
    <row r="3084" spans="2:24" x14ac:dyDescent="0.25">
      <c r="B3084" s="146"/>
      <c r="C3084" s="31"/>
      <c r="D3084" s="31"/>
      <c r="E3084" s="44"/>
      <c r="F3084" s="43"/>
      <c r="G3084" s="84"/>
      <c r="H3084" s="31"/>
      <c r="I3084" s="31"/>
      <c r="J3084" s="84"/>
      <c r="K3084" s="31"/>
      <c r="L3084" s="31"/>
      <c r="M3084" s="169"/>
      <c r="N3084" s="148"/>
      <c r="O3084" s="106"/>
      <c r="P3084" s="43"/>
      <c r="Q3084" s="31"/>
      <c r="R3084" s="84"/>
      <c r="S3084" s="31"/>
      <c r="T3084" s="31"/>
      <c r="U3084" s="169"/>
      <c r="V3084" s="150"/>
      <c r="W3084" s="141" t="str" cm="1">
        <f t="array" ref="W3084">IF(SUM(LEN(B3084:V3084))=0,"",IF(OR(OR(ISBLANK(F3084),SUM(LEN(C3084),LEN(D3084))=0),AND(NOT(E3084="Unknown"),ISBLANK(J3084)),AND(NOT(O3084="Unknown"),ISBLANK(R3084))),"Missing Information", INDEX(Table15[Entire Service Line Classification], MATCH(SUMIFS(Table15[Unique ID],Table15[System-Owned Portion],E3084,Table15[If Material Anything Other than "Lead" in Column E,Was Material Ever Previously Lead?],G3084,Table15[Customer-Owned Portion],O3084),Table15[Unique ID],0),0)))</f>
        <v/>
      </c>
      <c r="X3084"/>
    </row>
    <row r="3085" spans="2:24" x14ac:dyDescent="0.25">
      <c r="B3085" s="146"/>
      <c r="C3085" s="31"/>
      <c r="D3085" s="31"/>
      <c r="E3085" s="44"/>
      <c r="F3085" s="43"/>
      <c r="G3085" s="84"/>
      <c r="H3085" s="31"/>
      <c r="I3085" s="31"/>
      <c r="J3085" s="84"/>
      <c r="K3085" s="31"/>
      <c r="L3085" s="31"/>
      <c r="M3085" s="169"/>
      <c r="N3085" s="148"/>
      <c r="O3085" s="106"/>
      <c r="P3085" s="43"/>
      <c r="Q3085" s="31"/>
      <c r="R3085" s="84"/>
      <c r="S3085" s="31"/>
      <c r="T3085" s="31"/>
      <c r="U3085" s="169"/>
      <c r="V3085" s="150"/>
      <c r="W3085" s="141" t="str" cm="1">
        <f t="array" ref="W3085">IF(SUM(LEN(B3085:V3085))=0,"",IF(OR(OR(ISBLANK(F3085),SUM(LEN(C3085),LEN(D3085))=0),AND(NOT(E3085="Unknown"),ISBLANK(J3085)),AND(NOT(O3085="Unknown"),ISBLANK(R3085))),"Missing Information", INDEX(Table15[Entire Service Line Classification], MATCH(SUMIFS(Table15[Unique ID],Table15[System-Owned Portion],E3085,Table15[If Material Anything Other than "Lead" in Column E,Was Material Ever Previously Lead?],G3085,Table15[Customer-Owned Portion],O3085),Table15[Unique ID],0),0)))</f>
        <v/>
      </c>
      <c r="X3085"/>
    </row>
    <row r="3086" spans="2:24" x14ac:dyDescent="0.25">
      <c r="B3086" s="146"/>
      <c r="C3086" s="31"/>
      <c r="D3086" s="31"/>
      <c r="E3086" s="44"/>
      <c r="F3086" s="43"/>
      <c r="G3086" s="84"/>
      <c r="H3086" s="31"/>
      <c r="I3086" s="31"/>
      <c r="J3086" s="84"/>
      <c r="K3086" s="31"/>
      <c r="L3086" s="31"/>
      <c r="M3086" s="169"/>
      <c r="N3086" s="148"/>
      <c r="O3086" s="106"/>
      <c r="P3086" s="43"/>
      <c r="Q3086" s="31"/>
      <c r="R3086" s="84"/>
      <c r="S3086" s="31"/>
      <c r="T3086" s="31"/>
      <c r="U3086" s="169"/>
      <c r="V3086" s="150"/>
      <c r="W3086" s="141" t="str" cm="1">
        <f t="array" ref="W3086">IF(SUM(LEN(B3086:V3086))=0,"",IF(OR(OR(ISBLANK(F3086),SUM(LEN(C3086),LEN(D3086))=0),AND(NOT(E3086="Unknown"),ISBLANK(J3086)),AND(NOT(O3086="Unknown"),ISBLANK(R3086))),"Missing Information", INDEX(Table15[Entire Service Line Classification], MATCH(SUMIFS(Table15[Unique ID],Table15[System-Owned Portion],E3086,Table15[If Material Anything Other than "Lead" in Column E,Was Material Ever Previously Lead?],G3086,Table15[Customer-Owned Portion],O3086),Table15[Unique ID],0),0)))</f>
        <v/>
      </c>
      <c r="X3086"/>
    </row>
    <row r="3087" spans="2:24" x14ac:dyDescent="0.25">
      <c r="B3087" s="146"/>
      <c r="C3087" s="31"/>
      <c r="D3087" s="31"/>
      <c r="E3087" s="44"/>
      <c r="F3087" s="43"/>
      <c r="G3087" s="84"/>
      <c r="H3087" s="31"/>
      <c r="I3087" s="31"/>
      <c r="J3087" s="84"/>
      <c r="K3087" s="31"/>
      <c r="L3087" s="31"/>
      <c r="M3087" s="169"/>
      <c r="N3087" s="148"/>
      <c r="O3087" s="106"/>
      <c r="P3087" s="43"/>
      <c r="Q3087" s="31"/>
      <c r="R3087" s="84"/>
      <c r="S3087" s="31"/>
      <c r="T3087" s="31"/>
      <c r="U3087" s="169"/>
      <c r="V3087" s="150"/>
      <c r="W3087" s="141" t="str" cm="1">
        <f t="array" ref="W3087">IF(SUM(LEN(B3087:V3087))=0,"",IF(OR(OR(ISBLANK(F3087),SUM(LEN(C3087),LEN(D3087))=0),AND(NOT(E3087="Unknown"),ISBLANK(J3087)),AND(NOT(O3087="Unknown"),ISBLANK(R3087))),"Missing Information", INDEX(Table15[Entire Service Line Classification], MATCH(SUMIFS(Table15[Unique ID],Table15[System-Owned Portion],E3087,Table15[If Material Anything Other than "Lead" in Column E,Was Material Ever Previously Lead?],G3087,Table15[Customer-Owned Portion],O3087),Table15[Unique ID],0),0)))</f>
        <v/>
      </c>
      <c r="X3087"/>
    </row>
    <row r="3088" spans="2:24" x14ac:dyDescent="0.25">
      <c r="B3088" s="146"/>
      <c r="C3088" s="31"/>
      <c r="D3088" s="31"/>
      <c r="E3088" s="44"/>
      <c r="F3088" s="43"/>
      <c r="G3088" s="84"/>
      <c r="H3088" s="31"/>
      <c r="I3088" s="31"/>
      <c r="J3088" s="84"/>
      <c r="K3088" s="31"/>
      <c r="L3088" s="31"/>
      <c r="M3088" s="169"/>
      <c r="N3088" s="148"/>
      <c r="O3088" s="106"/>
      <c r="P3088" s="43"/>
      <c r="Q3088" s="31"/>
      <c r="R3088" s="84"/>
      <c r="S3088" s="31"/>
      <c r="T3088" s="31"/>
      <c r="U3088" s="169"/>
      <c r="V3088" s="150"/>
      <c r="W3088" s="141" t="str" cm="1">
        <f t="array" ref="W3088">IF(SUM(LEN(B3088:V3088))=0,"",IF(OR(OR(ISBLANK(F3088),SUM(LEN(C3088),LEN(D3088))=0),AND(NOT(E3088="Unknown"),ISBLANK(J3088)),AND(NOT(O3088="Unknown"),ISBLANK(R3088))),"Missing Information", INDEX(Table15[Entire Service Line Classification], MATCH(SUMIFS(Table15[Unique ID],Table15[System-Owned Portion],E3088,Table15[If Material Anything Other than "Lead" in Column E,Was Material Ever Previously Lead?],G3088,Table15[Customer-Owned Portion],O3088),Table15[Unique ID],0),0)))</f>
        <v/>
      </c>
      <c r="X3088"/>
    </row>
    <row r="3089" spans="2:24" x14ac:dyDescent="0.25">
      <c r="B3089" s="146"/>
      <c r="C3089" s="31"/>
      <c r="D3089" s="31"/>
      <c r="E3089" s="44"/>
      <c r="F3089" s="43"/>
      <c r="G3089" s="84"/>
      <c r="H3089" s="31"/>
      <c r="I3089" s="31"/>
      <c r="J3089" s="84"/>
      <c r="K3089" s="31"/>
      <c r="L3089" s="31"/>
      <c r="M3089" s="169"/>
      <c r="N3089" s="148"/>
      <c r="O3089" s="106"/>
      <c r="P3089" s="43"/>
      <c r="Q3089" s="31"/>
      <c r="R3089" s="84"/>
      <c r="S3089" s="31"/>
      <c r="T3089" s="31"/>
      <c r="U3089" s="169"/>
      <c r="V3089" s="150"/>
      <c r="W3089" s="141" t="str" cm="1">
        <f t="array" ref="W3089">IF(SUM(LEN(B3089:V3089))=0,"",IF(OR(OR(ISBLANK(F3089),SUM(LEN(C3089),LEN(D3089))=0),AND(NOT(E3089="Unknown"),ISBLANK(J3089)),AND(NOT(O3089="Unknown"),ISBLANK(R3089))),"Missing Information", INDEX(Table15[Entire Service Line Classification], MATCH(SUMIFS(Table15[Unique ID],Table15[System-Owned Portion],E3089,Table15[If Material Anything Other than "Lead" in Column E,Was Material Ever Previously Lead?],G3089,Table15[Customer-Owned Portion],O3089),Table15[Unique ID],0),0)))</f>
        <v/>
      </c>
      <c r="X3089"/>
    </row>
    <row r="3090" spans="2:24" x14ac:dyDescent="0.25">
      <c r="B3090" s="146"/>
      <c r="C3090" s="31"/>
      <c r="D3090" s="31"/>
      <c r="E3090" s="44"/>
      <c r="F3090" s="43"/>
      <c r="G3090" s="84"/>
      <c r="H3090" s="31"/>
      <c r="I3090" s="31"/>
      <c r="J3090" s="84"/>
      <c r="K3090" s="31"/>
      <c r="L3090" s="31"/>
      <c r="M3090" s="169"/>
      <c r="N3090" s="148"/>
      <c r="O3090" s="106"/>
      <c r="P3090" s="43"/>
      <c r="Q3090" s="31"/>
      <c r="R3090" s="84"/>
      <c r="S3090" s="31"/>
      <c r="T3090" s="31"/>
      <c r="U3090" s="169"/>
      <c r="V3090" s="150"/>
      <c r="W3090" s="141" t="str" cm="1">
        <f t="array" ref="W3090">IF(SUM(LEN(B3090:V3090))=0,"",IF(OR(OR(ISBLANK(F3090),SUM(LEN(C3090),LEN(D3090))=0),AND(NOT(E3090="Unknown"),ISBLANK(J3090)),AND(NOT(O3090="Unknown"),ISBLANK(R3090))),"Missing Information", INDEX(Table15[Entire Service Line Classification], MATCH(SUMIFS(Table15[Unique ID],Table15[System-Owned Portion],E3090,Table15[If Material Anything Other than "Lead" in Column E,Was Material Ever Previously Lead?],G3090,Table15[Customer-Owned Portion],O3090),Table15[Unique ID],0),0)))</f>
        <v/>
      </c>
      <c r="X3090"/>
    </row>
    <row r="3091" spans="2:24" x14ac:dyDescent="0.25">
      <c r="B3091" s="146"/>
      <c r="C3091" s="31"/>
      <c r="D3091" s="31"/>
      <c r="E3091" s="44"/>
      <c r="F3091" s="43"/>
      <c r="G3091" s="84"/>
      <c r="H3091" s="31"/>
      <c r="I3091" s="31"/>
      <c r="J3091" s="84"/>
      <c r="K3091" s="31"/>
      <c r="L3091" s="31"/>
      <c r="M3091" s="169"/>
      <c r="N3091" s="148"/>
      <c r="O3091" s="106"/>
      <c r="P3091" s="43"/>
      <c r="Q3091" s="31"/>
      <c r="R3091" s="84"/>
      <c r="S3091" s="31"/>
      <c r="T3091" s="31"/>
      <c r="U3091" s="169"/>
      <c r="V3091" s="150"/>
      <c r="W3091" s="141" t="str" cm="1">
        <f t="array" ref="W3091">IF(SUM(LEN(B3091:V3091))=0,"",IF(OR(OR(ISBLANK(F3091),SUM(LEN(C3091),LEN(D3091))=0),AND(NOT(E3091="Unknown"),ISBLANK(J3091)),AND(NOT(O3091="Unknown"),ISBLANK(R3091))),"Missing Information", INDEX(Table15[Entire Service Line Classification], MATCH(SUMIFS(Table15[Unique ID],Table15[System-Owned Portion],E3091,Table15[If Material Anything Other than "Lead" in Column E,Was Material Ever Previously Lead?],G3091,Table15[Customer-Owned Portion],O3091),Table15[Unique ID],0),0)))</f>
        <v/>
      </c>
      <c r="X3091"/>
    </row>
    <row r="3092" spans="2:24" x14ac:dyDescent="0.25">
      <c r="B3092" s="146"/>
      <c r="C3092" s="31"/>
      <c r="D3092" s="31"/>
      <c r="E3092" s="44"/>
      <c r="F3092" s="43"/>
      <c r="G3092" s="84"/>
      <c r="H3092" s="31"/>
      <c r="I3092" s="31"/>
      <c r="J3092" s="84"/>
      <c r="K3092" s="31"/>
      <c r="L3092" s="31"/>
      <c r="M3092" s="169"/>
      <c r="N3092" s="148"/>
      <c r="O3092" s="106"/>
      <c r="P3092" s="43"/>
      <c r="Q3092" s="31"/>
      <c r="R3092" s="84"/>
      <c r="S3092" s="31"/>
      <c r="T3092" s="31"/>
      <c r="U3092" s="169"/>
      <c r="V3092" s="150"/>
      <c r="W3092" s="141" t="str" cm="1">
        <f t="array" ref="W3092">IF(SUM(LEN(B3092:V3092))=0,"",IF(OR(OR(ISBLANK(F3092),SUM(LEN(C3092),LEN(D3092))=0),AND(NOT(E3092="Unknown"),ISBLANK(J3092)),AND(NOT(O3092="Unknown"),ISBLANK(R3092))),"Missing Information", INDEX(Table15[Entire Service Line Classification], MATCH(SUMIFS(Table15[Unique ID],Table15[System-Owned Portion],E3092,Table15[If Material Anything Other than "Lead" in Column E,Was Material Ever Previously Lead?],G3092,Table15[Customer-Owned Portion],O3092),Table15[Unique ID],0),0)))</f>
        <v/>
      </c>
      <c r="X3092"/>
    </row>
    <row r="3093" spans="2:24" x14ac:dyDescent="0.25">
      <c r="B3093" s="146"/>
      <c r="C3093" s="31"/>
      <c r="D3093" s="31"/>
      <c r="E3093" s="44"/>
      <c r="F3093" s="43"/>
      <c r="G3093" s="84"/>
      <c r="H3093" s="31"/>
      <c r="I3093" s="31"/>
      <c r="J3093" s="84"/>
      <c r="K3093" s="31"/>
      <c r="L3093" s="31"/>
      <c r="M3093" s="169"/>
      <c r="N3093" s="148"/>
      <c r="O3093" s="106"/>
      <c r="P3093" s="43"/>
      <c r="Q3093" s="31"/>
      <c r="R3093" s="84"/>
      <c r="S3093" s="31"/>
      <c r="T3093" s="31"/>
      <c r="U3093" s="169"/>
      <c r="V3093" s="150"/>
      <c r="W3093" s="141" t="str" cm="1">
        <f t="array" ref="W3093">IF(SUM(LEN(B3093:V3093))=0,"",IF(OR(OR(ISBLANK(F3093),SUM(LEN(C3093),LEN(D3093))=0),AND(NOT(E3093="Unknown"),ISBLANK(J3093)),AND(NOT(O3093="Unknown"),ISBLANK(R3093))),"Missing Information", INDEX(Table15[Entire Service Line Classification], MATCH(SUMIFS(Table15[Unique ID],Table15[System-Owned Portion],E3093,Table15[If Material Anything Other than "Lead" in Column E,Was Material Ever Previously Lead?],G3093,Table15[Customer-Owned Portion],O3093),Table15[Unique ID],0),0)))</f>
        <v/>
      </c>
      <c r="X3093"/>
    </row>
    <row r="3094" spans="2:24" x14ac:dyDescent="0.25">
      <c r="B3094" s="146"/>
      <c r="C3094" s="31"/>
      <c r="D3094" s="31"/>
      <c r="E3094" s="44"/>
      <c r="F3094" s="43"/>
      <c r="G3094" s="84"/>
      <c r="H3094" s="31"/>
      <c r="I3094" s="31"/>
      <c r="J3094" s="84"/>
      <c r="K3094" s="31"/>
      <c r="L3094" s="31"/>
      <c r="M3094" s="169"/>
      <c r="N3094" s="148"/>
      <c r="O3094" s="106"/>
      <c r="P3094" s="43"/>
      <c r="Q3094" s="31"/>
      <c r="R3094" s="84"/>
      <c r="S3094" s="31"/>
      <c r="T3094" s="31"/>
      <c r="U3094" s="169"/>
      <c r="V3094" s="150"/>
      <c r="W3094" s="141" t="str" cm="1">
        <f t="array" ref="W3094">IF(SUM(LEN(B3094:V3094))=0,"",IF(OR(OR(ISBLANK(F3094),SUM(LEN(C3094),LEN(D3094))=0),AND(NOT(E3094="Unknown"),ISBLANK(J3094)),AND(NOT(O3094="Unknown"),ISBLANK(R3094))),"Missing Information", INDEX(Table15[Entire Service Line Classification], MATCH(SUMIFS(Table15[Unique ID],Table15[System-Owned Portion],E3094,Table15[If Material Anything Other than "Lead" in Column E,Was Material Ever Previously Lead?],G3094,Table15[Customer-Owned Portion],O3094),Table15[Unique ID],0),0)))</f>
        <v/>
      </c>
      <c r="X3094"/>
    </row>
    <row r="3095" spans="2:24" x14ac:dyDescent="0.25">
      <c r="B3095" s="146"/>
      <c r="C3095" s="31"/>
      <c r="D3095" s="31"/>
      <c r="E3095" s="44"/>
      <c r="F3095" s="43"/>
      <c r="G3095" s="84"/>
      <c r="H3095" s="31"/>
      <c r="I3095" s="31"/>
      <c r="J3095" s="84"/>
      <c r="K3095" s="31"/>
      <c r="L3095" s="31"/>
      <c r="M3095" s="169"/>
      <c r="N3095" s="148"/>
      <c r="O3095" s="106"/>
      <c r="P3095" s="43"/>
      <c r="Q3095" s="31"/>
      <c r="R3095" s="84"/>
      <c r="S3095" s="31"/>
      <c r="T3095" s="31"/>
      <c r="U3095" s="169"/>
      <c r="V3095" s="150"/>
      <c r="W3095" s="141" t="str" cm="1">
        <f t="array" ref="W3095">IF(SUM(LEN(B3095:V3095))=0,"",IF(OR(OR(ISBLANK(F3095),SUM(LEN(C3095),LEN(D3095))=0),AND(NOT(E3095="Unknown"),ISBLANK(J3095)),AND(NOT(O3095="Unknown"),ISBLANK(R3095))),"Missing Information", INDEX(Table15[Entire Service Line Classification], MATCH(SUMIFS(Table15[Unique ID],Table15[System-Owned Portion],E3095,Table15[If Material Anything Other than "Lead" in Column E,Was Material Ever Previously Lead?],G3095,Table15[Customer-Owned Portion],O3095),Table15[Unique ID],0),0)))</f>
        <v/>
      </c>
      <c r="X3095"/>
    </row>
    <row r="3096" spans="2:24" x14ac:dyDescent="0.25">
      <c r="B3096" s="146"/>
      <c r="C3096" s="31"/>
      <c r="D3096" s="31"/>
      <c r="E3096" s="44"/>
      <c r="F3096" s="43"/>
      <c r="G3096" s="84"/>
      <c r="H3096" s="31"/>
      <c r="I3096" s="31"/>
      <c r="J3096" s="84"/>
      <c r="K3096" s="31"/>
      <c r="L3096" s="31"/>
      <c r="M3096" s="169"/>
      <c r="N3096" s="148"/>
      <c r="O3096" s="106"/>
      <c r="P3096" s="43"/>
      <c r="Q3096" s="31"/>
      <c r="R3096" s="84"/>
      <c r="S3096" s="31"/>
      <c r="T3096" s="31"/>
      <c r="U3096" s="169"/>
      <c r="V3096" s="150"/>
      <c r="W3096" s="141" t="str" cm="1">
        <f t="array" ref="W3096">IF(SUM(LEN(B3096:V3096))=0,"",IF(OR(OR(ISBLANK(F3096),SUM(LEN(C3096),LEN(D3096))=0),AND(NOT(E3096="Unknown"),ISBLANK(J3096)),AND(NOT(O3096="Unknown"),ISBLANK(R3096))),"Missing Information", INDEX(Table15[Entire Service Line Classification], MATCH(SUMIFS(Table15[Unique ID],Table15[System-Owned Portion],E3096,Table15[If Material Anything Other than "Lead" in Column E,Was Material Ever Previously Lead?],G3096,Table15[Customer-Owned Portion],O3096),Table15[Unique ID],0),0)))</f>
        <v/>
      </c>
      <c r="X3096"/>
    </row>
    <row r="3097" spans="2:24" x14ac:dyDescent="0.25">
      <c r="B3097" s="146"/>
      <c r="C3097" s="31"/>
      <c r="D3097" s="31"/>
      <c r="E3097" s="44"/>
      <c r="F3097" s="43"/>
      <c r="G3097" s="84"/>
      <c r="H3097" s="31"/>
      <c r="I3097" s="31"/>
      <c r="J3097" s="84"/>
      <c r="K3097" s="31"/>
      <c r="L3097" s="31"/>
      <c r="M3097" s="169"/>
      <c r="N3097" s="148"/>
      <c r="O3097" s="106"/>
      <c r="P3097" s="43"/>
      <c r="Q3097" s="31"/>
      <c r="R3097" s="84"/>
      <c r="S3097" s="31"/>
      <c r="T3097" s="31"/>
      <c r="U3097" s="169"/>
      <c r="V3097" s="150"/>
      <c r="W3097" s="141" t="str" cm="1">
        <f t="array" ref="W3097">IF(SUM(LEN(B3097:V3097))=0,"",IF(OR(OR(ISBLANK(F3097),SUM(LEN(C3097),LEN(D3097))=0),AND(NOT(E3097="Unknown"),ISBLANK(J3097)),AND(NOT(O3097="Unknown"),ISBLANK(R3097))),"Missing Information", INDEX(Table15[Entire Service Line Classification], MATCH(SUMIFS(Table15[Unique ID],Table15[System-Owned Portion],E3097,Table15[If Material Anything Other than "Lead" in Column E,Was Material Ever Previously Lead?],G3097,Table15[Customer-Owned Portion],O3097),Table15[Unique ID],0),0)))</f>
        <v/>
      </c>
      <c r="X3097"/>
    </row>
    <row r="3098" spans="2:24" x14ac:dyDescent="0.25">
      <c r="B3098" s="146"/>
      <c r="C3098" s="31"/>
      <c r="D3098" s="31"/>
      <c r="E3098" s="44"/>
      <c r="F3098" s="43"/>
      <c r="G3098" s="84"/>
      <c r="H3098" s="31"/>
      <c r="I3098" s="31"/>
      <c r="J3098" s="84"/>
      <c r="K3098" s="31"/>
      <c r="L3098" s="31"/>
      <c r="M3098" s="169"/>
      <c r="N3098" s="148"/>
      <c r="O3098" s="106"/>
      <c r="P3098" s="43"/>
      <c r="Q3098" s="31"/>
      <c r="R3098" s="84"/>
      <c r="S3098" s="31"/>
      <c r="T3098" s="31"/>
      <c r="U3098" s="169"/>
      <c r="V3098" s="150"/>
      <c r="W3098" s="141" t="str" cm="1">
        <f t="array" ref="W3098">IF(SUM(LEN(B3098:V3098))=0,"",IF(OR(OR(ISBLANK(F3098),SUM(LEN(C3098),LEN(D3098))=0),AND(NOT(E3098="Unknown"),ISBLANK(J3098)),AND(NOT(O3098="Unknown"),ISBLANK(R3098))),"Missing Information", INDEX(Table15[Entire Service Line Classification], MATCH(SUMIFS(Table15[Unique ID],Table15[System-Owned Portion],E3098,Table15[If Material Anything Other than "Lead" in Column E,Was Material Ever Previously Lead?],G3098,Table15[Customer-Owned Portion],O3098),Table15[Unique ID],0),0)))</f>
        <v/>
      </c>
      <c r="X3098"/>
    </row>
    <row r="3099" spans="2:24" x14ac:dyDescent="0.25">
      <c r="B3099" s="146"/>
      <c r="C3099" s="31"/>
      <c r="D3099" s="31"/>
      <c r="E3099" s="44"/>
      <c r="F3099" s="43"/>
      <c r="G3099" s="84"/>
      <c r="H3099" s="31"/>
      <c r="I3099" s="31"/>
      <c r="J3099" s="84"/>
      <c r="K3099" s="31"/>
      <c r="L3099" s="31"/>
      <c r="M3099" s="169"/>
      <c r="N3099" s="148"/>
      <c r="O3099" s="106"/>
      <c r="P3099" s="43"/>
      <c r="Q3099" s="31"/>
      <c r="R3099" s="84"/>
      <c r="S3099" s="31"/>
      <c r="T3099" s="31"/>
      <c r="U3099" s="169"/>
      <c r="V3099" s="150"/>
      <c r="W3099" s="141" t="str" cm="1">
        <f t="array" ref="W3099">IF(SUM(LEN(B3099:V3099))=0,"",IF(OR(OR(ISBLANK(F3099),SUM(LEN(C3099),LEN(D3099))=0),AND(NOT(E3099="Unknown"),ISBLANK(J3099)),AND(NOT(O3099="Unknown"),ISBLANK(R3099))),"Missing Information", INDEX(Table15[Entire Service Line Classification], MATCH(SUMIFS(Table15[Unique ID],Table15[System-Owned Portion],E3099,Table15[If Material Anything Other than "Lead" in Column E,Was Material Ever Previously Lead?],G3099,Table15[Customer-Owned Portion],O3099),Table15[Unique ID],0),0)))</f>
        <v/>
      </c>
      <c r="X3099"/>
    </row>
    <row r="3100" spans="2:24" x14ac:dyDescent="0.25">
      <c r="B3100" s="146"/>
      <c r="C3100" s="31"/>
      <c r="D3100" s="31"/>
      <c r="E3100" s="44"/>
      <c r="F3100" s="43"/>
      <c r="G3100" s="84"/>
      <c r="H3100" s="31"/>
      <c r="I3100" s="31"/>
      <c r="J3100" s="84"/>
      <c r="K3100" s="31"/>
      <c r="L3100" s="31"/>
      <c r="M3100" s="169"/>
      <c r="N3100" s="148"/>
      <c r="O3100" s="106"/>
      <c r="P3100" s="43"/>
      <c r="Q3100" s="31"/>
      <c r="R3100" s="84"/>
      <c r="S3100" s="31"/>
      <c r="T3100" s="31"/>
      <c r="U3100" s="169"/>
      <c r="V3100" s="150"/>
      <c r="W3100" s="141" t="str" cm="1">
        <f t="array" ref="W3100">IF(SUM(LEN(B3100:V3100))=0,"",IF(OR(OR(ISBLANK(F3100),SUM(LEN(C3100),LEN(D3100))=0),AND(NOT(E3100="Unknown"),ISBLANK(J3100)),AND(NOT(O3100="Unknown"),ISBLANK(R3100))),"Missing Information", INDEX(Table15[Entire Service Line Classification], MATCH(SUMIFS(Table15[Unique ID],Table15[System-Owned Portion],E3100,Table15[If Material Anything Other than "Lead" in Column E,Was Material Ever Previously Lead?],G3100,Table15[Customer-Owned Portion],O3100),Table15[Unique ID],0),0)))</f>
        <v/>
      </c>
      <c r="X3100"/>
    </row>
    <row r="3101" spans="2:24" x14ac:dyDescent="0.25">
      <c r="B3101" s="146"/>
      <c r="C3101" s="31"/>
      <c r="D3101" s="31"/>
      <c r="E3101" s="44"/>
      <c r="F3101" s="43"/>
      <c r="G3101" s="84"/>
      <c r="H3101" s="31"/>
      <c r="I3101" s="31"/>
      <c r="J3101" s="84"/>
      <c r="K3101" s="31"/>
      <c r="L3101" s="31"/>
      <c r="M3101" s="169"/>
      <c r="N3101" s="148"/>
      <c r="O3101" s="106"/>
      <c r="P3101" s="43"/>
      <c r="Q3101" s="31"/>
      <c r="R3101" s="84"/>
      <c r="S3101" s="31"/>
      <c r="T3101" s="31"/>
      <c r="U3101" s="169"/>
      <c r="V3101" s="150"/>
      <c r="W3101" s="141" t="str" cm="1">
        <f t="array" ref="W3101">IF(SUM(LEN(B3101:V3101))=0,"",IF(OR(OR(ISBLANK(F3101),SUM(LEN(C3101),LEN(D3101))=0),AND(NOT(E3101="Unknown"),ISBLANK(J3101)),AND(NOT(O3101="Unknown"),ISBLANK(R3101))),"Missing Information", INDEX(Table15[Entire Service Line Classification], MATCH(SUMIFS(Table15[Unique ID],Table15[System-Owned Portion],E3101,Table15[If Material Anything Other than "Lead" in Column E,Was Material Ever Previously Lead?],G3101,Table15[Customer-Owned Portion],O3101),Table15[Unique ID],0),0)))</f>
        <v/>
      </c>
      <c r="X3101"/>
    </row>
    <row r="3102" spans="2:24" x14ac:dyDescent="0.25">
      <c r="B3102" s="146"/>
      <c r="C3102" s="31"/>
      <c r="D3102" s="31"/>
      <c r="E3102" s="44"/>
      <c r="F3102" s="43"/>
      <c r="G3102" s="84"/>
      <c r="H3102" s="31"/>
      <c r="I3102" s="31"/>
      <c r="J3102" s="84"/>
      <c r="K3102" s="31"/>
      <c r="L3102" s="31"/>
      <c r="M3102" s="169"/>
      <c r="N3102" s="148"/>
      <c r="O3102" s="106"/>
      <c r="P3102" s="43"/>
      <c r="Q3102" s="31"/>
      <c r="R3102" s="84"/>
      <c r="S3102" s="31"/>
      <c r="T3102" s="31"/>
      <c r="U3102" s="169"/>
      <c r="V3102" s="150"/>
      <c r="W3102" s="141" t="str" cm="1">
        <f t="array" ref="W3102">IF(SUM(LEN(B3102:V3102))=0,"",IF(OR(OR(ISBLANK(F3102),SUM(LEN(C3102),LEN(D3102))=0),AND(NOT(E3102="Unknown"),ISBLANK(J3102)),AND(NOT(O3102="Unknown"),ISBLANK(R3102))),"Missing Information", INDEX(Table15[Entire Service Line Classification], MATCH(SUMIFS(Table15[Unique ID],Table15[System-Owned Portion],E3102,Table15[If Material Anything Other than "Lead" in Column E,Was Material Ever Previously Lead?],G3102,Table15[Customer-Owned Portion],O3102),Table15[Unique ID],0),0)))</f>
        <v/>
      </c>
      <c r="X3102"/>
    </row>
    <row r="3103" spans="2:24" x14ac:dyDescent="0.25">
      <c r="B3103" s="146"/>
      <c r="C3103" s="31"/>
      <c r="D3103" s="31"/>
      <c r="E3103" s="44"/>
      <c r="F3103" s="43"/>
      <c r="G3103" s="84"/>
      <c r="H3103" s="31"/>
      <c r="I3103" s="31"/>
      <c r="J3103" s="84"/>
      <c r="K3103" s="31"/>
      <c r="L3103" s="31"/>
      <c r="M3103" s="169"/>
      <c r="N3103" s="148"/>
      <c r="O3103" s="106"/>
      <c r="P3103" s="43"/>
      <c r="Q3103" s="31"/>
      <c r="R3103" s="84"/>
      <c r="S3103" s="31"/>
      <c r="T3103" s="31"/>
      <c r="U3103" s="169"/>
      <c r="V3103" s="150"/>
      <c r="W3103" s="141" t="str" cm="1">
        <f t="array" ref="W3103">IF(SUM(LEN(B3103:V3103))=0,"",IF(OR(OR(ISBLANK(F3103),SUM(LEN(C3103),LEN(D3103))=0),AND(NOT(E3103="Unknown"),ISBLANK(J3103)),AND(NOT(O3103="Unknown"),ISBLANK(R3103))),"Missing Information", INDEX(Table15[Entire Service Line Classification], MATCH(SUMIFS(Table15[Unique ID],Table15[System-Owned Portion],E3103,Table15[If Material Anything Other than "Lead" in Column E,Was Material Ever Previously Lead?],G3103,Table15[Customer-Owned Portion],O3103),Table15[Unique ID],0),0)))</f>
        <v/>
      </c>
      <c r="X3103"/>
    </row>
    <row r="3104" spans="2:24" x14ac:dyDescent="0.25">
      <c r="B3104" s="146"/>
      <c r="C3104" s="31"/>
      <c r="D3104" s="31"/>
      <c r="E3104" s="44"/>
      <c r="F3104" s="43"/>
      <c r="G3104" s="84"/>
      <c r="H3104" s="31"/>
      <c r="I3104" s="31"/>
      <c r="J3104" s="84"/>
      <c r="K3104" s="31"/>
      <c r="L3104" s="31"/>
      <c r="M3104" s="169"/>
      <c r="N3104" s="148"/>
      <c r="O3104" s="106"/>
      <c r="P3104" s="43"/>
      <c r="Q3104" s="31"/>
      <c r="R3104" s="84"/>
      <c r="S3104" s="31"/>
      <c r="T3104" s="31"/>
      <c r="U3104" s="169"/>
      <c r="V3104" s="150"/>
      <c r="W3104" s="141" t="str" cm="1">
        <f t="array" ref="W3104">IF(SUM(LEN(B3104:V3104))=0,"",IF(OR(OR(ISBLANK(F3104),SUM(LEN(C3104),LEN(D3104))=0),AND(NOT(E3104="Unknown"),ISBLANK(J3104)),AND(NOT(O3104="Unknown"),ISBLANK(R3104))),"Missing Information", INDEX(Table15[Entire Service Line Classification], MATCH(SUMIFS(Table15[Unique ID],Table15[System-Owned Portion],E3104,Table15[If Material Anything Other than "Lead" in Column E,Was Material Ever Previously Lead?],G3104,Table15[Customer-Owned Portion],O3104),Table15[Unique ID],0),0)))</f>
        <v/>
      </c>
      <c r="X3104"/>
    </row>
    <row r="3105" spans="2:24" x14ac:dyDescent="0.25">
      <c r="B3105" s="146"/>
      <c r="C3105" s="31"/>
      <c r="D3105" s="31"/>
      <c r="E3105" s="44"/>
      <c r="F3105" s="43"/>
      <c r="G3105" s="84"/>
      <c r="H3105" s="31"/>
      <c r="I3105" s="31"/>
      <c r="J3105" s="84"/>
      <c r="K3105" s="31"/>
      <c r="L3105" s="31"/>
      <c r="M3105" s="169"/>
      <c r="N3105" s="148"/>
      <c r="O3105" s="106"/>
      <c r="P3105" s="43"/>
      <c r="Q3105" s="31"/>
      <c r="R3105" s="84"/>
      <c r="S3105" s="31"/>
      <c r="T3105" s="31"/>
      <c r="U3105" s="169"/>
      <c r="V3105" s="150"/>
      <c r="W3105" s="141" t="str" cm="1">
        <f t="array" ref="W3105">IF(SUM(LEN(B3105:V3105))=0,"",IF(OR(OR(ISBLANK(F3105),SUM(LEN(C3105),LEN(D3105))=0),AND(NOT(E3105="Unknown"),ISBLANK(J3105)),AND(NOT(O3105="Unknown"),ISBLANK(R3105))),"Missing Information", INDEX(Table15[Entire Service Line Classification], MATCH(SUMIFS(Table15[Unique ID],Table15[System-Owned Portion],E3105,Table15[If Material Anything Other than "Lead" in Column E,Was Material Ever Previously Lead?],G3105,Table15[Customer-Owned Portion],O3105),Table15[Unique ID],0),0)))</f>
        <v/>
      </c>
      <c r="X3105"/>
    </row>
    <row r="3106" spans="2:24" x14ac:dyDescent="0.25">
      <c r="B3106" s="146"/>
      <c r="C3106" s="31"/>
      <c r="D3106" s="31"/>
      <c r="E3106" s="44"/>
      <c r="F3106" s="43"/>
      <c r="G3106" s="84"/>
      <c r="H3106" s="31"/>
      <c r="I3106" s="31"/>
      <c r="J3106" s="84"/>
      <c r="K3106" s="31"/>
      <c r="L3106" s="31"/>
      <c r="M3106" s="169"/>
      <c r="N3106" s="148"/>
      <c r="O3106" s="106"/>
      <c r="P3106" s="43"/>
      <c r="Q3106" s="31"/>
      <c r="R3106" s="84"/>
      <c r="S3106" s="31"/>
      <c r="T3106" s="31"/>
      <c r="U3106" s="169"/>
      <c r="V3106" s="150"/>
      <c r="W3106" s="141" t="str" cm="1">
        <f t="array" ref="W3106">IF(SUM(LEN(B3106:V3106))=0,"",IF(OR(OR(ISBLANK(F3106),SUM(LEN(C3106),LEN(D3106))=0),AND(NOT(E3106="Unknown"),ISBLANK(J3106)),AND(NOT(O3106="Unknown"),ISBLANK(R3106))),"Missing Information", INDEX(Table15[Entire Service Line Classification], MATCH(SUMIFS(Table15[Unique ID],Table15[System-Owned Portion],E3106,Table15[If Material Anything Other than "Lead" in Column E,Was Material Ever Previously Lead?],G3106,Table15[Customer-Owned Portion],O3106),Table15[Unique ID],0),0)))</f>
        <v/>
      </c>
      <c r="X3106"/>
    </row>
    <row r="3107" spans="2:24" x14ac:dyDescent="0.25">
      <c r="B3107" s="146"/>
      <c r="C3107" s="31"/>
      <c r="D3107" s="31"/>
      <c r="E3107" s="44"/>
      <c r="F3107" s="43"/>
      <c r="G3107" s="84"/>
      <c r="H3107" s="31"/>
      <c r="I3107" s="31"/>
      <c r="J3107" s="84"/>
      <c r="K3107" s="31"/>
      <c r="L3107" s="31"/>
      <c r="M3107" s="169"/>
      <c r="N3107" s="148"/>
      <c r="O3107" s="106"/>
      <c r="P3107" s="43"/>
      <c r="Q3107" s="31"/>
      <c r="R3107" s="84"/>
      <c r="S3107" s="31"/>
      <c r="T3107" s="31"/>
      <c r="U3107" s="169"/>
      <c r="V3107" s="150"/>
      <c r="W3107" s="141" t="str" cm="1">
        <f t="array" ref="W3107">IF(SUM(LEN(B3107:V3107))=0,"",IF(OR(OR(ISBLANK(F3107),SUM(LEN(C3107),LEN(D3107))=0),AND(NOT(E3107="Unknown"),ISBLANK(J3107)),AND(NOT(O3107="Unknown"),ISBLANK(R3107))),"Missing Information", INDEX(Table15[Entire Service Line Classification], MATCH(SUMIFS(Table15[Unique ID],Table15[System-Owned Portion],E3107,Table15[If Material Anything Other than "Lead" in Column E,Was Material Ever Previously Lead?],G3107,Table15[Customer-Owned Portion],O3107),Table15[Unique ID],0),0)))</f>
        <v/>
      </c>
      <c r="X3107"/>
    </row>
    <row r="3108" spans="2:24" x14ac:dyDescent="0.25">
      <c r="B3108" s="146"/>
      <c r="C3108" s="31"/>
      <c r="D3108" s="31"/>
      <c r="E3108" s="44"/>
      <c r="F3108" s="43"/>
      <c r="G3108" s="84"/>
      <c r="H3108" s="31"/>
      <c r="I3108" s="31"/>
      <c r="J3108" s="84"/>
      <c r="K3108" s="31"/>
      <c r="L3108" s="31"/>
      <c r="M3108" s="169"/>
      <c r="N3108" s="148"/>
      <c r="O3108" s="106"/>
      <c r="P3108" s="43"/>
      <c r="Q3108" s="31"/>
      <c r="R3108" s="84"/>
      <c r="S3108" s="31"/>
      <c r="T3108" s="31"/>
      <c r="U3108" s="169"/>
      <c r="V3108" s="150"/>
      <c r="W3108" s="141" t="str" cm="1">
        <f t="array" ref="W3108">IF(SUM(LEN(B3108:V3108))=0,"",IF(OR(OR(ISBLANK(F3108),SUM(LEN(C3108),LEN(D3108))=0),AND(NOT(E3108="Unknown"),ISBLANK(J3108)),AND(NOT(O3108="Unknown"),ISBLANK(R3108))),"Missing Information", INDEX(Table15[Entire Service Line Classification], MATCH(SUMIFS(Table15[Unique ID],Table15[System-Owned Portion],E3108,Table15[If Material Anything Other than "Lead" in Column E,Was Material Ever Previously Lead?],G3108,Table15[Customer-Owned Portion],O3108),Table15[Unique ID],0),0)))</f>
        <v/>
      </c>
      <c r="X3108"/>
    </row>
    <row r="3109" spans="2:24" x14ac:dyDescent="0.25">
      <c r="B3109" s="146"/>
      <c r="C3109" s="31"/>
      <c r="D3109" s="31"/>
      <c r="E3109" s="44"/>
      <c r="F3109" s="43"/>
      <c r="G3109" s="84"/>
      <c r="H3109" s="31"/>
      <c r="I3109" s="31"/>
      <c r="J3109" s="84"/>
      <c r="K3109" s="31"/>
      <c r="L3109" s="31"/>
      <c r="M3109" s="169"/>
      <c r="N3109" s="148"/>
      <c r="O3109" s="106"/>
      <c r="P3109" s="43"/>
      <c r="Q3109" s="31"/>
      <c r="R3109" s="84"/>
      <c r="S3109" s="31"/>
      <c r="T3109" s="31"/>
      <c r="U3109" s="169"/>
      <c r="V3109" s="150"/>
      <c r="W3109" s="141" t="str" cm="1">
        <f t="array" ref="W3109">IF(SUM(LEN(B3109:V3109))=0,"",IF(OR(OR(ISBLANK(F3109),SUM(LEN(C3109),LEN(D3109))=0),AND(NOT(E3109="Unknown"),ISBLANK(J3109)),AND(NOT(O3109="Unknown"),ISBLANK(R3109))),"Missing Information", INDEX(Table15[Entire Service Line Classification], MATCH(SUMIFS(Table15[Unique ID],Table15[System-Owned Portion],E3109,Table15[If Material Anything Other than "Lead" in Column E,Was Material Ever Previously Lead?],G3109,Table15[Customer-Owned Portion],O3109),Table15[Unique ID],0),0)))</f>
        <v/>
      </c>
      <c r="X3109"/>
    </row>
    <row r="3110" spans="2:24" x14ac:dyDescent="0.25">
      <c r="B3110" s="146"/>
      <c r="C3110" s="31"/>
      <c r="D3110" s="31"/>
      <c r="E3110" s="44"/>
      <c r="F3110" s="43"/>
      <c r="G3110" s="84"/>
      <c r="H3110" s="31"/>
      <c r="I3110" s="31"/>
      <c r="J3110" s="84"/>
      <c r="K3110" s="31"/>
      <c r="L3110" s="31"/>
      <c r="M3110" s="169"/>
      <c r="N3110" s="148"/>
      <c r="O3110" s="106"/>
      <c r="P3110" s="43"/>
      <c r="Q3110" s="31"/>
      <c r="R3110" s="84"/>
      <c r="S3110" s="31"/>
      <c r="T3110" s="31"/>
      <c r="U3110" s="169"/>
      <c r="V3110" s="150"/>
      <c r="W3110" s="141" t="str" cm="1">
        <f t="array" ref="W3110">IF(SUM(LEN(B3110:V3110))=0,"",IF(OR(OR(ISBLANK(F3110),SUM(LEN(C3110),LEN(D3110))=0),AND(NOT(E3110="Unknown"),ISBLANK(J3110)),AND(NOT(O3110="Unknown"),ISBLANK(R3110))),"Missing Information", INDEX(Table15[Entire Service Line Classification], MATCH(SUMIFS(Table15[Unique ID],Table15[System-Owned Portion],E3110,Table15[If Material Anything Other than "Lead" in Column E,Was Material Ever Previously Lead?],G3110,Table15[Customer-Owned Portion],O3110),Table15[Unique ID],0),0)))</f>
        <v/>
      </c>
      <c r="X3110"/>
    </row>
    <row r="3111" spans="2:24" x14ac:dyDescent="0.25">
      <c r="B3111" s="146"/>
      <c r="C3111" s="31"/>
      <c r="D3111" s="31"/>
      <c r="E3111" s="44"/>
      <c r="F3111" s="43"/>
      <c r="G3111" s="84"/>
      <c r="H3111" s="31"/>
      <c r="I3111" s="31"/>
      <c r="J3111" s="84"/>
      <c r="K3111" s="31"/>
      <c r="L3111" s="31"/>
      <c r="M3111" s="169"/>
      <c r="N3111" s="148"/>
      <c r="O3111" s="106"/>
      <c r="P3111" s="43"/>
      <c r="Q3111" s="31"/>
      <c r="R3111" s="84"/>
      <c r="S3111" s="31"/>
      <c r="T3111" s="31"/>
      <c r="U3111" s="169"/>
      <c r="V3111" s="150"/>
      <c r="W3111" s="141" t="str" cm="1">
        <f t="array" ref="W3111">IF(SUM(LEN(B3111:V3111))=0,"",IF(OR(OR(ISBLANK(F3111),SUM(LEN(C3111),LEN(D3111))=0),AND(NOT(E3111="Unknown"),ISBLANK(J3111)),AND(NOT(O3111="Unknown"),ISBLANK(R3111))),"Missing Information", INDEX(Table15[Entire Service Line Classification], MATCH(SUMIFS(Table15[Unique ID],Table15[System-Owned Portion],E3111,Table15[If Material Anything Other than "Lead" in Column E,Was Material Ever Previously Lead?],G3111,Table15[Customer-Owned Portion],O3111),Table15[Unique ID],0),0)))</f>
        <v/>
      </c>
      <c r="X3111"/>
    </row>
    <row r="3112" spans="2:24" x14ac:dyDescent="0.25">
      <c r="B3112" s="146"/>
      <c r="C3112" s="31"/>
      <c r="D3112" s="31"/>
      <c r="E3112" s="44"/>
      <c r="F3112" s="43"/>
      <c r="G3112" s="84"/>
      <c r="H3112" s="31"/>
      <c r="I3112" s="31"/>
      <c r="J3112" s="84"/>
      <c r="K3112" s="31"/>
      <c r="L3112" s="31"/>
      <c r="M3112" s="169"/>
      <c r="N3112" s="148"/>
      <c r="O3112" s="106"/>
      <c r="P3112" s="43"/>
      <c r="Q3112" s="31"/>
      <c r="R3112" s="84"/>
      <c r="S3112" s="31"/>
      <c r="T3112" s="31"/>
      <c r="U3112" s="169"/>
      <c r="V3112" s="150"/>
      <c r="W3112" s="141" t="str" cm="1">
        <f t="array" ref="W3112">IF(SUM(LEN(B3112:V3112))=0,"",IF(OR(OR(ISBLANK(F3112),SUM(LEN(C3112),LEN(D3112))=0),AND(NOT(E3112="Unknown"),ISBLANK(J3112)),AND(NOT(O3112="Unknown"),ISBLANK(R3112))),"Missing Information", INDEX(Table15[Entire Service Line Classification], MATCH(SUMIFS(Table15[Unique ID],Table15[System-Owned Portion],E3112,Table15[If Material Anything Other than "Lead" in Column E,Was Material Ever Previously Lead?],G3112,Table15[Customer-Owned Portion],O3112),Table15[Unique ID],0),0)))</f>
        <v/>
      </c>
      <c r="X3112"/>
    </row>
    <row r="3113" spans="2:24" x14ac:dyDescent="0.25">
      <c r="B3113" s="146"/>
      <c r="C3113" s="31"/>
      <c r="D3113" s="31"/>
      <c r="E3113" s="44"/>
      <c r="F3113" s="43"/>
      <c r="G3113" s="84"/>
      <c r="H3113" s="31"/>
      <c r="I3113" s="31"/>
      <c r="J3113" s="84"/>
      <c r="K3113" s="31"/>
      <c r="L3113" s="31"/>
      <c r="M3113" s="169"/>
      <c r="N3113" s="148"/>
      <c r="O3113" s="106"/>
      <c r="P3113" s="43"/>
      <c r="Q3113" s="31"/>
      <c r="R3113" s="84"/>
      <c r="S3113" s="31"/>
      <c r="T3113" s="31"/>
      <c r="U3113" s="169"/>
      <c r="V3113" s="150"/>
      <c r="W3113" s="141" t="str" cm="1">
        <f t="array" ref="W3113">IF(SUM(LEN(B3113:V3113))=0,"",IF(OR(OR(ISBLANK(F3113),SUM(LEN(C3113),LEN(D3113))=0),AND(NOT(E3113="Unknown"),ISBLANK(J3113)),AND(NOT(O3113="Unknown"),ISBLANK(R3113))),"Missing Information", INDEX(Table15[Entire Service Line Classification], MATCH(SUMIFS(Table15[Unique ID],Table15[System-Owned Portion],E3113,Table15[If Material Anything Other than "Lead" in Column E,Was Material Ever Previously Lead?],G3113,Table15[Customer-Owned Portion],O3113),Table15[Unique ID],0),0)))</f>
        <v/>
      </c>
      <c r="X3113"/>
    </row>
    <row r="3114" spans="2:24" x14ac:dyDescent="0.25">
      <c r="B3114" s="146"/>
      <c r="C3114" s="31"/>
      <c r="D3114" s="31"/>
      <c r="E3114" s="44"/>
      <c r="F3114" s="43"/>
      <c r="G3114" s="84"/>
      <c r="H3114" s="31"/>
      <c r="I3114" s="31"/>
      <c r="J3114" s="84"/>
      <c r="K3114" s="31"/>
      <c r="L3114" s="31"/>
      <c r="M3114" s="169"/>
      <c r="N3114" s="148"/>
      <c r="O3114" s="106"/>
      <c r="P3114" s="43"/>
      <c r="Q3114" s="31"/>
      <c r="R3114" s="84"/>
      <c r="S3114" s="31"/>
      <c r="T3114" s="31"/>
      <c r="U3114" s="169"/>
      <c r="V3114" s="150"/>
      <c r="W3114" s="141" t="str" cm="1">
        <f t="array" ref="W3114">IF(SUM(LEN(B3114:V3114))=0,"",IF(OR(OR(ISBLANK(F3114),SUM(LEN(C3114),LEN(D3114))=0),AND(NOT(E3114="Unknown"),ISBLANK(J3114)),AND(NOT(O3114="Unknown"),ISBLANK(R3114))),"Missing Information", INDEX(Table15[Entire Service Line Classification], MATCH(SUMIFS(Table15[Unique ID],Table15[System-Owned Portion],E3114,Table15[If Material Anything Other than "Lead" in Column E,Was Material Ever Previously Lead?],G3114,Table15[Customer-Owned Portion],O3114),Table15[Unique ID],0),0)))</f>
        <v/>
      </c>
      <c r="X3114"/>
    </row>
    <row r="3115" spans="2:24" x14ac:dyDescent="0.25">
      <c r="B3115" s="146"/>
      <c r="C3115" s="31"/>
      <c r="D3115" s="31"/>
      <c r="E3115" s="44"/>
      <c r="F3115" s="43"/>
      <c r="G3115" s="84"/>
      <c r="H3115" s="31"/>
      <c r="I3115" s="31"/>
      <c r="J3115" s="84"/>
      <c r="K3115" s="31"/>
      <c r="L3115" s="31"/>
      <c r="M3115" s="169"/>
      <c r="N3115" s="148"/>
      <c r="O3115" s="106"/>
      <c r="P3115" s="43"/>
      <c r="Q3115" s="31"/>
      <c r="R3115" s="84"/>
      <c r="S3115" s="31"/>
      <c r="T3115" s="31"/>
      <c r="U3115" s="169"/>
      <c r="V3115" s="150"/>
      <c r="W3115" s="141" t="str" cm="1">
        <f t="array" ref="W3115">IF(SUM(LEN(B3115:V3115))=0,"",IF(OR(OR(ISBLANK(F3115),SUM(LEN(C3115),LEN(D3115))=0),AND(NOT(E3115="Unknown"),ISBLANK(J3115)),AND(NOT(O3115="Unknown"),ISBLANK(R3115))),"Missing Information", INDEX(Table15[Entire Service Line Classification], MATCH(SUMIFS(Table15[Unique ID],Table15[System-Owned Portion],E3115,Table15[If Material Anything Other than "Lead" in Column E,Was Material Ever Previously Lead?],G3115,Table15[Customer-Owned Portion],O3115),Table15[Unique ID],0),0)))</f>
        <v/>
      </c>
      <c r="X3115"/>
    </row>
    <row r="3116" spans="2:24" x14ac:dyDescent="0.25">
      <c r="B3116" s="146"/>
      <c r="C3116" s="31"/>
      <c r="D3116" s="31"/>
      <c r="E3116" s="44"/>
      <c r="F3116" s="43"/>
      <c r="G3116" s="84"/>
      <c r="H3116" s="31"/>
      <c r="I3116" s="31"/>
      <c r="J3116" s="84"/>
      <c r="K3116" s="31"/>
      <c r="L3116" s="31"/>
      <c r="M3116" s="169"/>
      <c r="N3116" s="148"/>
      <c r="O3116" s="106"/>
      <c r="P3116" s="43"/>
      <c r="Q3116" s="31"/>
      <c r="R3116" s="84"/>
      <c r="S3116" s="31"/>
      <c r="T3116" s="31"/>
      <c r="U3116" s="169"/>
      <c r="V3116" s="150"/>
      <c r="W3116" s="141" t="str" cm="1">
        <f t="array" ref="W3116">IF(SUM(LEN(B3116:V3116))=0,"",IF(OR(OR(ISBLANK(F3116),SUM(LEN(C3116),LEN(D3116))=0),AND(NOT(E3116="Unknown"),ISBLANK(J3116)),AND(NOT(O3116="Unknown"),ISBLANK(R3116))),"Missing Information", INDEX(Table15[Entire Service Line Classification], MATCH(SUMIFS(Table15[Unique ID],Table15[System-Owned Portion],E3116,Table15[If Material Anything Other than "Lead" in Column E,Was Material Ever Previously Lead?],G3116,Table15[Customer-Owned Portion],O3116),Table15[Unique ID],0),0)))</f>
        <v/>
      </c>
      <c r="X3116"/>
    </row>
    <row r="3117" spans="2:24" x14ac:dyDescent="0.25">
      <c r="B3117" s="146"/>
      <c r="C3117" s="31"/>
      <c r="D3117" s="31"/>
      <c r="E3117" s="44"/>
      <c r="F3117" s="43"/>
      <c r="G3117" s="84"/>
      <c r="H3117" s="31"/>
      <c r="I3117" s="31"/>
      <c r="J3117" s="84"/>
      <c r="K3117" s="31"/>
      <c r="L3117" s="31"/>
      <c r="M3117" s="169"/>
      <c r="N3117" s="148"/>
      <c r="O3117" s="106"/>
      <c r="P3117" s="43"/>
      <c r="Q3117" s="31"/>
      <c r="R3117" s="84"/>
      <c r="S3117" s="31"/>
      <c r="T3117" s="31"/>
      <c r="U3117" s="169"/>
      <c r="V3117" s="150"/>
      <c r="W3117" s="141" t="str" cm="1">
        <f t="array" ref="W3117">IF(SUM(LEN(B3117:V3117))=0,"",IF(OR(OR(ISBLANK(F3117),SUM(LEN(C3117),LEN(D3117))=0),AND(NOT(E3117="Unknown"),ISBLANK(J3117)),AND(NOT(O3117="Unknown"),ISBLANK(R3117))),"Missing Information", INDEX(Table15[Entire Service Line Classification], MATCH(SUMIFS(Table15[Unique ID],Table15[System-Owned Portion],E3117,Table15[If Material Anything Other than "Lead" in Column E,Was Material Ever Previously Lead?],G3117,Table15[Customer-Owned Portion],O3117),Table15[Unique ID],0),0)))</f>
        <v/>
      </c>
      <c r="X3117"/>
    </row>
    <row r="3118" spans="2:24" x14ac:dyDescent="0.25">
      <c r="B3118" s="146"/>
      <c r="C3118" s="31"/>
      <c r="D3118" s="31"/>
      <c r="E3118" s="44"/>
      <c r="F3118" s="43"/>
      <c r="G3118" s="84"/>
      <c r="H3118" s="31"/>
      <c r="I3118" s="31"/>
      <c r="J3118" s="84"/>
      <c r="K3118" s="31"/>
      <c r="L3118" s="31"/>
      <c r="M3118" s="169"/>
      <c r="N3118" s="148"/>
      <c r="O3118" s="106"/>
      <c r="P3118" s="43"/>
      <c r="Q3118" s="31"/>
      <c r="R3118" s="84"/>
      <c r="S3118" s="31"/>
      <c r="T3118" s="31"/>
      <c r="U3118" s="169"/>
      <c r="V3118" s="150"/>
      <c r="W3118" s="141" t="str" cm="1">
        <f t="array" ref="W3118">IF(SUM(LEN(B3118:V3118))=0,"",IF(OR(OR(ISBLANK(F3118),SUM(LEN(C3118),LEN(D3118))=0),AND(NOT(E3118="Unknown"),ISBLANK(J3118)),AND(NOT(O3118="Unknown"),ISBLANK(R3118))),"Missing Information", INDEX(Table15[Entire Service Line Classification], MATCH(SUMIFS(Table15[Unique ID],Table15[System-Owned Portion],E3118,Table15[If Material Anything Other than "Lead" in Column E,Was Material Ever Previously Lead?],G3118,Table15[Customer-Owned Portion],O3118),Table15[Unique ID],0),0)))</f>
        <v/>
      </c>
      <c r="X3118"/>
    </row>
    <row r="3119" spans="2:24" x14ac:dyDescent="0.25">
      <c r="B3119" s="146"/>
      <c r="C3119" s="31"/>
      <c r="D3119" s="31"/>
      <c r="E3119" s="44"/>
      <c r="F3119" s="43"/>
      <c r="G3119" s="84"/>
      <c r="H3119" s="31"/>
      <c r="I3119" s="31"/>
      <c r="J3119" s="84"/>
      <c r="K3119" s="31"/>
      <c r="L3119" s="31"/>
      <c r="M3119" s="169"/>
      <c r="N3119" s="148"/>
      <c r="O3119" s="106"/>
      <c r="P3119" s="43"/>
      <c r="Q3119" s="31"/>
      <c r="R3119" s="84"/>
      <c r="S3119" s="31"/>
      <c r="T3119" s="31"/>
      <c r="U3119" s="169"/>
      <c r="V3119" s="150"/>
      <c r="W3119" s="141" t="str" cm="1">
        <f t="array" ref="W3119">IF(SUM(LEN(B3119:V3119))=0,"",IF(OR(OR(ISBLANK(F3119),SUM(LEN(C3119),LEN(D3119))=0),AND(NOT(E3119="Unknown"),ISBLANK(J3119)),AND(NOT(O3119="Unknown"),ISBLANK(R3119))),"Missing Information", INDEX(Table15[Entire Service Line Classification], MATCH(SUMIFS(Table15[Unique ID],Table15[System-Owned Portion],E3119,Table15[If Material Anything Other than "Lead" in Column E,Was Material Ever Previously Lead?],G3119,Table15[Customer-Owned Portion],O3119),Table15[Unique ID],0),0)))</f>
        <v/>
      </c>
      <c r="X3119"/>
    </row>
    <row r="3120" spans="2:24" x14ac:dyDescent="0.25">
      <c r="B3120" s="146"/>
      <c r="C3120" s="31"/>
      <c r="D3120" s="31"/>
      <c r="E3120" s="44"/>
      <c r="F3120" s="43"/>
      <c r="G3120" s="84"/>
      <c r="H3120" s="31"/>
      <c r="I3120" s="31"/>
      <c r="J3120" s="84"/>
      <c r="K3120" s="31"/>
      <c r="L3120" s="31"/>
      <c r="M3120" s="169"/>
      <c r="N3120" s="148"/>
      <c r="O3120" s="106"/>
      <c r="P3120" s="43"/>
      <c r="Q3120" s="31"/>
      <c r="R3120" s="84"/>
      <c r="S3120" s="31"/>
      <c r="T3120" s="31"/>
      <c r="U3120" s="169"/>
      <c r="V3120" s="150"/>
      <c r="W3120" s="141" t="str" cm="1">
        <f t="array" ref="W3120">IF(SUM(LEN(B3120:V3120))=0,"",IF(OR(OR(ISBLANK(F3120),SUM(LEN(C3120),LEN(D3120))=0),AND(NOT(E3120="Unknown"),ISBLANK(J3120)),AND(NOT(O3120="Unknown"),ISBLANK(R3120))),"Missing Information", INDEX(Table15[Entire Service Line Classification], MATCH(SUMIFS(Table15[Unique ID],Table15[System-Owned Portion],E3120,Table15[If Material Anything Other than "Lead" in Column E,Was Material Ever Previously Lead?],G3120,Table15[Customer-Owned Portion],O3120),Table15[Unique ID],0),0)))</f>
        <v/>
      </c>
      <c r="X3120"/>
    </row>
    <row r="3121" spans="2:24" x14ac:dyDescent="0.25">
      <c r="B3121" s="146"/>
      <c r="C3121" s="31"/>
      <c r="D3121" s="31"/>
      <c r="E3121" s="44"/>
      <c r="F3121" s="43"/>
      <c r="G3121" s="84"/>
      <c r="H3121" s="31"/>
      <c r="I3121" s="31"/>
      <c r="J3121" s="84"/>
      <c r="K3121" s="31"/>
      <c r="L3121" s="31"/>
      <c r="M3121" s="169"/>
      <c r="N3121" s="148"/>
      <c r="O3121" s="106"/>
      <c r="P3121" s="43"/>
      <c r="Q3121" s="31"/>
      <c r="R3121" s="84"/>
      <c r="S3121" s="31"/>
      <c r="T3121" s="31"/>
      <c r="U3121" s="169"/>
      <c r="V3121" s="150"/>
      <c r="W3121" s="141" t="str" cm="1">
        <f t="array" ref="W3121">IF(SUM(LEN(B3121:V3121))=0,"",IF(OR(OR(ISBLANK(F3121),SUM(LEN(C3121),LEN(D3121))=0),AND(NOT(E3121="Unknown"),ISBLANK(J3121)),AND(NOT(O3121="Unknown"),ISBLANK(R3121))),"Missing Information", INDEX(Table15[Entire Service Line Classification], MATCH(SUMIFS(Table15[Unique ID],Table15[System-Owned Portion],E3121,Table15[If Material Anything Other than "Lead" in Column E,Was Material Ever Previously Lead?],G3121,Table15[Customer-Owned Portion],O3121),Table15[Unique ID],0),0)))</f>
        <v/>
      </c>
      <c r="X3121"/>
    </row>
    <row r="3122" spans="2:24" x14ac:dyDescent="0.25">
      <c r="B3122" s="146"/>
      <c r="C3122" s="31"/>
      <c r="D3122" s="31"/>
      <c r="E3122" s="44"/>
      <c r="F3122" s="43"/>
      <c r="G3122" s="84"/>
      <c r="H3122" s="31"/>
      <c r="I3122" s="31"/>
      <c r="J3122" s="84"/>
      <c r="K3122" s="31"/>
      <c r="L3122" s="31"/>
      <c r="M3122" s="169"/>
      <c r="N3122" s="148"/>
      <c r="O3122" s="106"/>
      <c r="P3122" s="43"/>
      <c r="Q3122" s="31"/>
      <c r="R3122" s="84"/>
      <c r="S3122" s="31"/>
      <c r="T3122" s="31"/>
      <c r="U3122" s="169"/>
      <c r="V3122" s="150"/>
      <c r="W3122" s="141" t="str" cm="1">
        <f t="array" ref="W3122">IF(SUM(LEN(B3122:V3122))=0,"",IF(OR(OR(ISBLANK(F3122),SUM(LEN(C3122),LEN(D3122))=0),AND(NOT(E3122="Unknown"),ISBLANK(J3122)),AND(NOT(O3122="Unknown"),ISBLANK(R3122))),"Missing Information", INDEX(Table15[Entire Service Line Classification], MATCH(SUMIFS(Table15[Unique ID],Table15[System-Owned Portion],E3122,Table15[If Material Anything Other than "Lead" in Column E,Was Material Ever Previously Lead?],G3122,Table15[Customer-Owned Portion],O3122),Table15[Unique ID],0),0)))</f>
        <v/>
      </c>
      <c r="X3122"/>
    </row>
    <row r="3123" spans="2:24" x14ac:dyDescent="0.25">
      <c r="B3123" s="146"/>
      <c r="C3123" s="31"/>
      <c r="D3123" s="31"/>
      <c r="E3123" s="44"/>
      <c r="F3123" s="43"/>
      <c r="G3123" s="84"/>
      <c r="H3123" s="31"/>
      <c r="I3123" s="31"/>
      <c r="J3123" s="84"/>
      <c r="K3123" s="31"/>
      <c r="L3123" s="31"/>
      <c r="M3123" s="169"/>
      <c r="N3123" s="148"/>
      <c r="O3123" s="106"/>
      <c r="P3123" s="43"/>
      <c r="Q3123" s="31"/>
      <c r="R3123" s="84"/>
      <c r="S3123" s="31"/>
      <c r="T3123" s="31"/>
      <c r="U3123" s="169"/>
      <c r="V3123" s="150"/>
      <c r="W3123" s="141" t="str" cm="1">
        <f t="array" ref="W3123">IF(SUM(LEN(B3123:V3123))=0,"",IF(OR(OR(ISBLANK(F3123),SUM(LEN(C3123),LEN(D3123))=0),AND(NOT(E3123="Unknown"),ISBLANK(J3123)),AND(NOT(O3123="Unknown"),ISBLANK(R3123))),"Missing Information", INDEX(Table15[Entire Service Line Classification], MATCH(SUMIFS(Table15[Unique ID],Table15[System-Owned Portion],E3123,Table15[If Material Anything Other than "Lead" in Column E,Was Material Ever Previously Lead?],G3123,Table15[Customer-Owned Portion],O3123),Table15[Unique ID],0),0)))</f>
        <v/>
      </c>
      <c r="X3123"/>
    </row>
    <row r="3124" spans="2:24" x14ac:dyDescent="0.25">
      <c r="B3124" s="146"/>
      <c r="C3124" s="31"/>
      <c r="D3124" s="31"/>
      <c r="E3124" s="44"/>
      <c r="F3124" s="43"/>
      <c r="G3124" s="84"/>
      <c r="H3124" s="31"/>
      <c r="I3124" s="31"/>
      <c r="J3124" s="84"/>
      <c r="K3124" s="31"/>
      <c r="L3124" s="31"/>
      <c r="M3124" s="169"/>
      <c r="N3124" s="148"/>
      <c r="O3124" s="106"/>
      <c r="P3124" s="43"/>
      <c r="Q3124" s="31"/>
      <c r="R3124" s="84"/>
      <c r="S3124" s="31"/>
      <c r="T3124" s="31"/>
      <c r="U3124" s="169"/>
      <c r="V3124" s="150"/>
      <c r="W3124" s="141" t="str" cm="1">
        <f t="array" ref="W3124">IF(SUM(LEN(B3124:V3124))=0,"",IF(OR(OR(ISBLANK(F3124),SUM(LEN(C3124),LEN(D3124))=0),AND(NOT(E3124="Unknown"),ISBLANK(J3124)),AND(NOT(O3124="Unknown"),ISBLANK(R3124))),"Missing Information", INDEX(Table15[Entire Service Line Classification], MATCH(SUMIFS(Table15[Unique ID],Table15[System-Owned Portion],E3124,Table15[If Material Anything Other than "Lead" in Column E,Was Material Ever Previously Lead?],G3124,Table15[Customer-Owned Portion],O3124),Table15[Unique ID],0),0)))</f>
        <v/>
      </c>
      <c r="X3124"/>
    </row>
    <row r="3125" spans="2:24" x14ac:dyDescent="0.25">
      <c r="B3125" s="146"/>
      <c r="C3125" s="31"/>
      <c r="D3125" s="31"/>
      <c r="E3125" s="44"/>
      <c r="F3125" s="43"/>
      <c r="G3125" s="84"/>
      <c r="H3125" s="31"/>
      <c r="I3125" s="31"/>
      <c r="J3125" s="84"/>
      <c r="K3125" s="31"/>
      <c r="L3125" s="31"/>
      <c r="M3125" s="169"/>
      <c r="N3125" s="148"/>
      <c r="O3125" s="106"/>
      <c r="P3125" s="43"/>
      <c r="Q3125" s="31"/>
      <c r="R3125" s="84"/>
      <c r="S3125" s="31"/>
      <c r="T3125" s="31"/>
      <c r="U3125" s="169"/>
      <c r="V3125" s="150"/>
      <c r="W3125" s="141" t="str" cm="1">
        <f t="array" ref="W3125">IF(SUM(LEN(B3125:V3125))=0,"",IF(OR(OR(ISBLANK(F3125),SUM(LEN(C3125),LEN(D3125))=0),AND(NOT(E3125="Unknown"),ISBLANK(J3125)),AND(NOT(O3125="Unknown"),ISBLANK(R3125))),"Missing Information", INDEX(Table15[Entire Service Line Classification], MATCH(SUMIFS(Table15[Unique ID],Table15[System-Owned Portion],E3125,Table15[If Material Anything Other than "Lead" in Column E,Was Material Ever Previously Lead?],G3125,Table15[Customer-Owned Portion],O3125),Table15[Unique ID],0),0)))</f>
        <v/>
      </c>
      <c r="X3125"/>
    </row>
    <row r="3126" spans="2:24" x14ac:dyDescent="0.25">
      <c r="B3126" s="146"/>
      <c r="C3126" s="31"/>
      <c r="D3126" s="31"/>
      <c r="E3126" s="44"/>
      <c r="F3126" s="43"/>
      <c r="G3126" s="84"/>
      <c r="H3126" s="31"/>
      <c r="I3126" s="31"/>
      <c r="J3126" s="84"/>
      <c r="K3126" s="31"/>
      <c r="L3126" s="31"/>
      <c r="M3126" s="169"/>
      <c r="N3126" s="148"/>
      <c r="O3126" s="106"/>
      <c r="P3126" s="43"/>
      <c r="Q3126" s="31"/>
      <c r="R3126" s="84"/>
      <c r="S3126" s="31"/>
      <c r="T3126" s="31"/>
      <c r="U3126" s="169"/>
      <c r="V3126" s="150"/>
      <c r="W3126" s="141" t="str" cm="1">
        <f t="array" ref="W3126">IF(SUM(LEN(B3126:V3126))=0,"",IF(OR(OR(ISBLANK(F3126),SUM(LEN(C3126),LEN(D3126))=0),AND(NOT(E3126="Unknown"),ISBLANK(J3126)),AND(NOT(O3126="Unknown"),ISBLANK(R3126))),"Missing Information", INDEX(Table15[Entire Service Line Classification], MATCH(SUMIFS(Table15[Unique ID],Table15[System-Owned Portion],E3126,Table15[If Material Anything Other than "Lead" in Column E,Was Material Ever Previously Lead?],G3126,Table15[Customer-Owned Portion],O3126),Table15[Unique ID],0),0)))</f>
        <v/>
      </c>
      <c r="X3126"/>
    </row>
    <row r="3127" spans="2:24" x14ac:dyDescent="0.25">
      <c r="B3127" s="146"/>
      <c r="C3127" s="31"/>
      <c r="D3127" s="31"/>
      <c r="E3127" s="44"/>
      <c r="F3127" s="43"/>
      <c r="G3127" s="84"/>
      <c r="H3127" s="31"/>
      <c r="I3127" s="31"/>
      <c r="J3127" s="84"/>
      <c r="K3127" s="31"/>
      <c r="L3127" s="31"/>
      <c r="M3127" s="169"/>
      <c r="N3127" s="148"/>
      <c r="O3127" s="106"/>
      <c r="P3127" s="43"/>
      <c r="Q3127" s="31"/>
      <c r="R3127" s="84"/>
      <c r="S3127" s="31"/>
      <c r="T3127" s="31"/>
      <c r="U3127" s="169"/>
      <c r="V3127" s="150"/>
      <c r="W3127" s="141" t="str" cm="1">
        <f t="array" ref="W3127">IF(SUM(LEN(B3127:V3127))=0,"",IF(OR(OR(ISBLANK(F3127),SUM(LEN(C3127),LEN(D3127))=0),AND(NOT(E3127="Unknown"),ISBLANK(J3127)),AND(NOT(O3127="Unknown"),ISBLANK(R3127))),"Missing Information", INDEX(Table15[Entire Service Line Classification], MATCH(SUMIFS(Table15[Unique ID],Table15[System-Owned Portion],E3127,Table15[If Material Anything Other than "Lead" in Column E,Was Material Ever Previously Lead?],G3127,Table15[Customer-Owned Portion],O3127),Table15[Unique ID],0),0)))</f>
        <v/>
      </c>
      <c r="X3127"/>
    </row>
    <row r="3128" spans="2:24" x14ac:dyDescent="0.25">
      <c r="B3128" s="146"/>
      <c r="C3128" s="31"/>
      <c r="D3128" s="31"/>
      <c r="E3128" s="44"/>
      <c r="F3128" s="43"/>
      <c r="G3128" s="84"/>
      <c r="H3128" s="31"/>
      <c r="I3128" s="31"/>
      <c r="J3128" s="84"/>
      <c r="K3128" s="31"/>
      <c r="L3128" s="31"/>
      <c r="M3128" s="169"/>
      <c r="N3128" s="148"/>
      <c r="O3128" s="106"/>
      <c r="P3128" s="43"/>
      <c r="Q3128" s="31"/>
      <c r="R3128" s="84"/>
      <c r="S3128" s="31"/>
      <c r="T3128" s="31"/>
      <c r="U3128" s="169"/>
      <c r="V3128" s="150"/>
      <c r="W3128" s="141" t="str" cm="1">
        <f t="array" ref="W3128">IF(SUM(LEN(B3128:V3128))=0,"",IF(OR(OR(ISBLANK(F3128),SUM(LEN(C3128),LEN(D3128))=0),AND(NOT(E3128="Unknown"),ISBLANK(J3128)),AND(NOT(O3128="Unknown"),ISBLANK(R3128))),"Missing Information", INDEX(Table15[Entire Service Line Classification], MATCH(SUMIFS(Table15[Unique ID],Table15[System-Owned Portion],E3128,Table15[If Material Anything Other than "Lead" in Column E,Was Material Ever Previously Lead?],G3128,Table15[Customer-Owned Portion],O3128),Table15[Unique ID],0),0)))</f>
        <v/>
      </c>
      <c r="X3128"/>
    </row>
    <row r="3129" spans="2:24" x14ac:dyDescent="0.25">
      <c r="B3129" s="146"/>
      <c r="C3129" s="31"/>
      <c r="D3129" s="31"/>
      <c r="E3129" s="44"/>
      <c r="F3129" s="43"/>
      <c r="G3129" s="84"/>
      <c r="H3129" s="31"/>
      <c r="I3129" s="31"/>
      <c r="J3129" s="84"/>
      <c r="K3129" s="31"/>
      <c r="L3129" s="31"/>
      <c r="M3129" s="169"/>
      <c r="N3129" s="148"/>
      <c r="O3129" s="106"/>
      <c r="P3129" s="43"/>
      <c r="Q3129" s="31"/>
      <c r="R3129" s="84"/>
      <c r="S3129" s="31"/>
      <c r="T3129" s="31"/>
      <c r="U3129" s="169"/>
      <c r="V3129" s="150"/>
      <c r="W3129" s="141" t="str" cm="1">
        <f t="array" ref="W3129">IF(SUM(LEN(B3129:V3129))=0,"",IF(OR(OR(ISBLANK(F3129),SUM(LEN(C3129),LEN(D3129))=0),AND(NOT(E3129="Unknown"),ISBLANK(J3129)),AND(NOT(O3129="Unknown"),ISBLANK(R3129))),"Missing Information", INDEX(Table15[Entire Service Line Classification], MATCH(SUMIFS(Table15[Unique ID],Table15[System-Owned Portion],E3129,Table15[If Material Anything Other than "Lead" in Column E,Was Material Ever Previously Lead?],G3129,Table15[Customer-Owned Portion],O3129),Table15[Unique ID],0),0)))</f>
        <v/>
      </c>
      <c r="X3129"/>
    </row>
    <row r="3130" spans="2:24" x14ac:dyDescent="0.25">
      <c r="B3130" s="146"/>
      <c r="C3130" s="31"/>
      <c r="D3130" s="31"/>
      <c r="E3130" s="44"/>
      <c r="F3130" s="43"/>
      <c r="G3130" s="84"/>
      <c r="H3130" s="31"/>
      <c r="I3130" s="31"/>
      <c r="J3130" s="84"/>
      <c r="K3130" s="31"/>
      <c r="L3130" s="31"/>
      <c r="M3130" s="169"/>
      <c r="N3130" s="148"/>
      <c r="O3130" s="106"/>
      <c r="P3130" s="43"/>
      <c r="Q3130" s="31"/>
      <c r="R3130" s="84"/>
      <c r="S3130" s="31"/>
      <c r="T3130" s="31"/>
      <c r="U3130" s="169"/>
      <c r="V3130" s="150"/>
      <c r="W3130" s="141" t="str" cm="1">
        <f t="array" ref="W3130">IF(SUM(LEN(B3130:V3130))=0,"",IF(OR(OR(ISBLANK(F3130),SUM(LEN(C3130),LEN(D3130))=0),AND(NOT(E3130="Unknown"),ISBLANK(J3130)),AND(NOT(O3130="Unknown"),ISBLANK(R3130))),"Missing Information", INDEX(Table15[Entire Service Line Classification], MATCH(SUMIFS(Table15[Unique ID],Table15[System-Owned Portion],E3130,Table15[If Material Anything Other than "Lead" in Column E,Was Material Ever Previously Lead?],G3130,Table15[Customer-Owned Portion],O3130),Table15[Unique ID],0),0)))</f>
        <v/>
      </c>
      <c r="X3130"/>
    </row>
    <row r="3131" spans="2:24" x14ac:dyDescent="0.25">
      <c r="B3131" s="146"/>
      <c r="C3131" s="31"/>
      <c r="D3131" s="31"/>
      <c r="E3131" s="44"/>
      <c r="F3131" s="43"/>
      <c r="G3131" s="84"/>
      <c r="H3131" s="31"/>
      <c r="I3131" s="31"/>
      <c r="J3131" s="84"/>
      <c r="K3131" s="31"/>
      <c r="L3131" s="31"/>
      <c r="M3131" s="169"/>
      <c r="N3131" s="148"/>
      <c r="O3131" s="106"/>
      <c r="P3131" s="43"/>
      <c r="Q3131" s="31"/>
      <c r="R3131" s="84"/>
      <c r="S3131" s="31"/>
      <c r="T3131" s="31"/>
      <c r="U3131" s="169"/>
      <c r="V3131" s="150"/>
      <c r="W3131" s="141" t="str" cm="1">
        <f t="array" ref="W3131">IF(SUM(LEN(B3131:V3131))=0,"",IF(OR(OR(ISBLANK(F3131),SUM(LEN(C3131),LEN(D3131))=0),AND(NOT(E3131="Unknown"),ISBLANK(J3131)),AND(NOT(O3131="Unknown"),ISBLANK(R3131))),"Missing Information", INDEX(Table15[Entire Service Line Classification], MATCH(SUMIFS(Table15[Unique ID],Table15[System-Owned Portion],E3131,Table15[If Material Anything Other than "Lead" in Column E,Was Material Ever Previously Lead?],G3131,Table15[Customer-Owned Portion],O3131),Table15[Unique ID],0),0)))</f>
        <v/>
      </c>
      <c r="X3131"/>
    </row>
    <row r="3132" spans="2:24" x14ac:dyDescent="0.25">
      <c r="B3132" s="146"/>
      <c r="C3132" s="31"/>
      <c r="D3132" s="31"/>
      <c r="E3132" s="44"/>
      <c r="F3132" s="43"/>
      <c r="G3132" s="84"/>
      <c r="H3132" s="31"/>
      <c r="I3132" s="31"/>
      <c r="J3132" s="84"/>
      <c r="K3132" s="31"/>
      <c r="L3132" s="31"/>
      <c r="M3132" s="169"/>
      <c r="N3132" s="148"/>
      <c r="O3132" s="106"/>
      <c r="P3132" s="43"/>
      <c r="Q3132" s="31"/>
      <c r="R3132" s="84"/>
      <c r="S3132" s="31"/>
      <c r="T3132" s="31"/>
      <c r="U3132" s="169"/>
      <c r="V3132" s="150"/>
      <c r="W3132" s="141" t="str" cm="1">
        <f t="array" ref="W3132">IF(SUM(LEN(B3132:V3132))=0,"",IF(OR(OR(ISBLANK(F3132),SUM(LEN(C3132),LEN(D3132))=0),AND(NOT(E3132="Unknown"),ISBLANK(J3132)),AND(NOT(O3132="Unknown"),ISBLANK(R3132))),"Missing Information", INDEX(Table15[Entire Service Line Classification], MATCH(SUMIFS(Table15[Unique ID],Table15[System-Owned Portion],E3132,Table15[If Material Anything Other than "Lead" in Column E,Was Material Ever Previously Lead?],G3132,Table15[Customer-Owned Portion],O3132),Table15[Unique ID],0),0)))</f>
        <v/>
      </c>
      <c r="X3132"/>
    </row>
    <row r="3133" spans="2:24" x14ac:dyDescent="0.25">
      <c r="B3133" s="146"/>
      <c r="C3133" s="31"/>
      <c r="D3133" s="31"/>
      <c r="E3133" s="44"/>
      <c r="F3133" s="43"/>
      <c r="G3133" s="84"/>
      <c r="H3133" s="31"/>
      <c r="I3133" s="31"/>
      <c r="J3133" s="84"/>
      <c r="K3133" s="31"/>
      <c r="L3133" s="31"/>
      <c r="M3133" s="169"/>
      <c r="N3133" s="148"/>
      <c r="O3133" s="106"/>
      <c r="P3133" s="43"/>
      <c r="Q3133" s="31"/>
      <c r="R3133" s="84"/>
      <c r="S3133" s="31"/>
      <c r="T3133" s="31"/>
      <c r="U3133" s="169"/>
      <c r="V3133" s="150"/>
      <c r="W3133" s="141" t="str" cm="1">
        <f t="array" ref="W3133">IF(SUM(LEN(B3133:V3133))=0,"",IF(OR(OR(ISBLANK(F3133),SUM(LEN(C3133),LEN(D3133))=0),AND(NOT(E3133="Unknown"),ISBLANK(J3133)),AND(NOT(O3133="Unknown"),ISBLANK(R3133))),"Missing Information", INDEX(Table15[Entire Service Line Classification], MATCH(SUMIFS(Table15[Unique ID],Table15[System-Owned Portion],E3133,Table15[If Material Anything Other than "Lead" in Column E,Was Material Ever Previously Lead?],G3133,Table15[Customer-Owned Portion],O3133),Table15[Unique ID],0),0)))</f>
        <v/>
      </c>
      <c r="X3133"/>
    </row>
    <row r="3134" spans="2:24" x14ac:dyDescent="0.25">
      <c r="B3134" s="146"/>
      <c r="C3134" s="31"/>
      <c r="D3134" s="31"/>
      <c r="E3134" s="44"/>
      <c r="F3134" s="43"/>
      <c r="G3134" s="84"/>
      <c r="H3134" s="31"/>
      <c r="I3134" s="31"/>
      <c r="J3134" s="84"/>
      <c r="K3134" s="31"/>
      <c r="L3134" s="31"/>
      <c r="M3134" s="169"/>
      <c r="N3134" s="148"/>
      <c r="O3134" s="106"/>
      <c r="P3134" s="43"/>
      <c r="Q3134" s="31"/>
      <c r="R3134" s="84"/>
      <c r="S3134" s="31"/>
      <c r="T3134" s="31"/>
      <c r="U3134" s="169"/>
      <c r="V3134" s="150"/>
      <c r="W3134" s="141" t="str" cm="1">
        <f t="array" ref="W3134">IF(SUM(LEN(B3134:V3134))=0,"",IF(OR(OR(ISBLANK(F3134),SUM(LEN(C3134),LEN(D3134))=0),AND(NOT(E3134="Unknown"),ISBLANK(J3134)),AND(NOT(O3134="Unknown"),ISBLANK(R3134))),"Missing Information", INDEX(Table15[Entire Service Line Classification], MATCH(SUMIFS(Table15[Unique ID],Table15[System-Owned Portion],E3134,Table15[If Material Anything Other than "Lead" in Column E,Was Material Ever Previously Lead?],G3134,Table15[Customer-Owned Portion],O3134),Table15[Unique ID],0),0)))</f>
        <v/>
      </c>
      <c r="X3134"/>
    </row>
    <row r="3135" spans="2:24" x14ac:dyDescent="0.25">
      <c r="B3135" s="146"/>
      <c r="C3135" s="31"/>
      <c r="D3135" s="31"/>
      <c r="E3135" s="44"/>
      <c r="F3135" s="43"/>
      <c r="G3135" s="84"/>
      <c r="H3135" s="31"/>
      <c r="I3135" s="31"/>
      <c r="J3135" s="84"/>
      <c r="K3135" s="31"/>
      <c r="L3135" s="31"/>
      <c r="M3135" s="169"/>
      <c r="N3135" s="148"/>
      <c r="O3135" s="106"/>
      <c r="P3135" s="43"/>
      <c r="Q3135" s="31"/>
      <c r="R3135" s="84"/>
      <c r="S3135" s="31"/>
      <c r="T3135" s="31"/>
      <c r="U3135" s="169"/>
      <c r="V3135" s="150"/>
      <c r="W3135" s="141" t="str" cm="1">
        <f t="array" ref="W3135">IF(SUM(LEN(B3135:V3135))=0,"",IF(OR(OR(ISBLANK(F3135),SUM(LEN(C3135),LEN(D3135))=0),AND(NOT(E3135="Unknown"),ISBLANK(J3135)),AND(NOT(O3135="Unknown"),ISBLANK(R3135))),"Missing Information", INDEX(Table15[Entire Service Line Classification], MATCH(SUMIFS(Table15[Unique ID],Table15[System-Owned Portion],E3135,Table15[If Material Anything Other than "Lead" in Column E,Was Material Ever Previously Lead?],G3135,Table15[Customer-Owned Portion],O3135),Table15[Unique ID],0),0)))</f>
        <v/>
      </c>
      <c r="X3135"/>
    </row>
    <row r="3136" spans="2:24" x14ac:dyDescent="0.25">
      <c r="B3136" s="146"/>
      <c r="C3136" s="31"/>
      <c r="D3136" s="31"/>
      <c r="E3136" s="44"/>
      <c r="F3136" s="43"/>
      <c r="G3136" s="84"/>
      <c r="H3136" s="31"/>
      <c r="I3136" s="31"/>
      <c r="J3136" s="84"/>
      <c r="K3136" s="31"/>
      <c r="L3136" s="31"/>
      <c r="M3136" s="169"/>
      <c r="N3136" s="148"/>
      <c r="O3136" s="106"/>
      <c r="P3136" s="43"/>
      <c r="Q3136" s="31"/>
      <c r="R3136" s="84"/>
      <c r="S3136" s="31"/>
      <c r="T3136" s="31"/>
      <c r="U3136" s="169"/>
      <c r="V3136" s="150"/>
      <c r="W3136" s="141" t="str" cm="1">
        <f t="array" ref="W3136">IF(SUM(LEN(B3136:V3136))=0,"",IF(OR(OR(ISBLANK(F3136),SUM(LEN(C3136),LEN(D3136))=0),AND(NOT(E3136="Unknown"),ISBLANK(J3136)),AND(NOT(O3136="Unknown"),ISBLANK(R3136))),"Missing Information", INDEX(Table15[Entire Service Line Classification], MATCH(SUMIFS(Table15[Unique ID],Table15[System-Owned Portion],E3136,Table15[If Material Anything Other than "Lead" in Column E,Was Material Ever Previously Lead?],G3136,Table15[Customer-Owned Portion],O3136),Table15[Unique ID],0),0)))</f>
        <v/>
      </c>
      <c r="X3136"/>
    </row>
    <row r="3137" spans="2:24" x14ac:dyDescent="0.25">
      <c r="B3137" s="146"/>
      <c r="C3137" s="31"/>
      <c r="D3137" s="31"/>
      <c r="E3137" s="44"/>
      <c r="F3137" s="43"/>
      <c r="G3137" s="84"/>
      <c r="H3137" s="31"/>
      <c r="I3137" s="31"/>
      <c r="J3137" s="84"/>
      <c r="K3137" s="31"/>
      <c r="L3137" s="31"/>
      <c r="M3137" s="169"/>
      <c r="N3137" s="148"/>
      <c r="O3137" s="106"/>
      <c r="P3137" s="43"/>
      <c r="Q3137" s="31"/>
      <c r="R3137" s="84"/>
      <c r="S3137" s="31"/>
      <c r="T3137" s="31"/>
      <c r="U3137" s="169"/>
      <c r="V3137" s="150"/>
      <c r="W3137" s="141" t="str" cm="1">
        <f t="array" ref="W3137">IF(SUM(LEN(B3137:V3137))=0,"",IF(OR(OR(ISBLANK(F3137),SUM(LEN(C3137),LEN(D3137))=0),AND(NOT(E3137="Unknown"),ISBLANK(J3137)),AND(NOT(O3137="Unknown"),ISBLANK(R3137))),"Missing Information", INDEX(Table15[Entire Service Line Classification], MATCH(SUMIFS(Table15[Unique ID],Table15[System-Owned Portion],E3137,Table15[If Material Anything Other than "Lead" in Column E,Was Material Ever Previously Lead?],G3137,Table15[Customer-Owned Portion],O3137),Table15[Unique ID],0),0)))</f>
        <v/>
      </c>
      <c r="X3137"/>
    </row>
    <row r="3138" spans="2:24" x14ac:dyDescent="0.25">
      <c r="B3138" s="146"/>
      <c r="C3138" s="31"/>
      <c r="D3138" s="31"/>
      <c r="E3138" s="44"/>
      <c r="F3138" s="43"/>
      <c r="G3138" s="84"/>
      <c r="H3138" s="31"/>
      <c r="I3138" s="31"/>
      <c r="J3138" s="84"/>
      <c r="K3138" s="31"/>
      <c r="L3138" s="31"/>
      <c r="M3138" s="169"/>
      <c r="N3138" s="148"/>
      <c r="O3138" s="106"/>
      <c r="P3138" s="43"/>
      <c r="Q3138" s="31"/>
      <c r="R3138" s="84"/>
      <c r="S3138" s="31"/>
      <c r="T3138" s="31"/>
      <c r="U3138" s="169"/>
      <c r="V3138" s="150"/>
      <c r="W3138" s="141" t="str" cm="1">
        <f t="array" ref="W3138">IF(SUM(LEN(B3138:V3138))=0,"",IF(OR(OR(ISBLANK(F3138),SUM(LEN(C3138),LEN(D3138))=0),AND(NOT(E3138="Unknown"),ISBLANK(J3138)),AND(NOT(O3138="Unknown"),ISBLANK(R3138))),"Missing Information", INDEX(Table15[Entire Service Line Classification], MATCH(SUMIFS(Table15[Unique ID],Table15[System-Owned Portion],E3138,Table15[If Material Anything Other than "Lead" in Column E,Was Material Ever Previously Lead?],G3138,Table15[Customer-Owned Portion],O3138),Table15[Unique ID],0),0)))</f>
        <v/>
      </c>
      <c r="X3138"/>
    </row>
    <row r="3139" spans="2:24" x14ac:dyDescent="0.25">
      <c r="B3139" s="146"/>
      <c r="C3139" s="31"/>
      <c r="D3139" s="31"/>
      <c r="E3139" s="44"/>
      <c r="F3139" s="43"/>
      <c r="G3139" s="84"/>
      <c r="H3139" s="31"/>
      <c r="I3139" s="31"/>
      <c r="J3139" s="84"/>
      <c r="K3139" s="31"/>
      <c r="L3139" s="31"/>
      <c r="M3139" s="169"/>
      <c r="N3139" s="148"/>
      <c r="O3139" s="106"/>
      <c r="P3139" s="43"/>
      <c r="Q3139" s="31"/>
      <c r="R3139" s="84"/>
      <c r="S3139" s="31"/>
      <c r="T3139" s="31"/>
      <c r="U3139" s="169"/>
      <c r="V3139" s="150"/>
      <c r="W3139" s="141" t="str" cm="1">
        <f t="array" ref="W3139">IF(SUM(LEN(B3139:V3139))=0,"",IF(OR(OR(ISBLANK(F3139),SUM(LEN(C3139),LEN(D3139))=0),AND(NOT(E3139="Unknown"),ISBLANK(J3139)),AND(NOT(O3139="Unknown"),ISBLANK(R3139))),"Missing Information", INDEX(Table15[Entire Service Line Classification], MATCH(SUMIFS(Table15[Unique ID],Table15[System-Owned Portion],E3139,Table15[If Material Anything Other than "Lead" in Column E,Was Material Ever Previously Lead?],G3139,Table15[Customer-Owned Portion],O3139),Table15[Unique ID],0),0)))</f>
        <v/>
      </c>
      <c r="X3139"/>
    </row>
    <row r="3140" spans="2:24" x14ac:dyDescent="0.25">
      <c r="B3140" s="146"/>
      <c r="C3140" s="31"/>
      <c r="D3140" s="31"/>
      <c r="E3140" s="44"/>
      <c r="F3140" s="43"/>
      <c r="G3140" s="84"/>
      <c r="H3140" s="31"/>
      <c r="I3140" s="31"/>
      <c r="J3140" s="84"/>
      <c r="K3140" s="31"/>
      <c r="L3140" s="31"/>
      <c r="M3140" s="169"/>
      <c r="N3140" s="148"/>
      <c r="O3140" s="106"/>
      <c r="P3140" s="43"/>
      <c r="Q3140" s="31"/>
      <c r="R3140" s="84"/>
      <c r="S3140" s="31"/>
      <c r="T3140" s="31"/>
      <c r="U3140" s="169"/>
      <c r="V3140" s="150"/>
      <c r="W3140" s="141" t="str" cm="1">
        <f t="array" ref="W3140">IF(SUM(LEN(B3140:V3140))=0,"",IF(OR(OR(ISBLANK(F3140),SUM(LEN(C3140),LEN(D3140))=0),AND(NOT(E3140="Unknown"),ISBLANK(J3140)),AND(NOT(O3140="Unknown"),ISBLANK(R3140))),"Missing Information", INDEX(Table15[Entire Service Line Classification], MATCH(SUMIFS(Table15[Unique ID],Table15[System-Owned Portion],E3140,Table15[If Material Anything Other than "Lead" in Column E,Was Material Ever Previously Lead?],G3140,Table15[Customer-Owned Portion],O3140),Table15[Unique ID],0),0)))</f>
        <v/>
      </c>
      <c r="X3140"/>
    </row>
    <row r="3141" spans="2:24" x14ac:dyDescent="0.25">
      <c r="B3141" s="146"/>
      <c r="C3141" s="31"/>
      <c r="D3141" s="31"/>
      <c r="E3141" s="44"/>
      <c r="F3141" s="43"/>
      <c r="G3141" s="84"/>
      <c r="H3141" s="31"/>
      <c r="I3141" s="31"/>
      <c r="J3141" s="84"/>
      <c r="K3141" s="31"/>
      <c r="L3141" s="31"/>
      <c r="M3141" s="169"/>
      <c r="N3141" s="148"/>
      <c r="O3141" s="106"/>
      <c r="P3141" s="43"/>
      <c r="Q3141" s="31"/>
      <c r="R3141" s="84"/>
      <c r="S3141" s="31"/>
      <c r="T3141" s="31"/>
      <c r="U3141" s="169"/>
      <c r="V3141" s="150"/>
      <c r="W3141" s="141" t="str" cm="1">
        <f t="array" ref="W3141">IF(SUM(LEN(B3141:V3141))=0,"",IF(OR(OR(ISBLANK(F3141),SUM(LEN(C3141),LEN(D3141))=0),AND(NOT(E3141="Unknown"),ISBLANK(J3141)),AND(NOT(O3141="Unknown"),ISBLANK(R3141))),"Missing Information", INDEX(Table15[Entire Service Line Classification], MATCH(SUMIFS(Table15[Unique ID],Table15[System-Owned Portion],E3141,Table15[If Material Anything Other than "Lead" in Column E,Was Material Ever Previously Lead?],G3141,Table15[Customer-Owned Portion],O3141),Table15[Unique ID],0),0)))</f>
        <v/>
      </c>
      <c r="X3141"/>
    </row>
    <row r="3142" spans="2:24" x14ac:dyDescent="0.25">
      <c r="B3142" s="146"/>
      <c r="C3142" s="31"/>
      <c r="D3142" s="31"/>
      <c r="E3142" s="44"/>
      <c r="F3142" s="43"/>
      <c r="G3142" s="84"/>
      <c r="H3142" s="31"/>
      <c r="I3142" s="31"/>
      <c r="J3142" s="84"/>
      <c r="K3142" s="31"/>
      <c r="L3142" s="31"/>
      <c r="M3142" s="169"/>
      <c r="N3142" s="148"/>
      <c r="O3142" s="106"/>
      <c r="P3142" s="43"/>
      <c r="Q3142" s="31"/>
      <c r="R3142" s="84"/>
      <c r="S3142" s="31"/>
      <c r="T3142" s="31"/>
      <c r="U3142" s="169"/>
      <c r="V3142" s="150"/>
      <c r="W3142" s="141" t="str" cm="1">
        <f t="array" ref="W3142">IF(SUM(LEN(B3142:V3142))=0,"",IF(OR(OR(ISBLANK(F3142),SUM(LEN(C3142),LEN(D3142))=0),AND(NOT(E3142="Unknown"),ISBLANK(J3142)),AND(NOT(O3142="Unknown"),ISBLANK(R3142))),"Missing Information", INDEX(Table15[Entire Service Line Classification], MATCH(SUMIFS(Table15[Unique ID],Table15[System-Owned Portion],E3142,Table15[If Material Anything Other than "Lead" in Column E,Was Material Ever Previously Lead?],G3142,Table15[Customer-Owned Portion],O3142),Table15[Unique ID],0),0)))</f>
        <v/>
      </c>
      <c r="X3142"/>
    </row>
    <row r="3143" spans="2:24" x14ac:dyDescent="0.25">
      <c r="B3143" s="146"/>
      <c r="C3143" s="31"/>
      <c r="D3143" s="31"/>
      <c r="E3143" s="44"/>
      <c r="F3143" s="43"/>
      <c r="G3143" s="84"/>
      <c r="H3143" s="31"/>
      <c r="I3143" s="31"/>
      <c r="J3143" s="84"/>
      <c r="K3143" s="31"/>
      <c r="L3143" s="31"/>
      <c r="M3143" s="169"/>
      <c r="N3143" s="148"/>
      <c r="O3143" s="106"/>
      <c r="P3143" s="43"/>
      <c r="Q3143" s="31"/>
      <c r="R3143" s="84"/>
      <c r="S3143" s="31"/>
      <c r="T3143" s="31"/>
      <c r="U3143" s="169"/>
      <c r="V3143" s="150"/>
      <c r="W3143" s="141" t="str" cm="1">
        <f t="array" ref="W3143">IF(SUM(LEN(B3143:V3143))=0,"",IF(OR(OR(ISBLANK(F3143),SUM(LEN(C3143),LEN(D3143))=0),AND(NOT(E3143="Unknown"),ISBLANK(J3143)),AND(NOT(O3143="Unknown"),ISBLANK(R3143))),"Missing Information", INDEX(Table15[Entire Service Line Classification], MATCH(SUMIFS(Table15[Unique ID],Table15[System-Owned Portion],E3143,Table15[If Material Anything Other than "Lead" in Column E,Was Material Ever Previously Lead?],G3143,Table15[Customer-Owned Portion],O3143),Table15[Unique ID],0),0)))</f>
        <v/>
      </c>
      <c r="X3143"/>
    </row>
    <row r="3144" spans="2:24" x14ac:dyDescent="0.25">
      <c r="B3144" s="146"/>
      <c r="C3144" s="31"/>
      <c r="D3144" s="31"/>
      <c r="E3144" s="44"/>
      <c r="F3144" s="43"/>
      <c r="G3144" s="84"/>
      <c r="H3144" s="31"/>
      <c r="I3144" s="31"/>
      <c r="J3144" s="84"/>
      <c r="K3144" s="31"/>
      <c r="L3144" s="31"/>
      <c r="M3144" s="169"/>
      <c r="N3144" s="148"/>
      <c r="O3144" s="106"/>
      <c r="P3144" s="43"/>
      <c r="Q3144" s="31"/>
      <c r="R3144" s="84"/>
      <c r="S3144" s="31"/>
      <c r="T3144" s="31"/>
      <c r="U3144" s="169"/>
      <c r="V3144" s="150"/>
      <c r="W3144" s="141" t="str" cm="1">
        <f t="array" ref="W3144">IF(SUM(LEN(B3144:V3144))=0,"",IF(OR(OR(ISBLANK(F3144),SUM(LEN(C3144),LEN(D3144))=0),AND(NOT(E3144="Unknown"),ISBLANK(J3144)),AND(NOT(O3144="Unknown"),ISBLANK(R3144))),"Missing Information", INDEX(Table15[Entire Service Line Classification], MATCH(SUMIFS(Table15[Unique ID],Table15[System-Owned Portion],E3144,Table15[If Material Anything Other than "Lead" in Column E,Was Material Ever Previously Lead?],G3144,Table15[Customer-Owned Portion],O3144),Table15[Unique ID],0),0)))</f>
        <v/>
      </c>
      <c r="X3144"/>
    </row>
    <row r="3145" spans="2:24" x14ac:dyDescent="0.25">
      <c r="B3145" s="146"/>
      <c r="C3145" s="31"/>
      <c r="D3145" s="31"/>
      <c r="E3145" s="44"/>
      <c r="F3145" s="43"/>
      <c r="G3145" s="84"/>
      <c r="H3145" s="31"/>
      <c r="I3145" s="31"/>
      <c r="J3145" s="84"/>
      <c r="K3145" s="31"/>
      <c r="L3145" s="31"/>
      <c r="M3145" s="169"/>
      <c r="N3145" s="148"/>
      <c r="O3145" s="106"/>
      <c r="P3145" s="43"/>
      <c r="Q3145" s="31"/>
      <c r="R3145" s="84"/>
      <c r="S3145" s="31"/>
      <c r="T3145" s="31"/>
      <c r="U3145" s="169"/>
      <c r="V3145" s="150"/>
      <c r="W3145" s="141" t="str" cm="1">
        <f t="array" ref="W3145">IF(SUM(LEN(B3145:V3145))=0,"",IF(OR(OR(ISBLANK(F3145),SUM(LEN(C3145),LEN(D3145))=0),AND(NOT(E3145="Unknown"),ISBLANK(J3145)),AND(NOT(O3145="Unknown"),ISBLANK(R3145))),"Missing Information", INDEX(Table15[Entire Service Line Classification], MATCH(SUMIFS(Table15[Unique ID],Table15[System-Owned Portion],E3145,Table15[If Material Anything Other than "Lead" in Column E,Was Material Ever Previously Lead?],G3145,Table15[Customer-Owned Portion],O3145),Table15[Unique ID],0),0)))</f>
        <v/>
      </c>
      <c r="X3145"/>
    </row>
    <row r="3146" spans="2:24" x14ac:dyDescent="0.25">
      <c r="B3146" s="146"/>
      <c r="C3146" s="31"/>
      <c r="D3146" s="31"/>
      <c r="E3146" s="44"/>
      <c r="F3146" s="43"/>
      <c r="G3146" s="84"/>
      <c r="H3146" s="31"/>
      <c r="I3146" s="31"/>
      <c r="J3146" s="84"/>
      <c r="K3146" s="31"/>
      <c r="L3146" s="31"/>
      <c r="M3146" s="169"/>
      <c r="N3146" s="148"/>
      <c r="O3146" s="106"/>
      <c r="P3146" s="43"/>
      <c r="Q3146" s="31"/>
      <c r="R3146" s="84"/>
      <c r="S3146" s="31"/>
      <c r="T3146" s="31"/>
      <c r="U3146" s="169"/>
      <c r="V3146" s="150"/>
      <c r="W3146" s="141" t="str" cm="1">
        <f t="array" ref="W3146">IF(SUM(LEN(B3146:V3146))=0,"",IF(OR(OR(ISBLANK(F3146),SUM(LEN(C3146),LEN(D3146))=0),AND(NOT(E3146="Unknown"),ISBLANK(J3146)),AND(NOT(O3146="Unknown"),ISBLANK(R3146))),"Missing Information", INDEX(Table15[Entire Service Line Classification], MATCH(SUMIFS(Table15[Unique ID],Table15[System-Owned Portion],E3146,Table15[If Material Anything Other than "Lead" in Column E,Was Material Ever Previously Lead?],G3146,Table15[Customer-Owned Portion],O3146),Table15[Unique ID],0),0)))</f>
        <v/>
      </c>
      <c r="X3146"/>
    </row>
    <row r="3147" spans="2:24" x14ac:dyDescent="0.25">
      <c r="B3147" s="146"/>
      <c r="C3147" s="31"/>
      <c r="D3147" s="31"/>
      <c r="E3147" s="44"/>
      <c r="F3147" s="43"/>
      <c r="G3147" s="84"/>
      <c r="H3147" s="31"/>
      <c r="I3147" s="31"/>
      <c r="J3147" s="84"/>
      <c r="K3147" s="31"/>
      <c r="L3147" s="31"/>
      <c r="M3147" s="169"/>
      <c r="N3147" s="148"/>
      <c r="O3147" s="106"/>
      <c r="P3147" s="43"/>
      <c r="Q3147" s="31"/>
      <c r="R3147" s="84"/>
      <c r="S3147" s="31"/>
      <c r="T3147" s="31"/>
      <c r="U3147" s="169"/>
      <c r="V3147" s="150"/>
      <c r="W3147" s="141" t="str" cm="1">
        <f t="array" ref="W3147">IF(SUM(LEN(B3147:V3147))=0,"",IF(OR(OR(ISBLANK(F3147),SUM(LEN(C3147),LEN(D3147))=0),AND(NOT(E3147="Unknown"),ISBLANK(J3147)),AND(NOT(O3147="Unknown"),ISBLANK(R3147))),"Missing Information", INDEX(Table15[Entire Service Line Classification], MATCH(SUMIFS(Table15[Unique ID],Table15[System-Owned Portion],E3147,Table15[If Material Anything Other than "Lead" in Column E,Was Material Ever Previously Lead?],G3147,Table15[Customer-Owned Portion],O3147),Table15[Unique ID],0),0)))</f>
        <v/>
      </c>
      <c r="X3147"/>
    </row>
    <row r="3148" spans="2:24" x14ac:dyDescent="0.25">
      <c r="B3148" s="146"/>
      <c r="C3148" s="31"/>
      <c r="D3148" s="31"/>
      <c r="E3148" s="44"/>
      <c r="F3148" s="43"/>
      <c r="G3148" s="84"/>
      <c r="H3148" s="31"/>
      <c r="I3148" s="31"/>
      <c r="J3148" s="84"/>
      <c r="K3148" s="31"/>
      <c r="L3148" s="31"/>
      <c r="M3148" s="169"/>
      <c r="N3148" s="148"/>
      <c r="O3148" s="106"/>
      <c r="P3148" s="43"/>
      <c r="Q3148" s="31"/>
      <c r="R3148" s="84"/>
      <c r="S3148" s="31"/>
      <c r="T3148" s="31"/>
      <c r="U3148" s="169"/>
      <c r="V3148" s="150"/>
      <c r="W3148" s="141" t="str" cm="1">
        <f t="array" ref="W3148">IF(SUM(LEN(B3148:V3148))=0,"",IF(OR(OR(ISBLANK(F3148),SUM(LEN(C3148),LEN(D3148))=0),AND(NOT(E3148="Unknown"),ISBLANK(J3148)),AND(NOT(O3148="Unknown"),ISBLANK(R3148))),"Missing Information", INDEX(Table15[Entire Service Line Classification], MATCH(SUMIFS(Table15[Unique ID],Table15[System-Owned Portion],E3148,Table15[If Material Anything Other than "Lead" in Column E,Was Material Ever Previously Lead?],G3148,Table15[Customer-Owned Portion],O3148),Table15[Unique ID],0),0)))</f>
        <v/>
      </c>
      <c r="X3148"/>
    </row>
    <row r="3149" spans="2:24" x14ac:dyDescent="0.25">
      <c r="B3149" s="146"/>
      <c r="C3149" s="31"/>
      <c r="D3149" s="31"/>
      <c r="E3149" s="44"/>
      <c r="F3149" s="43"/>
      <c r="G3149" s="84"/>
      <c r="H3149" s="31"/>
      <c r="I3149" s="31"/>
      <c r="J3149" s="84"/>
      <c r="K3149" s="31"/>
      <c r="L3149" s="31"/>
      <c r="M3149" s="169"/>
      <c r="N3149" s="148"/>
      <c r="O3149" s="106"/>
      <c r="P3149" s="43"/>
      <c r="Q3149" s="31"/>
      <c r="R3149" s="84"/>
      <c r="S3149" s="31"/>
      <c r="T3149" s="31"/>
      <c r="U3149" s="169"/>
      <c r="V3149" s="150"/>
      <c r="W3149" s="141" t="str" cm="1">
        <f t="array" ref="W3149">IF(SUM(LEN(B3149:V3149))=0,"",IF(OR(OR(ISBLANK(F3149),SUM(LEN(C3149),LEN(D3149))=0),AND(NOT(E3149="Unknown"),ISBLANK(J3149)),AND(NOT(O3149="Unknown"),ISBLANK(R3149))),"Missing Information", INDEX(Table15[Entire Service Line Classification], MATCH(SUMIFS(Table15[Unique ID],Table15[System-Owned Portion],E3149,Table15[If Material Anything Other than "Lead" in Column E,Was Material Ever Previously Lead?],G3149,Table15[Customer-Owned Portion],O3149),Table15[Unique ID],0),0)))</f>
        <v/>
      </c>
      <c r="X3149"/>
    </row>
    <row r="3150" spans="2:24" x14ac:dyDescent="0.25">
      <c r="B3150" s="146"/>
      <c r="C3150" s="31"/>
      <c r="D3150" s="31"/>
      <c r="E3150" s="44"/>
      <c r="F3150" s="43"/>
      <c r="G3150" s="84"/>
      <c r="H3150" s="31"/>
      <c r="I3150" s="31"/>
      <c r="J3150" s="84"/>
      <c r="K3150" s="31"/>
      <c r="L3150" s="31"/>
      <c r="M3150" s="169"/>
      <c r="N3150" s="148"/>
      <c r="O3150" s="106"/>
      <c r="P3150" s="43"/>
      <c r="Q3150" s="31"/>
      <c r="R3150" s="84"/>
      <c r="S3150" s="31"/>
      <c r="T3150" s="31"/>
      <c r="U3150" s="169"/>
      <c r="V3150" s="150"/>
      <c r="W3150" s="141" t="str" cm="1">
        <f t="array" ref="W3150">IF(SUM(LEN(B3150:V3150))=0,"",IF(OR(OR(ISBLANK(F3150),SUM(LEN(C3150),LEN(D3150))=0),AND(NOT(E3150="Unknown"),ISBLANK(J3150)),AND(NOT(O3150="Unknown"),ISBLANK(R3150))),"Missing Information", INDEX(Table15[Entire Service Line Classification], MATCH(SUMIFS(Table15[Unique ID],Table15[System-Owned Portion],E3150,Table15[If Material Anything Other than "Lead" in Column E,Was Material Ever Previously Lead?],G3150,Table15[Customer-Owned Portion],O3150),Table15[Unique ID],0),0)))</f>
        <v/>
      </c>
      <c r="X3150"/>
    </row>
    <row r="3151" spans="2:24" x14ac:dyDescent="0.25">
      <c r="B3151" s="146"/>
      <c r="C3151" s="31"/>
      <c r="D3151" s="31"/>
      <c r="E3151" s="44"/>
      <c r="F3151" s="43"/>
      <c r="G3151" s="84"/>
      <c r="H3151" s="31"/>
      <c r="I3151" s="31"/>
      <c r="J3151" s="84"/>
      <c r="K3151" s="31"/>
      <c r="L3151" s="31"/>
      <c r="M3151" s="169"/>
      <c r="N3151" s="148"/>
      <c r="O3151" s="106"/>
      <c r="P3151" s="43"/>
      <c r="Q3151" s="31"/>
      <c r="R3151" s="84"/>
      <c r="S3151" s="31"/>
      <c r="T3151" s="31"/>
      <c r="U3151" s="169"/>
      <c r="V3151" s="150"/>
      <c r="W3151" s="141" t="str" cm="1">
        <f t="array" ref="W3151">IF(SUM(LEN(B3151:V3151))=0,"",IF(OR(OR(ISBLANK(F3151),SUM(LEN(C3151),LEN(D3151))=0),AND(NOT(E3151="Unknown"),ISBLANK(J3151)),AND(NOT(O3151="Unknown"),ISBLANK(R3151))),"Missing Information", INDEX(Table15[Entire Service Line Classification], MATCH(SUMIFS(Table15[Unique ID],Table15[System-Owned Portion],E3151,Table15[If Material Anything Other than "Lead" in Column E,Was Material Ever Previously Lead?],G3151,Table15[Customer-Owned Portion],O3151),Table15[Unique ID],0),0)))</f>
        <v/>
      </c>
      <c r="X3151"/>
    </row>
    <row r="3152" spans="2:24" x14ac:dyDescent="0.25">
      <c r="B3152" s="146"/>
      <c r="C3152" s="31"/>
      <c r="D3152" s="31"/>
      <c r="E3152" s="44"/>
      <c r="F3152" s="43"/>
      <c r="G3152" s="84"/>
      <c r="H3152" s="31"/>
      <c r="I3152" s="31"/>
      <c r="J3152" s="84"/>
      <c r="K3152" s="31"/>
      <c r="L3152" s="31"/>
      <c r="M3152" s="169"/>
      <c r="N3152" s="148"/>
      <c r="O3152" s="106"/>
      <c r="P3152" s="43"/>
      <c r="Q3152" s="31"/>
      <c r="R3152" s="84"/>
      <c r="S3152" s="31"/>
      <c r="T3152" s="31"/>
      <c r="U3152" s="169"/>
      <c r="V3152" s="150"/>
      <c r="W3152" s="141" t="str" cm="1">
        <f t="array" ref="W3152">IF(SUM(LEN(B3152:V3152))=0,"",IF(OR(OR(ISBLANK(F3152),SUM(LEN(C3152),LEN(D3152))=0),AND(NOT(E3152="Unknown"),ISBLANK(J3152)),AND(NOT(O3152="Unknown"),ISBLANK(R3152))),"Missing Information", INDEX(Table15[Entire Service Line Classification], MATCH(SUMIFS(Table15[Unique ID],Table15[System-Owned Portion],E3152,Table15[If Material Anything Other than "Lead" in Column E,Was Material Ever Previously Lead?],G3152,Table15[Customer-Owned Portion],O3152),Table15[Unique ID],0),0)))</f>
        <v/>
      </c>
      <c r="X3152"/>
    </row>
    <row r="3153" spans="2:24" x14ac:dyDescent="0.25">
      <c r="B3153" s="146"/>
      <c r="C3153" s="31"/>
      <c r="D3153" s="31"/>
      <c r="E3153" s="44"/>
      <c r="F3153" s="43"/>
      <c r="G3153" s="84"/>
      <c r="H3153" s="31"/>
      <c r="I3153" s="31"/>
      <c r="J3153" s="84"/>
      <c r="K3153" s="31"/>
      <c r="L3153" s="31"/>
      <c r="M3153" s="169"/>
      <c r="N3153" s="148"/>
      <c r="O3153" s="106"/>
      <c r="P3153" s="43"/>
      <c r="Q3153" s="31"/>
      <c r="R3153" s="84"/>
      <c r="S3153" s="31"/>
      <c r="T3153" s="31"/>
      <c r="U3153" s="169"/>
      <c r="V3153" s="150"/>
      <c r="W3153" s="141" t="str" cm="1">
        <f t="array" ref="W3153">IF(SUM(LEN(B3153:V3153))=0,"",IF(OR(OR(ISBLANK(F3153),SUM(LEN(C3153),LEN(D3153))=0),AND(NOT(E3153="Unknown"),ISBLANK(J3153)),AND(NOT(O3153="Unknown"),ISBLANK(R3153))),"Missing Information", INDEX(Table15[Entire Service Line Classification], MATCH(SUMIFS(Table15[Unique ID],Table15[System-Owned Portion],E3153,Table15[If Material Anything Other than "Lead" in Column E,Was Material Ever Previously Lead?],G3153,Table15[Customer-Owned Portion],O3153),Table15[Unique ID],0),0)))</f>
        <v/>
      </c>
      <c r="X3153"/>
    </row>
    <row r="3154" spans="2:24" x14ac:dyDescent="0.25">
      <c r="B3154" s="146"/>
      <c r="C3154" s="31"/>
      <c r="D3154" s="31"/>
      <c r="E3154" s="44"/>
      <c r="F3154" s="43"/>
      <c r="G3154" s="84"/>
      <c r="H3154" s="31"/>
      <c r="I3154" s="31"/>
      <c r="J3154" s="84"/>
      <c r="K3154" s="31"/>
      <c r="L3154" s="31"/>
      <c r="M3154" s="169"/>
      <c r="N3154" s="148"/>
      <c r="O3154" s="106"/>
      <c r="P3154" s="43"/>
      <c r="Q3154" s="31"/>
      <c r="R3154" s="84"/>
      <c r="S3154" s="31"/>
      <c r="T3154" s="31"/>
      <c r="U3154" s="169"/>
      <c r="V3154" s="150"/>
      <c r="W3154" s="141" t="str" cm="1">
        <f t="array" ref="W3154">IF(SUM(LEN(B3154:V3154))=0,"",IF(OR(OR(ISBLANK(F3154),SUM(LEN(C3154),LEN(D3154))=0),AND(NOT(E3154="Unknown"),ISBLANK(J3154)),AND(NOT(O3154="Unknown"),ISBLANK(R3154))),"Missing Information", INDEX(Table15[Entire Service Line Classification], MATCH(SUMIFS(Table15[Unique ID],Table15[System-Owned Portion],E3154,Table15[If Material Anything Other than "Lead" in Column E,Was Material Ever Previously Lead?],G3154,Table15[Customer-Owned Portion],O3154),Table15[Unique ID],0),0)))</f>
        <v/>
      </c>
      <c r="X3154"/>
    </row>
    <row r="3155" spans="2:24" x14ac:dyDescent="0.25">
      <c r="B3155" s="146"/>
      <c r="C3155" s="31"/>
      <c r="D3155" s="31"/>
      <c r="E3155" s="44"/>
      <c r="F3155" s="43"/>
      <c r="G3155" s="84"/>
      <c r="H3155" s="31"/>
      <c r="I3155" s="31"/>
      <c r="J3155" s="84"/>
      <c r="K3155" s="31"/>
      <c r="L3155" s="31"/>
      <c r="M3155" s="169"/>
      <c r="N3155" s="148"/>
      <c r="O3155" s="106"/>
      <c r="P3155" s="43"/>
      <c r="Q3155" s="31"/>
      <c r="R3155" s="84"/>
      <c r="S3155" s="31"/>
      <c r="T3155" s="31"/>
      <c r="U3155" s="169"/>
      <c r="V3155" s="150"/>
      <c r="W3155" s="141" t="str" cm="1">
        <f t="array" ref="W3155">IF(SUM(LEN(B3155:V3155))=0,"",IF(OR(OR(ISBLANK(F3155),SUM(LEN(C3155),LEN(D3155))=0),AND(NOT(E3155="Unknown"),ISBLANK(J3155)),AND(NOT(O3155="Unknown"),ISBLANK(R3155))),"Missing Information", INDEX(Table15[Entire Service Line Classification], MATCH(SUMIFS(Table15[Unique ID],Table15[System-Owned Portion],E3155,Table15[If Material Anything Other than "Lead" in Column E,Was Material Ever Previously Lead?],G3155,Table15[Customer-Owned Portion],O3155),Table15[Unique ID],0),0)))</f>
        <v/>
      </c>
      <c r="X3155"/>
    </row>
    <row r="3156" spans="2:24" x14ac:dyDescent="0.25">
      <c r="B3156" s="146"/>
      <c r="C3156" s="31"/>
      <c r="D3156" s="31"/>
      <c r="E3156" s="44"/>
      <c r="F3156" s="43"/>
      <c r="G3156" s="84"/>
      <c r="H3156" s="31"/>
      <c r="I3156" s="31"/>
      <c r="J3156" s="84"/>
      <c r="K3156" s="31"/>
      <c r="L3156" s="31"/>
      <c r="M3156" s="169"/>
      <c r="N3156" s="148"/>
      <c r="O3156" s="106"/>
      <c r="P3156" s="43"/>
      <c r="Q3156" s="31"/>
      <c r="R3156" s="84"/>
      <c r="S3156" s="31"/>
      <c r="T3156" s="31"/>
      <c r="U3156" s="169"/>
      <c r="V3156" s="150"/>
      <c r="W3156" s="141" t="str" cm="1">
        <f t="array" ref="W3156">IF(SUM(LEN(B3156:V3156))=0,"",IF(OR(OR(ISBLANK(F3156),SUM(LEN(C3156),LEN(D3156))=0),AND(NOT(E3156="Unknown"),ISBLANK(J3156)),AND(NOT(O3156="Unknown"),ISBLANK(R3156))),"Missing Information", INDEX(Table15[Entire Service Line Classification], MATCH(SUMIFS(Table15[Unique ID],Table15[System-Owned Portion],E3156,Table15[If Material Anything Other than "Lead" in Column E,Was Material Ever Previously Lead?],G3156,Table15[Customer-Owned Portion],O3156),Table15[Unique ID],0),0)))</f>
        <v/>
      </c>
      <c r="X3156"/>
    </row>
    <row r="3157" spans="2:24" x14ac:dyDescent="0.25">
      <c r="B3157" s="146"/>
      <c r="C3157" s="31"/>
      <c r="D3157" s="31"/>
      <c r="E3157" s="44"/>
      <c r="F3157" s="43"/>
      <c r="G3157" s="84"/>
      <c r="H3157" s="31"/>
      <c r="I3157" s="31"/>
      <c r="J3157" s="84"/>
      <c r="K3157" s="31"/>
      <c r="L3157" s="31"/>
      <c r="M3157" s="169"/>
      <c r="N3157" s="148"/>
      <c r="O3157" s="106"/>
      <c r="P3157" s="43"/>
      <c r="Q3157" s="31"/>
      <c r="R3157" s="84"/>
      <c r="S3157" s="31"/>
      <c r="T3157" s="31"/>
      <c r="U3157" s="169"/>
      <c r="V3157" s="150"/>
      <c r="W3157" s="141" t="str" cm="1">
        <f t="array" ref="W3157">IF(SUM(LEN(B3157:V3157))=0,"",IF(OR(OR(ISBLANK(F3157),SUM(LEN(C3157),LEN(D3157))=0),AND(NOT(E3157="Unknown"),ISBLANK(J3157)),AND(NOT(O3157="Unknown"),ISBLANK(R3157))),"Missing Information", INDEX(Table15[Entire Service Line Classification], MATCH(SUMIFS(Table15[Unique ID],Table15[System-Owned Portion],E3157,Table15[If Material Anything Other than "Lead" in Column E,Was Material Ever Previously Lead?],G3157,Table15[Customer-Owned Portion],O3157),Table15[Unique ID],0),0)))</f>
        <v/>
      </c>
      <c r="X3157"/>
    </row>
    <row r="3158" spans="2:24" x14ac:dyDescent="0.25">
      <c r="B3158" s="146"/>
      <c r="C3158" s="31"/>
      <c r="D3158" s="31"/>
      <c r="E3158" s="44"/>
      <c r="F3158" s="43"/>
      <c r="G3158" s="84"/>
      <c r="H3158" s="31"/>
      <c r="I3158" s="31"/>
      <c r="J3158" s="84"/>
      <c r="K3158" s="31"/>
      <c r="L3158" s="31"/>
      <c r="M3158" s="169"/>
      <c r="N3158" s="148"/>
      <c r="O3158" s="106"/>
      <c r="P3158" s="43"/>
      <c r="Q3158" s="31"/>
      <c r="R3158" s="84"/>
      <c r="S3158" s="31"/>
      <c r="T3158" s="31"/>
      <c r="U3158" s="169"/>
      <c r="V3158" s="150"/>
      <c r="W3158" s="141" t="str" cm="1">
        <f t="array" ref="W3158">IF(SUM(LEN(B3158:V3158))=0,"",IF(OR(OR(ISBLANK(F3158),SUM(LEN(C3158),LEN(D3158))=0),AND(NOT(E3158="Unknown"),ISBLANK(J3158)),AND(NOT(O3158="Unknown"),ISBLANK(R3158))),"Missing Information", INDEX(Table15[Entire Service Line Classification], MATCH(SUMIFS(Table15[Unique ID],Table15[System-Owned Portion],E3158,Table15[If Material Anything Other than "Lead" in Column E,Was Material Ever Previously Lead?],G3158,Table15[Customer-Owned Portion],O3158),Table15[Unique ID],0),0)))</f>
        <v/>
      </c>
      <c r="X3158"/>
    </row>
    <row r="3159" spans="2:24" x14ac:dyDescent="0.25">
      <c r="B3159" s="146"/>
      <c r="C3159" s="31"/>
      <c r="D3159" s="31"/>
      <c r="E3159" s="44"/>
      <c r="F3159" s="43"/>
      <c r="G3159" s="84"/>
      <c r="H3159" s="31"/>
      <c r="I3159" s="31"/>
      <c r="J3159" s="84"/>
      <c r="K3159" s="31"/>
      <c r="L3159" s="31"/>
      <c r="M3159" s="169"/>
      <c r="N3159" s="148"/>
      <c r="O3159" s="106"/>
      <c r="P3159" s="43"/>
      <c r="Q3159" s="31"/>
      <c r="R3159" s="84"/>
      <c r="S3159" s="31"/>
      <c r="T3159" s="31"/>
      <c r="U3159" s="169"/>
      <c r="V3159" s="150"/>
      <c r="W3159" s="141" t="str" cm="1">
        <f t="array" ref="W3159">IF(SUM(LEN(B3159:V3159))=0,"",IF(OR(OR(ISBLANK(F3159),SUM(LEN(C3159),LEN(D3159))=0),AND(NOT(E3159="Unknown"),ISBLANK(J3159)),AND(NOT(O3159="Unknown"),ISBLANK(R3159))),"Missing Information", INDEX(Table15[Entire Service Line Classification], MATCH(SUMIFS(Table15[Unique ID],Table15[System-Owned Portion],E3159,Table15[If Material Anything Other than "Lead" in Column E,Was Material Ever Previously Lead?],G3159,Table15[Customer-Owned Portion],O3159),Table15[Unique ID],0),0)))</f>
        <v/>
      </c>
      <c r="X3159"/>
    </row>
    <row r="3160" spans="2:24" x14ac:dyDescent="0.25">
      <c r="B3160" s="146"/>
      <c r="C3160" s="31"/>
      <c r="D3160" s="31"/>
      <c r="E3160" s="44"/>
      <c r="F3160" s="43"/>
      <c r="G3160" s="84"/>
      <c r="H3160" s="31"/>
      <c r="I3160" s="31"/>
      <c r="J3160" s="84"/>
      <c r="K3160" s="31"/>
      <c r="L3160" s="31"/>
      <c r="M3160" s="169"/>
      <c r="N3160" s="148"/>
      <c r="O3160" s="106"/>
      <c r="P3160" s="43"/>
      <c r="Q3160" s="31"/>
      <c r="R3160" s="84"/>
      <c r="S3160" s="31"/>
      <c r="T3160" s="31"/>
      <c r="U3160" s="169"/>
      <c r="V3160" s="150"/>
      <c r="W3160" s="141" t="str" cm="1">
        <f t="array" ref="W3160">IF(SUM(LEN(B3160:V3160))=0,"",IF(OR(OR(ISBLANK(F3160),SUM(LEN(C3160),LEN(D3160))=0),AND(NOT(E3160="Unknown"),ISBLANK(J3160)),AND(NOT(O3160="Unknown"),ISBLANK(R3160))),"Missing Information", INDEX(Table15[Entire Service Line Classification], MATCH(SUMIFS(Table15[Unique ID],Table15[System-Owned Portion],E3160,Table15[If Material Anything Other than "Lead" in Column E,Was Material Ever Previously Lead?],G3160,Table15[Customer-Owned Portion],O3160),Table15[Unique ID],0),0)))</f>
        <v/>
      </c>
      <c r="X3160"/>
    </row>
    <row r="3161" spans="2:24" x14ac:dyDescent="0.25">
      <c r="B3161" s="146"/>
      <c r="C3161" s="31"/>
      <c r="D3161" s="31"/>
      <c r="E3161" s="44"/>
      <c r="F3161" s="43"/>
      <c r="G3161" s="84"/>
      <c r="H3161" s="31"/>
      <c r="I3161" s="31"/>
      <c r="J3161" s="84"/>
      <c r="K3161" s="31"/>
      <c r="L3161" s="31"/>
      <c r="M3161" s="169"/>
      <c r="N3161" s="148"/>
      <c r="O3161" s="106"/>
      <c r="P3161" s="43"/>
      <c r="Q3161" s="31"/>
      <c r="R3161" s="84"/>
      <c r="S3161" s="31"/>
      <c r="T3161" s="31"/>
      <c r="U3161" s="169"/>
      <c r="V3161" s="150"/>
      <c r="W3161" s="141" t="str" cm="1">
        <f t="array" ref="W3161">IF(SUM(LEN(B3161:V3161))=0,"",IF(OR(OR(ISBLANK(F3161),SUM(LEN(C3161),LEN(D3161))=0),AND(NOT(E3161="Unknown"),ISBLANK(J3161)),AND(NOT(O3161="Unknown"),ISBLANK(R3161))),"Missing Information", INDEX(Table15[Entire Service Line Classification], MATCH(SUMIFS(Table15[Unique ID],Table15[System-Owned Portion],E3161,Table15[If Material Anything Other than "Lead" in Column E,Was Material Ever Previously Lead?],G3161,Table15[Customer-Owned Portion],O3161),Table15[Unique ID],0),0)))</f>
        <v/>
      </c>
      <c r="X3161"/>
    </row>
    <row r="3162" spans="2:24" x14ac:dyDescent="0.25">
      <c r="B3162" s="146"/>
      <c r="C3162" s="31"/>
      <c r="D3162" s="31"/>
      <c r="E3162" s="44"/>
      <c r="F3162" s="43"/>
      <c r="G3162" s="84"/>
      <c r="H3162" s="31"/>
      <c r="I3162" s="31"/>
      <c r="J3162" s="84"/>
      <c r="K3162" s="31"/>
      <c r="L3162" s="31"/>
      <c r="M3162" s="169"/>
      <c r="N3162" s="148"/>
      <c r="O3162" s="106"/>
      <c r="P3162" s="43"/>
      <c r="Q3162" s="31"/>
      <c r="R3162" s="84"/>
      <c r="S3162" s="31"/>
      <c r="T3162" s="31"/>
      <c r="U3162" s="169"/>
      <c r="V3162" s="150"/>
      <c r="W3162" s="141" t="str" cm="1">
        <f t="array" ref="W3162">IF(SUM(LEN(B3162:V3162))=0,"",IF(OR(OR(ISBLANK(F3162),SUM(LEN(C3162),LEN(D3162))=0),AND(NOT(E3162="Unknown"),ISBLANK(J3162)),AND(NOT(O3162="Unknown"),ISBLANK(R3162))),"Missing Information", INDEX(Table15[Entire Service Line Classification], MATCH(SUMIFS(Table15[Unique ID],Table15[System-Owned Portion],E3162,Table15[If Material Anything Other than "Lead" in Column E,Was Material Ever Previously Lead?],G3162,Table15[Customer-Owned Portion],O3162),Table15[Unique ID],0),0)))</f>
        <v/>
      </c>
      <c r="X3162"/>
    </row>
    <row r="3163" spans="2:24" x14ac:dyDescent="0.25">
      <c r="B3163" s="146"/>
      <c r="C3163" s="31"/>
      <c r="D3163" s="31"/>
      <c r="E3163" s="44"/>
      <c r="F3163" s="43"/>
      <c r="G3163" s="84"/>
      <c r="H3163" s="31"/>
      <c r="I3163" s="31"/>
      <c r="J3163" s="84"/>
      <c r="K3163" s="31"/>
      <c r="L3163" s="31"/>
      <c r="M3163" s="169"/>
      <c r="N3163" s="148"/>
      <c r="O3163" s="106"/>
      <c r="P3163" s="43"/>
      <c r="Q3163" s="31"/>
      <c r="R3163" s="84"/>
      <c r="S3163" s="31"/>
      <c r="T3163" s="31"/>
      <c r="U3163" s="169"/>
      <c r="V3163" s="150"/>
      <c r="W3163" s="141" t="str" cm="1">
        <f t="array" ref="W3163">IF(SUM(LEN(B3163:V3163))=0,"",IF(OR(OR(ISBLANK(F3163),SUM(LEN(C3163),LEN(D3163))=0),AND(NOT(E3163="Unknown"),ISBLANK(J3163)),AND(NOT(O3163="Unknown"),ISBLANK(R3163))),"Missing Information", INDEX(Table15[Entire Service Line Classification], MATCH(SUMIFS(Table15[Unique ID],Table15[System-Owned Portion],E3163,Table15[If Material Anything Other than "Lead" in Column E,Was Material Ever Previously Lead?],G3163,Table15[Customer-Owned Portion],O3163),Table15[Unique ID],0),0)))</f>
        <v/>
      </c>
      <c r="X3163"/>
    </row>
    <row r="3164" spans="2:24" x14ac:dyDescent="0.25">
      <c r="B3164" s="146"/>
      <c r="C3164" s="31"/>
      <c r="D3164" s="31"/>
      <c r="E3164" s="44"/>
      <c r="F3164" s="43"/>
      <c r="G3164" s="84"/>
      <c r="H3164" s="31"/>
      <c r="I3164" s="31"/>
      <c r="J3164" s="84"/>
      <c r="K3164" s="31"/>
      <c r="L3164" s="31"/>
      <c r="M3164" s="169"/>
      <c r="N3164" s="148"/>
      <c r="O3164" s="106"/>
      <c r="P3164" s="43"/>
      <c r="Q3164" s="31"/>
      <c r="R3164" s="84"/>
      <c r="S3164" s="31"/>
      <c r="T3164" s="31"/>
      <c r="U3164" s="169"/>
      <c r="V3164" s="150"/>
      <c r="W3164" s="141" t="str" cm="1">
        <f t="array" ref="W3164">IF(SUM(LEN(B3164:V3164))=0,"",IF(OR(OR(ISBLANK(F3164),SUM(LEN(C3164),LEN(D3164))=0),AND(NOT(E3164="Unknown"),ISBLANK(J3164)),AND(NOT(O3164="Unknown"),ISBLANK(R3164))),"Missing Information", INDEX(Table15[Entire Service Line Classification], MATCH(SUMIFS(Table15[Unique ID],Table15[System-Owned Portion],E3164,Table15[If Material Anything Other than "Lead" in Column E,Was Material Ever Previously Lead?],G3164,Table15[Customer-Owned Portion],O3164),Table15[Unique ID],0),0)))</f>
        <v/>
      </c>
      <c r="X3164"/>
    </row>
    <row r="3165" spans="2:24" x14ac:dyDescent="0.25">
      <c r="B3165" s="146"/>
      <c r="C3165" s="31"/>
      <c r="D3165" s="31"/>
      <c r="E3165" s="44"/>
      <c r="F3165" s="43"/>
      <c r="G3165" s="84"/>
      <c r="H3165" s="31"/>
      <c r="I3165" s="31"/>
      <c r="J3165" s="84"/>
      <c r="K3165" s="31"/>
      <c r="L3165" s="31"/>
      <c r="M3165" s="169"/>
      <c r="N3165" s="148"/>
      <c r="O3165" s="106"/>
      <c r="P3165" s="43"/>
      <c r="Q3165" s="31"/>
      <c r="R3165" s="84"/>
      <c r="S3165" s="31"/>
      <c r="T3165" s="31"/>
      <c r="U3165" s="169"/>
      <c r="V3165" s="150"/>
      <c r="W3165" s="141" t="str" cm="1">
        <f t="array" ref="W3165">IF(SUM(LEN(B3165:V3165))=0,"",IF(OR(OR(ISBLANK(F3165),SUM(LEN(C3165),LEN(D3165))=0),AND(NOT(E3165="Unknown"),ISBLANK(J3165)),AND(NOT(O3165="Unknown"),ISBLANK(R3165))),"Missing Information", INDEX(Table15[Entire Service Line Classification], MATCH(SUMIFS(Table15[Unique ID],Table15[System-Owned Portion],E3165,Table15[If Material Anything Other than "Lead" in Column E,Was Material Ever Previously Lead?],G3165,Table15[Customer-Owned Portion],O3165),Table15[Unique ID],0),0)))</f>
        <v/>
      </c>
      <c r="X3165"/>
    </row>
    <row r="3166" spans="2:24" x14ac:dyDescent="0.25">
      <c r="B3166" s="146"/>
      <c r="C3166" s="31"/>
      <c r="D3166" s="31"/>
      <c r="E3166" s="44"/>
      <c r="F3166" s="43"/>
      <c r="G3166" s="84"/>
      <c r="H3166" s="31"/>
      <c r="I3166" s="31"/>
      <c r="J3166" s="84"/>
      <c r="K3166" s="31"/>
      <c r="L3166" s="31"/>
      <c r="M3166" s="169"/>
      <c r="N3166" s="148"/>
      <c r="O3166" s="106"/>
      <c r="P3166" s="43"/>
      <c r="Q3166" s="31"/>
      <c r="R3166" s="84"/>
      <c r="S3166" s="31"/>
      <c r="T3166" s="31"/>
      <c r="U3166" s="169"/>
      <c r="V3166" s="150"/>
      <c r="W3166" s="141" t="str" cm="1">
        <f t="array" ref="W3166">IF(SUM(LEN(B3166:V3166))=0,"",IF(OR(OR(ISBLANK(F3166),SUM(LEN(C3166),LEN(D3166))=0),AND(NOT(E3166="Unknown"),ISBLANK(J3166)),AND(NOT(O3166="Unknown"),ISBLANK(R3166))),"Missing Information", INDEX(Table15[Entire Service Line Classification], MATCH(SUMIFS(Table15[Unique ID],Table15[System-Owned Portion],E3166,Table15[If Material Anything Other than "Lead" in Column E,Was Material Ever Previously Lead?],G3166,Table15[Customer-Owned Portion],O3166),Table15[Unique ID],0),0)))</f>
        <v/>
      </c>
      <c r="X3166"/>
    </row>
    <row r="3167" spans="2:24" x14ac:dyDescent="0.25">
      <c r="B3167" s="146"/>
      <c r="C3167" s="31"/>
      <c r="D3167" s="31"/>
      <c r="E3167" s="44"/>
      <c r="F3167" s="43"/>
      <c r="G3167" s="84"/>
      <c r="H3167" s="31"/>
      <c r="I3167" s="31"/>
      <c r="J3167" s="84"/>
      <c r="K3167" s="31"/>
      <c r="L3167" s="31"/>
      <c r="M3167" s="169"/>
      <c r="N3167" s="148"/>
      <c r="O3167" s="106"/>
      <c r="P3167" s="43"/>
      <c r="Q3167" s="31"/>
      <c r="R3167" s="84"/>
      <c r="S3167" s="31"/>
      <c r="T3167" s="31"/>
      <c r="U3167" s="169"/>
      <c r="V3167" s="150"/>
      <c r="W3167" s="141" t="str" cm="1">
        <f t="array" ref="W3167">IF(SUM(LEN(B3167:V3167))=0,"",IF(OR(OR(ISBLANK(F3167),SUM(LEN(C3167),LEN(D3167))=0),AND(NOT(E3167="Unknown"),ISBLANK(J3167)),AND(NOT(O3167="Unknown"),ISBLANK(R3167))),"Missing Information", INDEX(Table15[Entire Service Line Classification], MATCH(SUMIFS(Table15[Unique ID],Table15[System-Owned Portion],E3167,Table15[If Material Anything Other than "Lead" in Column E,Was Material Ever Previously Lead?],G3167,Table15[Customer-Owned Portion],O3167),Table15[Unique ID],0),0)))</f>
        <v/>
      </c>
      <c r="X3167"/>
    </row>
    <row r="3168" spans="2:24" x14ac:dyDescent="0.25">
      <c r="B3168" s="146"/>
      <c r="C3168" s="31"/>
      <c r="D3168" s="31"/>
      <c r="E3168" s="44"/>
      <c r="F3168" s="43"/>
      <c r="G3168" s="84"/>
      <c r="H3168" s="31"/>
      <c r="I3168" s="31"/>
      <c r="J3168" s="84"/>
      <c r="K3168" s="31"/>
      <c r="L3168" s="31"/>
      <c r="M3168" s="169"/>
      <c r="N3168" s="148"/>
      <c r="O3168" s="106"/>
      <c r="P3168" s="43"/>
      <c r="Q3168" s="31"/>
      <c r="R3168" s="84"/>
      <c r="S3168" s="31"/>
      <c r="T3168" s="31"/>
      <c r="U3168" s="169"/>
      <c r="V3168" s="150"/>
      <c r="W3168" s="141" t="str" cm="1">
        <f t="array" ref="W3168">IF(SUM(LEN(B3168:V3168))=0,"",IF(OR(OR(ISBLANK(F3168),SUM(LEN(C3168),LEN(D3168))=0),AND(NOT(E3168="Unknown"),ISBLANK(J3168)),AND(NOT(O3168="Unknown"),ISBLANK(R3168))),"Missing Information", INDEX(Table15[Entire Service Line Classification], MATCH(SUMIFS(Table15[Unique ID],Table15[System-Owned Portion],E3168,Table15[If Material Anything Other than "Lead" in Column E,Was Material Ever Previously Lead?],G3168,Table15[Customer-Owned Portion],O3168),Table15[Unique ID],0),0)))</f>
        <v/>
      </c>
      <c r="X3168"/>
    </row>
    <row r="3169" spans="2:24" x14ac:dyDescent="0.25">
      <c r="B3169" s="146"/>
      <c r="C3169" s="31"/>
      <c r="D3169" s="31"/>
      <c r="E3169" s="44"/>
      <c r="F3169" s="43"/>
      <c r="G3169" s="84"/>
      <c r="H3169" s="31"/>
      <c r="I3169" s="31"/>
      <c r="J3169" s="84"/>
      <c r="K3169" s="31"/>
      <c r="L3169" s="31"/>
      <c r="M3169" s="169"/>
      <c r="N3169" s="148"/>
      <c r="O3169" s="106"/>
      <c r="P3169" s="43"/>
      <c r="Q3169" s="31"/>
      <c r="R3169" s="84"/>
      <c r="S3169" s="31"/>
      <c r="T3169" s="31"/>
      <c r="U3169" s="169"/>
      <c r="V3169" s="150"/>
      <c r="W3169" s="141" t="str" cm="1">
        <f t="array" ref="W3169">IF(SUM(LEN(B3169:V3169))=0,"",IF(OR(OR(ISBLANK(F3169),SUM(LEN(C3169),LEN(D3169))=0),AND(NOT(E3169="Unknown"),ISBLANK(J3169)),AND(NOT(O3169="Unknown"),ISBLANK(R3169))),"Missing Information", INDEX(Table15[Entire Service Line Classification], MATCH(SUMIFS(Table15[Unique ID],Table15[System-Owned Portion],E3169,Table15[If Material Anything Other than "Lead" in Column E,Was Material Ever Previously Lead?],G3169,Table15[Customer-Owned Portion],O3169),Table15[Unique ID],0),0)))</f>
        <v/>
      </c>
      <c r="X3169"/>
    </row>
    <row r="3170" spans="2:24" x14ac:dyDescent="0.25">
      <c r="B3170" s="146"/>
      <c r="C3170" s="31"/>
      <c r="D3170" s="31"/>
      <c r="E3170" s="44"/>
      <c r="F3170" s="43"/>
      <c r="G3170" s="84"/>
      <c r="H3170" s="31"/>
      <c r="I3170" s="31"/>
      <c r="J3170" s="84"/>
      <c r="K3170" s="31"/>
      <c r="L3170" s="31"/>
      <c r="M3170" s="169"/>
      <c r="N3170" s="148"/>
      <c r="O3170" s="106"/>
      <c r="P3170" s="43"/>
      <c r="Q3170" s="31"/>
      <c r="R3170" s="84"/>
      <c r="S3170" s="31"/>
      <c r="T3170" s="31"/>
      <c r="U3170" s="169"/>
      <c r="V3170" s="150"/>
      <c r="W3170" s="141" t="str" cm="1">
        <f t="array" ref="W3170">IF(SUM(LEN(B3170:V3170))=0,"",IF(OR(OR(ISBLANK(F3170),SUM(LEN(C3170),LEN(D3170))=0),AND(NOT(E3170="Unknown"),ISBLANK(J3170)),AND(NOT(O3170="Unknown"),ISBLANK(R3170))),"Missing Information", INDEX(Table15[Entire Service Line Classification], MATCH(SUMIFS(Table15[Unique ID],Table15[System-Owned Portion],E3170,Table15[If Material Anything Other than "Lead" in Column E,Was Material Ever Previously Lead?],G3170,Table15[Customer-Owned Portion],O3170),Table15[Unique ID],0),0)))</f>
        <v/>
      </c>
      <c r="X3170"/>
    </row>
    <row r="3171" spans="2:24" x14ac:dyDescent="0.25">
      <c r="B3171" s="146"/>
      <c r="C3171" s="31"/>
      <c r="D3171" s="31"/>
      <c r="E3171" s="44"/>
      <c r="F3171" s="43"/>
      <c r="G3171" s="84"/>
      <c r="H3171" s="31"/>
      <c r="I3171" s="31"/>
      <c r="J3171" s="84"/>
      <c r="K3171" s="31"/>
      <c r="L3171" s="31"/>
      <c r="M3171" s="169"/>
      <c r="N3171" s="148"/>
      <c r="O3171" s="106"/>
      <c r="P3171" s="43"/>
      <c r="Q3171" s="31"/>
      <c r="R3171" s="84"/>
      <c r="S3171" s="31"/>
      <c r="T3171" s="31"/>
      <c r="U3171" s="169"/>
      <c r="V3171" s="150"/>
      <c r="W3171" s="141" t="str" cm="1">
        <f t="array" ref="W3171">IF(SUM(LEN(B3171:V3171))=0,"",IF(OR(OR(ISBLANK(F3171),SUM(LEN(C3171),LEN(D3171))=0),AND(NOT(E3171="Unknown"),ISBLANK(J3171)),AND(NOT(O3171="Unknown"),ISBLANK(R3171))),"Missing Information", INDEX(Table15[Entire Service Line Classification], MATCH(SUMIFS(Table15[Unique ID],Table15[System-Owned Portion],E3171,Table15[If Material Anything Other than "Lead" in Column E,Was Material Ever Previously Lead?],G3171,Table15[Customer-Owned Portion],O3171),Table15[Unique ID],0),0)))</f>
        <v/>
      </c>
      <c r="X3171"/>
    </row>
    <row r="3172" spans="2:24" x14ac:dyDescent="0.25">
      <c r="B3172" s="146"/>
      <c r="C3172" s="31"/>
      <c r="D3172" s="31"/>
      <c r="E3172" s="44"/>
      <c r="F3172" s="43"/>
      <c r="G3172" s="84"/>
      <c r="H3172" s="31"/>
      <c r="I3172" s="31"/>
      <c r="J3172" s="84"/>
      <c r="K3172" s="31"/>
      <c r="L3172" s="31"/>
      <c r="M3172" s="169"/>
      <c r="N3172" s="148"/>
      <c r="O3172" s="106"/>
      <c r="P3172" s="43"/>
      <c r="Q3172" s="31"/>
      <c r="R3172" s="84"/>
      <c r="S3172" s="31"/>
      <c r="T3172" s="31"/>
      <c r="U3172" s="169"/>
      <c r="V3172" s="150"/>
      <c r="W3172" s="141" t="str" cm="1">
        <f t="array" ref="W3172">IF(SUM(LEN(B3172:V3172))=0,"",IF(OR(OR(ISBLANK(F3172),SUM(LEN(C3172),LEN(D3172))=0),AND(NOT(E3172="Unknown"),ISBLANK(J3172)),AND(NOT(O3172="Unknown"),ISBLANK(R3172))),"Missing Information", INDEX(Table15[Entire Service Line Classification], MATCH(SUMIFS(Table15[Unique ID],Table15[System-Owned Portion],E3172,Table15[If Material Anything Other than "Lead" in Column E,Was Material Ever Previously Lead?],G3172,Table15[Customer-Owned Portion],O3172),Table15[Unique ID],0),0)))</f>
        <v/>
      </c>
      <c r="X3172"/>
    </row>
    <row r="3173" spans="2:24" x14ac:dyDescent="0.25">
      <c r="B3173" s="146"/>
      <c r="C3173" s="31"/>
      <c r="D3173" s="31"/>
      <c r="E3173" s="44"/>
      <c r="F3173" s="43"/>
      <c r="G3173" s="84"/>
      <c r="H3173" s="31"/>
      <c r="I3173" s="31"/>
      <c r="J3173" s="84"/>
      <c r="K3173" s="31"/>
      <c r="L3173" s="31"/>
      <c r="M3173" s="169"/>
      <c r="N3173" s="148"/>
      <c r="O3173" s="106"/>
      <c r="P3173" s="43"/>
      <c r="Q3173" s="31"/>
      <c r="R3173" s="84"/>
      <c r="S3173" s="31"/>
      <c r="T3173" s="31"/>
      <c r="U3173" s="169"/>
      <c r="V3173" s="150"/>
      <c r="W3173" s="141" t="str" cm="1">
        <f t="array" ref="W3173">IF(SUM(LEN(B3173:V3173))=0,"",IF(OR(OR(ISBLANK(F3173),SUM(LEN(C3173),LEN(D3173))=0),AND(NOT(E3173="Unknown"),ISBLANK(J3173)),AND(NOT(O3173="Unknown"),ISBLANK(R3173))),"Missing Information", INDEX(Table15[Entire Service Line Classification], MATCH(SUMIFS(Table15[Unique ID],Table15[System-Owned Portion],E3173,Table15[If Material Anything Other than "Lead" in Column E,Was Material Ever Previously Lead?],G3173,Table15[Customer-Owned Portion],O3173),Table15[Unique ID],0),0)))</f>
        <v/>
      </c>
      <c r="X3173"/>
    </row>
    <row r="3174" spans="2:24" x14ac:dyDescent="0.25">
      <c r="B3174" s="146"/>
      <c r="C3174" s="31"/>
      <c r="D3174" s="31"/>
      <c r="E3174" s="44"/>
      <c r="F3174" s="43"/>
      <c r="G3174" s="84"/>
      <c r="H3174" s="31"/>
      <c r="I3174" s="31"/>
      <c r="J3174" s="84"/>
      <c r="K3174" s="31"/>
      <c r="L3174" s="31"/>
      <c r="M3174" s="169"/>
      <c r="N3174" s="148"/>
      <c r="O3174" s="106"/>
      <c r="P3174" s="43"/>
      <c r="Q3174" s="31"/>
      <c r="R3174" s="84"/>
      <c r="S3174" s="31"/>
      <c r="T3174" s="31"/>
      <c r="U3174" s="169"/>
      <c r="V3174" s="150"/>
      <c r="W3174" s="141" t="str" cm="1">
        <f t="array" ref="W3174">IF(SUM(LEN(B3174:V3174))=0,"",IF(OR(OR(ISBLANK(F3174),SUM(LEN(C3174),LEN(D3174))=0),AND(NOT(E3174="Unknown"),ISBLANK(J3174)),AND(NOT(O3174="Unknown"),ISBLANK(R3174))),"Missing Information", INDEX(Table15[Entire Service Line Classification], MATCH(SUMIFS(Table15[Unique ID],Table15[System-Owned Portion],E3174,Table15[If Material Anything Other than "Lead" in Column E,Was Material Ever Previously Lead?],G3174,Table15[Customer-Owned Portion],O3174),Table15[Unique ID],0),0)))</f>
        <v/>
      </c>
      <c r="X3174"/>
    </row>
    <row r="3175" spans="2:24" x14ac:dyDescent="0.25">
      <c r="B3175" s="146"/>
      <c r="C3175" s="31"/>
      <c r="D3175" s="31"/>
      <c r="E3175" s="44"/>
      <c r="F3175" s="43"/>
      <c r="G3175" s="84"/>
      <c r="H3175" s="31"/>
      <c r="I3175" s="31"/>
      <c r="J3175" s="84"/>
      <c r="K3175" s="31"/>
      <c r="L3175" s="31"/>
      <c r="M3175" s="169"/>
      <c r="N3175" s="148"/>
      <c r="O3175" s="106"/>
      <c r="P3175" s="43"/>
      <c r="Q3175" s="31"/>
      <c r="R3175" s="84"/>
      <c r="S3175" s="31"/>
      <c r="T3175" s="31"/>
      <c r="U3175" s="169"/>
      <c r="V3175" s="150"/>
      <c r="W3175" s="141" t="str" cm="1">
        <f t="array" ref="W3175">IF(SUM(LEN(B3175:V3175))=0,"",IF(OR(OR(ISBLANK(F3175),SUM(LEN(C3175),LEN(D3175))=0),AND(NOT(E3175="Unknown"),ISBLANK(J3175)),AND(NOT(O3175="Unknown"),ISBLANK(R3175))),"Missing Information", INDEX(Table15[Entire Service Line Classification], MATCH(SUMIFS(Table15[Unique ID],Table15[System-Owned Portion],E3175,Table15[If Material Anything Other than "Lead" in Column E,Was Material Ever Previously Lead?],G3175,Table15[Customer-Owned Portion],O3175),Table15[Unique ID],0),0)))</f>
        <v/>
      </c>
      <c r="X3175"/>
    </row>
    <row r="3176" spans="2:24" x14ac:dyDescent="0.25">
      <c r="B3176" s="146"/>
      <c r="C3176" s="31"/>
      <c r="D3176" s="31"/>
      <c r="E3176" s="44"/>
      <c r="F3176" s="43"/>
      <c r="G3176" s="84"/>
      <c r="H3176" s="31"/>
      <c r="I3176" s="31"/>
      <c r="J3176" s="84"/>
      <c r="K3176" s="31"/>
      <c r="L3176" s="31"/>
      <c r="M3176" s="169"/>
      <c r="N3176" s="148"/>
      <c r="O3176" s="106"/>
      <c r="P3176" s="43"/>
      <c r="Q3176" s="31"/>
      <c r="R3176" s="84"/>
      <c r="S3176" s="31"/>
      <c r="T3176" s="31"/>
      <c r="U3176" s="169"/>
      <c r="V3176" s="150"/>
      <c r="W3176" s="141" t="str" cm="1">
        <f t="array" ref="W3176">IF(SUM(LEN(B3176:V3176))=0,"",IF(OR(OR(ISBLANK(F3176),SUM(LEN(C3176),LEN(D3176))=0),AND(NOT(E3176="Unknown"),ISBLANK(J3176)),AND(NOT(O3176="Unknown"),ISBLANK(R3176))),"Missing Information", INDEX(Table15[Entire Service Line Classification], MATCH(SUMIFS(Table15[Unique ID],Table15[System-Owned Portion],E3176,Table15[If Material Anything Other than "Lead" in Column E,Was Material Ever Previously Lead?],G3176,Table15[Customer-Owned Portion],O3176),Table15[Unique ID],0),0)))</f>
        <v/>
      </c>
      <c r="X3176"/>
    </row>
    <row r="3177" spans="2:24" x14ac:dyDescent="0.25">
      <c r="B3177" s="146"/>
      <c r="C3177" s="31"/>
      <c r="D3177" s="31"/>
      <c r="E3177" s="44"/>
      <c r="F3177" s="43"/>
      <c r="G3177" s="84"/>
      <c r="H3177" s="31"/>
      <c r="I3177" s="31"/>
      <c r="J3177" s="84"/>
      <c r="K3177" s="31"/>
      <c r="L3177" s="31"/>
      <c r="M3177" s="169"/>
      <c r="N3177" s="148"/>
      <c r="O3177" s="106"/>
      <c r="P3177" s="43"/>
      <c r="Q3177" s="31"/>
      <c r="R3177" s="84"/>
      <c r="S3177" s="31"/>
      <c r="T3177" s="31"/>
      <c r="U3177" s="169"/>
      <c r="V3177" s="150"/>
      <c r="W3177" s="141" t="str" cm="1">
        <f t="array" ref="W3177">IF(SUM(LEN(B3177:V3177))=0,"",IF(OR(OR(ISBLANK(F3177),SUM(LEN(C3177),LEN(D3177))=0),AND(NOT(E3177="Unknown"),ISBLANK(J3177)),AND(NOT(O3177="Unknown"),ISBLANK(R3177))),"Missing Information", INDEX(Table15[Entire Service Line Classification], MATCH(SUMIFS(Table15[Unique ID],Table15[System-Owned Portion],E3177,Table15[If Material Anything Other than "Lead" in Column E,Was Material Ever Previously Lead?],G3177,Table15[Customer-Owned Portion],O3177),Table15[Unique ID],0),0)))</f>
        <v/>
      </c>
      <c r="X3177"/>
    </row>
    <row r="3178" spans="2:24" x14ac:dyDescent="0.25">
      <c r="B3178" s="146"/>
      <c r="C3178" s="31"/>
      <c r="D3178" s="31"/>
      <c r="E3178" s="44"/>
      <c r="F3178" s="43"/>
      <c r="G3178" s="84"/>
      <c r="H3178" s="31"/>
      <c r="I3178" s="31"/>
      <c r="J3178" s="84"/>
      <c r="K3178" s="31"/>
      <c r="L3178" s="31"/>
      <c r="M3178" s="169"/>
      <c r="N3178" s="148"/>
      <c r="O3178" s="106"/>
      <c r="P3178" s="43"/>
      <c r="Q3178" s="31"/>
      <c r="R3178" s="84"/>
      <c r="S3178" s="31"/>
      <c r="T3178" s="31"/>
      <c r="U3178" s="169"/>
      <c r="V3178" s="150"/>
      <c r="W3178" s="141" t="str" cm="1">
        <f t="array" ref="W3178">IF(SUM(LEN(B3178:V3178))=0,"",IF(OR(OR(ISBLANK(F3178),SUM(LEN(C3178),LEN(D3178))=0),AND(NOT(E3178="Unknown"),ISBLANK(J3178)),AND(NOT(O3178="Unknown"),ISBLANK(R3178))),"Missing Information", INDEX(Table15[Entire Service Line Classification], MATCH(SUMIFS(Table15[Unique ID],Table15[System-Owned Portion],E3178,Table15[If Material Anything Other than "Lead" in Column E,Was Material Ever Previously Lead?],G3178,Table15[Customer-Owned Portion],O3178),Table15[Unique ID],0),0)))</f>
        <v/>
      </c>
      <c r="X3178"/>
    </row>
    <row r="3179" spans="2:24" x14ac:dyDescent="0.25">
      <c r="B3179" s="146"/>
      <c r="C3179" s="31"/>
      <c r="D3179" s="31"/>
      <c r="E3179" s="44"/>
      <c r="F3179" s="43"/>
      <c r="G3179" s="84"/>
      <c r="H3179" s="31"/>
      <c r="I3179" s="31"/>
      <c r="J3179" s="84"/>
      <c r="K3179" s="31"/>
      <c r="L3179" s="31"/>
      <c r="M3179" s="169"/>
      <c r="N3179" s="148"/>
      <c r="O3179" s="106"/>
      <c r="P3179" s="43"/>
      <c r="Q3179" s="31"/>
      <c r="R3179" s="84"/>
      <c r="S3179" s="31"/>
      <c r="T3179" s="31"/>
      <c r="U3179" s="169"/>
      <c r="V3179" s="150"/>
      <c r="W3179" s="141" t="str" cm="1">
        <f t="array" ref="W3179">IF(SUM(LEN(B3179:V3179))=0,"",IF(OR(OR(ISBLANK(F3179),SUM(LEN(C3179),LEN(D3179))=0),AND(NOT(E3179="Unknown"),ISBLANK(J3179)),AND(NOT(O3179="Unknown"),ISBLANK(R3179))),"Missing Information", INDEX(Table15[Entire Service Line Classification], MATCH(SUMIFS(Table15[Unique ID],Table15[System-Owned Portion],E3179,Table15[If Material Anything Other than "Lead" in Column E,Was Material Ever Previously Lead?],G3179,Table15[Customer-Owned Portion],O3179),Table15[Unique ID],0),0)))</f>
        <v/>
      </c>
      <c r="X3179"/>
    </row>
    <row r="3180" spans="2:24" x14ac:dyDescent="0.25">
      <c r="B3180" s="146"/>
      <c r="C3180" s="31"/>
      <c r="D3180" s="31"/>
      <c r="E3180" s="44"/>
      <c r="F3180" s="43"/>
      <c r="G3180" s="84"/>
      <c r="H3180" s="31"/>
      <c r="I3180" s="31"/>
      <c r="J3180" s="84"/>
      <c r="K3180" s="31"/>
      <c r="L3180" s="31"/>
      <c r="M3180" s="169"/>
      <c r="N3180" s="148"/>
      <c r="O3180" s="106"/>
      <c r="P3180" s="43"/>
      <c r="Q3180" s="31"/>
      <c r="R3180" s="84"/>
      <c r="S3180" s="31"/>
      <c r="T3180" s="31"/>
      <c r="U3180" s="169"/>
      <c r="V3180" s="150"/>
      <c r="W3180" s="141" t="str" cm="1">
        <f t="array" ref="W3180">IF(SUM(LEN(B3180:V3180))=0,"",IF(OR(OR(ISBLANK(F3180),SUM(LEN(C3180),LEN(D3180))=0),AND(NOT(E3180="Unknown"),ISBLANK(J3180)),AND(NOT(O3180="Unknown"),ISBLANK(R3180))),"Missing Information", INDEX(Table15[Entire Service Line Classification], MATCH(SUMIFS(Table15[Unique ID],Table15[System-Owned Portion],E3180,Table15[If Material Anything Other than "Lead" in Column E,Was Material Ever Previously Lead?],G3180,Table15[Customer-Owned Portion],O3180),Table15[Unique ID],0),0)))</f>
        <v/>
      </c>
      <c r="X3180"/>
    </row>
    <row r="3181" spans="2:24" x14ac:dyDescent="0.25">
      <c r="B3181" s="146"/>
      <c r="C3181" s="31"/>
      <c r="D3181" s="31"/>
      <c r="E3181" s="44"/>
      <c r="F3181" s="43"/>
      <c r="G3181" s="84"/>
      <c r="H3181" s="31"/>
      <c r="I3181" s="31"/>
      <c r="J3181" s="84"/>
      <c r="K3181" s="31"/>
      <c r="L3181" s="31"/>
      <c r="M3181" s="169"/>
      <c r="N3181" s="148"/>
      <c r="O3181" s="106"/>
      <c r="P3181" s="43"/>
      <c r="Q3181" s="31"/>
      <c r="R3181" s="84"/>
      <c r="S3181" s="31"/>
      <c r="T3181" s="31"/>
      <c r="U3181" s="169"/>
      <c r="V3181" s="150"/>
      <c r="W3181" s="141" t="str" cm="1">
        <f t="array" ref="W3181">IF(SUM(LEN(B3181:V3181))=0,"",IF(OR(OR(ISBLANK(F3181),SUM(LEN(C3181),LEN(D3181))=0),AND(NOT(E3181="Unknown"),ISBLANK(J3181)),AND(NOT(O3181="Unknown"),ISBLANK(R3181))),"Missing Information", INDEX(Table15[Entire Service Line Classification], MATCH(SUMIFS(Table15[Unique ID],Table15[System-Owned Portion],E3181,Table15[If Material Anything Other than "Lead" in Column E,Was Material Ever Previously Lead?],G3181,Table15[Customer-Owned Portion],O3181),Table15[Unique ID],0),0)))</f>
        <v/>
      </c>
      <c r="X3181"/>
    </row>
    <row r="3182" spans="2:24" x14ac:dyDescent="0.25">
      <c r="B3182" s="146"/>
      <c r="C3182" s="31"/>
      <c r="D3182" s="31"/>
      <c r="E3182" s="44"/>
      <c r="F3182" s="43"/>
      <c r="G3182" s="84"/>
      <c r="H3182" s="31"/>
      <c r="I3182" s="31"/>
      <c r="J3182" s="84"/>
      <c r="K3182" s="31"/>
      <c r="L3182" s="31"/>
      <c r="M3182" s="169"/>
      <c r="N3182" s="148"/>
      <c r="O3182" s="106"/>
      <c r="P3182" s="43"/>
      <c r="Q3182" s="31"/>
      <c r="R3182" s="84"/>
      <c r="S3182" s="31"/>
      <c r="T3182" s="31"/>
      <c r="U3182" s="169"/>
      <c r="V3182" s="150"/>
      <c r="W3182" s="141" t="str" cm="1">
        <f t="array" ref="W3182">IF(SUM(LEN(B3182:V3182))=0,"",IF(OR(OR(ISBLANK(F3182),SUM(LEN(C3182),LEN(D3182))=0),AND(NOT(E3182="Unknown"),ISBLANK(J3182)),AND(NOT(O3182="Unknown"),ISBLANK(R3182))),"Missing Information", INDEX(Table15[Entire Service Line Classification], MATCH(SUMIFS(Table15[Unique ID],Table15[System-Owned Portion],E3182,Table15[If Material Anything Other than "Lead" in Column E,Was Material Ever Previously Lead?],G3182,Table15[Customer-Owned Portion],O3182),Table15[Unique ID],0),0)))</f>
        <v/>
      </c>
      <c r="X3182"/>
    </row>
    <row r="3183" spans="2:24" x14ac:dyDescent="0.25">
      <c r="B3183" s="146"/>
      <c r="C3183" s="31"/>
      <c r="D3183" s="31"/>
      <c r="E3183" s="44"/>
      <c r="F3183" s="43"/>
      <c r="G3183" s="84"/>
      <c r="H3183" s="31"/>
      <c r="I3183" s="31"/>
      <c r="J3183" s="84"/>
      <c r="K3183" s="31"/>
      <c r="L3183" s="31"/>
      <c r="M3183" s="169"/>
      <c r="N3183" s="148"/>
      <c r="O3183" s="106"/>
      <c r="P3183" s="43"/>
      <c r="Q3183" s="31"/>
      <c r="R3183" s="84"/>
      <c r="S3183" s="31"/>
      <c r="T3183" s="31"/>
      <c r="U3183" s="169"/>
      <c r="V3183" s="150"/>
      <c r="W3183" s="141" t="str" cm="1">
        <f t="array" ref="W3183">IF(SUM(LEN(B3183:V3183))=0,"",IF(OR(OR(ISBLANK(F3183),SUM(LEN(C3183),LEN(D3183))=0),AND(NOT(E3183="Unknown"),ISBLANK(J3183)),AND(NOT(O3183="Unknown"),ISBLANK(R3183))),"Missing Information", INDEX(Table15[Entire Service Line Classification], MATCH(SUMIFS(Table15[Unique ID],Table15[System-Owned Portion],E3183,Table15[If Material Anything Other than "Lead" in Column E,Was Material Ever Previously Lead?],G3183,Table15[Customer-Owned Portion],O3183),Table15[Unique ID],0),0)))</f>
        <v/>
      </c>
      <c r="X3183"/>
    </row>
    <row r="3184" spans="2:24" x14ac:dyDescent="0.25">
      <c r="B3184" s="146"/>
      <c r="C3184" s="31"/>
      <c r="D3184" s="31"/>
      <c r="E3184" s="44"/>
      <c r="F3184" s="43"/>
      <c r="G3184" s="84"/>
      <c r="H3184" s="31"/>
      <c r="I3184" s="31"/>
      <c r="J3184" s="84"/>
      <c r="K3184" s="31"/>
      <c r="L3184" s="31"/>
      <c r="M3184" s="169"/>
      <c r="N3184" s="148"/>
      <c r="O3184" s="106"/>
      <c r="P3184" s="43"/>
      <c r="Q3184" s="31"/>
      <c r="R3184" s="84"/>
      <c r="S3184" s="31"/>
      <c r="T3184" s="31"/>
      <c r="U3184" s="169"/>
      <c r="V3184" s="150"/>
      <c r="W3184" s="141" t="str" cm="1">
        <f t="array" ref="W3184">IF(SUM(LEN(B3184:V3184))=0,"",IF(OR(OR(ISBLANK(F3184),SUM(LEN(C3184),LEN(D3184))=0),AND(NOT(E3184="Unknown"),ISBLANK(J3184)),AND(NOT(O3184="Unknown"),ISBLANK(R3184))),"Missing Information", INDEX(Table15[Entire Service Line Classification], MATCH(SUMIFS(Table15[Unique ID],Table15[System-Owned Portion],E3184,Table15[If Material Anything Other than "Lead" in Column E,Was Material Ever Previously Lead?],G3184,Table15[Customer-Owned Portion],O3184),Table15[Unique ID],0),0)))</f>
        <v/>
      </c>
      <c r="X3184"/>
    </row>
    <row r="3185" spans="2:24" x14ac:dyDescent="0.25">
      <c r="B3185" s="146"/>
      <c r="C3185" s="31"/>
      <c r="D3185" s="31"/>
      <c r="E3185" s="44"/>
      <c r="F3185" s="43"/>
      <c r="G3185" s="84"/>
      <c r="H3185" s="31"/>
      <c r="I3185" s="31"/>
      <c r="J3185" s="84"/>
      <c r="K3185" s="31"/>
      <c r="L3185" s="31"/>
      <c r="M3185" s="169"/>
      <c r="N3185" s="148"/>
      <c r="O3185" s="106"/>
      <c r="P3185" s="43"/>
      <c r="Q3185" s="31"/>
      <c r="R3185" s="84"/>
      <c r="S3185" s="31"/>
      <c r="T3185" s="31"/>
      <c r="U3185" s="169"/>
      <c r="V3185" s="150"/>
      <c r="W3185" s="141" t="str" cm="1">
        <f t="array" ref="W3185">IF(SUM(LEN(B3185:V3185))=0,"",IF(OR(OR(ISBLANK(F3185),SUM(LEN(C3185),LEN(D3185))=0),AND(NOT(E3185="Unknown"),ISBLANK(J3185)),AND(NOT(O3185="Unknown"),ISBLANK(R3185))),"Missing Information", INDEX(Table15[Entire Service Line Classification], MATCH(SUMIFS(Table15[Unique ID],Table15[System-Owned Portion],E3185,Table15[If Material Anything Other than "Lead" in Column E,Was Material Ever Previously Lead?],G3185,Table15[Customer-Owned Portion],O3185),Table15[Unique ID],0),0)))</f>
        <v/>
      </c>
      <c r="X3185"/>
    </row>
    <row r="3186" spans="2:24" x14ac:dyDescent="0.25">
      <c r="B3186" s="146"/>
      <c r="C3186" s="31"/>
      <c r="D3186" s="31"/>
      <c r="E3186" s="44"/>
      <c r="F3186" s="43"/>
      <c r="G3186" s="84"/>
      <c r="H3186" s="31"/>
      <c r="I3186" s="31"/>
      <c r="J3186" s="84"/>
      <c r="K3186" s="31"/>
      <c r="L3186" s="31"/>
      <c r="M3186" s="169"/>
      <c r="N3186" s="148"/>
      <c r="O3186" s="106"/>
      <c r="P3186" s="43"/>
      <c r="Q3186" s="31"/>
      <c r="R3186" s="84"/>
      <c r="S3186" s="31"/>
      <c r="T3186" s="31"/>
      <c r="U3186" s="169"/>
      <c r="V3186" s="150"/>
      <c r="W3186" s="141" t="str" cm="1">
        <f t="array" ref="W3186">IF(SUM(LEN(B3186:V3186))=0,"",IF(OR(OR(ISBLANK(F3186),SUM(LEN(C3186),LEN(D3186))=0),AND(NOT(E3186="Unknown"),ISBLANK(J3186)),AND(NOT(O3186="Unknown"),ISBLANK(R3186))),"Missing Information", INDEX(Table15[Entire Service Line Classification], MATCH(SUMIFS(Table15[Unique ID],Table15[System-Owned Portion],E3186,Table15[If Material Anything Other than "Lead" in Column E,Was Material Ever Previously Lead?],G3186,Table15[Customer-Owned Portion],O3186),Table15[Unique ID],0),0)))</f>
        <v/>
      </c>
      <c r="X3186"/>
    </row>
    <row r="3187" spans="2:24" x14ac:dyDescent="0.25">
      <c r="B3187" s="146"/>
      <c r="C3187" s="31"/>
      <c r="D3187" s="31"/>
      <c r="E3187" s="44"/>
      <c r="F3187" s="43"/>
      <c r="G3187" s="84"/>
      <c r="H3187" s="31"/>
      <c r="I3187" s="31"/>
      <c r="J3187" s="84"/>
      <c r="K3187" s="31"/>
      <c r="L3187" s="31"/>
      <c r="M3187" s="169"/>
      <c r="N3187" s="148"/>
      <c r="O3187" s="106"/>
      <c r="P3187" s="43"/>
      <c r="Q3187" s="31"/>
      <c r="R3187" s="84"/>
      <c r="S3187" s="31"/>
      <c r="T3187" s="31"/>
      <c r="U3187" s="169"/>
      <c r="V3187" s="150"/>
      <c r="W3187" s="141" t="str" cm="1">
        <f t="array" ref="W3187">IF(SUM(LEN(B3187:V3187))=0,"",IF(OR(OR(ISBLANK(F3187),SUM(LEN(C3187),LEN(D3187))=0),AND(NOT(E3187="Unknown"),ISBLANK(J3187)),AND(NOT(O3187="Unknown"),ISBLANK(R3187))),"Missing Information", INDEX(Table15[Entire Service Line Classification], MATCH(SUMIFS(Table15[Unique ID],Table15[System-Owned Portion],E3187,Table15[If Material Anything Other than "Lead" in Column E,Was Material Ever Previously Lead?],G3187,Table15[Customer-Owned Portion],O3187),Table15[Unique ID],0),0)))</f>
        <v/>
      </c>
      <c r="X3187"/>
    </row>
    <row r="3188" spans="2:24" x14ac:dyDescent="0.25">
      <c r="B3188" s="146"/>
      <c r="C3188" s="31"/>
      <c r="D3188" s="31"/>
      <c r="E3188" s="44"/>
      <c r="F3188" s="43"/>
      <c r="G3188" s="84"/>
      <c r="H3188" s="31"/>
      <c r="I3188" s="31"/>
      <c r="J3188" s="84"/>
      <c r="K3188" s="31"/>
      <c r="L3188" s="31"/>
      <c r="M3188" s="169"/>
      <c r="N3188" s="148"/>
      <c r="O3188" s="106"/>
      <c r="P3188" s="43"/>
      <c r="Q3188" s="31"/>
      <c r="R3188" s="84"/>
      <c r="S3188" s="31"/>
      <c r="T3188" s="31"/>
      <c r="U3188" s="169"/>
      <c r="V3188" s="150"/>
      <c r="W3188" s="141" t="str" cm="1">
        <f t="array" ref="W3188">IF(SUM(LEN(B3188:V3188))=0,"",IF(OR(OR(ISBLANK(F3188),SUM(LEN(C3188),LEN(D3188))=0),AND(NOT(E3188="Unknown"),ISBLANK(J3188)),AND(NOT(O3188="Unknown"),ISBLANK(R3188))),"Missing Information", INDEX(Table15[Entire Service Line Classification], MATCH(SUMIFS(Table15[Unique ID],Table15[System-Owned Portion],E3188,Table15[If Material Anything Other than "Lead" in Column E,Was Material Ever Previously Lead?],G3188,Table15[Customer-Owned Portion],O3188),Table15[Unique ID],0),0)))</f>
        <v/>
      </c>
      <c r="X3188"/>
    </row>
    <row r="3189" spans="2:24" x14ac:dyDescent="0.25">
      <c r="B3189" s="146"/>
      <c r="C3189" s="31"/>
      <c r="D3189" s="31"/>
      <c r="E3189" s="44"/>
      <c r="F3189" s="43"/>
      <c r="G3189" s="84"/>
      <c r="H3189" s="31"/>
      <c r="I3189" s="31"/>
      <c r="J3189" s="84"/>
      <c r="K3189" s="31"/>
      <c r="L3189" s="31"/>
      <c r="M3189" s="169"/>
      <c r="N3189" s="148"/>
      <c r="O3189" s="106"/>
      <c r="P3189" s="43"/>
      <c r="Q3189" s="31"/>
      <c r="R3189" s="84"/>
      <c r="S3189" s="31"/>
      <c r="T3189" s="31"/>
      <c r="U3189" s="169"/>
      <c r="V3189" s="150"/>
      <c r="W3189" s="141" t="str" cm="1">
        <f t="array" ref="W3189">IF(SUM(LEN(B3189:V3189))=0,"",IF(OR(OR(ISBLANK(F3189),SUM(LEN(C3189),LEN(D3189))=0),AND(NOT(E3189="Unknown"),ISBLANK(J3189)),AND(NOT(O3189="Unknown"),ISBLANK(R3189))),"Missing Information", INDEX(Table15[Entire Service Line Classification], MATCH(SUMIFS(Table15[Unique ID],Table15[System-Owned Portion],E3189,Table15[If Material Anything Other than "Lead" in Column E,Was Material Ever Previously Lead?],G3189,Table15[Customer-Owned Portion],O3189),Table15[Unique ID],0),0)))</f>
        <v/>
      </c>
      <c r="X3189"/>
    </row>
    <row r="3190" spans="2:24" x14ac:dyDescent="0.25">
      <c r="B3190" s="146"/>
      <c r="C3190" s="31"/>
      <c r="D3190" s="31"/>
      <c r="E3190" s="44"/>
      <c r="F3190" s="43"/>
      <c r="G3190" s="84"/>
      <c r="H3190" s="31"/>
      <c r="I3190" s="31"/>
      <c r="J3190" s="84"/>
      <c r="K3190" s="31"/>
      <c r="L3190" s="31"/>
      <c r="M3190" s="169"/>
      <c r="N3190" s="148"/>
      <c r="O3190" s="106"/>
      <c r="P3190" s="43"/>
      <c r="Q3190" s="31"/>
      <c r="R3190" s="84"/>
      <c r="S3190" s="31"/>
      <c r="T3190" s="31"/>
      <c r="U3190" s="169"/>
      <c r="V3190" s="150"/>
      <c r="W3190" s="141" t="str" cm="1">
        <f t="array" ref="W3190">IF(SUM(LEN(B3190:V3190))=0,"",IF(OR(OR(ISBLANK(F3190),SUM(LEN(C3190),LEN(D3190))=0),AND(NOT(E3190="Unknown"),ISBLANK(J3190)),AND(NOT(O3190="Unknown"),ISBLANK(R3190))),"Missing Information", INDEX(Table15[Entire Service Line Classification], MATCH(SUMIFS(Table15[Unique ID],Table15[System-Owned Portion],E3190,Table15[If Material Anything Other than "Lead" in Column E,Was Material Ever Previously Lead?],G3190,Table15[Customer-Owned Portion],O3190),Table15[Unique ID],0),0)))</f>
        <v/>
      </c>
      <c r="X3190"/>
    </row>
    <row r="3191" spans="2:24" x14ac:dyDescent="0.25">
      <c r="B3191" s="146"/>
      <c r="C3191" s="31"/>
      <c r="D3191" s="31"/>
      <c r="E3191" s="44"/>
      <c r="F3191" s="43"/>
      <c r="G3191" s="84"/>
      <c r="H3191" s="31"/>
      <c r="I3191" s="31"/>
      <c r="J3191" s="84"/>
      <c r="K3191" s="31"/>
      <c r="L3191" s="31"/>
      <c r="M3191" s="169"/>
      <c r="N3191" s="148"/>
      <c r="O3191" s="106"/>
      <c r="P3191" s="43"/>
      <c r="Q3191" s="31"/>
      <c r="R3191" s="84"/>
      <c r="S3191" s="31"/>
      <c r="T3191" s="31"/>
      <c r="U3191" s="169"/>
      <c r="V3191" s="150"/>
      <c r="W3191" s="141" t="str" cm="1">
        <f t="array" ref="W3191">IF(SUM(LEN(B3191:V3191))=0,"",IF(OR(OR(ISBLANK(F3191),SUM(LEN(C3191),LEN(D3191))=0),AND(NOT(E3191="Unknown"),ISBLANK(J3191)),AND(NOT(O3191="Unknown"),ISBLANK(R3191))),"Missing Information", INDEX(Table15[Entire Service Line Classification], MATCH(SUMIFS(Table15[Unique ID],Table15[System-Owned Portion],E3191,Table15[If Material Anything Other than "Lead" in Column E,Was Material Ever Previously Lead?],G3191,Table15[Customer-Owned Portion],O3191),Table15[Unique ID],0),0)))</f>
        <v/>
      </c>
      <c r="X3191"/>
    </row>
    <row r="3192" spans="2:24" x14ac:dyDescent="0.25">
      <c r="B3192" s="146"/>
      <c r="C3192" s="31"/>
      <c r="D3192" s="31"/>
      <c r="E3192" s="44"/>
      <c r="F3192" s="43"/>
      <c r="G3192" s="84"/>
      <c r="H3192" s="31"/>
      <c r="I3192" s="31"/>
      <c r="J3192" s="84"/>
      <c r="K3192" s="31"/>
      <c r="L3192" s="31"/>
      <c r="M3192" s="169"/>
      <c r="N3192" s="148"/>
      <c r="O3192" s="106"/>
      <c r="P3192" s="43"/>
      <c r="Q3192" s="31"/>
      <c r="R3192" s="84"/>
      <c r="S3192" s="31"/>
      <c r="T3192" s="31"/>
      <c r="U3192" s="169"/>
      <c r="V3192" s="150"/>
      <c r="W3192" s="141" t="str" cm="1">
        <f t="array" ref="W3192">IF(SUM(LEN(B3192:V3192))=0,"",IF(OR(OR(ISBLANK(F3192),SUM(LEN(C3192),LEN(D3192))=0),AND(NOT(E3192="Unknown"),ISBLANK(J3192)),AND(NOT(O3192="Unknown"),ISBLANK(R3192))),"Missing Information", INDEX(Table15[Entire Service Line Classification], MATCH(SUMIFS(Table15[Unique ID],Table15[System-Owned Portion],E3192,Table15[If Material Anything Other than "Lead" in Column E,Was Material Ever Previously Lead?],G3192,Table15[Customer-Owned Portion],O3192),Table15[Unique ID],0),0)))</f>
        <v/>
      </c>
      <c r="X3192"/>
    </row>
    <row r="3193" spans="2:24" x14ac:dyDescent="0.25">
      <c r="B3193" s="146"/>
      <c r="C3193" s="31"/>
      <c r="D3193" s="31"/>
      <c r="E3193" s="44"/>
      <c r="F3193" s="43"/>
      <c r="G3193" s="84"/>
      <c r="H3193" s="31"/>
      <c r="I3193" s="31"/>
      <c r="J3193" s="84"/>
      <c r="K3193" s="31"/>
      <c r="L3193" s="31"/>
      <c r="M3193" s="169"/>
      <c r="N3193" s="148"/>
      <c r="O3193" s="106"/>
      <c r="P3193" s="43"/>
      <c r="Q3193" s="31"/>
      <c r="R3193" s="84"/>
      <c r="S3193" s="31"/>
      <c r="T3193" s="31"/>
      <c r="U3193" s="169"/>
      <c r="V3193" s="150"/>
      <c r="W3193" s="141" t="str" cm="1">
        <f t="array" ref="W3193">IF(SUM(LEN(B3193:V3193))=0,"",IF(OR(OR(ISBLANK(F3193),SUM(LEN(C3193),LEN(D3193))=0),AND(NOT(E3193="Unknown"),ISBLANK(J3193)),AND(NOT(O3193="Unknown"),ISBLANK(R3193))),"Missing Information", INDEX(Table15[Entire Service Line Classification], MATCH(SUMIFS(Table15[Unique ID],Table15[System-Owned Portion],E3193,Table15[If Material Anything Other than "Lead" in Column E,Was Material Ever Previously Lead?],G3193,Table15[Customer-Owned Portion],O3193),Table15[Unique ID],0),0)))</f>
        <v/>
      </c>
      <c r="X3193"/>
    </row>
    <row r="3194" spans="2:24" x14ac:dyDescent="0.25">
      <c r="B3194" s="146"/>
      <c r="C3194" s="31"/>
      <c r="D3194" s="31"/>
      <c r="E3194" s="44"/>
      <c r="F3194" s="43"/>
      <c r="G3194" s="84"/>
      <c r="H3194" s="31"/>
      <c r="I3194" s="31"/>
      <c r="J3194" s="84"/>
      <c r="K3194" s="31"/>
      <c r="L3194" s="31"/>
      <c r="M3194" s="169"/>
      <c r="N3194" s="148"/>
      <c r="O3194" s="106"/>
      <c r="P3194" s="43"/>
      <c r="Q3194" s="31"/>
      <c r="R3194" s="84"/>
      <c r="S3194" s="31"/>
      <c r="T3194" s="31"/>
      <c r="U3194" s="169"/>
      <c r="V3194" s="150"/>
      <c r="W3194" s="141" t="str" cm="1">
        <f t="array" ref="W3194">IF(SUM(LEN(B3194:V3194))=0,"",IF(OR(OR(ISBLANK(F3194),SUM(LEN(C3194),LEN(D3194))=0),AND(NOT(E3194="Unknown"),ISBLANK(J3194)),AND(NOT(O3194="Unknown"),ISBLANK(R3194))),"Missing Information", INDEX(Table15[Entire Service Line Classification], MATCH(SUMIFS(Table15[Unique ID],Table15[System-Owned Portion],E3194,Table15[If Material Anything Other than "Lead" in Column E,Was Material Ever Previously Lead?],G3194,Table15[Customer-Owned Portion],O3194),Table15[Unique ID],0),0)))</f>
        <v/>
      </c>
      <c r="X3194"/>
    </row>
    <row r="3195" spans="2:24" x14ac:dyDescent="0.25">
      <c r="B3195" s="146"/>
      <c r="C3195" s="31"/>
      <c r="D3195" s="31"/>
      <c r="E3195" s="44"/>
      <c r="F3195" s="43"/>
      <c r="G3195" s="84"/>
      <c r="H3195" s="31"/>
      <c r="I3195" s="31"/>
      <c r="J3195" s="84"/>
      <c r="K3195" s="31"/>
      <c r="L3195" s="31"/>
      <c r="M3195" s="169"/>
      <c r="N3195" s="148"/>
      <c r="O3195" s="106"/>
      <c r="P3195" s="43"/>
      <c r="Q3195" s="31"/>
      <c r="R3195" s="84"/>
      <c r="S3195" s="31"/>
      <c r="T3195" s="31"/>
      <c r="U3195" s="169"/>
      <c r="V3195" s="150"/>
      <c r="W3195" s="141" t="str" cm="1">
        <f t="array" ref="W3195">IF(SUM(LEN(B3195:V3195))=0,"",IF(OR(OR(ISBLANK(F3195),SUM(LEN(C3195),LEN(D3195))=0),AND(NOT(E3195="Unknown"),ISBLANK(J3195)),AND(NOT(O3195="Unknown"),ISBLANK(R3195))),"Missing Information", INDEX(Table15[Entire Service Line Classification], MATCH(SUMIFS(Table15[Unique ID],Table15[System-Owned Portion],E3195,Table15[If Material Anything Other than "Lead" in Column E,Was Material Ever Previously Lead?],G3195,Table15[Customer-Owned Portion],O3195),Table15[Unique ID],0),0)))</f>
        <v/>
      </c>
      <c r="X3195"/>
    </row>
    <row r="3196" spans="2:24" x14ac:dyDescent="0.25">
      <c r="B3196" s="146"/>
      <c r="C3196" s="31"/>
      <c r="D3196" s="31"/>
      <c r="E3196" s="44"/>
      <c r="F3196" s="43"/>
      <c r="G3196" s="84"/>
      <c r="H3196" s="31"/>
      <c r="I3196" s="31"/>
      <c r="J3196" s="84"/>
      <c r="K3196" s="31"/>
      <c r="L3196" s="31"/>
      <c r="M3196" s="169"/>
      <c r="N3196" s="148"/>
      <c r="O3196" s="106"/>
      <c r="P3196" s="43"/>
      <c r="Q3196" s="31"/>
      <c r="R3196" s="84"/>
      <c r="S3196" s="31"/>
      <c r="T3196" s="31"/>
      <c r="U3196" s="169"/>
      <c r="V3196" s="150"/>
      <c r="W3196" s="141" t="str" cm="1">
        <f t="array" ref="W3196">IF(SUM(LEN(B3196:V3196))=0,"",IF(OR(OR(ISBLANK(F3196),SUM(LEN(C3196),LEN(D3196))=0),AND(NOT(E3196="Unknown"),ISBLANK(J3196)),AND(NOT(O3196="Unknown"),ISBLANK(R3196))),"Missing Information", INDEX(Table15[Entire Service Line Classification], MATCH(SUMIFS(Table15[Unique ID],Table15[System-Owned Portion],E3196,Table15[If Material Anything Other than "Lead" in Column E,Was Material Ever Previously Lead?],G3196,Table15[Customer-Owned Portion],O3196),Table15[Unique ID],0),0)))</f>
        <v/>
      </c>
      <c r="X3196"/>
    </row>
    <row r="3197" spans="2:24" x14ac:dyDescent="0.25">
      <c r="B3197" s="146"/>
      <c r="C3197" s="31"/>
      <c r="D3197" s="31"/>
      <c r="E3197" s="44"/>
      <c r="F3197" s="43"/>
      <c r="G3197" s="84"/>
      <c r="H3197" s="31"/>
      <c r="I3197" s="31"/>
      <c r="J3197" s="84"/>
      <c r="K3197" s="31"/>
      <c r="L3197" s="31"/>
      <c r="M3197" s="169"/>
      <c r="N3197" s="148"/>
      <c r="O3197" s="106"/>
      <c r="P3197" s="43"/>
      <c r="Q3197" s="31"/>
      <c r="R3197" s="84"/>
      <c r="S3197" s="31"/>
      <c r="T3197" s="31"/>
      <c r="U3197" s="169"/>
      <c r="V3197" s="150"/>
      <c r="W3197" s="141" t="str" cm="1">
        <f t="array" ref="W3197">IF(SUM(LEN(B3197:V3197))=0,"",IF(OR(OR(ISBLANK(F3197),SUM(LEN(C3197),LEN(D3197))=0),AND(NOT(E3197="Unknown"),ISBLANK(J3197)),AND(NOT(O3197="Unknown"),ISBLANK(R3197))),"Missing Information", INDEX(Table15[Entire Service Line Classification], MATCH(SUMIFS(Table15[Unique ID],Table15[System-Owned Portion],E3197,Table15[If Material Anything Other than "Lead" in Column E,Was Material Ever Previously Lead?],G3197,Table15[Customer-Owned Portion],O3197),Table15[Unique ID],0),0)))</f>
        <v/>
      </c>
      <c r="X3197"/>
    </row>
    <row r="3198" spans="2:24" x14ac:dyDescent="0.25">
      <c r="B3198" s="146"/>
      <c r="C3198" s="31"/>
      <c r="D3198" s="31"/>
      <c r="E3198" s="44"/>
      <c r="F3198" s="43"/>
      <c r="G3198" s="84"/>
      <c r="H3198" s="31"/>
      <c r="I3198" s="31"/>
      <c r="J3198" s="84"/>
      <c r="K3198" s="31"/>
      <c r="L3198" s="31"/>
      <c r="M3198" s="169"/>
      <c r="N3198" s="148"/>
      <c r="O3198" s="106"/>
      <c r="P3198" s="43"/>
      <c r="Q3198" s="31"/>
      <c r="R3198" s="84"/>
      <c r="S3198" s="31"/>
      <c r="T3198" s="31"/>
      <c r="U3198" s="169"/>
      <c r="V3198" s="150"/>
      <c r="W3198" s="141" t="str" cm="1">
        <f t="array" ref="W3198">IF(SUM(LEN(B3198:V3198))=0,"",IF(OR(OR(ISBLANK(F3198),SUM(LEN(C3198),LEN(D3198))=0),AND(NOT(E3198="Unknown"),ISBLANK(J3198)),AND(NOT(O3198="Unknown"),ISBLANK(R3198))),"Missing Information", INDEX(Table15[Entire Service Line Classification], MATCH(SUMIFS(Table15[Unique ID],Table15[System-Owned Portion],E3198,Table15[If Material Anything Other than "Lead" in Column E,Was Material Ever Previously Lead?],G3198,Table15[Customer-Owned Portion],O3198),Table15[Unique ID],0),0)))</f>
        <v/>
      </c>
      <c r="X3198"/>
    </row>
    <row r="3199" spans="2:24" x14ac:dyDescent="0.25">
      <c r="B3199" s="146"/>
      <c r="C3199" s="31"/>
      <c r="D3199" s="31"/>
      <c r="E3199" s="44"/>
      <c r="F3199" s="43"/>
      <c r="G3199" s="84"/>
      <c r="H3199" s="31"/>
      <c r="I3199" s="31"/>
      <c r="J3199" s="84"/>
      <c r="K3199" s="31"/>
      <c r="L3199" s="31"/>
      <c r="M3199" s="169"/>
      <c r="N3199" s="148"/>
      <c r="O3199" s="106"/>
      <c r="P3199" s="43"/>
      <c r="Q3199" s="31"/>
      <c r="R3199" s="84"/>
      <c r="S3199" s="31"/>
      <c r="T3199" s="31"/>
      <c r="U3199" s="169"/>
      <c r="V3199" s="150"/>
      <c r="W3199" s="141" t="str" cm="1">
        <f t="array" ref="W3199">IF(SUM(LEN(B3199:V3199))=0,"",IF(OR(OR(ISBLANK(F3199),SUM(LEN(C3199),LEN(D3199))=0),AND(NOT(E3199="Unknown"),ISBLANK(J3199)),AND(NOT(O3199="Unknown"),ISBLANK(R3199))),"Missing Information", INDEX(Table15[Entire Service Line Classification], MATCH(SUMIFS(Table15[Unique ID],Table15[System-Owned Portion],E3199,Table15[If Material Anything Other than "Lead" in Column E,Was Material Ever Previously Lead?],G3199,Table15[Customer-Owned Portion],O3199),Table15[Unique ID],0),0)))</f>
        <v/>
      </c>
      <c r="X3199"/>
    </row>
    <row r="3200" spans="2:24" x14ac:dyDescent="0.25">
      <c r="B3200" s="146"/>
      <c r="C3200" s="31"/>
      <c r="D3200" s="31"/>
      <c r="E3200" s="44"/>
      <c r="F3200" s="43"/>
      <c r="G3200" s="84"/>
      <c r="H3200" s="31"/>
      <c r="I3200" s="31"/>
      <c r="J3200" s="84"/>
      <c r="K3200" s="31"/>
      <c r="L3200" s="31"/>
      <c r="M3200" s="169"/>
      <c r="N3200" s="148"/>
      <c r="O3200" s="106"/>
      <c r="P3200" s="43"/>
      <c r="Q3200" s="31"/>
      <c r="R3200" s="84"/>
      <c r="S3200" s="31"/>
      <c r="T3200" s="31"/>
      <c r="U3200" s="169"/>
      <c r="V3200" s="150"/>
      <c r="W3200" s="141" t="str" cm="1">
        <f t="array" ref="W3200">IF(SUM(LEN(B3200:V3200))=0,"",IF(OR(OR(ISBLANK(F3200),SUM(LEN(C3200),LEN(D3200))=0),AND(NOT(E3200="Unknown"),ISBLANK(J3200)),AND(NOT(O3200="Unknown"),ISBLANK(R3200))),"Missing Information", INDEX(Table15[Entire Service Line Classification], MATCH(SUMIFS(Table15[Unique ID],Table15[System-Owned Portion],E3200,Table15[If Material Anything Other than "Lead" in Column E,Was Material Ever Previously Lead?],G3200,Table15[Customer-Owned Portion],O3200),Table15[Unique ID],0),0)))</f>
        <v/>
      </c>
      <c r="X3200"/>
    </row>
    <row r="3201" spans="2:24" x14ac:dyDescent="0.25">
      <c r="B3201" s="146"/>
      <c r="C3201" s="31"/>
      <c r="D3201" s="31"/>
      <c r="E3201" s="44"/>
      <c r="F3201" s="43"/>
      <c r="G3201" s="84"/>
      <c r="H3201" s="31"/>
      <c r="I3201" s="31"/>
      <c r="J3201" s="84"/>
      <c r="K3201" s="31"/>
      <c r="L3201" s="31"/>
      <c r="M3201" s="169"/>
      <c r="N3201" s="148"/>
      <c r="O3201" s="106"/>
      <c r="P3201" s="43"/>
      <c r="Q3201" s="31"/>
      <c r="R3201" s="84"/>
      <c r="S3201" s="31"/>
      <c r="T3201" s="31"/>
      <c r="U3201" s="169"/>
      <c r="V3201" s="150"/>
      <c r="W3201" s="141" t="str" cm="1">
        <f t="array" ref="W3201">IF(SUM(LEN(B3201:V3201))=0,"",IF(OR(OR(ISBLANK(F3201),SUM(LEN(C3201),LEN(D3201))=0),AND(NOT(E3201="Unknown"),ISBLANK(J3201)),AND(NOT(O3201="Unknown"),ISBLANK(R3201))),"Missing Information", INDEX(Table15[Entire Service Line Classification], MATCH(SUMIFS(Table15[Unique ID],Table15[System-Owned Portion],E3201,Table15[If Material Anything Other than "Lead" in Column E,Was Material Ever Previously Lead?],G3201,Table15[Customer-Owned Portion],O3201),Table15[Unique ID],0),0)))</f>
        <v/>
      </c>
      <c r="X3201"/>
    </row>
    <row r="3202" spans="2:24" x14ac:dyDescent="0.25">
      <c r="B3202" s="146"/>
      <c r="C3202" s="31"/>
      <c r="D3202" s="31"/>
      <c r="E3202" s="44"/>
      <c r="F3202" s="43"/>
      <c r="G3202" s="84"/>
      <c r="H3202" s="31"/>
      <c r="I3202" s="31"/>
      <c r="J3202" s="84"/>
      <c r="K3202" s="31"/>
      <c r="L3202" s="31"/>
      <c r="M3202" s="169"/>
      <c r="N3202" s="148"/>
      <c r="O3202" s="106"/>
      <c r="P3202" s="43"/>
      <c r="Q3202" s="31"/>
      <c r="R3202" s="84"/>
      <c r="S3202" s="31"/>
      <c r="T3202" s="31"/>
      <c r="U3202" s="169"/>
      <c r="V3202" s="150"/>
      <c r="W3202" s="141" t="str" cm="1">
        <f t="array" ref="W3202">IF(SUM(LEN(B3202:V3202))=0,"",IF(OR(OR(ISBLANK(F3202),SUM(LEN(C3202),LEN(D3202))=0),AND(NOT(E3202="Unknown"),ISBLANK(J3202)),AND(NOT(O3202="Unknown"),ISBLANK(R3202))),"Missing Information", INDEX(Table15[Entire Service Line Classification], MATCH(SUMIFS(Table15[Unique ID],Table15[System-Owned Portion],E3202,Table15[If Material Anything Other than "Lead" in Column E,Was Material Ever Previously Lead?],G3202,Table15[Customer-Owned Portion],O3202),Table15[Unique ID],0),0)))</f>
        <v/>
      </c>
      <c r="X3202"/>
    </row>
    <row r="3203" spans="2:24" x14ac:dyDescent="0.25">
      <c r="B3203" s="146"/>
      <c r="C3203" s="31"/>
      <c r="D3203" s="31"/>
      <c r="E3203" s="44"/>
      <c r="F3203" s="43"/>
      <c r="G3203" s="84"/>
      <c r="H3203" s="31"/>
      <c r="I3203" s="31"/>
      <c r="J3203" s="84"/>
      <c r="K3203" s="31"/>
      <c r="L3203" s="31"/>
      <c r="M3203" s="169"/>
      <c r="N3203" s="148"/>
      <c r="O3203" s="106"/>
      <c r="P3203" s="43"/>
      <c r="Q3203" s="31"/>
      <c r="R3203" s="84"/>
      <c r="S3203" s="31"/>
      <c r="T3203" s="31"/>
      <c r="U3203" s="169"/>
      <c r="V3203" s="150"/>
      <c r="W3203" s="141" t="str" cm="1">
        <f t="array" ref="W3203">IF(SUM(LEN(B3203:V3203))=0,"",IF(OR(OR(ISBLANK(F3203),SUM(LEN(C3203),LEN(D3203))=0),AND(NOT(E3203="Unknown"),ISBLANK(J3203)),AND(NOT(O3203="Unknown"),ISBLANK(R3203))),"Missing Information", INDEX(Table15[Entire Service Line Classification], MATCH(SUMIFS(Table15[Unique ID],Table15[System-Owned Portion],E3203,Table15[If Material Anything Other than "Lead" in Column E,Was Material Ever Previously Lead?],G3203,Table15[Customer-Owned Portion],O3203),Table15[Unique ID],0),0)))</f>
        <v/>
      </c>
      <c r="X3203"/>
    </row>
    <row r="3204" spans="2:24" x14ac:dyDescent="0.25">
      <c r="B3204" s="146"/>
      <c r="C3204" s="31"/>
      <c r="D3204" s="31"/>
      <c r="E3204" s="44"/>
      <c r="F3204" s="43"/>
      <c r="G3204" s="84"/>
      <c r="H3204" s="31"/>
      <c r="I3204" s="31"/>
      <c r="J3204" s="84"/>
      <c r="K3204" s="31"/>
      <c r="L3204" s="31"/>
      <c r="M3204" s="169"/>
      <c r="N3204" s="148"/>
      <c r="O3204" s="106"/>
      <c r="P3204" s="43"/>
      <c r="Q3204" s="31"/>
      <c r="R3204" s="84"/>
      <c r="S3204" s="31"/>
      <c r="T3204" s="31"/>
      <c r="U3204" s="169"/>
      <c r="V3204" s="150"/>
      <c r="W3204" s="141" t="str" cm="1">
        <f t="array" ref="W3204">IF(SUM(LEN(B3204:V3204))=0,"",IF(OR(OR(ISBLANK(F3204),SUM(LEN(C3204),LEN(D3204))=0),AND(NOT(E3204="Unknown"),ISBLANK(J3204)),AND(NOT(O3204="Unknown"),ISBLANK(R3204))),"Missing Information", INDEX(Table15[Entire Service Line Classification], MATCH(SUMIFS(Table15[Unique ID],Table15[System-Owned Portion],E3204,Table15[If Material Anything Other than "Lead" in Column E,Was Material Ever Previously Lead?],G3204,Table15[Customer-Owned Portion],O3204),Table15[Unique ID],0),0)))</f>
        <v/>
      </c>
      <c r="X3204"/>
    </row>
    <row r="3205" spans="2:24" x14ac:dyDescent="0.25">
      <c r="B3205" s="146"/>
      <c r="C3205" s="31"/>
      <c r="D3205" s="31"/>
      <c r="E3205" s="44"/>
      <c r="F3205" s="43"/>
      <c r="G3205" s="84"/>
      <c r="H3205" s="31"/>
      <c r="I3205" s="31"/>
      <c r="J3205" s="84"/>
      <c r="K3205" s="31"/>
      <c r="L3205" s="31"/>
      <c r="M3205" s="169"/>
      <c r="N3205" s="148"/>
      <c r="O3205" s="106"/>
      <c r="P3205" s="43"/>
      <c r="Q3205" s="31"/>
      <c r="R3205" s="84"/>
      <c r="S3205" s="31"/>
      <c r="T3205" s="31"/>
      <c r="U3205" s="169"/>
      <c r="V3205" s="150"/>
      <c r="W3205" s="141" t="str" cm="1">
        <f t="array" ref="W3205">IF(SUM(LEN(B3205:V3205))=0,"",IF(OR(OR(ISBLANK(F3205),SUM(LEN(C3205),LEN(D3205))=0),AND(NOT(E3205="Unknown"),ISBLANK(J3205)),AND(NOT(O3205="Unknown"),ISBLANK(R3205))),"Missing Information", INDEX(Table15[Entire Service Line Classification], MATCH(SUMIFS(Table15[Unique ID],Table15[System-Owned Portion],E3205,Table15[If Material Anything Other than "Lead" in Column E,Was Material Ever Previously Lead?],G3205,Table15[Customer-Owned Portion],O3205),Table15[Unique ID],0),0)))</f>
        <v/>
      </c>
      <c r="X3205"/>
    </row>
    <row r="3206" spans="2:24" x14ac:dyDescent="0.25">
      <c r="B3206" s="146"/>
      <c r="C3206" s="31"/>
      <c r="D3206" s="31"/>
      <c r="E3206" s="44"/>
      <c r="F3206" s="43"/>
      <c r="G3206" s="84"/>
      <c r="H3206" s="31"/>
      <c r="I3206" s="31"/>
      <c r="J3206" s="84"/>
      <c r="K3206" s="31"/>
      <c r="L3206" s="31"/>
      <c r="M3206" s="169"/>
      <c r="N3206" s="148"/>
      <c r="O3206" s="106"/>
      <c r="P3206" s="43"/>
      <c r="Q3206" s="31"/>
      <c r="R3206" s="84"/>
      <c r="S3206" s="31"/>
      <c r="T3206" s="31"/>
      <c r="U3206" s="169"/>
      <c r="V3206" s="150"/>
      <c r="W3206" s="141" t="str" cm="1">
        <f t="array" ref="W3206">IF(SUM(LEN(B3206:V3206))=0,"",IF(OR(OR(ISBLANK(F3206),SUM(LEN(C3206),LEN(D3206))=0),AND(NOT(E3206="Unknown"),ISBLANK(J3206)),AND(NOT(O3206="Unknown"),ISBLANK(R3206))),"Missing Information", INDEX(Table15[Entire Service Line Classification], MATCH(SUMIFS(Table15[Unique ID],Table15[System-Owned Portion],E3206,Table15[If Material Anything Other than "Lead" in Column E,Was Material Ever Previously Lead?],G3206,Table15[Customer-Owned Portion],O3206),Table15[Unique ID],0),0)))</f>
        <v/>
      </c>
      <c r="X3206"/>
    </row>
    <row r="3207" spans="2:24" x14ac:dyDescent="0.25">
      <c r="B3207" s="146"/>
      <c r="C3207" s="31"/>
      <c r="D3207" s="31"/>
      <c r="E3207" s="44"/>
      <c r="F3207" s="43"/>
      <c r="G3207" s="84"/>
      <c r="H3207" s="31"/>
      <c r="I3207" s="31"/>
      <c r="J3207" s="84"/>
      <c r="K3207" s="31"/>
      <c r="L3207" s="31"/>
      <c r="M3207" s="169"/>
      <c r="N3207" s="148"/>
      <c r="O3207" s="106"/>
      <c r="P3207" s="43"/>
      <c r="Q3207" s="31"/>
      <c r="R3207" s="84"/>
      <c r="S3207" s="31"/>
      <c r="T3207" s="31"/>
      <c r="U3207" s="169"/>
      <c r="V3207" s="150"/>
      <c r="W3207" s="141" t="str" cm="1">
        <f t="array" ref="W3207">IF(SUM(LEN(B3207:V3207))=0,"",IF(OR(OR(ISBLANK(F3207),SUM(LEN(C3207),LEN(D3207))=0),AND(NOT(E3207="Unknown"),ISBLANK(J3207)),AND(NOT(O3207="Unknown"),ISBLANK(R3207))),"Missing Information", INDEX(Table15[Entire Service Line Classification], MATCH(SUMIFS(Table15[Unique ID],Table15[System-Owned Portion],E3207,Table15[If Material Anything Other than "Lead" in Column E,Was Material Ever Previously Lead?],G3207,Table15[Customer-Owned Portion],O3207),Table15[Unique ID],0),0)))</f>
        <v/>
      </c>
      <c r="X3207"/>
    </row>
    <row r="3208" spans="2:24" x14ac:dyDescent="0.25">
      <c r="B3208" s="146"/>
      <c r="C3208" s="31"/>
      <c r="D3208" s="31"/>
      <c r="E3208" s="44"/>
      <c r="F3208" s="43"/>
      <c r="G3208" s="84"/>
      <c r="H3208" s="31"/>
      <c r="I3208" s="31"/>
      <c r="J3208" s="84"/>
      <c r="K3208" s="31"/>
      <c r="L3208" s="31"/>
      <c r="M3208" s="169"/>
      <c r="N3208" s="148"/>
      <c r="O3208" s="106"/>
      <c r="P3208" s="43"/>
      <c r="Q3208" s="31"/>
      <c r="R3208" s="84"/>
      <c r="S3208" s="31"/>
      <c r="T3208" s="31"/>
      <c r="U3208" s="169"/>
      <c r="V3208" s="150"/>
      <c r="W3208" s="141" t="str" cm="1">
        <f t="array" ref="W3208">IF(SUM(LEN(B3208:V3208))=0,"",IF(OR(OR(ISBLANK(F3208),SUM(LEN(C3208),LEN(D3208))=0),AND(NOT(E3208="Unknown"),ISBLANK(J3208)),AND(NOT(O3208="Unknown"),ISBLANK(R3208))),"Missing Information", INDEX(Table15[Entire Service Line Classification], MATCH(SUMIFS(Table15[Unique ID],Table15[System-Owned Portion],E3208,Table15[If Material Anything Other than "Lead" in Column E,Was Material Ever Previously Lead?],G3208,Table15[Customer-Owned Portion],O3208),Table15[Unique ID],0),0)))</f>
        <v/>
      </c>
      <c r="X3208"/>
    </row>
    <row r="3209" spans="2:24" x14ac:dyDescent="0.25">
      <c r="B3209" s="146"/>
      <c r="C3209" s="31"/>
      <c r="D3209" s="31"/>
      <c r="E3209" s="44"/>
      <c r="F3209" s="43"/>
      <c r="G3209" s="84"/>
      <c r="H3209" s="31"/>
      <c r="I3209" s="31"/>
      <c r="J3209" s="84"/>
      <c r="K3209" s="31"/>
      <c r="L3209" s="31"/>
      <c r="M3209" s="169"/>
      <c r="N3209" s="148"/>
      <c r="O3209" s="106"/>
      <c r="P3209" s="43"/>
      <c r="Q3209" s="31"/>
      <c r="R3209" s="84"/>
      <c r="S3209" s="31"/>
      <c r="T3209" s="31"/>
      <c r="U3209" s="169"/>
      <c r="V3209" s="150"/>
      <c r="W3209" s="141" t="str" cm="1">
        <f t="array" ref="W3209">IF(SUM(LEN(B3209:V3209))=0,"",IF(OR(OR(ISBLANK(F3209),SUM(LEN(C3209),LEN(D3209))=0),AND(NOT(E3209="Unknown"),ISBLANK(J3209)),AND(NOT(O3209="Unknown"),ISBLANK(R3209))),"Missing Information", INDEX(Table15[Entire Service Line Classification], MATCH(SUMIFS(Table15[Unique ID],Table15[System-Owned Portion],E3209,Table15[If Material Anything Other than "Lead" in Column E,Was Material Ever Previously Lead?],G3209,Table15[Customer-Owned Portion],O3209),Table15[Unique ID],0),0)))</f>
        <v/>
      </c>
      <c r="X3209"/>
    </row>
    <row r="3210" spans="2:24" x14ac:dyDescent="0.25">
      <c r="B3210" s="146"/>
      <c r="C3210" s="31"/>
      <c r="D3210" s="31"/>
      <c r="E3210" s="44"/>
      <c r="F3210" s="43"/>
      <c r="G3210" s="84"/>
      <c r="H3210" s="31"/>
      <c r="I3210" s="31"/>
      <c r="J3210" s="84"/>
      <c r="K3210" s="31"/>
      <c r="L3210" s="31"/>
      <c r="M3210" s="169"/>
      <c r="N3210" s="148"/>
      <c r="O3210" s="106"/>
      <c r="P3210" s="43"/>
      <c r="Q3210" s="31"/>
      <c r="R3210" s="84"/>
      <c r="S3210" s="31"/>
      <c r="T3210" s="31"/>
      <c r="U3210" s="169"/>
      <c r="V3210" s="150"/>
      <c r="W3210" s="141" t="str" cm="1">
        <f t="array" ref="W3210">IF(SUM(LEN(B3210:V3210))=0,"",IF(OR(OR(ISBLANK(F3210),SUM(LEN(C3210),LEN(D3210))=0),AND(NOT(E3210="Unknown"),ISBLANK(J3210)),AND(NOT(O3210="Unknown"),ISBLANK(R3210))),"Missing Information", INDEX(Table15[Entire Service Line Classification], MATCH(SUMIFS(Table15[Unique ID],Table15[System-Owned Portion],E3210,Table15[If Material Anything Other than "Lead" in Column E,Was Material Ever Previously Lead?],G3210,Table15[Customer-Owned Portion],O3210),Table15[Unique ID],0),0)))</f>
        <v/>
      </c>
      <c r="X3210"/>
    </row>
    <row r="3211" spans="2:24" x14ac:dyDescent="0.25">
      <c r="B3211" s="146"/>
      <c r="C3211" s="31"/>
      <c r="D3211" s="31"/>
      <c r="E3211" s="44"/>
      <c r="F3211" s="43"/>
      <c r="G3211" s="84"/>
      <c r="H3211" s="31"/>
      <c r="I3211" s="31"/>
      <c r="J3211" s="84"/>
      <c r="K3211" s="31"/>
      <c r="L3211" s="31"/>
      <c r="M3211" s="169"/>
      <c r="N3211" s="148"/>
      <c r="O3211" s="106"/>
      <c r="P3211" s="43"/>
      <c r="Q3211" s="31"/>
      <c r="R3211" s="84"/>
      <c r="S3211" s="31"/>
      <c r="T3211" s="31"/>
      <c r="U3211" s="169"/>
      <c r="V3211" s="150"/>
      <c r="W3211" s="141" t="str" cm="1">
        <f t="array" ref="W3211">IF(SUM(LEN(B3211:V3211))=0,"",IF(OR(OR(ISBLANK(F3211),SUM(LEN(C3211),LEN(D3211))=0),AND(NOT(E3211="Unknown"),ISBLANK(J3211)),AND(NOT(O3211="Unknown"),ISBLANK(R3211))),"Missing Information", INDEX(Table15[Entire Service Line Classification], MATCH(SUMIFS(Table15[Unique ID],Table15[System-Owned Portion],E3211,Table15[If Material Anything Other than "Lead" in Column E,Was Material Ever Previously Lead?],G3211,Table15[Customer-Owned Portion],O3211),Table15[Unique ID],0),0)))</f>
        <v/>
      </c>
      <c r="X3211"/>
    </row>
    <row r="3212" spans="2:24" x14ac:dyDescent="0.25">
      <c r="B3212" s="146"/>
      <c r="C3212" s="31"/>
      <c r="D3212" s="31"/>
      <c r="E3212" s="44"/>
      <c r="F3212" s="43"/>
      <c r="G3212" s="84"/>
      <c r="H3212" s="31"/>
      <c r="I3212" s="31"/>
      <c r="J3212" s="84"/>
      <c r="K3212" s="31"/>
      <c r="L3212" s="31"/>
      <c r="M3212" s="169"/>
      <c r="N3212" s="148"/>
      <c r="O3212" s="106"/>
      <c r="P3212" s="43"/>
      <c r="Q3212" s="31"/>
      <c r="R3212" s="84"/>
      <c r="S3212" s="31"/>
      <c r="T3212" s="31"/>
      <c r="U3212" s="169"/>
      <c r="V3212" s="150"/>
      <c r="W3212" s="141" t="str" cm="1">
        <f t="array" ref="W3212">IF(SUM(LEN(B3212:V3212))=0,"",IF(OR(OR(ISBLANK(F3212),SUM(LEN(C3212),LEN(D3212))=0),AND(NOT(E3212="Unknown"),ISBLANK(J3212)),AND(NOT(O3212="Unknown"),ISBLANK(R3212))),"Missing Information", INDEX(Table15[Entire Service Line Classification], MATCH(SUMIFS(Table15[Unique ID],Table15[System-Owned Portion],E3212,Table15[If Material Anything Other than "Lead" in Column E,Was Material Ever Previously Lead?],G3212,Table15[Customer-Owned Portion],O3212),Table15[Unique ID],0),0)))</f>
        <v/>
      </c>
      <c r="X3212"/>
    </row>
    <row r="3213" spans="2:24" x14ac:dyDescent="0.25">
      <c r="B3213" s="146"/>
      <c r="C3213" s="31"/>
      <c r="D3213" s="31"/>
      <c r="E3213" s="44"/>
      <c r="F3213" s="43"/>
      <c r="G3213" s="84"/>
      <c r="H3213" s="31"/>
      <c r="I3213" s="31"/>
      <c r="J3213" s="84"/>
      <c r="K3213" s="31"/>
      <c r="L3213" s="31"/>
      <c r="M3213" s="169"/>
      <c r="N3213" s="148"/>
      <c r="O3213" s="106"/>
      <c r="P3213" s="43"/>
      <c r="Q3213" s="31"/>
      <c r="R3213" s="84"/>
      <c r="S3213" s="31"/>
      <c r="T3213" s="31"/>
      <c r="U3213" s="169"/>
      <c r="V3213" s="150"/>
      <c r="W3213" s="141" t="str" cm="1">
        <f t="array" ref="W3213">IF(SUM(LEN(B3213:V3213))=0,"",IF(OR(OR(ISBLANK(F3213),SUM(LEN(C3213),LEN(D3213))=0),AND(NOT(E3213="Unknown"),ISBLANK(J3213)),AND(NOT(O3213="Unknown"),ISBLANK(R3213))),"Missing Information", INDEX(Table15[Entire Service Line Classification], MATCH(SUMIFS(Table15[Unique ID],Table15[System-Owned Portion],E3213,Table15[If Material Anything Other than "Lead" in Column E,Was Material Ever Previously Lead?],G3213,Table15[Customer-Owned Portion],O3213),Table15[Unique ID],0),0)))</f>
        <v/>
      </c>
      <c r="X3213"/>
    </row>
    <row r="3214" spans="2:24" x14ac:dyDescent="0.25">
      <c r="B3214" s="146"/>
      <c r="C3214" s="31"/>
      <c r="D3214" s="31"/>
      <c r="E3214" s="44"/>
      <c r="F3214" s="43"/>
      <c r="G3214" s="84"/>
      <c r="H3214" s="31"/>
      <c r="I3214" s="31"/>
      <c r="J3214" s="84"/>
      <c r="K3214" s="31"/>
      <c r="L3214" s="31"/>
      <c r="M3214" s="169"/>
      <c r="N3214" s="148"/>
      <c r="O3214" s="106"/>
      <c r="P3214" s="43"/>
      <c r="Q3214" s="31"/>
      <c r="R3214" s="84"/>
      <c r="S3214" s="31"/>
      <c r="T3214" s="31"/>
      <c r="U3214" s="169"/>
      <c r="V3214" s="150"/>
      <c r="W3214" s="141" t="str" cm="1">
        <f t="array" ref="W3214">IF(SUM(LEN(B3214:V3214))=0,"",IF(OR(OR(ISBLANK(F3214),SUM(LEN(C3214),LEN(D3214))=0),AND(NOT(E3214="Unknown"),ISBLANK(J3214)),AND(NOT(O3214="Unknown"),ISBLANK(R3214))),"Missing Information", INDEX(Table15[Entire Service Line Classification], MATCH(SUMIFS(Table15[Unique ID],Table15[System-Owned Portion],E3214,Table15[If Material Anything Other than "Lead" in Column E,Was Material Ever Previously Lead?],G3214,Table15[Customer-Owned Portion],O3214),Table15[Unique ID],0),0)))</f>
        <v/>
      </c>
      <c r="X3214"/>
    </row>
    <row r="3215" spans="2:24" x14ac:dyDescent="0.25">
      <c r="B3215" s="146"/>
      <c r="C3215" s="31"/>
      <c r="D3215" s="31"/>
      <c r="E3215" s="44"/>
      <c r="F3215" s="43"/>
      <c r="G3215" s="84"/>
      <c r="H3215" s="31"/>
      <c r="I3215" s="31"/>
      <c r="J3215" s="84"/>
      <c r="K3215" s="31"/>
      <c r="L3215" s="31"/>
      <c r="M3215" s="169"/>
      <c r="N3215" s="148"/>
      <c r="O3215" s="106"/>
      <c r="P3215" s="43"/>
      <c r="Q3215" s="31"/>
      <c r="R3215" s="84"/>
      <c r="S3215" s="31"/>
      <c r="T3215" s="31"/>
      <c r="U3215" s="169"/>
      <c r="V3215" s="150"/>
      <c r="W3215" s="141" t="str" cm="1">
        <f t="array" ref="W3215">IF(SUM(LEN(B3215:V3215))=0,"",IF(OR(OR(ISBLANK(F3215),SUM(LEN(C3215),LEN(D3215))=0),AND(NOT(E3215="Unknown"),ISBLANK(J3215)),AND(NOT(O3215="Unknown"),ISBLANK(R3215))),"Missing Information", INDEX(Table15[Entire Service Line Classification], MATCH(SUMIFS(Table15[Unique ID],Table15[System-Owned Portion],E3215,Table15[If Material Anything Other than "Lead" in Column E,Was Material Ever Previously Lead?],G3215,Table15[Customer-Owned Portion],O3215),Table15[Unique ID],0),0)))</f>
        <v/>
      </c>
      <c r="X3215"/>
    </row>
    <row r="3216" spans="2:24" x14ac:dyDescent="0.25">
      <c r="B3216" s="146"/>
      <c r="C3216" s="31"/>
      <c r="D3216" s="31"/>
      <c r="E3216" s="44"/>
      <c r="F3216" s="43"/>
      <c r="G3216" s="84"/>
      <c r="H3216" s="31"/>
      <c r="I3216" s="31"/>
      <c r="J3216" s="84"/>
      <c r="K3216" s="31"/>
      <c r="L3216" s="31"/>
      <c r="M3216" s="169"/>
      <c r="N3216" s="148"/>
      <c r="O3216" s="106"/>
      <c r="P3216" s="43"/>
      <c r="Q3216" s="31"/>
      <c r="R3216" s="84"/>
      <c r="S3216" s="31"/>
      <c r="T3216" s="31"/>
      <c r="U3216" s="169"/>
      <c r="V3216" s="150"/>
      <c r="W3216" s="141" t="str" cm="1">
        <f t="array" ref="W3216">IF(SUM(LEN(B3216:V3216))=0,"",IF(OR(OR(ISBLANK(F3216),SUM(LEN(C3216),LEN(D3216))=0),AND(NOT(E3216="Unknown"),ISBLANK(J3216)),AND(NOT(O3216="Unknown"),ISBLANK(R3216))),"Missing Information", INDEX(Table15[Entire Service Line Classification], MATCH(SUMIFS(Table15[Unique ID],Table15[System-Owned Portion],E3216,Table15[If Material Anything Other than "Lead" in Column E,Was Material Ever Previously Lead?],G3216,Table15[Customer-Owned Portion],O3216),Table15[Unique ID],0),0)))</f>
        <v/>
      </c>
      <c r="X3216"/>
    </row>
    <row r="3217" spans="2:24" x14ac:dyDescent="0.25">
      <c r="B3217" s="146"/>
      <c r="C3217" s="31"/>
      <c r="D3217" s="31"/>
      <c r="E3217" s="44"/>
      <c r="F3217" s="43"/>
      <c r="G3217" s="84"/>
      <c r="H3217" s="31"/>
      <c r="I3217" s="31"/>
      <c r="J3217" s="84"/>
      <c r="K3217" s="31"/>
      <c r="L3217" s="31"/>
      <c r="M3217" s="169"/>
      <c r="N3217" s="148"/>
      <c r="O3217" s="106"/>
      <c r="P3217" s="43"/>
      <c r="Q3217" s="31"/>
      <c r="R3217" s="84"/>
      <c r="S3217" s="31"/>
      <c r="T3217" s="31"/>
      <c r="U3217" s="169"/>
      <c r="V3217" s="150"/>
      <c r="W3217" s="141" t="str" cm="1">
        <f t="array" ref="W3217">IF(SUM(LEN(B3217:V3217))=0,"",IF(OR(OR(ISBLANK(F3217),SUM(LEN(C3217),LEN(D3217))=0),AND(NOT(E3217="Unknown"),ISBLANK(J3217)),AND(NOT(O3217="Unknown"),ISBLANK(R3217))),"Missing Information", INDEX(Table15[Entire Service Line Classification], MATCH(SUMIFS(Table15[Unique ID],Table15[System-Owned Portion],E3217,Table15[If Material Anything Other than "Lead" in Column E,Was Material Ever Previously Lead?],G3217,Table15[Customer-Owned Portion],O3217),Table15[Unique ID],0),0)))</f>
        <v/>
      </c>
      <c r="X3217"/>
    </row>
    <row r="3218" spans="2:24" x14ac:dyDescent="0.25">
      <c r="B3218" s="146"/>
      <c r="C3218" s="31"/>
      <c r="D3218" s="31"/>
      <c r="E3218" s="44"/>
      <c r="F3218" s="43"/>
      <c r="G3218" s="84"/>
      <c r="H3218" s="31"/>
      <c r="I3218" s="31"/>
      <c r="J3218" s="84"/>
      <c r="K3218" s="31"/>
      <c r="L3218" s="31"/>
      <c r="M3218" s="169"/>
      <c r="N3218" s="148"/>
      <c r="O3218" s="106"/>
      <c r="P3218" s="43"/>
      <c r="Q3218" s="31"/>
      <c r="R3218" s="84"/>
      <c r="S3218" s="31"/>
      <c r="T3218" s="31"/>
      <c r="U3218" s="169"/>
      <c r="V3218" s="150"/>
      <c r="W3218" s="141" t="str" cm="1">
        <f t="array" ref="W3218">IF(SUM(LEN(B3218:V3218))=0,"",IF(OR(OR(ISBLANK(F3218),SUM(LEN(C3218),LEN(D3218))=0),AND(NOT(E3218="Unknown"),ISBLANK(J3218)),AND(NOT(O3218="Unknown"),ISBLANK(R3218))),"Missing Information", INDEX(Table15[Entire Service Line Classification], MATCH(SUMIFS(Table15[Unique ID],Table15[System-Owned Portion],E3218,Table15[If Material Anything Other than "Lead" in Column E,Was Material Ever Previously Lead?],G3218,Table15[Customer-Owned Portion],O3218),Table15[Unique ID],0),0)))</f>
        <v/>
      </c>
      <c r="X3218"/>
    </row>
    <row r="3219" spans="2:24" x14ac:dyDescent="0.25">
      <c r="B3219" s="146"/>
      <c r="C3219" s="31"/>
      <c r="D3219" s="31"/>
      <c r="E3219" s="44"/>
      <c r="F3219" s="43"/>
      <c r="G3219" s="84"/>
      <c r="H3219" s="31"/>
      <c r="I3219" s="31"/>
      <c r="J3219" s="84"/>
      <c r="K3219" s="31"/>
      <c r="L3219" s="31"/>
      <c r="M3219" s="169"/>
      <c r="N3219" s="148"/>
      <c r="O3219" s="106"/>
      <c r="P3219" s="43"/>
      <c r="Q3219" s="31"/>
      <c r="R3219" s="84"/>
      <c r="S3219" s="31"/>
      <c r="T3219" s="31"/>
      <c r="U3219" s="169"/>
      <c r="V3219" s="150"/>
      <c r="W3219" s="141" t="str" cm="1">
        <f t="array" ref="W3219">IF(SUM(LEN(B3219:V3219))=0,"",IF(OR(OR(ISBLANK(F3219),SUM(LEN(C3219),LEN(D3219))=0),AND(NOT(E3219="Unknown"),ISBLANK(J3219)),AND(NOT(O3219="Unknown"),ISBLANK(R3219))),"Missing Information", INDEX(Table15[Entire Service Line Classification], MATCH(SUMIFS(Table15[Unique ID],Table15[System-Owned Portion],E3219,Table15[If Material Anything Other than "Lead" in Column E,Was Material Ever Previously Lead?],G3219,Table15[Customer-Owned Portion],O3219),Table15[Unique ID],0),0)))</f>
        <v/>
      </c>
      <c r="X3219"/>
    </row>
    <row r="3220" spans="2:24" x14ac:dyDescent="0.25">
      <c r="B3220" s="146"/>
      <c r="C3220" s="31"/>
      <c r="D3220" s="31"/>
      <c r="E3220" s="44"/>
      <c r="F3220" s="43"/>
      <c r="G3220" s="84"/>
      <c r="H3220" s="31"/>
      <c r="I3220" s="31"/>
      <c r="J3220" s="84"/>
      <c r="K3220" s="31"/>
      <c r="L3220" s="31"/>
      <c r="M3220" s="169"/>
      <c r="N3220" s="148"/>
      <c r="O3220" s="106"/>
      <c r="P3220" s="43"/>
      <c r="Q3220" s="31"/>
      <c r="R3220" s="84"/>
      <c r="S3220" s="31"/>
      <c r="T3220" s="31"/>
      <c r="U3220" s="169"/>
      <c r="V3220" s="150"/>
      <c r="W3220" s="141" t="str" cm="1">
        <f t="array" ref="W3220">IF(SUM(LEN(B3220:V3220))=0,"",IF(OR(OR(ISBLANK(F3220),SUM(LEN(C3220),LEN(D3220))=0),AND(NOT(E3220="Unknown"),ISBLANK(J3220)),AND(NOT(O3220="Unknown"),ISBLANK(R3220))),"Missing Information", INDEX(Table15[Entire Service Line Classification], MATCH(SUMIFS(Table15[Unique ID],Table15[System-Owned Portion],E3220,Table15[If Material Anything Other than "Lead" in Column E,Was Material Ever Previously Lead?],G3220,Table15[Customer-Owned Portion],O3220),Table15[Unique ID],0),0)))</f>
        <v/>
      </c>
      <c r="X3220"/>
    </row>
    <row r="3221" spans="2:24" x14ac:dyDescent="0.25">
      <c r="B3221" s="146"/>
      <c r="C3221" s="31"/>
      <c r="D3221" s="31"/>
      <c r="E3221" s="44"/>
      <c r="F3221" s="43"/>
      <c r="G3221" s="84"/>
      <c r="H3221" s="31"/>
      <c r="I3221" s="31"/>
      <c r="J3221" s="84"/>
      <c r="K3221" s="31"/>
      <c r="L3221" s="31"/>
      <c r="M3221" s="169"/>
      <c r="N3221" s="148"/>
      <c r="O3221" s="106"/>
      <c r="P3221" s="43"/>
      <c r="Q3221" s="31"/>
      <c r="R3221" s="84"/>
      <c r="S3221" s="31"/>
      <c r="T3221" s="31"/>
      <c r="U3221" s="169"/>
      <c r="V3221" s="150"/>
      <c r="W3221" s="141" t="str" cm="1">
        <f t="array" ref="W3221">IF(SUM(LEN(B3221:V3221))=0,"",IF(OR(OR(ISBLANK(F3221),SUM(LEN(C3221),LEN(D3221))=0),AND(NOT(E3221="Unknown"),ISBLANK(J3221)),AND(NOT(O3221="Unknown"),ISBLANK(R3221))),"Missing Information", INDEX(Table15[Entire Service Line Classification], MATCH(SUMIFS(Table15[Unique ID],Table15[System-Owned Portion],E3221,Table15[If Material Anything Other than "Lead" in Column E,Was Material Ever Previously Lead?],G3221,Table15[Customer-Owned Portion],O3221),Table15[Unique ID],0),0)))</f>
        <v/>
      </c>
      <c r="X3221"/>
    </row>
    <row r="3222" spans="2:24" x14ac:dyDescent="0.25">
      <c r="B3222" s="146"/>
      <c r="C3222" s="31"/>
      <c r="D3222" s="31"/>
      <c r="E3222" s="44"/>
      <c r="F3222" s="43"/>
      <c r="G3222" s="84"/>
      <c r="H3222" s="31"/>
      <c r="I3222" s="31"/>
      <c r="J3222" s="84"/>
      <c r="K3222" s="31"/>
      <c r="L3222" s="31"/>
      <c r="M3222" s="169"/>
      <c r="N3222" s="148"/>
      <c r="O3222" s="106"/>
      <c r="P3222" s="43"/>
      <c r="Q3222" s="31"/>
      <c r="R3222" s="84"/>
      <c r="S3222" s="31"/>
      <c r="T3222" s="31"/>
      <c r="U3222" s="169"/>
      <c r="V3222" s="150"/>
      <c r="W3222" s="141" t="str" cm="1">
        <f t="array" ref="W3222">IF(SUM(LEN(B3222:V3222))=0,"",IF(OR(OR(ISBLANK(F3222),SUM(LEN(C3222),LEN(D3222))=0),AND(NOT(E3222="Unknown"),ISBLANK(J3222)),AND(NOT(O3222="Unknown"),ISBLANK(R3222))),"Missing Information", INDEX(Table15[Entire Service Line Classification], MATCH(SUMIFS(Table15[Unique ID],Table15[System-Owned Portion],E3222,Table15[If Material Anything Other than "Lead" in Column E,Was Material Ever Previously Lead?],G3222,Table15[Customer-Owned Portion],O3222),Table15[Unique ID],0),0)))</f>
        <v/>
      </c>
      <c r="X3222"/>
    </row>
    <row r="3223" spans="2:24" x14ac:dyDescent="0.25">
      <c r="B3223" s="146"/>
      <c r="C3223" s="31"/>
      <c r="D3223" s="31"/>
      <c r="E3223" s="44"/>
      <c r="F3223" s="43"/>
      <c r="G3223" s="84"/>
      <c r="H3223" s="31"/>
      <c r="I3223" s="31"/>
      <c r="J3223" s="84"/>
      <c r="K3223" s="31"/>
      <c r="L3223" s="31"/>
      <c r="M3223" s="169"/>
      <c r="N3223" s="148"/>
      <c r="O3223" s="106"/>
      <c r="P3223" s="43"/>
      <c r="Q3223" s="31"/>
      <c r="R3223" s="84"/>
      <c r="S3223" s="31"/>
      <c r="T3223" s="31"/>
      <c r="U3223" s="169"/>
      <c r="V3223" s="150"/>
      <c r="W3223" s="141" t="str" cm="1">
        <f t="array" ref="W3223">IF(SUM(LEN(B3223:V3223))=0,"",IF(OR(OR(ISBLANK(F3223),SUM(LEN(C3223),LEN(D3223))=0),AND(NOT(E3223="Unknown"),ISBLANK(J3223)),AND(NOT(O3223="Unknown"),ISBLANK(R3223))),"Missing Information", INDEX(Table15[Entire Service Line Classification], MATCH(SUMIFS(Table15[Unique ID],Table15[System-Owned Portion],E3223,Table15[If Material Anything Other than "Lead" in Column E,Was Material Ever Previously Lead?],G3223,Table15[Customer-Owned Portion],O3223),Table15[Unique ID],0),0)))</f>
        <v/>
      </c>
      <c r="X3223"/>
    </row>
    <row r="3224" spans="2:24" x14ac:dyDescent="0.25">
      <c r="B3224" s="146"/>
      <c r="C3224" s="31"/>
      <c r="D3224" s="31"/>
      <c r="E3224" s="44"/>
      <c r="F3224" s="43"/>
      <c r="G3224" s="84"/>
      <c r="H3224" s="31"/>
      <c r="I3224" s="31"/>
      <c r="J3224" s="84"/>
      <c r="K3224" s="31"/>
      <c r="L3224" s="31"/>
      <c r="M3224" s="169"/>
      <c r="N3224" s="148"/>
      <c r="O3224" s="106"/>
      <c r="P3224" s="43"/>
      <c r="Q3224" s="31"/>
      <c r="R3224" s="84"/>
      <c r="S3224" s="31"/>
      <c r="T3224" s="31"/>
      <c r="U3224" s="169"/>
      <c r="V3224" s="150"/>
      <c r="W3224" s="141" t="str" cm="1">
        <f t="array" ref="W3224">IF(SUM(LEN(B3224:V3224))=0,"",IF(OR(OR(ISBLANK(F3224),SUM(LEN(C3224),LEN(D3224))=0),AND(NOT(E3224="Unknown"),ISBLANK(J3224)),AND(NOT(O3224="Unknown"),ISBLANK(R3224))),"Missing Information", INDEX(Table15[Entire Service Line Classification], MATCH(SUMIFS(Table15[Unique ID],Table15[System-Owned Portion],E3224,Table15[If Material Anything Other than "Lead" in Column E,Was Material Ever Previously Lead?],G3224,Table15[Customer-Owned Portion],O3224),Table15[Unique ID],0),0)))</f>
        <v/>
      </c>
      <c r="X3224"/>
    </row>
    <row r="3225" spans="2:24" x14ac:dyDescent="0.25">
      <c r="B3225" s="146"/>
      <c r="C3225" s="31"/>
      <c r="D3225" s="31"/>
      <c r="E3225" s="44"/>
      <c r="F3225" s="43"/>
      <c r="G3225" s="84"/>
      <c r="H3225" s="31"/>
      <c r="I3225" s="31"/>
      <c r="J3225" s="84"/>
      <c r="K3225" s="31"/>
      <c r="L3225" s="31"/>
      <c r="M3225" s="169"/>
      <c r="N3225" s="148"/>
      <c r="O3225" s="106"/>
      <c r="P3225" s="43"/>
      <c r="Q3225" s="31"/>
      <c r="R3225" s="84"/>
      <c r="S3225" s="31"/>
      <c r="T3225" s="31"/>
      <c r="U3225" s="169"/>
      <c r="V3225" s="150"/>
      <c r="W3225" s="141" t="str" cm="1">
        <f t="array" ref="W3225">IF(SUM(LEN(B3225:V3225))=0,"",IF(OR(OR(ISBLANK(F3225),SUM(LEN(C3225),LEN(D3225))=0),AND(NOT(E3225="Unknown"),ISBLANK(J3225)),AND(NOT(O3225="Unknown"),ISBLANK(R3225))),"Missing Information", INDEX(Table15[Entire Service Line Classification], MATCH(SUMIFS(Table15[Unique ID],Table15[System-Owned Portion],E3225,Table15[If Material Anything Other than "Lead" in Column E,Was Material Ever Previously Lead?],G3225,Table15[Customer-Owned Portion],O3225),Table15[Unique ID],0),0)))</f>
        <v/>
      </c>
      <c r="X3225"/>
    </row>
    <row r="3226" spans="2:24" x14ac:dyDescent="0.25">
      <c r="B3226" s="146"/>
      <c r="C3226" s="31"/>
      <c r="D3226" s="31"/>
      <c r="E3226" s="44"/>
      <c r="F3226" s="43"/>
      <c r="G3226" s="84"/>
      <c r="H3226" s="31"/>
      <c r="I3226" s="31"/>
      <c r="J3226" s="84"/>
      <c r="K3226" s="31"/>
      <c r="L3226" s="31"/>
      <c r="M3226" s="169"/>
      <c r="N3226" s="148"/>
      <c r="O3226" s="106"/>
      <c r="P3226" s="43"/>
      <c r="Q3226" s="31"/>
      <c r="R3226" s="84"/>
      <c r="S3226" s="31"/>
      <c r="T3226" s="31"/>
      <c r="U3226" s="169"/>
      <c r="V3226" s="150"/>
      <c r="W3226" s="141" t="str" cm="1">
        <f t="array" ref="W3226">IF(SUM(LEN(B3226:V3226))=0,"",IF(OR(OR(ISBLANK(F3226),SUM(LEN(C3226),LEN(D3226))=0),AND(NOT(E3226="Unknown"),ISBLANK(J3226)),AND(NOT(O3226="Unknown"),ISBLANK(R3226))),"Missing Information", INDEX(Table15[Entire Service Line Classification], MATCH(SUMIFS(Table15[Unique ID],Table15[System-Owned Portion],E3226,Table15[If Material Anything Other than "Lead" in Column E,Was Material Ever Previously Lead?],G3226,Table15[Customer-Owned Portion],O3226),Table15[Unique ID],0),0)))</f>
        <v/>
      </c>
      <c r="X3226"/>
    </row>
    <row r="3227" spans="2:24" x14ac:dyDescent="0.25">
      <c r="B3227" s="146"/>
      <c r="C3227" s="31"/>
      <c r="D3227" s="31"/>
      <c r="E3227" s="44"/>
      <c r="F3227" s="43"/>
      <c r="G3227" s="84"/>
      <c r="H3227" s="31"/>
      <c r="I3227" s="31"/>
      <c r="J3227" s="84"/>
      <c r="K3227" s="31"/>
      <c r="L3227" s="31"/>
      <c r="M3227" s="169"/>
      <c r="N3227" s="148"/>
      <c r="O3227" s="106"/>
      <c r="P3227" s="43"/>
      <c r="Q3227" s="31"/>
      <c r="R3227" s="84"/>
      <c r="S3227" s="31"/>
      <c r="T3227" s="31"/>
      <c r="U3227" s="169"/>
      <c r="V3227" s="150"/>
      <c r="W3227" s="141" t="str" cm="1">
        <f t="array" ref="W3227">IF(SUM(LEN(B3227:V3227))=0,"",IF(OR(OR(ISBLANK(F3227),SUM(LEN(C3227),LEN(D3227))=0),AND(NOT(E3227="Unknown"),ISBLANK(J3227)),AND(NOT(O3227="Unknown"),ISBLANK(R3227))),"Missing Information", INDEX(Table15[Entire Service Line Classification], MATCH(SUMIFS(Table15[Unique ID],Table15[System-Owned Portion],E3227,Table15[If Material Anything Other than "Lead" in Column E,Was Material Ever Previously Lead?],G3227,Table15[Customer-Owned Portion],O3227),Table15[Unique ID],0),0)))</f>
        <v/>
      </c>
      <c r="X3227"/>
    </row>
    <row r="3228" spans="2:24" x14ac:dyDescent="0.25">
      <c r="B3228" s="146"/>
      <c r="C3228" s="31"/>
      <c r="D3228" s="31"/>
      <c r="E3228" s="44"/>
      <c r="F3228" s="43"/>
      <c r="G3228" s="84"/>
      <c r="H3228" s="31"/>
      <c r="I3228" s="31"/>
      <c r="J3228" s="84"/>
      <c r="K3228" s="31"/>
      <c r="L3228" s="31"/>
      <c r="M3228" s="169"/>
      <c r="N3228" s="148"/>
      <c r="O3228" s="106"/>
      <c r="P3228" s="43"/>
      <c r="Q3228" s="31"/>
      <c r="R3228" s="84"/>
      <c r="S3228" s="31"/>
      <c r="T3228" s="31"/>
      <c r="U3228" s="169"/>
      <c r="V3228" s="150"/>
      <c r="W3228" s="141" t="str" cm="1">
        <f t="array" ref="W3228">IF(SUM(LEN(B3228:V3228))=0,"",IF(OR(OR(ISBLANK(F3228),SUM(LEN(C3228),LEN(D3228))=0),AND(NOT(E3228="Unknown"),ISBLANK(J3228)),AND(NOT(O3228="Unknown"),ISBLANK(R3228))),"Missing Information", INDEX(Table15[Entire Service Line Classification], MATCH(SUMIFS(Table15[Unique ID],Table15[System-Owned Portion],E3228,Table15[If Material Anything Other than "Lead" in Column E,Was Material Ever Previously Lead?],G3228,Table15[Customer-Owned Portion],O3228),Table15[Unique ID],0),0)))</f>
        <v/>
      </c>
      <c r="X3228"/>
    </row>
    <row r="3229" spans="2:24" x14ac:dyDescent="0.25">
      <c r="B3229" s="146"/>
      <c r="C3229" s="31"/>
      <c r="D3229" s="31"/>
      <c r="E3229" s="44"/>
      <c r="F3229" s="43"/>
      <c r="G3229" s="84"/>
      <c r="H3229" s="31"/>
      <c r="I3229" s="31"/>
      <c r="J3229" s="84"/>
      <c r="K3229" s="31"/>
      <c r="L3229" s="31"/>
      <c r="M3229" s="169"/>
      <c r="N3229" s="148"/>
      <c r="O3229" s="106"/>
      <c r="P3229" s="43"/>
      <c r="Q3229" s="31"/>
      <c r="R3229" s="84"/>
      <c r="S3229" s="31"/>
      <c r="T3229" s="31"/>
      <c r="U3229" s="169"/>
      <c r="V3229" s="150"/>
      <c r="W3229" s="141" t="str" cm="1">
        <f t="array" ref="W3229">IF(SUM(LEN(B3229:V3229))=0,"",IF(OR(OR(ISBLANK(F3229),SUM(LEN(C3229),LEN(D3229))=0),AND(NOT(E3229="Unknown"),ISBLANK(J3229)),AND(NOT(O3229="Unknown"),ISBLANK(R3229))),"Missing Information", INDEX(Table15[Entire Service Line Classification], MATCH(SUMIFS(Table15[Unique ID],Table15[System-Owned Portion],E3229,Table15[If Material Anything Other than "Lead" in Column E,Was Material Ever Previously Lead?],G3229,Table15[Customer-Owned Portion],O3229),Table15[Unique ID],0),0)))</f>
        <v/>
      </c>
      <c r="X3229"/>
    </row>
    <row r="3230" spans="2:24" x14ac:dyDescent="0.25">
      <c r="B3230" s="146"/>
      <c r="C3230" s="31"/>
      <c r="D3230" s="31"/>
      <c r="E3230" s="44"/>
      <c r="F3230" s="43"/>
      <c r="G3230" s="84"/>
      <c r="H3230" s="31"/>
      <c r="I3230" s="31"/>
      <c r="J3230" s="84"/>
      <c r="K3230" s="31"/>
      <c r="L3230" s="31"/>
      <c r="M3230" s="169"/>
      <c r="N3230" s="148"/>
      <c r="O3230" s="106"/>
      <c r="P3230" s="43"/>
      <c r="Q3230" s="31"/>
      <c r="R3230" s="84"/>
      <c r="S3230" s="31"/>
      <c r="T3230" s="31"/>
      <c r="U3230" s="169"/>
      <c r="V3230" s="150"/>
      <c r="W3230" s="141" t="str" cm="1">
        <f t="array" ref="W3230">IF(SUM(LEN(B3230:V3230))=0,"",IF(OR(OR(ISBLANK(F3230),SUM(LEN(C3230),LEN(D3230))=0),AND(NOT(E3230="Unknown"),ISBLANK(J3230)),AND(NOT(O3230="Unknown"),ISBLANK(R3230))),"Missing Information", INDEX(Table15[Entire Service Line Classification], MATCH(SUMIFS(Table15[Unique ID],Table15[System-Owned Portion],E3230,Table15[If Material Anything Other than "Lead" in Column E,Was Material Ever Previously Lead?],G3230,Table15[Customer-Owned Portion],O3230),Table15[Unique ID],0),0)))</f>
        <v/>
      </c>
      <c r="X3230"/>
    </row>
    <row r="3231" spans="2:24" x14ac:dyDescent="0.25">
      <c r="B3231" s="146"/>
      <c r="C3231" s="31"/>
      <c r="D3231" s="31"/>
      <c r="E3231" s="44"/>
      <c r="F3231" s="43"/>
      <c r="G3231" s="84"/>
      <c r="H3231" s="31"/>
      <c r="I3231" s="31"/>
      <c r="J3231" s="84"/>
      <c r="K3231" s="31"/>
      <c r="L3231" s="31"/>
      <c r="M3231" s="169"/>
      <c r="N3231" s="148"/>
      <c r="O3231" s="106"/>
      <c r="P3231" s="43"/>
      <c r="Q3231" s="31"/>
      <c r="R3231" s="84"/>
      <c r="S3231" s="31"/>
      <c r="T3231" s="31"/>
      <c r="U3231" s="169"/>
      <c r="V3231" s="150"/>
      <c r="W3231" s="141" t="str" cm="1">
        <f t="array" ref="W3231">IF(SUM(LEN(B3231:V3231))=0,"",IF(OR(OR(ISBLANK(F3231),SUM(LEN(C3231),LEN(D3231))=0),AND(NOT(E3231="Unknown"),ISBLANK(J3231)),AND(NOT(O3231="Unknown"),ISBLANK(R3231))),"Missing Information", INDEX(Table15[Entire Service Line Classification], MATCH(SUMIFS(Table15[Unique ID],Table15[System-Owned Portion],E3231,Table15[If Material Anything Other than "Lead" in Column E,Was Material Ever Previously Lead?],G3231,Table15[Customer-Owned Portion],O3231),Table15[Unique ID],0),0)))</f>
        <v/>
      </c>
      <c r="X3231"/>
    </row>
    <row r="3232" spans="2:24" x14ac:dyDescent="0.25">
      <c r="B3232" s="146"/>
      <c r="C3232" s="31"/>
      <c r="D3232" s="31"/>
      <c r="E3232" s="44"/>
      <c r="F3232" s="43"/>
      <c r="G3232" s="84"/>
      <c r="H3232" s="31"/>
      <c r="I3232" s="31"/>
      <c r="J3232" s="84"/>
      <c r="K3232" s="31"/>
      <c r="L3232" s="31"/>
      <c r="M3232" s="169"/>
      <c r="N3232" s="148"/>
      <c r="O3232" s="106"/>
      <c r="P3232" s="43"/>
      <c r="Q3232" s="31"/>
      <c r="R3232" s="84"/>
      <c r="S3232" s="31"/>
      <c r="T3232" s="31"/>
      <c r="U3232" s="169"/>
      <c r="V3232" s="150"/>
      <c r="W3232" s="141" t="str" cm="1">
        <f t="array" ref="W3232">IF(SUM(LEN(B3232:V3232))=0,"",IF(OR(OR(ISBLANK(F3232),SUM(LEN(C3232),LEN(D3232))=0),AND(NOT(E3232="Unknown"),ISBLANK(J3232)),AND(NOT(O3232="Unknown"),ISBLANK(R3232))),"Missing Information", INDEX(Table15[Entire Service Line Classification], MATCH(SUMIFS(Table15[Unique ID],Table15[System-Owned Portion],E3232,Table15[If Material Anything Other than "Lead" in Column E,Was Material Ever Previously Lead?],G3232,Table15[Customer-Owned Portion],O3232),Table15[Unique ID],0),0)))</f>
        <v/>
      </c>
      <c r="X3232"/>
    </row>
    <row r="3233" spans="2:24" x14ac:dyDescent="0.25">
      <c r="B3233" s="146"/>
      <c r="C3233" s="31"/>
      <c r="D3233" s="31"/>
      <c r="E3233" s="44"/>
      <c r="F3233" s="43"/>
      <c r="G3233" s="84"/>
      <c r="H3233" s="31"/>
      <c r="I3233" s="31"/>
      <c r="J3233" s="84"/>
      <c r="K3233" s="31"/>
      <c r="L3233" s="31"/>
      <c r="M3233" s="169"/>
      <c r="N3233" s="148"/>
      <c r="O3233" s="106"/>
      <c r="P3233" s="43"/>
      <c r="Q3233" s="31"/>
      <c r="R3233" s="84"/>
      <c r="S3233" s="31"/>
      <c r="T3233" s="31"/>
      <c r="U3233" s="169"/>
      <c r="V3233" s="150"/>
      <c r="W3233" s="141" t="str" cm="1">
        <f t="array" ref="W3233">IF(SUM(LEN(B3233:V3233))=0,"",IF(OR(OR(ISBLANK(F3233),SUM(LEN(C3233),LEN(D3233))=0),AND(NOT(E3233="Unknown"),ISBLANK(J3233)),AND(NOT(O3233="Unknown"),ISBLANK(R3233))),"Missing Information", INDEX(Table15[Entire Service Line Classification], MATCH(SUMIFS(Table15[Unique ID],Table15[System-Owned Portion],E3233,Table15[If Material Anything Other than "Lead" in Column E,Was Material Ever Previously Lead?],G3233,Table15[Customer-Owned Portion],O3233),Table15[Unique ID],0),0)))</f>
        <v/>
      </c>
      <c r="X3233"/>
    </row>
    <row r="3234" spans="2:24" x14ac:dyDescent="0.25">
      <c r="B3234" s="146"/>
      <c r="C3234" s="31"/>
      <c r="D3234" s="31"/>
      <c r="E3234" s="44"/>
      <c r="F3234" s="43"/>
      <c r="G3234" s="84"/>
      <c r="H3234" s="31"/>
      <c r="I3234" s="31"/>
      <c r="J3234" s="84"/>
      <c r="K3234" s="31"/>
      <c r="L3234" s="31"/>
      <c r="M3234" s="169"/>
      <c r="N3234" s="148"/>
      <c r="O3234" s="106"/>
      <c r="P3234" s="43"/>
      <c r="Q3234" s="31"/>
      <c r="R3234" s="84"/>
      <c r="S3234" s="31"/>
      <c r="T3234" s="31"/>
      <c r="U3234" s="169"/>
      <c r="V3234" s="150"/>
      <c r="W3234" s="141" t="str" cm="1">
        <f t="array" ref="W3234">IF(SUM(LEN(B3234:V3234))=0,"",IF(OR(OR(ISBLANK(F3234),SUM(LEN(C3234),LEN(D3234))=0),AND(NOT(E3234="Unknown"),ISBLANK(J3234)),AND(NOT(O3234="Unknown"),ISBLANK(R3234))),"Missing Information", INDEX(Table15[Entire Service Line Classification], MATCH(SUMIFS(Table15[Unique ID],Table15[System-Owned Portion],E3234,Table15[If Material Anything Other than "Lead" in Column E,Was Material Ever Previously Lead?],G3234,Table15[Customer-Owned Portion],O3234),Table15[Unique ID],0),0)))</f>
        <v/>
      </c>
      <c r="X3234"/>
    </row>
    <row r="3235" spans="2:24" x14ac:dyDescent="0.25">
      <c r="B3235" s="146"/>
      <c r="C3235" s="31"/>
      <c r="D3235" s="31"/>
      <c r="E3235" s="44"/>
      <c r="F3235" s="43"/>
      <c r="G3235" s="84"/>
      <c r="H3235" s="31"/>
      <c r="I3235" s="31"/>
      <c r="J3235" s="84"/>
      <c r="K3235" s="31"/>
      <c r="L3235" s="31"/>
      <c r="M3235" s="169"/>
      <c r="N3235" s="148"/>
      <c r="O3235" s="106"/>
      <c r="P3235" s="43"/>
      <c r="Q3235" s="31"/>
      <c r="R3235" s="84"/>
      <c r="S3235" s="31"/>
      <c r="T3235" s="31"/>
      <c r="U3235" s="169"/>
      <c r="V3235" s="150"/>
      <c r="W3235" s="141" t="str" cm="1">
        <f t="array" ref="W3235">IF(SUM(LEN(B3235:V3235))=0,"",IF(OR(OR(ISBLANK(F3235),SUM(LEN(C3235),LEN(D3235))=0),AND(NOT(E3235="Unknown"),ISBLANK(J3235)),AND(NOT(O3235="Unknown"),ISBLANK(R3235))),"Missing Information", INDEX(Table15[Entire Service Line Classification], MATCH(SUMIFS(Table15[Unique ID],Table15[System-Owned Portion],E3235,Table15[If Material Anything Other than "Lead" in Column E,Was Material Ever Previously Lead?],G3235,Table15[Customer-Owned Portion],O3235),Table15[Unique ID],0),0)))</f>
        <v/>
      </c>
      <c r="X3235"/>
    </row>
    <row r="3236" spans="2:24" x14ac:dyDescent="0.25">
      <c r="B3236" s="146"/>
      <c r="C3236" s="31"/>
      <c r="D3236" s="31"/>
      <c r="E3236" s="44"/>
      <c r="F3236" s="43"/>
      <c r="G3236" s="84"/>
      <c r="H3236" s="31"/>
      <c r="I3236" s="31"/>
      <c r="J3236" s="84"/>
      <c r="K3236" s="31"/>
      <c r="L3236" s="31"/>
      <c r="M3236" s="169"/>
      <c r="N3236" s="148"/>
      <c r="O3236" s="106"/>
      <c r="P3236" s="43"/>
      <c r="Q3236" s="31"/>
      <c r="R3236" s="84"/>
      <c r="S3236" s="31"/>
      <c r="T3236" s="31"/>
      <c r="U3236" s="169"/>
      <c r="V3236" s="150"/>
      <c r="W3236" s="141" t="str" cm="1">
        <f t="array" ref="W3236">IF(SUM(LEN(B3236:V3236))=0,"",IF(OR(OR(ISBLANK(F3236),SUM(LEN(C3236),LEN(D3236))=0),AND(NOT(E3236="Unknown"),ISBLANK(J3236)),AND(NOT(O3236="Unknown"),ISBLANK(R3236))),"Missing Information", INDEX(Table15[Entire Service Line Classification], MATCH(SUMIFS(Table15[Unique ID],Table15[System-Owned Portion],E3236,Table15[If Material Anything Other than "Lead" in Column E,Was Material Ever Previously Lead?],G3236,Table15[Customer-Owned Portion],O3236),Table15[Unique ID],0),0)))</f>
        <v/>
      </c>
      <c r="X3236"/>
    </row>
    <row r="3237" spans="2:24" x14ac:dyDescent="0.25">
      <c r="B3237" s="146"/>
      <c r="C3237" s="31"/>
      <c r="D3237" s="31"/>
      <c r="E3237" s="44"/>
      <c r="F3237" s="43"/>
      <c r="G3237" s="84"/>
      <c r="H3237" s="31"/>
      <c r="I3237" s="31"/>
      <c r="J3237" s="84"/>
      <c r="K3237" s="31"/>
      <c r="L3237" s="31"/>
      <c r="M3237" s="169"/>
      <c r="N3237" s="148"/>
      <c r="O3237" s="106"/>
      <c r="P3237" s="43"/>
      <c r="Q3237" s="31"/>
      <c r="R3237" s="84"/>
      <c r="S3237" s="31"/>
      <c r="T3237" s="31"/>
      <c r="U3237" s="169"/>
      <c r="V3237" s="150"/>
      <c r="W3237" s="141" t="str" cm="1">
        <f t="array" ref="W3237">IF(SUM(LEN(B3237:V3237))=0,"",IF(OR(OR(ISBLANK(F3237),SUM(LEN(C3237),LEN(D3237))=0),AND(NOT(E3237="Unknown"),ISBLANK(J3237)),AND(NOT(O3237="Unknown"),ISBLANK(R3237))),"Missing Information", INDEX(Table15[Entire Service Line Classification], MATCH(SUMIFS(Table15[Unique ID],Table15[System-Owned Portion],E3237,Table15[If Material Anything Other than "Lead" in Column E,Was Material Ever Previously Lead?],G3237,Table15[Customer-Owned Portion],O3237),Table15[Unique ID],0),0)))</f>
        <v/>
      </c>
      <c r="X3237"/>
    </row>
    <row r="3238" spans="2:24" x14ac:dyDescent="0.25">
      <c r="B3238" s="146"/>
      <c r="C3238" s="31"/>
      <c r="D3238" s="31"/>
      <c r="E3238" s="44"/>
      <c r="F3238" s="43"/>
      <c r="G3238" s="84"/>
      <c r="H3238" s="31"/>
      <c r="I3238" s="31"/>
      <c r="J3238" s="84"/>
      <c r="K3238" s="31"/>
      <c r="L3238" s="31"/>
      <c r="M3238" s="169"/>
      <c r="N3238" s="148"/>
      <c r="O3238" s="106"/>
      <c r="P3238" s="43"/>
      <c r="Q3238" s="31"/>
      <c r="R3238" s="84"/>
      <c r="S3238" s="31"/>
      <c r="T3238" s="31"/>
      <c r="U3238" s="169"/>
      <c r="V3238" s="150"/>
      <c r="W3238" s="141" t="str" cm="1">
        <f t="array" ref="W3238">IF(SUM(LEN(B3238:V3238))=0,"",IF(OR(OR(ISBLANK(F3238),SUM(LEN(C3238),LEN(D3238))=0),AND(NOT(E3238="Unknown"),ISBLANK(J3238)),AND(NOT(O3238="Unknown"),ISBLANK(R3238))),"Missing Information", INDEX(Table15[Entire Service Line Classification], MATCH(SUMIFS(Table15[Unique ID],Table15[System-Owned Portion],E3238,Table15[If Material Anything Other than "Lead" in Column E,Was Material Ever Previously Lead?],G3238,Table15[Customer-Owned Portion],O3238),Table15[Unique ID],0),0)))</f>
        <v/>
      </c>
      <c r="X3238"/>
    </row>
    <row r="3239" spans="2:24" x14ac:dyDescent="0.25">
      <c r="B3239" s="146"/>
      <c r="C3239" s="31"/>
      <c r="D3239" s="31"/>
      <c r="E3239" s="44"/>
      <c r="F3239" s="43"/>
      <c r="G3239" s="84"/>
      <c r="H3239" s="31"/>
      <c r="I3239" s="31"/>
      <c r="J3239" s="84"/>
      <c r="K3239" s="31"/>
      <c r="L3239" s="31"/>
      <c r="M3239" s="169"/>
      <c r="N3239" s="148"/>
      <c r="O3239" s="106"/>
      <c r="P3239" s="43"/>
      <c r="Q3239" s="31"/>
      <c r="R3239" s="84"/>
      <c r="S3239" s="31"/>
      <c r="T3239" s="31"/>
      <c r="U3239" s="169"/>
      <c r="V3239" s="150"/>
      <c r="W3239" s="141" t="str" cm="1">
        <f t="array" ref="W3239">IF(SUM(LEN(B3239:V3239))=0,"",IF(OR(OR(ISBLANK(F3239),SUM(LEN(C3239),LEN(D3239))=0),AND(NOT(E3239="Unknown"),ISBLANK(J3239)),AND(NOT(O3239="Unknown"),ISBLANK(R3239))),"Missing Information", INDEX(Table15[Entire Service Line Classification], MATCH(SUMIFS(Table15[Unique ID],Table15[System-Owned Portion],E3239,Table15[If Material Anything Other than "Lead" in Column E,Was Material Ever Previously Lead?],G3239,Table15[Customer-Owned Portion],O3239),Table15[Unique ID],0),0)))</f>
        <v/>
      </c>
      <c r="X3239"/>
    </row>
    <row r="3240" spans="2:24" x14ac:dyDescent="0.25">
      <c r="B3240" s="146"/>
      <c r="C3240" s="31"/>
      <c r="D3240" s="31"/>
      <c r="E3240" s="44"/>
      <c r="F3240" s="43"/>
      <c r="G3240" s="84"/>
      <c r="H3240" s="31"/>
      <c r="I3240" s="31"/>
      <c r="J3240" s="84"/>
      <c r="K3240" s="31"/>
      <c r="L3240" s="31"/>
      <c r="M3240" s="169"/>
      <c r="N3240" s="148"/>
      <c r="O3240" s="106"/>
      <c r="P3240" s="43"/>
      <c r="Q3240" s="31"/>
      <c r="R3240" s="84"/>
      <c r="S3240" s="31"/>
      <c r="T3240" s="31"/>
      <c r="U3240" s="169"/>
      <c r="V3240" s="150"/>
      <c r="W3240" s="141" t="str" cm="1">
        <f t="array" ref="W3240">IF(SUM(LEN(B3240:V3240))=0,"",IF(OR(OR(ISBLANK(F3240),SUM(LEN(C3240),LEN(D3240))=0),AND(NOT(E3240="Unknown"),ISBLANK(J3240)),AND(NOT(O3240="Unknown"),ISBLANK(R3240))),"Missing Information", INDEX(Table15[Entire Service Line Classification], MATCH(SUMIFS(Table15[Unique ID],Table15[System-Owned Portion],E3240,Table15[If Material Anything Other than "Lead" in Column E,Was Material Ever Previously Lead?],G3240,Table15[Customer-Owned Portion],O3240),Table15[Unique ID],0),0)))</f>
        <v/>
      </c>
      <c r="X3240"/>
    </row>
    <row r="3241" spans="2:24" x14ac:dyDescent="0.25">
      <c r="B3241" s="146"/>
      <c r="C3241" s="31"/>
      <c r="D3241" s="31"/>
      <c r="E3241" s="44"/>
      <c r="F3241" s="43"/>
      <c r="G3241" s="84"/>
      <c r="H3241" s="31"/>
      <c r="I3241" s="31"/>
      <c r="J3241" s="84"/>
      <c r="K3241" s="31"/>
      <c r="L3241" s="31"/>
      <c r="M3241" s="169"/>
      <c r="N3241" s="148"/>
      <c r="O3241" s="106"/>
      <c r="P3241" s="43"/>
      <c r="Q3241" s="31"/>
      <c r="R3241" s="84"/>
      <c r="S3241" s="31"/>
      <c r="T3241" s="31"/>
      <c r="U3241" s="169"/>
      <c r="V3241" s="150"/>
      <c r="W3241" s="141" t="str" cm="1">
        <f t="array" ref="W3241">IF(SUM(LEN(B3241:V3241))=0,"",IF(OR(OR(ISBLANK(F3241),SUM(LEN(C3241),LEN(D3241))=0),AND(NOT(E3241="Unknown"),ISBLANK(J3241)),AND(NOT(O3241="Unknown"),ISBLANK(R3241))),"Missing Information", INDEX(Table15[Entire Service Line Classification], MATCH(SUMIFS(Table15[Unique ID],Table15[System-Owned Portion],E3241,Table15[If Material Anything Other than "Lead" in Column E,Was Material Ever Previously Lead?],G3241,Table15[Customer-Owned Portion],O3241),Table15[Unique ID],0),0)))</f>
        <v/>
      </c>
      <c r="X3241"/>
    </row>
    <row r="3242" spans="2:24" x14ac:dyDescent="0.25">
      <c r="B3242" s="146"/>
      <c r="C3242" s="31"/>
      <c r="D3242" s="31"/>
      <c r="E3242" s="44"/>
      <c r="F3242" s="43"/>
      <c r="G3242" s="84"/>
      <c r="H3242" s="31"/>
      <c r="I3242" s="31"/>
      <c r="J3242" s="84"/>
      <c r="K3242" s="31"/>
      <c r="L3242" s="31"/>
      <c r="M3242" s="169"/>
      <c r="N3242" s="148"/>
      <c r="O3242" s="106"/>
      <c r="P3242" s="43"/>
      <c r="Q3242" s="31"/>
      <c r="R3242" s="84"/>
      <c r="S3242" s="31"/>
      <c r="T3242" s="31"/>
      <c r="U3242" s="169"/>
      <c r="V3242" s="150"/>
      <c r="W3242" s="141" t="str" cm="1">
        <f t="array" ref="W3242">IF(SUM(LEN(B3242:V3242))=0,"",IF(OR(OR(ISBLANK(F3242),SUM(LEN(C3242),LEN(D3242))=0),AND(NOT(E3242="Unknown"),ISBLANK(J3242)),AND(NOT(O3242="Unknown"),ISBLANK(R3242))),"Missing Information", INDEX(Table15[Entire Service Line Classification], MATCH(SUMIFS(Table15[Unique ID],Table15[System-Owned Portion],E3242,Table15[If Material Anything Other than "Lead" in Column E,Was Material Ever Previously Lead?],G3242,Table15[Customer-Owned Portion],O3242),Table15[Unique ID],0),0)))</f>
        <v/>
      </c>
      <c r="X3242"/>
    </row>
    <row r="3243" spans="2:24" x14ac:dyDescent="0.25">
      <c r="B3243" s="146"/>
      <c r="C3243" s="31"/>
      <c r="D3243" s="31"/>
      <c r="E3243" s="44"/>
      <c r="F3243" s="43"/>
      <c r="G3243" s="84"/>
      <c r="H3243" s="31"/>
      <c r="I3243" s="31"/>
      <c r="J3243" s="84"/>
      <c r="K3243" s="31"/>
      <c r="L3243" s="31"/>
      <c r="M3243" s="169"/>
      <c r="N3243" s="148"/>
      <c r="O3243" s="106"/>
      <c r="P3243" s="43"/>
      <c r="Q3243" s="31"/>
      <c r="R3243" s="84"/>
      <c r="S3243" s="31"/>
      <c r="T3243" s="31"/>
      <c r="U3243" s="169"/>
      <c r="V3243" s="150"/>
      <c r="W3243" s="141" t="str" cm="1">
        <f t="array" ref="W3243">IF(SUM(LEN(B3243:V3243))=0,"",IF(OR(OR(ISBLANK(F3243),SUM(LEN(C3243),LEN(D3243))=0),AND(NOT(E3243="Unknown"),ISBLANK(J3243)),AND(NOT(O3243="Unknown"),ISBLANK(R3243))),"Missing Information", INDEX(Table15[Entire Service Line Classification], MATCH(SUMIFS(Table15[Unique ID],Table15[System-Owned Portion],E3243,Table15[If Material Anything Other than "Lead" in Column E,Was Material Ever Previously Lead?],G3243,Table15[Customer-Owned Portion],O3243),Table15[Unique ID],0),0)))</f>
        <v/>
      </c>
      <c r="X3243"/>
    </row>
    <row r="3244" spans="2:24" x14ac:dyDescent="0.25">
      <c r="B3244" s="146"/>
      <c r="C3244" s="31"/>
      <c r="D3244" s="31"/>
      <c r="E3244" s="44"/>
      <c r="F3244" s="43"/>
      <c r="G3244" s="84"/>
      <c r="H3244" s="31"/>
      <c r="I3244" s="31"/>
      <c r="J3244" s="84"/>
      <c r="K3244" s="31"/>
      <c r="L3244" s="31"/>
      <c r="M3244" s="169"/>
      <c r="N3244" s="148"/>
      <c r="O3244" s="106"/>
      <c r="P3244" s="43"/>
      <c r="Q3244" s="31"/>
      <c r="R3244" s="84"/>
      <c r="S3244" s="31"/>
      <c r="T3244" s="31"/>
      <c r="U3244" s="169"/>
      <c r="V3244" s="150"/>
      <c r="W3244" s="141" t="str" cm="1">
        <f t="array" ref="W3244">IF(SUM(LEN(B3244:V3244))=0,"",IF(OR(OR(ISBLANK(F3244),SUM(LEN(C3244),LEN(D3244))=0),AND(NOT(E3244="Unknown"),ISBLANK(J3244)),AND(NOT(O3244="Unknown"),ISBLANK(R3244))),"Missing Information", INDEX(Table15[Entire Service Line Classification], MATCH(SUMIFS(Table15[Unique ID],Table15[System-Owned Portion],E3244,Table15[If Material Anything Other than "Lead" in Column E,Was Material Ever Previously Lead?],G3244,Table15[Customer-Owned Portion],O3244),Table15[Unique ID],0),0)))</f>
        <v/>
      </c>
      <c r="X3244"/>
    </row>
    <row r="3245" spans="2:24" x14ac:dyDescent="0.25">
      <c r="B3245" s="146"/>
      <c r="C3245" s="31"/>
      <c r="D3245" s="31"/>
      <c r="E3245" s="44"/>
      <c r="F3245" s="43"/>
      <c r="G3245" s="84"/>
      <c r="H3245" s="31"/>
      <c r="I3245" s="31"/>
      <c r="J3245" s="84"/>
      <c r="K3245" s="31"/>
      <c r="L3245" s="31"/>
      <c r="M3245" s="169"/>
      <c r="N3245" s="148"/>
      <c r="O3245" s="106"/>
      <c r="P3245" s="43"/>
      <c r="Q3245" s="31"/>
      <c r="R3245" s="84"/>
      <c r="S3245" s="31"/>
      <c r="T3245" s="31"/>
      <c r="U3245" s="169"/>
      <c r="V3245" s="150"/>
      <c r="W3245" s="141" t="str" cm="1">
        <f t="array" ref="W3245">IF(SUM(LEN(B3245:V3245))=0,"",IF(OR(OR(ISBLANK(F3245),SUM(LEN(C3245),LEN(D3245))=0),AND(NOT(E3245="Unknown"),ISBLANK(J3245)),AND(NOT(O3245="Unknown"),ISBLANK(R3245))),"Missing Information", INDEX(Table15[Entire Service Line Classification], MATCH(SUMIFS(Table15[Unique ID],Table15[System-Owned Portion],E3245,Table15[If Material Anything Other than "Lead" in Column E,Was Material Ever Previously Lead?],G3245,Table15[Customer-Owned Portion],O3245),Table15[Unique ID],0),0)))</f>
        <v/>
      </c>
      <c r="X3245"/>
    </row>
    <row r="3246" spans="2:24" x14ac:dyDescent="0.25">
      <c r="B3246" s="146"/>
      <c r="C3246" s="31"/>
      <c r="D3246" s="31"/>
      <c r="E3246" s="44"/>
      <c r="F3246" s="43"/>
      <c r="G3246" s="84"/>
      <c r="H3246" s="31"/>
      <c r="I3246" s="31"/>
      <c r="J3246" s="84"/>
      <c r="K3246" s="31"/>
      <c r="L3246" s="31"/>
      <c r="M3246" s="169"/>
      <c r="N3246" s="148"/>
      <c r="O3246" s="106"/>
      <c r="P3246" s="43"/>
      <c r="Q3246" s="31"/>
      <c r="R3246" s="84"/>
      <c r="S3246" s="31"/>
      <c r="T3246" s="31"/>
      <c r="U3246" s="169"/>
      <c r="V3246" s="150"/>
      <c r="W3246" s="141" t="str" cm="1">
        <f t="array" ref="W3246">IF(SUM(LEN(B3246:V3246))=0,"",IF(OR(OR(ISBLANK(F3246),SUM(LEN(C3246),LEN(D3246))=0),AND(NOT(E3246="Unknown"),ISBLANK(J3246)),AND(NOT(O3246="Unknown"),ISBLANK(R3246))),"Missing Information", INDEX(Table15[Entire Service Line Classification], MATCH(SUMIFS(Table15[Unique ID],Table15[System-Owned Portion],E3246,Table15[If Material Anything Other than "Lead" in Column E,Was Material Ever Previously Lead?],G3246,Table15[Customer-Owned Portion],O3246),Table15[Unique ID],0),0)))</f>
        <v/>
      </c>
      <c r="X3246"/>
    </row>
    <row r="3247" spans="2:24" x14ac:dyDescent="0.25">
      <c r="B3247" s="146"/>
      <c r="C3247" s="31"/>
      <c r="D3247" s="31"/>
      <c r="E3247" s="44"/>
      <c r="F3247" s="43"/>
      <c r="G3247" s="84"/>
      <c r="H3247" s="31"/>
      <c r="I3247" s="31"/>
      <c r="J3247" s="84"/>
      <c r="K3247" s="31"/>
      <c r="L3247" s="31"/>
      <c r="M3247" s="169"/>
      <c r="N3247" s="148"/>
      <c r="O3247" s="106"/>
      <c r="P3247" s="43"/>
      <c r="Q3247" s="31"/>
      <c r="R3247" s="84"/>
      <c r="S3247" s="31"/>
      <c r="T3247" s="31"/>
      <c r="U3247" s="169"/>
      <c r="V3247" s="150"/>
      <c r="W3247" s="141" t="str" cm="1">
        <f t="array" ref="W3247">IF(SUM(LEN(B3247:V3247))=0,"",IF(OR(OR(ISBLANK(F3247),SUM(LEN(C3247),LEN(D3247))=0),AND(NOT(E3247="Unknown"),ISBLANK(J3247)),AND(NOT(O3247="Unknown"),ISBLANK(R3247))),"Missing Information", INDEX(Table15[Entire Service Line Classification], MATCH(SUMIFS(Table15[Unique ID],Table15[System-Owned Portion],E3247,Table15[If Material Anything Other than "Lead" in Column E,Was Material Ever Previously Lead?],G3247,Table15[Customer-Owned Portion],O3247),Table15[Unique ID],0),0)))</f>
        <v/>
      </c>
      <c r="X3247"/>
    </row>
    <row r="3248" spans="2:24" x14ac:dyDescent="0.25">
      <c r="B3248" s="146"/>
      <c r="C3248" s="31"/>
      <c r="D3248" s="31"/>
      <c r="E3248" s="44"/>
      <c r="F3248" s="43"/>
      <c r="G3248" s="84"/>
      <c r="H3248" s="31"/>
      <c r="I3248" s="31"/>
      <c r="J3248" s="84"/>
      <c r="K3248" s="31"/>
      <c r="L3248" s="31"/>
      <c r="M3248" s="169"/>
      <c r="N3248" s="148"/>
      <c r="O3248" s="106"/>
      <c r="P3248" s="43"/>
      <c r="Q3248" s="31"/>
      <c r="R3248" s="84"/>
      <c r="S3248" s="31"/>
      <c r="T3248" s="31"/>
      <c r="U3248" s="169"/>
      <c r="V3248" s="150"/>
      <c r="W3248" s="141" t="str" cm="1">
        <f t="array" ref="W3248">IF(SUM(LEN(B3248:V3248))=0,"",IF(OR(OR(ISBLANK(F3248),SUM(LEN(C3248),LEN(D3248))=0),AND(NOT(E3248="Unknown"),ISBLANK(J3248)),AND(NOT(O3248="Unknown"),ISBLANK(R3248))),"Missing Information", INDEX(Table15[Entire Service Line Classification], MATCH(SUMIFS(Table15[Unique ID],Table15[System-Owned Portion],E3248,Table15[If Material Anything Other than "Lead" in Column E,Was Material Ever Previously Lead?],G3248,Table15[Customer-Owned Portion],O3248),Table15[Unique ID],0),0)))</f>
        <v/>
      </c>
      <c r="X3248"/>
    </row>
    <row r="3249" spans="2:24" x14ac:dyDescent="0.25">
      <c r="B3249" s="146"/>
      <c r="C3249" s="31"/>
      <c r="D3249" s="31"/>
      <c r="E3249" s="44"/>
      <c r="F3249" s="43"/>
      <c r="G3249" s="84"/>
      <c r="H3249" s="31"/>
      <c r="I3249" s="31"/>
      <c r="J3249" s="84"/>
      <c r="K3249" s="31"/>
      <c r="L3249" s="31"/>
      <c r="M3249" s="169"/>
      <c r="N3249" s="148"/>
      <c r="O3249" s="106"/>
      <c r="P3249" s="43"/>
      <c r="Q3249" s="31"/>
      <c r="R3249" s="84"/>
      <c r="S3249" s="31"/>
      <c r="T3249" s="31"/>
      <c r="U3249" s="169"/>
      <c r="V3249" s="150"/>
      <c r="W3249" s="141" t="str" cm="1">
        <f t="array" ref="W3249">IF(SUM(LEN(B3249:V3249))=0,"",IF(OR(OR(ISBLANK(F3249),SUM(LEN(C3249),LEN(D3249))=0),AND(NOT(E3249="Unknown"),ISBLANK(J3249)),AND(NOT(O3249="Unknown"),ISBLANK(R3249))),"Missing Information", INDEX(Table15[Entire Service Line Classification], MATCH(SUMIFS(Table15[Unique ID],Table15[System-Owned Portion],E3249,Table15[If Material Anything Other than "Lead" in Column E,Was Material Ever Previously Lead?],G3249,Table15[Customer-Owned Portion],O3249),Table15[Unique ID],0),0)))</f>
        <v/>
      </c>
      <c r="X3249"/>
    </row>
    <row r="3250" spans="2:24" x14ac:dyDescent="0.25">
      <c r="B3250" s="146"/>
      <c r="C3250" s="31"/>
      <c r="D3250" s="31"/>
      <c r="E3250" s="44"/>
      <c r="F3250" s="43"/>
      <c r="G3250" s="84"/>
      <c r="H3250" s="31"/>
      <c r="I3250" s="31"/>
      <c r="J3250" s="84"/>
      <c r="K3250" s="31"/>
      <c r="L3250" s="31"/>
      <c r="M3250" s="169"/>
      <c r="N3250" s="148"/>
      <c r="O3250" s="106"/>
      <c r="P3250" s="43"/>
      <c r="Q3250" s="31"/>
      <c r="R3250" s="84"/>
      <c r="S3250" s="31"/>
      <c r="T3250" s="31"/>
      <c r="U3250" s="169"/>
      <c r="V3250" s="150"/>
      <c r="W3250" s="141" t="str" cm="1">
        <f t="array" ref="W3250">IF(SUM(LEN(B3250:V3250))=0,"",IF(OR(OR(ISBLANK(F3250),SUM(LEN(C3250),LEN(D3250))=0),AND(NOT(E3250="Unknown"),ISBLANK(J3250)),AND(NOT(O3250="Unknown"),ISBLANK(R3250))),"Missing Information", INDEX(Table15[Entire Service Line Classification], MATCH(SUMIFS(Table15[Unique ID],Table15[System-Owned Portion],E3250,Table15[If Material Anything Other than "Lead" in Column E,Was Material Ever Previously Lead?],G3250,Table15[Customer-Owned Portion],O3250),Table15[Unique ID],0),0)))</f>
        <v/>
      </c>
      <c r="X3250"/>
    </row>
    <row r="3251" spans="2:24" x14ac:dyDescent="0.25">
      <c r="B3251" s="146"/>
      <c r="C3251" s="31"/>
      <c r="D3251" s="31"/>
      <c r="E3251" s="44"/>
      <c r="F3251" s="43"/>
      <c r="G3251" s="84"/>
      <c r="H3251" s="31"/>
      <c r="I3251" s="31"/>
      <c r="J3251" s="84"/>
      <c r="K3251" s="31"/>
      <c r="L3251" s="31"/>
      <c r="M3251" s="169"/>
      <c r="N3251" s="148"/>
      <c r="O3251" s="106"/>
      <c r="P3251" s="43"/>
      <c r="Q3251" s="31"/>
      <c r="R3251" s="84"/>
      <c r="S3251" s="31"/>
      <c r="T3251" s="31"/>
      <c r="U3251" s="169"/>
      <c r="V3251" s="150"/>
      <c r="W3251" s="141" t="str" cm="1">
        <f t="array" ref="W3251">IF(SUM(LEN(B3251:V3251))=0,"",IF(OR(OR(ISBLANK(F3251),SUM(LEN(C3251),LEN(D3251))=0),AND(NOT(E3251="Unknown"),ISBLANK(J3251)),AND(NOT(O3251="Unknown"),ISBLANK(R3251))),"Missing Information", INDEX(Table15[Entire Service Line Classification], MATCH(SUMIFS(Table15[Unique ID],Table15[System-Owned Portion],E3251,Table15[If Material Anything Other than "Lead" in Column E,Was Material Ever Previously Lead?],G3251,Table15[Customer-Owned Portion],O3251),Table15[Unique ID],0),0)))</f>
        <v/>
      </c>
      <c r="X3251"/>
    </row>
    <row r="3252" spans="2:24" x14ac:dyDescent="0.25">
      <c r="B3252" s="146"/>
      <c r="C3252" s="31"/>
      <c r="D3252" s="31"/>
      <c r="E3252" s="44"/>
      <c r="F3252" s="43"/>
      <c r="G3252" s="84"/>
      <c r="H3252" s="31"/>
      <c r="I3252" s="31"/>
      <c r="J3252" s="84"/>
      <c r="K3252" s="31"/>
      <c r="L3252" s="31"/>
      <c r="M3252" s="169"/>
      <c r="N3252" s="148"/>
      <c r="O3252" s="106"/>
      <c r="P3252" s="43"/>
      <c r="Q3252" s="31"/>
      <c r="R3252" s="84"/>
      <c r="S3252" s="31"/>
      <c r="T3252" s="31"/>
      <c r="U3252" s="169"/>
      <c r="V3252" s="150"/>
      <c r="W3252" s="141" t="str" cm="1">
        <f t="array" ref="W3252">IF(SUM(LEN(B3252:V3252))=0,"",IF(OR(OR(ISBLANK(F3252),SUM(LEN(C3252),LEN(D3252))=0),AND(NOT(E3252="Unknown"),ISBLANK(J3252)),AND(NOT(O3252="Unknown"),ISBLANK(R3252))),"Missing Information", INDEX(Table15[Entire Service Line Classification], MATCH(SUMIFS(Table15[Unique ID],Table15[System-Owned Portion],E3252,Table15[If Material Anything Other than "Lead" in Column E,Was Material Ever Previously Lead?],G3252,Table15[Customer-Owned Portion],O3252),Table15[Unique ID],0),0)))</f>
        <v/>
      </c>
      <c r="X3252"/>
    </row>
    <row r="3253" spans="2:24" x14ac:dyDescent="0.25">
      <c r="B3253" s="146"/>
      <c r="C3253" s="31"/>
      <c r="D3253" s="31"/>
      <c r="E3253" s="44"/>
      <c r="F3253" s="43"/>
      <c r="G3253" s="84"/>
      <c r="H3253" s="31"/>
      <c r="I3253" s="31"/>
      <c r="J3253" s="84"/>
      <c r="K3253" s="31"/>
      <c r="L3253" s="31"/>
      <c r="M3253" s="169"/>
      <c r="N3253" s="148"/>
      <c r="O3253" s="106"/>
      <c r="P3253" s="43"/>
      <c r="Q3253" s="31"/>
      <c r="R3253" s="84"/>
      <c r="S3253" s="31"/>
      <c r="T3253" s="31"/>
      <c r="U3253" s="169"/>
      <c r="V3253" s="150"/>
      <c r="W3253" s="141" t="str" cm="1">
        <f t="array" ref="W3253">IF(SUM(LEN(B3253:V3253))=0,"",IF(OR(OR(ISBLANK(F3253),SUM(LEN(C3253),LEN(D3253))=0),AND(NOT(E3253="Unknown"),ISBLANK(J3253)),AND(NOT(O3253="Unknown"),ISBLANK(R3253))),"Missing Information", INDEX(Table15[Entire Service Line Classification], MATCH(SUMIFS(Table15[Unique ID],Table15[System-Owned Portion],E3253,Table15[If Material Anything Other than "Lead" in Column E,Was Material Ever Previously Lead?],G3253,Table15[Customer-Owned Portion],O3253),Table15[Unique ID],0),0)))</f>
        <v/>
      </c>
      <c r="X3253"/>
    </row>
    <row r="3254" spans="2:24" x14ac:dyDescent="0.25">
      <c r="B3254" s="146"/>
      <c r="C3254" s="31"/>
      <c r="D3254" s="31"/>
      <c r="E3254" s="44"/>
      <c r="F3254" s="43"/>
      <c r="G3254" s="84"/>
      <c r="H3254" s="31"/>
      <c r="I3254" s="31"/>
      <c r="J3254" s="84"/>
      <c r="K3254" s="31"/>
      <c r="L3254" s="31"/>
      <c r="M3254" s="169"/>
      <c r="N3254" s="148"/>
      <c r="O3254" s="106"/>
      <c r="P3254" s="43"/>
      <c r="Q3254" s="31"/>
      <c r="R3254" s="84"/>
      <c r="S3254" s="31"/>
      <c r="T3254" s="31"/>
      <c r="U3254" s="169"/>
      <c r="V3254" s="150"/>
      <c r="W3254" s="141" t="str" cm="1">
        <f t="array" ref="W3254">IF(SUM(LEN(B3254:V3254))=0,"",IF(OR(OR(ISBLANK(F3254),SUM(LEN(C3254),LEN(D3254))=0),AND(NOT(E3254="Unknown"),ISBLANK(J3254)),AND(NOT(O3254="Unknown"),ISBLANK(R3254))),"Missing Information", INDEX(Table15[Entire Service Line Classification], MATCH(SUMIFS(Table15[Unique ID],Table15[System-Owned Portion],E3254,Table15[If Material Anything Other than "Lead" in Column E,Was Material Ever Previously Lead?],G3254,Table15[Customer-Owned Portion],O3254),Table15[Unique ID],0),0)))</f>
        <v/>
      </c>
      <c r="X3254"/>
    </row>
    <row r="3255" spans="2:24" x14ac:dyDescent="0.25">
      <c r="B3255" s="146"/>
      <c r="C3255" s="31"/>
      <c r="D3255" s="31"/>
      <c r="E3255" s="44"/>
      <c r="F3255" s="43"/>
      <c r="G3255" s="84"/>
      <c r="H3255" s="31"/>
      <c r="I3255" s="31"/>
      <c r="J3255" s="84"/>
      <c r="K3255" s="31"/>
      <c r="L3255" s="31"/>
      <c r="M3255" s="169"/>
      <c r="N3255" s="148"/>
      <c r="O3255" s="106"/>
      <c r="P3255" s="43"/>
      <c r="Q3255" s="31"/>
      <c r="R3255" s="84"/>
      <c r="S3255" s="31"/>
      <c r="T3255" s="31"/>
      <c r="U3255" s="169"/>
      <c r="V3255" s="150"/>
      <c r="W3255" s="141" t="str" cm="1">
        <f t="array" ref="W3255">IF(SUM(LEN(B3255:V3255))=0,"",IF(OR(OR(ISBLANK(F3255),SUM(LEN(C3255),LEN(D3255))=0),AND(NOT(E3255="Unknown"),ISBLANK(J3255)),AND(NOT(O3255="Unknown"),ISBLANK(R3255))),"Missing Information", INDEX(Table15[Entire Service Line Classification], MATCH(SUMIFS(Table15[Unique ID],Table15[System-Owned Portion],E3255,Table15[If Material Anything Other than "Lead" in Column E,Was Material Ever Previously Lead?],G3255,Table15[Customer-Owned Portion],O3255),Table15[Unique ID],0),0)))</f>
        <v/>
      </c>
      <c r="X3255"/>
    </row>
    <row r="3256" spans="2:24" x14ac:dyDescent="0.25">
      <c r="B3256" s="146"/>
      <c r="C3256" s="31"/>
      <c r="D3256" s="31"/>
      <c r="E3256" s="44"/>
      <c r="F3256" s="43"/>
      <c r="G3256" s="84"/>
      <c r="H3256" s="31"/>
      <c r="I3256" s="31"/>
      <c r="J3256" s="84"/>
      <c r="K3256" s="31"/>
      <c r="L3256" s="31"/>
      <c r="M3256" s="169"/>
      <c r="N3256" s="148"/>
      <c r="O3256" s="106"/>
      <c r="P3256" s="43"/>
      <c r="Q3256" s="31"/>
      <c r="R3256" s="84"/>
      <c r="S3256" s="31"/>
      <c r="T3256" s="31"/>
      <c r="U3256" s="169"/>
      <c r="V3256" s="150"/>
      <c r="W3256" s="141" t="str" cm="1">
        <f t="array" ref="W3256">IF(SUM(LEN(B3256:V3256))=0,"",IF(OR(OR(ISBLANK(F3256),SUM(LEN(C3256),LEN(D3256))=0),AND(NOT(E3256="Unknown"),ISBLANK(J3256)),AND(NOT(O3256="Unknown"),ISBLANK(R3256))),"Missing Information", INDEX(Table15[Entire Service Line Classification], MATCH(SUMIFS(Table15[Unique ID],Table15[System-Owned Portion],E3256,Table15[If Material Anything Other than "Lead" in Column E,Was Material Ever Previously Lead?],G3256,Table15[Customer-Owned Portion],O3256),Table15[Unique ID],0),0)))</f>
        <v/>
      </c>
      <c r="X3256"/>
    </row>
    <row r="3257" spans="2:24" x14ac:dyDescent="0.25">
      <c r="B3257" s="146"/>
      <c r="C3257" s="31"/>
      <c r="D3257" s="31"/>
      <c r="E3257" s="44"/>
      <c r="F3257" s="43"/>
      <c r="G3257" s="84"/>
      <c r="H3257" s="31"/>
      <c r="I3257" s="31"/>
      <c r="J3257" s="84"/>
      <c r="K3257" s="31"/>
      <c r="L3257" s="31"/>
      <c r="M3257" s="169"/>
      <c r="N3257" s="148"/>
      <c r="O3257" s="106"/>
      <c r="P3257" s="43"/>
      <c r="Q3257" s="31"/>
      <c r="R3257" s="84"/>
      <c r="S3257" s="31"/>
      <c r="T3257" s="31"/>
      <c r="U3257" s="169"/>
      <c r="V3257" s="150"/>
      <c r="W3257" s="141" t="str" cm="1">
        <f t="array" ref="W3257">IF(SUM(LEN(B3257:V3257))=0,"",IF(OR(OR(ISBLANK(F3257),SUM(LEN(C3257),LEN(D3257))=0),AND(NOT(E3257="Unknown"),ISBLANK(J3257)),AND(NOT(O3257="Unknown"),ISBLANK(R3257))),"Missing Information", INDEX(Table15[Entire Service Line Classification], MATCH(SUMIFS(Table15[Unique ID],Table15[System-Owned Portion],E3257,Table15[If Material Anything Other than "Lead" in Column E,Was Material Ever Previously Lead?],G3257,Table15[Customer-Owned Portion],O3257),Table15[Unique ID],0),0)))</f>
        <v/>
      </c>
      <c r="X3257"/>
    </row>
    <row r="3258" spans="2:24" x14ac:dyDescent="0.25">
      <c r="B3258" s="146"/>
      <c r="C3258" s="31"/>
      <c r="D3258" s="31"/>
      <c r="E3258" s="44"/>
      <c r="F3258" s="43"/>
      <c r="G3258" s="84"/>
      <c r="H3258" s="31"/>
      <c r="I3258" s="31"/>
      <c r="J3258" s="84"/>
      <c r="K3258" s="31"/>
      <c r="L3258" s="31"/>
      <c r="M3258" s="169"/>
      <c r="N3258" s="148"/>
      <c r="O3258" s="106"/>
      <c r="P3258" s="43"/>
      <c r="Q3258" s="31"/>
      <c r="R3258" s="84"/>
      <c r="S3258" s="31"/>
      <c r="T3258" s="31"/>
      <c r="U3258" s="169"/>
      <c r="V3258" s="150"/>
      <c r="W3258" s="141" t="str" cm="1">
        <f t="array" ref="W3258">IF(SUM(LEN(B3258:V3258))=0,"",IF(OR(OR(ISBLANK(F3258),SUM(LEN(C3258),LEN(D3258))=0),AND(NOT(E3258="Unknown"),ISBLANK(J3258)),AND(NOT(O3258="Unknown"),ISBLANK(R3258))),"Missing Information", INDEX(Table15[Entire Service Line Classification], MATCH(SUMIFS(Table15[Unique ID],Table15[System-Owned Portion],E3258,Table15[If Material Anything Other than "Lead" in Column E,Was Material Ever Previously Lead?],G3258,Table15[Customer-Owned Portion],O3258),Table15[Unique ID],0),0)))</f>
        <v/>
      </c>
      <c r="X3258"/>
    </row>
    <row r="3259" spans="2:24" x14ac:dyDescent="0.25">
      <c r="B3259" s="146"/>
      <c r="C3259" s="31"/>
      <c r="D3259" s="31"/>
      <c r="E3259" s="44"/>
      <c r="F3259" s="43"/>
      <c r="G3259" s="84"/>
      <c r="H3259" s="31"/>
      <c r="I3259" s="31"/>
      <c r="J3259" s="84"/>
      <c r="K3259" s="31"/>
      <c r="L3259" s="31"/>
      <c r="M3259" s="169"/>
      <c r="N3259" s="148"/>
      <c r="O3259" s="106"/>
      <c r="P3259" s="43"/>
      <c r="Q3259" s="31"/>
      <c r="R3259" s="84"/>
      <c r="S3259" s="31"/>
      <c r="T3259" s="31"/>
      <c r="U3259" s="169"/>
      <c r="V3259" s="150"/>
      <c r="W3259" s="141" t="str" cm="1">
        <f t="array" ref="W3259">IF(SUM(LEN(B3259:V3259))=0,"",IF(OR(OR(ISBLANK(F3259),SUM(LEN(C3259),LEN(D3259))=0),AND(NOT(E3259="Unknown"),ISBLANK(J3259)),AND(NOT(O3259="Unknown"),ISBLANK(R3259))),"Missing Information", INDEX(Table15[Entire Service Line Classification], MATCH(SUMIFS(Table15[Unique ID],Table15[System-Owned Portion],E3259,Table15[If Material Anything Other than "Lead" in Column E,Was Material Ever Previously Lead?],G3259,Table15[Customer-Owned Portion],O3259),Table15[Unique ID],0),0)))</f>
        <v/>
      </c>
      <c r="X3259"/>
    </row>
    <row r="3260" spans="2:24" x14ac:dyDescent="0.25">
      <c r="B3260" s="146"/>
      <c r="C3260" s="31"/>
      <c r="D3260" s="31"/>
      <c r="E3260" s="44"/>
      <c r="F3260" s="43"/>
      <c r="G3260" s="84"/>
      <c r="H3260" s="31"/>
      <c r="I3260" s="31"/>
      <c r="J3260" s="84"/>
      <c r="K3260" s="31"/>
      <c r="L3260" s="31"/>
      <c r="M3260" s="169"/>
      <c r="N3260" s="148"/>
      <c r="O3260" s="106"/>
      <c r="P3260" s="43"/>
      <c r="Q3260" s="31"/>
      <c r="R3260" s="84"/>
      <c r="S3260" s="31"/>
      <c r="T3260" s="31"/>
      <c r="U3260" s="169"/>
      <c r="V3260" s="150"/>
      <c r="W3260" s="141" t="str" cm="1">
        <f t="array" ref="W3260">IF(SUM(LEN(B3260:V3260))=0,"",IF(OR(OR(ISBLANK(F3260),SUM(LEN(C3260),LEN(D3260))=0),AND(NOT(E3260="Unknown"),ISBLANK(J3260)),AND(NOT(O3260="Unknown"),ISBLANK(R3260))),"Missing Information", INDEX(Table15[Entire Service Line Classification], MATCH(SUMIFS(Table15[Unique ID],Table15[System-Owned Portion],E3260,Table15[If Material Anything Other than "Lead" in Column E,Was Material Ever Previously Lead?],G3260,Table15[Customer-Owned Portion],O3260),Table15[Unique ID],0),0)))</f>
        <v/>
      </c>
      <c r="X3260"/>
    </row>
    <row r="3261" spans="2:24" x14ac:dyDescent="0.25">
      <c r="B3261" s="146"/>
      <c r="C3261" s="31"/>
      <c r="D3261" s="31"/>
      <c r="E3261" s="44"/>
      <c r="F3261" s="43"/>
      <c r="G3261" s="84"/>
      <c r="H3261" s="31"/>
      <c r="I3261" s="31"/>
      <c r="J3261" s="84"/>
      <c r="K3261" s="31"/>
      <c r="L3261" s="31"/>
      <c r="M3261" s="169"/>
      <c r="N3261" s="148"/>
      <c r="O3261" s="106"/>
      <c r="P3261" s="43"/>
      <c r="Q3261" s="31"/>
      <c r="R3261" s="84"/>
      <c r="S3261" s="31"/>
      <c r="T3261" s="31"/>
      <c r="U3261" s="169"/>
      <c r="V3261" s="150"/>
      <c r="W3261" s="141" t="str" cm="1">
        <f t="array" ref="W3261">IF(SUM(LEN(B3261:V3261))=0,"",IF(OR(OR(ISBLANK(F3261),SUM(LEN(C3261),LEN(D3261))=0),AND(NOT(E3261="Unknown"),ISBLANK(J3261)),AND(NOT(O3261="Unknown"),ISBLANK(R3261))),"Missing Information", INDEX(Table15[Entire Service Line Classification], MATCH(SUMIFS(Table15[Unique ID],Table15[System-Owned Portion],E3261,Table15[If Material Anything Other than "Lead" in Column E,Was Material Ever Previously Lead?],G3261,Table15[Customer-Owned Portion],O3261),Table15[Unique ID],0),0)))</f>
        <v/>
      </c>
      <c r="X3261"/>
    </row>
    <row r="3262" spans="2:24" x14ac:dyDescent="0.25">
      <c r="B3262" s="146"/>
      <c r="C3262" s="31"/>
      <c r="D3262" s="31"/>
      <c r="E3262" s="44"/>
      <c r="F3262" s="43"/>
      <c r="G3262" s="84"/>
      <c r="H3262" s="31"/>
      <c r="I3262" s="31"/>
      <c r="J3262" s="84"/>
      <c r="K3262" s="31"/>
      <c r="L3262" s="31"/>
      <c r="M3262" s="169"/>
      <c r="N3262" s="148"/>
      <c r="O3262" s="106"/>
      <c r="P3262" s="43"/>
      <c r="Q3262" s="31"/>
      <c r="R3262" s="84"/>
      <c r="S3262" s="31"/>
      <c r="T3262" s="31"/>
      <c r="U3262" s="169"/>
      <c r="V3262" s="150"/>
      <c r="W3262" s="141" t="str" cm="1">
        <f t="array" ref="W3262">IF(SUM(LEN(B3262:V3262))=0,"",IF(OR(OR(ISBLANK(F3262),SUM(LEN(C3262),LEN(D3262))=0),AND(NOT(E3262="Unknown"),ISBLANK(J3262)),AND(NOT(O3262="Unknown"),ISBLANK(R3262))),"Missing Information", INDEX(Table15[Entire Service Line Classification], MATCH(SUMIFS(Table15[Unique ID],Table15[System-Owned Portion],E3262,Table15[If Material Anything Other than "Lead" in Column E,Was Material Ever Previously Lead?],G3262,Table15[Customer-Owned Portion],O3262),Table15[Unique ID],0),0)))</f>
        <v/>
      </c>
      <c r="X3262"/>
    </row>
    <row r="3263" spans="2:24" x14ac:dyDescent="0.25">
      <c r="B3263" s="146"/>
      <c r="C3263" s="31"/>
      <c r="D3263" s="31"/>
      <c r="E3263" s="44"/>
      <c r="F3263" s="43"/>
      <c r="G3263" s="84"/>
      <c r="H3263" s="31"/>
      <c r="I3263" s="31"/>
      <c r="J3263" s="84"/>
      <c r="K3263" s="31"/>
      <c r="L3263" s="31"/>
      <c r="M3263" s="169"/>
      <c r="N3263" s="148"/>
      <c r="O3263" s="106"/>
      <c r="P3263" s="43"/>
      <c r="Q3263" s="31"/>
      <c r="R3263" s="84"/>
      <c r="S3263" s="31"/>
      <c r="T3263" s="31"/>
      <c r="U3263" s="169"/>
      <c r="V3263" s="150"/>
      <c r="W3263" s="141" t="str" cm="1">
        <f t="array" ref="W3263">IF(SUM(LEN(B3263:V3263))=0,"",IF(OR(OR(ISBLANK(F3263),SUM(LEN(C3263),LEN(D3263))=0),AND(NOT(E3263="Unknown"),ISBLANK(J3263)),AND(NOT(O3263="Unknown"),ISBLANK(R3263))),"Missing Information", INDEX(Table15[Entire Service Line Classification], MATCH(SUMIFS(Table15[Unique ID],Table15[System-Owned Portion],E3263,Table15[If Material Anything Other than "Lead" in Column E,Was Material Ever Previously Lead?],G3263,Table15[Customer-Owned Portion],O3263),Table15[Unique ID],0),0)))</f>
        <v/>
      </c>
      <c r="X3263"/>
    </row>
    <row r="3264" spans="2:24" x14ac:dyDescent="0.25">
      <c r="B3264" s="146"/>
      <c r="C3264" s="31"/>
      <c r="D3264" s="31"/>
      <c r="E3264" s="44"/>
      <c r="F3264" s="43"/>
      <c r="G3264" s="84"/>
      <c r="H3264" s="31"/>
      <c r="I3264" s="31"/>
      <c r="J3264" s="84"/>
      <c r="K3264" s="31"/>
      <c r="L3264" s="31"/>
      <c r="M3264" s="169"/>
      <c r="N3264" s="148"/>
      <c r="O3264" s="106"/>
      <c r="P3264" s="43"/>
      <c r="Q3264" s="31"/>
      <c r="R3264" s="84"/>
      <c r="S3264" s="31"/>
      <c r="T3264" s="31"/>
      <c r="U3264" s="169"/>
      <c r="V3264" s="150"/>
      <c r="W3264" s="141" t="str" cm="1">
        <f t="array" ref="W3264">IF(SUM(LEN(B3264:V3264))=0,"",IF(OR(OR(ISBLANK(F3264),SUM(LEN(C3264),LEN(D3264))=0),AND(NOT(E3264="Unknown"),ISBLANK(J3264)),AND(NOT(O3264="Unknown"),ISBLANK(R3264))),"Missing Information", INDEX(Table15[Entire Service Line Classification], MATCH(SUMIFS(Table15[Unique ID],Table15[System-Owned Portion],E3264,Table15[If Material Anything Other than "Lead" in Column E,Was Material Ever Previously Lead?],G3264,Table15[Customer-Owned Portion],O3264),Table15[Unique ID],0),0)))</f>
        <v/>
      </c>
      <c r="X3264"/>
    </row>
    <row r="3265" spans="2:24" x14ac:dyDescent="0.25">
      <c r="B3265" s="146"/>
      <c r="C3265" s="31"/>
      <c r="D3265" s="31"/>
      <c r="E3265" s="44"/>
      <c r="F3265" s="43"/>
      <c r="G3265" s="84"/>
      <c r="H3265" s="31"/>
      <c r="I3265" s="31"/>
      <c r="J3265" s="84"/>
      <c r="K3265" s="31"/>
      <c r="L3265" s="31"/>
      <c r="M3265" s="169"/>
      <c r="N3265" s="148"/>
      <c r="O3265" s="106"/>
      <c r="P3265" s="43"/>
      <c r="Q3265" s="31"/>
      <c r="R3265" s="84"/>
      <c r="S3265" s="31"/>
      <c r="T3265" s="31"/>
      <c r="U3265" s="169"/>
      <c r="V3265" s="150"/>
      <c r="W3265" s="141" t="str" cm="1">
        <f t="array" ref="W3265">IF(SUM(LEN(B3265:V3265))=0,"",IF(OR(OR(ISBLANK(F3265),SUM(LEN(C3265),LEN(D3265))=0),AND(NOT(E3265="Unknown"),ISBLANK(J3265)),AND(NOT(O3265="Unknown"),ISBLANK(R3265))),"Missing Information", INDEX(Table15[Entire Service Line Classification], MATCH(SUMIFS(Table15[Unique ID],Table15[System-Owned Portion],E3265,Table15[If Material Anything Other than "Lead" in Column E,Was Material Ever Previously Lead?],G3265,Table15[Customer-Owned Portion],O3265),Table15[Unique ID],0),0)))</f>
        <v/>
      </c>
      <c r="X3265"/>
    </row>
    <row r="3266" spans="2:24" x14ac:dyDescent="0.25">
      <c r="B3266" s="146"/>
      <c r="C3266" s="31"/>
      <c r="D3266" s="31"/>
      <c r="E3266" s="44"/>
      <c r="F3266" s="43"/>
      <c r="G3266" s="84"/>
      <c r="H3266" s="31"/>
      <c r="I3266" s="31"/>
      <c r="J3266" s="84"/>
      <c r="K3266" s="31"/>
      <c r="L3266" s="31"/>
      <c r="M3266" s="169"/>
      <c r="N3266" s="148"/>
      <c r="O3266" s="106"/>
      <c r="P3266" s="43"/>
      <c r="Q3266" s="31"/>
      <c r="R3266" s="84"/>
      <c r="S3266" s="31"/>
      <c r="T3266" s="31"/>
      <c r="U3266" s="169"/>
      <c r="V3266" s="150"/>
      <c r="W3266" s="141" t="str" cm="1">
        <f t="array" ref="W3266">IF(SUM(LEN(B3266:V3266))=0,"",IF(OR(OR(ISBLANK(F3266),SUM(LEN(C3266),LEN(D3266))=0),AND(NOT(E3266="Unknown"),ISBLANK(J3266)),AND(NOT(O3266="Unknown"),ISBLANK(R3266))),"Missing Information", INDEX(Table15[Entire Service Line Classification], MATCH(SUMIFS(Table15[Unique ID],Table15[System-Owned Portion],E3266,Table15[If Material Anything Other than "Lead" in Column E,Was Material Ever Previously Lead?],G3266,Table15[Customer-Owned Portion],O3266),Table15[Unique ID],0),0)))</f>
        <v/>
      </c>
      <c r="X3266"/>
    </row>
    <row r="3267" spans="2:24" x14ac:dyDescent="0.25">
      <c r="B3267" s="146"/>
      <c r="C3267" s="31"/>
      <c r="D3267" s="31"/>
      <c r="E3267" s="44"/>
      <c r="F3267" s="43"/>
      <c r="G3267" s="84"/>
      <c r="H3267" s="31"/>
      <c r="I3267" s="31"/>
      <c r="J3267" s="84"/>
      <c r="K3267" s="31"/>
      <c r="L3267" s="31"/>
      <c r="M3267" s="169"/>
      <c r="N3267" s="148"/>
      <c r="O3267" s="106"/>
      <c r="P3267" s="43"/>
      <c r="Q3267" s="31"/>
      <c r="R3267" s="84"/>
      <c r="S3267" s="31"/>
      <c r="T3267" s="31"/>
      <c r="U3267" s="169"/>
      <c r="V3267" s="150"/>
      <c r="W3267" s="141" t="str" cm="1">
        <f t="array" ref="W3267">IF(SUM(LEN(B3267:V3267))=0,"",IF(OR(OR(ISBLANK(F3267),SUM(LEN(C3267),LEN(D3267))=0),AND(NOT(E3267="Unknown"),ISBLANK(J3267)),AND(NOT(O3267="Unknown"),ISBLANK(R3267))),"Missing Information", INDEX(Table15[Entire Service Line Classification], MATCH(SUMIFS(Table15[Unique ID],Table15[System-Owned Portion],E3267,Table15[If Material Anything Other than "Lead" in Column E,Was Material Ever Previously Lead?],G3267,Table15[Customer-Owned Portion],O3267),Table15[Unique ID],0),0)))</f>
        <v/>
      </c>
      <c r="X3267"/>
    </row>
    <row r="3268" spans="2:24" x14ac:dyDescent="0.25">
      <c r="B3268" s="146"/>
      <c r="C3268" s="31"/>
      <c r="D3268" s="31"/>
      <c r="E3268" s="44"/>
      <c r="F3268" s="43"/>
      <c r="G3268" s="84"/>
      <c r="H3268" s="31"/>
      <c r="I3268" s="31"/>
      <c r="J3268" s="84"/>
      <c r="K3268" s="31"/>
      <c r="L3268" s="31"/>
      <c r="M3268" s="169"/>
      <c r="N3268" s="148"/>
      <c r="O3268" s="106"/>
      <c r="P3268" s="43"/>
      <c r="Q3268" s="31"/>
      <c r="R3268" s="84"/>
      <c r="S3268" s="31"/>
      <c r="T3268" s="31"/>
      <c r="U3268" s="169"/>
      <c r="V3268" s="150"/>
      <c r="W3268" s="141" t="str" cm="1">
        <f t="array" ref="W3268">IF(SUM(LEN(B3268:V3268))=0,"",IF(OR(OR(ISBLANK(F3268),SUM(LEN(C3268),LEN(D3268))=0),AND(NOT(E3268="Unknown"),ISBLANK(J3268)),AND(NOT(O3268="Unknown"),ISBLANK(R3268))),"Missing Information", INDEX(Table15[Entire Service Line Classification], MATCH(SUMIFS(Table15[Unique ID],Table15[System-Owned Portion],E3268,Table15[If Material Anything Other than "Lead" in Column E,Was Material Ever Previously Lead?],G3268,Table15[Customer-Owned Portion],O3268),Table15[Unique ID],0),0)))</f>
        <v/>
      </c>
      <c r="X3268"/>
    </row>
    <row r="3269" spans="2:24" x14ac:dyDescent="0.25">
      <c r="B3269" s="146"/>
      <c r="C3269" s="31"/>
      <c r="D3269" s="31"/>
      <c r="E3269" s="44"/>
      <c r="F3269" s="43"/>
      <c r="G3269" s="84"/>
      <c r="H3269" s="31"/>
      <c r="I3269" s="31"/>
      <c r="J3269" s="84"/>
      <c r="K3269" s="31"/>
      <c r="L3269" s="31"/>
      <c r="M3269" s="169"/>
      <c r="N3269" s="148"/>
      <c r="O3269" s="106"/>
      <c r="P3269" s="43"/>
      <c r="Q3269" s="31"/>
      <c r="R3269" s="84"/>
      <c r="S3269" s="31"/>
      <c r="T3269" s="31"/>
      <c r="U3269" s="169"/>
      <c r="V3269" s="150"/>
      <c r="W3269" s="141" t="str" cm="1">
        <f t="array" ref="W3269">IF(SUM(LEN(B3269:V3269))=0,"",IF(OR(OR(ISBLANK(F3269),SUM(LEN(C3269),LEN(D3269))=0),AND(NOT(E3269="Unknown"),ISBLANK(J3269)),AND(NOT(O3269="Unknown"),ISBLANK(R3269))),"Missing Information", INDEX(Table15[Entire Service Line Classification], MATCH(SUMIFS(Table15[Unique ID],Table15[System-Owned Portion],E3269,Table15[If Material Anything Other than "Lead" in Column E,Was Material Ever Previously Lead?],G3269,Table15[Customer-Owned Portion],O3269),Table15[Unique ID],0),0)))</f>
        <v/>
      </c>
      <c r="X3269"/>
    </row>
    <row r="3270" spans="2:24" x14ac:dyDescent="0.25">
      <c r="B3270" s="146"/>
      <c r="C3270" s="31"/>
      <c r="D3270" s="31"/>
      <c r="E3270" s="44"/>
      <c r="F3270" s="43"/>
      <c r="G3270" s="84"/>
      <c r="H3270" s="31"/>
      <c r="I3270" s="31"/>
      <c r="J3270" s="84"/>
      <c r="K3270" s="31"/>
      <c r="L3270" s="31"/>
      <c r="M3270" s="169"/>
      <c r="N3270" s="148"/>
      <c r="O3270" s="106"/>
      <c r="P3270" s="43"/>
      <c r="Q3270" s="31"/>
      <c r="R3270" s="84"/>
      <c r="S3270" s="31"/>
      <c r="T3270" s="31"/>
      <c r="U3270" s="169"/>
      <c r="V3270" s="150"/>
      <c r="W3270" s="141" t="str" cm="1">
        <f t="array" ref="W3270">IF(SUM(LEN(B3270:V3270))=0,"",IF(OR(OR(ISBLANK(F3270),SUM(LEN(C3270),LEN(D3270))=0),AND(NOT(E3270="Unknown"),ISBLANK(J3270)),AND(NOT(O3270="Unknown"),ISBLANK(R3270))),"Missing Information", INDEX(Table15[Entire Service Line Classification], MATCH(SUMIFS(Table15[Unique ID],Table15[System-Owned Portion],E3270,Table15[If Material Anything Other than "Lead" in Column E,Was Material Ever Previously Lead?],G3270,Table15[Customer-Owned Portion],O3270),Table15[Unique ID],0),0)))</f>
        <v/>
      </c>
      <c r="X3270"/>
    </row>
    <row r="3271" spans="2:24" x14ac:dyDescent="0.25">
      <c r="B3271" s="146"/>
      <c r="C3271" s="31"/>
      <c r="D3271" s="31"/>
      <c r="E3271" s="44"/>
      <c r="F3271" s="43"/>
      <c r="G3271" s="84"/>
      <c r="H3271" s="31"/>
      <c r="I3271" s="31"/>
      <c r="J3271" s="84"/>
      <c r="K3271" s="31"/>
      <c r="L3271" s="31"/>
      <c r="M3271" s="169"/>
      <c r="N3271" s="148"/>
      <c r="O3271" s="106"/>
      <c r="P3271" s="43"/>
      <c r="Q3271" s="31"/>
      <c r="R3271" s="84"/>
      <c r="S3271" s="31"/>
      <c r="T3271" s="31"/>
      <c r="U3271" s="169"/>
      <c r="V3271" s="150"/>
      <c r="W3271" s="141" t="str" cm="1">
        <f t="array" ref="W3271">IF(SUM(LEN(B3271:V3271))=0,"",IF(OR(OR(ISBLANK(F3271),SUM(LEN(C3271),LEN(D3271))=0),AND(NOT(E3271="Unknown"),ISBLANK(J3271)),AND(NOT(O3271="Unknown"),ISBLANK(R3271))),"Missing Information", INDEX(Table15[Entire Service Line Classification], MATCH(SUMIFS(Table15[Unique ID],Table15[System-Owned Portion],E3271,Table15[If Material Anything Other than "Lead" in Column E,Was Material Ever Previously Lead?],G3271,Table15[Customer-Owned Portion],O3271),Table15[Unique ID],0),0)))</f>
        <v/>
      </c>
      <c r="X3271"/>
    </row>
    <row r="3272" spans="2:24" x14ac:dyDescent="0.25">
      <c r="B3272" s="146"/>
      <c r="C3272" s="31"/>
      <c r="D3272" s="31"/>
      <c r="E3272" s="44"/>
      <c r="F3272" s="43"/>
      <c r="G3272" s="84"/>
      <c r="H3272" s="31"/>
      <c r="I3272" s="31"/>
      <c r="J3272" s="84"/>
      <c r="K3272" s="31"/>
      <c r="L3272" s="31"/>
      <c r="M3272" s="169"/>
      <c r="N3272" s="148"/>
      <c r="O3272" s="106"/>
      <c r="P3272" s="43"/>
      <c r="Q3272" s="31"/>
      <c r="R3272" s="84"/>
      <c r="S3272" s="31"/>
      <c r="T3272" s="31"/>
      <c r="U3272" s="169"/>
      <c r="V3272" s="150"/>
      <c r="W3272" s="141" t="str" cm="1">
        <f t="array" ref="W3272">IF(SUM(LEN(B3272:V3272))=0,"",IF(OR(OR(ISBLANK(F3272),SUM(LEN(C3272),LEN(D3272))=0),AND(NOT(E3272="Unknown"),ISBLANK(J3272)),AND(NOT(O3272="Unknown"),ISBLANK(R3272))),"Missing Information", INDEX(Table15[Entire Service Line Classification], MATCH(SUMIFS(Table15[Unique ID],Table15[System-Owned Portion],E3272,Table15[If Material Anything Other than "Lead" in Column E,Was Material Ever Previously Lead?],G3272,Table15[Customer-Owned Portion],O3272),Table15[Unique ID],0),0)))</f>
        <v/>
      </c>
      <c r="X3272"/>
    </row>
    <row r="3273" spans="2:24" x14ac:dyDescent="0.25">
      <c r="B3273" s="146"/>
      <c r="C3273" s="31"/>
      <c r="D3273" s="31"/>
      <c r="E3273" s="44"/>
      <c r="F3273" s="43"/>
      <c r="G3273" s="84"/>
      <c r="H3273" s="31"/>
      <c r="I3273" s="31"/>
      <c r="J3273" s="84"/>
      <c r="K3273" s="31"/>
      <c r="L3273" s="31"/>
      <c r="M3273" s="169"/>
      <c r="N3273" s="148"/>
      <c r="O3273" s="106"/>
      <c r="P3273" s="43"/>
      <c r="Q3273" s="31"/>
      <c r="R3273" s="84"/>
      <c r="S3273" s="31"/>
      <c r="T3273" s="31"/>
      <c r="U3273" s="169"/>
      <c r="V3273" s="150"/>
      <c r="W3273" s="141" t="str" cm="1">
        <f t="array" ref="W3273">IF(SUM(LEN(B3273:V3273))=0,"",IF(OR(OR(ISBLANK(F3273),SUM(LEN(C3273),LEN(D3273))=0),AND(NOT(E3273="Unknown"),ISBLANK(J3273)),AND(NOT(O3273="Unknown"),ISBLANK(R3273))),"Missing Information", INDEX(Table15[Entire Service Line Classification], MATCH(SUMIFS(Table15[Unique ID],Table15[System-Owned Portion],E3273,Table15[If Material Anything Other than "Lead" in Column E,Was Material Ever Previously Lead?],G3273,Table15[Customer-Owned Portion],O3273),Table15[Unique ID],0),0)))</f>
        <v/>
      </c>
      <c r="X3273"/>
    </row>
    <row r="3274" spans="2:24" x14ac:dyDescent="0.25">
      <c r="B3274" s="146"/>
      <c r="C3274" s="31"/>
      <c r="D3274" s="31"/>
      <c r="E3274" s="44"/>
      <c r="F3274" s="43"/>
      <c r="G3274" s="84"/>
      <c r="H3274" s="31"/>
      <c r="I3274" s="31"/>
      <c r="J3274" s="84"/>
      <c r="K3274" s="31"/>
      <c r="L3274" s="31"/>
      <c r="M3274" s="169"/>
      <c r="N3274" s="148"/>
      <c r="O3274" s="106"/>
      <c r="P3274" s="43"/>
      <c r="Q3274" s="31"/>
      <c r="R3274" s="84"/>
      <c r="S3274" s="31"/>
      <c r="T3274" s="31"/>
      <c r="U3274" s="169"/>
      <c r="V3274" s="150"/>
      <c r="W3274" s="141" t="str" cm="1">
        <f t="array" ref="W3274">IF(SUM(LEN(B3274:V3274))=0,"",IF(OR(OR(ISBLANK(F3274),SUM(LEN(C3274),LEN(D3274))=0),AND(NOT(E3274="Unknown"),ISBLANK(J3274)),AND(NOT(O3274="Unknown"),ISBLANK(R3274))),"Missing Information", INDEX(Table15[Entire Service Line Classification], MATCH(SUMIFS(Table15[Unique ID],Table15[System-Owned Portion],E3274,Table15[If Material Anything Other than "Lead" in Column E,Was Material Ever Previously Lead?],G3274,Table15[Customer-Owned Portion],O3274),Table15[Unique ID],0),0)))</f>
        <v/>
      </c>
      <c r="X3274"/>
    </row>
    <row r="3275" spans="2:24" x14ac:dyDescent="0.25">
      <c r="B3275" s="146"/>
      <c r="C3275" s="31"/>
      <c r="D3275" s="31"/>
      <c r="E3275" s="44"/>
      <c r="F3275" s="43"/>
      <c r="G3275" s="84"/>
      <c r="H3275" s="31"/>
      <c r="I3275" s="31"/>
      <c r="J3275" s="84"/>
      <c r="K3275" s="31"/>
      <c r="L3275" s="31"/>
      <c r="M3275" s="169"/>
      <c r="N3275" s="148"/>
      <c r="O3275" s="106"/>
      <c r="P3275" s="43"/>
      <c r="Q3275" s="31"/>
      <c r="R3275" s="84"/>
      <c r="S3275" s="31"/>
      <c r="T3275" s="31"/>
      <c r="U3275" s="169"/>
      <c r="V3275" s="150"/>
      <c r="W3275" s="141" t="str" cm="1">
        <f t="array" ref="W3275">IF(SUM(LEN(B3275:V3275))=0,"",IF(OR(OR(ISBLANK(F3275),SUM(LEN(C3275),LEN(D3275))=0),AND(NOT(E3275="Unknown"),ISBLANK(J3275)),AND(NOT(O3275="Unknown"),ISBLANK(R3275))),"Missing Information", INDEX(Table15[Entire Service Line Classification], MATCH(SUMIFS(Table15[Unique ID],Table15[System-Owned Portion],E3275,Table15[If Material Anything Other than "Lead" in Column E,Was Material Ever Previously Lead?],G3275,Table15[Customer-Owned Portion],O3275),Table15[Unique ID],0),0)))</f>
        <v/>
      </c>
      <c r="X3275"/>
    </row>
    <row r="3276" spans="2:24" x14ac:dyDescent="0.25">
      <c r="B3276" s="146"/>
      <c r="C3276" s="31"/>
      <c r="D3276" s="31"/>
      <c r="E3276" s="44"/>
      <c r="F3276" s="43"/>
      <c r="G3276" s="84"/>
      <c r="H3276" s="31"/>
      <c r="I3276" s="31"/>
      <c r="J3276" s="84"/>
      <c r="K3276" s="31"/>
      <c r="L3276" s="31"/>
      <c r="M3276" s="169"/>
      <c r="N3276" s="148"/>
      <c r="O3276" s="106"/>
      <c r="P3276" s="43"/>
      <c r="Q3276" s="31"/>
      <c r="R3276" s="84"/>
      <c r="S3276" s="31"/>
      <c r="T3276" s="31"/>
      <c r="U3276" s="169"/>
      <c r="V3276" s="150"/>
      <c r="W3276" s="141" t="str" cm="1">
        <f t="array" ref="W3276">IF(SUM(LEN(B3276:V3276))=0,"",IF(OR(OR(ISBLANK(F3276),SUM(LEN(C3276),LEN(D3276))=0),AND(NOT(E3276="Unknown"),ISBLANK(J3276)),AND(NOT(O3276="Unknown"),ISBLANK(R3276))),"Missing Information", INDEX(Table15[Entire Service Line Classification], MATCH(SUMIFS(Table15[Unique ID],Table15[System-Owned Portion],E3276,Table15[If Material Anything Other than "Lead" in Column E,Was Material Ever Previously Lead?],G3276,Table15[Customer-Owned Portion],O3276),Table15[Unique ID],0),0)))</f>
        <v/>
      </c>
      <c r="X3276"/>
    </row>
    <row r="3277" spans="2:24" x14ac:dyDescent="0.25">
      <c r="B3277" s="146"/>
      <c r="C3277" s="31"/>
      <c r="D3277" s="31"/>
      <c r="E3277" s="44"/>
      <c r="F3277" s="43"/>
      <c r="G3277" s="84"/>
      <c r="H3277" s="31"/>
      <c r="I3277" s="31"/>
      <c r="J3277" s="84"/>
      <c r="K3277" s="31"/>
      <c r="L3277" s="31"/>
      <c r="M3277" s="169"/>
      <c r="N3277" s="148"/>
      <c r="O3277" s="106"/>
      <c r="P3277" s="43"/>
      <c r="Q3277" s="31"/>
      <c r="R3277" s="84"/>
      <c r="S3277" s="31"/>
      <c r="T3277" s="31"/>
      <c r="U3277" s="169"/>
      <c r="V3277" s="150"/>
      <c r="W3277" s="141" t="str" cm="1">
        <f t="array" ref="W3277">IF(SUM(LEN(B3277:V3277))=0,"",IF(OR(OR(ISBLANK(F3277),SUM(LEN(C3277),LEN(D3277))=0),AND(NOT(E3277="Unknown"),ISBLANK(J3277)),AND(NOT(O3277="Unknown"),ISBLANK(R3277))),"Missing Information", INDEX(Table15[Entire Service Line Classification], MATCH(SUMIFS(Table15[Unique ID],Table15[System-Owned Portion],E3277,Table15[If Material Anything Other than "Lead" in Column E,Was Material Ever Previously Lead?],G3277,Table15[Customer-Owned Portion],O3277),Table15[Unique ID],0),0)))</f>
        <v/>
      </c>
      <c r="X3277"/>
    </row>
    <row r="3278" spans="2:24" x14ac:dyDescent="0.25">
      <c r="B3278" s="146"/>
      <c r="C3278" s="31"/>
      <c r="D3278" s="31"/>
      <c r="E3278" s="44"/>
      <c r="F3278" s="43"/>
      <c r="G3278" s="84"/>
      <c r="H3278" s="31"/>
      <c r="I3278" s="31"/>
      <c r="J3278" s="84"/>
      <c r="K3278" s="31"/>
      <c r="L3278" s="31"/>
      <c r="M3278" s="169"/>
      <c r="N3278" s="148"/>
      <c r="O3278" s="106"/>
      <c r="P3278" s="43"/>
      <c r="Q3278" s="31"/>
      <c r="R3278" s="84"/>
      <c r="S3278" s="31"/>
      <c r="T3278" s="31"/>
      <c r="U3278" s="169"/>
      <c r="V3278" s="150"/>
      <c r="W3278" s="141" t="str" cm="1">
        <f t="array" ref="W3278">IF(SUM(LEN(B3278:V3278))=0,"",IF(OR(OR(ISBLANK(F3278),SUM(LEN(C3278),LEN(D3278))=0),AND(NOT(E3278="Unknown"),ISBLANK(J3278)),AND(NOT(O3278="Unknown"),ISBLANK(R3278))),"Missing Information", INDEX(Table15[Entire Service Line Classification], MATCH(SUMIFS(Table15[Unique ID],Table15[System-Owned Portion],E3278,Table15[If Material Anything Other than "Lead" in Column E,Was Material Ever Previously Lead?],G3278,Table15[Customer-Owned Portion],O3278),Table15[Unique ID],0),0)))</f>
        <v/>
      </c>
      <c r="X3278"/>
    </row>
    <row r="3279" spans="2:24" x14ac:dyDescent="0.25">
      <c r="B3279" s="146"/>
      <c r="C3279" s="31"/>
      <c r="D3279" s="31"/>
      <c r="E3279" s="44"/>
      <c r="F3279" s="43"/>
      <c r="G3279" s="84"/>
      <c r="H3279" s="31"/>
      <c r="I3279" s="31"/>
      <c r="J3279" s="84"/>
      <c r="K3279" s="31"/>
      <c r="L3279" s="31"/>
      <c r="M3279" s="169"/>
      <c r="N3279" s="148"/>
      <c r="O3279" s="106"/>
      <c r="P3279" s="43"/>
      <c r="Q3279" s="31"/>
      <c r="R3279" s="84"/>
      <c r="S3279" s="31"/>
      <c r="T3279" s="31"/>
      <c r="U3279" s="169"/>
      <c r="V3279" s="150"/>
      <c r="W3279" s="141" t="str" cm="1">
        <f t="array" ref="W3279">IF(SUM(LEN(B3279:V3279))=0,"",IF(OR(OR(ISBLANK(F3279),SUM(LEN(C3279),LEN(D3279))=0),AND(NOT(E3279="Unknown"),ISBLANK(J3279)),AND(NOT(O3279="Unknown"),ISBLANK(R3279))),"Missing Information", INDEX(Table15[Entire Service Line Classification], MATCH(SUMIFS(Table15[Unique ID],Table15[System-Owned Portion],E3279,Table15[If Material Anything Other than "Lead" in Column E,Was Material Ever Previously Lead?],G3279,Table15[Customer-Owned Portion],O3279),Table15[Unique ID],0),0)))</f>
        <v/>
      </c>
      <c r="X3279"/>
    </row>
    <row r="3280" spans="2:24" x14ac:dyDescent="0.25">
      <c r="B3280" s="146"/>
      <c r="C3280" s="31"/>
      <c r="D3280" s="31"/>
      <c r="E3280" s="44"/>
      <c r="F3280" s="43"/>
      <c r="G3280" s="84"/>
      <c r="H3280" s="31"/>
      <c r="I3280" s="31"/>
      <c r="J3280" s="84"/>
      <c r="K3280" s="31"/>
      <c r="L3280" s="31"/>
      <c r="M3280" s="169"/>
      <c r="N3280" s="148"/>
      <c r="O3280" s="106"/>
      <c r="P3280" s="43"/>
      <c r="Q3280" s="31"/>
      <c r="R3280" s="84"/>
      <c r="S3280" s="31"/>
      <c r="T3280" s="31"/>
      <c r="U3280" s="169"/>
      <c r="V3280" s="150"/>
      <c r="W3280" s="141" t="str" cm="1">
        <f t="array" ref="W3280">IF(SUM(LEN(B3280:V3280))=0,"",IF(OR(OR(ISBLANK(F3280),SUM(LEN(C3280),LEN(D3280))=0),AND(NOT(E3280="Unknown"),ISBLANK(J3280)),AND(NOT(O3280="Unknown"),ISBLANK(R3280))),"Missing Information", INDEX(Table15[Entire Service Line Classification], MATCH(SUMIFS(Table15[Unique ID],Table15[System-Owned Portion],E3280,Table15[If Material Anything Other than "Lead" in Column E,Was Material Ever Previously Lead?],G3280,Table15[Customer-Owned Portion],O3280),Table15[Unique ID],0),0)))</f>
        <v/>
      </c>
      <c r="X3280"/>
    </row>
    <row r="3281" spans="2:24" x14ac:dyDescent="0.25">
      <c r="B3281" s="146"/>
      <c r="C3281" s="31"/>
      <c r="D3281" s="31"/>
      <c r="E3281" s="44"/>
      <c r="F3281" s="43"/>
      <c r="G3281" s="84"/>
      <c r="H3281" s="31"/>
      <c r="I3281" s="31"/>
      <c r="J3281" s="84"/>
      <c r="K3281" s="31"/>
      <c r="L3281" s="31"/>
      <c r="M3281" s="169"/>
      <c r="N3281" s="148"/>
      <c r="O3281" s="106"/>
      <c r="P3281" s="43"/>
      <c r="Q3281" s="31"/>
      <c r="R3281" s="84"/>
      <c r="S3281" s="31"/>
      <c r="T3281" s="31"/>
      <c r="U3281" s="169"/>
      <c r="V3281" s="150"/>
      <c r="W3281" s="141" t="str" cm="1">
        <f t="array" ref="W3281">IF(SUM(LEN(B3281:V3281))=0,"",IF(OR(OR(ISBLANK(F3281),SUM(LEN(C3281),LEN(D3281))=0),AND(NOT(E3281="Unknown"),ISBLANK(J3281)),AND(NOT(O3281="Unknown"),ISBLANK(R3281))),"Missing Information", INDEX(Table15[Entire Service Line Classification], MATCH(SUMIFS(Table15[Unique ID],Table15[System-Owned Portion],E3281,Table15[If Material Anything Other than "Lead" in Column E,Was Material Ever Previously Lead?],G3281,Table15[Customer-Owned Portion],O3281),Table15[Unique ID],0),0)))</f>
        <v/>
      </c>
      <c r="X3281"/>
    </row>
    <row r="3282" spans="2:24" x14ac:dyDescent="0.25">
      <c r="B3282" s="146"/>
      <c r="C3282" s="31"/>
      <c r="D3282" s="31"/>
      <c r="E3282" s="44"/>
      <c r="F3282" s="43"/>
      <c r="G3282" s="84"/>
      <c r="H3282" s="31"/>
      <c r="I3282" s="31"/>
      <c r="J3282" s="84"/>
      <c r="K3282" s="31"/>
      <c r="L3282" s="31"/>
      <c r="M3282" s="169"/>
      <c r="N3282" s="148"/>
      <c r="O3282" s="106"/>
      <c r="P3282" s="43"/>
      <c r="Q3282" s="31"/>
      <c r="R3282" s="84"/>
      <c r="S3282" s="31"/>
      <c r="T3282" s="31"/>
      <c r="U3282" s="169"/>
      <c r="V3282" s="150"/>
      <c r="W3282" s="141" t="str" cm="1">
        <f t="array" ref="W3282">IF(SUM(LEN(B3282:V3282))=0,"",IF(OR(OR(ISBLANK(F3282),SUM(LEN(C3282),LEN(D3282))=0),AND(NOT(E3282="Unknown"),ISBLANK(J3282)),AND(NOT(O3282="Unknown"),ISBLANK(R3282))),"Missing Information", INDEX(Table15[Entire Service Line Classification], MATCH(SUMIFS(Table15[Unique ID],Table15[System-Owned Portion],E3282,Table15[If Material Anything Other than "Lead" in Column E,Was Material Ever Previously Lead?],G3282,Table15[Customer-Owned Portion],O3282),Table15[Unique ID],0),0)))</f>
        <v/>
      </c>
      <c r="X3282"/>
    </row>
    <row r="3283" spans="2:24" x14ac:dyDescent="0.25">
      <c r="B3283" s="146"/>
      <c r="C3283" s="31"/>
      <c r="D3283" s="31"/>
      <c r="E3283" s="44"/>
      <c r="F3283" s="43"/>
      <c r="G3283" s="84"/>
      <c r="H3283" s="31"/>
      <c r="I3283" s="31"/>
      <c r="J3283" s="84"/>
      <c r="K3283" s="31"/>
      <c r="L3283" s="31"/>
      <c r="M3283" s="169"/>
      <c r="N3283" s="148"/>
      <c r="O3283" s="106"/>
      <c r="P3283" s="43"/>
      <c r="Q3283" s="31"/>
      <c r="R3283" s="84"/>
      <c r="S3283" s="31"/>
      <c r="T3283" s="31"/>
      <c r="U3283" s="169"/>
      <c r="V3283" s="150"/>
      <c r="W3283" s="141" t="str" cm="1">
        <f t="array" ref="W3283">IF(SUM(LEN(B3283:V3283))=0,"",IF(OR(OR(ISBLANK(F3283),SUM(LEN(C3283),LEN(D3283))=0),AND(NOT(E3283="Unknown"),ISBLANK(J3283)),AND(NOT(O3283="Unknown"),ISBLANK(R3283))),"Missing Information", INDEX(Table15[Entire Service Line Classification], MATCH(SUMIFS(Table15[Unique ID],Table15[System-Owned Portion],E3283,Table15[If Material Anything Other than "Lead" in Column E,Was Material Ever Previously Lead?],G3283,Table15[Customer-Owned Portion],O3283),Table15[Unique ID],0),0)))</f>
        <v/>
      </c>
      <c r="X3283"/>
    </row>
    <row r="3284" spans="2:24" x14ac:dyDescent="0.25">
      <c r="B3284" s="146"/>
      <c r="C3284" s="31"/>
      <c r="D3284" s="31"/>
      <c r="E3284" s="44"/>
      <c r="F3284" s="43"/>
      <c r="G3284" s="84"/>
      <c r="H3284" s="31"/>
      <c r="I3284" s="31"/>
      <c r="J3284" s="84"/>
      <c r="K3284" s="31"/>
      <c r="L3284" s="31"/>
      <c r="M3284" s="169"/>
      <c r="N3284" s="148"/>
      <c r="O3284" s="106"/>
      <c r="P3284" s="43"/>
      <c r="Q3284" s="31"/>
      <c r="R3284" s="84"/>
      <c r="S3284" s="31"/>
      <c r="T3284" s="31"/>
      <c r="U3284" s="169"/>
      <c r="V3284" s="150"/>
      <c r="W3284" s="141" t="str" cm="1">
        <f t="array" ref="W3284">IF(SUM(LEN(B3284:V3284))=0,"",IF(OR(OR(ISBLANK(F3284),SUM(LEN(C3284),LEN(D3284))=0),AND(NOT(E3284="Unknown"),ISBLANK(J3284)),AND(NOT(O3284="Unknown"),ISBLANK(R3284))),"Missing Information", INDEX(Table15[Entire Service Line Classification], MATCH(SUMIFS(Table15[Unique ID],Table15[System-Owned Portion],E3284,Table15[If Material Anything Other than "Lead" in Column E,Was Material Ever Previously Lead?],G3284,Table15[Customer-Owned Portion],O3284),Table15[Unique ID],0),0)))</f>
        <v/>
      </c>
      <c r="X3284"/>
    </row>
    <row r="3285" spans="2:24" x14ac:dyDescent="0.25">
      <c r="B3285" s="146"/>
      <c r="C3285" s="31"/>
      <c r="D3285" s="31"/>
      <c r="E3285" s="44"/>
      <c r="F3285" s="43"/>
      <c r="G3285" s="84"/>
      <c r="H3285" s="31"/>
      <c r="I3285" s="31"/>
      <c r="J3285" s="84"/>
      <c r="K3285" s="31"/>
      <c r="L3285" s="31"/>
      <c r="M3285" s="169"/>
      <c r="N3285" s="148"/>
      <c r="O3285" s="106"/>
      <c r="P3285" s="43"/>
      <c r="Q3285" s="31"/>
      <c r="R3285" s="84"/>
      <c r="S3285" s="31"/>
      <c r="T3285" s="31"/>
      <c r="U3285" s="169"/>
      <c r="V3285" s="150"/>
      <c r="W3285" s="141" t="str" cm="1">
        <f t="array" ref="W3285">IF(SUM(LEN(B3285:V3285))=0,"",IF(OR(OR(ISBLANK(F3285),SUM(LEN(C3285),LEN(D3285))=0),AND(NOT(E3285="Unknown"),ISBLANK(J3285)),AND(NOT(O3285="Unknown"),ISBLANK(R3285))),"Missing Information", INDEX(Table15[Entire Service Line Classification], MATCH(SUMIFS(Table15[Unique ID],Table15[System-Owned Portion],E3285,Table15[If Material Anything Other than "Lead" in Column E,Was Material Ever Previously Lead?],G3285,Table15[Customer-Owned Portion],O3285),Table15[Unique ID],0),0)))</f>
        <v/>
      </c>
      <c r="X3285"/>
    </row>
    <row r="3286" spans="2:24" x14ac:dyDescent="0.25">
      <c r="B3286" s="146"/>
      <c r="C3286" s="31"/>
      <c r="D3286" s="31"/>
      <c r="E3286" s="44"/>
      <c r="F3286" s="43"/>
      <c r="G3286" s="84"/>
      <c r="H3286" s="31"/>
      <c r="I3286" s="31"/>
      <c r="J3286" s="84"/>
      <c r="K3286" s="31"/>
      <c r="L3286" s="31"/>
      <c r="M3286" s="169"/>
      <c r="N3286" s="148"/>
      <c r="O3286" s="106"/>
      <c r="P3286" s="43"/>
      <c r="Q3286" s="31"/>
      <c r="R3286" s="84"/>
      <c r="S3286" s="31"/>
      <c r="T3286" s="31"/>
      <c r="U3286" s="169"/>
      <c r="V3286" s="150"/>
      <c r="W3286" s="141" t="str" cm="1">
        <f t="array" ref="W3286">IF(SUM(LEN(B3286:V3286))=0,"",IF(OR(OR(ISBLANK(F3286),SUM(LEN(C3286),LEN(D3286))=0),AND(NOT(E3286="Unknown"),ISBLANK(J3286)),AND(NOT(O3286="Unknown"),ISBLANK(R3286))),"Missing Information", INDEX(Table15[Entire Service Line Classification], MATCH(SUMIFS(Table15[Unique ID],Table15[System-Owned Portion],E3286,Table15[If Material Anything Other than "Lead" in Column E,Was Material Ever Previously Lead?],G3286,Table15[Customer-Owned Portion],O3286),Table15[Unique ID],0),0)))</f>
        <v/>
      </c>
      <c r="X3286"/>
    </row>
    <row r="3287" spans="2:24" x14ac:dyDescent="0.25">
      <c r="B3287" s="146"/>
      <c r="C3287" s="31"/>
      <c r="D3287" s="31"/>
      <c r="E3287" s="44"/>
      <c r="F3287" s="43"/>
      <c r="G3287" s="84"/>
      <c r="H3287" s="31"/>
      <c r="I3287" s="31"/>
      <c r="J3287" s="84"/>
      <c r="K3287" s="31"/>
      <c r="L3287" s="31"/>
      <c r="M3287" s="169"/>
      <c r="N3287" s="148"/>
      <c r="O3287" s="106"/>
      <c r="P3287" s="43"/>
      <c r="Q3287" s="31"/>
      <c r="R3287" s="84"/>
      <c r="S3287" s="31"/>
      <c r="T3287" s="31"/>
      <c r="U3287" s="169"/>
      <c r="V3287" s="150"/>
      <c r="W3287" s="141" t="str" cm="1">
        <f t="array" ref="W3287">IF(SUM(LEN(B3287:V3287))=0,"",IF(OR(OR(ISBLANK(F3287),SUM(LEN(C3287),LEN(D3287))=0),AND(NOT(E3287="Unknown"),ISBLANK(J3287)),AND(NOT(O3287="Unknown"),ISBLANK(R3287))),"Missing Information", INDEX(Table15[Entire Service Line Classification], MATCH(SUMIFS(Table15[Unique ID],Table15[System-Owned Portion],E3287,Table15[If Material Anything Other than "Lead" in Column E,Was Material Ever Previously Lead?],G3287,Table15[Customer-Owned Portion],O3287),Table15[Unique ID],0),0)))</f>
        <v/>
      </c>
      <c r="X3287"/>
    </row>
    <row r="3288" spans="2:24" x14ac:dyDescent="0.25">
      <c r="B3288" s="146"/>
      <c r="C3288" s="31"/>
      <c r="D3288" s="31"/>
      <c r="E3288" s="44"/>
      <c r="F3288" s="43"/>
      <c r="G3288" s="84"/>
      <c r="H3288" s="31"/>
      <c r="I3288" s="31"/>
      <c r="J3288" s="84"/>
      <c r="K3288" s="31"/>
      <c r="L3288" s="31"/>
      <c r="M3288" s="169"/>
      <c r="N3288" s="148"/>
      <c r="O3288" s="106"/>
      <c r="P3288" s="43"/>
      <c r="Q3288" s="31"/>
      <c r="R3288" s="84"/>
      <c r="S3288" s="31"/>
      <c r="T3288" s="31"/>
      <c r="U3288" s="169"/>
      <c r="V3288" s="150"/>
      <c r="W3288" s="141" t="str" cm="1">
        <f t="array" ref="W3288">IF(SUM(LEN(B3288:V3288))=0,"",IF(OR(OR(ISBLANK(F3288),SUM(LEN(C3288),LEN(D3288))=0),AND(NOT(E3288="Unknown"),ISBLANK(J3288)),AND(NOT(O3288="Unknown"),ISBLANK(R3288))),"Missing Information", INDEX(Table15[Entire Service Line Classification], MATCH(SUMIFS(Table15[Unique ID],Table15[System-Owned Portion],E3288,Table15[If Material Anything Other than "Lead" in Column E,Was Material Ever Previously Lead?],G3288,Table15[Customer-Owned Portion],O3288),Table15[Unique ID],0),0)))</f>
        <v/>
      </c>
      <c r="X3288"/>
    </row>
    <row r="3289" spans="2:24" x14ac:dyDescent="0.25">
      <c r="B3289" s="146"/>
      <c r="C3289" s="31"/>
      <c r="D3289" s="31"/>
      <c r="E3289" s="44"/>
      <c r="F3289" s="43"/>
      <c r="G3289" s="84"/>
      <c r="H3289" s="31"/>
      <c r="I3289" s="31"/>
      <c r="J3289" s="84"/>
      <c r="K3289" s="31"/>
      <c r="L3289" s="31"/>
      <c r="M3289" s="169"/>
      <c r="N3289" s="148"/>
      <c r="O3289" s="106"/>
      <c r="P3289" s="43"/>
      <c r="Q3289" s="31"/>
      <c r="R3289" s="84"/>
      <c r="S3289" s="31"/>
      <c r="T3289" s="31"/>
      <c r="U3289" s="169"/>
      <c r="V3289" s="150"/>
      <c r="W3289" s="141" t="str" cm="1">
        <f t="array" ref="W3289">IF(SUM(LEN(B3289:V3289))=0,"",IF(OR(OR(ISBLANK(F3289),SUM(LEN(C3289),LEN(D3289))=0),AND(NOT(E3289="Unknown"),ISBLANK(J3289)),AND(NOT(O3289="Unknown"),ISBLANK(R3289))),"Missing Information", INDEX(Table15[Entire Service Line Classification], MATCH(SUMIFS(Table15[Unique ID],Table15[System-Owned Portion],E3289,Table15[If Material Anything Other than "Lead" in Column E,Was Material Ever Previously Lead?],G3289,Table15[Customer-Owned Portion],O3289),Table15[Unique ID],0),0)))</f>
        <v/>
      </c>
      <c r="X3289"/>
    </row>
    <row r="3290" spans="2:24" x14ac:dyDescent="0.25">
      <c r="B3290" s="146"/>
      <c r="C3290" s="31"/>
      <c r="D3290" s="31"/>
      <c r="E3290" s="44"/>
      <c r="F3290" s="43"/>
      <c r="G3290" s="84"/>
      <c r="H3290" s="31"/>
      <c r="I3290" s="31"/>
      <c r="J3290" s="84"/>
      <c r="K3290" s="31"/>
      <c r="L3290" s="31"/>
      <c r="M3290" s="169"/>
      <c r="N3290" s="148"/>
      <c r="O3290" s="106"/>
      <c r="P3290" s="43"/>
      <c r="Q3290" s="31"/>
      <c r="R3290" s="84"/>
      <c r="S3290" s="31"/>
      <c r="T3290" s="31"/>
      <c r="U3290" s="169"/>
      <c r="V3290" s="150"/>
      <c r="W3290" s="141" t="str" cm="1">
        <f t="array" ref="W3290">IF(SUM(LEN(B3290:V3290))=0,"",IF(OR(OR(ISBLANK(F3290),SUM(LEN(C3290),LEN(D3290))=0),AND(NOT(E3290="Unknown"),ISBLANK(J3290)),AND(NOT(O3290="Unknown"),ISBLANK(R3290))),"Missing Information", INDEX(Table15[Entire Service Line Classification], MATCH(SUMIFS(Table15[Unique ID],Table15[System-Owned Portion],E3290,Table15[If Material Anything Other than "Lead" in Column E,Was Material Ever Previously Lead?],G3290,Table15[Customer-Owned Portion],O3290),Table15[Unique ID],0),0)))</f>
        <v/>
      </c>
      <c r="X3290"/>
    </row>
    <row r="3291" spans="2:24" x14ac:dyDescent="0.25">
      <c r="B3291" s="146"/>
      <c r="C3291" s="31"/>
      <c r="D3291" s="31"/>
      <c r="E3291" s="44"/>
      <c r="F3291" s="43"/>
      <c r="G3291" s="84"/>
      <c r="H3291" s="31"/>
      <c r="I3291" s="31"/>
      <c r="J3291" s="84"/>
      <c r="K3291" s="31"/>
      <c r="L3291" s="31"/>
      <c r="M3291" s="169"/>
      <c r="N3291" s="148"/>
      <c r="O3291" s="106"/>
      <c r="P3291" s="43"/>
      <c r="Q3291" s="31"/>
      <c r="R3291" s="84"/>
      <c r="S3291" s="31"/>
      <c r="T3291" s="31"/>
      <c r="U3291" s="169"/>
      <c r="V3291" s="150"/>
      <c r="W3291" s="141" t="str" cm="1">
        <f t="array" ref="W3291">IF(SUM(LEN(B3291:V3291))=0,"",IF(OR(OR(ISBLANK(F3291),SUM(LEN(C3291),LEN(D3291))=0),AND(NOT(E3291="Unknown"),ISBLANK(J3291)),AND(NOT(O3291="Unknown"),ISBLANK(R3291))),"Missing Information", INDEX(Table15[Entire Service Line Classification], MATCH(SUMIFS(Table15[Unique ID],Table15[System-Owned Portion],E3291,Table15[If Material Anything Other than "Lead" in Column E,Was Material Ever Previously Lead?],G3291,Table15[Customer-Owned Portion],O3291),Table15[Unique ID],0),0)))</f>
        <v/>
      </c>
      <c r="X3291"/>
    </row>
    <row r="3292" spans="2:24" x14ac:dyDescent="0.25">
      <c r="B3292" s="146"/>
      <c r="C3292" s="31"/>
      <c r="D3292" s="31"/>
      <c r="E3292" s="44"/>
      <c r="F3292" s="43"/>
      <c r="G3292" s="84"/>
      <c r="H3292" s="31"/>
      <c r="I3292" s="31"/>
      <c r="J3292" s="84"/>
      <c r="K3292" s="31"/>
      <c r="L3292" s="31"/>
      <c r="M3292" s="169"/>
      <c r="N3292" s="148"/>
      <c r="O3292" s="106"/>
      <c r="P3292" s="43"/>
      <c r="Q3292" s="31"/>
      <c r="R3292" s="84"/>
      <c r="S3292" s="31"/>
      <c r="T3292" s="31"/>
      <c r="U3292" s="169"/>
      <c r="V3292" s="150"/>
      <c r="W3292" s="141" t="str" cm="1">
        <f t="array" ref="W3292">IF(SUM(LEN(B3292:V3292))=0,"",IF(OR(OR(ISBLANK(F3292),SUM(LEN(C3292),LEN(D3292))=0),AND(NOT(E3292="Unknown"),ISBLANK(J3292)),AND(NOT(O3292="Unknown"),ISBLANK(R3292))),"Missing Information", INDEX(Table15[Entire Service Line Classification], MATCH(SUMIFS(Table15[Unique ID],Table15[System-Owned Portion],E3292,Table15[If Material Anything Other than "Lead" in Column E,Was Material Ever Previously Lead?],G3292,Table15[Customer-Owned Portion],O3292),Table15[Unique ID],0),0)))</f>
        <v/>
      </c>
      <c r="X3292"/>
    </row>
    <row r="3293" spans="2:24" x14ac:dyDescent="0.25">
      <c r="B3293" s="146"/>
      <c r="C3293" s="31"/>
      <c r="D3293" s="31"/>
      <c r="E3293" s="44"/>
      <c r="F3293" s="43"/>
      <c r="G3293" s="84"/>
      <c r="H3293" s="31"/>
      <c r="I3293" s="31"/>
      <c r="J3293" s="84"/>
      <c r="K3293" s="31"/>
      <c r="L3293" s="31"/>
      <c r="M3293" s="169"/>
      <c r="N3293" s="148"/>
      <c r="O3293" s="106"/>
      <c r="P3293" s="43"/>
      <c r="Q3293" s="31"/>
      <c r="R3293" s="84"/>
      <c r="S3293" s="31"/>
      <c r="T3293" s="31"/>
      <c r="U3293" s="169"/>
      <c r="V3293" s="150"/>
      <c r="W3293" s="141" t="str" cm="1">
        <f t="array" ref="W3293">IF(SUM(LEN(B3293:V3293))=0,"",IF(OR(OR(ISBLANK(F3293),SUM(LEN(C3293),LEN(D3293))=0),AND(NOT(E3293="Unknown"),ISBLANK(J3293)),AND(NOT(O3293="Unknown"),ISBLANK(R3293))),"Missing Information", INDEX(Table15[Entire Service Line Classification], MATCH(SUMIFS(Table15[Unique ID],Table15[System-Owned Portion],E3293,Table15[If Material Anything Other than "Lead" in Column E,Was Material Ever Previously Lead?],G3293,Table15[Customer-Owned Portion],O3293),Table15[Unique ID],0),0)))</f>
        <v/>
      </c>
      <c r="X3293"/>
    </row>
    <row r="3294" spans="2:24" x14ac:dyDescent="0.25">
      <c r="B3294" s="146"/>
      <c r="C3294" s="31"/>
      <c r="D3294" s="31"/>
      <c r="E3294" s="44"/>
      <c r="F3294" s="43"/>
      <c r="G3294" s="84"/>
      <c r="H3294" s="31"/>
      <c r="I3294" s="31"/>
      <c r="J3294" s="84"/>
      <c r="K3294" s="31"/>
      <c r="L3294" s="31"/>
      <c r="M3294" s="169"/>
      <c r="N3294" s="148"/>
      <c r="O3294" s="106"/>
      <c r="P3294" s="43"/>
      <c r="Q3294" s="31"/>
      <c r="R3294" s="84"/>
      <c r="S3294" s="31"/>
      <c r="T3294" s="31"/>
      <c r="U3294" s="169"/>
      <c r="V3294" s="150"/>
      <c r="W3294" s="141" t="str" cm="1">
        <f t="array" ref="W3294">IF(SUM(LEN(B3294:V3294))=0,"",IF(OR(OR(ISBLANK(F3294),SUM(LEN(C3294),LEN(D3294))=0),AND(NOT(E3294="Unknown"),ISBLANK(J3294)),AND(NOT(O3294="Unknown"),ISBLANK(R3294))),"Missing Information", INDEX(Table15[Entire Service Line Classification], MATCH(SUMIFS(Table15[Unique ID],Table15[System-Owned Portion],E3294,Table15[If Material Anything Other than "Lead" in Column E,Was Material Ever Previously Lead?],G3294,Table15[Customer-Owned Portion],O3294),Table15[Unique ID],0),0)))</f>
        <v/>
      </c>
      <c r="X3294"/>
    </row>
    <row r="3295" spans="2:24" x14ac:dyDescent="0.25">
      <c r="B3295" s="146"/>
      <c r="C3295" s="31"/>
      <c r="D3295" s="31"/>
      <c r="E3295" s="44"/>
      <c r="F3295" s="43"/>
      <c r="G3295" s="84"/>
      <c r="H3295" s="31"/>
      <c r="I3295" s="31"/>
      <c r="J3295" s="84"/>
      <c r="K3295" s="31"/>
      <c r="L3295" s="31"/>
      <c r="M3295" s="169"/>
      <c r="N3295" s="148"/>
      <c r="O3295" s="106"/>
      <c r="P3295" s="43"/>
      <c r="Q3295" s="31"/>
      <c r="R3295" s="84"/>
      <c r="S3295" s="31"/>
      <c r="T3295" s="31"/>
      <c r="U3295" s="169"/>
      <c r="V3295" s="150"/>
      <c r="W3295" s="141" t="str" cm="1">
        <f t="array" ref="W3295">IF(SUM(LEN(B3295:V3295))=0,"",IF(OR(OR(ISBLANK(F3295),SUM(LEN(C3295),LEN(D3295))=0),AND(NOT(E3295="Unknown"),ISBLANK(J3295)),AND(NOT(O3295="Unknown"),ISBLANK(R3295))),"Missing Information", INDEX(Table15[Entire Service Line Classification], MATCH(SUMIFS(Table15[Unique ID],Table15[System-Owned Portion],E3295,Table15[If Material Anything Other than "Lead" in Column E,Was Material Ever Previously Lead?],G3295,Table15[Customer-Owned Portion],O3295),Table15[Unique ID],0),0)))</f>
        <v/>
      </c>
      <c r="X3295"/>
    </row>
    <row r="3296" spans="2:24" x14ac:dyDescent="0.25">
      <c r="B3296" s="146"/>
      <c r="C3296" s="31"/>
      <c r="D3296" s="31"/>
      <c r="E3296" s="44"/>
      <c r="F3296" s="43"/>
      <c r="G3296" s="84"/>
      <c r="H3296" s="31"/>
      <c r="I3296" s="31"/>
      <c r="J3296" s="84"/>
      <c r="K3296" s="31"/>
      <c r="L3296" s="31"/>
      <c r="M3296" s="169"/>
      <c r="N3296" s="148"/>
      <c r="O3296" s="106"/>
      <c r="P3296" s="43"/>
      <c r="Q3296" s="31"/>
      <c r="R3296" s="84"/>
      <c r="S3296" s="31"/>
      <c r="T3296" s="31"/>
      <c r="U3296" s="169"/>
      <c r="V3296" s="150"/>
      <c r="W3296" s="141" t="str" cm="1">
        <f t="array" ref="W3296">IF(SUM(LEN(B3296:V3296))=0,"",IF(OR(OR(ISBLANK(F3296),SUM(LEN(C3296),LEN(D3296))=0),AND(NOT(E3296="Unknown"),ISBLANK(J3296)),AND(NOT(O3296="Unknown"),ISBLANK(R3296))),"Missing Information", INDEX(Table15[Entire Service Line Classification], MATCH(SUMIFS(Table15[Unique ID],Table15[System-Owned Portion],E3296,Table15[If Material Anything Other than "Lead" in Column E,Was Material Ever Previously Lead?],G3296,Table15[Customer-Owned Portion],O3296),Table15[Unique ID],0),0)))</f>
        <v/>
      </c>
      <c r="X3296"/>
    </row>
    <row r="3297" spans="2:24" x14ac:dyDescent="0.25">
      <c r="B3297" s="146"/>
      <c r="C3297" s="31"/>
      <c r="D3297" s="31"/>
      <c r="E3297" s="44"/>
      <c r="F3297" s="43"/>
      <c r="G3297" s="84"/>
      <c r="H3297" s="31"/>
      <c r="I3297" s="31"/>
      <c r="J3297" s="84"/>
      <c r="K3297" s="31"/>
      <c r="L3297" s="31"/>
      <c r="M3297" s="169"/>
      <c r="N3297" s="148"/>
      <c r="O3297" s="106"/>
      <c r="P3297" s="43"/>
      <c r="Q3297" s="31"/>
      <c r="R3297" s="84"/>
      <c r="S3297" s="31"/>
      <c r="T3297" s="31"/>
      <c r="U3297" s="169"/>
      <c r="V3297" s="150"/>
      <c r="W3297" s="141" t="str" cm="1">
        <f t="array" ref="W3297">IF(SUM(LEN(B3297:V3297))=0,"",IF(OR(OR(ISBLANK(F3297),SUM(LEN(C3297),LEN(D3297))=0),AND(NOT(E3297="Unknown"),ISBLANK(J3297)),AND(NOT(O3297="Unknown"),ISBLANK(R3297))),"Missing Information", INDEX(Table15[Entire Service Line Classification], MATCH(SUMIFS(Table15[Unique ID],Table15[System-Owned Portion],E3297,Table15[If Material Anything Other than "Lead" in Column E,Was Material Ever Previously Lead?],G3297,Table15[Customer-Owned Portion],O3297),Table15[Unique ID],0),0)))</f>
        <v/>
      </c>
      <c r="X3297"/>
    </row>
    <row r="3298" spans="2:24" x14ac:dyDescent="0.25">
      <c r="B3298" s="146"/>
      <c r="C3298" s="31"/>
      <c r="D3298" s="31"/>
      <c r="E3298" s="44"/>
      <c r="F3298" s="43"/>
      <c r="G3298" s="84"/>
      <c r="H3298" s="31"/>
      <c r="I3298" s="31"/>
      <c r="J3298" s="84"/>
      <c r="K3298" s="31"/>
      <c r="L3298" s="31"/>
      <c r="M3298" s="169"/>
      <c r="N3298" s="148"/>
      <c r="O3298" s="106"/>
      <c r="P3298" s="43"/>
      <c r="Q3298" s="31"/>
      <c r="R3298" s="84"/>
      <c r="S3298" s="31"/>
      <c r="T3298" s="31"/>
      <c r="U3298" s="169"/>
      <c r="V3298" s="150"/>
      <c r="W3298" s="141" t="str" cm="1">
        <f t="array" ref="W3298">IF(SUM(LEN(B3298:V3298))=0,"",IF(OR(OR(ISBLANK(F3298),SUM(LEN(C3298),LEN(D3298))=0),AND(NOT(E3298="Unknown"),ISBLANK(J3298)),AND(NOT(O3298="Unknown"),ISBLANK(R3298))),"Missing Information", INDEX(Table15[Entire Service Line Classification], MATCH(SUMIFS(Table15[Unique ID],Table15[System-Owned Portion],E3298,Table15[If Material Anything Other than "Lead" in Column E,Was Material Ever Previously Lead?],G3298,Table15[Customer-Owned Portion],O3298),Table15[Unique ID],0),0)))</f>
        <v/>
      </c>
      <c r="X3298"/>
    </row>
    <row r="3299" spans="2:24" x14ac:dyDescent="0.25">
      <c r="B3299" s="146"/>
      <c r="C3299" s="31"/>
      <c r="D3299" s="31"/>
      <c r="E3299" s="44"/>
      <c r="F3299" s="43"/>
      <c r="G3299" s="84"/>
      <c r="H3299" s="31"/>
      <c r="I3299" s="31"/>
      <c r="J3299" s="84"/>
      <c r="K3299" s="31"/>
      <c r="L3299" s="31"/>
      <c r="M3299" s="169"/>
      <c r="N3299" s="148"/>
      <c r="O3299" s="106"/>
      <c r="P3299" s="43"/>
      <c r="Q3299" s="31"/>
      <c r="R3299" s="84"/>
      <c r="S3299" s="31"/>
      <c r="T3299" s="31"/>
      <c r="U3299" s="169"/>
      <c r="V3299" s="150"/>
      <c r="W3299" s="141" t="str" cm="1">
        <f t="array" ref="W3299">IF(SUM(LEN(B3299:V3299))=0,"",IF(OR(OR(ISBLANK(F3299),SUM(LEN(C3299),LEN(D3299))=0),AND(NOT(E3299="Unknown"),ISBLANK(J3299)),AND(NOT(O3299="Unknown"),ISBLANK(R3299))),"Missing Information", INDEX(Table15[Entire Service Line Classification], MATCH(SUMIFS(Table15[Unique ID],Table15[System-Owned Portion],E3299,Table15[If Material Anything Other than "Lead" in Column E,Was Material Ever Previously Lead?],G3299,Table15[Customer-Owned Portion],O3299),Table15[Unique ID],0),0)))</f>
        <v/>
      </c>
      <c r="X3299"/>
    </row>
    <row r="3300" spans="2:24" x14ac:dyDescent="0.25">
      <c r="B3300" s="146"/>
      <c r="C3300" s="31"/>
      <c r="D3300" s="31"/>
      <c r="E3300" s="44"/>
      <c r="F3300" s="43"/>
      <c r="G3300" s="84"/>
      <c r="H3300" s="31"/>
      <c r="I3300" s="31"/>
      <c r="J3300" s="84"/>
      <c r="K3300" s="31"/>
      <c r="L3300" s="31"/>
      <c r="M3300" s="169"/>
      <c r="N3300" s="148"/>
      <c r="O3300" s="106"/>
      <c r="P3300" s="43"/>
      <c r="Q3300" s="31"/>
      <c r="R3300" s="84"/>
      <c r="S3300" s="31"/>
      <c r="T3300" s="31"/>
      <c r="U3300" s="169"/>
      <c r="V3300" s="150"/>
      <c r="W3300" s="141" t="str" cm="1">
        <f t="array" ref="W3300">IF(SUM(LEN(B3300:V3300))=0,"",IF(OR(OR(ISBLANK(F3300),SUM(LEN(C3300),LEN(D3300))=0),AND(NOT(E3300="Unknown"),ISBLANK(J3300)),AND(NOT(O3300="Unknown"),ISBLANK(R3300))),"Missing Information", INDEX(Table15[Entire Service Line Classification], MATCH(SUMIFS(Table15[Unique ID],Table15[System-Owned Portion],E3300,Table15[If Material Anything Other than "Lead" in Column E,Was Material Ever Previously Lead?],G3300,Table15[Customer-Owned Portion],O3300),Table15[Unique ID],0),0)))</f>
        <v/>
      </c>
      <c r="X3300"/>
    </row>
    <row r="3301" spans="2:24" x14ac:dyDescent="0.25">
      <c r="B3301" s="146"/>
      <c r="C3301" s="31"/>
      <c r="D3301" s="31"/>
      <c r="E3301" s="44"/>
      <c r="F3301" s="43"/>
      <c r="G3301" s="84"/>
      <c r="H3301" s="31"/>
      <c r="I3301" s="31"/>
      <c r="J3301" s="84"/>
      <c r="K3301" s="31"/>
      <c r="L3301" s="31"/>
      <c r="M3301" s="169"/>
      <c r="N3301" s="148"/>
      <c r="O3301" s="106"/>
      <c r="P3301" s="43"/>
      <c r="Q3301" s="31"/>
      <c r="R3301" s="84"/>
      <c r="S3301" s="31"/>
      <c r="T3301" s="31"/>
      <c r="U3301" s="169"/>
      <c r="V3301" s="150"/>
      <c r="W3301" s="141" t="str" cm="1">
        <f t="array" ref="W3301">IF(SUM(LEN(B3301:V3301))=0,"",IF(OR(OR(ISBLANK(F3301),SUM(LEN(C3301),LEN(D3301))=0),AND(NOT(E3301="Unknown"),ISBLANK(J3301)),AND(NOT(O3301="Unknown"),ISBLANK(R3301))),"Missing Information", INDEX(Table15[Entire Service Line Classification], MATCH(SUMIFS(Table15[Unique ID],Table15[System-Owned Portion],E3301,Table15[If Material Anything Other than "Lead" in Column E,Was Material Ever Previously Lead?],G3301,Table15[Customer-Owned Portion],O3301),Table15[Unique ID],0),0)))</f>
        <v/>
      </c>
      <c r="X3301"/>
    </row>
    <row r="3302" spans="2:24" x14ac:dyDescent="0.25">
      <c r="B3302" s="146"/>
      <c r="C3302" s="31"/>
      <c r="D3302" s="31"/>
      <c r="E3302" s="44"/>
      <c r="F3302" s="43"/>
      <c r="G3302" s="84"/>
      <c r="H3302" s="31"/>
      <c r="I3302" s="31"/>
      <c r="J3302" s="84"/>
      <c r="K3302" s="31"/>
      <c r="L3302" s="31"/>
      <c r="M3302" s="169"/>
      <c r="N3302" s="148"/>
      <c r="O3302" s="106"/>
      <c r="P3302" s="43"/>
      <c r="Q3302" s="31"/>
      <c r="R3302" s="84"/>
      <c r="S3302" s="31"/>
      <c r="T3302" s="31"/>
      <c r="U3302" s="169"/>
      <c r="V3302" s="150"/>
      <c r="W3302" s="141" t="str" cm="1">
        <f t="array" ref="W3302">IF(SUM(LEN(B3302:V3302))=0,"",IF(OR(OR(ISBLANK(F3302),SUM(LEN(C3302),LEN(D3302))=0),AND(NOT(E3302="Unknown"),ISBLANK(J3302)),AND(NOT(O3302="Unknown"),ISBLANK(R3302))),"Missing Information", INDEX(Table15[Entire Service Line Classification], MATCH(SUMIFS(Table15[Unique ID],Table15[System-Owned Portion],E3302,Table15[If Material Anything Other than "Lead" in Column E,Was Material Ever Previously Lead?],G3302,Table15[Customer-Owned Portion],O3302),Table15[Unique ID],0),0)))</f>
        <v/>
      </c>
      <c r="X3302"/>
    </row>
    <row r="3303" spans="2:24" x14ac:dyDescent="0.25">
      <c r="B3303" s="146"/>
      <c r="C3303" s="31"/>
      <c r="D3303" s="31"/>
      <c r="E3303" s="44"/>
      <c r="F3303" s="43"/>
      <c r="G3303" s="84"/>
      <c r="H3303" s="31"/>
      <c r="I3303" s="31"/>
      <c r="J3303" s="84"/>
      <c r="K3303" s="31"/>
      <c r="L3303" s="31"/>
      <c r="M3303" s="169"/>
      <c r="N3303" s="148"/>
      <c r="O3303" s="106"/>
      <c r="P3303" s="43"/>
      <c r="Q3303" s="31"/>
      <c r="R3303" s="84"/>
      <c r="S3303" s="31"/>
      <c r="T3303" s="31"/>
      <c r="U3303" s="169"/>
      <c r="V3303" s="150"/>
      <c r="W3303" s="141" t="str" cm="1">
        <f t="array" ref="W3303">IF(SUM(LEN(B3303:V3303))=0,"",IF(OR(OR(ISBLANK(F3303),SUM(LEN(C3303),LEN(D3303))=0),AND(NOT(E3303="Unknown"),ISBLANK(J3303)),AND(NOT(O3303="Unknown"),ISBLANK(R3303))),"Missing Information", INDEX(Table15[Entire Service Line Classification], MATCH(SUMIFS(Table15[Unique ID],Table15[System-Owned Portion],E3303,Table15[If Material Anything Other than "Lead" in Column E,Was Material Ever Previously Lead?],G3303,Table15[Customer-Owned Portion],O3303),Table15[Unique ID],0),0)))</f>
        <v/>
      </c>
      <c r="X3303"/>
    </row>
    <row r="3304" spans="2:24" x14ac:dyDescent="0.25">
      <c r="B3304" s="146"/>
      <c r="C3304" s="31"/>
      <c r="D3304" s="31"/>
      <c r="E3304" s="44"/>
      <c r="F3304" s="43"/>
      <c r="G3304" s="84"/>
      <c r="H3304" s="31"/>
      <c r="I3304" s="31"/>
      <c r="J3304" s="84"/>
      <c r="K3304" s="31"/>
      <c r="L3304" s="31"/>
      <c r="M3304" s="169"/>
      <c r="N3304" s="148"/>
      <c r="O3304" s="106"/>
      <c r="P3304" s="43"/>
      <c r="Q3304" s="31"/>
      <c r="R3304" s="84"/>
      <c r="S3304" s="31"/>
      <c r="T3304" s="31"/>
      <c r="U3304" s="169"/>
      <c r="V3304" s="150"/>
      <c r="W3304" s="141" t="str" cm="1">
        <f t="array" ref="W3304">IF(SUM(LEN(B3304:V3304))=0,"",IF(OR(OR(ISBLANK(F3304),SUM(LEN(C3304),LEN(D3304))=0),AND(NOT(E3304="Unknown"),ISBLANK(J3304)),AND(NOT(O3304="Unknown"),ISBLANK(R3304))),"Missing Information", INDEX(Table15[Entire Service Line Classification], MATCH(SUMIFS(Table15[Unique ID],Table15[System-Owned Portion],E3304,Table15[If Material Anything Other than "Lead" in Column E,Was Material Ever Previously Lead?],G3304,Table15[Customer-Owned Portion],O3304),Table15[Unique ID],0),0)))</f>
        <v/>
      </c>
      <c r="X3304"/>
    </row>
    <row r="3305" spans="2:24" x14ac:dyDescent="0.25">
      <c r="B3305" s="146"/>
      <c r="C3305" s="31"/>
      <c r="D3305" s="31"/>
      <c r="E3305" s="44"/>
      <c r="F3305" s="43"/>
      <c r="G3305" s="84"/>
      <c r="H3305" s="31"/>
      <c r="I3305" s="31"/>
      <c r="J3305" s="84"/>
      <c r="K3305" s="31"/>
      <c r="L3305" s="31"/>
      <c r="M3305" s="169"/>
      <c r="N3305" s="148"/>
      <c r="O3305" s="106"/>
      <c r="P3305" s="43"/>
      <c r="Q3305" s="31"/>
      <c r="R3305" s="84"/>
      <c r="S3305" s="31"/>
      <c r="T3305" s="31"/>
      <c r="U3305" s="169"/>
      <c r="V3305" s="150"/>
      <c r="W3305" s="141" t="str" cm="1">
        <f t="array" ref="W3305">IF(SUM(LEN(B3305:V3305))=0,"",IF(OR(OR(ISBLANK(F3305),SUM(LEN(C3305),LEN(D3305))=0),AND(NOT(E3305="Unknown"),ISBLANK(J3305)),AND(NOT(O3305="Unknown"),ISBLANK(R3305))),"Missing Information", INDEX(Table15[Entire Service Line Classification], MATCH(SUMIFS(Table15[Unique ID],Table15[System-Owned Portion],E3305,Table15[If Material Anything Other than "Lead" in Column E,Was Material Ever Previously Lead?],G3305,Table15[Customer-Owned Portion],O3305),Table15[Unique ID],0),0)))</f>
        <v/>
      </c>
      <c r="X3305"/>
    </row>
    <row r="3306" spans="2:24" x14ac:dyDescent="0.25">
      <c r="B3306" s="146"/>
      <c r="C3306" s="31"/>
      <c r="D3306" s="31"/>
      <c r="E3306" s="44"/>
      <c r="F3306" s="43"/>
      <c r="G3306" s="84"/>
      <c r="H3306" s="31"/>
      <c r="I3306" s="31"/>
      <c r="J3306" s="84"/>
      <c r="K3306" s="31"/>
      <c r="L3306" s="31"/>
      <c r="M3306" s="169"/>
      <c r="N3306" s="148"/>
      <c r="O3306" s="106"/>
      <c r="P3306" s="43"/>
      <c r="Q3306" s="31"/>
      <c r="R3306" s="84"/>
      <c r="S3306" s="31"/>
      <c r="T3306" s="31"/>
      <c r="U3306" s="169"/>
      <c r="V3306" s="150"/>
      <c r="W3306" s="141" t="str" cm="1">
        <f t="array" ref="W3306">IF(SUM(LEN(B3306:V3306))=0,"",IF(OR(OR(ISBLANK(F3306),SUM(LEN(C3306),LEN(D3306))=0),AND(NOT(E3306="Unknown"),ISBLANK(J3306)),AND(NOT(O3306="Unknown"),ISBLANK(R3306))),"Missing Information", INDEX(Table15[Entire Service Line Classification], MATCH(SUMIFS(Table15[Unique ID],Table15[System-Owned Portion],E3306,Table15[If Material Anything Other than "Lead" in Column E,Was Material Ever Previously Lead?],G3306,Table15[Customer-Owned Portion],O3306),Table15[Unique ID],0),0)))</f>
        <v/>
      </c>
      <c r="X3306"/>
    </row>
    <row r="3307" spans="2:24" x14ac:dyDescent="0.25">
      <c r="B3307" s="146"/>
      <c r="C3307" s="31"/>
      <c r="D3307" s="31"/>
      <c r="E3307" s="44"/>
      <c r="F3307" s="43"/>
      <c r="G3307" s="84"/>
      <c r="H3307" s="31"/>
      <c r="I3307" s="31"/>
      <c r="J3307" s="84"/>
      <c r="K3307" s="31"/>
      <c r="L3307" s="31"/>
      <c r="M3307" s="169"/>
      <c r="N3307" s="148"/>
      <c r="O3307" s="106"/>
      <c r="P3307" s="43"/>
      <c r="Q3307" s="31"/>
      <c r="R3307" s="84"/>
      <c r="S3307" s="31"/>
      <c r="T3307" s="31"/>
      <c r="U3307" s="169"/>
      <c r="V3307" s="150"/>
      <c r="W3307" s="141" t="str" cm="1">
        <f t="array" ref="W3307">IF(SUM(LEN(B3307:V3307))=0,"",IF(OR(OR(ISBLANK(F3307),SUM(LEN(C3307),LEN(D3307))=0),AND(NOT(E3307="Unknown"),ISBLANK(J3307)),AND(NOT(O3307="Unknown"),ISBLANK(R3307))),"Missing Information", INDEX(Table15[Entire Service Line Classification], MATCH(SUMIFS(Table15[Unique ID],Table15[System-Owned Portion],E3307,Table15[If Material Anything Other than "Lead" in Column E,Was Material Ever Previously Lead?],G3307,Table15[Customer-Owned Portion],O3307),Table15[Unique ID],0),0)))</f>
        <v/>
      </c>
      <c r="X3307"/>
    </row>
    <row r="3308" spans="2:24" x14ac:dyDescent="0.25">
      <c r="B3308" s="146"/>
      <c r="C3308" s="31"/>
      <c r="D3308" s="31"/>
      <c r="E3308" s="44"/>
      <c r="F3308" s="43"/>
      <c r="G3308" s="84"/>
      <c r="H3308" s="31"/>
      <c r="I3308" s="31"/>
      <c r="J3308" s="84"/>
      <c r="K3308" s="31"/>
      <c r="L3308" s="31"/>
      <c r="M3308" s="169"/>
      <c r="N3308" s="148"/>
      <c r="O3308" s="106"/>
      <c r="P3308" s="43"/>
      <c r="Q3308" s="31"/>
      <c r="R3308" s="84"/>
      <c r="S3308" s="31"/>
      <c r="T3308" s="31"/>
      <c r="U3308" s="169"/>
      <c r="V3308" s="150"/>
      <c r="W3308" s="141" t="str" cm="1">
        <f t="array" ref="W3308">IF(SUM(LEN(B3308:V3308))=0,"",IF(OR(OR(ISBLANK(F3308),SUM(LEN(C3308),LEN(D3308))=0),AND(NOT(E3308="Unknown"),ISBLANK(J3308)),AND(NOT(O3308="Unknown"),ISBLANK(R3308))),"Missing Information", INDEX(Table15[Entire Service Line Classification], MATCH(SUMIFS(Table15[Unique ID],Table15[System-Owned Portion],E3308,Table15[If Material Anything Other than "Lead" in Column E,Was Material Ever Previously Lead?],G3308,Table15[Customer-Owned Portion],O3308),Table15[Unique ID],0),0)))</f>
        <v/>
      </c>
      <c r="X3308"/>
    </row>
    <row r="3309" spans="2:24" x14ac:dyDescent="0.25">
      <c r="B3309" s="146"/>
      <c r="C3309" s="31"/>
      <c r="D3309" s="31"/>
      <c r="E3309" s="44"/>
      <c r="F3309" s="43"/>
      <c r="G3309" s="84"/>
      <c r="H3309" s="31"/>
      <c r="I3309" s="31"/>
      <c r="J3309" s="84"/>
      <c r="K3309" s="31"/>
      <c r="L3309" s="31"/>
      <c r="M3309" s="169"/>
      <c r="N3309" s="148"/>
      <c r="O3309" s="106"/>
      <c r="P3309" s="43"/>
      <c r="Q3309" s="31"/>
      <c r="R3309" s="84"/>
      <c r="S3309" s="31"/>
      <c r="T3309" s="31"/>
      <c r="U3309" s="169"/>
      <c r="V3309" s="150"/>
      <c r="W3309" s="141" t="str" cm="1">
        <f t="array" ref="W3309">IF(SUM(LEN(B3309:V3309))=0,"",IF(OR(OR(ISBLANK(F3309),SUM(LEN(C3309),LEN(D3309))=0),AND(NOT(E3309="Unknown"),ISBLANK(J3309)),AND(NOT(O3309="Unknown"),ISBLANK(R3309))),"Missing Information", INDEX(Table15[Entire Service Line Classification], MATCH(SUMIFS(Table15[Unique ID],Table15[System-Owned Portion],E3309,Table15[If Material Anything Other than "Lead" in Column E,Was Material Ever Previously Lead?],G3309,Table15[Customer-Owned Portion],O3309),Table15[Unique ID],0),0)))</f>
        <v/>
      </c>
      <c r="X3309"/>
    </row>
    <row r="3310" spans="2:24" x14ac:dyDescent="0.25">
      <c r="B3310" s="146"/>
      <c r="C3310" s="31"/>
      <c r="D3310" s="31"/>
      <c r="E3310" s="44"/>
      <c r="F3310" s="43"/>
      <c r="G3310" s="84"/>
      <c r="H3310" s="31"/>
      <c r="I3310" s="31"/>
      <c r="J3310" s="84"/>
      <c r="K3310" s="31"/>
      <c r="L3310" s="31"/>
      <c r="M3310" s="169"/>
      <c r="N3310" s="148"/>
      <c r="O3310" s="106"/>
      <c r="P3310" s="43"/>
      <c r="Q3310" s="31"/>
      <c r="R3310" s="84"/>
      <c r="S3310" s="31"/>
      <c r="T3310" s="31"/>
      <c r="U3310" s="169"/>
      <c r="V3310" s="150"/>
      <c r="W3310" s="141" t="str" cm="1">
        <f t="array" ref="W3310">IF(SUM(LEN(B3310:V3310))=0,"",IF(OR(OR(ISBLANK(F3310),SUM(LEN(C3310),LEN(D3310))=0),AND(NOT(E3310="Unknown"),ISBLANK(J3310)),AND(NOT(O3310="Unknown"),ISBLANK(R3310))),"Missing Information", INDEX(Table15[Entire Service Line Classification], MATCH(SUMIFS(Table15[Unique ID],Table15[System-Owned Portion],E3310,Table15[If Material Anything Other than "Lead" in Column E,Was Material Ever Previously Lead?],G3310,Table15[Customer-Owned Portion],O3310),Table15[Unique ID],0),0)))</f>
        <v/>
      </c>
      <c r="X3310"/>
    </row>
    <row r="3311" spans="2:24" x14ac:dyDescent="0.25">
      <c r="B3311" s="146"/>
      <c r="C3311" s="31"/>
      <c r="D3311" s="31"/>
      <c r="E3311" s="44"/>
      <c r="F3311" s="43"/>
      <c r="G3311" s="84"/>
      <c r="H3311" s="31"/>
      <c r="I3311" s="31"/>
      <c r="J3311" s="84"/>
      <c r="K3311" s="31"/>
      <c r="L3311" s="31"/>
      <c r="M3311" s="169"/>
      <c r="N3311" s="148"/>
      <c r="O3311" s="106"/>
      <c r="P3311" s="43"/>
      <c r="Q3311" s="31"/>
      <c r="R3311" s="84"/>
      <c r="S3311" s="31"/>
      <c r="T3311" s="31"/>
      <c r="U3311" s="169"/>
      <c r="V3311" s="150"/>
      <c r="W3311" s="141" t="str" cm="1">
        <f t="array" ref="W3311">IF(SUM(LEN(B3311:V3311))=0,"",IF(OR(OR(ISBLANK(F3311),SUM(LEN(C3311),LEN(D3311))=0),AND(NOT(E3311="Unknown"),ISBLANK(J3311)),AND(NOT(O3311="Unknown"),ISBLANK(R3311))),"Missing Information", INDEX(Table15[Entire Service Line Classification], MATCH(SUMIFS(Table15[Unique ID],Table15[System-Owned Portion],E3311,Table15[If Material Anything Other than "Lead" in Column E,Was Material Ever Previously Lead?],G3311,Table15[Customer-Owned Portion],O3311),Table15[Unique ID],0),0)))</f>
        <v/>
      </c>
      <c r="X3311"/>
    </row>
    <row r="3312" spans="2:24" x14ac:dyDescent="0.25">
      <c r="B3312" s="146"/>
      <c r="C3312" s="31"/>
      <c r="D3312" s="31"/>
      <c r="E3312" s="44"/>
      <c r="F3312" s="43"/>
      <c r="G3312" s="84"/>
      <c r="H3312" s="31"/>
      <c r="I3312" s="31"/>
      <c r="J3312" s="84"/>
      <c r="K3312" s="31"/>
      <c r="L3312" s="31"/>
      <c r="M3312" s="169"/>
      <c r="N3312" s="148"/>
      <c r="O3312" s="106"/>
      <c r="P3312" s="43"/>
      <c r="Q3312" s="31"/>
      <c r="R3312" s="84"/>
      <c r="S3312" s="31"/>
      <c r="T3312" s="31"/>
      <c r="U3312" s="169"/>
      <c r="V3312" s="150"/>
      <c r="W3312" s="141" t="str" cm="1">
        <f t="array" ref="W3312">IF(SUM(LEN(B3312:V3312))=0,"",IF(OR(OR(ISBLANK(F3312),SUM(LEN(C3312),LEN(D3312))=0),AND(NOT(E3312="Unknown"),ISBLANK(J3312)),AND(NOT(O3312="Unknown"),ISBLANK(R3312))),"Missing Information", INDEX(Table15[Entire Service Line Classification], MATCH(SUMIFS(Table15[Unique ID],Table15[System-Owned Portion],E3312,Table15[If Material Anything Other than "Lead" in Column E,Was Material Ever Previously Lead?],G3312,Table15[Customer-Owned Portion],O3312),Table15[Unique ID],0),0)))</f>
        <v/>
      </c>
      <c r="X3312"/>
    </row>
    <row r="3313" spans="2:24" x14ac:dyDescent="0.25">
      <c r="B3313" s="146"/>
      <c r="C3313" s="31"/>
      <c r="D3313" s="31"/>
      <c r="E3313" s="44"/>
      <c r="F3313" s="43"/>
      <c r="G3313" s="84"/>
      <c r="H3313" s="31"/>
      <c r="I3313" s="31"/>
      <c r="J3313" s="84"/>
      <c r="K3313" s="31"/>
      <c r="L3313" s="31"/>
      <c r="M3313" s="169"/>
      <c r="N3313" s="148"/>
      <c r="O3313" s="106"/>
      <c r="P3313" s="43"/>
      <c r="Q3313" s="31"/>
      <c r="R3313" s="84"/>
      <c r="S3313" s="31"/>
      <c r="T3313" s="31"/>
      <c r="U3313" s="169"/>
      <c r="V3313" s="150"/>
      <c r="W3313" s="141" t="str" cm="1">
        <f t="array" ref="W3313">IF(SUM(LEN(B3313:V3313))=0,"",IF(OR(OR(ISBLANK(F3313),SUM(LEN(C3313),LEN(D3313))=0),AND(NOT(E3313="Unknown"),ISBLANK(J3313)),AND(NOT(O3313="Unknown"),ISBLANK(R3313))),"Missing Information", INDEX(Table15[Entire Service Line Classification], MATCH(SUMIFS(Table15[Unique ID],Table15[System-Owned Portion],E3313,Table15[If Material Anything Other than "Lead" in Column E,Was Material Ever Previously Lead?],G3313,Table15[Customer-Owned Portion],O3313),Table15[Unique ID],0),0)))</f>
        <v/>
      </c>
      <c r="X3313"/>
    </row>
    <row r="3314" spans="2:24" x14ac:dyDescent="0.25">
      <c r="B3314" s="146"/>
      <c r="C3314" s="31"/>
      <c r="D3314" s="31"/>
      <c r="E3314" s="44"/>
      <c r="F3314" s="43"/>
      <c r="G3314" s="84"/>
      <c r="H3314" s="31"/>
      <c r="I3314" s="31"/>
      <c r="J3314" s="84"/>
      <c r="K3314" s="31"/>
      <c r="L3314" s="31"/>
      <c r="M3314" s="169"/>
      <c r="N3314" s="148"/>
      <c r="O3314" s="106"/>
      <c r="P3314" s="43"/>
      <c r="Q3314" s="31"/>
      <c r="R3314" s="84"/>
      <c r="S3314" s="31"/>
      <c r="T3314" s="31"/>
      <c r="U3314" s="169"/>
      <c r="V3314" s="150"/>
      <c r="W3314" s="141" t="str" cm="1">
        <f t="array" ref="W3314">IF(SUM(LEN(B3314:V3314))=0,"",IF(OR(OR(ISBLANK(F3314),SUM(LEN(C3314),LEN(D3314))=0),AND(NOT(E3314="Unknown"),ISBLANK(J3314)),AND(NOT(O3314="Unknown"),ISBLANK(R3314))),"Missing Information", INDEX(Table15[Entire Service Line Classification], MATCH(SUMIFS(Table15[Unique ID],Table15[System-Owned Portion],E3314,Table15[If Material Anything Other than "Lead" in Column E,Was Material Ever Previously Lead?],G3314,Table15[Customer-Owned Portion],O3314),Table15[Unique ID],0),0)))</f>
        <v/>
      </c>
      <c r="X3314"/>
    </row>
    <row r="3315" spans="2:24" x14ac:dyDescent="0.25">
      <c r="B3315" s="146"/>
      <c r="C3315" s="31"/>
      <c r="D3315" s="31"/>
      <c r="E3315" s="44"/>
      <c r="F3315" s="43"/>
      <c r="G3315" s="84"/>
      <c r="H3315" s="31"/>
      <c r="I3315" s="31"/>
      <c r="J3315" s="84"/>
      <c r="K3315" s="31"/>
      <c r="L3315" s="31"/>
      <c r="M3315" s="169"/>
      <c r="N3315" s="148"/>
      <c r="O3315" s="106"/>
      <c r="P3315" s="43"/>
      <c r="Q3315" s="31"/>
      <c r="R3315" s="84"/>
      <c r="S3315" s="31"/>
      <c r="T3315" s="31"/>
      <c r="U3315" s="169"/>
      <c r="V3315" s="150"/>
      <c r="W3315" s="141" t="str" cm="1">
        <f t="array" ref="W3315">IF(SUM(LEN(B3315:V3315))=0,"",IF(OR(OR(ISBLANK(F3315),SUM(LEN(C3315),LEN(D3315))=0),AND(NOT(E3315="Unknown"),ISBLANK(J3315)),AND(NOT(O3315="Unknown"),ISBLANK(R3315))),"Missing Information", INDEX(Table15[Entire Service Line Classification], MATCH(SUMIFS(Table15[Unique ID],Table15[System-Owned Portion],E3315,Table15[If Material Anything Other than "Lead" in Column E,Was Material Ever Previously Lead?],G3315,Table15[Customer-Owned Portion],O3315),Table15[Unique ID],0),0)))</f>
        <v/>
      </c>
      <c r="X3315"/>
    </row>
    <row r="3316" spans="2:24" x14ac:dyDescent="0.25">
      <c r="B3316" s="146"/>
      <c r="C3316" s="31"/>
      <c r="D3316" s="31"/>
      <c r="E3316" s="44"/>
      <c r="F3316" s="43"/>
      <c r="G3316" s="84"/>
      <c r="H3316" s="31"/>
      <c r="I3316" s="31"/>
      <c r="J3316" s="84"/>
      <c r="K3316" s="31"/>
      <c r="L3316" s="31"/>
      <c r="M3316" s="169"/>
      <c r="N3316" s="148"/>
      <c r="O3316" s="106"/>
      <c r="P3316" s="43"/>
      <c r="Q3316" s="31"/>
      <c r="R3316" s="84"/>
      <c r="S3316" s="31"/>
      <c r="T3316" s="31"/>
      <c r="U3316" s="169"/>
      <c r="V3316" s="150"/>
      <c r="W3316" s="141" t="str" cm="1">
        <f t="array" ref="W3316">IF(SUM(LEN(B3316:V3316))=0,"",IF(OR(OR(ISBLANK(F3316),SUM(LEN(C3316),LEN(D3316))=0),AND(NOT(E3316="Unknown"),ISBLANK(J3316)),AND(NOT(O3316="Unknown"),ISBLANK(R3316))),"Missing Information", INDEX(Table15[Entire Service Line Classification], MATCH(SUMIFS(Table15[Unique ID],Table15[System-Owned Portion],E3316,Table15[If Material Anything Other than "Lead" in Column E,Was Material Ever Previously Lead?],G3316,Table15[Customer-Owned Portion],O3316),Table15[Unique ID],0),0)))</f>
        <v/>
      </c>
      <c r="X3316"/>
    </row>
    <row r="3317" spans="2:24" x14ac:dyDescent="0.25">
      <c r="B3317" s="146"/>
      <c r="C3317" s="31"/>
      <c r="D3317" s="31"/>
      <c r="E3317" s="44"/>
      <c r="F3317" s="43"/>
      <c r="G3317" s="84"/>
      <c r="H3317" s="31"/>
      <c r="I3317" s="31"/>
      <c r="J3317" s="84"/>
      <c r="K3317" s="31"/>
      <c r="L3317" s="31"/>
      <c r="M3317" s="169"/>
      <c r="N3317" s="148"/>
      <c r="O3317" s="106"/>
      <c r="P3317" s="43"/>
      <c r="Q3317" s="31"/>
      <c r="R3317" s="84"/>
      <c r="S3317" s="31"/>
      <c r="T3317" s="31"/>
      <c r="U3317" s="169"/>
      <c r="V3317" s="150"/>
      <c r="W3317" s="141" t="str" cm="1">
        <f t="array" ref="W3317">IF(SUM(LEN(B3317:V3317))=0,"",IF(OR(OR(ISBLANK(F3317),SUM(LEN(C3317),LEN(D3317))=0),AND(NOT(E3317="Unknown"),ISBLANK(J3317)),AND(NOT(O3317="Unknown"),ISBLANK(R3317))),"Missing Information", INDEX(Table15[Entire Service Line Classification], MATCH(SUMIFS(Table15[Unique ID],Table15[System-Owned Portion],E3317,Table15[If Material Anything Other than "Lead" in Column E,Was Material Ever Previously Lead?],G3317,Table15[Customer-Owned Portion],O3317),Table15[Unique ID],0),0)))</f>
        <v/>
      </c>
      <c r="X3317"/>
    </row>
    <row r="3318" spans="2:24" x14ac:dyDescent="0.25">
      <c r="B3318" s="146"/>
      <c r="C3318" s="31"/>
      <c r="D3318" s="31"/>
      <c r="E3318" s="44"/>
      <c r="F3318" s="43"/>
      <c r="G3318" s="84"/>
      <c r="H3318" s="31"/>
      <c r="I3318" s="31"/>
      <c r="J3318" s="84"/>
      <c r="K3318" s="31"/>
      <c r="L3318" s="31"/>
      <c r="M3318" s="169"/>
      <c r="N3318" s="148"/>
      <c r="O3318" s="106"/>
      <c r="P3318" s="43"/>
      <c r="Q3318" s="31"/>
      <c r="R3318" s="84"/>
      <c r="S3318" s="31"/>
      <c r="T3318" s="31"/>
      <c r="U3318" s="169"/>
      <c r="V3318" s="150"/>
      <c r="W3318" s="141" t="str" cm="1">
        <f t="array" ref="W3318">IF(SUM(LEN(B3318:V3318))=0,"",IF(OR(OR(ISBLANK(F3318),SUM(LEN(C3318),LEN(D3318))=0),AND(NOT(E3318="Unknown"),ISBLANK(J3318)),AND(NOT(O3318="Unknown"),ISBLANK(R3318))),"Missing Information", INDEX(Table15[Entire Service Line Classification], MATCH(SUMIFS(Table15[Unique ID],Table15[System-Owned Portion],E3318,Table15[If Material Anything Other than "Lead" in Column E,Was Material Ever Previously Lead?],G3318,Table15[Customer-Owned Portion],O3318),Table15[Unique ID],0),0)))</f>
        <v/>
      </c>
      <c r="X3318"/>
    </row>
    <row r="3319" spans="2:24" x14ac:dyDescent="0.25">
      <c r="B3319" s="146"/>
      <c r="C3319" s="31"/>
      <c r="D3319" s="31"/>
      <c r="E3319" s="44"/>
      <c r="F3319" s="43"/>
      <c r="G3319" s="84"/>
      <c r="H3319" s="31"/>
      <c r="I3319" s="31"/>
      <c r="J3319" s="84"/>
      <c r="K3319" s="31"/>
      <c r="L3319" s="31"/>
      <c r="M3319" s="169"/>
      <c r="N3319" s="148"/>
      <c r="O3319" s="106"/>
      <c r="P3319" s="43"/>
      <c r="Q3319" s="31"/>
      <c r="R3319" s="84"/>
      <c r="S3319" s="31"/>
      <c r="T3319" s="31"/>
      <c r="U3319" s="169"/>
      <c r="V3319" s="150"/>
      <c r="W3319" s="141" t="str" cm="1">
        <f t="array" ref="W3319">IF(SUM(LEN(B3319:V3319))=0,"",IF(OR(OR(ISBLANK(F3319),SUM(LEN(C3319),LEN(D3319))=0),AND(NOT(E3319="Unknown"),ISBLANK(J3319)),AND(NOT(O3319="Unknown"),ISBLANK(R3319))),"Missing Information", INDEX(Table15[Entire Service Line Classification], MATCH(SUMIFS(Table15[Unique ID],Table15[System-Owned Portion],E3319,Table15[If Material Anything Other than "Lead" in Column E,Was Material Ever Previously Lead?],G3319,Table15[Customer-Owned Portion],O3319),Table15[Unique ID],0),0)))</f>
        <v/>
      </c>
      <c r="X3319"/>
    </row>
    <row r="3320" spans="2:24" x14ac:dyDescent="0.25">
      <c r="B3320" s="146"/>
      <c r="C3320" s="31"/>
      <c r="D3320" s="31"/>
      <c r="E3320" s="44"/>
      <c r="F3320" s="43"/>
      <c r="G3320" s="84"/>
      <c r="H3320" s="31"/>
      <c r="I3320" s="31"/>
      <c r="J3320" s="84"/>
      <c r="K3320" s="31"/>
      <c r="L3320" s="31"/>
      <c r="M3320" s="169"/>
      <c r="N3320" s="148"/>
      <c r="O3320" s="106"/>
      <c r="P3320" s="43"/>
      <c r="Q3320" s="31"/>
      <c r="R3320" s="84"/>
      <c r="S3320" s="31"/>
      <c r="T3320" s="31"/>
      <c r="U3320" s="169"/>
      <c r="V3320" s="150"/>
      <c r="W3320" s="141" t="str" cm="1">
        <f t="array" ref="W3320">IF(SUM(LEN(B3320:V3320))=0,"",IF(OR(OR(ISBLANK(F3320),SUM(LEN(C3320),LEN(D3320))=0),AND(NOT(E3320="Unknown"),ISBLANK(J3320)),AND(NOT(O3320="Unknown"),ISBLANK(R3320))),"Missing Information", INDEX(Table15[Entire Service Line Classification], MATCH(SUMIFS(Table15[Unique ID],Table15[System-Owned Portion],E3320,Table15[If Material Anything Other than "Lead" in Column E,Was Material Ever Previously Lead?],G3320,Table15[Customer-Owned Portion],O3320),Table15[Unique ID],0),0)))</f>
        <v/>
      </c>
      <c r="X3320"/>
    </row>
    <row r="3321" spans="2:24" x14ac:dyDescent="0.25">
      <c r="B3321" s="146"/>
      <c r="C3321" s="31"/>
      <c r="D3321" s="31"/>
      <c r="E3321" s="44"/>
      <c r="F3321" s="43"/>
      <c r="G3321" s="84"/>
      <c r="H3321" s="31"/>
      <c r="I3321" s="31"/>
      <c r="J3321" s="84"/>
      <c r="K3321" s="31"/>
      <c r="L3321" s="31"/>
      <c r="M3321" s="169"/>
      <c r="N3321" s="148"/>
      <c r="O3321" s="106"/>
      <c r="P3321" s="43"/>
      <c r="Q3321" s="31"/>
      <c r="R3321" s="84"/>
      <c r="S3321" s="31"/>
      <c r="T3321" s="31"/>
      <c r="U3321" s="169"/>
      <c r="V3321" s="150"/>
      <c r="W3321" s="141" t="str" cm="1">
        <f t="array" ref="W3321">IF(SUM(LEN(B3321:V3321))=0,"",IF(OR(OR(ISBLANK(F3321),SUM(LEN(C3321),LEN(D3321))=0),AND(NOT(E3321="Unknown"),ISBLANK(J3321)),AND(NOT(O3321="Unknown"),ISBLANK(R3321))),"Missing Information", INDEX(Table15[Entire Service Line Classification], MATCH(SUMIFS(Table15[Unique ID],Table15[System-Owned Portion],E3321,Table15[If Material Anything Other than "Lead" in Column E,Was Material Ever Previously Lead?],G3321,Table15[Customer-Owned Portion],O3321),Table15[Unique ID],0),0)))</f>
        <v/>
      </c>
      <c r="X3321"/>
    </row>
    <row r="3322" spans="2:24" x14ac:dyDescent="0.25">
      <c r="B3322" s="146"/>
      <c r="C3322" s="31"/>
      <c r="D3322" s="31"/>
      <c r="E3322" s="44"/>
      <c r="F3322" s="43"/>
      <c r="G3322" s="84"/>
      <c r="H3322" s="31"/>
      <c r="I3322" s="31"/>
      <c r="J3322" s="84"/>
      <c r="K3322" s="31"/>
      <c r="L3322" s="31"/>
      <c r="M3322" s="169"/>
      <c r="N3322" s="148"/>
      <c r="O3322" s="106"/>
      <c r="P3322" s="43"/>
      <c r="Q3322" s="31"/>
      <c r="R3322" s="84"/>
      <c r="S3322" s="31"/>
      <c r="T3322" s="31"/>
      <c r="U3322" s="169"/>
      <c r="V3322" s="150"/>
      <c r="W3322" s="141" t="str" cm="1">
        <f t="array" ref="W3322">IF(SUM(LEN(B3322:V3322))=0,"",IF(OR(OR(ISBLANK(F3322),SUM(LEN(C3322),LEN(D3322))=0),AND(NOT(E3322="Unknown"),ISBLANK(J3322)),AND(NOT(O3322="Unknown"),ISBLANK(R3322))),"Missing Information", INDEX(Table15[Entire Service Line Classification], MATCH(SUMIFS(Table15[Unique ID],Table15[System-Owned Portion],E3322,Table15[If Material Anything Other than "Lead" in Column E,Was Material Ever Previously Lead?],G3322,Table15[Customer-Owned Portion],O3322),Table15[Unique ID],0),0)))</f>
        <v/>
      </c>
      <c r="X3322"/>
    </row>
    <row r="3323" spans="2:24" x14ac:dyDescent="0.25">
      <c r="B3323" s="146"/>
      <c r="C3323" s="31"/>
      <c r="D3323" s="31"/>
      <c r="E3323" s="44"/>
      <c r="F3323" s="43"/>
      <c r="G3323" s="84"/>
      <c r="H3323" s="31"/>
      <c r="I3323" s="31"/>
      <c r="J3323" s="84"/>
      <c r="K3323" s="31"/>
      <c r="L3323" s="31"/>
      <c r="M3323" s="169"/>
      <c r="N3323" s="148"/>
      <c r="O3323" s="106"/>
      <c r="P3323" s="43"/>
      <c r="Q3323" s="31"/>
      <c r="R3323" s="84"/>
      <c r="S3323" s="31"/>
      <c r="T3323" s="31"/>
      <c r="U3323" s="169"/>
      <c r="V3323" s="150"/>
      <c r="W3323" s="141" t="str" cm="1">
        <f t="array" ref="W3323">IF(SUM(LEN(B3323:V3323))=0,"",IF(OR(OR(ISBLANK(F3323),SUM(LEN(C3323),LEN(D3323))=0),AND(NOT(E3323="Unknown"),ISBLANK(J3323)),AND(NOT(O3323="Unknown"),ISBLANK(R3323))),"Missing Information", INDEX(Table15[Entire Service Line Classification], MATCH(SUMIFS(Table15[Unique ID],Table15[System-Owned Portion],E3323,Table15[If Material Anything Other than "Lead" in Column E,Was Material Ever Previously Lead?],G3323,Table15[Customer-Owned Portion],O3323),Table15[Unique ID],0),0)))</f>
        <v/>
      </c>
      <c r="X3323"/>
    </row>
    <row r="3324" spans="2:24" x14ac:dyDescent="0.25">
      <c r="B3324" s="146"/>
      <c r="C3324" s="31"/>
      <c r="D3324" s="31"/>
      <c r="E3324" s="44"/>
      <c r="F3324" s="43"/>
      <c r="G3324" s="84"/>
      <c r="H3324" s="31"/>
      <c r="I3324" s="31"/>
      <c r="J3324" s="84"/>
      <c r="K3324" s="31"/>
      <c r="L3324" s="31"/>
      <c r="M3324" s="169"/>
      <c r="N3324" s="148"/>
      <c r="O3324" s="106"/>
      <c r="P3324" s="43"/>
      <c r="Q3324" s="31"/>
      <c r="R3324" s="84"/>
      <c r="S3324" s="31"/>
      <c r="T3324" s="31"/>
      <c r="U3324" s="169"/>
      <c r="V3324" s="150"/>
      <c r="W3324" s="141" t="str" cm="1">
        <f t="array" ref="W3324">IF(SUM(LEN(B3324:V3324))=0,"",IF(OR(OR(ISBLANK(F3324),SUM(LEN(C3324),LEN(D3324))=0),AND(NOT(E3324="Unknown"),ISBLANK(J3324)),AND(NOT(O3324="Unknown"),ISBLANK(R3324))),"Missing Information", INDEX(Table15[Entire Service Line Classification], MATCH(SUMIFS(Table15[Unique ID],Table15[System-Owned Portion],E3324,Table15[If Material Anything Other than "Lead" in Column E,Was Material Ever Previously Lead?],G3324,Table15[Customer-Owned Portion],O3324),Table15[Unique ID],0),0)))</f>
        <v/>
      </c>
      <c r="X3324"/>
    </row>
    <row r="3325" spans="2:24" x14ac:dyDescent="0.25">
      <c r="B3325" s="146"/>
      <c r="C3325" s="31"/>
      <c r="D3325" s="31"/>
      <c r="E3325" s="44"/>
      <c r="F3325" s="43"/>
      <c r="G3325" s="84"/>
      <c r="H3325" s="31"/>
      <c r="I3325" s="31"/>
      <c r="J3325" s="84"/>
      <c r="K3325" s="31"/>
      <c r="L3325" s="31"/>
      <c r="M3325" s="169"/>
      <c r="N3325" s="148"/>
      <c r="O3325" s="106"/>
      <c r="P3325" s="43"/>
      <c r="Q3325" s="31"/>
      <c r="R3325" s="84"/>
      <c r="S3325" s="31"/>
      <c r="T3325" s="31"/>
      <c r="U3325" s="169"/>
      <c r="V3325" s="150"/>
      <c r="W3325" s="141" t="str" cm="1">
        <f t="array" ref="W3325">IF(SUM(LEN(B3325:V3325))=0,"",IF(OR(OR(ISBLANK(F3325),SUM(LEN(C3325),LEN(D3325))=0),AND(NOT(E3325="Unknown"),ISBLANK(J3325)),AND(NOT(O3325="Unknown"),ISBLANK(R3325))),"Missing Information", INDEX(Table15[Entire Service Line Classification], MATCH(SUMIFS(Table15[Unique ID],Table15[System-Owned Portion],E3325,Table15[If Material Anything Other than "Lead" in Column E,Was Material Ever Previously Lead?],G3325,Table15[Customer-Owned Portion],O3325),Table15[Unique ID],0),0)))</f>
        <v/>
      </c>
      <c r="X3325"/>
    </row>
    <row r="3326" spans="2:24" x14ac:dyDescent="0.25">
      <c r="B3326" s="146"/>
      <c r="C3326" s="31"/>
      <c r="D3326" s="31"/>
      <c r="E3326" s="44"/>
      <c r="F3326" s="43"/>
      <c r="G3326" s="84"/>
      <c r="H3326" s="31"/>
      <c r="I3326" s="31"/>
      <c r="J3326" s="84"/>
      <c r="K3326" s="31"/>
      <c r="L3326" s="31"/>
      <c r="M3326" s="169"/>
      <c r="N3326" s="148"/>
      <c r="O3326" s="106"/>
      <c r="P3326" s="43"/>
      <c r="Q3326" s="31"/>
      <c r="R3326" s="84"/>
      <c r="S3326" s="31"/>
      <c r="T3326" s="31"/>
      <c r="U3326" s="169"/>
      <c r="V3326" s="150"/>
      <c r="W3326" s="141" t="str" cm="1">
        <f t="array" ref="W3326">IF(SUM(LEN(B3326:V3326))=0,"",IF(OR(OR(ISBLANK(F3326),SUM(LEN(C3326),LEN(D3326))=0),AND(NOT(E3326="Unknown"),ISBLANK(J3326)),AND(NOT(O3326="Unknown"),ISBLANK(R3326))),"Missing Information", INDEX(Table15[Entire Service Line Classification], MATCH(SUMIFS(Table15[Unique ID],Table15[System-Owned Portion],E3326,Table15[If Material Anything Other than "Lead" in Column E,Was Material Ever Previously Lead?],G3326,Table15[Customer-Owned Portion],O3326),Table15[Unique ID],0),0)))</f>
        <v/>
      </c>
      <c r="X3326"/>
    </row>
    <row r="3327" spans="2:24" x14ac:dyDescent="0.25">
      <c r="B3327" s="146"/>
      <c r="C3327" s="31"/>
      <c r="D3327" s="31"/>
      <c r="E3327" s="44"/>
      <c r="F3327" s="43"/>
      <c r="G3327" s="84"/>
      <c r="H3327" s="31"/>
      <c r="I3327" s="31"/>
      <c r="J3327" s="84"/>
      <c r="K3327" s="31"/>
      <c r="L3327" s="31"/>
      <c r="M3327" s="169"/>
      <c r="N3327" s="148"/>
      <c r="O3327" s="106"/>
      <c r="P3327" s="43"/>
      <c r="Q3327" s="31"/>
      <c r="R3327" s="84"/>
      <c r="S3327" s="31"/>
      <c r="T3327" s="31"/>
      <c r="U3327" s="169"/>
      <c r="V3327" s="150"/>
      <c r="W3327" s="141" t="str" cm="1">
        <f t="array" ref="W3327">IF(SUM(LEN(B3327:V3327))=0,"",IF(OR(OR(ISBLANK(F3327),SUM(LEN(C3327),LEN(D3327))=0),AND(NOT(E3327="Unknown"),ISBLANK(J3327)),AND(NOT(O3327="Unknown"),ISBLANK(R3327))),"Missing Information", INDEX(Table15[Entire Service Line Classification], MATCH(SUMIFS(Table15[Unique ID],Table15[System-Owned Portion],E3327,Table15[If Material Anything Other than "Lead" in Column E,Was Material Ever Previously Lead?],G3327,Table15[Customer-Owned Portion],O3327),Table15[Unique ID],0),0)))</f>
        <v/>
      </c>
      <c r="X3327"/>
    </row>
    <row r="3328" spans="2:24" x14ac:dyDescent="0.25">
      <c r="B3328" s="146"/>
      <c r="C3328" s="31"/>
      <c r="D3328" s="31"/>
      <c r="E3328" s="44"/>
      <c r="F3328" s="43"/>
      <c r="G3328" s="84"/>
      <c r="H3328" s="31"/>
      <c r="I3328" s="31"/>
      <c r="J3328" s="84"/>
      <c r="K3328" s="31"/>
      <c r="L3328" s="31"/>
      <c r="M3328" s="169"/>
      <c r="N3328" s="148"/>
      <c r="O3328" s="106"/>
      <c r="P3328" s="43"/>
      <c r="Q3328" s="31"/>
      <c r="R3328" s="84"/>
      <c r="S3328" s="31"/>
      <c r="T3328" s="31"/>
      <c r="U3328" s="169"/>
      <c r="V3328" s="150"/>
      <c r="W3328" s="141" t="str" cm="1">
        <f t="array" ref="W3328">IF(SUM(LEN(B3328:V3328))=0,"",IF(OR(OR(ISBLANK(F3328),SUM(LEN(C3328),LEN(D3328))=0),AND(NOT(E3328="Unknown"),ISBLANK(J3328)),AND(NOT(O3328="Unknown"),ISBLANK(R3328))),"Missing Information", INDEX(Table15[Entire Service Line Classification], MATCH(SUMIFS(Table15[Unique ID],Table15[System-Owned Portion],E3328,Table15[If Material Anything Other than "Lead" in Column E,Was Material Ever Previously Lead?],G3328,Table15[Customer-Owned Portion],O3328),Table15[Unique ID],0),0)))</f>
        <v/>
      </c>
      <c r="X3328"/>
    </row>
    <row r="3329" spans="2:24" x14ac:dyDescent="0.25">
      <c r="B3329" s="146"/>
      <c r="C3329" s="31"/>
      <c r="D3329" s="31"/>
      <c r="E3329" s="44"/>
      <c r="F3329" s="43"/>
      <c r="G3329" s="84"/>
      <c r="H3329" s="31"/>
      <c r="I3329" s="31"/>
      <c r="J3329" s="84"/>
      <c r="K3329" s="31"/>
      <c r="L3329" s="31"/>
      <c r="M3329" s="169"/>
      <c r="N3329" s="148"/>
      <c r="O3329" s="106"/>
      <c r="P3329" s="43"/>
      <c r="Q3329" s="31"/>
      <c r="R3329" s="84"/>
      <c r="S3329" s="31"/>
      <c r="T3329" s="31"/>
      <c r="U3329" s="169"/>
      <c r="V3329" s="150"/>
      <c r="W3329" s="141" t="str" cm="1">
        <f t="array" ref="W3329">IF(SUM(LEN(B3329:V3329))=0,"",IF(OR(OR(ISBLANK(F3329),SUM(LEN(C3329),LEN(D3329))=0),AND(NOT(E3329="Unknown"),ISBLANK(J3329)),AND(NOT(O3329="Unknown"),ISBLANK(R3329))),"Missing Information", INDEX(Table15[Entire Service Line Classification], MATCH(SUMIFS(Table15[Unique ID],Table15[System-Owned Portion],E3329,Table15[If Material Anything Other than "Lead" in Column E,Was Material Ever Previously Lead?],G3329,Table15[Customer-Owned Portion],O3329),Table15[Unique ID],0),0)))</f>
        <v/>
      </c>
      <c r="X3329"/>
    </row>
    <row r="3330" spans="2:24" x14ac:dyDescent="0.25">
      <c r="B3330" s="146"/>
      <c r="C3330" s="31"/>
      <c r="D3330" s="31"/>
      <c r="E3330" s="44"/>
      <c r="F3330" s="43"/>
      <c r="G3330" s="84"/>
      <c r="H3330" s="31"/>
      <c r="I3330" s="31"/>
      <c r="J3330" s="84"/>
      <c r="K3330" s="31"/>
      <c r="L3330" s="31"/>
      <c r="M3330" s="169"/>
      <c r="N3330" s="148"/>
      <c r="O3330" s="106"/>
      <c r="P3330" s="43"/>
      <c r="Q3330" s="31"/>
      <c r="R3330" s="84"/>
      <c r="S3330" s="31"/>
      <c r="T3330" s="31"/>
      <c r="U3330" s="169"/>
      <c r="V3330" s="150"/>
      <c r="W3330" s="141" t="str" cm="1">
        <f t="array" ref="W3330">IF(SUM(LEN(B3330:V3330))=0,"",IF(OR(OR(ISBLANK(F3330),SUM(LEN(C3330),LEN(D3330))=0),AND(NOT(E3330="Unknown"),ISBLANK(J3330)),AND(NOT(O3330="Unknown"),ISBLANK(R3330))),"Missing Information", INDEX(Table15[Entire Service Line Classification], MATCH(SUMIFS(Table15[Unique ID],Table15[System-Owned Portion],E3330,Table15[If Material Anything Other than "Lead" in Column E,Was Material Ever Previously Lead?],G3330,Table15[Customer-Owned Portion],O3330),Table15[Unique ID],0),0)))</f>
        <v/>
      </c>
      <c r="X3330"/>
    </row>
    <row r="3331" spans="2:24" x14ac:dyDescent="0.25">
      <c r="B3331" s="146"/>
      <c r="C3331" s="31"/>
      <c r="D3331" s="31"/>
      <c r="E3331" s="44"/>
      <c r="F3331" s="43"/>
      <c r="G3331" s="84"/>
      <c r="H3331" s="31"/>
      <c r="I3331" s="31"/>
      <c r="J3331" s="84"/>
      <c r="K3331" s="31"/>
      <c r="L3331" s="31"/>
      <c r="M3331" s="169"/>
      <c r="N3331" s="148"/>
      <c r="O3331" s="106"/>
      <c r="P3331" s="43"/>
      <c r="Q3331" s="31"/>
      <c r="R3331" s="84"/>
      <c r="S3331" s="31"/>
      <c r="T3331" s="31"/>
      <c r="U3331" s="169"/>
      <c r="V3331" s="150"/>
      <c r="W3331" s="141" t="str" cm="1">
        <f t="array" ref="W3331">IF(SUM(LEN(B3331:V3331))=0,"",IF(OR(OR(ISBLANK(F3331),SUM(LEN(C3331),LEN(D3331))=0),AND(NOT(E3331="Unknown"),ISBLANK(J3331)),AND(NOT(O3331="Unknown"),ISBLANK(R3331))),"Missing Information", INDEX(Table15[Entire Service Line Classification], MATCH(SUMIFS(Table15[Unique ID],Table15[System-Owned Portion],E3331,Table15[If Material Anything Other than "Lead" in Column E,Was Material Ever Previously Lead?],G3331,Table15[Customer-Owned Portion],O3331),Table15[Unique ID],0),0)))</f>
        <v/>
      </c>
      <c r="X3331"/>
    </row>
    <row r="3332" spans="2:24" x14ac:dyDescent="0.25">
      <c r="B3332" s="146"/>
      <c r="C3332" s="31"/>
      <c r="D3332" s="31"/>
      <c r="E3332" s="44"/>
      <c r="F3332" s="43"/>
      <c r="G3332" s="84"/>
      <c r="H3332" s="31"/>
      <c r="I3332" s="31"/>
      <c r="J3332" s="84"/>
      <c r="K3332" s="31"/>
      <c r="L3332" s="31"/>
      <c r="M3332" s="169"/>
      <c r="N3332" s="148"/>
      <c r="O3332" s="106"/>
      <c r="P3332" s="43"/>
      <c r="Q3332" s="31"/>
      <c r="R3332" s="84"/>
      <c r="S3332" s="31"/>
      <c r="T3332" s="31"/>
      <c r="U3332" s="169"/>
      <c r="V3332" s="150"/>
      <c r="W3332" s="141" t="str" cm="1">
        <f t="array" ref="W3332">IF(SUM(LEN(B3332:V3332))=0,"",IF(OR(OR(ISBLANK(F3332),SUM(LEN(C3332),LEN(D3332))=0),AND(NOT(E3332="Unknown"),ISBLANK(J3332)),AND(NOT(O3332="Unknown"),ISBLANK(R3332))),"Missing Information", INDEX(Table15[Entire Service Line Classification], MATCH(SUMIFS(Table15[Unique ID],Table15[System-Owned Portion],E3332,Table15[If Material Anything Other than "Lead" in Column E,Was Material Ever Previously Lead?],G3332,Table15[Customer-Owned Portion],O3332),Table15[Unique ID],0),0)))</f>
        <v/>
      </c>
      <c r="X3332"/>
    </row>
    <row r="3333" spans="2:24" x14ac:dyDescent="0.25">
      <c r="B3333" s="146"/>
      <c r="C3333" s="31"/>
      <c r="D3333" s="31"/>
      <c r="E3333" s="44"/>
      <c r="F3333" s="43"/>
      <c r="G3333" s="84"/>
      <c r="H3333" s="31"/>
      <c r="I3333" s="31"/>
      <c r="J3333" s="84"/>
      <c r="K3333" s="31"/>
      <c r="L3333" s="31"/>
      <c r="M3333" s="169"/>
      <c r="N3333" s="148"/>
      <c r="O3333" s="106"/>
      <c r="P3333" s="43"/>
      <c r="Q3333" s="31"/>
      <c r="R3333" s="84"/>
      <c r="S3333" s="31"/>
      <c r="T3333" s="31"/>
      <c r="U3333" s="169"/>
      <c r="V3333" s="150"/>
      <c r="W3333" s="141" t="str" cm="1">
        <f t="array" ref="W3333">IF(SUM(LEN(B3333:V3333))=0,"",IF(OR(OR(ISBLANK(F3333),SUM(LEN(C3333),LEN(D3333))=0),AND(NOT(E3333="Unknown"),ISBLANK(J3333)),AND(NOT(O3333="Unknown"),ISBLANK(R3333))),"Missing Information", INDEX(Table15[Entire Service Line Classification], MATCH(SUMIFS(Table15[Unique ID],Table15[System-Owned Portion],E3333,Table15[If Material Anything Other than "Lead" in Column E,Was Material Ever Previously Lead?],G3333,Table15[Customer-Owned Portion],O3333),Table15[Unique ID],0),0)))</f>
        <v/>
      </c>
      <c r="X3333"/>
    </row>
    <row r="3334" spans="2:24" x14ac:dyDescent="0.25">
      <c r="B3334" s="146"/>
      <c r="C3334" s="31"/>
      <c r="D3334" s="31"/>
      <c r="E3334" s="44"/>
      <c r="F3334" s="43"/>
      <c r="G3334" s="84"/>
      <c r="H3334" s="31"/>
      <c r="I3334" s="31"/>
      <c r="J3334" s="84"/>
      <c r="K3334" s="31"/>
      <c r="L3334" s="31"/>
      <c r="M3334" s="169"/>
      <c r="N3334" s="148"/>
      <c r="O3334" s="106"/>
      <c r="P3334" s="43"/>
      <c r="Q3334" s="31"/>
      <c r="R3334" s="84"/>
      <c r="S3334" s="31"/>
      <c r="T3334" s="31"/>
      <c r="U3334" s="169"/>
      <c r="V3334" s="150"/>
      <c r="W3334" s="141" t="str" cm="1">
        <f t="array" ref="W3334">IF(SUM(LEN(B3334:V3334))=0,"",IF(OR(OR(ISBLANK(F3334),SUM(LEN(C3334),LEN(D3334))=0),AND(NOT(E3334="Unknown"),ISBLANK(J3334)),AND(NOT(O3334="Unknown"),ISBLANK(R3334))),"Missing Information", INDEX(Table15[Entire Service Line Classification], MATCH(SUMIFS(Table15[Unique ID],Table15[System-Owned Portion],E3334,Table15[If Material Anything Other than "Lead" in Column E,Was Material Ever Previously Lead?],G3334,Table15[Customer-Owned Portion],O3334),Table15[Unique ID],0),0)))</f>
        <v/>
      </c>
      <c r="X3334"/>
    </row>
    <row r="3335" spans="2:24" x14ac:dyDescent="0.25">
      <c r="B3335" s="146"/>
      <c r="C3335" s="31"/>
      <c r="D3335" s="31"/>
      <c r="E3335" s="44"/>
      <c r="F3335" s="43"/>
      <c r="G3335" s="84"/>
      <c r="H3335" s="31"/>
      <c r="I3335" s="31"/>
      <c r="J3335" s="84"/>
      <c r="K3335" s="31"/>
      <c r="L3335" s="31"/>
      <c r="M3335" s="169"/>
      <c r="N3335" s="148"/>
      <c r="O3335" s="106"/>
      <c r="P3335" s="43"/>
      <c r="Q3335" s="31"/>
      <c r="R3335" s="84"/>
      <c r="S3335" s="31"/>
      <c r="T3335" s="31"/>
      <c r="U3335" s="169"/>
      <c r="V3335" s="150"/>
      <c r="W3335" s="141" t="str" cm="1">
        <f t="array" ref="W3335">IF(SUM(LEN(B3335:V3335))=0,"",IF(OR(OR(ISBLANK(F3335),SUM(LEN(C3335),LEN(D3335))=0),AND(NOT(E3335="Unknown"),ISBLANK(J3335)),AND(NOT(O3335="Unknown"),ISBLANK(R3335))),"Missing Information", INDEX(Table15[Entire Service Line Classification], MATCH(SUMIFS(Table15[Unique ID],Table15[System-Owned Portion],E3335,Table15[If Material Anything Other than "Lead" in Column E,Was Material Ever Previously Lead?],G3335,Table15[Customer-Owned Portion],O3335),Table15[Unique ID],0),0)))</f>
        <v/>
      </c>
      <c r="X3335"/>
    </row>
    <row r="3336" spans="2:24" x14ac:dyDescent="0.25">
      <c r="B3336" s="146"/>
      <c r="C3336" s="31"/>
      <c r="D3336" s="31"/>
      <c r="E3336" s="44"/>
      <c r="F3336" s="43"/>
      <c r="G3336" s="84"/>
      <c r="H3336" s="31"/>
      <c r="I3336" s="31"/>
      <c r="J3336" s="84"/>
      <c r="K3336" s="31"/>
      <c r="L3336" s="31"/>
      <c r="M3336" s="169"/>
      <c r="N3336" s="148"/>
      <c r="O3336" s="106"/>
      <c r="P3336" s="43"/>
      <c r="Q3336" s="31"/>
      <c r="R3336" s="84"/>
      <c r="S3336" s="31"/>
      <c r="T3336" s="31"/>
      <c r="U3336" s="169"/>
      <c r="V3336" s="150"/>
      <c r="W3336" s="141" t="str" cm="1">
        <f t="array" ref="W3336">IF(SUM(LEN(B3336:V3336))=0,"",IF(OR(OR(ISBLANK(F3336),SUM(LEN(C3336),LEN(D3336))=0),AND(NOT(E3336="Unknown"),ISBLANK(J3336)),AND(NOT(O3336="Unknown"),ISBLANK(R3336))),"Missing Information", INDEX(Table15[Entire Service Line Classification], MATCH(SUMIFS(Table15[Unique ID],Table15[System-Owned Portion],E3336,Table15[If Material Anything Other than "Lead" in Column E,Was Material Ever Previously Lead?],G3336,Table15[Customer-Owned Portion],O3336),Table15[Unique ID],0),0)))</f>
        <v/>
      </c>
      <c r="X3336"/>
    </row>
    <row r="3337" spans="2:24" x14ac:dyDescent="0.25">
      <c r="B3337" s="146"/>
      <c r="C3337" s="31"/>
      <c r="D3337" s="31"/>
      <c r="E3337" s="44"/>
      <c r="F3337" s="43"/>
      <c r="G3337" s="84"/>
      <c r="H3337" s="31"/>
      <c r="I3337" s="31"/>
      <c r="J3337" s="84"/>
      <c r="K3337" s="31"/>
      <c r="L3337" s="31"/>
      <c r="M3337" s="169"/>
      <c r="N3337" s="148"/>
      <c r="O3337" s="106"/>
      <c r="P3337" s="43"/>
      <c r="Q3337" s="31"/>
      <c r="R3337" s="84"/>
      <c r="S3337" s="31"/>
      <c r="T3337" s="31"/>
      <c r="U3337" s="169"/>
      <c r="V3337" s="150"/>
      <c r="W3337" s="141" t="str" cm="1">
        <f t="array" ref="W3337">IF(SUM(LEN(B3337:V3337))=0,"",IF(OR(OR(ISBLANK(F3337),SUM(LEN(C3337),LEN(D3337))=0),AND(NOT(E3337="Unknown"),ISBLANK(J3337)),AND(NOT(O3337="Unknown"),ISBLANK(R3337))),"Missing Information", INDEX(Table15[Entire Service Line Classification], MATCH(SUMIFS(Table15[Unique ID],Table15[System-Owned Portion],E3337,Table15[If Material Anything Other than "Lead" in Column E,Was Material Ever Previously Lead?],G3337,Table15[Customer-Owned Portion],O3337),Table15[Unique ID],0),0)))</f>
        <v/>
      </c>
      <c r="X3337"/>
    </row>
    <row r="3338" spans="2:24" x14ac:dyDescent="0.25">
      <c r="B3338" s="146"/>
      <c r="C3338" s="31"/>
      <c r="D3338" s="31"/>
      <c r="E3338" s="44"/>
      <c r="F3338" s="43"/>
      <c r="G3338" s="84"/>
      <c r="H3338" s="31"/>
      <c r="I3338" s="31"/>
      <c r="J3338" s="84"/>
      <c r="K3338" s="31"/>
      <c r="L3338" s="31"/>
      <c r="M3338" s="169"/>
      <c r="N3338" s="148"/>
      <c r="O3338" s="106"/>
      <c r="P3338" s="43"/>
      <c r="Q3338" s="31"/>
      <c r="R3338" s="84"/>
      <c r="S3338" s="31"/>
      <c r="T3338" s="31"/>
      <c r="U3338" s="169"/>
      <c r="V3338" s="150"/>
      <c r="W3338" s="141" t="str" cm="1">
        <f t="array" ref="W3338">IF(SUM(LEN(B3338:V3338))=0,"",IF(OR(OR(ISBLANK(F3338),SUM(LEN(C3338),LEN(D3338))=0),AND(NOT(E3338="Unknown"),ISBLANK(J3338)),AND(NOT(O3338="Unknown"),ISBLANK(R3338))),"Missing Information", INDEX(Table15[Entire Service Line Classification], MATCH(SUMIFS(Table15[Unique ID],Table15[System-Owned Portion],E3338,Table15[If Material Anything Other than "Lead" in Column E,Was Material Ever Previously Lead?],G3338,Table15[Customer-Owned Portion],O3338),Table15[Unique ID],0),0)))</f>
        <v/>
      </c>
      <c r="X3338"/>
    </row>
    <row r="3339" spans="2:24" x14ac:dyDescent="0.25">
      <c r="B3339" s="146"/>
      <c r="C3339" s="31"/>
      <c r="D3339" s="31"/>
      <c r="E3339" s="44"/>
      <c r="F3339" s="43"/>
      <c r="G3339" s="84"/>
      <c r="H3339" s="31"/>
      <c r="I3339" s="31"/>
      <c r="J3339" s="84"/>
      <c r="K3339" s="31"/>
      <c r="L3339" s="31"/>
      <c r="M3339" s="169"/>
      <c r="N3339" s="148"/>
      <c r="O3339" s="106"/>
      <c r="P3339" s="43"/>
      <c r="Q3339" s="31"/>
      <c r="R3339" s="84"/>
      <c r="S3339" s="31"/>
      <c r="T3339" s="31"/>
      <c r="U3339" s="169"/>
      <c r="V3339" s="150"/>
      <c r="W3339" s="141" t="str" cm="1">
        <f t="array" ref="W3339">IF(SUM(LEN(B3339:V3339))=0,"",IF(OR(OR(ISBLANK(F3339),SUM(LEN(C3339),LEN(D3339))=0),AND(NOT(E3339="Unknown"),ISBLANK(J3339)),AND(NOT(O3339="Unknown"),ISBLANK(R3339))),"Missing Information", INDEX(Table15[Entire Service Line Classification], MATCH(SUMIFS(Table15[Unique ID],Table15[System-Owned Portion],E3339,Table15[If Material Anything Other than "Lead" in Column E,Was Material Ever Previously Lead?],G3339,Table15[Customer-Owned Portion],O3339),Table15[Unique ID],0),0)))</f>
        <v/>
      </c>
      <c r="X3339"/>
    </row>
    <row r="3340" spans="2:24" x14ac:dyDescent="0.25">
      <c r="B3340" s="146"/>
      <c r="C3340" s="31"/>
      <c r="D3340" s="31"/>
      <c r="E3340" s="44"/>
      <c r="F3340" s="43"/>
      <c r="G3340" s="84"/>
      <c r="H3340" s="31"/>
      <c r="I3340" s="31"/>
      <c r="J3340" s="84"/>
      <c r="K3340" s="31"/>
      <c r="L3340" s="31"/>
      <c r="M3340" s="169"/>
      <c r="N3340" s="148"/>
      <c r="O3340" s="106"/>
      <c r="P3340" s="43"/>
      <c r="Q3340" s="31"/>
      <c r="R3340" s="84"/>
      <c r="S3340" s="31"/>
      <c r="T3340" s="31"/>
      <c r="U3340" s="169"/>
      <c r="V3340" s="150"/>
      <c r="W3340" s="141" t="str" cm="1">
        <f t="array" ref="W3340">IF(SUM(LEN(B3340:V3340))=0,"",IF(OR(OR(ISBLANK(F3340),SUM(LEN(C3340),LEN(D3340))=0),AND(NOT(E3340="Unknown"),ISBLANK(J3340)),AND(NOT(O3340="Unknown"),ISBLANK(R3340))),"Missing Information", INDEX(Table15[Entire Service Line Classification], MATCH(SUMIFS(Table15[Unique ID],Table15[System-Owned Portion],E3340,Table15[If Material Anything Other than "Lead" in Column E,Was Material Ever Previously Lead?],G3340,Table15[Customer-Owned Portion],O3340),Table15[Unique ID],0),0)))</f>
        <v/>
      </c>
      <c r="X3340"/>
    </row>
    <row r="3341" spans="2:24" x14ac:dyDescent="0.25">
      <c r="B3341" s="146"/>
      <c r="C3341" s="31"/>
      <c r="D3341" s="31"/>
      <c r="E3341" s="44"/>
      <c r="F3341" s="43"/>
      <c r="G3341" s="84"/>
      <c r="H3341" s="31"/>
      <c r="I3341" s="31"/>
      <c r="J3341" s="84"/>
      <c r="K3341" s="31"/>
      <c r="L3341" s="31"/>
      <c r="M3341" s="169"/>
      <c r="N3341" s="148"/>
      <c r="O3341" s="106"/>
      <c r="P3341" s="43"/>
      <c r="Q3341" s="31"/>
      <c r="R3341" s="84"/>
      <c r="S3341" s="31"/>
      <c r="T3341" s="31"/>
      <c r="U3341" s="169"/>
      <c r="V3341" s="150"/>
      <c r="W3341" s="141" t="str" cm="1">
        <f t="array" ref="W3341">IF(SUM(LEN(B3341:V3341))=0,"",IF(OR(OR(ISBLANK(F3341),SUM(LEN(C3341),LEN(D3341))=0),AND(NOT(E3341="Unknown"),ISBLANK(J3341)),AND(NOT(O3341="Unknown"),ISBLANK(R3341))),"Missing Information", INDEX(Table15[Entire Service Line Classification], MATCH(SUMIFS(Table15[Unique ID],Table15[System-Owned Portion],E3341,Table15[If Material Anything Other than "Lead" in Column E,Was Material Ever Previously Lead?],G3341,Table15[Customer-Owned Portion],O3341),Table15[Unique ID],0),0)))</f>
        <v/>
      </c>
      <c r="X3341"/>
    </row>
    <row r="3342" spans="2:24" x14ac:dyDescent="0.25">
      <c r="B3342" s="146"/>
      <c r="C3342" s="31"/>
      <c r="D3342" s="31"/>
      <c r="E3342" s="44"/>
      <c r="F3342" s="43"/>
      <c r="G3342" s="84"/>
      <c r="H3342" s="31"/>
      <c r="I3342" s="31"/>
      <c r="J3342" s="84"/>
      <c r="K3342" s="31"/>
      <c r="L3342" s="31"/>
      <c r="M3342" s="169"/>
      <c r="N3342" s="148"/>
      <c r="O3342" s="106"/>
      <c r="P3342" s="43"/>
      <c r="Q3342" s="31"/>
      <c r="R3342" s="84"/>
      <c r="S3342" s="31"/>
      <c r="T3342" s="31"/>
      <c r="U3342" s="169"/>
      <c r="V3342" s="150"/>
      <c r="W3342" s="141" t="str" cm="1">
        <f t="array" ref="W3342">IF(SUM(LEN(B3342:V3342))=0,"",IF(OR(OR(ISBLANK(F3342),SUM(LEN(C3342),LEN(D3342))=0),AND(NOT(E3342="Unknown"),ISBLANK(J3342)),AND(NOT(O3342="Unknown"),ISBLANK(R3342))),"Missing Information", INDEX(Table15[Entire Service Line Classification], MATCH(SUMIFS(Table15[Unique ID],Table15[System-Owned Portion],E3342,Table15[If Material Anything Other than "Lead" in Column E,Was Material Ever Previously Lead?],G3342,Table15[Customer-Owned Portion],O3342),Table15[Unique ID],0),0)))</f>
        <v/>
      </c>
      <c r="X3342"/>
    </row>
    <row r="3343" spans="2:24" x14ac:dyDescent="0.25">
      <c r="B3343" s="146"/>
      <c r="C3343" s="31"/>
      <c r="D3343" s="31"/>
      <c r="E3343" s="44"/>
      <c r="F3343" s="43"/>
      <c r="G3343" s="84"/>
      <c r="H3343" s="31"/>
      <c r="I3343" s="31"/>
      <c r="J3343" s="84"/>
      <c r="K3343" s="31"/>
      <c r="L3343" s="31"/>
      <c r="M3343" s="169"/>
      <c r="N3343" s="148"/>
      <c r="O3343" s="106"/>
      <c r="P3343" s="43"/>
      <c r="Q3343" s="31"/>
      <c r="R3343" s="84"/>
      <c r="S3343" s="31"/>
      <c r="T3343" s="31"/>
      <c r="U3343" s="169"/>
      <c r="V3343" s="150"/>
      <c r="W3343" s="141" t="str" cm="1">
        <f t="array" ref="W3343">IF(SUM(LEN(B3343:V3343))=0,"",IF(OR(OR(ISBLANK(F3343),SUM(LEN(C3343),LEN(D3343))=0),AND(NOT(E3343="Unknown"),ISBLANK(J3343)),AND(NOT(O3343="Unknown"),ISBLANK(R3343))),"Missing Information", INDEX(Table15[Entire Service Line Classification], MATCH(SUMIFS(Table15[Unique ID],Table15[System-Owned Portion],E3343,Table15[If Material Anything Other than "Lead" in Column E,Was Material Ever Previously Lead?],G3343,Table15[Customer-Owned Portion],O3343),Table15[Unique ID],0),0)))</f>
        <v/>
      </c>
      <c r="X3343"/>
    </row>
    <row r="3344" spans="2:24" x14ac:dyDescent="0.25">
      <c r="B3344" s="146"/>
      <c r="C3344" s="31"/>
      <c r="D3344" s="31"/>
      <c r="E3344" s="44"/>
      <c r="F3344" s="43"/>
      <c r="G3344" s="84"/>
      <c r="H3344" s="31"/>
      <c r="I3344" s="31"/>
      <c r="J3344" s="84"/>
      <c r="K3344" s="31"/>
      <c r="L3344" s="31"/>
      <c r="M3344" s="169"/>
      <c r="N3344" s="148"/>
      <c r="O3344" s="106"/>
      <c r="P3344" s="43"/>
      <c r="Q3344" s="31"/>
      <c r="R3344" s="84"/>
      <c r="S3344" s="31"/>
      <c r="T3344" s="31"/>
      <c r="U3344" s="169"/>
      <c r="V3344" s="150"/>
      <c r="W3344" s="141" t="str" cm="1">
        <f t="array" ref="W3344">IF(SUM(LEN(B3344:V3344))=0,"",IF(OR(OR(ISBLANK(F3344),SUM(LEN(C3344),LEN(D3344))=0),AND(NOT(E3344="Unknown"),ISBLANK(J3344)),AND(NOT(O3344="Unknown"),ISBLANK(R3344))),"Missing Information", INDEX(Table15[Entire Service Line Classification], MATCH(SUMIFS(Table15[Unique ID],Table15[System-Owned Portion],E3344,Table15[If Material Anything Other than "Lead" in Column E,Was Material Ever Previously Lead?],G3344,Table15[Customer-Owned Portion],O3344),Table15[Unique ID],0),0)))</f>
        <v/>
      </c>
      <c r="X3344"/>
    </row>
    <row r="3345" spans="2:24" x14ac:dyDescent="0.25">
      <c r="B3345" s="146"/>
      <c r="C3345" s="31"/>
      <c r="D3345" s="31"/>
      <c r="E3345" s="44"/>
      <c r="F3345" s="43"/>
      <c r="G3345" s="84"/>
      <c r="H3345" s="31"/>
      <c r="I3345" s="31"/>
      <c r="J3345" s="84"/>
      <c r="K3345" s="31"/>
      <c r="L3345" s="31"/>
      <c r="M3345" s="169"/>
      <c r="N3345" s="148"/>
      <c r="O3345" s="106"/>
      <c r="P3345" s="43"/>
      <c r="Q3345" s="31"/>
      <c r="R3345" s="84"/>
      <c r="S3345" s="31"/>
      <c r="T3345" s="31"/>
      <c r="U3345" s="169"/>
      <c r="V3345" s="150"/>
      <c r="W3345" s="141" t="str" cm="1">
        <f t="array" ref="W3345">IF(SUM(LEN(B3345:V3345))=0,"",IF(OR(OR(ISBLANK(F3345),SUM(LEN(C3345),LEN(D3345))=0),AND(NOT(E3345="Unknown"),ISBLANK(J3345)),AND(NOT(O3345="Unknown"),ISBLANK(R3345))),"Missing Information", INDEX(Table15[Entire Service Line Classification], MATCH(SUMIFS(Table15[Unique ID],Table15[System-Owned Portion],E3345,Table15[If Material Anything Other than "Lead" in Column E,Was Material Ever Previously Lead?],G3345,Table15[Customer-Owned Portion],O3345),Table15[Unique ID],0),0)))</f>
        <v/>
      </c>
      <c r="X3345"/>
    </row>
    <row r="3346" spans="2:24" x14ac:dyDescent="0.25">
      <c r="B3346" s="146"/>
      <c r="C3346" s="31"/>
      <c r="D3346" s="31"/>
      <c r="E3346" s="44"/>
      <c r="F3346" s="43"/>
      <c r="G3346" s="84"/>
      <c r="H3346" s="31"/>
      <c r="I3346" s="31"/>
      <c r="J3346" s="84"/>
      <c r="K3346" s="31"/>
      <c r="L3346" s="31"/>
      <c r="M3346" s="169"/>
      <c r="N3346" s="148"/>
      <c r="O3346" s="106"/>
      <c r="P3346" s="43"/>
      <c r="Q3346" s="31"/>
      <c r="R3346" s="84"/>
      <c r="S3346" s="31"/>
      <c r="T3346" s="31"/>
      <c r="U3346" s="169"/>
      <c r="V3346" s="150"/>
      <c r="W3346" s="141" t="str" cm="1">
        <f t="array" ref="W3346">IF(SUM(LEN(B3346:V3346))=0,"",IF(OR(OR(ISBLANK(F3346),SUM(LEN(C3346),LEN(D3346))=0),AND(NOT(E3346="Unknown"),ISBLANK(J3346)),AND(NOT(O3346="Unknown"),ISBLANK(R3346))),"Missing Information", INDEX(Table15[Entire Service Line Classification], MATCH(SUMIFS(Table15[Unique ID],Table15[System-Owned Portion],E3346,Table15[If Material Anything Other than "Lead" in Column E,Was Material Ever Previously Lead?],G3346,Table15[Customer-Owned Portion],O3346),Table15[Unique ID],0),0)))</f>
        <v/>
      </c>
      <c r="X3346"/>
    </row>
    <row r="3347" spans="2:24" x14ac:dyDescent="0.25">
      <c r="B3347" s="146"/>
      <c r="C3347" s="31"/>
      <c r="D3347" s="31"/>
      <c r="E3347" s="44"/>
      <c r="F3347" s="43"/>
      <c r="G3347" s="84"/>
      <c r="H3347" s="31"/>
      <c r="I3347" s="31"/>
      <c r="J3347" s="84"/>
      <c r="K3347" s="31"/>
      <c r="L3347" s="31"/>
      <c r="M3347" s="169"/>
      <c r="N3347" s="148"/>
      <c r="O3347" s="106"/>
      <c r="P3347" s="43"/>
      <c r="Q3347" s="31"/>
      <c r="R3347" s="84"/>
      <c r="S3347" s="31"/>
      <c r="T3347" s="31"/>
      <c r="U3347" s="169"/>
      <c r="V3347" s="150"/>
      <c r="W3347" s="141" t="str" cm="1">
        <f t="array" ref="W3347">IF(SUM(LEN(B3347:V3347))=0,"",IF(OR(OR(ISBLANK(F3347),SUM(LEN(C3347),LEN(D3347))=0),AND(NOT(E3347="Unknown"),ISBLANK(J3347)),AND(NOT(O3347="Unknown"),ISBLANK(R3347))),"Missing Information", INDEX(Table15[Entire Service Line Classification], MATCH(SUMIFS(Table15[Unique ID],Table15[System-Owned Portion],E3347,Table15[If Material Anything Other than "Lead" in Column E,Was Material Ever Previously Lead?],G3347,Table15[Customer-Owned Portion],O3347),Table15[Unique ID],0),0)))</f>
        <v/>
      </c>
      <c r="X3347"/>
    </row>
    <row r="3348" spans="2:24" x14ac:dyDescent="0.25">
      <c r="B3348" s="146"/>
      <c r="C3348" s="31"/>
      <c r="D3348" s="31"/>
      <c r="E3348" s="44"/>
      <c r="F3348" s="43"/>
      <c r="G3348" s="84"/>
      <c r="H3348" s="31"/>
      <c r="I3348" s="31"/>
      <c r="J3348" s="84"/>
      <c r="K3348" s="31"/>
      <c r="L3348" s="31"/>
      <c r="M3348" s="169"/>
      <c r="N3348" s="148"/>
      <c r="O3348" s="106"/>
      <c r="P3348" s="43"/>
      <c r="Q3348" s="31"/>
      <c r="R3348" s="84"/>
      <c r="S3348" s="31"/>
      <c r="T3348" s="31"/>
      <c r="U3348" s="169"/>
      <c r="V3348" s="150"/>
      <c r="W3348" s="141" t="str" cm="1">
        <f t="array" ref="W3348">IF(SUM(LEN(B3348:V3348))=0,"",IF(OR(OR(ISBLANK(F3348),SUM(LEN(C3348),LEN(D3348))=0),AND(NOT(E3348="Unknown"),ISBLANK(J3348)),AND(NOT(O3348="Unknown"),ISBLANK(R3348))),"Missing Information", INDEX(Table15[Entire Service Line Classification], MATCH(SUMIFS(Table15[Unique ID],Table15[System-Owned Portion],E3348,Table15[If Material Anything Other than "Lead" in Column E,Was Material Ever Previously Lead?],G3348,Table15[Customer-Owned Portion],O3348),Table15[Unique ID],0),0)))</f>
        <v/>
      </c>
      <c r="X3348"/>
    </row>
    <row r="3349" spans="2:24" x14ac:dyDescent="0.25">
      <c r="B3349" s="146"/>
      <c r="C3349" s="31"/>
      <c r="D3349" s="31"/>
      <c r="E3349" s="44"/>
      <c r="F3349" s="43"/>
      <c r="G3349" s="84"/>
      <c r="H3349" s="31"/>
      <c r="I3349" s="31"/>
      <c r="J3349" s="84"/>
      <c r="K3349" s="31"/>
      <c r="L3349" s="31"/>
      <c r="M3349" s="169"/>
      <c r="N3349" s="148"/>
      <c r="O3349" s="106"/>
      <c r="P3349" s="43"/>
      <c r="Q3349" s="31"/>
      <c r="R3349" s="84"/>
      <c r="S3349" s="31"/>
      <c r="T3349" s="31"/>
      <c r="U3349" s="169"/>
      <c r="V3349" s="150"/>
      <c r="W3349" s="141" t="str" cm="1">
        <f t="array" ref="W3349">IF(SUM(LEN(B3349:V3349))=0,"",IF(OR(OR(ISBLANK(F3349),SUM(LEN(C3349),LEN(D3349))=0),AND(NOT(E3349="Unknown"),ISBLANK(J3349)),AND(NOT(O3349="Unknown"),ISBLANK(R3349))),"Missing Information", INDEX(Table15[Entire Service Line Classification], MATCH(SUMIFS(Table15[Unique ID],Table15[System-Owned Portion],E3349,Table15[If Material Anything Other than "Lead" in Column E,Was Material Ever Previously Lead?],G3349,Table15[Customer-Owned Portion],O3349),Table15[Unique ID],0),0)))</f>
        <v/>
      </c>
      <c r="X3349"/>
    </row>
    <row r="3350" spans="2:24" x14ac:dyDescent="0.25">
      <c r="B3350" s="146"/>
      <c r="C3350" s="31"/>
      <c r="D3350" s="31"/>
      <c r="E3350" s="44"/>
      <c r="F3350" s="43"/>
      <c r="G3350" s="84"/>
      <c r="H3350" s="31"/>
      <c r="I3350" s="31"/>
      <c r="J3350" s="84"/>
      <c r="K3350" s="31"/>
      <c r="L3350" s="31"/>
      <c r="M3350" s="169"/>
      <c r="N3350" s="148"/>
      <c r="O3350" s="106"/>
      <c r="P3350" s="43"/>
      <c r="Q3350" s="31"/>
      <c r="R3350" s="84"/>
      <c r="S3350" s="31"/>
      <c r="T3350" s="31"/>
      <c r="U3350" s="169"/>
      <c r="V3350" s="150"/>
      <c r="W3350" s="141" t="str" cm="1">
        <f t="array" ref="W3350">IF(SUM(LEN(B3350:V3350))=0,"",IF(OR(OR(ISBLANK(F3350),SUM(LEN(C3350),LEN(D3350))=0),AND(NOT(E3350="Unknown"),ISBLANK(J3350)),AND(NOT(O3350="Unknown"),ISBLANK(R3350))),"Missing Information", INDEX(Table15[Entire Service Line Classification], MATCH(SUMIFS(Table15[Unique ID],Table15[System-Owned Portion],E3350,Table15[If Material Anything Other than "Lead" in Column E,Was Material Ever Previously Lead?],G3350,Table15[Customer-Owned Portion],O3350),Table15[Unique ID],0),0)))</f>
        <v/>
      </c>
      <c r="X3350"/>
    </row>
    <row r="3351" spans="2:24" x14ac:dyDescent="0.25">
      <c r="B3351" s="146"/>
      <c r="C3351" s="31"/>
      <c r="D3351" s="31"/>
      <c r="E3351" s="44"/>
      <c r="F3351" s="43"/>
      <c r="G3351" s="84"/>
      <c r="H3351" s="31"/>
      <c r="I3351" s="31"/>
      <c r="J3351" s="84"/>
      <c r="K3351" s="31"/>
      <c r="L3351" s="31"/>
      <c r="M3351" s="169"/>
      <c r="N3351" s="148"/>
      <c r="O3351" s="106"/>
      <c r="P3351" s="43"/>
      <c r="Q3351" s="31"/>
      <c r="R3351" s="84"/>
      <c r="S3351" s="31"/>
      <c r="T3351" s="31"/>
      <c r="U3351" s="169"/>
      <c r="V3351" s="150"/>
      <c r="W3351" s="141" t="str" cm="1">
        <f t="array" ref="W3351">IF(SUM(LEN(B3351:V3351))=0,"",IF(OR(OR(ISBLANK(F3351),SUM(LEN(C3351),LEN(D3351))=0),AND(NOT(E3351="Unknown"),ISBLANK(J3351)),AND(NOT(O3351="Unknown"),ISBLANK(R3351))),"Missing Information", INDEX(Table15[Entire Service Line Classification], MATCH(SUMIFS(Table15[Unique ID],Table15[System-Owned Portion],E3351,Table15[If Material Anything Other than "Lead" in Column E,Was Material Ever Previously Lead?],G3351,Table15[Customer-Owned Portion],O3351),Table15[Unique ID],0),0)))</f>
        <v/>
      </c>
      <c r="X3351"/>
    </row>
    <row r="3352" spans="2:24" x14ac:dyDescent="0.25">
      <c r="B3352" s="146"/>
      <c r="C3352" s="31"/>
      <c r="D3352" s="31"/>
      <c r="E3352" s="44"/>
      <c r="F3352" s="43"/>
      <c r="G3352" s="84"/>
      <c r="H3352" s="31"/>
      <c r="I3352" s="31"/>
      <c r="J3352" s="84"/>
      <c r="K3352" s="31"/>
      <c r="L3352" s="31"/>
      <c r="M3352" s="169"/>
      <c r="N3352" s="148"/>
      <c r="O3352" s="106"/>
      <c r="P3352" s="43"/>
      <c r="Q3352" s="31"/>
      <c r="R3352" s="84"/>
      <c r="S3352" s="31"/>
      <c r="T3352" s="31"/>
      <c r="U3352" s="169"/>
      <c r="V3352" s="150"/>
      <c r="W3352" s="141" t="str" cm="1">
        <f t="array" ref="W3352">IF(SUM(LEN(B3352:V3352))=0,"",IF(OR(OR(ISBLANK(F3352),SUM(LEN(C3352),LEN(D3352))=0),AND(NOT(E3352="Unknown"),ISBLANK(J3352)),AND(NOT(O3352="Unknown"),ISBLANK(R3352))),"Missing Information", INDEX(Table15[Entire Service Line Classification], MATCH(SUMIFS(Table15[Unique ID],Table15[System-Owned Portion],E3352,Table15[If Material Anything Other than "Lead" in Column E,Was Material Ever Previously Lead?],G3352,Table15[Customer-Owned Portion],O3352),Table15[Unique ID],0),0)))</f>
        <v/>
      </c>
      <c r="X3352"/>
    </row>
    <row r="3353" spans="2:24" x14ac:dyDescent="0.25">
      <c r="B3353" s="146"/>
      <c r="C3353" s="31"/>
      <c r="D3353" s="31"/>
      <c r="E3353" s="44"/>
      <c r="F3353" s="43"/>
      <c r="G3353" s="84"/>
      <c r="H3353" s="31"/>
      <c r="I3353" s="31"/>
      <c r="J3353" s="84"/>
      <c r="K3353" s="31"/>
      <c r="L3353" s="31"/>
      <c r="M3353" s="169"/>
      <c r="N3353" s="148"/>
      <c r="O3353" s="106"/>
      <c r="P3353" s="43"/>
      <c r="Q3353" s="31"/>
      <c r="R3353" s="84"/>
      <c r="S3353" s="31"/>
      <c r="T3353" s="31"/>
      <c r="U3353" s="169"/>
      <c r="V3353" s="150"/>
      <c r="W3353" s="141" t="str" cm="1">
        <f t="array" ref="W3353">IF(SUM(LEN(B3353:V3353))=0,"",IF(OR(OR(ISBLANK(F3353),SUM(LEN(C3353),LEN(D3353))=0),AND(NOT(E3353="Unknown"),ISBLANK(J3353)),AND(NOT(O3353="Unknown"),ISBLANK(R3353))),"Missing Information", INDEX(Table15[Entire Service Line Classification], MATCH(SUMIFS(Table15[Unique ID],Table15[System-Owned Portion],E3353,Table15[If Material Anything Other than "Lead" in Column E,Was Material Ever Previously Lead?],G3353,Table15[Customer-Owned Portion],O3353),Table15[Unique ID],0),0)))</f>
        <v/>
      </c>
      <c r="X3353"/>
    </row>
    <row r="3354" spans="2:24" x14ac:dyDescent="0.25">
      <c r="B3354" s="146"/>
      <c r="C3354" s="31"/>
      <c r="D3354" s="31"/>
      <c r="E3354" s="44"/>
      <c r="F3354" s="43"/>
      <c r="G3354" s="84"/>
      <c r="H3354" s="31"/>
      <c r="I3354" s="31"/>
      <c r="J3354" s="84"/>
      <c r="K3354" s="31"/>
      <c r="L3354" s="31"/>
      <c r="M3354" s="169"/>
      <c r="N3354" s="148"/>
      <c r="O3354" s="106"/>
      <c r="P3354" s="43"/>
      <c r="Q3354" s="31"/>
      <c r="R3354" s="84"/>
      <c r="S3354" s="31"/>
      <c r="T3354" s="31"/>
      <c r="U3354" s="169"/>
      <c r="V3354" s="150"/>
      <c r="W3354" s="141" t="str" cm="1">
        <f t="array" ref="W3354">IF(SUM(LEN(B3354:V3354))=0,"",IF(OR(OR(ISBLANK(F3354),SUM(LEN(C3354),LEN(D3354))=0),AND(NOT(E3354="Unknown"),ISBLANK(J3354)),AND(NOT(O3354="Unknown"),ISBLANK(R3354))),"Missing Information", INDEX(Table15[Entire Service Line Classification], MATCH(SUMIFS(Table15[Unique ID],Table15[System-Owned Portion],E3354,Table15[If Material Anything Other than "Lead" in Column E,Was Material Ever Previously Lead?],G3354,Table15[Customer-Owned Portion],O3354),Table15[Unique ID],0),0)))</f>
        <v/>
      </c>
      <c r="X3354"/>
    </row>
    <row r="3355" spans="2:24" x14ac:dyDescent="0.25">
      <c r="B3355" s="146"/>
      <c r="C3355" s="31"/>
      <c r="D3355" s="31"/>
      <c r="E3355" s="44"/>
      <c r="F3355" s="43"/>
      <c r="G3355" s="84"/>
      <c r="H3355" s="31"/>
      <c r="I3355" s="31"/>
      <c r="J3355" s="84"/>
      <c r="K3355" s="31"/>
      <c r="L3355" s="31"/>
      <c r="M3355" s="169"/>
      <c r="N3355" s="148"/>
      <c r="O3355" s="106"/>
      <c r="P3355" s="43"/>
      <c r="Q3355" s="31"/>
      <c r="R3355" s="84"/>
      <c r="S3355" s="31"/>
      <c r="T3355" s="31"/>
      <c r="U3355" s="169"/>
      <c r="V3355" s="150"/>
      <c r="W3355" s="141" t="str" cm="1">
        <f t="array" ref="W3355">IF(SUM(LEN(B3355:V3355))=0,"",IF(OR(OR(ISBLANK(F3355),SUM(LEN(C3355),LEN(D3355))=0),AND(NOT(E3355="Unknown"),ISBLANK(J3355)),AND(NOT(O3355="Unknown"),ISBLANK(R3355))),"Missing Information", INDEX(Table15[Entire Service Line Classification], MATCH(SUMIFS(Table15[Unique ID],Table15[System-Owned Portion],E3355,Table15[If Material Anything Other than "Lead" in Column E,Was Material Ever Previously Lead?],G3355,Table15[Customer-Owned Portion],O3355),Table15[Unique ID],0),0)))</f>
        <v/>
      </c>
      <c r="X3355"/>
    </row>
    <row r="3356" spans="2:24" x14ac:dyDescent="0.25">
      <c r="B3356" s="146"/>
      <c r="C3356" s="31"/>
      <c r="D3356" s="31"/>
      <c r="E3356" s="44"/>
      <c r="F3356" s="43"/>
      <c r="G3356" s="84"/>
      <c r="H3356" s="31"/>
      <c r="I3356" s="31"/>
      <c r="J3356" s="84"/>
      <c r="K3356" s="31"/>
      <c r="L3356" s="31"/>
      <c r="M3356" s="169"/>
      <c r="N3356" s="148"/>
      <c r="O3356" s="106"/>
      <c r="P3356" s="43"/>
      <c r="Q3356" s="31"/>
      <c r="R3356" s="84"/>
      <c r="S3356" s="31"/>
      <c r="T3356" s="31"/>
      <c r="U3356" s="169"/>
      <c r="V3356" s="150"/>
      <c r="W3356" s="141" t="str" cm="1">
        <f t="array" ref="W3356">IF(SUM(LEN(B3356:V3356))=0,"",IF(OR(OR(ISBLANK(F3356),SUM(LEN(C3356),LEN(D3356))=0),AND(NOT(E3356="Unknown"),ISBLANK(J3356)),AND(NOT(O3356="Unknown"),ISBLANK(R3356))),"Missing Information", INDEX(Table15[Entire Service Line Classification], MATCH(SUMIFS(Table15[Unique ID],Table15[System-Owned Portion],E3356,Table15[If Material Anything Other than "Lead" in Column E,Was Material Ever Previously Lead?],G3356,Table15[Customer-Owned Portion],O3356),Table15[Unique ID],0),0)))</f>
        <v/>
      </c>
      <c r="X3356"/>
    </row>
    <row r="3357" spans="2:24" x14ac:dyDescent="0.25">
      <c r="B3357" s="146"/>
      <c r="C3357" s="31"/>
      <c r="D3357" s="31"/>
      <c r="E3357" s="44"/>
      <c r="F3357" s="43"/>
      <c r="G3357" s="84"/>
      <c r="H3357" s="31"/>
      <c r="I3357" s="31"/>
      <c r="J3357" s="84"/>
      <c r="K3357" s="31"/>
      <c r="L3357" s="31"/>
      <c r="M3357" s="169"/>
      <c r="N3357" s="148"/>
      <c r="O3357" s="106"/>
      <c r="P3357" s="43"/>
      <c r="Q3357" s="31"/>
      <c r="R3357" s="84"/>
      <c r="S3357" s="31"/>
      <c r="T3357" s="31"/>
      <c r="U3357" s="169"/>
      <c r="V3357" s="150"/>
      <c r="W3357" s="141" t="str" cm="1">
        <f t="array" ref="W3357">IF(SUM(LEN(B3357:V3357))=0,"",IF(OR(OR(ISBLANK(F3357),SUM(LEN(C3357),LEN(D3357))=0),AND(NOT(E3357="Unknown"),ISBLANK(J3357)),AND(NOT(O3357="Unknown"),ISBLANK(R3357))),"Missing Information", INDEX(Table15[Entire Service Line Classification], MATCH(SUMIFS(Table15[Unique ID],Table15[System-Owned Portion],E3357,Table15[If Material Anything Other than "Lead" in Column E,Was Material Ever Previously Lead?],G3357,Table15[Customer-Owned Portion],O3357),Table15[Unique ID],0),0)))</f>
        <v/>
      </c>
      <c r="X3357"/>
    </row>
    <row r="3358" spans="2:24" x14ac:dyDescent="0.25">
      <c r="B3358" s="146"/>
      <c r="C3358" s="31"/>
      <c r="D3358" s="31"/>
      <c r="E3358" s="44"/>
      <c r="F3358" s="43"/>
      <c r="G3358" s="84"/>
      <c r="H3358" s="31"/>
      <c r="I3358" s="31"/>
      <c r="J3358" s="84"/>
      <c r="K3358" s="31"/>
      <c r="L3358" s="31"/>
      <c r="M3358" s="169"/>
      <c r="N3358" s="148"/>
      <c r="O3358" s="106"/>
      <c r="P3358" s="43"/>
      <c r="Q3358" s="31"/>
      <c r="R3358" s="84"/>
      <c r="S3358" s="31"/>
      <c r="T3358" s="31"/>
      <c r="U3358" s="169"/>
      <c r="V3358" s="150"/>
      <c r="W3358" s="141" t="str" cm="1">
        <f t="array" ref="W3358">IF(SUM(LEN(B3358:V3358))=0,"",IF(OR(OR(ISBLANK(F3358),SUM(LEN(C3358),LEN(D3358))=0),AND(NOT(E3358="Unknown"),ISBLANK(J3358)),AND(NOT(O3358="Unknown"),ISBLANK(R3358))),"Missing Information", INDEX(Table15[Entire Service Line Classification], MATCH(SUMIFS(Table15[Unique ID],Table15[System-Owned Portion],E3358,Table15[If Material Anything Other than "Lead" in Column E,Was Material Ever Previously Lead?],G3358,Table15[Customer-Owned Portion],O3358),Table15[Unique ID],0),0)))</f>
        <v/>
      </c>
      <c r="X3358"/>
    </row>
    <row r="3359" spans="2:24" x14ac:dyDescent="0.25">
      <c r="B3359" s="146"/>
      <c r="C3359" s="31"/>
      <c r="D3359" s="31"/>
      <c r="E3359" s="44"/>
      <c r="F3359" s="43"/>
      <c r="G3359" s="84"/>
      <c r="H3359" s="31"/>
      <c r="I3359" s="31"/>
      <c r="J3359" s="84"/>
      <c r="K3359" s="31"/>
      <c r="L3359" s="31"/>
      <c r="M3359" s="169"/>
      <c r="N3359" s="148"/>
      <c r="O3359" s="106"/>
      <c r="P3359" s="43"/>
      <c r="Q3359" s="31"/>
      <c r="R3359" s="84"/>
      <c r="S3359" s="31"/>
      <c r="T3359" s="31"/>
      <c r="U3359" s="169"/>
      <c r="V3359" s="150"/>
      <c r="W3359" s="141" t="str" cm="1">
        <f t="array" ref="W3359">IF(SUM(LEN(B3359:V3359))=0,"",IF(OR(OR(ISBLANK(F3359),SUM(LEN(C3359),LEN(D3359))=0),AND(NOT(E3359="Unknown"),ISBLANK(J3359)),AND(NOT(O3359="Unknown"),ISBLANK(R3359))),"Missing Information", INDEX(Table15[Entire Service Line Classification], MATCH(SUMIFS(Table15[Unique ID],Table15[System-Owned Portion],E3359,Table15[If Material Anything Other than "Lead" in Column E,Was Material Ever Previously Lead?],G3359,Table15[Customer-Owned Portion],O3359),Table15[Unique ID],0),0)))</f>
        <v/>
      </c>
      <c r="X3359"/>
    </row>
    <row r="3360" spans="2:24" x14ac:dyDescent="0.25">
      <c r="B3360" s="146"/>
      <c r="C3360" s="31"/>
      <c r="D3360" s="31"/>
      <c r="E3360" s="44"/>
      <c r="F3360" s="43"/>
      <c r="G3360" s="84"/>
      <c r="H3360" s="31"/>
      <c r="I3360" s="31"/>
      <c r="J3360" s="84"/>
      <c r="K3360" s="31"/>
      <c r="L3360" s="31"/>
      <c r="M3360" s="169"/>
      <c r="N3360" s="148"/>
      <c r="O3360" s="106"/>
      <c r="P3360" s="43"/>
      <c r="Q3360" s="31"/>
      <c r="R3360" s="84"/>
      <c r="S3360" s="31"/>
      <c r="T3360" s="31"/>
      <c r="U3360" s="169"/>
      <c r="V3360" s="150"/>
      <c r="W3360" s="141" t="str" cm="1">
        <f t="array" ref="W3360">IF(SUM(LEN(B3360:V3360))=0,"",IF(OR(OR(ISBLANK(F3360),SUM(LEN(C3360),LEN(D3360))=0),AND(NOT(E3360="Unknown"),ISBLANK(J3360)),AND(NOT(O3360="Unknown"),ISBLANK(R3360))),"Missing Information", INDEX(Table15[Entire Service Line Classification], MATCH(SUMIFS(Table15[Unique ID],Table15[System-Owned Portion],E3360,Table15[If Material Anything Other than "Lead" in Column E,Was Material Ever Previously Lead?],G3360,Table15[Customer-Owned Portion],O3360),Table15[Unique ID],0),0)))</f>
        <v/>
      </c>
      <c r="X3360"/>
    </row>
    <row r="3361" spans="2:24" x14ac:dyDescent="0.25">
      <c r="B3361" s="146"/>
      <c r="C3361" s="31"/>
      <c r="D3361" s="31"/>
      <c r="E3361" s="44"/>
      <c r="F3361" s="43"/>
      <c r="G3361" s="84"/>
      <c r="H3361" s="31"/>
      <c r="I3361" s="31"/>
      <c r="J3361" s="84"/>
      <c r="K3361" s="31"/>
      <c r="L3361" s="31"/>
      <c r="M3361" s="169"/>
      <c r="N3361" s="148"/>
      <c r="O3361" s="106"/>
      <c r="P3361" s="43"/>
      <c r="Q3361" s="31"/>
      <c r="R3361" s="84"/>
      <c r="S3361" s="31"/>
      <c r="T3361" s="31"/>
      <c r="U3361" s="169"/>
      <c r="V3361" s="150"/>
      <c r="W3361" s="141" t="str" cm="1">
        <f t="array" ref="W3361">IF(SUM(LEN(B3361:V3361))=0,"",IF(OR(OR(ISBLANK(F3361),SUM(LEN(C3361),LEN(D3361))=0),AND(NOT(E3361="Unknown"),ISBLANK(J3361)),AND(NOT(O3361="Unknown"),ISBLANK(R3361))),"Missing Information", INDEX(Table15[Entire Service Line Classification], MATCH(SUMIFS(Table15[Unique ID],Table15[System-Owned Portion],E3361,Table15[If Material Anything Other than "Lead" in Column E,Was Material Ever Previously Lead?],G3361,Table15[Customer-Owned Portion],O3361),Table15[Unique ID],0),0)))</f>
        <v/>
      </c>
      <c r="X3361"/>
    </row>
    <row r="3362" spans="2:24" x14ac:dyDescent="0.25">
      <c r="B3362" s="146"/>
      <c r="C3362" s="31"/>
      <c r="D3362" s="31"/>
      <c r="E3362" s="44"/>
      <c r="F3362" s="43"/>
      <c r="G3362" s="84"/>
      <c r="H3362" s="31"/>
      <c r="I3362" s="31"/>
      <c r="J3362" s="84"/>
      <c r="K3362" s="31"/>
      <c r="L3362" s="31"/>
      <c r="M3362" s="169"/>
      <c r="N3362" s="148"/>
      <c r="O3362" s="106"/>
      <c r="P3362" s="43"/>
      <c r="Q3362" s="31"/>
      <c r="R3362" s="84"/>
      <c r="S3362" s="31"/>
      <c r="T3362" s="31"/>
      <c r="U3362" s="169"/>
      <c r="V3362" s="150"/>
      <c r="W3362" s="141" t="str" cm="1">
        <f t="array" ref="W3362">IF(SUM(LEN(B3362:V3362))=0,"",IF(OR(OR(ISBLANK(F3362),SUM(LEN(C3362),LEN(D3362))=0),AND(NOT(E3362="Unknown"),ISBLANK(J3362)),AND(NOT(O3362="Unknown"),ISBLANK(R3362))),"Missing Information", INDEX(Table15[Entire Service Line Classification], MATCH(SUMIFS(Table15[Unique ID],Table15[System-Owned Portion],E3362,Table15[If Material Anything Other than "Lead" in Column E,Was Material Ever Previously Lead?],G3362,Table15[Customer-Owned Portion],O3362),Table15[Unique ID],0),0)))</f>
        <v/>
      </c>
      <c r="X3362"/>
    </row>
    <row r="3363" spans="2:24" x14ac:dyDescent="0.25">
      <c r="B3363" s="146"/>
      <c r="C3363" s="31"/>
      <c r="D3363" s="31"/>
      <c r="E3363" s="44"/>
      <c r="F3363" s="43"/>
      <c r="G3363" s="84"/>
      <c r="H3363" s="31"/>
      <c r="I3363" s="31"/>
      <c r="J3363" s="84"/>
      <c r="K3363" s="31"/>
      <c r="L3363" s="31"/>
      <c r="M3363" s="169"/>
      <c r="N3363" s="148"/>
      <c r="O3363" s="106"/>
      <c r="P3363" s="43"/>
      <c r="Q3363" s="31"/>
      <c r="R3363" s="84"/>
      <c r="S3363" s="31"/>
      <c r="T3363" s="31"/>
      <c r="U3363" s="169"/>
      <c r="V3363" s="150"/>
      <c r="W3363" s="141" t="str" cm="1">
        <f t="array" ref="W3363">IF(SUM(LEN(B3363:V3363))=0,"",IF(OR(OR(ISBLANK(F3363),SUM(LEN(C3363),LEN(D3363))=0),AND(NOT(E3363="Unknown"),ISBLANK(J3363)),AND(NOT(O3363="Unknown"),ISBLANK(R3363))),"Missing Information", INDEX(Table15[Entire Service Line Classification], MATCH(SUMIFS(Table15[Unique ID],Table15[System-Owned Portion],E3363,Table15[If Material Anything Other than "Lead" in Column E,Was Material Ever Previously Lead?],G3363,Table15[Customer-Owned Portion],O3363),Table15[Unique ID],0),0)))</f>
        <v/>
      </c>
      <c r="X3363"/>
    </row>
    <row r="3364" spans="2:24" x14ac:dyDescent="0.25">
      <c r="B3364" s="146"/>
      <c r="C3364" s="31"/>
      <c r="D3364" s="31"/>
      <c r="E3364" s="44"/>
      <c r="F3364" s="43"/>
      <c r="G3364" s="84"/>
      <c r="H3364" s="31"/>
      <c r="I3364" s="31"/>
      <c r="J3364" s="84"/>
      <c r="K3364" s="31"/>
      <c r="L3364" s="31"/>
      <c r="M3364" s="169"/>
      <c r="N3364" s="148"/>
      <c r="O3364" s="106"/>
      <c r="P3364" s="43"/>
      <c r="Q3364" s="31"/>
      <c r="R3364" s="84"/>
      <c r="S3364" s="31"/>
      <c r="T3364" s="31"/>
      <c r="U3364" s="169"/>
      <c r="V3364" s="150"/>
      <c r="W3364" s="141" t="str" cm="1">
        <f t="array" ref="W3364">IF(SUM(LEN(B3364:V3364))=0,"",IF(OR(OR(ISBLANK(F3364),SUM(LEN(C3364),LEN(D3364))=0),AND(NOT(E3364="Unknown"),ISBLANK(J3364)),AND(NOT(O3364="Unknown"),ISBLANK(R3364))),"Missing Information", INDEX(Table15[Entire Service Line Classification], MATCH(SUMIFS(Table15[Unique ID],Table15[System-Owned Portion],E3364,Table15[If Material Anything Other than "Lead" in Column E,Was Material Ever Previously Lead?],G3364,Table15[Customer-Owned Portion],O3364),Table15[Unique ID],0),0)))</f>
        <v/>
      </c>
      <c r="X3364"/>
    </row>
    <row r="3365" spans="2:24" x14ac:dyDescent="0.25">
      <c r="B3365" s="146"/>
      <c r="C3365" s="31"/>
      <c r="D3365" s="31"/>
      <c r="E3365" s="44"/>
      <c r="F3365" s="43"/>
      <c r="G3365" s="84"/>
      <c r="H3365" s="31"/>
      <c r="I3365" s="31"/>
      <c r="J3365" s="84"/>
      <c r="K3365" s="31"/>
      <c r="L3365" s="31"/>
      <c r="M3365" s="169"/>
      <c r="N3365" s="148"/>
      <c r="O3365" s="106"/>
      <c r="P3365" s="43"/>
      <c r="Q3365" s="31"/>
      <c r="R3365" s="84"/>
      <c r="S3365" s="31"/>
      <c r="T3365" s="31"/>
      <c r="U3365" s="169"/>
      <c r="V3365" s="150"/>
      <c r="W3365" s="141" t="str" cm="1">
        <f t="array" ref="W3365">IF(SUM(LEN(B3365:V3365))=0,"",IF(OR(OR(ISBLANK(F3365),SUM(LEN(C3365),LEN(D3365))=0),AND(NOT(E3365="Unknown"),ISBLANK(J3365)),AND(NOT(O3365="Unknown"),ISBLANK(R3365))),"Missing Information", INDEX(Table15[Entire Service Line Classification], MATCH(SUMIFS(Table15[Unique ID],Table15[System-Owned Portion],E3365,Table15[If Material Anything Other than "Lead" in Column E,Was Material Ever Previously Lead?],G3365,Table15[Customer-Owned Portion],O3365),Table15[Unique ID],0),0)))</f>
        <v/>
      </c>
      <c r="X3365"/>
    </row>
    <row r="3366" spans="2:24" x14ac:dyDescent="0.25">
      <c r="B3366" s="146"/>
      <c r="C3366" s="31"/>
      <c r="D3366" s="31"/>
      <c r="E3366" s="44"/>
      <c r="F3366" s="43"/>
      <c r="G3366" s="84"/>
      <c r="H3366" s="31"/>
      <c r="I3366" s="31"/>
      <c r="J3366" s="84"/>
      <c r="K3366" s="31"/>
      <c r="L3366" s="31"/>
      <c r="M3366" s="169"/>
      <c r="N3366" s="148"/>
      <c r="O3366" s="106"/>
      <c r="P3366" s="43"/>
      <c r="Q3366" s="31"/>
      <c r="R3366" s="84"/>
      <c r="S3366" s="31"/>
      <c r="T3366" s="31"/>
      <c r="U3366" s="169"/>
      <c r="V3366" s="150"/>
      <c r="W3366" s="141" t="str" cm="1">
        <f t="array" ref="W3366">IF(SUM(LEN(B3366:V3366))=0,"",IF(OR(OR(ISBLANK(F3366),SUM(LEN(C3366),LEN(D3366))=0),AND(NOT(E3366="Unknown"),ISBLANK(J3366)),AND(NOT(O3366="Unknown"),ISBLANK(R3366))),"Missing Information", INDEX(Table15[Entire Service Line Classification], MATCH(SUMIFS(Table15[Unique ID],Table15[System-Owned Portion],E3366,Table15[If Material Anything Other than "Lead" in Column E,Was Material Ever Previously Lead?],G3366,Table15[Customer-Owned Portion],O3366),Table15[Unique ID],0),0)))</f>
        <v/>
      </c>
      <c r="X3366"/>
    </row>
    <row r="3367" spans="2:24" x14ac:dyDescent="0.25">
      <c r="B3367" s="146"/>
      <c r="C3367" s="31"/>
      <c r="D3367" s="31"/>
      <c r="E3367" s="44"/>
      <c r="F3367" s="43"/>
      <c r="G3367" s="84"/>
      <c r="H3367" s="31"/>
      <c r="I3367" s="31"/>
      <c r="J3367" s="84"/>
      <c r="K3367" s="31"/>
      <c r="L3367" s="31"/>
      <c r="M3367" s="169"/>
      <c r="N3367" s="148"/>
      <c r="O3367" s="106"/>
      <c r="P3367" s="43"/>
      <c r="Q3367" s="31"/>
      <c r="R3367" s="84"/>
      <c r="S3367" s="31"/>
      <c r="T3367" s="31"/>
      <c r="U3367" s="169"/>
      <c r="V3367" s="150"/>
      <c r="W3367" s="141" t="str" cm="1">
        <f t="array" ref="W3367">IF(SUM(LEN(B3367:V3367))=0,"",IF(OR(OR(ISBLANK(F3367),SUM(LEN(C3367),LEN(D3367))=0),AND(NOT(E3367="Unknown"),ISBLANK(J3367)),AND(NOT(O3367="Unknown"),ISBLANK(R3367))),"Missing Information", INDEX(Table15[Entire Service Line Classification], MATCH(SUMIFS(Table15[Unique ID],Table15[System-Owned Portion],E3367,Table15[If Material Anything Other than "Lead" in Column E,Was Material Ever Previously Lead?],G3367,Table15[Customer-Owned Portion],O3367),Table15[Unique ID],0),0)))</f>
        <v/>
      </c>
      <c r="X3367"/>
    </row>
    <row r="3368" spans="2:24" x14ac:dyDescent="0.25">
      <c r="B3368" s="146"/>
      <c r="C3368" s="31"/>
      <c r="D3368" s="31"/>
      <c r="E3368" s="44"/>
      <c r="F3368" s="43"/>
      <c r="G3368" s="84"/>
      <c r="H3368" s="31"/>
      <c r="I3368" s="31"/>
      <c r="J3368" s="84"/>
      <c r="K3368" s="31"/>
      <c r="L3368" s="31"/>
      <c r="M3368" s="169"/>
      <c r="N3368" s="148"/>
      <c r="O3368" s="106"/>
      <c r="P3368" s="43"/>
      <c r="Q3368" s="31"/>
      <c r="R3368" s="84"/>
      <c r="S3368" s="31"/>
      <c r="T3368" s="31"/>
      <c r="U3368" s="169"/>
      <c r="V3368" s="150"/>
      <c r="W3368" s="141" t="str" cm="1">
        <f t="array" ref="W3368">IF(SUM(LEN(B3368:V3368))=0,"",IF(OR(OR(ISBLANK(F3368),SUM(LEN(C3368),LEN(D3368))=0),AND(NOT(E3368="Unknown"),ISBLANK(J3368)),AND(NOT(O3368="Unknown"),ISBLANK(R3368))),"Missing Information", INDEX(Table15[Entire Service Line Classification], MATCH(SUMIFS(Table15[Unique ID],Table15[System-Owned Portion],E3368,Table15[If Material Anything Other than "Lead" in Column E,Was Material Ever Previously Lead?],G3368,Table15[Customer-Owned Portion],O3368),Table15[Unique ID],0),0)))</f>
        <v/>
      </c>
      <c r="X3368"/>
    </row>
    <row r="3369" spans="2:24" x14ac:dyDescent="0.25">
      <c r="B3369" s="146"/>
      <c r="C3369" s="31"/>
      <c r="D3369" s="31"/>
      <c r="E3369" s="44"/>
      <c r="F3369" s="43"/>
      <c r="G3369" s="84"/>
      <c r="H3369" s="31"/>
      <c r="I3369" s="31"/>
      <c r="J3369" s="84"/>
      <c r="K3369" s="31"/>
      <c r="L3369" s="31"/>
      <c r="M3369" s="169"/>
      <c r="N3369" s="148"/>
      <c r="O3369" s="106"/>
      <c r="P3369" s="43"/>
      <c r="Q3369" s="31"/>
      <c r="R3369" s="84"/>
      <c r="S3369" s="31"/>
      <c r="T3369" s="31"/>
      <c r="U3369" s="169"/>
      <c r="V3369" s="150"/>
      <c r="W3369" s="141" t="str" cm="1">
        <f t="array" ref="W3369">IF(SUM(LEN(B3369:V3369))=0,"",IF(OR(OR(ISBLANK(F3369),SUM(LEN(C3369),LEN(D3369))=0),AND(NOT(E3369="Unknown"),ISBLANK(J3369)),AND(NOT(O3369="Unknown"),ISBLANK(R3369))),"Missing Information", INDEX(Table15[Entire Service Line Classification], MATCH(SUMIFS(Table15[Unique ID],Table15[System-Owned Portion],E3369,Table15[If Material Anything Other than "Lead" in Column E,Was Material Ever Previously Lead?],G3369,Table15[Customer-Owned Portion],O3369),Table15[Unique ID],0),0)))</f>
        <v/>
      </c>
      <c r="X3369"/>
    </row>
    <row r="3370" spans="2:24" x14ac:dyDescent="0.25">
      <c r="B3370" s="146"/>
      <c r="C3370" s="31"/>
      <c r="D3370" s="31"/>
      <c r="E3370" s="44"/>
      <c r="F3370" s="43"/>
      <c r="G3370" s="84"/>
      <c r="H3370" s="31"/>
      <c r="I3370" s="31"/>
      <c r="J3370" s="84"/>
      <c r="K3370" s="31"/>
      <c r="L3370" s="31"/>
      <c r="M3370" s="169"/>
      <c r="N3370" s="148"/>
      <c r="O3370" s="106"/>
      <c r="P3370" s="43"/>
      <c r="Q3370" s="31"/>
      <c r="R3370" s="84"/>
      <c r="S3370" s="31"/>
      <c r="T3370" s="31"/>
      <c r="U3370" s="169"/>
      <c r="V3370" s="150"/>
      <c r="W3370" s="141" t="str" cm="1">
        <f t="array" ref="W3370">IF(SUM(LEN(B3370:V3370))=0,"",IF(OR(OR(ISBLANK(F3370),SUM(LEN(C3370),LEN(D3370))=0),AND(NOT(E3370="Unknown"),ISBLANK(J3370)),AND(NOT(O3370="Unknown"),ISBLANK(R3370))),"Missing Information", INDEX(Table15[Entire Service Line Classification], MATCH(SUMIFS(Table15[Unique ID],Table15[System-Owned Portion],E3370,Table15[If Material Anything Other than "Lead" in Column E,Was Material Ever Previously Lead?],G3370,Table15[Customer-Owned Portion],O3370),Table15[Unique ID],0),0)))</f>
        <v/>
      </c>
      <c r="X3370"/>
    </row>
    <row r="3371" spans="2:24" x14ac:dyDescent="0.25">
      <c r="B3371" s="146"/>
      <c r="C3371" s="31"/>
      <c r="D3371" s="31"/>
      <c r="E3371" s="44"/>
      <c r="F3371" s="43"/>
      <c r="G3371" s="84"/>
      <c r="H3371" s="31"/>
      <c r="I3371" s="31"/>
      <c r="J3371" s="84"/>
      <c r="K3371" s="31"/>
      <c r="L3371" s="31"/>
      <c r="M3371" s="169"/>
      <c r="N3371" s="148"/>
      <c r="O3371" s="106"/>
      <c r="P3371" s="43"/>
      <c r="Q3371" s="31"/>
      <c r="R3371" s="84"/>
      <c r="S3371" s="31"/>
      <c r="T3371" s="31"/>
      <c r="U3371" s="169"/>
      <c r="V3371" s="150"/>
      <c r="W3371" s="141" t="str" cm="1">
        <f t="array" ref="W3371">IF(SUM(LEN(B3371:V3371))=0,"",IF(OR(OR(ISBLANK(F3371),SUM(LEN(C3371),LEN(D3371))=0),AND(NOT(E3371="Unknown"),ISBLANK(J3371)),AND(NOT(O3371="Unknown"),ISBLANK(R3371))),"Missing Information", INDEX(Table15[Entire Service Line Classification], MATCH(SUMIFS(Table15[Unique ID],Table15[System-Owned Portion],E3371,Table15[If Material Anything Other than "Lead" in Column E,Was Material Ever Previously Lead?],G3371,Table15[Customer-Owned Portion],O3371),Table15[Unique ID],0),0)))</f>
        <v/>
      </c>
      <c r="X3371"/>
    </row>
    <row r="3372" spans="2:24" x14ac:dyDescent="0.25">
      <c r="B3372" s="146"/>
      <c r="C3372" s="31"/>
      <c r="D3372" s="31"/>
      <c r="E3372" s="44"/>
      <c r="F3372" s="43"/>
      <c r="G3372" s="84"/>
      <c r="H3372" s="31"/>
      <c r="I3372" s="31"/>
      <c r="J3372" s="84"/>
      <c r="K3372" s="31"/>
      <c r="L3372" s="31"/>
      <c r="M3372" s="169"/>
      <c r="N3372" s="148"/>
      <c r="O3372" s="106"/>
      <c r="P3372" s="43"/>
      <c r="Q3372" s="31"/>
      <c r="R3372" s="84"/>
      <c r="S3372" s="31"/>
      <c r="T3372" s="31"/>
      <c r="U3372" s="169"/>
      <c r="V3372" s="150"/>
      <c r="W3372" s="141" t="str" cm="1">
        <f t="array" ref="W3372">IF(SUM(LEN(B3372:V3372))=0,"",IF(OR(OR(ISBLANK(F3372),SUM(LEN(C3372),LEN(D3372))=0),AND(NOT(E3372="Unknown"),ISBLANK(J3372)),AND(NOT(O3372="Unknown"),ISBLANK(R3372))),"Missing Information", INDEX(Table15[Entire Service Line Classification], MATCH(SUMIFS(Table15[Unique ID],Table15[System-Owned Portion],E3372,Table15[If Material Anything Other than "Lead" in Column E,Was Material Ever Previously Lead?],G3372,Table15[Customer-Owned Portion],O3372),Table15[Unique ID],0),0)))</f>
        <v/>
      </c>
      <c r="X3372"/>
    </row>
    <row r="3373" spans="2:24" x14ac:dyDescent="0.25">
      <c r="B3373" s="146"/>
      <c r="C3373" s="31"/>
      <c r="D3373" s="31"/>
      <c r="E3373" s="44"/>
      <c r="F3373" s="43"/>
      <c r="G3373" s="84"/>
      <c r="H3373" s="31"/>
      <c r="I3373" s="31"/>
      <c r="J3373" s="84"/>
      <c r="K3373" s="31"/>
      <c r="L3373" s="31"/>
      <c r="M3373" s="169"/>
      <c r="N3373" s="148"/>
      <c r="O3373" s="106"/>
      <c r="P3373" s="43"/>
      <c r="Q3373" s="31"/>
      <c r="R3373" s="84"/>
      <c r="S3373" s="31"/>
      <c r="T3373" s="31"/>
      <c r="U3373" s="169"/>
      <c r="V3373" s="150"/>
      <c r="W3373" s="141" t="str" cm="1">
        <f t="array" ref="W3373">IF(SUM(LEN(B3373:V3373))=0,"",IF(OR(OR(ISBLANK(F3373),SUM(LEN(C3373),LEN(D3373))=0),AND(NOT(E3373="Unknown"),ISBLANK(J3373)),AND(NOT(O3373="Unknown"),ISBLANK(R3373))),"Missing Information", INDEX(Table15[Entire Service Line Classification], MATCH(SUMIFS(Table15[Unique ID],Table15[System-Owned Portion],E3373,Table15[If Material Anything Other than "Lead" in Column E,Was Material Ever Previously Lead?],G3373,Table15[Customer-Owned Portion],O3373),Table15[Unique ID],0),0)))</f>
        <v/>
      </c>
      <c r="X3373"/>
    </row>
    <row r="3374" spans="2:24" x14ac:dyDescent="0.25">
      <c r="B3374" s="146"/>
      <c r="C3374" s="31"/>
      <c r="D3374" s="31"/>
      <c r="E3374" s="44"/>
      <c r="F3374" s="43"/>
      <c r="G3374" s="84"/>
      <c r="H3374" s="31"/>
      <c r="I3374" s="31"/>
      <c r="J3374" s="84"/>
      <c r="K3374" s="31"/>
      <c r="L3374" s="31"/>
      <c r="M3374" s="169"/>
      <c r="N3374" s="148"/>
      <c r="O3374" s="106"/>
      <c r="P3374" s="43"/>
      <c r="Q3374" s="31"/>
      <c r="R3374" s="84"/>
      <c r="S3374" s="31"/>
      <c r="T3374" s="31"/>
      <c r="U3374" s="169"/>
      <c r="V3374" s="150"/>
      <c r="W3374" s="141" t="str" cm="1">
        <f t="array" ref="W3374">IF(SUM(LEN(B3374:V3374))=0,"",IF(OR(OR(ISBLANK(F3374),SUM(LEN(C3374),LEN(D3374))=0),AND(NOT(E3374="Unknown"),ISBLANK(J3374)),AND(NOT(O3374="Unknown"),ISBLANK(R3374))),"Missing Information", INDEX(Table15[Entire Service Line Classification], MATCH(SUMIFS(Table15[Unique ID],Table15[System-Owned Portion],E3374,Table15[If Material Anything Other than "Lead" in Column E,Was Material Ever Previously Lead?],G3374,Table15[Customer-Owned Portion],O3374),Table15[Unique ID],0),0)))</f>
        <v/>
      </c>
      <c r="X3374"/>
    </row>
    <row r="3375" spans="2:24" x14ac:dyDescent="0.25">
      <c r="B3375" s="146"/>
      <c r="C3375" s="31"/>
      <c r="D3375" s="31"/>
      <c r="E3375" s="44"/>
      <c r="F3375" s="43"/>
      <c r="G3375" s="84"/>
      <c r="H3375" s="31"/>
      <c r="I3375" s="31"/>
      <c r="J3375" s="84"/>
      <c r="K3375" s="31"/>
      <c r="L3375" s="31"/>
      <c r="M3375" s="169"/>
      <c r="N3375" s="148"/>
      <c r="O3375" s="106"/>
      <c r="P3375" s="43"/>
      <c r="Q3375" s="31"/>
      <c r="R3375" s="84"/>
      <c r="S3375" s="31"/>
      <c r="T3375" s="31"/>
      <c r="U3375" s="169"/>
      <c r="V3375" s="150"/>
      <c r="W3375" s="141" t="str" cm="1">
        <f t="array" ref="W3375">IF(SUM(LEN(B3375:V3375))=0,"",IF(OR(OR(ISBLANK(F3375),SUM(LEN(C3375),LEN(D3375))=0),AND(NOT(E3375="Unknown"),ISBLANK(J3375)),AND(NOT(O3375="Unknown"),ISBLANK(R3375))),"Missing Information", INDEX(Table15[Entire Service Line Classification], MATCH(SUMIFS(Table15[Unique ID],Table15[System-Owned Portion],E3375,Table15[If Material Anything Other than "Lead" in Column E,Was Material Ever Previously Lead?],G3375,Table15[Customer-Owned Portion],O3375),Table15[Unique ID],0),0)))</f>
        <v/>
      </c>
      <c r="X3375"/>
    </row>
    <row r="3376" spans="2:24" x14ac:dyDescent="0.25">
      <c r="B3376" s="146"/>
      <c r="C3376" s="31"/>
      <c r="D3376" s="31"/>
      <c r="E3376" s="44"/>
      <c r="F3376" s="43"/>
      <c r="G3376" s="84"/>
      <c r="H3376" s="31"/>
      <c r="I3376" s="31"/>
      <c r="J3376" s="84"/>
      <c r="K3376" s="31"/>
      <c r="L3376" s="31"/>
      <c r="M3376" s="169"/>
      <c r="N3376" s="148"/>
      <c r="O3376" s="106"/>
      <c r="P3376" s="43"/>
      <c r="Q3376" s="31"/>
      <c r="R3376" s="84"/>
      <c r="S3376" s="31"/>
      <c r="T3376" s="31"/>
      <c r="U3376" s="169"/>
      <c r="V3376" s="150"/>
      <c r="W3376" s="141" t="str" cm="1">
        <f t="array" ref="W3376">IF(SUM(LEN(B3376:V3376))=0,"",IF(OR(OR(ISBLANK(F3376),SUM(LEN(C3376),LEN(D3376))=0),AND(NOT(E3376="Unknown"),ISBLANK(J3376)),AND(NOT(O3376="Unknown"),ISBLANK(R3376))),"Missing Information", INDEX(Table15[Entire Service Line Classification], MATCH(SUMIFS(Table15[Unique ID],Table15[System-Owned Portion],E3376,Table15[If Material Anything Other than "Lead" in Column E,Was Material Ever Previously Lead?],G3376,Table15[Customer-Owned Portion],O3376),Table15[Unique ID],0),0)))</f>
        <v/>
      </c>
      <c r="X3376"/>
    </row>
    <row r="3377" spans="2:24" x14ac:dyDescent="0.25">
      <c r="B3377" s="146"/>
      <c r="C3377" s="31"/>
      <c r="D3377" s="31"/>
      <c r="E3377" s="44"/>
      <c r="F3377" s="43"/>
      <c r="G3377" s="84"/>
      <c r="H3377" s="31"/>
      <c r="I3377" s="31"/>
      <c r="J3377" s="84"/>
      <c r="K3377" s="31"/>
      <c r="L3377" s="31"/>
      <c r="M3377" s="169"/>
      <c r="N3377" s="148"/>
      <c r="O3377" s="106"/>
      <c r="P3377" s="43"/>
      <c r="Q3377" s="31"/>
      <c r="R3377" s="84"/>
      <c r="S3377" s="31"/>
      <c r="T3377" s="31"/>
      <c r="U3377" s="169"/>
      <c r="V3377" s="150"/>
      <c r="W3377" s="141" t="str" cm="1">
        <f t="array" ref="W3377">IF(SUM(LEN(B3377:V3377))=0,"",IF(OR(OR(ISBLANK(F3377),SUM(LEN(C3377),LEN(D3377))=0),AND(NOT(E3377="Unknown"),ISBLANK(J3377)),AND(NOT(O3377="Unknown"),ISBLANK(R3377))),"Missing Information", INDEX(Table15[Entire Service Line Classification], MATCH(SUMIFS(Table15[Unique ID],Table15[System-Owned Portion],E3377,Table15[If Material Anything Other than "Lead" in Column E,Was Material Ever Previously Lead?],G3377,Table15[Customer-Owned Portion],O3377),Table15[Unique ID],0),0)))</f>
        <v/>
      </c>
      <c r="X3377"/>
    </row>
    <row r="3378" spans="2:24" x14ac:dyDescent="0.25">
      <c r="B3378" s="146"/>
      <c r="C3378" s="31"/>
      <c r="D3378" s="31"/>
      <c r="E3378" s="44"/>
      <c r="F3378" s="43"/>
      <c r="G3378" s="84"/>
      <c r="H3378" s="31"/>
      <c r="I3378" s="31"/>
      <c r="J3378" s="84"/>
      <c r="K3378" s="31"/>
      <c r="L3378" s="31"/>
      <c r="M3378" s="169"/>
      <c r="N3378" s="148"/>
      <c r="O3378" s="106"/>
      <c r="P3378" s="43"/>
      <c r="Q3378" s="31"/>
      <c r="R3378" s="84"/>
      <c r="S3378" s="31"/>
      <c r="T3378" s="31"/>
      <c r="U3378" s="169"/>
      <c r="V3378" s="150"/>
      <c r="W3378" s="141" t="str" cm="1">
        <f t="array" ref="W3378">IF(SUM(LEN(B3378:V3378))=0,"",IF(OR(OR(ISBLANK(F3378),SUM(LEN(C3378),LEN(D3378))=0),AND(NOT(E3378="Unknown"),ISBLANK(J3378)),AND(NOT(O3378="Unknown"),ISBLANK(R3378))),"Missing Information", INDEX(Table15[Entire Service Line Classification], MATCH(SUMIFS(Table15[Unique ID],Table15[System-Owned Portion],E3378,Table15[If Material Anything Other than "Lead" in Column E,Was Material Ever Previously Lead?],G3378,Table15[Customer-Owned Portion],O3378),Table15[Unique ID],0),0)))</f>
        <v/>
      </c>
      <c r="X3378"/>
    </row>
    <row r="3379" spans="2:24" x14ac:dyDescent="0.25">
      <c r="B3379" s="146"/>
      <c r="C3379" s="31"/>
      <c r="D3379" s="31"/>
      <c r="E3379" s="44"/>
      <c r="F3379" s="43"/>
      <c r="G3379" s="84"/>
      <c r="H3379" s="31"/>
      <c r="I3379" s="31"/>
      <c r="J3379" s="84"/>
      <c r="K3379" s="31"/>
      <c r="L3379" s="31"/>
      <c r="M3379" s="169"/>
      <c r="N3379" s="148"/>
      <c r="O3379" s="106"/>
      <c r="P3379" s="43"/>
      <c r="Q3379" s="31"/>
      <c r="R3379" s="84"/>
      <c r="S3379" s="31"/>
      <c r="T3379" s="31"/>
      <c r="U3379" s="169"/>
      <c r="V3379" s="150"/>
      <c r="W3379" s="141" t="str" cm="1">
        <f t="array" ref="W3379">IF(SUM(LEN(B3379:V3379))=0,"",IF(OR(OR(ISBLANK(F3379),SUM(LEN(C3379),LEN(D3379))=0),AND(NOT(E3379="Unknown"),ISBLANK(J3379)),AND(NOT(O3379="Unknown"),ISBLANK(R3379))),"Missing Information", INDEX(Table15[Entire Service Line Classification], MATCH(SUMIFS(Table15[Unique ID],Table15[System-Owned Portion],E3379,Table15[If Material Anything Other than "Lead" in Column E,Was Material Ever Previously Lead?],G3379,Table15[Customer-Owned Portion],O3379),Table15[Unique ID],0),0)))</f>
        <v/>
      </c>
      <c r="X3379"/>
    </row>
    <row r="3380" spans="2:24" x14ac:dyDescent="0.25">
      <c r="B3380" s="146"/>
      <c r="C3380" s="31"/>
      <c r="D3380" s="31"/>
      <c r="E3380" s="44"/>
      <c r="F3380" s="43"/>
      <c r="G3380" s="84"/>
      <c r="H3380" s="31"/>
      <c r="I3380" s="31"/>
      <c r="J3380" s="84"/>
      <c r="K3380" s="31"/>
      <c r="L3380" s="31"/>
      <c r="M3380" s="169"/>
      <c r="N3380" s="148"/>
      <c r="O3380" s="106"/>
      <c r="P3380" s="43"/>
      <c r="Q3380" s="31"/>
      <c r="R3380" s="84"/>
      <c r="S3380" s="31"/>
      <c r="T3380" s="31"/>
      <c r="U3380" s="169"/>
      <c r="V3380" s="150"/>
      <c r="W3380" s="141" t="str" cm="1">
        <f t="array" ref="W3380">IF(SUM(LEN(B3380:V3380))=0,"",IF(OR(OR(ISBLANK(F3380),SUM(LEN(C3380),LEN(D3380))=0),AND(NOT(E3380="Unknown"),ISBLANK(J3380)),AND(NOT(O3380="Unknown"),ISBLANK(R3380))),"Missing Information", INDEX(Table15[Entire Service Line Classification], MATCH(SUMIFS(Table15[Unique ID],Table15[System-Owned Portion],E3380,Table15[If Material Anything Other than "Lead" in Column E,Was Material Ever Previously Lead?],G3380,Table15[Customer-Owned Portion],O3380),Table15[Unique ID],0),0)))</f>
        <v/>
      </c>
      <c r="X3380"/>
    </row>
    <row r="3381" spans="2:24" x14ac:dyDescent="0.25">
      <c r="B3381" s="146"/>
      <c r="C3381" s="31"/>
      <c r="D3381" s="31"/>
      <c r="E3381" s="44"/>
      <c r="F3381" s="43"/>
      <c r="G3381" s="84"/>
      <c r="H3381" s="31"/>
      <c r="I3381" s="31"/>
      <c r="J3381" s="84"/>
      <c r="K3381" s="31"/>
      <c r="L3381" s="31"/>
      <c r="M3381" s="169"/>
      <c r="N3381" s="148"/>
      <c r="O3381" s="106"/>
      <c r="P3381" s="43"/>
      <c r="Q3381" s="31"/>
      <c r="R3381" s="84"/>
      <c r="S3381" s="31"/>
      <c r="T3381" s="31"/>
      <c r="U3381" s="169"/>
      <c r="V3381" s="150"/>
      <c r="W3381" s="141" t="str" cm="1">
        <f t="array" ref="W3381">IF(SUM(LEN(B3381:V3381))=0,"",IF(OR(OR(ISBLANK(F3381),SUM(LEN(C3381),LEN(D3381))=0),AND(NOT(E3381="Unknown"),ISBLANK(J3381)),AND(NOT(O3381="Unknown"),ISBLANK(R3381))),"Missing Information", INDEX(Table15[Entire Service Line Classification], MATCH(SUMIFS(Table15[Unique ID],Table15[System-Owned Portion],E3381,Table15[If Material Anything Other than "Lead" in Column E,Was Material Ever Previously Lead?],G3381,Table15[Customer-Owned Portion],O3381),Table15[Unique ID],0),0)))</f>
        <v/>
      </c>
      <c r="X3381"/>
    </row>
    <row r="3382" spans="2:24" x14ac:dyDescent="0.25">
      <c r="B3382" s="146"/>
      <c r="C3382" s="31"/>
      <c r="D3382" s="31"/>
      <c r="E3382" s="44"/>
      <c r="F3382" s="43"/>
      <c r="G3382" s="84"/>
      <c r="H3382" s="31"/>
      <c r="I3382" s="31"/>
      <c r="J3382" s="84"/>
      <c r="K3382" s="31"/>
      <c r="L3382" s="31"/>
      <c r="M3382" s="169"/>
      <c r="N3382" s="148"/>
      <c r="O3382" s="106"/>
      <c r="P3382" s="43"/>
      <c r="Q3382" s="31"/>
      <c r="R3382" s="84"/>
      <c r="S3382" s="31"/>
      <c r="T3382" s="31"/>
      <c r="U3382" s="169"/>
      <c r="V3382" s="150"/>
      <c r="W3382" s="141" t="str" cm="1">
        <f t="array" ref="W3382">IF(SUM(LEN(B3382:V3382))=0,"",IF(OR(OR(ISBLANK(F3382),SUM(LEN(C3382),LEN(D3382))=0),AND(NOT(E3382="Unknown"),ISBLANK(J3382)),AND(NOT(O3382="Unknown"),ISBLANK(R3382))),"Missing Information", INDEX(Table15[Entire Service Line Classification], MATCH(SUMIFS(Table15[Unique ID],Table15[System-Owned Portion],E3382,Table15[If Material Anything Other than "Lead" in Column E,Was Material Ever Previously Lead?],G3382,Table15[Customer-Owned Portion],O3382),Table15[Unique ID],0),0)))</f>
        <v/>
      </c>
      <c r="X3382"/>
    </row>
    <row r="3383" spans="2:24" x14ac:dyDescent="0.25">
      <c r="B3383" s="146"/>
      <c r="C3383" s="31"/>
      <c r="D3383" s="31"/>
      <c r="E3383" s="44"/>
      <c r="F3383" s="43"/>
      <c r="G3383" s="84"/>
      <c r="H3383" s="31"/>
      <c r="I3383" s="31"/>
      <c r="J3383" s="84"/>
      <c r="K3383" s="31"/>
      <c r="L3383" s="31"/>
      <c r="M3383" s="169"/>
      <c r="N3383" s="148"/>
      <c r="O3383" s="106"/>
      <c r="P3383" s="43"/>
      <c r="Q3383" s="31"/>
      <c r="R3383" s="84"/>
      <c r="S3383" s="31"/>
      <c r="T3383" s="31"/>
      <c r="U3383" s="169"/>
      <c r="V3383" s="150"/>
      <c r="W3383" s="141" t="str" cm="1">
        <f t="array" ref="W3383">IF(SUM(LEN(B3383:V3383))=0,"",IF(OR(OR(ISBLANK(F3383),SUM(LEN(C3383),LEN(D3383))=0),AND(NOT(E3383="Unknown"),ISBLANK(J3383)),AND(NOT(O3383="Unknown"),ISBLANK(R3383))),"Missing Information", INDEX(Table15[Entire Service Line Classification], MATCH(SUMIFS(Table15[Unique ID],Table15[System-Owned Portion],E3383,Table15[If Material Anything Other than "Lead" in Column E,Was Material Ever Previously Lead?],G3383,Table15[Customer-Owned Portion],O3383),Table15[Unique ID],0),0)))</f>
        <v/>
      </c>
      <c r="X3383"/>
    </row>
    <row r="3384" spans="2:24" x14ac:dyDescent="0.25">
      <c r="B3384" s="146"/>
      <c r="C3384" s="31"/>
      <c r="D3384" s="31"/>
      <c r="E3384" s="44"/>
      <c r="F3384" s="43"/>
      <c r="G3384" s="84"/>
      <c r="H3384" s="31"/>
      <c r="I3384" s="31"/>
      <c r="J3384" s="84"/>
      <c r="K3384" s="31"/>
      <c r="L3384" s="31"/>
      <c r="M3384" s="169"/>
      <c r="N3384" s="148"/>
      <c r="O3384" s="106"/>
      <c r="P3384" s="43"/>
      <c r="Q3384" s="31"/>
      <c r="R3384" s="84"/>
      <c r="S3384" s="31"/>
      <c r="T3384" s="31"/>
      <c r="U3384" s="169"/>
      <c r="V3384" s="150"/>
      <c r="W3384" s="141" t="str" cm="1">
        <f t="array" ref="W3384">IF(SUM(LEN(B3384:V3384))=0,"",IF(OR(OR(ISBLANK(F3384),SUM(LEN(C3384),LEN(D3384))=0),AND(NOT(E3384="Unknown"),ISBLANK(J3384)),AND(NOT(O3384="Unknown"),ISBLANK(R3384))),"Missing Information", INDEX(Table15[Entire Service Line Classification], MATCH(SUMIFS(Table15[Unique ID],Table15[System-Owned Portion],E3384,Table15[If Material Anything Other than "Lead" in Column E,Was Material Ever Previously Lead?],G3384,Table15[Customer-Owned Portion],O3384),Table15[Unique ID],0),0)))</f>
        <v/>
      </c>
      <c r="X3384"/>
    </row>
    <row r="3385" spans="2:24" x14ac:dyDescent="0.25">
      <c r="B3385" s="146"/>
      <c r="C3385" s="31"/>
      <c r="D3385" s="31"/>
      <c r="E3385" s="44"/>
      <c r="F3385" s="43"/>
      <c r="G3385" s="84"/>
      <c r="H3385" s="31"/>
      <c r="I3385" s="31"/>
      <c r="J3385" s="84"/>
      <c r="K3385" s="31"/>
      <c r="L3385" s="31"/>
      <c r="M3385" s="169"/>
      <c r="N3385" s="148"/>
      <c r="O3385" s="106"/>
      <c r="P3385" s="43"/>
      <c r="Q3385" s="31"/>
      <c r="R3385" s="84"/>
      <c r="S3385" s="31"/>
      <c r="T3385" s="31"/>
      <c r="U3385" s="169"/>
      <c r="V3385" s="150"/>
      <c r="W3385" s="141" t="str" cm="1">
        <f t="array" ref="W3385">IF(SUM(LEN(B3385:V3385))=0,"",IF(OR(OR(ISBLANK(F3385),SUM(LEN(C3385),LEN(D3385))=0),AND(NOT(E3385="Unknown"),ISBLANK(J3385)),AND(NOT(O3385="Unknown"),ISBLANK(R3385))),"Missing Information", INDEX(Table15[Entire Service Line Classification], MATCH(SUMIFS(Table15[Unique ID],Table15[System-Owned Portion],E3385,Table15[If Material Anything Other than "Lead" in Column E,Was Material Ever Previously Lead?],G3385,Table15[Customer-Owned Portion],O3385),Table15[Unique ID],0),0)))</f>
        <v/>
      </c>
      <c r="X3385"/>
    </row>
    <row r="3386" spans="2:24" x14ac:dyDescent="0.25">
      <c r="B3386" s="146"/>
      <c r="C3386" s="31"/>
      <c r="D3386" s="31"/>
      <c r="E3386" s="44"/>
      <c r="F3386" s="43"/>
      <c r="G3386" s="84"/>
      <c r="H3386" s="31"/>
      <c r="I3386" s="31"/>
      <c r="J3386" s="84"/>
      <c r="K3386" s="31"/>
      <c r="L3386" s="31"/>
      <c r="M3386" s="169"/>
      <c r="N3386" s="148"/>
      <c r="O3386" s="106"/>
      <c r="P3386" s="43"/>
      <c r="Q3386" s="31"/>
      <c r="R3386" s="84"/>
      <c r="S3386" s="31"/>
      <c r="T3386" s="31"/>
      <c r="U3386" s="169"/>
      <c r="V3386" s="150"/>
      <c r="W3386" s="141" t="str" cm="1">
        <f t="array" ref="W3386">IF(SUM(LEN(B3386:V3386))=0,"",IF(OR(OR(ISBLANK(F3386),SUM(LEN(C3386),LEN(D3386))=0),AND(NOT(E3386="Unknown"),ISBLANK(J3386)),AND(NOT(O3386="Unknown"),ISBLANK(R3386))),"Missing Information", INDEX(Table15[Entire Service Line Classification], MATCH(SUMIFS(Table15[Unique ID],Table15[System-Owned Portion],E3386,Table15[If Material Anything Other than "Lead" in Column E,Was Material Ever Previously Lead?],G3386,Table15[Customer-Owned Portion],O3386),Table15[Unique ID],0),0)))</f>
        <v/>
      </c>
      <c r="X3386"/>
    </row>
    <row r="3387" spans="2:24" x14ac:dyDescent="0.25">
      <c r="B3387" s="146"/>
      <c r="C3387" s="31"/>
      <c r="D3387" s="31"/>
      <c r="E3387" s="44"/>
      <c r="F3387" s="43"/>
      <c r="G3387" s="84"/>
      <c r="H3387" s="31"/>
      <c r="I3387" s="31"/>
      <c r="J3387" s="84"/>
      <c r="K3387" s="31"/>
      <c r="L3387" s="31"/>
      <c r="M3387" s="169"/>
      <c r="N3387" s="148"/>
      <c r="O3387" s="106"/>
      <c r="P3387" s="43"/>
      <c r="Q3387" s="31"/>
      <c r="R3387" s="84"/>
      <c r="S3387" s="31"/>
      <c r="T3387" s="31"/>
      <c r="U3387" s="169"/>
      <c r="V3387" s="150"/>
      <c r="W3387" s="141" t="str" cm="1">
        <f t="array" ref="W3387">IF(SUM(LEN(B3387:V3387))=0,"",IF(OR(OR(ISBLANK(F3387),SUM(LEN(C3387),LEN(D3387))=0),AND(NOT(E3387="Unknown"),ISBLANK(J3387)),AND(NOT(O3387="Unknown"),ISBLANK(R3387))),"Missing Information", INDEX(Table15[Entire Service Line Classification], MATCH(SUMIFS(Table15[Unique ID],Table15[System-Owned Portion],E3387,Table15[If Material Anything Other than "Lead" in Column E,Was Material Ever Previously Lead?],G3387,Table15[Customer-Owned Portion],O3387),Table15[Unique ID],0),0)))</f>
        <v/>
      </c>
      <c r="X3387"/>
    </row>
    <row r="3388" spans="2:24" x14ac:dyDescent="0.25">
      <c r="B3388" s="146"/>
      <c r="C3388" s="31"/>
      <c r="D3388" s="31"/>
      <c r="E3388" s="44"/>
      <c r="F3388" s="43"/>
      <c r="G3388" s="84"/>
      <c r="H3388" s="31"/>
      <c r="I3388" s="31"/>
      <c r="J3388" s="84"/>
      <c r="K3388" s="31"/>
      <c r="L3388" s="31"/>
      <c r="M3388" s="169"/>
      <c r="N3388" s="148"/>
      <c r="O3388" s="106"/>
      <c r="P3388" s="43"/>
      <c r="Q3388" s="31"/>
      <c r="R3388" s="84"/>
      <c r="S3388" s="31"/>
      <c r="T3388" s="31"/>
      <c r="U3388" s="169"/>
      <c r="V3388" s="150"/>
      <c r="W3388" s="141" t="str" cm="1">
        <f t="array" ref="W3388">IF(SUM(LEN(B3388:V3388))=0,"",IF(OR(OR(ISBLANK(F3388),SUM(LEN(C3388),LEN(D3388))=0),AND(NOT(E3388="Unknown"),ISBLANK(J3388)),AND(NOT(O3388="Unknown"),ISBLANK(R3388))),"Missing Information", INDEX(Table15[Entire Service Line Classification], MATCH(SUMIFS(Table15[Unique ID],Table15[System-Owned Portion],E3388,Table15[If Material Anything Other than "Lead" in Column E,Was Material Ever Previously Lead?],G3388,Table15[Customer-Owned Portion],O3388),Table15[Unique ID],0),0)))</f>
        <v/>
      </c>
      <c r="X3388"/>
    </row>
    <row r="3389" spans="2:24" x14ac:dyDescent="0.25">
      <c r="B3389" s="146"/>
      <c r="C3389" s="31"/>
      <c r="D3389" s="31"/>
      <c r="E3389" s="44"/>
      <c r="F3389" s="43"/>
      <c r="G3389" s="84"/>
      <c r="H3389" s="31"/>
      <c r="I3389" s="31"/>
      <c r="J3389" s="84"/>
      <c r="K3389" s="31"/>
      <c r="L3389" s="31"/>
      <c r="M3389" s="169"/>
      <c r="N3389" s="148"/>
      <c r="O3389" s="106"/>
      <c r="P3389" s="43"/>
      <c r="Q3389" s="31"/>
      <c r="R3389" s="84"/>
      <c r="S3389" s="31"/>
      <c r="T3389" s="31"/>
      <c r="U3389" s="169"/>
      <c r="V3389" s="150"/>
      <c r="W3389" s="141" t="str" cm="1">
        <f t="array" ref="W3389">IF(SUM(LEN(B3389:V3389))=0,"",IF(OR(OR(ISBLANK(F3389),SUM(LEN(C3389),LEN(D3389))=0),AND(NOT(E3389="Unknown"),ISBLANK(J3389)),AND(NOT(O3389="Unknown"),ISBLANK(R3389))),"Missing Information", INDEX(Table15[Entire Service Line Classification], MATCH(SUMIFS(Table15[Unique ID],Table15[System-Owned Portion],E3389,Table15[If Material Anything Other than "Lead" in Column E,Was Material Ever Previously Lead?],G3389,Table15[Customer-Owned Portion],O3389),Table15[Unique ID],0),0)))</f>
        <v/>
      </c>
      <c r="X3389"/>
    </row>
    <row r="3390" spans="2:24" x14ac:dyDescent="0.25">
      <c r="B3390" s="146"/>
      <c r="C3390" s="31"/>
      <c r="D3390" s="31"/>
      <c r="E3390" s="44"/>
      <c r="F3390" s="43"/>
      <c r="G3390" s="84"/>
      <c r="H3390" s="31"/>
      <c r="I3390" s="31"/>
      <c r="J3390" s="84"/>
      <c r="K3390" s="31"/>
      <c r="L3390" s="31"/>
      <c r="M3390" s="169"/>
      <c r="N3390" s="148"/>
      <c r="O3390" s="106"/>
      <c r="P3390" s="43"/>
      <c r="Q3390" s="31"/>
      <c r="R3390" s="84"/>
      <c r="S3390" s="31"/>
      <c r="T3390" s="31"/>
      <c r="U3390" s="169"/>
      <c r="V3390" s="150"/>
      <c r="W3390" s="141" t="str" cm="1">
        <f t="array" ref="W3390">IF(SUM(LEN(B3390:V3390))=0,"",IF(OR(OR(ISBLANK(F3390),SUM(LEN(C3390),LEN(D3390))=0),AND(NOT(E3390="Unknown"),ISBLANK(J3390)),AND(NOT(O3390="Unknown"),ISBLANK(R3390))),"Missing Information", INDEX(Table15[Entire Service Line Classification], MATCH(SUMIFS(Table15[Unique ID],Table15[System-Owned Portion],E3390,Table15[If Material Anything Other than "Lead" in Column E,Was Material Ever Previously Lead?],G3390,Table15[Customer-Owned Portion],O3390),Table15[Unique ID],0),0)))</f>
        <v/>
      </c>
      <c r="X3390"/>
    </row>
    <row r="3391" spans="2:24" x14ac:dyDescent="0.25">
      <c r="B3391" s="146"/>
      <c r="C3391" s="31"/>
      <c r="D3391" s="31"/>
      <c r="E3391" s="44"/>
      <c r="F3391" s="43"/>
      <c r="G3391" s="84"/>
      <c r="H3391" s="31"/>
      <c r="I3391" s="31"/>
      <c r="J3391" s="84"/>
      <c r="K3391" s="31"/>
      <c r="L3391" s="31"/>
      <c r="M3391" s="169"/>
      <c r="N3391" s="148"/>
      <c r="O3391" s="106"/>
      <c r="P3391" s="43"/>
      <c r="Q3391" s="31"/>
      <c r="R3391" s="84"/>
      <c r="S3391" s="31"/>
      <c r="T3391" s="31"/>
      <c r="U3391" s="169"/>
      <c r="V3391" s="150"/>
      <c r="W3391" s="141" t="str" cm="1">
        <f t="array" ref="W3391">IF(SUM(LEN(B3391:V3391))=0,"",IF(OR(OR(ISBLANK(F3391),SUM(LEN(C3391),LEN(D3391))=0),AND(NOT(E3391="Unknown"),ISBLANK(J3391)),AND(NOT(O3391="Unknown"),ISBLANK(R3391))),"Missing Information", INDEX(Table15[Entire Service Line Classification], MATCH(SUMIFS(Table15[Unique ID],Table15[System-Owned Portion],E3391,Table15[If Material Anything Other than "Lead" in Column E,Was Material Ever Previously Lead?],G3391,Table15[Customer-Owned Portion],O3391),Table15[Unique ID],0),0)))</f>
        <v/>
      </c>
      <c r="X3391"/>
    </row>
    <row r="3392" spans="2:24" x14ac:dyDescent="0.25">
      <c r="B3392" s="146"/>
      <c r="C3392" s="31"/>
      <c r="D3392" s="31"/>
      <c r="E3392" s="44"/>
      <c r="F3392" s="43"/>
      <c r="G3392" s="84"/>
      <c r="H3392" s="31"/>
      <c r="I3392" s="31"/>
      <c r="J3392" s="84"/>
      <c r="K3392" s="31"/>
      <c r="L3392" s="31"/>
      <c r="M3392" s="169"/>
      <c r="N3392" s="148"/>
      <c r="O3392" s="106"/>
      <c r="P3392" s="43"/>
      <c r="Q3392" s="31"/>
      <c r="R3392" s="84"/>
      <c r="S3392" s="31"/>
      <c r="T3392" s="31"/>
      <c r="U3392" s="169"/>
      <c r="V3392" s="150"/>
      <c r="W3392" s="141" t="str" cm="1">
        <f t="array" ref="W3392">IF(SUM(LEN(B3392:V3392))=0,"",IF(OR(OR(ISBLANK(F3392),SUM(LEN(C3392),LEN(D3392))=0),AND(NOT(E3392="Unknown"),ISBLANK(J3392)),AND(NOT(O3392="Unknown"),ISBLANK(R3392))),"Missing Information", INDEX(Table15[Entire Service Line Classification], MATCH(SUMIFS(Table15[Unique ID],Table15[System-Owned Portion],E3392,Table15[If Material Anything Other than "Lead" in Column E,Was Material Ever Previously Lead?],G3392,Table15[Customer-Owned Portion],O3392),Table15[Unique ID],0),0)))</f>
        <v/>
      </c>
      <c r="X3392"/>
    </row>
    <row r="3393" spans="2:24" x14ac:dyDescent="0.25">
      <c r="B3393" s="146"/>
      <c r="C3393" s="31"/>
      <c r="D3393" s="31"/>
      <c r="E3393" s="44"/>
      <c r="F3393" s="43"/>
      <c r="G3393" s="84"/>
      <c r="H3393" s="31"/>
      <c r="I3393" s="31"/>
      <c r="J3393" s="84"/>
      <c r="K3393" s="31"/>
      <c r="L3393" s="31"/>
      <c r="M3393" s="169"/>
      <c r="N3393" s="148"/>
      <c r="O3393" s="106"/>
      <c r="P3393" s="43"/>
      <c r="Q3393" s="31"/>
      <c r="R3393" s="84"/>
      <c r="S3393" s="31"/>
      <c r="T3393" s="31"/>
      <c r="U3393" s="169"/>
      <c r="V3393" s="150"/>
      <c r="W3393" s="141" t="str" cm="1">
        <f t="array" ref="W3393">IF(SUM(LEN(B3393:V3393))=0,"",IF(OR(OR(ISBLANK(F3393),SUM(LEN(C3393),LEN(D3393))=0),AND(NOT(E3393="Unknown"),ISBLANK(J3393)),AND(NOT(O3393="Unknown"),ISBLANK(R3393))),"Missing Information", INDEX(Table15[Entire Service Line Classification], MATCH(SUMIFS(Table15[Unique ID],Table15[System-Owned Portion],E3393,Table15[If Material Anything Other than "Lead" in Column E,Was Material Ever Previously Lead?],G3393,Table15[Customer-Owned Portion],O3393),Table15[Unique ID],0),0)))</f>
        <v/>
      </c>
      <c r="X3393"/>
    </row>
    <row r="3394" spans="2:24" x14ac:dyDescent="0.25">
      <c r="B3394" s="146"/>
      <c r="C3394" s="31"/>
      <c r="D3394" s="31"/>
      <c r="E3394" s="44"/>
      <c r="F3394" s="43"/>
      <c r="G3394" s="84"/>
      <c r="H3394" s="31"/>
      <c r="I3394" s="31"/>
      <c r="J3394" s="84"/>
      <c r="K3394" s="31"/>
      <c r="L3394" s="31"/>
      <c r="M3394" s="169"/>
      <c r="N3394" s="148"/>
      <c r="O3394" s="106"/>
      <c r="P3394" s="43"/>
      <c r="Q3394" s="31"/>
      <c r="R3394" s="84"/>
      <c r="S3394" s="31"/>
      <c r="T3394" s="31"/>
      <c r="U3394" s="169"/>
      <c r="V3394" s="150"/>
      <c r="W3394" s="141" t="str" cm="1">
        <f t="array" ref="W3394">IF(SUM(LEN(B3394:V3394))=0,"",IF(OR(OR(ISBLANK(F3394),SUM(LEN(C3394),LEN(D3394))=0),AND(NOT(E3394="Unknown"),ISBLANK(J3394)),AND(NOT(O3394="Unknown"),ISBLANK(R3394))),"Missing Information", INDEX(Table15[Entire Service Line Classification], MATCH(SUMIFS(Table15[Unique ID],Table15[System-Owned Portion],E3394,Table15[If Material Anything Other than "Lead" in Column E,Was Material Ever Previously Lead?],G3394,Table15[Customer-Owned Portion],O3394),Table15[Unique ID],0),0)))</f>
        <v/>
      </c>
      <c r="X3394"/>
    </row>
    <row r="3395" spans="2:24" x14ac:dyDescent="0.25">
      <c r="B3395" s="146"/>
      <c r="C3395" s="31"/>
      <c r="D3395" s="31"/>
      <c r="E3395" s="44"/>
      <c r="F3395" s="43"/>
      <c r="G3395" s="84"/>
      <c r="H3395" s="31"/>
      <c r="I3395" s="31"/>
      <c r="J3395" s="84"/>
      <c r="K3395" s="31"/>
      <c r="L3395" s="31"/>
      <c r="M3395" s="169"/>
      <c r="N3395" s="148"/>
      <c r="O3395" s="106"/>
      <c r="P3395" s="43"/>
      <c r="Q3395" s="31"/>
      <c r="R3395" s="84"/>
      <c r="S3395" s="31"/>
      <c r="T3395" s="31"/>
      <c r="U3395" s="169"/>
      <c r="V3395" s="150"/>
      <c r="W3395" s="141" t="str" cm="1">
        <f t="array" ref="W3395">IF(SUM(LEN(B3395:V3395))=0,"",IF(OR(OR(ISBLANK(F3395),SUM(LEN(C3395),LEN(D3395))=0),AND(NOT(E3395="Unknown"),ISBLANK(J3395)),AND(NOT(O3395="Unknown"),ISBLANK(R3395))),"Missing Information", INDEX(Table15[Entire Service Line Classification], MATCH(SUMIFS(Table15[Unique ID],Table15[System-Owned Portion],E3395,Table15[If Material Anything Other than "Lead" in Column E,Was Material Ever Previously Lead?],G3395,Table15[Customer-Owned Portion],O3395),Table15[Unique ID],0),0)))</f>
        <v/>
      </c>
      <c r="X3395"/>
    </row>
    <row r="3396" spans="2:24" x14ac:dyDescent="0.25">
      <c r="B3396" s="146"/>
      <c r="C3396" s="31"/>
      <c r="D3396" s="31"/>
      <c r="E3396" s="44"/>
      <c r="F3396" s="43"/>
      <c r="G3396" s="84"/>
      <c r="H3396" s="31"/>
      <c r="I3396" s="31"/>
      <c r="J3396" s="84"/>
      <c r="K3396" s="31"/>
      <c r="L3396" s="31"/>
      <c r="M3396" s="169"/>
      <c r="N3396" s="148"/>
      <c r="O3396" s="106"/>
      <c r="P3396" s="43"/>
      <c r="Q3396" s="31"/>
      <c r="R3396" s="84"/>
      <c r="S3396" s="31"/>
      <c r="T3396" s="31"/>
      <c r="U3396" s="169"/>
      <c r="V3396" s="150"/>
      <c r="W3396" s="141" t="str" cm="1">
        <f t="array" ref="W3396">IF(SUM(LEN(B3396:V3396))=0,"",IF(OR(OR(ISBLANK(F3396),SUM(LEN(C3396),LEN(D3396))=0),AND(NOT(E3396="Unknown"),ISBLANK(J3396)),AND(NOT(O3396="Unknown"),ISBLANK(R3396))),"Missing Information", INDEX(Table15[Entire Service Line Classification], MATCH(SUMIFS(Table15[Unique ID],Table15[System-Owned Portion],E3396,Table15[If Material Anything Other than "Lead" in Column E,Was Material Ever Previously Lead?],G3396,Table15[Customer-Owned Portion],O3396),Table15[Unique ID],0),0)))</f>
        <v/>
      </c>
      <c r="X3396"/>
    </row>
    <row r="3397" spans="2:24" x14ac:dyDescent="0.25">
      <c r="B3397" s="146"/>
      <c r="C3397" s="31"/>
      <c r="D3397" s="31"/>
      <c r="E3397" s="44"/>
      <c r="F3397" s="43"/>
      <c r="G3397" s="84"/>
      <c r="H3397" s="31"/>
      <c r="I3397" s="31"/>
      <c r="J3397" s="84"/>
      <c r="K3397" s="31"/>
      <c r="L3397" s="31"/>
      <c r="M3397" s="169"/>
      <c r="N3397" s="148"/>
      <c r="O3397" s="106"/>
      <c r="P3397" s="43"/>
      <c r="Q3397" s="31"/>
      <c r="R3397" s="84"/>
      <c r="S3397" s="31"/>
      <c r="T3397" s="31"/>
      <c r="U3397" s="169"/>
      <c r="V3397" s="150"/>
      <c r="W3397" s="141" t="str" cm="1">
        <f t="array" ref="W3397">IF(SUM(LEN(B3397:V3397))=0,"",IF(OR(OR(ISBLANK(F3397),SUM(LEN(C3397),LEN(D3397))=0),AND(NOT(E3397="Unknown"),ISBLANK(J3397)),AND(NOT(O3397="Unknown"),ISBLANK(R3397))),"Missing Information", INDEX(Table15[Entire Service Line Classification], MATCH(SUMIFS(Table15[Unique ID],Table15[System-Owned Portion],E3397,Table15[If Material Anything Other than "Lead" in Column E,Was Material Ever Previously Lead?],G3397,Table15[Customer-Owned Portion],O3397),Table15[Unique ID],0),0)))</f>
        <v/>
      </c>
      <c r="X3397"/>
    </row>
    <row r="3398" spans="2:24" x14ac:dyDescent="0.25">
      <c r="B3398" s="146"/>
      <c r="C3398" s="31"/>
      <c r="D3398" s="31"/>
      <c r="E3398" s="44"/>
      <c r="F3398" s="43"/>
      <c r="G3398" s="84"/>
      <c r="H3398" s="31"/>
      <c r="I3398" s="31"/>
      <c r="J3398" s="84"/>
      <c r="K3398" s="31"/>
      <c r="L3398" s="31"/>
      <c r="M3398" s="169"/>
      <c r="N3398" s="148"/>
      <c r="O3398" s="106"/>
      <c r="P3398" s="43"/>
      <c r="Q3398" s="31"/>
      <c r="R3398" s="84"/>
      <c r="S3398" s="31"/>
      <c r="T3398" s="31"/>
      <c r="U3398" s="169"/>
      <c r="V3398" s="150"/>
      <c r="W3398" s="141" t="str" cm="1">
        <f t="array" ref="W3398">IF(SUM(LEN(B3398:V3398))=0,"",IF(OR(OR(ISBLANK(F3398),SUM(LEN(C3398),LEN(D3398))=0),AND(NOT(E3398="Unknown"),ISBLANK(J3398)),AND(NOT(O3398="Unknown"),ISBLANK(R3398))),"Missing Information", INDEX(Table15[Entire Service Line Classification], MATCH(SUMIFS(Table15[Unique ID],Table15[System-Owned Portion],E3398,Table15[If Material Anything Other than "Lead" in Column E,Was Material Ever Previously Lead?],G3398,Table15[Customer-Owned Portion],O3398),Table15[Unique ID],0),0)))</f>
        <v/>
      </c>
      <c r="X3398"/>
    </row>
    <row r="3399" spans="2:24" x14ac:dyDescent="0.25">
      <c r="B3399" s="146"/>
      <c r="C3399" s="31"/>
      <c r="D3399" s="31"/>
      <c r="E3399" s="44"/>
      <c r="F3399" s="43"/>
      <c r="G3399" s="84"/>
      <c r="H3399" s="31"/>
      <c r="I3399" s="31"/>
      <c r="J3399" s="84"/>
      <c r="K3399" s="31"/>
      <c r="L3399" s="31"/>
      <c r="M3399" s="169"/>
      <c r="N3399" s="148"/>
      <c r="O3399" s="106"/>
      <c r="P3399" s="43"/>
      <c r="Q3399" s="31"/>
      <c r="R3399" s="84"/>
      <c r="S3399" s="31"/>
      <c r="T3399" s="31"/>
      <c r="U3399" s="169"/>
      <c r="V3399" s="150"/>
      <c r="W3399" s="141" t="str" cm="1">
        <f t="array" ref="W3399">IF(SUM(LEN(B3399:V3399))=0,"",IF(OR(OR(ISBLANK(F3399),SUM(LEN(C3399),LEN(D3399))=0),AND(NOT(E3399="Unknown"),ISBLANK(J3399)),AND(NOT(O3399="Unknown"),ISBLANK(R3399))),"Missing Information", INDEX(Table15[Entire Service Line Classification], MATCH(SUMIFS(Table15[Unique ID],Table15[System-Owned Portion],E3399,Table15[If Material Anything Other than "Lead" in Column E,Was Material Ever Previously Lead?],G3399,Table15[Customer-Owned Portion],O3399),Table15[Unique ID],0),0)))</f>
        <v/>
      </c>
      <c r="X3399"/>
    </row>
    <row r="3400" spans="2:24" x14ac:dyDescent="0.25">
      <c r="B3400" s="146"/>
      <c r="C3400" s="31"/>
      <c r="D3400" s="31"/>
      <c r="E3400" s="44"/>
      <c r="F3400" s="43"/>
      <c r="G3400" s="84"/>
      <c r="H3400" s="31"/>
      <c r="I3400" s="31"/>
      <c r="J3400" s="84"/>
      <c r="K3400" s="31"/>
      <c r="L3400" s="31"/>
      <c r="M3400" s="169"/>
      <c r="N3400" s="148"/>
      <c r="O3400" s="106"/>
      <c r="P3400" s="43"/>
      <c r="Q3400" s="31"/>
      <c r="R3400" s="84"/>
      <c r="S3400" s="31"/>
      <c r="T3400" s="31"/>
      <c r="U3400" s="169"/>
      <c r="V3400" s="150"/>
      <c r="W3400" s="141" t="str" cm="1">
        <f t="array" ref="W3400">IF(SUM(LEN(B3400:V3400))=0,"",IF(OR(OR(ISBLANK(F3400),SUM(LEN(C3400),LEN(D3400))=0),AND(NOT(E3400="Unknown"),ISBLANK(J3400)),AND(NOT(O3400="Unknown"),ISBLANK(R3400))),"Missing Information", INDEX(Table15[Entire Service Line Classification], MATCH(SUMIFS(Table15[Unique ID],Table15[System-Owned Portion],E3400,Table15[If Material Anything Other than "Lead" in Column E,Was Material Ever Previously Lead?],G3400,Table15[Customer-Owned Portion],O3400),Table15[Unique ID],0),0)))</f>
        <v/>
      </c>
      <c r="X3400"/>
    </row>
    <row r="3401" spans="2:24" x14ac:dyDescent="0.25">
      <c r="B3401" s="146"/>
      <c r="C3401" s="31"/>
      <c r="D3401" s="31"/>
      <c r="E3401" s="44"/>
      <c r="F3401" s="43"/>
      <c r="G3401" s="84"/>
      <c r="H3401" s="31"/>
      <c r="I3401" s="31"/>
      <c r="J3401" s="84"/>
      <c r="K3401" s="31"/>
      <c r="L3401" s="31"/>
      <c r="M3401" s="169"/>
      <c r="N3401" s="148"/>
      <c r="O3401" s="106"/>
      <c r="P3401" s="43"/>
      <c r="Q3401" s="31"/>
      <c r="R3401" s="84"/>
      <c r="S3401" s="31"/>
      <c r="T3401" s="31"/>
      <c r="U3401" s="169"/>
      <c r="V3401" s="150"/>
      <c r="W3401" s="141" t="str" cm="1">
        <f t="array" ref="W3401">IF(SUM(LEN(B3401:V3401))=0,"",IF(OR(OR(ISBLANK(F3401),SUM(LEN(C3401),LEN(D3401))=0),AND(NOT(E3401="Unknown"),ISBLANK(J3401)),AND(NOT(O3401="Unknown"),ISBLANK(R3401))),"Missing Information", INDEX(Table15[Entire Service Line Classification], MATCH(SUMIFS(Table15[Unique ID],Table15[System-Owned Portion],E3401,Table15[If Material Anything Other than "Lead" in Column E,Was Material Ever Previously Lead?],G3401,Table15[Customer-Owned Portion],O3401),Table15[Unique ID],0),0)))</f>
        <v/>
      </c>
      <c r="X3401"/>
    </row>
    <row r="3402" spans="2:24" x14ac:dyDescent="0.25">
      <c r="B3402" s="146"/>
      <c r="C3402" s="31"/>
      <c r="D3402" s="31"/>
      <c r="E3402" s="44"/>
      <c r="F3402" s="43"/>
      <c r="G3402" s="84"/>
      <c r="H3402" s="31"/>
      <c r="I3402" s="31"/>
      <c r="J3402" s="84"/>
      <c r="K3402" s="31"/>
      <c r="L3402" s="31"/>
      <c r="M3402" s="169"/>
      <c r="N3402" s="148"/>
      <c r="O3402" s="106"/>
      <c r="P3402" s="43"/>
      <c r="Q3402" s="31"/>
      <c r="R3402" s="84"/>
      <c r="S3402" s="31"/>
      <c r="T3402" s="31"/>
      <c r="U3402" s="169"/>
      <c r="V3402" s="150"/>
      <c r="W3402" s="141" t="str" cm="1">
        <f t="array" ref="W3402">IF(SUM(LEN(B3402:V3402))=0,"",IF(OR(OR(ISBLANK(F3402),SUM(LEN(C3402),LEN(D3402))=0),AND(NOT(E3402="Unknown"),ISBLANK(J3402)),AND(NOT(O3402="Unknown"),ISBLANK(R3402))),"Missing Information", INDEX(Table15[Entire Service Line Classification], MATCH(SUMIFS(Table15[Unique ID],Table15[System-Owned Portion],E3402,Table15[If Material Anything Other than "Lead" in Column E,Was Material Ever Previously Lead?],G3402,Table15[Customer-Owned Portion],O3402),Table15[Unique ID],0),0)))</f>
        <v/>
      </c>
      <c r="X3402"/>
    </row>
    <row r="3403" spans="2:24" x14ac:dyDescent="0.25">
      <c r="B3403" s="146"/>
      <c r="C3403" s="31"/>
      <c r="D3403" s="31"/>
      <c r="E3403" s="44"/>
      <c r="F3403" s="43"/>
      <c r="G3403" s="84"/>
      <c r="H3403" s="31"/>
      <c r="I3403" s="31"/>
      <c r="J3403" s="84"/>
      <c r="K3403" s="31"/>
      <c r="L3403" s="31"/>
      <c r="M3403" s="169"/>
      <c r="N3403" s="148"/>
      <c r="O3403" s="106"/>
      <c r="P3403" s="43"/>
      <c r="Q3403" s="31"/>
      <c r="R3403" s="84"/>
      <c r="S3403" s="31"/>
      <c r="T3403" s="31"/>
      <c r="U3403" s="169"/>
      <c r="V3403" s="150"/>
      <c r="W3403" s="141" t="str" cm="1">
        <f t="array" ref="W3403">IF(SUM(LEN(B3403:V3403))=0,"",IF(OR(OR(ISBLANK(F3403),SUM(LEN(C3403),LEN(D3403))=0),AND(NOT(E3403="Unknown"),ISBLANK(J3403)),AND(NOT(O3403="Unknown"),ISBLANK(R3403))),"Missing Information", INDEX(Table15[Entire Service Line Classification], MATCH(SUMIFS(Table15[Unique ID],Table15[System-Owned Portion],E3403,Table15[If Material Anything Other than "Lead" in Column E,Was Material Ever Previously Lead?],G3403,Table15[Customer-Owned Portion],O3403),Table15[Unique ID],0),0)))</f>
        <v/>
      </c>
      <c r="X3403"/>
    </row>
    <row r="3404" spans="2:24" x14ac:dyDescent="0.25">
      <c r="B3404" s="146"/>
      <c r="C3404" s="31"/>
      <c r="D3404" s="31"/>
      <c r="E3404" s="44"/>
      <c r="F3404" s="43"/>
      <c r="G3404" s="84"/>
      <c r="H3404" s="31"/>
      <c r="I3404" s="31"/>
      <c r="J3404" s="84"/>
      <c r="K3404" s="31"/>
      <c r="L3404" s="31"/>
      <c r="M3404" s="169"/>
      <c r="N3404" s="148"/>
      <c r="O3404" s="106"/>
      <c r="P3404" s="43"/>
      <c r="Q3404" s="31"/>
      <c r="R3404" s="84"/>
      <c r="S3404" s="31"/>
      <c r="T3404" s="31"/>
      <c r="U3404" s="169"/>
      <c r="V3404" s="150"/>
      <c r="W3404" s="141" t="str" cm="1">
        <f t="array" ref="W3404">IF(SUM(LEN(B3404:V3404))=0,"",IF(OR(OR(ISBLANK(F3404),SUM(LEN(C3404),LEN(D3404))=0),AND(NOT(E3404="Unknown"),ISBLANK(J3404)),AND(NOT(O3404="Unknown"),ISBLANK(R3404))),"Missing Information", INDEX(Table15[Entire Service Line Classification], MATCH(SUMIFS(Table15[Unique ID],Table15[System-Owned Portion],E3404,Table15[If Material Anything Other than "Lead" in Column E,Was Material Ever Previously Lead?],G3404,Table15[Customer-Owned Portion],O3404),Table15[Unique ID],0),0)))</f>
        <v/>
      </c>
      <c r="X3404"/>
    </row>
    <row r="3405" spans="2:24" x14ac:dyDescent="0.25">
      <c r="B3405" s="146"/>
      <c r="C3405" s="31"/>
      <c r="D3405" s="31"/>
      <c r="E3405" s="44"/>
      <c r="F3405" s="43"/>
      <c r="G3405" s="84"/>
      <c r="H3405" s="31"/>
      <c r="I3405" s="31"/>
      <c r="J3405" s="84"/>
      <c r="K3405" s="31"/>
      <c r="L3405" s="31"/>
      <c r="M3405" s="169"/>
      <c r="N3405" s="148"/>
      <c r="O3405" s="106"/>
      <c r="P3405" s="43"/>
      <c r="Q3405" s="31"/>
      <c r="R3405" s="84"/>
      <c r="S3405" s="31"/>
      <c r="T3405" s="31"/>
      <c r="U3405" s="169"/>
      <c r="V3405" s="150"/>
      <c r="W3405" s="141" t="str" cm="1">
        <f t="array" ref="W3405">IF(SUM(LEN(B3405:V3405))=0,"",IF(OR(OR(ISBLANK(F3405),SUM(LEN(C3405),LEN(D3405))=0),AND(NOT(E3405="Unknown"),ISBLANK(J3405)),AND(NOT(O3405="Unknown"),ISBLANK(R3405))),"Missing Information", INDEX(Table15[Entire Service Line Classification], MATCH(SUMIFS(Table15[Unique ID],Table15[System-Owned Portion],E3405,Table15[If Material Anything Other than "Lead" in Column E,Was Material Ever Previously Lead?],G3405,Table15[Customer-Owned Portion],O3405),Table15[Unique ID],0),0)))</f>
        <v/>
      </c>
      <c r="X3405"/>
    </row>
    <row r="3406" spans="2:24" x14ac:dyDescent="0.25">
      <c r="B3406" s="146"/>
      <c r="C3406" s="31"/>
      <c r="D3406" s="31"/>
      <c r="E3406" s="44"/>
      <c r="F3406" s="43"/>
      <c r="G3406" s="84"/>
      <c r="H3406" s="31"/>
      <c r="I3406" s="31"/>
      <c r="J3406" s="84"/>
      <c r="K3406" s="31"/>
      <c r="L3406" s="31"/>
      <c r="M3406" s="169"/>
      <c r="N3406" s="148"/>
      <c r="O3406" s="106"/>
      <c r="P3406" s="43"/>
      <c r="Q3406" s="31"/>
      <c r="R3406" s="84"/>
      <c r="S3406" s="31"/>
      <c r="T3406" s="31"/>
      <c r="U3406" s="169"/>
      <c r="V3406" s="150"/>
      <c r="W3406" s="141" t="str" cm="1">
        <f t="array" ref="W3406">IF(SUM(LEN(B3406:V3406))=0,"",IF(OR(OR(ISBLANK(F3406),SUM(LEN(C3406),LEN(D3406))=0),AND(NOT(E3406="Unknown"),ISBLANK(J3406)),AND(NOT(O3406="Unknown"),ISBLANK(R3406))),"Missing Information", INDEX(Table15[Entire Service Line Classification], MATCH(SUMIFS(Table15[Unique ID],Table15[System-Owned Portion],E3406,Table15[If Material Anything Other than "Lead" in Column E,Was Material Ever Previously Lead?],G3406,Table15[Customer-Owned Portion],O3406),Table15[Unique ID],0),0)))</f>
        <v/>
      </c>
      <c r="X3406"/>
    </row>
    <row r="3407" spans="2:24" x14ac:dyDescent="0.25">
      <c r="B3407" s="146"/>
      <c r="C3407" s="31"/>
      <c r="D3407" s="31"/>
      <c r="E3407" s="44"/>
      <c r="F3407" s="43"/>
      <c r="G3407" s="84"/>
      <c r="H3407" s="31"/>
      <c r="I3407" s="31"/>
      <c r="J3407" s="84"/>
      <c r="K3407" s="31"/>
      <c r="L3407" s="31"/>
      <c r="M3407" s="169"/>
      <c r="N3407" s="148"/>
      <c r="O3407" s="106"/>
      <c r="P3407" s="43"/>
      <c r="Q3407" s="31"/>
      <c r="R3407" s="84"/>
      <c r="S3407" s="31"/>
      <c r="T3407" s="31"/>
      <c r="U3407" s="169"/>
      <c r="V3407" s="150"/>
      <c r="W3407" s="141" t="str" cm="1">
        <f t="array" ref="W3407">IF(SUM(LEN(B3407:V3407))=0,"",IF(OR(OR(ISBLANK(F3407),SUM(LEN(C3407),LEN(D3407))=0),AND(NOT(E3407="Unknown"),ISBLANK(J3407)),AND(NOT(O3407="Unknown"),ISBLANK(R3407))),"Missing Information", INDEX(Table15[Entire Service Line Classification], MATCH(SUMIFS(Table15[Unique ID],Table15[System-Owned Portion],E3407,Table15[If Material Anything Other than "Lead" in Column E,Was Material Ever Previously Lead?],G3407,Table15[Customer-Owned Portion],O3407),Table15[Unique ID],0),0)))</f>
        <v/>
      </c>
      <c r="X3407"/>
    </row>
    <row r="3408" spans="2:24" x14ac:dyDescent="0.25">
      <c r="B3408" s="146"/>
      <c r="C3408" s="31"/>
      <c r="D3408" s="31"/>
      <c r="E3408" s="44"/>
      <c r="F3408" s="43"/>
      <c r="G3408" s="84"/>
      <c r="H3408" s="31"/>
      <c r="I3408" s="31"/>
      <c r="J3408" s="84"/>
      <c r="K3408" s="31"/>
      <c r="L3408" s="31"/>
      <c r="M3408" s="169"/>
      <c r="N3408" s="148"/>
      <c r="O3408" s="106"/>
      <c r="P3408" s="43"/>
      <c r="Q3408" s="31"/>
      <c r="R3408" s="84"/>
      <c r="S3408" s="31"/>
      <c r="T3408" s="31"/>
      <c r="U3408" s="169"/>
      <c r="V3408" s="150"/>
      <c r="W3408" s="141" t="str" cm="1">
        <f t="array" ref="W3408">IF(SUM(LEN(B3408:V3408))=0,"",IF(OR(OR(ISBLANK(F3408),SUM(LEN(C3408),LEN(D3408))=0),AND(NOT(E3408="Unknown"),ISBLANK(J3408)),AND(NOT(O3408="Unknown"),ISBLANK(R3408))),"Missing Information", INDEX(Table15[Entire Service Line Classification], MATCH(SUMIFS(Table15[Unique ID],Table15[System-Owned Portion],E3408,Table15[If Material Anything Other than "Lead" in Column E,Was Material Ever Previously Lead?],G3408,Table15[Customer-Owned Portion],O3408),Table15[Unique ID],0),0)))</f>
        <v/>
      </c>
      <c r="X3408"/>
    </row>
    <row r="3409" spans="2:24" x14ac:dyDescent="0.25">
      <c r="B3409" s="146"/>
      <c r="C3409" s="31"/>
      <c r="D3409" s="31"/>
      <c r="E3409" s="44"/>
      <c r="F3409" s="43"/>
      <c r="G3409" s="84"/>
      <c r="H3409" s="31"/>
      <c r="I3409" s="31"/>
      <c r="J3409" s="84"/>
      <c r="K3409" s="31"/>
      <c r="L3409" s="31"/>
      <c r="M3409" s="169"/>
      <c r="N3409" s="148"/>
      <c r="O3409" s="106"/>
      <c r="P3409" s="43"/>
      <c r="Q3409" s="31"/>
      <c r="R3409" s="84"/>
      <c r="S3409" s="31"/>
      <c r="T3409" s="31"/>
      <c r="U3409" s="169"/>
      <c r="V3409" s="150"/>
      <c r="W3409" s="141" t="str" cm="1">
        <f t="array" ref="W3409">IF(SUM(LEN(B3409:V3409))=0,"",IF(OR(OR(ISBLANK(F3409),SUM(LEN(C3409),LEN(D3409))=0),AND(NOT(E3409="Unknown"),ISBLANK(J3409)),AND(NOT(O3409="Unknown"),ISBLANK(R3409))),"Missing Information", INDEX(Table15[Entire Service Line Classification], MATCH(SUMIFS(Table15[Unique ID],Table15[System-Owned Portion],E3409,Table15[If Material Anything Other than "Lead" in Column E,Was Material Ever Previously Lead?],G3409,Table15[Customer-Owned Portion],O3409),Table15[Unique ID],0),0)))</f>
        <v/>
      </c>
      <c r="X3409"/>
    </row>
    <row r="3410" spans="2:24" x14ac:dyDescent="0.25">
      <c r="B3410" s="146"/>
      <c r="C3410" s="31"/>
      <c r="D3410" s="31"/>
      <c r="E3410" s="44"/>
      <c r="F3410" s="43"/>
      <c r="G3410" s="84"/>
      <c r="H3410" s="31"/>
      <c r="I3410" s="31"/>
      <c r="J3410" s="84"/>
      <c r="K3410" s="31"/>
      <c r="L3410" s="31"/>
      <c r="M3410" s="169"/>
      <c r="N3410" s="148"/>
      <c r="O3410" s="106"/>
      <c r="P3410" s="43"/>
      <c r="Q3410" s="31"/>
      <c r="R3410" s="84"/>
      <c r="S3410" s="31"/>
      <c r="T3410" s="31"/>
      <c r="U3410" s="169"/>
      <c r="V3410" s="150"/>
      <c r="W3410" s="141" t="str" cm="1">
        <f t="array" ref="W3410">IF(SUM(LEN(B3410:V3410))=0,"",IF(OR(OR(ISBLANK(F3410),SUM(LEN(C3410),LEN(D3410))=0),AND(NOT(E3410="Unknown"),ISBLANK(J3410)),AND(NOT(O3410="Unknown"),ISBLANK(R3410))),"Missing Information", INDEX(Table15[Entire Service Line Classification], MATCH(SUMIFS(Table15[Unique ID],Table15[System-Owned Portion],E3410,Table15[If Material Anything Other than "Lead" in Column E,Was Material Ever Previously Lead?],G3410,Table15[Customer-Owned Portion],O3410),Table15[Unique ID],0),0)))</f>
        <v/>
      </c>
      <c r="X3410"/>
    </row>
    <row r="3411" spans="2:24" x14ac:dyDescent="0.25">
      <c r="B3411" s="146"/>
      <c r="C3411" s="31"/>
      <c r="D3411" s="31"/>
      <c r="E3411" s="44"/>
      <c r="F3411" s="43"/>
      <c r="G3411" s="84"/>
      <c r="H3411" s="31"/>
      <c r="I3411" s="31"/>
      <c r="J3411" s="84"/>
      <c r="K3411" s="31"/>
      <c r="L3411" s="31"/>
      <c r="M3411" s="169"/>
      <c r="N3411" s="148"/>
      <c r="O3411" s="106"/>
      <c r="P3411" s="43"/>
      <c r="Q3411" s="31"/>
      <c r="R3411" s="84"/>
      <c r="S3411" s="31"/>
      <c r="T3411" s="31"/>
      <c r="U3411" s="169"/>
      <c r="V3411" s="150"/>
      <c r="W3411" s="141" t="str" cm="1">
        <f t="array" ref="W3411">IF(SUM(LEN(B3411:V3411))=0,"",IF(OR(OR(ISBLANK(F3411),SUM(LEN(C3411),LEN(D3411))=0),AND(NOT(E3411="Unknown"),ISBLANK(J3411)),AND(NOT(O3411="Unknown"),ISBLANK(R3411))),"Missing Information", INDEX(Table15[Entire Service Line Classification], MATCH(SUMIFS(Table15[Unique ID],Table15[System-Owned Portion],E3411,Table15[If Material Anything Other than "Lead" in Column E,Was Material Ever Previously Lead?],G3411,Table15[Customer-Owned Portion],O3411),Table15[Unique ID],0),0)))</f>
        <v/>
      </c>
      <c r="X3411"/>
    </row>
    <row r="3412" spans="2:24" x14ac:dyDescent="0.25">
      <c r="B3412" s="146"/>
      <c r="C3412" s="31"/>
      <c r="D3412" s="31"/>
      <c r="E3412" s="44"/>
      <c r="F3412" s="43"/>
      <c r="G3412" s="84"/>
      <c r="H3412" s="31"/>
      <c r="I3412" s="31"/>
      <c r="J3412" s="84"/>
      <c r="K3412" s="31"/>
      <c r="L3412" s="31"/>
      <c r="M3412" s="169"/>
      <c r="N3412" s="148"/>
      <c r="O3412" s="106"/>
      <c r="P3412" s="43"/>
      <c r="Q3412" s="31"/>
      <c r="R3412" s="84"/>
      <c r="S3412" s="31"/>
      <c r="T3412" s="31"/>
      <c r="U3412" s="169"/>
      <c r="V3412" s="150"/>
      <c r="W3412" s="141" t="str" cm="1">
        <f t="array" ref="W3412">IF(SUM(LEN(B3412:V3412))=0,"",IF(OR(OR(ISBLANK(F3412),SUM(LEN(C3412),LEN(D3412))=0),AND(NOT(E3412="Unknown"),ISBLANK(J3412)),AND(NOT(O3412="Unknown"),ISBLANK(R3412))),"Missing Information", INDEX(Table15[Entire Service Line Classification], MATCH(SUMIFS(Table15[Unique ID],Table15[System-Owned Portion],E3412,Table15[If Material Anything Other than "Lead" in Column E,Was Material Ever Previously Lead?],G3412,Table15[Customer-Owned Portion],O3412),Table15[Unique ID],0),0)))</f>
        <v/>
      </c>
      <c r="X3412"/>
    </row>
    <row r="3413" spans="2:24" x14ac:dyDescent="0.25">
      <c r="B3413" s="146"/>
      <c r="C3413" s="31"/>
      <c r="D3413" s="31"/>
      <c r="E3413" s="44"/>
      <c r="F3413" s="43"/>
      <c r="G3413" s="84"/>
      <c r="H3413" s="31"/>
      <c r="I3413" s="31"/>
      <c r="J3413" s="84"/>
      <c r="K3413" s="31"/>
      <c r="L3413" s="31"/>
      <c r="M3413" s="169"/>
      <c r="N3413" s="148"/>
      <c r="O3413" s="106"/>
      <c r="P3413" s="43"/>
      <c r="Q3413" s="31"/>
      <c r="R3413" s="84"/>
      <c r="S3413" s="31"/>
      <c r="T3413" s="31"/>
      <c r="U3413" s="169"/>
      <c r="V3413" s="150"/>
      <c r="W3413" s="141" t="str" cm="1">
        <f t="array" ref="W3413">IF(SUM(LEN(B3413:V3413))=0,"",IF(OR(OR(ISBLANK(F3413),SUM(LEN(C3413),LEN(D3413))=0),AND(NOT(E3413="Unknown"),ISBLANK(J3413)),AND(NOT(O3413="Unknown"),ISBLANK(R3413))),"Missing Information", INDEX(Table15[Entire Service Line Classification], MATCH(SUMIFS(Table15[Unique ID],Table15[System-Owned Portion],E3413,Table15[If Material Anything Other than "Lead" in Column E,Was Material Ever Previously Lead?],G3413,Table15[Customer-Owned Portion],O3413),Table15[Unique ID],0),0)))</f>
        <v/>
      </c>
      <c r="X3413"/>
    </row>
    <row r="3414" spans="2:24" x14ac:dyDescent="0.25">
      <c r="B3414" s="146"/>
      <c r="C3414" s="31"/>
      <c r="D3414" s="31"/>
      <c r="E3414" s="44"/>
      <c r="F3414" s="43"/>
      <c r="G3414" s="84"/>
      <c r="H3414" s="31"/>
      <c r="I3414" s="31"/>
      <c r="J3414" s="84"/>
      <c r="K3414" s="31"/>
      <c r="L3414" s="31"/>
      <c r="M3414" s="169"/>
      <c r="N3414" s="148"/>
      <c r="O3414" s="106"/>
      <c r="P3414" s="43"/>
      <c r="Q3414" s="31"/>
      <c r="R3414" s="84"/>
      <c r="S3414" s="31"/>
      <c r="T3414" s="31"/>
      <c r="U3414" s="169"/>
      <c r="V3414" s="150"/>
      <c r="W3414" s="141" t="str" cm="1">
        <f t="array" ref="W3414">IF(SUM(LEN(B3414:V3414))=0,"",IF(OR(OR(ISBLANK(F3414),SUM(LEN(C3414),LEN(D3414))=0),AND(NOT(E3414="Unknown"),ISBLANK(J3414)),AND(NOT(O3414="Unknown"),ISBLANK(R3414))),"Missing Information", INDEX(Table15[Entire Service Line Classification], MATCH(SUMIFS(Table15[Unique ID],Table15[System-Owned Portion],E3414,Table15[If Material Anything Other than "Lead" in Column E,Was Material Ever Previously Lead?],G3414,Table15[Customer-Owned Portion],O3414),Table15[Unique ID],0),0)))</f>
        <v/>
      </c>
      <c r="X3414"/>
    </row>
    <row r="3415" spans="2:24" x14ac:dyDescent="0.25">
      <c r="B3415" s="146"/>
      <c r="C3415" s="31"/>
      <c r="D3415" s="31"/>
      <c r="E3415" s="44"/>
      <c r="F3415" s="43"/>
      <c r="G3415" s="84"/>
      <c r="H3415" s="31"/>
      <c r="I3415" s="31"/>
      <c r="J3415" s="84"/>
      <c r="K3415" s="31"/>
      <c r="L3415" s="31"/>
      <c r="M3415" s="169"/>
      <c r="N3415" s="148"/>
      <c r="O3415" s="106"/>
      <c r="P3415" s="43"/>
      <c r="Q3415" s="31"/>
      <c r="R3415" s="84"/>
      <c r="S3415" s="31"/>
      <c r="T3415" s="31"/>
      <c r="U3415" s="169"/>
      <c r="V3415" s="150"/>
      <c r="W3415" s="141" t="str" cm="1">
        <f t="array" ref="W3415">IF(SUM(LEN(B3415:V3415))=0,"",IF(OR(OR(ISBLANK(F3415),SUM(LEN(C3415),LEN(D3415))=0),AND(NOT(E3415="Unknown"),ISBLANK(J3415)),AND(NOT(O3415="Unknown"),ISBLANK(R3415))),"Missing Information", INDEX(Table15[Entire Service Line Classification], MATCH(SUMIFS(Table15[Unique ID],Table15[System-Owned Portion],E3415,Table15[If Material Anything Other than "Lead" in Column E,Was Material Ever Previously Lead?],G3415,Table15[Customer-Owned Portion],O3415),Table15[Unique ID],0),0)))</f>
        <v/>
      </c>
      <c r="X3415"/>
    </row>
    <row r="3416" spans="2:24" x14ac:dyDescent="0.25">
      <c r="B3416" s="146"/>
      <c r="C3416" s="31"/>
      <c r="D3416" s="31"/>
      <c r="E3416" s="44"/>
      <c r="F3416" s="43"/>
      <c r="G3416" s="84"/>
      <c r="H3416" s="31"/>
      <c r="I3416" s="31"/>
      <c r="J3416" s="84"/>
      <c r="K3416" s="31"/>
      <c r="L3416" s="31"/>
      <c r="M3416" s="169"/>
      <c r="N3416" s="148"/>
      <c r="O3416" s="106"/>
      <c r="P3416" s="43"/>
      <c r="Q3416" s="31"/>
      <c r="R3416" s="84"/>
      <c r="S3416" s="31"/>
      <c r="T3416" s="31"/>
      <c r="U3416" s="169"/>
      <c r="V3416" s="150"/>
      <c r="W3416" s="141" t="str" cm="1">
        <f t="array" ref="W3416">IF(SUM(LEN(B3416:V3416))=0,"",IF(OR(OR(ISBLANK(F3416),SUM(LEN(C3416),LEN(D3416))=0),AND(NOT(E3416="Unknown"),ISBLANK(J3416)),AND(NOT(O3416="Unknown"),ISBLANK(R3416))),"Missing Information", INDEX(Table15[Entire Service Line Classification], MATCH(SUMIFS(Table15[Unique ID],Table15[System-Owned Portion],E3416,Table15[If Material Anything Other than "Lead" in Column E,Was Material Ever Previously Lead?],G3416,Table15[Customer-Owned Portion],O3416),Table15[Unique ID],0),0)))</f>
        <v/>
      </c>
      <c r="X3416"/>
    </row>
    <row r="3417" spans="2:24" x14ac:dyDescent="0.25">
      <c r="B3417" s="146"/>
      <c r="C3417" s="31"/>
      <c r="D3417" s="31"/>
      <c r="E3417" s="44"/>
      <c r="F3417" s="43"/>
      <c r="G3417" s="84"/>
      <c r="H3417" s="31"/>
      <c r="I3417" s="31"/>
      <c r="J3417" s="84"/>
      <c r="K3417" s="31"/>
      <c r="L3417" s="31"/>
      <c r="M3417" s="169"/>
      <c r="N3417" s="148"/>
      <c r="O3417" s="106"/>
      <c r="P3417" s="43"/>
      <c r="Q3417" s="31"/>
      <c r="R3417" s="84"/>
      <c r="S3417" s="31"/>
      <c r="T3417" s="31"/>
      <c r="U3417" s="169"/>
      <c r="V3417" s="150"/>
      <c r="W3417" s="141" t="str" cm="1">
        <f t="array" ref="W3417">IF(SUM(LEN(B3417:V3417))=0,"",IF(OR(OR(ISBLANK(F3417),SUM(LEN(C3417),LEN(D3417))=0),AND(NOT(E3417="Unknown"),ISBLANK(J3417)),AND(NOT(O3417="Unknown"),ISBLANK(R3417))),"Missing Information", INDEX(Table15[Entire Service Line Classification], MATCH(SUMIFS(Table15[Unique ID],Table15[System-Owned Portion],E3417,Table15[If Material Anything Other than "Lead" in Column E,Was Material Ever Previously Lead?],G3417,Table15[Customer-Owned Portion],O3417),Table15[Unique ID],0),0)))</f>
        <v/>
      </c>
      <c r="X3417"/>
    </row>
    <row r="3418" spans="2:24" x14ac:dyDescent="0.25">
      <c r="B3418" s="146"/>
      <c r="C3418" s="31"/>
      <c r="D3418" s="31"/>
      <c r="E3418" s="44"/>
      <c r="F3418" s="43"/>
      <c r="G3418" s="84"/>
      <c r="H3418" s="31"/>
      <c r="I3418" s="31"/>
      <c r="J3418" s="84"/>
      <c r="K3418" s="31"/>
      <c r="L3418" s="31"/>
      <c r="M3418" s="169"/>
      <c r="N3418" s="148"/>
      <c r="O3418" s="106"/>
      <c r="P3418" s="43"/>
      <c r="Q3418" s="31"/>
      <c r="R3418" s="84"/>
      <c r="S3418" s="31"/>
      <c r="T3418" s="31"/>
      <c r="U3418" s="169"/>
      <c r="V3418" s="150"/>
      <c r="W3418" s="141" t="str" cm="1">
        <f t="array" ref="W3418">IF(SUM(LEN(B3418:V3418))=0,"",IF(OR(OR(ISBLANK(F3418),SUM(LEN(C3418),LEN(D3418))=0),AND(NOT(E3418="Unknown"),ISBLANK(J3418)),AND(NOT(O3418="Unknown"),ISBLANK(R3418))),"Missing Information", INDEX(Table15[Entire Service Line Classification], MATCH(SUMIFS(Table15[Unique ID],Table15[System-Owned Portion],E3418,Table15[If Material Anything Other than "Lead" in Column E,Was Material Ever Previously Lead?],G3418,Table15[Customer-Owned Portion],O3418),Table15[Unique ID],0),0)))</f>
        <v/>
      </c>
      <c r="X3418"/>
    </row>
    <row r="3419" spans="2:24" x14ac:dyDescent="0.25">
      <c r="B3419" s="146"/>
      <c r="C3419" s="31"/>
      <c r="D3419" s="31"/>
      <c r="E3419" s="44"/>
      <c r="F3419" s="43"/>
      <c r="G3419" s="84"/>
      <c r="H3419" s="31"/>
      <c r="I3419" s="31"/>
      <c r="J3419" s="84"/>
      <c r="K3419" s="31"/>
      <c r="L3419" s="31"/>
      <c r="M3419" s="169"/>
      <c r="N3419" s="148"/>
      <c r="O3419" s="106"/>
      <c r="P3419" s="43"/>
      <c r="Q3419" s="31"/>
      <c r="R3419" s="84"/>
      <c r="S3419" s="31"/>
      <c r="T3419" s="31"/>
      <c r="U3419" s="169"/>
      <c r="V3419" s="150"/>
      <c r="W3419" s="141" t="str" cm="1">
        <f t="array" ref="W3419">IF(SUM(LEN(B3419:V3419))=0,"",IF(OR(OR(ISBLANK(F3419),SUM(LEN(C3419),LEN(D3419))=0),AND(NOT(E3419="Unknown"),ISBLANK(J3419)),AND(NOT(O3419="Unknown"),ISBLANK(R3419))),"Missing Information", INDEX(Table15[Entire Service Line Classification], MATCH(SUMIFS(Table15[Unique ID],Table15[System-Owned Portion],E3419,Table15[If Material Anything Other than "Lead" in Column E,Was Material Ever Previously Lead?],G3419,Table15[Customer-Owned Portion],O3419),Table15[Unique ID],0),0)))</f>
        <v/>
      </c>
      <c r="X3419"/>
    </row>
    <row r="3420" spans="2:24" x14ac:dyDescent="0.25">
      <c r="B3420" s="146"/>
      <c r="C3420" s="31"/>
      <c r="D3420" s="31"/>
      <c r="E3420" s="44"/>
      <c r="F3420" s="43"/>
      <c r="G3420" s="84"/>
      <c r="H3420" s="31"/>
      <c r="I3420" s="31"/>
      <c r="J3420" s="84"/>
      <c r="K3420" s="31"/>
      <c r="L3420" s="31"/>
      <c r="M3420" s="169"/>
      <c r="N3420" s="148"/>
      <c r="O3420" s="106"/>
      <c r="P3420" s="43"/>
      <c r="Q3420" s="31"/>
      <c r="R3420" s="84"/>
      <c r="S3420" s="31"/>
      <c r="T3420" s="31"/>
      <c r="U3420" s="169"/>
      <c r="V3420" s="150"/>
      <c r="W3420" s="141" t="str" cm="1">
        <f t="array" ref="W3420">IF(SUM(LEN(B3420:V3420))=0,"",IF(OR(OR(ISBLANK(F3420),SUM(LEN(C3420),LEN(D3420))=0),AND(NOT(E3420="Unknown"),ISBLANK(J3420)),AND(NOT(O3420="Unknown"),ISBLANK(R3420))),"Missing Information", INDEX(Table15[Entire Service Line Classification], MATCH(SUMIFS(Table15[Unique ID],Table15[System-Owned Portion],E3420,Table15[If Material Anything Other than "Lead" in Column E,Was Material Ever Previously Lead?],G3420,Table15[Customer-Owned Portion],O3420),Table15[Unique ID],0),0)))</f>
        <v/>
      </c>
      <c r="X3420"/>
    </row>
    <row r="3421" spans="2:24" x14ac:dyDescent="0.25">
      <c r="B3421" s="146"/>
      <c r="C3421" s="31"/>
      <c r="D3421" s="31"/>
      <c r="E3421" s="44"/>
      <c r="F3421" s="43"/>
      <c r="G3421" s="84"/>
      <c r="H3421" s="31"/>
      <c r="I3421" s="31"/>
      <c r="J3421" s="84"/>
      <c r="K3421" s="31"/>
      <c r="L3421" s="31"/>
      <c r="M3421" s="169"/>
      <c r="N3421" s="148"/>
      <c r="O3421" s="106"/>
      <c r="P3421" s="43"/>
      <c r="Q3421" s="31"/>
      <c r="R3421" s="84"/>
      <c r="S3421" s="31"/>
      <c r="T3421" s="31"/>
      <c r="U3421" s="169"/>
      <c r="V3421" s="150"/>
      <c r="W3421" s="141" t="str" cm="1">
        <f t="array" ref="W3421">IF(SUM(LEN(B3421:V3421))=0,"",IF(OR(OR(ISBLANK(F3421),SUM(LEN(C3421),LEN(D3421))=0),AND(NOT(E3421="Unknown"),ISBLANK(J3421)),AND(NOT(O3421="Unknown"),ISBLANK(R3421))),"Missing Information", INDEX(Table15[Entire Service Line Classification], MATCH(SUMIFS(Table15[Unique ID],Table15[System-Owned Portion],E3421,Table15[If Material Anything Other than "Lead" in Column E,Was Material Ever Previously Lead?],G3421,Table15[Customer-Owned Portion],O3421),Table15[Unique ID],0),0)))</f>
        <v/>
      </c>
      <c r="X3421"/>
    </row>
    <row r="3422" spans="2:24" x14ac:dyDescent="0.25">
      <c r="B3422" s="146"/>
      <c r="C3422" s="31"/>
      <c r="D3422" s="31"/>
      <c r="E3422" s="44"/>
      <c r="F3422" s="43"/>
      <c r="G3422" s="84"/>
      <c r="H3422" s="31"/>
      <c r="I3422" s="31"/>
      <c r="J3422" s="84"/>
      <c r="K3422" s="31"/>
      <c r="L3422" s="31"/>
      <c r="M3422" s="169"/>
      <c r="N3422" s="148"/>
      <c r="O3422" s="106"/>
      <c r="P3422" s="43"/>
      <c r="Q3422" s="31"/>
      <c r="R3422" s="84"/>
      <c r="S3422" s="31"/>
      <c r="T3422" s="31"/>
      <c r="U3422" s="169"/>
      <c r="V3422" s="150"/>
      <c r="W3422" s="141" t="str" cm="1">
        <f t="array" ref="W3422">IF(SUM(LEN(B3422:V3422))=0,"",IF(OR(OR(ISBLANK(F3422),SUM(LEN(C3422),LEN(D3422))=0),AND(NOT(E3422="Unknown"),ISBLANK(J3422)),AND(NOT(O3422="Unknown"),ISBLANK(R3422))),"Missing Information", INDEX(Table15[Entire Service Line Classification], MATCH(SUMIFS(Table15[Unique ID],Table15[System-Owned Portion],E3422,Table15[If Material Anything Other than "Lead" in Column E,Was Material Ever Previously Lead?],G3422,Table15[Customer-Owned Portion],O3422),Table15[Unique ID],0),0)))</f>
        <v/>
      </c>
      <c r="X3422"/>
    </row>
    <row r="3423" spans="2:24" x14ac:dyDescent="0.25">
      <c r="B3423" s="146"/>
      <c r="C3423" s="31"/>
      <c r="D3423" s="31"/>
      <c r="E3423" s="44"/>
      <c r="F3423" s="43"/>
      <c r="G3423" s="84"/>
      <c r="H3423" s="31"/>
      <c r="I3423" s="31"/>
      <c r="J3423" s="84"/>
      <c r="K3423" s="31"/>
      <c r="L3423" s="31"/>
      <c r="M3423" s="169"/>
      <c r="N3423" s="148"/>
      <c r="O3423" s="106"/>
      <c r="P3423" s="43"/>
      <c r="Q3423" s="31"/>
      <c r="R3423" s="84"/>
      <c r="S3423" s="31"/>
      <c r="T3423" s="31"/>
      <c r="U3423" s="169"/>
      <c r="V3423" s="150"/>
      <c r="W3423" s="141" t="str" cm="1">
        <f t="array" ref="W3423">IF(SUM(LEN(B3423:V3423))=0,"",IF(OR(OR(ISBLANK(F3423),SUM(LEN(C3423),LEN(D3423))=0),AND(NOT(E3423="Unknown"),ISBLANK(J3423)),AND(NOT(O3423="Unknown"),ISBLANK(R3423))),"Missing Information", INDEX(Table15[Entire Service Line Classification], MATCH(SUMIFS(Table15[Unique ID],Table15[System-Owned Portion],E3423,Table15[If Material Anything Other than "Lead" in Column E,Was Material Ever Previously Lead?],G3423,Table15[Customer-Owned Portion],O3423),Table15[Unique ID],0),0)))</f>
        <v/>
      </c>
      <c r="X3423"/>
    </row>
    <row r="3424" spans="2:24" x14ac:dyDescent="0.25">
      <c r="B3424" s="146"/>
      <c r="C3424" s="31"/>
      <c r="D3424" s="31"/>
      <c r="E3424" s="44"/>
      <c r="F3424" s="43"/>
      <c r="G3424" s="84"/>
      <c r="H3424" s="31"/>
      <c r="I3424" s="31"/>
      <c r="J3424" s="84"/>
      <c r="K3424" s="31"/>
      <c r="L3424" s="31"/>
      <c r="M3424" s="169"/>
      <c r="N3424" s="148"/>
      <c r="O3424" s="106"/>
      <c r="P3424" s="43"/>
      <c r="Q3424" s="31"/>
      <c r="R3424" s="84"/>
      <c r="S3424" s="31"/>
      <c r="T3424" s="31"/>
      <c r="U3424" s="169"/>
      <c r="V3424" s="150"/>
      <c r="W3424" s="141" t="str" cm="1">
        <f t="array" ref="W3424">IF(SUM(LEN(B3424:V3424))=0,"",IF(OR(OR(ISBLANK(F3424),SUM(LEN(C3424),LEN(D3424))=0),AND(NOT(E3424="Unknown"),ISBLANK(J3424)),AND(NOT(O3424="Unknown"),ISBLANK(R3424))),"Missing Information", INDEX(Table15[Entire Service Line Classification], MATCH(SUMIFS(Table15[Unique ID],Table15[System-Owned Portion],E3424,Table15[If Material Anything Other than "Lead" in Column E,Was Material Ever Previously Lead?],G3424,Table15[Customer-Owned Portion],O3424),Table15[Unique ID],0),0)))</f>
        <v/>
      </c>
      <c r="X3424"/>
    </row>
    <row r="3425" spans="2:24" x14ac:dyDescent="0.25">
      <c r="B3425" s="146"/>
      <c r="C3425" s="31"/>
      <c r="D3425" s="31"/>
      <c r="E3425" s="44"/>
      <c r="F3425" s="43"/>
      <c r="G3425" s="84"/>
      <c r="H3425" s="31"/>
      <c r="I3425" s="31"/>
      <c r="J3425" s="84"/>
      <c r="K3425" s="31"/>
      <c r="L3425" s="31"/>
      <c r="M3425" s="169"/>
      <c r="N3425" s="148"/>
      <c r="O3425" s="106"/>
      <c r="P3425" s="43"/>
      <c r="Q3425" s="31"/>
      <c r="R3425" s="84"/>
      <c r="S3425" s="31"/>
      <c r="T3425" s="31"/>
      <c r="U3425" s="169"/>
      <c r="V3425" s="150"/>
      <c r="W3425" s="141" t="str" cm="1">
        <f t="array" ref="W3425">IF(SUM(LEN(B3425:V3425))=0,"",IF(OR(OR(ISBLANK(F3425),SUM(LEN(C3425),LEN(D3425))=0),AND(NOT(E3425="Unknown"),ISBLANK(J3425)),AND(NOT(O3425="Unknown"),ISBLANK(R3425))),"Missing Information", INDEX(Table15[Entire Service Line Classification], MATCH(SUMIFS(Table15[Unique ID],Table15[System-Owned Portion],E3425,Table15[If Material Anything Other than "Lead" in Column E,Was Material Ever Previously Lead?],G3425,Table15[Customer-Owned Portion],O3425),Table15[Unique ID],0),0)))</f>
        <v/>
      </c>
      <c r="X3425"/>
    </row>
    <row r="3426" spans="2:24" x14ac:dyDescent="0.25">
      <c r="B3426" s="146"/>
      <c r="C3426" s="31"/>
      <c r="D3426" s="31"/>
      <c r="E3426" s="44"/>
      <c r="F3426" s="43"/>
      <c r="G3426" s="84"/>
      <c r="H3426" s="31"/>
      <c r="I3426" s="31"/>
      <c r="J3426" s="84"/>
      <c r="K3426" s="31"/>
      <c r="L3426" s="31"/>
      <c r="M3426" s="169"/>
      <c r="N3426" s="148"/>
      <c r="O3426" s="106"/>
      <c r="P3426" s="43"/>
      <c r="Q3426" s="31"/>
      <c r="R3426" s="84"/>
      <c r="S3426" s="31"/>
      <c r="T3426" s="31"/>
      <c r="U3426" s="169"/>
      <c r="V3426" s="150"/>
      <c r="W3426" s="141" t="str" cm="1">
        <f t="array" ref="W3426">IF(SUM(LEN(B3426:V3426))=0,"",IF(OR(OR(ISBLANK(F3426),SUM(LEN(C3426),LEN(D3426))=0),AND(NOT(E3426="Unknown"),ISBLANK(J3426)),AND(NOT(O3426="Unknown"),ISBLANK(R3426))),"Missing Information", INDEX(Table15[Entire Service Line Classification], MATCH(SUMIFS(Table15[Unique ID],Table15[System-Owned Portion],E3426,Table15[If Material Anything Other than "Lead" in Column E,Was Material Ever Previously Lead?],G3426,Table15[Customer-Owned Portion],O3426),Table15[Unique ID],0),0)))</f>
        <v/>
      </c>
      <c r="X3426"/>
    </row>
    <row r="3427" spans="2:24" x14ac:dyDescent="0.25">
      <c r="B3427" s="146"/>
      <c r="C3427" s="31"/>
      <c r="D3427" s="31"/>
      <c r="E3427" s="44"/>
      <c r="F3427" s="43"/>
      <c r="G3427" s="84"/>
      <c r="H3427" s="31"/>
      <c r="I3427" s="31"/>
      <c r="J3427" s="84"/>
      <c r="K3427" s="31"/>
      <c r="L3427" s="31"/>
      <c r="M3427" s="169"/>
      <c r="N3427" s="148"/>
      <c r="O3427" s="106"/>
      <c r="P3427" s="43"/>
      <c r="Q3427" s="31"/>
      <c r="R3427" s="84"/>
      <c r="S3427" s="31"/>
      <c r="T3427" s="31"/>
      <c r="U3427" s="169"/>
      <c r="V3427" s="150"/>
      <c r="W3427" s="141" t="str" cm="1">
        <f t="array" ref="W3427">IF(SUM(LEN(B3427:V3427))=0,"",IF(OR(OR(ISBLANK(F3427),SUM(LEN(C3427),LEN(D3427))=0),AND(NOT(E3427="Unknown"),ISBLANK(J3427)),AND(NOT(O3427="Unknown"),ISBLANK(R3427))),"Missing Information", INDEX(Table15[Entire Service Line Classification], MATCH(SUMIFS(Table15[Unique ID],Table15[System-Owned Portion],E3427,Table15[If Material Anything Other than "Lead" in Column E,Was Material Ever Previously Lead?],G3427,Table15[Customer-Owned Portion],O3427),Table15[Unique ID],0),0)))</f>
        <v/>
      </c>
      <c r="X3427"/>
    </row>
    <row r="3428" spans="2:24" x14ac:dyDescent="0.25">
      <c r="B3428" s="146"/>
      <c r="C3428" s="31"/>
      <c r="D3428" s="31"/>
      <c r="E3428" s="44"/>
      <c r="F3428" s="43"/>
      <c r="G3428" s="84"/>
      <c r="H3428" s="31"/>
      <c r="I3428" s="31"/>
      <c r="J3428" s="84"/>
      <c r="K3428" s="31"/>
      <c r="L3428" s="31"/>
      <c r="M3428" s="169"/>
      <c r="N3428" s="148"/>
      <c r="O3428" s="106"/>
      <c r="P3428" s="43"/>
      <c r="Q3428" s="31"/>
      <c r="R3428" s="84"/>
      <c r="S3428" s="31"/>
      <c r="T3428" s="31"/>
      <c r="U3428" s="169"/>
      <c r="V3428" s="150"/>
      <c r="W3428" s="141" t="str" cm="1">
        <f t="array" ref="W3428">IF(SUM(LEN(B3428:V3428))=0,"",IF(OR(OR(ISBLANK(F3428),SUM(LEN(C3428),LEN(D3428))=0),AND(NOT(E3428="Unknown"),ISBLANK(J3428)),AND(NOT(O3428="Unknown"),ISBLANK(R3428))),"Missing Information", INDEX(Table15[Entire Service Line Classification], MATCH(SUMIFS(Table15[Unique ID],Table15[System-Owned Portion],E3428,Table15[If Material Anything Other than "Lead" in Column E,Was Material Ever Previously Lead?],G3428,Table15[Customer-Owned Portion],O3428),Table15[Unique ID],0),0)))</f>
        <v/>
      </c>
      <c r="X3428"/>
    </row>
    <row r="3429" spans="2:24" x14ac:dyDescent="0.25">
      <c r="B3429" s="146"/>
      <c r="C3429" s="31"/>
      <c r="D3429" s="31"/>
      <c r="E3429" s="44"/>
      <c r="F3429" s="43"/>
      <c r="G3429" s="84"/>
      <c r="H3429" s="31"/>
      <c r="I3429" s="31"/>
      <c r="J3429" s="84"/>
      <c r="K3429" s="31"/>
      <c r="L3429" s="31"/>
      <c r="M3429" s="169"/>
      <c r="N3429" s="148"/>
      <c r="O3429" s="106"/>
      <c r="P3429" s="43"/>
      <c r="Q3429" s="31"/>
      <c r="R3429" s="84"/>
      <c r="S3429" s="31"/>
      <c r="T3429" s="31"/>
      <c r="U3429" s="169"/>
      <c r="V3429" s="150"/>
      <c r="W3429" s="141" t="str" cm="1">
        <f t="array" ref="W3429">IF(SUM(LEN(B3429:V3429))=0,"",IF(OR(OR(ISBLANK(F3429),SUM(LEN(C3429),LEN(D3429))=0),AND(NOT(E3429="Unknown"),ISBLANK(J3429)),AND(NOT(O3429="Unknown"),ISBLANK(R3429))),"Missing Information", INDEX(Table15[Entire Service Line Classification], MATCH(SUMIFS(Table15[Unique ID],Table15[System-Owned Portion],E3429,Table15[If Material Anything Other than "Lead" in Column E,Was Material Ever Previously Lead?],G3429,Table15[Customer-Owned Portion],O3429),Table15[Unique ID],0),0)))</f>
        <v/>
      </c>
      <c r="X3429"/>
    </row>
    <row r="3430" spans="2:24" x14ac:dyDescent="0.25">
      <c r="B3430" s="146"/>
      <c r="C3430" s="31"/>
      <c r="D3430" s="31"/>
      <c r="E3430" s="44"/>
      <c r="F3430" s="43"/>
      <c r="G3430" s="84"/>
      <c r="H3430" s="31"/>
      <c r="I3430" s="31"/>
      <c r="J3430" s="84"/>
      <c r="K3430" s="31"/>
      <c r="L3430" s="31"/>
      <c r="M3430" s="169"/>
      <c r="N3430" s="148"/>
      <c r="O3430" s="106"/>
      <c r="P3430" s="43"/>
      <c r="Q3430" s="31"/>
      <c r="R3430" s="84"/>
      <c r="S3430" s="31"/>
      <c r="T3430" s="31"/>
      <c r="U3430" s="169"/>
      <c r="V3430" s="150"/>
      <c r="W3430" s="141" t="str" cm="1">
        <f t="array" ref="W3430">IF(SUM(LEN(B3430:V3430))=0,"",IF(OR(OR(ISBLANK(F3430),SUM(LEN(C3430),LEN(D3430))=0),AND(NOT(E3430="Unknown"),ISBLANK(J3430)),AND(NOT(O3430="Unknown"),ISBLANK(R3430))),"Missing Information", INDEX(Table15[Entire Service Line Classification], MATCH(SUMIFS(Table15[Unique ID],Table15[System-Owned Portion],E3430,Table15[If Material Anything Other than "Lead" in Column E,Was Material Ever Previously Lead?],G3430,Table15[Customer-Owned Portion],O3430),Table15[Unique ID],0),0)))</f>
        <v/>
      </c>
      <c r="X3430"/>
    </row>
    <row r="3431" spans="2:24" x14ac:dyDescent="0.25">
      <c r="B3431" s="146"/>
      <c r="C3431" s="31"/>
      <c r="D3431" s="31"/>
      <c r="E3431" s="44"/>
      <c r="F3431" s="43"/>
      <c r="G3431" s="84"/>
      <c r="H3431" s="31"/>
      <c r="I3431" s="31"/>
      <c r="J3431" s="84"/>
      <c r="K3431" s="31"/>
      <c r="L3431" s="31"/>
      <c r="M3431" s="169"/>
      <c r="N3431" s="148"/>
      <c r="O3431" s="106"/>
      <c r="P3431" s="43"/>
      <c r="Q3431" s="31"/>
      <c r="R3431" s="84"/>
      <c r="S3431" s="31"/>
      <c r="T3431" s="31"/>
      <c r="U3431" s="169"/>
      <c r="V3431" s="150"/>
      <c r="W3431" s="141" t="str" cm="1">
        <f t="array" ref="W3431">IF(SUM(LEN(B3431:V3431))=0,"",IF(OR(OR(ISBLANK(F3431),SUM(LEN(C3431),LEN(D3431))=0),AND(NOT(E3431="Unknown"),ISBLANK(J3431)),AND(NOT(O3431="Unknown"),ISBLANK(R3431))),"Missing Information", INDEX(Table15[Entire Service Line Classification], MATCH(SUMIFS(Table15[Unique ID],Table15[System-Owned Portion],E3431,Table15[If Material Anything Other than "Lead" in Column E,Was Material Ever Previously Lead?],G3431,Table15[Customer-Owned Portion],O3431),Table15[Unique ID],0),0)))</f>
        <v/>
      </c>
      <c r="X3431"/>
    </row>
    <row r="3432" spans="2:24" x14ac:dyDescent="0.25">
      <c r="B3432" s="146"/>
      <c r="C3432" s="31"/>
      <c r="D3432" s="31"/>
      <c r="E3432" s="44"/>
      <c r="F3432" s="43"/>
      <c r="G3432" s="84"/>
      <c r="H3432" s="31"/>
      <c r="I3432" s="31"/>
      <c r="J3432" s="84"/>
      <c r="K3432" s="31"/>
      <c r="L3432" s="31"/>
      <c r="M3432" s="169"/>
      <c r="N3432" s="148"/>
      <c r="O3432" s="106"/>
      <c r="P3432" s="43"/>
      <c r="Q3432" s="31"/>
      <c r="R3432" s="84"/>
      <c r="S3432" s="31"/>
      <c r="T3432" s="31"/>
      <c r="U3432" s="169"/>
      <c r="V3432" s="150"/>
      <c r="W3432" s="141" t="str" cm="1">
        <f t="array" ref="W3432">IF(SUM(LEN(B3432:V3432))=0,"",IF(OR(OR(ISBLANK(F3432),SUM(LEN(C3432),LEN(D3432))=0),AND(NOT(E3432="Unknown"),ISBLANK(J3432)),AND(NOT(O3432="Unknown"),ISBLANK(R3432))),"Missing Information", INDEX(Table15[Entire Service Line Classification], MATCH(SUMIFS(Table15[Unique ID],Table15[System-Owned Portion],E3432,Table15[If Material Anything Other than "Lead" in Column E,Was Material Ever Previously Lead?],G3432,Table15[Customer-Owned Portion],O3432),Table15[Unique ID],0),0)))</f>
        <v/>
      </c>
      <c r="X3432"/>
    </row>
    <row r="3433" spans="2:24" x14ac:dyDescent="0.25">
      <c r="B3433" s="146"/>
      <c r="C3433" s="31"/>
      <c r="D3433" s="31"/>
      <c r="E3433" s="44"/>
      <c r="F3433" s="43"/>
      <c r="G3433" s="84"/>
      <c r="H3433" s="31"/>
      <c r="I3433" s="31"/>
      <c r="J3433" s="84"/>
      <c r="K3433" s="31"/>
      <c r="L3433" s="31"/>
      <c r="M3433" s="169"/>
      <c r="N3433" s="148"/>
      <c r="O3433" s="106"/>
      <c r="P3433" s="43"/>
      <c r="Q3433" s="31"/>
      <c r="R3433" s="84"/>
      <c r="S3433" s="31"/>
      <c r="T3433" s="31"/>
      <c r="U3433" s="169"/>
      <c r="V3433" s="150"/>
      <c r="W3433" s="141" t="str" cm="1">
        <f t="array" ref="W3433">IF(SUM(LEN(B3433:V3433))=0,"",IF(OR(OR(ISBLANK(F3433),SUM(LEN(C3433),LEN(D3433))=0),AND(NOT(E3433="Unknown"),ISBLANK(J3433)),AND(NOT(O3433="Unknown"),ISBLANK(R3433))),"Missing Information", INDEX(Table15[Entire Service Line Classification], MATCH(SUMIFS(Table15[Unique ID],Table15[System-Owned Portion],E3433,Table15[If Material Anything Other than "Lead" in Column E,Was Material Ever Previously Lead?],G3433,Table15[Customer-Owned Portion],O3433),Table15[Unique ID],0),0)))</f>
        <v/>
      </c>
      <c r="X3433"/>
    </row>
    <row r="3434" spans="2:24" x14ac:dyDescent="0.25">
      <c r="B3434" s="146"/>
      <c r="C3434" s="31"/>
      <c r="D3434" s="31"/>
      <c r="E3434" s="44"/>
      <c r="F3434" s="43"/>
      <c r="G3434" s="84"/>
      <c r="H3434" s="31"/>
      <c r="I3434" s="31"/>
      <c r="J3434" s="84"/>
      <c r="K3434" s="31"/>
      <c r="L3434" s="31"/>
      <c r="M3434" s="169"/>
      <c r="N3434" s="148"/>
      <c r="O3434" s="106"/>
      <c r="P3434" s="43"/>
      <c r="Q3434" s="31"/>
      <c r="R3434" s="84"/>
      <c r="S3434" s="31"/>
      <c r="T3434" s="31"/>
      <c r="U3434" s="169"/>
      <c r="V3434" s="150"/>
      <c r="W3434" s="141" t="str" cm="1">
        <f t="array" ref="W3434">IF(SUM(LEN(B3434:V3434))=0,"",IF(OR(OR(ISBLANK(F3434),SUM(LEN(C3434),LEN(D3434))=0),AND(NOT(E3434="Unknown"),ISBLANK(J3434)),AND(NOT(O3434="Unknown"),ISBLANK(R3434))),"Missing Information", INDEX(Table15[Entire Service Line Classification], MATCH(SUMIFS(Table15[Unique ID],Table15[System-Owned Portion],E3434,Table15[If Material Anything Other than "Lead" in Column E,Was Material Ever Previously Lead?],G3434,Table15[Customer-Owned Portion],O3434),Table15[Unique ID],0),0)))</f>
        <v/>
      </c>
      <c r="X3434"/>
    </row>
    <row r="3435" spans="2:24" x14ac:dyDescent="0.25">
      <c r="B3435" s="146"/>
      <c r="C3435" s="31"/>
      <c r="D3435" s="31"/>
      <c r="E3435" s="44"/>
      <c r="F3435" s="43"/>
      <c r="G3435" s="84"/>
      <c r="H3435" s="31"/>
      <c r="I3435" s="31"/>
      <c r="J3435" s="84"/>
      <c r="K3435" s="31"/>
      <c r="L3435" s="31"/>
      <c r="M3435" s="169"/>
      <c r="N3435" s="148"/>
      <c r="O3435" s="106"/>
      <c r="P3435" s="43"/>
      <c r="Q3435" s="31"/>
      <c r="R3435" s="84"/>
      <c r="S3435" s="31"/>
      <c r="T3435" s="31"/>
      <c r="U3435" s="169"/>
      <c r="V3435" s="150"/>
      <c r="W3435" s="141" t="str" cm="1">
        <f t="array" ref="W3435">IF(SUM(LEN(B3435:V3435))=0,"",IF(OR(OR(ISBLANK(F3435),SUM(LEN(C3435),LEN(D3435))=0),AND(NOT(E3435="Unknown"),ISBLANK(J3435)),AND(NOT(O3435="Unknown"),ISBLANK(R3435))),"Missing Information", INDEX(Table15[Entire Service Line Classification], MATCH(SUMIFS(Table15[Unique ID],Table15[System-Owned Portion],E3435,Table15[If Material Anything Other than "Lead" in Column E,Was Material Ever Previously Lead?],G3435,Table15[Customer-Owned Portion],O3435),Table15[Unique ID],0),0)))</f>
        <v/>
      </c>
      <c r="X3435"/>
    </row>
    <row r="3436" spans="2:24" x14ac:dyDescent="0.25">
      <c r="B3436" s="146"/>
      <c r="C3436" s="31"/>
      <c r="D3436" s="31"/>
      <c r="E3436" s="44"/>
      <c r="F3436" s="43"/>
      <c r="G3436" s="84"/>
      <c r="H3436" s="31"/>
      <c r="I3436" s="31"/>
      <c r="J3436" s="84"/>
      <c r="K3436" s="31"/>
      <c r="L3436" s="31"/>
      <c r="M3436" s="169"/>
      <c r="N3436" s="148"/>
      <c r="O3436" s="106"/>
      <c r="P3436" s="43"/>
      <c r="Q3436" s="31"/>
      <c r="R3436" s="84"/>
      <c r="S3436" s="31"/>
      <c r="T3436" s="31"/>
      <c r="U3436" s="169"/>
      <c r="V3436" s="150"/>
      <c r="W3436" s="141" t="str" cm="1">
        <f t="array" ref="W3436">IF(SUM(LEN(B3436:V3436))=0,"",IF(OR(OR(ISBLANK(F3436),SUM(LEN(C3436),LEN(D3436))=0),AND(NOT(E3436="Unknown"),ISBLANK(J3436)),AND(NOT(O3436="Unknown"),ISBLANK(R3436))),"Missing Information", INDEX(Table15[Entire Service Line Classification], MATCH(SUMIFS(Table15[Unique ID],Table15[System-Owned Portion],E3436,Table15[If Material Anything Other than "Lead" in Column E,Was Material Ever Previously Lead?],G3436,Table15[Customer-Owned Portion],O3436),Table15[Unique ID],0),0)))</f>
        <v/>
      </c>
      <c r="X3436"/>
    </row>
    <row r="3437" spans="2:24" x14ac:dyDescent="0.25">
      <c r="B3437" s="146"/>
      <c r="C3437" s="31"/>
      <c r="D3437" s="31"/>
      <c r="E3437" s="44"/>
      <c r="F3437" s="43"/>
      <c r="G3437" s="84"/>
      <c r="H3437" s="31"/>
      <c r="I3437" s="31"/>
      <c r="J3437" s="84"/>
      <c r="K3437" s="31"/>
      <c r="L3437" s="31"/>
      <c r="M3437" s="169"/>
      <c r="N3437" s="148"/>
      <c r="O3437" s="106"/>
      <c r="P3437" s="43"/>
      <c r="Q3437" s="31"/>
      <c r="R3437" s="84"/>
      <c r="S3437" s="31"/>
      <c r="T3437" s="31"/>
      <c r="U3437" s="169"/>
      <c r="V3437" s="150"/>
      <c r="W3437" s="141" t="str" cm="1">
        <f t="array" ref="W3437">IF(SUM(LEN(B3437:V3437))=0,"",IF(OR(OR(ISBLANK(F3437),SUM(LEN(C3437),LEN(D3437))=0),AND(NOT(E3437="Unknown"),ISBLANK(J3437)),AND(NOT(O3437="Unknown"),ISBLANK(R3437))),"Missing Information", INDEX(Table15[Entire Service Line Classification], MATCH(SUMIFS(Table15[Unique ID],Table15[System-Owned Portion],E3437,Table15[If Material Anything Other than "Lead" in Column E,Was Material Ever Previously Lead?],G3437,Table15[Customer-Owned Portion],O3437),Table15[Unique ID],0),0)))</f>
        <v/>
      </c>
      <c r="X3437"/>
    </row>
    <row r="3438" spans="2:24" x14ac:dyDescent="0.25">
      <c r="B3438" s="146"/>
      <c r="C3438" s="31"/>
      <c r="D3438" s="31"/>
      <c r="E3438" s="44"/>
      <c r="F3438" s="43"/>
      <c r="G3438" s="84"/>
      <c r="H3438" s="31"/>
      <c r="I3438" s="31"/>
      <c r="J3438" s="84"/>
      <c r="K3438" s="31"/>
      <c r="L3438" s="31"/>
      <c r="M3438" s="169"/>
      <c r="N3438" s="148"/>
      <c r="O3438" s="106"/>
      <c r="P3438" s="43"/>
      <c r="Q3438" s="31"/>
      <c r="R3438" s="84"/>
      <c r="S3438" s="31"/>
      <c r="T3438" s="31"/>
      <c r="U3438" s="169"/>
      <c r="V3438" s="150"/>
      <c r="W3438" s="141" t="str" cm="1">
        <f t="array" ref="W3438">IF(SUM(LEN(B3438:V3438))=0,"",IF(OR(OR(ISBLANK(F3438),SUM(LEN(C3438),LEN(D3438))=0),AND(NOT(E3438="Unknown"),ISBLANK(J3438)),AND(NOT(O3438="Unknown"),ISBLANK(R3438))),"Missing Information", INDEX(Table15[Entire Service Line Classification], MATCH(SUMIFS(Table15[Unique ID],Table15[System-Owned Portion],E3438,Table15[If Material Anything Other than "Lead" in Column E,Was Material Ever Previously Lead?],G3438,Table15[Customer-Owned Portion],O3438),Table15[Unique ID],0),0)))</f>
        <v/>
      </c>
      <c r="X3438"/>
    </row>
    <row r="3439" spans="2:24" x14ac:dyDescent="0.25">
      <c r="B3439" s="146"/>
      <c r="C3439" s="31"/>
      <c r="D3439" s="31"/>
      <c r="E3439" s="44"/>
      <c r="F3439" s="43"/>
      <c r="G3439" s="84"/>
      <c r="H3439" s="31"/>
      <c r="I3439" s="31"/>
      <c r="J3439" s="84"/>
      <c r="K3439" s="31"/>
      <c r="L3439" s="31"/>
      <c r="M3439" s="169"/>
      <c r="N3439" s="148"/>
      <c r="O3439" s="106"/>
      <c r="P3439" s="43"/>
      <c r="Q3439" s="31"/>
      <c r="R3439" s="84"/>
      <c r="S3439" s="31"/>
      <c r="T3439" s="31"/>
      <c r="U3439" s="169"/>
      <c r="V3439" s="150"/>
      <c r="W3439" s="141" t="str" cm="1">
        <f t="array" ref="W3439">IF(SUM(LEN(B3439:V3439))=0,"",IF(OR(OR(ISBLANK(F3439),SUM(LEN(C3439),LEN(D3439))=0),AND(NOT(E3439="Unknown"),ISBLANK(J3439)),AND(NOT(O3439="Unknown"),ISBLANK(R3439))),"Missing Information", INDEX(Table15[Entire Service Line Classification], MATCH(SUMIFS(Table15[Unique ID],Table15[System-Owned Portion],E3439,Table15[If Material Anything Other than "Lead" in Column E,Was Material Ever Previously Lead?],G3439,Table15[Customer-Owned Portion],O3439),Table15[Unique ID],0),0)))</f>
        <v/>
      </c>
      <c r="X3439"/>
    </row>
    <row r="3440" spans="2:24" x14ac:dyDescent="0.25">
      <c r="B3440" s="146"/>
      <c r="C3440" s="31"/>
      <c r="D3440" s="31"/>
      <c r="E3440" s="44"/>
      <c r="F3440" s="43"/>
      <c r="G3440" s="84"/>
      <c r="H3440" s="31"/>
      <c r="I3440" s="31"/>
      <c r="J3440" s="84"/>
      <c r="K3440" s="31"/>
      <c r="L3440" s="31"/>
      <c r="M3440" s="169"/>
      <c r="N3440" s="148"/>
      <c r="O3440" s="106"/>
      <c r="P3440" s="43"/>
      <c r="Q3440" s="31"/>
      <c r="R3440" s="84"/>
      <c r="S3440" s="31"/>
      <c r="T3440" s="31"/>
      <c r="U3440" s="169"/>
      <c r="V3440" s="150"/>
      <c r="W3440" s="141" t="str" cm="1">
        <f t="array" ref="W3440">IF(SUM(LEN(B3440:V3440))=0,"",IF(OR(OR(ISBLANK(F3440),SUM(LEN(C3440),LEN(D3440))=0),AND(NOT(E3440="Unknown"),ISBLANK(J3440)),AND(NOT(O3440="Unknown"),ISBLANK(R3440))),"Missing Information", INDEX(Table15[Entire Service Line Classification], MATCH(SUMIFS(Table15[Unique ID],Table15[System-Owned Portion],E3440,Table15[If Material Anything Other than "Lead" in Column E,Was Material Ever Previously Lead?],G3440,Table15[Customer-Owned Portion],O3440),Table15[Unique ID],0),0)))</f>
        <v/>
      </c>
      <c r="X3440"/>
    </row>
    <row r="3441" spans="2:24" x14ac:dyDescent="0.25">
      <c r="B3441" s="146"/>
      <c r="C3441" s="31"/>
      <c r="D3441" s="31"/>
      <c r="E3441" s="44"/>
      <c r="F3441" s="43"/>
      <c r="G3441" s="84"/>
      <c r="H3441" s="31"/>
      <c r="I3441" s="31"/>
      <c r="J3441" s="84"/>
      <c r="K3441" s="31"/>
      <c r="L3441" s="31"/>
      <c r="M3441" s="169"/>
      <c r="N3441" s="148"/>
      <c r="O3441" s="106"/>
      <c r="P3441" s="43"/>
      <c r="Q3441" s="31"/>
      <c r="R3441" s="84"/>
      <c r="S3441" s="31"/>
      <c r="T3441" s="31"/>
      <c r="U3441" s="169"/>
      <c r="V3441" s="150"/>
      <c r="W3441" s="141" t="str" cm="1">
        <f t="array" ref="W3441">IF(SUM(LEN(B3441:V3441))=0,"",IF(OR(OR(ISBLANK(F3441),SUM(LEN(C3441),LEN(D3441))=0),AND(NOT(E3441="Unknown"),ISBLANK(J3441)),AND(NOT(O3441="Unknown"),ISBLANK(R3441))),"Missing Information", INDEX(Table15[Entire Service Line Classification], MATCH(SUMIFS(Table15[Unique ID],Table15[System-Owned Portion],E3441,Table15[If Material Anything Other than "Lead" in Column E,Was Material Ever Previously Lead?],G3441,Table15[Customer-Owned Portion],O3441),Table15[Unique ID],0),0)))</f>
        <v/>
      </c>
      <c r="X3441"/>
    </row>
    <row r="3442" spans="2:24" x14ac:dyDescent="0.25">
      <c r="B3442" s="146"/>
      <c r="C3442" s="31"/>
      <c r="D3442" s="31"/>
      <c r="E3442" s="44"/>
      <c r="F3442" s="43"/>
      <c r="G3442" s="84"/>
      <c r="H3442" s="31"/>
      <c r="I3442" s="31"/>
      <c r="J3442" s="84"/>
      <c r="K3442" s="31"/>
      <c r="L3442" s="31"/>
      <c r="M3442" s="169"/>
      <c r="N3442" s="148"/>
      <c r="O3442" s="106"/>
      <c r="P3442" s="43"/>
      <c r="Q3442" s="31"/>
      <c r="R3442" s="84"/>
      <c r="S3442" s="31"/>
      <c r="T3442" s="31"/>
      <c r="U3442" s="169"/>
      <c r="V3442" s="150"/>
      <c r="W3442" s="141" t="str" cm="1">
        <f t="array" ref="W3442">IF(SUM(LEN(B3442:V3442))=0,"",IF(OR(OR(ISBLANK(F3442),SUM(LEN(C3442),LEN(D3442))=0),AND(NOT(E3442="Unknown"),ISBLANK(J3442)),AND(NOT(O3442="Unknown"),ISBLANK(R3442))),"Missing Information", INDEX(Table15[Entire Service Line Classification], MATCH(SUMIFS(Table15[Unique ID],Table15[System-Owned Portion],E3442,Table15[If Material Anything Other than "Lead" in Column E,Was Material Ever Previously Lead?],G3442,Table15[Customer-Owned Portion],O3442),Table15[Unique ID],0),0)))</f>
        <v/>
      </c>
      <c r="X3442"/>
    </row>
    <row r="3443" spans="2:24" x14ac:dyDescent="0.25">
      <c r="B3443" s="146"/>
      <c r="C3443" s="31"/>
      <c r="D3443" s="31"/>
      <c r="E3443" s="44"/>
      <c r="F3443" s="43"/>
      <c r="G3443" s="84"/>
      <c r="H3443" s="31"/>
      <c r="I3443" s="31"/>
      <c r="J3443" s="84"/>
      <c r="K3443" s="31"/>
      <c r="L3443" s="31"/>
      <c r="M3443" s="169"/>
      <c r="N3443" s="148"/>
      <c r="O3443" s="106"/>
      <c r="P3443" s="43"/>
      <c r="Q3443" s="31"/>
      <c r="R3443" s="84"/>
      <c r="S3443" s="31"/>
      <c r="T3443" s="31"/>
      <c r="U3443" s="169"/>
      <c r="V3443" s="150"/>
      <c r="W3443" s="141" t="str" cm="1">
        <f t="array" ref="W3443">IF(SUM(LEN(B3443:V3443))=0,"",IF(OR(OR(ISBLANK(F3443),SUM(LEN(C3443),LEN(D3443))=0),AND(NOT(E3443="Unknown"),ISBLANK(J3443)),AND(NOT(O3443="Unknown"),ISBLANK(R3443))),"Missing Information", INDEX(Table15[Entire Service Line Classification], MATCH(SUMIFS(Table15[Unique ID],Table15[System-Owned Portion],E3443,Table15[If Material Anything Other than "Lead" in Column E,Was Material Ever Previously Lead?],G3443,Table15[Customer-Owned Portion],O3443),Table15[Unique ID],0),0)))</f>
        <v/>
      </c>
      <c r="X3443"/>
    </row>
    <row r="3444" spans="2:24" x14ac:dyDescent="0.25">
      <c r="B3444" s="146"/>
      <c r="C3444" s="31"/>
      <c r="D3444" s="31"/>
      <c r="E3444" s="44"/>
      <c r="F3444" s="43"/>
      <c r="G3444" s="84"/>
      <c r="H3444" s="31"/>
      <c r="I3444" s="31"/>
      <c r="J3444" s="84"/>
      <c r="K3444" s="31"/>
      <c r="L3444" s="31"/>
      <c r="M3444" s="169"/>
      <c r="N3444" s="148"/>
      <c r="O3444" s="106"/>
      <c r="P3444" s="43"/>
      <c r="Q3444" s="31"/>
      <c r="R3444" s="84"/>
      <c r="S3444" s="31"/>
      <c r="T3444" s="31"/>
      <c r="U3444" s="169"/>
      <c r="V3444" s="150"/>
      <c r="W3444" s="141" t="str" cm="1">
        <f t="array" ref="W3444">IF(SUM(LEN(B3444:V3444))=0,"",IF(OR(OR(ISBLANK(F3444),SUM(LEN(C3444),LEN(D3444))=0),AND(NOT(E3444="Unknown"),ISBLANK(J3444)),AND(NOT(O3444="Unknown"),ISBLANK(R3444))),"Missing Information", INDEX(Table15[Entire Service Line Classification], MATCH(SUMIFS(Table15[Unique ID],Table15[System-Owned Portion],E3444,Table15[If Material Anything Other than "Lead" in Column E,Was Material Ever Previously Lead?],G3444,Table15[Customer-Owned Portion],O3444),Table15[Unique ID],0),0)))</f>
        <v/>
      </c>
      <c r="X3444"/>
    </row>
    <row r="3445" spans="2:24" x14ac:dyDescent="0.25">
      <c r="B3445" s="146"/>
      <c r="C3445" s="31"/>
      <c r="D3445" s="31"/>
      <c r="E3445" s="44"/>
      <c r="F3445" s="43"/>
      <c r="G3445" s="84"/>
      <c r="H3445" s="31"/>
      <c r="I3445" s="31"/>
      <c r="J3445" s="84"/>
      <c r="K3445" s="31"/>
      <c r="L3445" s="31"/>
      <c r="M3445" s="169"/>
      <c r="N3445" s="148"/>
      <c r="O3445" s="106"/>
      <c r="P3445" s="43"/>
      <c r="Q3445" s="31"/>
      <c r="R3445" s="84"/>
      <c r="S3445" s="31"/>
      <c r="T3445" s="31"/>
      <c r="U3445" s="169"/>
      <c r="V3445" s="150"/>
      <c r="W3445" s="141" t="str" cm="1">
        <f t="array" ref="W3445">IF(SUM(LEN(B3445:V3445))=0,"",IF(OR(OR(ISBLANK(F3445),SUM(LEN(C3445),LEN(D3445))=0),AND(NOT(E3445="Unknown"),ISBLANK(J3445)),AND(NOT(O3445="Unknown"),ISBLANK(R3445))),"Missing Information", INDEX(Table15[Entire Service Line Classification], MATCH(SUMIFS(Table15[Unique ID],Table15[System-Owned Portion],E3445,Table15[If Material Anything Other than "Lead" in Column E,Was Material Ever Previously Lead?],G3445,Table15[Customer-Owned Portion],O3445),Table15[Unique ID],0),0)))</f>
        <v/>
      </c>
      <c r="X3445"/>
    </row>
    <row r="3446" spans="2:24" x14ac:dyDescent="0.25">
      <c r="B3446" s="146"/>
      <c r="C3446" s="31"/>
      <c r="D3446" s="31"/>
      <c r="E3446" s="44"/>
      <c r="F3446" s="43"/>
      <c r="G3446" s="84"/>
      <c r="H3446" s="31"/>
      <c r="I3446" s="31"/>
      <c r="J3446" s="84"/>
      <c r="K3446" s="31"/>
      <c r="L3446" s="31"/>
      <c r="M3446" s="169"/>
      <c r="N3446" s="148"/>
      <c r="O3446" s="106"/>
      <c r="P3446" s="43"/>
      <c r="Q3446" s="31"/>
      <c r="R3446" s="84"/>
      <c r="S3446" s="31"/>
      <c r="T3446" s="31"/>
      <c r="U3446" s="169"/>
      <c r="V3446" s="150"/>
      <c r="W3446" s="141" t="str" cm="1">
        <f t="array" ref="W3446">IF(SUM(LEN(B3446:V3446))=0,"",IF(OR(OR(ISBLANK(F3446),SUM(LEN(C3446),LEN(D3446))=0),AND(NOT(E3446="Unknown"),ISBLANK(J3446)),AND(NOT(O3446="Unknown"),ISBLANK(R3446))),"Missing Information", INDEX(Table15[Entire Service Line Classification], MATCH(SUMIFS(Table15[Unique ID],Table15[System-Owned Portion],E3446,Table15[If Material Anything Other than "Lead" in Column E,Was Material Ever Previously Lead?],G3446,Table15[Customer-Owned Portion],O3446),Table15[Unique ID],0),0)))</f>
        <v/>
      </c>
      <c r="X3446"/>
    </row>
    <row r="3447" spans="2:24" x14ac:dyDescent="0.25">
      <c r="B3447" s="146"/>
      <c r="C3447" s="31"/>
      <c r="D3447" s="31"/>
      <c r="E3447" s="44"/>
      <c r="F3447" s="43"/>
      <c r="G3447" s="84"/>
      <c r="H3447" s="31"/>
      <c r="I3447" s="31"/>
      <c r="J3447" s="84"/>
      <c r="K3447" s="31"/>
      <c r="L3447" s="31"/>
      <c r="M3447" s="169"/>
      <c r="N3447" s="148"/>
      <c r="O3447" s="106"/>
      <c r="P3447" s="43"/>
      <c r="Q3447" s="31"/>
      <c r="R3447" s="84"/>
      <c r="S3447" s="31"/>
      <c r="T3447" s="31"/>
      <c r="U3447" s="169"/>
      <c r="V3447" s="150"/>
      <c r="W3447" s="141" t="str" cm="1">
        <f t="array" ref="W3447">IF(SUM(LEN(B3447:V3447))=0,"",IF(OR(OR(ISBLANK(F3447),SUM(LEN(C3447),LEN(D3447))=0),AND(NOT(E3447="Unknown"),ISBLANK(J3447)),AND(NOT(O3447="Unknown"),ISBLANK(R3447))),"Missing Information", INDEX(Table15[Entire Service Line Classification], MATCH(SUMIFS(Table15[Unique ID],Table15[System-Owned Portion],E3447,Table15[If Material Anything Other than "Lead" in Column E,Was Material Ever Previously Lead?],G3447,Table15[Customer-Owned Portion],O3447),Table15[Unique ID],0),0)))</f>
        <v/>
      </c>
      <c r="X3447"/>
    </row>
    <row r="3448" spans="2:24" x14ac:dyDescent="0.25">
      <c r="B3448" s="146"/>
      <c r="C3448" s="31"/>
      <c r="D3448" s="31"/>
      <c r="E3448" s="44"/>
      <c r="F3448" s="43"/>
      <c r="G3448" s="84"/>
      <c r="H3448" s="31"/>
      <c r="I3448" s="31"/>
      <c r="J3448" s="84"/>
      <c r="K3448" s="31"/>
      <c r="L3448" s="31"/>
      <c r="M3448" s="169"/>
      <c r="N3448" s="148"/>
      <c r="O3448" s="106"/>
      <c r="P3448" s="43"/>
      <c r="Q3448" s="31"/>
      <c r="R3448" s="84"/>
      <c r="S3448" s="31"/>
      <c r="T3448" s="31"/>
      <c r="U3448" s="169"/>
      <c r="V3448" s="150"/>
      <c r="W3448" s="141" t="str" cm="1">
        <f t="array" ref="W3448">IF(SUM(LEN(B3448:V3448))=0,"",IF(OR(OR(ISBLANK(F3448),SUM(LEN(C3448),LEN(D3448))=0),AND(NOT(E3448="Unknown"),ISBLANK(J3448)),AND(NOT(O3448="Unknown"),ISBLANK(R3448))),"Missing Information", INDEX(Table15[Entire Service Line Classification], MATCH(SUMIFS(Table15[Unique ID],Table15[System-Owned Portion],E3448,Table15[If Material Anything Other than "Lead" in Column E,Was Material Ever Previously Lead?],G3448,Table15[Customer-Owned Portion],O3448),Table15[Unique ID],0),0)))</f>
        <v/>
      </c>
      <c r="X3448"/>
    </row>
    <row r="3449" spans="2:24" x14ac:dyDescent="0.25">
      <c r="B3449" s="146"/>
      <c r="C3449" s="31"/>
      <c r="D3449" s="31"/>
      <c r="E3449" s="44"/>
      <c r="F3449" s="43"/>
      <c r="G3449" s="84"/>
      <c r="H3449" s="31"/>
      <c r="I3449" s="31"/>
      <c r="J3449" s="84"/>
      <c r="K3449" s="31"/>
      <c r="L3449" s="31"/>
      <c r="M3449" s="169"/>
      <c r="N3449" s="148"/>
      <c r="O3449" s="106"/>
      <c r="P3449" s="43"/>
      <c r="Q3449" s="31"/>
      <c r="R3449" s="84"/>
      <c r="S3449" s="31"/>
      <c r="T3449" s="31"/>
      <c r="U3449" s="169"/>
      <c r="V3449" s="150"/>
      <c r="W3449" s="141" t="str" cm="1">
        <f t="array" ref="W3449">IF(SUM(LEN(B3449:V3449))=0,"",IF(OR(OR(ISBLANK(F3449),SUM(LEN(C3449),LEN(D3449))=0),AND(NOT(E3449="Unknown"),ISBLANK(J3449)),AND(NOT(O3449="Unknown"),ISBLANK(R3449))),"Missing Information", INDEX(Table15[Entire Service Line Classification], MATCH(SUMIFS(Table15[Unique ID],Table15[System-Owned Portion],E3449,Table15[If Material Anything Other than "Lead" in Column E,Was Material Ever Previously Lead?],G3449,Table15[Customer-Owned Portion],O3449),Table15[Unique ID],0),0)))</f>
        <v/>
      </c>
      <c r="X3449"/>
    </row>
    <row r="3450" spans="2:24" x14ac:dyDescent="0.25">
      <c r="B3450" s="146"/>
      <c r="C3450" s="31"/>
      <c r="D3450" s="31"/>
      <c r="E3450" s="44"/>
      <c r="F3450" s="43"/>
      <c r="G3450" s="84"/>
      <c r="H3450" s="31"/>
      <c r="I3450" s="31"/>
      <c r="J3450" s="84"/>
      <c r="K3450" s="31"/>
      <c r="L3450" s="31"/>
      <c r="M3450" s="169"/>
      <c r="N3450" s="148"/>
      <c r="O3450" s="106"/>
      <c r="P3450" s="43"/>
      <c r="Q3450" s="31"/>
      <c r="R3450" s="84"/>
      <c r="S3450" s="31"/>
      <c r="T3450" s="31"/>
      <c r="U3450" s="169"/>
      <c r="V3450" s="150"/>
      <c r="W3450" s="141" t="str" cm="1">
        <f t="array" ref="W3450">IF(SUM(LEN(B3450:V3450))=0,"",IF(OR(OR(ISBLANK(F3450),SUM(LEN(C3450),LEN(D3450))=0),AND(NOT(E3450="Unknown"),ISBLANK(J3450)),AND(NOT(O3450="Unknown"),ISBLANK(R3450))),"Missing Information", INDEX(Table15[Entire Service Line Classification], MATCH(SUMIFS(Table15[Unique ID],Table15[System-Owned Portion],E3450,Table15[If Material Anything Other than "Lead" in Column E,Was Material Ever Previously Lead?],G3450,Table15[Customer-Owned Portion],O3450),Table15[Unique ID],0),0)))</f>
        <v/>
      </c>
      <c r="X3450"/>
    </row>
    <row r="3451" spans="2:24" x14ac:dyDescent="0.25">
      <c r="B3451" s="146"/>
      <c r="C3451" s="31"/>
      <c r="D3451" s="31"/>
      <c r="E3451" s="44"/>
      <c r="F3451" s="43"/>
      <c r="G3451" s="84"/>
      <c r="H3451" s="31"/>
      <c r="I3451" s="31"/>
      <c r="J3451" s="84"/>
      <c r="K3451" s="31"/>
      <c r="L3451" s="31"/>
      <c r="M3451" s="169"/>
      <c r="N3451" s="148"/>
      <c r="O3451" s="106"/>
      <c r="P3451" s="43"/>
      <c r="Q3451" s="31"/>
      <c r="R3451" s="84"/>
      <c r="S3451" s="31"/>
      <c r="T3451" s="31"/>
      <c r="U3451" s="169"/>
      <c r="V3451" s="150"/>
      <c r="W3451" s="141" t="str" cm="1">
        <f t="array" ref="W3451">IF(SUM(LEN(B3451:V3451))=0,"",IF(OR(OR(ISBLANK(F3451),SUM(LEN(C3451),LEN(D3451))=0),AND(NOT(E3451="Unknown"),ISBLANK(J3451)),AND(NOT(O3451="Unknown"),ISBLANK(R3451))),"Missing Information", INDEX(Table15[Entire Service Line Classification], MATCH(SUMIFS(Table15[Unique ID],Table15[System-Owned Portion],E3451,Table15[If Material Anything Other than "Lead" in Column E,Was Material Ever Previously Lead?],G3451,Table15[Customer-Owned Portion],O3451),Table15[Unique ID],0),0)))</f>
        <v/>
      </c>
      <c r="X3451"/>
    </row>
    <row r="3452" spans="2:24" x14ac:dyDescent="0.25">
      <c r="B3452" s="146"/>
      <c r="C3452" s="31"/>
      <c r="D3452" s="31"/>
      <c r="E3452" s="44"/>
      <c r="F3452" s="43"/>
      <c r="G3452" s="84"/>
      <c r="H3452" s="31"/>
      <c r="I3452" s="31"/>
      <c r="J3452" s="84"/>
      <c r="K3452" s="31"/>
      <c r="L3452" s="31"/>
      <c r="M3452" s="169"/>
      <c r="N3452" s="148"/>
      <c r="O3452" s="106"/>
      <c r="P3452" s="43"/>
      <c r="Q3452" s="31"/>
      <c r="R3452" s="84"/>
      <c r="S3452" s="31"/>
      <c r="T3452" s="31"/>
      <c r="U3452" s="169"/>
      <c r="V3452" s="150"/>
      <c r="W3452" s="141" t="str" cm="1">
        <f t="array" ref="W3452">IF(SUM(LEN(B3452:V3452))=0,"",IF(OR(OR(ISBLANK(F3452),SUM(LEN(C3452),LEN(D3452))=0),AND(NOT(E3452="Unknown"),ISBLANK(J3452)),AND(NOT(O3452="Unknown"),ISBLANK(R3452))),"Missing Information", INDEX(Table15[Entire Service Line Classification], MATCH(SUMIFS(Table15[Unique ID],Table15[System-Owned Portion],E3452,Table15[If Material Anything Other than "Lead" in Column E,Was Material Ever Previously Lead?],G3452,Table15[Customer-Owned Portion],O3452),Table15[Unique ID],0),0)))</f>
        <v/>
      </c>
      <c r="X3452"/>
    </row>
    <row r="3453" spans="2:24" x14ac:dyDescent="0.25">
      <c r="B3453" s="146"/>
      <c r="C3453" s="31"/>
      <c r="D3453" s="31"/>
      <c r="E3453" s="44"/>
      <c r="F3453" s="43"/>
      <c r="G3453" s="84"/>
      <c r="H3453" s="31"/>
      <c r="I3453" s="31"/>
      <c r="J3453" s="84"/>
      <c r="K3453" s="31"/>
      <c r="L3453" s="31"/>
      <c r="M3453" s="169"/>
      <c r="N3453" s="148"/>
      <c r="O3453" s="106"/>
      <c r="P3453" s="43"/>
      <c r="Q3453" s="31"/>
      <c r="R3453" s="84"/>
      <c r="S3453" s="31"/>
      <c r="T3453" s="31"/>
      <c r="U3453" s="169"/>
      <c r="V3453" s="150"/>
      <c r="W3453" s="141" t="str" cm="1">
        <f t="array" ref="W3453">IF(SUM(LEN(B3453:V3453))=0,"",IF(OR(OR(ISBLANK(F3453),SUM(LEN(C3453),LEN(D3453))=0),AND(NOT(E3453="Unknown"),ISBLANK(J3453)),AND(NOT(O3453="Unknown"),ISBLANK(R3453))),"Missing Information", INDEX(Table15[Entire Service Line Classification], MATCH(SUMIFS(Table15[Unique ID],Table15[System-Owned Portion],E3453,Table15[If Material Anything Other than "Lead" in Column E,Was Material Ever Previously Lead?],G3453,Table15[Customer-Owned Portion],O3453),Table15[Unique ID],0),0)))</f>
        <v/>
      </c>
      <c r="X3453"/>
    </row>
    <row r="3454" spans="2:24" x14ac:dyDescent="0.25">
      <c r="B3454" s="146"/>
      <c r="C3454" s="31"/>
      <c r="D3454" s="31"/>
      <c r="E3454" s="44"/>
      <c r="F3454" s="43"/>
      <c r="G3454" s="84"/>
      <c r="H3454" s="31"/>
      <c r="I3454" s="31"/>
      <c r="J3454" s="84"/>
      <c r="K3454" s="31"/>
      <c r="L3454" s="31"/>
      <c r="M3454" s="169"/>
      <c r="N3454" s="148"/>
      <c r="O3454" s="106"/>
      <c r="P3454" s="43"/>
      <c r="Q3454" s="31"/>
      <c r="R3454" s="84"/>
      <c r="S3454" s="31"/>
      <c r="T3454" s="31"/>
      <c r="U3454" s="169"/>
      <c r="V3454" s="150"/>
      <c r="W3454" s="141" t="str" cm="1">
        <f t="array" ref="W3454">IF(SUM(LEN(B3454:V3454))=0,"",IF(OR(OR(ISBLANK(F3454),SUM(LEN(C3454),LEN(D3454))=0),AND(NOT(E3454="Unknown"),ISBLANK(J3454)),AND(NOT(O3454="Unknown"),ISBLANK(R3454))),"Missing Information", INDEX(Table15[Entire Service Line Classification], MATCH(SUMIFS(Table15[Unique ID],Table15[System-Owned Portion],E3454,Table15[If Material Anything Other than "Lead" in Column E,Was Material Ever Previously Lead?],G3454,Table15[Customer-Owned Portion],O3454),Table15[Unique ID],0),0)))</f>
        <v/>
      </c>
      <c r="X3454"/>
    </row>
    <row r="3455" spans="2:24" x14ac:dyDescent="0.25">
      <c r="B3455" s="146"/>
      <c r="C3455" s="31"/>
      <c r="D3455" s="31"/>
      <c r="E3455" s="44"/>
      <c r="F3455" s="43"/>
      <c r="G3455" s="84"/>
      <c r="H3455" s="31"/>
      <c r="I3455" s="31"/>
      <c r="J3455" s="84"/>
      <c r="K3455" s="31"/>
      <c r="L3455" s="31"/>
      <c r="M3455" s="169"/>
      <c r="N3455" s="148"/>
      <c r="O3455" s="106"/>
      <c r="P3455" s="43"/>
      <c r="Q3455" s="31"/>
      <c r="R3455" s="84"/>
      <c r="S3455" s="31"/>
      <c r="T3455" s="31"/>
      <c r="U3455" s="169"/>
      <c r="V3455" s="150"/>
      <c r="W3455" s="141" t="str" cm="1">
        <f t="array" ref="W3455">IF(SUM(LEN(B3455:V3455))=0,"",IF(OR(OR(ISBLANK(F3455),SUM(LEN(C3455),LEN(D3455))=0),AND(NOT(E3455="Unknown"),ISBLANK(J3455)),AND(NOT(O3455="Unknown"),ISBLANK(R3455))),"Missing Information", INDEX(Table15[Entire Service Line Classification], MATCH(SUMIFS(Table15[Unique ID],Table15[System-Owned Portion],E3455,Table15[If Material Anything Other than "Lead" in Column E,Was Material Ever Previously Lead?],G3455,Table15[Customer-Owned Portion],O3455),Table15[Unique ID],0),0)))</f>
        <v/>
      </c>
      <c r="X3455"/>
    </row>
    <row r="3456" spans="2:24" x14ac:dyDescent="0.25">
      <c r="B3456" s="146"/>
      <c r="C3456" s="31"/>
      <c r="D3456" s="31"/>
      <c r="E3456" s="44"/>
      <c r="F3456" s="43"/>
      <c r="G3456" s="84"/>
      <c r="H3456" s="31"/>
      <c r="I3456" s="31"/>
      <c r="J3456" s="84"/>
      <c r="K3456" s="31"/>
      <c r="L3456" s="31"/>
      <c r="M3456" s="169"/>
      <c r="N3456" s="148"/>
      <c r="O3456" s="106"/>
      <c r="P3456" s="43"/>
      <c r="Q3456" s="31"/>
      <c r="R3456" s="84"/>
      <c r="S3456" s="31"/>
      <c r="T3456" s="31"/>
      <c r="U3456" s="169"/>
      <c r="V3456" s="150"/>
      <c r="W3456" s="141" t="str" cm="1">
        <f t="array" ref="W3456">IF(SUM(LEN(B3456:V3456))=0,"",IF(OR(OR(ISBLANK(F3456),SUM(LEN(C3456),LEN(D3456))=0),AND(NOT(E3456="Unknown"),ISBLANK(J3456)),AND(NOT(O3456="Unknown"),ISBLANK(R3456))),"Missing Information", INDEX(Table15[Entire Service Line Classification], MATCH(SUMIFS(Table15[Unique ID],Table15[System-Owned Portion],E3456,Table15[If Material Anything Other than "Lead" in Column E,Was Material Ever Previously Lead?],G3456,Table15[Customer-Owned Portion],O3456),Table15[Unique ID],0),0)))</f>
        <v/>
      </c>
      <c r="X3456"/>
    </row>
    <row r="3457" spans="2:24" x14ac:dyDescent="0.25">
      <c r="B3457" s="146"/>
      <c r="C3457" s="31"/>
      <c r="D3457" s="31"/>
      <c r="E3457" s="44"/>
      <c r="F3457" s="43"/>
      <c r="G3457" s="84"/>
      <c r="H3457" s="31"/>
      <c r="I3457" s="31"/>
      <c r="J3457" s="84"/>
      <c r="K3457" s="31"/>
      <c r="L3457" s="31"/>
      <c r="M3457" s="169"/>
      <c r="N3457" s="148"/>
      <c r="O3457" s="106"/>
      <c r="P3457" s="43"/>
      <c r="Q3457" s="31"/>
      <c r="R3457" s="84"/>
      <c r="S3457" s="31"/>
      <c r="T3457" s="31"/>
      <c r="U3457" s="169"/>
      <c r="V3457" s="150"/>
      <c r="W3457" s="141" t="str" cm="1">
        <f t="array" ref="W3457">IF(SUM(LEN(B3457:V3457))=0,"",IF(OR(OR(ISBLANK(F3457),SUM(LEN(C3457),LEN(D3457))=0),AND(NOT(E3457="Unknown"),ISBLANK(J3457)),AND(NOT(O3457="Unknown"),ISBLANK(R3457))),"Missing Information", INDEX(Table15[Entire Service Line Classification], MATCH(SUMIFS(Table15[Unique ID],Table15[System-Owned Portion],E3457,Table15[If Material Anything Other than "Lead" in Column E,Was Material Ever Previously Lead?],G3457,Table15[Customer-Owned Portion],O3457),Table15[Unique ID],0),0)))</f>
        <v/>
      </c>
      <c r="X3457"/>
    </row>
    <row r="3458" spans="2:24" x14ac:dyDescent="0.25">
      <c r="B3458" s="146"/>
      <c r="C3458" s="31"/>
      <c r="D3458" s="31"/>
      <c r="E3458" s="44"/>
      <c r="F3458" s="43"/>
      <c r="G3458" s="84"/>
      <c r="H3458" s="31"/>
      <c r="I3458" s="31"/>
      <c r="J3458" s="84"/>
      <c r="K3458" s="31"/>
      <c r="L3458" s="31"/>
      <c r="M3458" s="169"/>
      <c r="N3458" s="148"/>
      <c r="O3458" s="106"/>
      <c r="P3458" s="43"/>
      <c r="Q3458" s="31"/>
      <c r="R3458" s="84"/>
      <c r="S3458" s="31"/>
      <c r="T3458" s="31"/>
      <c r="U3458" s="169"/>
      <c r="V3458" s="150"/>
      <c r="W3458" s="141" t="str" cm="1">
        <f t="array" ref="W3458">IF(SUM(LEN(B3458:V3458))=0,"",IF(OR(OR(ISBLANK(F3458),SUM(LEN(C3458),LEN(D3458))=0),AND(NOT(E3458="Unknown"),ISBLANK(J3458)),AND(NOT(O3458="Unknown"),ISBLANK(R3458))),"Missing Information", INDEX(Table15[Entire Service Line Classification], MATCH(SUMIFS(Table15[Unique ID],Table15[System-Owned Portion],E3458,Table15[If Material Anything Other than "Lead" in Column E,Was Material Ever Previously Lead?],G3458,Table15[Customer-Owned Portion],O3458),Table15[Unique ID],0),0)))</f>
        <v/>
      </c>
      <c r="X3458"/>
    </row>
    <row r="3459" spans="2:24" x14ac:dyDescent="0.25">
      <c r="B3459" s="146"/>
      <c r="C3459" s="31"/>
      <c r="D3459" s="31"/>
      <c r="E3459" s="44"/>
      <c r="F3459" s="43"/>
      <c r="G3459" s="84"/>
      <c r="H3459" s="31"/>
      <c r="I3459" s="31"/>
      <c r="J3459" s="84"/>
      <c r="K3459" s="31"/>
      <c r="L3459" s="31"/>
      <c r="M3459" s="169"/>
      <c r="N3459" s="148"/>
      <c r="O3459" s="106"/>
      <c r="P3459" s="43"/>
      <c r="Q3459" s="31"/>
      <c r="R3459" s="84"/>
      <c r="S3459" s="31"/>
      <c r="T3459" s="31"/>
      <c r="U3459" s="169"/>
      <c r="V3459" s="150"/>
      <c r="W3459" s="141" t="str" cm="1">
        <f t="array" ref="W3459">IF(SUM(LEN(B3459:V3459))=0,"",IF(OR(OR(ISBLANK(F3459),SUM(LEN(C3459),LEN(D3459))=0),AND(NOT(E3459="Unknown"),ISBLANK(J3459)),AND(NOT(O3459="Unknown"),ISBLANK(R3459))),"Missing Information", INDEX(Table15[Entire Service Line Classification], MATCH(SUMIFS(Table15[Unique ID],Table15[System-Owned Portion],E3459,Table15[If Material Anything Other than "Lead" in Column E,Was Material Ever Previously Lead?],G3459,Table15[Customer-Owned Portion],O3459),Table15[Unique ID],0),0)))</f>
        <v/>
      </c>
      <c r="X3459"/>
    </row>
    <row r="3460" spans="2:24" x14ac:dyDescent="0.25">
      <c r="B3460" s="146"/>
      <c r="C3460" s="31"/>
      <c r="D3460" s="31"/>
      <c r="E3460" s="44"/>
      <c r="F3460" s="43"/>
      <c r="G3460" s="84"/>
      <c r="H3460" s="31"/>
      <c r="I3460" s="31"/>
      <c r="J3460" s="84"/>
      <c r="K3460" s="31"/>
      <c r="L3460" s="31"/>
      <c r="M3460" s="169"/>
      <c r="N3460" s="148"/>
      <c r="O3460" s="106"/>
      <c r="P3460" s="43"/>
      <c r="Q3460" s="31"/>
      <c r="R3460" s="84"/>
      <c r="S3460" s="31"/>
      <c r="T3460" s="31"/>
      <c r="U3460" s="169"/>
      <c r="V3460" s="150"/>
      <c r="W3460" s="141" t="str" cm="1">
        <f t="array" ref="W3460">IF(SUM(LEN(B3460:V3460))=0,"",IF(OR(OR(ISBLANK(F3460),SUM(LEN(C3460),LEN(D3460))=0),AND(NOT(E3460="Unknown"),ISBLANK(J3460)),AND(NOT(O3460="Unknown"),ISBLANK(R3460))),"Missing Information", INDEX(Table15[Entire Service Line Classification], MATCH(SUMIFS(Table15[Unique ID],Table15[System-Owned Portion],E3460,Table15[If Material Anything Other than "Lead" in Column E,Was Material Ever Previously Lead?],G3460,Table15[Customer-Owned Portion],O3460),Table15[Unique ID],0),0)))</f>
        <v/>
      </c>
      <c r="X3460"/>
    </row>
    <row r="3461" spans="2:24" x14ac:dyDescent="0.25">
      <c r="B3461" s="146"/>
      <c r="C3461" s="31"/>
      <c r="D3461" s="31"/>
      <c r="E3461" s="44"/>
      <c r="F3461" s="43"/>
      <c r="G3461" s="84"/>
      <c r="H3461" s="31"/>
      <c r="I3461" s="31"/>
      <c r="J3461" s="84"/>
      <c r="K3461" s="31"/>
      <c r="L3461" s="31"/>
      <c r="M3461" s="169"/>
      <c r="N3461" s="148"/>
      <c r="O3461" s="106"/>
      <c r="P3461" s="43"/>
      <c r="Q3461" s="31"/>
      <c r="R3461" s="84"/>
      <c r="S3461" s="31"/>
      <c r="T3461" s="31"/>
      <c r="U3461" s="169"/>
      <c r="V3461" s="150"/>
      <c r="W3461" s="141" t="str" cm="1">
        <f t="array" ref="W3461">IF(SUM(LEN(B3461:V3461))=0,"",IF(OR(OR(ISBLANK(F3461),SUM(LEN(C3461),LEN(D3461))=0),AND(NOT(E3461="Unknown"),ISBLANK(J3461)),AND(NOT(O3461="Unknown"),ISBLANK(R3461))),"Missing Information", INDEX(Table15[Entire Service Line Classification], MATCH(SUMIFS(Table15[Unique ID],Table15[System-Owned Portion],E3461,Table15[If Material Anything Other than "Lead" in Column E,Was Material Ever Previously Lead?],G3461,Table15[Customer-Owned Portion],O3461),Table15[Unique ID],0),0)))</f>
        <v/>
      </c>
      <c r="X3461"/>
    </row>
    <row r="3462" spans="2:24" x14ac:dyDescent="0.25">
      <c r="B3462" s="146"/>
      <c r="C3462" s="31"/>
      <c r="D3462" s="31"/>
      <c r="E3462" s="44"/>
      <c r="F3462" s="43"/>
      <c r="G3462" s="84"/>
      <c r="H3462" s="31"/>
      <c r="I3462" s="31"/>
      <c r="J3462" s="84"/>
      <c r="K3462" s="31"/>
      <c r="L3462" s="31"/>
      <c r="M3462" s="169"/>
      <c r="N3462" s="148"/>
      <c r="O3462" s="106"/>
      <c r="P3462" s="43"/>
      <c r="Q3462" s="31"/>
      <c r="R3462" s="84"/>
      <c r="S3462" s="31"/>
      <c r="T3462" s="31"/>
      <c r="U3462" s="169"/>
      <c r="V3462" s="150"/>
      <c r="W3462" s="141" t="str" cm="1">
        <f t="array" ref="W3462">IF(SUM(LEN(B3462:V3462))=0,"",IF(OR(OR(ISBLANK(F3462),SUM(LEN(C3462),LEN(D3462))=0),AND(NOT(E3462="Unknown"),ISBLANK(J3462)),AND(NOT(O3462="Unknown"),ISBLANK(R3462))),"Missing Information", INDEX(Table15[Entire Service Line Classification], MATCH(SUMIFS(Table15[Unique ID],Table15[System-Owned Portion],E3462,Table15[If Material Anything Other than "Lead" in Column E,Was Material Ever Previously Lead?],G3462,Table15[Customer-Owned Portion],O3462),Table15[Unique ID],0),0)))</f>
        <v/>
      </c>
      <c r="X3462"/>
    </row>
    <row r="3463" spans="2:24" x14ac:dyDescent="0.25">
      <c r="B3463" s="146"/>
      <c r="C3463" s="31"/>
      <c r="D3463" s="31"/>
      <c r="E3463" s="44"/>
      <c r="F3463" s="43"/>
      <c r="G3463" s="84"/>
      <c r="H3463" s="31"/>
      <c r="I3463" s="31"/>
      <c r="J3463" s="84"/>
      <c r="K3463" s="31"/>
      <c r="L3463" s="31"/>
      <c r="M3463" s="169"/>
      <c r="N3463" s="148"/>
      <c r="O3463" s="106"/>
      <c r="P3463" s="43"/>
      <c r="Q3463" s="31"/>
      <c r="R3463" s="84"/>
      <c r="S3463" s="31"/>
      <c r="T3463" s="31"/>
      <c r="U3463" s="169"/>
      <c r="V3463" s="150"/>
      <c r="W3463" s="141" t="str" cm="1">
        <f t="array" ref="W3463">IF(SUM(LEN(B3463:V3463))=0,"",IF(OR(OR(ISBLANK(F3463),SUM(LEN(C3463),LEN(D3463))=0),AND(NOT(E3463="Unknown"),ISBLANK(J3463)),AND(NOT(O3463="Unknown"),ISBLANK(R3463))),"Missing Information", INDEX(Table15[Entire Service Line Classification], MATCH(SUMIFS(Table15[Unique ID],Table15[System-Owned Portion],E3463,Table15[If Material Anything Other than "Lead" in Column E,Was Material Ever Previously Lead?],G3463,Table15[Customer-Owned Portion],O3463),Table15[Unique ID],0),0)))</f>
        <v/>
      </c>
      <c r="X3463"/>
    </row>
    <row r="3464" spans="2:24" x14ac:dyDescent="0.25">
      <c r="B3464" s="146"/>
      <c r="C3464" s="31"/>
      <c r="D3464" s="31"/>
      <c r="E3464" s="44"/>
      <c r="F3464" s="43"/>
      <c r="G3464" s="84"/>
      <c r="H3464" s="31"/>
      <c r="I3464" s="31"/>
      <c r="J3464" s="84"/>
      <c r="K3464" s="31"/>
      <c r="L3464" s="31"/>
      <c r="M3464" s="169"/>
      <c r="N3464" s="148"/>
      <c r="O3464" s="106"/>
      <c r="P3464" s="43"/>
      <c r="Q3464" s="31"/>
      <c r="R3464" s="84"/>
      <c r="S3464" s="31"/>
      <c r="T3464" s="31"/>
      <c r="U3464" s="169"/>
      <c r="V3464" s="150"/>
      <c r="W3464" s="141" t="str" cm="1">
        <f t="array" ref="W3464">IF(SUM(LEN(B3464:V3464))=0,"",IF(OR(OR(ISBLANK(F3464),SUM(LEN(C3464),LEN(D3464))=0),AND(NOT(E3464="Unknown"),ISBLANK(J3464)),AND(NOT(O3464="Unknown"),ISBLANK(R3464))),"Missing Information", INDEX(Table15[Entire Service Line Classification], MATCH(SUMIFS(Table15[Unique ID],Table15[System-Owned Portion],E3464,Table15[If Material Anything Other than "Lead" in Column E,Was Material Ever Previously Lead?],G3464,Table15[Customer-Owned Portion],O3464),Table15[Unique ID],0),0)))</f>
        <v/>
      </c>
      <c r="X3464"/>
    </row>
    <row r="3465" spans="2:24" x14ac:dyDescent="0.25">
      <c r="B3465" s="146"/>
      <c r="C3465" s="31"/>
      <c r="D3465" s="31"/>
      <c r="E3465" s="44"/>
      <c r="F3465" s="43"/>
      <c r="G3465" s="84"/>
      <c r="H3465" s="31"/>
      <c r="I3465" s="31"/>
      <c r="J3465" s="84"/>
      <c r="K3465" s="31"/>
      <c r="L3465" s="31"/>
      <c r="M3465" s="169"/>
      <c r="N3465" s="148"/>
      <c r="O3465" s="106"/>
      <c r="P3465" s="43"/>
      <c r="Q3465" s="31"/>
      <c r="R3465" s="84"/>
      <c r="S3465" s="31"/>
      <c r="T3465" s="31"/>
      <c r="U3465" s="169"/>
      <c r="V3465" s="150"/>
      <c r="W3465" s="141" t="str" cm="1">
        <f t="array" ref="W3465">IF(SUM(LEN(B3465:V3465))=0,"",IF(OR(OR(ISBLANK(F3465),SUM(LEN(C3465),LEN(D3465))=0),AND(NOT(E3465="Unknown"),ISBLANK(J3465)),AND(NOT(O3465="Unknown"),ISBLANK(R3465))),"Missing Information", INDEX(Table15[Entire Service Line Classification], MATCH(SUMIFS(Table15[Unique ID],Table15[System-Owned Portion],E3465,Table15[If Material Anything Other than "Lead" in Column E,Was Material Ever Previously Lead?],G3465,Table15[Customer-Owned Portion],O3465),Table15[Unique ID],0),0)))</f>
        <v/>
      </c>
      <c r="X3465"/>
    </row>
    <row r="3466" spans="2:24" x14ac:dyDescent="0.25">
      <c r="B3466" s="146"/>
      <c r="C3466" s="31"/>
      <c r="D3466" s="31"/>
      <c r="E3466" s="44"/>
      <c r="F3466" s="43"/>
      <c r="G3466" s="84"/>
      <c r="H3466" s="31"/>
      <c r="I3466" s="31"/>
      <c r="J3466" s="84"/>
      <c r="K3466" s="31"/>
      <c r="L3466" s="31"/>
      <c r="M3466" s="169"/>
      <c r="N3466" s="148"/>
      <c r="O3466" s="106"/>
      <c r="P3466" s="43"/>
      <c r="Q3466" s="31"/>
      <c r="R3466" s="84"/>
      <c r="S3466" s="31"/>
      <c r="T3466" s="31"/>
      <c r="U3466" s="169"/>
      <c r="V3466" s="150"/>
      <c r="W3466" s="141" t="str" cm="1">
        <f t="array" ref="W3466">IF(SUM(LEN(B3466:V3466))=0,"",IF(OR(OR(ISBLANK(F3466),SUM(LEN(C3466),LEN(D3466))=0),AND(NOT(E3466="Unknown"),ISBLANK(J3466)),AND(NOT(O3466="Unknown"),ISBLANK(R3466))),"Missing Information", INDEX(Table15[Entire Service Line Classification], MATCH(SUMIFS(Table15[Unique ID],Table15[System-Owned Portion],E3466,Table15[If Material Anything Other than "Lead" in Column E,Was Material Ever Previously Lead?],G3466,Table15[Customer-Owned Portion],O3466),Table15[Unique ID],0),0)))</f>
        <v/>
      </c>
      <c r="X3466"/>
    </row>
    <row r="3467" spans="2:24" x14ac:dyDescent="0.25">
      <c r="B3467" s="146"/>
      <c r="C3467" s="31"/>
      <c r="D3467" s="31"/>
      <c r="E3467" s="44"/>
      <c r="F3467" s="43"/>
      <c r="G3467" s="84"/>
      <c r="H3467" s="31"/>
      <c r="I3467" s="31"/>
      <c r="J3467" s="84"/>
      <c r="K3467" s="31"/>
      <c r="L3467" s="31"/>
      <c r="M3467" s="169"/>
      <c r="N3467" s="148"/>
      <c r="O3467" s="106"/>
      <c r="P3467" s="43"/>
      <c r="Q3467" s="31"/>
      <c r="R3467" s="84"/>
      <c r="S3467" s="31"/>
      <c r="T3467" s="31"/>
      <c r="U3467" s="169"/>
      <c r="V3467" s="150"/>
      <c r="W3467" s="141" t="str" cm="1">
        <f t="array" ref="W3467">IF(SUM(LEN(B3467:V3467))=0,"",IF(OR(OR(ISBLANK(F3467),SUM(LEN(C3467),LEN(D3467))=0),AND(NOT(E3467="Unknown"),ISBLANK(J3467)),AND(NOT(O3467="Unknown"),ISBLANK(R3467))),"Missing Information", INDEX(Table15[Entire Service Line Classification], MATCH(SUMIFS(Table15[Unique ID],Table15[System-Owned Portion],E3467,Table15[If Material Anything Other than "Lead" in Column E,Was Material Ever Previously Lead?],G3467,Table15[Customer-Owned Portion],O3467),Table15[Unique ID],0),0)))</f>
        <v/>
      </c>
      <c r="X3467"/>
    </row>
    <row r="3468" spans="2:24" x14ac:dyDescent="0.25">
      <c r="B3468" s="146"/>
      <c r="C3468" s="31"/>
      <c r="D3468" s="31"/>
      <c r="E3468" s="44"/>
      <c r="F3468" s="43"/>
      <c r="G3468" s="84"/>
      <c r="H3468" s="31"/>
      <c r="I3468" s="31"/>
      <c r="J3468" s="84"/>
      <c r="K3468" s="31"/>
      <c r="L3468" s="31"/>
      <c r="M3468" s="169"/>
      <c r="N3468" s="148"/>
      <c r="O3468" s="106"/>
      <c r="P3468" s="43"/>
      <c r="Q3468" s="31"/>
      <c r="R3468" s="84"/>
      <c r="S3468" s="31"/>
      <c r="T3468" s="31"/>
      <c r="U3468" s="169"/>
      <c r="V3468" s="150"/>
      <c r="W3468" s="141" t="str" cm="1">
        <f t="array" ref="W3468">IF(SUM(LEN(B3468:V3468))=0,"",IF(OR(OR(ISBLANK(F3468),SUM(LEN(C3468),LEN(D3468))=0),AND(NOT(E3468="Unknown"),ISBLANK(J3468)),AND(NOT(O3468="Unknown"),ISBLANK(R3468))),"Missing Information", INDEX(Table15[Entire Service Line Classification], MATCH(SUMIFS(Table15[Unique ID],Table15[System-Owned Portion],E3468,Table15[If Material Anything Other than "Lead" in Column E,Was Material Ever Previously Lead?],G3468,Table15[Customer-Owned Portion],O3468),Table15[Unique ID],0),0)))</f>
        <v/>
      </c>
      <c r="X3468"/>
    </row>
    <row r="3469" spans="2:24" x14ac:dyDescent="0.25">
      <c r="B3469" s="146"/>
      <c r="C3469" s="31"/>
      <c r="D3469" s="31"/>
      <c r="E3469" s="44"/>
      <c r="F3469" s="43"/>
      <c r="G3469" s="84"/>
      <c r="H3469" s="31"/>
      <c r="I3469" s="31"/>
      <c r="J3469" s="84"/>
      <c r="K3469" s="31"/>
      <c r="L3469" s="31"/>
      <c r="M3469" s="169"/>
      <c r="N3469" s="148"/>
      <c r="O3469" s="106"/>
      <c r="P3469" s="43"/>
      <c r="Q3469" s="31"/>
      <c r="R3469" s="84"/>
      <c r="S3469" s="31"/>
      <c r="T3469" s="31"/>
      <c r="U3469" s="169"/>
      <c r="V3469" s="150"/>
      <c r="W3469" s="141" t="str" cm="1">
        <f t="array" ref="W3469">IF(SUM(LEN(B3469:V3469))=0,"",IF(OR(OR(ISBLANK(F3469),SUM(LEN(C3469),LEN(D3469))=0),AND(NOT(E3469="Unknown"),ISBLANK(J3469)),AND(NOT(O3469="Unknown"),ISBLANK(R3469))),"Missing Information", INDEX(Table15[Entire Service Line Classification], MATCH(SUMIFS(Table15[Unique ID],Table15[System-Owned Portion],E3469,Table15[If Material Anything Other than "Lead" in Column E,Was Material Ever Previously Lead?],G3469,Table15[Customer-Owned Portion],O3469),Table15[Unique ID],0),0)))</f>
        <v/>
      </c>
      <c r="X3469"/>
    </row>
    <row r="3470" spans="2:24" x14ac:dyDescent="0.25">
      <c r="B3470" s="146"/>
      <c r="C3470" s="31"/>
      <c r="D3470" s="31"/>
      <c r="E3470" s="44"/>
      <c r="F3470" s="43"/>
      <c r="G3470" s="84"/>
      <c r="H3470" s="31"/>
      <c r="I3470" s="31"/>
      <c r="J3470" s="84"/>
      <c r="K3470" s="31"/>
      <c r="L3470" s="31"/>
      <c r="M3470" s="169"/>
      <c r="N3470" s="148"/>
      <c r="O3470" s="106"/>
      <c r="P3470" s="43"/>
      <c r="Q3470" s="31"/>
      <c r="R3470" s="84"/>
      <c r="S3470" s="31"/>
      <c r="T3470" s="31"/>
      <c r="U3470" s="169"/>
      <c r="V3470" s="150"/>
      <c r="W3470" s="141" t="str" cm="1">
        <f t="array" ref="W3470">IF(SUM(LEN(B3470:V3470))=0,"",IF(OR(OR(ISBLANK(F3470),SUM(LEN(C3470),LEN(D3470))=0),AND(NOT(E3470="Unknown"),ISBLANK(J3470)),AND(NOT(O3470="Unknown"),ISBLANK(R3470))),"Missing Information", INDEX(Table15[Entire Service Line Classification], MATCH(SUMIFS(Table15[Unique ID],Table15[System-Owned Portion],E3470,Table15[If Material Anything Other than "Lead" in Column E,Was Material Ever Previously Lead?],G3470,Table15[Customer-Owned Portion],O3470),Table15[Unique ID],0),0)))</f>
        <v/>
      </c>
      <c r="X3470"/>
    </row>
    <row r="3471" spans="2:24" x14ac:dyDescent="0.25">
      <c r="B3471" s="146"/>
      <c r="C3471" s="31"/>
      <c r="D3471" s="31"/>
      <c r="E3471" s="44"/>
      <c r="F3471" s="43"/>
      <c r="G3471" s="84"/>
      <c r="H3471" s="31"/>
      <c r="I3471" s="31"/>
      <c r="J3471" s="84"/>
      <c r="K3471" s="31"/>
      <c r="L3471" s="31"/>
      <c r="M3471" s="169"/>
      <c r="N3471" s="148"/>
      <c r="O3471" s="106"/>
      <c r="P3471" s="43"/>
      <c r="Q3471" s="31"/>
      <c r="R3471" s="84"/>
      <c r="S3471" s="31"/>
      <c r="T3471" s="31"/>
      <c r="U3471" s="169"/>
      <c r="V3471" s="150"/>
      <c r="W3471" s="141" t="str" cm="1">
        <f t="array" ref="W3471">IF(SUM(LEN(B3471:V3471))=0,"",IF(OR(OR(ISBLANK(F3471),SUM(LEN(C3471),LEN(D3471))=0),AND(NOT(E3471="Unknown"),ISBLANK(J3471)),AND(NOT(O3471="Unknown"),ISBLANK(R3471))),"Missing Information", INDEX(Table15[Entire Service Line Classification], MATCH(SUMIFS(Table15[Unique ID],Table15[System-Owned Portion],E3471,Table15[If Material Anything Other than "Lead" in Column E,Was Material Ever Previously Lead?],G3471,Table15[Customer-Owned Portion],O3471),Table15[Unique ID],0),0)))</f>
        <v/>
      </c>
      <c r="X3471"/>
    </row>
    <row r="3472" spans="2:24" x14ac:dyDescent="0.25">
      <c r="B3472" s="146"/>
      <c r="C3472" s="31"/>
      <c r="D3472" s="31"/>
      <c r="E3472" s="44"/>
      <c r="F3472" s="43"/>
      <c r="G3472" s="84"/>
      <c r="H3472" s="31"/>
      <c r="I3472" s="31"/>
      <c r="J3472" s="84"/>
      <c r="K3472" s="31"/>
      <c r="L3472" s="31"/>
      <c r="M3472" s="169"/>
      <c r="N3472" s="148"/>
      <c r="O3472" s="106"/>
      <c r="P3472" s="43"/>
      <c r="Q3472" s="31"/>
      <c r="R3472" s="84"/>
      <c r="S3472" s="31"/>
      <c r="T3472" s="31"/>
      <c r="U3472" s="169"/>
      <c r="V3472" s="150"/>
      <c r="W3472" s="141" t="str" cm="1">
        <f t="array" ref="W3472">IF(SUM(LEN(B3472:V3472))=0,"",IF(OR(OR(ISBLANK(F3472),SUM(LEN(C3472),LEN(D3472))=0),AND(NOT(E3472="Unknown"),ISBLANK(J3472)),AND(NOT(O3472="Unknown"),ISBLANK(R3472))),"Missing Information", INDEX(Table15[Entire Service Line Classification], MATCH(SUMIFS(Table15[Unique ID],Table15[System-Owned Portion],E3472,Table15[If Material Anything Other than "Lead" in Column E,Was Material Ever Previously Lead?],G3472,Table15[Customer-Owned Portion],O3472),Table15[Unique ID],0),0)))</f>
        <v/>
      </c>
      <c r="X3472"/>
    </row>
    <row r="3473" spans="2:24" x14ac:dyDescent="0.25">
      <c r="B3473" s="146"/>
      <c r="C3473" s="31"/>
      <c r="D3473" s="31"/>
      <c r="E3473" s="44"/>
      <c r="F3473" s="43"/>
      <c r="G3473" s="84"/>
      <c r="H3473" s="31"/>
      <c r="I3473" s="31"/>
      <c r="J3473" s="84"/>
      <c r="K3473" s="31"/>
      <c r="L3473" s="31"/>
      <c r="M3473" s="169"/>
      <c r="N3473" s="148"/>
      <c r="O3473" s="106"/>
      <c r="P3473" s="43"/>
      <c r="Q3473" s="31"/>
      <c r="R3473" s="84"/>
      <c r="S3473" s="31"/>
      <c r="T3473" s="31"/>
      <c r="U3473" s="169"/>
      <c r="V3473" s="150"/>
      <c r="W3473" s="141" t="str" cm="1">
        <f t="array" ref="W3473">IF(SUM(LEN(B3473:V3473))=0,"",IF(OR(OR(ISBLANK(F3473),SUM(LEN(C3473),LEN(D3473))=0),AND(NOT(E3473="Unknown"),ISBLANK(J3473)),AND(NOT(O3473="Unknown"),ISBLANK(R3473))),"Missing Information", INDEX(Table15[Entire Service Line Classification], MATCH(SUMIFS(Table15[Unique ID],Table15[System-Owned Portion],E3473,Table15[If Material Anything Other than "Lead" in Column E,Was Material Ever Previously Lead?],G3473,Table15[Customer-Owned Portion],O3473),Table15[Unique ID],0),0)))</f>
        <v/>
      </c>
      <c r="X3473"/>
    </row>
    <row r="3474" spans="2:24" x14ac:dyDescent="0.25">
      <c r="B3474" s="146"/>
      <c r="C3474" s="31"/>
      <c r="D3474" s="31"/>
      <c r="E3474" s="44"/>
      <c r="F3474" s="43"/>
      <c r="G3474" s="84"/>
      <c r="H3474" s="31"/>
      <c r="I3474" s="31"/>
      <c r="J3474" s="84"/>
      <c r="K3474" s="31"/>
      <c r="L3474" s="31"/>
      <c r="M3474" s="169"/>
      <c r="N3474" s="148"/>
      <c r="O3474" s="106"/>
      <c r="P3474" s="43"/>
      <c r="Q3474" s="31"/>
      <c r="R3474" s="84"/>
      <c r="S3474" s="31"/>
      <c r="T3474" s="31"/>
      <c r="U3474" s="169"/>
      <c r="V3474" s="150"/>
      <c r="W3474" s="141" t="str" cm="1">
        <f t="array" ref="W3474">IF(SUM(LEN(B3474:V3474))=0,"",IF(OR(OR(ISBLANK(F3474),SUM(LEN(C3474),LEN(D3474))=0),AND(NOT(E3474="Unknown"),ISBLANK(J3474)),AND(NOT(O3474="Unknown"),ISBLANK(R3474))),"Missing Information", INDEX(Table15[Entire Service Line Classification], MATCH(SUMIFS(Table15[Unique ID],Table15[System-Owned Portion],E3474,Table15[If Material Anything Other than "Lead" in Column E,Was Material Ever Previously Lead?],G3474,Table15[Customer-Owned Portion],O3474),Table15[Unique ID],0),0)))</f>
        <v/>
      </c>
      <c r="X3474"/>
    </row>
    <row r="3475" spans="2:24" x14ac:dyDescent="0.25">
      <c r="B3475" s="146"/>
      <c r="C3475" s="31"/>
      <c r="D3475" s="31"/>
      <c r="E3475" s="44"/>
      <c r="F3475" s="43"/>
      <c r="G3475" s="84"/>
      <c r="H3475" s="31"/>
      <c r="I3475" s="31"/>
      <c r="J3475" s="84"/>
      <c r="K3475" s="31"/>
      <c r="L3475" s="31"/>
      <c r="M3475" s="169"/>
      <c r="N3475" s="148"/>
      <c r="O3475" s="106"/>
      <c r="P3475" s="43"/>
      <c r="Q3475" s="31"/>
      <c r="R3475" s="84"/>
      <c r="S3475" s="31"/>
      <c r="T3475" s="31"/>
      <c r="U3475" s="169"/>
      <c r="V3475" s="150"/>
      <c r="W3475" s="141" t="str" cm="1">
        <f t="array" ref="W3475">IF(SUM(LEN(B3475:V3475))=0,"",IF(OR(OR(ISBLANK(F3475),SUM(LEN(C3475),LEN(D3475))=0),AND(NOT(E3475="Unknown"),ISBLANK(J3475)),AND(NOT(O3475="Unknown"),ISBLANK(R3475))),"Missing Information", INDEX(Table15[Entire Service Line Classification], MATCH(SUMIFS(Table15[Unique ID],Table15[System-Owned Portion],E3475,Table15[If Material Anything Other than "Lead" in Column E,Was Material Ever Previously Lead?],G3475,Table15[Customer-Owned Portion],O3475),Table15[Unique ID],0),0)))</f>
        <v/>
      </c>
      <c r="X3475"/>
    </row>
    <row r="3476" spans="2:24" x14ac:dyDescent="0.25">
      <c r="B3476" s="146"/>
      <c r="C3476" s="31"/>
      <c r="D3476" s="31"/>
      <c r="E3476" s="44"/>
      <c r="F3476" s="43"/>
      <c r="G3476" s="84"/>
      <c r="H3476" s="31"/>
      <c r="I3476" s="31"/>
      <c r="J3476" s="84"/>
      <c r="K3476" s="31"/>
      <c r="L3476" s="31"/>
      <c r="M3476" s="169"/>
      <c r="N3476" s="148"/>
      <c r="O3476" s="106"/>
      <c r="P3476" s="43"/>
      <c r="Q3476" s="31"/>
      <c r="R3476" s="84"/>
      <c r="S3476" s="31"/>
      <c r="T3476" s="31"/>
      <c r="U3476" s="169"/>
      <c r="V3476" s="150"/>
      <c r="W3476" s="141" t="str" cm="1">
        <f t="array" ref="W3476">IF(SUM(LEN(B3476:V3476))=0,"",IF(OR(OR(ISBLANK(F3476),SUM(LEN(C3476),LEN(D3476))=0),AND(NOT(E3476="Unknown"),ISBLANK(J3476)),AND(NOT(O3476="Unknown"),ISBLANK(R3476))),"Missing Information", INDEX(Table15[Entire Service Line Classification], MATCH(SUMIFS(Table15[Unique ID],Table15[System-Owned Portion],E3476,Table15[If Material Anything Other than "Lead" in Column E,Was Material Ever Previously Lead?],G3476,Table15[Customer-Owned Portion],O3476),Table15[Unique ID],0),0)))</f>
        <v/>
      </c>
      <c r="X3476"/>
    </row>
    <row r="3477" spans="2:24" x14ac:dyDescent="0.25">
      <c r="B3477" s="146"/>
      <c r="C3477" s="31"/>
      <c r="D3477" s="31"/>
      <c r="E3477" s="44"/>
      <c r="F3477" s="43"/>
      <c r="G3477" s="84"/>
      <c r="H3477" s="31"/>
      <c r="I3477" s="31"/>
      <c r="J3477" s="84"/>
      <c r="K3477" s="31"/>
      <c r="L3477" s="31"/>
      <c r="M3477" s="169"/>
      <c r="N3477" s="148"/>
      <c r="O3477" s="106"/>
      <c r="P3477" s="43"/>
      <c r="Q3477" s="31"/>
      <c r="R3477" s="84"/>
      <c r="S3477" s="31"/>
      <c r="T3477" s="31"/>
      <c r="U3477" s="169"/>
      <c r="V3477" s="150"/>
      <c r="W3477" s="141" t="str" cm="1">
        <f t="array" ref="W3477">IF(SUM(LEN(B3477:V3477))=0,"",IF(OR(OR(ISBLANK(F3477),SUM(LEN(C3477),LEN(D3477))=0),AND(NOT(E3477="Unknown"),ISBLANK(J3477)),AND(NOT(O3477="Unknown"),ISBLANK(R3477))),"Missing Information", INDEX(Table15[Entire Service Line Classification], MATCH(SUMIFS(Table15[Unique ID],Table15[System-Owned Portion],E3477,Table15[If Material Anything Other than "Lead" in Column E,Was Material Ever Previously Lead?],G3477,Table15[Customer-Owned Portion],O3477),Table15[Unique ID],0),0)))</f>
        <v/>
      </c>
      <c r="X3477"/>
    </row>
    <row r="3478" spans="2:24" x14ac:dyDescent="0.25">
      <c r="B3478" s="146"/>
      <c r="C3478" s="31"/>
      <c r="D3478" s="31"/>
      <c r="E3478" s="44"/>
      <c r="F3478" s="43"/>
      <c r="G3478" s="84"/>
      <c r="H3478" s="31"/>
      <c r="I3478" s="31"/>
      <c r="J3478" s="84"/>
      <c r="K3478" s="31"/>
      <c r="L3478" s="31"/>
      <c r="M3478" s="169"/>
      <c r="N3478" s="148"/>
      <c r="O3478" s="106"/>
      <c r="P3478" s="43"/>
      <c r="Q3478" s="31"/>
      <c r="R3478" s="84"/>
      <c r="S3478" s="31"/>
      <c r="T3478" s="31"/>
      <c r="U3478" s="169"/>
      <c r="V3478" s="150"/>
      <c r="W3478" s="141" t="str" cm="1">
        <f t="array" ref="W3478">IF(SUM(LEN(B3478:V3478))=0,"",IF(OR(OR(ISBLANK(F3478),SUM(LEN(C3478),LEN(D3478))=0),AND(NOT(E3478="Unknown"),ISBLANK(J3478)),AND(NOT(O3478="Unknown"),ISBLANK(R3478))),"Missing Information", INDEX(Table15[Entire Service Line Classification], MATCH(SUMIFS(Table15[Unique ID],Table15[System-Owned Portion],E3478,Table15[If Material Anything Other than "Lead" in Column E,Was Material Ever Previously Lead?],G3478,Table15[Customer-Owned Portion],O3478),Table15[Unique ID],0),0)))</f>
        <v/>
      </c>
      <c r="X3478"/>
    </row>
    <row r="3479" spans="2:24" x14ac:dyDescent="0.25">
      <c r="B3479" s="146"/>
      <c r="C3479" s="31"/>
      <c r="D3479" s="31"/>
      <c r="E3479" s="44"/>
      <c r="F3479" s="43"/>
      <c r="G3479" s="84"/>
      <c r="H3479" s="31"/>
      <c r="I3479" s="31"/>
      <c r="J3479" s="84"/>
      <c r="K3479" s="31"/>
      <c r="L3479" s="31"/>
      <c r="M3479" s="169"/>
      <c r="N3479" s="148"/>
      <c r="O3479" s="106"/>
      <c r="P3479" s="43"/>
      <c r="Q3479" s="31"/>
      <c r="R3479" s="84"/>
      <c r="S3479" s="31"/>
      <c r="T3479" s="31"/>
      <c r="U3479" s="169"/>
      <c r="V3479" s="150"/>
      <c r="W3479" s="141" t="str" cm="1">
        <f t="array" ref="W3479">IF(SUM(LEN(B3479:V3479))=0,"",IF(OR(OR(ISBLANK(F3479),SUM(LEN(C3479),LEN(D3479))=0),AND(NOT(E3479="Unknown"),ISBLANK(J3479)),AND(NOT(O3479="Unknown"),ISBLANK(R3479))),"Missing Information", INDEX(Table15[Entire Service Line Classification], MATCH(SUMIFS(Table15[Unique ID],Table15[System-Owned Portion],E3479,Table15[If Material Anything Other than "Lead" in Column E,Was Material Ever Previously Lead?],G3479,Table15[Customer-Owned Portion],O3479),Table15[Unique ID],0),0)))</f>
        <v/>
      </c>
      <c r="X3479"/>
    </row>
    <row r="3480" spans="2:24" x14ac:dyDescent="0.25">
      <c r="B3480" s="146"/>
      <c r="C3480" s="31"/>
      <c r="D3480" s="31"/>
      <c r="E3480" s="44"/>
      <c r="F3480" s="43"/>
      <c r="G3480" s="84"/>
      <c r="H3480" s="31"/>
      <c r="I3480" s="31"/>
      <c r="J3480" s="84"/>
      <c r="K3480" s="31"/>
      <c r="L3480" s="31"/>
      <c r="M3480" s="169"/>
      <c r="N3480" s="148"/>
      <c r="O3480" s="106"/>
      <c r="P3480" s="43"/>
      <c r="Q3480" s="31"/>
      <c r="R3480" s="84"/>
      <c r="S3480" s="31"/>
      <c r="T3480" s="31"/>
      <c r="U3480" s="169"/>
      <c r="V3480" s="150"/>
      <c r="W3480" s="141" t="str" cm="1">
        <f t="array" ref="W3480">IF(SUM(LEN(B3480:V3480))=0,"",IF(OR(OR(ISBLANK(F3480),SUM(LEN(C3480),LEN(D3480))=0),AND(NOT(E3480="Unknown"),ISBLANK(J3480)),AND(NOT(O3480="Unknown"),ISBLANK(R3480))),"Missing Information", INDEX(Table15[Entire Service Line Classification], MATCH(SUMIFS(Table15[Unique ID],Table15[System-Owned Portion],E3480,Table15[If Material Anything Other than "Lead" in Column E,Was Material Ever Previously Lead?],G3480,Table15[Customer-Owned Portion],O3480),Table15[Unique ID],0),0)))</f>
        <v/>
      </c>
      <c r="X3480"/>
    </row>
    <row r="3481" spans="2:24" x14ac:dyDescent="0.25">
      <c r="B3481" s="146"/>
      <c r="C3481" s="31"/>
      <c r="D3481" s="31"/>
      <c r="E3481" s="44"/>
      <c r="F3481" s="43"/>
      <c r="G3481" s="84"/>
      <c r="H3481" s="31"/>
      <c r="I3481" s="31"/>
      <c r="J3481" s="84"/>
      <c r="K3481" s="31"/>
      <c r="L3481" s="31"/>
      <c r="M3481" s="169"/>
      <c r="N3481" s="148"/>
      <c r="O3481" s="106"/>
      <c r="P3481" s="43"/>
      <c r="Q3481" s="31"/>
      <c r="R3481" s="84"/>
      <c r="S3481" s="31"/>
      <c r="T3481" s="31"/>
      <c r="U3481" s="169"/>
      <c r="V3481" s="150"/>
      <c r="W3481" s="141" t="str" cm="1">
        <f t="array" ref="W3481">IF(SUM(LEN(B3481:V3481))=0,"",IF(OR(OR(ISBLANK(F3481),SUM(LEN(C3481),LEN(D3481))=0),AND(NOT(E3481="Unknown"),ISBLANK(J3481)),AND(NOT(O3481="Unknown"),ISBLANK(R3481))),"Missing Information", INDEX(Table15[Entire Service Line Classification], MATCH(SUMIFS(Table15[Unique ID],Table15[System-Owned Portion],E3481,Table15[If Material Anything Other than "Lead" in Column E,Was Material Ever Previously Lead?],G3481,Table15[Customer-Owned Portion],O3481),Table15[Unique ID],0),0)))</f>
        <v/>
      </c>
      <c r="X3481"/>
    </row>
    <row r="3482" spans="2:24" x14ac:dyDescent="0.25">
      <c r="B3482" s="146"/>
      <c r="C3482" s="31"/>
      <c r="D3482" s="31"/>
      <c r="E3482" s="44"/>
      <c r="F3482" s="43"/>
      <c r="G3482" s="84"/>
      <c r="H3482" s="31"/>
      <c r="I3482" s="31"/>
      <c r="J3482" s="84"/>
      <c r="K3482" s="31"/>
      <c r="L3482" s="31"/>
      <c r="M3482" s="169"/>
      <c r="N3482" s="148"/>
      <c r="O3482" s="106"/>
      <c r="P3482" s="43"/>
      <c r="Q3482" s="31"/>
      <c r="R3482" s="84"/>
      <c r="S3482" s="31"/>
      <c r="T3482" s="31"/>
      <c r="U3482" s="169"/>
      <c r="V3482" s="150"/>
      <c r="W3482" s="141" t="str" cm="1">
        <f t="array" ref="W3482">IF(SUM(LEN(B3482:V3482))=0,"",IF(OR(OR(ISBLANK(F3482),SUM(LEN(C3482),LEN(D3482))=0),AND(NOT(E3482="Unknown"),ISBLANK(J3482)),AND(NOT(O3482="Unknown"),ISBLANK(R3482))),"Missing Information", INDEX(Table15[Entire Service Line Classification], MATCH(SUMIFS(Table15[Unique ID],Table15[System-Owned Portion],E3482,Table15[If Material Anything Other than "Lead" in Column E,Was Material Ever Previously Lead?],G3482,Table15[Customer-Owned Portion],O3482),Table15[Unique ID],0),0)))</f>
        <v/>
      </c>
      <c r="X3482"/>
    </row>
    <row r="3483" spans="2:24" x14ac:dyDescent="0.25">
      <c r="B3483" s="146"/>
      <c r="C3483" s="31"/>
      <c r="D3483" s="31"/>
      <c r="E3483" s="44"/>
      <c r="F3483" s="43"/>
      <c r="G3483" s="84"/>
      <c r="H3483" s="31"/>
      <c r="I3483" s="31"/>
      <c r="J3483" s="84"/>
      <c r="K3483" s="31"/>
      <c r="L3483" s="31"/>
      <c r="M3483" s="169"/>
      <c r="N3483" s="148"/>
      <c r="O3483" s="106"/>
      <c r="P3483" s="43"/>
      <c r="Q3483" s="31"/>
      <c r="R3483" s="84"/>
      <c r="S3483" s="31"/>
      <c r="T3483" s="31"/>
      <c r="U3483" s="169"/>
      <c r="V3483" s="150"/>
      <c r="W3483" s="141" t="str" cm="1">
        <f t="array" ref="W3483">IF(SUM(LEN(B3483:V3483))=0,"",IF(OR(OR(ISBLANK(F3483),SUM(LEN(C3483),LEN(D3483))=0),AND(NOT(E3483="Unknown"),ISBLANK(J3483)),AND(NOT(O3483="Unknown"),ISBLANK(R3483))),"Missing Information", INDEX(Table15[Entire Service Line Classification], MATCH(SUMIFS(Table15[Unique ID],Table15[System-Owned Portion],E3483,Table15[If Material Anything Other than "Lead" in Column E,Was Material Ever Previously Lead?],G3483,Table15[Customer-Owned Portion],O3483),Table15[Unique ID],0),0)))</f>
        <v/>
      </c>
      <c r="X3483"/>
    </row>
    <row r="3484" spans="2:24" x14ac:dyDescent="0.25">
      <c r="B3484" s="146"/>
      <c r="C3484" s="31"/>
      <c r="D3484" s="31"/>
      <c r="E3484" s="44"/>
      <c r="F3484" s="43"/>
      <c r="G3484" s="84"/>
      <c r="H3484" s="31"/>
      <c r="I3484" s="31"/>
      <c r="J3484" s="84"/>
      <c r="K3484" s="31"/>
      <c r="L3484" s="31"/>
      <c r="M3484" s="169"/>
      <c r="N3484" s="148"/>
      <c r="O3484" s="106"/>
      <c r="P3484" s="43"/>
      <c r="Q3484" s="31"/>
      <c r="R3484" s="84"/>
      <c r="S3484" s="31"/>
      <c r="T3484" s="31"/>
      <c r="U3484" s="169"/>
      <c r="V3484" s="150"/>
      <c r="W3484" s="141" t="str" cm="1">
        <f t="array" ref="W3484">IF(SUM(LEN(B3484:V3484))=0,"",IF(OR(OR(ISBLANK(F3484),SUM(LEN(C3484),LEN(D3484))=0),AND(NOT(E3484="Unknown"),ISBLANK(J3484)),AND(NOT(O3484="Unknown"),ISBLANK(R3484))),"Missing Information", INDEX(Table15[Entire Service Line Classification], MATCH(SUMIFS(Table15[Unique ID],Table15[System-Owned Portion],E3484,Table15[If Material Anything Other than "Lead" in Column E,Was Material Ever Previously Lead?],G3484,Table15[Customer-Owned Portion],O3484),Table15[Unique ID],0),0)))</f>
        <v/>
      </c>
      <c r="X3484"/>
    </row>
    <row r="3485" spans="2:24" x14ac:dyDescent="0.25">
      <c r="B3485" s="146"/>
      <c r="C3485" s="31"/>
      <c r="D3485" s="31"/>
      <c r="E3485" s="44"/>
      <c r="F3485" s="43"/>
      <c r="G3485" s="84"/>
      <c r="H3485" s="31"/>
      <c r="I3485" s="31"/>
      <c r="J3485" s="84"/>
      <c r="K3485" s="31"/>
      <c r="L3485" s="31"/>
      <c r="M3485" s="169"/>
      <c r="N3485" s="148"/>
      <c r="O3485" s="106"/>
      <c r="P3485" s="43"/>
      <c r="Q3485" s="31"/>
      <c r="R3485" s="84"/>
      <c r="S3485" s="31"/>
      <c r="T3485" s="31"/>
      <c r="U3485" s="169"/>
      <c r="V3485" s="150"/>
      <c r="W3485" s="141" t="str" cm="1">
        <f t="array" ref="W3485">IF(SUM(LEN(B3485:V3485))=0,"",IF(OR(OR(ISBLANK(F3485),SUM(LEN(C3485),LEN(D3485))=0),AND(NOT(E3485="Unknown"),ISBLANK(J3485)),AND(NOT(O3485="Unknown"),ISBLANK(R3485))),"Missing Information", INDEX(Table15[Entire Service Line Classification], MATCH(SUMIFS(Table15[Unique ID],Table15[System-Owned Portion],E3485,Table15[If Material Anything Other than "Lead" in Column E,Was Material Ever Previously Lead?],G3485,Table15[Customer-Owned Portion],O3485),Table15[Unique ID],0),0)))</f>
        <v/>
      </c>
      <c r="X3485"/>
    </row>
    <row r="3486" spans="2:24" x14ac:dyDescent="0.25">
      <c r="B3486" s="146"/>
      <c r="C3486" s="31"/>
      <c r="D3486" s="31"/>
      <c r="E3486" s="44"/>
      <c r="F3486" s="43"/>
      <c r="G3486" s="84"/>
      <c r="H3486" s="31"/>
      <c r="I3486" s="31"/>
      <c r="J3486" s="84"/>
      <c r="K3486" s="31"/>
      <c r="L3486" s="31"/>
      <c r="M3486" s="169"/>
      <c r="N3486" s="148"/>
      <c r="O3486" s="106"/>
      <c r="P3486" s="43"/>
      <c r="Q3486" s="31"/>
      <c r="R3486" s="84"/>
      <c r="S3486" s="31"/>
      <c r="T3486" s="31"/>
      <c r="U3486" s="169"/>
      <c r="V3486" s="150"/>
      <c r="W3486" s="141" t="str" cm="1">
        <f t="array" ref="W3486">IF(SUM(LEN(B3486:V3486))=0,"",IF(OR(OR(ISBLANK(F3486),SUM(LEN(C3486),LEN(D3486))=0),AND(NOT(E3486="Unknown"),ISBLANK(J3486)),AND(NOT(O3486="Unknown"),ISBLANK(R3486))),"Missing Information", INDEX(Table15[Entire Service Line Classification], MATCH(SUMIFS(Table15[Unique ID],Table15[System-Owned Portion],E3486,Table15[If Material Anything Other than "Lead" in Column E,Was Material Ever Previously Lead?],G3486,Table15[Customer-Owned Portion],O3486),Table15[Unique ID],0),0)))</f>
        <v/>
      </c>
      <c r="X3486"/>
    </row>
    <row r="3487" spans="2:24" x14ac:dyDescent="0.25">
      <c r="B3487" s="146"/>
      <c r="C3487" s="31"/>
      <c r="D3487" s="31"/>
      <c r="E3487" s="44"/>
      <c r="F3487" s="43"/>
      <c r="G3487" s="84"/>
      <c r="H3487" s="31"/>
      <c r="I3487" s="31"/>
      <c r="J3487" s="84"/>
      <c r="K3487" s="31"/>
      <c r="L3487" s="31"/>
      <c r="M3487" s="169"/>
      <c r="N3487" s="148"/>
      <c r="O3487" s="106"/>
      <c r="P3487" s="43"/>
      <c r="Q3487" s="31"/>
      <c r="R3487" s="84"/>
      <c r="S3487" s="31"/>
      <c r="T3487" s="31"/>
      <c r="U3487" s="169"/>
      <c r="V3487" s="150"/>
      <c r="W3487" s="141" t="str" cm="1">
        <f t="array" ref="W3487">IF(SUM(LEN(B3487:V3487))=0,"",IF(OR(OR(ISBLANK(F3487),SUM(LEN(C3487),LEN(D3487))=0),AND(NOT(E3487="Unknown"),ISBLANK(J3487)),AND(NOT(O3487="Unknown"),ISBLANK(R3487))),"Missing Information", INDEX(Table15[Entire Service Line Classification], MATCH(SUMIFS(Table15[Unique ID],Table15[System-Owned Portion],E3487,Table15[If Material Anything Other than "Lead" in Column E,Was Material Ever Previously Lead?],G3487,Table15[Customer-Owned Portion],O3487),Table15[Unique ID],0),0)))</f>
        <v/>
      </c>
      <c r="X3487"/>
    </row>
    <row r="3488" spans="2:24" x14ac:dyDescent="0.25">
      <c r="B3488" s="146"/>
      <c r="C3488" s="31"/>
      <c r="D3488" s="31"/>
      <c r="E3488" s="44"/>
      <c r="F3488" s="43"/>
      <c r="G3488" s="84"/>
      <c r="H3488" s="31"/>
      <c r="I3488" s="31"/>
      <c r="J3488" s="84"/>
      <c r="K3488" s="31"/>
      <c r="L3488" s="31"/>
      <c r="M3488" s="169"/>
      <c r="N3488" s="148"/>
      <c r="O3488" s="106"/>
      <c r="P3488" s="43"/>
      <c r="Q3488" s="31"/>
      <c r="R3488" s="84"/>
      <c r="S3488" s="31"/>
      <c r="T3488" s="31"/>
      <c r="U3488" s="169"/>
      <c r="V3488" s="150"/>
      <c r="W3488" s="141" t="str" cm="1">
        <f t="array" ref="W3488">IF(SUM(LEN(B3488:V3488))=0,"",IF(OR(OR(ISBLANK(F3488),SUM(LEN(C3488),LEN(D3488))=0),AND(NOT(E3488="Unknown"),ISBLANK(J3488)),AND(NOT(O3488="Unknown"),ISBLANK(R3488))),"Missing Information", INDEX(Table15[Entire Service Line Classification], MATCH(SUMIFS(Table15[Unique ID],Table15[System-Owned Portion],E3488,Table15[If Material Anything Other than "Lead" in Column E,Was Material Ever Previously Lead?],G3488,Table15[Customer-Owned Portion],O3488),Table15[Unique ID],0),0)))</f>
        <v/>
      </c>
      <c r="X3488"/>
    </row>
    <row r="3489" spans="2:24" x14ac:dyDescent="0.25">
      <c r="B3489" s="146"/>
      <c r="C3489" s="31"/>
      <c r="D3489" s="31"/>
      <c r="E3489" s="44"/>
      <c r="F3489" s="43"/>
      <c r="G3489" s="84"/>
      <c r="H3489" s="31"/>
      <c r="I3489" s="31"/>
      <c r="J3489" s="84"/>
      <c r="K3489" s="31"/>
      <c r="L3489" s="31"/>
      <c r="M3489" s="169"/>
      <c r="N3489" s="148"/>
      <c r="O3489" s="106"/>
      <c r="P3489" s="43"/>
      <c r="Q3489" s="31"/>
      <c r="R3489" s="84"/>
      <c r="S3489" s="31"/>
      <c r="T3489" s="31"/>
      <c r="U3489" s="169"/>
      <c r="V3489" s="150"/>
      <c r="W3489" s="141" t="str" cm="1">
        <f t="array" ref="W3489">IF(SUM(LEN(B3489:V3489))=0,"",IF(OR(OR(ISBLANK(F3489),SUM(LEN(C3489),LEN(D3489))=0),AND(NOT(E3489="Unknown"),ISBLANK(J3489)),AND(NOT(O3489="Unknown"),ISBLANK(R3489))),"Missing Information", INDEX(Table15[Entire Service Line Classification], MATCH(SUMIFS(Table15[Unique ID],Table15[System-Owned Portion],E3489,Table15[If Material Anything Other than "Lead" in Column E,Was Material Ever Previously Lead?],G3489,Table15[Customer-Owned Portion],O3489),Table15[Unique ID],0),0)))</f>
        <v/>
      </c>
      <c r="X3489"/>
    </row>
    <row r="3490" spans="2:24" x14ac:dyDescent="0.25">
      <c r="B3490" s="146"/>
      <c r="C3490" s="31"/>
      <c r="D3490" s="31"/>
      <c r="E3490" s="44"/>
      <c r="F3490" s="43"/>
      <c r="G3490" s="84"/>
      <c r="H3490" s="31"/>
      <c r="I3490" s="31"/>
      <c r="J3490" s="84"/>
      <c r="K3490" s="31"/>
      <c r="L3490" s="31"/>
      <c r="M3490" s="169"/>
      <c r="N3490" s="148"/>
      <c r="O3490" s="106"/>
      <c r="P3490" s="43"/>
      <c r="Q3490" s="31"/>
      <c r="R3490" s="84"/>
      <c r="S3490" s="31"/>
      <c r="T3490" s="31"/>
      <c r="U3490" s="169"/>
      <c r="V3490" s="150"/>
      <c r="W3490" s="141" t="str" cm="1">
        <f t="array" ref="W3490">IF(SUM(LEN(B3490:V3490))=0,"",IF(OR(OR(ISBLANK(F3490),SUM(LEN(C3490),LEN(D3490))=0),AND(NOT(E3490="Unknown"),ISBLANK(J3490)),AND(NOT(O3490="Unknown"),ISBLANK(R3490))),"Missing Information", INDEX(Table15[Entire Service Line Classification], MATCH(SUMIFS(Table15[Unique ID],Table15[System-Owned Portion],E3490,Table15[If Material Anything Other than "Lead" in Column E,Was Material Ever Previously Lead?],G3490,Table15[Customer-Owned Portion],O3490),Table15[Unique ID],0),0)))</f>
        <v/>
      </c>
      <c r="X3490"/>
    </row>
    <row r="3491" spans="2:24" x14ac:dyDescent="0.25">
      <c r="B3491" s="146"/>
      <c r="C3491" s="31"/>
      <c r="D3491" s="31"/>
      <c r="E3491" s="44"/>
      <c r="F3491" s="43"/>
      <c r="G3491" s="84"/>
      <c r="H3491" s="31"/>
      <c r="I3491" s="31"/>
      <c r="J3491" s="84"/>
      <c r="K3491" s="31"/>
      <c r="L3491" s="31"/>
      <c r="M3491" s="169"/>
      <c r="N3491" s="148"/>
      <c r="O3491" s="106"/>
      <c r="P3491" s="43"/>
      <c r="Q3491" s="31"/>
      <c r="R3491" s="84"/>
      <c r="S3491" s="31"/>
      <c r="T3491" s="31"/>
      <c r="U3491" s="169"/>
      <c r="V3491" s="150"/>
      <c r="W3491" s="141" t="str" cm="1">
        <f t="array" ref="W3491">IF(SUM(LEN(B3491:V3491))=0,"",IF(OR(OR(ISBLANK(F3491),SUM(LEN(C3491),LEN(D3491))=0),AND(NOT(E3491="Unknown"),ISBLANK(J3491)),AND(NOT(O3491="Unknown"),ISBLANK(R3491))),"Missing Information", INDEX(Table15[Entire Service Line Classification], MATCH(SUMIFS(Table15[Unique ID],Table15[System-Owned Portion],E3491,Table15[If Material Anything Other than "Lead" in Column E,Was Material Ever Previously Lead?],G3491,Table15[Customer-Owned Portion],O3491),Table15[Unique ID],0),0)))</f>
        <v/>
      </c>
      <c r="X3491"/>
    </row>
    <row r="3492" spans="2:24" x14ac:dyDescent="0.25">
      <c r="B3492" s="146"/>
      <c r="C3492" s="31"/>
      <c r="D3492" s="31"/>
      <c r="E3492" s="44"/>
      <c r="F3492" s="43"/>
      <c r="G3492" s="84"/>
      <c r="H3492" s="31"/>
      <c r="I3492" s="31"/>
      <c r="J3492" s="84"/>
      <c r="K3492" s="31"/>
      <c r="L3492" s="31"/>
      <c r="M3492" s="169"/>
      <c r="N3492" s="148"/>
      <c r="O3492" s="106"/>
      <c r="P3492" s="43"/>
      <c r="Q3492" s="31"/>
      <c r="R3492" s="84"/>
      <c r="S3492" s="31"/>
      <c r="T3492" s="31"/>
      <c r="U3492" s="169"/>
      <c r="V3492" s="150"/>
      <c r="W3492" s="141" t="str" cm="1">
        <f t="array" ref="W3492">IF(SUM(LEN(B3492:V3492))=0,"",IF(OR(OR(ISBLANK(F3492),SUM(LEN(C3492),LEN(D3492))=0),AND(NOT(E3492="Unknown"),ISBLANK(J3492)),AND(NOT(O3492="Unknown"),ISBLANK(R3492))),"Missing Information", INDEX(Table15[Entire Service Line Classification], MATCH(SUMIFS(Table15[Unique ID],Table15[System-Owned Portion],E3492,Table15[If Material Anything Other than "Lead" in Column E,Was Material Ever Previously Lead?],G3492,Table15[Customer-Owned Portion],O3492),Table15[Unique ID],0),0)))</f>
        <v/>
      </c>
      <c r="X3492"/>
    </row>
    <row r="3493" spans="2:24" x14ac:dyDescent="0.25">
      <c r="B3493" s="146"/>
      <c r="C3493" s="31"/>
      <c r="D3493" s="31"/>
      <c r="E3493" s="44"/>
      <c r="F3493" s="43"/>
      <c r="G3493" s="84"/>
      <c r="H3493" s="31"/>
      <c r="I3493" s="31"/>
      <c r="J3493" s="84"/>
      <c r="K3493" s="31"/>
      <c r="L3493" s="31"/>
      <c r="M3493" s="169"/>
      <c r="N3493" s="148"/>
      <c r="O3493" s="106"/>
      <c r="P3493" s="43"/>
      <c r="Q3493" s="31"/>
      <c r="R3493" s="84"/>
      <c r="S3493" s="31"/>
      <c r="T3493" s="31"/>
      <c r="U3493" s="169"/>
      <c r="V3493" s="150"/>
      <c r="W3493" s="141" t="str" cm="1">
        <f t="array" ref="W3493">IF(SUM(LEN(B3493:V3493))=0,"",IF(OR(OR(ISBLANK(F3493),SUM(LEN(C3493),LEN(D3493))=0),AND(NOT(E3493="Unknown"),ISBLANK(J3493)),AND(NOT(O3493="Unknown"),ISBLANK(R3493))),"Missing Information", INDEX(Table15[Entire Service Line Classification], MATCH(SUMIFS(Table15[Unique ID],Table15[System-Owned Portion],E3493,Table15[If Material Anything Other than "Lead" in Column E,Was Material Ever Previously Lead?],G3493,Table15[Customer-Owned Portion],O3493),Table15[Unique ID],0),0)))</f>
        <v/>
      </c>
      <c r="X3493"/>
    </row>
    <row r="3494" spans="2:24" x14ac:dyDescent="0.25">
      <c r="B3494" s="146"/>
      <c r="C3494" s="31"/>
      <c r="D3494" s="31"/>
      <c r="E3494" s="44"/>
      <c r="F3494" s="43"/>
      <c r="G3494" s="84"/>
      <c r="H3494" s="31"/>
      <c r="I3494" s="31"/>
      <c r="J3494" s="84"/>
      <c r="K3494" s="31"/>
      <c r="L3494" s="31"/>
      <c r="M3494" s="169"/>
      <c r="N3494" s="148"/>
      <c r="O3494" s="106"/>
      <c r="P3494" s="43"/>
      <c r="Q3494" s="31"/>
      <c r="R3494" s="84"/>
      <c r="S3494" s="31"/>
      <c r="T3494" s="31"/>
      <c r="U3494" s="169"/>
      <c r="V3494" s="150"/>
      <c r="W3494" s="141" t="str" cm="1">
        <f t="array" ref="W3494">IF(SUM(LEN(B3494:V3494))=0,"",IF(OR(OR(ISBLANK(F3494),SUM(LEN(C3494),LEN(D3494))=0),AND(NOT(E3494="Unknown"),ISBLANK(J3494)),AND(NOT(O3494="Unknown"),ISBLANK(R3494))),"Missing Information", INDEX(Table15[Entire Service Line Classification], MATCH(SUMIFS(Table15[Unique ID],Table15[System-Owned Portion],E3494,Table15[If Material Anything Other than "Lead" in Column E,Was Material Ever Previously Lead?],G3494,Table15[Customer-Owned Portion],O3494),Table15[Unique ID],0),0)))</f>
        <v/>
      </c>
      <c r="X3494"/>
    </row>
    <row r="3495" spans="2:24" x14ac:dyDescent="0.25">
      <c r="B3495" s="146"/>
      <c r="C3495" s="31"/>
      <c r="D3495" s="31"/>
      <c r="E3495" s="44"/>
      <c r="F3495" s="43"/>
      <c r="G3495" s="84"/>
      <c r="H3495" s="31"/>
      <c r="I3495" s="31"/>
      <c r="J3495" s="84"/>
      <c r="K3495" s="31"/>
      <c r="L3495" s="31"/>
      <c r="M3495" s="169"/>
      <c r="N3495" s="148"/>
      <c r="O3495" s="106"/>
      <c r="P3495" s="43"/>
      <c r="Q3495" s="31"/>
      <c r="R3495" s="84"/>
      <c r="S3495" s="31"/>
      <c r="T3495" s="31"/>
      <c r="U3495" s="169"/>
      <c r="V3495" s="150"/>
      <c r="W3495" s="141" t="str" cm="1">
        <f t="array" ref="W3495">IF(SUM(LEN(B3495:V3495))=0,"",IF(OR(OR(ISBLANK(F3495),SUM(LEN(C3495),LEN(D3495))=0),AND(NOT(E3495="Unknown"),ISBLANK(J3495)),AND(NOT(O3495="Unknown"),ISBLANK(R3495))),"Missing Information", INDEX(Table15[Entire Service Line Classification], MATCH(SUMIFS(Table15[Unique ID],Table15[System-Owned Portion],E3495,Table15[If Material Anything Other than "Lead" in Column E,Was Material Ever Previously Lead?],G3495,Table15[Customer-Owned Portion],O3495),Table15[Unique ID],0),0)))</f>
        <v/>
      </c>
      <c r="X3495"/>
    </row>
    <row r="3496" spans="2:24" x14ac:dyDescent="0.25">
      <c r="B3496" s="146"/>
      <c r="C3496" s="31"/>
      <c r="D3496" s="31"/>
      <c r="E3496" s="44"/>
      <c r="F3496" s="43"/>
      <c r="G3496" s="84"/>
      <c r="H3496" s="31"/>
      <c r="I3496" s="31"/>
      <c r="J3496" s="84"/>
      <c r="K3496" s="31"/>
      <c r="L3496" s="31"/>
      <c r="M3496" s="169"/>
      <c r="N3496" s="148"/>
      <c r="O3496" s="106"/>
      <c r="P3496" s="43"/>
      <c r="Q3496" s="31"/>
      <c r="R3496" s="84"/>
      <c r="S3496" s="31"/>
      <c r="T3496" s="31"/>
      <c r="U3496" s="169"/>
      <c r="V3496" s="150"/>
      <c r="W3496" s="141" t="str" cm="1">
        <f t="array" ref="W3496">IF(SUM(LEN(B3496:V3496))=0,"",IF(OR(OR(ISBLANK(F3496),SUM(LEN(C3496),LEN(D3496))=0),AND(NOT(E3496="Unknown"),ISBLANK(J3496)),AND(NOT(O3496="Unknown"),ISBLANK(R3496))),"Missing Information", INDEX(Table15[Entire Service Line Classification], MATCH(SUMIFS(Table15[Unique ID],Table15[System-Owned Portion],E3496,Table15[If Material Anything Other than "Lead" in Column E,Was Material Ever Previously Lead?],G3496,Table15[Customer-Owned Portion],O3496),Table15[Unique ID],0),0)))</f>
        <v/>
      </c>
      <c r="X3496"/>
    </row>
    <row r="3497" spans="2:24" x14ac:dyDescent="0.25">
      <c r="B3497" s="146"/>
      <c r="C3497" s="31"/>
      <c r="D3497" s="31"/>
      <c r="E3497" s="44"/>
      <c r="F3497" s="43"/>
      <c r="G3497" s="84"/>
      <c r="H3497" s="31"/>
      <c r="I3497" s="31"/>
      <c r="J3497" s="84"/>
      <c r="K3497" s="31"/>
      <c r="L3497" s="31"/>
      <c r="M3497" s="169"/>
      <c r="N3497" s="148"/>
      <c r="O3497" s="106"/>
      <c r="P3497" s="43"/>
      <c r="Q3497" s="31"/>
      <c r="R3497" s="84"/>
      <c r="S3497" s="31"/>
      <c r="T3497" s="31"/>
      <c r="U3497" s="169"/>
      <c r="V3497" s="150"/>
      <c r="W3497" s="141" t="str" cm="1">
        <f t="array" ref="W3497">IF(SUM(LEN(B3497:V3497))=0,"",IF(OR(OR(ISBLANK(F3497),SUM(LEN(C3497),LEN(D3497))=0),AND(NOT(E3497="Unknown"),ISBLANK(J3497)),AND(NOT(O3497="Unknown"),ISBLANK(R3497))),"Missing Information", INDEX(Table15[Entire Service Line Classification], MATCH(SUMIFS(Table15[Unique ID],Table15[System-Owned Portion],E3497,Table15[If Material Anything Other than "Lead" in Column E,Was Material Ever Previously Lead?],G3497,Table15[Customer-Owned Portion],O3497),Table15[Unique ID],0),0)))</f>
        <v/>
      </c>
      <c r="X3497"/>
    </row>
    <row r="3498" spans="2:24" x14ac:dyDescent="0.25">
      <c r="B3498" s="146"/>
      <c r="C3498" s="31"/>
      <c r="D3498" s="31"/>
      <c r="E3498" s="44"/>
      <c r="F3498" s="43"/>
      <c r="G3498" s="84"/>
      <c r="H3498" s="31"/>
      <c r="I3498" s="31"/>
      <c r="J3498" s="84"/>
      <c r="K3498" s="31"/>
      <c r="L3498" s="31"/>
      <c r="M3498" s="169"/>
      <c r="N3498" s="148"/>
      <c r="O3498" s="106"/>
      <c r="P3498" s="43"/>
      <c r="Q3498" s="31"/>
      <c r="R3498" s="84"/>
      <c r="S3498" s="31"/>
      <c r="T3498" s="31"/>
      <c r="U3498" s="169"/>
      <c r="V3498" s="150"/>
      <c r="W3498" s="141" t="str" cm="1">
        <f t="array" ref="W3498">IF(SUM(LEN(B3498:V3498))=0,"",IF(OR(OR(ISBLANK(F3498),SUM(LEN(C3498),LEN(D3498))=0),AND(NOT(E3498="Unknown"),ISBLANK(J3498)),AND(NOT(O3498="Unknown"),ISBLANK(R3498))),"Missing Information", INDEX(Table15[Entire Service Line Classification], MATCH(SUMIFS(Table15[Unique ID],Table15[System-Owned Portion],E3498,Table15[If Material Anything Other than "Lead" in Column E,Was Material Ever Previously Lead?],G3498,Table15[Customer-Owned Portion],O3498),Table15[Unique ID],0),0)))</f>
        <v/>
      </c>
      <c r="X3498"/>
    </row>
    <row r="3499" spans="2:24" x14ac:dyDescent="0.25">
      <c r="B3499" s="146"/>
      <c r="C3499" s="31"/>
      <c r="D3499" s="31"/>
      <c r="E3499" s="44"/>
      <c r="F3499" s="43"/>
      <c r="G3499" s="84"/>
      <c r="H3499" s="31"/>
      <c r="I3499" s="31"/>
      <c r="J3499" s="84"/>
      <c r="K3499" s="31"/>
      <c r="L3499" s="31"/>
      <c r="M3499" s="169"/>
      <c r="N3499" s="148"/>
      <c r="O3499" s="106"/>
      <c r="P3499" s="43"/>
      <c r="Q3499" s="31"/>
      <c r="R3499" s="84"/>
      <c r="S3499" s="31"/>
      <c r="T3499" s="31"/>
      <c r="U3499" s="169"/>
      <c r="V3499" s="150"/>
      <c r="W3499" s="141" t="str" cm="1">
        <f t="array" ref="W3499">IF(SUM(LEN(B3499:V3499))=0,"",IF(OR(OR(ISBLANK(F3499),SUM(LEN(C3499),LEN(D3499))=0),AND(NOT(E3499="Unknown"),ISBLANK(J3499)),AND(NOT(O3499="Unknown"),ISBLANK(R3499))),"Missing Information", INDEX(Table15[Entire Service Line Classification], MATCH(SUMIFS(Table15[Unique ID],Table15[System-Owned Portion],E3499,Table15[If Material Anything Other than "Lead" in Column E,Was Material Ever Previously Lead?],G3499,Table15[Customer-Owned Portion],O3499),Table15[Unique ID],0),0)))</f>
        <v/>
      </c>
      <c r="X3499"/>
    </row>
    <row r="3500" spans="2:24" x14ac:dyDescent="0.25">
      <c r="B3500" s="146"/>
      <c r="C3500" s="31"/>
      <c r="D3500" s="31"/>
      <c r="E3500" s="44"/>
      <c r="F3500" s="43"/>
      <c r="G3500" s="84"/>
      <c r="H3500" s="31"/>
      <c r="I3500" s="31"/>
      <c r="J3500" s="84"/>
      <c r="K3500" s="31"/>
      <c r="L3500" s="31"/>
      <c r="M3500" s="169"/>
      <c r="N3500" s="148"/>
      <c r="O3500" s="106"/>
      <c r="P3500" s="43"/>
      <c r="Q3500" s="31"/>
      <c r="R3500" s="84"/>
      <c r="S3500" s="31"/>
      <c r="T3500" s="31"/>
      <c r="U3500" s="169"/>
      <c r="V3500" s="150"/>
      <c r="W3500" s="141" t="str" cm="1">
        <f t="array" ref="W3500">IF(SUM(LEN(B3500:V3500))=0,"",IF(OR(OR(ISBLANK(F3500),SUM(LEN(C3500),LEN(D3500))=0),AND(NOT(E3500="Unknown"),ISBLANK(J3500)),AND(NOT(O3500="Unknown"),ISBLANK(R3500))),"Missing Information", INDEX(Table15[Entire Service Line Classification], MATCH(SUMIFS(Table15[Unique ID],Table15[System-Owned Portion],E3500,Table15[If Material Anything Other than "Lead" in Column E,Was Material Ever Previously Lead?],G3500,Table15[Customer-Owned Portion],O3500),Table15[Unique ID],0),0)))</f>
        <v/>
      </c>
      <c r="X3500"/>
    </row>
    <row r="3501" spans="2:24" x14ac:dyDescent="0.25">
      <c r="B3501" s="146"/>
      <c r="C3501" s="31"/>
      <c r="D3501" s="31"/>
      <c r="E3501" s="44"/>
      <c r="F3501" s="43"/>
      <c r="G3501" s="84"/>
      <c r="H3501" s="31"/>
      <c r="I3501" s="31"/>
      <c r="J3501" s="84"/>
      <c r="K3501" s="31"/>
      <c r="L3501" s="31"/>
      <c r="M3501" s="169"/>
      <c r="N3501" s="148"/>
      <c r="O3501" s="106"/>
      <c r="P3501" s="43"/>
      <c r="Q3501" s="31"/>
      <c r="R3501" s="84"/>
      <c r="S3501" s="31"/>
      <c r="T3501" s="31"/>
      <c r="U3501" s="169"/>
      <c r="V3501" s="150"/>
      <c r="W3501" s="141" t="str" cm="1">
        <f t="array" ref="W3501">IF(SUM(LEN(B3501:V3501))=0,"",IF(OR(OR(ISBLANK(F3501),SUM(LEN(C3501),LEN(D3501))=0),AND(NOT(E3501="Unknown"),ISBLANK(J3501)),AND(NOT(O3501="Unknown"),ISBLANK(R3501))),"Missing Information", INDEX(Table15[Entire Service Line Classification], MATCH(SUMIFS(Table15[Unique ID],Table15[System-Owned Portion],E3501,Table15[If Material Anything Other than "Lead" in Column E,Was Material Ever Previously Lead?],G3501,Table15[Customer-Owned Portion],O3501),Table15[Unique ID],0),0)))</f>
        <v/>
      </c>
      <c r="X3501"/>
    </row>
    <row r="3502" spans="2:24" x14ac:dyDescent="0.25">
      <c r="B3502" s="146"/>
      <c r="C3502" s="31"/>
      <c r="D3502" s="31"/>
      <c r="E3502" s="44"/>
      <c r="F3502" s="43"/>
      <c r="G3502" s="84"/>
      <c r="H3502" s="31"/>
      <c r="I3502" s="31"/>
      <c r="J3502" s="84"/>
      <c r="K3502" s="31"/>
      <c r="L3502" s="31"/>
      <c r="M3502" s="169"/>
      <c r="N3502" s="148"/>
      <c r="O3502" s="106"/>
      <c r="P3502" s="43"/>
      <c r="Q3502" s="31"/>
      <c r="R3502" s="84"/>
      <c r="S3502" s="31"/>
      <c r="T3502" s="31"/>
      <c r="U3502" s="169"/>
      <c r="V3502" s="150"/>
      <c r="W3502" s="141" t="str" cm="1">
        <f t="array" ref="W3502">IF(SUM(LEN(B3502:V3502))=0,"",IF(OR(OR(ISBLANK(F3502),SUM(LEN(C3502),LEN(D3502))=0),AND(NOT(E3502="Unknown"),ISBLANK(J3502)),AND(NOT(O3502="Unknown"),ISBLANK(R3502))),"Missing Information", INDEX(Table15[Entire Service Line Classification], MATCH(SUMIFS(Table15[Unique ID],Table15[System-Owned Portion],E3502,Table15[If Material Anything Other than "Lead" in Column E,Was Material Ever Previously Lead?],G3502,Table15[Customer-Owned Portion],O3502),Table15[Unique ID],0),0)))</f>
        <v/>
      </c>
      <c r="X3502"/>
    </row>
    <row r="3503" spans="2:24" x14ac:dyDescent="0.25">
      <c r="B3503" s="146"/>
      <c r="C3503" s="31"/>
      <c r="D3503" s="31"/>
      <c r="E3503" s="44"/>
      <c r="F3503" s="43"/>
      <c r="G3503" s="84"/>
      <c r="H3503" s="31"/>
      <c r="I3503" s="31"/>
      <c r="J3503" s="84"/>
      <c r="K3503" s="31"/>
      <c r="L3503" s="31"/>
      <c r="M3503" s="169"/>
      <c r="N3503" s="148"/>
      <c r="O3503" s="106"/>
      <c r="P3503" s="43"/>
      <c r="Q3503" s="31"/>
      <c r="R3503" s="84"/>
      <c r="S3503" s="31"/>
      <c r="T3503" s="31"/>
      <c r="U3503" s="169"/>
      <c r="V3503" s="150"/>
      <c r="W3503" s="141" t="str" cm="1">
        <f t="array" ref="W3503">IF(SUM(LEN(B3503:V3503))=0,"",IF(OR(OR(ISBLANK(F3503),SUM(LEN(C3503),LEN(D3503))=0),AND(NOT(E3503="Unknown"),ISBLANK(J3503)),AND(NOT(O3503="Unknown"),ISBLANK(R3503))),"Missing Information", INDEX(Table15[Entire Service Line Classification], MATCH(SUMIFS(Table15[Unique ID],Table15[System-Owned Portion],E3503,Table15[If Material Anything Other than "Lead" in Column E,Was Material Ever Previously Lead?],G3503,Table15[Customer-Owned Portion],O3503),Table15[Unique ID],0),0)))</f>
        <v/>
      </c>
      <c r="X3503"/>
    </row>
    <row r="3504" spans="2:24" x14ac:dyDescent="0.25">
      <c r="B3504" s="146"/>
      <c r="C3504" s="31"/>
      <c r="D3504" s="31"/>
      <c r="E3504" s="44"/>
      <c r="F3504" s="43"/>
      <c r="G3504" s="84"/>
      <c r="H3504" s="31"/>
      <c r="I3504" s="31"/>
      <c r="J3504" s="84"/>
      <c r="K3504" s="31"/>
      <c r="L3504" s="31"/>
      <c r="M3504" s="169"/>
      <c r="N3504" s="148"/>
      <c r="O3504" s="106"/>
      <c r="P3504" s="43"/>
      <c r="Q3504" s="31"/>
      <c r="R3504" s="84"/>
      <c r="S3504" s="31"/>
      <c r="T3504" s="31"/>
      <c r="U3504" s="169"/>
      <c r="V3504" s="150"/>
      <c r="W3504" s="141" t="str" cm="1">
        <f t="array" ref="W3504">IF(SUM(LEN(B3504:V3504))=0,"",IF(OR(OR(ISBLANK(F3504),SUM(LEN(C3504),LEN(D3504))=0),AND(NOT(E3504="Unknown"),ISBLANK(J3504)),AND(NOT(O3504="Unknown"),ISBLANK(R3504))),"Missing Information", INDEX(Table15[Entire Service Line Classification], MATCH(SUMIFS(Table15[Unique ID],Table15[System-Owned Portion],E3504,Table15[If Material Anything Other than "Lead" in Column E,Was Material Ever Previously Lead?],G3504,Table15[Customer-Owned Portion],O3504),Table15[Unique ID],0),0)))</f>
        <v/>
      </c>
      <c r="X3504"/>
    </row>
    <row r="3505" spans="2:24" x14ac:dyDescent="0.25">
      <c r="B3505" s="146"/>
      <c r="C3505" s="31"/>
      <c r="D3505" s="31"/>
      <c r="E3505" s="44"/>
      <c r="F3505" s="43"/>
      <c r="G3505" s="84"/>
      <c r="H3505" s="31"/>
      <c r="I3505" s="31"/>
      <c r="J3505" s="84"/>
      <c r="K3505" s="31"/>
      <c r="L3505" s="31"/>
      <c r="M3505" s="169"/>
      <c r="N3505" s="148"/>
      <c r="O3505" s="106"/>
      <c r="P3505" s="43"/>
      <c r="Q3505" s="31"/>
      <c r="R3505" s="84"/>
      <c r="S3505" s="31"/>
      <c r="T3505" s="31"/>
      <c r="U3505" s="169"/>
      <c r="V3505" s="150"/>
      <c r="W3505" s="141" t="str" cm="1">
        <f t="array" ref="W3505">IF(SUM(LEN(B3505:V3505))=0,"",IF(OR(OR(ISBLANK(F3505),SUM(LEN(C3505),LEN(D3505))=0),AND(NOT(E3505="Unknown"),ISBLANK(J3505)),AND(NOT(O3505="Unknown"),ISBLANK(R3505))),"Missing Information", INDEX(Table15[Entire Service Line Classification], MATCH(SUMIFS(Table15[Unique ID],Table15[System-Owned Portion],E3505,Table15[If Material Anything Other than "Lead" in Column E,Was Material Ever Previously Lead?],G3505,Table15[Customer-Owned Portion],O3505),Table15[Unique ID],0),0)))</f>
        <v/>
      </c>
      <c r="X3505"/>
    </row>
    <row r="3506" spans="2:24" x14ac:dyDescent="0.25">
      <c r="B3506" s="146"/>
      <c r="C3506" s="31"/>
      <c r="D3506" s="31"/>
      <c r="E3506" s="44"/>
      <c r="F3506" s="43"/>
      <c r="G3506" s="84"/>
      <c r="H3506" s="31"/>
      <c r="I3506" s="31"/>
      <c r="J3506" s="84"/>
      <c r="K3506" s="31"/>
      <c r="L3506" s="31"/>
      <c r="M3506" s="169"/>
      <c r="N3506" s="148"/>
      <c r="O3506" s="106"/>
      <c r="P3506" s="43"/>
      <c r="Q3506" s="31"/>
      <c r="R3506" s="84"/>
      <c r="S3506" s="31"/>
      <c r="T3506" s="31"/>
      <c r="U3506" s="169"/>
      <c r="V3506" s="150"/>
      <c r="W3506" s="141" t="str" cm="1">
        <f t="array" ref="W3506">IF(SUM(LEN(B3506:V3506))=0,"",IF(OR(OR(ISBLANK(F3506),SUM(LEN(C3506),LEN(D3506))=0),AND(NOT(E3506="Unknown"),ISBLANK(J3506)),AND(NOT(O3506="Unknown"),ISBLANK(R3506))),"Missing Information", INDEX(Table15[Entire Service Line Classification], MATCH(SUMIFS(Table15[Unique ID],Table15[System-Owned Portion],E3506,Table15[If Material Anything Other than "Lead" in Column E,Was Material Ever Previously Lead?],G3506,Table15[Customer-Owned Portion],O3506),Table15[Unique ID],0),0)))</f>
        <v/>
      </c>
      <c r="X3506"/>
    </row>
    <row r="3507" spans="2:24" x14ac:dyDescent="0.25">
      <c r="B3507" s="146"/>
      <c r="C3507" s="31"/>
      <c r="D3507" s="31"/>
      <c r="E3507" s="44"/>
      <c r="F3507" s="43"/>
      <c r="G3507" s="84"/>
      <c r="H3507" s="31"/>
      <c r="I3507" s="31"/>
      <c r="J3507" s="84"/>
      <c r="K3507" s="31"/>
      <c r="L3507" s="31"/>
      <c r="M3507" s="169"/>
      <c r="N3507" s="148"/>
      <c r="O3507" s="106"/>
      <c r="P3507" s="43"/>
      <c r="Q3507" s="31"/>
      <c r="R3507" s="84"/>
      <c r="S3507" s="31"/>
      <c r="T3507" s="31"/>
      <c r="U3507" s="169"/>
      <c r="V3507" s="150"/>
      <c r="W3507" s="141" t="str" cm="1">
        <f t="array" ref="W3507">IF(SUM(LEN(B3507:V3507))=0,"",IF(OR(OR(ISBLANK(F3507),SUM(LEN(C3507),LEN(D3507))=0),AND(NOT(E3507="Unknown"),ISBLANK(J3507)),AND(NOT(O3507="Unknown"),ISBLANK(R3507))),"Missing Information", INDEX(Table15[Entire Service Line Classification], MATCH(SUMIFS(Table15[Unique ID],Table15[System-Owned Portion],E3507,Table15[If Material Anything Other than "Lead" in Column E,Was Material Ever Previously Lead?],G3507,Table15[Customer-Owned Portion],O3507),Table15[Unique ID],0),0)))</f>
        <v/>
      </c>
      <c r="X3507"/>
    </row>
    <row r="3508" spans="2:24" x14ac:dyDescent="0.25">
      <c r="B3508" s="146"/>
      <c r="C3508" s="31"/>
      <c r="D3508" s="31"/>
      <c r="E3508" s="44"/>
      <c r="F3508" s="43"/>
      <c r="G3508" s="84"/>
      <c r="H3508" s="31"/>
      <c r="I3508" s="31"/>
      <c r="J3508" s="84"/>
      <c r="K3508" s="31"/>
      <c r="L3508" s="31"/>
      <c r="M3508" s="169"/>
      <c r="N3508" s="148"/>
      <c r="O3508" s="106"/>
      <c r="P3508" s="43"/>
      <c r="Q3508" s="31"/>
      <c r="R3508" s="84"/>
      <c r="S3508" s="31"/>
      <c r="T3508" s="31"/>
      <c r="U3508" s="169"/>
      <c r="V3508" s="150"/>
      <c r="W3508" s="141" t="str" cm="1">
        <f t="array" ref="W3508">IF(SUM(LEN(B3508:V3508))=0,"",IF(OR(OR(ISBLANK(F3508),SUM(LEN(C3508),LEN(D3508))=0),AND(NOT(E3508="Unknown"),ISBLANK(J3508)),AND(NOT(O3508="Unknown"),ISBLANK(R3508))),"Missing Information", INDEX(Table15[Entire Service Line Classification], MATCH(SUMIFS(Table15[Unique ID],Table15[System-Owned Portion],E3508,Table15[If Material Anything Other than "Lead" in Column E,Was Material Ever Previously Lead?],G3508,Table15[Customer-Owned Portion],O3508),Table15[Unique ID],0),0)))</f>
        <v/>
      </c>
      <c r="X3508"/>
    </row>
    <row r="3509" spans="2:24" x14ac:dyDescent="0.25">
      <c r="B3509" s="146"/>
      <c r="C3509" s="31"/>
      <c r="D3509" s="31"/>
      <c r="E3509" s="44"/>
      <c r="F3509" s="43"/>
      <c r="G3509" s="84"/>
      <c r="H3509" s="31"/>
      <c r="I3509" s="31"/>
      <c r="J3509" s="84"/>
      <c r="K3509" s="31"/>
      <c r="L3509" s="31"/>
      <c r="M3509" s="169"/>
      <c r="N3509" s="148"/>
      <c r="O3509" s="106"/>
      <c r="P3509" s="43"/>
      <c r="Q3509" s="31"/>
      <c r="R3509" s="84"/>
      <c r="S3509" s="31"/>
      <c r="T3509" s="31"/>
      <c r="U3509" s="169"/>
      <c r="V3509" s="150"/>
      <c r="W3509" s="141" t="str" cm="1">
        <f t="array" ref="W3509">IF(SUM(LEN(B3509:V3509))=0,"",IF(OR(OR(ISBLANK(F3509),SUM(LEN(C3509),LEN(D3509))=0),AND(NOT(E3509="Unknown"),ISBLANK(J3509)),AND(NOT(O3509="Unknown"),ISBLANK(R3509))),"Missing Information", INDEX(Table15[Entire Service Line Classification], MATCH(SUMIFS(Table15[Unique ID],Table15[System-Owned Portion],E3509,Table15[If Material Anything Other than "Lead" in Column E,Was Material Ever Previously Lead?],G3509,Table15[Customer-Owned Portion],O3509),Table15[Unique ID],0),0)))</f>
        <v/>
      </c>
      <c r="X3509"/>
    </row>
    <row r="3510" spans="2:24" x14ac:dyDescent="0.25">
      <c r="B3510" s="146"/>
      <c r="C3510" s="31"/>
      <c r="D3510" s="31"/>
      <c r="E3510" s="44"/>
      <c r="F3510" s="43"/>
      <c r="G3510" s="84"/>
      <c r="H3510" s="31"/>
      <c r="I3510" s="31"/>
      <c r="J3510" s="84"/>
      <c r="K3510" s="31"/>
      <c r="L3510" s="31"/>
      <c r="M3510" s="169"/>
      <c r="N3510" s="148"/>
      <c r="O3510" s="106"/>
      <c r="P3510" s="43"/>
      <c r="Q3510" s="31"/>
      <c r="R3510" s="84"/>
      <c r="S3510" s="31"/>
      <c r="T3510" s="31"/>
      <c r="U3510" s="169"/>
      <c r="V3510" s="150"/>
      <c r="W3510" s="141" t="str" cm="1">
        <f t="array" ref="W3510">IF(SUM(LEN(B3510:V3510))=0,"",IF(OR(OR(ISBLANK(F3510),SUM(LEN(C3510),LEN(D3510))=0),AND(NOT(E3510="Unknown"),ISBLANK(J3510)),AND(NOT(O3510="Unknown"),ISBLANK(R3510))),"Missing Information", INDEX(Table15[Entire Service Line Classification], MATCH(SUMIFS(Table15[Unique ID],Table15[System-Owned Portion],E3510,Table15[If Material Anything Other than "Lead" in Column E,Was Material Ever Previously Lead?],G3510,Table15[Customer-Owned Portion],O3510),Table15[Unique ID],0),0)))</f>
        <v/>
      </c>
      <c r="X3510"/>
    </row>
    <row r="3511" spans="2:24" x14ac:dyDescent="0.25">
      <c r="B3511" s="146"/>
      <c r="C3511" s="31"/>
      <c r="D3511" s="31"/>
      <c r="E3511" s="44"/>
      <c r="F3511" s="43"/>
      <c r="G3511" s="84"/>
      <c r="H3511" s="31"/>
      <c r="I3511" s="31"/>
      <c r="J3511" s="84"/>
      <c r="K3511" s="31"/>
      <c r="L3511" s="31"/>
      <c r="M3511" s="169"/>
      <c r="N3511" s="148"/>
      <c r="O3511" s="106"/>
      <c r="P3511" s="43"/>
      <c r="Q3511" s="31"/>
      <c r="R3511" s="84"/>
      <c r="S3511" s="31"/>
      <c r="T3511" s="31"/>
      <c r="U3511" s="169"/>
      <c r="V3511" s="150"/>
      <c r="W3511" s="141" t="str" cm="1">
        <f t="array" ref="W3511">IF(SUM(LEN(B3511:V3511))=0,"",IF(OR(OR(ISBLANK(F3511),SUM(LEN(C3511),LEN(D3511))=0),AND(NOT(E3511="Unknown"),ISBLANK(J3511)),AND(NOT(O3511="Unknown"),ISBLANK(R3511))),"Missing Information", INDEX(Table15[Entire Service Line Classification], MATCH(SUMIFS(Table15[Unique ID],Table15[System-Owned Portion],E3511,Table15[If Material Anything Other than "Lead" in Column E,Was Material Ever Previously Lead?],G3511,Table15[Customer-Owned Portion],O3511),Table15[Unique ID],0),0)))</f>
        <v/>
      </c>
      <c r="X3511"/>
    </row>
    <row r="3512" spans="2:24" x14ac:dyDescent="0.25">
      <c r="B3512" s="146"/>
      <c r="C3512" s="31"/>
      <c r="D3512" s="31"/>
      <c r="E3512" s="44"/>
      <c r="F3512" s="43"/>
      <c r="G3512" s="84"/>
      <c r="H3512" s="31"/>
      <c r="I3512" s="31"/>
      <c r="J3512" s="84"/>
      <c r="K3512" s="31"/>
      <c r="L3512" s="31"/>
      <c r="M3512" s="169"/>
      <c r="N3512" s="148"/>
      <c r="O3512" s="106"/>
      <c r="P3512" s="43"/>
      <c r="Q3512" s="31"/>
      <c r="R3512" s="84"/>
      <c r="S3512" s="31"/>
      <c r="T3512" s="31"/>
      <c r="U3512" s="169"/>
      <c r="V3512" s="150"/>
      <c r="W3512" s="141" t="str" cm="1">
        <f t="array" ref="W3512">IF(SUM(LEN(B3512:V3512))=0,"",IF(OR(OR(ISBLANK(F3512),SUM(LEN(C3512),LEN(D3512))=0),AND(NOT(E3512="Unknown"),ISBLANK(J3512)),AND(NOT(O3512="Unknown"),ISBLANK(R3512))),"Missing Information", INDEX(Table15[Entire Service Line Classification], MATCH(SUMIFS(Table15[Unique ID],Table15[System-Owned Portion],E3512,Table15[If Material Anything Other than "Lead" in Column E,Was Material Ever Previously Lead?],G3512,Table15[Customer-Owned Portion],O3512),Table15[Unique ID],0),0)))</f>
        <v/>
      </c>
      <c r="X3512"/>
    </row>
    <row r="3513" spans="2:24" x14ac:dyDescent="0.25">
      <c r="B3513" s="146"/>
      <c r="C3513" s="31"/>
      <c r="D3513" s="31"/>
      <c r="E3513" s="44"/>
      <c r="F3513" s="43"/>
      <c r="G3513" s="84"/>
      <c r="H3513" s="31"/>
      <c r="I3513" s="31"/>
      <c r="J3513" s="84"/>
      <c r="K3513" s="31"/>
      <c r="L3513" s="31"/>
      <c r="M3513" s="169"/>
      <c r="N3513" s="148"/>
      <c r="O3513" s="106"/>
      <c r="P3513" s="43"/>
      <c r="Q3513" s="31"/>
      <c r="R3513" s="84"/>
      <c r="S3513" s="31"/>
      <c r="T3513" s="31"/>
      <c r="U3513" s="169"/>
      <c r="V3513" s="150"/>
      <c r="W3513" s="141" t="str" cm="1">
        <f t="array" ref="W3513">IF(SUM(LEN(B3513:V3513))=0,"",IF(OR(OR(ISBLANK(F3513),SUM(LEN(C3513),LEN(D3513))=0),AND(NOT(E3513="Unknown"),ISBLANK(J3513)),AND(NOT(O3513="Unknown"),ISBLANK(R3513))),"Missing Information", INDEX(Table15[Entire Service Line Classification], MATCH(SUMIFS(Table15[Unique ID],Table15[System-Owned Portion],E3513,Table15[If Material Anything Other than "Lead" in Column E,Was Material Ever Previously Lead?],G3513,Table15[Customer-Owned Portion],O3513),Table15[Unique ID],0),0)))</f>
        <v/>
      </c>
      <c r="X3513"/>
    </row>
    <row r="3514" spans="2:24" x14ac:dyDescent="0.25">
      <c r="B3514" s="146"/>
      <c r="C3514" s="31"/>
      <c r="D3514" s="31"/>
      <c r="E3514" s="44"/>
      <c r="F3514" s="43"/>
      <c r="G3514" s="84"/>
      <c r="H3514" s="31"/>
      <c r="I3514" s="31"/>
      <c r="J3514" s="84"/>
      <c r="K3514" s="31"/>
      <c r="L3514" s="31"/>
      <c r="M3514" s="169"/>
      <c r="N3514" s="148"/>
      <c r="O3514" s="106"/>
      <c r="P3514" s="43"/>
      <c r="Q3514" s="31"/>
      <c r="R3514" s="84"/>
      <c r="S3514" s="31"/>
      <c r="T3514" s="31"/>
      <c r="U3514" s="169"/>
      <c r="V3514" s="150"/>
      <c r="W3514" s="141" t="str" cm="1">
        <f t="array" ref="W3514">IF(SUM(LEN(B3514:V3514))=0,"",IF(OR(OR(ISBLANK(F3514),SUM(LEN(C3514),LEN(D3514))=0),AND(NOT(E3514="Unknown"),ISBLANK(J3514)),AND(NOT(O3514="Unknown"),ISBLANK(R3514))),"Missing Information", INDEX(Table15[Entire Service Line Classification], MATCH(SUMIFS(Table15[Unique ID],Table15[System-Owned Portion],E3514,Table15[If Material Anything Other than "Lead" in Column E,Was Material Ever Previously Lead?],G3514,Table15[Customer-Owned Portion],O3514),Table15[Unique ID],0),0)))</f>
        <v/>
      </c>
      <c r="X3514"/>
    </row>
    <row r="3515" spans="2:24" x14ac:dyDescent="0.25">
      <c r="B3515" s="146"/>
      <c r="C3515" s="31"/>
      <c r="D3515" s="31"/>
      <c r="E3515" s="44"/>
      <c r="F3515" s="43"/>
      <c r="G3515" s="84"/>
      <c r="H3515" s="31"/>
      <c r="I3515" s="31"/>
      <c r="J3515" s="84"/>
      <c r="K3515" s="31"/>
      <c r="L3515" s="31"/>
      <c r="M3515" s="169"/>
      <c r="N3515" s="148"/>
      <c r="O3515" s="106"/>
      <c r="P3515" s="43"/>
      <c r="Q3515" s="31"/>
      <c r="R3515" s="84"/>
      <c r="S3515" s="31"/>
      <c r="T3515" s="31"/>
      <c r="U3515" s="169"/>
      <c r="V3515" s="150"/>
      <c r="W3515" s="141" t="str" cm="1">
        <f t="array" ref="W3515">IF(SUM(LEN(B3515:V3515))=0,"",IF(OR(OR(ISBLANK(F3515),SUM(LEN(C3515),LEN(D3515))=0),AND(NOT(E3515="Unknown"),ISBLANK(J3515)),AND(NOT(O3515="Unknown"),ISBLANK(R3515))),"Missing Information", INDEX(Table15[Entire Service Line Classification], MATCH(SUMIFS(Table15[Unique ID],Table15[System-Owned Portion],E3515,Table15[If Material Anything Other than "Lead" in Column E,Was Material Ever Previously Lead?],G3515,Table15[Customer-Owned Portion],O3515),Table15[Unique ID],0),0)))</f>
        <v/>
      </c>
      <c r="X3515"/>
    </row>
    <row r="3516" spans="2:24" x14ac:dyDescent="0.25">
      <c r="B3516" s="146"/>
      <c r="C3516" s="31"/>
      <c r="D3516" s="31"/>
      <c r="E3516" s="44"/>
      <c r="F3516" s="43"/>
      <c r="G3516" s="84"/>
      <c r="H3516" s="31"/>
      <c r="I3516" s="31"/>
      <c r="J3516" s="84"/>
      <c r="K3516" s="31"/>
      <c r="L3516" s="31"/>
      <c r="M3516" s="169"/>
      <c r="N3516" s="148"/>
      <c r="O3516" s="106"/>
      <c r="P3516" s="43"/>
      <c r="Q3516" s="31"/>
      <c r="R3516" s="84"/>
      <c r="S3516" s="31"/>
      <c r="T3516" s="31"/>
      <c r="U3516" s="169"/>
      <c r="V3516" s="150"/>
      <c r="W3516" s="141" t="str" cm="1">
        <f t="array" ref="W3516">IF(SUM(LEN(B3516:V3516))=0,"",IF(OR(OR(ISBLANK(F3516),SUM(LEN(C3516),LEN(D3516))=0),AND(NOT(E3516="Unknown"),ISBLANK(J3516)),AND(NOT(O3516="Unknown"),ISBLANK(R3516))),"Missing Information", INDEX(Table15[Entire Service Line Classification], MATCH(SUMIFS(Table15[Unique ID],Table15[System-Owned Portion],E3516,Table15[If Material Anything Other than "Lead" in Column E,Was Material Ever Previously Lead?],G3516,Table15[Customer-Owned Portion],O3516),Table15[Unique ID],0),0)))</f>
        <v/>
      </c>
      <c r="X3516"/>
    </row>
    <row r="3517" spans="2:24" x14ac:dyDescent="0.25">
      <c r="B3517" s="146"/>
      <c r="C3517" s="31"/>
      <c r="D3517" s="31"/>
      <c r="E3517" s="44"/>
      <c r="F3517" s="43"/>
      <c r="G3517" s="84"/>
      <c r="H3517" s="31"/>
      <c r="I3517" s="31"/>
      <c r="J3517" s="84"/>
      <c r="K3517" s="31"/>
      <c r="L3517" s="31"/>
      <c r="M3517" s="169"/>
      <c r="N3517" s="148"/>
      <c r="O3517" s="106"/>
      <c r="P3517" s="43"/>
      <c r="Q3517" s="31"/>
      <c r="R3517" s="84"/>
      <c r="S3517" s="31"/>
      <c r="T3517" s="31"/>
      <c r="U3517" s="169"/>
      <c r="V3517" s="150"/>
      <c r="W3517" s="141" t="str" cm="1">
        <f t="array" ref="W3517">IF(SUM(LEN(B3517:V3517))=0,"",IF(OR(OR(ISBLANK(F3517),SUM(LEN(C3517),LEN(D3517))=0),AND(NOT(E3517="Unknown"),ISBLANK(J3517)),AND(NOT(O3517="Unknown"),ISBLANK(R3517))),"Missing Information", INDEX(Table15[Entire Service Line Classification], MATCH(SUMIFS(Table15[Unique ID],Table15[System-Owned Portion],E3517,Table15[If Material Anything Other than "Lead" in Column E,Was Material Ever Previously Lead?],G3517,Table15[Customer-Owned Portion],O3517),Table15[Unique ID],0),0)))</f>
        <v/>
      </c>
      <c r="X3517"/>
    </row>
    <row r="3518" spans="2:24" x14ac:dyDescent="0.25">
      <c r="B3518" s="146"/>
      <c r="C3518" s="31"/>
      <c r="D3518" s="31"/>
      <c r="E3518" s="44"/>
      <c r="F3518" s="43"/>
      <c r="G3518" s="84"/>
      <c r="H3518" s="31"/>
      <c r="I3518" s="31"/>
      <c r="J3518" s="84"/>
      <c r="K3518" s="31"/>
      <c r="L3518" s="31"/>
      <c r="M3518" s="169"/>
      <c r="N3518" s="148"/>
      <c r="O3518" s="106"/>
      <c r="P3518" s="43"/>
      <c r="Q3518" s="31"/>
      <c r="R3518" s="84"/>
      <c r="S3518" s="31"/>
      <c r="T3518" s="31"/>
      <c r="U3518" s="169"/>
      <c r="V3518" s="150"/>
      <c r="W3518" s="141" t="str" cm="1">
        <f t="array" ref="W3518">IF(SUM(LEN(B3518:V3518))=0,"",IF(OR(OR(ISBLANK(F3518),SUM(LEN(C3518),LEN(D3518))=0),AND(NOT(E3518="Unknown"),ISBLANK(J3518)),AND(NOT(O3518="Unknown"),ISBLANK(R3518))),"Missing Information", INDEX(Table15[Entire Service Line Classification], MATCH(SUMIFS(Table15[Unique ID],Table15[System-Owned Portion],E3518,Table15[If Material Anything Other than "Lead" in Column E,Was Material Ever Previously Lead?],G3518,Table15[Customer-Owned Portion],O3518),Table15[Unique ID],0),0)))</f>
        <v/>
      </c>
      <c r="X3518"/>
    </row>
    <row r="3519" spans="2:24" x14ac:dyDescent="0.25">
      <c r="B3519" s="146"/>
      <c r="C3519" s="31"/>
      <c r="D3519" s="31"/>
      <c r="E3519" s="44"/>
      <c r="F3519" s="43"/>
      <c r="G3519" s="84"/>
      <c r="H3519" s="31"/>
      <c r="I3519" s="31"/>
      <c r="J3519" s="84"/>
      <c r="K3519" s="31"/>
      <c r="L3519" s="31"/>
      <c r="M3519" s="169"/>
      <c r="N3519" s="148"/>
      <c r="O3519" s="106"/>
      <c r="P3519" s="43"/>
      <c r="Q3519" s="31"/>
      <c r="R3519" s="84"/>
      <c r="S3519" s="31"/>
      <c r="T3519" s="31"/>
      <c r="U3519" s="169"/>
      <c r="V3519" s="150"/>
      <c r="W3519" s="141" t="str" cm="1">
        <f t="array" ref="W3519">IF(SUM(LEN(B3519:V3519))=0,"",IF(OR(OR(ISBLANK(F3519),SUM(LEN(C3519),LEN(D3519))=0),AND(NOT(E3519="Unknown"),ISBLANK(J3519)),AND(NOT(O3519="Unknown"),ISBLANK(R3519))),"Missing Information", INDEX(Table15[Entire Service Line Classification], MATCH(SUMIFS(Table15[Unique ID],Table15[System-Owned Portion],E3519,Table15[If Material Anything Other than "Lead" in Column E,Was Material Ever Previously Lead?],G3519,Table15[Customer-Owned Portion],O3519),Table15[Unique ID],0),0)))</f>
        <v/>
      </c>
      <c r="X3519"/>
    </row>
    <row r="3520" spans="2:24" x14ac:dyDescent="0.25">
      <c r="B3520" s="146"/>
      <c r="C3520" s="31"/>
      <c r="D3520" s="31"/>
      <c r="E3520" s="44"/>
      <c r="F3520" s="43"/>
      <c r="G3520" s="84"/>
      <c r="H3520" s="31"/>
      <c r="I3520" s="31"/>
      <c r="J3520" s="84"/>
      <c r="K3520" s="31"/>
      <c r="L3520" s="31"/>
      <c r="M3520" s="169"/>
      <c r="N3520" s="148"/>
      <c r="O3520" s="106"/>
      <c r="P3520" s="43"/>
      <c r="Q3520" s="31"/>
      <c r="R3520" s="84"/>
      <c r="S3520" s="31"/>
      <c r="T3520" s="31"/>
      <c r="U3520" s="169"/>
      <c r="V3520" s="150"/>
      <c r="W3520" s="141" t="str" cm="1">
        <f t="array" ref="W3520">IF(SUM(LEN(B3520:V3520))=0,"",IF(OR(OR(ISBLANK(F3520),SUM(LEN(C3520),LEN(D3520))=0),AND(NOT(E3520="Unknown"),ISBLANK(J3520)),AND(NOT(O3520="Unknown"),ISBLANK(R3520))),"Missing Information", INDEX(Table15[Entire Service Line Classification], MATCH(SUMIFS(Table15[Unique ID],Table15[System-Owned Portion],E3520,Table15[If Material Anything Other than "Lead" in Column E,Was Material Ever Previously Lead?],G3520,Table15[Customer-Owned Portion],O3520),Table15[Unique ID],0),0)))</f>
        <v/>
      </c>
      <c r="X3520"/>
    </row>
    <row r="3521" spans="2:24" x14ac:dyDescent="0.25">
      <c r="B3521" s="146"/>
      <c r="C3521" s="31"/>
      <c r="D3521" s="31"/>
      <c r="E3521" s="44"/>
      <c r="F3521" s="43"/>
      <c r="G3521" s="84"/>
      <c r="H3521" s="31"/>
      <c r="I3521" s="31"/>
      <c r="J3521" s="84"/>
      <c r="K3521" s="31"/>
      <c r="L3521" s="31"/>
      <c r="M3521" s="169"/>
      <c r="N3521" s="148"/>
      <c r="O3521" s="106"/>
      <c r="P3521" s="43"/>
      <c r="Q3521" s="31"/>
      <c r="R3521" s="84"/>
      <c r="S3521" s="31"/>
      <c r="T3521" s="31"/>
      <c r="U3521" s="169"/>
      <c r="V3521" s="150"/>
      <c r="W3521" s="141" t="str" cm="1">
        <f t="array" ref="W3521">IF(SUM(LEN(B3521:V3521))=0,"",IF(OR(OR(ISBLANK(F3521),SUM(LEN(C3521),LEN(D3521))=0),AND(NOT(E3521="Unknown"),ISBLANK(J3521)),AND(NOT(O3521="Unknown"),ISBLANK(R3521))),"Missing Information", INDEX(Table15[Entire Service Line Classification], MATCH(SUMIFS(Table15[Unique ID],Table15[System-Owned Portion],E3521,Table15[If Material Anything Other than "Lead" in Column E,Was Material Ever Previously Lead?],G3521,Table15[Customer-Owned Portion],O3521),Table15[Unique ID],0),0)))</f>
        <v/>
      </c>
      <c r="X3521"/>
    </row>
    <row r="3522" spans="2:24" x14ac:dyDescent="0.25">
      <c r="B3522" s="146"/>
      <c r="C3522" s="31"/>
      <c r="D3522" s="31"/>
      <c r="E3522" s="44"/>
      <c r="F3522" s="43"/>
      <c r="G3522" s="84"/>
      <c r="H3522" s="31"/>
      <c r="I3522" s="31"/>
      <c r="J3522" s="84"/>
      <c r="K3522" s="31"/>
      <c r="L3522" s="31"/>
      <c r="M3522" s="169"/>
      <c r="N3522" s="148"/>
      <c r="O3522" s="106"/>
      <c r="P3522" s="43"/>
      <c r="Q3522" s="31"/>
      <c r="R3522" s="84"/>
      <c r="S3522" s="31"/>
      <c r="T3522" s="31"/>
      <c r="U3522" s="169"/>
      <c r="V3522" s="150"/>
      <c r="W3522" s="141" t="str" cm="1">
        <f t="array" ref="W3522">IF(SUM(LEN(B3522:V3522))=0,"",IF(OR(OR(ISBLANK(F3522),SUM(LEN(C3522),LEN(D3522))=0),AND(NOT(E3522="Unknown"),ISBLANK(J3522)),AND(NOT(O3522="Unknown"),ISBLANK(R3522))),"Missing Information", INDEX(Table15[Entire Service Line Classification], MATCH(SUMIFS(Table15[Unique ID],Table15[System-Owned Portion],E3522,Table15[If Material Anything Other than "Lead" in Column E,Was Material Ever Previously Lead?],G3522,Table15[Customer-Owned Portion],O3522),Table15[Unique ID],0),0)))</f>
        <v/>
      </c>
      <c r="X3522"/>
    </row>
    <row r="3523" spans="2:24" x14ac:dyDescent="0.25">
      <c r="B3523" s="146"/>
      <c r="C3523" s="31"/>
      <c r="D3523" s="31"/>
      <c r="E3523" s="44"/>
      <c r="F3523" s="43"/>
      <c r="G3523" s="84"/>
      <c r="H3523" s="31"/>
      <c r="I3523" s="31"/>
      <c r="J3523" s="84"/>
      <c r="K3523" s="31"/>
      <c r="L3523" s="31"/>
      <c r="M3523" s="169"/>
      <c r="N3523" s="148"/>
      <c r="O3523" s="106"/>
      <c r="P3523" s="43"/>
      <c r="Q3523" s="31"/>
      <c r="R3523" s="84"/>
      <c r="S3523" s="31"/>
      <c r="T3523" s="31"/>
      <c r="U3523" s="169"/>
      <c r="V3523" s="150"/>
      <c r="W3523" s="141" t="str" cm="1">
        <f t="array" ref="W3523">IF(SUM(LEN(B3523:V3523))=0,"",IF(OR(OR(ISBLANK(F3523),SUM(LEN(C3523),LEN(D3523))=0),AND(NOT(E3523="Unknown"),ISBLANK(J3523)),AND(NOT(O3523="Unknown"),ISBLANK(R3523))),"Missing Information", INDEX(Table15[Entire Service Line Classification], MATCH(SUMIFS(Table15[Unique ID],Table15[System-Owned Portion],E3523,Table15[If Material Anything Other than "Lead" in Column E,Was Material Ever Previously Lead?],G3523,Table15[Customer-Owned Portion],O3523),Table15[Unique ID],0),0)))</f>
        <v/>
      </c>
      <c r="X3523"/>
    </row>
    <row r="3524" spans="2:24" x14ac:dyDescent="0.25">
      <c r="B3524" s="146"/>
      <c r="C3524" s="31"/>
      <c r="D3524" s="31"/>
      <c r="E3524" s="44"/>
      <c r="F3524" s="43"/>
      <c r="G3524" s="84"/>
      <c r="H3524" s="31"/>
      <c r="I3524" s="31"/>
      <c r="J3524" s="84"/>
      <c r="K3524" s="31"/>
      <c r="L3524" s="31"/>
      <c r="M3524" s="169"/>
      <c r="N3524" s="148"/>
      <c r="O3524" s="106"/>
      <c r="P3524" s="43"/>
      <c r="Q3524" s="31"/>
      <c r="R3524" s="84"/>
      <c r="S3524" s="31"/>
      <c r="T3524" s="31"/>
      <c r="U3524" s="169"/>
      <c r="V3524" s="150"/>
      <c r="W3524" s="141" t="str" cm="1">
        <f t="array" ref="W3524">IF(SUM(LEN(B3524:V3524))=0,"",IF(OR(OR(ISBLANK(F3524),SUM(LEN(C3524),LEN(D3524))=0),AND(NOT(E3524="Unknown"),ISBLANK(J3524)),AND(NOT(O3524="Unknown"),ISBLANK(R3524))),"Missing Information", INDEX(Table15[Entire Service Line Classification], MATCH(SUMIFS(Table15[Unique ID],Table15[System-Owned Portion],E3524,Table15[If Material Anything Other than "Lead" in Column E,Was Material Ever Previously Lead?],G3524,Table15[Customer-Owned Portion],O3524),Table15[Unique ID],0),0)))</f>
        <v/>
      </c>
      <c r="X3524"/>
    </row>
    <row r="3525" spans="2:24" x14ac:dyDescent="0.25">
      <c r="B3525" s="146"/>
      <c r="C3525" s="31"/>
      <c r="D3525" s="31"/>
      <c r="E3525" s="44"/>
      <c r="F3525" s="43"/>
      <c r="G3525" s="84"/>
      <c r="H3525" s="31"/>
      <c r="I3525" s="31"/>
      <c r="J3525" s="84"/>
      <c r="K3525" s="31"/>
      <c r="L3525" s="31"/>
      <c r="M3525" s="169"/>
      <c r="N3525" s="148"/>
      <c r="O3525" s="106"/>
      <c r="P3525" s="43"/>
      <c r="Q3525" s="31"/>
      <c r="R3525" s="84"/>
      <c r="S3525" s="31"/>
      <c r="T3525" s="31"/>
      <c r="U3525" s="169"/>
      <c r="V3525" s="150"/>
      <c r="W3525" s="141" t="str" cm="1">
        <f t="array" ref="W3525">IF(SUM(LEN(B3525:V3525))=0,"",IF(OR(OR(ISBLANK(F3525),SUM(LEN(C3525),LEN(D3525))=0),AND(NOT(E3525="Unknown"),ISBLANK(J3525)),AND(NOT(O3525="Unknown"),ISBLANK(R3525))),"Missing Information", INDEX(Table15[Entire Service Line Classification], MATCH(SUMIFS(Table15[Unique ID],Table15[System-Owned Portion],E3525,Table15[If Material Anything Other than "Lead" in Column E,Was Material Ever Previously Lead?],G3525,Table15[Customer-Owned Portion],O3525),Table15[Unique ID],0),0)))</f>
        <v/>
      </c>
      <c r="X3525"/>
    </row>
    <row r="3526" spans="2:24" x14ac:dyDescent="0.25">
      <c r="B3526" s="146"/>
      <c r="C3526" s="31"/>
      <c r="D3526" s="31"/>
      <c r="E3526" s="44"/>
      <c r="F3526" s="43"/>
      <c r="G3526" s="84"/>
      <c r="H3526" s="31"/>
      <c r="I3526" s="31"/>
      <c r="J3526" s="84"/>
      <c r="K3526" s="31"/>
      <c r="L3526" s="31"/>
      <c r="M3526" s="169"/>
      <c r="N3526" s="148"/>
      <c r="O3526" s="106"/>
      <c r="P3526" s="43"/>
      <c r="Q3526" s="31"/>
      <c r="R3526" s="84"/>
      <c r="S3526" s="31"/>
      <c r="T3526" s="31"/>
      <c r="U3526" s="169"/>
      <c r="V3526" s="150"/>
      <c r="W3526" s="141" t="str" cm="1">
        <f t="array" ref="W3526">IF(SUM(LEN(B3526:V3526))=0,"",IF(OR(OR(ISBLANK(F3526),SUM(LEN(C3526),LEN(D3526))=0),AND(NOT(E3526="Unknown"),ISBLANK(J3526)),AND(NOT(O3526="Unknown"),ISBLANK(R3526))),"Missing Information", INDEX(Table15[Entire Service Line Classification], MATCH(SUMIFS(Table15[Unique ID],Table15[System-Owned Portion],E3526,Table15[If Material Anything Other than "Lead" in Column E,Was Material Ever Previously Lead?],G3526,Table15[Customer-Owned Portion],O3526),Table15[Unique ID],0),0)))</f>
        <v/>
      </c>
      <c r="X3526"/>
    </row>
    <row r="3527" spans="2:24" x14ac:dyDescent="0.25">
      <c r="B3527" s="146"/>
      <c r="C3527" s="31"/>
      <c r="D3527" s="31"/>
      <c r="E3527" s="44"/>
      <c r="F3527" s="43"/>
      <c r="G3527" s="84"/>
      <c r="H3527" s="31"/>
      <c r="I3527" s="31"/>
      <c r="J3527" s="84"/>
      <c r="K3527" s="31"/>
      <c r="L3527" s="31"/>
      <c r="M3527" s="169"/>
      <c r="N3527" s="148"/>
      <c r="O3527" s="106"/>
      <c r="P3527" s="43"/>
      <c r="Q3527" s="31"/>
      <c r="R3527" s="84"/>
      <c r="S3527" s="31"/>
      <c r="T3527" s="31"/>
      <c r="U3527" s="169"/>
      <c r="V3527" s="150"/>
      <c r="W3527" s="141" t="str" cm="1">
        <f t="array" ref="W3527">IF(SUM(LEN(B3527:V3527))=0,"",IF(OR(OR(ISBLANK(F3527),SUM(LEN(C3527),LEN(D3527))=0),AND(NOT(E3527="Unknown"),ISBLANK(J3527)),AND(NOT(O3527="Unknown"),ISBLANK(R3527))),"Missing Information", INDEX(Table15[Entire Service Line Classification], MATCH(SUMIFS(Table15[Unique ID],Table15[System-Owned Portion],E3527,Table15[If Material Anything Other than "Lead" in Column E,Was Material Ever Previously Lead?],G3527,Table15[Customer-Owned Portion],O3527),Table15[Unique ID],0),0)))</f>
        <v/>
      </c>
      <c r="X3527"/>
    </row>
    <row r="3528" spans="2:24" x14ac:dyDescent="0.25">
      <c r="B3528" s="146"/>
      <c r="C3528" s="31"/>
      <c r="D3528" s="31"/>
      <c r="E3528" s="44"/>
      <c r="F3528" s="43"/>
      <c r="G3528" s="84"/>
      <c r="H3528" s="31"/>
      <c r="I3528" s="31"/>
      <c r="J3528" s="84"/>
      <c r="K3528" s="31"/>
      <c r="L3528" s="31"/>
      <c r="M3528" s="169"/>
      <c r="N3528" s="148"/>
      <c r="O3528" s="106"/>
      <c r="P3528" s="43"/>
      <c r="Q3528" s="31"/>
      <c r="R3528" s="84"/>
      <c r="S3528" s="31"/>
      <c r="T3528" s="31"/>
      <c r="U3528" s="169"/>
      <c r="V3528" s="150"/>
      <c r="W3528" s="141" t="str" cm="1">
        <f t="array" ref="W3528">IF(SUM(LEN(B3528:V3528))=0,"",IF(OR(OR(ISBLANK(F3528),SUM(LEN(C3528),LEN(D3528))=0),AND(NOT(E3528="Unknown"),ISBLANK(J3528)),AND(NOT(O3528="Unknown"),ISBLANK(R3528))),"Missing Information", INDEX(Table15[Entire Service Line Classification], MATCH(SUMIFS(Table15[Unique ID],Table15[System-Owned Portion],E3528,Table15[If Material Anything Other than "Lead" in Column E,Was Material Ever Previously Lead?],G3528,Table15[Customer-Owned Portion],O3528),Table15[Unique ID],0),0)))</f>
        <v/>
      </c>
      <c r="X3528"/>
    </row>
    <row r="3529" spans="2:24" x14ac:dyDescent="0.25">
      <c r="B3529" s="146"/>
      <c r="C3529" s="31"/>
      <c r="D3529" s="31"/>
      <c r="E3529" s="44"/>
      <c r="F3529" s="43"/>
      <c r="G3529" s="84"/>
      <c r="H3529" s="31"/>
      <c r="I3529" s="31"/>
      <c r="J3529" s="84"/>
      <c r="K3529" s="31"/>
      <c r="L3529" s="31"/>
      <c r="M3529" s="169"/>
      <c r="N3529" s="148"/>
      <c r="O3529" s="106"/>
      <c r="P3529" s="43"/>
      <c r="Q3529" s="31"/>
      <c r="R3529" s="84"/>
      <c r="S3529" s="31"/>
      <c r="T3529" s="31"/>
      <c r="U3529" s="169"/>
      <c r="V3529" s="150"/>
      <c r="W3529" s="141" t="str" cm="1">
        <f t="array" ref="W3529">IF(SUM(LEN(B3529:V3529))=0,"",IF(OR(OR(ISBLANK(F3529),SUM(LEN(C3529),LEN(D3529))=0),AND(NOT(E3529="Unknown"),ISBLANK(J3529)),AND(NOT(O3529="Unknown"),ISBLANK(R3529))),"Missing Information", INDEX(Table15[Entire Service Line Classification], MATCH(SUMIFS(Table15[Unique ID],Table15[System-Owned Portion],E3529,Table15[If Material Anything Other than "Lead" in Column E,Was Material Ever Previously Lead?],G3529,Table15[Customer-Owned Portion],O3529),Table15[Unique ID],0),0)))</f>
        <v/>
      </c>
      <c r="X3529"/>
    </row>
    <row r="3530" spans="2:24" x14ac:dyDescent="0.25">
      <c r="B3530" s="146"/>
      <c r="C3530" s="31"/>
      <c r="D3530" s="31"/>
      <c r="E3530" s="44"/>
      <c r="F3530" s="43"/>
      <c r="G3530" s="84"/>
      <c r="H3530" s="31"/>
      <c r="I3530" s="31"/>
      <c r="J3530" s="84"/>
      <c r="K3530" s="31"/>
      <c r="L3530" s="31"/>
      <c r="M3530" s="169"/>
      <c r="N3530" s="148"/>
      <c r="O3530" s="106"/>
      <c r="P3530" s="43"/>
      <c r="Q3530" s="31"/>
      <c r="R3530" s="84"/>
      <c r="S3530" s="31"/>
      <c r="T3530" s="31"/>
      <c r="U3530" s="169"/>
      <c r="V3530" s="150"/>
      <c r="W3530" s="141" t="str" cm="1">
        <f t="array" ref="W3530">IF(SUM(LEN(B3530:V3530))=0,"",IF(OR(OR(ISBLANK(F3530),SUM(LEN(C3530),LEN(D3530))=0),AND(NOT(E3530="Unknown"),ISBLANK(J3530)),AND(NOT(O3530="Unknown"),ISBLANK(R3530))),"Missing Information", INDEX(Table15[Entire Service Line Classification], MATCH(SUMIFS(Table15[Unique ID],Table15[System-Owned Portion],E3530,Table15[If Material Anything Other than "Lead" in Column E,Was Material Ever Previously Lead?],G3530,Table15[Customer-Owned Portion],O3530),Table15[Unique ID],0),0)))</f>
        <v/>
      </c>
      <c r="X3530"/>
    </row>
    <row r="3531" spans="2:24" x14ac:dyDescent="0.25">
      <c r="B3531" s="146"/>
      <c r="C3531" s="31"/>
      <c r="D3531" s="31"/>
      <c r="E3531" s="44"/>
      <c r="F3531" s="43"/>
      <c r="G3531" s="84"/>
      <c r="H3531" s="31"/>
      <c r="I3531" s="31"/>
      <c r="J3531" s="84"/>
      <c r="K3531" s="31"/>
      <c r="L3531" s="31"/>
      <c r="M3531" s="169"/>
      <c r="N3531" s="148"/>
      <c r="O3531" s="106"/>
      <c r="P3531" s="43"/>
      <c r="Q3531" s="31"/>
      <c r="R3531" s="84"/>
      <c r="S3531" s="31"/>
      <c r="T3531" s="31"/>
      <c r="U3531" s="169"/>
      <c r="V3531" s="150"/>
      <c r="W3531" s="141" t="str" cm="1">
        <f t="array" ref="W3531">IF(SUM(LEN(B3531:V3531))=0,"",IF(OR(OR(ISBLANK(F3531),SUM(LEN(C3531),LEN(D3531))=0),AND(NOT(E3531="Unknown"),ISBLANK(J3531)),AND(NOT(O3531="Unknown"),ISBLANK(R3531))),"Missing Information", INDEX(Table15[Entire Service Line Classification], MATCH(SUMIFS(Table15[Unique ID],Table15[System-Owned Portion],E3531,Table15[If Material Anything Other than "Lead" in Column E,Was Material Ever Previously Lead?],G3531,Table15[Customer-Owned Portion],O3531),Table15[Unique ID],0),0)))</f>
        <v/>
      </c>
      <c r="X3531"/>
    </row>
    <row r="3532" spans="2:24" x14ac:dyDescent="0.25">
      <c r="B3532" s="146"/>
      <c r="C3532" s="31"/>
      <c r="D3532" s="31"/>
      <c r="E3532" s="44"/>
      <c r="F3532" s="43"/>
      <c r="G3532" s="84"/>
      <c r="H3532" s="31"/>
      <c r="I3532" s="31"/>
      <c r="J3532" s="84"/>
      <c r="K3532" s="31"/>
      <c r="L3532" s="31"/>
      <c r="M3532" s="169"/>
      <c r="N3532" s="148"/>
      <c r="O3532" s="106"/>
      <c r="P3532" s="43"/>
      <c r="Q3532" s="31"/>
      <c r="R3532" s="84"/>
      <c r="S3532" s="31"/>
      <c r="T3532" s="31"/>
      <c r="U3532" s="169"/>
      <c r="V3532" s="150"/>
      <c r="W3532" s="141" t="str" cm="1">
        <f t="array" ref="W3532">IF(SUM(LEN(B3532:V3532))=0,"",IF(OR(OR(ISBLANK(F3532),SUM(LEN(C3532),LEN(D3532))=0),AND(NOT(E3532="Unknown"),ISBLANK(J3532)),AND(NOT(O3532="Unknown"),ISBLANK(R3532))),"Missing Information", INDEX(Table15[Entire Service Line Classification], MATCH(SUMIFS(Table15[Unique ID],Table15[System-Owned Portion],E3532,Table15[If Material Anything Other than "Lead" in Column E,Was Material Ever Previously Lead?],G3532,Table15[Customer-Owned Portion],O3532),Table15[Unique ID],0),0)))</f>
        <v/>
      </c>
      <c r="X3532"/>
    </row>
    <row r="3533" spans="2:24" x14ac:dyDescent="0.25">
      <c r="B3533" s="146"/>
      <c r="C3533" s="31"/>
      <c r="D3533" s="31"/>
      <c r="E3533" s="44"/>
      <c r="F3533" s="43"/>
      <c r="G3533" s="84"/>
      <c r="H3533" s="31"/>
      <c r="I3533" s="31"/>
      <c r="J3533" s="84"/>
      <c r="K3533" s="31"/>
      <c r="L3533" s="31"/>
      <c r="M3533" s="169"/>
      <c r="N3533" s="148"/>
      <c r="O3533" s="106"/>
      <c r="P3533" s="43"/>
      <c r="Q3533" s="31"/>
      <c r="R3533" s="84"/>
      <c r="S3533" s="31"/>
      <c r="T3533" s="31"/>
      <c r="U3533" s="169"/>
      <c r="V3533" s="150"/>
      <c r="W3533" s="141" t="str" cm="1">
        <f t="array" ref="W3533">IF(SUM(LEN(B3533:V3533))=0,"",IF(OR(OR(ISBLANK(F3533),SUM(LEN(C3533),LEN(D3533))=0),AND(NOT(E3533="Unknown"),ISBLANK(J3533)),AND(NOT(O3533="Unknown"),ISBLANK(R3533))),"Missing Information", INDEX(Table15[Entire Service Line Classification], MATCH(SUMIFS(Table15[Unique ID],Table15[System-Owned Portion],E3533,Table15[If Material Anything Other than "Lead" in Column E,Was Material Ever Previously Lead?],G3533,Table15[Customer-Owned Portion],O3533),Table15[Unique ID],0),0)))</f>
        <v/>
      </c>
      <c r="X3533"/>
    </row>
    <row r="3534" spans="2:24" x14ac:dyDescent="0.25">
      <c r="B3534" s="146"/>
      <c r="C3534" s="31"/>
      <c r="D3534" s="31"/>
      <c r="E3534" s="44"/>
      <c r="F3534" s="43"/>
      <c r="G3534" s="84"/>
      <c r="H3534" s="31"/>
      <c r="I3534" s="31"/>
      <c r="J3534" s="84"/>
      <c r="K3534" s="31"/>
      <c r="L3534" s="31"/>
      <c r="M3534" s="169"/>
      <c r="N3534" s="148"/>
      <c r="O3534" s="106"/>
      <c r="P3534" s="43"/>
      <c r="Q3534" s="31"/>
      <c r="R3534" s="84"/>
      <c r="S3534" s="31"/>
      <c r="T3534" s="31"/>
      <c r="U3534" s="169"/>
      <c r="V3534" s="150"/>
      <c r="W3534" s="141" t="str" cm="1">
        <f t="array" ref="W3534">IF(SUM(LEN(B3534:V3534))=0,"",IF(OR(OR(ISBLANK(F3534),SUM(LEN(C3534),LEN(D3534))=0),AND(NOT(E3534="Unknown"),ISBLANK(J3534)),AND(NOT(O3534="Unknown"),ISBLANK(R3534))),"Missing Information", INDEX(Table15[Entire Service Line Classification], MATCH(SUMIFS(Table15[Unique ID],Table15[System-Owned Portion],E3534,Table15[If Material Anything Other than "Lead" in Column E,Was Material Ever Previously Lead?],G3534,Table15[Customer-Owned Portion],O3534),Table15[Unique ID],0),0)))</f>
        <v/>
      </c>
      <c r="X3534"/>
    </row>
    <row r="3535" spans="2:24" x14ac:dyDescent="0.25">
      <c r="B3535" s="146"/>
      <c r="C3535" s="31"/>
      <c r="D3535" s="31"/>
      <c r="E3535" s="44"/>
      <c r="F3535" s="43"/>
      <c r="G3535" s="84"/>
      <c r="H3535" s="31"/>
      <c r="I3535" s="31"/>
      <c r="J3535" s="84"/>
      <c r="K3535" s="31"/>
      <c r="L3535" s="31"/>
      <c r="M3535" s="169"/>
      <c r="N3535" s="148"/>
      <c r="O3535" s="106"/>
      <c r="P3535" s="43"/>
      <c r="Q3535" s="31"/>
      <c r="R3535" s="84"/>
      <c r="S3535" s="31"/>
      <c r="T3535" s="31"/>
      <c r="U3535" s="169"/>
      <c r="V3535" s="150"/>
      <c r="W3535" s="141" t="str" cm="1">
        <f t="array" ref="W3535">IF(SUM(LEN(B3535:V3535))=0,"",IF(OR(OR(ISBLANK(F3535),SUM(LEN(C3535),LEN(D3535))=0),AND(NOT(E3535="Unknown"),ISBLANK(J3535)),AND(NOT(O3535="Unknown"),ISBLANK(R3535))),"Missing Information", INDEX(Table15[Entire Service Line Classification], MATCH(SUMIFS(Table15[Unique ID],Table15[System-Owned Portion],E3535,Table15[If Material Anything Other than "Lead" in Column E,Was Material Ever Previously Lead?],G3535,Table15[Customer-Owned Portion],O3535),Table15[Unique ID],0),0)))</f>
        <v/>
      </c>
      <c r="X3535"/>
    </row>
    <row r="3536" spans="2:24" x14ac:dyDescent="0.25">
      <c r="B3536" s="146"/>
      <c r="C3536" s="31"/>
      <c r="D3536" s="31"/>
      <c r="E3536" s="44"/>
      <c r="F3536" s="43"/>
      <c r="G3536" s="84"/>
      <c r="H3536" s="31"/>
      <c r="I3536" s="31"/>
      <c r="J3536" s="84"/>
      <c r="K3536" s="31"/>
      <c r="L3536" s="31"/>
      <c r="M3536" s="169"/>
      <c r="N3536" s="148"/>
      <c r="O3536" s="106"/>
      <c r="P3536" s="43"/>
      <c r="Q3536" s="31"/>
      <c r="R3536" s="84"/>
      <c r="S3536" s="31"/>
      <c r="T3536" s="31"/>
      <c r="U3536" s="169"/>
      <c r="V3536" s="150"/>
      <c r="W3536" s="141" t="str" cm="1">
        <f t="array" ref="W3536">IF(SUM(LEN(B3536:V3536))=0,"",IF(OR(OR(ISBLANK(F3536),SUM(LEN(C3536),LEN(D3536))=0),AND(NOT(E3536="Unknown"),ISBLANK(J3536)),AND(NOT(O3536="Unknown"),ISBLANK(R3536))),"Missing Information", INDEX(Table15[Entire Service Line Classification], MATCH(SUMIFS(Table15[Unique ID],Table15[System-Owned Portion],E3536,Table15[If Material Anything Other than "Lead" in Column E,Was Material Ever Previously Lead?],G3536,Table15[Customer-Owned Portion],O3536),Table15[Unique ID],0),0)))</f>
        <v/>
      </c>
      <c r="X3536"/>
    </row>
    <row r="3537" spans="2:24" x14ac:dyDescent="0.25">
      <c r="B3537" s="146"/>
      <c r="C3537" s="31"/>
      <c r="D3537" s="31"/>
      <c r="E3537" s="44"/>
      <c r="F3537" s="43"/>
      <c r="G3537" s="84"/>
      <c r="H3537" s="31"/>
      <c r="I3537" s="31"/>
      <c r="J3537" s="84"/>
      <c r="K3537" s="31"/>
      <c r="L3537" s="31"/>
      <c r="M3537" s="169"/>
      <c r="N3537" s="148"/>
      <c r="O3537" s="106"/>
      <c r="P3537" s="43"/>
      <c r="Q3537" s="31"/>
      <c r="R3537" s="84"/>
      <c r="S3537" s="31"/>
      <c r="T3537" s="31"/>
      <c r="U3537" s="169"/>
      <c r="V3537" s="150"/>
      <c r="W3537" s="141" t="str" cm="1">
        <f t="array" ref="W3537">IF(SUM(LEN(B3537:V3537))=0,"",IF(OR(OR(ISBLANK(F3537),SUM(LEN(C3537),LEN(D3537))=0),AND(NOT(E3537="Unknown"),ISBLANK(J3537)),AND(NOT(O3537="Unknown"),ISBLANK(R3537))),"Missing Information", INDEX(Table15[Entire Service Line Classification], MATCH(SUMIFS(Table15[Unique ID],Table15[System-Owned Portion],E3537,Table15[If Material Anything Other than "Lead" in Column E,Was Material Ever Previously Lead?],G3537,Table15[Customer-Owned Portion],O3537),Table15[Unique ID],0),0)))</f>
        <v/>
      </c>
      <c r="X3537"/>
    </row>
    <row r="3538" spans="2:24" x14ac:dyDescent="0.25">
      <c r="B3538" s="146"/>
      <c r="C3538" s="31"/>
      <c r="D3538" s="31"/>
      <c r="E3538" s="44"/>
      <c r="F3538" s="43"/>
      <c r="G3538" s="84"/>
      <c r="H3538" s="31"/>
      <c r="I3538" s="31"/>
      <c r="J3538" s="84"/>
      <c r="K3538" s="31"/>
      <c r="L3538" s="31"/>
      <c r="M3538" s="169"/>
      <c r="N3538" s="148"/>
      <c r="O3538" s="106"/>
      <c r="P3538" s="43"/>
      <c r="Q3538" s="31"/>
      <c r="R3538" s="84"/>
      <c r="S3538" s="31"/>
      <c r="T3538" s="31"/>
      <c r="U3538" s="169"/>
      <c r="V3538" s="150"/>
      <c r="W3538" s="141" t="str" cm="1">
        <f t="array" ref="W3538">IF(SUM(LEN(B3538:V3538))=0,"",IF(OR(OR(ISBLANK(F3538),SUM(LEN(C3538),LEN(D3538))=0),AND(NOT(E3538="Unknown"),ISBLANK(J3538)),AND(NOT(O3538="Unknown"),ISBLANK(R3538))),"Missing Information", INDEX(Table15[Entire Service Line Classification], MATCH(SUMIFS(Table15[Unique ID],Table15[System-Owned Portion],E3538,Table15[If Material Anything Other than "Lead" in Column E,Was Material Ever Previously Lead?],G3538,Table15[Customer-Owned Portion],O3538),Table15[Unique ID],0),0)))</f>
        <v/>
      </c>
      <c r="X3538"/>
    </row>
    <row r="3539" spans="2:24" x14ac:dyDescent="0.25">
      <c r="B3539" s="146"/>
      <c r="C3539" s="31"/>
      <c r="D3539" s="31"/>
      <c r="E3539" s="44"/>
      <c r="F3539" s="43"/>
      <c r="G3539" s="84"/>
      <c r="H3539" s="31"/>
      <c r="I3539" s="31"/>
      <c r="J3539" s="84"/>
      <c r="K3539" s="31"/>
      <c r="L3539" s="31"/>
      <c r="M3539" s="169"/>
      <c r="N3539" s="148"/>
      <c r="O3539" s="106"/>
      <c r="P3539" s="43"/>
      <c r="Q3539" s="31"/>
      <c r="R3539" s="84"/>
      <c r="S3539" s="31"/>
      <c r="T3539" s="31"/>
      <c r="U3539" s="169"/>
      <c r="V3539" s="150"/>
      <c r="W3539" s="141" t="str" cm="1">
        <f t="array" ref="W3539">IF(SUM(LEN(B3539:V3539))=0,"",IF(OR(OR(ISBLANK(F3539),SUM(LEN(C3539),LEN(D3539))=0),AND(NOT(E3539="Unknown"),ISBLANK(J3539)),AND(NOT(O3539="Unknown"),ISBLANK(R3539))),"Missing Information", INDEX(Table15[Entire Service Line Classification], MATCH(SUMIFS(Table15[Unique ID],Table15[System-Owned Portion],E3539,Table15[If Material Anything Other than "Lead" in Column E,Was Material Ever Previously Lead?],G3539,Table15[Customer-Owned Portion],O3539),Table15[Unique ID],0),0)))</f>
        <v/>
      </c>
      <c r="X3539"/>
    </row>
    <row r="3540" spans="2:24" x14ac:dyDescent="0.25">
      <c r="B3540" s="146"/>
      <c r="C3540" s="31"/>
      <c r="D3540" s="31"/>
      <c r="E3540" s="44"/>
      <c r="F3540" s="43"/>
      <c r="G3540" s="84"/>
      <c r="H3540" s="31"/>
      <c r="I3540" s="31"/>
      <c r="J3540" s="84"/>
      <c r="K3540" s="31"/>
      <c r="L3540" s="31"/>
      <c r="M3540" s="169"/>
      <c r="N3540" s="148"/>
      <c r="O3540" s="106"/>
      <c r="P3540" s="43"/>
      <c r="Q3540" s="31"/>
      <c r="R3540" s="84"/>
      <c r="S3540" s="31"/>
      <c r="T3540" s="31"/>
      <c r="U3540" s="169"/>
      <c r="V3540" s="150"/>
      <c r="W3540" s="141" t="str" cm="1">
        <f t="array" ref="W3540">IF(SUM(LEN(B3540:V3540))=0,"",IF(OR(OR(ISBLANK(F3540),SUM(LEN(C3540),LEN(D3540))=0),AND(NOT(E3540="Unknown"),ISBLANK(J3540)),AND(NOT(O3540="Unknown"),ISBLANK(R3540))),"Missing Information", INDEX(Table15[Entire Service Line Classification], MATCH(SUMIFS(Table15[Unique ID],Table15[System-Owned Portion],E3540,Table15[If Material Anything Other than "Lead" in Column E,Was Material Ever Previously Lead?],G3540,Table15[Customer-Owned Portion],O3540),Table15[Unique ID],0),0)))</f>
        <v/>
      </c>
      <c r="X3540"/>
    </row>
    <row r="3541" spans="2:24" x14ac:dyDescent="0.25">
      <c r="B3541" s="146"/>
      <c r="C3541" s="31"/>
      <c r="D3541" s="31"/>
      <c r="E3541" s="44"/>
      <c r="F3541" s="43"/>
      <c r="G3541" s="84"/>
      <c r="H3541" s="31"/>
      <c r="I3541" s="31"/>
      <c r="J3541" s="84"/>
      <c r="K3541" s="31"/>
      <c r="L3541" s="31"/>
      <c r="M3541" s="169"/>
      <c r="N3541" s="148"/>
      <c r="O3541" s="106"/>
      <c r="P3541" s="43"/>
      <c r="Q3541" s="31"/>
      <c r="R3541" s="84"/>
      <c r="S3541" s="31"/>
      <c r="T3541" s="31"/>
      <c r="U3541" s="169"/>
      <c r="V3541" s="150"/>
      <c r="W3541" s="141" t="str" cm="1">
        <f t="array" ref="W3541">IF(SUM(LEN(B3541:V3541))=0,"",IF(OR(OR(ISBLANK(F3541),SUM(LEN(C3541),LEN(D3541))=0),AND(NOT(E3541="Unknown"),ISBLANK(J3541)),AND(NOT(O3541="Unknown"),ISBLANK(R3541))),"Missing Information", INDEX(Table15[Entire Service Line Classification], MATCH(SUMIFS(Table15[Unique ID],Table15[System-Owned Portion],E3541,Table15[If Material Anything Other than "Lead" in Column E,Was Material Ever Previously Lead?],G3541,Table15[Customer-Owned Portion],O3541),Table15[Unique ID],0),0)))</f>
        <v/>
      </c>
      <c r="X3541"/>
    </row>
    <row r="3542" spans="2:24" x14ac:dyDescent="0.25">
      <c r="B3542" s="146"/>
      <c r="C3542" s="31"/>
      <c r="D3542" s="31"/>
      <c r="E3542" s="44"/>
      <c r="F3542" s="43"/>
      <c r="G3542" s="84"/>
      <c r="H3542" s="31"/>
      <c r="I3542" s="31"/>
      <c r="J3542" s="84"/>
      <c r="K3542" s="31"/>
      <c r="L3542" s="31"/>
      <c r="M3542" s="169"/>
      <c r="N3542" s="148"/>
      <c r="O3542" s="106"/>
      <c r="P3542" s="43"/>
      <c r="Q3542" s="31"/>
      <c r="R3542" s="84"/>
      <c r="S3542" s="31"/>
      <c r="T3542" s="31"/>
      <c r="U3542" s="169"/>
      <c r="V3542" s="150"/>
      <c r="W3542" s="141" t="str" cm="1">
        <f t="array" ref="W3542">IF(SUM(LEN(B3542:V3542))=0,"",IF(OR(OR(ISBLANK(F3542),SUM(LEN(C3542),LEN(D3542))=0),AND(NOT(E3542="Unknown"),ISBLANK(J3542)),AND(NOT(O3542="Unknown"),ISBLANK(R3542))),"Missing Information", INDEX(Table15[Entire Service Line Classification], MATCH(SUMIFS(Table15[Unique ID],Table15[System-Owned Portion],E3542,Table15[If Material Anything Other than "Lead" in Column E,Was Material Ever Previously Lead?],G3542,Table15[Customer-Owned Portion],O3542),Table15[Unique ID],0),0)))</f>
        <v/>
      </c>
      <c r="X3542"/>
    </row>
    <row r="3543" spans="2:24" x14ac:dyDescent="0.25">
      <c r="B3543" s="146"/>
      <c r="C3543" s="31"/>
      <c r="D3543" s="31"/>
      <c r="E3543" s="44"/>
      <c r="F3543" s="43"/>
      <c r="G3543" s="84"/>
      <c r="H3543" s="31"/>
      <c r="I3543" s="31"/>
      <c r="J3543" s="84"/>
      <c r="K3543" s="31"/>
      <c r="L3543" s="31"/>
      <c r="M3543" s="169"/>
      <c r="N3543" s="148"/>
      <c r="O3543" s="106"/>
      <c r="P3543" s="43"/>
      <c r="Q3543" s="31"/>
      <c r="R3543" s="84"/>
      <c r="S3543" s="31"/>
      <c r="T3543" s="31"/>
      <c r="U3543" s="169"/>
      <c r="V3543" s="150"/>
      <c r="W3543" s="141" t="str" cm="1">
        <f t="array" ref="W3543">IF(SUM(LEN(B3543:V3543))=0,"",IF(OR(OR(ISBLANK(F3543),SUM(LEN(C3543),LEN(D3543))=0),AND(NOT(E3543="Unknown"),ISBLANK(J3543)),AND(NOT(O3543="Unknown"),ISBLANK(R3543))),"Missing Information", INDEX(Table15[Entire Service Line Classification], MATCH(SUMIFS(Table15[Unique ID],Table15[System-Owned Portion],E3543,Table15[If Material Anything Other than "Lead" in Column E,Was Material Ever Previously Lead?],G3543,Table15[Customer-Owned Portion],O3543),Table15[Unique ID],0),0)))</f>
        <v/>
      </c>
      <c r="X3543"/>
    </row>
    <row r="3544" spans="2:24" x14ac:dyDescent="0.25">
      <c r="B3544" s="146"/>
      <c r="C3544" s="31"/>
      <c r="D3544" s="31"/>
      <c r="E3544" s="44"/>
      <c r="F3544" s="43"/>
      <c r="G3544" s="84"/>
      <c r="H3544" s="31"/>
      <c r="I3544" s="31"/>
      <c r="J3544" s="84"/>
      <c r="K3544" s="31"/>
      <c r="L3544" s="31"/>
      <c r="M3544" s="169"/>
      <c r="N3544" s="148"/>
      <c r="O3544" s="106"/>
      <c r="P3544" s="43"/>
      <c r="Q3544" s="31"/>
      <c r="R3544" s="84"/>
      <c r="S3544" s="31"/>
      <c r="T3544" s="31"/>
      <c r="U3544" s="169"/>
      <c r="V3544" s="150"/>
      <c r="W3544" s="141" t="str" cm="1">
        <f t="array" ref="W3544">IF(SUM(LEN(B3544:V3544))=0,"",IF(OR(OR(ISBLANK(F3544),SUM(LEN(C3544),LEN(D3544))=0),AND(NOT(E3544="Unknown"),ISBLANK(J3544)),AND(NOT(O3544="Unknown"),ISBLANK(R3544))),"Missing Information", INDEX(Table15[Entire Service Line Classification], MATCH(SUMIFS(Table15[Unique ID],Table15[System-Owned Portion],E3544,Table15[If Material Anything Other than "Lead" in Column E,Was Material Ever Previously Lead?],G3544,Table15[Customer-Owned Portion],O3544),Table15[Unique ID],0),0)))</f>
        <v/>
      </c>
      <c r="X3544"/>
    </row>
    <row r="3545" spans="2:24" x14ac:dyDescent="0.25">
      <c r="B3545" s="146"/>
      <c r="C3545" s="31"/>
      <c r="D3545" s="31"/>
      <c r="E3545" s="44"/>
      <c r="F3545" s="43"/>
      <c r="G3545" s="84"/>
      <c r="H3545" s="31"/>
      <c r="I3545" s="31"/>
      <c r="J3545" s="84"/>
      <c r="K3545" s="31"/>
      <c r="L3545" s="31"/>
      <c r="M3545" s="169"/>
      <c r="N3545" s="148"/>
      <c r="O3545" s="106"/>
      <c r="P3545" s="43"/>
      <c r="Q3545" s="31"/>
      <c r="R3545" s="84"/>
      <c r="S3545" s="31"/>
      <c r="T3545" s="31"/>
      <c r="U3545" s="169"/>
      <c r="V3545" s="150"/>
      <c r="W3545" s="141" t="str" cm="1">
        <f t="array" ref="W3545">IF(SUM(LEN(B3545:V3545))=0,"",IF(OR(OR(ISBLANK(F3545),SUM(LEN(C3545),LEN(D3545))=0),AND(NOT(E3545="Unknown"),ISBLANK(J3545)),AND(NOT(O3545="Unknown"),ISBLANK(R3545))),"Missing Information", INDEX(Table15[Entire Service Line Classification], MATCH(SUMIFS(Table15[Unique ID],Table15[System-Owned Portion],E3545,Table15[If Material Anything Other than "Lead" in Column E,Was Material Ever Previously Lead?],G3545,Table15[Customer-Owned Portion],O3545),Table15[Unique ID],0),0)))</f>
        <v/>
      </c>
      <c r="X3545"/>
    </row>
    <row r="3546" spans="2:24" x14ac:dyDescent="0.25">
      <c r="B3546" s="146"/>
      <c r="C3546" s="31"/>
      <c r="D3546" s="31"/>
      <c r="E3546" s="44"/>
      <c r="F3546" s="43"/>
      <c r="G3546" s="84"/>
      <c r="H3546" s="31"/>
      <c r="I3546" s="31"/>
      <c r="J3546" s="84"/>
      <c r="K3546" s="31"/>
      <c r="L3546" s="31"/>
      <c r="M3546" s="169"/>
      <c r="N3546" s="148"/>
      <c r="O3546" s="106"/>
      <c r="P3546" s="43"/>
      <c r="Q3546" s="31"/>
      <c r="R3546" s="84"/>
      <c r="S3546" s="31"/>
      <c r="T3546" s="31"/>
      <c r="U3546" s="169"/>
      <c r="V3546" s="150"/>
      <c r="W3546" s="141" t="str" cm="1">
        <f t="array" ref="W3546">IF(SUM(LEN(B3546:V3546))=0,"",IF(OR(OR(ISBLANK(F3546),SUM(LEN(C3546),LEN(D3546))=0),AND(NOT(E3546="Unknown"),ISBLANK(J3546)),AND(NOT(O3546="Unknown"),ISBLANK(R3546))),"Missing Information", INDEX(Table15[Entire Service Line Classification], MATCH(SUMIFS(Table15[Unique ID],Table15[System-Owned Portion],E3546,Table15[If Material Anything Other than "Lead" in Column E,Was Material Ever Previously Lead?],G3546,Table15[Customer-Owned Portion],O3546),Table15[Unique ID],0),0)))</f>
        <v/>
      </c>
      <c r="X3546"/>
    </row>
    <row r="3547" spans="2:24" x14ac:dyDescent="0.25">
      <c r="B3547" s="146"/>
      <c r="C3547" s="31"/>
      <c r="D3547" s="31"/>
      <c r="E3547" s="44"/>
      <c r="F3547" s="43"/>
      <c r="G3547" s="84"/>
      <c r="H3547" s="31"/>
      <c r="I3547" s="31"/>
      <c r="J3547" s="84"/>
      <c r="K3547" s="31"/>
      <c r="L3547" s="31"/>
      <c r="M3547" s="169"/>
      <c r="N3547" s="148"/>
      <c r="O3547" s="106"/>
      <c r="P3547" s="43"/>
      <c r="Q3547" s="31"/>
      <c r="R3547" s="84"/>
      <c r="S3547" s="31"/>
      <c r="T3547" s="31"/>
      <c r="U3547" s="169"/>
      <c r="V3547" s="150"/>
      <c r="W3547" s="141" t="str" cm="1">
        <f t="array" ref="W3547">IF(SUM(LEN(B3547:V3547))=0,"",IF(OR(OR(ISBLANK(F3547),SUM(LEN(C3547),LEN(D3547))=0),AND(NOT(E3547="Unknown"),ISBLANK(J3547)),AND(NOT(O3547="Unknown"),ISBLANK(R3547))),"Missing Information", INDEX(Table15[Entire Service Line Classification], MATCH(SUMIFS(Table15[Unique ID],Table15[System-Owned Portion],E3547,Table15[If Material Anything Other than "Lead" in Column E,Was Material Ever Previously Lead?],G3547,Table15[Customer-Owned Portion],O3547),Table15[Unique ID],0),0)))</f>
        <v/>
      </c>
      <c r="X3547"/>
    </row>
    <row r="3548" spans="2:24" x14ac:dyDescent="0.25">
      <c r="B3548" s="146"/>
      <c r="C3548" s="31"/>
      <c r="D3548" s="31"/>
      <c r="E3548" s="44"/>
      <c r="F3548" s="43"/>
      <c r="G3548" s="84"/>
      <c r="H3548" s="31"/>
      <c r="I3548" s="31"/>
      <c r="J3548" s="84"/>
      <c r="K3548" s="31"/>
      <c r="L3548" s="31"/>
      <c r="M3548" s="169"/>
      <c r="N3548" s="148"/>
      <c r="O3548" s="106"/>
      <c r="P3548" s="43"/>
      <c r="Q3548" s="31"/>
      <c r="R3548" s="84"/>
      <c r="S3548" s="31"/>
      <c r="T3548" s="31"/>
      <c r="U3548" s="169"/>
      <c r="V3548" s="150"/>
      <c r="W3548" s="141" t="str" cm="1">
        <f t="array" ref="W3548">IF(SUM(LEN(B3548:V3548))=0,"",IF(OR(OR(ISBLANK(F3548),SUM(LEN(C3548),LEN(D3548))=0),AND(NOT(E3548="Unknown"),ISBLANK(J3548)),AND(NOT(O3548="Unknown"),ISBLANK(R3548))),"Missing Information", INDEX(Table15[Entire Service Line Classification], MATCH(SUMIFS(Table15[Unique ID],Table15[System-Owned Portion],E3548,Table15[If Material Anything Other than "Lead" in Column E,Was Material Ever Previously Lead?],G3548,Table15[Customer-Owned Portion],O3548),Table15[Unique ID],0),0)))</f>
        <v/>
      </c>
      <c r="X3548"/>
    </row>
    <row r="3549" spans="2:24" x14ac:dyDescent="0.25">
      <c r="B3549" s="146"/>
      <c r="C3549" s="31"/>
      <c r="D3549" s="31"/>
      <c r="E3549" s="44"/>
      <c r="F3549" s="43"/>
      <c r="G3549" s="84"/>
      <c r="H3549" s="31"/>
      <c r="I3549" s="31"/>
      <c r="J3549" s="84"/>
      <c r="K3549" s="31"/>
      <c r="L3549" s="31"/>
      <c r="M3549" s="169"/>
      <c r="N3549" s="148"/>
      <c r="O3549" s="106"/>
      <c r="P3549" s="43"/>
      <c r="Q3549" s="31"/>
      <c r="R3549" s="84"/>
      <c r="S3549" s="31"/>
      <c r="T3549" s="31"/>
      <c r="U3549" s="169"/>
      <c r="V3549" s="150"/>
      <c r="W3549" s="141" t="str" cm="1">
        <f t="array" ref="W3549">IF(SUM(LEN(B3549:V3549))=0,"",IF(OR(OR(ISBLANK(F3549),SUM(LEN(C3549),LEN(D3549))=0),AND(NOT(E3549="Unknown"),ISBLANK(J3549)),AND(NOT(O3549="Unknown"),ISBLANK(R3549))),"Missing Information", INDEX(Table15[Entire Service Line Classification], MATCH(SUMIFS(Table15[Unique ID],Table15[System-Owned Portion],E3549,Table15[If Material Anything Other than "Lead" in Column E,Was Material Ever Previously Lead?],G3549,Table15[Customer-Owned Portion],O3549),Table15[Unique ID],0),0)))</f>
        <v/>
      </c>
      <c r="X3549"/>
    </row>
    <row r="3550" spans="2:24" x14ac:dyDescent="0.25">
      <c r="B3550" s="146"/>
      <c r="C3550" s="31"/>
      <c r="D3550" s="31"/>
      <c r="E3550" s="44"/>
      <c r="F3550" s="43"/>
      <c r="G3550" s="84"/>
      <c r="H3550" s="31"/>
      <c r="I3550" s="31"/>
      <c r="J3550" s="84"/>
      <c r="K3550" s="31"/>
      <c r="L3550" s="31"/>
      <c r="M3550" s="169"/>
      <c r="N3550" s="148"/>
      <c r="O3550" s="106"/>
      <c r="P3550" s="43"/>
      <c r="Q3550" s="31"/>
      <c r="R3550" s="84"/>
      <c r="S3550" s="31"/>
      <c r="T3550" s="31"/>
      <c r="U3550" s="169"/>
      <c r="V3550" s="150"/>
      <c r="W3550" s="141" t="str" cm="1">
        <f t="array" ref="W3550">IF(SUM(LEN(B3550:V3550))=0,"",IF(OR(OR(ISBLANK(F3550),SUM(LEN(C3550),LEN(D3550))=0),AND(NOT(E3550="Unknown"),ISBLANK(J3550)),AND(NOT(O3550="Unknown"),ISBLANK(R3550))),"Missing Information", INDEX(Table15[Entire Service Line Classification], MATCH(SUMIFS(Table15[Unique ID],Table15[System-Owned Portion],E3550,Table15[If Material Anything Other than "Lead" in Column E,Was Material Ever Previously Lead?],G3550,Table15[Customer-Owned Portion],O3550),Table15[Unique ID],0),0)))</f>
        <v/>
      </c>
      <c r="X3550"/>
    </row>
    <row r="3551" spans="2:24" x14ac:dyDescent="0.25">
      <c r="B3551" s="146"/>
      <c r="C3551" s="31"/>
      <c r="D3551" s="31"/>
      <c r="E3551" s="44"/>
      <c r="F3551" s="43"/>
      <c r="G3551" s="84"/>
      <c r="H3551" s="31"/>
      <c r="I3551" s="31"/>
      <c r="J3551" s="84"/>
      <c r="K3551" s="31"/>
      <c r="L3551" s="31"/>
      <c r="M3551" s="169"/>
      <c r="N3551" s="148"/>
      <c r="O3551" s="106"/>
      <c r="P3551" s="43"/>
      <c r="Q3551" s="31"/>
      <c r="R3551" s="84"/>
      <c r="S3551" s="31"/>
      <c r="T3551" s="31"/>
      <c r="U3551" s="169"/>
      <c r="V3551" s="150"/>
      <c r="W3551" s="141" t="str" cm="1">
        <f t="array" ref="W3551">IF(SUM(LEN(B3551:V3551))=0,"",IF(OR(OR(ISBLANK(F3551),SUM(LEN(C3551),LEN(D3551))=0),AND(NOT(E3551="Unknown"),ISBLANK(J3551)),AND(NOT(O3551="Unknown"),ISBLANK(R3551))),"Missing Information", INDEX(Table15[Entire Service Line Classification], MATCH(SUMIFS(Table15[Unique ID],Table15[System-Owned Portion],E3551,Table15[If Material Anything Other than "Lead" in Column E,Was Material Ever Previously Lead?],G3551,Table15[Customer-Owned Portion],O3551),Table15[Unique ID],0),0)))</f>
        <v/>
      </c>
      <c r="X3551"/>
    </row>
    <row r="3552" spans="2:24" x14ac:dyDescent="0.25">
      <c r="B3552" s="146"/>
      <c r="C3552" s="31"/>
      <c r="D3552" s="31"/>
      <c r="E3552" s="44"/>
      <c r="F3552" s="43"/>
      <c r="G3552" s="84"/>
      <c r="H3552" s="31"/>
      <c r="I3552" s="31"/>
      <c r="J3552" s="84"/>
      <c r="K3552" s="31"/>
      <c r="L3552" s="31"/>
      <c r="M3552" s="169"/>
      <c r="N3552" s="148"/>
      <c r="O3552" s="106"/>
      <c r="P3552" s="43"/>
      <c r="Q3552" s="31"/>
      <c r="R3552" s="84"/>
      <c r="S3552" s="31"/>
      <c r="T3552" s="31"/>
      <c r="U3552" s="169"/>
      <c r="V3552" s="150"/>
      <c r="W3552" s="141" t="str" cm="1">
        <f t="array" ref="W3552">IF(SUM(LEN(B3552:V3552))=0,"",IF(OR(OR(ISBLANK(F3552),SUM(LEN(C3552),LEN(D3552))=0),AND(NOT(E3552="Unknown"),ISBLANK(J3552)),AND(NOT(O3552="Unknown"),ISBLANK(R3552))),"Missing Information", INDEX(Table15[Entire Service Line Classification], MATCH(SUMIFS(Table15[Unique ID],Table15[System-Owned Portion],E3552,Table15[If Material Anything Other than "Lead" in Column E,Was Material Ever Previously Lead?],G3552,Table15[Customer-Owned Portion],O3552),Table15[Unique ID],0),0)))</f>
        <v/>
      </c>
      <c r="X3552"/>
    </row>
    <row r="3553" spans="2:24" x14ac:dyDescent="0.25">
      <c r="B3553" s="146"/>
      <c r="C3553" s="31"/>
      <c r="D3553" s="31"/>
      <c r="E3553" s="44"/>
      <c r="F3553" s="43"/>
      <c r="G3553" s="84"/>
      <c r="H3553" s="31"/>
      <c r="I3553" s="31"/>
      <c r="J3553" s="84"/>
      <c r="K3553" s="31"/>
      <c r="L3553" s="31"/>
      <c r="M3553" s="169"/>
      <c r="N3553" s="148"/>
      <c r="O3553" s="106"/>
      <c r="P3553" s="43"/>
      <c r="Q3553" s="31"/>
      <c r="R3553" s="84"/>
      <c r="S3553" s="31"/>
      <c r="T3553" s="31"/>
      <c r="U3553" s="169"/>
      <c r="V3553" s="150"/>
      <c r="W3553" s="141" t="str" cm="1">
        <f t="array" ref="W3553">IF(SUM(LEN(B3553:V3553))=0,"",IF(OR(OR(ISBLANK(F3553),SUM(LEN(C3553),LEN(D3553))=0),AND(NOT(E3553="Unknown"),ISBLANK(J3553)),AND(NOT(O3553="Unknown"),ISBLANK(R3553))),"Missing Information", INDEX(Table15[Entire Service Line Classification], MATCH(SUMIFS(Table15[Unique ID],Table15[System-Owned Portion],E3553,Table15[If Material Anything Other than "Lead" in Column E,Was Material Ever Previously Lead?],G3553,Table15[Customer-Owned Portion],O3553),Table15[Unique ID],0),0)))</f>
        <v/>
      </c>
      <c r="X3553"/>
    </row>
    <row r="3554" spans="2:24" x14ac:dyDescent="0.25">
      <c r="B3554" s="146"/>
      <c r="C3554" s="31"/>
      <c r="D3554" s="31"/>
      <c r="E3554" s="44"/>
      <c r="F3554" s="43"/>
      <c r="G3554" s="84"/>
      <c r="H3554" s="31"/>
      <c r="I3554" s="31"/>
      <c r="J3554" s="84"/>
      <c r="K3554" s="31"/>
      <c r="L3554" s="31"/>
      <c r="M3554" s="169"/>
      <c r="N3554" s="148"/>
      <c r="O3554" s="106"/>
      <c r="P3554" s="43"/>
      <c r="Q3554" s="31"/>
      <c r="R3554" s="84"/>
      <c r="S3554" s="31"/>
      <c r="T3554" s="31"/>
      <c r="U3554" s="169"/>
      <c r="V3554" s="150"/>
      <c r="W3554" s="141" t="str" cm="1">
        <f t="array" ref="W3554">IF(SUM(LEN(B3554:V3554))=0,"",IF(OR(OR(ISBLANK(F3554),SUM(LEN(C3554),LEN(D3554))=0),AND(NOT(E3554="Unknown"),ISBLANK(J3554)),AND(NOT(O3554="Unknown"),ISBLANK(R3554))),"Missing Information", INDEX(Table15[Entire Service Line Classification], MATCH(SUMIFS(Table15[Unique ID],Table15[System-Owned Portion],E3554,Table15[If Material Anything Other than "Lead" in Column E,Was Material Ever Previously Lead?],G3554,Table15[Customer-Owned Portion],O3554),Table15[Unique ID],0),0)))</f>
        <v/>
      </c>
      <c r="X3554"/>
    </row>
    <row r="3555" spans="2:24" x14ac:dyDescent="0.25">
      <c r="B3555" s="146"/>
      <c r="C3555" s="31"/>
      <c r="D3555" s="31"/>
      <c r="E3555" s="44"/>
      <c r="F3555" s="43"/>
      <c r="G3555" s="84"/>
      <c r="H3555" s="31"/>
      <c r="I3555" s="31"/>
      <c r="J3555" s="84"/>
      <c r="K3555" s="31"/>
      <c r="L3555" s="31"/>
      <c r="M3555" s="169"/>
      <c r="N3555" s="148"/>
      <c r="O3555" s="106"/>
      <c r="P3555" s="43"/>
      <c r="Q3555" s="31"/>
      <c r="R3555" s="84"/>
      <c r="S3555" s="31"/>
      <c r="T3555" s="31"/>
      <c r="U3555" s="169"/>
      <c r="V3555" s="150"/>
      <c r="W3555" s="141" t="str" cm="1">
        <f t="array" ref="W3555">IF(SUM(LEN(B3555:V3555))=0,"",IF(OR(OR(ISBLANK(F3555),SUM(LEN(C3555),LEN(D3555))=0),AND(NOT(E3555="Unknown"),ISBLANK(J3555)),AND(NOT(O3555="Unknown"),ISBLANK(R3555))),"Missing Information", INDEX(Table15[Entire Service Line Classification], MATCH(SUMIFS(Table15[Unique ID],Table15[System-Owned Portion],E3555,Table15[If Material Anything Other than "Lead" in Column E,Was Material Ever Previously Lead?],G3555,Table15[Customer-Owned Portion],O3555),Table15[Unique ID],0),0)))</f>
        <v/>
      </c>
      <c r="X3555"/>
    </row>
    <row r="3556" spans="2:24" x14ac:dyDescent="0.25">
      <c r="B3556" s="146"/>
      <c r="C3556" s="31"/>
      <c r="D3556" s="31"/>
      <c r="E3556" s="44"/>
      <c r="F3556" s="43"/>
      <c r="G3556" s="84"/>
      <c r="H3556" s="31"/>
      <c r="I3556" s="31"/>
      <c r="J3556" s="84"/>
      <c r="K3556" s="31"/>
      <c r="L3556" s="31"/>
      <c r="M3556" s="169"/>
      <c r="N3556" s="148"/>
      <c r="O3556" s="106"/>
      <c r="P3556" s="43"/>
      <c r="Q3556" s="31"/>
      <c r="R3556" s="84"/>
      <c r="S3556" s="31"/>
      <c r="T3556" s="31"/>
      <c r="U3556" s="169"/>
      <c r="V3556" s="150"/>
      <c r="W3556" s="141" t="str" cm="1">
        <f t="array" ref="W3556">IF(SUM(LEN(B3556:V3556))=0,"",IF(OR(OR(ISBLANK(F3556),SUM(LEN(C3556),LEN(D3556))=0),AND(NOT(E3556="Unknown"),ISBLANK(J3556)),AND(NOT(O3556="Unknown"),ISBLANK(R3556))),"Missing Information", INDEX(Table15[Entire Service Line Classification], MATCH(SUMIFS(Table15[Unique ID],Table15[System-Owned Portion],E3556,Table15[If Material Anything Other than "Lead" in Column E,Was Material Ever Previously Lead?],G3556,Table15[Customer-Owned Portion],O3556),Table15[Unique ID],0),0)))</f>
        <v/>
      </c>
      <c r="X3556"/>
    </row>
    <row r="3557" spans="2:24" x14ac:dyDescent="0.25">
      <c r="B3557" s="146"/>
      <c r="C3557" s="31"/>
      <c r="D3557" s="31"/>
      <c r="E3557" s="44"/>
      <c r="F3557" s="43"/>
      <c r="G3557" s="84"/>
      <c r="H3557" s="31"/>
      <c r="I3557" s="31"/>
      <c r="J3557" s="84"/>
      <c r="K3557" s="31"/>
      <c r="L3557" s="31"/>
      <c r="M3557" s="169"/>
      <c r="N3557" s="148"/>
      <c r="O3557" s="106"/>
      <c r="P3557" s="43"/>
      <c r="Q3557" s="31"/>
      <c r="R3557" s="84"/>
      <c r="S3557" s="31"/>
      <c r="T3557" s="31"/>
      <c r="U3557" s="169"/>
      <c r="V3557" s="150"/>
      <c r="W3557" s="141" t="str" cm="1">
        <f t="array" ref="W3557">IF(SUM(LEN(B3557:V3557))=0,"",IF(OR(OR(ISBLANK(F3557),SUM(LEN(C3557),LEN(D3557))=0),AND(NOT(E3557="Unknown"),ISBLANK(J3557)),AND(NOT(O3557="Unknown"),ISBLANK(R3557))),"Missing Information", INDEX(Table15[Entire Service Line Classification], MATCH(SUMIFS(Table15[Unique ID],Table15[System-Owned Portion],E3557,Table15[If Material Anything Other than "Lead" in Column E,Was Material Ever Previously Lead?],G3557,Table15[Customer-Owned Portion],O3557),Table15[Unique ID],0),0)))</f>
        <v/>
      </c>
      <c r="X3557"/>
    </row>
    <row r="3558" spans="2:24" x14ac:dyDescent="0.25">
      <c r="B3558" s="146"/>
      <c r="C3558" s="31"/>
      <c r="D3558" s="31"/>
      <c r="E3558" s="44"/>
      <c r="F3558" s="43"/>
      <c r="G3558" s="84"/>
      <c r="H3558" s="31"/>
      <c r="I3558" s="31"/>
      <c r="J3558" s="84"/>
      <c r="K3558" s="31"/>
      <c r="L3558" s="31"/>
      <c r="M3558" s="169"/>
      <c r="N3558" s="148"/>
      <c r="O3558" s="106"/>
      <c r="P3558" s="43"/>
      <c r="Q3558" s="31"/>
      <c r="R3558" s="84"/>
      <c r="S3558" s="31"/>
      <c r="T3558" s="31"/>
      <c r="U3558" s="169"/>
      <c r="V3558" s="150"/>
      <c r="W3558" s="141" t="str" cm="1">
        <f t="array" ref="W3558">IF(SUM(LEN(B3558:V3558))=0,"",IF(OR(OR(ISBLANK(F3558),SUM(LEN(C3558),LEN(D3558))=0),AND(NOT(E3558="Unknown"),ISBLANK(J3558)),AND(NOT(O3558="Unknown"),ISBLANK(R3558))),"Missing Information", INDEX(Table15[Entire Service Line Classification], MATCH(SUMIFS(Table15[Unique ID],Table15[System-Owned Portion],E3558,Table15[If Material Anything Other than "Lead" in Column E,Was Material Ever Previously Lead?],G3558,Table15[Customer-Owned Portion],O3558),Table15[Unique ID],0),0)))</f>
        <v/>
      </c>
      <c r="X3558"/>
    </row>
    <row r="3559" spans="2:24" x14ac:dyDescent="0.25">
      <c r="B3559" s="146"/>
      <c r="C3559" s="31"/>
      <c r="D3559" s="31"/>
      <c r="E3559" s="44"/>
      <c r="F3559" s="43"/>
      <c r="G3559" s="84"/>
      <c r="H3559" s="31"/>
      <c r="I3559" s="31"/>
      <c r="J3559" s="84"/>
      <c r="K3559" s="31"/>
      <c r="L3559" s="31"/>
      <c r="M3559" s="169"/>
      <c r="N3559" s="148"/>
      <c r="O3559" s="106"/>
      <c r="P3559" s="43"/>
      <c r="Q3559" s="31"/>
      <c r="R3559" s="84"/>
      <c r="S3559" s="31"/>
      <c r="T3559" s="31"/>
      <c r="U3559" s="169"/>
      <c r="V3559" s="150"/>
      <c r="W3559" s="141" t="str" cm="1">
        <f t="array" ref="W3559">IF(SUM(LEN(B3559:V3559))=0,"",IF(OR(OR(ISBLANK(F3559),SUM(LEN(C3559),LEN(D3559))=0),AND(NOT(E3559="Unknown"),ISBLANK(J3559)),AND(NOT(O3559="Unknown"),ISBLANK(R3559))),"Missing Information", INDEX(Table15[Entire Service Line Classification], MATCH(SUMIFS(Table15[Unique ID],Table15[System-Owned Portion],E3559,Table15[If Material Anything Other than "Lead" in Column E,Was Material Ever Previously Lead?],G3559,Table15[Customer-Owned Portion],O3559),Table15[Unique ID],0),0)))</f>
        <v/>
      </c>
      <c r="X3559"/>
    </row>
    <row r="3560" spans="2:24" x14ac:dyDescent="0.25">
      <c r="B3560" s="146"/>
      <c r="C3560" s="31"/>
      <c r="D3560" s="31"/>
      <c r="E3560" s="44"/>
      <c r="F3560" s="43"/>
      <c r="G3560" s="84"/>
      <c r="H3560" s="31"/>
      <c r="I3560" s="31"/>
      <c r="J3560" s="84"/>
      <c r="K3560" s="31"/>
      <c r="L3560" s="31"/>
      <c r="M3560" s="169"/>
      <c r="N3560" s="148"/>
      <c r="O3560" s="106"/>
      <c r="P3560" s="43"/>
      <c r="Q3560" s="31"/>
      <c r="R3560" s="84"/>
      <c r="S3560" s="31"/>
      <c r="T3560" s="31"/>
      <c r="U3560" s="169"/>
      <c r="V3560" s="150"/>
      <c r="W3560" s="141" t="str" cm="1">
        <f t="array" ref="W3560">IF(SUM(LEN(B3560:V3560))=0,"",IF(OR(OR(ISBLANK(F3560),SUM(LEN(C3560),LEN(D3560))=0),AND(NOT(E3560="Unknown"),ISBLANK(J3560)),AND(NOT(O3560="Unknown"),ISBLANK(R3560))),"Missing Information", INDEX(Table15[Entire Service Line Classification], MATCH(SUMIFS(Table15[Unique ID],Table15[System-Owned Portion],E3560,Table15[If Material Anything Other than "Lead" in Column E,Was Material Ever Previously Lead?],G3560,Table15[Customer-Owned Portion],O3560),Table15[Unique ID],0),0)))</f>
        <v/>
      </c>
      <c r="X3560"/>
    </row>
    <row r="3561" spans="2:24" x14ac:dyDescent="0.25">
      <c r="B3561" s="146"/>
      <c r="C3561" s="31"/>
      <c r="D3561" s="31"/>
      <c r="E3561" s="44"/>
      <c r="F3561" s="43"/>
      <c r="G3561" s="84"/>
      <c r="H3561" s="31"/>
      <c r="I3561" s="31"/>
      <c r="J3561" s="84"/>
      <c r="K3561" s="31"/>
      <c r="L3561" s="31"/>
      <c r="M3561" s="169"/>
      <c r="N3561" s="148"/>
      <c r="O3561" s="106"/>
      <c r="P3561" s="43"/>
      <c r="Q3561" s="31"/>
      <c r="R3561" s="84"/>
      <c r="S3561" s="31"/>
      <c r="T3561" s="31"/>
      <c r="U3561" s="169"/>
      <c r="V3561" s="150"/>
      <c r="W3561" s="141" t="str" cm="1">
        <f t="array" ref="W3561">IF(SUM(LEN(B3561:V3561))=0,"",IF(OR(OR(ISBLANK(F3561),SUM(LEN(C3561),LEN(D3561))=0),AND(NOT(E3561="Unknown"),ISBLANK(J3561)),AND(NOT(O3561="Unknown"),ISBLANK(R3561))),"Missing Information", INDEX(Table15[Entire Service Line Classification], MATCH(SUMIFS(Table15[Unique ID],Table15[System-Owned Portion],E3561,Table15[If Material Anything Other than "Lead" in Column E,Was Material Ever Previously Lead?],G3561,Table15[Customer-Owned Portion],O3561),Table15[Unique ID],0),0)))</f>
        <v/>
      </c>
      <c r="X3561"/>
    </row>
    <row r="3562" spans="2:24" x14ac:dyDescent="0.25">
      <c r="B3562" s="146"/>
      <c r="C3562" s="31"/>
      <c r="D3562" s="31"/>
      <c r="E3562" s="44"/>
      <c r="F3562" s="43"/>
      <c r="G3562" s="84"/>
      <c r="H3562" s="31"/>
      <c r="I3562" s="31"/>
      <c r="J3562" s="84"/>
      <c r="K3562" s="31"/>
      <c r="L3562" s="31"/>
      <c r="M3562" s="169"/>
      <c r="N3562" s="148"/>
      <c r="O3562" s="106"/>
      <c r="P3562" s="43"/>
      <c r="Q3562" s="31"/>
      <c r="R3562" s="84"/>
      <c r="S3562" s="31"/>
      <c r="T3562" s="31"/>
      <c r="U3562" s="169"/>
      <c r="V3562" s="150"/>
      <c r="W3562" s="141" t="str" cm="1">
        <f t="array" ref="W3562">IF(SUM(LEN(B3562:V3562))=0,"",IF(OR(OR(ISBLANK(F3562),SUM(LEN(C3562),LEN(D3562))=0),AND(NOT(E3562="Unknown"),ISBLANK(J3562)),AND(NOT(O3562="Unknown"),ISBLANK(R3562))),"Missing Information", INDEX(Table15[Entire Service Line Classification], MATCH(SUMIFS(Table15[Unique ID],Table15[System-Owned Portion],E3562,Table15[If Material Anything Other than "Lead" in Column E,Was Material Ever Previously Lead?],G3562,Table15[Customer-Owned Portion],O3562),Table15[Unique ID],0),0)))</f>
        <v/>
      </c>
      <c r="X3562"/>
    </row>
    <row r="3563" spans="2:24" x14ac:dyDescent="0.25">
      <c r="B3563" s="146"/>
      <c r="C3563" s="31"/>
      <c r="D3563" s="31"/>
      <c r="E3563" s="44"/>
      <c r="F3563" s="43"/>
      <c r="G3563" s="84"/>
      <c r="H3563" s="31"/>
      <c r="I3563" s="31"/>
      <c r="J3563" s="84"/>
      <c r="K3563" s="31"/>
      <c r="L3563" s="31"/>
      <c r="M3563" s="169"/>
      <c r="N3563" s="148"/>
      <c r="O3563" s="106"/>
      <c r="P3563" s="43"/>
      <c r="Q3563" s="31"/>
      <c r="R3563" s="84"/>
      <c r="S3563" s="31"/>
      <c r="T3563" s="31"/>
      <c r="U3563" s="169"/>
      <c r="V3563" s="150"/>
      <c r="W3563" s="141" t="str" cm="1">
        <f t="array" ref="W3563">IF(SUM(LEN(B3563:V3563))=0,"",IF(OR(OR(ISBLANK(F3563),SUM(LEN(C3563),LEN(D3563))=0),AND(NOT(E3563="Unknown"),ISBLANK(J3563)),AND(NOT(O3563="Unknown"),ISBLANK(R3563))),"Missing Information", INDEX(Table15[Entire Service Line Classification], MATCH(SUMIFS(Table15[Unique ID],Table15[System-Owned Portion],E3563,Table15[If Material Anything Other than "Lead" in Column E,Was Material Ever Previously Lead?],G3563,Table15[Customer-Owned Portion],O3563),Table15[Unique ID],0),0)))</f>
        <v/>
      </c>
      <c r="X3563"/>
    </row>
    <row r="3564" spans="2:24" x14ac:dyDescent="0.25">
      <c r="B3564" s="146"/>
      <c r="C3564" s="31"/>
      <c r="D3564" s="31"/>
      <c r="E3564" s="44"/>
      <c r="F3564" s="43"/>
      <c r="G3564" s="84"/>
      <c r="H3564" s="31"/>
      <c r="I3564" s="31"/>
      <c r="J3564" s="84"/>
      <c r="K3564" s="31"/>
      <c r="L3564" s="31"/>
      <c r="M3564" s="169"/>
      <c r="N3564" s="148"/>
      <c r="O3564" s="106"/>
      <c r="P3564" s="43"/>
      <c r="Q3564" s="31"/>
      <c r="R3564" s="84"/>
      <c r="S3564" s="31"/>
      <c r="T3564" s="31"/>
      <c r="U3564" s="169"/>
      <c r="V3564" s="150"/>
      <c r="W3564" s="141" t="str" cm="1">
        <f t="array" ref="W3564">IF(SUM(LEN(B3564:V3564))=0,"",IF(OR(OR(ISBLANK(F3564),SUM(LEN(C3564),LEN(D3564))=0),AND(NOT(E3564="Unknown"),ISBLANK(J3564)),AND(NOT(O3564="Unknown"),ISBLANK(R3564))),"Missing Information", INDEX(Table15[Entire Service Line Classification], MATCH(SUMIFS(Table15[Unique ID],Table15[System-Owned Portion],E3564,Table15[If Material Anything Other than "Lead" in Column E,Was Material Ever Previously Lead?],G3564,Table15[Customer-Owned Portion],O3564),Table15[Unique ID],0),0)))</f>
        <v/>
      </c>
      <c r="X3564"/>
    </row>
    <row r="3565" spans="2:24" x14ac:dyDescent="0.25">
      <c r="B3565" s="146"/>
      <c r="C3565" s="31"/>
      <c r="D3565" s="31"/>
      <c r="E3565" s="44"/>
      <c r="F3565" s="43"/>
      <c r="G3565" s="84"/>
      <c r="H3565" s="31"/>
      <c r="I3565" s="31"/>
      <c r="J3565" s="84"/>
      <c r="K3565" s="31"/>
      <c r="L3565" s="31"/>
      <c r="M3565" s="169"/>
      <c r="N3565" s="148"/>
      <c r="O3565" s="106"/>
      <c r="P3565" s="43"/>
      <c r="Q3565" s="31"/>
      <c r="R3565" s="84"/>
      <c r="S3565" s="31"/>
      <c r="T3565" s="31"/>
      <c r="U3565" s="169"/>
      <c r="V3565" s="150"/>
      <c r="W3565" s="141" t="str" cm="1">
        <f t="array" ref="W3565">IF(SUM(LEN(B3565:V3565))=0,"",IF(OR(OR(ISBLANK(F3565),SUM(LEN(C3565),LEN(D3565))=0),AND(NOT(E3565="Unknown"),ISBLANK(J3565)),AND(NOT(O3565="Unknown"),ISBLANK(R3565))),"Missing Information", INDEX(Table15[Entire Service Line Classification], MATCH(SUMIFS(Table15[Unique ID],Table15[System-Owned Portion],E3565,Table15[If Material Anything Other than "Lead" in Column E,Was Material Ever Previously Lead?],G3565,Table15[Customer-Owned Portion],O3565),Table15[Unique ID],0),0)))</f>
        <v/>
      </c>
      <c r="X3565"/>
    </row>
    <row r="3566" spans="2:24" x14ac:dyDescent="0.25">
      <c r="B3566" s="146"/>
      <c r="C3566" s="31"/>
      <c r="D3566" s="31"/>
      <c r="E3566" s="44"/>
      <c r="F3566" s="43"/>
      <c r="G3566" s="84"/>
      <c r="H3566" s="31"/>
      <c r="I3566" s="31"/>
      <c r="J3566" s="84"/>
      <c r="K3566" s="31"/>
      <c r="L3566" s="31"/>
      <c r="M3566" s="169"/>
      <c r="N3566" s="148"/>
      <c r="O3566" s="106"/>
      <c r="P3566" s="43"/>
      <c r="Q3566" s="31"/>
      <c r="R3566" s="84"/>
      <c r="S3566" s="31"/>
      <c r="T3566" s="31"/>
      <c r="U3566" s="169"/>
      <c r="V3566" s="150"/>
      <c r="W3566" s="141" t="str" cm="1">
        <f t="array" ref="W3566">IF(SUM(LEN(B3566:V3566))=0,"",IF(OR(OR(ISBLANK(F3566),SUM(LEN(C3566),LEN(D3566))=0),AND(NOT(E3566="Unknown"),ISBLANK(J3566)),AND(NOT(O3566="Unknown"),ISBLANK(R3566))),"Missing Information", INDEX(Table15[Entire Service Line Classification], MATCH(SUMIFS(Table15[Unique ID],Table15[System-Owned Portion],E3566,Table15[If Material Anything Other than "Lead" in Column E,Was Material Ever Previously Lead?],G3566,Table15[Customer-Owned Portion],O3566),Table15[Unique ID],0),0)))</f>
        <v/>
      </c>
      <c r="X3566"/>
    </row>
    <row r="3567" spans="2:24" x14ac:dyDescent="0.25">
      <c r="B3567" s="146"/>
      <c r="C3567" s="31"/>
      <c r="D3567" s="31"/>
      <c r="E3567" s="44"/>
      <c r="F3567" s="43"/>
      <c r="G3567" s="84"/>
      <c r="H3567" s="31"/>
      <c r="I3567" s="31"/>
      <c r="J3567" s="84"/>
      <c r="K3567" s="31"/>
      <c r="L3567" s="31"/>
      <c r="M3567" s="169"/>
      <c r="N3567" s="148"/>
      <c r="O3567" s="106"/>
      <c r="P3567" s="43"/>
      <c r="Q3567" s="31"/>
      <c r="R3567" s="84"/>
      <c r="S3567" s="31"/>
      <c r="T3567" s="31"/>
      <c r="U3567" s="169"/>
      <c r="V3567" s="150"/>
      <c r="W3567" s="141" t="str" cm="1">
        <f t="array" ref="W3567">IF(SUM(LEN(B3567:V3567))=0,"",IF(OR(OR(ISBLANK(F3567),SUM(LEN(C3567),LEN(D3567))=0),AND(NOT(E3567="Unknown"),ISBLANK(J3567)),AND(NOT(O3567="Unknown"),ISBLANK(R3567))),"Missing Information", INDEX(Table15[Entire Service Line Classification], MATCH(SUMIFS(Table15[Unique ID],Table15[System-Owned Portion],E3567,Table15[If Material Anything Other than "Lead" in Column E,Was Material Ever Previously Lead?],G3567,Table15[Customer-Owned Portion],O3567),Table15[Unique ID],0),0)))</f>
        <v/>
      </c>
      <c r="X3567"/>
    </row>
    <row r="3568" spans="2:24" x14ac:dyDescent="0.25">
      <c r="B3568" s="146"/>
      <c r="C3568" s="31"/>
      <c r="D3568" s="31"/>
      <c r="E3568" s="44"/>
      <c r="F3568" s="43"/>
      <c r="G3568" s="84"/>
      <c r="H3568" s="31"/>
      <c r="I3568" s="31"/>
      <c r="J3568" s="84"/>
      <c r="K3568" s="31"/>
      <c r="L3568" s="31"/>
      <c r="M3568" s="169"/>
      <c r="N3568" s="148"/>
      <c r="O3568" s="106"/>
      <c r="P3568" s="43"/>
      <c r="Q3568" s="31"/>
      <c r="R3568" s="84"/>
      <c r="S3568" s="31"/>
      <c r="T3568" s="31"/>
      <c r="U3568" s="169"/>
      <c r="V3568" s="150"/>
      <c r="W3568" s="141" t="str" cm="1">
        <f t="array" ref="W3568">IF(SUM(LEN(B3568:V3568))=0,"",IF(OR(OR(ISBLANK(F3568),SUM(LEN(C3568),LEN(D3568))=0),AND(NOT(E3568="Unknown"),ISBLANK(J3568)),AND(NOT(O3568="Unknown"),ISBLANK(R3568))),"Missing Information", INDEX(Table15[Entire Service Line Classification], MATCH(SUMIFS(Table15[Unique ID],Table15[System-Owned Portion],E3568,Table15[If Material Anything Other than "Lead" in Column E,Was Material Ever Previously Lead?],G3568,Table15[Customer-Owned Portion],O3568),Table15[Unique ID],0),0)))</f>
        <v/>
      </c>
      <c r="X3568"/>
    </row>
    <row r="3569" spans="2:24" x14ac:dyDescent="0.25">
      <c r="B3569" s="146"/>
      <c r="C3569" s="31"/>
      <c r="D3569" s="31"/>
      <c r="E3569" s="44"/>
      <c r="F3569" s="43"/>
      <c r="G3569" s="84"/>
      <c r="H3569" s="31"/>
      <c r="I3569" s="31"/>
      <c r="J3569" s="84"/>
      <c r="K3569" s="31"/>
      <c r="L3569" s="31"/>
      <c r="M3569" s="169"/>
      <c r="N3569" s="148"/>
      <c r="O3569" s="106"/>
      <c r="P3569" s="43"/>
      <c r="Q3569" s="31"/>
      <c r="R3569" s="84"/>
      <c r="S3569" s="31"/>
      <c r="T3569" s="31"/>
      <c r="U3569" s="169"/>
      <c r="V3569" s="150"/>
      <c r="W3569" s="141" t="str" cm="1">
        <f t="array" ref="W3569">IF(SUM(LEN(B3569:V3569))=0,"",IF(OR(OR(ISBLANK(F3569),SUM(LEN(C3569),LEN(D3569))=0),AND(NOT(E3569="Unknown"),ISBLANK(J3569)),AND(NOT(O3569="Unknown"),ISBLANK(R3569))),"Missing Information", INDEX(Table15[Entire Service Line Classification], MATCH(SUMIFS(Table15[Unique ID],Table15[System-Owned Portion],E3569,Table15[If Material Anything Other than "Lead" in Column E,Was Material Ever Previously Lead?],G3569,Table15[Customer-Owned Portion],O3569),Table15[Unique ID],0),0)))</f>
        <v/>
      </c>
      <c r="X3569"/>
    </row>
    <row r="3570" spans="2:24" x14ac:dyDescent="0.25">
      <c r="B3570" s="146"/>
      <c r="C3570" s="31"/>
      <c r="D3570" s="31"/>
      <c r="E3570" s="44"/>
      <c r="F3570" s="43"/>
      <c r="G3570" s="84"/>
      <c r="H3570" s="31"/>
      <c r="I3570" s="31"/>
      <c r="J3570" s="84"/>
      <c r="K3570" s="31"/>
      <c r="L3570" s="31"/>
      <c r="M3570" s="169"/>
      <c r="N3570" s="148"/>
      <c r="O3570" s="106"/>
      <c r="P3570" s="43"/>
      <c r="Q3570" s="31"/>
      <c r="R3570" s="84"/>
      <c r="S3570" s="31"/>
      <c r="T3570" s="31"/>
      <c r="U3570" s="169"/>
      <c r="V3570" s="150"/>
      <c r="W3570" s="141" t="str" cm="1">
        <f t="array" ref="W3570">IF(SUM(LEN(B3570:V3570))=0,"",IF(OR(OR(ISBLANK(F3570),SUM(LEN(C3570),LEN(D3570))=0),AND(NOT(E3570="Unknown"),ISBLANK(J3570)),AND(NOT(O3570="Unknown"),ISBLANK(R3570))),"Missing Information", INDEX(Table15[Entire Service Line Classification], MATCH(SUMIFS(Table15[Unique ID],Table15[System-Owned Portion],E3570,Table15[If Material Anything Other than "Lead" in Column E,Was Material Ever Previously Lead?],G3570,Table15[Customer-Owned Portion],O3570),Table15[Unique ID],0),0)))</f>
        <v/>
      </c>
      <c r="X3570"/>
    </row>
    <row r="3571" spans="2:24" x14ac:dyDescent="0.25">
      <c r="B3571" s="146"/>
      <c r="C3571" s="31"/>
      <c r="D3571" s="31"/>
      <c r="E3571" s="44"/>
      <c r="F3571" s="43"/>
      <c r="G3571" s="84"/>
      <c r="H3571" s="31"/>
      <c r="I3571" s="31"/>
      <c r="J3571" s="84"/>
      <c r="K3571" s="31"/>
      <c r="L3571" s="31"/>
      <c r="M3571" s="169"/>
      <c r="N3571" s="148"/>
      <c r="O3571" s="106"/>
      <c r="P3571" s="43"/>
      <c r="Q3571" s="31"/>
      <c r="R3571" s="84"/>
      <c r="S3571" s="31"/>
      <c r="T3571" s="31"/>
      <c r="U3571" s="169"/>
      <c r="V3571" s="150"/>
      <c r="W3571" s="141" t="str" cm="1">
        <f t="array" ref="W3571">IF(SUM(LEN(B3571:V3571))=0,"",IF(OR(OR(ISBLANK(F3571),SUM(LEN(C3571),LEN(D3571))=0),AND(NOT(E3571="Unknown"),ISBLANK(J3571)),AND(NOT(O3571="Unknown"),ISBLANK(R3571))),"Missing Information", INDEX(Table15[Entire Service Line Classification], MATCH(SUMIFS(Table15[Unique ID],Table15[System-Owned Portion],E3571,Table15[If Material Anything Other than "Lead" in Column E,Was Material Ever Previously Lead?],G3571,Table15[Customer-Owned Portion],O3571),Table15[Unique ID],0),0)))</f>
        <v/>
      </c>
      <c r="X3571"/>
    </row>
    <row r="3572" spans="2:24" x14ac:dyDescent="0.25">
      <c r="B3572" s="146"/>
      <c r="C3572" s="31"/>
      <c r="D3572" s="31"/>
      <c r="E3572" s="44"/>
      <c r="F3572" s="43"/>
      <c r="G3572" s="84"/>
      <c r="H3572" s="31"/>
      <c r="I3572" s="31"/>
      <c r="J3572" s="84"/>
      <c r="K3572" s="31"/>
      <c r="L3572" s="31"/>
      <c r="M3572" s="169"/>
      <c r="N3572" s="148"/>
      <c r="O3572" s="106"/>
      <c r="P3572" s="43"/>
      <c r="Q3572" s="31"/>
      <c r="R3572" s="84"/>
      <c r="S3572" s="31"/>
      <c r="T3572" s="31"/>
      <c r="U3572" s="169"/>
      <c r="V3572" s="150"/>
      <c r="W3572" s="141" t="str" cm="1">
        <f t="array" ref="W3572">IF(SUM(LEN(B3572:V3572))=0,"",IF(OR(OR(ISBLANK(F3572),SUM(LEN(C3572),LEN(D3572))=0),AND(NOT(E3572="Unknown"),ISBLANK(J3572)),AND(NOT(O3572="Unknown"),ISBLANK(R3572))),"Missing Information", INDEX(Table15[Entire Service Line Classification], MATCH(SUMIFS(Table15[Unique ID],Table15[System-Owned Portion],E3572,Table15[If Material Anything Other than "Lead" in Column E,Was Material Ever Previously Lead?],G3572,Table15[Customer-Owned Portion],O3572),Table15[Unique ID],0),0)))</f>
        <v/>
      </c>
      <c r="X3572"/>
    </row>
    <row r="3573" spans="2:24" x14ac:dyDescent="0.25">
      <c r="B3573" s="146"/>
      <c r="C3573" s="31"/>
      <c r="D3573" s="31"/>
      <c r="E3573" s="44"/>
      <c r="F3573" s="43"/>
      <c r="G3573" s="84"/>
      <c r="H3573" s="31"/>
      <c r="I3573" s="31"/>
      <c r="J3573" s="84"/>
      <c r="K3573" s="31"/>
      <c r="L3573" s="31"/>
      <c r="M3573" s="169"/>
      <c r="N3573" s="148"/>
      <c r="O3573" s="106"/>
      <c r="P3573" s="43"/>
      <c r="Q3573" s="31"/>
      <c r="R3573" s="84"/>
      <c r="S3573" s="31"/>
      <c r="T3573" s="31"/>
      <c r="U3573" s="169"/>
      <c r="V3573" s="150"/>
      <c r="W3573" s="141" t="str" cm="1">
        <f t="array" ref="W3573">IF(SUM(LEN(B3573:V3573))=0,"",IF(OR(OR(ISBLANK(F3573),SUM(LEN(C3573),LEN(D3573))=0),AND(NOT(E3573="Unknown"),ISBLANK(J3573)),AND(NOT(O3573="Unknown"),ISBLANK(R3573))),"Missing Information", INDEX(Table15[Entire Service Line Classification], MATCH(SUMIFS(Table15[Unique ID],Table15[System-Owned Portion],E3573,Table15[If Material Anything Other than "Lead" in Column E,Was Material Ever Previously Lead?],G3573,Table15[Customer-Owned Portion],O3573),Table15[Unique ID],0),0)))</f>
        <v/>
      </c>
      <c r="X3573"/>
    </row>
    <row r="3574" spans="2:24" x14ac:dyDescent="0.25">
      <c r="B3574" s="146"/>
      <c r="C3574" s="31"/>
      <c r="D3574" s="31"/>
      <c r="E3574" s="44"/>
      <c r="F3574" s="43"/>
      <c r="G3574" s="84"/>
      <c r="H3574" s="31"/>
      <c r="I3574" s="31"/>
      <c r="J3574" s="84"/>
      <c r="K3574" s="31"/>
      <c r="L3574" s="31"/>
      <c r="M3574" s="169"/>
      <c r="N3574" s="148"/>
      <c r="O3574" s="106"/>
      <c r="P3574" s="43"/>
      <c r="Q3574" s="31"/>
      <c r="R3574" s="84"/>
      <c r="S3574" s="31"/>
      <c r="T3574" s="31"/>
      <c r="U3574" s="169"/>
      <c r="V3574" s="150"/>
      <c r="W3574" s="141" t="str" cm="1">
        <f t="array" ref="W3574">IF(SUM(LEN(B3574:V3574))=0,"",IF(OR(OR(ISBLANK(F3574),SUM(LEN(C3574),LEN(D3574))=0),AND(NOT(E3574="Unknown"),ISBLANK(J3574)),AND(NOT(O3574="Unknown"),ISBLANK(R3574))),"Missing Information", INDEX(Table15[Entire Service Line Classification], MATCH(SUMIFS(Table15[Unique ID],Table15[System-Owned Portion],E3574,Table15[If Material Anything Other than "Lead" in Column E,Was Material Ever Previously Lead?],G3574,Table15[Customer-Owned Portion],O3574),Table15[Unique ID],0),0)))</f>
        <v/>
      </c>
      <c r="X3574"/>
    </row>
    <row r="3575" spans="2:24" x14ac:dyDescent="0.25">
      <c r="B3575" s="146"/>
      <c r="C3575" s="31"/>
      <c r="D3575" s="31"/>
      <c r="E3575" s="44"/>
      <c r="F3575" s="43"/>
      <c r="G3575" s="84"/>
      <c r="H3575" s="31"/>
      <c r="I3575" s="31"/>
      <c r="J3575" s="84"/>
      <c r="K3575" s="31"/>
      <c r="L3575" s="31"/>
      <c r="M3575" s="169"/>
      <c r="N3575" s="148"/>
      <c r="O3575" s="106"/>
      <c r="P3575" s="43"/>
      <c r="Q3575" s="31"/>
      <c r="R3575" s="84"/>
      <c r="S3575" s="31"/>
      <c r="T3575" s="31"/>
      <c r="U3575" s="169"/>
      <c r="V3575" s="150"/>
      <c r="W3575" s="141" t="str" cm="1">
        <f t="array" ref="W3575">IF(SUM(LEN(B3575:V3575))=0,"",IF(OR(OR(ISBLANK(F3575),SUM(LEN(C3575),LEN(D3575))=0),AND(NOT(E3575="Unknown"),ISBLANK(J3575)),AND(NOT(O3575="Unknown"),ISBLANK(R3575))),"Missing Information", INDEX(Table15[Entire Service Line Classification], MATCH(SUMIFS(Table15[Unique ID],Table15[System-Owned Portion],E3575,Table15[If Material Anything Other than "Lead" in Column E,Was Material Ever Previously Lead?],G3575,Table15[Customer-Owned Portion],O3575),Table15[Unique ID],0),0)))</f>
        <v/>
      </c>
      <c r="X3575"/>
    </row>
    <row r="3576" spans="2:24" x14ac:dyDescent="0.25">
      <c r="B3576" s="146"/>
      <c r="C3576" s="31"/>
      <c r="D3576" s="31"/>
      <c r="E3576" s="44"/>
      <c r="F3576" s="43"/>
      <c r="G3576" s="84"/>
      <c r="H3576" s="31"/>
      <c r="I3576" s="31"/>
      <c r="J3576" s="84"/>
      <c r="K3576" s="31"/>
      <c r="L3576" s="31"/>
      <c r="M3576" s="169"/>
      <c r="N3576" s="148"/>
      <c r="O3576" s="106"/>
      <c r="P3576" s="43"/>
      <c r="Q3576" s="31"/>
      <c r="R3576" s="84"/>
      <c r="S3576" s="31"/>
      <c r="T3576" s="31"/>
      <c r="U3576" s="169"/>
      <c r="V3576" s="150"/>
      <c r="W3576" s="141" t="str" cm="1">
        <f t="array" ref="W3576">IF(SUM(LEN(B3576:V3576))=0,"",IF(OR(OR(ISBLANK(F3576),SUM(LEN(C3576),LEN(D3576))=0),AND(NOT(E3576="Unknown"),ISBLANK(J3576)),AND(NOT(O3576="Unknown"),ISBLANK(R3576))),"Missing Information", INDEX(Table15[Entire Service Line Classification], MATCH(SUMIFS(Table15[Unique ID],Table15[System-Owned Portion],E3576,Table15[If Material Anything Other than "Lead" in Column E,Was Material Ever Previously Lead?],G3576,Table15[Customer-Owned Portion],O3576),Table15[Unique ID],0),0)))</f>
        <v/>
      </c>
      <c r="X3576"/>
    </row>
    <row r="3577" spans="2:24" x14ac:dyDescent="0.25">
      <c r="B3577" s="146"/>
      <c r="C3577" s="31"/>
      <c r="D3577" s="31"/>
      <c r="E3577" s="44"/>
      <c r="F3577" s="43"/>
      <c r="G3577" s="84"/>
      <c r="H3577" s="31"/>
      <c r="I3577" s="31"/>
      <c r="J3577" s="84"/>
      <c r="K3577" s="31"/>
      <c r="L3577" s="31"/>
      <c r="M3577" s="169"/>
      <c r="N3577" s="148"/>
      <c r="O3577" s="106"/>
      <c r="P3577" s="43"/>
      <c r="Q3577" s="31"/>
      <c r="R3577" s="84"/>
      <c r="S3577" s="31"/>
      <c r="T3577" s="31"/>
      <c r="U3577" s="169"/>
      <c r="V3577" s="150"/>
      <c r="W3577" s="141" t="str" cm="1">
        <f t="array" ref="W3577">IF(SUM(LEN(B3577:V3577))=0,"",IF(OR(OR(ISBLANK(F3577),SUM(LEN(C3577),LEN(D3577))=0),AND(NOT(E3577="Unknown"),ISBLANK(J3577)),AND(NOT(O3577="Unknown"),ISBLANK(R3577))),"Missing Information", INDEX(Table15[Entire Service Line Classification], MATCH(SUMIFS(Table15[Unique ID],Table15[System-Owned Portion],E3577,Table15[If Material Anything Other than "Lead" in Column E,Was Material Ever Previously Lead?],G3577,Table15[Customer-Owned Portion],O3577),Table15[Unique ID],0),0)))</f>
        <v/>
      </c>
      <c r="X3577"/>
    </row>
    <row r="3578" spans="2:24" x14ac:dyDescent="0.25">
      <c r="B3578" s="146"/>
      <c r="C3578" s="31"/>
      <c r="D3578" s="31"/>
      <c r="E3578" s="44"/>
      <c r="F3578" s="43"/>
      <c r="G3578" s="84"/>
      <c r="H3578" s="31"/>
      <c r="I3578" s="31"/>
      <c r="J3578" s="84"/>
      <c r="K3578" s="31"/>
      <c r="L3578" s="31"/>
      <c r="M3578" s="169"/>
      <c r="N3578" s="148"/>
      <c r="O3578" s="106"/>
      <c r="P3578" s="43"/>
      <c r="Q3578" s="31"/>
      <c r="R3578" s="84"/>
      <c r="S3578" s="31"/>
      <c r="T3578" s="31"/>
      <c r="U3578" s="169"/>
      <c r="V3578" s="150"/>
      <c r="W3578" s="141" t="str" cm="1">
        <f t="array" ref="W3578">IF(SUM(LEN(B3578:V3578))=0,"",IF(OR(OR(ISBLANK(F3578),SUM(LEN(C3578),LEN(D3578))=0),AND(NOT(E3578="Unknown"),ISBLANK(J3578)),AND(NOT(O3578="Unknown"),ISBLANK(R3578))),"Missing Information", INDEX(Table15[Entire Service Line Classification], MATCH(SUMIFS(Table15[Unique ID],Table15[System-Owned Portion],E3578,Table15[If Material Anything Other than "Lead" in Column E,Was Material Ever Previously Lead?],G3578,Table15[Customer-Owned Portion],O3578),Table15[Unique ID],0),0)))</f>
        <v/>
      </c>
      <c r="X3578"/>
    </row>
    <row r="3579" spans="2:24" x14ac:dyDescent="0.25">
      <c r="B3579" s="146"/>
      <c r="C3579" s="31"/>
      <c r="D3579" s="31"/>
      <c r="E3579" s="44"/>
      <c r="F3579" s="43"/>
      <c r="G3579" s="84"/>
      <c r="H3579" s="31"/>
      <c r="I3579" s="31"/>
      <c r="J3579" s="84"/>
      <c r="K3579" s="31"/>
      <c r="L3579" s="31"/>
      <c r="M3579" s="169"/>
      <c r="N3579" s="148"/>
      <c r="O3579" s="106"/>
      <c r="P3579" s="43"/>
      <c r="Q3579" s="31"/>
      <c r="R3579" s="84"/>
      <c r="S3579" s="31"/>
      <c r="T3579" s="31"/>
      <c r="U3579" s="169"/>
      <c r="V3579" s="150"/>
      <c r="W3579" s="141" t="str" cm="1">
        <f t="array" ref="W3579">IF(SUM(LEN(B3579:V3579))=0,"",IF(OR(OR(ISBLANK(F3579),SUM(LEN(C3579),LEN(D3579))=0),AND(NOT(E3579="Unknown"),ISBLANK(J3579)),AND(NOT(O3579="Unknown"),ISBLANK(R3579))),"Missing Information", INDEX(Table15[Entire Service Line Classification], MATCH(SUMIFS(Table15[Unique ID],Table15[System-Owned Portion],E3579,Table15[If Material Anything Other than "Lead" in Column E,Was Material Ever Previously Lead?],G3579,Table15[Customer-Owned Portion],O3579),Table15[Unique ID],0),0)))</f>
        <v/>
      </c>
      <c r="X3579"/>
    </row>
    <row r="3580" spans="2:24" x14ac:dyDescent="0.25">
      <c r="B3580" s="146"/>
      <c r="C3580" s="31"/>
      <c r="D3580" s="31"/>
      <c r="E3580" s="44"/>
      <c r="F3580" s="43"/>
      <c r="G3580" s="84"/>
      <c r="H3580" s="31"/>
      <c r="I3580" s="31"/>
      <c r="J3580" s="84"/>
      <c r="K3580" s="31"/>
      <c r="L3580" s="31"/>
      <c r="M3580" s="169"/>
      <c r="N3580" s="148"/>
      <c r="O3580" s="106"/>
      <c r="P3580" s="43"/>
      <c r="Q3580" s="31"/>
      <c r="R3580" s="84"/>
      <c r="S3580" s="31"/>
      <c r="T3580" s="31"/>
      <c r="U3580" s="169"/>
      <c r="V3580" s="150"/>
      <c r="W3580" s="141" t="str" cm="1">
        <f t="array" ref="W3580">IF(SUM(LEN(B3580:V3580))=0,"",IF(OR(OR(ISBLANK(F3580),SUM(LEN(C3580),LEN(D3580))=0),AND(NOT(E3580="Unknown"),ISBLANK(J3580)),AND(NOT(O3580="Unknown"),ISBLANK(R3580))),"Missing Information", INDEX(Table15[Entire Service Line Classification], MATCH(SUMIFS(Table15[Unique ID],Table15[System-Owned Portion],E3580,Table15[If Material Anything Other than "Lead" in Column E,Was Material Ever Previously Lead?],G3580,Table15[Customer-Owned Portion],O3580),Table15[Unique ID],0),0)))</f>
        <v/>
      </c>
      <c r="X3580"/>
    </row>
    <row r="3581" spans="2:24" x14ac:dyDescent="0.25">
      <c r="B3581" s="146"/>
      <c r="C3581" s="31"/>
      <c r="D3581" s="31"/>
      <c r="E3581" s="44"/>
      <c r="F3581" s="43"/>
      <c r="G3581" s="84"/>
      <c r="H3581" s="31"/>
      <c r="I3581" s="31"/>
      <c r="J3581" s="84"/>
      <c r="K3581" s="31"/>
      <c r="L3581" s="31"/>
      <c r="M3581" s="169"/>
      <c r="N3581" s="148"/>
      <c r="O3581" s="106"/>
      <c r="P3581" s="43"/>
      <c r="Q3581" s="31"/>
      <c r="R3581" s="84"/>
      <c r="S3581" s="31"/>
      <c r="T3581" s="31"/>
      <c r="U3581" s="169"/>
      <c r="V3581" s="150"/>
      <c r="W3581" s="141" t="str" cm="1">
        <f t="array" ref="W3581">IF(SUM(LEN(B3581:V3581))=0,"",IF(OR(OR(ISBLANK(F3581),SUM(LEN(C3581),LEN(D3581))=0),AND(NOT(E3581="Unknown"),ISBLANK(J3581)),AND(NOT(O3581="Unknown"),ISBLANK(R3581))),"Missing Information", INDEX(Table15[Entire Service Line Classification], MATCH(SUMIFS(Table15[Unique ID],Table15[System-Owned Portion],E3581,Table15[If Material Anything Other than "Lead" in Column E,Was Material Ever Previously Lead?],G3581,Table15[Customer-Owned Portion],O3581),Table15[Unique ID],0),0)))</f>
        <v/>
      </c>
      <c r="X3581"/>
    </row>
    <row r="3582" spans="2:24" x14ac:dyDescent="0.25">
      <c r="B3582" s="146"/>
      <c r="C3582" s="31"/>
      <c r="D3582" s="31"/>
      <c r="E3582" s="44"/>
      <c r="F3582" s="43"/>
      <c r="G3582" s="84"/>
      <c r="H3582" s="31"/>
      <c r="I3582" s="31"/>
      <c r="J3582" s="84"/>
      <c r="K3582" s="31"/>
      <c r="L3582" s="31"/>
      <c r="M3582" s="169"/>
      <c r="N3582" s="148"/>
      <c r="O3582" s="106"/>
      <c r="P3582" s="43"/>
      <c r="Q3582" s="31"/>
      <c r="R3582" s="84"/>
      <c r="S3582" s="31"/>
      <c r="T3582" s="31"/>
      <c r="U3582" s="169"/>
      <c r="V3582" s="150"/>
      <c r="W3582" s="141" t="str" cm="1">
        <f t="array" ref="W3582">IF(SUM(LEN(B3582:V3582))=0,"",IF(OR(OR(ISBLANK(F3582),SUM(LEN(C3582),LEN(D3582))=0),AND(NOT(E3582="Unknown"),ISBLANK(J3582)),AND(NOT(O3582="Unknown"),ISBLANK(R3582))),"Missing Information", INDEX(Table15[Entire Service Line Classification], MATCH(SUMIFS(Table15[Unique ID],Table15[System-Owned Portion],E3582,Table15[If Material Anything Other than "Lead" in Column E,Was Material Ever Previously Lead?],G3582,Table15[Customer-Owned Portion],O3582),Table15[Unique ID],0),0)))</f>
        <v/>
      </c>
      <c r="X3582"/>
    </row>
    <row r="3583" spans="2:24" x14ac:dyDescent="0.25">
      <c r="B3583" s="146"/>
      <c r="C3583" s="31"/>
      <c r="D3583" s="31"/>
      <c r="E3583" s="44"/>
      <c r="F3583" s="43"/>
      <c r="G3583" s="84"/>
      <c r="H3583" s="31"/>
      <c r="I3583" s="31"/>
      <c r="J3583" s="84"/>
      <c r="K3583" s="31"/>
      <c r="L3583" s="31"/>
      <c r="M3583" s="169"/>
      <c r="N3583" s="148"/>
      <c r="O3583" s="106"/>
      <c r="P3583" s="43"/>
      <c r="Q3583" s="31"/>
      <c r="R3583" s="84"/>
      <c r="S3583" s="31"/>
      <c r="T3583" s="31"/>
      <c r="U3583" s="169"/>
      <c r="V3583" s="150"/>
      <c r="W3583" s="141" t="str" cm="1">
        <f t="array" ref="W3583">IF(SUM(LEN(B3583:V3583))=0,"",IF(OR(OR(ISBLANK(F3583),SUM(LEN(C3583),LEN(D3583))=0),AND(NOT(E3583="Unknown"),ISBLANK(J3583)),AND(NOT(O3583="Unknown"),ISBLANK(R3583))),"Missing Information", INDEX(Table15[Entire Service Line Classification], MATCH(SUMIFS(Table15[Unique ID],Table15[System-Owned Portion],E3583,Table15[If Material Anything Other than "Lead" in Column E,Was Material Ever Previously Lead?],G3583,Table15[Customer-Owned Portion],O3583),Table15[Unique ID],0),0)))</f>
        <v/>
      </c>
      <c r="X3583"/>
    </row>
    <row r="3584" spans="2:24" x14ac:dyDescent="0.25">
      <c r="B3584" s="146"/>
      <c r="C3584" s="31"/>
      <c r="D3584" s="31"/>
      <c r="E3584" s="44"/>
      <c r="F3584" s="43"/>
      <c r="G3584" s="84"/>
      <c r="H3584" s="31"/>
      <c r="I3584" s="31"/>
      <c r="J3584" s="84"/>
      <c r="K3584" s="31"/>
      <c r="L3584" s="31"/>
      <c r="M3584" s="169"/>
      <c r="N3584" s="148"/>
      <c r="O3584" s="106"/>
      <c r="P3584" s="43"/>
      <c r="Q3584" s="31"/>
      <c r="R3584" s="84"/>
      <c r="S3584" s="31"/>
      <c r="T3584" s="31"/>
      <c r="U3584" s="169"/>
      <c r="V3584" s="150"/>
      <c r="W3584" s="141" t="str" cm="1">
        <f t="array" ref="W3584">IF(SUM(LEN(B3584:V3584))=0,"",IF(OR(OR(ISBLANK(F3584),SUM(LEN(C3584),LEN(D3584))=0),AND(NOT(E3584="Unknown"),ISBLANK(J3584)),AND(NOT(O3584="Unknown"),ISBLANK(R3584))),"Missing Information", INDEX(Table15[Entire Service Line Classification], MATCH(SUMIFS(Table15[Unique ID],Table15[System-Owned Portion],E3584,Table15[If Material Anything Other than "Lead" in Column E,Was Material Ever Previously Lead?],G3584,Table15[Customer-Owned Portion],O3584),Table15[Unique ID],0),0)))</f>
        <v/>
      </c>
      <c r="X3584"/>
    </row>
    <row r="3585" spans="2:24" x14ac:dyDescent="0.25">
      <c r="B3585" s="146"/>
      <c r="C3585" s="31"/>
      <c r="D3585" s="31"/>
      <c r="E3585" s="44"/>
      <c r="F3585" s="43"/>
      <c r="G3585" s="84"/>
      <c r="H3585" s="31"/>
      <c r="I3585" s="31"/>
      <c r="J3585" s="84"/>
      <c r="K3585" s="31"/>
      <c r="L3585" s="31"/>
      <c r="M3585" s="169"/>
      <c r="N3585" s="148"/>
      <c r="O3585" s="106"/>
      <c r="P3585" s="43"/>
      <c r="Q3585" s="31"/>
      <c r="R3585" s="84"/>
      <c r="S3585" s="31"/>
      <c r="T3585" s="31"/>
      <c r="U3585" s="169"/>
      <c r="V3585" s="150"/>
      <c r="W3585" s="141" t="str" cm="1">
        <f t="array" ref="W3585">IF(SUM(LEN(B3585:V3585))=0,"",IF(OR(OR(ISBLANK(F3585),SUM(LEN(C3585),LEN(D3585))=0),AND(NOT(E3585="Unknown"),ISBLANK(J3585)),AND(NOT(O3585="Unknown"),ISBLANK(R3585))),"Missing Information", INDEX(Table15[Entire Service Line Classification], MATCH(SUMIFS(Table15[Unique ID],Table15[System-Owned Portion],E3585,Table15[If Material Anything Other than "Lead" in Column E,Was Material Ever Previously Lead?],G3585,Table15[Customer-Owned Portion],O3585),Table15[Unique ID],0),0)))</f>
        <v/>
      </c>
      <c r="X3585"/>
    </row>
    <row r="3586" spans="2:24" x14ac:dyDescent="0.25">
      <c r="B3586" s="146"/>
      <c r="C3586" s="31"/>
      <c r="D3586" s="31"/>
      <c r="E3586" s="44"/>
      <c r="F3586" s="43"/>
      <c r="G3586" s="84"/>
      <c r="H3586" s="31"/>
      <c r="I3586" s="31"/>
      <c r="J3586" s="84"/>
      <c r="K3586" s="31"/>
      <c r="L3586" s="31"/>
      <c r="M3586" s="169"/>
      <c r="N3586" s="148"/>
      <c r="O3586" s="106"/>
      <c r="P3586" s="43"/>
      <c r="Q3586" s="31"/>
      <c r="R3586" s="84"/>
      <c r="S3586" s="31"/>
      <c r="T3586" s="31"/>
      <c r="U3586" s="169"/>
      <c r="V3586" s="150"/>
      <c r="W3586" s="141" t="str" cm="1">
        <f t="array" ref="W3586">IF(SUM(LEN(B3586:V3586))=0,"",IF(OR(OR(ISBLANK(F3586),SUM(LEN(C3586),LEN(D3586))=0),AND(NOT(E3586="Unknown"),ISBLANK(J3586)),AND(NOT(O3586="Unknown"),ISBLANK(R3586))),"Missing Information", INDEX(Table15[Entire Service Line Classification], MATCH(SUMIFS(Table15[Unique ID],Table15[System-Owned Portion],E3586,Table15[If Material Anything Other than "Lead" in Column E,Was Material Ever Previously Lead?],G3586,Table15[Customer-Owned Portion],O3586),Table15[Unique ID],0),0)))</f>
        <v/>
      </c>
      <c r="X3586"/>
    </row>
    <row r="3587" spans="2:24" x14ac:dyDescent="0.25">
      <c r="B3587" s="146"/>
      <c r="C3587" s="31"/>
      <c r="D3587" s="31"/>
      <c r="E3587" s="44"/>
      <c r="F3587" s="43"/>
      <c r="G3587" s="84"/>
      <c r="H3587" s="31"/>
      <c r="I3587" s="31"/>
      <c r="J3587" s="84"/>
      <c r="K3587" s="31"/>
      <c r="L3587" s="31"/>
      <c r="M3587" s="169"/>
      <c r="N3587" s="148"/>
      <c r="O3587" s="106"/>
      <c r="P3587" s="43"/>
      <c r="Q3587" s="31"/>
      <c r="R3587" s="84"/>
      <c r="S3587" s="31"/>
      <c r="T3587" s="31"/>
      <c r="U3587" s="169"/>
      <c r="V3587" s="150"/>
      <c r="W3587" s="141" t="str" cm="1">
        <f t="array" ref="W3587">IF(SUM(LEN(B3587:V3587))=0,"",IF(OR(OR(ISBLANK(F3587),SUM(LEN(C3587),LEN(D3587))=0),AND(NOT(E3587="Unknown"),ISBLANK(J3587)),AND(NOT(O3587="Unknown"),ISBLANK(R3587))),"Missing Information", INDEX(Table15[Entire Service Line Classification], MATCH(SUMIFS(Table15[Unique ID],Table15[System-Owned Portion],E3587,Table15[If Material Anything Other than "Lead" in Column E,Was Material Ever Previously Lead?],G3587,Table15[Customer-Owned Portion],O3587),Table15[Unique ID],0),0)))</f>
        <v/>
      </c>
      <c r="X3587"/>
    </row>
    <row r="3588" spans="2:24" x14ac:dyDescent="0.25">
      <c r="B3588" s="146"/>
      <c r="C3588" s="31"/>
      <c r="D3588" s="31"/>
      <c r="E3588" s="44"/>
      <c r="F3588" s="43"/>
      <c r="G3588" s="84"/>
      <c r="H3588" s="31"/>
      <c r="I3588" s="31"/>
      <c r="J3588" s="84"/>
      <c r="K3588" s="31"/>
      <c r="L3588" s="31"/>
      <c r="M3588" s="169"/>
      <c r="N3588" s="148"/>
      <c r="O3588" s="106"/>
      <c r="P3588" s="43"/>
      <c r="Q3588" s="31"/>
      <c r="R3588" s="84"/>
      <c r="S3588" s="31"/>
      <c r="T3588" s="31"/>
      <c r="U3588" s="169"/>
      <c r="V3588" s="150"/>
      <c r="W3588" s="141" t="str" cm="1">
        <f t="array" ref="W3588">IF(SUM(LEN(B3588:V3588))=0,"",IF(OR(OR(ISBLANK(F3588),SUM(LEN(C3588),LEN(D3588))=0),AND(NOT(E3588="Unknown"),ISBLANK(J3588)),AND(NOT(O3588="Unknown"),ISBLANK(R3588))),"Missing Information", INDEX(Table15[Entire Service Line Classification], MATCH(SUMIFS(Table15[Unique ID],Table15[System-Owned Portion],E3588,Table15[If Material Anything Other than "Lead" in Column E,Was Material Ever Previously Lead?],G3588,Table15[Customer-Owned Portion],O3588),Table15[Unique ID],0),0)))</f>
        <v/>
      </c>
      <c r="X3588"/>
    </row>
    <row r="3589" spans="2:24" x14ac:dyDescent="0.25">
      <c r="B3589" s="146"/>
      <c r="C3589" s="31"/>
      <c r="D3589" s="31"/>
      <c r="E3589" s="44"/>
      <c r="F3589" s="43"/>
      <c r="G3589" s="84"/>
      <c r="H3589" s="31"/>
      <c r="I3589" s="31"/>
      <c r="J3589" s="84"/>
      <c r="K3589" s="31"/>
      <c r="L3589" s="31"/>
      <c r="M3589" s="169"/>
      <c r="N3589" s="148"/>
      <c r="O3589" s="106"/>
      <c r="P3589" s="43"/>
      <c r="Q3589" s="31"/>
      <c r="R3589" s="84"/>
      <c r="S3589" s="31"/>
      <c r="T3589" s="31"/>
      <c r="U3589" s="169"/>
      <c r="V3589" s="150"/>
      <c r="W3589" s="141" t="str" cm="1">
        <f t="array" ref="W3589">IF(SUM(LEN(B3589:V3589))=0,"",IF(OR(OR(ISBLANK(F3589),SUM(LEN(C3589),LEN(D3589))=0),AND(NOT(E3589="Unknown"),ISBLANK(J3589)),AND(NOT(O3589="Unknown"),ISBLANK(R3589))),"Missing Information", INDEX(Table15[Entire Service Line Classification], MATCH(SUMIFS(Table15[Unique ID],Table15[System-Owned Portion],E3589,Table15[If Material Anything Other than "Lead" in Column E,Was Material Ever Previously Lead?],G3589,Table15[Customer-Owned Portion],O3589),Table15[Unique ID],0),0)))</f>
        <v/>
      </c>
      <c r="X3589"/>
    </row>
    <row r="3590" spans="2:24" x14ac:dyDescent="0.25">
      <c r="B3590" s="146"/>
      <c r="C3590" s="31"/>
      <c r="D3590" s="31"/>
      <c r="E3590" s="44"/>
      <c r="F3590" s="43"/>
      <c r="G3590" s="84"/>
      <c r="H3590" s="31"/>
      <c r="I3590" s="31"/>
      <c r="J3590" s="84"/>
      <c r="K3590" s="31"/>
      <c r="L3590" s="31"/>
      <c r="M3590" s="169"/>
      <c r="N3590" s="148"/>
      <c r="O3590" s="106"/>
      <c r="P3590" s="43"/>
      <c r="Q3590" s="31"/>
      <c r="R3590" s="84"/>
      <c r="S3590" s="31"/>
      <c r="T3590" s="31"/>
      <c r="U3590" s="169"/>
      <c r="V3590" s="150"/>
      <c r="W3590" s="141" t="str" cm="1">
        <f t="array" ref="W3590">IF(SUM(LEN(B3590:V3590))=0,"",IF(OR(OR(ISBLANK(F3590),SUM(LEN(C3590),LEN(D3590))=0),AND(NOT(E3590="Unknown"),ISBLANK(J3590)),AND(NOT(O3590="Unknown"),ISBLANK(R3590))),"Missing Information", INDEX(Table15[Entire Service Line Classification], MATCH(SUMIFS(Table15[Unique ID],Table15[System-Owned Portion],E3590,Table15[If Material Anything Other than "Lead" in Column E,Was Material Ever Previously Lead?],G3590,Table15[Customer-Owned Portion],O3590),Table15[Unique ID],0),0)))</f>
        <v/>
      </c>
      <c r="X3590"/>
    </row>
    <row r="3591" spans="2:24" x14ac:dyDescent="0.25">
      <c r="B3591" s="146"/>
      <c r="C3591" s="31"/>
      <c r="D3591" s="31"/>
      <c r="E3591" s="44"/>
      <c r="F3591" s="43"/>
      <c r="G3591" s="84"/>
      <c r="H3591" s="31"/>
      <c r="I3591" s="31"/>
      <c r="J3591" s="84"/>
      <c r="K3591" s="31"/>
      <c r="L3591" s="31"/>
      <c r="M3591" s="169"/>
      <c r="N3591" s="148"/>
      <c r="O3591" s="106"/>
      <c r="P3591" s="43"/>
      <c r="Q3591" s="31"/>
      <c r="R3591" s="84"/>
      <c r="S3591" s="31"/>
      <c r="T3591" s="31"/>
      <c r="U3591" s="169"/>
      <c r="V3591" s="150"/>
      <c r="W3591" s="141" t="str" cm="1">
        <f t="array" ref="W3591">IF(SUM(LEN(B3591:V3591))=0,"",IF(OR(OR(ISBLANK(F3591),SUM(LEN(C3591),LEN(D3591))=0),AND(NOT(E3591="Unknown"),ISBLANK(J3591)),AND(NOT(O3591="Unknown"),ISBLANK(R3591))),"Missing Information", INDEX(Table15[Entire Service Line Classification], MATCH(SUMIFS(Table15[Unique ID],Table15[System-Owned Portion],E3591,Table15[If Material Anything Other than "Lead" in Column E,Was Material Ever Previously Lead?],G3591,Table15[Customer-Owned Portion],O3591),Table15[Unique ID],0),0)))</f>
        <v/>
      </c>
      <c r="X3591"/>
    </row>
    <row r="3592" spans="2:24" x14ac:dyDescent="0.25">
      <c r="B3592" s="146"/>
      <c r="C3592" s="31"/>
      <c r="D3592" s="31"/>
      <c r="E3592" s="44"/>
      <c r="F3592" s="43"/>
      <c r="G3592" s="84"/>
      <c r="H3592" s="31"/>
      <c r="I3592" s="31"/>
      <c r="J3592" s="84"/>
      <c r="K3592" s="31"/>
      <c r="L3592" s="31"/>
      <c r="M3592" s="169"/>
      <c r="N3592" s="148"/>
      <c r="O3592" s="106"/>
      <c r="P3592" s="43"/>
      <c r="Q3592" s="31"/>
      <c r="R3592" s="84"/>
      <c r="S3592" s="31"/>
      <c r="T3592" s="31"/>
      <c r="U3592" s="169"/>
      <c r="V3592" s="150"/>
      <c r="W3592" s="141" t="str" cm="1">
        <f t="array" ref="W3592">IF(SUM(LEN(B3592:V3592))=0,"",IF(OR(OR(ISBLANK(F3592),SUM(LEN(C3592),LEN(D3592))=0),AND(NOT(E3592="Unknown"),ISBLANK(J3592)),AND(NOT(O3592="Unknown"),ISBLANK(R3592))),"Missing Information", INDEX(Table15[Entire Service Line Classification], MATCH(SUMIFS(Table15[Unique ID],Table15[System-Owned Portion],E3592,Table15[If Material Anything Other than "Lead" in Column E,Was Material Ever Previously Lead?],G3592,Table15[Customer-Owned Portion],O3592),Table15[Unique ID],0),0)))</f>
        <v/>
      </c>
      <c r="X3592"/>
    </row>
    <row r="3593" spans="2:24" x14ac:dyDescent="0.25">
      <c r="B3593" s="146"/>
      <c r="C3593" s="31"/>
      <c r="D3593" s="31"/>
      <c r="E3593" s="44"/>
      <c r="F3593" s="43"/>
      <c r="G3593" s="84"/>
      <c r="H3593" s="31"/>
      <c r="I3593" s="31"/>
      <c r="J3593" s="84"/>
      <c r="K3593" s="31"/>
      <c r="L3593" s="31"/>
      <c r="M3593" s="169"/>
      <c r="N3593" s="148"/>
      <c r="O3593" s="106"/>
      <c r="P3593" s="43"/>
      <c r="Q3593" s="31"/>
      <c r="R3593" s="84"/>
      <c r="S3593" s="31"/>
      <c r="T3593" s="31"/>
      <c r="U3593" s="169"/>
      <c r="V3593" s="150"/>
      <c r="W3593" s="141" t="str" cm="1">
        <f t="array" ref="W3593">IF(SUM(LEN(B3593:V3593))=0,"",IF(OR(OR(ISBLANK(F3593),SUM(LEN(C3593),LEN(D3593))=0),AND(NOT(E3593="Unknown"),ISBLANK(J3593)),AND(NOT(O3593="Unknown"),ISBLANK(R3593))),"Missing Information", INDEX(Table15[Entire Service Line Classification], MATCH(SUMIFS(Table15[Unique ID],Table15[System-Owned Portion],E3593,Table15[If Material Anything Other than "Lead" in Column E,Was Material Ever Previously Lead?],G3593,Table15[Customer-Owned Portion],O3593),Table15[Unique ID],0),0)))</f>
        <v/>
      </c>
      <c r="X3593"/>
    </row>
    <row r="3594" spans="2:24" x14ac:dyDescent="0.25">
      <c r="B3594" s="146"/>
      <c r="C3594" s="31"/>
      <c r="D3594" s="31"/>
      <c r="E3594" s="44"/>
      <c r="F3594" s="43"/>
      <c r="G3594" s="84"/>
      <c r="H3594" s="31"/>
      <c r="I3594" s="31"/>
      <c r="J3594" s="84"/>
      <c r="K3594" s="31"/>
      <c r="L3594" s="31"/>
      <c r="M3594" s="169"/>
      <c r="N3594" s="148"/>
      <c r="O3594" s="106"/>
      <c r="P3594" s="43"/>
      <c r="Q3594" s="31"/>
      <c r="R3594" s="84"/>
      <c r="S3594" s="31"/>
      <c r="T3594" s="31"/>
      <c r="U3594" s="169"/>
      <c r="V3594" s="150"/>
      <c r="W3594" s="141" t="str" cm="1">
        <f t="array" ref="W3594">IF(SUM(LEN(B3594:V3594))=0,"",IF(OR(OR(ISBLANK(F3594),SUM(LEN(C3594),LEN(D3594))=0),AND(NOT(E3594="Unknown"),ISBLANK(J3594)),AND(NOT(O3594="Unknown"),ISBLANK(R3594))),"Missing Information", INDEX(Table15[Entire Service Line Classification], MATCH(SUMIFS(Table15[Unique ID],Table15[System-Owned Portion],E3594,Table15[If Material Anything Other than "Lead" in Column E,Was Material Ever Previously Lead?],G3594,Table15[Customer-Owned Portion],O3594),Table15[Unique ID],0),0)))</f>
        <v/>
      </c>
      <c r="X3594"/>
    </row>
    <row r="3595" spans="2:24" x14ac:dyDescent="0.25">
      <c r="B3595" s="146"/>
      <c r="C3595" s="31"/>
      <c r="D3595" s="31"/>
      <c r="E3595" s="44"/>
      <c r="F3595" s="43"/>
      <c r="G3595" s="84"/>
      <c r="H3595" s="31"/>
      <c r="I3595" s="31"/>
      <c r="J3595" s="84"/>
      <c r="K3595" s="31"/>
      <c r="L3595" s="31"/>
      <c r="M3595" s="169"/>
      <c r="N3595" s="148"/>
      <c r="O3595" s="106"/>
      <c r="P3595" s="43"/>
      <c r="Q3595" s="31"/>
      <c r="R3595" s="84"/>
      <c r="S3595" s="31"/>
      <c r="T3595" s="31"/>
      <c r="U3595" s="169"/>
      <c r="V3595" s="150"/>
      <c r="W3595" s="141" t="str" cm="1">
        <f t="array" ref="W3595">IF(SUM(LEN(B3595:V3595))=0,"",IF(OR(OR(ISBLANK(F3595),SUM(LEN(C3595),LEN(D3595))=0),AND(NOT(E3595="Unknown"),ISBLANK(J3595)),AND(NOT(O3595="Unknown"),ISBLANK(R3595))),"Missing Information", INDEX(Table15[Entire Service Line Classification], MATCH(SUMIFS(Table15[Unique ID],Table15[System-Owned Portion],E3595,Table15[If Material Anything Other than "Lead" in Column E,Was Material Ever Previously Lead?],G3595,Table15[Customer-Owned Portion],O3595),Table15[Unique ID],0),0)))</f>
        <v/>
      </c>
      <c r="X3595"/>
    </row>
    <row r="3596" spans="2:24" x14ac:dyDescent="0.25">
      <c r="B3596" s="146"/>
      <c r="C3596" s="31"/>
      <c r="D3596" s="31"/>
      <c r="E3596" s="44"/>
      <c r="F3596" s="43"/>
      <c r="G3596" s="84"/>
      <c r="H3596" s="31"/>
      <c r="I3596" s="31"/>
      <c r="J3596" s="84"/>
      <c r="K3596" s="31"/>
      <c r="L3596" s="31"/>
      <c r="M3596" s="169"/>
      <c r="N3596" s="148"/>
      <c r="O3596" s="106"/>
      <c r="P3596" s="43"/>
      <c r="Q3596" s="31"/>
      <c r="R3596" s="84"/>
      <c r="S3596" s="31"/>
      <c r="T3596" s="31"/>
      <c r="U3596" s="169"/>
      <c r="V3596" s="150"/>
      <c r="W3596" s="141" t="str" cm="1">
        <f t="array" ref="W3596">IF(SUM(LEN(B3596:V3596))=0,"",IF(OR(OR(ISBLANK(F3596),SUM(LEN(C3596),LEN(D3596))=0),AND(NOT(E3596="Unknown"),ISBLANK(J3596)),AND(NOT(O3596="Unknown"),ISBLANK(R3596))),"Missing Information", INDEX(Table15[Entire Service Line Classification], MATCH(SUMIFS(Table15[Unique ID],Table15[System-Owned Portion],E3596,Table15[If Material Anything Other than "Lead" in Column E,Was Material Ever Previously Lead?],G3596,Table15[Customer-Owned Portion],O3596),Table15[Unique ID],0),0)))</f>
        <v/>
      </c>
      <c r="X3596"/>
    </row>
    <row r="3597" spans="2:24" x14ac:dyDescent="0.25">
      <c r="B3597" s="146"/>
      <c r="C3597" s="31"/>
      <c r="D3597" s="31"/>
      <c r="E3597" s="44"/>
      <c r="F3597" s="43"/>
      <c r="G3597" s="84"/>
      <c r="H3597" s="31"/>
      <c r="I3597" s="31"/>
      <c r="J3597" s="84"/>
      <c r="K3597" s="31"/>
      <c r="L3597" s="31"/>
      <c r="M3597" s="169"/>
      <c r="N3597" s="148"/>
      <c r="O3597" s="106"/>
      <c r="P3597" s="43"/>
      <c r="Q3597" s="31"/>
      <c r="R3597" s="84"/>
      <c r="S3597" s="31"/>
      <c r="T3597" s="31"/>
      <c r="U3597" s="169"/>
      <c r="V3597" s="150"/>
      <c r="W3597" s="141" t="str" cm="1">
        <f t="array" ref="W3597">IF(SUM(LEN(B3597:V3597))=0,"",IF(OR(OR(ISBLANK(F3597),SUM(LEN(C3597),LEN(D3597))=0),AND(NOT(E3597="Unknown"),ISBLANK(J3597)),AND(NOT(O3597="Unknown"),ISBLANK(R3597))),"Missing Information", INDEX(Table15[Entire Service Line Classification], MATCH(SUMIFS(Table15[Unique ID],Table15[System-Owned Portion],E3597,Table15[If Material Anything Other than "Lead" in Column E,Was Material Ever Previously Lead?],G3597,Table15[Customer-Owned Portion],O3597),Table15[Unique ID],0),0)))</f>
        <v/>
      </c>
      <c r="X3597"/>
    </row>
    <row r="3598" spans="2:24" x14ac:dyDescent="0.25">
      <c r="B3598" s="146"/>
      <c r="C3598" s="31"/>
      <c r="D3598" s="31"/>
      <c r="E3598" s="44"/>
      <c r="F3598" s="43"/>
      <c r="G3598" s="84"/>
      <c r="H3598" s="31"/>
      <c r="I3598" s="31"/>
      <c r="J3598" s="84"/>
      <c r="K3598" s="31"/>
      <c r="L3598" s="31"/>
      <c r="M3598" s="169"/>
      <c r="N3598" s="148"/>
      <c r="O3598" s="106"/>
      <c r="P3598" s="43"/>
      <c r="Q3598" s="31"/>
      <c r="R3598" s="84"/>
      <c r="S3598" s="31"/>
      <c r="T3598" s="31"/>
      <c r="U3598" s="169"/>
      <c r="V3598" s="150"/>
      <c r="W3598" s="141" t="str" cm="1">
        <f t="array" ref="W3598">IF(SUM(LEN(B3598:V3598))=0,"",IF(OR(OR(ISBLANK(F3598),SUM(LEN(C3598),LEN(D3598))=0),AND(NOT(E3598="Unknown"),ISBLANK(J3598)),AND(NOT(O3598="Unknown"),ISBLANK(R3598))),"Missing Information", INDEX(Table15[Entire Service Line Classification], MATCH(SUMIFS(Table15[Unique ID],Table15[System-Owned Portion],E3598,Table15[If Material Anything Other than "Lead" in Column E,Was Material Ever Previously Lead?],G3598,Table15[Customer-Owned Portion],O3598),Table15[Unique ID],0),0)))</f>
        <v/>
      </c>
      <c r="X3598"/>
    </row>
    <row r="3599" spans="2:24" x14ac:dyDescent="0.25">
      <c r="B3599" s="146"/>
      <c r="C3599" s="31"/>
      <c r="D3599" s="31"/>
      <c r="E3599" s="44"/>
      <c r="F3599" s="43"/>
      <c r="G3599" s="84"/>
      <c r="H3599" s="31"/>
      <c r="I3599" s="31"/>
      <c r="J3599" s="84"/>
      <c r="K3599" s="31"/>
      <c r="L3599" s="31"/>
      <c r="M3599" s="169"/>
      <c r="N3599" s="148"/>
      <c r="O3599" s="106"/>
      <c r="P3599" s="43"/>
      <c r="Q3599" s="31"/>
      <c r="R3599" s="84"/>
      <c r="S3599" s="31"/>
      <c r="T3599" s="31"/>
      <c r="U3599" s="169"/>
      <c r="V3599" s="150"/>
      <c r="W3599" s="141" t="str" cm="1">
        <f t="array" ref="W3599">IF(SUM(LEN(B3599:V3599))=0,"",IF(OR(OR(ISBLANK(F3599),SUM(LEN(C3599),LEN(D3599))=0),AND(NOT(E3599="Unknown"),ISBLANK(J3599)),AND(NOT(O3599="Unknown"),ISBLANK(R3599))),"Missing Information", INDEX(Table15[Entire Service Line Classification], MATCH(SUMIFS(Table15[Unique ID],Table15[System-Owned Portion],E3599,Table15[If Material Anything Other than "Lead" in Column E,Was Material Ever Previously Lead?],G3599,Table15[Customer-Owned Portion],O3599),Table15[Unique ID],0),0)))</f>
        <v/>
      </c>
      <c r="X3599"/>
    </row>
    <row r="3600" spans="2:24" x14ac:dyDescent="0.25">
      <c r="B3600" s="146"/>
      <c r="C3600" s="31"/>
      <c r="D3600" s="31"/>
      <c r="E3600" s="44"/>
      <c r="F3600" s="43"/>
      <c r="G3600" s="84"/>
      <c r="H3600" s="31"/>
      <c r="I3600" s="31"/>
      <c r="J3600" s="84"/>
      <c r="K3600" s="31"/>
      <c r="L3600" s="31"/>
      <c r="M3600" s="169"/>
      <c r="N3600" s="148"/>
      <c r="O3600" s="106"/>
      <c r="P3600" s="43"/>
      <c r="Q3600" s="31"/>
      <c r="R3600" s="84"/>
      <c r="S3600" s="31"/>
      <c r="T3600" s="31"/>
      <c r="U3600" s="169"/>
      <c r="V3600" s="150"/>
      <c r="W3600" s="141" t="str" cm="1">
        <f t="array" ref="W3600">IF(SUM(LEN(B3600:V3600))=0,"",IF(OR(OR(ISBLANK(F3600),SUM(LEN(C3600),LEN(D3600))=0),AND(NOT(E3600="Unknown"),ISBLANK(J3600)),AND(NOT(O3600="Unknown"),ISBLANK(R3600))),"Missing Information", INDEX(Table15[Entire Service Line Classification], MATCH(SUMIFS(Table15[Unique ID],Table15[System-Owned Portion],E3600,Table15[If Material Anything Other than "Lead" in Column E,Was Material Ever Previously Lead?],G3600,Table15[Customer-Owned Portion],O3600),Table15[Unique ID],0),0)))</f>
        <v/>
      </c>
      <c r="X3600"/>
    </row>
    <row r="3601" spans="2:24" x14ac:dyDescent="0.25">
      <c r="B3601" s="146"/>
      <c r="C3601" s="31"/>
      <c r="D3601" s="31"/>
      <c r="E3601" s="44"/>
      <c r="F3601" s="43"/>
      <c r="G3601" s="84"/>
      <c r="H3601" s="31"/>
      <c r="I3601" s="31"/>
      <c r="J3601" s="84"/>
      <c r="K3601" s="31"/>
      <c r="L3601" s="31"/>
      <c r="M3601" s="169"/>
      <c r="N3601" s="148"/>
      <c r="O3601" s="106"/>
      <c r="P3601" s="43"/>
      <c r="Q3601" s="31"/>
      <c r="R3601" s="84"/>
      <c r="S3601" s="31"/>
      <c r="T3601" s="31"/>
      <c r="U3601" s="169"/>
      <c r="V3601" s="150"/>
      <c r="W3601" s="141" t="str" cm="1">
        <f t="array" ref="W3601">IF(SUM(LEN(B3601:V3601))=0,"",IF(OR(OR(ISBLANK(F3601),SUM(LEN(C3601),LEN(D3601))=0),AND(NOT(E3601="Unknown"),ISBLANK(J3601)),AND(NOT(O3601="Unknown"),ISBLANK(R3601))),"Missing Information", INDEX(Table15[Entire Service Line Classification], MATCH(SUMIFS(Table15[Unique ID],Table15[System-Owned Portion],E3601,Table15[If Material Anything Other than "Lead" in Column E,Was Material Ever Previously Lead?],G3601,Table15[Customer-Owned Portion],O3601),Table15[Unique ID],0),0)))</f>
        <v/>
      </c>
      <c r="X3601"/>
    </row>
    <row r="3602" spans="2:24" x14ac:dyDescent="0.25">
      <c r="B3602" s="146"/>
      <c r="C3602" s="31"/>
      <c r="D3602" s="31"/>
      <c r="E3602" s="44"/>
      <c r="F3602" s="43"/>
      <c r="G3602" s="84"/>
      <c r="H3602" s="31"/>
      <c r="I3602" s="31"/>
      <c r="J3602" s="84"/>
      <c r="K3602" s="31"/>
      <c r="L3602" s="31"/>
      <c r="M3602" s="169"/>
      <c r="N3602" s="148"/>
      <c r="O3602" s="106"/>
      <c r="P3602" s="43"/>
      <c r="Q3602" s="31"/>
      <c r="R3602" s="84"/>
      <c r="S3602" s="31"/>
      <c r="T3602" s="31"/>
      <c r="U3602" s="169"/>
      <c r="V3602" s="150"/>
      <c r="W3602" s="141" t="str" cm="1">
        <f t="array" ref="W3602">IF(SUM(LEN(B3602:V3602))=0,"",IF(OR(OR(ISBLANK(F3602),SUM(LEN(C3602),LEN(D3602))=0),AND(NOT(E3602="Unknown"),ISBLANK(J3602)),AND(NOT(O3602="Unknown"),ISBLANK(R3602))),"Missing Information", INDEX(Table15[Entire Service Line Classification], MATCH(SUMIFS(Table15[Unique ID],Table15[System-Owned Portion],E3602,Table15[If Material Anything Other than "Lead" in Column E,Was Material Ever Previously Lead?],G3602,Table15[Customer-Owned Portion],O3602),Table15[Unique ID],0),0)))</f>
        <v/>
      </c>
      <c r="X3602"/>
    </row>
    <row r="3603" spans="2:24" x14ac:dyDescent="0.25">
      <c r="B3603" s="146"/>
      <c r="C3603" s="31"/>
      <c r="D3603" s="31"/>
      <c r="E3603" s="44"/>
      <c r="F3603" s="43"/>
      <c r="G3603" s="84"/>
      <c r="H3603" s="31"/>
      <c r="I3603" s="31"/>
      <c r="J3603" s="84"/>
      <c r="K3603" s="31"/>
      <c r="L3603" s="31"/>
      <c r="M3603" s="169"/>
      <c r="N3603" s="148"/>
      <c r="O3603" s="106"/>
      <c r="P3603" s="43"/>
      <c r="Q3603" s="31"/>
      <c r="R3603" s="84"/>
      <c r="S3603" s="31"/>
      <c r="T3603" s="31"/>
      <c r="U3603" s="169"/>
      <c r="V3603" s="150"/>
      <c r="W3603" s="141" t="str" cm="1">
        <f t="array" ref="W3603">IF(SUM(LEN(B3603:V3603))=0,"",IF(OR(OR(ISBLANK(F3603),SUM(LEN(C3603),LEN(D3603))=0),AND(NOT(E3603="Unknown"),ISBLANK(J3603)),AND(NOT(O3603="Unknown"),ISBLANK(R3603))),"Missing Information", INDEX(Table15[Entire Service Line Classification], MATCH(SUMIFS(Table15[Unique ID],Table15[System-Owned Portion],E3603,Table15[If Material Anything Other than "Lead" in Column E,Was Material Ever Previously Lead?],G3603,Table15[Customer-Owned Portion],O3603),Table15[Unique ID],0),0)))</f>
        <v/>
      </c>
      <c r="X3603"/>
    </row>
    <row r="3604" spans="2:24" x14ac:dyDescent="0.25">
      <c r="B3604" s="146"/>
      <c r="C3604" s="31"/>
      <c r="D3604" s="31"/>
      <c r="E3604" s="44"/>
      <c r="F3604" s="43"/>
      <c r="G3604" s="84"/>
      <c r="H3604" s="31"/>
      <c r="I3604" s="31"/>
      <c r="J3604" s="84"/>
      <c r="K3604" s="31"/>
      <c r="L3604" s="31"/>
      <c r="M3604" s="169"/>
      <c r="N3604" s="148"/>
      <c r="O3604" s="106"/>
      <c r="P3604" s="43"/>
      <c r="Q3604" s="31"/>
      <c r="R3604" s="84"/>
      <c r="S3604" s="31"/>
      <c r="T3604" s="31"/>
      <c r="U3604" s="169"/>
      <c r="V3604" s="150"/>
      <c r="W3604" s="141" t="str" cm="1">
        <f t="array" ref="W3604">IF(SUM(LEN(B3604:V3604))=0,"",IF(OR(OR(ISBLANK(F3604),SUM(LEN(C3604),LEN(D3604))=0),AND(NOT(E3604="Unknown"),ISBLANK(J3604)),AND(NOT(O3604="Unknown"),ISBLANK(R3604))),"Missing Information", INDEX(Table15[Entire Service Line Classification], MATCH(SUMIFS(Table15[Unique ID],Table15[System-Owned Portion],E3604,Table15[If Material Anything Other than "Lead" in Column E,Was Material Ever Previously Lead?],G3604,Table15[Customer-Owned Portion],O3604),Table15[Unique ID],0),0)))</f>
        <v/>
      </c>
      <c r="X3604"/>
    </row>
    <row r="3605" spans="2:24" x14ac:dyDescent="0.25">
      <c r="B3605" s="146"/>
      <c r="C3605" s="31"/>
      <c r="D3605" s="31"/>
      <c r="E3605" s="44"/>
      <c r="F3605" s="43"/>
      <c r="G3605" s="84"/>
      <c r="H3605" s="31"/>
      <c r="I3605" s="31"/>
      <c r="J3605" s="84"/>
      <c r="K3605" s="31"/>
      <c r="L3605" s="31"/>
      <c r="M3605" s="169"/>
      <c r="N3605" s="148"/>
      <c r="O3605" s="106"/>
      <c r="P3605" s="43"/>
      <c r="Q3605" s="31"/>
      <c r="R3605" s="84"/>
      <c r="S3605" s="31"/>
      <c r="T3605" s="31"/>
      <c r="U3605" s="169"/>
      <c r="V3605" s="150"/>
      <c r="W3605" s="141" t="str" cm="1">
        <f t="array" ref="W3605">IF(SUM(LEN(B3605:V3605))=0,"",IF(OR(OR(ISBLANK(F3605),SUM(LEN(C3605),LEN(D3605))=0),AND(NOT(E3605="Unknown"),ISBLANK(J3605)),AND(NOT(O3605="Unknown"),ISBLANK(R3605))),"Missing Information", INDEX(Table15[Entire Service Line Classification], MATCH(SUMIFS(Table15[Unique ID],Table15[System-Owned Portion],E3605,Table15[If Material Anything Other than "Lead" in Column E,Was Material Ever Previously Lead?],G3605,Table15[Customer-Owned Portion],O3605),Table15[Unique ID],0),0)))</f>
        <v/>
      </c>
      <c r="X3605"/>
    </row>
    <row r="3606" spans="2:24" x14ac:dyDescent="0.25">
      <c r="B3606" s="146"/>
      <c r="C3606" s="31"/>
      <c r="D3606" s="31"/>
      <c r="E3606" s="44"/>
      <c r="F3606" s="43"/>
      <c r="G3606" s="84"/>
      <c r="H3606" s="31"/>
      <c r="I3606" s="31"/>
      <c r="J3606" s="84"/>
      <c r="K3606" s="31"/>
      <c r="L3606" s="31"/>
      <c r="M3606" s="169"/>
      <c r="N3606" s="148"/>
      <c r="O3606" s="106"/>
      <c r="P3606" s="43"/>
      <c r="Q3606" s="31"/>
      <c r="R3606" s="84"/>
      <c r="S3606" s="31"/>
      <c r="T3606" s="31"/>
      <c r="U3606" s="169"/>
      <c r="V3606" s="150"/>
      <c r="W3606" s="141" t="str" cm="1">
        <f t="array" ref="W3606">IF(SUM(LEN(B3606:V3606))=0,"",IF(OR(OR(ISBLANK(F3606),SUM(LEN(C3606),LEN(D3606))=0),AND(NOT(E3606="Unknown"),ISBLANK(J3606)),AND(NOT(O3606="Unknown"),ISBLANK(R3606))),"Missing Information", INDEX(Table15[Entire Service Line Classification], MATCH(SUMIFS(Table15[Unique ID],Table15[System-Owned Portion],E3606,Table15[If Material Anything Other than "Lead" in Column E,Was Material Ever Previously Lead?],G3606,Table15[Customer-Owned Portion],O3606),Table15[Unique ID],0),0)))</f>
        <v/>
      </c>
      <c r="X3606"/>
    </row>
    <row r="3607" spans="2:24" x14ac:dyDescent="0.25">
      <c r="B3607" s="146"/>
      <c r="C3607" s="31"/>
      <c r="D3607" s="31"/>
      <c r="E3607" s="44"/>
      <c r="F3607" s="43"/>
      <c r="G3607" s="84"/>
      <c r="H3607" s="31"/>
      <c r="I3607" s="31"/>
      <c r="J3607" s="84"/>
      <c r="K3607" s="31"/>
      <c r="L3607" s="31"/>
      <c r="M3607" s="169"/>
      <c r="N3607" s="148"/>
      <c r="O3607" s="106"/>
      <c r="P3607" s="43"/>
      <c r="Q3607" s="31"/>
      <c r="R3607" s="84"/>
      <c r="S3607" s="31"/>
      <c r="T3607" s="31"/>
      <c r="U3607" s="169"/>
      <c r="V3607" s="150"/>
      <c r="W3607" s="141" t="str" cm="1">
        <f t="array" ref="W3607">IF(SUM(LEN(B3607:V3607))=0,"",IF(OR(OR(ISBLANK(F3607),SUM(LEN(C3607),LEN(D3607))=0),AND(NOT(E3607="Unknown"),ISBLANK(J3607)),AND(NOT(O3607="Unknown"),ISBLANK(R3607))),"Missing Information", INDEX(Table15[Entire Service Line Classification], MATCH(SUMIFS(Table15[Unique ID],Table15[System-Owned Portion],E3607,Table15[If Material Anything Other than "Lead" in Column E,Was Material Ever Previously Lead?],G3607,Table15[Customer-Owned Portion],O3607),Table15[Unique ID],0),0)))</f>
        <v/>
      </c>
      <c r="X3607"/>
    </row>
    <row r="3608" spans="2:24" x14ac:dyDescent="0.25">
      <c r="B3608" s="146"/>
      <c r="C3608" s="31"/>
      <c r="D3608" s="31"/>
      <c r="E3608" s="44"/>
      <c r="F3608" s="43"/>
      <c r="G3608" s="84"/>
      <c r="H3608" s="31"/>
      <c r="I3608" s="31"/>
      <c r="J3608" s="84"/>
      <c r="K3608" s="31"/>
      <c r="L3608" s="31"/>
      <c r="M3608" s="169"/>
      <c r="N3608" s="148"/>
      <c r="O3608" s="106"/>
      <c r="P3608" s="43"/>
      <c r="Q3608" s="31"/>
      <c r="R3608" s="84"/>
      <c r="S3608" s="31"/>
      <c r="T3608" s="31"/>
      <c r="U3608" s="169"/>
      <c r="V3608" s="150"/>
      <c r="W3608" s="141" t="str" cm="1">
        <f t="array" ref="W3608">IF(SUM(LEN(B3608:V3608))=0,"",IF(OR(OR(ISBLANK(F3608),SUM(LEN(C3608),LEN(D3608))=0),AND(NOT(E3608="Unknown"),ISBLANK(J3608)),AND(NOT(O3608="Unknown"),ISBLANK(R3608))),"Missing Information", INDEX(Table15[Entire Service Line Classification], MATCH(SUMIFS(Table15[Unique ID],Table15[System-Owned Portion],E3608,Table15[If Material Anything Other than "Lead" in Column E,Was Material Ever Previously Lead?],G3608,Table15[Customer-Owned Portion],O3608),Table15[Unique ID],0),0)))</f>
        <v/>
      </c>
      <c r="X3608"/>
    </row>
    <row r="3609" spans="2:24" x14ac:dyDescent="0.25">
      <c r="B3609" s="146"/>
      <c r="C3609" s="31"/>
      <c r="D3609" s="31"/>
      <c r="E3609" s="44"/>
      <c r="F3609" s="43"/>
      <c r="G3609" s="84"/>
      <c r="H3609" s="31"/>
      <c r="I3609" s="31"/>
      <c r="J3609" s="84"/>
      <c r="K3609" s="31"/>
      <c r="L3609" s="31"/>
      <c r="M3609" s="169"/>
      <c r="N3609" s="148"/>
      <c r="O3609" s="106"/>
      <c r="P3609" s="43"/>
      <c r="Q3609" s="31"/>
      <c r="R3609" s="84"/>
      <c r="S3609" s="31"/>
      <c r="T3609" s="31"/>
      <c r="U3609" s="169"/>
      <c r="V3609" s="150"/>
      <c r="W3609" s="141" t="str" cm="1">
        <f t="array" ref="W3609">IF(SUM(LEN(B3609:V3609))=0,"",IF(OR(OR(ISBLANK(F3609),SUM(LEN(C3609),LEN(D3609))=0),AND(NOT(E3609="Unknown"),ISBLANK(J3609)),AND(NOT(O3609="Unknown"),ISBLANK(R3609))),"Missing Information", INDEX(Table15[Entire Service Line Classification], MATCH(SUMIFS(Table15[Unique ID],Table15[System-Owned Portion],E3609,Table15[If Material Anything Other than "Lead" in Column E,Was Material Ever Previously Lead?],G3609,Table15[Customer-Owned Portion],O3609),Table15[Unique ID],0),0)))</f>
        <v/>
      </c>
      <c r="X3609"/>
    </row>
    <row r="3610" spans="2:24" x14ac:dyDescent="0.25">
      <c r="B3610" s="146"/>
      <c r="C3610" s="31"/>
      <c r="D3610" s="31"/>
      <c r="E3610" s="44"/>
      <c r="F3610" s="43"/>
      <c r="G3610" s="84"/>
      <c r="H3610" s="31"/>
      <c r="I3610" s="31"/>
      <c r="J3610" s="84"/>
      <c r="K3610" s="31"/>
      <c r="L3610" s="31"/>
      <c r="M3610" s="169"/>
      <c r="N3610" s="148"/>
      <c r="O3610" s="106"/>
      <c r="P3610" s="43"/>
      <c r="Q3610" s="31"/>
      <c r="R3610" s="84"/>
      <c r="S3610" s="31"/>
      <c r="T3610" s="31"/>
      <c r="U3610" s="169"/>
      <c r="V3610" s="150"/>
      <c r="W3610" s="141" t="str" cm="1">
        <f t="array" ref="W3610">IF(SUM(LEN(B3610:V3610))=0,"",IF(OR(OR(ISBLANK(F3610),SUM(LEN(C3610),LEN(D3610))=0),AND(NOT(E3610="Unknown"),ISBLANK(J3610)),AND(NOT(O3610="Unknown"),ISBLANK(R3610))),"Missing Information", INDEX(Table15[Entire Service Line Classification], MATCH(SUMIFS(Table15[Unique ID],Table15[System-Owned Portion],E3610,Table15[If Material Anything Other than "Lead" in Column E,Was Material Ever Previously Lead?],G3610,Table15[Customer-Owned Portion],O3610),Table15[Unique ID],0),0)))</f>
        <v/>
      </c>
      <c r="X3610"/>
    </row>
    <row r="3611" spans="2:24" x14ac:dyDescent="0.25">
      <c r="B3611" s="146"/>
      <c r="C3611" s="31"/>
      <c r="D3611" s="31"/>
      <c r="E3611" s="44"/>
      <c r="F3611" s="43"/>
      <c r="G3611" s="84"/>
      <c r="H3611" s="31"/>
      <c r="I3611" s="31"/>
      <c r="J3611" s="84"/>
      <c r="K3611" s="31"/>
      <c r="L3611" s="31"/>
      <c r="M3611" s="169"/>
      <c r="N3611" s="148"/>
      <c r="O3611" s="106"/>
      <c r="P3611" s="43"/>
      <c r="Q3611" s="31"/>
      <c r="R3611" s="84"/>
      <c r="S3611" s="31"/>
      <c r="T3611" s="31"/>
      <c r="U3611" s="169"/>
      <c r="V3611" s="150"/>
      <c r="W3611" s="141" t="str" cm="1">
        <f t="array" ref="W3611">IF(SUM(LEN(B3611:V3611))=0,"",IF(OR(OR(ISBLANK(F3611),SUM(LEN(C3611),LEN(D3611))=0),AND(NOT(E3611="Unknown"),ISBLANK(J3611)),AND(NOT(O3611="Unknown"),ISBLANK(R3611))),"Missing Information", INDEX(Table15[Entire Service Line Classification], MATCH(SUMIFS(Table15[Unique ID],Table15[System-Owned Portion],E3611,Table15[If Material Anything Other than "Lead" in Column E,Was Material Ever Previously Lead?],G3611,Table15[Customer-Owned Portion],O3611),Table15[Unique ID],0),0)))</f>
        <v/>
      </c>
      <c r="X3611"/>
    </row>
    <row r="3612" spans="2:24" x14ac:dyDescent="0.25">
      <c r="B3612" s="146"/>
      <c r="C3612" s="31"/>
      <c r="D3612" s="31"/>
      <c r="E3612" s="44"/>
      <c r="F3612" s="43"/>
      <c r="G3612" s="84"/>
      <c r="H3612" s="31"/>
      <c r="I3612" s="31"/>
      <c r="J3612" s="84"/>
      <c r="K3612" s="31"/>
      <c r="L3612" s="31"/>
      <c r="M3612" s="169"/>
      <c r="N3612" s="148"/>
      <c r="O3612" s="106"/>
      <c r="P3612" s="43"/>
      <c r="Q3612" s="31"/>
      <c r="R3612" s="84"/>
      <c r="S3612" s="31"/>
      <c r="T3612" s="31"/>
      <c r="U3612" s="169"/>
      <c r="V3612" s="150"/>
      <c r="W3612" s="141" t="str" cm="1">
        <f t="array" ref="W3612">IF(SUM(LEN(B3612:V3612))=0,"",IF(OR(OR(ISBLANK(F3612),SUM(LEN(C3612),LEN(D3612))=0),AND(NOT(E3612="Unknown"),ISBLANK(J3612)),AND(NOT(O3612="Unknown"),ISBLANK(R3612))),"Missing Information", INDEX(Table15[Entire Service Line Classification], MATCH(SUMIFS(Table15[Unique ID],Table15[System-Owned Portion],E3612,Table15[If Material Anything Other than "Lead" in Column E,Was Material Ever Previously Lead?],G3612,Table15[Customer-Owned Portion],O3612),Table15[Unique ID],0),0)))</f>
        <v/>
      </c>
      <c r="X3612"/>
    </row>
    <row r="3613" spans="2:24" x14ac:dyDescent="0.25">
      <c r="B3613" s="146"/>
      <c r="C3613" s="31"/>
      <c r="D3613" s="31"/>
      <c r="E3613" s="44"/>
      <c r="F3613" s="43"/>
      <c r="G3613" s="84"/>
      <c r="H3613" s="31"/>
      <c r="I3613" s="31"/>
      <c r="J3613" s="84"/>
      <c r="K3613" s="31"/>
      <c r="L3613" s="31"/>
      <c r="M3613" s="169"/>
      <c r="N3613" s="148"/>
      <c r="O3613" s="106"/>
      <c r="P3613" s="43"/>
      <c r="Q3613" s="31"/>
      <c r="R3613" s="84"/>
      <c r="S3613" s="31"/>
      <c r="T3613" s="31"/>
      <c r="U3613" s="169"/>
      <c r="V3613" s="150"/>
      <c r="W3613" s="141" t="str" cm="1">
        <f t="array" ref="W3613">IF(SUM(LEN(B3613:V3613))=0,"",IF(OR(OR(ISBLANK(F3613),SUM(LEN(C3613),LEN(D3613))=0),AND(NOT(E3613="Unknown"),ISBLANK(J3613)),AND(NOT(O3613="Unknown"),ISBLANK(R3613))),"Missing Information", INDEX(Table15[Entire Service Line Classification], MATCH(SUMIFS(Table15[Unique ID],Table15[System-Owned Portion],E3613,Table15[If Material Anything Other than "Lead" in Column E,Was Material Ever Previously Lead?],G3613,Table15[Customer-Owned Portion],O3613),Table15[Unique ID],0),0)))</f>
        <v/>
      </c>
      <c r="X3613"/>
    </row>
    <row r="3614" spans="2:24" x14ac:dyDescent="0.25">
      <c r="B3614" s="146"/>
      <c r="C3614" s="31"/>
      <c r="D3614" s="31"/>
      <c r="E3614" s="44"/>
      <c r="F3614" s="43"/>
      <c r="G3614" s="84"/>
      <c r="H3614" s="31"/>
      <c r="I3614" s="31"/>
      <c r="J3614" s="84"/>
      <c r="K3614" s="31"/>
      <c r="L3614" s="31"/>
      <c r="M3614" s="169"/>
      <c r="N3614" s="148"/>
      <c r="O3614" s="106"/>
      <c r="P3614" s="43"/>
      <c r="Q3614" s="31"/>
      <c r="R3614" s="84"/>
      <c r="S3614" s="31"/>
      <c r="T3614" s="31"/>
      <c r="U3614" s="169"/>
      <c r="V3614" s="150"/>
      <c r="W3614" s="141" t="str" cm="1">
        <f t="array" ref="W3614">IF(SUM(LEN(B3614:V3614))=0,"",IF(OR(OR(ISBLANK(F3614),SUM(LEN(C3614),LEN(D3614))=0),AND(NOT(E3614="Unknown"),ISBLANK(J3614)),AND(NOT(O3614="Unknown"),ISBLANK(R3614))),"Missing Information", INDEX(Table15[Entire Service Line Classification], MATCH(SUMIFS(Table15[Unique ID],Table15[System-Owned Portion],E3614,Table15[If Material Anything Other than "Lead" in Column E,Was Material Ever Previously Lead?],G3614,Table15[Customer-Owned Portion],O3614),Table15[Unique ID],0),0)))</f>
        <v/>
      </c>
      <c r="X3614"/>
    </row>
    <row r="3615" spans="2:24" x14ac:dyDescent="0.25">
      <c r="B3615" s="146"/>
      <c r="C3615" s="31"/>
      <c r="D3615" s="31"/>
      <c r="E3615" s="44"/>
      <c r="F3615" s="43"/>
      <c r="G3615" s="84"/>
      <c r="H3615" s="31"/>
      <c r="I3615" s="31"/>
      <c r="J3615" s="84"/>
      <c r="K3615" s="31"/>
      <c r="L3615" s="31"/>
      <c r="M3615" s="169"/>
      <c r="N3615" s="148"/>
      <c r="O3615" s="106"/>
      <c r="P3615" s="43"/>
      <c r="Q3615" s="31"/>
      <c r="R3615" s="84"/>
      <c r="S3615" s="31"/>
      <c r="T3615" s="31"/>
      <c r="U3615" s="169"/>
      <c r="V3615" s="150"/>
      <c r="W3615" s="141" t="str" cm="1">
        <f t="array" ref="W3615">IF(SUM(LEN(B3615:V3615))=0,"",IF(OR(OR(ISBLANK(F3615),SUM(LEN(C3615),LEN(D3615))=0),AND(NOT(E3615="Unknown"),ISBLANK(J3615)),AND(NOT(O3615="Unknown"),ISBLANK(R3615))),"Missing Information", INDEX(Table15[Entire Service Line Classification], MATCH(SUMIFS(Table15[Unique ID],Table15[System-Owned Portion],E3615,Table15[If Material Anything Other than "Lead" in Column E,Was Material Ever Previously Lead?],G3615,Table15[Customer-Owned Portion],O3615),Table15[Unique ID],0),0)))</f>
        <v/>
      </c>
      <c r="X3615"/>
    </row>
    <row r="3616" spans="2:24" x14ac:dyDescent="0.25">
      <c r="B3616" s="146"/>
      <c r="C3616" s="31"/>
      <c r="D3616" s="31"/>
      <c r="E3616" s="44"/>
      <c r="F3616" s="43"/>
      <c r="G3616" s="84"/>
      <c r="H3616" s="31"/>
      <c r="I3616" s="31"/>
      <c r="J3616" s="84"/>
      <c r="K3616" s="31"/>
      <c r="L3616" s="31"/>
      <c r="M3616" s="169"/>
      <c r="N3616" s="148"/>
      <c r="O3616" s="106"/>
      <c r="P3616" s="43"/>
      <c r="Q3616" s="31"/>
      <c r="R3616" s="84"/>
      <c r="S3616" s="31"/>
      <c r="T3616" s="31"/>
      <c r="U3616" s="169"/>
      <c r="V3616" s="150"/>
      <c r="W3616" s="141" t="str" cm="1">
        <f t="array" ref="W3616">IF(SUM(LEN(B3616:V3616))=0,"",IF(OR(OR(ISBLANK(F3616),SUM(LEN(C3616),LEN(D3616))=0),AND(NOT(E3616="Unknown"),ISBLANK(J3616)),AND(NOT(O3616="Unknown"),ISBLANK(R3616))),"Missing Information", INDEX(Table15[Entire Service Line Classification], MATCH(SUMIFS(Table15[Unique ID],Table15[System-Owned Portion],E3616,Table15[If Material Anything Other than "Lead" in Column E,Was Material Ever Previously Lead?],G3616,Table15[Customer-Owned Portion],O3616),Table15[Unique ID],0),0)))</f>
        <v/>
      </c>
      <c r="X3616"/>
    </row>
    <row r="3617" spans="2:24" x14ac:dyDescent="0.25">
      <c r="B3617" s="146"/>
      <c r="C3617" s="31"/>
      <c r="D3617" s="31"/>
      <c r="E3617" s="44"/>
      <c r="F3617" s="43"/>
      <c r="G3617" s="84"/>
      <c r="H3617" s="31"/>
      <c r="I3617" s="31"/>
      <c r="J3617" s="84"/>
      <c r="K3617" s="31"/>
      <c r="L3617" s="31"/>
      <c r="M3617" s="169"/>
      <c r="N3617" s="148"/>
      <c r="O3617" s="106"/>
      <c r="P3617" s="43"/>
      <c r="Q3617" s="31"/>
      <c r="R3617" s="84"/>
      <c r="S3617" s="31"/>
      <c r="T3617" s="31"/>
      <c r="U3617" s="169"/>
      <c r="V3617" s="150"/>
      <c r="W3617" s="141" t="str" cm="1">
        <f t="array" ref="W3617">IF(SUM(LEN(B3617:V3617))=0,"",IF(OR(OR(ISBLANK(F3617),SUM(LEN(C3617),LEN(D3617))=0),AND(NOT(E3617="Unknown"),ISBLANK(J3617)),AND(NOT(O3617="Unknown"),ISBLANK(R3617))),"Missing Information", INDEX(Table15[Entire Service Line Classification], MATCH(SUMIFS(Table15[Unique ID],Table15[System-Owned Portion],E3617,Table15[If Material Anything Other than "Lead" in Column E,Was Material Ever Previously Lead?],G3617,Table15[Customer-Owned Portion],O3617),Table15[Unique ID],0),0)))</f>
        <v/>
      </c>
      <c r="X3617"/>
    </row>
    <row r="3618" spans="2:24" x14ac:dyDescent="0.25">
      <c r="B3618" s="146"/>
      <c r="C3618" s="31"/>
      <c r="D3618" s="31"/>
      <c r="E3618" s="44"/>
      <c r="F3618" s="43"/>
      <c r="G3618" s="84"/>
      <c r="H3618" s="31"/>
      <c r="I3618" s="31"/>
      <c r="J3618" s="84"/>
      <c r="K3618" s="31"/>
      <c r="L3618" s="31"/>
      <c r="M3618" s="169"/>
      <c r="N3618" s="148"/>
      <c r="O3618" s="106"/>
      <c r="P3618" s="43"/>
      <c r="Q3618" s="31"/>
      <c r="R3618" s="84"/>
      <c r="S3618" s="31"/>
      <c r="T3618" s="31"/>
      <c r="U3618" s="169"/>
      <c r="V3618" s="150"/>
      <c r="W3618" s="141" t="str" cm="1">
        <f t="array" ref="W3618">IF(SUM(LEN(B3618:V3618))=0,"",IF(OR(OR(ISBLANK(F3618),SUM(LEN(C3618),LEN(D3618))=0),AND(NOT(E3618="Unknown"),ISBLANK(J3618)),AND(NOT(O3618="Unknown"),ISBLANK(R3618))),"Missing Information", INDEX(Table15[Entire Service Line Classification], MATCH(SUMIFS(Table15[Unique ID],Table15[System-Owned Portion],E3618,Table15[If Material Anything Other than "Lead" in Column E,Was Material Ever Previously Lead?],G3618,Table15[Customer-Owned Portion],O3618),Table15[Unique ID],0),0)))</f>
        <v/>
      </c>
      <c r="X3618"/>
    </row>
    <row r="3619" spans="2:24" x14ac:dyDescent="0.25">
      <c r="B3619" s="146"/>
      <c r="C3619" s="31"/>
      <c r="D3619" s="31"/>
      <c r="E3619" s="44"/>
      <c r="F3619" s="43"/>
      <c r="G3619" s="84"/>
      <c r="H3619" s="31"/>
      <c r="I3619" s="31"/>
      <c r="J3619" s="84"/>
      <c r="K3619" s="31"/>
      <c r="L3619" s="31"/>
      <c r="M3619" s="169"/>
      <c r="N3619" s="148"/>
      <c r="O3619" s="106"/>
      <c r="P3619" s="43"/>
      <c r="Q3619" s="31"/>
      <c r="R3619" s="84"/>
      <c r="S3619" s="31"/>
      <c r="T3619" s="31"/>
      <c r="U3619" s="169"/>
      <c r="V3619" s="150"/>
      <c r="W3619" s="141" t="str" cm="1">
        <f t="array" ref="W3619">IF(SUM(LEN(B3619:V3619))=0,"",IF(OR(OR(ISBLANK(F3619),SUM(LEN(C3619),LEN(D3619))=0),AND(NOT(E3619="Unknown"),ISBLANK(J3619)),AND(NOT(O3619="Unknown"),ISBLANK(R3619))),"Missing Information", INDEX(Table15[Entire Service Line Classification], MATCH(SUMIFS(Table15[Unique ID],Table15[System-Owned Portion],E3619,Table15[If Material Anything Other than "Lead" in Column E,Was Material Ever Previously Lead?],G3619,Table15[Customer-Owned Portion],O3619),Table15[Unique ID],0),0)))</f>
        <v/>
      </c>
      <c r="X3619"/>
    </row>
    <row r="3620" spans="2:24" x14ac:dyDescent="0.25">
      <c r="B3620" s="146"/>
      <c r="C3620" s="31"/>
      <c r="D3620" s="31"/>
      <c r="E3620" s="44"/>
      <c r="F3620" s="43"/>
      <c r="G3620" s="84"/>
      <c r="H3620" s="31"/>
      <c r="I3620" s="31"/>
      <c r="J3620" s="84"/>
      <c r="K3620" s="31"/>
      <c r="L3620" s="31"/>
      <c r="M3620" s="169"/>
      <c r="N3620" s="148"/>
      <c r="O3620" s="106"/>
      <c r="P3620" s="43"/>
      <c r="Q3620" s="31"/>
      <c r="R3620" s="84"/>
      <c r="S3620" s="31"/>
      <c r="T3620" s="31"/>
      <c r="U3620" s="169"/>
      <c r="V3620" s="150"/>
      <c r="W3620" s="141" t="str" cm="1">
        <f t="array" ref="W3620">IF(SUM(LEN(B3620:V3620))=0,"",IF(OR(OR(ISBLANK(F3620),SUM(LEN(C3620),LEN(D3620))=0),AND(NOT(E3620="Unknown"),ISBLANK(J3620)),AND(NOT(O3620="Unknown"),ISBLANK(R3620))),"Missing Information", INDEX(Table15[Entire Service Line Classification], MATCH(SUMIFS(Table15[Unique ID],Table15[System-Owned Portion],E3620,Table15[If Material Anything Other than "Lead" in Column E,Was Material Ever Previously Lead?],G3620,Table15[Customer-Owned Portion],O3620),Table15[Unique ID],0),0)))</f>
        <v/>
      </c>
      <c r="X3620"/>
    </row>
    <row r="3621" spans="2:24" x14ac:dyDescent="0.25">
      <c r="B3621" s="146"/>
      <c r="C3621" s="31"/>
      <c r="D3621" s="31"/>
      <c r="E3621" s="44"/>
      <c r="F3621" s="43"/>
      <c r="G3621" s="84"/>
      <c r="H3621" s="31"/>
      <c r="I3621" s="31"/>
      <c r="J3621" s="84"/>
      <c r="K3621" s="31"/>
      <c r="L3621" s="31"/>
      <c r="M3621" s="169"/>
      <c r="N3621" s="148"/>
      <c r="O3621" s="106"/>
      <c r="P3621" s="43"/>
      <c r="Q3621" s="31"/>
      <c r="R3621" s="84"/>
      <c r="S3621" s="31"/>
      <c r="T3621" s="31"/>
      <c r="U3621" s="169"/>
      <c r="V3621" s="150"/>
      <c r="W3621" s="141" t="str" cm="1">
        <f t="array" ref="W3621">IF(SUM(LEN(B3621:V3621))=0,"",IF(OR(OR(ISBLANK(F3621),SUM(LEN(C3621),LEN(D3621))=0),AND(NOT(E3621="Unknown"),ISBLANK(J3621)),AND(NOT(O3621="Unknown"),ISBLANK(R3621))),"Missing Information", INDEX(Table15[Entire Service Line Classification], MATCH(SUMIFS(Table15[Unique ID],Table15[System-Owned Portion],E3621,Table15[If Material Anything Other than "Lead" in Column E,Was Material Ever Previously Lead?],G3621,Table15[Customer-Owned Portion],O3621),Table15[Unique ID],0),0)))</f>
        <v/>
      </c>
      <c r="X3621"/>
    </row>
    <row r="3622" spans="2:24" x14ac:dyDescent="0.25">
      <c r="B3622" s="146"/>
      <c r="C3622" s="31"/>
      <c r="D3622" s="31"/>
      <c r="E3622" s="44"/>
      <c r="F3622" s="43"/>
      <c r="G3622" s="84"/>
      <c r="H3622" s="31"/>
      <c r="I3622" s="31"/>
      <c r="J3622" s="84"/>
      <c r="K3622" s="31"/>
      <c r="L3622" s="31"/>
      <c r="M3622" s="169"/>
      <c r="N3622" s="148"/>
      <c r="O3622" s="106"/>
      <c r="P3622" s="43"/>
      <c r="Q3622" s="31"/>
      <c r="R3622" s="84"/>
      <c r="S3622" s="31"/>
      <c r="T3622" s="31"/>
      <c r="U3622" s="169"/>
      <c r="V3622" s="150"/>
      <c r="W3622" s="141" t="str" cm="1">
        <f t="array" ref="W3622">IF(SUM(LEN(B3622:V3622))=0,"",IF(OR(OR(ISBLANK(F3622),SUM(LEN(C3622),LEN(D3622))=0),AND(NOT(E3622="Unknown"),ISBLANK(J3622)),AND(NOT(O3622="Unknown"),ISBLANK(R3622))),"Missing Information", INDEX(Table15[Entire Service Line Classification], MATCH(SUMIFS(Table15[Unique ID],Table15[System-Owned Portion],E3622,Table15[If Material Anything Other than "Lead" in Column E,Was Material Ever Previously Lead?],G3622,Table15[Customer-Owned Portion],O3622),Table15[Unique ID],0),0)))</f>
        <v/>
      </c>
      <c r="X3622"/>
    </row>
    <row r="3623" spans="2:24" x14ac:dyDescent="0.25">
      <c r="B3623" s="146"/>
      <c r="C3623" s="31"/>
      <c r="D3623" s="31"/>
      <c r="E3623" s="44"/>
      <c r="F3623" s="43"/>
      <c r="G3623" s="84"/>
      <c r="H3623" s="31"/>
      <c r="I3623" s="31"/>
      <c r="J3623" s="84"/>
      <c r="K3623" s="31"/>
      <c r="L3623" s="31"/>
      <c r="M3623" s="169"/>
      <c r="N3623" s="148"/>
      <c r="O3623" s="106"/>
      <c r="P3623" s="43"/>
      <c r="Q3623" s="31"/>
      <c r="R3623" s="84"/>
      <c r="S3623" s="31"/>
      <c r="T3623" s="31"/>
      <c r="U3623" s="169"/>
      <c r="V3623" s="150"/>
      <c r="W3623" s="141" t="str" cm="1">
        <f t="array" ref="W3623">IF(SUM(LEN(B3623:V3623))=0,"",IF(OR(OR(ISBLANK(F3623),SUM(LEN(C3623),LEN(D3623))=0),AND(NOT(E3623="Unknown"),ISBLANK(J3623)),AND(NOT(O3623="Unknown"),ISBLANK(R3623))),"Missing Information", INDEX(Table15[Entire Service Line Classification], MATCH(SUMIFS(Table15[Unique ID],Table15[System-Owned Portion],E3623,Table15[If Material Anything Other than "Lead" in Column E,Was Material Ever Previously Lead?],G3623,Table15[Customer-Owned Portion],O3623),Table15[Unique ID],0),0)))</f>
        <v/>
      </c>
      <c r="X3623"/>
    </row>
    <row r="3624" spans="2:24" x14ac:dyDescent="0.25">
      <c r="B3624" s="146"/>
      <c r="C3624" s="31"/>
      <c r="D3624" s="31"/>
      <c r="E3624" s="44"/>
      <c r="F3624" s="43"/>
      <c r="G3624" s="84"/>
      <c r="H3624" s="31"/>
      <c r="I3624" s="31"/>
      <c r="J3624" s="84"/>
      <c r="K3624" s="31"/>
      <c r="L3624" s="31"/>
      <c r="M3624" s="169"/>
      <c r="N3624" s="148"/>
      <c r="O3624" s="106"/>
      <c r="P3624" s="43"/>
      <c r="Q3624" s="31"/>
      <c r="R3624" s="84"/>
      <c r="S3624" s="31"/>
      <c r="T3624" s="31"/>
      <c r="U3624" s="169"/>
      <c r="V3624" s="150"/>
      <c r="W3624" s="141" t="str" cm="1">
        <f t="array" ref="W3624">IF(SUM(LEN(B3624:V3624))=0,"",IF(OR(OR(ISBLANK(F3624),SUM(LEN(C3624),LEN(D3624))=0),AND(NOT(E3624="Unknown"),ISBLANK(J3624)),AND(NOT(O3624="Unknown"),ISBLANK(R3624))),"Missing Information", INDEX(Table15[Entire Service Line Classification], MATCH(SUMIFS(Table15[Unique ID],Table15[System-Owned Portion],E3624,Table15[If Material Anything Other than "Lead" in Column E,Was Material Ever Previously Lead?],G3624,Table15[Customer-Owned Portion],O3624),Table15[Unique ID],0),0)))</f>
        <v/>
      </c>
      <c r="X3624"/>
    </row>
    <row r="3625" spans="2:24" x14ac:dyDescent="0.25">
      <c r="B3625" s="146"/>
      <c r="C3625" s="31"/>
      <c r="D3625" s="31"/>
      <c r="E3625" s="44"/>
      <c r="F3625" s="43"/>
      <c r="G3625" s="84"/>
      <c r="H3625" s="31"/>
      <c r="I3625" s="31"/>
      <c r="J3625" s="84"/>
      <c r="K3625" s="31"/>
      <c r="L3625" s="31"/>
      <c r="M3625" s="169"/>
      <c r="N3625" s="148"/>
      <c r="O3625" s="106"/>
      <c r="P3625" s="43"/>
      <c r="Q3625" s="31"/>
      <c r="R3625" s="84"/>
      <c r="S3625" s="31"/>
      <c r="T3625" s="31"/>
      <c r="U3625" s="169"/>
      <c r="V3625" s="150"/>
      <c r="W3625" s="141" t="str" cm="1">
        <f t="array" ref="W3625">IF(SUM(LEN(B3625:V3625))=0,"",IF(OR(OR(ISBLANK(F3625),SUM(LEN(C3625),LEN(D3625))=0),AND(NOT(E3625="Unknown"),ISBLANK(J3625)),AND(NOT(O3625="Unknown"),ISBLANK(R3625))),"Missing Information", INDEX(Table15[Entire Service Line Classification], MATCH(SUMIFS(Table15[Unique ID],Table15[System-Owned Portion],E3625,Table15[If Material Anything Other than "Lead" in Column E,Was Material Ever Previously Lead?],G3625,Table15[Customer-Owned Portion],O3625),Table15[Unique ID],0),0)))</f>
        <v/>
      </c>
      <c r="X3625"/>
    </row>
    <row r="3626" spans="2:24" x14ac:dyDescent="0.25">
      <c r="B3626" s="146"/>
      <c r="C3626" s="31"/>
      <c r="D3626" s="31"/>
      <c r="E3626" s="44"/>
      <c r="F3626" s="43"/>
      <c r="G3626" s="84"/>
      <c r="H3626" s="31"/>
      <c r="I3626" s="31"/>
      <c r="J3626" s="84"/>
      <c r="K3626" s="31"/>
      <c r="L3626" s="31"/>
      <c r="M3626" s="169"/>
      <c r="N3626" s="148"/>
      <c r="O3626" s="106"/>
      <c r="P3626" s="43"/>
      <c r="Q3626" s="31"/>
      <c r="R3626" s="84"/>
      <c r="S3626" s="31"/>
      <c r="T3626" s="31"/>
      <c r="U3626" s="169"/>
      <c r="V3626" s="150"/>
      <c r="W3626" s="141" t="str" cm="1">
        <f t="array" ref="W3626">IF(SUM(LEN(B3626:V3626))=0,"",IF(OR(OR(ISBLANK(F3626),SUM(LEN(C3626),LEN(D3626))=0),AND(NOT(E3626="Unknown"),ISBLANK(J3626)),AND(NOT(O3626="Unknown"),ISBLANK(R3626))),"Missing Information", INDEX(Table15[Entire Service Line Classification], MATCH(SUMIFS(Table15[Unique ID],Table15[System-Owned Portion],E3626,Table15[If Material Anything Other than "Lead" in Column E,Was Material Ever Previously Lead?],G3626,Table15[Customer-Owned Portion],O3626),Table15[Unique ID],0),0)))</f>
        <v/>
      </c>
      <c r="X3626"/>
    </row>
    <row r="3627" spans="2:24" x14ac:dyDescent="0.25">
      <c r="B3627" s="146"/>
      <c r="C3627" s="31"/>
      <c r="D3627" s="31"/>
      <c r="E3627" s="44"/>
      <c r="F3627" s="43"/>
      <c r="G3627" s="84"/>
      <c r="H3627" s="31"/>
      <c r="I3627" s="31"/>
      <c r="J3627" s="84"/>
      <c r="K3627" s="31"/>
      <c r="L3627" s="31"/>
      <c r="M3627" s="169"/>
      <c r="N3627" s="148"/>
      <c r="O3627" s="106"/>
      <c r="P3627" s="43"/>
      <c r="Q3627" s="31"/>
      <c r="R3627" s="84"/>
      <c r="S3627" s="31"/>
      <c r="T3627" s="31"/>
      <c r="U3627" s="169"/>
      <c r="V3627" s="150"/>
      <c r="W3627" s="141" t="str" cm="1">
        <f t="array" ref="W3627">IF(SUM(LEN(B3627:V3627))=0,"",IF(OR(OR(ISBLANK(F3627),SUM(LEN(C3627),LEN(D3627))=0),AND(NOT(E3627="Unknown"),ISBLANK(J3627)),AND(NOT(O3627="Unknown"),ISBLANK(R3627))),"Missing Information", INDEX(Table15[Entire Service Line Classification], MATCH(SUMIFS(Table15[Unique ID],Table15[System-Owned Portion],E3627,Table15[If Material Anything Other than "Lead" in Column E,Was Material Ever Previously Lead?],G3627,Table15[Customer-Owned Portion],O3627),Table15[Unique ID],0),0)))</f>
        <v/>
      </c>
      <c r="X3627"/>
    </row>
    <row r="3628" spans="2:24" x14ac:dyDescent="0.25">
      <c r="B3628" s="146"/>
      <c r="C3628" s="31"/>
      <c r="D3628" s="31"/>
      <c r="E3628" s="44"/>
      <c r="F3628" s="43"/>
      <c r="G3628" s="84"/>
      <c r="H3628" s="31"/>
      <c r="I3628" s="31"/>
      <c r="J3628" s="84"/>
      <c r="K3628" s="31"/>
      <c r="L3628" s="31"/>
      <c r="M3628" s="169"/>
      <c r="N3628" s="148"/>
      <c r="O3628" s="106"/>
      <c r="P3628" s="43"/>
      <c r="Q3628" s="31"/>
      <c r="R3628" s="84"/>
      <c r="S3628" s="31"/>
      <c r="T3628" s="31"/>
      <c r="U3628" s="169"/>
      <c r="V3628" s="150"/>
      <c r="W3628" s="141" t="str" cm="1">
        <f t="array" ref="W3628">IF(SUM(LEN(B3628:V3628))=0,"",IF(OR(OR(ISBLANK(F3628),SUM(LEN(C3628),LEN(D3628))=0),AND(NOT(E3628="Unknown"),ISBLANK(J3628)),AND(NOT(O3628="Unknown"),ISBLANK(R3628))),"Missing Information", INDEX(Table15[Entire Service Line Classification], MATCH(SUMIFS(Table15[Unique ID],Table15[System-Owned Portion],E3628,Table15[If Material Anything Other than "Lead" in Column E,Was Material Ever Previously Lead?],G3628,Table15[Customer-Owned Portion],O3628),Table15[Unique ID],0),0)))</f>
        <v/>
      </c>
      <c r="X3628"/>
    </row>
    <row r="3629" spans="2:24" x14ac:dyDescent="0.25">
      <c r="B3629" s="146"/>
      <c r="C3629" s="31"/>
      <c r="D3629" s="31"/>
      <c r="E3629" s="44"/>
      <c r="F3629" s="43"/>
      <c r="G3629" s="84"/>
      <c r="H3629" s="31"/>
      <c r="I3629" s="31"/>
      <c r="J3629" s="84"/>
      <c r="K3629" s="31"/>
      <c r="L3629" s="31"/>
      <c r="M3629" s="169"/>
      <c r="N3629" s="148"/>
      <c r="O3629" s="106"/>
      <c r="P3629" s="43"/>
      <c r="Q3629" s="31"/>
      <c r="R3629" s="84"/>
      <c r="S3629" s="31"/>
      <c r="T3629" s="31"/>
      <c r="U3629" s="169"/>
      <c r="V3629" s="150"/>
      <c r="W3629" s="141" t="str" cm="1">
        <f t="array" ref="W3629">IF(SUM(LEN(B3629:V3629))=0,"",IF(OR(OR(ISBLANK(F3629),SUM(LEN(C3629),LEN(D3629))=0),AND(NOT(E3629="Unknown"),ISBLANK(J3629)),AND(NOT(O3629="Unknown"),ISBLANK(R3629))),"Missing Information", INDEX(Table15[Entire Service Line Classification], MATCH(SUMIFS(Table15[Unique ID],Table15[System-Owned Portion],E3629,Table15[If Material Anything Other than "Lead" in Column E,Was Material Ever Previously Lead?],G3629,Table15[Customer-Owned Portion],O3629),Table15[Unique ID],0),0)))</f>
        <v/>
      </c>
      <c r="X3629"/>
    </row>
    <row r="3630" spans="2:24" x14ac:dyDescent="0.25">
      <c r="B3630" s="146"/>
      <c r="C3630" s="31"/>
      <c r="D3630" s="31"/>
      <c r="E3630" s="44"/>
      <c r="F3630" s="43"/>
      <c r="G3630" s="84"/>
      <c r="H3630" s="31"/>
      <c r="I3630" s="31"/>
      <c r="J3630" s="84"/>
      <c r="K3630" s="31"/>
      <c r="L3630" s="31"/>
      <c r="M3630" s="169"/>
      <c r="N3630" s="148"/>
      <c r="O3630" s="106"/>
      <c r="P3630" s="43"/>
      <c r="Q3630" s="31"/>
      <c r="R3630" s="84"/>
      <c r="S3630" s="31"/>
      <c r="T3630" s="31"/>
      <c r="U3630" s="169"/>
      <c r="V3630" s="150"/>
      <c r="W3630" s="141" t="str" cm="1">
        <f t="array" ref="W3630">IF(SUM(LEN(B3630:V3630))=0,"",IF(OR(OR(ISBLANK(F3630),SUM(LEN(C3630),LEN(D3630))=0),AND(NOT(E3630="Unknown"),ISBLANK(J3630)),AND(NOT(O3630="Unknown"),ISBLANK(R3630))),"Missing Information", INDEX(Table15[Entire Service Line Classification], MATCH(SUMIFS(Table15[Unique ID],Table15[System-Owned Portion],E3630,Table15[If Material Anything Other than "Lead" in Column E,Was Material Ever Previously Lead?],G3630,Table15[Customer-Owned Portion],O3630),Table15[Unique ID],0),0)))</f>
        <v/>
      </c>
      <c r="X3630"/>
    </row>
    <row r="3631" spans="2:24" x14ac:dyDescent="0.25">
      <c r="B3631" s="146"/>
      <c r="C3631" s="31"/>
      <c r="D3631" s="31"/>
      <c r="E3631" s="44"/>
      <c r="F3631" s="43"/>
      <c r="G3631" s="84"/>
      <c r="H3631" s="31"/>
      <c r="I3631" s="31"/>
      <c r="J3631" s="84"/>
      <c r="K3631" s="31"/>
      <c r="L3631" s="31"/>
      <c r="M3631" s="169"/>
      <c r="N3631" s="148"/>
      <c r="O3631" s="106"/>
      <c r="P3631" s="43"/>
      <c r="Q3631" s="31"/>
      <c r="R3631" s="84"/>
      <c r="S3631" s="31"/>
      <c r="T3631" s="31"/>
      <c r="U3631" s="169"/>
      <c r="V3631" s="150"/>
      <c r="W3631" s="141" t="str" cm="1">
        <f t="array" ref="W3631">IF(SUM(LEN(B3631:V3631))=0,"",IF(OR(OR(ISBLANK(F3631),SUM(LEN(C3631),LEN(D3631))=0),AND(NOT(E3631="Unknown"),ISBLANK(J3631)),AND(NOT(O3631="Unknown"),ISBLANK(R3631))),"Missing Information", INDEX(Table15[Entire Service Line Classification], MATCH(SUMIFS(Table15[Unique ID],Table15[System-Owned Portion],E3631,Table15[If Material Anything Other than "Lead" in Column E,Was Material Ever Previously Lead?],G3631,Table15[Customer-Owned Portion],O3631),Table15[Unique ID],0),0)))</f>
        <v/>
      </c>
      <c r="X3631"/>
    </row>
    <row r="3632" spans="2:24" x14ac:dyDescent="0.25">
      <c r="B3632" s="146"/>
      <c r="C3632" s="31"/>
      <c r="D3632" s="31"/>
      <c r="E3632" s="44"/>
      <c r="F3632" s="43"/>
      <c r="G3632" s="84"/>
      <c r="H3632" s="31"/>
      <c r="I3632" s="31"/>
      <c r="J3632" s="84"/>
      <c r="K3632" s="31"/>
      <c r="L3632" s="31"/>
      <c r="M3632" s="169"/>
      <c r="N3632" s="148"/>
      <c r="O3632" s="106"/>
      <c r="P3632" s="43"/>
      <c r="Q3632" s="31"/>
      <c r="R3632" s="84"/>
      <c r="S3632" s="31"/>
      <c r="T3632" s="31"/>
      <c r="U3632" s="169"/>
      <c r="V3632" s="150"/>
      <c r="W3632" s="141" t="str" cm="1">
        <f t="array" ref="W3632">IF(SUM(LEN(B3632:V3632))=0,"",IF(OR(OR(ISBLANK(F3632),SUM(LEN(C3632),LEN(D3632))=0),AND(NOT(E3632="Unknown"),ISBLANK(J3632)),AND(NOT(O3632="Unknown"),ISBLANK(R3632))),"Missing Information", INDEX(Table15[Entire Service Line Classification], MATCH(SUMIFS(Table15[Unique ID],Table15[System-Owned Portion],E3632,Table15[If Material Anything Other than "Lead" in Column E,Was Material Ever Previously Lead?],G3632,Table15[Customer-Owned Portion],O3632),Table15[Unique ID],0),0)))</f>
        <v/>
      </c>
      <c r="X3632"/>
    </row>
    <row r="3633" spans="2:24" x14ac:dyDescent="0.25">
      <c r="B3633" s="146"/>
      <c r="C3633" s="31"/>
      <c r="D3633" s="31"/>
      <c r="E3633" s="44"/>
      <c r="F3633" s="43"/>
      <c r="G3633" s="84"/>
      <c r="H3633" s="31"/>
      <c r="I3633" s="31"/>
      <c r="J3633" s="84"/>
      <c r="K3633" s="31"/>
      <c r="L3633" s="31"/>
      <c r="M3633" s="169"/>
      <c r="N3633" s="148"/>
      <c r="O3633" s="106"/>
      <c r="P3633" s="43"/>
      <c r="Q3633" s="31"/>
      <c r="R3633" s="84"/>
      <c r="S3633" s="31"/>
      <c r="T3633" s="31"/>
      <c r="U3633" s="169"/>
      <c r="V3633" s="150"/>
      <c r="W3633" s="141" t="str" cm="1">
        <f t="array" ref="W3633">IF(SUM(LEN(B3633:V3633))=0,"",IF(OR(OR(ISBLANK(F3633),SUM(LEN(C3633),LEN(D3633))=0),AND(NOT(E3633="Unknown"),ISBLANK(J3633)),AND(NOT(O3633="Unknown"),ISBLANK(R3633))),"Missing Information", INDEX(Table15[Entire Service Line Classification], MATCH(SUMIFS(Table15[Unique ID],Table15[System-Owned Portion],E3633,Table15[If Material Anything Other than "Lead" in Column E,Was Material Ever Previously Lead?],G3633,Table15[Customer-Owned Portion],O3633),Table15[Unique ID],0),0)))</f>
        <v/>
      </c>
      <c r="X3633"/>
    </row>
    <row r="3634" spans="2:24" x14ac:dyDescent="0.25">
      <c r="B3634" s="146"/>
      <c r="C3634" s="31"/>
      <c r="D3634" s="31"/>
      <c r="E3634" s="44"/>
      <c r="F3634" s="43"/>
      <c r="G3634" s="84"/>
      <c r="H3634" s="31"/>
      <c r="I3634" s="31"/>
      <c r="J3634" s="84"/>
      <c r="K3634" s="31"/>
      <c r="L3634" s="31"/>
      <c r="M3634" s="169"/>
      <c r="N3634" s="148"/>
      <c r="O3634" s="106"/>
      <c r="P3634" s="43"/>
      <c r="Q3634" s="31"/>
      <c r="R3634" s="84"/>
      <c r="S3634" s="31"/>
      <c r="T3634" s="31"/>
      <c r="U3634" s="169"/>
      <c r="V3634" s="150"/>
      <c r="W3634" s="141" t="str" cm="1">
        <f t="array" ref="W3634">IF(SUM(LEN(B3634:V3634))=0,"",IF(OR(OR(ISBLANK(F3634),SUM(LEN(C3634),LEN(D3634))=0),AND(NOT(E3634="Unknown"),ISBLANK(J3634)),AND(NOT(O3634="Unknown"),ISBLANK(R3634))),"Missing Information", INDEX(Table15[Entire Service Line Classification], MATCH(SUMIFS(Table15[Unique ID],Table15[System-Owned Portion],E3634,Table15[If Material Anything Other than "Lead" in Column E,Was Material Ever Previously Lead?],G3634,Table15[Customer-Owned Portion],O3634),Table15[Unique ID],0),0)))</f>
        <v/>
      </c>
      <c r="X3634"/>
    </row>
    <row r="3635" spans="2:24" x14ac:dyDescent="0.25">
      <c r="B3635" s="146"/>
      <c r="C3635" s="31"/>
      <c r="D3635" s="31"/>
      <c r="E3635" s="44"/>
      <c r="F3635" s="43"/>
      <c r="G3635" s="84"/>
      <c r="H3635" s="31"/>
      <c r="I3635" s="31"/>
      <c r="J3635" s="84"/>
      <c r="K3635" s="31"/>
      <c r="L3635" s="31"/>
      <c r="M3635" s="169"/>
      <c r="N3635" s="148"/>
      <c r="O3635" s="106"/>
      <c r="P3635" s="43"/>
      <c r="Q3635" s="31"/>
      <c r="R3635" s="84"/>
      <c r="S3635" s="31"/>
      <c r="T3635" s="31"/>
      <c r="U3635" s="169"/>
      <c r="V3635" s="150"/>
      <c r="W3635" s="141" t="str" cm="1">
        <f t="array" ref="W3635">IF(SUM(LEN(B3635:V3635))=0,"",IF(OR(OR(ISBLANK(F3635),SUM(LEN(C3635),LEN(D3635))=0),AND(NOT(E3635="Unknown"),ISBLANK(J3635)),AND(NOT(O3635="Unknown"),ISBLANK(R3635))),"Missing Information", INDEX(Table15[Entire Service Line Classification], MATCH(SUMIFS(Table15[Unique ID],Table15[System-Owned Portion],E3635,Table15[If Material Anything Other than "Lead" in Column E,Was Material Ever Previously Lead?],G3635,Table15[Customer-Owned Portion],O3635),Table15[Unique ID],0),0)))</f>
        <v/>
      </c>
      <c r="X3635"/>
    </row>
    <row r="3636" spans="2:24" x14ac:dyDescent="0.25">
      <c r="B3636" s="146"/>
      <c r="C3636" s="31"/>
      <c r="D3636" s="31"/>
      <c r="E3636" s="44"/>
      <c r="F3636" s="43"/>
      <c r="G3636" s="84"/>
      <c r="H3636" s="31"/>
      <c r="I3636" s="31"/>
      <c r="J3636" s="84"/>
      <c r="K3636" s="31"/>
      <c r="L3636" s="31"/>
      <c r="M3636" s="169"/>
      <c r="N3636" s="148"/>
      <c r="O3636" s="106"/>
      <c r="P3636" s="43"/>
      <c r="Q3636" s="31"/>
      <c r="R3636" s="84"/>
      <c r="S3636" s="31"/>
      <c r="T3636" s="31"/>
      <c r="U3636" s="169"/>
      <c r="V3636" s="150"/>
      <c r="W3636" s="141" t="str" cm="1">
        <f t="array" ref="W3636">IF(SUM(LEN(B3636:V3636))=0,"",IF(OR(OR(ISBLANK(F3636),SUM(LEN(C3636),LEN(D3636))=0),AND(NOT(E3636="Unknown"),ISBLANK(J3636)),AND(NOT(O3636="Unknown"),ISBLANK(R3636))),"Missing Information", INDEX(Table15[Entire Service Line Classification], MATCH(SUMIFS(Table15[Unique ID],Table15[System-Owned Portion],E3636,Table15[If Material Anything Other than "Lead" in Column E,Was Material Ever Previously Lead?],G3636,Table15[Customer-Owned Portion],O3636),Table15[Unique ID],0),0)))</f>
        <v/>
      </c>
      <c r="X3636"/>
    </row>
    <row r="3637" spans="2:24" x14ac:dyDescent="0.25">
      <c r="B3637" s="146"/>
      <c r="C3637" s="31"/>
      <c r="D3637" s="31"/>
      <c r="E3637" s="44"/>
      <c r="F3637" s="43"/>
      <c r="G3637" s="84"/>
      <c r="H3637" s="31"/>
      <c r="I3637" s="31"/>
      <c r="J3637" s="84"/>
      <c r="K3637" s="31"/>
      <c r="L3637" s="31"/>
      <c r="M3637" s="169"/>
      <c r="N3637" s="148"/>
      <c r="O3637" s="106"/>
      <c r="P3637" s="43"/>
      <c r="Q3637" s="31"/>
      <c r="R3637" s="84"/>
      <c r="S3637" s="31"/>
      <c r="T3637" s="31"/>
      <c r="U3637" s="169"/>
      <c r="V3637" s="150"/>
      <c r="W3637" s="141" t="str" cm="1">
        <f t="array" ref="W3637">IF(SUM(LEN(B3637:V3637))=0,"",IF(OR(OR(ISBLANK(F3637),SUM(LEN(C3637),LEN(D3637))=0),AND(NOT(E3637="Unknown"),ISBLANK(J3637)),AND(NOT(O3637="Unknown"),ISBLANK(R3637))),"Missing Information", INDEX(Table15[Entire Service Line Classification], MATCH(SUMIFS(Table15[Unique ID],Table15[System-Owned Portion],E3637,Table15[If Material Anything Other than "Lead" in Column E,Was Material Ever Previously Lead?],G3637,Table15[Customer-Owned Portion],O3637),Table15[Unique ID],0),0)))</f>
        <v/>
      </c>
      <c r="X3637"/>
    </row>
    <row r="3638" spans="2:24" x14ac:dyDescent="0.25">
      <c r="B3638" s="146"/>
      <c r="C3638" s="31"/>
      <c r="D3638" s="31"/>
      <c r="E3638" s="44"/>
      <c r="F3638" s="43"/>
      <c r="G3638" s="84"/>
      <c r="H3638" s="31"/>
      <c r="I3638" s="31"/>
      <c r="J3638" s="84"/>
      <c r="K3638" s="31"/>
      <c r="L3638" s="31"/>
      <c r="M3638" s="169"/>
      <c r="N3638" s="148"/>
      <c r="O3638" s="106"/>
      <c r="P3638" s="43"/>
      <c r="Q3638" s="31"/>
      <c r="R3638" s="84"/>
      <c r="S3638" s="31"/>
      <c r="T3638" s="31"/>
      <c r="U3638" s="169"/>
      <c r="V3638" s="150"/>
      <c r="W3638" s="141" t="str" cm="1">
        <f t="array" ref="W3638">IF(SUM(LEN(B3638:V3638))=0,"",IF(OR(OR(ISBLANK(F3638),SUM(LEN(C3638),LEN(D3638))=0),AND(NOT(E3638="Unknown"),ISBLANK(J3638)),AND(NOT(O3638="Unknown"),ISBLANK(R3638))),"Missing Information", INDEX(Table15[Entire Service Line Classification], MATCH(SUMIFS(Table15[Unique ID],Table15[System-Owned Portion],E3638,Table15[If Material Anything Other than "Lead" in Column E,Was Material Ever Previously Lead?],G3638,Table15[Customer-Owned Portion],O3638),Table15[Unique ID],0),0)))</f>
        <v/>
      </c>
      <c r="X3638"/>
    </row>
    <row r="3639" spans="2:24" x14ac:dyDescent="0.25">
      <c r="B3639" s="146"/>
      <c r="C3639" s="31"/>
      <c r="D3639" s="31"/>
      <c r="E3639" s="44"/>
      <c r="F3639" s="43"/>
      <c r="G3639" s="84"/>
      <c r="H3639" s="31"/>
      <c r="I3639" s="31"/>
      <c r="J3639" s="84"/>
      <c r="K3639" s="31"/>
      <c r="L3639" s="31"/>
      <c r="M3639" s="169"/>
      <c r="N3639" s="148"/>
      <c r="O3639" s="106"/>
      <c r="P3639" s="43"/>
      <c r="Q3639" s="31"/>
      <c r="R3639" s="84"/>
      <c r="S3639" s="31"/>
      <c r="T3639" s="31"/>
      <c r="U3639" s="169"/>
      <c r="V3639" s="150"/>
      <c r="W3639" s="141" t="str" cm="1">
        <f t="array" ref="W3639">IF(SUM(LEN(B3639:V3639))=0,"",IF(OR(OR(ISBLANK(F3639),SUM(LEN(C3639),LEN(D3639))=0),AND(NOT(E3639="Unknown"),ISBLANK(J3639)),AND(NOT(O3639="Unknown"),ISBLANK(R3639))),"Missing Information", INDEX(Table15[Entire Service Line Classification], MATCH(SUMIFS(Table15[Unique ID],Table15[System-Owned Portion],E3639,Table15[If Material Anything Other than "Lead" in Column E,Was Material Ever Previously Lead?],G3639,Table15[Customer-Owned Portion],O3639),Table15[Unique ID],0),0)))</f>
        <v/>
      </c>
      <c r="X3639"/>
    </row>
    <row r="3640" spans="2:24" x14ac:dyDescent="0.25">
      <c r="B3640" s="146"/>
      <c r="C3640" s="31"/>
      <c r="D3640" s="31"/>
      <c r="E3640" s="44"/>
      <c r="F3640" s="43"/>
      <c r="G3640" s="84"/>
      <c r="H3640" s="31"/>
      <c r="I3640" s="31"/>
      <c r="J3640" s="84"/>
      <c r="K3640" s="31"/>
      <c r="L3640" s="31"/>
      <c r="M3640" s="169"/>
      <c r="N3640" s="148"/>
      <c r="O3640" s="106"/>
      <c r="P3640" s="43"/>
      <c r="Q3640" s="31"/>
      <c r="R3640" s="84"/>
      <c r="S3640" s="31"/>
      <c r="T3640" s="31"/>
      <c r="U3640" s="169"/>
      <c r="V3640" s="150"/>
      <c r="W3640" s="141" t="str" cm="1">
        <f t="array" ref="W3640">IF(SUM(LEN(B3640:V3640))=0,"",IF(OR(OR(ISBLANK(F3640),SUM(LEN(C3640),LEN(D3640))=0),AND(NOT(E3640="Unknown"),ISBLANK(J3640)),AND(NOT(O3640="Unknown"),ISBLANK(R3640))),"Missing Information", INDEX(Table15[Entire Service Line Classification], MATCH(SUMIFS(Table15[Unique ID],Table15[System-Owned Portion],E3640,Table15[If Material Anything Other than "Lead" in Column E,Was Material Ever Previously Lead?],G3640,Table15[Customer-Owned Portion],O3640),Table15[Unique ID],0),0)))</f>
        <v/>
      </c>
      <c r="X3640"/>
    </row>
    <row r="3641" spans="2:24" x14ac:dyDescent="0.25">
      <c r="B3641" s="146"/>
      <c r="C3641" s="31"/>
      <c r="D3641" s="31"/>
      <c r="E3641" s="44"/>
      <c r="F3641" s="43"/>
      <c r="G3641" s="84"/>
      <c r="H3641" s="31"/>
      <c r="I3641" s="31"/>
      <c r="J3641" s="84"/>
      <c r="K3641" s="31"/>
      <c r="L3641" s="31"/>
      <c r="M3641" s="169"/>
      <c r="N3641" s="148"/>
      <c r="O3641" s="106"/>
      <c r="P3641" s="43"/>
      <c r="Q3641" s="31"/>
      <c r="R3641" s="84"/>
      <c r="S3641" s="31"/>
      <c r="T3641" s="31"/>
      <c r="U3641" s="169"/>
      <c r="V3641" s="150"/>
      <c r="W3641" s="141" t="str" cm="1">
        <f t="array" ref="W3641">IF(SUM(LEN(B3641:V3641))=0,"",IF(OR(OR(ISBLANK(F3641),SUM(LEN(C3641),LEN(D3641))=0),AND(NOT(E3641="Unknown"),ISBLANK(J3641)),AND(NOT(O3641="Unknown"),ISBLANK(R3641))),"Missing Information", INDEX(Table15[Entire Service Line Classification], MATCH(SUMIFS(Table15[Unique ID],Table15[System-Owned Portion],E3641,Table15[If Material Anything Other than "Lead" in Column E,Was Material Ever Previously Lead?],G3641,Table15[Customer-Owned Portion],O3641),Table15[Unique ID],0),0)))</f>
        <v/>
      </c>
      <c r="X3641"/>
    </row>
    <row r="3642" spans="2:24" x14ac:dyDescent="0.25">
      <c r="B3642" s="146"/>
      <c r="C3642" s="31"/>
      <c r="D3642" s="31"/>
      <c r="E3642" s="44"/>
      <c r="F3642" s="43"/>
      <c r="G3642" s="84"/>
      <c r="H3642" s="31"/>
      <c r="I3642" s="31"/>
      <c r="J3642" s="84"/>
      <c r="K3642" s="31"/>
      <c r="L3642" s="31"/>
      <c r="M3642" s="169"/>
      <c r="N3642" s="148"/>
      <c r="O3642" s="106"/>
      <c r="P3642" s="43"/>
      <c r="Q3642" s="31"/>
      <c r="R3642" s="84"/>
      <c r="S3642" s="31"/>
      <c r="T3642" s="31"/>
      <c r="U3642" s="169"/>
      <c r="V3642" s="150"/>
      <c r="W3642" s="141" t="str" cm="1">
        <f t="array" ref="W3642">IF(SUM(LEN(B3642:V3642))=0,"",IF(OR(OR(ISBLANK(F3642),SUM(LEN(C3642),LEN(D3642))=0),AND(NOT(E3642="Unknown"),ISBLANK(J3642)),AND(NOT(O3642="Unknown"),ISBLANK(R3642))),"Missing Information", INDEX(Table15[Entire Service Line Classification], MATCH(SUMIFS(Table15[Unique ID],Table15[System-Owned Portion],E3642,Table15[If Material Anything Other than "Lead" in Column E,Was Material Ever Previously Lead?],G3642,Table15[Customer-Owned Portion],O3642),Table15[Unique ID],0),0)))</f>
        <v/>
      </c>
      <c r="X3642"/>
    </row>
    <row r="3643" spans="2:24" x14ac:dyDescent="0.25">
      <c r="B3643" s="146"/>
      <c r="C3643" s="31"/>
      <c r="D3643" s="31"/>
      <c r="E3643" s="44"/>
      <c r="F3643" s="43"/>
      <c r="G3643" s="84"/>
      <c r="H3643" s="31"/>
      <c r="I3643" s="31"/>
      <c r="J3643" s="84"/>
      <c r="K3643" s="31"/>
      <c r="L3643" s="31"/>
      <c r="M3643" s="169"/>
      <c r="N3643" s="148"/>
      <c r="O3643" s="106"/>
      <c r="P3643" s="43"/>
      <c r="Q3643" s="31"/>
      <c r="R3643" s="84"/>
      <c r="S3643" s="31"/>
      <c r="T3643" s="31"/>
      <c r="U3643" s="169"/>
      <c r="V3643" s="150"/>
      <c r="W3643" s="141" t="str" cm="1">
        <f t="array" ref="W3643">IF(SUM(LEN(B3643:V3643))=0,"",IF(OR(OR(ISBLANK(F3643),SUM(LEN(C3643),LEN(D3643))=0),AND(NOT(E3643="Unknown"),ISBLANK(J3643)),AND(NOT(O3643="Unknown"),ISBLANK(R3643))),"Missing Information", INDEX(Table15[Entire Service Line Classification], MATCH(SUMIFS(Table15[Unique ID],Table15[System-Owned Portion],E3643,Table15[If Material Anything Other than "Lead" in Column E,Was Material Ever Previously Lead?],G3643,Table15[Customer-Owned Portion],O3643),Table15[Unique ID],0),0)))</f>
        <v/>
      </c>
      <c r="X3643"/>
    </row>
    <row r="3644" spans="2:24" x14ac:dyDescent="0.25">
      <c r="B3644" s="146"/>
      <c r="C3644" s="31"/>
      <c r="D3644" s="31"/>
      <c r="E3644" s="44"/>
      <c r="F3644" s="43"/>
      <c r="G3644" s="84"/>
      <c r="H3644" s="31"/>
      <c r="I3644" s="31"/>
      <c r="J3644" s="84"/>
      <c r="K3644" s="31"/>
      <c r="L3644" s="31"/>
      <c r="M3644" s="169"/>
      <c r="N3644" s="148"/>
      <c r="O3644" s="106"/>
      <c r="P3644" s="43"/>
      <c r="Q3644" s="31"/>
      <c r="R3644" s="84"/>
      <c r="S3644" s="31"/>
      <c r="T3644" s="31"/>
      <c r="U3644" s="169"/>
      <c r="V3644" s="150"/>
      <c r="W3644" s="141" t="str" cm="1">
        <f t="array" ref="W3644">IF(SUM(LEN(B3644:V3644))=0,"",IF(OR(OR(ISBLANK(F3644),SUM(LEN(C3644),LEN(D3644))=0),AND(NOT(E3644="Unknown"),ISBLANK(J3644)),AND(NOT(O3644="Unknown"),ISBLANK(R3644))),"Missing Information", INDEX(Table15[Entire Service Line Classification], MATCH(SUMIFS(Table15[Unique ID],Table15[System-Owned Portion],E3644,Table15[If Material Anything Other than "Lead" in Column E,Was Material Ever Previously Lead?],G3644,Table15[Customer-Owned Portion],O3644),Table15[Unique ID],0),0)))</f>
        <v/>
      </c>
      <c r="X3644"/>
    </row>
    <row r="3645" spans="2:24" x14ac:dyDescent="0.25">
      <c r="B3645" s="146"/>
      <c r="C3645" s="31"/>
      <c r="D3645" s="31"/>
      <c r="E3645" s="44"/>
      <c r="F3645" s="43"/>
      <c r="G3645" s="84"/>
      <c r="H3645" s="31"/>
      <c r="I3645" s="31"/>
      <c r="J3645" s="84"/>
      <c r="K3645" s="31"/>
      <c r="L3645" s="31"/>
      <c r="M3645" s="169"/>
      <c r="N3645" s="148"/>
      <c r="O3645" s="106"/>
      <c r="P3645" s="43"/>
      <c r="Q3645" s="31"/>
      <c r="R3645" s="84"/>
      <c r="S3645" s="31"/>
      <c r="T3645" s="31"/>
      <c r="U3645" s="169"/>
      <c r="V3645" s="150"/>
      <c r="W3645" s="141" t="str" cm="1">
        <f t="array" ref="W3645">IF(SUM(LEN(B3645:V3645))=0,"",IF(OR(OR(ISBLANK(F3645),SUM(LEN(C3645),LEN(D3645))=0),AND(NOT(E3645="Unknown"),ISBLANK(J3645)),AND(NOT(O3645="Unknown"),ISBLANK(R3645))),"Missing Information", INDEX(Table15[Entire Service Line Classification], MATCH(SUMIFS(Table15[Unique ID],Table15[System-Owned Portion],E3645,Table15[If Material Anything Other than "Lead" in Column E,Was Material Ever Previously Lead?],G3645,Table15[Customer-Owned Portion],O3645),Table15[Unique ID],0),0)))</f>
        <v/>
      </c>
      <c r="X3645"/>
    </row>
    <row r="3646" spans="2:24" x14ac:dyDescent="0.25">
      <c r="B3646" s="146"/>
      <c r="C3646" s="31"/>
      <c r="D3646" s="31"/>
      <c r="E3646" s="44"/>
      <c r="F3646" s="43"/>
      <c r="G3646" s="84"/>
      <c r="H3646" s="31"/>
      <c r="I3646" s="31"/>
      <c r="J3646" s="84"/>
      <c r="K3646" s="31"/>
      <c r="L3646" s="31"/>
      <c r="M3646" s="169"/>
      <c r="N3646" s="148"/>
      <c r="O3646" s="106"/>
      <c r="P3646" s="43"/>
      <c r="Q3646" s="31"/>
      <c r="R3646" s="84"/>
      <c r="S3646" s="31"/>
      <c r="T3646" s="31"/>
      <c r="U3646" s="169"/>
      <c r="V3646" s="150"/>
      <c r="W3646" s="141" t="str" cm="1">
        <f t="array" ref="W3646">IF(SUM(LEN(B3646:V3646))=0,"",IF(OR(OR(ISBLANK(F3646),SUM(LEN(C3646),LEN(D3646))=0),AND(NOT(E3646="Unknown"),ISBLANK(J3646)),AND(NOT(O3646="Unknown"),ISBLANK(R3646))),"Missing Information", INDEX(Table15[Entire Service Line Classification], MATCH(SUMIFS(Table15[Unique ID],Table15[System-Owned Portion],E3646,Table15[If Material Anything Other than "Lead" in Column E,Was Material Ever Previously Lead?],G3646,Table15[Customer-Owned Portion],O3646),Table15[Unique ID],0),0)))</f>
        <v/>
      </c>
      <c r="X3646"/>
    </row>
    <row r="3647" spans="2:24" x14ac:dyDescent="0.25">
      <c r="B3647" s="146"/>
      <c r="C3647" s="31"/>
      <c r="D3647" s="31"/>
      <c r="E3647" s="44"/>
      <c r="F3647" s="43"/>
      <c r="G3647" s="84"/>
      <c r="H3647" s="31"/>
      <c r="I3647" s="31"/>
      <c r="J3647" s="84"/>
      <c r="K3647" s="31"/>
      <c r="L3647" s="31"/>
      <c r="M3647" s="169"/>
      <c r="N3647" s="148"/>
      <c r="O3647" s="106"/>
      <c r="P3647" s="43"/>
      <c r="Q3647" s="31"/>
      <c r="R3647" s="84"/>
      <c r="S3647" s="31"/>
      <c r="T3647" s="31"/>
      <c r="U3647" s="169"/>
      <c r="V3647" s="150"/>
      <c r="W3647" s="141" t="str" cm="1">
        <f t="array" ref="W3647">IF(SUM(LEN(B3647:V3647))=0,"",IF(OR(OR(ISBLANK(F3647),SUM(LEN(C3647),LEN(D3647))=0),AND(NOT(E3647="Unknown"),ISBLANK(J3647)),AND(NOT(O3647="Unknown"),ISBLANK(R3647))),"Missing Information", INDEX(Table15[Entire Service Line Classification], MATCH(SUMIFS(Table15[Unique ID],Table15[System-Owned Portion],E3647,Table15[If Material Anything Other than "Lead" in Column E,Was Material Ever Previously Lead?],G3647,Table15[Customer-Owned Portion],O3647),Table15[Unique ID],0),0)))</f>
        <v/>
      </c>
      <c r="X3647"/>
    </row>
    <row r="3648" spans="2:24" x14ac:dyDescent="0.25">
      <c r="B3648" s="146"/>
      <c r="C3648" s="31"/>
      <c r="D3648" s="31"/>
      <c r="E3648" s="44"/>
      <c r="F3648" s="43"/>
      <c r="G3648" s="84"/>
      <c r="H3648" s="31"/>
      <c r="I3648" s="31"/>
      <c r="J3648" s="84"/>
      <c r="K3648" s="31"/>
      <c r="L3648" s="31"/>
      <c r="M3648" s="169"/>
      <c r="N3648" s="148"/>
      <c r="O3648" s="106"/>
      <c r="P3648" s="43"/>
      <c r="Q3648" s="31"/>
      <c r="R3648" s="84"/>
      <c r="S3648" s="31"/>
      <c r="T3648" s="31"/>
      <c r="U3648" s="169"/>
      <c r="V3648" s="150"/>
      <c r="W3648" s="141" t="str" cm="1">
        <f t="array" ref="W3648">IF(SUM(LEN(B3648:V3648))=0,"",IF(OR(OR(ISBLANK(F3648),SUM(LEN(C3648),LEN(D3648))=0),AND(NOT(E3648="Unknown"),ISBLANK(J3648)),AND(NOT(O3648="Unknown"),ISBLANK(R3648))),"Missing Information", INDEX(Table15[Entire Service Line Classification], MATCH(SUMIFS(Table15[Unique ID],Table15[System-Owned Portion],E3648,Table15[If Material Anything Other than "Lead" in Column E,Was Material Ever Previously Lead?],G3648,Table15[Customer-Owned Portion],O3648),Table15[Unique ID],0),0)))</f>
        <v/>
      </c>
      <c r="X3648"/>
    </row>
    <row r="3649" spans="2:24" x14ac:dyDescent="0.25">
      <c r="B3649" s="146"/>
      <c r="C3649" s="31"/>
      <c r="D3649" s="31"/>
      <c r="E3649" s="44"/>
      <c r="F3649" s="43"/>
      <c r="G3649" s="84"/>
      <c r="H3649" s="31"/>
      <c r="I3649" s="31"/>
      <c r="J3649" s="84"/>
      <c r="K3649" s="31"/>
      <c r="L3649" s="31"/>
      <c r="M3649" s="169"/>
      <c r="N3649" s="148"/>
      <c r="O3649" s="106"/>
      <c r="P3649" s="43"/>
      <c r="Q3649" s="31"/>
      <c r="R3649" s="84"/>
      <c r="S3649" s="31"/>
      <c r="T3649" s="31"/>
      <c r="U3649" s="169"/>
      <c r="V3649" s="150"/>
      <c r="W3649" s="141" t="str" cm="1">
        <f t="array" ref="W3649">IF(SUM(LEN(B3649:V3649))=0,"",IF(OR(OR(ISBLANK(F3649),SUM(LEN(C3649),LEN(D3649))=0),AND(NOT(E3649="Unknown"),ISBLANK(J3649)),AND(NOT(O3649="Unknown"),ISBLANK(R3649))),"Missing Information", INDEX(Table15[Entire Service Line Classification], MATCH(SUMIFS(Table15[Unique ID],Table15[System-Owned Portion],E3649,Table15[If Material Anything Other than "Lead" in Column E,Was Material Ever Previously Lead?],G3649,Table15[Customer-Owned Portion],O3649),Table15[Unique ID],0),0)))</f>
        <v/>
      </c>
      <c r="X3649"/>
    </row>
    <row r="3650" spans="2:24" x14ac:dyDescent="0.25">
      <c r="B3650" s="146"/>
      <c r="C3650" s="31"/>
      <c r="D3650" s="31"/>
      <c r="E3650" s="44"/>
      <c r="F3650" s="43"/>
      <c r="G3650" s="84"/>
      <c r="H3650" s="31"/>
      <c r="I3650" s="31"/>
      <c r="J3650" s="84"/>
      <c r="K3650" s="31"/>
      <c r="L3650" s="31"/>
      <c r="M3650" s="169"/>
      <c r="N3650" s="148"/>
      <c r="O3650" s="106"/>
      <c r="P3650" s="43"/>
      <c r="Q3650" s="31"/>
      <c r="R3650" s="84"/>
      <c r="S3650" s="31"/>
      <c r="T3650" s="31"/>
      <c r="U3650" s="169"/>
      <c r="V3650" s="150"/>
      <c r="W3650" s="141" t="str" cm="1">
        <f t="array" ref="W3650">IF(SUM(LEN(B3650:V3650))=0,"",IF(OR(OR(ISBLANK(F3650),SUM(LEN(C3650),LEN(D3650))=0),AND(NOT(E3650="Unknown"),ISBLANK(J3650)),AND(NOT(O3650="Unknown"),ISBLANK(R3650))),"Missing Information", INDEX(Table15[Entire Service Line Classification], MATCH(SUMIFS(Table15[Unique ID],Table15[System-Owned Portion],E3650,Table15[If Material Anything Other than "Lead" in Column E,Was Material Ever Previously Lead?],G3650,Table15[Customer-Owned Portion],O3650),Table15[Unique ID],0),0)))</f>
        <v/>
      </c>
      <c r="X3650"/>
    </row>
    <row r="3651" spans="2:24" x14ac:dyDescent="0.25">
      <c r="B3651" s="146"/>
      <c r="C3651" s="31"/>
      <c r="D3651" s="31"/>
      <c r="E3651" s="44"/>
      <c r="F3651" s="43"/>
      <c r="G3651" s="84"/>
      <c r="H3651" s="31"/>
      <c r="I3651" s="31"/>
      <c r="J3651" s="84"/>
      <c r="K3651" s="31"/>
      <c r="L3651" s="31"/>
      <c r="M3651" s="169"/>
      <c r="N3651" s="148"/>
      <c r="O3651" s="106"/>
      <c r="P3651" s="43"/>
      <c r="Q3651" s="31"/>
      <c r="R3651" s="84"/>
      <c r="S3651" s="31"/>
      <c r="T3651" s="31"/>
      <c r="U3651" s="169"/>
      <c r="V3651" s="150"/>
      <c r="W3651" s="141" t="str" cm="1">
        <f t="array" ref="W3651">IF(SUM(LEN(B3651:V3651))=0,"",IF(OR(OR(ISBLANK(F3651),SUM(LEN(C3651),LEN(D3651))=0),AND(NOT(E3651="Unknown"),ISBLANK(J3651)),AND(NOT(O3651="Unknown"),ISBLANK(R3651))),"Missing Information", INDEX(Table15[Entire Service Line Classification], MATCH(SUMIFS(Table15[Unique ID],Table15[System-Owned Portion],E3651,Table15[If Material Anything Other than "Lead" in Column E,Was Material Ever Previously Lead?],G3651,Table15[Customer-Owned Portion],O3651),Table15[Unique ID],0),0)))</f>
        <v/>
      </c>
      <c r="X3651"/>
    </row>
    <row r="3652" spans="2:24" x14ac:dyDescent="0.25">
      <c r="B3652" s="146"/>
      <c r="C3652" s="31"/>
      <c r="D3652" s="31"/>
      <c r="E3652" s="44"/>
      <c r="F3652" s="43"/>
      <c r="G3652" s="84"/>
      <c r="H3652" s="31"/>
      <c r="I3652" s="31"/>
      <c r="J3652" s="84"/>
      <c r="K3652" s="31"/>
      <c r="L3652" s="31"/>
      <c r="M3652" s="169"/>
      <c r="N3652" s="148"/>
      <c r="O3652" s="106"/>
      <c r="P3652" s="43"/>
      <c r="Q3652" s="31"/>
      <c r="R3652" s="84"/>
      <c r="S3652" s="31"/>
      <c r="T3652" s="31"/>
      <c r="U3652" s="169"/>
      <c r="V3652" s="150"/>
      <c r="W3652" s="141" t="str" cm="1">
        <f t="array" ref="W3652">IF(SUM(LEN(B3652:V3652))=0,"",IF(OR(OR(ISBLANK(F3652),SUM(LEN(C3652),LEN(D3652))=0),AND(NOT(E3652="Unknown"),ISBLANK(J3652)),AND(NOT(O3652="Unknown"),ISBLANK(R3652))),"Missing Information", INDEX(Table15[Entire Service Line Classification], MATCH(SUMIFS(Table15[Unique ID],Table15[System-Owned Portion],E3652,Table15[If Material Anything Other than "Lead" in Column E,Was Material Ever Previously Lead?],G3652,Table15[Customer-Owned Portion],O3652),Table15[Unique ID],0),0)))</f>
        <v/>
      </c>
      <c r="X3652"/>
    </row>
    <row r="3653" spans="2:24" x14ac:dyDescent="0.25">
      <c r="B3653" s="146"/>
      <c r="C3653" s="31"/>
      <c r="D3653" s="31"/>
      <c r="E3653" s="44"/>
      <c r="F3653" s="43"/>
      <c r="G3653" s="84"/>
      <c r="H3653" s="31"/>
      <c r="I3653" s="31"/>
      <c r="J3653" s="84"/>
      <c r="K3653" s="31"/>
      <c r="L3653" s="31"/>
      <c r="M3653" s="169"/>
      <c r="N3653" s="148"/>
      <c r="O3653" s="106"/>
      <c r="P3653" s="43"/>
      <c r="Q3653" s="31"/>
      <c r="R3653" s="84"/>
      <c r="S3653" s="31"/>
      <c r="T3653" s="31"/>
      <c r="U3653" s="169"/>
      <c r="V3653" s="150"/>
      <c r="W3653" s="141" t="str" cm="1">
        <f t="array" ref="W3653">IF(SUM(LEN(B3653:V3653))=0,"",IF(OR(OR(ISBLANK(F3653),SUM(LEN(C3653),LEN(D3653))=0),AND(NOT(E3653="Unknown"),ISBLANK(J3653)),AND(NOT(O3653="Unknown"),ISBLANK(R3653))),"Missing Information", INDEX(Table15[Entire Service Line Classification], MATCH(SUMIFS(Table15[Unique ID],Table15[System-Owned Portion],E3653,Table15[If Material Anything Other than "Lead" in Column E,Was Material Ever Previously Lead?],G3653,Table15[Customer-Owned Portion],O3653),Table15[Unique ID],0),0)))</f>
        <v/>
      </c>
      <c r="X3653"/>
    </row>
    <row r="3654" spans="2:24" x14ac:dyDescent="0.25">
      <c r="B3654" s="146"/>
      <c r="C3654" s="31"/>
      <c r="D3654" s="31"/>
      <c r="E3654" s="44"/>
      <c r="F3654" s="43"/>
      <c r="G3654" s="84"/>
      <c r="H3654" s="31"/>
      <c r="I3654" s="31"/>
      <c r="J3654" s="84"/>
      <c r="K3654" s="31"/>
      <c r="L3654" s="31"/>
      <c r="M3654" s="169"/>
      <c r="N3654" s="148"/>
      <c r="O3654" s="106"/>
      <c r="P3654" s="43"/>
      <c r="Q3654" s="31"/>
      <c r="R3654" s="84"/>
      <c r="S3654" s="31"/>
      <c r="T3654" s="31"/>
      <c r="U3654" s="169"/>
      <c r="V3654" s="150"/>
      <c r="W3654" s="141" t="str" cm="1">
        <f t="array" ref="W3654">IF(SUM(LEN(B3654:V3654))=0,"",IF(OR(OR(ISBLANK(F3654),SUM(LEN(C3654),LEN(D3654))=0),AND(NOT(E3654="Unknown"),ISBLANK(J3654)),AND(NOT(O3654="Unknown"),ISBLANK(R3654))),"Missing Information", INDEX(Table15[Entire Service Line Classification], MATCH(SUMIFS(Table15[Unique ID],Table15[System-Owned Portion],E3654,Table15[If Material Anything Other than "Lead" in Column E,Was Material Ever Previously Lead?],G3654,Table15[Customer-Owned Portion],O3654),Table15[Unique ID],0),0)))</f>
        <v/>
      </c>
      <c r="X3654"/>
    </row>
    <row r="3655" spans="2:24" x14ac:dyDescent="0.25">
      <c r="B3655" s="146"/>
      <c r="C3655" s="31"/>
      <c r="D3655" s="31"/>
      <c r="E3655" s="44"/>
      <c r="F3655" s="43"/>
      <c r="G3655" s="84"/>
      <c r="H3655" s="31"/>
      <c r="I3655" s="31"/>
      <c r="J3655" s="84"/>
      <c r="K3655" s="31"/>
      <c r="L3655" s="31"/>
      <c r="M3655" s="169"/>
      <c r="N3655" s="148"/>
      <c r="O3655" s="106"/>
      <c r="P3655" s="43"/>
      <c r="Q3655" s="31"/>
      <c r="R3655" s="84"/>
      <c r="S3655" s="31"/>
      <c r="T3655" s="31"/>
      <c r="U3655" s="169"/>
      <c r="V3655" s="150"/>
      <c r="W3655" s="141" t="str" cm="1">
        <f t="array" ref="W3655">IF(SUM(LEN(B3655:V3655))=0,"",IF(OR(OR(ISBLANK(F3655),SUM(LEN(C3655),LEN(D3655))=0),AND(NOT(E3655="Unknown"),ISBLANK(J3655)),AND(NOT(O3655="Unknown"),ISBLANK(R3655))),"Missing Information", INDEX(Table15[Entire Service Line Classification], MATCH(SUMIFS(Table15[Unique ID],Table15[System-Owned Portion],E3655,Table15[If Material Anything Other than "Lead" in Column E,Was Material Ever Previously Lead?],G3655,Table15[Customer-Owned Portion],O3655),Table15[Unique ID],0),0)))</f>
        <v/>
      </c>
      <c r="X3655"/>
    </row>
    <row r="3656" spans="2:24" x14ac:dyDescent="0.25">
      <c r="B3656" s="146"/>
      <c r="C3656" s="31"/>
      <c r="D3656" s="31"/>
      <c r="E3656" s="44"/>
      <c r="F3656" s="43"/>
      <c r="G3656" s="84"/>
      <c r="H3656" s="31"/>
      <c r="I3656" s="31"/>
      <c r="J3656" s="84"/>
      <c r="K3656" s="31"/>
      <c r="L3656" s="31"/>
      <c r="M3656" s="169"/>
      <c r="N3656" s="148"/>
      <c r="O3656" s="106"/>
      <c r="P3656" s="43"/>
      <c r="Q3656" s="31"/>
      <c r="R3656" s="84"/>
      <c r="S3656" s="31"/>
      <c r="T3656" s="31"/>
      <c r="U3656" s="169"/>
      <c r="V3656" s="150"/>
      <c r="W3656" s="141" t="str" cm="1">
        <f t="array" ref="W3656">IF(SUM(LEN(B3656:V3656))=0,"",IF(OR(OR(ISBLANK(F3656),SUM(LEN(C3656),LEN(D3656))=0),AND(NOT(E3656="Unknown"),ISBLANK(J3656)),AND(NOT(O3656="Unknown"),ISBLANK(R3656))),"Missing Information", INDEX(Table15[Entire Service Line Classification], MATCH(SUMIFS(Table15[Unique ID],Table15[System-Owned Portion],E3656,Table15[If Material Anything Other than "Lead" in Column E,Was Material Ever Previously Lead?],G3656,Table15[Customer-Owned Portion],O3656),Table15[Unique ID],0),0)))</f>
        <v/>
      </c>
      <c r="X3656"/>
    </row>
    <row r="3657" spans="2:24" x14ac:dyDescent="0.25">
      <c r="B3657" s="146"/>
      <c r="C3657" s="31"/>
      <c r="D3657" s="31"/>
      <c r="E3657" s="44"/>
      <c r="F3657" s="43"/>
      <c r="G3657" s="84"/>
      <c r="H3657" s="31"/>
      <c r="I3657" s="31"/>
      <c r="J3657" s="84"/>
      <c r="K3657" s="31"/>
      <c r="L3657" s="31"/>
      <c r="M3657" s="169"/>
      <c r="N3657" s="148"/>
      <c r="O3657" s="106"/>
      <c r="P3657" s="43"/>
      <c r="Q3657" s="31"/>
      <c r="R3657" s="84"/>
      <c r="S3657" s="31"/>
      <c r="T3657" s="31"/>
      <c r="U3657" s="169"/>
      <c r="V3657" s="150"/>
      <c r="W3657" s="141" t="str" cm="1">
        <f t="array" ref="W3657">IF(SUM(LEN(B3657:V3657))=0,"",IF(OR(OR(ISBLANK(F3657),SUM(LEN(C3657),LEN(D3657))=0),AND(NOT(E3657="Unknown"),ISBLANK(J3657)),AND(NOT(O3657="Unknown"),ISBLANK(R3657))),"Missing Information", INDEX(Table15[Entire Service Line Classification], MATCH(SUMIFS(Table15[Unique ID],Table15[System-Owned Portion],E3657,Table15[If Material Anything Other than "Lead" in Column E,Was Material Ever Previously Lead?],G3657,Table15[Customer-Owned Portion],O3657),Table15[Unique ID],0),0)))</f>
        <v/>
      </c>
      <c r="X3657"/>
    </row>
    <row r="3658" spans="2:24" x14ac:dyDescent="0.25">
      <c r="B3658" s="146"/>
      <c r="C3658" s="31"/>
      <c r="D3658" s="31"/>
      <c r="E3658" s="44"/>
      <c r="F3658" s="43"/>
      <c r="G3658" s="84"/>
      <c r="H3658" s="31"/>
      <c r="I3658" s="31"/>
      <c r="J3658" s="84"/>
      <c r="K3658" s="31"/>
      <c r="L3658" s="31"/>
      <c r="M3658" s="169"/>
      <c r="N3658" s="148"/>
      <c r="O3658" s="106"/>
      <c r="P3658" s="43"/>
      <c r="Q3658" s="31"/>
      <c r="R3658" s="84"/>
      <c r="S3658" s="31"/>
      <c r="T3658" s="31"/>
      <c r="U3658" s="169"/>
      <c r="V3658" s="150"/>
      <c r="W3658" s="141" t="str" cm="1">
        <f t="array" ref="W3658">IF(SUM(LEN(B3658:V3658))=0,"",IF(OR(OR(ISBLANK(F3658),SUM(LEN(C3658),LEN(D3658))=0),AND(NOT(E3658="Unknown"),ISBLANK(J3658)),AND(NOT(O3658="Unknown"),ISBLANK(R3658))),"Missing Information", INDEX(Table15[Entire Service Line Classification], MATCH(SUMIFS(Table15[Unique ID],Table15[System-Owned Portion],E3658,Table15[If Material Anything Other than "Lead" in Column E,Was Material Ever Previously Lead?],G3658,Table15[Customer-Owned Portion],O3658),Table15[Unique ID],0),0)))</f>
        <v/>
      </c>
      <c r="X3658"/>
    </row>
    <row r="3659" spans="2:24" x14ac:dyDescent="0.25">
      <c r="B3659" s="146"/>
      <c r="C3659" s="31"/>
      <c r="D3659" s="31"/>
      <c r="E3659" s="44"/>
      <c r="F3659" s="43"/>
      <c r="G3659" s="84"/>
      <c r="H3659" s="31"/>
      <c r="I3659" s="31"/>
      <c r="J3659" s="84"/>
      <c r="K3659" s="31"/>
      <c r="L3659" s="31"/>
      <c r="M3659" s="169"/>
      <c r="N3659" s="148"/>
      <c r="O3659" s="106"/>
      <c r="P3659" s="43"/>
      <c r="Q3659" s="31"/>
      <c r="R3659" s="84"/>
      <c r="S3659" s="31"/>
      <c r="T3659" s="31"/>
      <c r="U3659" s="169"/>
      <c r="V3659" s="150"/>
      <c r="W3659" s="141" t="str" cm="1">
        <f t="array" ref="W3659">IF(SUM(LEN(B3659:V3659))=0,"",IF(OR(OR(ISBLANK(F3659),SUM(LEN(C3659),LEN(D3659))=0),AND(NOT(E3659="Unknown"),ISBLANK(J3659)),AND(NOT(O3659="Unknown"),ISBLANK(R3659))),"Missing Information", INDEX(Table15[Entire Service Line Classification], MATCH(SUMIFS(Table15[Unique ID],Table15[System-Owned Portion],E3659,Table15[If Material Anything Other than "Lead" in Column E,Was Material Ever Previously Lead?],G3659,Table15[Customer-Owned Portion],O3659),Table15[Unique ID],0),0)))</f>
        <v/>
      </c>
      <c r="X3659"/>
    </row>
    <row r="3660" spans="2:24" x14ac:dyDescent="0.25">
      <c r="B3660" s="146"/>
      <c r="C3660" s="31"/>
      <c r="D3660" s="31"/>
      <c r="E3660" s="44"/>
      <c r="F3660" s="43"/>
      <c r="G3660" s="84"/>
      <c r="H3660" s="31"/>
      <c r="I3660" s="31"/>
      <c r="J3660" s="84"/>
      <c r="K3660" s="31"/>
      <c r="L3660" s="31"/>
      <c r="M3660" s="169"/>
      <c r="N3660" s="148"/>
      <c r="O3660" s="106"/>
      <c r="P3660" s="43"/>
      <c r="Q3660" s="31"/>
      <c r="R3660" s="84"/>
      <c r="S3660" s="31"/>
      <c r="T3660" s="31"/>
      <c r="U3660" s="169"/>
      <c r="V3660" s="150"/>
      <c r="W3660" s="141" t="str" cm="1">
        <f t="array" ref="W3660">IF(SUM(LEN(B3660:V3660))=0,"",IF(OR(OR(ISBLANK(F3660),SUM(LEN(C3660),LEN(D3660))=0),AND(NOT(E3660="Unknown"),ISBLANK(J3660)),AND(NOT(O3660="Unknown"),ISBLANK(R3660))),"Missing Information", INDEX(Table15[Entire Service Line Classification], MATCH(SUMIFS(Table15[Unique ID],Table15[System-Owned Portion],E3660,Table15[If Material Anything Other than "Lead" in Column E,Was Material Ever Previously Lead?],G3660,Table15[Customer-Owned Portion],O3660),Table15[Unique ID],0),0)))</f>
        <v/>
      </c>
      <c r="X3660"/>
    </row>
    <row r="3661" spans="2:24" x14ac:dyDescent="0.25">
      <c r="B3661" s="146"/>
      <c r="C3661" s="31"/>
      <c r="D3661" s="31"/>
      <c r="E3661" s="44"/>
      <c r="F3661" s="43"/>
      <c r="G3661" s="84"/>
      <c r="H3661" s="31"/>
      <c r="I3661" s="31"/>
      <c r="J3661" s="84"/>
      <c r="K3661" s="31"/>
      <c r="L3661" s="31"/>
      <c r="M3661" s="169"/>
      <c r="N3661" s="148"/>
      <c r="O3661" s="106"/>
      <c r="P3661" s="43"/>
      <c r="Q3661" s="31"/>
      <c r="R3661" s="84"/>
      <c r="S3661" s="31"/>
      <c r="T3661" s="31"/>
      <c r="U3661" s="169"/>
      <c r="V3661" s="150"/>
      <c r="W3661" s="141" t="str" cm="1">
        <f t="array" ref="W3661">IF(SUM(LEN(B3661:V3661))=0,"",IF(OR(OR(ISBLANK(F3661),SUM(LEN(C3661),LEN(D3661))=0),AND(NOT(E3661="Unknown"),ISBLANK(J3661)),AND(NOT(O3661="Unknown"),ISBLANK(R3661))),"Missing Information", INDEX(Table15[Entire Service Line Classification], MATCH(SUMIFS(Table15[Unique ID],Table15[System-Owned Portion],E3661,Table15[If Material Anything Other than "Lead" in Column E,Was Material Ever Previously Lead?],G3661,Table15[Customer-Owned Portion],O3661),Table15[Unique ID],0),0)))</f>
        <v/>
      </c>
      <c r="X3661"/>
    </row>
    <row r="3662" spans="2:24" x14ac:dyDescent="0.25">
      <c r="B3662" s="146"/>
      <c r="C3662" s="31"/>
      <c r="D3662" s="31"/>
      <c r="E3662" s="44"/>
      <c r="F3662" s="43"/>
      <c r="G3662" s="84"/>
      <c r="H3662" s="31"/>
      <c r="I3662" s="31"/>
      <c r="J3662" s="84"/>
      <c r="K3662" s="31"/>
      <c r="L3662" s="31"/>
      <c r="M3662" s="169"/>
      <c r="N3662" s="148"/>
      <c r="O3662" s="106"/>
      <c r="P3662" s="43"/>
      <c r="Q3662" s="31"/>
      <c r="R3662" s="84"/>
      <c r="S3662" s="31"/>
      <c r="T3662" s="31"/>
      <c r="U3662" s="169"/>
      <c r="V3662" s="150"/>
      <c r="W3662" s="141" t="str" cm="1">
        <f t="array" ref="W3662">IF(SUM(LEN(B3662:V3662))=0,"",IF(OR(OR(ISBLANK(F3662),SUM(LEN(C3662),LEN(D3662))=0),AND(NOT(E3662="Unknown"),ISBLANK(J3662)),AND(NOT(O3662="Unknown"),ISBLANK(R3662))),"Missing Information", INDEX(Table15[Entire Service Line Classification], MATCH(SUMIFS(Table15[Unique ID],Table15[System-Owned Portion],E3662,Table15[If Material Anything Other than "Lead" in Column E,Was Material Ever Previously Lead?],G3662,Table15[Customer-Owned Portion],O3662),Table15[Unique ID],0),0)))</f>
        <v/>
      </c>
      <c r="X3662"/>
    </row>
    <row r="3663" spans="2:24" x14ac:dyDescent="0.25">
      <c r="B3663" s="146"/>
      <c r="C3663" s="31"/>
      <c r="D3663" s="31"/>
      <c r="E3663" s="44"/>
      <c r="F3663" s="43"/>
      <c r="G3663" s="84"/>
      <c r="H3663" s="31"/>
      <c r="I3663" s="31"/>
      <c r="J3663" s="84"/>
      <c r="K3663" s="31"/>
      <c r="L3663" s="31"/>
      <c r="M3663" s="169"/>
      <c r="N3663" s="148"/>
      <c r="O3663" s="106"/>
      <c r="P3663" s="43"/>
      <c r="Q3663" s="31"/>
      <c r="R3663" s="84"/>
      <c r="S3663" s="31"/>
      <c r="T3663" s="31"/>
      <c r="U3663" s="169"/>
      <c r="V3663" s="150"/>
      <c r="W3663" s="141" t="str" cm="1">
        <f t="array" ref="W3663">IF(SUM(LEN(B3663:V3663))=0,"",IF(OR(OR(ISBLANK(F3663),SUM(LEN(C3663),LEN(D3663))=0),AND(NOT(E3663="Unknown"),ISBLANK(J3663)),AND(NOT(O3663="Unknown"),ISBLANK(R3663))),"Missing Information", INDEX(Table15[Entire Service Line Classification], MATCH(SUMIFS(Table15[Unique ID],Table15[System-Owned Portion],E3663,Table15[If Material Anything Other than "Lead" in Column E,Was Material Ever Previously Lead?],G3663,Table15[Customer-Owned Portion],O3663),Table15[Unique ID],0),0)))</f>
        <v/>
      </c>
      <c r="X3663"/>
    </row>
    <row r="3664" spans="2:24" x14ac:dyDescent="0.25">
      <c r="B3664" s="146"/>
      <c r="C3664" s="31"/>
      <c r="D3664" s="31"/>
      <c r="E3664" s="44"/>
      <c r="F3664" s="43"/>
      <c r="G3664" s="84"/>
      <c r="H3664" s="31"/>
      <c r="I3664" s="31"/>
      <c r="J3664" s="84"/>
      <c r="K3664" s="31"/>
      <c r="L3664" s="31"/>
      <c r="M3664" s="169"/>
      <c r="N3664" s="148"/>
      <c r="O3664" s="106"/>
      <c r="P3664" s="43"/>
      <c r="Q3664" s="31"/>
      <c r="R3664" s="84"/>
      <c r="S3664" s="31"/>
      <c r="T3664" s="31"/>
      <c r="U3664" s="169"/>
      <c r="V3664" s="150"/>
      <c r="W3664" s="141" t="str" cm="1">
        <f t="array" ref="W3664">IF(SUM(LEN(B3664:V3664))=0,"",IF(OR(OR(ISBLANK(F3664),SUM(LEN(C3664),LEN(D3664))=0),AND(NOT(E3664="Unknown"),ISBLANK(J3664)),AND(NOT(O3664="Unknown"),ISBLANK(R3664))),"Missing Information", INDEX(Table15[Entire Service Line Classification], MATCH(SUMIFS(Table15[Unique ID],Table15[System-Owned Portion],E3664,Table15[If Material Anything Other than "Lead" in Column E,Was Material Ever Previously Lead?],G3664,Table15[Customer-Owned Portion],O3664),Table15[Unique ID],0),0)))</f>
        <v/>
      </c>
      <c r="X3664"/>
    </row>
    <row r="3665" spans="2:24" x14ac:dyDescent="0.25">
      <c r="B3665" s="146"/>
      <c r="C3665" s="31"/>
      <c r="D3665" s="31"/>
      <c r="E3665" s="44"/>
      <c r="F3665" s="43"/>
      <c r="G3665" s="84"/>
      <c r="H3665" s="31"/>
      <c r="I3665" s="31"/>
      <c r="J3665" s="84"/>
      <c r="K3665" s="31"/>
      <c r="L3665" s="31"/>
      <c r="M3665" s="169"/>
      <c r="N3665" s="148"/>
      <c r="O3665" s="106"/>
      <c r="P3665" s="43"/>
      <c r="Q3665" s="31"/>
      <c r="R3665" s="84"/>
      <c r="S3665" s="31"/>
      <c r="T3665" s="31"/>
      <c r="U3665" s="169"/>
      <c r="V3665" s="150"/>
      <c r="W3665" s="141" t="str" cm="1">
        <f t="array" ref="W3665">IF(SUM(LEN(B3665:V3665))=0,"",IF(OR(OR(ISBLANK(F3665),SUM(LEN(C3665),LEN(D3665))=0),AND(NOT(E3665="Unknown"),ISBLANK(J3665)),AND(NOT(O3665="Unknown"),ISBLANK(R3665))),"Missing Information", INDEX(Table15[Entire Service Line Classification], MATCH(SUMIFS(Table15[Unique ID],Table15[System-Owned Portion],E3665,Table15[If Material Anything Other than "Lead" in Column E,Was Material Ever Previously Lead?],G3665,Table15[Customer-Owned Portion],O3665),Table15[Unique ID],0),0)))</f>
        <v/>
      </c>
      <c r="X3665"/>
    </row>
    <row r="3666" spans="2:24" x14ac:dyDescent="0.25">
      <c r="B3666" s="146"/>
      <c r="C3666" s="31"/>
      <c r="D3666" s="31"/>
      <c r="E3666" s="44"/>
      <c r="F3666" s="43"/>
      <c r="G3666" s="84"/>
      <c r="H3666" s="31"/>
      <c r="I3666" s="31"/>
      <c r="J3666" s="84"/>
      <c r="K3666" s="31"/>
      <c r="L3666" s="31"/>
      <c r="M3666" s="169"/>
      <c r="N3666" s="148"/>
      <c r="O3666" s="106"/>
      <c r="P3666" s="43"/>
      <c r="Q3666" s="31"/>
      <c r="R3666" s="84"/>
      <c r="S3666" s="31"/>
      <c r="T3666" s="31"/>
      <c r="U3666" s="169"/>
      <c r="V3666" s="150"/>
      <c r="W3666" s="141" t="str" cm="1">
        <f t="array" ref="W3666">IF(SUM(LEN(B3666:V3666))=0,"",IF(OR(OR(ISBLANK(F3666),SUM(LEN(C3666),LEN(D3666))=0),AND(NOT(E3666="Unknown"),ISBLANK(J3666)),AND(NOT(O3666="Unknown"),ISBLANK(R3666))),"Missing Information", INDEX(Table15[Entire Service Line Classification], MATCH(SUMIFS(Table15[Unique ID],Table15[System-Owned Portion],E3666,Table15[If Material Anything Other than "Lead" in Column E,Was Material Ever Previously Lead?],G3666,Table15[Customer-Owned Portion],O3666),Table15[Unique ID],0),0)))</f>
        <v/>
      </c>
      <c r="X3666"/>
    </row>
    <row r="3667" spans="2:24" x14ac:dyDescent="0.25">
      <c r="B3667" s="146"/>
      <c r="C3667" s="31"/>
      <c r="D3667" s="31"/>
      <c r="E3667" s="44"/>
      <c r="F3667" s="43"/>
      <c r="G3667" s="84"/>
      <c r="H3667" s="31"/>
      <c r="I3667" s="31"/>
      <c r="J3667" s="84"/>
      <c r="K3667" s="31"/>
      <c r="L3667" s="31"/>
      <c r="M3667" s="169"/>
      <c r="N3667" s="148"/>
      <c r="O3667" s="106"/>
      <c r="P3667" s="43"/>
      <c r="Q3667" s="31"/>
      <c r="R3667" s="84"/>
      <c r="S3667" s="31"/>
      <c r="T3667" s="31"/>
      <c r="U3667" s="169"/>
      <c r="V3667" s="150"/>
      <c r="W3667" s="141" t="str" cm="1">
        <f t="array" ref="W3667">IF(SUM(LEN(B3667:V3667))=0,"",IF(OR(OR(ISBLANK(F3667),SUM(LEN(C3667),LEN(D3667))=0),AND(NOT(E3667="Unknown"),ISBLANK(J3667)),AND(NOT(O3667="Unknown"),ISBLANK(R3667))),"Missing Information", INDEX(Table15[Entire Service Line Classification], MATCH(SUMIFS(Table15[Unique ID],Table15[System-Owned Portion],E3667,Table15[If Material Anything Other than "Lead" in Column E,Was Material Ever Previously Lead?],G3667,Table15[Customer-Owned Portion],O3667),Table15[Unique ID],0),0)))</f>
        <v/>
      </c>
      <c r="X3667"/>
    </row>
    <row r="3668" spans="2:24" x14ac:dyDescent="0.25">
      <c r="B3668" s="146"/>
      <c r="C3668" s="31"/>
      <c r="D3668" s="31"/>
      <c r="E3668" s="44"/>
      <c r="F3668" s="43"/>
      <c r="G3668" s="84"/>
      <c r="H3668" s="31"/>
      <c r="I3668" s="31"/>
      <c r="J3668" s="84"/>
      <c r="K3668" s="31"/>
      <c r="L3668" s="31"/>
      <c r="M3668" s="169"/>
      <c r="N3668" s="148"/>
      <c r="O3668" s="106"/>
      <c r="P3668" s="43"/>
      <c r="Q3668" s="31"/>
      <c r="R3668" s="84"/>
      <c r="S3668" s="31"/>
      <c r="T3668" s="31"/>
      <c r="U3668" s="169"/>
      <c r="V3668" s="150"/>
      <c r="W3668" s="141" t="str" cm="1">
        <f t="array" ref="W3668">IF(SUM(LEN(B3668:V3668))=0,"",IF(OR(OR(ISBLANK(F3668),SUM(LEN(C3668),LEN(D3668))=0),AND(NOT(E3668="Unknown"),ISBLANK(J3668)),AND(NOT(O3668="Unknown"),ISBLANK(R3668))),"Missing Information", INDEX(Table15[Entire Service Line Classification], MATCH(SUMIFS(Table15[Unique ID],Table15[System-Owned Portion],E3668,Table15[If Material Anything Other than "Lead" in Column E,Was Material Ever Previously Lead?],G3668,Table15[Customer-Owned Portion],O3668),Table15[Unique ID],0),0)))</f>
        <v/>
      </c>
      <c r="X3668"/>
    </row>
    <row r="3669" spans="2:24" x14ac:dyDescent="0.25">
      <c r="B3669" s="146"/>
      <c r="C3669" s="31"/>
      <c r="D3669" s="31"/>
      <c r="E3669" s="44"/>
      <c r="F3669" s="43"/>
      <c r="G3669" s="84"/>
      <c r="H3669" s="31"/>
      <c r="I3669" s="31"/>
      <c r="J3669" s="84"/>
      <c r="K3669" s="31"/>
      <c r="L3669" s="31"/>
      <c r="M3669" s="169"/>
      <c r="N3669" s="148"/>
      <c r="O3669" s="106"/>
      <c r="P3669" s="43"/>
      <c r="Q3669" s="31"/>
      <c r="R3669" s="84"/>
      <c r="S3669" s="31"/>
      <c r="T3669" s="31"/>
      <c r="U3669" s="169"/>
      <c r="V3669" s="150"/>
      <c r="W3669" s="141" t="str" cm="1">
        <f t="array" ref="W3669">IF(SUM(LEN(B3669:V3669))=0,"",IF(OR(OR(ISBLANK(F3669),SUM(LEN(C3669),LEN(D3669))=0),AND(NOT(E3669="Unknown"),ISBLANK(J3669)),AND(NOT(O3669="Unknown"),ISBLANK(R3669))),"Missing Information", INDEX(Table15[Entire Service Line Classification], MATCH(SUMIFS(Table15[Unique ID],Table15[System-Owned Portion],E3669,Table15[If Material Anything Other than "Lead" in Column E,Was Material Ever Previously Lead?],G3669,Table15[Customer-Owned Portion],O3669),Table15[Unique ID],0),0)))</f>
        <v/>
      </c>
      <c r="X3669"/>
    </row>
    <row r="3670" spans="2:24" x14ac:dyDescent="0.25">
      <c r="B3670" s="146"/>
      <c r="C3670" s="31"/>
      <c r="D3670" s="31"/>
      <c r="E3670" s="44"/>
      <c r="F3670" s="43"/>
      <c r="G3670" s="84"/>
      <c r="H3670" s="31"/>
      <c r="I3670" s="31"/>
      <c r="J3670" s="84"/>
      <c r="K3670" s="31"/>
      <c r="L3670" s="31"/>
      <c r="M3670" s="169"/>
      <c r="N3670" s="148"/>
      <c r="O3670" s="106"/>
      <c r="P3670" s="43"/>
      <c r="Q3670" s="31"/>
      <c r="R3670" s="84"/>
      <c r="S3670" s="31"/>
      <c r="T3670" s="31"/>
      <c r="U3670" s="169"/>
      <c r="V3670" s="150"/>
      <c r="W3670" s="141" t="str" cm="1">
        <f t="array" ref="W3670">IF(SUM(LEN(B3670:V3670))=0,"",IF(OR(OR(ISBLANK(F3670),SUM(LEN(C3670),LEN(D3670))=0),AND(NOT(E3670="Unknown"),ISBLANK(J3670)),AND(NOT(O3670="Unknown"),ISBLANK(R3670))),"Missing Information", INDEX(Table15[Entire Service Line Classification], MATCH(SUMIFS(Table15[Unique ID],Table15[System-Owned Portion],E3670,Table15[If Material Anything Other than "Lead" in Column E,Was Material Ever Previously Lead?],G3670,Table15[Customer-Owned Portion],O3670),Table15[Unique ID],0),0)))</f>
        <v/>
      </c>
      <c r="X3670"/>
    </row>
    <row r="3671" spans="2:24" x14ac:dyDescent="0.25">
      <c r="B3671" s="146"/>
      <c r="C3671" s="31"/>
      <c r="D3671" s="31"/>
      <c r="E3671" s="44"/>
      <c r="F3671" s="43"/>
      <c r="G3671" s="84"/>
      <c r="H3671" s="31"/>
      <c r="I3671" s="31"/>
      <c r="J3671" s="84"/>
      <c r="K3671" s="31"/>
      <c r="L3671" s="31"/>
      <c r="M3671" s="169"/>
      <c r="N3671" s="148"/>
      <c r="O3671" s="106"/>
      <c r="P3671" s="43"/>
      <c r="Q3671" s="31"/>
      <c r="R3671" s="84"/>
      <c r="S3671" s="31"/>
      <c r="T3671" s="31"/>
      <c r="U3671" s="169"/>
      <c r="V3671" s="150"/>
      <c r="W3671" s="141" t="str" cm="1">
        <f t="array" ref="W3671">IF(SUM(LEN(B3671:V3671))=0,"",IF(OR(OR(ISBLANK(F3671),SUM(LEN(C3671),LEN(D3671))=0),AND(NOT(E3671="Unknown"),ISBLANK(J3671)),AND(NOT(O3671="Unknown"),ISBLANK(R3671))),"Missing Information", INDEX(Table15[Entire Service Line Classification], MATCH(SUMIFS(Table15[Unique ID],Table15[System-Owned Portion],E3671,Table15[If Material Anything Other than "Lead" in Column E,Was Material Ever Previously Lead?],G3671,Table15[Customer-Owned Portion],O3671),Table15[Unique ID],0),0)))</f>
        <v/>
      </c>
      <c r="X3671"/>
    </row>
    <row r="3672" spans="2:24" x14ac:dyDescent="0.25">
      <c r="B3672" s="146"/>
      <c r="C3672" s="31"/>
      <c r="D3672" s="31"/>
      <c r="E3672" s="44"/>
      <c r="F3672" s="43"/>
      <c r="G3672" s="84"/>
      <c r="H3672" s="31"/>
      <c r="I3672" s="31"/>
      <c r="J3672" s="84"/>
      <c r="K3672" s="31"/>
      <c r="L3672" s="31"/>
      <c r="M3672" s="169"/>
      <c r="N3672" s="148"/>
      <c r="O3672" s="106"/>
      <c r="P3672" s="43"/>
      <c r="Q3672" s="31"/>
      <c r="R3672" s="84"/>
      <c r="S3672" s="31"/>
      <c r="T3672" s="31"/>
      <c r="U3672" s="169"/>
      <c r="V3672" s="150"/>
      <c r="W3672" s="141" t="str" cm="1">
        <f t="array" ref="W3672">IF(SUM(LEN(B3672:V3672))=0,"",IF(OR(OR(ISBLANK(F3672),SUM(LEN(C3672),LEN(D3672))=0),AND(NOT(E3672="Unknown"),ISBLANK(J3672)),AND(NOT(O3672="Unknown"),ISBLANK(R3672))),"Missing Information", INDEX(Table15[Entire Service Line Classification], MATCH(SUMIFS(Table15[Unique ID],Table15[System-Owned Portion],E3672,Table15[If Material Anything Other than "Lead" in Column E,Was Material Ever Previously Lead?],G3672,Table15[Customer-Owned Portion],O3672),Table15[Unique ID],0),0)))</f>
        <v/>
      </c>
      <c r="X3672"/>
    </row>
    <row r="3673" spans="2:24" x14ac:dyDescent="0.25">
      <c r="B3673" s="146"/>
      <c r="C3673" s="31"/>
      <c r="D3673" s="31"/>
      <c r="E3673" s="44"/>
      <c r="F3673" s="43"/>
      <c r="G3673" s="84"/>
      <c r="H3673" s="31"/>
      <c r="I3673" s="31"/>
      <c r="J3673" s="84"/>
      <c r="K3673" s="31"/>
      <c r="L3673" s="31"/>
      <c r="M3673" s="169"/>
      <c r="N3673" s="148"/>
      <c r="O3673" s="106"/>
      <c r="P3673" s="43"/>
      <c r="Q3673" s="31"/>
      <c r="R3673" s="84"/>
      <c r="S3673" s="31"/>
      <c r="T3673" s="31"/>
      <c r="U3673" s="169"/>
      <c r="V3673" s="150"/>
      <c r="W3673" s="141" t="str" cm="1">
        <f t="array" ref="W3673">IF(SUM(LEN(B3673:V3673))=0,"",IF(OR(OR(ISBLANK(F3673),SUM(LEN(C3673),LEN(D3673))=0),AND(NOT(E3673="Unknown"),ISBLANK(J3673)),AND(NOT(O3673="Unknown"),ISBLANK(R3673))),"Missing Information", INDEX(Table15[Entire Service Line Classification], MATCH(SUMIFS(Table15[Unique ID],Table15[System-Owned Portion],E3673,Table15[If Material Anything Other than "Lead" in Column E,Was Material Ever Previously Lead?],G3673,Table15[Customer-Owned Portion],O3673),Table15[Unique ID],0),0)))</f>
        <v/>
      </c>
      <c r="X3673"/>
    </row>
    <row r="3674" spans="2:24" x14ac:dyDescent="0.25">
      <c r="B3674" s="146"/>
      <c r="C3674" s="31"/>
      <c r="D3674" s="31"/>
      <c r="E3674" s="44"/>
      <c r="F3674" s="43"/>
      <c r="G3674" s="84"/>
      <c r="H3674" s="31"/>
      <c r="I3674" s="31"/>
      <c r="J3674" s="84"/>
      <c r="K3674" s="31"/>
      <c r="L3674" s="31"/>
      <c r="M3674" s="169"/>
      <c r="N3674" s="148"/>
      <c r="O3674" s="106"/>
      <c r="P3674" s="43"/>
      <c r="Q3674" s="31"/>
      <c r="R3674" s="84"/>
      <c r="S3674" s="31"/>
      <c r="T3674" s="31"/>
      <c r="U3674" s="169"/>
      <c r="V3674" s="150"/>
      <c r="W3674" s="141" t="str" cm="1">
        <f t="array" ref="W3674">IF(SUM(LEN(B3674:V3674))=0,"",IF(OR(OR(ISBLANK(F3674),SUM(LEN(C3674),LEN(D3674))=0),AND(NOT(E3674="Unknown"),ISBLANK(J3674)),AND(NOT(O3674="Unknown"),ISBLANK(R3674))),"Missing Information", INDEX(Table15[Entire Service Line Classification], MATCH(SUMIFS(Table15[Unique ID],Table15[System-Owned Portion],E3674,Table15[If Material Anything Other than "Lead" in Column E,Was Material Ever Previously Lead?],G3674,Table15[Customer-Owned Portion],O3674),Table15[Unique ID],0),0)))</f>
        <v/>
      </c>
      <c r="X3674"/>
    </row>
    <row r="3675" spans="2:24" x14ac:dyDescent="0.25">
      <c r="B3675" s="146"/>
      <c r="C3675" s="31"/>
      <c r="D3675" s="31"/>
      <c r="E3675" s="44"/>
      <c r="F3675" s="43"/>
      <c r="G3675" s="84"/>
      <c r="H3675" s="31"/>
      <c r="I3675" s="31"/>
      <c r="J3675" s="84"/>
      <c r="K3675" s="31"/>
      <c r="L3675" s="31"/>
      <c r="M3675" s="169"/>
      <c r="N3675" s="148"/>
      <c r="O3675" s="106"/>
      <c r="P3675" s="43"/>
      <c r="Q3675" s="31"/>
      <c r="R3675" s="84"/>
      <c r="S3675" s="31"/>
      <c r="T3675" s="31"/>
      <c r="U3675" s="169"/>
      <c r="V3675" s="150"/>
      <c r="W3675" s="141" t="str" cm="1">
        <f t="array" ref="W3675">IF(SUM(LEN(B3675:V3675))=0,"",IF(OR(OR(ISBLANK(F3675),SUM(LEN(C3675),LEN(D3675))=0),AND(NOT(E3675="Unknown"),ISBLANK(J3675)),AND(NOT(O3675="Unknown"),ISBLANK(R3675))),"Missing Information", INDEX(Table15[Entire Service Line Classification], MATCH(SUMIFS(Table15[Unique ID],Table15[System-Owned Portion],E3675,Table15[If Material Anything Other than "Lead" in Column E,Was Material Ever Previously Lead?],G3675,Table15[Customer-Owned Portion],O3675),Table15[Unique ID],0),0)))</f>
        <v/>
      </c>
      <c r="X3675"/>
    </row>
    <row r="3676" spans="2:24" x14ac:dyDescent="0.25">
      <c r="B3676" s="146"/>
      <c r="C3676" s="31"/>
      <c r="D3676" s="31"/>
      <c r="E3676" s="44"/>
      <c r="F3676" s="43"/>
      <c r="G3676" s="84"/>
      <c r="H3676" s="31"/>
      <c r="I3676" s="31"/>
      <c r="J3676" s="84"/>
      <c r="K3676" s="31"/>
      <c r="L3676" s="31"/>
      <c r="M3676" s="169"/>
      <c r="N3676" s="148"/>
      <c r="O3676" s="106"/>
      <c r="P3676" s="43"/>
      <c r="Q3676" s="31"/>
      <c r="R3676" s="84"/>
      <c r="S3676" s="31"/>
      <c r="T3676" s="31"/>
      <c r="U3676" s="169"/>
      <c r="V3676" s="150"/>
      <c r="W3676" s="141" t="str" cm="1">
        <f t="array" ref="W3676">IF(SUM(LEN(B3676:V3676))=0,"",IF(OR(OR(ISBLANK(F3676),SUM(LEN(C3676),LEN(D3676))=0),AND(NOT(E3676="Unknown"),ISBLANK(J3676)),AND(NOT(O3676="Unknown"),ISBLANK(R3676))),"Missing Information", INDEX(Table15[Entire Service Line Classification], MATCH(SUMIFS(Table15[Unique ID],Table15[System-Owned Portion],E3676,Table15[If Material Anything Other than "Lead" in Column E,Was Material Ever Previously Lead?],G3676,Table15[Customer-Owned Portion],O3676),Table15[Unique ID],0),0)))</f>
        <v/>
      </c>
      <c r="X3676"/>
    </row>
    <row r="3677" spans="2:24" x14ac:dyDescent="0.25">
      <c r="B3677" s="146"/>
      <c r="C3677" s="31"/>
      <c r="D3677" s="31"/>
      <c r="E3677" s="44"/>
      <c r="F3677" s="43"/>
      <c r="G3677" s="84"/>
      <c r="H3677" s="31"/>
      <c r="I3677" s="31"/>
      <c r="J3677" s="84"/>
      <c r="K3677" s="31"/>
      <c r="L3677" s="31"/>
      <c r="M3677" s="169"/>
      <c r="N3677" s="148"/>
      <c r="O3677" s="106"/>
      <c r="P3677" s="43"/>
      <c r="Q3677" s="31"/>
      <c r="R3677" s="84"/>
      <c r="S3677" s="31"/>
      <c r="T3677" s="31"/>
      <c r="U3677" s="169"/>
      <c r="V3677" s="150"/>
      <c r="W3677" s="141" t="str" cm="1">
        <f t="array" ref="W3677">IF(SUM(LEN(B3677:V3677))=0,"",IF(OR(OR(ISBLANK(F3677),SUM(LEN(C3677),LEN(D3677))=0),AND(NOT(E3677="Unknown"),ISBLANK(J3677)),AND(NOT(O3677="Unknown"),ISBLANK(R3677))),"Missing Information", INDEX(Table15[Entire Service Line Classification], MATCH(SUMIFS(Table15[Unique ID],Table15[System-Owned Portion],E3677,Table15[If Material Anything Other than "Lead" in Column E,Was Material Ever Previously Lead?],G3677,Table15[Customer-Owned Portion],O3677),Table15[Unique ID],0),0)))</f>
        <v/>
      </c>
      <c r="X3677"/>
    </row>
    <row r="3678" spans="2:24" x14ac:dyDescent="0.25">
      <c r="B3678" s="146"/>
      <c r="C3678" s="31"/>
      <c r="D3678" s="31"/>
      <c r="E3678" s="44"/>
      <c r="F3678" s="43"/>
      <c r="G3678" s="84"/>
      <c r="H3678" s="31"/>
      <c r="I3678" s="31"/>
      <c r="J3678" s="84"/>
      <c r="K3678" s="31"/>
      <c r="L3678" s="31"/>
      <c r="M3678" s="169"/>
      <c r="N3678" s="148"/>
      <c r="O3678" s="106"/>
      <c r="P3678" s="43"/>
      <c r="Q3678" s="31"/>
      <c r="R3678" s="84"/>
      <c r="S3678" s="31"/>
      <c r="T3678" s="31"/>
      <c r="U3678" s="169"/>
      <c r="V3678" s="150"/>
      <c r="W3678" s="141" t="str" cm="1">
        <f t="array" ref="W3678">IF(SUM(LEN(B3678:V3678))=0,"",IF(OR(OR(ISBLANK(F3678),SUM(LEN(C3678),LEN(D3678))=0),AND(NOT(E3678="Unknown"),ISBLANK(J3678)),AND(NOT(O3678="Unknown"),ISBLANK(R3678))),"Missing Information", INDEX(Table15[Entire Service Line Classification], MATCH(SUMIFS(Table15[Unique ID],Table15[System-Owned Portion],E3678,Table15[If Material Anything Other than "Lead" in Column E,Was Material Ever Previously Lead?],G3678,Table15[Customer-Owned Portion],O3678),Table15[Unique ID],0),0)))</f>
        <v/>
      </c>
      <c r="X3678"/>
    </row>
    <row r="3679" spans="2:24" x14ac:dyDescent="0.25">
      <c r="B3679" s="146"/>
      <c r="C3679" s="31"/>
      <c r="D3679" s="31"/>
      <c r="E3679" s="44"/>
      <c r="F3679" s="43"/>
      <c r="G3679" s="84"/>
      <c r="H3679" s="31"/>
      <c r="I3679" s="31"/>
      <c r="J3679" s="84"/>
      <c r="K3679" s="31"/>
      <c r="L3679" s="31"/>
      <c r="M3679" s="169"/>
      <c r="N3679" s="148"/>
      <c r="O3679" s="106"/>
      <c r="P3679" s="43"/>
      <c r="Q3679" s="31"/>
      <c r="R3679" s="84"/>
      <c r="S3679" s="31"/>
      <c r="T3679" s="31"/>
      <c r="U3679" s="169"/>
      <c r="V3679" s="150"/>
      <c r="W3679" s="141" t="str" cm="1">
        <f t="array" ref="W3679">IF(SUM(LEN(B3679:V3679))=0,"",IF(OR(OR(ISBLANK(F3679),SUM(LEN(C3679),LEN(D3679))=0),AND(NOT(E3679="Unknown"),ISBLANK(J3679)),AND(NOT(O3679="Unknown"),ISBLANK(R3679))),"Missing Information", INDEX(Table15[Entire Service Line Classification], MATCH(SUMIFS(Table15[Unique ID],Table15[System-Owned Portion],E3679,Table15[If Material Anything Other than "Lead" in Column E,Was Material Ever Previously Lead?],G3679,Table15[Customer-Owned Portion],O3679),Table15[Unique ID],0),0)))</f>
        <v/>
      </c>
      <c r="X3679"/>
    </row>
    <row r="3680" spans="2:24" x14ac:dyDescent="0.25">
      <c r="B3680" s="146"/>
      <c r="C3680" s="31"/>
      <c r="D3680" s="31"/>
      <c r="E3680" s="44"/>
      <c r="F3680" s="43"/>
      <c r="G3680" s="84"/>
      <c r="H3680" s="31"/>
      <c r="I3680" s="31"/>
      <c r="J3680" s="84"/>
      <c r="K3680" s="31"/>
      <c r="L3680" s="31"/>
      <c r="M3680" s="169"/>
      <c r="N3680" s="148"/>
      <c r="O3680" s="106"/>
      <c r="P3680" s="43"/>
      <c r="Q3680" s="31"/>
      <c r="R3680" s="84"/>
      <c r="S3680" s="31"/>
      <c r="T3680" s="31"/>
      <c r="U3680" s="169"/>
      <c r="V3680" s="150"/>
      <c r="W3680" s="141" t="str" cm="1">
        <f t="array" ref="W3680">IF(SUM(LEN(B3680:V3680))=0,"",IF(OR(OR(ISBLANK(F3680),SUM(LEN(C3680),LEN(D3680))=0),AND(NOT(E3680="Unknown"),ISBLANK(J3680)),AND(NOT(O3680="Unknown"),ISBLANK(R3680))),"Missing Information", INDEX(Table15[Entire Service Line Classification], MATCH(SUMIFS(Table15[Unique ID],Table15[System-Owned Portion],E3680,Table15[If Material Anything Other than "Lead" in Column E,Was Material Ever Previously Lead?],G3680,Table15[Customer-Owned Portion],O3680),Table15[Unique ID],0),0)))</f>
        <v/>
      </c>
      <c r="X3680"/>
    </row>
    <row r="3681" spans="2:24" x14ac:dyDescent="0.25">
      <c r="B3681" s="146"/>
      <c r="C3681" s="31"/>
      <c r="D3681" s="31"/>
      <c r="E3681" s="44"/>
      <c r="F3681" s="43"/>
      <c r="G3681" s="84"/>
      <c r="H3681" s="31"/>
      <c r="I3681" s="31"/>
      <c r="J3681" s="84"/>
      <c r="K3681" s="31"/>
      <c r="L3681" s="31"/>
      <c r="M3681" s="169"/>
      <c r="N3681" s="148"/>
      <c r="O3681" s="106"/>
      <c r="P3681" s="43"/>
      <c r="Q3681" s="31"/>
      <c r="R3681" s="84"/>
      <c r="S3681" s="31"/>
      <c r="T3681" s="31"/>
      <c r="U3681" s="169"/>
      <c r="V3681" s="150"/>
      <c r="W3681" s="141" t="str" cm="1">
        <f t="array" ref="W3681">IF(SUM(LEN(B3681:V3681))=0,"",IF(OR(OR(ISBLANK(F3681),SUM(LEN(C3681),LEN(D3681))=0),AND(NOT(E3681="Unknown"),ISBLANK(J3681)),AND(NOT(O3681="Unknown"),ISBLANK(R3681))),"Missing Information", INDEX(Table15[Entire Service Line Classification], MATCH(SUMIFS(Table15[Unique ID],Table15[System-Owned Portion],E3681,Table15[If Material Anything Other than "Lead" in Column E,Was Material Ever Previously Lead?],G3681,Table15[Customer-Owned Portion],O3681),Table15[Unique ID],0),0)))</f>
        <v/>
      </c>
      <c r="X3681"/>
    </row>
    <row r="3682" spans="2:24" x14ac:dyDescent="0.25">
      <c r="B3682" s="146"/>
      <c r="C3682" s="31"/>
      <c r="D3682" s="31"/>
      <c r="E3682" s="44"/>
      <c r="F3682" s="43"/>
      <c r="G3682" s="84"/>
      <c r="H3682" s="31"/>
      <c r="I3682" s="31"/>
      <c r="J3682" s="84"/>
      <c r="K3682" s="31"/>
      <c r="L3682" s="31"/>
      <c r="M3682" s="169"/>
      <c r="N3682" s="148"/>
      <c r="O3682" s="106"/>
      <c r="P3682" s="43"/>
      <c r="Q3682" s="31"/>
      <c r="R3682" s="84"/>
      <c r="S3682" s="31"/>
      <c r="T3682" s="31"/>
      <c r="U3682" s="169"/>
      <c r="V3682" s="150"/>
      <c r="W3682" s="141" t="str" cm="1">
        <f t="array" ref="W3682">IF(SUM(LEN(B3682:V3682))=0,"",IF(OR(OR(ISBLANK(F3682),SUM(LEN(C3682),LEN(D3682))=0),AND(NOT(E3682="Unknown"),ISBLANK(J3682)),AND(NOT(O3682="Unknown"),ISBLANK(R3682))),"Missing Information", INDEX(Table15[Entire Service Line Classification], MATCH(SUMIFS(Table15[Unique ID],Table15[System-Owned Portion],E3682,Table15[If Material Anything Other than "Lead" in Column E,Was Material Ever Previously Lead?],G3682,Table15[Customer-Owned Portion],O3682),Table15[Unique ID],0),0)))</f>
        <v/>
      </c>
      <c r="X3682"/>
    </row>
    <row r="3683" spans="2:24" x14ac:dyDescent="0.25">
      <c r="B3683" s="146"/>
      <c r="C3683" s="31"/>
      <c r="D3683" s="31"/>
      <c r="E3683" s="44"/>
      <c r="F3683" s="43"/>
      <c r="G3683" s="84"/>
      <c r="H3683" s="31"/>
      <c r="I3683" s="31"/>
      <c r="J3683" s="84"/>
      <c r="K3683" s="31"/>
      <c r="L3683" s="31"/>
      <c r="M3683" s="169"/>
      <c r="N3683" s="148"/>
      <c r="O3683" s="106"/>
      <c r="P3683" s="43"/>
      <c r="Q3683" s="31"/>
      <c r="R3683" s="84"/>
      <c r="S3683" s="31"/>
      <c r="T3683" s="31"/>
      <c r="U3683" s="169"/>
      <c r="V3683" s="150"/>
      <c r="W3683" s="141" t="str" cm="1">
        <f t="array" ref="W3683">IF(SUM(LEN(B3683:V3683))=0,"",IF(OR(OR(ISBLANK(F3683),SUM(LEN(C3683),LEN(D3683))=0),AND(NOT(E3683="Unknown"),ISBLANK(J3683)),AND(NOT(O3683="Unknown"),ISBLANK(R3683))),"Missing Information", INDEX(Table15[Entire Service Line Classification], MATCH(SUMIFS(Table15[Unique ID],Table15[System-Owned Portion],E3683,Table15[If Material Anything Other than "Lead" in Column E,Was Material Ever Previously Lead?],G3683,Table15[Customer-Owned Portion],O3683),Table15[Unique ID],0),0)))</f>
        <v/>
      </c>
      <c r="X3683"/>
    </row>
    <row r="3684" spans="2:24" x14ac:dyDescent="0.25">
      <c r="B3684" s="146"/>
      <c r="C3684" s="31"/>
      <c r="D3684" s="31"/>
      <c r="E3684" s="44"/>
      <c r="F3684" s="43"/>
      <c r="G3684" s="84"/>
      <c r="H3684" s="31"/>
      <c r="I3684" s="31"/>
      <c r="J3684" s="84"/>
      <c r="K3684" s="31"/>
      <c r="L3684" s="31"/>
      <c r="M3684" s="169"/>
      <c r="N3684" s="148"/>
      <c r="O3684" s="106"/>
      <c r="P3684" s="43"/>
      <c r="Q3684" s="31"/>
      <c r="R3684" s="84"/>
      <c r="S3684" s="31"/>
      <c r="T3684" s="31"/>
      <c r="U3684" s="169"/>
      <c r="V3684" s="150"/>
      <c r="W3684" s="141" t="str" cm="1">
        <f t="array" ref="W3684">IF(SUM(LEN(B3684:V3684))=0,"",IF(OR(OR(ISBLANK(F3684),SUM(LEN(C3684),LEN(D3684))=0),AND(NOT(E3684="Unknown"),ISBLANK(J3684)),AND(NOT(O3684="Unknown"),ISBLANK(R3684))),"Missing Information", INDEX(Table15[Entire Service Line Classification], MATCH(SUMIFS(Table15[Unique ID],Table15[System-Owned Portion],E3684,Table15[If Material Anything Other than "Lead" in Column E,Was Material Ever Previously Lead?],G3684,Table15[Customer-Owned Portion],O3684),Table15[Unique ID],0),0)))</f>
        <v/>
      </c>
      <c r="X3684"/>
    </row>
    <row r="3685" spans="2:24" x14ac:dyDescent="0.25">
      <c r="B3685" s="146"/>
      <c r="C3685" s="31"/>
      <c r="D3685" s="31"/>
      <c r="E3685" s="44"/>
      <c r="F3685" s="43"/>
      <c r="G3685" s="84"/>
      <c r="H3685" s="31"/>
      <c r="I3685" s="31"/>
      <c r="J3685" s="84"/>
      <c r="K3685" s="31"/>
      <c r="L3685" s="31"/>
      <c r="M3685" s="169"/>
      <c r="N3685" s="148"/>
      <c r="O3685" s="106"/>
      <c r="P3685" s="43"/>
      <c r="Q3685" s="31"/>
      <c r="R3685" s="84"/>
      <c r="S3685" s="31"/>
      <c r="T3685" s="31"/>
      <c r="U3685" s="169"/>
      <c r="V3685" s="150"/>
      <c r="W3685" s="141" t="str" cm="1">
        <f t="array" ref="W3685">IF(SUM(LEN(B3685:V3685))=0,"",IF(OR(OR(ISBLANK(F3685),SUM(LEN(C3685),LEN(D3685))=0),AND(NOT(E3685="Unknown"),ISBLANK(J3685)),AND(NOT(O3685="Unknown"),ISBLANK(R3685))),"Missing Information", INDEX(Table15[Entire Service Line Classification], MATCH(SUMIFS(Table15[Unique ID],Table15[System-Owned Portion],E3685,Table15[If Material Anything Other than "Lead" in Column E,Was Material Ever Previously Lead?],G3685,Table15[Customer-Owned Portion],O3685),Table15[Unique ID],0),0)))</f>
        <v/>
      </c>
      <c r="X3685"/>
    </row>
    <row r="3686" spans="2:24" x14ac:dyDescent="0.25">
      <c r="B3686" s="146"/>
      <c r="C3686" s="31"/>
      <c r="D3686" s="31"/>
      <c r="E3686" s="44"/>
      <c r="F3686" s="43"/>
      <c r="G3686" s="84"/>
      <c r="H3686" s="31"/>
      <c r="I3686" s="31"/>
      <c r="J3686" s="84"/>
      <c r="K3686" s="31"/>
      <c r="L3686" s="31"/>
      <c r="M3686" s="169"/>
      <c r="N3686" s="148"/>
      <c r="O3686" s="106"/>
      <c r="P3686" s="43"/>
      <c r="Q3686" s="31"/>
      <c r="R3686" s="84"/>
      <c r="S3686" s="31"/>
      <c r="T3686" s="31"/>
      <c r="U3686" s="169"/>
      <c r="V3686" s="150"/>
      <c r="W3686" s="141" t="str" cm="1">
        <f t="array" ref="W3686">IF(SUM(LEN(B3686:V3686))=0,"",IF(OR(OR(ISBLANK(F3686),SUM(LEN(C3686),LEN(D3686))=0),AND(NOT(E3686="Unknown"),ISBLANK(J3686)),AND(NOT(O3686="Unknown"),ISBLANK(R3686))),"Missing Information", INDEX(Table15[Entire Service Line Classification], MATCH(SUMIFS(Table15[Unique ID],Table15[System-Owned Portion],E3686,Table15[If Material Anything Other than "Lead" in Column E,Was Material Ever Previously Lead?],G3686,Table15[Customer-Owned Portion],O3686),Table15[Unique ID],0),0)))</f>
        <v/>
      </c>
      <c r="X3686"/>
    </row>
    <row r="3687" spans="2:24" x14ac:dyDescent="0.25">
      <c r="B3687" s="146"/>
      <c r="C3687" s="31"/>
      <c r="D3687" s="31"/>
      <c r="E3687" s="44"/>
      <c r="F3687" s="43"/>
      <c r="G3687" s="84"/>
      <c r="H3687" s="31"/>
      <c r="I3687" s="31"/>
      <c r="J3687" s="84"/>
      <c r="K3687" s="31"/>
      <c r="L3687" s="31"/>
      <c r="M3687" s="169"/>
      <c r="N3687" s="148"/>
      <c r="O3687" s="106"/>
      <c r="P3687" s="43"/>
      <c r="Q3687" s="31"/>
      <c r="R3687" s="84"/>
      <c r="S3687" s="31"/>
      <c r="T3687" s="31"/>
      <c r="U3687" s="169"/>
      <c r="V3687" s="150"/>
      <c r="W3687" s="141" t="str" cm="1">
        <f t="array" ref="W3687">IF(SUM(LEN(B3687:V3687))=0,"",IF(OR(OR(ISBLANK(F3687),SUM(LEN(C3687),LEN(D3687))=0),AND(NOT(E3687="Unknown"),ISBLANK(J3687)),AND(NOT(O3687="Unknown"),ISBLANK(R3687))),"Missing Information", INDEX(Table15[Entire Service Line Classification], MATCH(SUMIFS(Table15[Unique ID],Table15[System-Owned Portion],E3687,Table15[If Material Anything Other than "Lead" in Column E,Was Material Ever Previously Lead?],G3687,Table15[Customer-Owned Portion],O3687),Table15[Unique ID],0),0)))</f>
        <v/>
      </c>
      <c r="X3687"/>
    </row>
    <row r="3688" spans="2:24" x14ac:dyDescent="0.25">
      <c r="B3688" s="146"/>
      <c r="C3688" s="31"/>
      <c r="D3688" s="31"/>
      <c r="E3688" s="44"/>
      <c r="F3688" s="43"/>
      <c r="G3688" s="84"/>
      <c r="H3688" s="31"/>
      <c r="I3688" s="31"/>
      <c r="J3688" s="84"/>
      <c r="K3688" s="31"/>
      <c r="L3688" s="31"/>
      <c r="M3688" s="169"/>
      <c r="N3688" s="148"/>
      <c r="O3688" s="106"/>
      <c r="P3688" s="43"/>
      <c r="Q3688" s="31"/>
      <c r="R3688" s="84"/>
      <c r="S3688" s="31"/>
      <c r="T3688" s="31"/>
      <c r="U3688" s="169"/>
      <c r="V3688" s="150"/>
      <c r="W3688" s="141" t="str" cm="1">
        <f t="array" ref="W3688">IF(SUM(LEN(B3688:V3688))=0,"",IF(OR(OR(ISBLANK(F3688),SUM(LEN(C3688),LEN(D3688))=0),AND(NOT(E3688="Unknown"),ISBLANK(J3688)),AND(NOT(O3688="Unknown"),ISBLANK(R3688))),"Missing Information", INDEX(Table15[Entire Service Line Classification], MATCH(SUMIFS(Table15[Unique ID],Table15[System-Owned Portion],E3688,Table15[If Material Anything Other than "Lead" in Column E,Was Material Ever Previously Lead?],G3688,Table15[Customer-Owned Portion],O3688),Table15[Unique ID],0),0)))</f>
        <v/>
      </c>
      <c r="X3688"/>
    </row>
    <row r="3689" spans="2:24" x14ac:dyDescent="0.25">
      <c r="B3689" s="146"/>
      <c r="C3689" s="31"/>
      <c r="D3689" s="31"/>
      <c r="E3689" s="44"/>
      <c r="F3689" s="43"/>
      <c r="G3689" s="84"/>
      <c r="H3689" s="31"/>
      <c r="I3689" s="31"/>
      <c r="J3689" s="84"/>
      <c r="K3689" s="31"/>
      <c r="L3689" s="31"/>
      <c r="M3689" s="169"/>
      <c r="N3689" s="148"/>
      <c r="O3689" s="106"/>
      <c r="P3689" s="43"/>
      <c r="Q3689" s="31"/>
      <c r="R3689" s="84"/>
      <c r="S3689" s="31"/>
      <c r="T3689" s="31"/>
      <c r="U3689" s="169"/>
      <c r="V3689" s="150"/>
      <c r="W3689" s="141" t="str" cm="1">
        <f t="array" ref="W3689">IF(SUM(LEN(B3689:V3689))=0,"",IF(OR(OR(ISBLANK(F3689),SUM(LEN(C3689),LEN(D3689))=0),AND(NOT(E3689="Unknown"),ISBLANK(J3689)),AND(NOT(O3689="Unknown"),ISBLANK(R3689))),"Missing Information", INDEX(Table15[Entire Service Line Classification], MATCH(SUMIFS(Table15[Unique ID],Table15[System-Owned Portion],E3689,Table15[If Material Anything Other than "Lead" in Column E,Was Material Ever Previously Lead?],G3689,Table15[Customer-Owned Portion],O3689),Table15[Unique ID],0),0)))</f>
        <v/>
      </c>
      <c r="X3689"/>
    </row>
    <row r="3690" spans="2:24" x14ac:dyDescent="0.25">
      <c r="B3690" s="146"/>
      <c r="C3690" s="31"/>
      <c r="D3690" s="31"/>
      <c r="E3690" s="44"/>
      <c r="F3690" s="43"/>
      <c r="G3690" s="84"/>
      <c r="H3690" s="31"/>
      <c r="I3690" s="31"/>
      <c r="J3690" s="84"/>
      <c r="K3690" s="31"/>
      <c r="L3690" s="31"/>
      <c r="M3690" s="169"/>
      <c r="N3690" s="148"/>
      <c r="O3690" s="106"/>
      <c r="P3690" s="43"/>
      <c r="Q3690" s="31"/>
      <c r="R3690" s="84"/>
      <c r="S3690" s="31"/>
      <c r="T3690" s="31"/>
      <c r="U3690" s="169"/>
      <c r="V3690" s="150"/>
      <c r="W3690" s="141" t="str" cm="1">
        <f t="array" ref="W3690">IF(SUM(LEN(B3690:V3690))=0,"",IF(OR(OR(ISBLANK(F3690),SUM(LEN(C3690),LEN(D3690))=0),AND(NOT(E3690="Unknown"),ISBLANK(J3690)),AND(NOT(O3690="Unknown"),ISBLANK(R3690))),"Missing Information", INDEX(Table15[Entire Service Line Classification], MATCH(SUMIFS(Table15[Unique ID],Table15[System-Owned Portion],E3690,Table15[If Material Anything Other than "Lead" in Column E,Was Material Ever Previously Lead?],G3690,Table15[Customer-Owned Portion],O3690),Table15[Unique ID],0),0)))</f>
        <v/>
      </c>
      <c r="X3690"/>
    </row>
    <row r="3691" spans="2:24" x14ac:dyDescent="0.25">
      <c r="B3691" s="146"/>
      <c r="C3691" s="31"/>
      <c r="D3691" s="31"/>
      <c r="E3691" s="44"/>
      <c r="F3691" s="43"/>
      <c r="G3691" s="84"/>
      <c r="H3691" s="31"/>
      <c r="I3691" s="31"/>
      <c r="J3691" s="84"/>
      <c r="K3691" s="31"/>
      <c r="L3691" s="31"/>
      <c r="M3691" s="169"/>
      <c r="N3691" s="148"/>
      <c r="O3691" s="106"/>
      <c r="P3691" s="43"/>
      <c r="Q3691" s="31"/>
      <c r="R3691" s="84"/>
      <c r="S3691" s="31"/>
      <c r="T3691" s="31"/>
      <c r="U3691" s="169"/>
      <c r="V3691" s="150"/>
      <c r="W3691" s="141" t="str" cm="1">
        <f t="array" ref="W3691">IF(SUM(LEN(B3691:V3691))=0,"",IF(OR(OR(ISBLANK(F3691),SUM(LEN(C3691),LEN(D3691))=0),AND(NOT(E3691="Unknown"),ISBLANK(J3691)),AND(NOT(O3691="Unknown"),ISBLANK(R3691))),"Missing Information", INDEX(Table15[Entire Service Line Classification], MATCH(SUMIFS(Table15[Unique ID],Table15[System-Owned Portion],E3691,Table15[If Material Anything Other than "Lead" in Column E,Was Material Ever Previously Lead?],G3691,Table15[Customer-Owned Portion],O3691),Table15[Unique ID],0),0)))</f>
        <v/>
      </c>
      <c r="X3691"/>
    </row>
    <row r="3692" spans="2:24" x14ac:dyDescent="0.25">
      <c r="B3692" s="146"/>
      <c r="C3692" s="31"/>
      <c r="D3692" s="31"/>
      <c r="E3692" s="44"/>
      <c r="F3692" s="43"/>
      <c r="G3692" s="84"/>
      <c r="H3692" s="31"/>
      <c r="I3692" s="31"/>
      <c r="J3692" s="84"/>
      <c r="K3692" s="31"/>
      <c r="L3692" s="31"/>
      <c r="M3692" s="169"/>
      <c r="N3692" s="148"/>
      <c r="O3692" s="106"/>
      <c r="P3692" s="43"/>
      <c r="Q3692" s="31"/>
      <c r="R3692" s="84"/>
      <c r="S3692" s="31"/>
      <c r="T3692" s="31"/>
      <c r="U3692" s="169"/>
      <c r="V3692" s="150"/>
      <c r="W3692" s="141" t="str" cm="1">
        <f t="array" ref="W3692">IF(SUM(LEN(B3692:V3692))=0,"",IF(OR(OR(ISBLANK(F3692),SUM(LEN(C3692),LEN(D3692))=0),AND(NOT(E3692="Unknown"),ISBLANK(J3692)),AND(NOT(O3692="Unknown"),ISBLANK(R3692))),"Missing Information", INDEX(Table15[Entire Service Line Classification], MATCH(SUMIFS(Table15[Unique ID],Table15[System-Owned Portion],E3692,Table15[If Material Anything Other than "Lead" in Column E,Was Material Ever Previously Lead?],G3692,Table15[Customer-Owned Portion],O3692),Table15[Unique ID],0),0)))</f>
        <v/>
      </c>
      <c r="X3692"/>
    </row>
    <row r="3693" spans="2:24" x14ac:dyDescent="0.25">
      <c r="B3693" s="146"/>
      <c r="C3693" s="31"/>
      <c r="D3693" s="31"/>
      <c r="E3693" s="44"/>
      <c r="F3693" s="43"/>
      <c r="G3693" s="84"/>
      <c r="H3693" s="31"/>
      <c r="I3693" s="31"/>
      <c r="J3693" s="84"/>
      <c r="K3693" s="31"/>
      <c r="L3693" s="31"/>
      <c r="M3693" s="169"/>
      <c r="N3693" s="148"/>
      <c r="O3693" s="106"/>
      <c r="P3693" s="43"/>
      <c r="Q3693" s="31"/>
      <c r="R3693" s="84"/>
      <c r="S3693" s="31"/>
      <c r="T3693" s="31"/>
      <c r="U3693" s="169"/>
      <c r="V3693" s="150"/>
      <c r="W3693" s="141" t="str" cm="1">
        <f t="array" ref="W3693">IF(SUM(LEN(B3693:V3693))=0,"",IF(OR(OR(ISBLANK(F3693),SUM(LEN(C3693),LEN(D3693))=0),AND(NOT(E3693="Unknown"),ISBLANK(J3693)),AND(NOT(O3693="Unknown"),ISBLANK(R3693))),"Missing Information", INDEX(Table15[Entire Service Line Classification], MATCH(SUMIFS(Table15[Unique ID],Table15[System-Owned Portion],E3693,Table15[If Material Anything Other than "Lead" in Column E,Was Material Ever Previously Lead?],G3693,Table15[Customer-Owned Portion],O3693),Table15[Unique ID],0),0)))</f>
        <v/>
      </c>
      <c r="X3693"/>
    </row>
    <row r="3694" spans="2:24" x14ac:dyDescent="0.25">
      <c r="B3694" s="146"/>
      <c r="C3694" s="31"/>
      <c r="D3694" s="31"/>
      <c r="E3694" s="44"/>
      <c r="F3694" s="43"/>
      <c r="G3694" s="84"/>
      <c r="H3694" s="31"/>
      <c r="I3694" s="31"/>
      <c r="J3694" s="84"/>
      <c r="K3694" s="31"/>
      <c r="L3694" s="31"/>
      <c r="M3694" s="169"/>
      <c r="N3694" s="148"/>
      <c r="O3694" s="106"/>
      <c r="P3694" s="43"/>
      <c r="Q3694" s="31"/>
      <c r="R3694" s="84"/>
      <c r="S3694" s="31"/>
      <c r="T3694" s="31"/>
      <c r="U3694" s="169"/>
      <c r="V3694" s="150"/>
      <c r="W3694" s="141" t="str" cm="1">
        <f t="array" ref="W3694">IF(SUM(LEN(B3694:V3694))=0,"",IF(OR(OR(ISBLANK(F3694),SUM(LEN(C3694),LEN(D3694))=0),AND(NOT(E3694="Unknown"),ISBLANK(J3694)),AND(NOT(O3694="Unknown"),ISBLANK(R3694))),"Missing Information", INDEX(Table15[Entire Service Line Classification], MATCH(SUMIFS(Table15[Unique ID],Table15[System-Owned Portion],E3694,Table15[If Material Anything Other than "Lead" in Column E,Was Material Ever Previously Lead?],G3694,Table15[Customer-Owned Portion],O3694),Table15[Unique ID],0),0)))</f>
        <v/>
      </c>
      <c r="X3694"/>
    </row>
    <row r="3695" spans="2:24" x14ac:dyDescent="0.25">
      <c r="B3695" s="146"/>
      <c r="C3695" s="31"/>
      <c r="D3695" s="31"/>
      <c r="E3695" s="44"/>
      <c r="F3695" s="43"/>
      <c r="G3695" s="84"/>
      <c r="H3695" s="31"/>
      <c r="I3695" s="31"/>
      <c r="J3695" s="84"/>
      <c r="K3695" s="31"/>
      <c r="L3695" s="31"/>
      <c r="M3695" s="169"/>
      <c r="N3695" s="148"/>
      <c r="O3695" s="106"/>
      <c r="P3695" s="43"/>
      <c r="Q3695" s="31"/>
      <c r="R3695" s="84"/>
      <c r="S3695" s="31"/>
      <c r="T3695" s="31"/>
      <c r="U3695" s="169"/>
      <c r="V3695" s="150"/>
      <c r="W3695" s="141" t="str" cm="1">
        <f t="array" ref="W3695">IF(SUM(LEN(B3695:V3695))=0,"",IF(OR(OR(ISBLANK(F3695),SUM(LEN(C3695),LEN(D3695))=0),AND(NOT(E3695="Unknown"),ISBLANK(J3695)),AND(NOT(O3695="Unknown"),ISBLANK(R3695))),"Missing Information", INDEX(Table15[Entire Service Line Classification], MATCH(SUMIFS(Table15[Unique ID],Table15[System-Owned Portion],E3695,Table15[If Material Anything Other than "Lead" in Column E,Was Material Ever Previously Lead?],G3695,Table15[Customer-Owned Portion],O3695),Table15[Unique ID],0),0)))</f>
        <v/>
      </c>
      <c r="X3695"/>
    </row>
    <row r="3696" spans="2:24" x14ac:dyDescent="0.25">
      <c r="B3696" s="146"/>
      <c r="C3696" s="31"/>
      <c r="D3696" s="31"/>
      <c r="E3696" s="44"/>
      <c r="F3696" s="43"/>
      <c r="G3696" s="84"/>
      <c r="H3696" s="31"/>
      <c r="I3696" s="31"/>
      <c r="J3696" s="84"/>
      <c r="K3696" s="31"/>
      <c r="L3696" s="31"/>
      <c r="M3696" s="169"/>
      <c r="N3696" s="148"/>
      <c r="O3696" s="106"/>
      <c r="P3696" s="43"/>
      <c r="Q3696" s="31"/>
      <c r="R3696" s="84"/>
      <c r="S3696" s="31"/>
      <c r="T3696" s="31"/>
      <c r="U3696" s="169"/>
      <c r="V3696" s="150"/>
      <c r="W3696" s="141" t="str" cm="1">
        <f t="array" ref="W3696">IF(SUM(LEN(B3696:V3696))=0,"",IF(OR(OR(ISBLANK(F3696),SUM(LEN(C3696),LEN(D3696))=0),AND(NOT(E3696="Unknown"),ISBLANK(J3696)),AND(NOT(O3696="Unknown"),ISBLANK(R3696))),"Missing Information", INDEX(Table15[Entire Service Line Classification], MATCH(SUMIFS(Table15[Unique ID],Table15[System-Owned Portion],E3696,Table15[If Material Anything Other than "Lead" in Column E,Was Material Ever Previously Lead?],G3696,Table15[Customer-Owned Portion],O3696),Table15[Unique ID],0),0)))</f>
        <v/>
      </c>
      <c r="X3696"/>
    </row>
    <row r="3697" spans="2:24" x14ac:dyDescent="0.25">
      <c r="B3697" s="146"/>
      <c r="C3697" s="31"/>
      <c r="D3697" s="31"/>
      <c r="E3697" s="44"/>
      <c r="F3697" s="43"/>
      <c r="G3697" s="84"/>
      <c r="H3697" s="31"/>
      <c r="I3697" s="31"/>
      <c r="J3697" s="84"/>
      <c r="K3697" s="31"/>
      <c r="L3697" s="31"/>
      <c r="M3697" s="169"/>
      <c r="N3697" s="148"/>
      <c r="O3697" s="106"/>
      <c r="P3697" s="43"/>
      <c r="Q3697" s="31"/>
      <c r="R3697" s="84"/>
      <c r="S3697" s="31"/>
      <c r="T3697" s="31"/>
      <c r="U3697" s="169"/>
      <c r="V3697" s="150"/>
      <c r="W3697" s="141" t="str" cm="1">
        <f t="array" ref="W3697">IF(SUM(LEN(B3697:V3697))=0,"",IF(OR(OR(ISBLANK(F3697),SUM(LEN(C3697),LEN(D3697))=0),AND(NOT(E3697="Unknown"),ISBLANK(J3697)),AND(NOT(O3697="Unknown"),ISBLANK(R3697))),"Missing Information", INDEX(Table15[Entire Service Line Classification], MATCH(SUMIFS(Table15[Unique ID],Table15[System-Owned Portion],E3697,Table15[If Material Anything Other than "Lead" in Column E,Was Material Ever Previously Lead?],G3697,Table15[Customer-Owned Portion],O3697),Table15[Unique ID],0),0)))</f>
        <v/>
      </c>
      <c r="X3697"/>
    </row>
    <row r="3698" spans="2:24" x14ac:dyDescent="0.25">
      <c r="B3698" s="146"/>
      <c r="C3698" s="31"/>
      <c r="D3698" s="31"/>
      <c r="E3698" s="44"/>
      <c r="F3698" s="43"/>
      <c r="G3698" s="84"/>
      <c r="H3698" s="31"/>
      <c r="I3698" s="31"/>
      <c r="J3698" s="84"/>
      <c r="K3698" s="31"/>
      <c r="L3698" s="31"/>
      <c r="M3698" s="169"/>
      <c r="N3698" s="148"/>
      <c r="O3698" s="106"/>
      <c r="P3698" s="43"/>
      <c r="Q3698" s="31"/>
      <c r="R3698" s="84"/>
      <c r="S3698" s="31"/>
      <c r="T3698" s="31"/>
      <c r="U3698" s="169"/>
      <c r="V3698" s="150"/>
      <c r="W3698" s="141" t="str" cm="1">
        <f t="array" ref="W3698">IF(SUM(LEN(B3698:V3698))=0,"",IF(OR(OR(ISBLANK(F3698),SUM(LEN(C3698),LEN(D3698))=0),AND(NOT(E3698="Unknown"),ISBLANK(J3698)),AND(NOT(O3698="Unknown"),ISBLANK(R3698))),"Missing Information", INDEX(Table15[Entire Service Line Classification], MATCH(SUMIFS(Table15[Unique ID],Table15[System-Owned Portion],E3698,Table15[If Material Anything Other than "Lead" in Column E,Was Material Ever Previously Lead?],G3698,Table15[Customer-Owned Portion],O3698),Table15[Unique ID],0),0)))</f>
        <v/>
      </c>
      <c r="X3698"/>
    </row>
    <row r="3699" spans="2:24" x14ac:dyDescent="0.25">
      <c r="B3699" s="146"/>
      <c r="C3699" s="31"/>
      <c r="D3699" s="31"/>
      <c r="E3699" s="44"/>
      <c r="F3699" s="43"/>
      <c r="G3699" s="84"/>
      <c r="H3699" s="31"/>
      <c r="I3699" s="31"/>
      <c r="J3699" s="84"/>
      <c r="K3699" s="31"/>
      <c r="L3699" s="31"/>
      <c r="M3699" s="169"/>
      <c r="N3699" s="148"/>
      <c r="O3699" s="106"/>
      <c r="P3699" s="43"/>
      <c r="Q3699" s="31"/>
      <c r="R3699" s="84"/>
      <c r="S3699" s="31"/>
      <c r="T3699" s="31"/>
      <c r="U3699" s="169"/>
      <c r="V3699" s="150"/>
      <c r="W3699" s="141" t="str" cm="1">
        <f t="array" ref="W3699">IF(SUM(LEN(B3699:V3699))=0,"",IF(OR(OR(ISBLANK(F3699),SUM(LEN(C3699),LEN(D3699))=0),AND(NOT(E3699="Unknown"),ISBLANK(J3699)),AND(NOT(O3699="Unknown"),ISBLANK(R3699))),"Missing Information", INDEX(Table15[Entire Service Line Classification], MATCH(SUMIFS(Table15[Unique ID],Table15[System-Owned Portion],E3699,Table15[If Material Anything Other than "Lead" in Column E,Was Material Ever Previously Lead?],G3699,Table15[Customer-Owned Portion],O3699),Table15[Unique ID],0),0)))</f>
        <v/>
      </c>
      <c r="X3699"/>
    </row>
    <row r="3700" spans="2:24" x14ac:dyDescent="0.25">
      <c r="B3700" s="146"/>
      <c r="C3700" s="31"/>
      <c r="D3700" s="31"/>
      <c r="E3700" s="44"/>
      <c r="F3700" s="43"/>
      <c r="G3700" s="84"/>
      <c r="H3700" s="31"/>
      <c r="I3700" s="31"/>
      <c r="J3700" s="84"/>
      <c r="K3700" s="31"/>
      <c r="L3700" s="31"/>
      <c r="M3700" s="169"/>
      <c r="N3700" s="148"/>
      <c r="O3700" s="106"/>
      <c r="P3700" s="43"/>
      <c r="Q3700" s="31"/>
      <c r="R3700" s="84"/>
      <c r="S3700" s="31"/>
      <c r="T3700" s="31"/>
      <c r="U3700" s="169"/>
      <c r="V3700" s="150"/>
      <c r="W3700" s="141" t="str" cm="1">
        <f t="array" ref="W3700">IF(SUM(LEN(B3700:V3700))=0,"",IF(OR(OR(ISBLANK(F3700),SUM(LEN(C3700),LEN(D3700))=0),AND(NOT(E3700="Unknown"),ISBLANK(J3700)),AND(NOT(O3700="Unknown"),ISBLANK(R3700))),"Missing Information", INDEX(Table15[Entire Service Line Classification], MATCH(SUMIFS(Table15[Unique ID],Table15[System-Owned Portion],E3700,Table15[If Material Anything Other than "Lead" in Column E,Was Material Ever Previously Lead?],G3700,Table15[Customer-Owned Portion],O3700),Table15[Unique ID],0),0)))</f>
        <v/>
      </c>
      <c r="X3700"/>
    </row>
    <row r="3701" spans="2:24" x14ac:dyDescent="0.25">
      <c r="B3701" s="146"/>
      <c r="C3701" s="31"/>
      <c r="D3701" s="31"/>
      <c r="E3701" s="44"/>
      <c r="F3701" s="43"/>
      <c r="G3701" s="84"/>
      <c r="H3701" s="31"/>
      <c r="I3701" s="31"/>
      <c r="J3701" s="84"/>
      <c r="K3701" s="31"/>
      <c r="L3701" s="31"/>
      <c r="M3701" s="169"/>
      <c r="N3701" s="148"/>
      <c r="O3701" s="106"/>
      <c r="P3701" s="43"/>
      <c r="Q3701" s="31"/>
      <c r="R3701" s="84"/>
      <c r="S3701" s="31"/>
      <c r="T3701" s="31"/>
      <c r="U3701" s="169"/>
      <c r="V3701" s="150"/>
      <c r="W3701" s="141" t="str" cm="1">
        <f t="array" ref="W3701">IF(SUM(LEN(B3701:V3701))=0,"",IF(OR(OR(ISBLANK(F3701),SUM(LEN(C3701),LEN(D3701))=0),AND(NOT(E3701="Unknown"),ISBLANK(J3701)),AND(NOT(O3701="Unknown"),ISBLANK(R3701))),"Missing Information", INDEX(Table15[Entire Service Line Classification], MATCH(SUMIFS(Table15[Unique ID],Table15[System-Owned Portion],E3701,Table15[If Material Anything Other than "Lead" in Column E,Was Material Ever Previously Lead?],G3701,Table15[Customer-Owned Portion],O3701),Table15[Unique ID],0),0)))</f>
        <v/>
      </c>
      <c r="X3701"/>
    </row>
    <row r="3702" spans="2:24" x14ac:dyDescent="0.25">
      <c r="B3702" s="146"/>
      <c r="C3702" s="31"/>
      <c r="D3702" s="31"/>
      <c r="E3702" s="44"/>
      <c r="F3702" s="43"/>
      <c r="G3702" s="84"/>
      <c r="H3702" s="31"/>
      <c r="I3702" s="31"/>
      <c r="J3702" s="84"/>
      <c r="K3702" s="31"/>
      <c r="L3702" s="31"/>
      <c r="M3702" s="169"/>
      <c r="N3702" s="148"/>
      <c r="O3702" s="106"/>
      <c r="P3702" s="43"/>
      <c r="Q3702" s="31"/>
      <c r="R3702" s="84"/>
      <c r="S3702" s="31"/>
      <c r="T3702" s="31"/>
      <c r="U3702" s="169"/>
      <c r="V3702" s="150"/>
      <c r="W3702" s="141" t="str" cm="1">
        <f t="array" ref="W3702">IF(SUM(LEN(B3702:V3702))=0,"",IF(OR(OR(ISBLANK(F3702),SUM(LEN(C3702),LEN(D3702))=0),AND(NOT(E3702="Unknown"),ISBLANK(J3702)),AND(NOT(O3702="Unknown"),ISBLANK(R3702))),"Missing Information", INDEX(Table15[Entire Service Line Classification], MATCH(SUMIFS(Table15[Unique ID],Table15[System-Owned Portion],E3702,Table15[If Material Anything Other than "Lead" in Column E,Was Material Ever Previously Lead?],G3702,Table15[Customer-Owned Portion],O3702),Table15[Unique ID],0),0)))</f>
        <v/>
      </c>
      <c r="X3702"/>
    </row>
    <row r="3703" spans="2:24" x14ac:dyDescent="0.25">
      <c r="B3703" s="146"/>
      <c r="C3703" s="31"/>
      <c r="D3703" s="31"/>
      <c r="E3703" s="44"/>
      <c r="F3703" s="43"/>
      <c r="G3703" s="84"/>
      <c r="H3703" s="31"/>
      <c r="I3703" s="31"/>
      <c r="J3703" s="84"/>
      <c r="K3703" s="31"/>
      <c r="L3703" s="31"/>
      <c r="M3703" s="169"/>
      <c r="N3703" s="148"/>
      <c r="O3703" s="106"/>
      <c r="P3703" s="43"/>
      <c r="Q3703" s="31"/>
      <c r="R3703" s="84"/>
      <c r="S3703" s="31"/>
      <c r="T3703" s="31"/>
      <c r="U3703" s="169"/>
      <c r="V3703" s="150"/>
      <c r="W3703" s="141" t="str" cm="1">
        <f t="array" ref="W3703">IF(SUM(LEN(B3703:V3703))=0,"",IF(OR(OR(ISBLANK(F3703),SUM(LEN(C3703),LEN(D3703))=0),AND(NOT(E3703="Unknown"),ISBLANK(J3703)),AND(NOT(O3703="Unknown"),ISBLANK(R3703))),"Missing Information", INDEX(Table15[Entire Service Line Classification], MATCH(SUMIFS(Table15[Unique ID],Table15[System-Owned Portion],E3703,Table15[If Material Anything Other than "Lead" in Column E,Was Material Ever Previously Lead?],G3703,Table15[Customer-Owned Portion],O3703),Table15[Unique ID],0),0)))</f>
        <v/>
      </c>
      <c r="X3703"/>
    </row>
    <row r="3704" spans="2:24" x14ac:dyDescent="0.25">
      <c r="B3704" s="146"/>
      <c r="C3704" s="31"/>
      <c r="D3704" s="31"/>
      <c r="E3704" s="44"/>
      <c r="F3704" s="43"/>
      <c r="G3704" s="84"/>
      <c r="H3704" s="31"/>
      <c r="I3704" s="31"/>
      <c r="J3704" s="84"/>
      <c r="K3704" s="31"/>
      <c r="L3704" s="31"/>
      <c r="M3704" s="169"/>
      <c r="N3704" s="148"/>
      <c r="O3704" s="106"/>
      <c r="P3704" s="43"/>
      <c r="Q3704" s="31"/>
      <c r="R3704" s="84"/>
      <c r="S3704" s="31"/>
      <c r="T3704" s="31"/>
      <c r="U3704" s="169"/>
      <c r="V3704" s="150"/>
      <c r="W3704" s="141" t="str" cm="1">
        <f t="array" ref="W3704">IF(SUM(LEN(B3704:V3704))=0,"",IF(OR(OR(ISBLANK(F3704),SUM(LEN(C3704),LEN(D3704))=0),AND(NOT(E3704="Unknown"),ISBLANK(J3704)),AND(NOT(O3704="Unknown"),ISBLANK(R3704))),"Missing Information", INDEX(Table15[Entire Service Line Classification], MATCH(SUMIFS(Table15[Unique ID],Table15[System-Owned Portion],E3704,Table15[If Material Anything Other than "Lead" in Column E,Was Material Ever Previously Lead?],G3704,Table15[Customer-Owned Portion],O3704),Table15[Unique ID],0),0)))</f>
        <v/>
      </c>
      <c r="X3704"/>
    </row>
    <row r="3705" spans="2:24" x14ac:dyDescent="0.25">
      <c r="B3705" s="146"/>
      <c r="C3705" s="31"/>
      <c r="D3705" s="31"/>
      <c r="E3705" s="44"/>
      <c r="F3705" s="43"/>
      <c r="G3705" s="84"/>
      <c r="H3705" s="31"/>
      <c r="I3705" s="31"/>
      <c r="J3705" s="84"/>
      <c r="K3705" s="31"/>
      <c r="L3705" s="31"/>
      <c r="M3705" s="169"/>
      <c r="N3705" s="148"/>
      <c r="O3705" s="106"/>
      <c r="P3705" s="43"/>
      <c r="Q3705" s="31"/>
      <c r="R3705" s="84"/>
      <c r="S3705" s="31"/>
      <c r="T3705" s="31"/>
      <c r="U3705" s="169"/>
      <c r="V3705" s="150"/>
      <c r="W3705" s="141" t="str" cm="1">
        <f t="array" ref="W3705">IF(SUM(LEN(B3705:V3705))=0,"",IF(OR(OR(ISBLANK(F3705),SUM(LEN(C3705),LEN(D3705))=0),AND(NOT(E3705="Unknown"),ISBLANK(J3705)),AND(NOT(O3705="Unknown"),ISBLANK(R3705))),"Missing Information", INDEX(Table15[Entire Service Line Classification], MATCH(SUMIFS(Table15[Unique ID],Table15[System-Owned Portion],E3705,Table15[If Material Anything Other than "Lead" in Column E,Was Material Ever Previously Lead?],G3705,Table15[Customer-Owned Portion],O3705),Table15[Unique ID],0),0)))</f>
        <v/>
      </c>
      <c r="X3705"/>
    </row>
    <row r="3706" spans="2:24" x14ac:dyDescent="0.25">
      <c r="B3706" s="146"/>
      <c r="C3706" s="31"/>
      <c r="D3706" s="31"/>
      <c r="E3706" s="44"/>
      <c r="F3706" s="43"/>
      <c r="G3706" s="84"/>
      <c r="H3706" s="31"/>
      <c r="I3706" s="31"/>
      <c r="J3706" s="84"/>
      <c r="K3706" s="31"/>
      <c r="L3706" s="31"/>
      <c r="M3706" s="169"/>
      <c r="N3706" s="148"/>
      <c r="O3706" s="106"/>
      <c r="P3706" s="43"/>
      <c r="Q3706" s="31"/>
      <c r="R3706" s="84"/>
      <c r="S3706" s="31"/>
      <c r="T3706" s="31"/>
      <c r="U3706" s="169"/>
      <c r="V3706" s="150"/>
      <c r="W3706" s="141" t="str" cm="1">
        <f t="array" ref="W3706">IF(SUM(LEN(B3706:V3706))=0,"",IF(OR(OR(ISBLANK(F3706),SUM(LEN(C3706),LEN(D3706))=0),AND(NOT(E3706="Unknown"),ISBLANK(J3706)),AND(NOT(O3706="Unknown"),ISBLANK(R3706))),"Missing Information", INDEX(Table15[Entire Service Line Classification], MATCH(SUMIFS(Table15[Unique ID],Table15[System-Owned Portion],E3706,Table15[If Material Anything Other than "Lead" in Column E,Was Material Ever Previously Lead?],G3706,Table15[Customer-Owned Portion],O3706),Table15[Unique ID],0),0)))</f>
        <v/>
      </c>
      <c r="X3706"/>
    </row>
    <row r="3707" spans="2:24" x14ac:dyDescent="0.25">
      <c r="B3707" s="146"/>
      <c r="C3707" s="31"/>
      <c r="D3707" s="31"/>
      <c r="E3707" s="44"/>
      <c r="F3707" s="43"/>
      <c r="G3707" s="84"/>
      <c r="H3707" s="31"/>
      <c r="I3707" s="31"/>
      <c r="J3707" s="84"/>
      <c r="K3707" s="31"/>
      <c r="L3707" s="31"/>
      <c r="M3707" s="169"/>
      <c r="N3707" s="148"/>
      <c r="O3707" s="106"/>
      <c r="P3707" s="43"/>
      <c r="Q3707" s="31"/>
      <c r="R3707" s="84"/>
      <c r="S3707" s="31"/>
      <c r="T3707" s="31"/>
      <c r="U3707" s="169"/>
      <c r="V3707" s="150"/>
      <c r="W3707" s="141" t="str" cm="1">
        <f t="array" ref="W3707">IF(SUM(LEN(B3707:V3707))=0,"",IF(OR(OR(ISBLANK(F3707),SUM(LEN(C3707),LEN(D3707))=0),AND(NOT(E3707="Unknown"),ISBLANK(J3707)),AND(NOT(O3707="Unknown"),ISBLANK(R3707))),"Missing Information", INDEX(Table15[Entire Service Line Classification], MATCH(SUMIFS(Table15[Unique ID],Table15[System-Owned Portion],E3707,Table15[If Material Anything Other than "Lead" in Column E,Was Material Ever Previously Lead?],G3707,Table15[Customer-Owned Portion],O3707),Table15[Unique ID],0),0)))</f>
        <v/>
      </c>
      <c r="X3707"/>
    </row>
    <row r="3708" spans="2:24" x14ac:dyDescent="0.25">
      <c r="B3708" s="146"/>
      <c r="C3708" s="31"/>
      <c r="D3708" s="31"/>
      <c r="E3708" s="44"/>
      <c r="F3708" s="43"/>
      <c r="G3708" s="84"/>
      <c r="H3708" s="31"/>
      <c r="I3708" s="31"/>
      <c r="J3708" s="84"/>
      <c r="K3708" s="31"/>
      <c r="L3708" s="31"/>
      <c r="M3708" s="169"/>
      <c r="N3708" s="148"/>
      <c r="O3708" s="106"/>
      <c r="P3708" s="43"/>
      <c r="Q3708" s="31"/>
      <c r="R3708" s="84"/>
      <c r="S3708" s="31"/>
      <c r="T3708" s="31"/>
      <c r="U3708" s="169"/>
      <c r="V3708" s="150"/>
      <c r="W3708" s="141" t="str" cm="1">
        <f t="array" ref="W3708">IF(SUM(LEN(B3708:V3708))=0,"",IF(OR(OR(ISBLANK(F3708),SUM(LEN(C3708),LEN(D3708))=0),AND(NOT(E3708="Unknown"),ISBLANK(J3708)),AND(NOT(O3708="Unknown"),ISBLANK(R3708))),"Missing Information", INDEX(Table15[Entire Service Line Classification], MATCH(SUMIFS(Table15[Unique ID],Table15[System-Owned Portion],E3708,Table15[If Material Anything Other than "Lead" in Column E,Was Material Ever Previously Lead?],G3708,Table15[Customer-Owned Portion],O3708),Table15[Unique ID],0),0)))</f>
        <v/>
      </c>
      <c r="X3708"/>
    </row>
    <row r="3709" spans="2:24" x14ac:dyDescent="0.25">
      <c r="B3709" s="146"/>
      <c r="C3709" s="31"/>
      <c r="D3709" s="31"/>
      <c r="E3709" s="44"/>
      <c r="F3709" s="43"/>
      <c r="G3709" s="84"/>
      <c r="H3709" s="31"/>
      <c r="I3709" s="31"/>
      <c r="J3709" s="84"/>
      <c r="K3709" s="31"/>
      <c r="L3709" s="31"/>
      <c r="M3709" s="169"/>
      <c r="N3709" s="148"/>
      <c r="O3709" s="106"/>
      <c r="P3709" s="43"/>
      <c r="Q3709" s="31"/>
      <c r="R3709" s="84"/>
      <c r="S3709" s="31"/>
      <c r="T3709" s="31"/>
      <c r="U3709" s="169"/>
      <c r="V3709" s="150"/>
      <c r="W3709" s="141" t="str" cm="1">
        <f t="array" ref="W3709">IF(SUM(LEN(B3709:V3709))=0,"",IF(OR(OR(ISBLANK(F3709),SUM(LEN(C3709),LEN(D3709))=0),AND(NOT(E3709="Unknown"),ISBLANK(J3709)),AND(NOT(O3709="Unknown"),ISBLANK(R3709))),"Missing Information", INDEX(Table15[Entire Service Line Classification], MATCH(SUMIFS(Table15[Unique ID],Table15[System-Owned Portion],E3709,Table15[If Material Anything Other than "Lead" in Column E,Was Material Ever Previously Lead?],G3709,Table15[Customer-Owned Portion],O3709),Table15[Unique ID],0),0)))</f>
        <v/>
      </c>
      <c r="X3709"/>
    </row>
    <row r="3710" spans="2:24" x14ac:dyDescent="0.25">
      <c r="B3710" s="146"/>
      <c r="C3710" s="31"/>
      <c r="D3710" s="31"/>
      <c r="E3710" s="44"/>
      <c r="F3710" s="43"/>
      <c r="G3710" s="84"/>
      <c r="H3710" s="31"/>
      <c r="I3710" s="31"/>
      <c r="J3710" s="84"/>
      <c r="K3710" s="31"/>
      <c r="L3710" s="31"/>
      <c r="M3710" s="169"/>
      <c r="N3710" s="148"/>
      <c r="O3710" s="106"/>
      <c r="P3710" s="43"/>
      <c r="Q3710" s="31"/>
      <c r="R3710" s="84"/>
      <c r="S3710" s="31"/>
      <c r="T3710" s="31"/>
      <c r="U3710" s="169"/>
      <c r="V3710" s="150"/>
      <c r="W3710" s="141" t="str" cm="1">
        <f t="array" ref="W3710">IF(SUM(LEN(B3710:V3710))=0,"",IF(OR(OR(ISBLANK(F3710),SUM(LEN(C3710),LEN(D3710))=0),AND(NOT(E3710="Unknown"),ISBLANK(J3710)),AND(NOT(O3710="Unknown"),ISBLANK(R3710))),"Missing Information", INDEX(Table15[Entire Service Line Classification], MATCH(SUMIFS(Table15[Unique ID],Table15[System-Owned Portion],E3710,Table15[If Material Anything Other than "Lead" in Column E,Was Material Ever Previously Lead?],G3710,Table15[Customer-Owned Portion],O3710),Table15[Unique ID],0),0)))</f>
        <v/>
      </c>
      <c r="X3710"/>
    </row>
    <row r="3711" spans="2:24" x14ac:dyDescent="0.25">
      <c r="B3711" s="146"/>
      <c r="C3711" s="31"/>
      <c r="D3711" s="31"/>
      <c r="E3711" s="44"/>
      <c r="F3711" s="43"/>
      <c r="G3711" s="84"/>
      <c r="H3711" s="31"/>
      <c r="I3711" s="31"/>
      <c r="J3711" s="84"/>
      <c r="K3711" s="31"/>
      <c r="L3711" s="31"/>
      <c r="M3711" s="169"/>
      <c r="N3711" s="148"/>
      <c r="O3711" s="106"/>
      <c r="P3711" s="43"/>
      <c r="Q3711" s="31"/>
      <c r="R3711" s="84"/>
      <c r="S3711" s="31"/>
      <c r="T3711" s="31"/>
      <c r="U3711" s="169"/>
      <c r="V3711" s="150"/>
      <c r="W3711" s="141" t="str" cm="1">
        <f t="array" ref="W3711">IF(SUM(LEN(B3711:V3711))=0,"",IF(OR(OR(ISBLANK(F3711),SUM(LEN(C3711),LEN(D3711))=0),AND(NOT(E3711="Unknown"),ISBLANK(J3711)),AND(NOT(O3711="Unknown"),ISBLANK(R3711))),"Missing Information", INDEX(Table15[Entire Service Line Classification], MATCH(SUMIFS(Table15[Unique ID],Table15[System-Owned Portion],E3711,Table15[If Material Anything Other than "Lead" in Column E,Was Material Ever Previously Lead?],G3711,Table15[Customer-Owned Portion],O3711),Table15[Unique ID],0),0)))</f>
        <v/>
      </c>
      <c r="X3711"/>
    </row>
    <row r="3712" spans="2:24" x14ac:dyDescent="0.25">
      <c r="B3712" s="146"/>
      <c r="C3712" s="31"/>
      <c r="D3712" s="31"/>
      <c r="E3712" s="44"/>
      <c r="F3712" s="43"/>
      <c r="G3712" s="84"/>
      <c r="H3712" s="31"/>
      <c r="I3712" s="31"/>
      <c r="J3712" s="84"/>
      <c r="K3712" s="31"/>
      <c r="L3712" s="31"/>
      <c r="M3712" s="169"/>
      <c r="N3712" s="148"/>
      <c r="O3712" s="106"/>
      <c r="P3712" s="43"/>
      <c r="Q3712" s="31"/>
      <c r="R3712" s="84"/>
      <c r="S3712" s="31"/>
      <c r="T3712" s="31"/>
      <c r="U3712" s="169"/>
      <c r="V3712" s="150"/>
      <c r="W3712" s="141" t="str" cm="1">
        <f t="array" ref="W3712">IF(SUM(LEN(B3712:V3712))=0,"",IF(OR(OR(ISBLANK(F3712),SUM(LEN(C3712),LEN(D3712))=0),AND(NOT(E3712="Unknown"),ISBLANK(J3712)),AND(NOT(O3712="Unknown"),ISBLANK(R3712))),"Missing Information", INDEX(Table15[Entire Service Line Classification], MATCH(SUMIFS(Table15[Unique ID],Table15[System-Owned Portion],E3712,Table15[If Material Anything Other than "Lead" in Column E,Was Material Ever Previously Lead?],G3712,Table15[Customer-Owned Portion],O3712),Table15[Unique ID],0),0)))</f>
        <v/>
      </c>
      <c r="X3712"/>
    </row>
    <row r="3713" spans="2:24" x14ac:dyDescent="0.25">
      <c r="B3713" s="146"/>
      <c r="C3713" s="31"/>
      <c r="D3713" s="31"/>
      <c r="E3713" s="44"/>
      <c r="F3713" s="43"/>
      <c r="G3713" s="84"/>
      <c r="H3713" s="31"/>
      <c r="I3713" s="31"/>
      <c r="J3713" s="84"/>
      <c r="K3713" s="31"/>
      <c r="L3713" s="31"/>
      <c r="M3713" s="169"/>
      <c r="N3713" s="148"/>
      <c r="O3713" s="106"/>
      <c r="P3713" s="43"/>
      <c r="Q3713" s="31"/>
      <c r="R3713" s="84"/>
      <c r="S3713" s="31"/>
      <c r="T3713" s="31"/>
      <c r="U3713" s="169"/>
      <c r="V3713" s="150"/>
      <c r="W3713" s="141" t="str" cm="1">
        <f t="array" ref="W3713">IF(SUM(LEN(B3713:V3713))=0,"",IF(OR(OR(ISBLANK(F3713),SUM(LEN(C3713),LEN(D3713))=0),AND(NOT(E3713="Unknown"),ISBLANK(J3713)),AND(NOT(O3713="Unknown"),ISBLANK(R3713))),"Missing Information", INDEX(Table15[Entire Service Line Classification], MATCH(SUMIFS(Table15[Unique ID],Table15[System-Owned Portion],E3713,Table15[If Material Anything Other than "Lead" in Column E,Was Material Ever Previously Lead?],G3713,Table15[Customer-Owned Portion],O3713),Table15[Unique ID],0),0)))</f>
        <v/>
      </c>
      <c r="X3713"/>
    </row>
    <row r="3714" spans="2:24" x14ac:dyDescent="0.25">
      <c r="B3714" s="146"/>
      <c r="C3714" s="31"/>
      <c r="D3714" s="31"/>
      <c r="E3714" s="44"/>
      <c r="F3714" s="43"/>
      <c r="G3714" s="84"/>
      <c r="H3714" s="31"/>
      <c r="I3714" s="31"/>
      <c r="J3714" s="84"/>
      <c r="K3714" s="31"/>
      <c r="L3714" s="31"/>
      <c r="M3714" s="169"/>
      <c r="N3714" s="148"/>
      <c r="O3714" s="106"/>
      <c r="P3714" s="43"/>
      <c r="Q3714" s="31"/>
      <c r="R3714" s="84"/>
      <c r="S3714" s="31"/>
      <c r="T3714" s="31"/>
      <c r="U3714" s="169"/>
      <c r="V3714" s="150"/>
      <c r="W3714" s="141" t="str" cm="1">
        <f t="array" ref="W3714">IF(SUM(LEN(B3714:V3714))=0,"",IF(OR(OR(ISBLANK(F3714),SUM(LEN(C3714),LEN(D3714))=0),AND(NOT(E3714="Unknown"),ISBLANK(J3714)),AND(NOT(O3714="Unknown"),ISBLANK(R3714))),"Missing Information", INDEX(Table15[Entire Service Line Classification], MATCH(SUMIFS(Table15[Unique ID],Table15[System-Owned Portion],E3714,Table15[If Material Anything Other than "Lead" in Column E,Was Material Ever Previously Lead?],G3714,Table15[Customer-Owned Portion],O3714),Table15[Unique ID],0),0)))</f>
        <v/>
      </c>
      <c r="X3714"/>
    </row>
    <row r="3715" spans="2:24" x14ac:dyDescent="0.25">
      <c r="B3715" s="146"/>
      <c r="C3715" s="31"/>
      <c r="D3715" s="31"/>
      <c r="E3715" s="44"/>
      <c r="F3715" s="43"/>
      <c r="G3715" s="84"/>
      <c r="H3715" s="31"/>
      <c r="I3715" s="31"/>
      <c r="J3715" s="84"/>
      <c r="K3715" s="31"/>
      <c r="L3715" s="31"/>
      <c r="M3715" s="169"/>
      <c r="N3715" s="148"/>
      <c r="O3715" s="106"/>
      <c r="P3715" s="43"/>
      <c r="Q3715" s="31"/>
      <c r="R3715" s="84"/>
      <c r="S3715" s="31"/>
      <c r="T3715" s="31"/>
      <c r="U3715" s="169"/>
      <c r="V3715" s="150"/>
      <c r="W3715" s="141" t="str" cm="1">
        <f t="array" ref="W3715">IF(SUM(LEN(B3715:V3715))=0,"",IF(OR(OR(ISBLANK(F3715),SUM(LEN(C3715),LEN(D3715))=0),AND(NOT(E3715="Unknown"),ISBLANK(J3715)),AND(NOT(O3715="Unknown"),ISBLANK(R3715))),"Missing Information", INDEX(Table15[Entire Service Line Classification], MATCH(SUMIFS(Table15[Unique ID],Table15[System-Owned Portion],E3715,Table15[If Material Anything Other than "Lead" in Column E,Was Material Ever Previously Lead?],G3715,Table15[Customer-Owned Portion],O3715),Table15[Unique ID],0),0)))</f>
        <v/>
      </c>
      <c r="X3715"/>
    </row>
    <row r="3716" spans="2:24" x14ac:dyDescent="0.25">
      <c r="B3716" s="146"/>
      <c r="C3716" s="31"/>
      <c r="D3716" s="31"/>
      <c r="E3716" s="44"/>
      <c r="F3716" s="43"/>
      <c r="G3716" s="84"/>
      <c r="H3716" s="31"/>
      <c r="I3716" s="31"/>
      <c r="J3716" s="84"/>
      <c r="K3716" s="31"/>
      <c r="L3716" s="31"/>
      <c r="M3716" s="169"/>
      <c r="N3716" s="148"/>
      <c r="O3716" s="106"/>
      <c r="P3716" s="43"/>
      <c r="Q3716" s="31"/>
      <c r="R3716" s="84"/>
      <c r="S3716" s="31"/>
      <c r="T3716" s="31"/>
      <c r="U3716" s="169"/>
      <c r="V3716" s="150"/>
      <c r="W3716" s="141" t="str" cm="1">
        <f t="array" ref="W3716">IF(SUM(LEN(B3716:V3716))=0,"",IF(OR(OR(ISBLANK(F3716),SUM(LEN(C3716),LEN(D3716))=0),AND(NOT(E3716="Unknown"),ISBLANK(J3716)),AND(NOT(O3716="Unknown"),ISBLANK(R3716))),"Missing Information", INDEX(Table15[Entire Service Line Classification], MATCH(SUMIFS(Table15[Unique ID],Table15[System-Owned Portion],E3716,Table15[If Material Anything Other than "Lead" in Column E,Was Material Ever Previously Lead?],G3716,Table15[Customer-Owned Portion],O3716),Table15[Unique ID],0),0)))</f>
        <v/>
      </c>
      <c r="X3716"/>
    </row>
    <row r="3717" spans="2:24" x14ac:dyDescent="0.25">
      <c r="B3717" s="146"/>
      <c r="C3717" s="31"/>
      <c r="D3717" s="31"/>
      <c r="E3717" s="44"/>
      <c r="F3717" s="43"/>
      <c r="G3717" s="84"/>
      <c r="H3717" s="31"/>
      <c r="I3717" s="31"/>
      <c r="J3717" s="84"/>
      <c r="K3717" s="31"/>
      <c r="L3717" s="31"/>
      <c r="M3717" s="169"/>
      <c r="N3717" s="148"/>
      <c r="O3717" s="106"/>
      <c r="P3717" s="43"/>
      <c r="Q3717" s="31"/>
      <c r="R3717" s="84"/>
      <c r="S3717" s="31"/>
      <c r="T3717" s="31"/>
      <c r="U3717" s="169"/>
      <c r="V3717" s="150"/>
      <c r="W3717" s="141" t="str" cm="1">
        <f t="array" ref="W3717">IF(SUM(LEN(B3717:V3717))=0,"",IF(OR(OR(ISBLANK(F3717),SUM(LEN(C3717),LEN(D3717))=0),AND(NOT(E3717="Unknown"),ISBLANK(J3717)),AND(NOT(O3717="Unknown"),ISBLANK(R3717))),"Missing Information", INDEX(Table15[Entire Service Line Classification], MATCH(SUMIFS(Table15[Unique ID],Table15[System-Owned Portion],E3717,Table15[If Material Anything Other than "Lead" in Column E,Was Material Ever Previously Lead?],G3717,Table15[Customer-Owned Portion],O3717),Table15[Unique ID],0),0)))</f>
        <v/>
      </c>
      <c r="X3717"/>
    </row>
    <row r="3718" spans="2:24" x14ac:dyDescent="0.25">
      <c r="B3718" s="146"/>
      <c r="C3718" s="31"/>
      <c r="D3718" s="31"/>
      <c r="E3718" s="44"/>
      <c r="F3718" s="43"/>
      <c r="G3718" s="84"/>
      <c r="H3718" s="31"/>
      <c r="I3718" s="31"/>
      <c r="J3718" s="84"/>
      <c r="K3718" s="31"/>
      <c r="L3718" s="31"/>
      <c r="M3718" s="169"/>
      <c r="N3718" s="148"/>
      <c r="O3718" s="106"/>
      <c r="P3718" s="43"/>
      <c r="Q3718" s="31"/>
      <c r="R3718" s="84"/>
      <c r="S3718" s="31"/>
      <c r="T3718" s="31"/>
      <c r="U3718" s="169"/>
      <c r="V3718" s="150"/>
      <c r="W3718" s="141" t="str" cm="1">
        <f t="array" ref="W3718">IF(SUM(LEN(B3718:V3718))=0,"",IF(OR(OR(ISBLANK(F3718),SUM(LEN(C3718),LEN(D3718))=0),AND(NOT(E3718="Unknown"),ISBLANK(J3718)),AND(NOT(O3718="Unknown"),ISBLANK(R3718))),"Missing Information", INDEX(Table15[Entire Service Line Classification], MATCH(SUMIFS(Table15[Unique ID],Table15[System-Owned Portion],E3718,Table15[If Material Anything Other than "Lead" in Column E,Was Material Ever Previously Lead?],G3718,Table15[Customer-Owned Portion],O3718),Table15[Unique ID],0),0)))</f>
        <v/>
      </c>
      <c r="X3718"/>
    </row>
    <row r="3719" spans="2:24" x14ac:dyDescent="0.25">
      <c r="B3719" s="146"/>
      <c r="C3719" s="31"/>
      <c r="D3719" s="31"/>
      <c r="E3719" s="44"/>
      <c r="F3719" s="43"/>
      <c r="G3719" s="84"/>
      <c r="H3719" s="31"/>
      <c r="I3719" s="31"/>
      <c r="J3719" s="84"/>
      <c r="K3719" s="31"/>
      <c r="L3719" s="31"/>
      <c r="M3719" s="169"/>
      <c r="N3719" s="148"/>
      <c r="O3719" s="106"/>
      <c r="P3719" s="43"/>
      <c r="Q3719" s="31"/>
      <c r="R3719" s="84"/>
      <c r="S3719" s="31"/>
      <c r="T3719" s="31"/>
      <c r="U3719" s="169"/>
      <c r="V3719" s="150"/>
      <c r="W3719" s="141" t="str" cm="1">
        <f t="array" ref="W3719">IF(SUM(LEN(B3719:V3719))=0,"",IF(OR(OR(ISBLANK(F3719),SUM(LEN(C3719),LEN(D3719))=0),AND(NOT(E3719="Unknown"),ISBLANK(J3719)),AND(NOT(O3719="Unknown"),ISBLANK(R3719))),"Missing Information", INDEX(Table15[Entire Service Line Classification], MATCH(SUMIFS(Table15[Unique ID],Table15[System-Owned Portion],E3719,Table15[If Material Anything Other than "Lead" in Column E,Was Material Ever Previously Lead?],G3719,Table15[Customer-Owned Portion],O3719),Table15[Unique ID],0),0)))</f>
        <v/>
      </c>
      <c r="X3719"/>
    </row>
    <row r="3720" spans="2:24" x14ac:dyDescent="0.25">
      <c r="B3720" s="146"/>
      <c r="C3720" s="31"/>
      <c r="D3720" s="31"/>
      <c r="E3720" s="44"/>
      <c r="F3720" s="43"/>
      <c r="G3720" s="84"/>
      <c r="H3720" s="31"/>
      <c r="I3720" s="31"/>
      <c r="J3720" s="84"/>
      <c r="K3720" s="31"/>
      <c r="L3720" s="31"/>
      <c r="M3720" s="169"/>
      <c r="N3720" s="148"/>
      <c r="O3720" s="106"/>
      <c r="P3720" s="43"/>
      <c r="Q3720" s="31"/>
      <c r="R3720" s="84"/>
      <c r="S3720" s="31"/>
      <c r="T3720" s="31"/>
      <c r="U3720" s="169"/>
      <c r="V3720" s="150"/>
      <c r="W3720" s="141" t="str" cm="1">
        <f t="array" ref="W3720">IF(SUM(LEN(B3720:V3720))=0,"",IF(OR(OR(ISBLANK(F3720),SUM(LEN(C3720),LEN(D3720))=0),AND(NOT(E3720="Unknown"),ISBLANK(J3720)),AND(NOT(O3720="Unknown"),ISBLANK(R3720))),"Missing Information", INDEX(Table15[Entire Service Line Classification], MATCH(SUMIFS(Table15[Unique ID],Table15[System-Owned Portion],E3720,Table15[If Material Anything Other than "Lead" in Column E,Was Material Ever Previously Lead?],G3720,Table15[Customer-Owned Portion],O3720),Table15[Unique ID],0),0)))</f>
        <v/>
      </c>
      <c r="X3720"/>
    </row>
    <row r="3721" spans="2:24" x14ac:dyDescent="0.25">
      <c r="B3721" s="146"/>
      <c r="C3721" s="31"/>
      <c r="D3721" s="31"/>
      <c r="E3721" s="44"/>
      <c r="F3721" s="43"/>
      <c r="G3721" s="84"/>
      <c r="H3721" s="31"/>
      <c r="I3721" s="31"/>
      <c r="J3721" s="84"/>
      <c r="K3721" s="31"/>
      <c r="L3721" s="31"/>
      <c r="M3721" s="169"/>
      <c r="N3721" s="148"/>
      <c r="O3721" s="106"/>
      <c r="P3721" s="43"/>
      <c r="Q3721" s="31"/>
      <c r="R3721" s="84"/>
      <c r="S3721" s="31"/>
      <c r="T3721" s="31"/>
      <c r="U3721" s="169"/>
      <c r="V3721" s="150"/>
      <c r="W3721" s="141" t="str" cm="1">
        <f t="array" ref="W3721">IF(SUM(LEN(B3721:V3721))=0,"",IF(OR(OR(ISBLANK(F3721),SUM(LEN(C3721),LEN(D3721))=0),AND(NOT(E3721="Unknown"),ISBLANK(J3721)),AND(NOT(O3721="Unknown"),ISBLANK(R3721))),"Missing Information", INDEX(Table15[Entire Service Line Classification], MATCH(SUMIFS(Table15[Unique ID],Table15[System-Owned Portion],E3721,Table15[If Material Anything Other than "Lead" in Column E,Was Material Ever Previously Lead?],G3721,Table15[Customer-Owned Portion],O3721),Table15[Unique ID],0),0)))</f>
        <v/>
      </c>
      <c r="X3721"/>
    </row>
    <row r="3722" spans="2:24" x14ac:dyDescent="0.25">
      <c r="B3722" s="146"/>
      <c r="C3722" s="31"/>
      <c r="D3722" s="31"/>
      <c r="E3722" s="44"/>
      <c r="F3722" s="43"/>
      <c r="G3722" s="84"/>
      <c r="H3722" s="31"/>
      <c r="I3722" s="31"/>
      <c r="J3722" s="84"/>
      <c r="K3722" s="31"/>
      <c r="L3722" s="31"/>
      <c r="M3722" s="169"/>
      <c r="N3722" s="148"/>
      <c r="O3722" s="106"/>
      <c r="P3722" s="43"/>
      <c r="Q3722" s="31"/>
      <c r="R3722" s="84"/>
      <c r="S3722" s="31"/>
      <c r="T3722" s="31"/>
      <c r="U3722" s="169"/>
      <c r="V3722" s="150"/>
      <c r="W3722" s="141" t="str" cm="1">
        <f t="array" ref="W3722">IF(SUM(LEN(B3722:V3722))=0,"",IF(OR(OR(ISBLANK(F3722),SUM(LEN(C3722),LEN(D3722))=0),AND(NOT(E3722="Unknown"),ISBLANK(J3722)),AND(NOT(O3722="Unknown"),ISBLANK(R3722))),"Missing Information", INDEX(Table15[Entire Service Line Classification], MATCH(SUMIFS(Table15[Unique ID],Table15[System-Owned Portion],E3722,Table15[If Material Anything Other than "Lead" in Column E,Was Material Ever Previously Lead?],G3722,Table15[Customer-Owned Portion],O3722),Table15[Unique ID],0),0)))</f>
        <v/>
      </c>
      <c r="X3722"/>
    </row>
    <row r="3723" spans="2:24" x14ac:dyDescent="0.25">
      <c r="B3723" s="146"/>
      <c r="C3723" s="31"/>
      <c r="D3723" s="31"/>
      <c r="E3723" s="44"/>
      <c r="F3723" s="43"/>
      <c r="G3723" s="84"/>
      <c r="H3723" s="31"/>
      <c r="I3723" s="31"/>
      <c r="J3723" s="84"/>
      <c r="K3723" s="31"/>
      <c r="L3723" s="31"/>
      <c r="M3723" s="169"/>
      <c r="N3723" s="148"/>
      <c r="O3723" s="106"/>
      <c r="P3723" s="43"/>
      <c r="Q3723" s="31"/>
      <c r="R3723" s="84"/>
      <c r="S3723" s="31"/>
      <c r="T3723" s="31"/>
      <c r="U3723" s="169"/>
      <c r="V3723" s="150"/>
      <c r="W3723" s="141" t="str" cm="1">
        <f t="array" ref="W3723">IF(SUM(LEN(B3723:V3723))=0,"",IF(OR(OR(ISBLANK(F3723),SUM(LEN(C3723),LEN(D3723))=0),AND(NOT(E3723="Unknown"),ISBLANK(J3723)),AND(NOT(O3723="Unknown"),ISBLANK(R3723))),"Missing Information", INDEX(Table15[Entire Service Line Classification], MATCH(SUMIFS(Table15[Unique ID],Table15[System-Owned Portion],E3723,Table15[If Material Anything Other than "Lead" in Column E,Was Material Ever Previously Lead?],G3723,Table15[Customer-Owned Portion],O3723),Table15[Unique ID],0),0)))</f>
        <v/>
      </c>
      <c r="X3723"/>
    </row>
    <row r="3724" spans="2:24" x14ac:dyDescent="0.25">
      <c r="B3724" s="146"/>
      <c r="C3724" s="31"/>
      <c r="D3724" s="31"/>
      <c r="E3724" s="44"/>
      <c r="F3724" s="43"/>
      <c r="G3724" s="84"/>
      <c r="H3724" s="31"/>
      <c r="I3724" s="31"/>
      <c r="J3724" s="84"/>
      <c r="K3724" s="31"/>
      <c r="L3724" s="31"/>
      <c r="M3724" s="169"/>
      <c r="N3724" s="148"/>
      <c r="O3724" s="106"/>
      <c r="P3724" s="43"/>
      <c r="Q3724" s="31"/>
      <c r="R3724" s="84"/>
      <c r="S3724" s="31"/>
      <c r="T3724" s="31"/>
      <c r="U3724" s="169"/>
      <c r="V3724" s="150"/>
      <c r="W3724" s="141" t="str" cm="1">
        <f t="array" ref="W3724">IF(SUM(LEN(B3724:V3724))=0,"",IF(OR(OR(ISBLANK(F3724),SUM(LEN(C3724),LEN(D3724))=0),AND(NOT(E3724="Unknown"),ISBLANK(J3724)),AND(NOT(O3724="Unknown"),ISBLANK(R3724))),"Missing Information", INDEX(Table15[Entire Service Line Classification], MATCH(SUMIFS(Table15[Unique ID],Table15[System-Owned Portion],E3724,Table15[If Material Anything Other than "Lead" in Column E,Was Material Ever Previously Lead?],G3724,Table15[Customer-Owned Portion],O3724),Table15[Unique ID],0),0)))</f>
        <v/>
      </c>
      <c r="X3724"/>
    </row>
    <row r="3725" spans="2:24" x14ac:dyDescent="0.25">
      <c r="B3725" s="146"/>
      <c r="C3725" s="31"/>
      <c r="D3725" s="31"/>
      <c r="E3725" s="44"/>
      <c r="F3725" s="43"/>
      <c r="G3725" s="84"/>
      <c r="H3725" s="31"/>
      <c r="I3725" s="31"/>
      <c r="J3725" s="84"/>
      <c r="K3725" s="31"/>
      <c r="L3725" s="31"/>
      <c r="M3725" s="169"/>
      <c r="N3725" s="148"/>
      <c r="O3725" s="106"/>
      <c r="P3725" s="43"/>
      <c r="Q3725" s="31"/>
      <c r="R3725" s="84"/>
      <c r="S3725" s="31"/>
      <c r="T3725" s="31"/>
      <c r="U3725" s="169"/>
      <c r="V3725" s="150"/>
      <c r="W3725" s="141" t="str" cm="1">
        <f t="array" ref="W3725">IF(SUM(LEN(B3725:V3725))=0,"",IF(OR(OR(ISBLANK(F3725),SUM(LEN(C3725),LEN(D3725))=0),AND(NOT(E3725="Unknown"),ISBLANK(J3725)),AND(NOT(O3725="Unknown"),ISBLANK(R3725))),"Missing Information", INDEX(Table15[Entire Service Line Classification], MATCH(SUMIFS(Table15[Unique ID],Table15[System-Owned Portion],E3725,Table15[If Material Anything Other than "Lead" in Column E,Was Material Ever Previously Lead?],G3725,Table15[Customer-Owned Portion],O3725),Table15[Unique ID],0),0)))</f>
        <v/>
      </c>
      <c r="X3725"/>
    </row>
    <row r="3726" spans="2:24" x14ac:dyDescent="0.25">
      <c r="B3726" s="146"/>
      <c r="C3726" s="31"/>
      <c r="D3726" s="31"/>
      <c r="E3726" s="44"/>
      <c r="F3726" s="43"/>
      <c r="G3726" s="84"/>
      <c r="H3726" s="31"/>
      <c r="I3726" s="31"/>
      <c r="J3726" s="84"/>
      <c r="K3726" s="31"/>
      <c r="L3726" s="31"/>
      <c r="M3726" s="169"/>
      <c r="N3726" s="148"/>
      <c r="O3726" s="106"/>
      <c r="P3726" s="43"/>
      <c r="Q3726" s="31"/>
      <c r="R3726" s="84"/>
      <c r="S3726" s="31"/>
      <c r="T3726" s="31"/>
      <c r="U3726" s="169"/>
      <c r="V3726" s="150"/>
      <c r="W3726" s="141" t="str" cm="1">
        <f t="array" ref="W3726">IF(SUM(LEN(B3726:V3726))=0,"",IF(OR(OR(ISBLANK(F3726),SUM(LEN(C3726),LEN(D3726))=0),AND(NOT(E3726="Unknown"),ISBLANK(J3726)),AND(NOT(O3726="Unknown"),ISBLANK(R3726))),"Missing Information", INDEX(Table15[Entire Service Line Classification], MATCH(SUMIFS(Table15[Unique ID],Table15[System-Owned Portion],E3726,Table15[If Material Anything Other than "Lead" in Column E,Was Material Ever Previously Lead?],G3726,Table15[Customer-Owned Portion],O3726),Table15[Unique ID],0),0)))</f>
        <v/>
      </c>
      <c r="X3726"/>
    </row>
    <row r="3727" spans="2:24" x14ac:dyDescent="0.25">
      <c r="B3727" s="146"/>
      <c r="C3727" s="31"/>
      <c r="D3727" s="31"/>
      <c r="E3727" s="44"/>
      <c r="F3727" s="43"/>
      <c r="G3727" s="84"/>
      <c r="H3727" s="31"/>
      <c r="I3727" s="31"/>
      <c r="J3727" s="84"/>
      <c r="K3727" s="31"/>
      <c r="L3727" s="31"/>
      <c r="M3727" s="169"/>
      <c r="N3727" s="148"/>
      <c r="O3727" s="106"/>
      <c r="P3727" s="43"/>
      <c r="Q3727" s="31"/>
      <c r="R3727" s="84"/>
      <c r="S3727" s="31"/>
      <c r="T3727" s="31"/>
      <c r="U3727" s="169"/>
      <c r="V3727" s="150"/>
      <c r="W3727" s="141" t="str" cm="1">
        <f t="array" ref="W3727">IF(SUM(LEN(B3727:V3727))=0,"",IF(OR(OR(ISBLANK(F3727),SUM(LEN(C3727),LEN(D3727))=0),AND(NOT(E3727="Unknown"),ISBLANK(J3727)),AND(NOT(O3727="Unknown"),ISBLANK(R3727))),"Missing Information", INDEX(Table15[Entire Service Line Classification], MATCH(SUMIFS(Table15[Unique ID],Table15[System-Owned Portion],E3727,Table15[If Material Anything Other than "Lead" in Column E,Was Material Ever Previously Lead?],G3727,Table15[Customer-Owned Portion],O3727),Table15[Unique ID],0),0)))</f>
        <v/>
      </c>
      <c r="X3727"/>
    </row>
    <row r="3728" spans="2:24" x14ac:dyDescent="0.25">
      <c r="B3728" s="146"/>
      <c r="C3728" s="31"/>
      <c r="D3728" s="31"/>
      <c r="E3728" s="44"/>
      <c r="F3728" s="43"/>
      <c r="G3728" s="84"/>
      <c r="H3728" s="31"/>
      <c r="I3728" s="31"/>
      <c r="J3728" s="84"/>
      <c r="K3728" s="31"/>
      <c r="L3728" s="31"/>
      <c r="M3728" s="169"/>
      <c r="N3728" s="148"/>
      <c r="O3728" s="106"/>
      <c r="P3728" s="43"/>
      <c r="Q3728" s="31"/>
      <c r="R3728" s="84"/>
      <c r="S3728" s="31"/>
      <c r="T3728" s="31"/>
      <c r="U3728" s="169"/>
      <c r="V3728" s="150"/>
      <c r="W3728" s="141" t="str" cm="1">
        <f t="array" ref="W3728">IF(SUM(LEN(B3728:V3728))=0,"",IF(OR(OR(ISBLANK(F3728),SUM(LEN(C3728),LEN(D3728))=0),AND(NOT(E3728="Unknown"),ISBLANK(J3728)),AND(NOT(O3728="Unknown"),ISBLANK(R3728))),"Missing Information", INDEX(Table15[Entire Service Line Classification], MATCH(SUMIFS(Table15[Unique ID],Table15[System-Owned Portion],E3728,Table15[If Material Anything Other than "Lead" in Column E,Was Material Ever Previously Lead?],G3728,Table15[Customer-Owned Portion],O3728),Table15[Unique ID],0),0)))</f>
        <v/>
      </c>
      <c r="X3728"/>
    </row>
    <row r="3729" spans="2:24" x14ac:dyDescent="0.25">
      <c r="B3729" s="146"/>
      <c r="C3729" s="31"/>
      <c r="D3729" s="31"/>
      <c r="E3729" s="44"/>
      <c r="F3729" s="43"/>
      <c r="G3729" s="84"/>
      <c r="H3729" s="31"/>
      <c r="I3729" s="31"/>
      <c r="J3729" s="84"/>
      <c r="K3729" s="31"/>
      <c r="L3729" s="31"/>
      <c r="M3729" s="169"/>
      <c r="N3729" s="148"/>
      <c r="O3729" s="106"/>
      <c r="P3729" s="43"/>
      <c r="Q3729" s="31"/>
      <c r="R3729" s="84"/>
      <c r="S3729" s="31"/>
      <c r="T3729" s="31"/>
      <c r="U3729" s="169"/>
      <c r="V3729" s="150"/>
      <c r="W3729" s="141" t="str" cm="1">
        <f t="array" ref="W3729">IF(SUM(LEN(B3729:V3729))=0,"",IF(OR(OR(ISBLANK(F3729),SUM(LEN(C3729),LEN(D3729))=0),AND(NOT(E3729="Unknown"),ISBLANK(J3729)),AND(NOT(O3729="Unknown"),ISBLANK(R3729))),"Missing Information", INDEX(Table15[Entire Service Line Classification], MATCH(SUMIFS(Table15[Unique ID],Table15[System-Owned Portion],E3729,Table15[If Material Anything Other than "Lead" in Column E,Was Material Ever Previously Lead?],G3729,Table15[Customer-Owned Portion],O3729),Table15[Unique ID],0),0)))</f>
        <v/>
      </c>
      <c r="X3729"/>
    </row>
    <row r="3730" spans="2:24" x14ac:dyDescent="0.25">
      <c r="B3730" s="146"/>
      <c r="C3730" s="31"/>
      <c r="D3730" s="31"/>
      <c r="E3730" s="44"/>
      <c r="F3730" s="43"/>
      <c r="G3730" s="84"/>
      <c r="H3730" s="31"/>
      <c r="I3730" s="31"/>
      <c r="J3730" s="84"/>
      <c r="K3730" s="31"/>
      <c r="L3730" s="31"/>
      <c r="M3730" s="169"/>
      <c r="N3730" s="148"/>
      <c r="O3730" s="106"/>
      <c r="P3730" s="43"/>
      <c r="Q3730" s="31"/>
      <c r="R3730" s="84"/>
      <c r="S3730" s="31"/>
      <c r="T3730" s="31"/>
      <c r="U3730" s="169"/>
      <c r="V3730" s="150"/>
      <c r="W3730" s="141" t="str" cm="1">
        <f t="array" ref="W3730">IF(SUM(LEN(B3730:V3730))=0,"",IF(OR(OR(ISBLANK(F3730),SUM(LEN(C3730),LEN(D3730))=0),AND(NOT(E3730="Unknown"),ISBLANK(J3730)),AND(NOT(O3730="Unknown"),ISBLANK(R3730))),"Missing Information", INDEX(Table15[Entire Service Line Classification], MATCH(SUMIFS(Table15[Unique ID],Table15[System-Owned Portion],E3730,Table15[If Material Anything Other than "Lead" in Column E,Was Material Ever Previously Lead?],G3730,Table15[Customer-Owned Portion],O3730),Table15[Unique ID],0),0)))</f>
        <v/>
      </c>
      <c r="X3730"/>
    </row>
    <row r="3731" spans="2:24" x14ac:dyDescent="0.25">
      <c r="B3731" s="146"/>
      <c r="C3731" s="31"/>
      <c r="D3731" s="31"/>
      <c r="E3731" s="44"/>
      <c r="F3731" s="43"/>
      <c r="G3731" s="84"/>
      <c r="H3731" s="31"/>
      <c r="I3731" s="31"/>
      <c r="J3731" s="84"/>
      <c r="K3731" s="31"/>
      <c r="L3731" s="31"/>
      <c r="M3731" s="169"/>
      <c r="N3731" s="148"/>
      <c r="O3731" s="106"/>
      <c r="P3731" s="43"/>
      <c r="Q3731" s="31"/>
      <c r="R3731" s="84"/>
      <c r="S3731" s="31"/>
      <c r="T3731" s="31"/>
      <c r="U3731" s="169"/>
      <c r="V3731" s="150"/>
      <c r="W3731" s="141" t="str" cm="1">
        <f t="array" ref="W3731">IF(SUM(LEN(B3731:V3731))=0,"",IF(OR(OR(ISBLANK(F3731),SUM(LEN(C3731),LEN(D3731))=0),AND(NOT(E3731="Unknown"),ISBLANK(J3731)),AND(NOT(O3731="Unknown"),ISBLANK(R3731))),"Missing Information", INDEX(Table15[Entire Service Line Classification], MATCH(SUMIFS(Table15[Unique ID],Table15[System-Owned Portion],E3731,Table15[If Material Anything Other than "Lead" in Column E,Was Material Ever Previously Lead?],G3731,Table15[Customer-Owned Portion],O3731),Table15[Unique ID],0),0)))</f>
        <v/>
      </c>
      <c r="X3731"/>
    </row>
    <row r="3732" spans="2:24" x14ac:dyDescent="0.25">
      <c r="B3732" s="146"/>
      <c r="C3732" s="31"/>
      <c r="D3732" s="31"/>
      <c r="E3732" s="44"/>
      <c r="F3732" s="43"/>
      <c r="G3732" s="84"/>
      <c r="H3732" s="31"/>
      <c r="I3732" s="31"/>
      <c r="J3732" s="84"/>
      <c r="K3732" s="31"/>
      <c r="L3732" s="31"/>
      <c r="M3732" s="169"/>
      <c r="N3732" s="148"/>
      <c r="O3732" s="106"/>
      <c r="P3732" s="43"/>
      <c r="Q3732" s="31"/>
      <c r="R3732" s="84"/>
      <c r="S3732" s="31"/>
      <c r="T3732" s="31"/>
      <c r="U3732" s="169"/>
      <c r="V3732" s="150"/>
      <c r="W3732" s="141" t="str" cm="1">
        <f t="array" ref="W3732">IF(SUM(LEN(B3732:V3732))=0,"",IF(OR(OR(ISBLANK(F3732),SUM(LEN(C3732),LEN(D3732))=0),AND(NOT(E3732="Unknown"),ISBLANK(J3732)),AND(NOT(O3732="Unknown"),ISBLANK(R3732))),"Missing Information", INDEX(Table15[Entire Service Line Classification], MATCH(SUMIFS(Table15[Unique ID],Table15[System-Owned Portion],E3732,Table15[If Material Anything Other than "Lead" in Column E,Was Material Ever Previously Lead?],G3732,Table15[Customer-Owned Portion],O3732),Table15[Unique ID],0),0)))</f>
        <v/>
      </c>
      <c r="X3732"/>
    </row>
    <row r="3733" spans="2:24" x14ac:dyDescent="0.25">
      <c r="B3733" s="146"/>
      <c r="C3733" s="31"/>
      <c r="D3733" s="31"/>
      <c r="E3733" s="44"/>
      <c r="F3733" s="43"/>
      <c r="G3733" s="84"/>
      <c r="H3733" s="31"/>
      <c r="I3733" s="31"/>
      <c r="J3733" s="84"/>
      <c r="K3733" s="31"/>
      <c r="L3733" s="31"/>
      <c r="M3733" s="169"/>
      <c r="N3733" s="148"/>
      <c r="O3733" s="106"/>
      <c r="P3733" s="43"/>
      <c r="Q3733" s="31"/>
      <c r="R3733" s="84"/>
      <c r="S3733" s="31"/>
      <c r="T3733" s="31"/>
      <c r="U3733" s="169"/>
      <c r="V3733" s="150"/>
      <c r="W3733" s="141" t="str" cm="1">
        <f t="array" ref="W3733">IF(SUM(LEN(B3733:V3733))=0,"",IF(OR(OR(ISBLANK(F3733),SUM(LEN(C3733),LEN(D3733))=0),AND(NOT(E3733="Unknown"),ISBLANK(J3733)),AND(NOT(O3733="Unknown"),ISBLANK(R3733))),"Missing Information", INDEX(Table15[Entire Service Line Classification], MATCH(SUMIFS(Table15[Unique ID],Table15[System-Owned Portion],E3733,Table15[If Material Anything Other than "Lead" in Column E,Was Material Ever Previously Lead?],G3733,Table15[Customer-Owned Portion],O3733),Table15[Unique ID],0),0)))</f>
        <v/>
      </c>
      <c r="X3733"/>
    </row>
    <row r="3734" spans="2:24" x14ac:dyDescent="0.25">
      <c r="B3734" s="146"/>
      <c r="C3734" s="31"/>
      <c r="D3734" s="31"/>
      <c r="E3734" s="44"/>
      <c r="F3734" s="43"/>
      <c r="G3734" s="84"/>
      <c r="H3734" s="31"/>
      <c r="I3734" s="31"/>
      <c r="J3734" s="84"/>
      <c r="K3734" s="31"/>
      <c r="L3734" s="31"/>
      <c r="M3734" s="169"/>
      <c r="N3734" s="148"/>
      <c r="O3734" s="106"/>
      <c r="P3734" s="43"/>
      <c r="Q3734" s="31"/>
      <c r="R3734" s="84"/>
      <c r="S3734" s="31"/>
      <c r="T3734" s="31"/>
      <c r="U3734" s="169"/>
      <c r="V3734" s="150"/>
      <c r="W3734" s="141" t="str" cm="1">
        <f t="array" ref="W3734">IF(SUM(LEN(B3734:V3734))=0,"",IF(OR(OR(ISBLANK(F3734),SUM(LEN(C3734),LEN(D3734))=0),AND(NOT(E3734="Unknown"),ISBLANK(J3734)),AND(NOT(O3734="Unknown"),ISBLANK(R3734))),"Missing Information", INDEX(Table15[Entire Service Line Classification], MATCH(SUMIFS(Table15[Unique ID],Table15[System-Owned Portion],E3734,Table15[If Material Anything Other than "Lead" in Column E,Was Material Ever Previously Lead?],G3734,Table15[Customer-Owned Portion],O3734),Table15[Unique ID],0),0)))</f>
        <v/>
      </c>
      <c r="X3734"/>
    </row>
    <row r="3735" spans="2:24" x14ac:dyDescent="0.25">
      <c r="B3735" s="146"/>
      <c r="C3735" s="31"/>
      <c r="D3735" s="31"/>
      <c r="E3735" s="44"/>
      <c r="F3735" s="43"/>
      <c r="G3735" s="84"/>
      <c r="H3735" s="31"/>
      <c r="I3735" s="31"/>
      <c r="J3735" s="84"/>
      <c r="K3735" s="31"/>
      <c r="L3735" s="31"/>
      <c r="M3735" s="169"/>
      <c r="N3735" s="148"/>
      <c r="O3735" s="106"/>
      <c r="P3735" s="43"/>
      <c r="Q3735" s="31"/>
      <c r="R3735" s="84"/>
      <c r="S3735" s="31"/>
      <c r="T3735" s="31"/>
      <c r="U3735" s="169"/>
      <c r="V3735" s="150"/>
      <c r="W3735" s="141" t="str" cm="1">
        <f t="array" ref="W3735">IF(SUM(LEN(B3735:V3735))=0,"",IF(OR(OR(ISBLANK(F3735),SUM(LEN(C3735),LEN(D3735))=0),AND(NOT(E3735="Unknown"),ISBLANK(J3735)),AND(NOT(O3735="Unknown"),ISBLANK(R3735))),"Missing Information", INDEX(Table15[Entire Service Line Classification], MATCH(SUMIFS(Table15[Unique ID],Table15[System-Owned Portion],E3735,Table15[If Material Anything Other than "Lead" in Column E,Was Material Ever Previously Lead?],G3735,Table15[Customer-Owned Portion],O3735),Table15[Unique ID],0),0)))</f>
        <v/>
      </c>
      <c r="X3735"/>
    </row>
    <row r="3736" spans="2:24" x14ac:dyDescent="0.25">
      <c r="B3736" s="146"/>
      <c r="C3736" s="31"/>
      <c r="D3736" s="31"/>
      <c r="E3736" s="44"/>
      <c r="F3736" s="43"/>
      <c r="G3736" s="84"/>
      <c r="H3736" s="31"/>
      <c r="I3736" s="31"/>
      <c r="J3736" s="84"/>
      <c r="K3736" s="31"/>
      <c r="L3736" s="31"/>
      <c r="M3736" s="169"/>
      <c r="N3736" s="148"/>
      <c r="O3736" s="106"/>
      <c r="P3736" s="43"/>
      <c r="Q3736" s="31"/>
      <c r="R3736" s="84"/>
      <c r="S3736" s="31"/>
      <c r="T3736" s="31"/>
      <c r="U3736" s="169"/>
      <c r="V3736" s="150"/>
      <c r="W3736" s="141" t="str" cm="1">
        <f t="array" ref="W3736">IF(SUM(LEN(B3736:V3736))=0,"",IF(OR(OR(ISBLANK(F3736),SUM(LEN(C3736),LEN(D3736))=0),AND(NOT(E3736="Unknown"),ISBLANK(J3736)),AND(NOT(O3736="Unknown"),ISBLANK(R3736))),"Missing Information", INDEX(Table15[Entire Service Line Classification], MATCH(SUMIFS(Table15[Unique ID],Table15[System-Owned Portion],E3736,Table15[If Material Anything Other than "Lead" in Column E,Was Material Ever Previously Lead?],G3736,Table15[Customer-Owned Portion],O3736),Table15[Unique ID],0),0)))</f>
        <v/>
      </c>
      <c r="X3736"/>
    </row>
    <row r="3737" spans="2:24" x14ac:dyDescent="0.25">
      <c r="B3737" s="146"/>
      <c r="C3737" s="31"/>
      <c r="D3737" s="31"/>
      <c r="E3737" s="44"/>
      <c r="F3737" s="43"/>
      <c r="G3737" s="84"/>
      <c r="H3737" s="31"/>
      <c r="I3737" s="31"/>
      <c r="J3737" s="84"/>
      <c r="K3737" s="31"/>
      <c r="L3737" s="31"/>
      <c r="M3737" s="169"/>
      <c r="N3737" s="148"/>
      <c r="O3737" s="106"/>
      <c r="P3737" s="43"/>
      <c r="Q3737" s="31"/>
      <c r="R3737" s="84"/>
      <c r="S3737" s="31"/>
      <c r="T3737" s="31"/>
      <c r="U3737" s="169"/>
      <c r="V3737" s="150"/>
      <c r="W3737" s="141" t="str" cm="1">
        <f t="array" ref="W3737">IF(SUM(LEN(B3737:V3737))=0,"",IF(OR(OR(ISBLANK(F3737),SUM(LEN(C3737),LEN(D3737))=0),AND(NOT(E3737="Unknown"),ISBLANK(J3737)),AND(NOT(O3737="Unknown"),ISBLANK(R3737))),"Missing Information", INDEX(Table15[Entire Service Line Classification], MATCH(SUMIFS(Table15[Unique ID],Table15[System-Owned Portion],E3737,Table15[If Material Anything Other than "Lead" in Column E,Was Material Ever Previously Lead?],G3737,Table15[Customer-Owned Portion],O3737),Table15[Unique ID],0),0)))</f>
        <v/>
      </c>
      <c r="X3737"/>
    </row>
    <row r="3738" spans="2:24" x14ac:dyDescent="0.25">
      <c r="B3738" s="146"/>
      <c r="C3738" s="31"/>
      <c r="D3738" s="31"/>
      <c r="E3738" s="44"/>
      <c r="F3738" s="43"/>
      <c r="G3738" s="84"/>
      <c r="H3738" s="31"/>
      <c r="I3738" s="31"/>
      <c r="J3738" s="84"/>
      <c r="K3738" s="31"/>
      <c r="L3738" s="31"/>
      <c r="M3738" s="169"/>
      <c r="N3738" s="148"/>
      <c r="O3738" s="106"/>
      <c r="P3738" s="43"/>
      <c r="Q3738" s="31"/>
      <c r="R3738" s="84"/>
      <c r="S3738" s="31"/>
      <c r="T3738" s="31"/>
      <c r="U3738" s="169"/>
      <c r="V3738" s="150"/>
      <c r="W3738" s="141" t="str" cm="1">
        <f t="array" ref="W3738">IF(SUM(LEN(B3738:V3738))=0,"",IF(OR(OR(ISBLANK(F3738),SUM(LEN(C3738),LEN(D3738))=0),AND(NOT(E3738="Unknown"),ISBLANK(J3738)),AND(NOT(O3738="Unknown"),ISBLANK(R3738))),"Missing Information", INDEX(Table15[Entire Service Line Classification], MATCH(SUMIFS(Table15[Unique ID],Table15[System-Owned Portion],E3738,Table15[If Material Anything Other than "Lead" in Column E,Was Material Ever Previously Lead?],G3738,Table15[Customer-Owned Portion],O3738),Table15[Unique ID],0),0)))</f>
        <v/>
      </c>
      <c r="X3738"/>
    </row>
    <row r="3739" spans="2:24" x14ac:dyDescent="0.25">
      <c r="B3739" s="146"/>
      <c r="C3739" s="31"/>
      <c r="D3739" s="31"/>
      <c r="E3739" s="44"/>
      <c r="F3739" s="43"/>
      <c r="G3739" s="84"/>
      <c r="H3739" s="31"/>
      <c r="I3739" s="31"/>
      <c r="J3739" s="84"/>
      <c r="K3739" s="31"/>
      <c r="L3739" s="31"/>
      <c r="M3739" s="169"/>
      <c r="N3739" s="148"/>
      <c r="O3739" s="106"/>
      <c r="P3739" s="43"/>
      <c r="Q3739" s="31"/>
      <c r="R3739" s="84"/>
      <c r="S3739" s="31"/>
      <c r="T3739" s="31"/>
      <c r="U3739" s="169"/>
      <c r="V3739" s="150"/>
      <c r="W3739" s="141" t="str" cm="1">
        <f t="array" ref="W3739">IF(SUM(LEN(B3739:V3739))=0,"",IF(OR(OR(ISBLANK(F3739),SUM(LEN(C3739),LEN(D3739))=0),AND(NOT(E3739="Unknown"),ISBLANK(J3739)),AND(NOT(O3739="Unknown"),ISBLANK(R3739))),"Missing Information", INDEX(Table15[Entire Service Line Classification], MATCH(SUMIFS(Table15[Unique ID],Table15[System-Owned Portion],E3739,Table15[If Material Anything Other than "Lead" in Column E,Was Material Ever Previously Lead?],G3739,Table15[Customer-Owned Portion],O3739),Table15[Unique ID],0),0)))</f>
        <v/>
      </c>
      <c r="X3739"/>
    </row>
    <row r="3740" spans="2:24" x14ac:dyDescent="0.25">
      <c r="B3740" s="146"/>
      <c r="C3740" s="31"/>
      <c r="D3740" s="31"/>
      <c r="E3740" s="44"/>
      <c r="F3740" s="43"/>
      <c r="G3740" s="84"/>
      <c r="H3740" s="31"/>
      <c r="I3740" s="31"/>
      <c r="J3740" s="84"/>
      <c r="K3740" s="31"/>
      <c r="L3740" s="31"/>
      <c r="M3740" s="169"/>
      <c r="N3740" s="148"/>
      <c r="O3740" s="106"/>
      <c r="P3740" s="43"/>
      <c r="Q3740" s="31"/>
      <c r="R3740" s="84"/>
      <c r="S3740" s="31"/>
      <c r="T3740" s="31"/>
      <c r="U3740" s="169"/>
      <c r="V3740" s="150"/>
      <c r="W3740" s="141" t="str" cm="1">
        <f t="array" ref="W3740">IF(SUM(LEN(B3740:V3740))=0,"",IF(OR(OR(ISBLANK(F3740),SUM(LEN(C3740),LEN(D3740))=0),AND(NOT(E3740="Unknown"),ISBLANK(J3740)),AND(NOT(O3740="Unknown"),ISBLANK(R3740))),"Missing Information", INDEX(Table15[Entire Service Line Classification], MATCH(SUMIFS(Table15[Unique ID],Table15[System-Owned Portion],E3740,Table15[If Material Anything Other than "Lead" in Column E,Was Material Ever Previously Lead?],G3740,Table15[Customer-Owned Portion],O3740),Table15[Unique ID],0),0)))</f>
        <v/>
      </c>
      <c r="X3740"/>
    </row>
    <row r="3741" spans="2:24" x14ac:dyDescent="0.25">
      <c r="B3741" s="146"/>
      <c r="C3741" s="31"/>
      <c r="D3741" s="31"/>
      <c r="E3741" s="44"/>
      <c r="F3741" s="43"/>
      <c r="G3741" s="84"/>
      <c r="H3741" s="31"/>
      <c r="I3741" s="31"/>
      <c r="J3741" s="84"/>
      <c r="K3741" s="31"/>
      <c r="L3741" s="31"/>
      <c r="M3741" s="169"/>
      <c r="N3741" s="148"/>
      <c r="O3741" s="106"/>
      <c r="P3741" s="43"/>
      <c r="Q3741" s="31"/>
      <c r="R3741" s="84"/>
      <c r="S3741" s="31"/>
      <c r="T3741" s="31"/>
      <c r="U3741" s="169"/>
      <c r="V3741" s="150"/>
      <c r="W3741" s="141" t="str" cm="1">
        <f t="array" ref="W3741">IF(SUM(LEN(B3741:V3741))=0,"",IF(OR(OR(ISBLANK(F3741),SUM(LEN(C3741),LEN(D3741))=0),AND(NOT(E3741="Unknown"),ISBLANK(J3741)),AND(NOT(O3741="Unknown"),ISBLANK(R3741))),"Missing Information", INDEX(Table15[Entire Service Line Classification], MATCH(SUMIFS(Table15[Unique ID],Table15[System-Owned Portion],E3741,Table15[If Material Anything Other than "Lead" in Column E,Was Material Ever Previously Lead?],G3741,Table15[Customer-Owned Portion],O3741),Table15[Unique ID],0),0)))</f>
        <v/>
      </c>
      <c r="X3741"/>
    </row>
    <row r="3742" spans="2:24" x14ac:dyDescent="0.25">
      <c r="B3742" s="146"/>
      <c r="C3742" s="31"/>
      <c r="D3742" s="31"/>
      <c r="E3742" s="44"/>
      <c r="F3742" s="43"/>
      <c r="G3742" s="84"/>
      <c r="H3742" s="31"/>
      <c r="I3742" s="31"/>
      <c r="J3742" s="84"/>
      <c r="K3742" s="31"/>
      <c r="L3742" s="31"/>
      <c r="M3742" s="169"/>
      <c r="N3742" s="148"/>
      <c r="O3742" s="106"/>
      <c r="P3742" s="43"/>
      <c r="Q3742" s="31"/>
      <c r="R3742" s="84"/>
      <c r="S3742" s="31"/>
      <c r="T3742" s="31"/>
      <c r="U3742" s="169"/>
      <c r="V3742" s="150"/>
      <c r="W3742" s="141" t="str" cm="1">
        <f t="array" ref="W3742">IF(SUM(LEN(B3742:V3742))=0,"",IF(OR(OR(ISBLANK(F3742),SUM(LEN(C3742),LEN(D3742))=0),AND(NOT(E3742="Unknown"),ISBLANK(J3742)),AND(NOT(O3742="Unknown"),ISBLANK(R3742))),"Missing Information", INDEX(Table15[Entire Service Line Classification], MATCH(SUMIFS(Table15[Unique ID],Table15[System-Owned Portion],E3742,Table15[If Material Anything Other than "Lead" in Column E,Was Material Ever Previously Lead?],G3742,Table15[Customer-Owned Portion],O3742),Table15[Unique ID],0),0)))</f>
        <v/>
      </c>
      <c r="X3742"/>
    </row>
    <row r="3743" spans="2:24" x14ac:dyDescent="0.25">
      <c r="B3743" s="146"/>
      <c r="C3743" s="31"/>
      <c r="D3743" s="31"/>
      <c r="E3743" s="44"/>
      <c r="F3743" s="43"/>
      <c r="G3743" s="84"/>
      <c r="H3743" s="31"/>
      <c r="I3743" s="31"/>
      <c r="J3743" s="84"/>
      <c r="K3743" s="31"/>
      <c r="L3743" s="31"/>
      <c r="M3743" s="169"/>
      <c r="N3743" s="148"/>
      <c r="O3743" s="106"/>
      <c r="P3743" s="43"/>
      <c r="Q3743" s="31"/>
      <c r="R3743" s="84"/>
      <c r="S3743" s="31"/>
      <c r="T3743" s="31"/>
      <c r="U3743" s="169"/>
      <c r="V3743" s="150"/>
      <c r="W3743" s="141" t="str" cm="1">
        <f t="array" ref="W3743">IF(SUM(LEN(B3743:V3743))=0,"",IF(OR(OR(ISBLANK(F3743),SUM(LEN(C3743),LEN(D3743))=0),AND(NOT(E3743="Unknown"),ISBLANK(J3743)),AND(NOT(O3743="Unknown"),ISBLANK(R3743))),"Missing Information", INDEX(Table15[Entire Service Line Classification], MATCH(SUMIFS(Table15[Unique ID],Table15[System-Owned Portion],E3743,Table15[If Material Anything Other than "Lead" in Column E,Was Material Ever Previously Lead?],G3743,Table15[Customer-Owned Portion],O3743),Table15[Unique ID],0),0)))</f>
        <v/>
      </c>
      <c r="X3743"/>
    </row>
    <row r="3744" spans="2:24" x14ac:dyDescent="0.25">
      <c r="B3744" s="146"/>
      <c r="C3744" s="31"/>
      <c r="D3744" s="31"/>
      <c r="E3744" s="44"/>
      <c r="F3744" s="43"/>
      <c r="G3744" s="84"/>
      <c r="H3744" s="31"/>
      <c r="I3744" s="31"/>
      <c r="J3744" s="84"/>
      <c r="K3744" s="31"/>
      <c r="L3744" s="31"/>
      <c r="M3744" s="169"/>
      <c r="N3744" s="148"/>
      <c r="O3744" s="106"/>
      <c r="P3744" s="43"/>
      <c r="Q3744" s="31"/>
      <c r="R3744" s="84"/>
      <c r="S3744" s="31"/>
      <c r="T3744" s="31"/>
      <c r="U3744" s="169"/>
      <c r="V3744" s="150"/>
      <c r="W3744" s="141" t="str" cm="1">
        <f t="array" ref="W3744">IF(SUM(LEN(B3744:V3744))=0,"",IF(OR(OR(ISBLANK(F3744),SUM(LEN(C3744),LEN(D3744))=0),AND(NOT(E3744="Unknown"),ISBLANK(J3744)),AND(NOT(O3744="Unknown"),ISBLANK(R3744))),"Missing Information", INDEX(Table15[Entire Service Line Classification], MATCH(SUMIFS(Table15[Unique ID],Table15[System-Owned Portion],E3744,Table15[If Material Anything Other than "Lead" in Column E,Was Material Ever Previously Lead?],G3744,Table15[Customer-Owned Portion],O3744),Table15[Unique ID],0),0)))</f>
        <v/>
      </c>
      <c r="X3744"/>
    </row>
    <row r="3745" spans="2:24" x14ac:dyDescent="0.25">
      <c r="B3745" s="146"/>
      <c r="C3745" s="31"/>
      <c r="D3745" s="31"/>
      <c r="E3745" s="44"/>
      <c r="F3745" s="43"/>
      <c r="G3745" s="84"/>
      <c r="H3745" s="31"/>
      <c r="I3745" s="31"/>
      <c r="J3745" s="84"/>
      <c r="K3745" s="31"/>
      <c r="L3745" s="31"/>
      <c r="M3745" s="169"/>
      <c r="N3745" s="148"/>
      <c r="O3745" s="106"/>
      <c r="P3745" s="43"/>
      <c r="Q3745" s="31"/>
      <c r="R3745" s="84"/>
      <c r="S3745" s="31"/>
      <c r="T3745" s="31"/>
      <c r="U3745" s="169"/>
      <c r="V3745" s="150"/>
      <c r="W3745" s="141" t="str" cm="1">
        <f t="array" ref="W3745">IF(SUM(LEN(B3745:V3745))=0,"",IF(OR(OR(ISBLANK(F3745),SUM(LEN(C3745),LEN(D3745))=0),AND(NOT(E3745="Unknown"),ISBLANK(J3745)),AND(NOT(O3745="Unknown"),ISBLANK(R3745))),"Missing Information", INDEX(Table15[Entire Service Line Classification], MATCH(SUMIFS(Table15[Unique ID],Table15[System-Owned Portion],E3745,Table15[If Material Anything Other than "Lead" in Column E,Was Material Ever Previously Lead?],G3745,Table15[Customer-Owned Portion],O3745),Table15[Unique ID],0),0)))</f>
        <v/>
      </c>
      <c r="X3745"/>
    </row>
    <row r="3746" spans="2:24" x14ac:dyDescent="0.25">
      <c r="B3746" s="146"/>
      <c r="C3746" s="31"/>
      <c r="D3746" s="31"/>
      <c r="E3746" s="44"/>
      <c r="F3746" s="43"/>
      <c r="G3746" s="84"/>
      <c r="H3746" s="31"/>
      <c r="I3746" s="31"/>
      <c r="J3746" s="84"/>
      <c r="K3746" s="31"/>
      <c r="L3746" s="31"/>
      <c r="M3746" s="169"/>
      <c r="N3746" s="148"/>
      <c r="O3746" s="106"/>
      <c r="P3746" s="43"/>
      <c r="Q3746" s="31"/>
      <c r="R3746" s="84"/>
      <c r="S3746" s="31"/>
      <c r="T3746" s="31"/>
      <c r="U3746" s="169"/>
      <c r="V3746" s="150"/>
      <c r="W3746" s="141" t="str" cm="1">
        <f t="array" ref="W3746">IF(SUM(LEN(B3746:V3746))=0,"",IF(OR(OR(ISBLANK(F3746),SUM(LEN(C3746),LEN(D3746))=0),AND(NOT(E3746="Unknown"),ISBLANK(J3746)),AND(NOT(O3746="Unknown"),ISBLANK(R3746))),"Missing Information", INDEX(Table15[Entire Service Line Classification], MATCH(SUMIFS(Table15[Unique ID],Table15[System-Owned Portion],E3746,Table15[If Material Anything Other than "Lead" in Column E,Was Material Ever Previously Lead?],G3746,Table15[Customer-Owned Portion],O3746),Table15[Unique ID],0),0)))</f>
        <v/>
      </c>
      <c r="X3746"/>
    </row>
    <row r="3747" spans="2:24" x14ac:dyDescent="0.25">
      <c r="B3747" s="146"/>
      <c r="C3747" s="31"/>
      <c r="D3747" s="31"/>
      <c r="E3747" s="44"/>
      <c r="F3747" s="43"/>
      <c r="G3747" s="84"/>
      <c r="H3747" s="31"/>
      <c r="I3747" s="31"/>
      <c r="J3747" s="84"/>
      <c r="K3747" s="31"/>
      <c r="L3747" s="31"/>
      <c r="M3747" s="169"/>
      <c r="N3747" s="148"/>
      <c r="O3747" s="106"/>
      <c r="P3747" s="43"/>
      <c r="Q3747" s="31"/>
      <c r="R3747" s="84"/>
      <c r="S3747" s="31"/>
      <c r="T3747" s="31"/>
      <c r="U3747" s="169"/>
      <c r="V3747" s="150"/>
      <c r="W3747" s="141" t="str" cm="1">
        <f t="array" ref="W3747">IF(SUM(LEN(B3747:V3747))=0,"",IF(OR(OR(ISBLANK(F3747),SUM(LEN(C3747),LEN(D3747))=0),AND(NOT(E3747="Unknown"),ISBLANK(J3747)),AND(NOT(O3747="Unknown"),ISBLANK(R3747))),"Missing Information", INDEX(Table15[Entire Service Line Classification], MATCH(SUMIFS(Table15[Unique ID],Table15[System-Owned Portion],E3747,Table15[If Material Anything Other than "Lead" in Column E,Was Material Ever Previously Lead?],G3747,Table15[Customer-Owned Portion],O3747),Table15[Unique ID],0),0)))</f>
        <v/>
      </c>
      <c r="X3747"/>
    </row>
    <row r="3748" spans="2:24" x14ac:dyDescent="0.25">
      <c r="B3748" s="146"/>
      <c r="C3748" s="31"/>
      <c r="D3748" s="31"/>
      <c r="E3748" s="44"/>
      <c r="F3748" s="43"/>
      <c r="G3748" s="84"/>
      <c r="H3748" s="31"/>
      <c r="I3748" s="31"/>
      <c r="J3748" s="84"/>
      <c r="K3748" s="31"/>
      <c r="L3748" s="31"/>
      <c r="M3748" s="169"/>
      <c r="N3748" s="148"/>
      <c r="O3748" s="106"/>
      <c r="P3748" s="43"/>
      <c r="Q3748" s="31"/>
      <c r="R3748" s="84"/>
      <c r="S3748" s="31"/>
      <c r="T3748" s="31"/>
      <c r="U3748" s="169"/>
      <c r="V3748" s="150"/>
      <c r="W3748" s="141" t="str" cm="1">
        <f t="array" ref="W3748">IF(SUM(LEN(B3748:V3748))=0,"",IF(OR(OR(ISBLANK(F3748),SUM(LEN(C3748),LEN(D3748))=0),AND(NOT(E3748="Unknown"),ISBLANK(J3748)),AND(NOT(O3748="Unknown"),ISBLANK(R3748))),"Missing Information", INDEX(Table15[Entire Service Line Classification], MATCH(SUMIFS(Table15[Unique ID],Table15[System-Owned Portion],E3748,Table15[If Material Anything Other than "Lead" in Column E,Was Material Ever Previously Lead?],G3748,Table15[Customer-Owned Portion],O3748),Table15[Unique ID],0),0)))</f>
        <v/>
      </c>
      <c r="X3748"/>
    </row>
    <row r="3749" spans="2:24" x14ac:dyDescent="0.25">
      <c r="B3749" s="146"/>
      <c r="C3749" s="31"/>
      <c r="D3749" s="31"/>
      <c r="E3749" s="44"/>
      <c r="F3749" s="43"/>
      <c r="G3749" s="84"/>
      <c r="H3749" s="31"/>
      <c r="I3749" s="31"/>
      <c r="J3749" s="84"/>
      <c r="K3749" s="31"/>
      <c r="L3749" s="31"/>
      <c r="M3749" s="169"/>
      <c r="N3749" s="148"/>
      <c r="O3749" s="106"/>
      <c r="P3749" s="43"/>
      <c r="Q3749" s="31"/>
      <c r="R3749" s="84"/>
      <c r="S3749" s="31"/>
      <c r="T3749" s="31"/>
      <c r="U3749" s="169"/>
      <c r="V3749" s="150"/>
      <c r="W3749" s="141" t="str" cm="1">
        <f t="array" ref="W3749">IF(SUM(LEN(B3749:V3749))=0,"",IF(OR(OR(ISBLANK(F3749),SUM(LEN(C3749),LEN(D3749))=0),AND(NOT(E3749="Unknown"),ISBLANK(J3749)),AND(NOT(O3749="Unknown"),ISBLANK(R3749))),"Missing Information", INDEX(Table15[Entire Service Line Classification], MATCH(SUMIFS(Table15[Unique ID],Table15[System-Owned Portion],E3749,Table15[If Material Anything Other than "Lead" in Column E,Was Material Ever Previously Lead?],G3749,Table15[Customer-Owned Portion],O3749),Table15[Unique ID],0),0)))</f>
        <v/>
      </c>
      <c r="X3749"/>
    </row>
    <row r="3750" spans="2:24" x14ac:dyDescent="0.25">
      <c r="B3750" s="146"/>
      <c r="C3750" s="31"/>
      <c r="D3750" s="31"/>
      <c r="E3750" s="44"/>
      <c r="F3750" s="43"/>
      <c r="G3750" s="84"/>
      <c r="H3750" s="31"/>
      <c r="I3750" s="31"/>
      <c r="J3750" s="84"/>
      <c r="K3750" s="31"/>
      <c r="L3750" s="31"/>
      <c r="M3750" s="169"/>
      <c r="N3750" s="148"/>
      <c r="O3750" s="106"/>
      <c r="P3750" s="43"/>
      <c r="Q3750" s="31"/>
      <c r="R3750" s="84"/>
      <c r="S3750" s="31"/>
      <c r="T3750" s="31"/>
      <c r="U3750" s="169"/>
      <c r="V3750" s="150"/>
      <c r="W3750" s="141" t="str" cm="1">
        <f t="array" ref="W3750">IF(SUM(LEN(B3750:V3750))=0,"",IF(OR(OR(ISBLANK(F3750),SUM(LEN(C3750),LEN(D3750))=0),AND(NOT(E3750="Unknown"),ISBLANK(J3750)),AND(NOT(O3750="Unknown"),ISBLANK(R3750))),"Missing Information", INDEX(Table15[Entire Service Line Classification], MATCH(SUMIFS(Table15[Unique ID],Table15[System-Owned Portion],E3750,Table15[If Material Anything Other than "Lead" in Column E,Was Material Ever Previously Lead?],G3750,Table15[Customer-Owned Portion],O3750),Table15[Unique ID],0),0)))</f>
        <v/>
      </c>
      <c r="X3750"/>
    </row>
    <row r="3751" spans="2:24" x14ac:dyDescent="0.25">
      <c r="B3751" s="146"/>
      <c r="C3751" s="31"/>
      <c r="D3751" s="31"/>
      <c r="E3751" s="44"/>
      <c r="F3751" s="43"/>
      <c r="G3751" s="84"/>
      <c r="H3751" s="31"/>
      <c r="I3751" s="31"/>
      <c r="J3751" s="84"/>
      <c r="K3751" s="31"/>
      <c r="L3751" s="31"/>
      <c r="M3751" s="169"/>
      <c r="N3751" s="148"/>
      <c r="O3751" s="106"/>
      <c r="P3751" s="43"/>
      <c r="Q3751" s="31"/>
      <c r="R3751" s="84"/>
      <c r="S3751" s="31"/>
      <c r="T3751" s="31"/>
      <c r="U3751" s="169"/>
      <c r="V3751" s="150"/>
      <c r="W3751" s="141" t="str" cm="1">
        <f t="array" ref="W3751">IF(SUM(LEN(B3751:V3751))=0,"",IF(OR(OR(ISBLANK(F3751),SUM(LEN(C3751),LEN(D3751))=0),AND(NOT(E3751="Unknown"),ISBLANK(J3751)),AND(NOT(O3751="Unknown"),ISBLANK(R3751))),"Missing Information", INDEX(Table15[Entire Service Line Classification], MATCH(SUMIFS(Table15[Unique ID],Table15[System-Owned Portion],E3751,Table15[If Material Anything Other than "Lead" in Column E,Was Material Ever Previously Lead?],G3751,Table15[Customer-Owned Portion],O3751),Table15[Unique ID],0),0)))</f>
        <v/>
      </c>
      <c r="X3751"/>
    </row>
    <row r="3752" spans="2:24" x14ac:dyDescent="0.25">
      <c r="B3752" s="146"/>
      <c r="C3752" s="31"/>
      <c r="D3752" s="31"/>
      <c r="E3752" s="44"/>
      <c r="F3752" s="43"/>
      <c r="G3752" s="84"/>
      <c r="H3752" s="31"/>
      <c r="I3752" s="31"/>
      <c r="J3752" s="84"/>
      <c r="K3752" s="31"/>
      <c r="L3752" s="31"/>
      <c r="M3752" s="169"/>
      <c r="N3752" s="148"/>
      <c r="O3752" s="106"/>
      <c r="P3752" s="43"/>
      <c r="Q3752" s="31"/>
      <c r="R3752" s="84"/>
      <c r="S3752" s="31"/>
      <c r="T3752" s="31"/>
      <c r="U3752" s="169"/>
      <c r="V3752" s="150"/>
      <c r="W3752" s="141" t="str" cm="1">
        <f t="array" ref="W3752">IF(SUM(LEN(B3752:V3752))=0,"",IF(OR(OR(ISBLANK(F3752),SUM(LEN(C3752),LEN(D3752))=0),AND(NOT(E3752="Unknown"),ISBLANK(J3752)),AND(NOT(O3752="Unknown"),ISBLANK(R3752))),"Missing Information", INDEX(Table15[Entire Service Line Classification], MATCH(SUMIFS(Table15[Unique ID],Table15[System-Owned Portion],E3752,Table15[If Material Anything Other than "Lead" in Column E,Was Material Ever Previously Lead?],G3752,Table15[Customer-Owned Portion],O3752),Table15[Unique ID],0),0)))</f>
        <v/>
      </c>
      <c r="X3752"/>
    </row>
    <row r="3753" spans="2:24" x14ac:dyDescent="0.25">
      <c r="B3753" s="146"/>
      <c r="C3753" s="31"/>
      <c r="D3753" s="31"/>
      <c r="E3753" s="44"/>
      <c r="F3753" s="43"/>
      <c r="G3753" s="84"/>
      <c r="H3753" s="31"/>
      <c r="I3753" s="31"/>
      <c r="J3753" s="84"/>
      <c r="K3753" s="31"/>
      <c r="L3753" s="31"/>
      <c r="M3753" s="169"/>
      <c r="N3753" s="148"/>
      <c r="O3753" s="106"/>
      <c r="P3753" s="43"/>
      <c r="Q3753" s="31"/>
      <c r="R3753" s="84"/>
      <c r="S3753" s="31"/>
      <c r="T3753" s="31"/>
      <c r="U3753" s="169"/>
      <c r="V3753" s="150"/>
      <c r="W3753" s="141" t="str" cm="1">
        <f t="array" ref="W3753">IF(SUM(LEN(B3753:V3753))=0,"",IF(OR(OR(ISBLANK(F3753),SUM(LEN(C3753),LEN(D3753))=0),AND(NOT(E3753="Unknown"),ISBLANK(J3753)),AND(NOT(O3753="Unknown"),ISBLANK(R3753))),"Missing Information", INDEX(Table15[Entire Service Line Classification], MATCH(SUMIFS(Table15[Unique ID],Table15[System-Owned Portion],E3753,Table15[If Material Anything Other than "Lead" in Column E,Was Material Ever Previously Lead?],G3753,Table15[Customer-Owned Portion],O3753),Table15[Unique ID],0),0)))</f>
        <v/>
      </c>
      <c r="X3753"/>
    </row>
    <row r="3754" spans="2:24" x14ac:dyDescent="0.25">
      <c r="B3754" s="146"/>
      <c r="C3754" s="31"/>
      <c r="D3754" s="31"/>
      <c r="E3754" s="44"/>
      <c r="F3754" s="43"/>
      <c r="G3754" s="84"/>
      <c r="H3754" s="31"/>
      <c r="I3754" s="31"/>
      <c r="J3754" s="84"/>
      <c r="K3754" s="31"/>
      <c r="L3754" s="31"/>
      <c r="M3754" s="169"/>
      <c r="N3754" s="148"/>
      <c r="O3754" s="106"/>
      <c r="P3754" s="43"/>
      <c r="Q3754" s="31"/>
      <c r="R3754" s="84"/>
      <c r="S3754" s="31"/>
      <c r="T3754" s="31"/>
      <c r="U3754" s="169"/>
      <c r="V3754" s="150"/>
      <c r="W3754" s="141" t="str" cm="1">
        <f t="array" ref="W3754">IF(SUM(LEN(B3754:V3754))=0,"",IF(OR(OR(ISBLANK(F3754),SUM(LEN(C3754),LEN(D3754))=0),AND(NOT(E3754="Unknown"),ISBLANK(J3754)),AND(NOT(O3754="Unknown"),ISBLANK(R3754))),"Missing Information", INDEX(Table15[Entire Service Line Classification], MATCH(SUMIFS(Table15[Unique ID],Table15[System-Owned Portion],E3754,Table15[If Material Anything Other than "Lead" in Column E,Was Material Ever Previously Lead?],G3754,Table15[Customer-Owned Portion],O3754),Table15[Unique ID],0),0)))</f>
        <v/>
      </c>
      <c r="X3754"/>
    </row>
    <row r="3755" spans="2:24" x14ac:dyDescent="0.25">
      <c r="B3755" s="146"/>
      <c r="C3755" s="31"/>
      <c r="D3755" s="31"/>
      <c r="E3755" s="44"/>
      <c r="F3755" s="43"/>
      <c r="G3755" s="84"/>
      <c r="H3755" s="31"/>
      <c r="I3755" s="31"/>
      <c r="J3755" s="84"/>
      <c r="K3755" s="31"/>
      <c r="L3755" s="31"/>
      <c r="M3755" s="169"/>
      <c r="N3755" s="148"/>
      <c r="O3755" s="106"/>
      <c r="P3755" s="43"/>
      <c r="Q3755" s="31"/>
      <c r="R3755" s="84"/>
      <c r="S3755" s="31"/>
      <c r="T3755" s="31"/>
      <c r="U3755" s="169"/>
      <c r="V3755" s="150"/>
      <c r="W3755" s="141" t="str" cm="1">
        <f t="array" ref="W3755">IF(SUM(LEN(B3755:V3755))=0,"",IF(OR(OR(ISBLANK(F3755),SUM(LEN(C3755),LEN(D3755))=0),AND(NOT(E3755="Unknown"),ISBLANK(J3755)),AND(NOT(O3755="Unknown"),ISBLANK(R3755))),"Missing Information", INDEX(Table15[Entire Service Line Classification], MATCH(SUMIFS(Table15[Unique ID],Table15[System-Owned Portion],E3755,Table15[If Material Anything Other than "Lead" in Column E,Was Material Ever Previously Lead?],G3755,Table15[Customer-Owned Portion],O3755),Table15[Unique ID],0),0)))</f>
        <v/>
      </c>
      <c r="X3755"/>
    </row>
    <row r="3756" spans="2:24" x14ac:dyDescent="0.25">
      <c r="B3756" s="146"/>
      <c r="C3756" s="31"/>
      <c r="D3756" s="31"/>
      <c r="E3756" s="44"/>
      <c r="F3756" s="43"/>
      <c r="G3756" s="84"/>
      <c r="H3756" s="31"/>
      <c r="I3756" s="31"/>
      <c r="J3756" s="84"/>
      <c r="K3756" s="31"/>
      <c r="L3756" s="31"/>
      <c r="M3756" s="169"/>
      <c r="N3756" s="148"/>
      <c r="O3756" s="106"/>
      <c r="P3756" s="43"/>
      <c r="Q3756" s="31"/>
      <c r="R3756" s="84"/>
      <c r="S3756" s="31"/>
      <c r="T3756" s="31"/>
      <c r="U3756" s="169"/>
      <c r="V3756" s="150"/>
      <c r="W3756" s="141" t="str" cm="1">
        <f t="array" ref="W3756">IF(SUM(LEN(B3756:V3756))=0,"",IF(OR(OR(ISBLANK(F3756),SUM(LEN(C3756),LEN(D3756))=0),AND(NOT(E3756="Unknown"),ISBLANK(J3756)),AND(NOT(O3756="Unknown"),ISBLANK(R3756))),"Missing Information", INDEX(Table15[Entire Service Line Classification], MATCH(SUMIFS(Table15[Unique ID],Table15[System-Owned Portion],E3756,Table15[If Material Anything Other than "Lead" in Column E,Was Material Ever Previously Lead?],G3756,Table15[Customer-Owned Portion],O3756),Table15[Unique ID],0),0)))</f>
        <v/>
      </c>
      <c r="X3756"/>
    </row>
    <row r="3757" spans="2:24" x14ac:dyDescent="0.25">
      <c r="B3757" s="146"/>
      <c r="C3757" s="31"/>
      <c r="D3757" s="31"/>
      <c r="E3757" s="44"/>
      <c r="F3757" s="43"/>
      <c r="G3757" s="84"/>
      <c r="H3757" s="31"/>
      <c r="I3757" s="31"/>
      <c r="J3757" s="84"/>
      <c r="K3757" s="31"/>
      <c r="L3757" s="31"/>
      <c r="M3757" s="169"/>
      <c r="N3757" s="148"/>
      <c r="O3757" s="106"/>
      <c r="P3757" s="43"/>
      <c r="Q3757" s="31"/>
      <c r="R3757" s="84"/>
      <c r="S3757" s="31"/>
      <c r="T3757" s="31"/>
      <c r="U3757" s="169"/>
      <c r="V3757" s="150"/>
      <c r="W3757" s="141" t="str" cm="1">
        <f t="array" ref="W3757">IF(SUM(LEN(B3757:V3757))=0,"",IF(OR(OR(ISBLANK(F3757),SUM(LEN(C3757),LEN(D3757))=0),AND(NOT(E3757="Unknown"),ISBLANK(J3757)),AND(NOT(O3757="Unknown"),ISBLANK(R3757))),"Missing Information", INDEX(Table15[Entire Service Line Classification], MATCH(SUMIFS(Table15[Unique ID],Table15[System-Owned Portion],E3757,Table15[If Material Anything Other than "Lead" in Column E,Was Material Ever Previously Lead?],G3757,Table15[Customer-Owned Portion],O3757),Table15[Unique ID],0),0)))</f>
        <v/>
      </c>
      <c r="X3757"/>
    </row>
    <row r="3758" spans="2:24" x14ac:dyDescent="0.25">
      <c r="B3758" s="146"/>
      <c r="C3758" s="31"/>
      <c r="D3758" s="31"/>
      <c r="E3758" s="44"/>
      <c r="F3758" s="43"/>
      <c r="G3758" s="84"/>
      <c r="H3758" s="31"/>
      <c r="I3758" s="31"/>
      <c r="J3758" s="84"/>
      <c r="K3758" s="31"/>
      <c r="L3758" s="31"/>
      <c r="M3758" s="169"/>
      <c r="N3758" s="148"/>
      <c r="O3758" s="106"/>
      <c r="P3758" s="43"/>
      <c r="Q3758" s="31"/>
      <c r="R3758" s="84"/>
      <c r="S3758" s="31"/>
      <c r="T3758" s="31"/>
      <c r="U3758" s="169"/>
      <c r="V3758" s="150"/>
      <c r="W3758" s="141" t="str" cm="1">
        <f t="array" ref="W3758">IF(SUM(LEN(B3758:V3758))=0,"",IF(OR(OR(ISBLANK(F3758),SUM(LEN(C3758),LEN(D3758))=0),AND(NOT(E3758="Unknown"),ISBLANK(J3758)),AND(NOT(O3758="Unknown"),ISBLANK(R3758))),"Missing Information", INDEX(Table15[Entire Service Line Classification], MATCH(SUMIFS(Table15[Unique ID],Table15[System-Owned Portion],E3758,Table15[If Material Anything Other than "Lead" in Column E,Was Material Ever Previously Lead?],G3758,Table15[Customer-Owned Portion],O3758),Table15[Unique ID],0),0)))</f>
        <v/>
      </c>
      <c r="X3758"/>
    </row>
    <row r="3759" spans="2:24" x14ac:dyDescent="0.25">
      <c r="B3759" s="146"/>
      <c r="C3759" s="31"/>
      <c r="D3759" s="31"/>
      <c r="E3759" s="44"/>
      <c r="F3759" s="43"/>
      <c r="G3759" s="84"/>
      <c r="H3759" s="31"/>
      <c r="I3759" s="31"/>
      <c r="J3759" s="84"/>
      <c r="K3759" s="31"/>
      <c r="L3759" s="31"/>
      <c r="M3759" s="169"/>
      <c r="N3759" s="148"/>
      <c r="O3759" s="106"/>
      <c r="P3759" s="43"/>
      <c r="Q3759" s="31"/>
      <c r="R3759" s="84"/>
      <c r="S3759" s="31"/>
      <c r="T3759" s="31"/>
      <c r="U3759" s="169"/>
      <c r="V3759" s="150"/>
      <c r="W3759" s="141" t="str" cm="1">
        <f t="array" ref="W3759">IF(SUM(LEN(B3759:V3759))=0,"",IF(OR(OR(ISBLANK(F3759),SUM(LEN(C3759),LEN(D3759))=0),AND(NOT(E3759="Unknown"),ISBLANK(J3759)),AND(NOT(O3759="Unknown"),ISBLANK(R3759))),"Missing Information", INDEX(Table15[Entire Service Line Classification], MATCH(SUMIFS(Table15[Unique ID],Table15[System-Owned Portion],E3759,Table15[If Material Anything Other than "Lead" in Column E,Was Material Ever Previously Lead?],G3759,Table15[Customer-Owned Portion],O3759),Table15[Unique ID],0),0)))</f>
        <v/>
      </c>
      <c r="X3759"/>
    </row>
    <row r="3760" spans="2:24" x14ac:dyDescent="0.25">
      <c r="B3760" s="146"/>
      <c r="C3760" s="31"/>
      <c r="D3760" s="31"/>
      <c r="E3760" s="44"/>
      <c r="F3760" s="43"/>
      <c r="G3760" s="84"/>
      <c r="H3760" s="31"/>
      <c r="I3760" s="31"/>
      <c r="J3760" s="84"/>
      <c r="K3760" s="31"/>
      <c r="L3760" s="31"/>
      <c r="M3760" s="169"/>
      <c r="N3760" s="148"/>
      <c r="O3760" s="106"/>
      <c r="P3760" s="43"/>
      <c r="Q3760" s="31"/>
      <c r="R3760" s="84"/>
      <c r="S3760" s="31"/>
      <c r="T3760" s="31"/>
      <c r="U3760" s="169"/>
      <c r="V3760" s="150"/>
      <c r="W3760" s="141" t="str" cm="1">
        <f t="array" ref="W3760">IF(SUM(LEN(B3760:V3760))=0,"",IF(OR(OR(ISBLANK(F3760),SUM(LEN(C3760),LEN(D3760))=0),AND(NOT(E3760="Unknown"),ISBLANK(J3760)),AND(NOT(O3760="Unknown"),ISBLANK(R3760))),"Missing Information", INDEX(Table15[Entire Service Line Classification], MATCH(SUMIFS(Table15[Unique ID],Table15[System-Owned Portion],E3760,Table15[If Material Anything Other than "Lead" in Column E,Was Material Ever Previously Lead?],G3760,Table15[Customer-Owned Portion],O3760),Table15[Unique ID],0),0)))</f>
        <v/>
      </c>
      <c r="X3760"/>
    </row>
    <row r="3761" spans="2:24" x14ac:dyDescent="0.25">
      <c r="B3761" s="146"/>
      <c r="C3761" s="31"/>
      <c r="D3761" s="31"/>
      <c r="E3761" s="44"/>
      <c r="F3761" s="43"/>
      <c r="G3761" s="84"/>
      <c r="H3761" s="31"/>
      <c r="I3761" s="31"/>
      <c r="J3761" s="84"/>
      <c r="K3761" s="31"/>
      <c r="L3761" s="31"/>
      <c r="M3761" s="169"/>
      <c r="N3761" s="148"/>
      <c r="O3761" s="106"/>
      <c r="P3761" s="43"/>
      <c r="Q3761" s="31"/>
      <c r="R3761" s="84"/>
      <c r="S3761" s="31"/>
      <c r="T3761" s="31"/>
      <c r="U3761" s="169"/>
      <c r="V3761" s="150"/>
      <c r="W3761" s="141" t="str" cm="1">
        <f t="array" ref="W3761">IF(SUM(LEN(B3761:V3761))=0,"",IF(OR(OR(ISBLANK(F3761),SUM(LEN(C3761),LEN(D3761))=0),AND(NOT(E3761="Unknown"),ISBLANK(J3761)),AND(NOT(O3761="Unknown"),ISBLANK(R3761))),"Missing Information", INDEX(Table15[Entire Service Line Classification], MATCH(SUMIFS(Table15[Unique ID],Table15[System-Owned Portion],E3761,Table15[If Material Anything Other than "Lead" in Column E,Was Material Ever Previously Lead?],G3761,Table15[Customer-Owned Portion],O3761),Table15[Unique ID],0),0)))</f>
        <v/>
      </c>
      <c r="X3761"/>
    </row>
    <row r="3762" spans="2:24" x14ac:dyDescent="0.25">
      <c r="B3762" s="146"/>
      <c r="C3762" s="31"/>
      <c r="D3762" s="31"/>
      <c r="E3762" s="44"/>
      <c r="F3762" s="43"/>
      <c r="G3762" s="84"/>
      <c r="H3762" s="31"/>
      <c r="I3762" s="31"/>
      <c r="J3762" s="84"/>
      <c r="K3762" s="31"/>
      <c r="L3762" s="31"/>
      <c r="M3762" s="169"/>
      <c r="N3762" s="148"/>
      <c r="O3762" s="106"/>
      <c r="P3762" s="43"/>
      <c r="Q3762" s="31"/>
      <c r="R3762" s="84"/>
      <c r="S3762" s="31"/>
      <c r="T3762" s="31"/>
      <c r="U3762" s="169"/>
      <c r="V3762" s="150"/>
      <c r="W3762" s="141" t="str" cm="1">
        <f t="array" ref="W3762">IF(SUM(LEN(B3762:V3762))=0,"",IF(OR(OR(ISBLANK(F3762),SUM(LEN(C3762),LEN(D3762))=0),AND(NOT(E3762="Unknown"),ISBLANK(J3762)),AND(NOT(O3762="Unknown"),ISBLANK(R3762))),"Missing Information", INDEX(Table15[Entire Service Line Classification], MATCH(SUMIFS(Table15[Unique ID],Table15[System-Owned Portion],E3762,Table15[If Material Anything Other than "Lead" in Column E,Was Material Ever Previously Lead?],G3762,Table15[Customer-Owned Portion],O3762),Table15[Unique ID],0),0)))</f>
        <v/>
      </c>
      <c r="X3762"/>
    </row>
    <row r="3763" spans="2:24" x14ac:dyDescent="0.25">
      <c r="B3763" s="146"/>
      <c r="C3763" s="31"/>
      <c r="D3763" s="31"/>
      <c r="E3763" s="44"/>
      <c r="F3763" s="43"/>
      <c r="G3763" s="84"/>
      <c r="H3763" s="31"/>
      <c r="I3763" s="31"/>
      <c r="J3763" s="84"/>
      <c r="K3763" s="31"/>
      <c r="L3763" s="31"/>
      <c r="M3763" s="169"/>
      <c r="N3763" s="148"/>
      <c r="O3763" s="106"/>
      <c r="P3763" s="43"/>
      <c r="Q3763" s="31"/>
      <c r="R3763" s="84"/>
      <c r="S3763" s="31"/>
      <c r="T3763" s="31"/>
      <c r="U3763" s="169"/>
      <c r="V3763" s="150"/>
      <c r="W3763" s="141" t="str" cm="1">
        <f t="array" ref="W3763">IF(SUM(LEN(B3763:V3763))=0,"",IF(OR(OR(ISBLANK(F3763),SUM(LEN(C3763),LEN(D3763))=0),AND(NOT(E3763="Unknown"),ISBLANK(J3763)),AND(NOT(O3763="Unknown"),ISBLANK(R3763))),"Missing Information", INDEX(Table15[Entire Service Line Classification], MATCH(SUMIFS(Table15[Unique ID],Table15[System-Owned Portion],E3763,Table15[If Material Anything Other than "Lead" in Column E,Was Material Ever Previously Lead?],G3763,Table15[Customer-Owned Portion],O3763),Table15[Unique ID],0),0)))</f>
        <v/>
      </c>
      <c r="X3763"/>
    </row>
    <row r="3764" spans="2:24" x14ac:dyDescent="0.25">
      <c r="B3764" s="146"/>
      <c r="C3764" s="31"/>
      <c r="D3764" s="31"/>
      <c r="E3764" s="44"/>
      <c r="F3764" s="43"/>
      <c r="G3764" s="84"/>
      <c r="H3764" s="31"/>
      <c r="I3764" s="31"/>
      <c r="J3764" s="84"/>
      <c r="K3764" s="31"/>
      <c r="L3764" s="31"/>
      <c r="M3764" s="169"/>
      <c r="N3764" s="148"/>
      <c r="O3764" s="106"/>
      <c r="P3764" s="43"/>
      <c r="Q3764" s="31"/>
      <c r="R3764" s="84"/>
      <c r="S3764" s="31"/>
      <c r="T3764" s="31"/>
      <c r="U3764" s="169"/>
      <c r="V3764" s="150"/>
      <c r="W3764" s="141" t="str" cm="1">
        <f t="array" ref="W3764">IF(SUM(LEN(B3764:V3764))=0,"",IF(OR(OR(ISBLANK(F3764),SUM(LEN(C3764),LEN(D3764))=0),AND(NOT(E3764="Unknown"),ISBLANK(J3764)),AND(NOT(O3764="Unknown"),ISBLANK(R3764))),"Missing Information", INDEX(Table15[Entire Service Line Classification], MATCH(SUMIFS(Table15[Unique ID],Table15[System-Owned Portion],E3764,Table15[If Material Anything Other than "Lead" in Column E,Was Material Ever Previously Lead?],G3764,Table15[Customer-Owned Portion],O3764),Table15[Unique ID],0),0)))</f>
        <v/>
      </c>
      <c r="X3764"/>
    </row>
    <row r="3765" spans="2:24" x14ac:dyDescent="0.25">
      <c r="B3765" s="146"/>
      <c r="C3765" s="31"/>
      <c r="D3765" s="31"/>
      <c r="E3765" s="44"/>
      <c r="F3765" s="43"/>
      <c r="G3765" s="84"/>
      <c r="H3765" s="31"/>
      <c r="I3765" s="31"/>
      <c r="J3765" s="84"/>
      <c r="K3765" s="31"/>
      <c r="L3765" s="31"/>
      <c r="M3765" s="169"/>
      <c r="N3765" s="148"/>
      <c r="O3765" s="106"/>
      <c r="P3765" s="43"/>
      <c r="Q3765" s="31"/>
      <c r="R3765" s="84"/>
      <c r="S3765" s="31"/>
      <c r="T3765" s="31"/>
      <c r="U3765" s="169"/>
      <c r="V3765" s="150"/>
      <c r="W3765" s="141" t="str" cm="1">
        <f t="array" ref="W3765">IF(SUM(LEN(B3765:V3765))=0,"",IF(OR(OR(ISBLANK(F3765),SUM(LEN(C3765),LEN(D3765))=0),AND(NOT(E3765="Unknown"),ISBLANK(J3765)),AND(NOT(O3765="Unknown"),ISBLANK(R3765))),"Missing Information", INDEX(Table15[Entire Service Line Classification], MATCH(SUMIFS(Table15[Unique ID],Table15[System-Owned Portion],E3765,Table15[If Material Anything Other than "Lead" in Column E,Was Material Ever Previously Lead?],G3765,Table15[Customer-Owned Portion],O3765),Table15[Unique ID],0),0)))</f>
        <v/>
      </c>
      <c r="X3765"/>
    </row>
    <row r="3766" spans="2:24" x14ac:dyDescent="0.25">
      <c r="B3766" s="146"/>
      <c r="C3766" s="31"/>
      <c r="D3766" s="31"/>
      <c r="E3766" s="44"/>
      <c r="F3766" s="43"/>
      <c r="G3766" s="84"/>
      <c r="H3766" s="31"/>
      <c r="I3766" s="31"/>
      <c r="J3766" s="84"/>
      <c r="K3766" s="31"/>
      <c r="L3766" s="31"/>
      <c r="M3766" s="169"/>
      <c r="N3766" s="148"/>
      <c r="O3766" s="106"/>
      <c r="P3766" s="43"/>
      <c r="Q3766" s="31"/>
      <c r="R3766" s="84"/>
      <c r="S3766" s="31"/>
      <c r="T3766" s="31"/>
      <c r="U3766" s="169"/>
      <c r="V3766" s="150"/>
      <c r="W3766" s="141" t="str" cm="1">
        <f t="array" ref="W3766">IF(SUM(LEN(B3766:V3766))=0,"",IF(OR(OR(ISBLANK(F3766),SUM(LEN(C3766),LEN(D3766))=0),AND(NOT(E3766="Unknown"),ISBLANK(J3766)),AND(NOT(O3766="Unknown"),ISBLANK(R3766))),"Missing Information", INDEX(Table15[Entire Service Line Classification], MATCH(SUMIFS(Table15[Unique ID],Table15[System-Owned Portion],E3766,Table15[If Material Anything Other than "Lead" in Column E,Was Material Ever Previously Lead?],G3766,Table15[Customer-Owned Portion],O3766),Table15[Unique ID],0),0)))</f>
        <v/>
      </c>
      <c r="X3766"/>
    </row>
    <row r="3767" spans="2:24" x14ac:dyDescent="0.25">
      <c r="B3767" s="146"/>
      <c r="C3767" s="31"/>
      <c r="D3767" s="31"/>
      <c r="E3767" s="44"/>
      <c r="F3767" s="43"/>
      <c r="G3767" s="84"/>
      <c r="H3767" s="31"/>
      <c r="I3767" s="31"/>
      <c r="J3767" s="84"/>
      <c r="K3767" s="31"/>
      <c r="L3767" s="31"/>
      <c r="M3767" s="169"/>
      <c r="N3767" s="148"/>
      <c r="O3767" s="106"/>
      <c r="P3767" s="43"/>
      <c r="Q3767" s="31"/>
      <c r="R3767" s="84"/>
      <c r="S3767" s="31"/>
      <c r="T3767" s="31"/>
      <c r="U3767" s="169"/>
      <c r="V3767" s="150"/>
      <c r="W3767" s="141" t="str" cm="1">
        <f t="array" ref="W3767">IF(SUM(LEN(B3767:V3767))=0,"",IF(OR(OR(ISBLANK(F3767),SUM(LEN(C3767),LEN(D3767))=0),AND(NOT(E3767="Unknown"),ISBLANK(J3767)),AND(NOT(O3767="Unknown"),ISBLANK(R3767))),"Missing Information", INDEX(Table15[Entire Service Line Classification], MATCH(SUMIFS(Table15[Unique ID],Table15[System-Owned Portion],E3767,Table15[If Material Anything Other than "Lead" in Column E,Was Material Ever Previously Lead?],G3767,Table15[Customer-Owned Portion],O3767),Table15[Unique ID],0),0)))</f>
        <v/>
      </c>
      <c r="X3767"/>
    </row>
    <row r="3768" spans="2:24" x14ac:dyDescent="0.25">
      <c r="B3768" s="146"/>
      <c r="C3768" s="31"/>
      <c r="D3768" s="31"/>
      <c r="E3768" s="44"/>
      <c r="F3768" s="43"/>
      <c r="G3768" s="84"/>
      <c r="H3768" s="31"/>
      <c r="I3768" s="31"/>
      <c r="J3768" s="84"/>
      <c r="K3768" s="31"/>
      <c r="L3768" s="31"/>
      <c r="M3768" s="169"/>
      <c r="N3768" s="148"/>
      <c r="O3768" s="106"/>
      <c r="P3768" s="43"/>
      <c r="Q3768" s="31"/>
      <c r="R3768" s="84"/>
      <c r="S3768" s="31"/>
      <c r="T3768" s="31"/>
      <c r="U3768" s="169"/>
      <c r="V3768" s="150"/>
      <c r="W3768" s="141" t="str" cm="1">
        <f t="array" ref="W3768">IF(SUM(LEN(B3768:V3768))=0,"",IF(OR(OR(ISBLANK(F3768),SUM(LEN(C3768),LEN(D3768))=0),AND(NOT(E3768="Unknown"),ISBLANK(J3768)),AND(NOT(O3768="Unknown"),ISBLANK(R3768))),"Missing Information", INDEX(Table15[Entire Service Line Classification], MATCH(SUMIFS(Table15[Unique ID],Table15[System-Owned Portion],E3768,Table15[If Material Anything Other than "Lead" in Column E,Was Material Ever Previously Lead?],G3768,Table15[Customer-Owned Portion],O3768),Table15[Unique ID],0),0)))</f>
        <v/>
      </c>
      <c r="X3768"/>
    </row>
    <row r="3769" spans="2:24" x14ac:dyDescent="0.25">
      <c r="B3769" s="146"/>
      <c r="C3769" s="31"/>
      <c r="D3769" s="31"/>
      <c r="E3769" s="44"/>
      <c r="F3769" s="43"/>
      <c r="G3769" s="84"/>
      <c r="H3769" s="31"/>
      <c r="I3769" s="31"/>
      <c r="J3769" s="84"/>
      <c r="K3769" s="31"/>
      <c r="L3769" s="31"/>
      <c r="M3769" s="169"/>
      <c r="N3769" s="148"/>
      <c r="O3769" s="106"/>
      <c r="P3769" s="43"/>
      <c r="Q3769" s="31"/>
      <c r="R3769" s="84"/>
      <c r="S3769" s="31"/>
      <c r="T3769" s="31"/>
      <c r="U3769" s="169"/>
      <c r="V3769" s="150"/>
      <c r="W3769" s="141" t="str" cm="1">
        <f t="array" ref="W3769">IF(SUM(LEN(B3769:V3769))=0,"",IF(OR(OR(ISBLANK(F3769),SUM(LEN(C3769),LEN(D3769))=0),AND(NOT(E3769="Unknown"),ISBLANK(J3769)),AND(NOT(O3769="Unknown"),ISBLANK(R3769))),"Missing Information", INDEX(Table15[Entire Service Line Classification], MATCH(SUMIFS(Table15[Unique ID],Table15[System-Owned Portion],E3769,Table15[If Material Anything Other than "Lead" in Column E,Was Material Ever Previously Lead?],G3769,Table15[Customer-Owned Portion],O3769),Table15[Unique ID],0),0)))</f>
        <v/>
      </c>
      <c r="X3769"/>
    </row>
    <row r="3770" spans="2:24" x14ac:dyDescent="0.25">
      <c r="B3770" s="146"/>
      <c r="C3770" s="31"/>
      <c r="D3770" s="31"/>
      <c r="E3770" s="44"/>
      <c r="F3770" s="43"/>
      <c r="G3770" s="84"/>
      <c r="H3770" s="31"/>
      <c r="I3770" s="31"/>
      <c r="J3770" s="84"/>
      <c r="K3770" s="31"/>
      <c r="L3770" s="31"/>
      <c r="M3770" s="169"/>
      <c r="N3770" s="148"/>
      <c r="O3770" s="106"/>
      <c r="P3770" s="43"/>
      <c r="Q3770" s="31"/>
      <c r="R3770" s="84"/>
      <c r="S3770" s="31"/>
      <c r="T3770" s="31"/>
      <c r="U3770" s="169"/>
      <c r="V3770" s="150"/>
      <c r="W3770" s="141" t="str" cm="1">
        <f t="array" ref="W3770">IF(SUM(LEN(B3770:V3770))=0,"",IF(OR(OR(ISBLANK(F3770),SUM(LEN(C3770),LEN(D3770))=0),AND(NOT(E3770="Unknown"),ISBLANK(J3770)),AND(NOT(O3770="Unknown"),ISBLANK(R3770))),"Missing Information", INDEX(Table15[Entire Service Line Classification], MATCH(SUMIFS(Table15[Unique ID],Table15[System-Owned Portion],E3770,Table15[If Material Anything Other than "Lead" in Column E,Was Material Ever Previously Lead?],G3770,Table15[Customer-Owned Portion],O3770),Table15[Unique ID],0),0)))</f>
        <v/>
      </c>
      <c r="X3770"/>
    </row>
    <row r="3771" spans="2:24" x14ac:dyDescent="0.25">
      <c r="B3771" s="146"/>
      <c r="C3771" s="31"/>
      <c r="D3771" s="31"/>
      <c r="E3771" s="44"/>
      <c r="F3771" s="43"/>
      <c r="G3771" s="84"/>
      <c r="H3771" s="31"/>
      <c r="I3771" s="31"/>
      <c r="J3771" s="84"/>
      <c r="K3771" s="31"/>
      <c r="L3771" s="31"/>
      <c r="M3771" s="169"/>
      <c r="N3771" s="148"/>
      <c r="O3771" s="106"/>
      <c r="P3771" s="43"/>
      <c r="Q3771" s="31"/>
      <c r="R3771" s="84"/>
      <c r="S3771" s="31"/>
      <c r="T3771" s="31"/>
      <c r="U3771" s="169"/>
      <c r="V3771" s="150"/>
      <c r="W3771" s="141" t="str" cm="1">
        <f t="array" ref="W3771">IF(SUM(LEN(B3771:V3771))=0,"",IF(OR(OR(ISBLANK(F3771),SUM(LEN(C3771),LEN(D3771))=0),AND(NOT(E3771="Unknown"),ISBLANK(J3771)),AND(NOT(O3771="Unknown"),ISBLANK(R3771))),"Missing Information", INDEX(Table15[Entire Service Line Classification], MATCH(SUMIFS(Table15[Unique ID],Table15[System-Owned Portion],E3771,Table15[If Material Anything Other than "Lead" in Column E,Was Material Ever Previously Lead?],G3771,Table15[Customer-Owned Portion],O3771),Table15[Unique ID],0),0)))</f>
        <v/>
      </c>
      <c r="X3771"/>
    </row>
    <row r="3772" spans="2:24" x14ac:dyDescent="0.25">
      <c r="B3772" s="146"/>
      <c r="C3772" s="31"/>
      <c r="D3772" s="31"/>
      <c r="E3772" s="44"/>
      <c r="F3772" s="43"/>
      <c r="G3772" s="84"/>
      <c r="H3772" s="31"/>
      <c r="I3772" s="31"/>
      <c r="J3772" s="84"/>
      <c r="K3772" s="31"/>
      <c r="L3772" s="31"/>
      <c r="M3772" s="169"/>
      <c r="N3772" s="148"/>
      <c r="O3772" s="106"/>
      <c r="P3772" s="43"/>
      <c r="Q3772" s="31"/>
      <c r="R3772" s="84"/>
      <c r="S3772" s="31"/>
      <c r="T3772" s="31"/>
      <c r="U3772" s="169"/>
      <c r="V3772" s="150"/>
      <c r="W3772" s="141" t="str" cm="1">
        <f t="array" ref="W3772">IF(SUM(LEN(B3772:V3772))=0,"",IF(OR(OR(ISBLANK(F3772),SUM(LEN(C3772),LEN(D3772))=0),AND(NOT(E3772="Unknown"),ISBLANK(J3772)),AND(NOT(O3772="Unknown"),ISBLANK(R3772))),"Missing Information", INDEX(Table15[Entire Service Line Classification], MATCH(SUMIFS(Table15[Unique ID],Table15[System-Owned Portion],E3772,Table15[If Material Anything Other than "Lead" in Column E,Was Material Ever Previously Lead?],G3772,Table15[Customer-Owned Portion],O3772),Table15[Unique ID],0),0)))</f>
        <v/>
      </c>
      <c r="X3772"/>
    </row>
    <row r="3773" spans="2:24" x14ac:dyDescent="0.25">
      <c r="B3773" s="146"/>
      <c r="C3773" s="31"/>
      <c r="D3773" s="31"/>
      <c r="E3773" s="44"/>
      <c r="F3773" s="43"/>
      <c r="G3773" s="84"/>
      <c r="H3773" s="31"/>
      <c r="I3773" s="31"/>
      <c r="J3773" s="84"/>
      <c r="K3773" s="31"/>
      <c r="L3773" s="31"/>
      <c r="M3773" s="169"/>
      <c r="N3773" s="148"/>
      <c r="O3773" s="106"/>
      <c r="P3773" s="43"/>
      <c r="Q3773" s="31"/>
      <c r="R3773" s="84"/>
      <c r="S3773" s="31"/>
      <c r="T3773" s="31"/>
      <c r="U3773" s="169"/>
      <c r="V3773" s="150"/>
      <c r="W3773" s="141" t="str" cm="1">
        <f t="array" ref="W3773">IF(SUM(LEN(B3773:V3773))=0,"",IF(OR(OR(ISBLANK(F3773),SUM(LEN(C3773),LEN(D3773))=0),AND(NOT(E3773="Unknown"),ISBLANK(J3773)),AND(NOT(O3773="Unknown"),ISBLANK(R3773))),"Missing Information", INDEX(Table15[Entire Service Line Classification], MATCH(SUMIFS(Table15[Unique ID],Table15[System-Owned Portion],E3773,Table15[If Material Anything Other than "Lead" in Column E,Was Material Ever Previously Lead?],G3773,Table15[Customer-Owned Portion],O3773),Table15[Unique ID],0),0)))</f>
        <v/>
      </c>
      <c r="X3773"/>
    </row>
    <row r="3774" spans="2:24" x14ac:dyDescent="0.25">
      <c r="B3774" s="146"/>
      <c r="C3774" s="31"/>
      <c r="D3774" s="31"/>
      <c r="E3774" s="44"/>
      <c r="F3774" s="43"/>
      <c r="G3774" s="84"/>
      <c r="H3774" s="31"/>
      <c r="I3774" s="31"/>
      <c r="J3774" s="84"/>
      <c r="K3774" s="31"/>
      <c r="L3774" s="31"/>
      <c r="M3774" s="169"/>
      <c r="N3774" s="148"/>
      <c r="O3774" s="106"/>
      <c r="P3774" s="43"/>
      <c r="Q3774" s="31"/>
      <c r="R3774" s="84"/>
      <c r="S3774" s="31"/>
      <c r="T3774" s="31"/>
      <c r="U3774" s="169"/>
      <c r="V3774" s="150"/>
      <c r="W3774" s="141" t="str" cm="1">
        <f t="array" ref="W3774">IF(SUM(LEN(B3774:V3774))=0,"",IF(OR(OR(ISBLANK(F3774),SUM(LEN(C3774),LEN(D3774))=0),AND(NOT(E3774="Unknown"),ISBLANK(J3774)),AND(NOT(O3774="Unknown"),ISBLANK(R3774))),"Missing Information", INDEX(Table15[Entire Service Line Classification], MATCH(SUMIFS(Table15[Unique ID],Table15[System-Owned Portion],E3774,Table15[If Material Anything Other than "Lead" in Column E,Was Material Ever Previously Lead?],G3774,Table15[Customer-Owned Portion],O3774),Table15[Unique ID],0),0)))</f>
        <v/>
      </c>
      <c r="X3774"/>
    </row>
    <row r="3775" spans="2:24" x14ac:dyDescent="0.25">
      <c r="B3775" s="146"/>
      <c r="C3775" s="31"/>
      <c r="D3775" s="31"/>
      <c r="E3775" s="44"/>
      <c r="F3775" s="43"/>
      <c r="G3775" s="84"/>
      <c r="H3775" s="31"/>
      <c r="I3775" s="31"/>
      <c r="J3775" s="84"/>
      <c r="K3775" s="31"/>
      <c r="L3775" s="31"/>
      <c r="M3775" s="169"/>
      <c r="N3775" s="148"/>
      <c r="O3775" s="106"/>
      <c r="P3775" s="43"/>
      <c r="Q3775" s="31"/>
      <c r="R3775" s="84"/>
      <c r="S3775" s="31"/>
      <c r="T3775" s="31"/>
      <c r="U3775" s="169"/>
      <c r="V3775" s="150"/>
      <c r="W3775" s="141" t="str" cm="1">
        <f t="array" ref="W3775">IF(SUM(LEN(B3775:V3775))=0,"",IF(OR(OR(ISBLANK(F3775),SUM(LEN(C3775),LEN(D3775))=0),AND(NOT(E3775="Unknown"),ISBLANK(J3775)),AND(NOT(O3775="Unknown"),ISBLANK(R3775))),"Missing Information", INDEX(Table15[Entire Service Line Classification], MATCH(SUMIFS(Table15[Unique ID],Table15[System-Owned Portion],E3775,Table15[If Material Anything Other than "Lead" in Column E,Was Material Ever Previously Lead?],G3775,Table15[Customer-Owned Portion],O3775),Table15[Unique ID],0),0)))</f>
        <v/>
      </c>
      <c r="X3775"/>
    </row>
    <row r="3776" spans="2:24" x14ac:dyDescent="0.25">
      <c r="B3776" s="146"/>
      <c r="C3776" s="31"/>
      <c r="D3776" s="31"/>
      <c r="E3776" s="44"/>
      <c r="F3776" s="43"/>
      <c r="G3776" s="84"/>
      <c r="H3776" s="31"/>
      <c r="I3776" s="31"/>
      <c r="J3776" s="84"/>
      <c r="K3776" s="31"/>
      <c r="L3776" s="31"/>
      <c r="M3776" s="169"/>
      <c r="N3776" s="148"/>
      <c r="O3776" s="106"/>
      <c r="P3776" s="43"/>
      <c r="Q3776" s="31"/>
      <c r="R3776" s="84"/>
      <c r="S3776" s="31"/>
      <c r="T3776" s="31"/>
      <c r="U3776" s="169"/>
      <c r="V3776" s="150"/>
      <c r="W3776" s="141" t="str" cm="1">
        <f t="array" ref="W3776">IF(SUM(LEN(B3776:V3776))=0,"",IF(OR(OR(ISBLANK(F3776),SUM(LEN(C3776),LEN(D3776))=0),AND(NOT(E3776="Unknown"),ISBLANK(J3776)),AND(NOT(O3776="Unknown"),ISBLANK(R3776))),"Missing Information", INDEX(Table15[Entire Service Line Classification], MATCH(SUMIFS(Table15[Unique ID],Table15[System-Owned Portion],E3776,Table15[If Material Anything Other than "Lead" in Column E,Was Material Ever Previously Lead?],G3776,Table15[Customer-Owned Portion],O3776),Table15[Unique ID],0),0)))</f>
        <v/>
      </c>
      <c r="X3776"/>
    </row>
    <row r="3777" spans="2:24" x14ac:dyDescent="0.25">
      <c r="B3777" s="146"/>
      <c r="C3777" s="31"/>
      <c r="D3777" s="31"/>
      <c r="E3777" s="44"/>
      <c r="F3777" s="43"/>
      <c r="G3777" s="84"/>
      <c r="H3777" s="31"/>
      <c r="I3777" s="31"/>
      <c r="J3777" s="84"/>
      <c r="K3777" s="31"/>
      <c r="L3777" s="31"/>
      <c r="M3777" s="169"/>
      <c r="N3777" s="148"/>
      <c r="O3777" s="106"/>
      <c r="P3777" s="43"/>
      <c r="Q3777" s="31"/>
      <c r="R3777" s="84"/>
      <c r="S3777" s="31"/>
      <c r="T3777" s="31"/>
      <c r="U3777" s="169"/>
      <c r="V3777" s="150"/>
      <c r="W3777" s="141" t="str" cm="1">
        <f t="array" ref="W3777">IF(SUM(LEN(B3777:V3777))=0,"",IF(OR(OR(ISBLANK(F3777),SUM(LEN(C3777),LEN(D3777))=0),AND(NOT(E3777="Unknown"),ISBLANK(J3777)),AND(NOT(O3777="Unknown"),ISBLANK(R3777))),"Missing Information", INDEX(Table15[Entire Service Line Classification], MATCH(SUMIFS(Table15[Unique ID],Table15[System-Owned Portion],E3777,Table15[If Material Anything Other than "Lead" in Column E,Was Material Ever Previously Lead?],G3777,Table15[Customer-Owned Portion],O3777),Table15[Unique ID],0),0)))</f>
        <v/>
      </c>
      <c r="X3777"/>
    </row>
    <row r="3778" spans="2:24" x14ac:dyDescent="0.25">
      <c r="B3778" s="146"/>
      <c r="C3778" s="31"/>
      <c r="D3778" s="31"/>
      <c r="E3778" s="44"/>
      <c r="F3778" s="43"/>
      <c r="G3778" s="84"/>
      <c r="H3778" s="31"/>
      <c r="I3778" s="31"/>
      <c r="J3778" s="84"/>
      <c r="K3778" s="31"/>
      <c r="L3778" s="31"/>
      <c r="M3778" s="169"/>
      <c r="N3778" s="148"/>
      <c r="O3778" s="106"/>
      <c r="P3778" s="43"/>
      <c r="Q3778" s="31"/>
      <c r="R3778" s="84"/>
      <c r="S3778" s="31"/>
      <c r="T3778" s="31"/>
      <c r="U3778" s="169"/>
      <c r="V3778" s="150"/>
      <c r="W3778" s="141" t="str" cm="1">
        <f t="array" ref="W3778">IF(SUM(LEN(B3778:V3778))=0,"",IF(OR(OR(ISBLANK(F3778),SUM(LEN(C3778),LEN(D3778))=0),AND(NOT(E3778="Unknown"),ISBLANK(J3778)),AND(NOT(O3778="Unknown"),ISBLANK(R3778))),"Missing Information", INDEX(Table15[Entire Service Line Classification], MATCH(SUMIFS(Table15[Unique ID],Table15[System-Owned Portion],E3778,Table15[If Material Anything Other than "Lead" in Column E,Was Material Ever Previously Lead?],G3778,Table15[Customer-Owned Portion],O3778),Table15[Unique ID],0),0)))</f>
        <v/>
      </c>
      <c r="X3778"/>
    </row>
    <row r="3779" spans="2:24" x14ac:dyDescent="0.25">
      <c r="B3779" s="146"/>
      <c r="C3779" s="31"/>
      <c r="D3779" s="31"/>
      <c r="E3779" s="44"/>
      <c r="F3779" s="43"/>
      <c r="G3779" s="84"/>
      <c r="H3779" s="31"/>
      <c r="I3779" s="31"/>
      <c r="J3779" s="84"/>
      <c r="K3779" s="31"/>
      <c r="L3779" s="31"/>
      <c r="M3779" s="169"/>
      <c r="N3779" s="148"/>
      <c r="O3779" s="106"/>
      <c r="P3779" s="43"/>
      <c r="Q3779" s="31"/>
      <c r="R3779" s="84"/>
      <c r="S3779" s="31"/>
      <c r="T3779" s="31"/>
      <c r="U3779" s="169"/>
      <c r="V3779" s="150"/>
      <c r="W3779" s="141" t="str" cm="1">
        <f t="array" ref="W3779">IF(SUM(LEN(B3779:V3779))=0,"",IF(OR(OR(ISBLANK(F3779),SUM(LEN(C3779),LEN(D3779))=0),AND(NOT(E3779="Unknown"),ISBLANK(J3779)),AND(NOT(O3779="Unknown"),ISBLANK(R3779))),"Missing Information", INDEX(Table15[Entire Service Line Classification], MATCH(SUMIFS(Table15[Unique ID],Table15[System-Owned Portion],E3779,Table15[If Material Anything Other than "Lead" in Column E,Was Material Ever Previously Lead?],G3779,Table15[Customer-Owned Portion],O3779),Table15[Unique ID],0),0)))</f>
        <v/>
      </c>
      <c r="X3779"/>
    </row>
    <row r="3780" spans="2:24" x14ac:dyDescent="0.25">
      <c r="B3780" s="146"/>
      <c r="C3780" s="31"/>
      <c r="D3780" s="31"/>
      <c r="E3780" s="44"/>
      <c r="F3780" s="43"/>
      <c r="G3780" s="84"/>
      <c r="H3780" s="31"/>
      <c r="I3780" s="31"/>
      <c r="J3780" s="84"/>
      <c r="K3780" s="31"/>
      <c r="L3780" s="31"/>
      <c r="M3780" s="169"/>
      <c r="N3780" s="148"/>
      <c r="O3780" s="106"/>
      <c r="P3780" s="43"/>
      <c r="Q3780" s="31"/>
      <c r="R3780" s="84"/>
      <c r="S3780" s="31"/>
      <c r="T3780" s="31"/>
      <c r="U3780" s="169"/>
      <c r="V3780" s="150"/>
      <c r="W3780" s="141" t="str" cm="1">
        <f t="array" ref="W3780">IF(SUM(LEN(B3780:V3780))=0,"",IF(OR(OR(ISBLANK(F3780),SUM(LEN(C3780),LEN(D3780))=0),AND(NOT(E3780="Unknown"),ISBLANK(J3780)),AND(NOT(O3780="Unknown"),ISBLANK(R3780))),"Missing Information", INDEX(Table15[Entire Service Line Classification], MATCH(SUMIFS(Table15[Unique ID],Table15[System-Owned Portion],E3780,Table15[If Material Anything Other than "Lead" in Column E,Was Material Ever Previously Lead?],G3780,Table15[Customer-Owned Portion],O3780),Table15[Unique ID],0),0)))</f>
        <v/>
      </c>
      <c r="X3780"/>
    </row>
    <row r="3781" spans="2:24" x14ac:dyDescent="0.25">
      <c r="B3781" s="146"/>
      <c r="C3781" s="31"/>
      <c r="D3781" s="31"/>
      <c r="E3781" s="44"/>
      <c r="F3781" s="43"/>
      <c r="G3781" s="84"/>
      <c r="H3781" s="31"/>
      <c r="I3781" s="31"/>
      <c r="J3781" s="84"/>
      <c r="K3781" s="31"/>
      <c r="L3781" s="31"/>
      <c r="M3781" s="169"/>
      <c r="N3781" s="148"/>
      <c r="O3781" s="106"/>
      <c r="P3781" s="43"/>
      <c r="Q3781" s="31"/>
      <c r="R3781" s="84"/>
      <c r="S3781" s="31"/>
      <c r="T3781" s="31"/>
      <c r="U3781" s="169"/>
      <c r="V3781" s="150"/>
      <c r="W3781" s="141" t="str" cm="1">
        <f t="array" ref="W3781">IF(SUM(LEN(B3781:V3781))=0,"",IF(OR(OR(ISBLANK(F3781),SUM(LEN(C3781),LEN(D3781))=0),AND(NOT(E3781="Unknown"),ISBLANK(J3781)),AND(NOT(O3781="Unknown"),ISBLANK(R3781))),"Missing Information", INDEX(Table15[Entire Service Line Classification], MATCH(SUMIFS(Table15[Unique ID],Table15[System-Owned Portion],E3781,Table15[If Material Anything Other than "Lead" in Column E,Was Material Ever Previously Lead?],G3781,Table15[Customer-Owned Portion],O3781),Table15[Unique ID],0),0)))</f>
        <v/>
      </c>
      <c r="X3781"/>
    </row>
    <row r="3782" spans="2:24" x14ac:dyDescent="0.25">
      <c r="B3782" s="146"/>
      <c r="C3782" s="31"/>
      <c r="D3782" s="31"/>
      <c r="E3782" s="44"/>
      <c r="F3782" s="43"/>
      <c r="G3782" s="84"/>
      <c r="H3782" s="31"/>
      <c r="I3782" s="31"/>
      <c r="J3782" s="84"/>
      <c r="K3782" s="31"/>
      <c r="L3782" s="31"/>
      <c r="M3782" s="169"/>
      <c r="N3782" s="148"/>
      <c r="O3782" s="106"/>
      <c r="P3782" s="43"/>
      <c r="Q3782" s="31"/>
      <c r="R3782" s="84"/>
      <c r="S3782" s="31"/>
      <c r="T3782" s="31"/>
      <c r="U3782" s="169"/>
      <c r="V3782" s="150"/>
      <c r="W3782" s="141" t="str" cm="1">
        <f t="array" ref="W3782">IF(SUM(LEN(B3782:V3782))=0,"",IF(OR(OR(ISBLANK(F3782),SUM(LEN(C3782),LEN(D3782))=0),AND(NOT(E3782="Unknown"),ISBLANK(J3782)),AND(NOT(O3782="Unknown"),ISBLANK(R3782))),"Missing Information", INDEX(Table15[Entire Service Line Classification], MATCH(SUMIFS(Table15[Unique ID],Table15[System-Owned Portion],E3782,Table15[If Material Anything Other than "Lead" in Column E,Was Material Ever Previously Lead?],G3782,Table15[Customer-Owned Portion],O3782),Table15[Unique ID],0),0)))</f>
        <v/>
      </c>
      <c r="X3782"/>
    </row>
    <row r="3783" spans="2:24" x14ac:dyDescent="0.25">
      <c r="B3783" s="146"/>
      <c r="C3783" s="31"/>
      <c r="D3783" s="31"/>
      <c r="E3783" s="44"/>
      <c r="F3783" s="43"/>
      <c r="G3783" s="84"/>
      <c r="H3783" s="31"/>
      <c r="I3783" s="31"/>
      <c r="J3783" s="84"/>
      <c r="K3783" s="31"/>
      <c r="L3783" s="31"/>
      <c r="M3783" s="169"/>
      <c r="N3783" s="148"/>
      <c r="O3783" s="106"/>
      <c r="P3783" s="43"/>
      <c r="Q3783" s="31"/>
      <c r="R3783" s="84"/>
      <c r="S3783" s="31"/>
      <c r="T3783" s="31"/>
      <c r="U3783" s="169"/>
      <c r="V3783" s="150"/>
      <c r="W3783" s="141" t="str" cm="1">
        <f t="array" ref="W3783">IF(SUM(LEN(B3783:V3783))=0,"",IF(OR(OR(ISBLANK(F3783),SUM(LEN(C3783),LEN(D3783))=0),AND(NOT(E3783="Unknown"),ISBLANK(J3783)),AND(NOT(O3783="Unknown"),ISBLANK(R3783))),"Missing Information", INDEX(Table15[Entire Service Line Classification], MATCH(SUMIFS(Table15[Unique ID],Table15[System-Owned Portion],E3783,Table15[If Material Anything Other than "Lead" in Column E,Was Material Ever Previously Lead?],G3783,Table15[Customer-Owned Portion],O3783),Table15[Unique ID],0),0)))</f>
        <v/>
      </c>
      <c r="X3783"/>
    </row>
    <row r="3784" spans="2:24" x14ac:dyDescent="0.25">
      <c r="B3784" s="146"/>
      <c r="C3784" s="31"/>
      <c r="D3784" s="31"/>
      <c r="E3784" s="44"/>
      <c r="F3784" s="43"/>
      <c r="G3784" s="84"/>
      <c r="H3784" s="31"/>
      <c r="I3784" s="31"/>
      <c r="J3784" s="84"/>
      <c r="K3784" s="31"/>
      <c r="L3784" s="31"/>
      <c r="M3784" s="169"/>
      <c r="N3784" s="148"/>
      <c r="O3784" s="106"/>
      <c r="P3784" s="43"/>
      <c r="Q3784" s="31"/>
      <c r="R3784" s="84"/>
      <c r="S3784" s="31"/>
      <c r="T3784" s="31"/>
      <c r="U3784" s="169"/>
      <c r="V3784" s="150"/>
      <c r="W3784" s="141" t="str" cm="1">
        <f t="array" ref="W3784">IF(SUM(LEN(B3784:V3784))=0,"",IF(OR(OR(ISBLANK(F3784),SUM(LEN(C3784),LEN(D3784))=0),AND(NOT(E3784="Unknown"),ISBLANK(J3784)),AND(NOT(O3784="Unknown"),ISBLANK(R3784))),"Missing Information", INDEX(Table15[Entire Service Line Classification], MATCH(SUMIFS(Table15[Unique ID],Table15[System-Owned Portion],E3784,Table15[If Material Anything Other than "Lead" in Column E,Was Material Ever Previously Lead?],G3784,Table15[Customer-Owned Portion],O3784),Table15[Unique ID],0),0)))</f>
        <v/>
      </c>
      <c r="X3784"/>
    </row>
    <row r="3785" spans="2:24" x14ac:dyDescent="0.25">
      <c r="B3785" s="146"/>
      <c r="C3785" s="31"/>
      <c r="D3785" s="31"/>
      <c r="E3785" s="44"/>
      <c r="F3785" s="43"/>
      <c r="G3785" s="84"/>
      <c r="H3785" s="31"/>
      <c r="I3785" s="31"/>
      <c r="J3785" s="84"/>
      <c r="K3785" s="31"/>
      <c r="L3785" s="31"/>
      <c r="M3785" s="169"/>
      <c r="N3785" s="148"/>
      <c r="O3785" s="106"/>
      <c r="P3785" s="43"/>
      <c r="Q3785" s="31"/>
      <c r="R3785" s="84"/>
      <c r="S3785" s="31"/>
      <c r="T3785" s="31"/>
      <c r="U3785" s="169"/>
      <c r="V3785" s="150"/>
      <c r="W3785" s="141" t="str" cm="1">
        <f t="array" ref="W3785">IF(SUM(LEN(B3785:V3785))=0,"",IF(OR(OR(ISBLANK(F3785),SUM(LEN(C3785),LEN(D3785))=0),AND(NOT(E3785="Unknown"),ISBLANK(J3785)),AND(NOT(O3785="Unknown"),ISBLANK(R3785))),"Missing Information", INDEX(Table15[Entire Service Line Classification], MATCH(SUMIFS(Table15[Unique ID],Table15[System-Owned Portion],E3785,Table15[If Material Anything Other than "Lead" in Column E,Was Material Ever Previously Lead?],G3785,Table15[Customer-Owned Portion],O3785),Table15[Unique ID],0),0)))</f>
        <v/>
      </c>
      <c r="X3785"/>
    </row>
    <row r="3786" spans="2:24" x14ac:dyDescent="0.25">
      <c r="B3786" s="146"/>
      <c r="C3786" s="31"/>
      <c r="D3786" s="31"/>
      <c r="E3786" s="44"/>
      <c r="F3786" s="43"/>
      <c r="G3786" s="84"/>
      <c r="H3786" s="31"/>
      <c r="I3786" s="31"/>
      <c r="J3786" s="84"/>
      <c r="K3786" s="31"/>
      <c r="L3786" s="31"/>
      <c r="M3786" s="169"/>
      <c r="N3786" s="148"/>
      <c r="O3786" s="106"/>
      <c r="P3786" s="43"/>
      <c r="Q3786" s="31"/>
      <c r="R3786" s="84"/>
      <c r="S3786" s="31"/>
      <c r="T3786" s="31"/>
      <c r="U3786" s="169"/>
      <c r="V3786" s="150"/>
      <c r="W3786" s="141" t="str" cm="1">
        <f t="array" ref="W3786">IF(SUM(LEN(B3786:V3786))=0,"",IF(OR(OR(ISBLANK(F3786),SUM(LEN(C3786),LEN(D3786))=0),AND(NOT(E3786="Unknown"),ISBLANK(J3786)),AND(NOT(O3786="Unknown"),ISBLANK(R3786))),"Missing Information", INDEX(Table15[Entire Service Line Classification], MATCH(SUMIFS(Table15[Unique ID],Table15[System-Owned Portion],E3786,Table15[If Material Anything Other than "Lead" in Column E,Was Material Ever Previously Lead?],G3786,Table15[Customer-Owned Portion],O3786),Table15[Unique ID],0),0)))</f>
        <v/>
      </c>
      <c r="X3786"/>
    </row>
    <row r="3787" spans="2:24" x14ac:dyDescent="0.25">
      <c r="B3787" s="146"/>
      <c r="C3787" s="31"/>
      <c r="D3787" s="31"/>
      <c r="E3787" s="44"/>
      <c r="F3787" s="43"/>
      <c r="G3787" s="84"/>
      <c r="H3787" s="31"/>
      <c r="I3787" s="31"/>
      <c r="J3787" s="84"/>
      <c r="K3787" s="31"/>
      <c r="L3787" s="31"/>
      <c r="M3787" s="169"/>
      <c r="N3787" s="148"/>
      <c r="O3787" s="106"/>
      <c r="P3787" s="43"/>
      <c r="Q3787" s="31"/>
      <c r="R3787" s="84"/>
      <c r="S3787" s="31"/>
      <c r="T3787" s="31"/>
      <c r="U3787" s="169"/>
      <c r="V3787" s="150"/>
      <c r="W3787" s="141" t="str" cm="1">
        <f t="array" ref="W3787">IF(SUM(LEN(B3787:V3787))=0,"",IF(OR(OR(ISBLANK(F3787),SUM(LEN(C3787),LEN(D3787))=0),AND(NOT(E3787="Unknown"),ISBLANK(J3787)),AND(NOT(O3787="Unknown"),ISBLANK(R3787))),"Missing Information", INDEX(Table15[Entire Service Line Classification], MATCH(SUMIFS(Table15[Unique ID],Table15[System-Owned Portion],E3787,Table15[If Material Anything Other than "Lead" in Column E,Was Material Ever Previously Lead?],G3787,Table15[Customer-Owned Portion],O3787),Table15[Unique ID],0),0)))</f>
        <v/>
      </c>
      <c r="X3787"/>
    </row>
    <row r="3788" spans="2:24" x14ac:dyDescent="0.25">
      <c r="B3788" s="146"/>
      <c r="C3788" s="31"/>
      <c r="D3788" s="31"/>
      <c r="E3788" s="44"/>
      <c r="F3788" s="43"/>
      <c r="G3788" s="84"/>
      <c r="H3788" s="31"/>
      <c r="I3788" s="31"/>
      <c r="J3788" s="84"/>
      <c r="K3788" s="31"/>
      <c r="L3788" s="31"/>
      <c r="M3788" s="169"/>
      <c r="N3788" s="148"/>
      <c r="O3788" s="106"/>
      <c r="P3788" s="43"/>
      <c r="Q3788" s="31"/>
      <c r="R3788" s="84"/>
      <c r="S3788" s="31"/>
      <c r="T3788" s="31"/>
      <c r="U3788" s="169"/>
      <c r="V3788" s="150"/>
      <c r="W3788" s="141" t="str" cm="1">
        <f t="array" ref="W3788">IF(SUM(LEN(B3788:V3788))=0,"",IF(OR(OR(ISBLANK(F3788),SUM(LEN(C3788),LEN(D3788))=0),AND(NOT(E3788="Unknown"),ISBLANK(J3788)),AND(NOT(O3788="Unknown"),ISBLANK(R3788))),"Missing Information", INDEX(Table15[Entire Service Line Classification], MATCH(SUMIFS(Table15[Unique ID],Table15[System-Owned Portion],E3788,Table15[If Material Anything Other than "Lead" in Column E,Was Material Ever Previously Lead?],G3788,Table15[Customer-Owned Portion],O3788),Table15[Unique ID],0),0)))</f>
        <v/>
      </c>
      <c r="X3788"/>
    </row>
    <row r="3789" spans="2:24" x14ac:dyDescent="0.25">
      <c r="B3789" s="146"/>
      <c r="C3789" s="31"/>
      <c r="D3789" s="31"/>
      <c r="E3789" s="44"/>
      <c r="F3789" s="43"/>
      <c r="G3789" s="84"/>
      <c r="H3789" s="31"/>
      <c r="I3789" s="31"/>
      <c r="J3789" s="84"/>
      <c r="K3789" s="31"/>
      <c r="L3789" s="31"/>
      <c r="M3789" s="169"/>
      <c r="N3789" s="148"/>
      <c r="O3789" s="106"/>
      <c r="P3789" s="43"/>
      <c r="Q3789" s="31"/>
      <c r="R3789" s="84"/>
      <c r="S3789" s="31"/>
      <c r="T3789" s="31"/>
      <c r="U3789" s="169"/>
      <c r="V3789" s="150"/>
      <c r="W3789" s="141" t="str" cm="1">
        <f t="array" ref="W3789">IF(SUM(LEN(B3789:V3789))=0,"",IF(OR(OR(ISBLANK(F3789),SUM(LEN(C3789),LEN(D3789))=0),AND(NOT(E3789="Unknown"),ISBLANK(J3789)),AND(NOT(O3789="Unknown"),ISBLANK(R3789))),"Missing Information", INDEX(Table15[Entire Service Line Classification], MATCH(SUMIFS(Table15[Unique ID],Table15[System-Owned Portion],E3789,Table15[If Material Anything Other than "Lead" in Column E,Was Material Ever Previously Lead?],G3789,Table15[Customer-Owned Portion],O3789),Table15[Unique ID],0),0)))</f>
        <v/>
      </c>
      <c r="X3789"/>
    </row>
    <row r="3790" spans="2:24" x14ac:dyDescent="0.25">
      <c r="B3790" s="146"/>
      <c r="C3790" s="31"/>
      <c r="D3790" s="31"/>
      <c r="E3790" s="44"/>
      <c r="F3790" s="43"/>
      <c r="G3790" s="84"/>
      <c r="H3790" s="31"/>
      <c r="I3790" s="31"/>
      <c r="J3790" s="84"/>
      <c r="K3790" s="31"/>
      <c r="L3790" s="31"/>
      <c r="M3790" s="169"/>
      <c r="N3790" s="148"/>
      <c r="O3790" s="106"/>
      <c r="P3790" s="43"/>
      <c r="Q3790" s="31"/>
      <c r="R3790" s="84"/>
      <c r="S3790" s="31"/>
      <c r="T3790" s="31"/>
      <c r="U3790" s="169"/>
      <c r="V3790" s="150"/>
      <c r="W3790" s="141" t="str" cm="1">
        <f t="array" ref="W3790">IF(SUM(LEN(B3790:V3790))=0,"",IF(OR(OR(ISBLANK(F3790),SUM(LEN(C3790),LEN(D3790))=0),AND(NOT(E3790="Unknown"),ISBLANK(J3790)),AND(NOT(O3790="Unknown"),ISBLANK(R3790))),"Missing Information", INDEX(Table15[Entire Service Line Classification], MATCH(SUMIFS(Table15[Unique ID],Table15[System-Owned Portion],E3790,Table15[If Material Anything Other than "Lead" in Column E,Was Material Ever Previously Lead?],G3790,Table15[Customer-Owned Portion],O3790),Table15[Unique ID],0),0)))</f>
        <v/>
      </c>
      <c r="X3790"/>
    </row>
    <row r="3791" spans="2:24" x14ac:dyDescent="0.25">
      <c r="B3791" s="146"/>
      <c r="C3791" s="31"/>
      <c r="D3791" s="31"/>
      <c r="E3791" s="44"/>
      <c r="F3791" s="43"/>
      <c r="G3791" s="84"/>
      <c r="H3791" s="31"/>
      <c r="I3791" s="31"/>
      <c r="J3791" s="84"/>
      <c r="K3791" s="31"/>
      <c r="L3791" s="31"/>
      <c r="M3791" s="169"/>
      <c r="N3791" s="148"/>
      <c r="O3791" s="106"/>
      <c r="P3791" s="43"/>
      <c r="Q3791" s="31"/>
      <c r="R3791" s="84"/>
      <c r="S3791" s="31"/>
      <c r="T3791" s="31"/>
      <c r="U3791" s="169"/>
      <c r="V3791" s="150"/>
      <c r="W3791" s="141" t="str" cm="1">
        <f t="array" ref="W3791">IF(SUM(LEN(B3791:V3791))=0,"",IF(OR(OR(ISBLANK(F3791),SUM(LEN(C3791),LEN(D3791))=0),AND(NOT(E3791="Unknown"),ISBLANK(J3791)),AND(NOT(O3791="Unknown"),ISBLANK(R3791))),"Missing Information", INDEX(Table15[Entire Service Line Classification], MATCH(SUMIFS(Table15[Unique ID],Table15[System-Owned Portion],E3791,Table15[If Material Anything Other than "Lead" in Column E,Was Material Ever Previously Lead?],G3791,Table15[Customer-Owned Portion],O3791),Table15[Unique ID],0),0)))</f>
        <v/>
      </c>
      <c r="X3791"/>
    </row>
    <row r="3792" spans="2:24" x14ac:dyDescent="0.25">
      <c r="B3792" s="146"/>
      <c r="C3792" s="31"/>
      <c r="D3792" s="31"/>
      <c r="E3792" s="44"/>
      <c r="F3792" s="43"/>
      <c r="G3792" s="84"/>
      <c r="H3792" s="31"/>
      <c r="I3792" s="31"/>
      <c r="J3792" s="84"/>
      <c r="K3792" s="31"/>
      <c r="L3792" s="31"/>
      <c r="M3792" s="169"/>
      <c r="N3792" s="148"/>
      <c r="O3792" s="106"/>
      <c r="P3792" s="43"/>
      <c r="Q3792" s="31"/>
      <c r="R3792" s="84"/>
      <c r="S3792" s="31"/>
      <c r="T3792" s="31"/>
      <c r="U3792" s="169"/>
      <c r="V3792" s="150"/>
      <c r="W3792" s="141" t="str" cm="1">
        <f t="array" ref="W3792">IF(SUM(LEN(B3792:V3792))=0,"",IF(OR(OR(ISBLANK(F3792),SUM(LEN(C3792),LEN(D3792))=0),AND(NOT(E3792="Unknown"),ISBLANK(J3792)),AND(NOT(O3792="Unknown"),ISBLANK(R3792))),"Missing Information", INDEX(Table15[Entire Service Line Classification], MATCH(SUMIFS(Table15[Unique ID],Table15[System-Owned Portion],E3792,Table15[If Material Anything Other than "Lead" in Column E,Was Material Ever Previously Lead?],G3792,Table15[Customer-Owned Portion],O3792),Table15[Unique ID],0),0)))</f>
        <v/>
      </c>
      <c r="X3792"/>
    </row>
    <row r="3793" spans="2:24" x14ac:dyDescent="0.25">
      <c r="B3793" s="146"/>
      <c r="C3793" s="31"/>
      <c r="D3793" s="31"/>
      <c r="E3793" s="44"/>
      <c r="F3793" s="43"/>
      <c r="G3793" s="84"/>
      <c r="H3793" s="31"/>
      <c r="I3793" s="31"/>
      <c r="J3793" s="84"/>
      <c r="K3793" s="31"/>
      <c r="L3793" s="31"/>
      <c r="M3793" s="169"/>
      <c r="N3793" s="148"/>
      <c r="O3793" s="106"/>
      <c r="P3793" s="43"/>
      <c r="Q3793" s="31"/>
      <c r="R3793" s="84"/>
      <c r="S3793" s="31"/>
      <c r="T3793" s="31"/>
      <c r="U3793" s="169"/>
      <c r="V3793" s="150"/>
      <c r="W3793" s="141" t="str" cm="1">
        <f t="array" ref="W3793">IF(SUM(LEN(B3793:V3793))=0,"",IF(OR(OR(ISBLANK(F3793),SUM(LEN(C3793),LEN(D3793))=0),AND(NOT(E3793="Unknown"),ISBLANK(J3793)),AND(NOT(O3793="Unknown"),ISBLANK(R3793))),"Missing Information", INDEX(Table15[Entire Service Line Classification], MATCH(SUMIFS(Table15[Unique ID],Table15[System-Owned Portion],E3793,Table15[If Material Anything Other than "Lead" in Column E,Was Material Ever Previously Lead?],G3793,Table15[Customer-Owned Portion],O3793),Table15[Unique ID],0),0)))</f>
        <v/>
      </c>
      <c r="X3793"/>
    </row>
    <row r="3794" spans="2:24" x14ac:dyDescent="0.25">
      <c r="B3794" s="146"/>
      <c r="C3794" s="31"/>
      <c r="D3794" s="31"/>
      <c r="E3794" s="44"/>
      <c r="F3794" s="43"/>
      <c r="G3794" s="84"/>
      <c r="H3794" s="31"/>
      <c r="I3794" s="31"/>
      <c r="J3794" s="84"/>
      <c r="K3794" s="31"/>
      <c r="L3794" s="31"/>
      <c r="M3794" s="169"/>
      <c r="N3794" s="148"/>
      <c r="O3794" s="106"/>
      <c r="P3794" s="43"/>
      <c r="Q3794" s="31"/>
      <c r="R3794" s="84"/>
      <c r="S3794" s="31"/>
      <c r="T3794" s="31"/>
      <c r="U3794" s="169"/>
      <c r="V3794" s="150"/>
      <c r="W3794" s="141" t="str" cm="1">
        <f t="array" ref="W3794">IF(SUM(LEN(B3794:V3794))=0,"",IF(OR(OR(ISBLANK(F3794),SUM(LEN(C3794),LEN(D3794))=0),AND(NOT(E3794="Unknown"),ISBLANK(J3794)),AND(NOT(O3794="Unknown"),ISBLANK(R3794))),"Missing Information", INDEX(Table15[Entire Service Line Classification], MATCH(SUMIFS(Table15[Unique ID],Table15[System-Owned Portion],E3794,Table15[If Material Anything Other than "Lead" in Column E,Was Material Ever Previously Lead?],G3794,Table15[Customer-Owned Portion],O3794),Table15[Unique ID],0),0)))</f>
        <v/>
      </c>
      <c r="X3794"/>
    </row>
    <row r="3795" spans="2:24" x14ac:dyDescent="0.25">
      <c r="B3795" s="146"/>
      <c r="C3795" s="31"/>
      <c r="D3795" s="31"/>
      <c r="E3795" s="44"/>
      <c r="F3795" s="43"/>
      <c r="G3795" s="84"/>
      <c r="H3795" s="31"/>
      <c r="I3795" s="31"/>
      <c r="J3795" s="84"/>
      <c r="K3795" s="31"/>
      <c r="L3795" s="31"/>
      <c r="M3795" s="169"/>
      <c r="N3795" s="148"/>
      <c r="O3795" s="106"/>
      <c r="P3795" s="43"/>
      <c r="Q3795" s="31"/>
      <c r="R3795" s="84"/>
      <c r="S3795" s="31"/>
      <c r="T3795" s="31"/>
      <c r="U3795" s="169"/>
      <c r="V3795" s="150"/>
      <c r="W3795" s="141" t="str" cm="1">
        <f t="array" ref="W3795">IF(SUM(LEN(B3795:V3795))=0,"",IF(OR(OR(ISBLANK(F3795),SUM(LEN(C3795),LEN(D3795))=0),AND(NOT(E3795="Unknown"),ISBLANK(J3795)),AND(NOT(O3795="Unknown"),ISBLANK(R3795))),"Missing Information", INDEX(Table15[Entire Service Line Classification], MATCH(SUMIFS(Table15[Unique ID],Table15[System-Owned Portion],E3795,Table15[If Material Anything Other than "Lead" in Column E,Was Material Ever Previously Lead?],G3795,Table15[Customer-Owned Portion],O3795),Table15[Unique ID],0),0)))</f>
        <v/>
      </c>
      <c r="X3795"/>
    </row>
    <row r="3796" spans="2:24" x14ac:dyDescent="0.25">
      <c r="B3796" s="146"/>
      <c r="C3796" s="31"/>
      <c r="D3796" s="31"/>
      <c r="E3796" s="44"/>
      <c r="F3796" s="43"/>
      <c r="G3796" s="84"/>
      <c r="H3796" s="31"/>
      <c r="I3796" s="31"/>
      <c r="J3796" s="84"/>
      <c r="K3796" s="31"/>
      <c r="L3796" s="31"/>
      <c r="M3796" s="169"/>
      <c r="N3796" s="148"/>
      <c r="O3796" s="106"/>
      <c r="P3796" s="43"/>
      <c r="Q3796" s="31"/>
      <c r="R3796" s="84"/>
      <c r="S3796" s="31"/>
      <c r="T3796" s="31"/>
      <c r="U3796" s="169"/>
      <c r="V3796" s="150"/>
      <c r="W3796" s="141" t="str" cm="1">
        <f t="array" ref="W3796">IF(SUM(LEN(B3796:V3796))=0,"",IF(OR(OR(ISBLANK(F3796),SUM(LEN(C3796),LEN(D3796))=0),AND(NOT(E3796="Unknown"),ISBLANK(J3796)),AND(NOT(O3796="Unknown"),ISBLANK(R3796))),"Missing Information", INDEX(Table15[Entire Service Line Classification], MATCH(SUMIFS(Table15[Unique ID],Table15[System-Owned Portion],E3796,Table15[If Material Anything Other than "Lead" in Column E,Was Material Ever Previously Lead?],G3796,Table15[Customer-Owned Portion],O3796),Table15[Unique ID],0),0)))</f>
        <v/>
      </c>
      <c r="X3796"/>
    </row>
    <row r="3797" spans="2:24" x14ac:dyDescent="0.25">
      <c r="B3797" s="146"/>
      <c r="C3797" s="31"/>
      <c r="D3797" s="31"/>
      <c r="E3797" s="44"/>
      <c r="F3797" s="43"/>
      <c r="G3797" s="84"/>
      <c r="H3797" s="31"/>
      <c r="I3797" s="31"/>
      <c r="J3797" s="84"/>
      <c r="K3797" s="31"/>
      <c r="L3797" s="31"/>
      <c r="M3797" s="169"/>
      <c r="N3797" s="148"/>
      <c r="O3797" s="106"/>
      <c r="P3797" s="43"/>
      <c r="Q3797" s="31"/>
      <c r="R3797" s="84"/>
      <c r="S3797" s="31"/>
      <c r="T3797" s="31"/>
      <c r="U3797" s="169"/>
      <c r="V3797" s="150"/>
      <c r="W3797" s="141" t="str" cm="1">
        <f t="array" ref="W3797">IF(SUM(LEN(B3797:V3797))=0,"",IF(OR(OR(ISBLANK(F3797),SUM(LEN(C3797),LEN(D3797))=0),AND(NOT(E3797="Unknown"),ISBLANK(J3797)),AND(NOT(O3797="Unknown"),ISBLANK(R3797))),"Missing Information", INDEX(Table15[Entire Service Line Classification], MATCH(SUMIFS(Table15[Unique ID],Table15[System-Owned Portion],E3797,Table15[If Material Anything Other than "Lead" in Column E,Was Material Ever Previously Lead?],G3797,Table15[Customer-Owned Portion],O3797),Table15[Unique ID],0),0)))</f>
        <v/>
      </c>
      <c r="X3797"/>
    </row>
    <row r="3798" spans="2:24" x14ac:dyDescent="0.25">
      <c r="B3798" s="146"/>
      <c r="C3798" s="31"/>
      <c r="D3798" s="31"/>
      <c r="E3798" s="44"/>
      <c r="F3798" s="43"/>
      <c r="G3798" s="84"/>
      <c r="H3798" s="31"/>
      <c r="I3798" s="31"/>
      <c r="J3798" s="84"/>
      <c r="K3798" s="31"/>
      <c r="L3798" s="31"/>
      <c r="M3798" s="169"/>
      <c r="N3798" s="148"/>
      <c r="O3798" s="106"/>
      <c r="P3798" s="43"/>
      <c r="Q3798" s="31"/>
      <c r="R3798" s="84"/>
      <c r="S3798" s="31"/>
      <c r="T3798" s="31"/>
      <c r="U3798" s="169"/>
      <c r="V3798" s="150"/>
      <c r="W3798" s="141" t="str" cm="1">
        <f t="array" ref="W3798">IF(SUM(LEN(B3798:V3798))=0,"",IF(OR(OR(ISBLANK(F3798),SUM(LEN(C3798),LEN(D3798))=0),AND(NOT(E3798="Unknown"),ISBLANK(J3798)),AND(NOT(O3798="Unknown"),ISBLANK(R3798))),"Missing Information", INDEX(Table15[Entire Service Line Classification], MATCH(SUMIFS(Table15[Unique ID],Table15[System-Owned Portion],E3798,Table15[If Material Anything Other than "Lead" in Column E,Was Material Ever Previously Lead?],G3798,Table15[Customer-Owned Portion],O3798),Table15[Unique ID],0),0)))</f>
        <v/>
      </c>
      <c r="X3798"/>
    </row>
    <row r="3799" spans="2:24" x14ac:dyDescent="0.25">
      <c r="B3799" s="146"/>
      <c r="C3799" s="31"/>
      <c r="D3799" s="31"/>
      <c r="E3799" s="44"/>
      <c r="F3799" s="43"/>
      <c r="G3799" s="84"/>
      <c r="H3799" s="31"/>
      <c r="I3799" s="31"/>
      <c r="J3799" s="84"/>
      <c r="K3799" s="31"/>
      <c r="L3799" s="31"/>
      <c r="M3799" s="169"/>
      <c r="N3799" s="148"/>
      <c r="O3799" s="106"/>
      <c r="P3799" s="43"/>
      <c r="Q3799" s="31"/>
      <c r="R3799" s="84"/>
      <c r="S3799" s="31"/>
      <c r="T3799" s="31"/>
      <c r="U3799" s="169"/>
      <c r="V3799" s="150"/>
      <c r="W3799" s="141" t="str" cm="1">
        <f t="array" ref="W3799">IF(SUM(LEN(B3799:V3799))=0,"",IF(OR(OR(ISBLANK(F3799),SUM(LEN(C3799),LEN(D3799))=0),AND(NOT(E3799="Unknown"),ISBLANK(J3799)),AND(NOT(O3799="Unknown"),ISBLANK(R3799))),"Missing Information", INDEX(Table15[Entire Service Line Classification], MATCH(SUMIFS(Table15[Unique ID],Table15[System-Owned Portion],E3799,Table15[If Material Anything Other than "Lead" in Column E,Was Material Ever Previously Lead?],G3799,Table15[Customer-Owned Portion],O3799),Table15[Unique ID],0),0)))</f>
        <v/>
      </c>
      <c r="X3799"/>
    </row>
    <row r="3800" spans="2:24" x14ac:dyDescent="0.25">
      <c r="B3800" s="146"/>
      <c r="C3800" s="31"/>
      <c r="D3800" s="31"/>
      <c r="E3800" s="44"/>
      <c r="F3800" s="43"/>
      <c r="G3800" s="84"/>
      <c r="H3800" s="31"/>
      <c r="I3800" s="31"/>
      <c r="J3800" s="84"/>
      <c r="K3800" s="31"/>
      <c r="L3800" s="31"/>
      <c r="M3800" s="169"/>
      <c r="N3800" s="148"/>
      <c r="O3800" s="106"/>
      <c r="P3800" s="43"/>
      <c r="Q3800" s="31"/>
      <c r="R3800" s="84"/>
      <c r="S3800" s="31"/>
      <c r="T3800" s="31"/>
      <c r="U3800" s="169"/>
      <c r="V3800" s="150"/>
      <c r="W3800" s="141" t="str" cm="1">
        <f t="array" ref="W3800">IF(SUM(LEN(B3800:V3800))=0,"",IF(OR(OR(ISBLANK(F3800),SUM(LEN(C3800),LEN(D3800))=0),AND(NOT(E3800="Unknown"),ISBLANK(J3800)),AND(NOT(O3800="Unknown"),ISBLANK(R3800))),"Missing Information", INDEX(Table15[Entire Service Line Classification], MATCH(SUMIFS(Table15[Unique ID],Table15[System-Owned Portion],E3800,Table15[If Material Anything Other than "Lead" in Column E,Was Material Ever Previously Lead?],G3800,Table15[Customer-Owned Portion],O3800),Table15[Unique ID],0),0)))</f>
        <v/>
      </c>
      <c r="X3800"/>
    </row>
    <row r="3801" spans="2:24" x14ac:dyDescent="0.25">
      <c r="B3801" s="146"/>
      <c r="C3801" s="31"/>
      <c r="D3801" s="31"/>
      <c r="E3801" s="44"/>
      <c r="F3801" s="43"/>
      <c r="G3801" s="84"/>
      <c r="H3801" s="31"/>
      <c r="I3801" s="31"/>
      <c r="J3801" s="84"/>
      <c r="K3801" s="31"/>
      <c r="L3801" s="31"/>
      <c r="M3801" s="169"/>
      <c r="N3801" s="148"/>
      <c r="O3801" s="106"/>
      <c r="P3801" s="43"/>
      <c r="Q3801" s="31"/>
      <c r="R3801" s="84"/>
      <c r="S3801" s="31"/>
      <c r="T3801" s="31"/>
      <c r="U3801" s="169"/>
      <c r="V3801" s="150"/>
      <c r="W3801" s="141" t="str" cm="1">
        <f t="array" ref="W3801">IF(SUM(LEN(B3801:V3801))=0,"",IF(OR(OR(ISBLANK(F3801),SUM(LEN(C3801),LEN(D3801))=0),AND(NOT(E3801="Unknown"),ISBLANK(J3801)),AND(NOT(O3801="Unknown"),ISBLANK(R3801))),"Missing Information", INDEX(Table15[Entire Service Line Classification], MATCH(SUMIFS(Table15[Unique ID],Table15[System-Owned Portion],E3801,Table15[If Material Anything Other than "Lead" in Column E,Was Material Ever Previously Lead?],G3801,Table15[Customer-Owned Portion],O3801),Table15[Unique ID],0),0)))</f>
        <v/>
      </c>
      <c r="X3801"/>
    </row>
    <row r="3802" spans="2:24" x14ac:dyDescent="0.25">
      <c r="B3802" s="146"/>
      <c r="C3802" s="31"/>
      <c r="D3802" s="31"/>
      <c r="E3802" s="44"/>
      <c r="F3802" s="43"/>
      <c r="G3802" s="84"/>
      <c r="H3802" s="31"/>
      <c r="I3802" s="31"/>
      <c r="J3802" s="84"/>
      <c r="K3802" s="31"/>
      <c r="L3802" s="31"/>
      <c r="M3802" s="169"/>
      <c r="N3802" s="148"/>
      <c r="O3802" s="106"/>
      <c r="P3802" s="43"/>
      <c r="Q3802" s="31"/>
      <c r="R3802" s="84"/>
      <c r="S3802" s="31"/>
      <c r="T3802" s="31"/>
      <c r="U3802" s="169"/>
      <c r="V3802" s="150"/>
      <c r="W3802" s="141" t="str" cm="1">
        <f t="array" ref="W3802">IF(SUM(LEN(B3802:V3802))=0,"",IF(OR(OR(ISBLANK(F3802),SUM(LEN(C3802),LEN(D3802))=0),AND(NOT(E3802="Unknown"),ISBLANK(J3802)),AND(NOT(O3802="Unknown"),ISBLANK(R3802))),"Missing Information", INDEX(Table15[Entire Service Line Classification], MATCH(SUMIFS(Table15[Unique ID],Table15[System-Owned Portion],E3802,Table15[If Material Anything Other than "Lead" in Column E,Was Material Ever Previously Lead?],G3802,Table15[Customer-Owned Portion],O3802),Table15[Unique ID],0),0)))</f>
        <v/>
      </c>
      <c r="X3802"/>
    </row>
    <row r="3803" spans="2:24" x14ac:dyDescent="0.25">
      <c r="B3803" s="146"/>
      <c r="C3803" s="31"/>
      <c r="D3803" s="31"/>
      <c r="E3803" s="44"/>
      <c r="F3803" s="43"/>
      <c r="G3803" s="84"/>
      <c r="H3803" s="31"/>
      <c r="I3803" s="31"/>
      <c r="J3803" s="84"/>
      <c r="K3803" s="31"/>
      <c r="L3803" s="31"/>
      <c r="M3803" s="169"/>
      <c r="N3803" s="148"/>
      <c r="O3803" s="106"/>
      <c r="P3803" s="43"/>
      <c r="Q3803" s="31"/>
      <c r="R3803" s="84"/>
      <c r="S3803" s="31"/>
      <c r="T3803" s="31"/>
      <c r="U3803" s="169"/>
      <c r="V3803" s="150"/>
      <c r="W3803" s="141" t="str" cm="1">
        <f t="array" ref="W3803">IF(SUM(LEN(B3803:V3803))=0,"",IF(OR(OR(ISBLANK(F3803),SUM(LEN(C3803),LEN(D3803))=0),AND(NOT(E3803="Unknown"),ISBLANK(J3803)),AND(NOT(O3803="Unknown"),ISBLANK(R3803))),"Missing Information", INDEX(Table15[Entire Service Line Classification], MATCH(SUMIFS(Table15[Unique ID],Table15[System-Owned Portion],E3803,Table15[If Material Anything Other than "Lead" in Column E,Was Material Ever Previously Lead?],G3803,Table15[Customer-Owned Portion],O3803),Table15[Unique ID],0),0)))</f>
        <v/>
      </c>
      <c r="X3803"/>
    </row>
    <row r="3804" spans="2:24" x14ac:dyDescent="0.25">
      <c r="B3804" s="146"/>
      <c r="C3804" s="31"/>
      <c r="D3804" s="31"/>
      <c r="E3804" s="44"/>
      <c r="F3804" s="43"/>
      <c r="G3804" s="84"/>
      <c r="H3804" s="31"/>
      <c r="I3804" s="31"/>
      <c r="J3804" s="84"/>
      <c r="K3804" s="31"/>
      <c r="L3804" s="31"/>
      <c r="M3804" s="169"/>
      <c r="N3804" s="148"/>
      <c r="O3804" s="106"/>
      <c r="P3804" s="43"/>
      <c r="Q3804" s="31"/>
      <c r="R3804" s="84"/>
      <c r="S3804" s="31"/>
      <c r="T3804" s="31"/>
      <c r="U3804" s="169"/>
      <c r="V3804" s="150"/>
      <c r="W3804" s="141" t="str" cm="1">
        <f t="array" ref="W3804">IF(SUM(LEN(B3804:V3804))=0,"",IF(OR(OR(ISBLANK(F3804),SUM(LEN(C3804),LEN(D3804))=0),AND(NOT(E3804="Unknown"),ISBLANK(J3804)),AND(NOT(O3804="Unknown"),ISBLANK(R3804))),"Missing Information", INDEX(Table15[Entire Service Line Classification], MATCH(SUMIFS(Table15[Unique ID],Table15[System-Owned Portion],E3804,Table15[If Material Anything Other than "Lead" in Column E,Was Material Ever Previously Lead?],G3804,Table15[Customer-Owned Portion],O3804),Table15[Unique ID],0),0)))</f>
        <v/>
      </c>
      <c r="X3804"/>
    </row>
    <row r="3805" spans="2:24" x14ac:dyDescent="0.25">
      <c r="B3805" s="146"/>
      <c r="C3805" s="31"/>
      <c r="D3805" s="31"/>
      <c r="E3805" s="44"/>
      <c r="F3805" s="43"/>
      <c r="G3805" s="84"/>
      <c r="H3805" s="31"/>
      <c r="I3805" s="31"/>
      <c r="J3805" s="84"/>
      <c r="K3805" s="31"/>
      <c r="L3805" s="31"/>
      <c r="M3805" s="169"/>
      <c r="N3805" s="148"/>
      <c r="O3805" s="106"/>
      <c r="P3805" s="43"/>
      <c r="Q3805" s="31"/>
      <c r="R3805" s="84"/>
      <c r="S3805" s="31"/>
      <c r="T3805" s="31"/>
      <c r="U3805" s="169"/>
      <c r="V3805" s="150"/>
      <c r="W3805" s="141" t="str" cm="1">
        <f t="array" ref="W3805">IF(SUM(LEN(B3805:V3805))=0,"",IF(OR(OR(ISBLANK(F3805),SUM(LEN(C3805),LEN(D3805))=0),AND(NOT(E3805="Unknown"),ISBLANK(J3805)),AND(NOT(O3805="Unknown"),ISBLANK(R3805))),"Missing Information", INDEX(Table15[Entire Service Line Classification], MATCH(SUMIFS(Table15[Unique ID],Table15[System-Owned Portion],E3805,Table15[If Material Anything Other than "Lead" in Column E,Was Material Ever Previously Lead?],G3805,Table15[Customer-Owned Portion],O3805),Table15[Unique ID],0),0)))</f>
        <v/>
      </c>
      <c r="X3805"/>
    </row>
    <row r="3806" spans="2:24" x14ac:dyDescent="0.25">
      <c r="B3806" s="146"/>
      <c r="C3806" s="31"/>
      <c r="D3806" s="31"/>
      <c r="E3806" s="44"/>
      <c r="F3806" s="43"/>
      <c r="G3806" s="84"/>
      <c r="H3806" s="31"/>
      <c r="I3806" s="31"/>
      <c r="J3806" s="84"/>
      <c r="K3806" s="31"/>
      <c r="L3806" s="31"/>
      <c r="M3806" s="169"/>
      <c r="N3806" s="148"/>
      <c r="O3806" s="106"/>
      <c r="P3806" s="43"/>
      <c r="Q3806" s="31"/>
      <c r="R3806" s="84"/>
      <c r="S3806" s="31"/>
      <c r="T3806" s="31"/>
      <c r="U3806" s="169"/>
      <c r="V3806" s="150"/>
      <c r="W3806" s="141" t="str" cm="1">
        <f t="array" ref="W3806">IF(SUM(LEN(B3806:V3806))=0,"",IF(OR(OR(ISBLANK(F3806),SUM(LEN(C3806),LEN(D3806))=0),AND(NOT(E3806="Unknown"),ISBLANK(J3806)),AND(NOT(O3806="Unknown"),ISBLANK(R3806))),"Missing Information", INDEX(Table15[Entire Service Line Classification], MATCH(SUMIFS(Table15[Unique ID],Table15[System-Owned Portion],E3806,Table15[If Material Anything Other than "Lead" in Column E,Was Material Ever Previously Lead?],G3806,Table15[Customer-Owned Portion],O3806),Table15[Unique ID],0),0)))</f>
        <v/>
      </c>
      <c r="X3806"/>
    </row>
    <row r="3807" spans="2:24" x14ac:dyDescent="0.25">
      <c r="B3807" s="146"/>
      <c r="C3807" s="31"/>
      <c r="D3807" s="31"/>
      <c r="E3807" s="44"/>
      <c r="F3807" s="43"/>
      <c r="G3807" s="84"/>
      <c r="H3807" s="31"/>
      <c r="I3807" s="31"/>
      <c r="J3807" s="84"/>
      <c r="K3807" s="31"/>
      <c r="L3807" s="31"/>
      <c r="M3807" s="169"/>
      <c r="N3807" s="148"/>
      <c r="O3807" s="106"/>
      <c r="P3807" s="43"/>
      <c r="Q3807" s="31"/>
      <c r="R3807" s="84"/>
      <c r="S3807" s="31"/>
      <c r="T3807" s="31"/>
      <c r="U3807" s="169"/>
      <c r="V3807" s="150"/>
      <c r="W3807" s="141" t="str" cm="1">
        <f t="array" ref="W3807">IF(SUM(LEN(B3807:V3807))=0,"",IF(OR(OR(ISBLANK(F3807),SUM(LEN(C3807),LEN(D3807))=0),AND(NOT(E3807="Unknown"),ISBLANK(J3807)),AND(NOT(O3807="Unknown"),ISBLANK(R3807))),"Missing Information", INDEX(Table15[Entire Service Line Classification], MATCH(SUMIFS(Table15[Unique ID],Table15[System-Owned Portion],E3807,Table15[If Material Anything Other than "Lead" in Column E,Was Material Ever Previously Lead?],G3807,Table15[Customer-Owned Portion],O3807),Table15[Unique ID],0),0)))</f>
        <v/>
      </c>
      <c r="X3807"/>
    </row>
    <row r="3808" spans="2:24" x14ac:dyDescent="0.25">
      <c r="B3808" s="146"/>
      <c r="C3808" s="31"/>
      <c r="D3808" s="31"/>
      <c r="E3808" s="44"/>
      <c r="F3808" s="43"/>
      <c r="G3808" s="84"/>
      <c r="H3808" s="31"/>
      <c r="I3808" s="31"/>
      <c r="J3808" s="84"/>
      <c r="K3808" s="31"/>
      <c r="L3808" s="31"/>
      <c r="M3808" s="169"/>
      <c r="N3808" s="148"/>
      <c r="O3808" s="106"/>
      <c r="P3808" s="43"/>
      <c r="Q3808" s="31"/>
      <c r="R3808" s="84"/>
      <c r="S3808" s="31"/>
      <c r="T3808" s="31"/>
      <c r="U3808" s="169"/>
      <c r="V3808" s="150"/>
      <c r="W3808" s="141" t="str" cm="1">
        <f t="array" ref="W3808">IF(SUM(LEN(B3808:V3808))=0,"",IF(OR(OR(ISBLANK(F3808),SUM(LEN(C3808),LEN(D3808))=0),AND(NOT(E3808="Unknown"),ISBLANK(J3808)),AND(NOT(O3808="Unknown"),ISBLANK(R3808))),"Missing Information", INDEX(Table15[Entire Service Line Classification], MATCH(SUMIFS(Table15[Unique ID],Table15[System-Owned Portion],E3808,Table15[If Material Anything Other than "Lead" in Column E,Was Material Ever Previously Lead?],G3808,Table15[Customer-Owned Portion],O3808),Table15[Unique ID],0),0)))</f>
        <v/>
      </c>
      <c r="X3808"/>
    </row>
    <row r="3809" spans="2:24" x14ac:dyDescent="0.25">
      <c r="B3809" s="146"/>
      <c r="C3809" s="31"/>
      <c r="D3809" s="31"/>
      <c r="E3809" s="44"/>
      <c r="F3809" s="43"/>
      <c r="G3809" s="84"/>
      <c r="H3809" s="31"/>
      <c r="I3809" s="31"/>
      <c r="J3809" s="84"/>
      <c r="K3809" s="31"/>
      <c r="L3809" s="31"/>
      <c r="M3809" s="169"/>
      <c r="N3809" s="148"/>
      <c r="O3809" s="106"/>
      <c r="P3809" s="43"/>
      <c r="Q3809" s="31"/>
      <c r="R3809" s="84"/>
      <c r="S3809" s="31"/>
      <c r="T3809" s="31"/>
      <c r="U3809" s="169"/>
      <c r="V3809" s="150"/>
      <c r="W3809" s="141" t="str" cm="1">
        <f t="array" ref="W3809">IF(SUM(LEN(B3809:V3809))=0,"",IF(OR(OR(ISBLANK(F3809),SUM(LEN(C3809),LEN(D3809))=0),AND(NOT(E3809="Unknown"),ISBLANK(J3809)),AND(NOT(O3809="Unknown"),ISBLANK(R3809))),"Missing Information", INDEX(Table15[Entire Service Line Classification], MATCH(SUMIFS(Table15[Unique ID],Table15[System-Owned Portion],E3809,Table15[If Material Anything Other than "Lead" in Column E,Was Material Ever Previously Lead?],G3809,Table15[Customer-Owned Portion],O3809),Table15[Unique ID],0),0)))</f>
        <v/>
      </c>
      <c r="X3809"/>
    </row>
    <row r="3810" spans="2:24" x14ac:dyDescent="0.25">
      <c r="B3810" s="146"/>
      <c r="C3810" s="31"/>
      <c r="D3810" s="31"/>
      <c r="E3810" s="44"/>
      <c r="F3810" s="43"/>
      <c r="G3810" s="84"/>
      <c r="H3810" s="31"/>
      <c r="I3810" s="31"/>
      <c r="J3810" s="84"/>
      <c r="K3810" s="31"/>
      <c r="L3810" s="31"/>
      <c r="M3810" s="169"/>
      <c r="N3810" s="148"/>
      <c r="O3810" s="106"/>
      <c r="P3810" s="43"/>
      <c r="Q3810" s="31"/>
      <c r="R3810" s="84"/>
      <c r="S3810" s="31"/>
      <c r="T3810" s="31"/>
      <c r="U3810" s="169"/>
      <c r="V3810" s="150"/>
      <c r="W3810" s="141" t="str" cm="1">
        <f t="array" ref="W3810">IF(SUM(LEN(B3810:V3810))=0,"",IF(OR(OR(ISBLANK(F3810),SUM(LEN(C3810),LEN(D3810))=0),AND(NOT(E3810="Unknown"),ISBLANK(J3810)),AND(NOT(O3810="Unknown"),ISBLANK(R3810))),"Missing Information", INDEX(Table15[Entire Service Line Classification], MATCH(SUMIFS(Table15[Unique ID],Table15[System-Owned Portion],E3810,Table15[If Material Anything Other than "Lead" in Column E,Was Material Ever Previously Lead?],G3810,Table15[Customer-Owned Portion],O3810),Table15[Unique ID],0),0)))</f>
        <v/>
      </c>
      <c r="X3810"/>
    </row>
    <row r="3811" spans="2:24" x14ac:dyDescent="0.25">
      <c r="B3811" s="146"/>
      <c r="C3811" s="31"/>
      <c r="D3811" s="31"/>
      <c r="E3811" s="44"/>
      <c r="F3811" s="43"/>
      <c r="G3811" s="84"/>
      <c r="H3811" s="31"/>
      <c r="I3811" s="31"/>
      <c r="J3811" s="84"/>
      <c r="K3811" s="31"/>
      <c r="L3811" s="31"/>
      <c r="M3811" s="169"/>
      <c r="N3811" s="148"/>
      <c r="O3811" s="106"/>
      <c r="P3811" s="43"/>
      <c r="Q3811" s="31"/>
      <c r="R3811" s="84"/>
      <c r="S3811" s="31"/>
      <c r="T3811" s="31"/>
      <c r="U3811" s="169"/>
      <c r="V3811" s="150"/>
      <c r="W3811" s="141" t="str" cm="1">
        <f t="array" ref="W3811">IF(SUM(LEN(B3811:V3811))=0,"",IF(OR(OR(ISBLANK(F3811),SUM(LEN(C3811),LEN(D3811))=0),AND(NOT(E3811="Unknown"),ISBLANK(J3811)),AND(NOT(O3811="Unknown"),ISBLANK(R3811))),"Missing Information", INDEX(Table15[Entire Service Line Classification], MATCH(SUMIFS(Table15[Unique ID],Table15[System-Owned Portion],E3811,Table15[If Material Anything Other than "Lead" in Column E,Was Material Ever Previously Lead?],G3811,Table15[Customer-Owned Portion],O3811),Table15[Unique ID],0),0)))</f>
        <v/>
      </c>
      <c r="X3811"/>
    </row>
    <row r="3812" spans="2:24" x14ac:dyDescent="0.25">
      <c r="B3812" s="146"/>
      <c r="C3812" s="31"/>
      <c r="D3812" s="31"/>
      <c r="E3812" s="44"/>
      <c r="F3812" s="43"/>
      <c r="G3812" s="84"/>
      <c r="H3812" s="31"/>
      <c r="I3812" s="31"/>
      <c r="J3812" s="84"/>
      <c r="K3812" s="31"/>
      <c r="L3812" s="31"/>
      <c r="M3812" s="169"/>
      <c r="N3812" s="148"/>
      <c r="O3812" s="106"/>
      <c r="P3812" s="43"/>
      <c r="Q3812" s="31"/>
      <c r="R3812" s="84"/>
      <c r="S3812" s="31"/>
      <c r="T3812" s="31"/>
      <c r="U3812" s="169"/>
      <c r="V3812" s="150"/>
      <c r="W3812" s="141" t="str" cm="1">
        <f t="array" ref="W3812">IF(SUM(LEN(B3812:V3812))=0,"",IF(OR(OR(ISBLANK(F3812),SUM(LEN(C3812),LEN(D3812))=0),AND(NOT(E3812="Unknown"),ISBLANK(J3812)),AND(NOT(O3812="Unknown"),ISBLANK(R3812))),"Missing Information", INDEX(Table15[Entire Service Line Classification], MATCH(SUMIFS(Table15[Unique ID],Table15[System-Owned Portion],E3812,Table15[If Material Anything Other than "Lead" in Column E,Was Material Ever Previously Lead?],G3812,Table15[Customer-Owned Portion],O3812),Table15[Unique ID],0),0)))</f>
        <v/>
      </c>
      <c r="X3812"/>
    </row>
    <row r="3813" spans="2:24" x14ac:dyDescent="0.25">
      <c r="B3813" s="146"/>
      <c r="C3813" s="31"/>
      <c r="D3813" s="31"/>
      <c r="E3813" s="44"/>
      <c r="F3813" s="43"/>
      <c r="G3813" s="84"/>
      <c r="H3813" s="31"/>
      <c r="I3813" s="31"/>
      <c r="J3813" s="84"/>
      <c r="K3813" s="31"/>
      <c r="L3813" s="31"/>
      <c r="M3813" s="169"/>
      <c r="N3813" s="148"/>
      <c r="O3813" s="106"/>
      <c r="P3813" s="43"/>
      <c r="Q3813" s="31"/>
      <c r="R3813" s="84"/>
      <c r="S3813" s="31"/>
      <c r="T3813" s="31"/>
      <c r="U3813" s="169"/>
      <c r="V3813" s="150"/>
      <c r="W3813" s="141" t="str" cm="1">
        <f t="array" ref="W3813">IF(SUM(LEN(B3813:V3813))=0,"",IF(OR(OR(ISBLANK(F3813),SUM(LEN(C3813),LEN(D3813))=0),AND(NOT(E3813="Unknown"),ISBLANK(J3813)),AND(NOT(O3813="Unknown"),ISBLANK(R3813))),"Missing Information", INDEX(Table15[Entire Service Line Classification], MATCH(SUMIFS(Table15[Unique ID],Table15[System-Owned Portion],E3813,Table15[If Material Anything Other than "Lead" in Column E,Was Material Ever Previously Lead?],G3813,Table15[Customer-Owned Portion],O3813),Table15[Unique ID],0),0)))</f>
        <v/>
      </c>
      <c r="X3813"/>
    </row>
    <row r="3814" spans="2:24" x14ac:dyDescent="0.25">
      <c r="B3814" s="146"/>
      <c r="C3814" s="31"/>
      <c r="D3814" s="31"/>
      <c r="E3814" s="44"/>
      <c r="F3814" s="43"/>
      <c r="G3814" s="84"/>
      <c r="H3814" s="31"/>
      <c r="I3814" s="31"/>
      <c r="J3814" s="84"/>
      <c r="K3814" s="31"/>
      <c r="L3814" s="31"/>
      <c r="M3814" s="169"/>
      <c r="N3814" s="148"/>
      <c r="O3814" s="106"/>
      <c r="P3814" s="43"/>
      <c r="Q3814" s="31"/>
      <c r="R3814" s="84"/>
      <c r="S3814" s="31"/>
      <c r="T3814" s="31"/>
      <c r="U3814" s="169"/>
      <c r="V3814" s="150"/>
      <c r="W3814" s="141" t="str" cm="1">
        <f t="array" ref="W3814">IF(SUM(LEN(B3814:V3814))=0,"",IF(OR(OR(ISBLANK(F3814),SUM(LEN(C3814),LEN(D3814))=0),AND(NOT(E3814="Unknown"),ISBLANK(J3814)),AND(NOT(O3814="Unknown"),ISBLANK(R3814))),"Missing Information", INDEX(Table15[Entire Service Line Classification], MATCH(SUMIFS(Table15[Unique ID],Table15[System-Owned Portion],E3814,Table15[If Material Anything Other than "Lead" in Column E,Was Material Ever Previously Lead?],G3814,Table15[Customer-Owned Portion],O3814),Table15[Unique ID],0),0)))</f>
        <v/>
      </c>
      <c r="X3814"/>
    </row>
    <row r="3815" spans="2:24" x14ac:dyDescent="0.25">
      <c r="B3815" s="146"/>
      <c r="C3815" s="31"/>
      <c r="D3815" s="31"/>
      <c r="E3815" s="44"/>
      <c r="F3815" s="43"/>
      <c r="G3815" s="84"/>
      <c r="H3815" s="31"/>
      <c r="I3815" s="31"/>
      <c r="J3815" s="84"/>
      <c r="K3815" s="31"/>
      <c r="L3815" s="31"/>
      <c r="M3815" s="169"/>
      <c r="N3815" s="148"/>
      <c r="O3815" s="106"/>
      <c r="P3815" s="43"/>
      <c r="Q3815" s="31"/>
      <c r="R3815" s="84"/>
      <c r="S3815" s="31"/>
      <c r="T3815" s="31"/>
      <c r="U3815" s="169"/>
      <c r="V3815" s="150"/>
      <c r="W3815" s="141" t="str" cm="1">
        <f t="array" ref="W3815">IF(SUM(LEN(B3815:V3815))=0,"",IF(OR(OR(ISBLANK(F3815),SUM(LEN(C3815),LEN(D3815))=0),AND(NOT(E3815="Unknown"),ISBLANK(J3815)),AND(NOT(O3815="Unknown"),ISBLANK(R3815))),"Missing Information", INDEX(Table15[Entire Service Line Classification], MATCH(SUMIFS(Table15[Unique ID],Table15[System-Owned Portion],E3815,Table15[If Material Anything Other than "Lead" in Column E,Was Material Ever Previously Lead?],G3815,Table15[Customer-Owned Portion],O3815),Table15[Unique ID],0),0)))</f>
        <v/>
      </c>
      <c r="X3815"/>
    </row>
    <row r="3816" spans="2:24" x14ac:dyDescent="0.25">
      <c r="B3816" s="146"/>
      <c r="C3816" s="31"/>
      <c r="D3816" s="31"/>
      <c r="E3816" s="44"/>
      <c r="F3816" s="43"/>
      <c r="G3816" s="84"/>
      <c r="H3816" s="31"/>
      <c r="I3816" s="31"/>
      <c r="J3816" s="84"/>
      <c r="K3816" s="31"/>
      <c r="L3816" s="31"/>
      <c r="M3816" s="169"/>
      <c r="N3816" s="148"/>
      <c r="O3816" s="106"/>
      <c r="P3816" s="43"/>
      <c r="Q3816" s="31"/>
      <c r="R3816" s="84"/>
      <c r="S3816" s="31"/>
      <c r="T3816" s="31"/>
      <c r="U3816" s="169"/>
      <c r="V3816" s="150"/>
      <c r="W3816" s="141" t="str" cm="1">
        <f t="array" ref="W3816">IF(SUM(LEN(B3816:V3816))=0,"",IF(OR(OR(ISBLANK(F3816),SUM(LEN(C3816),LEN(D3816))=0),AND(NOT(E3816="Unknown"),ISBLANK(J3816)),AND(NOT(O3816="Unknown"),ISBLANK(R3816))),"Missing Information", INDEX(Table15[Entire Service Line Classification], MATCH(SUMIFS(Table15[Unique ID],Table15[System-Owned Portion],E3816,Table15[If Material Anything Other than "Lead" in Column E,Was Material Ever Previously Lead?],G3816,Table15[Customer-Owned Portion],O3816),Table15[Unique ID],0),0)))</f>
        <v/>
      </c>
      <c r="X3816"/>
    </row>
    <row r="3817" spans="2:24" x14ac:dyDescent="0.25">
      <c r="B3817" s="146"/>
      <c r="C3817" s="31"/>
      <c r="D3817" s="31"/>
      <c r="E3817" s="44"/>
      <c r="F3817" s="43"/>
      <c r="G3817" s="84"/>
      <c r="H3817" s="31"/>
      <c r="I3817" s="31"/>
      <c r="J3817" s="84"/>
      <c r="K3817" s="31"/>
      <c r="L3817" s="31"/>
      <c r="M3817" s="169"/>
      <c r="N3817" s="148"/>
      <c r="O3817" s="106"/>
      <c r="P3817" s="43"/>
      <c r="Q3817" s="31"/>
      <c r="R3817" s="84"/>
      <c r="S3817" s="31"/>
      <c r="T3817" s="31"/>
      <c r="U3817" s="169"/>
      <c r="V3817" s="150"/>
      <c r="W3817" s="141" t="str" cm="1">
        <f t="array" ref="W3817">IF(SUM(LEN(B3817:V3817))=0,"",IF(OR(OR(ISBLANK(F3817),SUM(LEN(C3817),LEN(D3817))=0),AND(NOT(E3817="Unknown"),ISBLANK(J3817)),AND(NOT(O3817="Unknown"),ISBLANK(R3817))),"Missing Information", INDEX(Table15[Entire Service Line Classification], MATCH(SUMIFS(Table15[Unique ID],Table15[System-Owned Portion],E3817,Table15[If Material Anything Other than "Lead" in Column E,Was Material Ever Previously Lead?],G3817,Table15[Customer-Owned Portion],O3817),Table15[Unique ID],0),0)))</f>
        <v/>
      </c>
      <c r="X3817"/>
    </row>
    <row r="3818" spans="2:24" x14ac:dyDescent="0.25">
      <c r="B3818" s="146"/>
      <c r="C3818" s="31"/>
      <c r="D3818" s="31"/>
      <c r="E3818" s="44"/>
      <c r="F3818" s="43"/>
      <c r="G3818" s="84"/>
      <c r="H3818" s="31"/>
      <c r="I3818" s="31"/>
      <c r="J3818" s="84"/>
      <c r="K3818" s="31"/>
      <c r="L3818" s="31"/>
      <c r="M3818" s="169"/>
      <c r="N3818" s="148"/>
      <c r="O3818" s="106"/>
      <c r="P3818" s="43"/>
      <c r="Q3818" s="31"/>
      <c r="R3818" s="84"/>
      <c r="S3818" s="31"/>
      <c r="T3818" s="31"/>
      <c r="U3818" s="169"/>
      <c r="V3818" s="150"/>
      <c r="W3818" s="141" t="str" cm="1">
        <f t="array" ref="W3818">IF(SUM(LEN(B3818:V3818))=0,"",IF(OR(OR(ISBLANK(F3818),SUM(LEN(C3818),LEN(D3818))=0),AND(NOT(E3818="Unknown"),ISBLANK(J3818)),AND(NOT(O3818="Unknown"),ISBLANK(R3818))),"Missing Information", INDEX(Table15[Entire Service Line Classification], MATCH(SUMIFS(Table15[Unique ID],Table15[System-Owned Portion],E3818,Table15[If Material Anything Other than "Lead" in Column E,Was Material Ever Previously Lead?],G3818,Table15[Customer-Owned Portion],O3818),Table15[Unique ID],0),0)))</f>
        <v/>
      </c>
      <c r="X3818"/>
    </row>
    <row r="3819" spans="2:24" x14ac:dyDescent="0.25">
      <c r="B3819" s="146"/>
      <c r="C3819" s="31"/>
      <c r="D3819" s="31"/>
      <c r="E3819" s="44"/>
      <c r="F3819" s="43"/>
      <c r="G3819" s="84"/>
      <c r="H3819" s="31"/>
      <c r="I3819" s="31"/>
      <c r="J3819" s="84"/>
      <c r="K3819" s="31"/>
      <c r="L3819" s="31"/>
      <c r="M3819" s="169"/>
      <c r="N3819" s="148"/>
      <c r="O3819" s="106"/>
      <c r="P3819" s="43"/>
      <c r="Q3819" s="31"/>
      <c r="R3819" s="84"/>
      <c r="S3819" s="31"/>
      <c r="T3819" s="31"/>
      <c r="U3819" s="169"/>
      <c r="V3819" s="150"/>
      <c r="W3819" s="141" t="str" cm="1">
        <f t="array" ref="W3819">IF(SUM(LEN(B3819:V3819))=0,"",IF(OR(OR(ISBLANK(F3819),SUM(LEN(C3819),LEN(D3819))=0),AND(NOT(E3819="Unknown"),ISBLANK(J3819)),AND(NOT(O3819="Unknown"),ISBLANK(R3819))),"Missing Information", INDEX(Table15[Entire Service Line Classification], MATCH(SUMIFS(Table15[Unique ID],Table15[System-Owned Portion],E3819,Table15[If Material Anything Other than "Lead" in Column E,Was Material Ever Previously Lead?],G3819,Table15[Customer-Owned Portion],O3819),Table15[Unique ID],0),0)))</f>
        <v/>
      </c>
      <c r="X3819"/>
    </row>
    <row r="3820" spans="2:24" x14ac:dyDescent="0.25">
      <c r="B3820" s="146"/>
      <c r="C3820" s="31"/>
      <c r="D3820" s="31"/>
      <c r="E3820" s="44"/>
      <c r="F3820" s="43"/>
      <c r="G3820" s="84"/>
      <c r="H3820" s="31"/>
      <c r="I3820" s="31"/>
      <c r="J3820" s="84"/>
      <c r="K3820" s="31"/>
      <c r="L3820" s="31"/>
      <c r="M3820" s="169"/>
      <c r="N3820" s="148"/>
      <c r="O3820" s="106"/>
      <c r="P3820" s="43"/>
      <c r="Q3820" s="31"/>
      <c r="R3820" s="84"/>
      <c r="S3820" s="31"/>
      <c r="T3820" s="31"/>
      <c r="U3820" s="169"/>
      <c r="V3820" s="150"/>
      <c r="W3820" s="141" t="str" cm="1">
        <f t="array" ref="W3820">IF(SUM(LEN(B3820:V3820))=0,"",IF(OR(OR(ISBLANK(F3820),SUM(LEN(C3820),LEN(D3820))=0),AND(NOT(E3820="Unknown"),ISBLANK(J3820)),AND(NOT(O3820="Unknown"),ISBLANK(R3820))),"Missing Information", INDEX(Table15[Entire Service Line Classification], MATCH(SUMIFS(Table15[Unique ID],Table15[System-Owned Portion],E3820,Table15[If Material Anything Other than "Lead" in Column E,Was Material Ever Previously Lead?],G3820,Table15[Customer-Owned Portion],O3820),Table15[Unique ID],0),0)))</f>
        <v/>
      </c>
      <c r="X3820"/>
    </row>
    <row r="3821" spans="2:24" x14ac:dyDescent="0.25">
      <c r="B3821" s="146"/>
      <c r="C3821" s="31"/>
      <c r="D3821" s="31"/>
      <c r="E3821" s="44"/>
      <c r="F3821" s="43"/>
      <c r="G3821" s="84"/>
      <c r="H3821" s="31"/>
      <c r="I3821" s="31"/>
      <c r="J3821" s="84"/>
      <c r="K3821" s="31"/>
      <c r="L3821" s="31"/>
      <c r="M3821" s="169"/>
      <c r="N3821" s="148"/>
      <c r="O3821" s="106"/>
      <c r="P3821" s="43"/>
      <c r="Q3821" s="31"/>
      <c r="R3821" s="84"/>
      <c r="S3821" s="31"/>
      <c r="T3821" s="31"/>
      <c r="U3821" s="169"/>
      <c r="V3821" s="150"/>
      <c r="W3821" s="141" t="str" cm="1">
        <f t="array" ref="W3821">IF(SUM(LEN(B3821:V3821))=0,"",IF(OR(OR(ISBLANK(F3821),SUM(LEN(C3821),LEN(D3821))=0),AND(NOT(E3821="Unknown"),ISBLANK(J3821)),AND(NOT(O3821="Unknown"),ISBLANK(R3821))),"Missing Information", INDEX(Table15[Entire Service Line Classification], MATCH(SUMIFS(Table15[Unique ID],Table15[System-Owned Portion],E3821,Table15[If Material Anything Other than "Lead" in Column E,Was Material Ever Previously Lead?],G3821,Table15[Customer-Owned Portion],O3821),Table15[Unique ID],0),0)))</f>
        <v/>
      </c>
      <c r="X3821"/>
    </row>
    <row r="3822" spans="2:24" x14ac:dyDescent="0.25">
      <c r="B3822" s="146"/>
      <c r="C3822" s="31"/>
      <c r="D3822" s="31"/>
      <c r="E3822" s="44"/>
      <c r="F3822" s="43"/>
      <c r="G3822" s="84"/>
      <c r="H3822" s="31"/>
      <c r="I3822" s="31"/>
      <c r="J3822" s="84"/>
      <c r="K3822" s="31"/>
      <c r="L3822" s="31"/>
      <c r="M3822" s="169"/>
      <c r="N3822" s="148"/>
      <c r="O3822" s="106"/>
      <c r="P3822" s="43"/>
      <c r="Q3822" s="31"/>
      <c r="R3822" s="84"/>
      <c r="S3822" s="31"/>
      <c r="T3822" s="31"/>
      <c r="U3822" s="169"/>
      <c r="V3822" s="150"/>
      <c r="W3822" s="141" t="str" cm="1">
        <f t="array" ref="W3822">IF(SUM(LEN(B3822:V3822))=0,"",IF(OR(OR(ISBLANK(F3822),SUM(LEN(C3822),LEN(D3822))=0),AND(NOT(E3822="Unknown"),ISBLANK(J3822)),AND(NOT(O3822="Unknown"),ISBLANK(R3822))),"Missing Information", INDEX(Table15[Entire Service Line Classification], MATCH(SUMIFS(Table15[Unique ID],Table15[System-Owned Portion],E3822,Table15[If Material Anything Other than "Lead" in Column E,Was Material Ever Previously Lead?],G3822,Table15[Customer-Owned Portion],O3822),Table15[Unique ID],0),0)))</f>
        <v/>
      </c>
      <c r="X3822"/>
    </row>
    <row r="3823" spans="2:24" x14ac:dyDescent="0.25">
      <c r="B3823" s="146"/>
      <c r="C3823" s="31"/>
      <c r="D3823" s="31"/>
      <c r="E3823" s="44"/>
      <c r="F3823" s="43"/>
      <c r="G3823" s="84"/>
      <c r="H3823" s="31"/>
      <c r="I3823" s="31"/>
      <c r="J3823" s="84"/>
      <c r="K3823" s="31"/>
      <c r="L3823" s="31"/>
      <c r="M3823" s="169"/>
      <c r="N3823" s="148"/>
      <c r="O3823" s="106"/>
      <c r="P3823" s="43"/>
      <c r="Q3823" s="31"/>
      <c r="R3823" s="84"/>
      <c r="S3823" s="31"/>
      <c r="T3823" s="31"/>
      <c r="U3823" s="169"/>
      <c r="V3823" s="150"/>
      <c r="W3823" s="141" t="str" cm="1">
        <f t="array" ref="W3823">IF(SUM(LEN(B3823:V3823))=0,"",IF(OR(OR(ISBLANK(F3823),SUM(LEN(C3823),LEN(D3823))=0),AND(NOT(E3823="Unknown"),ISBLANK(J3823)),AND(NOT(O3823="Unknown"),ISBLANK(R3823))),"Missing Information", INDEX(Table15[Entire Service Line Classification], MATCH(SUMIFS(Table15[Unique ID],Table15[System-Owned Portion],E3823,Table15[If Material Anything Other than "Lead" in Column E,Was Material Ever Previously Lead?],G3823,Table15[Customer-Owned Portion],O3823),Table15[Unique ID],0),0)))</f>
        <v/>
      </c>
      <c r="X3823"/>
    </row>
    <row r="3824" spans="2:24" x14ac:dyDescent="0.25">
      <c r="B3824" s="146"/>
      <c r="C3824" s="31"/>
      <c r="D3824" s="31"/>
      <c r="E3824" s="44"/>
      <c r="F3824" s="43"/>
      <c r="G3824" s="84"/>
      <c r="H3824" s="31"/>
      <c r="I3824" s="31"/>
      <c r="J3824" s="84"/>
      <c r="K3824" s="31"/>
      <c r="L3824" s="31"/>
      <c r="M3824" s="169"/>
      <c r="N3824" s="148"/>
      <c r="O3824" s="106"/>
      <c r="P3824" s="43"/>
      <c r="Q3824" s="31"/>
      <c r="R3824" s="84"/>
      <c r="S3824" s="31"/>
      <c r="T3824" s="31"/>
      <c r="U3824" s="169"/>
      <c r="V3824" s="150"/>
      <c r="W3824" s="141" t="str" cm="1">
        <f t="array" ref="W3824">IF(SUM(LEN(B3824:V3824))=0,"",IF(OR(OR(ISBLANK(F3824),SUM(LEN(C3824),LEN(D3824))=0),AND(NOT(E3824="Unknown"),ISBLANK(J3824)),AND(NOT(O3824="Unknown"),ISBLANK(R3824))),"Missing Information", INDEX(Table15[Entire Service Line Classification], MATCH(SUMIFS(Table15[Unique ID],Table15[System-Owned Portion],E3824,Table15[If Material Anything Other than "Lead" in Column E,Was Material Ever Previously Lead?],G3824,Table15[Customer-Owned Portion],O3824),Table15[Unique ID],0),0)))</f>
        <v/>
      </c>
      <c r="X3824"/>
    </row>
    <row r="3825" spans="2:24" x14ac:dyDescent="0.25">
      <c r="B3825" s="146"/>
      <c r="C3825" s="31"/>
      <c r="D3825" s="31"/>
      <c r="E3825" s="44"/>
      <c r="F3825" s="43"/>
      <c r="G3825" s="84"/>
      <c r="H3825" s="31"/>
      <c r="I3825" s="31"/>
      <c r="J3825" s="84"/>
      <c r="K3825" s="31"/>
      <c r="L3825" s="31"/>
      <c r="M3825" s="169"/>
      <c r="N3825" s="148"/>
      <c r="O3825" s="106"/>
      <c r="P3825" s="43"/>
      <c r="Q3825" s="31"/>
      <c r="R3825" s="84"/>
      <c r="S3825" s="31"/>
      <c r="T3825" s="31"/>
      <c r="U3825" s="169"/>
      <c r="V3825" s="150"/>
      <c r="W3825" s="141" t="str" cm="1">
        <f t="array" ref="W3825">IF(SUM(LEN(B3825:V3825))=0,"",IF(OR(OR(ISBLANK(F3825),SUM(LEN(C3825),LEN(D3825))=0),AND(NOT(E3825="Unknown"),ISBLANK(J3825)),AND(NOT(O3825="Unknown"),ISBLANK(R3825))),"Missing Information", INDEX(Table15[Entire Service Line Classification], MATCH(SUMIFS(Table15[Unique ID],Table15[System-Owned Portion],E3825,Table15[If Material Anything Other than "Lead" in Column E,Was Material Ever Previously Lead?],G3825,Table15[Customer-Owned Portion],O3825),Table15[Unique ID],0),0)))</f>
        <v/>
      </c>
      <c r="X3825"/>
    </row>
    <row r="3826" spans="2:24" x14ac:dyDescent="0.25">
      <c r="B3826" s="146"/>
      <c r="C3826" s="31"/>
      <c r="D3826" s="31"/>
      <c r="E3826" s="44"/>
      <c r="F3826" s="43"/>
      <c r="G3826" s="84"/>
      <c r="H3826" s="31"/>
      <c r="I3826" s="31"/>
      <c r="J3826" s="84"/>
      <c r="K3826" s="31"/>
      <c r="L3826" s="31"/>
      <c r="M3826" s="169"/>
      <c r="N3826" s="148"/>
      <c r="O3826" s="106"/>
      <c r="P3826" s="43"/>
      <c r="Q3826" s="31"/>
      <c r="R3826" s="84"/>
      <c r="S3826" s="31"/>
      <c r="T3826" s="31"/>
      <c r="U3826" s="169"/>
      <c r="V3826" s="150"/>
      <c r="W3826" s="141" t="str" cm="1">
        <f t="array" ref="W3826">IF(SUM(LEN(B3826:V3826))=0,"",IF(OR(OR(ISBLANK(F3826),SUM(LEN(C3826),LEN(D3826))=0),AND(NOT(E3826="Unknown"),ISBLANK(J3826)),AND(NOT(O3826="Unknown"),ISBLANK(R3826))),"Missing Information", INDEX(Table15[Entire Service Line Classification], MATCH(SUMIFS(Table15[Unique ID],Table15[System-Owned Portion],E3826,Table15[If Material Anything Other than "Lead" in Column E,Was Material Ever Previously Lead?],G3826,Table15[Customer-Owned Portion],O3826),Table15[Unique ID],0),0)))</f>
        <v/>
      </c>
      <c r="X3826"/>
    </row>
    <row r="3827" spans="2:24" x14ac:dyDescent="0.25">
      <c r="B3827" s="146"/>
      <c r="C3827" s="31"/>
      <c r="D3827" s="31"/>
      <c r="E3827" s="44"/>
      <c r="F3827" s="43"/>
      <c r="G3827" s="84"/>
      <c r="H3827" s="31"/>
      <c r="I3827" s="31"/>
      <c r="J3827" s="84"/>
      <c r="K3827" s="31"/>
      <c r="L3827" s="31"/>
      <c r="M3827" s="169"/>
      <c r="N3827" s="148"/>
      <c r="O3827" s="106"/>
      <c r="P3827" s="43"/>
      <c r="Q3827" s="31"/>
      <c r="R3827" s="84"/>
      <c r="S3827" s="31"/>
      <c r="T3827" s="31"/>
      <c r="U3827" s="169"/>
      <c r="V3827" s="150"/>
      <c r="W3827" s="141" t="str" cm="1">
        <f t="array" ref="W3827">IF(SUM(LEN(B3827:V3827))=0,"",IF(OR(OR(ISBLANK(F3827),SUM(LEN(C3827),LEN(D3827))=0),AND(NOT(E3827="Unknown"),ISBLANK(J3827)),AND(NOT(O3827="Unknown"),ISBLANK(R3827))),"Missing Information", INDEX(Table15[Entire Service Line Classification], MATCH(SUMIFS(Table15[Unique ID],Table15[System-Owned Portion],E3827,Table15[If Material Anything Other than "Lead" in Column E,Was Material Ever Previously Lead?],G3827,Table15[Customer-Owned Portion],O3827),Table15[Unique ID],0),0)))</f>
        <v/>
      </c>
      <c r="X3827"/>
    </row>
    <row r="3828" spans="2:24" x14ac:dyDescent="0.25">
      <c r="B3828" s="146"/>
      <c r="C3828" s="31"/>
      <c r="D3828" s="31"/>
      <c r="E3828" s="44"/>
      <c r="F3828" s="43"/>
      <c r="G3828" s="84"/>
      <c r="H3828" s="31"/>
      <c r="I3828" s="31"/>
      <c r="J3828" s="84"/>
      <c r="K3828" s="31"/>
      <c r="L3828" s="31"/>
      <c r="M3828" s="169"/>
      <c r="N3828" s="148"/>
      <c r="O3828" s="106"/>
      <c r="P3828" s="43"/>
      <c r="Q3828" s="31"/>
      <c r="R3828" s="84"/>
      <c r="S3828" s="31"/>
      <c r="T3828" s="31"/>
      <c r="U3828" s="169"/>
      <c r="V3828" s="150"/>
      <c r="W3828" s="141" t="str" cm="1">
        <f t="array" ref="W3828">IF(SUM(LEN(B3828:V3828))=0,"",IF(OR(OR(ISBLANK(F3828),SUM(LEN(C3828),LEN(D3828))=0),AND(NOT(E3828="Unknown"),ISBLANK(J3828)),AND(NOT(O3828="Unknown"),ISBLANK(R3828))),"Missing Information", INDEX(Table15[Entire Service Line Classification], MATCH(SUMIFS(Table15[Unique ID],Table15[System-Owned Portion],E3828,Table15[If Material Anything Other than "Lead" in Column E,Was Material Ever Previously Lead?],G3828,Table15[Customer-Owned Portion],O3828),Table15[Unique ID],0),0)))</f>
        <v/>
      </c>
      <c r="X3828"/>
    </row>
    <row r="3829" spans="2:24" x14ac:dyDescent="0.25">
      <c r="B3829" s="146"/>
      <c r="C3829" s="31"/>
      <c r="D3829" s="31"/>
      <c r="E3829" s="44"/>
      <c r="F3829" s="43"/>
      <c r="G3829" s="84"/>
      <c r="H3829" s="31"/>
      <c r="I3829" s="31"/>
      <c r="J3829" s="84"/>
      <c r="K3829" s="31"/>
      <c r="L3829" s="31"/>
      <c r="M3829" s="169"/>
      <c r="N3829" s="148"/>
      <c r="O3829" s="106"/>
      <c r="P3829" s="43"/>
      <c r="Q3829" s="31"/>
      <c r="R3829" s="84"/>
      <c r="S3829" s="31"/>
      <c r="T3829" s="31"/>
      <c r="U3829" s="169"/>
      <c r="V3829" s="150"/>
      <c r="W3829" s="141" t="str" cm="1">
        <f t="array" ref="W3829">IF(SUM(LEN(B3829:V3829))=0,"",IF(OR(OR(ISBLANK(F3829),SUM(LEN(C3829),LEN(D3829))=0),AND(NOT(E3829="Unknown"),ISBLANK(J3829)),AND(NOT(O3829="Unknown"),ISBLANK(R3829))),"Missing Information", INDEX(Table15[Entire Service Line Classification], MATCH(SUMIFS(Table15[Unique ID],Table15[System-Owned Portion],E3829,Table15[If Material Anything Other than "Lead" in Column E,Was Material Ever Previously Lead?],G3829,Table15[Customer-Owned Portion],O3829),Table15[Unique ID],0),0)))</f>
        <v/>
      </c>
      <c r="X3829"/>
    </row>
    <row r="3830" spans="2:24" x14ac:dyDescent="0.25">
      <c r="B3830" s="146"/>
      <c r="C3830" s="31"/>
      <c r="D3830" s="31"/>
      <c r="E3830" s="44"/>
      <c r="F3830" s="43"/>
      <c r="G3830" s="84"/>
      <c r="H3830" s="31"/>
      <c r="I3830" s="31"/>
      <c r="J3830" s="84"/>
      <c r="K3830" s="31"/>
      <c r="L3830" s="31"/>
      <c r="M3830" s="169"/>
      <c r="N3830" s="148"/>
      <c r="O3830" s="106"/>
      <c r="P3830" s="43"/>
      <c r="Q3830" s="31"/>
      <c r="R3830" s="84"/>
      <c r="S3830" s="31"/>
      <c r="T3830" s="31"/>
      <c r="U3830" s="169"/>
      <c r="V3830" s="150"/>
      <c r="W3830" s="141" t="str" cm="1">
        <f t="array" ref="W3830">IF(SUM(LEN(B3830:V3830))=0,"",IF(OR(OR(ISBLANK(F3830),SUM(LEN(C3830),LEN(D3830))=0),AND(NOT(E3830="Unknown"),ISBLANK(J3830)),AND(NOT(O3830="Unknown"),ISBLANK(R3830))),"Missing Information", INDEX(Table15[Entire Service Line Classification], MATCH(SUMIFS(Table15[Unique ID],Table15[System-Owned Portion],E3830,Table15[If Material Anything Other than "Lead" in Column E,Was Material Ever Previously Lead?],G3830,Table15[Customer-Owned Portion],O3830),Table15[Unique ID],0),0)))</f>
        <v/>
      </c>
      <c r="X3830"/>
    </row>
    <row r="3831" spans="2:24" x14ac:dyDescent="0.25">
      <c r="B3831" s="146"/>
      <c r="C3831" s="31"/>
      <c r="D3831" s="31"/>
      <c r="E3831" s="44"/>
      <c r="F3831" s="43"/>
      <c r="G3831" s="84"/>
      <c r="H3831" s="31"/>
      <c r="I3831" s="31"/>
      <c r="J3831" s="84"/>
      <c r="K3831" s="31"/>
      <c r="L3831" s="31"/>
      <c r="M3831" s="169"/>
      <c r="N3831" s="148"/>
      <c r="O3831" s="106"/>
      <c r="P3831" s="43"/>
      <c r="Q3831" s="31"/>
      <c r="R3831" s="84"/>
      <c r="S3831" s="31"/>
      <c r="T3831" s="31"/>
      <c r="U3831" s="169"/>
      <c r="V3831" s="150"/>
      <c r="W3831" s="141" t="str" cm="1">
        <f t="array" ref="W3831">IF(SUM(LEN(B3831:V3831))=0,"",IF(OR(OR(ISBLANK(F3831),SUM(LEN(C3831),LEN(D3831))=0),AND(NOT(E3831="Unknown"),ISBLANK(J3831)),AND(NOT(O3831="Unknown"),ISBLANK(R3831))),"Missing Information", INDEX(Table15[Entire Service Line Classification], MATCH(SUMIFS(Table15[Unique ID],Table15[System-Owned Portion],E3831,Table15[If Material Anything Other than "Lead" in Column E,Was Material Ever Previously Lead?],G3831,Table15[Customer-Owned Portion],O3831),Table15[Unique ID],0),0)))</f>
        <v/>
      </c>
      <c r="X3831"/>
    </row>
    <row r="3832" spans="2:24" x14ac:dyDescent="0.25">
      <c r="B3832" s="146"/>
      <c r="C3832" s="31"/>
      <c r="D3832" s="31"/>
      <c r="E3832" s="44"/>
      <c r="F3832" s="43"/>
      <c r="G3832" s="84"/>
      <c r="H3832" s="31"/>
      <c r="I3832" s="31"/>
      <c r="J3832" s="84"/>
      <c r="K3832" s="31"/>
      <c r="L3832" s="31"/>
      <c r="M3832" s="169"/>
      <c r="N3832" s="148"/>
      <c r="O3832" s="106"/>
      <c r="P3832" s="43"/>
      <c r="Q3832" s="31"/>
      <c r="R3832" s="84"/>
      <c r="S3832" s="31"/>
      <c r="T3832" s="31"/>
      <c r="U3832" s="169"/>
      <c r="V3832" s="150"/>
      <c r="W3832" s="141" t="str" cm="1">
        <f t="array" ref="W3832">IF(SUM(LEN(B3832:V3832))=0,"",IF(OR(OR(ISBLANK(F3832),SUM(LEN(C3832),LEN(D3832))=0),AND(NOT(E3832="Unknown"),ISBLANK(J3832)),AND(NOT(O3832="Unknown"),ISBLANK(R3832))),"Missing Information", INDEX(Table15[Entire Service Line Classification], MATCH(SUMIFS(Table15[Unique ID],Table15[System-Owned Portion],E3832,Table15[If Material Anything Other than "Lead" in Column E,Was Material Ever Previously Lead?],G3832,Table15[Customer-Owned Portion],O3832),Table15[Unique ID],0),0)))</f>
        <v/>
      </c>
      <c r="X3832"/>
    </row>
    <row r="3833" spans="2:24" x14ac:dyDescent="0.25">
      <c r="B3833" s="146"/>
      <c r="C3833" s="31"/>
      <c r="D3833" s="31"/>
      <c r="E3833" s="44"/>
      <c r="F3833" s="43"/>
      <c r="G3833" s="84"/>
      <c r="H3833" s="31"/>
      <c r="I3833" s="31"/>
      <c r="J3833" s="84"/>
      <c r="K3833" s="31"/>
      <c r="L3833" s="31"/>
      <c r="M3833" s="169"/>
      <c r="N3833" s="148"/>
      <c r="O3833" s="106"/>
      <c r="P3833" s="43"/>
      <c r="Q3833" s="31"/>
      <c r="R3833" s="84"/>
      <c r="S3833" s="31"/>
      <c r="T3833" s="31"/>
      <c r="U3833" s="169"/>
      <c r="V3833" s="150"/>
      <c r="W3833" s="141" t="str" cm="1">
        <f t="array" ref="W3833">IF(SUM(LEN(B3833:V3833))=0,"",IF(OR(OR(ISBLANK(F3833),SUM(LEN(C3833),LEN(D3833))=0),AND(NOT(E3833="Unknown"),ISBLANK(J3833)),AND(NOT(O3833="Unknown"),ISBLANK(R3833))),"Missing Information", INDEX(Table15[Entire Service Line Classification], MATCH(SUMIFS(Table15[Unique ID],Table15[System-Owned Portion],E3833,Table15[If Material Anything Other than "Lead" in Column E,Was Material Ever Previously Lead?],G3833,Table15[Customer-Owned Portion],O3833),Table15[Unique ID],0),0)))</f>
        <v/>
      </c>
      <c r="X3833"/>
    </row>
    <row r="3834" spans="2:24" x14ac:dyDescent="0.25">
      <c r="B3834" s="146"/>
      <c r="C3834" s="31"/>
      <c r="D3834" s="31"/>
      <c r="E3834" s="44"/>
      <c r="F3834" s="43"/>
      <c r="G3834" s="84"/>
      <c r="H3834" s="31"/>
      <c r="I3834" s="31"/>
      <c r="J3834" s="84"/>
      <c r="K3834" s="31"/>
      <c r="L3834" s="31"/>
      <c r="M3834" s="169"/>
      <c r="N3834" s="148"/>
      <c r="O3834" s="106"/>
      <c r="P3834" s="43"/>
      <c r="Q3834" s="31"/>
      <c r="R3834" s="84"/>
      <c r="S3834" s="31"/>
      <c r="T3834" s="31"/>
      <c r="U3834" s="169"/>
      <c r="V3834" s="150"/>
      <c r="W3834" s="141" t="str" cm="1">
        <f t="array" ref="W3834">IF(SUM(LEN(B3834:V3834))=0,"",IF(OR(OR(ISBLANK(F3834),SUM(LEN(C3834),LEN(D3834))=0),AND(NOT(E3834="Unknown"),ISBLANK(J3834)),AND(NOT(O3834="Unknown"),ISBLANK(R3834))),"Missing Information", INDEX(Table15[Entire Service Line Classification], MATCH(SUMIFS(Table15[Unique ID],Table15[System-Owned Portion],E3834,Table15[If Material Anything Other than "Lead" in Column E,Was Material Ever Previously Lead?],G3834,Table15[Customer-Owned Portion],O3834),Table15[Unique ID],0),0)))</f>
        <v/>
      </c>
      <c r="X3834"/>
    </row>
    <row r="3835" spans="2:24" x14ac:dyDescent="0.25">
      <c r="B3835" s="146"/>
      <c r="C3835" s="31"/>
      <c r="D3835" s="31"/>
      <c r="E3835" s="44"/>
      <c r="F3835" s="43"/>
      <c r="G3835" s="84"/>
      <c r="H3835" s="31"/>
      <c r="I3835" s="31"/>
      <c r="J3835" s="84"/>
      <c r="K3835" s="31"/>
      <c r="L3835" s="31"/>
      <c r="M3835" s="169"/>
      <c r="N3835" s="148"/>
      <c r="O3835" s="106"/>
      <c r="P3835" s="43"/>
      <c r="Q3835" s="31"/>
      <c r="R3835" s="84"/>
      <c r="S3835" s="31"/>
      <c r="T3835" s="31"/>
      <c r="U3835" s="169"/>
      <c r="V3835" s="150"/>
      <c r="W3835" s="141" t="str" cm="1">
        <f t="array" ref="W3835">IF(SUM(LEN(B3835:V3835))=0,"",IF(OR(OR(ISBLANK(F3835),SUM(LEN(C3835),LEN(D3835))=0),AND(NOT(E3835="Unknown"),ISBLANK(J3835)),AND(NOT(O3835="Unknown"),ISBLANK(R3835))),"Missing Information", INDEX(Table15[Entire Service Line Classification], MATCH(SUMIFS(Table15[Unique ID],Table15[System-Owned Portion],E3835,Table15[If Material Anything Other than "Lead" in Column E,Was Material Ever Previously Lead?],G3835,Table15[Customer-Owned Portion],O3835),Table15[Unique ID],0),0)))</f>
        <v/>
      </c>
      <c r="X3835"/>
    </row>
    <row r="3836" spans="2:24" x14ac:dyDescent="0.25">
      <c r="B3836" s="146"/>
      <c r="C3836" s="31"/>
      <c r="D3836" s="31"/>
      <c r="E3836" s="44"/>
      <c r="F3836" s="43"/>
      <c r="G3836" s="84"/>
      <c r="H3836" s="31"/>
      <c r="I3836" s="31"/>
      <c r="J3836" s="84"/>
      <c r="K3836" s="31"/>
      <c r="L3836" s="31"/>
      <c r="M3836" s="169"/>
      <c r="N3836" s="148"/>
      <c r="O3836" s="106"/>
      <c r="P3836" s="43"/>
      <c r="Q3836" s="31"/>
      <c r="R3836" s="84"/>
      <c r="S3836" s="31"/>
      <c r="T3836" s="31"/>
      <c r="U3836" s="169"/>
      <c r="V3836" s="150"/>
      <c r="W3836" s="141" t="str" cm="1">
        <f t="array" ref="W3836">IF(SUM(LEN(B3836:V3836))=0,"",IF(OR(OR(ISBLANK(F3836),SUM(LEN(C3836),LEN(D3836))=0),AND(NOT(E3836="Unknown"),ISBLANK(J3836)),AND(NOT(O3836="Unknown"),ISBLANK(R3836))),"Missing Information", INDEX(Table15[Entire Service Line Classification], MATCH(SUMIFS(Table15[Unique ID],Table15[System-Owned Portion],E3836,Table15[If Material Anything Other than "Lead" in Column E,Was Material Ever Previously Lead?],G3836,Table15[Customer-Owned Portion],O3836),Table15[Unique ID],0),0)))</f>
        <v/>
      </c>
      <c r="X3836"/>
    </row>
    <row r="3837" spans="2:24" x14ac:dyDescent="0.25">
      <c r="B3837" s="146"/>
      <c r="C3837" s="31"/>
      <c r="D3837" s="31"/>
      <c r="E3837" s="44"/>
      <c r="F3837" s="43"/>
      <c r="G3837" s="84"/>
      <c r="H3837" s="31"/>
      <c r="I3837" s="31"/>
      <c r="J3837" s="84"/>
      <c r="K3837" s="31"/>
      <c r="L3837" s="31"/>
      <c r="M3837" s="169"/>
      <c r="N3837" s="148"/>
      <c r="O3837" s="106"/>
      <c r="P3837" s="43"/>
      <c r="Q3837" s="31"/>
      <c r="R3837" s="84"/>
      <c r="S3837" s="31"/>
      <c r="T3837" s="31"/>
      <c r="U3837" s="169"/>
      <c r="V3837" s="150"/>
      <c r="W3837" s="141" t="str" cm="1">
        <f t="array" ref="W3837">IF(SUM(LEN(B3837:V3837))=0,"",IF(OR(OR(ISBLANK(F3837),SUM(LEN(C3837),LEN(D3837))=0),AND(NOT(E3837="Unknown"),ISBLANK(J3837)),AND(NOT(O3837="Unknown"),ISBLANK(R3837))),"Missing Information", INDEX(Table15[Entire Service Line Classification], MATCH(SUMIFS(Table15[Unique ID],Table15[System-Owned Portion],E3837,Table15[If Material Anything Other than "Lead" in Column E,Was Material Ever Previously Lead?],G3837,Table15[Customer-Owned Portion],O3837),Table15[Unique ID],0),0)))</f>
        <v/>
      </c>
      <c r="X3837"/>
    </row>
    <row r="3838" spans="2:24" x14ac:dyDescent="0.25">
      <c r="B3838" s="146"/>
      <c r="C3838" s="31"/>
      <c r="D3838" s="31"/>
      <c r="E3838" s="44"/>
      <c r="F3838" s="43"/>
      <c r="G3838" s="84"/>
      <c r="H3838" s="31"/>
      <c r="I3838" s="31"/>
      <c r="J3838" s="84"/>
      <c r="K3838" s="31"/>
      <c r="L3838" s="31"/>
      <c r="M3838" s="169"/>
      <c r="N3838" s="148"/>
      <c r="O3838" s="106"/>
      <c r="P3838" s="43"/>
      <c r="Q3838" s="31"/>
      <c r="R3838" s="84"/>
      <c r="S3838" s="31"/>
      <c r="T3838" s="31"/>
      <c r="U3838" s="169"/>
      <c r="V3838" s="150"/>
      <c r="W3838" s="141" t="str" cm="1">
        <f t="array" ref="W3838">IF(SUM(LEN(B3838:V3838))=0,"",IF(OR(OR(ISBLANK(F3838),SUM(LEN(C3838),LEN(D3838))=0),AND(NOT(E3838="Unknown"),ISBLANK(J3838)),AND(NOT(O3838="Unknown"),ISBLANK(R3838))),"Missing Information", INDEX(Table15[Entire Service Line Classification], MATCH(SUMIFS(Table15[Unique ID],Table15[System-Owned Portion],E3838,Table15[If Material Anything Other than "Lead" in Column E,Was Material Ever Previously Lead?],G3838,Table15[Customer-Owned Portion],O3838),Table15[Unique ID],0),0)))</f>
        <v/>
      </c>
      <c r="X3838"/>
    </row>
    <row r="3839" spans="2:24" x14ac:dyDescent="0.25">
      <c r="B3839" s="146"/>
      <c r="C3839" s="31"/>
      <c r="D3839" s="31"/>
      <c r="E3839" s="44"/>
      <c r="F3839" s="43"/>
      <c r="G3839" s="84"/>
      <c r="H3839" s="31"/>
      <c r="I3839" s="31"/>
      <c r="J3839" s="84"/>
      <c r="K3839" s="31"/>
      <c r="L3839" s="31"/>
      <c r="M3839" s="169"/>
      <c r="N3839" s="148"/>
      <c r="O3839" s="106"/>
      <c r="P3839" s="43"/>
      <c r="Q3839" s="31"/>
      <c r="R3839" s="84"/>
      <c r="S3839" s="31"/>
      <c r="T3839" s="31"/>
      <c r="U3839" s="169"/>
      <c r="V3839" s="150"/>
      <c r="W3839" s="141" t="str" cm="1">
        <f t="array" ref="W3839">IF(SUM(LEN(B3839:V3839))=0,"",IF(OR(OR(ISBLANK(F3839),SUM(LEN(C3839),LEN(D3839))=0),AND(NOT(E3839="Unknown"),ISBLANK(J3839)),AND(NOT(O3839="Unknown"),ISBLANK(R3839))),"Missing Information", INDEX(Table15[Entire Service Line Classification], MATCH(SUMIFS(Table15[Unique ID],Table15[System-Owned Portion],E3839,Table15[If Material Anything Other than "Lead" in Column E,Was Material Ever Previously Lead?],G3839,Table15[Customer-Owned Portion],O3839),Table15[Unique ID],0),0)))</f>
        <v/>
      </c>
      <c r="X3839"/>
    </row>
    <row r="3840" spans="2:24" x14ac:dyDescent="0.25">
      <c r="B3840" s="146"/>
      <c r="C3840" s="31"/>
      <c r="D3840" s="31"/>
      <c r="E3840" s="44"/>
      <c r="F3840" s="43"/>
      <c r="G3840" s="84"/>
      <c r="H3840" s="31"/>
      <c r="I3840" s="31"/>
      <c r="J3840" s="84"/>
      <c r="K3840" s="31"/>
      <c r="L3840" s="31"/>
      <c r="M3840" s="169"/>
      <c r="N3840" s="148"/>
      <c r="O3840" s="106"/>
      <c r="P3840" s="43"/>
      <c r="Q3840" s="31"/>
      <c r="R3840" s="84"/>
      <c r="S3840" s="31"/>
      <c r="T3840" s="31"/>
      <c r="U3840" s="169"/>
      <c r="V3840" s="150"/>
      <c r="W3840" s="141" t="str" cm="1">
        <f t="array" ref="W3840">IF(SUM(LEN(B3840:V3840))=0,"",IF(OR(OR(ISBLANK(F3840),SUM(LEN(C3840),LEN(D3840))=0),AND(NOT(E3840="Unknown"),ISBLANK(J3840)),AND(NOT(O3840="Unknown"),ISBLANK(R3840))),"Missing Information", INDEX(Table15[Entire Service Line Classification], MATCH(SUMIFS(Table15[Unique ID],Table15[System-Owned Portion],E3840,Table15[If Material Anything Other than "Lead" in Column E,Was Material Ever Previously Lead?],G3840,Table15[Customer-Owned Portion],O3840),Table15[Unique ID],0),0)))</f>
        <v/>
      </c>
      <c r="X3840"/>
    </row>
    <row r="3841" spans="2:24" x14ac:dyDescent="0.25">
      <c r="B3841" s="146"/>
      <c r="C3841" s="31"/>
      <c r="D3841" s="31"/>
      <c r="E3841" s="44"/>
      <c r="F3841" s="43"/>
      <c r="G3841" s="84"/>
      <c r="H3841" s="31"/>
      <c r="I3841" s="31"/>
      <c r="J3841" s="84"/>
      <c r="K3841" s="31"/>
      <c r="L3841" s="31"/>
      <c r="M3841" s="169"/>
      <c r="N3841" s="148"/>
      <c r="O3841" s="106"/>
      <c r="P3841" s="43"/>
      <c r="Q3841" s="31"/>
      <c r="R3841" s="84"/>
      <c r="S3841" s="31"/>
      <c r="T3841" s="31"/>
      <c r="U3841" s="169"/>
      <c r="V3841" s="150"/>
      <c r="W3841" s="141" t="str" cm="1">
        <f t="array" ref="W3841">IF(SUM(LEN(B3841:V3841))=0,"",IF(OR(OR(ISBLANK(F3841),SUM(LEN(C3841),LEN(D3841))=0),AND(NOT(E3841="Unknown"),ISBLANK(J3841)),AND(NOT(O3841="Unknown"),ISBLANK(R3841))),"Missing Information", INDEX(Table15[Entire Service Line Classification], MATCH(SUMIFS(Table15[Unique ID],Table15[System-Owned Portion],E3841,Table15[If Material Anything Other than "Lead" in Column E,Was Material Ever Previously Lead?],G3841,Table15[Customer-Owned Portion],O3841),Table15[Unique ID],0),0)))</f>
        <v/>
      </c>
      <c r="X3841"/>
    </row>
    <row r="3842" spans="2:24" x14ac:dyDescent="0.25">
      <c r="B3842" s="146"/>
      <c r="C3842" s="31"/>
      <c r="D3842" s="31"/>
      <c r="E3842" s="44"/>
      <c r="F3842" s="43"/>
      <c r="G3842" s="84"/>
      <c r="H3842" s="31"/>
      <c r="I3842" s="31"/>
      <c r="J3842" s="84"/>
      <c r="K3842" s="31"/>
      <c r="L3842" s="31"/>
      <c r="M3842" s="169"/>
      <c r="N3842" s="148"/>
      <c r="O3842" s="106"/>
      <c r="P3842" s="43"/>
      <c r="Q3842" s="31"/>
      <c r="R3842" s="84"/>
      <c r="S3842" s="31"/>
      <c r="T3842" s="31"/>
      <c r="U3842" s="169"/>
      <c r="V3842" s="150"/>
      <c r="W3842" s="141" t="str" cm="1">
        <f t="array" ref="W3842">IF(SUM(LEN(B3842:V3842))=0,"",IF(OR(OR(ISBLANK(F3842),SUM(LEN(C3842),LEN(D3842))=0),AND(NOT(E3842="Unknown"),ISBLANK(J3842)),AND(NOT(O3842="Unknown"),ISBLANK(R3842))),"Missing Information", INDEX(Table15[Entire Service Line Classification], MATCH(SUMIFS(Table15[Unique ID],Table15[System-Owned Portion],E3842,Table15[If Material Anything Other than "Lead" in Column E,Was Material Ever Previously Lead?],G3842,Table15[Customer-Owned Portion],O3842),Table15[Unique ID],0),0)))</f>
        <v/>
      </c>
      <c r="X3842"/>
    </row>
    <row r="3843" spans="2:24" x14ac:dyDescent="0.25">
      <c r="B3843" s="146"/>
      <c r="C3843" s="31"/>
      <c r="D3843" s="31"/>
      <c r="E3843" s="44"/>
      <c r="F3843" s="43"/>
      <c r="G3843" s="84"/>
      <c r="H3843" s="31"/>
      <c r="I3843" s="31"/>
      <c r="J3843" s="84"/>
      <c r="K3843" s="31"/>
      <c r="L3843" s="31"/>
      <c r="M3843" s="169"/>
      <c r="N3843" s="148"/>
      <c r="O3843" s="106"/>
      <c r="P3843" s="43"/>
      <c r="Q3843" s="31"/>
      <c r="R3843" s="84"/>
      <c r="S3843" s="31"/>
      <c r="T3843" s="31"/>
      <c r="U3843" s="169"/>
      <c r="V3843" s="150"/>
      <c r="W3843" s="141" t="str" cm="1">
        <f t="array" ref="W3843">IF(SUM(LEN(B3843:V3843))=0,"",IF(OR(OR(ISBLANK(F3843),SUM(LEN(C3843),LEN(D3843))=0),AND(NOT(E3843="Unknown"),ISBLANK(J3843)),AND(NOT(O3843="Unknown"),ISBLANK(R3843))),"Missing Information", INDEX(Table15[Entire Service Line Classification], MATCH(SUMIFS(Table15[Unique ID],Table15[System-Owned Portion],E3843,Table15[If Material Anything Other than "Lead" in Column E,Was Material Ever Previously Lead?],G3843,Table15[Customer-Owned Portion],O3843),Table15[Unique ID],0),0)))</f>
        <v/>
      </c>
      <c r="X3843"/>
    </row>
    <row r="3844" spans="2:24" x14ac:dyDescent="0.25">
      <c r="B3844" s="146"/>
      <c r="C3844" s="31"/>
      <c r="D3844" s="31"/>
      <c r="E3844" s="44"/>
      <c r="F3844" s="43"/>
      <c r="G3844" s="84"/>
      <c r="H3844" s="31"/>
      <c r="I3844" s="31"/>
      <c r="J3844" s="84"/>
      <c r="K3844" s="31"/>
      <c r="L3844" s="31"/>
      <c r="M3844" s="169"/>
      <c r="N3844" s="148"/>
      <c r="O3844" s="106"/>
      <c r="P3844" s="43"/>
      <c r="Q3844" s="31"/>
      <c r="R3844" s="84"/>
      <c r="S3844" s="31"/>
      <c r="T3844" s="31"/>
      <c r="U3844" s="169"/>
      <c r="V3844" s="150"/>
      <c r="W3844" s="141" t="str" cm="1">
        <f t="array" ref="W3844">IF(SUM(LEN(B3844:V3844))=0,"",IF(OR(OR(ISBLANK(F3844),SUM(LEN(C3844),LEN(D3844))=0),AND(NOT(E3844="Unknown"),ISBLANK(J3844)),AND(NOT(O3844="Unknown"),ISBLANK(R3844))),"Missing Information", INDEX(Table15[Entire Service Line Classification], MATCH(SUMIFS(Table15[Unique ID],Table15[System-Owned Portion],E3844,Table15[If Material Anything Other than "Lead" in Column E,Was Material Ever Previously Lead?],G3844,Table15[Customer-Owned Portion],O3844),Table15[Unique ID],0),0)))</f>
        <v/>
      </c>
      <c r="X3844"/>
    </row>
    <row r="3845" spans="2:24" x14ac:dyDescent="0.25">
      <c r="B3845" s="146"/>
      <c r="C3845" s="31"/>
      <c r="D3845" s="31"/>
      <c r="E3845" s="44"/>
      <c r="F3845" s="43"/>
      <c r="G3845" s="84"/>
      <c r="H3845" s="31"/>
      <c r="I3845" s="31"/>
      <c r="J3845" s="84"/>
      <c r="K3845" s="31"/>
      <c r="L3845" s="31"/>
      <c r="M3845" s="169"/>
      <c r="N3845" s="148"/>
      <c r="O3845" s="106"/>
      <c r="P3845" s="43"/>
      <c r="Q3845" s="31"/>
      <c r="R3845" s="84"/>
      <c r="S3845" s="31"/>
      <c r="T3845" s="31"/>
      <c r="U3845" s="169"/>
      <c r="V3845" s="150"/>
      <c r="W3845" s="141" t="str" cm="1">
        <f t="array" ref="W3845">IF(SUM(LEN(B3845:V3845))=0,"",IF(OR(OR(ISBLANK(F3845),SUM(LEN(C3845),LEN(D3845))=0),AND(NOT(E3845="Unknown"),ISBLANK(J3845)),AND(NOT(O3845="Unknown"),ISBLANK(R3845))),"Missing Information", INDEX(Table15[Entire Service Line Classification], MATCH(SUMIFS(Table15[Unique ID],Table15[System-Owned Portion],E3845,Table15[If Material Anything Other than "Lead" in Column E,Was Material Ever Previously Lead?],G3845,Table15[Customer-Owned Portion],O3845),Table15[Unique ID],0),0)))</f>
        <v/>
      </c>
      <c r="X3845"/>
    </row>
    <row r="3846" spans="2:24" x14ac:dyDescent="0.25">
      <c r="B3846" s="146"/>
      <c r="C3846" s="31"/>
      <c r="D3846" s="31"/>
      <c r="E3846" s="44"/>
      <c r="F3846" s="43"/>
      <c r="G3846" s="84"/>
      <c r="H3846" s="31"/>
      <c r="I3846" s="31"/>
      <c r="J3846" s="84"/>
      <c r="K3846" s="31"/>
      <c r="L3846" s="31"/>
      <c r="M3846" s="169"/>
      <c r="N3846" s="148"/>
      <c r="O3846" s="106"/>
      <c r="P3846" s="43"/>
      <c r="Q3846" s="31"/>
      <c r="R3846" s="84"/>
      <c r="S3846" s="31"/>
      <c r="T3846" s="31"/>
      <c r="U3846" s="169"/>
      <c r="V3846" s="150"/>
      <c r="W3846" s="141" t="str" cm="1">
        <f t="array" ref="W3846">IF(SUM(LEN(B3846:V3846))=0,"",IF(OR(OR(ISBLANK(F3846),SUM(LEN(C3846),LEN(D3846))=0),AND(NOT(E3846="Unknown"),ISBLANK(J3846)),AND(NOT(O3846="Unknown"),ISBLANK(R3846))),"Missing Information", INDEX(Table15[Entire Service Line Classification], MATCH(SUMIFS(Table15[Unique ID],Table15[System-Owned Portion],E3846,Table15[If Material Anything Other than "Lead" in Column E,Was Material Ever Previously Lead?],G3846,Table15[Customer-Owned Portion],O3846),Table15[Unique ID],0),0)))</f>
        <v/>
      </c>
      <c r="X3846"/>
    </row>
    <row r="3847" spans="2:24" x14ac:dyDescent="0.25">
      <c r="B3847" s="146"/>
      <c r="C3847" s="31"/>
      <c r="D3847" s="31"/>
      <c r="E3847" s="44"/>
      <c r="F3847" s="43"/>
      <c r="G3847" s="84"/>
      <c r="H3847" s="31"/>
      <c r="I3847" s="31"/>
      <c r="J3847" s="84"/>
      <c r="K3847" s="31"/>
      <c r="L3847" s="31"/>
      <c r="M3847" s="169"/>
      <c r="N3847" s="148"/>
      <c r="O3847" s="106"/>
      <c r="P3847" s="43"/>
      <c r="Q3847" s="31"/>
      <c r="R3847" s="84"/>
      <c r="S3847" s="31"/>
      <c r="T3847" s="31"/>
      <c r="U3847" s="169"/>
      <c r="V3847" s="150"/>
      <c r="W3847" s="141" t="str" cm="1">
        <f t="array" ref="W3847">IF(SUM(LEN(B3847:V3847))=0,"",IF(OR(OR(ISBLANK(F3847),SUM(LEN(C3847),LEN(D3847))=0),AND(NOT(E3847="Unknown"),ISBLANK(J3847)),AND(NOT(O3847="Unknown"),ISBLANK(R3847))),"Missing Information", INDEX(Table15[Entire Service Line Classification], MATCH(SUMIFS(Table15[Unique ID],Table15[System-Owned Portion],E3847,Table15[If Material Anything Other than "Lead" in Column E,Was Material Ever Previously Lead?],G3847,Table15[Customer-Owned Portion],O3847),Table15[Unique ID],0),0)))</f>
        <v/>
      </c>
      <c r="X3847"/>
    </row>
    <row r="3848" spans="2:24" x14ac:dyDescent="0.25">
      <c r="B3848" s="146"/>
      <c r="C3848" s="31"/>
      <c r="D3848" s="31"/>
      <c r="E3848" s="44"/>
      <c r="F3848" s="43"/>
      <c r="G3848" s="84"/>
      <c r="H3848" s="31"/>
      <c r="I3848" s="31"/>
      <c r="J3848" s="84"/>
      <c r="K3848" s="31"/>
      <c r="L3848" s="31"/>
      <c r="M3848" s="169"/>
      <c r="N3848" s="148"/>
      <c r="O3848" s="106"/>
      <c r="P3848" s="43"/>
      <c r="Q3848" s="31"/>
      <c r="R3848" s="84"/>
      <c r="S3848" s="31"/>
      <c r="T3848" s="31"/>
      <c r="U3848" s="169"/>
      <c r="V3848" s="150"/>
      <c r="W3848" s="141" t="str" cm="1">
        <f t="array" ref="W3848">IF(SUM(LEN(B3848:V3848))=0,"",IF(OR(OR(ISBLANK(F3848),SUM(LEN(C3848),LEN(D3848))=0),AND(NOT(E3848="Unknown"),ISBLANK(J3848)),AND(NOT(O3848="Unknown"),ISBLANK(R3848))),"Missing Information", INDEX(Table15[Entire Service Line Classification], MATCH(SUMIFS(Table15[Unique ID],Table15[System-Owned Portion],E3848,Table15[If Material Anything Other than "Lead" in Column E,Was Material Ever Previously Lead?],G3848,Table15[Customer-Owned Portion],O3848),Table15[Unique ID],0),0)))</f>
        <v/>
      </c>
      <c r="X3848"/>
    </row>
    <row r="3849" spans="2:24" x14ac:dyDescent="0.25">
      <c r="B3849" s="146"/>
      <c r="C3849" s="31"/>
      <c r="D3849" s="31"/>
      <c r="E3849" s="44"/>
      <c r="F3849" s="43"/>
      <c r="G3849" s="84"/>
      <c r="H3849" s="31"/>
      <c r="I3849" s="31"/>
      <c r="J3849" s="84"/>
      <c r="K3849" s="31"/>
      <c r="L3849" s="31"/>
      <c r="M3849" s="169"/>
      <c r="N3849" s="148"/>
      <c r="O3849" s="106"/>
      <c r="P3849" s="43"/>
      <c r="Q3849" s="31"/>
      <c r="R3849" s="84"/>
      <c r="S3849" s="31"/>
      <c r="T3849" s="31"/>
      <c r="U3849" s="169"/>
      <c r="V3849" s="150"/>
      <c r="W3849" s="141" t="str" cm="1">
        <f t="array" ref="W3849">IF(SUM(LEN(B3849:V3849))=0,"",IF(OR(OR(ISBLANK(F3849),SUM(LEN(C3849),LEN(D3849))=0),AND(NOT(E3849="Unknown"),ISBLANK(J3849)),AND(NOT(O3849="Unknown"),ISBLANK(R3849))),"Missing Information", INDEX(Table15[Entire Service Line Classification], MATCH(SUMIFS(Table15[Unique ID],Table15[System-Owned Portion],E3849,Table15[If Material Anything Other than "Lead" in Column E,Was Material Ever Previously Lead?],G3849,Table15[Customer-Owned Portion],O3849),Table15[Unique ID],0),0)))</f>
        <v/>
      </c>
      <c r="X3849"/>
    </row>
    <row r="3850" spans="2:24" x14ac:dyDescent="0.25">
      <c r="B3850" s="146"/>
      <c r="C3850" s="31"/>
      <c r="D3850" s="31"/>
      <c r="E3850" s="44"/>
      <c r="F3850" s="43"/>
      <c r="G3850" s="84"/>
      <c r="H3850" s="31"/>
      <c r="I3850" s="31"/>
      <c r="J3850" s="84"/>
      <c r="K3850" s="31"/>
      <c r="L3850" s="31"/>
      <c r="M3850" s="169"/>
      <c r="N3850" s="148"/>
      <c r="O3850" s="106"/>
      <c r="P3850" s="43"/>
      <c r="Q3850" s="31"/>
      <c r="R3850" s="84"/>
      <c r="S3850" s="31"/>
      <c r="T3850" s="31"/>
      <c r="U3850" s="169"/>
      <c r="V3850" s="150"/>
      <c r="W3850" s="141" t="str" cm="1">
        <f t="array" ref="W3850">IF(SUM(LEN(B3850:V3850))=0,"",IF(OR(OR(ISBLANK(F3850),SUM(LEN(C3850),LEN(D3850))=0),AND(NOT(E3850="Unknown"),ISBLANK(J3850)),AND(NOT(O3850="Unknown"),ISBLANK(R3850))),"Missing Information", INDEX(Table15[Entire Service Line Classification], MATCH(SUMIFS(Table15[Unique ID],Table15[System-Owned Portion],E3850,Table15[If Material Anything Other than "Lead" in Column E,Was Material Ever Previously Lead?],G3850,Table15[Customer-Owned Portion],O3850),Table15[Unique ID],0),0)))</f>
        <v/>
      </c>
      <c r="X3850"/>
    </row>
    <row r="3851" spans="2:24" x14ac:dyDescent="0.25">
      <c r="B3851" s="146"/>
      <c r="C3851" s="31"/>
      <c r="D3851" s="31"/>
      <c r="E3851" s="44"/>
      <c r="F3851" s="43"/>
      <c r="G3851" s="84"/>
      <c r="H3851" s="31"/>
      <c r="I3851" s="31"/>
      <c r="J3851" s="84"/>
      <c r="K3851" s="31"/>
      <c r="L3851" s="31"/>
      <c r="M3851" s="169"/>
      <c r="N3851" s="148"/>
      <c r="O3851" s="106"/>
      <c r="P3851" s="43"/>
      <c r="Q3851" s="31"/>
      <c r="R3851" s="84"/>
      <c r="S3851" s="31"/>
      <c r="T3851" s="31"/>
      <c r="U3851" s="169"/>
      <c r="V3851" s="150"/>
      <c r="W3851" s="141" t="str" cm="1">
        <f t="array" ref="W3851">IF(SUM(LEN(B3851:V3851))=0,"",IF(OR(OR(ISBLANK(F3851),SUM(LEN(C3851),LEN(D3851))=0),AND(NOT(E3851="Unknown"),ISBLANK(J3851)),AND(NOT(O3851="Unknown"),ISBLANK(R3851))),"Missing Information", INDEX(Table15[Entire Service Line Classification], MATCH(SUMIFS(Table15[Unique ID],Table15[System-Owned Portion],E3851,Table15[If Material Anything Other than "Lead" in Column E,Was Material Ever Previously Lead?],G3851,Table15[Customer-Owned Portion],O3851),Table15[Unique ID],0),0)))</f>
        <v/>
      </c>
      <c r="X3851"/>
    </row>
    <row r="3852" spans="2:24" x14ac:dyDescent="0.25">
      <c r="B3852" s="146"/>
      <c r="C3852" s="31"/>
      <c r="D3852" s="31"/>
      <c r="E3852" s="44"/>
      <c r="F3852" s="43"/>
      <c r="G3852" s="84"/>
      <c r="H3852" s="31"/>
      <c r="I3852" s="31"/>
      <c r="J3852" s="84"/>
      <c r="K3852" s="31"/>
      <c r="L3852" s="31"/>
      <c r="M3852" s="169"/>
      <c r="N3852" s="148"/>
      <c r="O3852" s="106"/>
      <c r="P3852" s="43"/>
      <c r="Q3852" s="31"/>
      <c r="R3852" s="84"/>
      <c r="S3852" s="31"/>
      <c r="T3852" s="31"/>
      <c r="U3852" s="169"/>
      <c r="V3852" s="150"/>
      <c r="W3852" s="141" t="str" cm="1">
        <f t="array" ref="W3852">IF(SUM(LEN(B3852:V3852))=0,"",IF(OR(OR(ISBLANK(F3852),SUM(LEN(C3852),LEN(D3852))=0),AND(NOT(E3852="Unknown"),ISBLANK(J3852)),AND(NOT(O3852="Unknown"),ISBLANK(R3852))),"Missing Information", INDEX(Table15[Entire Service Line Classification], MATCH(SUMIFS(Table15[Unique ID],Table15[System-Owned Portion],E3852,Table15[If Material Anything Other than "Lead" in Column E,Was Material Ever Previously Lead?],G3852,Table15[Customer-Owned Portion],O3852),Table15[Unique ID],0),0)))</f>
        <v/>
      </c>
      <c r="X3852"/>
    </row>
    <row r="3853" spans="2:24" x14ac:dyDescent="0.25">
      <c r="B3853" s="146"/>
      <c r="C3853" s="31"/>
      <c r="D3853" s="31"/>
      <c r="E3853" s="44"/>
      <c r="F3853" s="43"/>
      <c r="G3853" s="84"/>
      <c r="H3853" s="31"/>
      <c r="I3853" s="31"/>
      <c r="J3853" s="84"/>
      <c r="K3853" s="31"/>
      <c r="L3853" s="31"/>
      <c r="M3853" s="169"/>
      <c r="N3853" s="148"/>
      <c r="O3853" s="106"/>
      <c r="P3853" s="43"/>
      <c r="Q3853" s="31"/>
      <c r="R3853" s="84"/>
      <c r="S3853" s="31"/>
      <c r="T3853" s="31"/>
      <c r="U3853" s="169"/>
      <c r="V3853" s="150"/>
      <c r="W3853" s="141" t="str" cm="1">
        <f t="array" ref="W3853">IF(SUM(LEN(B3853:V3853))=0,"",IF(OR(OR(ISBLANK(F3853),SUM(LEN(C3853),LEN(D3853))=0),AND(NOT(E3853="Unknown"),ISBLANK(J3853)),AND(NOT(O3853="Unknown"),ISBLANK(R3853))),"Missing Information", INDEX(Table15[Entire Service Line Classification], MATCH(SUMIFS(Table15[Unique ID],Table15[System-Owned Portion],E3853,Table15[If Material Anything Other than "Lead" in Column E,Was Material Ever Previously Lead?],G3853,Table15[Customer-Owned Portion],O3853),Table15[Unique ID],0),0)))</f>
        <v/>
      </c>
      <c r="X3853"/>
    </row>
    <row r="3854" spans="2:24" x14ac:dyDescent="0.25">
      <c r="B3854" s="146"/>
      <c r="C3854" s="31"/>
      <c r="D3854" s="31"/>
      <c r="E3854" s="44"/>
      <c r="F3854" s="43"/>
      <c r="G3854" s="84"/>
      <c r="H3854" s="31"/>
      <c r="I3854" s="31"/>
      <c r="J3854" s="84"/>
      <c r="K3854" s="31"/>
      <c r="L3854" s="31"/>
      <c r="M3854" s="169"/>
      <c r="N3854" s="148"/>
      <c r="O3854" s="106"/>
      <c r="P3854" s="43"/>
      <c r="Q3854" s="31"/>
      <c r="R3854" s="84"/>
      <c r="S3854" s="31"/>
      <c r="T3854" s="31"/>
      <c r="U3854" s="169"/>
      <c r="V3854" s="150"/>
      <c r="W3854" s="141" t="str" cm="1">
        <f t="array" ref="W3854">IF(SUM(LEN(B3854:V3854))=0,"",IF(OR(OR(ISBLANK(F3854),SUM(LEN(C3854),LEN(D3854))=0),AND(NOT(E3854="Unknown"),ISBLANK(J3854)),AND(NOT(O3854="Unknown"),ISBLANK(R3854))),"Missing Information", INDEX(Table15[Entire Service Line Classification], MATCH(SUMIFS(Table15[Unique ID],Table15[System-Owned Portion],E3854,Table15[If Material Anything Other than "Lead" in Column E,Was Material Ever Previously Lead?],G3854,Table15[Customer-Owned Portion],O3854),Table15[Unique ID],0),0)))</f>
        <v/>
      </c>
      <c r="X3854"/>
    </row>
    <row r="3855" spans="2:24" x14ac:dyDescent="0.25">
      <c r="B3855" s="146"/>
      <c r="C3855" s="31"/>
      <c r="D3855" s="31"/>
      <c r="E3855" s="44"/>
      <c r="F3855" s="43"/>
      <c r="G3855" s="84"/>
      <c r="H3855" s="31"/>
      <c r="I3855" s="31"/>
      <c r="J3855" s="84"/>
      <c r="K3855" s="31"/>
      <c r="L3855" s="31"/>
      <c r="M3855" s="169"/>
      <c r="N3855" s="148"/>
      <c r="O3855" s="106"/>
      <c r="P3855" s="43"/>
      <c r="Q3855" s="31"/>
      <c r="R3855" s="84"/>
      <c r="S3855" s="31"/>
      <c r="T3855" s="31"/>
      <c r="U3855" s="169"/>
      <c r="V3855" s="150"/>
      <c r="W3855" s="141" t="str" cm="1">
        <f t="array" ref="W3855">IF(SUM(LEN(B3855:V3855))=0,"",IF(OR(OR(ISBLANK(F3855),SUM(LEN(C3855),LEN(D3855))=0),AND(NOT(E3855="Unknown"),ISBLANK(J3855)),AND(NOT(O3855="Unknown"),ISBLANK(R3855))),"Missing Information", INDEX(Table15[Entire Service Line Classification], MATCH(SUMIFS(Table15[Unique ID],Table15[System-Owned Portion],E3855,Table15[If Material Anything Other than "Lead" in Column E,Was Material Ever Previously Lead?],G3855,Table15[Customer-Owned Portion],O3855),Table15[Unique ID],0),0)))</f>
        <v/>
      </c>
      <c r="X3855"/>
    </row>
    <row r="3856" spans="2:24" x14ac:dyDescent="0.25">
      <c r="B3856" s="146"/>
      <c r="C3856" s="31"/>
      <c r="D3856" s="31"/>
      <c r="E3856" s="44"/>
      <c r="F3856" s="43"/>
      <c r="G3856" s="84"/>
      <c r="H3856" s="31"/>
      <c r="I3856" s="31"/>
      <c r="J3856" s="84"/>
      <c r="K3856" s="31"/>
      <c r="L3856" s="31"/>
      <c r="M3856" s="169"/>
      <c r="N3856" s="148"/>
      <c r="O3856" s="106"/>
      <c r="P3856" s="43"/>
      <c r="Q3856" s="31"/>
      <c r="R3856" s="84"/>
      <c r="S3856" s="31"/>
      <c r="T3856" s="31"/>
      <c r="U3856" s="169"/>
      <c r="V3856" s="150"/>
      <c r="W3856" s="141" t="str" cm="1">
        <f t="array" ref="W3856">IF(SUM(LEN(B3856:V3856))=0,"",IF(OR(OR(ISBLANK(F3856),SUM(LEN(C3856),LEN(D3856))=0),AND(NOT(E3856="Unknown"),ISBLANK(J3856)),AND(NOT(O3856="Unknown"),ISBLANK(R3856))),"Missing Information", INDEX(Table15[Entire Service Line Classification], MATCH(SUMIFS(Table15[Unique ID],Table15[System-Owned Portion],E3856,Table15[If Material Anything Other than "Lead" in Column E,Was Material Ever Previously Lead?],G3856,Table15[Customer-Owned Portion],O3856),Table15[Unique ID],0),0)))</f>
        <v/>
      </c>
      <c r="X3856"/>
    </row>
    <row r="3857" spans="2:24" x14ac:dyDescent="0.25">
      <c r="B3857" s="146"/>
      <c r="C3857" s="31"/>
      <c r="D3857" s="31"/>
      <c r="E3857" s="44"/>
      <c r="F3857" s="43"/>
      <c r="G3857" s="84"/>
      <c r="H3857" s="31"/>
      <c r="I3857" s="31"/>
      <c r="J3857" s="84"/>
      <c r="K3857" s="31"/>
      <c r="L3857" s="31"/>
      <c r="M3857" s="169"/>
      <c r="N3857" s="148"/>
      <c r="O3857" s="106"/>
      <c r="P3857" s="43"/>
      <c r="Q3857" s="31"/>
      <c r="R3857" s="84"/>
      <c r="S3857" s="31"/>
      <c r="T3857" s="31"/>
      <c r="U3857" s="169"/>
      <c r="V3857" s="150"/>
      <c r="W3857" s="141" t="str" cm="1">
        <f t="array" ref="W3857">IF(SUM(LEN(B3857:V3857))=0,"",IF(OR(OR(ISBLANK(F3857),SUM(LEN(C3857),LEN(D3857))=0),AND(NOT(E3857="Unknown"),ISBLANK(J3857)),AND(NOT(O3857="Unknown"),ISBLANK(R3857))),"Missing Information", INDEX(Table15[Entire Service Line Classification], MATCH(SUMIFS(Table15[Unique ID],Table15[System-Owned Portion],E3857,Table15[If Material Anything Other than "Lead" in Column E,Was Material Ever Previously Lead?],G3857,Table15[Customer-Owned Portion],O3857),Table15[Unique ID],0),0)))</f>
        <v/>
      </c>
      <c r="X3857"/>
    </row>
    <row r="3858" spans="2:24" x14ac:dyDescent="0.25">
      <c r="B3858" s="146"/>
      <c r="C3858" s="31"/>
      <c r="D3858" s="31"/>
      <c r="E3858" s="44"/>
      <c r="F3858" s="43"/>
      <c r="G3858" s="84"/>
      <c r="H3858" s="31"/>
      <c r="I3858" s="31"/>
      <c r="J3858" s="84"/>
      <c r="K3858" s="31"/>
      <c r="L3858" s="31"/>
      <c r="M3858" s="169"/>
      <c r="N3858" s="148"/>
      <c r="O3858" s="106"/>
      <c r="P3858" s="43"/>
      <c r="Q3858" s="31"/>
      <c r="R3858" s="84"/>
      <c r="S3858" s="31"/>
      <c r="T3858" s="31"/>
      <c r="U3858" s="169"/>
      <c r="V3858" s="150"/>
      <c r="W3858" s="141" t="str" cm="1">
        <f t="array" ref="W3858">IF(SUM(LEN(B3858:V3858))=0,"",IF(OR(OR(ISBLANK(F3858),SUM(LEN(C3858),LEN(D3858))=0),AND(NOT(E3858="Unknown"),ISBLANK(J3858)),AND(NOT(O3858="Unknown"),ISBLANK(R3858))),"Missing Information", INDEX(Table15[Entire Service Line Classification], MATCH(SUMIFS(Table15[Unique ID],Table15[System-Owned Portion],E3858,Table15[If Material Anything Other than "Lead" in Column E,Was Material Ever Previously Lead?],G3858,Table15[Customer-Owned Portion],O3858),Table15[Unique ID],0),0)))</f>
        <v/>
      </c>
      <c r="X3858"/>
    </row>
    <row r="3859" spans="2:24" x14ac:dyDescent="0.25">
      <c r="B3859" s="146"/>
      <c r="C3859" s="31"/>
      <c r="D3859" s="31"/>
      <c r="E3859" s="44"/>
      <c r="F3859" s="43"/>
      <c r="G3859" s="84"/>
      <c r="H3859" s="31"/>
      <c r="I3859" s="31"/>
      <c r="J3859" s="84"/>
      <c r="K3859" s="31"/>
      <c r="L3859" s="31"/>
      <c r="M3859" s="169"/>
      <c r="N3859" s="148"/>
      <c r="O3859" s="106"/>
      <c r="P3859" s="43"/>
      <c r="Q3859" s="31"/>
      <c r="R3859" s="84"/>
      <c r="S3859" s="31"/>
      <c r="T3859" s="31"/>
      <c r="U3859" s="169"/>
      <c r="V3859" s="150"/>
      <c r="W3859" s="141" t="str" cm="1">
        <f t="array" ref="W3859">IF(SUM(LEN(B3859:V3859))=0,"",IF(OR(OR(ISBLANK(F3859),SUM(LEN(C3859),LEN(D3859))=0),AND(NOT(E3859="Unknown"),ISBLANK(J3859)),AND(NOT(O3859="Unknown"),ISBLANK(R3859))),"Missing Information", INDEX(Table15[Entire Service Line Classification], MATCH(SUMIFS(Table15[Unique ID],Table15[System-Owned Portion],E3859,Table15[If Material Anything Other than "Lead" in Column E,Was Material Ever Previously Lead?],G3859,Table15[Customer-Owned Portion],O3859),Table15[Unique ID],0),0)))</f>
        <v/>
      </c>
      <c r="X3859"/>
    </row>
    <row r="3860" spans="2:24" x14ac:dyDescent="0.25">
      <c r="B3860" s="146"/>
      <c r="C3860" s="31"/>
      <c r="D3860" s="31"/>
      <c r="E3860" s="44"/>
      <c r="F3860" s="43"/>
      <c r="G3860" s="84"/>
      <c r="H3860" s="31"/>
      <c r="I3860" s="31"/>
      <c r="J3860" s="84"/>
      <c r="K3860" s="31"/>
      <c r="L3860" s="31"/>
      <c r="M3860" s="169"/>
      <c r="N3860" s="148"/>
      <c r="O3860" s="106"/>
      <c r="P3860" s="43"/>
      <c r="Q3860" s="31"/>
      <c r="R3860" s="84"/>
      <c r="S3860" s="31"/>
      <c r="T3860" s="31"/>
      <c r="U3860" s="169"/>
      <c r="V3860" s="150"/>
      <c r="W3860" s="141" t="str" cm="1">
        <f t="array" ref="W3860">IF(SUM(LEN(B3860:V3860))=0,"",IF(OR(OR(ISBLANK(F3860),SUM(LEN(C3860),LEN(D3860))=0),AND(NOT(E3860="Unknown"),ISBLANK(J3860)),AND(NOT(O3860="Unknown"),ISBLANK(R3860))),"Missing Information", INDEX(Table15[Entire Service Line Classification], MATCH(SUMIFS(Table15[Unique ID],Table15[System-Owned Portion],E3860,Table15[If Material Anything Other than "Lead" in Column E,Was Material Ever Previously Lead?],G3860,Table15[Customer-Owned Portion],O3860),Table15[Unique ID],0),0)))</f>
        <v/>
      </c>
      <c r="X3860"/>
    </row>
    <row r="3861" spans="2:24" x14ac:dyDescent="0.25">
      <c r="B3861" s="146"/>
      <c r="C3861" s="31"/>
      <c r="D3861" s="31"/>
      <c r="E3861" s="44"/>
      <c r="F3861" s="43"/>
      <c r="G3861" s="84"/>
      <c r="H3861" s="31"/>
      <c r="I3861" s="31"/>
      <c r="J3861" s="84"/>
      <c r="K3861" s="31"/>
      <c r="L3861" s="31"/>
      <c r="M3861" s="169"/>
      <c r="N3861" s="148"/>
      <c r="O3861" s="106"/>
      <c r="P3861" s="43"/>
      <c r="Q3861" s="31"/>
      <c r="R3861" s="84"/>
      <c r="S3861" s="31"/>
      <c r="T3861" s="31"/>
      <c r="U3861" s="169"/>
      <c r="V3861" s="150"/>
      <c r="W3861" s="141" t="str" cm="1">
        <f t="array" ref="W3861">IF(SUM(LEN(B3861:V3861))=0,"",IF(OR(OR(ISBLANK(F3861),SUM(LEN(C3861),LEN(D3861))=0),AND(NOT(E3861="Unknown"),ISBLANK(J3861)),AND(NOT(O3861="Unknown"),ISBLANK(R3861))),"Missing Information", INDEX(Table15[Entire Service Line Classification], MATCH(SUMIFS(Table15[Unique ID],Table15[System-Owned Portion],E3861,Table15[If Material Anything Other than "Lead" in Column E,Was Material Ever Previously Lead?],G3861,Table15[Customer-Owned Portion],O3861),Table15[Unique ID],0),0)))</f>
        <v/>
      </c>
      <c r="X3861"/>
    </row>
    <row r="3862" spans="2:24" x14ac:dyDescent="0.25">
      <c r="B3862" s="146"/>
      <c r="C3862" s="31"/>
      <c r="D3862" s="31"/>
      <c r="E3862" s="44"/>
      <c r="F3862" s="43"/>
      <c r="G3862" s="84"/>
      <c r="H3862" s="31"/>
      <c r="I3862" s="31"/>
      <c r="J3862" s="84"/>
      <c r="K3862" s="31"/>
      <c r="L3862" s="31"/>
      <c r="M3862" s="169"/>
      <c r="N3862" s="148"/>
      <c r="O3862" s="106"/>
      <c r="P3862" s="43"/>
      <c r="Q3862" s="31"/>
      <c r="R3862" s="84"/>
      <c r="S3862" s="31"/>
      <c r="T3862" s="31"/>
      <c r="U3862" s="169"/>
      <c r="V3862" s="150"/>
      <c r="W3862" s="141" t="str" cm="1">
        <f t="array" ref="W3862">IF(SUM(LEN(B3862:V3862))=0,"",IF(OR(OR(ISBLANK(F3862),SUM(LEN(C3862),LEN(D3862))=0),AND(NOT(E3862="Unknown"),ISBLANK(J3862)),AND(NOT(O3862="Unknown"),ISBLANK(R3862))),"Missing Information", INDEX(Table15[Entire Service Line Classification], MATCH(SUMIFS(Table15[Unique ID],Table15[System-Owned Portion],E3862,Table15[If Material Anything Other than "Lead" in Column E,Was Material Ever Previously Lead?],G3862,Table15[Customer-Owned Portion],O3862),Table15[Unique ID],0),0)))</f>
        <v/>
      </c>
      <c r="X3862"/>
    </row>
    <row r="3863" spans="2:24" x14ac:dyDescent="0.25">
      <c r="B3863" s="146"/>
      <c r="C3863" s="31"/>
      <c r="D3863" s="31"/>
      <c r="E3863" s="44"/>
      <c r="F3863" s="43"/>
      <c r="G3863" s="84"/>
      <c r="H3863" s="31"/>
      <c r="I3863" s="31"/>
      <c r="J3863" s="84"/>
      <c r="K3863" s="31"/>
      <c r="L3863" s="31"/>
      <c r="M3863" s="169"/>
      <c r="N3863" s="148"/>
      <c r="O3863" s="106"/>
      <c r="P3863" s="43"/>
      <c r="Q3863" s="31"/>
      <c r="R3863" s="84"/>
      <c r="S3863" s="31"/>
      <c r="T3863" s="31"/>
      <c r="U3863" s="169"/>
      <c r="V3863" s="150"/>
      <c r="W3863" s="141" t="str" cm="1">
        <f t="array" ref="W3863">IF(SUM(LEN(B3863:V3863))=0,"",IF(OR(OR(ISBLANK(F3863),SUM(LEN(C3863),LEN(D3863))=0),AND(NOT(E3863="Unknown"),ISBLANK(J3863)),AND(NOT(O3863="Unknown"),ISBLANK(R3863))),"Missing Information", INDEX(Table15[Entire Service Line Classification], MATCH(SUMIFS(Table15[Unique ID],Table15[System-Owned Portion],E3863,Table15[If Material Anything Other than "Lead" in Column E,Was Material Ever Previously Lead?],G3863,Table15[Customer-Owned Portion],O3863),Table15[Unique ID],0),0)))</f>
        <v/>
      </c>
      <c r="X3863"/>
    </row>
    <row r="3864" spans="2:24" x14ac:dyDescent="0.25">
      <c r="B3864" s="146"/>
      <c r="C3864" s="31"/>
      <c r="D3864" s="31"/>
      <c r="E3864" s="44"/>
      <c r="F3864" s="43"/>
      <c r="G3864" s="84"/>
      <c r="H3864" s="31"/>
      <c r="I3864" s="31"/>
      <c r="J3864" s="84"/>
      <c r="K3864" s="31"/>
      <c r="L3864" s="31"/>
      <c r="M3864" s="169"/>
      <c r="N3864" s="148"/>
      <c r="O3864" s="106"/>
      <c r="P3864" s="43"/>
      <c r="Q3864" s="31"/>
      <c r="R3864" s="84"/>
      <c r="S3864" s="31"/>
      <c r="T3864" s="31"/>
      <c r="U3864" s="169"/>
      <c r="V3864" s="150"/>
      <c r="W3864" s="141" t="str" cm="1">
        <f t="array" ref="W3864">IF(SUM(LEN(B3864:V3864))=0,"",IF(OR(OR(ISBLANK(F3864),SUM(LEN(C3864),LEN(D3864))=0),AND(NOT(E3864="Unknown"),ISBLANK(J3864)),AND(NOT(O3864="Unknown"),ISBLANK(R3864))),"Missing Information", INDEX(Table15[Entire Service Line Classification], MATCH(SUMIFS(Table15[Unique ID],Table15[System-Owned Portion],E3864,Table15[If Material Anything Other than "Lead" in Column E,Was Material Ever Previously Lead?],G3864,Table15[Customer-Owned Portion],O3864),Table15[Unique ID],0),0)))</f>
        <v/>
      </c>
      <c r="X3864"/>
    </row>
    <row r="3865" spans="2:24" x14ac:dyDescent="0.25">
      <c r="B3865" s="146"/>
      <c r="C3865" s="31"/>
      <c r="D3865" s="31"/>
      <c r="E3865" s="44"/>
      <c r="F3865" s="43"/>
      <c r="G3865" s="84"/>
      <c r="H3865" s="31"/>
      <c r="I3865" s="31"/>
      <c r="J3865" s="84"/>
      <c r="K3865" s="31"/>
      <c r="L3865" s="31"/>
      <c r="M3865" s="169"/>
      <c r="N3865" s="148"/>
      <c r="O3865" s="106"/>
      <c r="P3865" s="43"/>
      <c r="Q3865" s="31"/>
      <c r="R3865" s="84"/>
      <c r="S3865" s="31"/>
      <c r="T3865" s="31"/>
      <c r="U3865" s="169"/>
      <c r="V3865" s="150"/>
      <c r="W3865" s="141" t="str" cm="1">
        <f t="array" ref="W3865">IF(SUM(LEN(B3865:V3865))=0,"",IF(OR(OR(ISBLANK(F3865),SUM(LEN(C3865),LEN(D3865))=0),AND(NOT(E3865="Unknown"),ISBLANK(J3865)),AND(NOT(O3865="Unknown"),ISBLANK(R3865))),"Missing Information", INDEX(Table15[Entire Service Line Classification], MATCH(SUMIFS(Table15[Unique ID],Table15[System-Owned Portion],E3865,Table15[If Material Anything Other than "Lead" in Column E,Was Material Ever Previously Lead?],G3865,Table15[Customer-Owned Portion],O3865),Table15[Unique ID],0),0)))</f>
        <v/>
      </c>
      <c r="X3865"/>
    </row>
    <row r="3866" spans="2:24" x14ac:dyDescent="0.25">
      <c r="B3866" s="146"/>
      <c r="C3866" s="31"/>
      <c r="D3866" s="31"/>
      <c r="E3866" s="44"/>
      <c r="F3866" s="43"/>
      <c r="G3866" s="84"/>
      <c r="H3866" s="31"/>
      <c r="I3866" s="31"/>
      <c r="J3866" s="84"/>
      <c r="K3866" s="31"/>
      <c r="L3866" s="31"/>
      <c r="M3866" s="169"/>
      <c r="N3866" s="148"/>
      <c r="O3866" s="106"/>
      <c r="P3866" s="43"/>
      <c r="Q3866" s="31"/>
      <c r="R3866" s="84"/>
      <c r="S3866" s="31"/>
      <c r="T3866" s="31"/>
      <c r="U3866" s="169"/>
      <c r="V3866" s="150"/>
      <c r="W3866" s="141" t="str" cm="1">
        <f t="array" ref="W3866">IF(SUM(LEN(B3866:V3866))=0,"",IF(OR(OR(ISBLANK(F3866),SUM(LEN(C3866),LEN(D3866))=0),AND(NOT(E3866="Unknown"),ISBLANK(J3866)),AND(NOT(O3866="Unknown"),ISBLANK(R3866))),"Missing Information", INDEX(Table15[Entire Service Line Classification], MATCH(SUMIFS(Table15[Unique ID],Table15[System-Owned Portion],E3866,Table15[If Material Anything Other than "Lead" in Column E,Was Material Ever Previously Lead?],G3866,Table15[Customer-Owned Portion],O3866),Table15[Unique ID],0),0)))</f>
        <v/>
      </c>
      <c r="X3866"/>
    </row>
    <row r="3867" spans="2:24" x14ac:dyDescent="0.25">
      <c r="B3867" s="146"/>
      <c r="C3867" s="31"/>
      <c r="D3867" s="31"/>
      <c r="E3867" s="44"/>
      <c r="F3867" s="43"/>
      <c r="G3867" s="84"/>
      <c r="H3867" s="31"/>
      <c r="I3867" s="31"/>
      <c r="J3867" s="84"/>
      <c r="K3867" s="31"/>
      <c r="L3867" s="31"/>
      <c r="M3867" s="169"/>
      <c r="N3867" s="148"/>
      <c r="O3867" s="106"/>
      <c r="P3867" s="43"/>
      <c r="Q3867" s="31"/>
      <c r="R3867" s="84"/>
      <c r="S3867" s="31"/>
      <c r="T3867" s="31"/>
      <c r="U3867" s="169"/>
      <c r="V3867" s="150"/>
      <c r="W3867" s="141" t="str" cm="1">
        <f t="array" ref="W3867">IF(SUM(LEN(B3867:V3867))=0,"",IF(OR(OR(ISBLANK(F3867),SUM(LEN(C3867),LEN(D3867))=0),AND(NOT(E3867="Unknown"),ISBLANK(J3867)),AND(NOT(O3867="Unknown"),ISBLANK(R3867))),"Missing Information", INDEX(Table15[Entire Service Line Classification], MATCH(SUMIFS(Table15[Unique ID],Table15[System-Owned Portion],E3867,Table15[If Material Anything Other than "Lead" in Column E,Was Material Ever Previously Lead?],G3867,Table15[Customer-Owned Portion],O3867),Table15[Unique ID],0),0)))</f>
        <v/>
      </c>
      <c r="X3867"/>
    </row>
    <row r="3868" spans="2:24" x14ac:dyDescent="0.25">
      <c r="B3868" s="146"/>
      <c r="C3868" s="31"/>
      <c r="D3868" s="31"/>
      <c r="E3868" s="44"/>
      <c r="F3868" s="43"/>
      <c r="G3868" s="84"/>
      <c r="H3868" s="31"/>
      <c r="I3868" s="31"/>
      <c r="J3868" s="84"/>
      <c r="K3868" s="31"/>
      <c r="L3868" s="31"/>
      <c r="M3868" s="169"/>
      <c r="N3868" s="148"/>
      <c r="O3868" s="106"/>
      <c r="P3868" s="43"/>
      <c r="Q3868" s="31"/>
      <c r="R3868" s="84"/>
      <c r="S3868" s="31"/>
      <c r="T3868" s="31"/>
      <c r="U3868" s="169"/>
      <c r="V3868" s="150"/>
      <c r="W3868" s="141" t="str" cm="1">
        <f t="array" ref="W3868">IF(SUM(LEN(B3868:V3868))=0,"",IF(OR(OR(ISBLANK(F3868),SUM(LEN(C3868),LEN(D3868))=0),AND(NOT(E3868="Unknown"),ISBLANK(J3868)),AND(NOT(O3868="Unknown"),ISBLANK(R3868))),"Missing Information", INDEX(Table15[Entire Service Line Classification], MATCH(SUMIFS(Table15[Unique ID],Table15[System-Owned Portion],E3868,Table15[If Material Anything Other than "Lead" in Column E,Was Material Ever Previously Lead?],G3868,Table15[Customer-Owned Portion],O3868),Table15[Unique ID],0),0)))</f>
        <v/>
      </c>
      <c r="X3868"/>
    </row>
    <row r="3869" spans="2:24" x14ac:dyDescent="0.25">
      <c r="B3869" s="146"/>
      <c r="C3869" s="31"/>
      <c r="D3869" s="31"/>
      <c r="E3869" s="44"/>
      <c r="F3869" s="43"/>
      <c r="G3869" s="84"/>
      <c r="H3869" s="31"/>
      <c r="I3869" s="31"/>
      <c r="J3869" s="84"/>
      <c r="K3869" s="31"/>
      <c r="L3869" s="31"/>
      <c r="M3869" s="169"/>
      <c r="N3869" s="148"/>
      <c r="O3869" s="106"/>
      <c r="P3869" s="43"/>
      <c r="Q3869" s="31"/>
      <c r="R3869" s="84"/>
      <c r="S3869" s="31"/>
      <c r="T3869" s="31"/>
      <c r="U3869" s="169"/>
      <c r="V3869" s="150"/>
      <c r="W3869" s="141" t="str" cm="1">
        <f t="array" ref="W3869">IF(SUM(LEN(B3869:V3869))=0,"",IF(OR(OR(ISBLANK(F3869),SUM(LEN(C3869),LEN(D3869))=0),AND(NOT(E3869="Unknown"),ISBLANK(J3869)),AND(NOT(O3869="Unknown"),ISBLANK(R3869))),"Missing Information", INDEX(Table15[Entire Service Line Classification], MATCH(SUMIFS(Table15[Unique ID],Table15[System-Owned Portion],E3869,Table15[If Material Anything Other than "Lead" in Column E,Was Material Ever Previously Lead?],G3869,Table15[Customer-Owned Portion],O3869),Table15[Unique ID],0),0)))</f>
        <v/>
      </c>
      <c r="X3869"/>
    </row>
    <row r="3870" spans="2:24" x14ac:dyDescent="0.25">
      <c r="B3870" s="146"/>
      <c r="C3870" s="31"/>
      <c r="D3870" s="31"/>
      <c r="E3870" s="44"/>
      <c r="F3870" s="43"/>
      <c r="G3870" s="84"/>
      <c r="H3870" s="31"/>
      <c r="I3870" s="31"/>
      <c r="J3870" s="84"/>
      <c r="K3870" s="31"/>
      <c r="L3870" s="31"/>
      <c r="M3870" s="169"/>
      <c r="N3870" s="148"/>
      <c r="O3870" s="106"/>
      <c r="P3870" s="43"/>
      <c r="Q3870" s="31"/>
      <c r="R3870" s="84"/>
      <c r="S3870" s="31"/>
      <c r="T3870" s="31"/>
      <c r="U3870" s="169"/>
      <c r="V3870" s="150"/>
      <c r="W3870" s="141" t="str" cm="1">
        <f t="array" ref="W3870">IF(SUM(LEN(B3870:V3870))=0,"",IF(OR(OR(ISBLANK(F3870),SUM(LEN(C3870),LEN(D3870))=0),AND(NOT(E3870="Unknown"),ISBLANK(J3870)),AND(NOT(O3870="Unknown"),ISBLANK(R3870))),"Missing Information", INDEX(Table15[Entire Service Line Classification], MATCH(SUMIFS(Table15[Unique ID],Table15[System-Owned Portion],E3870,Table15[If Material Anything Other than "Lead" in Column E,Was Material Ever Previously Lead?],G3870,Table15[Customer-Owned Portion],O3870),Table15[Unique ID],0),0)))</f>
        <v/>
      </c>
      <c r="X3870"/>
    </row>
    <row r="3871" spans="2:24" x14ac:dyDescent="0.25">
      <c r="B3871" s="146"/>
      <c r="C3871" s="31"/>
      <c r="D3871" s="31"/>
      <c r="E3871" s="44"/>
      <c r="F3871" s="43"/>
      <c r="G3871" s="84"/>
      <c r="H3871" s="31"/>
      <c r="I3871" s="31"/>
      <c r="J3871" s="84"/>
      <c r="K3871" s="31"/>
      <c r="L3871" s="31"/>
      <c r="M3871" s="169"/>
      <c r="N3871" s="148"/>
      <c r="O3871" s="106"/>
      <c r="P3871" s="43"/>
      <c r="Q3871" s="31"/>
      <c r="R3871" s="84"/>
      <c r="S3871" s="31"/>
      <c r="T3871" s="31"/>
      <c r="U3871" s="169"/>
      <c r="V3871" s="150"/>
      <c r="W3871" s="141" t="str" cm="1">
        <f t="array" ref="W3871">IF(SUM(LEN(B3871:V3871))=0,"",IF(OR(OR(ISBLANK(F3871),SUM(LEN(C3871),LEN(D3871))=0),AND(NOT(E3871="Unknown"),ISBLANK(J3871)),AND(NOT(O3871="Unknown"),ISBLANK(R3871))),"Missing Information", INDEX(Table15[Entire Service Line Classification], MATCH(SUMIFS(Table15[Unique ID],Table15[System-Owned Portion],E3871,Table15[If Material Anything Other than "Lead" in Column E,Was Material Ever Previously Lead?],G3871,Table15[Customer-Owned Portion],O3871),Table15[Unique ID],0),0)))</f>
        <v/>
      </c>
      <c r="X3871"/>
    </row>
    <row r="3872" spans="2:24" x14ac:dyDescent="0.25">
      <c r="B3872" s="146"/>
      <c r="C3872" s="31"/>
      <c r="D3872" s="31"/>
      <c r="E3872" s="44"/>
      <c r="F3872" s="43"/>
      <c r="G3872" s="84"/>
      <c r="H3872" s="31"/>
      <c r="I3872" s="31"/>
      <c r="J3872" s="84"/>
      <c r="K3872" s="31"/>
      <c r="L3872" s="31"/>
      <c r="M3872" s="169"/>
      <c r="N3872" s="148"/>
      <c r="O3872" s="106"/>
      <c r="P3872" s="43"/>
      <c r="Q3872" s="31"/>
      <c r="R3872" s="84"/>
      <c r="S3872" s="31"/>
      <c r="T3872" s="31"/>
      <c r="U3872" s="169"/>
      <c r="V3872" s="150"/>
      <c r="W3872" s="141" t="str" cm="1">
        <f t="array" ref="W3872">IF(SUM(LEN(B3872:V3872))=0,"",IF(OR(OR(ISBLANK(F3872),SUM(LEN(C3872),LEN(D3872))=0),AND(NOT(E3872="Unknown"),ISBLANK(J3872)),AND(NOT(O3872="Unknown"),ISBLANK(R3872))),"Missing Information", INDEX(Table15[Entire Service Line Classification], MATCH(SUMIFS(Table15[Unique ID],Table15[System-Owned Portion],E3872,Table15[If Material Anything Other than "Lead" in Column E,Was Material Ever Previously Lead?],G3872,Table15[Customer-Owned Portion],O3872),Table15[Unique ID],0),0)))</f>
        <v/>
      </c>
      <c r="X3872"/>
    </row>
    <row r="3873" spans="2:24" x14ac:dyDescent="0.25">
      <c r="B3873" s="146"/>
      <c r="C3873" s="31"/>
      <c r="D3873" s="31"/>
      <c r="E3873" s="44"/>
      <c r="F3873" s="43"/>
      <c r="G3873" s="84"/>
      <c r="H3873" s="31"/>
      <c r="I3873" s="31"/>
      <c r="J3873" s="84"/>
      <c r="K3873" s="31"/>
      <c r="L3873" s="31"/>
      <c r="M3873" s="169"/>
      <c r="N3873" s="148"/>
      <c r="O3873" s="106"/>
      <c r="P3873" s="43"/>
      <c r="Q3873" s="31"/>
      <c r="R3873" s="84"/>
      <c r="S3873" s="31"/>
      <c r="T3873" s="31"/>
      <c r="U3873" s="169"/>
      <c r="V3873" s="150"/>
      <c r="W3873" s="141" t="str" cm="1">
        <f t="array" ref="W3873">IF(SUM(LEN(B3873:V3873))=0,"",IF(OR(OR(ISBLANK(F3873),SUM(LEN(C3873),LEN(D3873))=0),AND(NOT(E3873="Unknown"),ISBLANK(J3873)),AND(NOT(O3873="Unknown"),ISBLANK(R3873))),"Missing Information", INDEX(Table15[Entire Service Line Classification], MATCH(SUMIFS(Table15[Unique ID],Table15[System-Owned Portion],E3873,Table15[If Material Anything Other than "Lead" in Column E,Was Material Ever Previously Lead?],G3873,Table15[Customer-Owned Portion],O3873),Table15[Unique ID],0),0)))</f>
        <v/>
      </c>
      <c r="X3873"/>
    </row>
    <row r="3874" spans="2:24" x14ac:dyDescent="0.25">
      <c r="B3874" s="146"/>
      <c r="C3874" s="31"/>
      <c r="D3874" s="31"/>
      <c r="E3874" s="44"/>
      <c r="F3874" s="43"/>
      <c r="G3874" s="84"/>
      <c r="H3874" s="31"/>
      <c r="I3874" s="31"/>
      <c r="J3874" s="84"/>
      <c r="K3874" s="31"/>
      <c r="L3874" s="31"/>
      <c r="M3874" s="169"/>
      <c r="N3874" s="148"/>
      <c r="O3874" s="106"/>
      <c r="P3874" s="43"/>
      <c r="Q3874" s="31"/>
      <c r="R3874" s="84"/>
      <c r="S3874" s="31"/>
      <c r="T3874" s="31"/>
      <c r="U3874" s="169"/>
      <c r="V3874" s="150"/>
      <c r="W3874" s="141" t="str" cm="1">
        <f t="array" ref="W3874">IF(SUM(LEN(B3874:V3874))=0,"",IF(OR(OR(ISBLANK(F3874),SUM(LEN(C3874),LEN(D3874))=0),AND(NOT(E3874="Unknown"),ISBLANK(J3874)),AND(NOT(O3874="Unknown"),ISBLANK(R3874))),"Missing Information", INDEX(Table15[Entire Service Line Classification], MATCH(SUMIFS(Table15[Unique ID],Table15[System-Owned Portion],E3874,Table15[If Material Anything Other than "Lead" in Column E,Was Material Ever Previously Lead?],G3874,Table15[Customer-Owned Portion],O3874),Table15[Unique ID],0),0)))</f>
        <v/>
      </c>
      <c r="X3874"/>
    </row>
    <row r="3875" spans="2:24" x14ac:dyDescent="0.25">
      <c r="B3875" s="146"/>
      <c r="C3875" s="31"/>
      <c r="D3875" s="31"/>
      <c r="E3875" s="44"/>
      <c r="F3875" s="43"/>
      <c r="G3875" s="84"/>
      <c r="H3875" s="31"/>
      <c r="I3875" s="31"/>
      <c r="J3875" s="84"/>
      <c r="K3875" s="31"/>
      <c r="L3875" s="31"/>
      <c r="M3875" s="169"/>
      <c r="N3875" s="148"/>
      <c r="O3875" s="106"/>
      <c r="P3875" s="43"/>
      <c r="Q3875" s="31"/>
      <c r="R3875" s="84"/>
      <c r="S3875" s="31"/>
      <c r="T3875" s="31"/>
      <c r="U3875" s="169"/>
      <c r="V3875" s="150"/>
      <c r="W3875" s="141" t="str" cm="1">
        <f t="array" ref="W3875">IF(SUM(LEN(B3875:V3875))=0,"",IF(OR(OR(ISBLANK(F3875),SUM(LEN(C3875),LEN(D3875))=0),AND(NOT(E3875="Unknown"),ISBLANK(J3875)),AND(NOT(O3875="Unknown"),ISBLANK(R3875))),"Missing Information", INDEX(Table15[Entire Service Line Classification], MATCH(SUMIFS(Table15[Unique ID],Table15[System-Owned Portion],E3875,Table15[If Material Anything Other than "Lead" in Column E,Was Material Ever Previously Lead?],G3875,Table15[Customer-Owned Portion],O3875),Table15[Unique ID],0),0)))</f>
        <v/>
      </c>
      <c r="X3875"/>
    </row>
    <row r="3876" spans="2:24" x14ac:dyDescent="0.25">
      <c r="B3876" s="146"/>
      <c r="C3876" s="31"/>
      <c r="D3876" s="31"/>
      <c r="E3876" s="44"/>
      <c r="F3876" s="43"/>
      <c r="G3876" s="84"/>
      <c r="H3876" s="31"/>
      <c r="I3876" s="31"/>
      <c r="J3876" s="84"/>
      <c r="K3876" s="31"/>
      <c r="L3876" s="31"/>
      <c r="M3876" s="169"/>
      <c r="N3876" s="148"/>
      <c r="O3876" s="106"/>
      <c r="P3876" s="43"/>
      <c r="Q3876" s="31"/>
      <c r="R3876" s="84"/>
      <c r="S3876" s="31"/>
      <c r="T3876" s="31"/>
      <c r="U3876" s="169"/>
      <c r="V3876" s="150"/>
      <c r="W3876" s="141" t="str" cm="1">
        <f t="array" ref="W3876">IF(SUM(LEN(B3876:V3876))=0,"",IF(OR(OR(ISBLANK(F3876),SUM(LEN(C3876),LEN(D3876))=0),AND(NOT(E3876="Unknown"),ISBLANK(J3876)),AND(NOT(O3876="Unknown"),ISBLANK(R3876))),"Missing Information", INDEX(Table15[Entire Service Line Classification], MATCH(SUMIFS(Table15[Unique ID],Table15[System-Owned Portion],E3876,Table15[If Material Anything Other than "Lead" in Column E,Was Material Ever Previously Lead?],G3876,Table15[Customer-Owned Portion],O3876),Table15[Unique ID],0),0)))</f>
        <v/>
      </c>
      <c r="X3876"/>
    </row>
    <row r="3877" spans="2:24" x14ac:dyDescent="0.25">
      <c r="B3877" s="146"/>
      <c r="C3877" s="31"/>
      <c r="D3877" s="31"/>
      <c r="E3877" s="44"/>
      <c r="F3877" s="43"/>
      <c r="G3877" s="84"/>
      <c r="H3877" s="31"/>
      <c r="I3877" s="31"/>
      <c r="J3877" s="84"/>
      <c r="K3877" s="31"/>
      <c r="L3877" s="31"/>
      <c r="M3877" s="169"/>
      <c r="N3877" s="148"/>
      <c r="O3877" s="106"/>
      <c r="P3877" s="43"/>
      <c r="Q3877" s="31"/>
      <c r="R3877" s="84"/>
      <c r="S3877" s="31"/>
      <c r="T3877" s="31"/>
      <c r="U3877" s="169"/>
      <c r="V3877" s="150"/>
      <c r="W3877" s="141" t="str" cm="1">
        <f t="array" ref="W3877">IF(SUM(LEN(B3877:V3877))=0,"",IF(OR(OR(ISBLANK(F3877),SUM(LEN(C3877),LEN(D3877))=0),AND(NOT(E3877="Unknown"),ISBLANK(J3877)),AND(NOT(O3877="Unknown"),ISBLANK(R3877))),"Missing Information", INDEX(Table15[Entire Service Line Classification], MATCH(SUMIFS(Table15[Unique ID],Table15[System-Owned Portion],E3877,Table15[If Material Anything Other than "Lead" in Column E,Was Material Ever Previously Lead?],G3877,Table15[Customer-Owned Portion],O3877),Table15[Unique ID],0),0)))</f>
        <v/>
      </c>
      <c r="X3877"/>
    </row>
    <row r="3878" spans="2:24" x14ac:dyDescent="0.25">
      <c r="B3878" s="146"/>
      <c r="C3878" s="31"/>
      <c r="D3878" s="31"/>
      <c r="E3878" s="44"/>
      <c r="F3878" s="43"/>
      <c r="G3878" s="84"/>
      <c r="H3878" s="31"/>
      <c r="I3878" s="31"/>
      <c r="J3878" s="84"/>
      <c r="K3878" s="31"/>
      <c r="L3878" s="31"/>
      <c r="M3878" s="169"/>
      <c r="N3878" s="148"/>
      <c r="O3878" s="106"/>
      <c r="P3878" s="43"/>
      <c r="Q3878" s="31"/>
      <c r="R3878" s="84"/>
      <c r="S3878" s="31"/>
      <c r="T3878" s="31"/>
      <c r="U3878" s="169"/>
      <c r="V3878" s="150"/>
      <c r="W3878" s="141" t="str" cm="1">
        <f t="array" ref="W3878">IF(SUM(LEN(B3878:V3878))=0,"",IF(OR(OR(ISBLANK(F3878),SUM(LEN(C3878),LEN(D3878))=0),AND(NOT(E3878="Unknown"),ISBLANK(J3878)),AND(NOT(O3878="Unknown"),ISBLANK(R3878))),"Missing Information", INDEX(Table15[Entire Service Line Classification], MATCH(SUMIFS(Table15[Unique ID],Table15[System-Owned Portion],E3878,Table15[If Material Anything Other than "Lead" in Column E,Was Material Ever Previously Lead?],G3878,Table15[Customer-Owned Portion],O3878),Table15[Unique ID],0),0)))</f>
        <v/>
      </c>
      <c r="X3878"/>
    </row>
    <row r="3879" spans="2:24" x14ac:dyDescent="0.25">
      <c r="B3879" s="146"/>
      <c r="C3879" s="31"/>
      <c r="D3879" s="31"/>
      <c r="E3879" s="44"/>
      <c r="F3879" s="43"/>
      <c r="G3879" s="84"/>
      <c r="H3879" s="31"/>
      <c r="I3879" s="31"/>
      <c r="J3879" s="84"/>
      <c r="K3879" s="31"/>
      <c r="L3879" s="31"/>
      <c r="M3879" s="169"/>
      <c r="N3879" s="148"/>
      <c r="O3879" s="106"/>
      <c r="P3879" s="43"/>
      <c r="Q3879" s="31"/>
      <c r="R3879" s="84"/>
      <c r="S3879" s="31"/>
      <c r="T3879" s="31"/>
      <c r="U3879" s="169"/>
      <c r="V3879" s="150"/>
      <c r="W3879" s="141" t="str" cm="1">
        <f t="array" ref="W3879">IF(SUM(LEN(B3879:V3879))=0,"",IF(OR(OR(ISBLANK(F3879),SUM(LEN(C3879),LEN(D3879))=0),AND(NOT(E3879="Unknown"),ISBLANK(J3879)),AND(NOT(O3879="Unknown"),ISBLANK(R3879))),"Missing Information", INDEX(Table15[Entire Service Line Classification], MATCH(SUMIFS(Table15[Unique ID],Table15[System-Owned Portion],E3879,Table15[If Material Anything Other than "Lead" in Column E,Was Material Ever Previously Lead?],G3879,Table15[Customer-Owned Portion],O3879),Table15[Unique ID],0),0)))</f>
        <v/>
      </c>
      <c r="X3879"/>
    </row>
    <row r="3880" spans="2:24" x14ac:dyDescent="0.25">
      <c r="B3880" s="146"/>
      <c r="C3880" s="31"/>
      <c r="D3880" s="31"/>
      <c r="E3880" s="44"/>
      <c r="F3880" s="43"/>
      <c r="G3880" s="84"/>
      <c r="H3880" s="31"/>
      <c r="I3880" s="31"/>
      <c r="J3880" s="84"/>
      <c r="K3880" s="31"/>
      <c r="L3880" s="31"/>
      <c r="M3880" s="169"/>
      <c r="N3880" s="148"/>
      <c r="O3880" s="106"/>
      <c r="P3880" s="43"/>
      <c r="Q3880" s="31"/>
      <c r="R3880" s="84"/>
      <c r="S3880" s="31"/>
      <c r="T3880" s="31"/>
      <c r="U3880" s="169"/>
      <c r="V3880" s="150"/>
      <c r="W3880" s="141" t="str" cm="1">
        <f t="array" ref="W3880">IF(SUM(LEN(B3880:V3880))=0,"",IF(OR(OR(ISBLANK(F3880),SUM(LEN(C3880),LEN(D3880))=0),AND(NOT(E3880="Unknown"),ISBLANK(J3880)),AND(NOT(O3880="Unknown"),ISBLANK(R3880))),"Missing Information", INDEX(Table15[Entire Service Line Classification], MATCH(SUMIFS(Table15[Unique ID],Table15[System-Owned Portion],E3880,Table15[If Material Anything Other than "Lead" in Column E,Was Material Ever Previously Lead?],G3880,Table15[Customer-Owned Portion],O3880),Table15[Unique ID],0),0)))</f>
        <v/>
      </c>
      <c r="X3880"/>
    </row>
    <row r="3881" spans="2:24" x14ac:dyDescent="0.25">
      <c r="B3881" s="146"/>
      <c r="C3881" s="31"/>
      <c r="D3881" s="31"/>
      <c r="E3881" s="44"/>
      <c r="F3881" s="43"/>
      <c r="G3881" s="84"/>
      <c r="H3881" s="31"/>
      <c r="I3881" s="31"/>
      <c r="J3881" s="84"/>
      <c r="K3881" s="31"/>
      <c r="L3881" s="31"/>
      <c r="M3881" s="169"/>
      <c r="N3881" s="148"/>
      <c r="O3881" s="106"/>
      <c r="P3881" s="43"/>
      <c r="Q3881" s="31"/>
      <c r="R3881" s="84"/>
      <c r="S3881" s="31"/>
      <c r="T3881" s="31"/>
      <c r="U3881" s="169"/>
      <c r="V3881" s="150"/>
      <c r="W3881" s="141" t="str" cm="1">
        <f t="array" ref="W3881">IF(SUM(LEN(B3881:V3881))=0,"",IF(OR(OR(ISBLANK(F3881),SUM(LEN(C3881),LEN(D3881))=0),AND(NOT(E3881="Unknown"),ISBLANK(J3881)),AND(NOT(O3881="Unknown"),ISBLANK(R3881))),"Missing Information", INDEX(Table15[Entire Service Line Classification], MATCH(SUMIFS(Table15[Unique ID],Table15[System-Owned Portion],E3881,Table15[If Material Anything Other than "Lead" in Column E,Was Material Ever Previously Lead?],G3881,Table15[Customer-Owned Portion],O3881),Table15[Unique ID],0),0)))</f>
        <v/>
      </c>
      <c r="X3881"/>
    </row>
    <row r="3882" spans="2:24" x14ac:dyDescent="0.25">
      <c r="B3882" s="146"/>
      <c r="C3882" s="31"/>
      <c r="D3882" s="31"/>
      <c r="E3882" s="44"/>
      <c r="F3882" s="43"/>
      <c r="G3882" s="84"/>
      <c r="H3882" s="31"/>
      <c r="I3882" s="31"/>
      <c r="J3882" s="84"/>
      <c r="K3882" s="31"/>
      <c r="L3882" s="31"/>
      <c r="M3882" s="169"/>
      <c r="N3882" s="148"/>
      <c r="O3882" s="106"/>
      <c r="P3882" s="43"/>
      <c r="Q3882" s="31"/>
      <c r="R3882" s="84"/>
      <c r="S3882" s="31"/>
      <c r="T3882" s="31"/>
      <c r="U3882" s="169"/>
      <c r="V3882" s="150"/>
      <c r="W3882" s="141" t="str" cm="1">
        <f t="array" ref="W3882">IF(SUM(LEN(B3882:V3882))=0,"",IF(OR(OR(ISBLANK(F3882),SUM(LEN(C3882),LEN(D3882))=0),AND(NOT(E3882="Unknown"),ISBLANK(J3882)),AND(NOT(O3882="Unknown"),ISBLANK(R3882))),"Missing Information", INDEX(Table15[Entire Service Line Classification], MATCH(SUMIFS(Table15[Unique ID],Table15[System-Owned Portion],E3882,Table15[If Material Anything Other than "Lead" in Column E,Was Material Ever Previously Lead?],G3882,Table15[Customer-Owned Portion],O3882),Table15[Unique ID],0),0)))</f>
        <v/>
      </c>
      <c r="X3882"/>
    </row>
    <row r="3883" spans="2:24" x14ac:dyDescent="0.25">
      <c r="B3883" s="146"/>
      <c r="C3883" s="31"/>
      <c r="D3883" s="31"/>
      <c r="E3883" s="44"/>
      <c r="F3883" s="43"/>
      <c r="G3883" s="84"/>
      <c r="H3883" s="31"/>
      <c r="I3883" s="31"/>
      <c r="J3883" s="84"/>
      <c r="K3883" s="31"/>
      <c r="L3883" s="31"/>
      <c r="M3883" s="169"/>
      <c r="N3883" s="148"/>
      <c r="O3883" s="106"/>
      <c r="P3883" s="43"/>
      <c r="Q3883" s="31"/>
      <c r="R3883" s="84"/>
      <c r="S3883" s="31"/>
      <c r="T3883" s="31"/>
      <c r="U3883" s="169"/>
      <c r="V3883" s="150"/>
      <c r="W3883" s="141" t="str" cm="1">
        <f t="array" ref="W3883">IF(SUM(LEN(B3883:V3883))=0,"",IF(OR(OR(ISBLANK(F3883),SUM(LEN(C3883),LEN(D3883))=0),AND(NOT(E3883="Unknown"),ISBLANK(J3883)),AND(NOT(O3883="Unknown"),ISBLANK(R3883))),"Missing Information", INDEX(Table15[Entire Service Line Classification], MATCH(SUMIFS(Table15[Unique ID],Table15[System-Owned Portion],E3883,Table15[If Material Anything Other than "Lead" in Column E,Was Material Ever Previously Lead?],G3883,Table15[Customer-Owned Portion],O3883),Table15[Unique ID],0),0)))</f>
        <v/>
      </c>
      <c r="X3883"/>
    </row>
    <row r="3884" spans="2:24" x14ac:dyDescent="0.25">
      <c r="B3884" s="146"/>
      <c r="C3884" s="31"/>
      <c r="D3884" s="31"/>
      <c r="E3884" s="44"/>
      <c r="F3884" s="43"/>
      <c r="G3884" s="84"/>
      <c r="H3884" s="31"/>
      <c r="I3884" s="31"/>
      <c r="J3884" s="84"/>
      <c r="K3884" s="31"/>
      <c r="L3884" s="31"/>
      <c r="M3884" s="169"/>
      <c r="N3884" s="148"/>
      <c r="O3884" s="106"/>
      <c r="P3884" s="43"/>
      <c r="Q3884" s="31"/>
      <c r="R3884" s="84"/>
      <c r="S3884" s="31"/>
      <c r="T3884" s="31"/>
      <c r="U3884" s="169"/>
      <c r="V3884" s="150"/>
      <c r="W3884" s="141" t="str" cm="1">
        <f t="array" ref="W3884">IF(SUM(LEN(B3884:V3884))=0,"",IF(OR(OR(ISBLANK(F3884),SUM(LEN(C3884),LEN(D3884))=0),AND(NOT(E3884="Unknown"),ISBLANK(J3884)),AND(NOT(O3884="Unknown"),ISBLANK(R3884))),"Missing Information", INDEX(Table15[Entire Service Line Classification], MATCH(SUMIFS(Table15[Unique ID],Table15[System-Owned Portion],E3884,Table15[If Material Anything Other than "Lead" in Column E,Was Material Ever Previously Lead?],G3884,Table15[Customer-Owned Portion],O3884),Table15[Unique ID],0),0)))</f>
        <v/>
      </c>
      <c r="X3884"/>
    </row>
    <row r="3885" spans="2:24" x14ac:dyDescent="0.25">
      <c r="B3885" s="146"/>
      <c r="C3885" s="31"/>
      <c r="D3885" s="31"/>
      <c r="E3885" s="44"/>
      <c r="F3885" s="43"/>
      <c r="G3885" s="84"/>
      <c r="H3885" s="31"/>
      <c r="I3885" s="31"/>
      <c r="J3885" s="84"/>
      <c r="K3885" s="31"/>
      <c r="L3885" s="31"/>
      <c r="M3885" s="169"/>
      <c r="N3885" s="148"/>
      <c r="O3885" s="106"/>
      <c r="P3885" s="43"/>
      <c r="Q3885" s="31"/>
      <c r="R3885" s="84"/>
      <c r="S3885" s="31"/>
      <c r="T3885" s="31"/>
      <c r="U3885" s="169"/>
      <c r="V3885" s="150"/>
      <c r="W3885" s="141" t="str" cm="1">
        <f t="array" ref="W3885">IF(SUM(LEN(B3885:V3885))=0,"",IF(OR(OR(ISBLANK(F3885),SUM(LEN(C3885),LEN(D3885))=0),AND(NOT(E3885="Unknown"),ISBLANK(J3885)),AND(NOT(O3885="Unknown"),ISBLANK(R3885))),"Missing Information", INDEX(Table15[Entire Service Line Classification], MATCH(SUMIFS(Table15[Unique ID],Table15[System-Owned Portion],E3885,Table15[If Material Anything Other than "Lead" in Column E,Was Material Ever Previously Lead?],G3885,Table15[Customer-Owned Portion],O3885),Table15[Unique ID],0),0)))</f>
        <v/>
      </c>
      <c r="X3885"/>
    </row>
    <row r="3886" spans="2:24" x14ac:dyDescent="0.25">
      <c r="B3886" s="146"/>
      <c r="C3886" s="31"/>
      <c r="D3886" s="31"/>
      <c r="E3886" s="44"/>
      <c r="F3886" s="43"/>
      <c r="G3886" s="84"/>
      <c r="H3886" s="31"/>
      <c r="I3886" s="31"/>
      <c r="J3886" s="84"/>
      <c r="K3886" s="31"/>
      <c r="L3886" s="31"/>
      <c r="M3886" s="169"/>
      <c r="N3886" s="148"/>
      <c r="O3886" s="106"/>
      <c r="P3886" s="43"/>
      <c r="Q3886" s="31"/>
      <c r="R3886" s="84"/>
      <c r="S3886" s="31"/>
      <c r="T3886" s="31"/>
      <c r="U3886" s="169"/>
      <c r="V3886" s="150"/>
      <c r="W3886" s="141" t="str" cm="1">
        <f t="array" ref="W3886">IF(SUM(LEN(B3886:V3886))=0,"",IF(OR(OR(ISBLANK(F3886),SUM(LEN(C3886),LEN(D3886))=0),AND(NOT(E3886="Unknown"),ISBLANK(J3886)),AND(NOT(O3886="Unknown"),ISBLANK(R3886))),"Missing Information", INDEX(Table15[Entire Service Line Classification], MATCH(SUMIFS(Table15[Unique ID],Table15[System-Owned Portion],E3886,Table15[If Material Anything Other than "Lead" in Column E,Was Material Ever Previously Lead?],G3886,Table15[Customer-Owned Portion],O3886),Table15[Unique ID],0),0)))</f>
        <v/>
      </c>
      <c r="X3886"/>
    </row>
    <row r="3887" spans="2:24" x14ac:dyDescent="0.25">
      <c r="B3887" s="146"/>
      <c r="C3887" s="31"/>
      <c r="D3887" s="31"/>
      <c r="E3887" s="44"/>
      <c r="F3887" s="43"/>
      <c r="G3887" s="84"/>
      <c r="H3887" s="31"/>
      <c r="I3887" s="31"/>
      <c r="J3887" s="84"/>
      <c r="K3887" s="31"/>
      <c r="L3887" s="31"/>
      <c r="M3887" s="169"/>
      <c r="N3887" s="148"/>
      <c r="O3887" s="106"/>
      <c r="P3887" s="43"/>
      <c r="Q3887" s="31"/>
      <c r="R3887" s="84"/>
      <c r="S3887" s="31"/>
      <c r="T3887" s="31"/>
      <c r="U3887" s="169"/>
      <c r="V3887" s="150"/>
      <c r="W3887" s="141" t="str" cm="1">
        <f t="array" ref="W3887">IF(SUM(LEN(B3887:V3887))=0,"",IF(OR(OR(ISBLANK(F3887),SUM(LEN(C3887),LEN(D3887))=0),AND(NOT(E3887="Unknown"),ISBLANK(J3887)),AND(NOT(O3887="Unknown"),ISBLANK(R3887))),"Missing Information", INDEX(Table15[Entire Service Line Classification], MATCH(SUMIFS(Table15[Unique ID],Table15[System-Owned Portion],E3887,Table15[If Material Anything Other than "Lead" in Column E,Was Material Ever Previously Lead?],G3887,Table15[Customer-Owned Portion],O3887),Table15[Unique ID],0),0)))</f>
        <v/>
      </c>
      <c r="X3887"/>
    </row>
    <row r="3888" spans="2:24" x14ac:dyDescent="0.25">
      <c r="B3888" s="146"/>
      <c r="C3888" s="31"/>
      <c r="D3888" s="31"/>
      <c r="E3888" s="44"/>
      <c r="F3888" s="43"/>
      <c r="G3888" s="84"/>
      <c r="H3888" s="31"/>
      <c r="I3888" s="31"/>
      <c r="J3888" s="84"/>
      <c r="K3888" s="31"/>
      <c r="L3888" s="31"/>
      <c r="M3888" s="169"/>
      <c r="N3888" s="148"/>
      <c r="O3888" s="106"/>
      <c r="P3888" s="43"/>
      <c r="Q3888" s="31"/>
      <c r="R3888" s="84"/>
      <c r="S3888" s="31"/>
      <c r="T3888" s="31"/>
      <c r="U3888" s="169"/>
      <c r="V3888" s="150"/>
      <c r="W3888" s="141" t="str" cm="1">
        <f t="array" ref="W3888">IF(SUM(LEN(B3888:V3888))=0,"",IF(OR(OR(ISBLANK(F3888),SUM(LEN(C3888),LEN(D3888))=0),AND(NOT(E3888="Unknown"),ISBLANK(J3888)),AND(NOT(O3888="Unknown"),ISBLANK(R3888))),"Missing Information", INDEX(Table15[Entire Service Line Classification], MATCH(SUMIFS(Table15[Unique ID],Table15[System-Owned Portion],E3888,Table15[If Material Anything Other than "Lead" in Column E,Was Material Ever Previously Lead?],G3888,Table15[Customer-Owned Portion],O3888),Table15[Unique ID],0),0)))</f>
        <v/>
      </c>
      <c r="X3888"/>
    </row>
    <row r="3889" spans="2:24" x14ac:dyDescent="0.25">
      <c r="B3889" s="146"/>
      <c r="C3889" s="31"/>
      <c r="D3889" s="31"/>
      <c r="E3889" s="44"/>
      <c r="F3889" s="43"/>
      <c r="G3889" s="84"/>
      <c r="H3889" s="31"/>
      <c r="I3889" s="31"/>
      <c r="J3889" s="84"/>
      <c r="K3889" s="31"/>
      <c r="L3889" s="31"/>
      <c r="M3889" s="169"/>
      <c r="N3889" s="148"/>
      <c r="O3889" s="106"/>
      <c r="P3889" s="43"/>
      <c r="Q3889" s="31"/>
      <c r="R3889" s="84"/>
      <c r="S3889" s="31"/>
      <c r="T3889" s="31"/>
      <c r="U3889" s="169"/>
      <c r="V3889" s="150"/>
      <c r="W3889" s="141" t="str" cm="1">
        <f t="array" ref="W3889">IF(SUM(LEN(B3889:V3889))=0,"",IF(OR(OR(ISBLANK(F3889),SUM(LEN(C3889),LEN(D3889))=0),AND(NOT(E3889="Unknown"),ISBLANK(J3889)),AND(NOT(O3889="Unknown"),ISBLANK(R3889))),"Missing Information", INDEX(Table15[Entire Service Line Classification], MATCH(SUMIFS(Table15[Unique ID],Table15[System-Owned Portion],E3889,Table15[If Material Anything Other than "Lead" in Column E,Was Material Ever Previously Lead?],G3889,Table15[Customer-Owned Portion],O3889),Table15[Unique ID],0),0)))</f>
        <v/>
      </c>
      <c r="X3889"/>
    </row>
    <row r="3890" spans="2:24" x14ac:dyDescent="0.25">
      <c r="B3890" s="146"/>
      <c r="C3890" s="31"/>
      <c r="D3890" s="31"/>
      <c r="E3890" s="44"/>
      <c r="F3890" s="43"/>
      <c r="G3890" s="84"/>
      <c r="H3890" s="31"/>
      <c r="I3890" s="31"/>
      <c r="J3890" s="84"/>
      <c r="K3890" s="31"/>
      <c r="L3890" s="31"/>
      <c r="M3890" s="169"/>
      <c r="N3890" s="148"/>
      <c r="O3890" s="106"/>
      <c r="P3890" s="43"/>
      <c r="Q3890" s="31"/>
      <c r="R3890" s="84"/>
      <c r="S3890" s="31"/>
      <c r="T3890" s="31"/>
      <c r="U3890" s="169"/>
      <c r="V3890" s="150"/>
      <c r="W3890" s="141" t="str" cm="1">
        <f t="array" ref="W3890">IF(SUM(LEN(B3890:V3890))=0,"",IF(OR(OR(ISBLANK(F3890),SUM(LEN(C3890),LEN(D3890))=0),AND(NOT(E3890="Unknown"),ISBLANK(J3890)),AND(NOT(O3890="Unknown"),ISBLANK(R3890))),"Missing Information", INDEX(Table15[Entire Service Line Classification], MATCH(SUMIFS(Table15[Unique ID],Table15[System-Owned Portion],E3890,Table15[If Material Anything Other than "Lead" in Column E,Was Material Ever Previously Lead?],G3890,Table15[Customer-Owned Portion],O3890),Table15[Unique ID],0),0)))</f>
        <v/>
      </c>
      <c r="X3890"/>
    </row>
    <row r="3891" spans="2:24" x14ac:dyDescent="0.25">
      <c r="B3891" s="146"/>
      <c r="C3891" s="31"/>
      <c r="D3891" s="31"/>
      <c r="E3891" s="44"/>
      <c r="F3891" s="43"/>
      <c r="G3891" s="84"/>
      <c r="H3891" s="31"/>
      <c r="I3891" s="31"/>
      <c r="J3891" s="84"/>
      <c r="K3891" s="31"/>
      <c r="L3891" s="31"/>
      <c r="M3891" s="169"/>
      <c r="N3891" s="148"/>
      <c r="O3891" s="106"/>
      <c r="P3891" s="43"/>
      <c r="Q3891" s="31"/>
      <c r="R3891" s="84"/>
      <c r="S3891" s="31"/>
      <c r="T3891" s="31"/>
      <c r="U3891" s="169"/>
      <c r="V3891" s="150"/>
      <c r="W3891" s="141" t="str" cm="1">
        <f t="array" ref="W3891">IF(SUM(LEN(B3891:V3891))=0,"",IF(OR(OR(ISBLANK(F3891),SUM(LEN(C3891),LEN(D3891))=0),AND(NOT(E3891="Unknown"),ISBLANK(J3891)),AND(NOT(O3891="Unknown"),ISBLANK(R3891))),"Missing Information", INDEX(Table15[Entire Service Line Classification], MATCH(SUMIFS(Table15[Unique ID],Table15[System-Owned Portion],E3891,Table15[If Material Anything Other than "Lead" in Column E,Was Material Ever Previously Lead?],G3891,Table15[Customer-Owned Portion],O3891),Table15[Unique ID],0),0)))</f>
        <v/>
      </c>
      <c r="X3891"/>
    </row>
    <row r="3892" spans="2:24" x14ac:dyDescent="0.25">
      <c r="B3892" s="146"/>
      <c r="C3892" s="31"/>
      <c r="D3892" s="31"/>
      <c r="E3892" s="44"/>
      <c r="F3892" s="43"/>
      <c r="G3892" s="84"/>
      <c r="H3892" s="31"/>
      <c r="I3892" s="31"/>
      <c r="J3892" s="84"/>
      <c r="K3892" s="31"/>
      <c r="L3892" s="31"/>
      <c r="M3892" s="169"/>
      <c r="N3892" s="148"/>
      <c r="O3892" s="106"/>
      <c r="P3892" s="43"/>
      <c r="Q3892" s="31"/>
      <c r="R3892" s="84"/>
      <c r="S3892" s="31"/>
      <c r="T3892" s="31"/>
      <c r="U3892" s="169"/>
      <c r="V3892" s="150"/>
      <c r="W3892" s="141" t="str" cm="1">
        <f t="array" ref="W3892">IF(SUM(LEN(B3892:V3892))=0,"",IF(OR(OR(ISBLANK(F3892),SUM(LEN(C3892),LEN(D3892))=0),AND(NOT(E3892="Unknown"),ISBLANK(J3892)),AND(NOT(O3892="Unknown"),ISBLANK(R3892))),"Missing Information", INDEX(Table15[Entire Service Line Classification], MATCH(SUMIFS(Table15[Unique ID],Table15[System-Owned Portion],E3892,Table15[If Material Anything Other than "Lead" in Column E,Was Material Ever Previously Lead?],G3892,Table15[Customer-Owned Portion],O3892),Table15[Unique ID],0),0)))</f>
        <v/>
      </c>
      <c r="X3892"/>
    </row>
    <row r="3893" spans="2:24" x14ac:dyDescent="0.25">
      <c r="B3893" s="146"/>
      <c r="C3893" s="31"/>
      <c r="D3893" s="31"/>
      <c r="E3893" s="44"/>
      <c r="F3893" s="43"/>
      <c r="G3893" s="84"/>
      <c r="H3893" s="31"/>
      <c r="I3893" s="31"/>
      <c r="J3893" s="84"/>
      <c r="K3893" s="31"/>
      <c r="L3893" s="31"/>
      <c r="M3893" s="169"/>
      <c r="N3893" s="148"/>
      <c r="O3893" s="106"/>
      <c r="P3893" s="43"/>
      <c r="Q3893" s="31"/>
      <c r="R3893" s="84"/>
      <c r="S3893" s="31"/>
      <c r="T3893" s="31"/>
      <c r="U3893" s="169"/>
      <c r="V3893" s="150"/>
      <c r="W3893" s="141" t="str" cm="1">
        <f t="array" ref="W3893">IF(SUM(LEN(B3893:V3893))=0,"",IF(OR(OR(ISBLANK(F3893),SUM(LEN(C3893),LEN(D3893))=0),AND(NOT(E3893="Unknown"),ISBLANK(J3893)),AND(NOT(O3893="Unknown"),ISBLANK(R3893))),"Missing Information", INDEX(Table15[Entire Service Line Classification], MATCH(SUMIFS(Table15[Unique ID],Table15[System-Owned Portion],E3893,Table15[If Material Anything Other than "Lead" in Column E,Was Material Ever Previously Lead?],G3893,Table15[Customer-Owned Portion],O3893),Table15[Unique ID],0),0)))</f>
        <v/>
      </c>
      <c r="X3893"/>
    </row>
    <row r="3894" spans="2:24" x14ac:dyDescent="0.25">
      <c r="B3894" s="146"/>
      <c r="C3894" s="31"/>
      <c r="D3894" s="31"/>
      <c r="E3894" s="44"/>
      <c r="F3894" s="43"/>
      <c r="G3894" s="84"/>
      <c r="H3894" s="31"/>
      <c r="I3894" s="31"/>
      <c r="J3894" s="84"/>
      <c r="K3894" s="31"/>
      <c r="L3894" s="31"/>
      <c r="M3894" s="169"/>
      <c r="N3894" s="148"/>
      <c r="O3894" s="106"/>
      <c r="P3894" s="43"/>
      <c r="Q3894" s="31"/>
      <c r="R3894" s="84"/>
      <c r="S3894" s="31"/>
      <c r="T3894" s="31"/>
      <c r="U3894" s="169"/>
      <c r="V3894" s="150"/>
      <c r="W3894" s="141" t="str" cm="1">
        <f t="array" ref="W3894">IF(SUM(LEN(B3894:V3894))=0,"",IF(OR(OR(ISBLANK(F3894),SUM(LEN(C3894),LEN(D3894))=0),AND(NOT(E3894="Unknown"),ISBLANK(J3894)),AND(NOT(O3894="Unknown"),ISBLANK(R3894))),"Missing Information", INDEX(Table15[Entire Service Line Classification], MATCH(SUMIFS(Table15[Unique ID],Table15[System-Owned Portion],E3894,Table15[If Material Anything Other than "Lead" in Column E,Was Material Ever Previously Lead?],G3894,Table15[Customer-Owned Portion],O3894),Table15[Unique ID],0),0)))</f>
        <v/>
      </c>
      <c r="X3894"/>
    </row>
    <row r="3895" spans="2:24" x14ac:dyDescent="0.25">
      <c r="B3895" s="146"/>
      <c r="C3895" s="31"/>
      <c r="D3895" s="31"/>
      <c r="E3895" s="44"/>
      <c r="F3895" s="43"/>
      <c r="G3895" s="84"/>
      <c r="H3895" s="31"/>
      <c r="I3895" s="31"/>
      <c r="J3895" s="84"/>
      <c r="K3895" s="31"/>
      <c r="L3895" s="31"/>
      <c r="M3895" s="169"/>
      <c r="N3895" s="148"/>
      <c r="O3895" s="106"/>
      <c r="P3895" s="43"/>
      <c r="Q3895" s="31"/>
      <c r="R3895" s="84"/>
      <c r="S3895" s="31"/>
      <c r="T3895" s="31"/>
      <c r="U3895" s="169"/>
      <c r="V3895" s="150"/>
      <c r="W3895" s="141" t="str" cm="1">
        <f t="array" ref="W3895">IF(SUM(LEN(B3895:V3895))=0,"",IF(OR(OR(ISBLANK(F3895),SUM(LEN(C3895),LEN(D3895))=0),AND(NOT(E3895="Unknown"),ISBLANK(J3895)),AND(NOT(O3895="Unknown"),ISBLANK(R3895))),"Missing Information", INDEX(Table15[Entire Service Line Classification], MATCH(SUMIFS(Table15[Unique ID],Table15[System-Owned Portion],E3895,Table15[If Material Anything Other than "Lead" in Column E,Was Material Ever Previously Lead?],G3895,Table15[Customer-Owned Portion],O3895),Table15[Unique ID],0),0)))</f>
        <v/>
      </c>
      <c r="X3895"/>
    </row>
    <row r="3896" spans="2:24" x14ac:dyDescent="0.25">
      <c r="B3896" s="146"/>
      <c r="C3896" s="31"/>
      <c r="D3896" s="31"/>
      <c r="E3896" s="44"/>
      <c r="F3896" s="43"/>
      <c r="G3896" s="84"/>
      <c r="H3896" s="31"/>
      <c r="I3896" s="31"/>
      <c r="J3896" s="84"/>
      <c r="K3896" s="31"/>
      <c r="L3896" s="31"/>
      <c r="M3896" s="169"/>
      <c r="N3896" s="148"/>
      <c r="O3896" s="106"/>
      <c r="P3896" s="43"/>
      <c r="Q3896" s="31"/>
      <c r="R3896" s="84"/>
      <c r="S3896" s="31"/>
      <c r="T3896" s="31"/>
      <c r="U3896" s="169"/>
      <c r="V3896" s="150"/>
      <c r="W3896" s="141" t="str" cm="1">
        <f t="array" ref="W3896">IF(SUM(LEN(B3896:V3896))=0,"",IF(OR(OR(ISBLANK(F3896),SUM(LEN(C3896),LEN(D3896))=0),AND(NOT(E3896="Unknown"),ISBLANK(J3896)),AND(NOT(O3896="Unknown"),ISBLANK(R3896))),"Missing Information", INDEX(Table15[Entire Service Line Classification], MATCH(SUMIFS(Table15[Unique ID],Table15[System-Owned Portion],E3896,Table15[If Material Anything Other than "Lead" in Column E,Was Material Ever Previously Lead?],G3896,Table15[Customer-Owned Portion],O3896),Table15[Unique ID],0),0)))</f>
        <v/>
      </c>
      <c r="X3896"/>
    </row>
    <row r="3897" spans="2:24" x14ac:dyDescent="0.25">
      <c r="B3897" s="146"/>
      <c r="C3897" s="31"/>
      <c r="D3897" s="31"/>
      <c r="E3897" s="44"/>
      <c r="F3897" s="43"/>
      <c r="G3897" s="84"/>
      <c r="H3897" s="31"/>
      <c r="I3897" s="31"/>
      <c r="J3897" s="84"/>
      <c r="K3897" s="31"/>
      <c r="L3897" s="31"/>
      <c r="M3897" s="169"/>
      <c r="N3897" s="148"/>
      <c r="O3897" s="106"/>
      <c r="P3897" s="43"/>
      <c r="Q3897" s="31"/>
      <c r="R3897" s="84"/>
      <c r="S3897" s="31"/>
      <c r="T3897" s="31"/>
      <c r="U3897" s="169"/>
      <c r="V3897" s="150"/>
      <c r="W3897" s="141" t="str" cm="1">
        <f t="array" ref="W3897">IF(SUM(LEN(B3897:V3897))=0,"",IF(OR(OR(ISBLANK(F3897),SUM(LEN(C3897),LEN(D3897))=0),AND(NOT(E3897="Unknown"),ISBLANK(J3897)),AND(NOT(O3897="Unknown"),ISBLANK(R3897))),"Missing Information", INDEX(Table15[Entire Service Line Classification], MATCH(SUMIFS(Table15[Unique ID],Table15[System-Owned Portion],E3897,Table15[If Material Anything Other than "Lead" in Column E,Was Material Ever Previously Lead?],G3897,Table15[Customer-Owned Portion],O3897),Table15[Unique ID],0),0)))</f>
        <v/>
      </c>
      <c r="X3897"/>
    </row>
    <row r="3898" spans="2:24" x14ac:dyDescent="0.25">
      <c r="B3898" s="146"/>
      <c r="C3898" s="31"/>
      <c r="D3898" s="31"/>
      <c r="E3898" s="44"/>
      <c r="F3898" s="43"/>
      <c r="G3898" s="84"/>
      <c r="H3898" s="31"/>
      <c r="I3898" s="31"/>
      <c r="J3898" s="84"/>
      <c r="K3898" s="31"/>
      <c r="L3898" s="31"/>
      <c r="M3898" s="169"/>
      <c r="N3898" s="148"/>
      <c r="O3898" s="106"/>
      <c r="P3898" s="43"/>
      <c r="Q3898" s="31"/>
      <c r="R3898" s="84"/>
      <c r="S3898" s="31"/>
      <c r="T3898" s="31"/>
      <c r="U3898" s="169"/>
      <c r="V3898" s="150"/>
      <c r="W3898" s="141" t="str" cm="1">
        <f t="array" ref="W3898">IF(SUM(LEN(B3898:V3898))=0,"",IF(OR(OR(ISBLANK(F3898),SUM(LEN(C3898),LEN(D3898))=0),AND(NOT(E3898="Unknown"),ISBLANK(J3898)),AND(NOT(O3898="Unknown"),ISBLANK(R3898))),"Missing Information", INDEX(Table15[Entire Service Line Classification], MATCH(SUMIFS(Table15[Unique ID],Table15[System-Owned Portion],E3898,Table15[If Material Anything Other than "Lead" in Column E,Was Material Ever Previously Lead?],G3898,Table15[Customer-Owned Portion],O3898),Table15[Unique ID],0),0)))</f>
        <v/>
      </c>
      <c r="X3898"/>
    </row>
    <row r="3899" spans="2:24" x14ac:dyDescent="0.25">
      <c r="B3899" s="146"/>
      <c r="C3899" s="31"/>
      <c r="D3899" s="31"/>
      <c r="E3899" s="44"/>
      <c r="F3899" s="43"/>
      <c r="G3899" s="84"/>
      <c r="H3899" s="31"/>
      <c r="I3899" s="31"/>
      <c r="J3899" s="84"/>
      <c r="K3899" s="31"/>
      <c r="L3899" s="31"/>
      <c r="M3899" s="169"/>
      <c r="N3899" s="148"/>
      <c r="O3899" s="106"/>
      <c r="P3899" s="43"/>
      <c r="Q3899" s="31"/>
      <c r="R3899" s="84"/>
      <c r="S3899" s="31"/>
      <c r="T3899" s="31"/>
      <c r="U3899" s="169"/>
      <c r="V3899" s="150"/>
      <c r="W3899" s="141" t="str" cm="1">
        <f t="array" ref="W3899">IF(SUM(LEN(B3899:V3899))=0,"",IF(OR(OR(ISBLANK(F3899),SUM(LEN(C3899),LEN(D3899))=0),AND(NOT(E3899="Unknown"),ISBLANK(J3899)),AND(NOT(O3899="Unknown"),ISBLANK(R3899))),"Missing Information", INDEX(Table15[Entire Service Line Classification], MATCH(SUMIFS(Table15[Unique ID],Table15[System-Owned Portion],E3899,Table15[If Material Anything Other than "Lead" in Column E,Was Material Ever Previously Lead?],G3899,Table15[Customer-Owned Portion],O3899),Table15[Unique ID],0),0)))</f>
        <v/>
      </c>
      <c r="X3899"/>
    </row>
    <row r="3900" spans="2:24" x14ac:dyDescent="0.25">
      <c r="B3900" s="146"/>
      <c r="C3900" s="31"/>
      <c r="D3900" s="31"/>
      <c r="E3900" s="44"/>
      <c r="F3900" s="43"/>
      <c r="G3900" s="84"/>
      <c r="H3900" s="31"/>
      <c r="I3900" s="31"/>
      <c r="J3900" s="84"/>
      <c r="K3900" s="31"/>
      <c r="L3900" s="31"/>
      <c r="M3900" s="169"/>
      <c r="N3900" s="148"/>
      <c r="O3900" s="106"/>
      <c r="P3900" s="43"/>
      <c r="Q3900" s="31"/>
      <c r="R3900" s="84"/>
      <c r="S3900" s="31"/>
      <c r="T3900" s="31"/>
      <c r="U3900" s="169"/>
      <c r="V3900" s="150"/>
      <c r="W3900" s="141" t="str" cm="1">
        <f t="array" ref="W3900">IF(SUM(LEN(B3900:V3900))=0,"",IF(OR(OR(ISBLANK(F3900),SUM(LEN(C3900),LEN(D3900))=0),AND(NOT(E3900="Unknown"),ISBLANK(J3900)),AND(NOT(O3900="Unknown"),ISBLANK(R3900))),"Missing Information", INDEX(Table15[Entire Service Line Classification], MATCH(SUMIFS(Table15[Unique ID],Table15[System-Owned Portion],E3900,Table15[If Material Anything Other than "Lead" in Column E,Was Material Ever Previously Lead?],G3900,Table15[Customer-Owned Portion],O3900),Table15[Unique ID],0),0)))</f>
        <v/>
      </c>
      <c r="X3900"/>
    </row>
    <row r="3901" spans="2:24" x14ac:dyDescent="0.25">
      <c r="B3901" s="146"/>
      <c r="C3901" s="31"/>
      <c r="D3901" s="31"/>
      <c r="E3901" s="44"/>
      <c r="F3901" s="43"/>
      <c r="G3901" s="84"/>
      <c r="H3901" s="31"/>
      <c r="I3901" s="31"/>
      <c r="J3901" s="84"/>
      <c r="K3901" s="31"/>
      <c r="L3901" s="31"/>
      <c r="M3901" s="169"/>
      <c r="N3901" s="148"/>
      <c r="O3901" s="106"/>
      <c r="P3901" s="43"/>
      <c r="Q3901" s="31"/>
      <c r="R3901" s="84"/>
      <c r="S3901" s="31"/>
      <c r="T3901" s="31"/>
      <c r="U3901" s="169"/>
      <c r="V3901" s="150"/>
      <c r="W3901" s="141" t="str" cm="1">
        <f t="array" ref="W3901">IF(SUM(LEN(B3901:V3901))=0,"",IF(OR(OR(ISBLANK(F3901),SUM(LEN(C3901),LEN(D3901))=0),AND(NOT(E3901="Unknown"),ISBLANK(J3901)),AND(NOT(O3901="Unknown"),ISBLANK(R3901))),"Missing Information", INDEX(Table15[Entire Service Line Classification], MATCH(SUMIFS(Table15[Unique ID],Table15[System-Owned Portion],E3901,Table15[If Material Anything Other than "Lead" in Column E,Was Material Ever Previously Lead?],G3901,Table15[Customer-Owned Portion],O3901),Table15[Unique ID],0),0)))</f>
        <v/>
      </c>
      <c r="X3901"/>
    </row>
    <row r="3902" spans="2:24" x14ac:dyDescent="0.25">
      <c r="B3902" s="146"/>
      <c r="C3902" s="31"/>
      <c r="D3902" s="31"/>
      <c r="E3902" s="44"/>
      <c r="F3902" s="43"/>
      <c r="G3902" s="84"/>
      <c r="H3902" s="31"/>
      <c r="I3902" s="31"/>
      <c r="J3902" s="84"/>
      <c r="K3902" s="31"/>
      <c r="L3902" s="31"/>
      <c r="M3902" s="169"/>
      <c r="N3902" s="148"/>
      <c r="O3902" s="106"/>
      <c r="P3902" s="43"/>
      <c r="Q3902" s="31"/>
      <c r="R3902" s="84"/>
      <c r="S3902" s="31"/>
      <c r="T3902" s="31"/>
      <c r="U3902" s="169"/>
      <c r="V3902" s="150"/>
      <c r="W3902" s="141" t="str" cm="1">
        <f t="array" ref="W3902">IF(SUM(LEN(B3902:V3902))=0,"",IF(OR(OR(ISBLANK(F3902),SUM(LEN(C3902),LEN(D3902))=0),AND(NOT(E3902="Unknown"),ISBLANK(J3902)),AND(NOT(O3902="Unknown"),ISBLANK(R3902))),"Missing Information", INDEX(Table15[Entire Service Line Classification], MATCH(SUMIFS(Table15[Unique ID],Table15[System-Owned Portion],E3902,Table15[If Material Anything Other than "Lead" in Column E,Was Material Ever Previously Lead?],G3902,Table15[Customer-Owned Portion],O3902),Table15[Unique ID],0),0)))</f>
        <v/>
      </c>
      <c r="X3902"/>
    </row>
    <row r="3903" spans="2:24" x14ac:dyDescent="0.25">
      <c r="B3903" s="146"/>
      <c r="C3903" s="31"/>
      <c r="D3903" s="31"/>
      <c r="E3903" s="44"/>
      <c r="F3903" s="43"/>
      <c r="G3903" s="84"/>
      <c r="H3903" s="31"/>
      <c r="I3903" s="31"/>
      <c r="J3903" s="84"/>
      <c r="K3903" s="31"/>
      <c r="L3903" s="31"/>
      <c r="M3903" s="169"/>
      <c r="N3903" s="148"/>
      <c r="O3903" s="106"/>
      <c r="P3903" s="43"/>
      <c r="Q3903" s="31"/>
      <c r="R3903" s="84"/>
      <c r="S3903" s="31"/>
      <c r="T3903" s="31"/>
      <c r="U3903" s="169"/>
      <c r="V3903" s="150"/>
      <c r="W3903" s="141" t="str" cm="1">
        <f t="array" ref="W3903">IF(SUM(LEN(B3903:V3903))=0,"",IF(OR(OR(ISBLANK(F3903),SUM(LEN(C3903),LEN(D3903))=0),AND(NOT(E3903="Unknown"),ISBLANK(J3903)),AND(NOT(O3903="Unknown"),ISBLANK(R3903))),"Missing Information", INDEX(Table15[Entire Service Line Classification], MATCH(SUMIFS(Table15[Unique ID],Table15[System-Owned Portion],E3903,Table15[If Material Anything Other than "Lead" in Column E,Was Material Ever Previously Lead?],G3903,Table15[Customer-Owned Portion],O3903),Table15[Unique ID],0),0)))</f>
        <v/>
      </c>
      <c r="X3903"/>
    </row>
    <row r="3904" spans="2:24" x14ac:dyDescent="0.25">
      <c r="B3904" s="146"/>
      <c r="C3904" s="31"/>
      <c r="D3904" s="31"/>
      <c r="E3904" s="44"/>
      <c r="F3904" s="43"/>
      <c r="G3904" s="84"/>
      <c r="H3904" s="31"/>
      <c r="I3904" s="31"/>
      <c r="J3904" s="84"/>
      <c r="K3904" s="31"/>
      <c r="L3904" s="31"/>
      <c r="M3904" s="169"/>
      <c r="N3904" s="148"/>
      <c r="O3904" s="106"/>
      <c r="P3904" s="43"/>
      <c r="Q3904" s="31"/>
      <c r="R3904" s="84"/>
      <c r="S3904" s="31"/>
      <c r="T3904" s="31"/>
      <c r="U3904" s="169"/>
      <c r="V3904" s="150"/>
      <c r="W3904" s="141" t="str" cm="1">
        <f t="array" ref="W3904">IF(SUM(LEN(B3904:V3904))=0,"",IF(OR(OR(ISBLANK(F3904),SUM(LEN(C3904),LEN(D3904))=0),AND(NOT(E3904="Unknown"),ISBLANK(J3904)),AND(NOT(O3904="Unknown"),ISBLANK(R3904))),"Missing Information", INDEX(Table15[Entire Service Line Classification], MATCH(SUMIFS(Table15[Unique ID],Table15[System-Owned Portion],E3904,Table15[If Material Anything Other than "Lead" in Column E,Was Material Ever Previously Lead?],G3904,Table15[Customer-Owned Portion],O3904),Table15[Unique ID],0),0)))</f>
        <v/>
      </c>
      <c r="X3904"/>
    </row>
    <row r="3905" spans="2:24" x14ac:dyDescent="0.25">
      <c r="B3905" s="146"/>
      <c r="C3905" s="31"/>
      <c r="D3905" s="31"/>
      <c r="E3905" s="44"/>
      <c r="F3905" s="43"/>
      <c r="G3905" s="84"/>
      <c r="H3905" s="31"/>
      <c r="I3905" s="31"/>
      <c r="J3905" s="84"/>
      <c r="K3905" s="31"/>
      <c r="L3905" s="31"/>
      <c r="M3905" s="169"/>
      <c r="N3905" s="148"/>
      <c r="O3905" s="106"/>
      <c r="P3905" s="43"/>
      <c r="Q3905" s="31"/>
      <c r="R3905" s="84"/>
      <c r="S3905" s="31"/>
      <c r="T3905" s="31"/>
      <c r="U3905" s="169"/>
      <c r="V3905" s="150"/>
      <c r="W3905" s="141" t="str" cm="1">
        <f t="array" ref="W3905">IF(SUM(LEN(B3905:V3905))=0,"",IF(OR(OR(ISBLANK(F3905),SUM(LEN(C3905),LEN(D3905))=0),AND(NOT(E3905="Unknown"),ISBLANK(J3905)),AND(NOT(O3905="Unknown"),ISBLANK(R3905))),"Missing Information", INDEX(Table15[Entire Service Line Classification], MATCH(SUMIFS(Table15[Unique ID],Table15[System-Owned Portion],E3905,Table15[If Material Anything Other than "Lead" in Column E,Was Material Ever Previously Lead?],G3905,Table15[Customer-Owned Portion],O3905),Table15[Unique ID],0),0)))</f>
        <v/>
      </c>
      <c r="X3905"/>
    </row>
    <row r="3906" spans="2:24" x14ac:dyDescent="0.25">
      <c r="B3906" s="146"/>
      <c r="C3906" s="31"/>
      <c r="D3906" s="31"/>
      <c r="E3906" s="44"/>
      <c r="F3906" s="43"/>
      <c r="G3906" s="84"/>
      <c r="H3906" s="31"/>
      <c r="I3906" s="31"/>
      <c r="J3906" s="84"/>
      <c r="K3906" s="31"/>
      <c r="L3906" s="31"/>
      <c r="M3906" s="169"/>
      <c r="N3906" s="148"/>
      <c r="O3906" s="106"/>
      <c r="P3906" s="43"/>
      <c r="Q3906" s="31"/>
      <c r="R3906" s="84"/>
      <c r="S3906" s="31"/>
      <c r="T3906" s="31"/>
      <c r="U3906" s="169"/>
      <c r="V3906" s="150"/>
      <c r="W3906" s="141" t="str" cm="1">
        <f t="array" ref="W3906">IF(SUM(LEN(B3906:V3906))=0,"",IF(OR(OR(ISBLANK(F3906),SUM(LEN(C3906),LEN(D3906))=0),AND(NOT(E3906="Unknown"),ISBLANK(J3906)),AND(NOT(O3906="Unknown"),ISBLANK(R3906))),"Missing Information", INDEX(Table15[Entire Service Line Classification], MATCH(SUMIFS(Table15[Unique ID],Table15[System-Owned Portion],E3906,Table15[If Material Anything Other than "Lead" in Column E,Was Material Ever Previously Lead?],G3906,Table15[Customer-Owned Portion],O3906),Table15[Unique ID],0),0)))</f>
        <v/>
      </c>
      <c r="X3906"/>
    </row>
    <row r="3907" spans="2:24" x14ac:dyDescent="0.25">
      <c r="B3907" s="146"/>
      <c r="C3907" s="31"/>
      <c r="D3907" s="31"/>
      <c r="E3907" s="44"/>
      <c r="F3907" s="43"/>
      <c r="G3907" s="84"/>
      <c r="H3907" s="31"/>
      <c r="I3907" s="31"/>
      <c r="J3907" s="84"/>
      <c r="K3907" s="31"/>
      <c r="L3907" s="31"/>
      <c r="M3907" s="169"/>
      <c r="N3907" s="148"/>
      <c r="O3907" s="106"/>
      <c r="P3907" s="43"/>
      <c r="Q3907" s="31"/>
      <c r="R3907" s="84"/>
      <c r="S3907" s="31"/>
      <c r="T3907" s="31"/>
      <c r="U3907" s="169"/>
      <c r="V3907" s="150"/>
      <c r="W3907" s="141" t="str" cm="1">
        <f t="array" ref="W3907">IF(SUM(LEN(B3907:V3907))=0,"",IF(OR(OR(ISBLANK(F3907),SUM(LEN(C3907),LEN(D3907))=0),AND(NOT(E3907="Unknown"),ISBLANK(J3907)),AND(NOT(O3907="Unknown"),ISBLANK(R3907))),"Missing Information", INDEX(Table15[Entire Service Line Classification], MATCH(SUMIFS(Table15[Unique ID],Table15[System-Owned Portion],E3907,Table15[If Material Anything Other than "Lead" in Column E,Was Material Ever Previously Lead?],G3907,Table15[Customer-Owned Portion],O3907),Table15[Unique ID],0),0)))</f>
        <v/>
      </c>
      <c r="X3907"/>
    </row>
    <row r="3908" spans="2:24" x14ac:dyDescent="0.25">
      <c r="B3908" s="146"/>
      <c r="C3908" s="31"/>
      <c r="D3908" s="31"/>
      <c r="E3908" s="44"/>
      <c r="F3908" s="43"/>
      <c r="G3908" s="84"/>
      <c r="H3908" s="31"/>
      <c r="I3908" s="31"/>
      <c r="J3908" s="84"/>
      <c r="K3908" s="31"/>
      <c r="L3908" s="31"/>
      <c r="M3908" s="169"/>
      <c r="N3908" s="148"/>
      <c r="O3908" s="106"/>
      <c r="P3908" s="43"/>
      <c r="Q3908" s="31"/>
      <c r="R3908" s="84"/>
      <c r="S3908" s="31"/>
      <c r="T3908" s="31"/>
      <c r="U3908" s="169"/>
      <c r="V3908" s="150"/>
      <c r="W3908" s="141" t="str" cm="1">
        <f t="array" ref="W3908">IF(SUM(LEN(B3908:V3908))=0,"",IF(OR(OR(ISBLANK(F3908),SUM(LEN(C3908),LEN(D3908))=0),AND(NOT(E3908="Unknown"),ISBLANK(J3908)),AND(NOT(O3908="Unknown"),ISBLANK(R3908))),"Missing Information", INDEX(Table15[Entire Service Line Classification], MATCH(SUMIFS(Table15[Unique ID],Table15[System-Owned Portion],E3908,Table15[If Material Anything Other than "Lead" in Column E,Was Material Ever Previously Lead?],G3908,Table15[Customer-Owned Portion],O3908),Table15[Unique ID],0),0)))</f>
        <v/>
      </c>
      <c r="X3908"/>
    </row>
    <row r="3909" spans="2:24" x14ac:dyDescent="0.25">
      <c r="B3909" s="146"/>
      <c r="C3909" s="31"/>
      <c r="D3909" s="31"/>
      <c r="E3909" s="44"/>
      <c r="F3909" s="43"/>
      <c r="G3909" s="84"/>
      <c r="H3909" s="31"/>
      <c r="I3909" s="31"/>
      <c r="J3909" s="84"/>
      <c r="K3909" s="31"/>
      <c r="L3909" s="31"/>
      <c r="M3909" s="169"/>
      <c r="N3909" s="148"/>
      <c r="O3909" s="106"/>
      <c r="P3909" s="43"/>
      <c r="Q3909" s="31"/>
      <c r="R3909" s="84"/>
      <c r="S3909" s="31"/>
      <c r="T3909" s="31"/>
      <c r="U3909" s="169"/>
      <c r="V3909" s="150"/>
      <c r="W3909" s="141" t="str" cm="1">
        <f t="array" ref="W3909">IF(SUM(LEN(B3909:V3909))=0,"",IF(OR(OR(ISBLANK(F3909),SUM(LEN(C3909),LEN(D3909))=0),AND(NOT(E3909="Unknown"),ISBLANK(J3909)),AND(NOT(O3909="Unknown"),ISBLANK(R3909))),"Missing Information", INDEX(Table15[Entire Service Line Classification], MATCH(SUMIFS(Table15[Unique ID],Table15[System-Owned Portion],E3909,Table15[If Material Anything Other than "Lead" in Column E,Was Material Ever Previously Lead?],G3909,Table15[Customer-Owned Portion],O3909),Table15[Unique ID],0),0)))</f>
        <v/>
      </c>
      <c r="X3909"/>
    </row>
    <row r="3910" spans="2:24" x14ac:dyDescent="0.25">
      <c r="B3910" s="146"/>
      <c r="C3910" s="31"/>
      <c r="D3910" s="31"/>
      <c r="E3910" s="44"/>
      <c r="F3910" s="43"/>
      <c r="G3910" s="84"/>
      <c r="H3910" s="31"/>
      <c r="I3910" s="31"/>
      <c r="J3910" s="84"/>
      <c r="K3910" s="31"/>
      <c r="L3910" s="31"/>
      <c r="M3910" s="169"/>
      <c r="N3910" s="148"/>
      <c r="O3910" s="106"/>
      <c r="P3910" s="43"/>
      <c r="Q3910" s="31"/>
      <c r="R3910" s="84"/>
      <c r="S3910" s="31"/>
      <c r="T3910" s="31"/>
      <c r="U3910" s="169"/>
      <c r="V3910" s="150"/>
      <c r="W3910" s="141" t="str" cm="1">
        <f t="array" ref="W3910">IF(SUM(LEN(B3910:V3910))=0,"",IF(OR(OR(ISBLANK(F3910),SUM(LEN(C3910),LEN(D3910))=0),AND(NOT(E3910="Unknown"),ISBLANK(J3910)),AND(NOT(O3910="Unknown"),ISBLANK(R3910))),"Missing Information", INDEX(Table15[Entire Service Line Classification], MATCH(SUMIFS(Table15[Unique ID],Table15[System-Owned Portion],E3910,Table15[If Material Anything Other than "Lead" in Column E,Was Material Ever Previously Lead?],G3910,Table15[Customer-Owned Portion],O3910),Table15[Unique ID],0),0)))</f>
        <v/>
      </c>
      <c r="X3910"/>
    </row>
    <row r="3911" spans="2:24" x14ac:dyDescent="0.25">
      <c r="B3911" s="146"/>
      <c r="C3911" s="31"/>
      <c r="D3911" s="31"/>
      <c r="E3911" s="44"/>
      <c r="F3911" s="43"/>
      <c r="G3911" s="84"/>
      <c r="H3911" s="31"/>
      <c r="I3911" s="31"/>
      <c r="J3911" s="84"/>
      <c r="K3911" s="31"/>
      <c r="L3911" s="31"/>
      <c r="M3911" s="169"/>
      <c r="N3911" s="148"/>
      <c r="O3911" s="106"/>
      <c r="P3911" s="43"/>
      <c r="Q3911" s="31"/>
      <c r="R3911" s="84"/>
      <c r="S3911" s="31"/>
      <c r="T3911" s="31"/>
      <c r="U3911" s="169"/>
      <c r="V3911" s="150"/>
      <c r="W3911" s="141" t="str" cm="1">
        <f t="array" ref="W3911">IF(SUM(LEN(B3911:V3911))=0,"",IF(OR(OR(ISBLANK(F3911),SUM(LEN(C3911),LEN(D3911))=0),AND(NOT(E3911="Unknown"),ISBLANK(J3911)),AND(NOT(O3911="Unknown"),ISBLANK(R3911))),"Missing Information", INDEX(Table15[Entire Service Line Classification], MATCH(SUMIFS(Table15[Unique ID],Table15[System-Owned Portion],E3911,Table15[If Material Anything Other than "Lead" in Column E,Was Material Ever Previously Lead?],G3911,Table15[Customer-Owned Portion],O3911),Table15[Unique ID],0),0)))</f>
        <v/>
      </c>
      <c r="X3911"/>
    </row>
    <row r="3912" spans="2:24" x14ac:dyDescent="0.25">
      <c r="B3912" s="146"/>
      <c r="C3912" s="31"/>
      <c r="D3912" s="31"/>
      <c r="E3912" s="44"/>
      <c r="F3912" s="43"/>
      <c r="G3912" s="84"/>
      <c r="H3912" s="31"/>
      <c r="I3912" s="31"/>
      <c r="J3912" s="84"/>
      <c r="K3912" s="31"/>
      <c r="L3912" s="31"/>
      <c r="M3912" s="169"/>
      <c r="N3912" s="148"/>
      <c r="O3912" s="106"/>
      <c r="P3912" s="43"/>
      <c r="Q3912" s="31"/>
      <c r="R3912" s="84"/>
      <c r="S3912" s="31"/>
      <c r="T3912" s="31"/>
      <c r="U3912" s="169"/>
      <c r="V3912" s="150"/>
      <c r="W3912" s="141" t="str" cm="1">
        <f t="array" ref="W3912">IF(SUM(LEN(B3912:V3912))=0,"",IF(OR(OR(ISBLANK(F3912),SUM(LEN(C3912),LEN(D3912))=0),AND(NOT(E3912="Unknown"),ISBLANK(J3912)),AND(NOT(O3912="Unknown"),ISBLANK(R3912))),"Missing Information", INDEX(Table15[Entire Service Line Classification], MATCH(SUMIFS(Table15[Unique ID],Table15[System-Owned Portion],E3912,Table15[If Material Anything Other than "Lead" in Column E,Was Material Ever Previously Lead?],G3912,Table15[Customer-Owned Portion],O3912),Table15[Unique ID],0),0)))</f>
        <v/>
      </c>
      <c r="X3912"/>
    </row>
    <row r="3913" spans="2:24" x14ac:dyDescent="0.25">
      <c r="B3913" s="146"/>
      <c r="C3913" s="31"/>
      <c r="D3913" s="31"/>
      <c r="E3913" s="44"/>
      <c r="F3913" s="43"/>
      <c r="G3913" s="84"/>
      <c r="H3913" s="31"/>
      <c r="I3913" s="31"/>
      <c r="J3913" s="84"/>
      <c r="K3913" s="31"/>
      <c r="L3913" s="31"/>
      <c r="M3913" s="169"/>
      <c r="N3913" s="148"/>
      <c r="O3913" s="106"/>
      <c r="P3913" s="43"/>
      <c r="Q3913" s="31"/>
      <c r="R3913" s="84"/>
      <c r="S3913" s="31"/>
      <c r="T3913" s="31"/>
      <c r="U3913" s="169"/>
      <c r="V3913" s="150"/>
      <c r="W3913" s="141" t="str" cm="1">
        <f t="array" ref="W3913">IF(SUM(LEN(B3913:V3913))=0,"",IF(OR(OR(ISBLANK(F3913),SUM(LEN(C3913),LEN(D3913))=0),AND(NOT(E3913="Unknown"),ISBLANK(J3913)),AND(NOT(O3913="Unknown"),ISBLANK(R3913))),"Missing Information", INDEX(Table15[Entire Service Line Classification], MATCH(SUMIFS(Table15[Unique ID],Table15[System-Owned Portion],E3913,Table15[If Material Anything Other than "Lead" in Column E,Was Material Ever Previously Lead?],G3913,Table15[Customer-Owned Portion],O3913),Table15[Unique ID],0),0)))</f>
        <v/>
      </c>
      <c r="X3913"/>
    </row>
    <row r="3914" spans="2:24" x14ac:dyDescent="0.25">
      <c r="B3914" s="146"/>
      <c r="C3914" s="31"/>
      <c r="D3914" s="31"/>
      <c r="E3914" s="44"/>
      <c r="F3914" s="43"/>
      <c r="G3914" s="84"/>
      <c r="H3914" s="31"/>
      <c r="I3914" s="31"/>
      <c r="J3914" s="84"/>
      <c r="K3914" s="31"/>
      <c r="L3914" s="31"/>
      <c r="M3914" s="169"/>
      <c r="N3914" s="148"/>
      <c r="O3914" s="106"/>
      <c r="P3914" s="43"/>
      <c r="Q3914" s="31"/>
      <c r="R3914" s="84"/>
      <c r="S3914" s="31"/>
      <c r="T3914" s="31"/>
      <c r="U3914" s="169"/>
      <c r="V3914" s="150"/>
      <c r="W3914" s="141" t="str" cm="1">
        <f t="array" ref="W3914">IF(SUM(LEN(B3914:V3914))=0,"",IF(OR(OR(ISBLANK(F3914),SUM(LEN(C3914),LEN(D3914))=0),AND(NOT(E3914="Unknown"),ISBLANK(J3914)),AND(NOT(O3914="Unknown"),ISBLANK(R3914))),"Missing Information", INDEX(Table15[Entire Service Line Classification], MATCH(SUMIFS(Table15[Unique ID],Table15[System-Owned Portion],E3914,Table15[If Material Anything Other than "Lead" in Column E,Was Material Ever Previously Lead?],G3914,Table15[Customer-Owned Portion],O3914),Table15[Unique ID],0),0)))</f>
        <v/>
      </c>
      <c r="X3914"/>
    </row>
    <row r="3915" spans="2:24" x14ac:dyDescent="0.25">
      <c r="B3915" s="146"/>
      <c r="C3915" s="31"/>
      <c r="D3915" s="31"/>
      <c r="E3915" s="44"/>
      <c r="F3915" s="43"/>
      <c r="G3915" s="84"/>
      <c r="H3915" s="31"/>
      <c r="I3915" s="31"/>
      <c r="J3915" s="84"/>
      <c r="K3915" s="31"/>
      <c r="L3915" s="31"/>
      <c r="M3915" s="169"/>
      <c r="N3915" s="148"/>
      <c r="O3915" s="106"/>
      <c r="P3915" s="43"/>
      <c r="Q3915" s="31"/>
      <c r="R3915" s="84"/>
      <c r="S3915" s="31"/>
      <c r="T3915" s="31"/>
      <c r="U3915" s="169"/>
      <c r="V3915" s="150"/>
      <c r="W3915" s="141" t="str" cm="1">
        <f t="array" ref="W3915">IF(SUM(LEN(B3915:V3915))=0,"",IF(OR(OR(ISBLANK(F3915),SUM(LEN(C3915),LEN(D3915))=0),AND(NOT(E3915="Unknown"),ISBLANK(J3915)),AND(NOT(O3915="Unknown"),ISBLANK(R3915))),"Missing Information", INDEX(Table15[Entire Service Line Classification], MATCH(SUMIFS(Table15[Unique ID],Table15[System-Owned Portion],E3915,Table15[If Material Anything Other than "Lead" in Column E,Was Material Ever Previously Lead?],G3915,Table15[Customer-Owned Portion],O3915),Table15[Unique ID],0),0)))</f>
        <v/>
      </c>
      <c r="X3915"/>
    </row>
    <row r="3916" spans="2:24" x14ac:dyDescent="0.25">
      <c r="B3916" s="146"/>
      <c r="C3916" s="31"/>
      <c r="D3916" s="31"/>
      <c r="E3916" s="44"/>
      <c r="F3916" s="43"/>
      <c r="G3916" s="84"/>
      <c r="H3916" s="31"/>
      <c r="I3916" s="31"/>
      <c r="J3916" s="84"/>
      <c r="K3916" s="31"/>
      <c r="L3916" s="31"/>
      <c r="M3916" s="169"/>
      <c r="N3916" s="148"/>
      <c r="O3916" s="106"/>
      <c r="P3916" s="43"/>
      <c r="Q3916" s="31"/>
      <c r="R3916" s="84"/>
      <c r="S3916" s="31"/>
      <c r="T3916" s="31"/>
      <c r="U3916" s="169"/>
      <c r="V3916" s="150"/>
      <c r="W3916" s="141" t="str" cm="1">
        <f t="array" ref="W3916">IF(SUM(LEN(B3916:V3916))=0,"",IF(OR(OR(ISBLANK(F3916),SUM(LEN(C3916),LEN(D3916))=0),AND(NOT(E3916="Unknown"),ISBLANK(J3916)),AND(NOT(O3916="Unknown"),ISBLANK(R3916))),"Missing Information", INDEX(Table15[Entire Service Line Classification], MATCH(SUMIFS(Table15[Unique ID],Table15[System-Owned Portion],E3916,Table15[If Material Anything Other than "Lead" in Column E,Was Material Ever Previously Lead?],G3916,Table15[Customer-Owned Portion],O3916),Table15[Unique ID],0),0)))</f>
        <v/>
      </c>
      <c r="X3916"/>
    </row>
    <row r="3917" spans="2:24" x14ac:dyDescent="0.25">
      <c r="B3917" s="146"/>
      <c r="C3917" s="31"/>
      <c r="D3917" s="31"/>
      <c r="E3917" s="44"/>
      <c r="F3917" s="43"/>
      <c r="G3917" s="84"/>
      <c r="H3917" s="31"/>
      <c r="I3917" s="31"/>
      <c r="J3917" s="84"/>
      <c r="K3917" s="31"/>
      <c r="L3917" s="31"/>
      <c r="M3917" s="169"/>
      <c r="N3917" s="148"/>
      <c r="O3917" s="106"/>
      <c r="P3917" s="43"/>
      <c r="Q3917" s="31"/>
      <c r="R3917" s="84"/>
      <c r="S3917" s="31"/>
      <c r="T3917" s="31"/>
      <c r="U3917" s="169"/>
      <c r="V3917" s="150"/>
      <c r="W3917" s="141" t="str" cm="1">
        <f t="array" ref="W3917">IF(SUM(LEN(B3917:V3917))=0,"",IF(OR(OR(ISBLANK(F3917),SUM(LEN(C3917),LEN(D3917))=0),AND(NOT(E3917="Unknown"),ISBLANK(J3917)),AND(NOT(O3917="Unknown"),ISBLANK(R3917))),"Missing Information", INDEX(Table15[Entire Service Line Classification], MATCH(SUMIFS(Table15[Unique ID],Table15[System-Owned Portion],E3917,Table15[If Material Anything Other than "Lead" in Column E,Was Material Ever Previously Lead?],G3917,Table15[Customer-Owned Portion],O3917),Table15[Unique ID],0),0)))</f>
        <v/>
      </c>
      <c r="X3917"/>
    </row>
    <row r="3918" spans="2:24" x14ac:dyDescent="0.25">
      <c r="B3918" s="146"/>
      <c r="C3918" s="31"/>
      <c r="D3918" s="31"/>
      <c r="E3918" s="44"/>
      <c r="F3918" s="43"/>
      <c r="G3918" s="84"/>
      <c r="H3918" s="31"/>
      <c r="I3918" s="31"/>
      <c r="J3918" s="84"/>
      <c r="K3918" s="31"/>
      <c r="L3918" s="31"/>
      <c r="M3918" s="169"/>
      <c r="N3918" s="148"/>
      <c r="O3918" s="106"/>
      <c r="P3918" s="43"/>
      <c r="Q3918" s="31"/>
      <c r="R3918" s="84"/>
      <c r="S3918" s="31"/>
      <c r="T3918" s="31"/>
      <c r="U3918" s="169"/>
      <c r="V3918" s="150"/>
      <c r="W3918" s="141" t="str" cm="1">
        <f t="array" ref="W3918">IF(SUM(LEN(B3918:V3918))=0,"",IF(OR(OR(ISBLANK(F3918),SUM(LEN(C3918),LEN(D3918))=0),AND(NOT(E3918="Unknown"),ISBLANK(J3918)),AND(NOT(O3918="Unknown"),ISBLANK(R3918))),"Missing Information", INDEX(Table15[Entire Service Line Classification], MATCH(SUMIFS(Table15[Unique ID],Table15[System-Owned Portion],E3918,Table15[If Material Anything Other than "Lead" in Column E,Was Material Ever Previously Lead?],G3918,Table15[Customer-Owned Portion],O3918),Table15[Unique ID],0),0)))</f>
        <v/>
      </c>
      <c r="X3918"/>
    </row>
    <row r="3919" spans="2:24" x14ac:dyDescent="0.25">
      <c r="B3919" s="146"/>
      <c r="C3919" s="31"/>
      <c r="D3919" s="31"/>
      <c r="E3919" s="44"/>
      <c r="F3919" s="43"/>
      <c r="G3919" s="84"/>
      <c r="H3919" s="31"/>
      <c r="I3919" s="31"/>
      <c r="J3919" s="84"/>
      <c r="K3919" s="31"/>
      <c r="L3919" s="31"/>
      <c r="M3919" s="169"/>
      <c r="N3919" s="148"/>
      <c r="O3919" s="106"/>
      <c r="P3919" s="43"/>
      <c r="Q3919" s="31"/>
      <c r="R3919" s="84"/>
      <c r="S3919" s="31"/>
      <c r="T3919" s="31"/>
      <c r="U3919" s="169"/>
      <c r="V3919" s="150"/>
      <c r="W3919" s="141" t="str" cm="1">
        <f t="array" ref="W3919">IF(SUM(LEN(B3919:V3919))=0,"",IF(OR(OR(ISBLANK(F3919),SUM(LEN(C3919),LEN(D3919))=0),AND(NOT(E3919="Unknown"),ISBLANK(J3919)),AND(NOT(O3919="Unknown"),ISBLANK(R3919))),"Missing Information", INDEX(Table15[Entire Service Line Classification], MATCH(SUMIFS(Table15[Unique ID],Table15[System-Owned Portion],E3919,Table15[If Material Anything Other than "Lead" in Column E,Was Material Ever Previously Lead?],G3919,Table15[Customer-Owned Portion],O3919),Table15[Unique ID],0),0)))</f>
        <v/>
      </c>
      <c r="X3919"/>
    </row>
    <row r="3920" spans="2:24" x14ac:dyDescent="0.25">
      <c r="B3920" s="146"/>
      <c r="C3920" s="31"/>
      <c r="D3920" s="31"/>
      <c r="E3920" s="44"/>
      <c r="F3920" s="43"/>
      <c r="G3920" s="84"/>
      <c r="H3920" s="31"/>
      <c r="I3920" s="31"/>
      <c r="J3920" s="84"/>
      <c r="K3920" s="31"/>
      <c r="L3920" s="31"/>
      <c r="M3920" s="169"/>
      <c r="N3920" s="148"/>
      <c r="O3920" s="106"/>
      <c r="P3920" s="43"/>
      <c r="Q3920" s="31"/>
      <c r="R3920" s="84"/>
      <c r="S3920" s="31"/>
      <c r="T3920" s="31"/>
      <c r="U3920" s="169"/>
      <c r="V3920" s="150"/>
      <c r="W3920" s="141" t="str" cm="1">
        <f t="array" ref="W3920">IF(SUM(LEN(B3920:V3920))=0,"",IF(OR(OR(ISBLANK(F3920),SUM(LEN(C3920),LEN(D3920))=0),AND(NOT(E3920="Unknown"),ISBLANK(J3920)),AND(NOT(O3920="Unknown"),ISBLANK(R3920))),"Missing Information", INDEX(Table15[Entire Service Line Classification], MATCH(SUMIFS(Table15[Unique ID],Table15[System-Owned Portion],E3920,Table15[If Material Anything Other than "Lead" in Column E,Was Material Ever Previously Lead?],G3920,Table15[Customer-Owned Portion],O3920),Table15[Unique ID],0),0)))</f>
        <v/>
      </c>
      <c r="X3920"/>
    </row>
    <row r="3921" spans="2:24" x14ac:dyDescent="0.25">
      <c r="B3921" s="146"/>
      <c r="C3921" s="31"/>
      <c r="D3921" s="31"/>
      <c r="E3921" s="44"/>
      <c r="F3921" s="43"/>
      <c r="G3921" s="84"/>
      <c r="H3921" s="31"/>
      <c r="I3921" s="31"/>
      <c r="J3921" s="84"/>
      <c r="K3921" s="31"/>
      <c r="L3921" s="31"/>
      <c r="M3921" s="169"/>
      <c r="N3921" s="148"/>
      <c r="O3921" s="106"/>
      <c r="P3921" s="43"/>
      <c r="Q3921" s="31"/>
      <c r="R3921" s="84"/>
      <c r="S3921" s="31"/>
      <c r="T3921" s="31"/>
      <c r="U3921" s="169"/>
      <c r="V3921" s="150"/>
      <c r="W3921" s="141" t="str" cm="1">
        <f t="array" ref="W3921">IF(SUM(LEN(B3921:V3921))=0,"",IF(OR(OR(ISBLANK(F3921),SUM(LEN(C3921),LEN(D3921))=0),AND(NOT(E3921="Unknown"),ISBLANK(J3921)),AND(NOT(O3921="Unknown"),ISBLANK(R3921))),"Missing Information", INDEX(Table15[Entire Service Line Classification], MATCH(SUMIFS(Table15[Unique ID],Table15[System-Owned Portion],E3921,Table15[If Material Anything Other than "Lead" in Column E,Was Material Ever Previously Lead?],G3921,Table15[Customer-Owned Portion],O3921),Table15[Unique ID],0),0)))</f>
        <v/>
      </c>
      <c r="X3921"/>
    </row>
    <row r="3922" spans="2:24" x14ac:dyDescent="0.25">
      <c r="B3922" s="146"/>
      <c r="C3922" s="31"/>
      <c r="D3922" s="31"/>
      <c r="E3922" s="44"/>
      <c r="F3922" s="43"/>
      <c r="G3922" s="84"/>
      <c r="H3922" s="31"/>
      <c r="I3922" s="31"/>
      <c r="J3922" s="84"/>
      <c r="K3922" s="31"/>
      <c r="L3922" s="31"/>
      <c r="M3922" s="169"/>
      <c r="N3922" s="148"/>
      <c r="O3922" s="106"/>
      <c r="P3922" s="43"/>
      <c r="Q3922" s="31"/>
      <c r="R3922" s="84"/>
      <c r="S3922" s="31"/>
      <c r="T3922" s="31"/>
      <c r="U3922" s="169"/>
      <c r="V3922" s="150"/>
      <c r="W3922" s="141" t="str" cm="1">
        <f t="array" ref="W3922">IF(SUM(LEN(B3922:V3922))=0,"",IF(OR(OR(ISBLANK(F3922),SUM(LEN(C3922),LEN(D3922))=0),AND(NOT(E3922="Unknown"),ISBLANK(J3922)),AND(NOT(O3922="Unknown"),ISBLANK(R3922))),"Missing Information", INDEX(Table15[Entire Service Line Classification], MATCH(SUMIFS(Table15[Unique ID],Table15[System-Owned Portion],E3922,Table15[If Material Anything Other than "Lead" in Column E,Was Material Ever Previously Lead?],G3922,Table15[Customer-Owned Portion],O3922),Table15[Unique ID],0),0)))</f>
        <v/>
      </c>
      <c r="X3922"/>
    </row>
    <row r="3923" spans="2:24" x14ac:dyDescent="0.25">
      <c r="B3923" s="146"/>
      <c r="C3923" s="31"/>
      <c r="D3923" s="31"/>
      <c r="E3923" s="44"/>
      <c r="F3923" s="43"/>
      <c r="G3923" s="84"/>
      <c r="H3923" s="31"/>
      <c r="I3923" s="31"/>
      <c r="J3923" s="84"/>
      <c r="K3923" s="31"/>
      <c r="L3923" s="31"/>
      <c r="M3923" s="169"/>
      <c r="N3923" s="148"/>
      <c r="O3923" s="106"/>
      <c r="P3923" s="43"/>
      <c r="Q3923" s="31"/>
      <c r="R3923" s="84"/>
      <c r="S3923" s="31"/>
      <c r="T3923" s="31"/>
      <c r="U3923" s="169"/>
      <c r="V3923" s="150"/>
      <c r="W3923" s="141" t="str" cm="1">
        <f t="array" ref="W3923">IF(SUM(LEN(B3923:V3923))=0,"",IF(OR(OR(ISBLANK(F3923),SUM(LEN(C3923),LEN(D3923))=0),AND(NOT(E3923="Unknown"),ISBLANK(J3923)),AND(NOT(O3923="Unknown"),ISBLANK(R3923))),"Missing Information", INDEX(Table15[Entire Service Line Classification], MATCH(SUMIFS(Table15[Unique ID],Table15[System-Owned Portion],E3923,Table15[If Material Anything Other than "Lead" in Column E,Was Material Ever Previously Lead?],G3923,Table15[Customer-Owned Portion],O3923),Table15[Unique ID],0),0)))</f>
        <v/>
      </c>
      <c r="X3923"/>
    </row>
    <row r="3924" spans="2:24" x14ac:dyDescent="0.25">
      <c r="B3924" s="146"/>
      <c r="C3924" s="31"/>
      <c r="D3924" s="31"/>
      <c r="E3924" s="44"/>
      <c r="F3924" s="43"/>
      <c r="G3924" s="84"/>
      <c r="H3924" s="31"/>
      <c r="I3924" s="31"/>
      <c r="J3924" s="84"/>
      <c r="K3924" s="31"/>
      <c r="L3924" s="31"/>
      <c r="M3924" s="169"/>
      <c r="N3924" s="148"/>
      <c r="O3924" s="106"/>
      <c r="P3924" s="43"/>
      <c r="Q3924" s="31"/>
      <c r="R3924" s="84"/>
      <c r="S3924" s="31"/>
      <c r="T3924" s="31"/>
      <c r="U3924" s="169"/>
      <c r="V3924" s="150"/>
      <c r="W3924" s="141" t="str" cm="1">
        <f t="array" ref="W3924">IF(SUM(LEN(B3924:V3924))=0,"",IF(OR(OR(ISBLANK(F3924),SUM(LEN(C3924),LEN(D3924))=0),AND(NOT(E3924="Unknown"),ISBLANK(J3924)),AND(NOT(O3924="Unknown"),ISBLANK(R3924))),"Missing Information", INDEX(Table15[Entire Service Line Classification], MATCH(SUMIFS(Table15[Unique ID],Table15[System-Owned Portion],E3924,Table15[If Material Anything Other than "Lead" in Column E,Was Material Ever Previously Lead?],G3924,Table15[Customer-Owned Portion],O3924),Table15[Unique ID],0),0)))</f>
        <v/>
      </c>
      <c r="X3924"/>
    </row>
    <row r="3925" spans="2:24" x14ac:dyDescent="0.25">
      <c r="B3925" s="146"/>
      <c r="C3925" s="31"/>
      <c r="D3925" s="31"/>
      <c r="E3925" s="44"/>
      <c r="F3925" s="43"/>
      <c r="G3925" s="84"/>
      <c r="H3925" s="31"/>
      <c r="I3925" s="31"/>
      <c r="J3925" s="84"/>
      <c r="K3925" s="31"/>
      <c r="L3925" s="31"/>
      <c r="M3925" s="169"/>
      <c r="N3925" s="148"/>
      <c r="O3925" s="106"/>
      <c r="P3925" s="43"/>
      <c r="Q3925" s="31"/>
      <c r="R3925" s="84"/>
      <c r="S3925" s="31"/>
      <c r="T3925" s="31"/>
      <c r="U3925" s="169"/>
      <c r="V3925" s="150"/>
      <c r="W3925" s="141" t="str" cm="1">
        <f t="array" ref="W3925">IF(SUM(LEN(B3925:V3925))=0,"",IF(OR(OR(ISBLANK(F3925),SUM(LEN(C3925),LEN(D3925))=0),AND(NOT(E3925="Unknown"),ISBLANK(J3925)),AND(NOT(O3925="Unknown"),ISBLANK(R3925))),"Missing Information", INDEX(Table15[Entire Service Line Classification], MATCH(SUMIFS(Table15[Unique ID],Table15[System-Owned Portion],E3925,Table15[If Material Anything Other than "Lead" in Column E,Was Material Ever Previously Lead?],G3925,Table15[Customer-Owned Portion],O3925),Table15[Unique ID],0),0)))</f>
        <v/>
      </c>
      <c r="X3925"/>
    </row>
    <row r="3926" spans="2:24" x14ac:dyDescent="0.25">
      <c r="B3926" s="146"/>
      <c r="C3926" s="31"/>
      <c r="D3926" s="31"/>
      <c r="E3926" s="44"/>
      <c r="F3926" s="43"/>
      <c r="G3926" s="84"/>
      <c r="H3926" s="31"/>
      <c r="I3926" s="31"/>
      <c r="J3926" s="84"/>
      <c r="K3926" s="31"/>
      <c r="L3926" s="31"/>
      <c r="M3926" s="169"/>
      <c r="N3926" s="148"/>
      <c r="O3926" s="106"/>
      <c r="P3926" s="43"/>
      <c r="Q3926" s="31"/>
      <c r="R3926" s="84"/>
      <c r="S3926" s="31"/>
      <c r="T3926" s="31"/>
      <c r="U3926" s="169"/>
      <c r="V3926" s="150"/>
      <c r="W3926" s="141" t="str" cm="1">
        <f t="array" ref="W3926">IF(SUM(LEN(B3926:V3926))=0,"",IF(OR(OR(ISBLANK(F3926),SUM(LEN(C3926),LEN(D3926))=0),AND(NOT(E3926="Unknown"),ISBLANK(J3926)),AND(NOT(O3926="Unknown"),ISBLANK(R3926))),"Missing Information", INDEX(Table15[Entire Service Line Classification], MATCH(SUMIFS(Table15[Unique ID],Table15[System-Owned Portion],E3926,Table15[If Material Anything Other than "Lead" in Column E,Was Material Ever Previously Lead?],G3926,Table15[Customer-Owned Portion],O3926),Table15[Unique ID],0),0)))</f>
        <v/>
      </c>
      <c r="X3926"/>
    </row>
    <row r="3927" spans="2:24" x14ac:dyDescent="0.25">
      <c r="B3927" s="146"/>
      <c r="C3927" s="31"/>
      <c r="D3927" s="31"/>
      <c r="E3927" s="44"/>
      <c r="F3927" s="43"/>
      <c r="G3927" s="84"/>
      <c r="H3927" s="31"/>
      <c r="I3927" s="31"/>
      <c r="J3927" s="84"/>
      <c r="K3927" s="31"/>
      <c r="L3927" s="31"/>
      <c r="M3927" s="169"/>
      <c r="N3927" s="148"/>
      <c r="O3927" s="106"/>
      <c r="P3927" s="43"/>
      <c r="Q3927" s="31"/>
      <c r="R3927" s="84"/>
      <c r="S3927" s="31"/>
      <c r="T3927" s="31"/>
      <c r="U3927" s="169"/>
      <c r="V3927" s="150"/>
      <c r="W3927" s="141" t="str" cm="1">
        <f t="array" ref="W3927">IF(SUM(LEN(B3927:V3927))=0,"",IF(OR(OR(ISBLANK(F3927),SUM(LEN(C3927),LEN(D3927))=0),AND(NOT(E3927="Unknown"),ISBLANK(J3927)),AND(NOT(O3927="Unknown"),ISBLANK(R3927))),"Missing Information", INDEX(Table15[Entire Service Line Classification], MATCH(SUMIFS(Table15[Unique ID],Table15[System-Owned Portion],E3927,Table15[If Material Anything Other than "Lead" in Column E,Was Material Ever Previously Lead?],G3927,Table15[Customer-Owned Portion],O3927),Table15[Unique ID],0),0)))</f>
        <v/>
      </c>
      <c r="X3927"/>
    </row>
    <row r="3928" spans="2:24" x14ac:dyDescent="0.25">
      <c r="B3928" s="146"/>
      <c r="C3928" s="31"/>
      <c r="D3928" s="31"/>
      <c r="E3928" s="44"/>
      <c r="F3928" s="43"/>
      <c r="G3928" s="84"/>
      <c r="H3928" s="31"/>
      <c r="I3928" s="31"/>
      <c r="J3928" s="84"/>
      <c r="K3928" s="31"/>
      <c r="L3928" s="31"/>
      <c r="M3928" s="169"/>
      <c r="N3928" s="148"/>
      <c r="O3928" s="106"/>
      <c r="P3928" s="43"/>
      <c r="Q3928" s="31"/>
      <c r="R3928" s="84"/>
      <c r="S3928" s="31"/>
      <c r="T3928" s="31"/>
      <c r="U3928" s="169"/>
      <c r="V3928" s="150"/>
      <c r="W3928" s="141" t="str" cm="1">
        <f t="array" ref="W3928">IF(SUM(LEN(B3928:V3928))=0,"",IF(OR(OR(ISBLANK(F3928),SUM(LEN(C3928),LEN(D3928))=0),AND(NOT(E3928="Unknown"),ISBLANK(J3928)),AND(NOT(O3928="Unknown"),ISBLANK(R3928))),"Missing Information", INDEX(Table15[Entire Service Line Classification], MATCH(SUMIFS(Table15[Unique ID],Table15[System-Owned Portion],E3928,Table15[If Material Anything Other than "Lead" in Column E,Was Material Ever Previously Lead?],G3928,Table15[Customer-Owned Portion],O3928),Table15[Unique ID],0),0)))</f>
        <v/>
      </c>
      <c r="X3928"/>
    </row>
    <row r="3929" spans="2:24" x14ac:dyDescent="0.25">
      <c r="B3929" s="146"/>
      <c r="C3929" s="31"/>
      <c r="D3929" s="31"/>
      <c r="E3929" s="44"/>
      <c r="F3929" s="43"/>
      <c r="G3929" s="84"/>
      <c r="H3929" s="31"/>
      <c r="I3929" s="31"/>
      <c r="J3929" s="84"/>
      <c r="K3929" s="31"/>
      <c r="L3929" s="31"/>
      <c r="M3929" s="169"/>
      <c r="N3929" s="148"/>
      <c r="O3929" s="106"/>
      <c r="P3929" s="43"/>
      <c r="Q3929" s="31"/>
      <c r="R3929" s="84"/>
      <c r="S3929" s="31"/>
      <c r="T3929" s="31"/>
      <c r="U3929" s="169"/>
      <c r="V3929" s="150"/>
      <c r="W3929" s="141" t="str" cm="1">
        <f t="array" ref="W3929">IF(SUM(LEN(B3929:V3929))=0,"",IF(OR(OR(ISBLANK(F3929),SUM(LEN(C3929),LEN(D3929))=0),AND(NOT(E3929="Unknown"),ISBLANK(J3929)),AND(NOT(O3929="Unknown"),ISBLANK(R3929))),"Missing Information", INDEX(Table15[Entire Service Line Classification], MATCH(SUMIFS(Table15[Unique ID],Table15[System-Owned Portion],E3929,Table15[If Material Anything Other than "Lead" in Column E,Was Material Ever Previously Lead?],G3929,Table15[Customer-Owned Portion],O3929),Table15[Unique ID],0),0)))</f>
        <v/>
      </c>
      <c r="X3929"/>
    </row>
    <row r="3930" spans="2:24" x14ac:dyDescent="0.25">
      <c r="B3930" s="146"/>
      <c r="C3930" s="31"/>
      <c r="D3930" s="31"/>
      <c r="E3930" s="44"/>
      <c r="F3930" s="43"/>
      <c r="G3930" s="84"/>
      <c r="H3930" s="31"/>
      <c r="I3930" s="31"/>
      <c r="J3930" s="84"/>
      <c r="K3930" s="31"/>
      <c r="L3930" s="31"/>
      <c r="M3930" s="169"/>
      <c r="N3930" s="148"/>
      <c r="O3930" s="106"/>
      <c r="P3930" s="43"/>
      <c r="Q3930" s="31"/>
      <c r="R3930" s="84"/>
      <c r="S3930" s="31"/>
      <c r="T3930" s="31"/>
      <c r="U3930" s="169"/>
      <c r="V3930" s="150"/>
      <c r="W3930" s="141" t="str" cm="1">
        <f t="array" ref="W3930">IF(SUM(LEN(B3930:V3930))=0,"",IF(OR(OR(ISBLANK(F3930),SUM(LEN(C3930),LEN(D3930))=0),AND(NOT(E3930="Unknown"),ISBLANK(J3930)),AND(NOT(O3930="Unknown"),ISBLANK(R3930))),"Missing Information", INDEX(Table15[Entire Service Line Classification], MATCH(SUMIFS(Table15[Unique ID],Table15[System-Owned Portion],E3930,Table15[If Material Anything Other than "Lead" in Column E,Was Material Ever Previously Lead?],G3930,Table15[Customer-Owned Portion],O3930),Table15[Unique ID],0),0)))</f>
        <v/>
      </c>
      <c r="X3930"/>
    </row>
    <row r="3931" spans="2:24" x14ac:dyDescent="0.25">
      <c r="B3931" s="146"/>
      <c r="C3931" s="31"/>
      <c r="D3931" s="31"/>
      <c r="E3931" s="44"/>
      <c r="F3931" s="43"/>
      <c r="G3931" s="84"/>
      <c r="H3931" s="31"/>
      <c r="I3931" s="31"/>
      <c r="J3931" s="84"/>
      <c r="K3931" s="31"/>
      <c r="L3931" s="31"/>
      <c r="M3931" s="169"/>
      <c r="N3931" s="148"/>
      <c r="O3931" s="106"/>
      <c r="P3931" s="43"/>
      <c r="Q3931" s="31"/>
      <c r="R3931" s="84"/>
      <c r="S3931" s="31"/>
      <c r="T3931" s="31"/>
      <c r="U3931" s="169"/>
      <c r="V3931" s="150"/>
      <c r="W3931" s="141" t="str" cm="1">
        <f t="array" ref="W3931">IF(SUM(LEN(B3931:V3931))=0,"",IF(OR(OR(ISBLANK(F3931),SUM(LEN(C3931),LEN(D3931))=0),AND(NOT(E3931="Unknown"),ISBLANK(J3931)),AND(NOT(O3931="Unknown"),ISBLANK(R3931))),"Missing Information", INDEX(Table15[Entire Service Line Classification], MATCH(SUMIFS(Table15[Unique ID],Table15[System-Owned Portion],E3931,Table15[If Material Anything Other than "Lead" in Column E,Was Material Ever Previously Lead?],G3931,Table15[Customer-Owned Portion],O3931),Table15[Unique ID],0),0)))</f>
        <v/>
      </c>
      <c r="X3931"/>
    </row>
    <row r="3932" spans="2:24" x14ac:dyDescent="0.25">
      <c r="B3932" s="146"/>
      <c r="C3932" s="31"/>
      <c r="D3932" s="31"/>
      <c r="E3932" s="44"/>
      <c r="F3932" s="43"/>
      <c r="G3932" s="84"/>
      <c r="H3932" s="31"/>
      <c r="I3932" s="31"/>
      <c r="J3932" s="84"/>
      <c r="K3932" s="31"/>
      <c r="L3932" s="31"/>
      <c r="M3932" s="169"/>
      <c r="N3932" s="148"/>
      <c r="O3932" s="106"/>
      <c r="P3932" s="43"/>
      <c r="Q3932" s="31"/>
      <c r="R3932" s="84"/>
      <c r="S3932" s="31"/>
      <c r="T3932" s="31"/>
      <c r="U3932" s="169"/>
      <c r="V3932" s="150"/>
      <c r="W3932" s="141" t="str" cm="1">
        <f t="array" ref="W3932">IF(SUM(LEN(B3932:V3932))=0,"",IF(OR(OR(ISBLANK(F3932),SUM(LEN(C3932),LEN(D3932))=0),AND(NOT(E3932="Unknown"),ISBLANK(J3932)),AND(NOT(O3932="Unknown"),ISBLANK(R3932))),"Missing Information", INDEX(Table15[Entire Service Line Classification], MATCH(SUMIFS(Table15[Unique ID],Table15[System-Owned Portion],E3932,Table15[If Material Anything Other than "Lead" in Column E,Was Material Ever Previously Lead?],G3932,Table15[Customer-Owned Portion],O3932),Table15[Unique ID],0),0)))</f>
        <v/>
      </c>
      <c r="X3932"/>
    </row>
    <row r="3933" spans="2:24" x14ac:dyDescent="0.25">
      <c r="B3933" s="146"/>
      <c r="C3933" s="31"/>
      <c r="D3933" s="31"/>
      <c r="E3933" s="44"/>
      <c r="F3933" s="43"/>
      <c r="G3933" s="84"/>
      <c r="H3933" s="31"/>
      <c r="I3933" s="31"/>
      <c r="J3933" s="84"/>
      <c r="K3933" s="31"/>
      <c r="L3933" s="31"/>
      <c r="M3933" s="169"/>
      <c r="N3933" s="148"/>
      <c r="O3933" s="106"/>
      <c r="P3933" s="43"/>
      <c r="Q3933" s="31"/>
      <c r="R3933" s="84"/>
      <c r="S3933" s="31"/>
      <c r="T3933" s="31"/>
      <c r="U3933" s="169"/>
      <c r="V3933" s="150"/>
      <c r="W3933" s="141" t="str" cm="1">
        <f t="array" ref="W3933">IF(SUM(LEN(B3933:V3933))=0,"",IF(OR(OR(ISBLANK(F3933),SUM(LEN(C3933),LEN(D3933))=0),AND(NOT(E3933="Unknown"),ISBLANK(J3933)),AND(NOT(O3933="Unknown"),ISBLANK(R3933))),"Missing Information", INDEX(Table15[Entire Service Line Classification], MATCH(SUMIFS(Table15[Unique ID],Table15[System-Owned Portion],E3933,Table15[If Material Anything Other than "Lead" in Column E,Was Material Ever Previously Lead?],G3933,Table15[Customer-Owned Portion],O3933),Table15[Unique ID],0),0)))</f>
        <v/>
      </c>
      <c r="X3933"/>
    </row>
    <row r="3934" spans="2:24" x14ac:dyDescent="0.25">
      <c r="B3934" s="146"/>
      <c r="C3934" s="31"/>
      <c r="D3934" s="31"/>
      <c r="E3934" s="44"/>
      <c r="F3934" s="43"/>
      <c r="G3934" s="84"/>
      <c r="H3934" s="31"/>
      <c r="I3934" s="31"/>
      <c r="J3934" s="84"/>
      <c r="K3934" s="31"/>
      <c r="L3934" s="31"/>
      <c r="M3934" s="169"/>
      <c r="N3934" s="148"/>
      <c r="O3934" s="106"/>
      <c r="P3934" s="43"/>
      <c r="Q3934" s="31"/>
      <c r="R3934" s="84"/>
      <c r="S3934" s="31"/>
      <c r="T3934" s="31"/>
      <c r="U3934" s="169"/>
      <c r="V3934" s="150"/>
      <c r="W3934" s="141" t="str" cm="1">
        <f t="array" ref="W3934">IF(SUM(LEN(B3934:V3934))=0,"",IF(OR(OR(ISBLANK(F3934),SUM(LEN(C3934),LEN(D3934))=0),AND(NOT(E3934="Unknown"),ISBLANK(J3934)),AND(NOT(O3934="Unknown"),ISBLANK(R3934))),"Missing Information", INDEX(Table15[Entire Service Line Classification], MATCH(SUMIFS(Table15[Unique ID],Table15[System-Owned Portion],E3934,Table15[If Material Anything Other than "Lead" in Column E,Was Material Ever Previously Lead?],G3934,Table15[Customer-Owned Portion],O3934),Table15[Unique ID],0),0)))</f>
        <v/>
      </c>
      <c r="X3934"/>
    </row>
    <row r="3935" spans="2:24" x14ac:dyDescent="0.25">
      <c r="B3935" s="146"/>
      <c r="C3935" s="31"/>
      <c r="D3935" s="31"/>
      <c r="E3935" s="44"/>
      <c r="F3935" s="43"/>
      <c r="G3935" s="84"/>
      <c r="H3935" s="31"/>
      <c r="I3935" s="31"/>
      <c r="J3935" s="84"/>
      <c r="K3935" s="31"/>
      <c r="L3935" s="31"/>
      <c r="M3935" s="169"/>
      <c r="N3935" s="148"/>
      <c r="O3935" s="106"/>
      <c r="P3935" s="43"/>
      <c r="Q3935" s="31"/>
      <c r="R3935" s="84"/>
      <c r="S3935" s="31"/>
      <c r="T3935" s="31"/>
      <c r="U3935" s="169"/>
      <c r="V3935" s="150"/>
      <c r="W3935" s="141" t="str" cm="1">
        <f t="array" ref="W3935">IF(SUM(LEN(B3935:V3935))=0,"",IF(OR(OR(ISBLANK(F3935),SUM(LEN(C3935),LEN(D3935))=0),AND(NOT(E3935="Unknown"),ISBLANK(J3935)),AND(NOT(O3935="Unknown"),ISBLANK(R3935))),"Missing Information", INDEX(Table15[Entire Service Line Classification], MATCH(SUMIFS(Table15[Unique ID],Table15[System-Owned Portion],E3935,Table15[If Material Anything Other than "Lead" in Column E,Was Material Ever Previously Lead?],G3935,Table15[Customer-Owned Portion],O3935),Table15[Unique ID],0),0)))</f>
        <v/>
      </c>
      <c r="X3935"/>
    </row>
    <row r="3936" spans="2:24" x14ac:dyDescent="0.25">
      <c r="B3936" s="146"/>
      <c r="C3936" s="31"/>
      <c r="D3936" s="31"/>
      <c r="E3936" s="44"/>
      <c r="F3936" s="43"/>
      <c r="G3936" s="84"/>
      <c r="H3936" s="31"/>
      <c r="I3936" s="31"/>
      <c r="J3936" s="84"/>
      <c r="K3936" s="31"/>
      <c r="L3936" s="31"/>
      <c r="M3936" s="169"/>
      <c r="N3936" s="148"/>
      <c r="O3936" s="106"/>
      <c r="P3936" s="43"/>
      <c r="Q3936" s="31"/>
      <c r="R3936" s="84"/>
      <c r="S3936" s="31"/>
      <c r="T3936" s="31"/>
      <c r="U3936" s="169"/>
      <c r="V3936" s="150"/>
      <c r="W3936" s="141" t="str" cm="1">
        <f t="array" ref="W3936">IF(SUM(LEN(B3936:V3936))=0,"",IF(OR(OR(ISBLANK(F3936),SUM(LEN(C3936),LEN(D3936))=0),AND(NOT(E3936="Unknown"),ISBLANK(J3936)),AND(NOT(O3936="Unknown"),ISBLANK(R3936))),"Missing Information", INDEX(Table15[Entire Service Line Classification], MATCH(SUMIFS(Table15[Unique ID],Table15[System-Owned Portion],E3936,Table15[If Material Anything Other than "Lead" in Column E,Was Material Ever Previously Lead?],G3936,Table15[Customer-Owned Portion],O3936),Table15[Unique ID],0),0)))</f>
        <v/>
      </c>
      <c r="X3936"/>
    </row>
    <row r="3937" spans="2:24" x14ac:dyDescent="0.25">
      <c r="B3937" s="146"/>
      <c r="C3937" s="31"/>
      <c r="D3937" s="31"/>
      <c r="E3937" s="44"/>
      <c r="F3937" s="43"/>
      <c r="G3937" s="84"/>
      <c r="H3937" s="31"/>
      <c r="I3937" s="31"/>
      <c r="J3937" s="84"/>
      <c r="K3937" s="31"/>
      <c r="L3937" s="31"/>
      <c r="M3937" s="169"/>
      <c r="N3937" s="148"/>
      <c r="O3937" s="106"/>
      <c r="P3937" s="43"/>
      <c r="Q3937" s="31"/>
      <c r="R3937" s="84"/>
      <c r="S3937" s="31"/>
      <c r="T3937" s="31"/>
      <c r="U3937" s="169"/>
      <c r="V3937" s="150"/>
      <c r="W3937" s="141" t="str" cm="1">
        <f t="array" ref="W3937">IF(SUM(LEN(B3937:V3937))=0,"",IF(OR(OR(ISBLANK(F3937),SUM(LEN(C3937),LEN(D3937))=0),AND(NOT(E3937="Unknown"),ISBLANK(J3937)),AND(NOT(O3937="Unknown"),ISBLANK(R3937))),"Missing Information", INDEX(Table15[Entire Service Line Classification], MATCH(SUMIFS(Table15[Unique ID],Table15[System-Owned Portion],E3937,Table15[If Material Anything Other than "Lead" in Column E,Was Material Ever Previously Lead?],G3937,Table15[Customer-Owned Portion],O3937),Table15[Unique ID],0),0)))</f>
        <v/>
      </c>
      <c r="X3937"/>
    </row>
    <row r="3938" spans="2:24" x14ac:dyDescent="0.25">
      <c r="B3938" s="146"/>
      <c r="C3938" s="31"/>
      <c r="D3938" s="31"/>
      <c r="E3938" s="44"/>
      <c r="F3938" s="43"/>
      <c r="G3938" s="84"/>
      <c r="H3938" s="31"/>
      <c r="I3938" s="31"/>
      <c r="J3938" s="84"/>
      <c r="K3938" s="31"/>
      <c r="L3938" s="31"/>
      <c r="M3938" s="169"/>
      <c r="N3938" s="148"/>
      <c r="O3938" s="106"/>
      <c r="P3938" s="43"/>
      <c r="Q3938" s="31"/>
      <c r="R3938" s="84"/>
      <c r="S3938" s="31"/>
      <c r="T3938" s="31"/>
      <c r="U3938" s="169"/>
      <c r="V3938" s="150"/>
      <c r="W3938" s="141" t="str" cm="1">
        <f t="array" ref="W3938">IF(SUM(LEN(B3938:V3938))=0,"",IF(OR(OR(ISBLANK(F3938),SUM(LEN(C3938),LEN(D3938))=0),AND(NOT(E3938="Unknown"),ISBLANK(J3938)),AND(NOT(O3938="Unknown"),ISBLANK(R3938))),"Missing Information", INDEX(Table15[Entire Service Line Classification], MATCH(SUMIFS(Table15[Unique ID],Table15[System-Owned Portion],E3938,Table15[If Material Anything Other than "Lead" in Column E,Was Material Ever Previously Lead?],G3938,Table15[Customer-Owned Portion],O3938),Table15[Unique ID],0),0)))</f>
        <v/>
      </c>
      <c r="X3938"/>
    </row>
    <row r="3939" spans="2:24" x14ac:dyDescent="0.25">
      <c r="B3939" s="146"/>
      <c r="C3939" s="31"/>
      <c r="D3939" s="31"/>
      <c r="E3939" s="44"/>
      <c r="F3939" s="43"/>
      <c r="G3939" s="84"/>
      <c r="H3939" s="31"/>
      <c r="I3939" s="31"/>
      <c r="J3939" s="84"/>
      <c r="K3939" s="31"/>
      <c r="L3939" s="31"/>
      <c r="M3939" s="169"/>
      <c r="N3939" s="148"/>
      <c r="O3939" s="106"/>
      <c r="P3939" s="43"/>
      <c r="Q3939" s="31"/>
      <c r="R3939" s="84"/>
      <c r="S3939" s="31"/>
      <c r="T3939" s="31"/>
      <c r="U3939" s="169"/>
      <c r="V3939" s="150"/>
      <c r="W3939" s="141" t="str" cm="1">
        <f t="array" ref="W3939">IF(SUM(LEN(B3939:V3939))=0,"",IF(OR(OR(ISBLANK(F3939),SUM(LEN(C3939),LEN(D3939))=0),AND(NOT(E3939="Unknown"),ISBLANK(J3939)),AND(NOT(O3939="Unknown"),ISBLANK(R3939))),"Missing Information", INDEX(Table15[Entire Service Line Classification], MATCH(SUMIFS(Table15[Unique ID],Table15[System-Owned Portion],E3939,Table15[If Material Anything Other than "Lead" in Column E,Was Material Ever Previously Lead?],G3939,Table15[Customer-Owned Portion],O3939),Table15[Unique ID],0),0)))</f>
        <v/>
      </c>
      <c r="X3939"/>
    </row>
    <row r="3940" spans="2:24" x14ac:dyDescent="0.25">
      <c r="B3940" s="146"/>
      <c r="C3940" s="31"/>
      <c r="D3940" s="31"/>
      <c r="E3940" s="44"/>
      <c r="F3940" s="43"/>
      <c r="G3940" s="84"/>
      <c r="H3940" s="31"/>
      <c r="I3940" s="31"/>
      <c r="J3940" s="84"/>
      <c r="K3940" s="31"/>
      <c r="L3940" s="31"/>
      <c r="M3940" s="169"/>
      <c r="N3940" s="148"/>
      <c r="O3940" s="106"/>
      <c r="P3940" s="43"/>
      <c r="Q3940" s="31"/>
      <c r="R3940" s="84"/>
      <c r="S3940" s="31"/>
      <c r="T3940" s="31"/>
      <c r="U3940" s="169"/>
      <c r="V3940" s="150"/>
      <c r="W3940" s="141" t="str" cm="1">
        <f t="array" ref="W3940">IF(SUM(LEN(B3940:V3940))=0,"",IF(OR(OR(ISBLANK(F3940),SUM(LEN(C3940),LEN(D3940))=0),AND(NOT(E3940="Unknown"),ISBLANK(J3940)),AND(NOT(O3940="Unknown"),ISBLANK(R3940))),"Missing Information", INDEX(Table15[Entire Service Line Classification], MATCH(SUMIFS(Table15[Unique ID],Table15[System-Owned Portion],E3940,Table15[If Material Anything Other than "Lead" in Column E,Was Material Ever Previously Lead?],G3940,Table15[Customer-Owned Portion],O3940),Table15[Unique ID],0),0)))</f>
        <v/>
      </c>
      <c r="X3940"/>
    </row>
    <row r="3941" spans="2:24" x14ac:dyDescent="0.25">
      <c r="B3941" s="146"/>
      <c r="C3941" s="31"/>
      <c r="D3941" s="31"/>
      <c r="E3941" s="44"/>
      <c r="F3941" s="43"/>
      <c r="G3941" s="84"/>
      <c r="H3941" s="31"/>
      <c r="I3941" s="31"/>
      <c r="J3941" s="84"/>
      <c r="K3941" s="31"/>
      <c r="L3941" s="31"/>
      <c r="M3941" s="169"/>
      <c r="N3941" s="148"/>
      <c r="O3941" s="106"/>
      <c r="P3941" s="43"/>
      <c r="Q3941" s="31"/>
      <c r="R3941" s="84"/>
      <c r="S3941" s="31"/>
      <c r="T3941" s="31"/>
      <c r="U3941" s="169"/>
      <c r="V3941" s="150"/>
      <c r="W3941" s="141" t="str" cm="1">
        <f t="array" ref="W3941">IF(SUM(LEN(B3941:V3941))=0,"",IF(OR(OR(ISBLANK(F3941),SUM(LEN(C3941),LEN(D3941))=0),AND(NOT(E3941="Unknown"),ISBLANK(J3941)),AND(NOT(O3941="Unknown"),ISBLANK(R3941))),"Missing Information", INDEX(Table15[Entire Service Line Classification], MATCH(SUMIFS(Table15[Unique ID],Table15[System-Owned Portion],E3941,Table15[If Material Anything Other than "Lead" in Column E,Was Material Ever Previously Lead?],G3941,Table15[Customer-Owned Portion],O3941),Table15[Unique ID],0),0)))</f>
        <v/>
      </c>
      <c r="X3941"/>
    </row>
    <row r="3942" spans="2:24" x14ac:dyDescent="0.25">
      <c r="B3942" s="146"/>
      <c r="C3942" s="31"/>
      <c r="D3942" s="31"/>
      <c r="E3942" s="44"/>
      <c r="F3942" s="43"/>
      <c r="G3942" s="84"/>
      <c r="H3942" s="31"/>
      <c r="I3942" s="31"/>
      <c r="J3942" s="84"/>
      <c r="K3942" s="31"/>
      <c r="L3942" s="31"/>
      <c r="M3942" s="169"/>
      <c r="N3942" s="148"/>
      <c r="O3942" s="106"/>
      <c r="P3942" s="43"/>
      <c r="Q3942" s="31"/>
      <c r="R3942" s="84"/>
      <c r="S3942" s="31"/>
      <c r="T3942" s="31"/>
      <c r="U3942" s="169"/>
      <c r="V3942" s="150"/>
      <c r="W3942" s="141" t="str" cm="1">
        <f t="array" ref="W3942">IF(SUM(LEN(B3942:V3942))=0,"",IF(OR(OR(ISBLANK(F3942),SUM(LEN(C3942),LEN(D3942))=0),AND(NOT(E3942="Unknown"),ISBLANK(J3942)),AND(NOT(O3942="Unknown"),ISBLANK(R3942))),"Missing Information", INDEX(Table15[Entire Service Line Classification], MATCH(SUMIFS(Table15[Unique ID],Table15[System-Owned Portion],E3942,Table15[If Material Anything Other than "Lead" in Column E,Was Material Ever Previously Lead?],G3942,Table15[Customer-Owned Portion],O3942),Table15[Unique ID],0),0)))</f>
        <v/>
      </c>
      <c r="X3942"/>
    </row>
    <row r="3943" spans="2:24" x14ac:dyDescent="0.25">
      <c r="B3943" s="146"/>
      <c r="C3943" s="31"/>
      <c r="D3943" s="31"/>
      <c r="E3943" s="44"/>
      <c r="F3943" s="43"/>
      <c r="G3943" s="84"/>
      <c r="H3943" s="31"/>
      <c r="I3943" s="31"/>
      <c r="J3943" s="84"/>
      <c r="K3943" s="31"/>
      <c r="L3943" s="31"/>
      <c r="M3943" s="169"/>
      <c r="N3943" s="148"/>
      <c r="O3943" s="106"/>
      <c r="P3943" s="43"/>
      <c r="Q3943" s="31"/>
      <c r="R3943" s="84"/>
      <c r="S3943" s="31"/>
      <c r="T3943" s="31"/>
      <c r="U3943" s="169"/>
      <c r="V3943" s="150"/>
      <c r="W3943" s="141" t="str" cm="1">
        <f t="array" ref="W3943">IF(SUM(LEN(B3943:V3943))=0,"",IF(OR(OR(ISBLANK(F3943),SUM(LEN(C3943),LEN(D3943))=0),AND(NOT(E3943="Unknown"),ISBLANK(J3943)),AND(NOT(O3943="Unknown"),ISBLANK(R3943))),"Missing Information", INDEX(Table15[Entire Service Line Classification], MATCH(SUMIFS(Table15[Unique ID],Table15[System-Owned Portion],E3943,Table15[If Material Anything Other than "Lead" in Column E,Was Material Ever Previously Lead?],G3943,Table15[Customer-Owned Portion],O3943),Table15[Unique ID],0),0)))</f>
        <v/>
      </c>
      <c r="X3943"/>
    </row>
    <row r="3944" spans="2:24" x14ac:dyDescent="0.25">
      <c r="B3944" s="146"/>
      <c r="C3944" s="31"/>
      <c r="D3944" s="31"/>
      <c r="E3944" s="44"/>
      <c r="F3944" s="43"/>
      <c r="G3944" s="84"/>
      <c r="H3944" s="31"/>
      <c r="I3944" s="31"/>
      <c r="J3944" s="84"/>
      <c r="K3944" s="31"/>
      <c r="L3944" s="31"/>
      <c r="M3944" s="169"/>
      <c r="N3944" s="148"/>
      <c r="O3944" s="106"/>
      <c r="P3944" s="43"/>
      <c r="Q3944" s="31"/>
      <c r="R3944" s="84"/>
      <c r="S3944" s="31"/>
      <c r="T3944" s="31"/>
      <c r="U3944" s="169"/>
      <c r="V3944" s="150"/>
      <c r="W3944" s="141" t="str" cm="1">
        <f t="array" ref="W3944">IF(SUM(LEN(B3944:V3944))=0,"",IF(OR(OR(ISBLANK(F3944),SUM(LEN(C3944),LEN(D3944))=0),AND(NOT(E3944="Unknown"),ISBLANK(J3944)),AND(NOT(O3944="Unknown"),ISBLANK(R3944))),"Missing Information", INDEX(Table15[Entire Service Line Classification], MATCH(SUMIFS(Table15[Unique ID],Table15[System-Owned Portion],E3944,Table15[If Material Anything Other than "Lead" in Column E,Was Material Ever Previously Lead?],G3944,Table15[Customer-Owned Portion],O3944),Table15[Unique ID],0),0)))</f>
        <v/>
      </c>
      <c r="X3944"/>
    </row>
    <row r="3945" spans="2:24" x14ac:dyDescent="0.25">
      <c r="B3945" s="146"/>
      <c r="C3945" s="31"/>
      <c r="D3945" s="31"/>
      <c r="E3945" s="44"/>
      <c r="F3945" s="43"/>
      <c r="G3945" s="84"/>
      <c r="H3945" s="31"/>
      <c r="I3945" s="31"/>
      <c r="J3945" s="84"/>
      <c r="K3945" s="31"/>
      <c r="L3945" s="31"/>
      <c r="M3945" s="169"/>
      <c r="N3945" s="148"/>
      <c r="O3945" s="106"/>
      <c r="P3945" s="43"/>
      <c r="Q3945" s="31"/>
      <c r="R3945" s="84"/>
      <c r="S3945" s="31"/>
      <c r="T3945" s="31"/>
      <c r="U3945" s="169"/>
      <c r="V3945" s="150"/>
      <c r="W3945" s="141" t="str" cm="1">
        <f t="array" ref="W3945">IF(SUM(LEN(B3945:V3945))=0,"",IF(OR(OR(ISBLANK(F3945),SUM(LEN(C3945),LEN(D3945))=0),AND(NOT(E3945="Unknown"),ISBLANK(J3945)),AND(NOT(O3945="Unknown"),ISBLANK(R3945))),"Missing Information", INDEX(Table15[Entire Service Line Classification], MATCH(SUMIFS(Table15[Unique ID],Table15[System-Owned Portion],E3945,Table15[If Material Anything Other than "Lead" in Column E,Was Material Ever Previously Lead?],G3945,Table15[Customer-Owned Portion],O3945),Table15[Unique ID],0),0)))</f>
        <v/>
      </c>
      <c r="X3945"/>
    </row>
    <row r="3946" spans="2:24" x14ac:dyDescent="0.25">
      <c r="B3946" s="146"/>
      <c r="C3946" s="31"/>
      <c r="D3946" s="31"/>
      <c r="E3946" s="44"/>
      <c r="F3946" s="43"/>
      <c r="G3946" s="84"/>
      <c r="H3946" s="31"/>
      <c r="I3946" s="31"/>
      <c r="J3946" s="84"/>
      <c r="K3946" s="31"/>
      <c r="L3946" s="31"/>
      <c r="M3946" s="169"/>
      <c r="N3946" s="148"/>
      <c r="O3946" s="106"/>
      <c r="P3946" s="43"/>
      <c r="Q3946" s="31"/>
      <c r="R3946" s="84"/>
      <c r="S3946" s="31"/>
      <c r="T3946" s="31"/>
      <c r="U3946" s="169"/>
      <c r="V3946" s="150"/>
      <c r="W3946" s="141" t="str" cm="1">
        <f t="array" ref="W3946">IF(SUM(LEN(B3946:V3946))=0,"",IF(OR(OR(ISBLANK(F3946),SUM(LEN(C3946),LEN(D3946))=0),AND(NOT(E3946="Unknown"),ISBLANK(J3946)),AND(NOT(O3946="Unknown"),ISBLANK(R3946))),"Missing Information", INDEX(Table15[Entire Service Line Classification], MATCH(SUMIFS(Table15[Unique ID],Table15[System-Owned Portion],E3946,Table15[If Material Anything Other than "Lead" in Column E,Was Material Ever Previously Lead?],G3946,Table15[Customer-Owned Portion],O3946),Table15[Unique ID],0),0)))</f>
        <v/>
      </c>
      <c r="X3946"/>
    </row>
    <row r="3947" spans="2:24" x14ac:dyDescent="0.25">
      <c r="B3947" s="146"/>
      <c r="C3947" s="31"/>
      <c r="D3947" s="31"/>
      <c r="E3947" s="44"/>
      <c r="F3947" s="43"/>
      <c r="G3947" s="84"/>
      <c r="H3947" s="31"/>
      <c r="I3947" s="31"/>
      <c r="J3947" s="84"/>
      <c r="K3947" s="31"/>
      <c r="L3947" s="31"/>
      <c r="M3947" s="169"/>
      <c r="N3947" s="148"/>
      <c r="O3947" s="106"/>
      <c r="P3947" s="43"/>
      <c r="Q3947" s="31"/>
      <c r="R3947" s="84"/>
      <c r="S3947" s="31"/>
      <c r="T3947" s="31"/>
      <c r="U3947" s="169"/>
      <c r="V3947" s="150"/>
      <c r="W3947" s="141" t="str" cm="1">
        <f t="array" ref="W3947">IF(SUM(LEN(B3947:V3947))=0,"",IF(OR(OR(ISBLANK(F3947),SUM(LEN(C3947),LEN(D3947))=0),AND(NOT(E3947="Unknown"),ISBLANK(J3947)),AND(NOT(O3947="Unknown"),ISBLANK(R3947))),"Missing Information", INDEX(Table15[Entire Service Line Classification], MATCH(SUMIFS(Table15[Unique ID],Table15[System-Owned Portion],E3947,Table15[If Material Anything Other than "Lead" in Column E,Was Material Ever Previously Lead?],G3947,Table15[Customer-Owned Portion],O3947),Table15[Unique ID],0),0)))</f>
        <v/>
      </c>
      <c r="X3947"/>
    </row>
    <row r="3948" spans="2:24" x14ac:dyDescent="0.25">
      <c r="B3948" s="146"/>
      <c r="C3948" s="31"/>
      <c r="D3948" s="31"/>
      <c r="E3948" s="44"/>
      <c r="F3948" s="43"/>
      <c r="G3948" s="84"/>
      <c r="H3948" s="31"/>
      <c r="I3948" s="31"/>
      <c r="J3948" s="84"/>
      <c r="K3948" s="31"/>
      <c r="L3948" s="31"/>
      <c r="M3948" s="169"/>
      <c r="N3948" s="148"/>
      <c r="O3948" s="106"/>
      <c r="P3948" s="43"/>
      <c r="Q3948" s="31"/>
      <c r="R3948" s="84"/>
      <c r="S3948" s="31"/>
      <c r="T3948" s="31"/>
      <c r="U3948" s="169"/>
      <c r="V3948" s="150"/>
      <c r="W3948" s="141" t="str" cm="1">
        <f t="array" ref="W3948">IF(SUM(LEN(B3948:V3948))=0,"",IF(OR(OR(ISBLANK(F3948),SUM(LEN(C3948),LEN(D3948))=0),AND(NOT(E3948="Unknown"),ISBLANK(J3948)),AND(NOT(O3948="Unknown"),ISBLANK(R3948))),"Missing Information", INDEX(Table15[Entire Service Line Classification], MATCH(SUMIFS(Table15[Unique ID],Table15[System-Owned Portion],E3948,Table15[If Material Anything Other than "Lead" in Column E,Was Material Ever Previously Lead?],G3948,Table15[Customer-Owned Portion],O3948),Table15[Unique ID],0),0)))</f>
        <v/>
      </c>
      <c r="X3948"/>
    </row>
    <row r="3949" spans="2:24" x14ac:dyDescent="0.25">
      <c r="B3949" s="146"/>
      <c r="C3949" s="31"/>
      <c r="D3949" s="31"/>
      <c r="E3949" s="44"/>
      <c r="F3949" s="43"/>
      <c r="G3949" s="84"/>
      <c r="H3949" s="31"/>
      <c r="I3949" s="31"/>
      <c r="J3949" s="84"/>
      <c r="K3949" s="31"/>
      <c r="L3949" s="31"/>
      <c r="M3949" s="169"/>
      <c r="N3949" s="148"/>
      <c r="O3949" s="106"/>
      <c r="P3949" s="43"/>
      <c r="Q3949" s="31"/>
      <c r="R3949" s="84"/>
      <c r="S3949" s="31"/>
      <c r="T3949" s="31"/>
      <c r="U3949" s="169"/>
      <c r="V3949" s="150"/>
      <c r="W3949" s="141" t="str" cm="1">
        <f t="array" ref="W3949">IF(SUM(LEN(B3949:V3949))=0,"",IF(OR(OR(ISBLANK(F3949),SUM(LEN(C3949),LEN(D3949))=0),AND(NOT(E3949="Unknown"),ISBLANK(J3949)),AND(NOT(O3949="Unknown"),ISBLANK(R3949))),"Missing Information", INDEX(Table15[Entire Service Line Classification], MATCH(SUMIFS(Table15[Unique ID],Table15[System-Owned Portion],E3949,Table15[If Material Anything Other than "Lead" in Column E,Was Material Ever Previously Lead?],G3949,Table15[Customer-Owned Portion],O3949),Table15[Unique ID],0),0)))</f>
        <v/>
      </c>
      <c r="X3949"/>
    </row>
    <row r="3950" spans="2:24" x14ac:dyDescent="0.25">
      <c r="B3950" s="146"/>
      <c r="C3950" s="31"/>
      <c r="D3950" s="31"/>
      <c r="E3950" s="44"/>
      <c r="F3950" s="43"/>
      <c r="G3950" s="84"/>
      <c r="H3950" s="31"/>
      <c r="I3950" s="31"/>
      <c r="J3950" s="84"/>
      <c r="K3950" s="31"/>
      <c r="L3950" s="31"/>
      <c r="M3950" s="169"/>
      <c r="N3950" s="148"/>
      <c r="O3950" s="106"/>
      <c r="P3950" s="43"/>
      <c r="Q3950" s="31"/>
      <c r="R3950" s="84"/>
      <c r="S3950" s="31"/>
      <c r="T3950" s="31"/>
      <c r="U3950" s="169"/>
      <c r="V3950" s="150"/>
      <c r="W3950" s="141" t="str" cm="1">
        <f t="array" ref="W3950">IF(SUM(LEN(B3950:V3950))=0,"",IF(OR(OR(ISBLANK(F3950),SUM(LEN(C3950),LEN(D3950))=0),AND(NOT(E3950="Unknown"),ISBLANK(J3950)),AND(NOT(O3950="Unknown"),ISBLANK(R3950))),"Missing Information", INDEX(Table15[Entire Service Line Classification], MATCH(SUMIFS(Table15[Unique ID],Table15[System-Owned Portion],E3950,Table15[If Material Anything Other than "Lead" in Column E,Was Material Ever Previously Lead?],G3950,Table15[Customer-Owned Portion],O3950),Table15[Unique ID],0),0)))</f>
        <v/>
      </c>
      <c r="X3950"/>
    </row>
    <row r="3951" spans="2:24" x14ac:dyDescent="0.25">
      <c r="B3951" s="146"/>
      <c r="C3951" s="31"/>
      <c r="D3951" s="31"/>
      <c r="E3951" s="44"/>
      <c r="F3951" s="43"/>
      <c r="G3951" s="84"/>
      <c r="H3951" s="31"/>
      <c r="I3951" s="31"/>
      <c r="J3951" s="84"/>
      <c r="K3951" s="31"/>
      <c r="L3951" s="31"/>
      <c r="M3951" s="169"/>
      <c r="N3951" s="148"/>
      <c r="O3951" s="106"/>
      <c r="P3951" s="43"/>
      <c r="Q3951" s="31"/>
      <c r="R3951" s="84"/>
      <c r="S3951" s="31"/>
      <c r="T3951" s="31"/>
      <c r="U3951" s="169"/>
      <c r="V3951" s="150"/>
      <c r="W3951" s="141" t="str" cm="1">
        <f t="array" ref="W3951">IF(SUM(LEN(B3951:V3951))=0,"",IF(OR(OR(ISBLANK(F3951),SUM(LEN(C3951),LEN(D3951))=0),AND(NOT(E3951="Unknown"),ISBLANK(J3951)),AND(NOT(O3951="Unknown"),ISBLANK(R3951))),"Missing Information", INDEX(Table15[Entire Service Line Classification], MATCH(SUMIFS(Table15[Unique ID],Table15[System-Owned Portion],E3951,Table15[If Material Anything Other than "Lead" in Column E,Was Material Ever Previously Lead?],G3951,Table15[Customer-Owned Portion],O3951),Table15[Unique ID],0),0)))</f>
        <v/>
      </c>
      <c r="X3951"/>
    </row>
    <row r="3952" spans="2:24" x14ac:dyDescent="0.25">
      <c r="B3952" s="146"/>
      <c r="C3952" s="31"/>
      <c r="D3952" s="31"/>
      <c r="E3952" s="44"/>
      <c r="F3952" s="43"/>
      <c r="G3952" s="84"/>
      <c r="H3952" s="31"/>
      <c r="I3952" s="31"/>
      <c r="J3952" s="84"/>
      <c r="K3952" s="31"/>
      <c r="L3952" s="31"/>
      <c r="M3952" s="169"/>
      <c r="N3952" s="148"/>
      <c r="O3952" s="106"/>
      <c r="P3952" s="43"/>
      <c r="Q3952" s="31"/>
      <c r="R3952" s="84"/>
      <c r="S3952" s="31"/>
      <c r="T3952" s="31"/>
      <c r="U3952" s="169"/>
      <c r="V3952" s="150"/>
      <c r="W3952" s="141" t="str" cm="1">
        <f t="array" ref="W3952">IF(SUM(LEN(B3952:V3952))=0,"",IF(OR(OR(ISBLANK(F3952),SUM(LEN(C3952),LEN(D3952))=0),AND(NOT(E3952="Unknown"),ISBLANK(J3952)),AND(NOT(O3952="Unknown"),ISBLANK(R3952))),"Missing Information", INDEX(Table15[Entire Service Line Classification], MATCH(SUMIFS(Table15[Unique ID],Table15[System-Owned Portion],E3952,Table15[If Material Anything Other than "Lead" in Column E,Was Material Ever Previously Lead?],G3952,Table15[Customer-Owned Portion],O3952),Table15[Unique ID],0),0)))</f>
        <v/>
      </c>
      <c r="X3952"/>
    </row>
    <row r="3953" spans="2:24" x14ac:dyDescent="0.25">
      <c r="B3953" s="146"/>
      <c r="C3953" s="31"/>
      <c r="D3953" s="31"/>
      <c r="E3953" s="44"/>
      <c r="F3953" s="43"/>
      <c r="G3953" s="84"/>
      <c r="H3953" s="31"/>
      <c r="I3953" s="31"/>
      <c r="J3953" s="84"/>
      <c r="K3953" s="31"/>
      <c r="L3953" s="31"/>
      <c r="M3953" s="169"/>
      <c r="N3953" s="148"/>
      <c r="O3953" s="106"/>
      <c r="P3953" s="43"/>
      <c r="Q3953" s="31"/>
      <c r="R3953" s="84"/>
      <c r="S3953" s="31"/>
      <c r="T3953" s="31"/>
      <c r="U3953" s="169"/>
      <c r="V3953" s="150"/>
      <c r="W3953" s="141" t="str" cm="1">
        <f t="array" ref="W3953">IF(SUM(LEN(B3953:V3953))=0,"",IF(OR(OR(ISBLANK(F3953),SUM(LEN(C3953),LEN(D3953))=0),AND(NOT(E3953="Unknown"),ISBLANK(J3953)),AND(NOT(O3953="Unknown"),ISBLANK(R3953))),"Missing Information", INDEX(Table15[Entire Service Line Classification], MATCH(SUMIFS(Table15[Unique ID],Table15[System-Owned Portion],E3953,Table15[If Material Anything Other than "Lead" in Column E,Was Material Ever Previously Lead?],G3953,Table15[Customer-Owned Portion],O3953),Table15[Unique ID],0),0)))</f>
        <v/>
      </c>
      <c r="X3953"/>
    </row>
    <row r="3954" spans="2:24" x14ac:dyDescent="0.25">
      <c r="B3954" s="146"/>
      <c r="C3954" s="31"/>
      <c r="D3954" s="31"/>
      <c r="E3954" s="44"/>
      <c r="F3954" s="43"/>
      <c r="G3954" s="84"/>
      <c r="H3954" s="31"/>
      <c r="I3954" s="31"/>
      <c r="J3954" s="84"/>
      <c r="K3954" s="31"/>
      <c r="L3954" s="31"/>
      <c r="M3954" s="169"/>
      <c r="N3954" s="148"/>
      <c r="O3954" s="106"/>
      <c r="P3954" s="43"/>
      <c r="Q3954" s="31"/>
      <c r="R3954" s="84"/>
      <c r="S3954" s="31"/>
      <c r="T3954" s="31"/>
      <c r="U3954" s="169"/>
      <c r="V3954" s="150"/>
      <c r="W3954" s="141" t="str" cm="1">
        <f t="array" ref="W3954">IF(SUM(LEN(B3954:V3954))=0,"",IF(OR(OR(ISBLANK(F3954),SUM(LEN(C3954),LEN(D3954))=0),AND(NOT(E3954="Unknown"),ISBLANK(J3954)),AND(NOT(O3954="Unknown"),ISBLANK(R3954))),"Missing Information", INDEX(Table15[Entire Service Line Classification], MATCH(SUMIFS(Table15[Unique ID],Table15[System-Owned Portion],E3954,Table15[If Material Anything Other than "Lead" in Column E,Was Material Ever Previously Lead?],G3954,Table15[Customer-Owned Portion],O3954),Table15[Unique ID],0),0)))</f>
        <v/>
      </c>
      <c r="X3954"/>
    </row>
    <row r="3955" spans="2:24" x14ac:dyDescent="0.25">
      <c r="B3955" s="146"/>
      <c r="C3955" s="31"/>
      <c r="D3955" s="31"/>
      <c r="E3955" s="44"/>
      <c r="F3955" s="43"/>
      <c r="G3955" s="84"/>
      <c r="H3955" s="31"/>
      <c r="I3955" s="31"/>
      <c r="J3955" s="84"/>
      <c r="K3955" s="31"/>
      <c r="L3955" s="31"/>
      <c r="M3955" s="169"/>
      <c r="N3955" s="148"/>
      <c r="O3955" s="106"/>
      <c r="P3955" s="43"/>
      <c r="Q3955" s="31"/>
      <c r="R3955" s="84"/>
      <c r="S3955" s="31"/>
      <c r="T3955" s="31"/>
      <c r="U3955" s="169"/>
      <c r="V3955" s="150"/>
      <c r="W3955" s="141" t="str" cm="1">
        <f t="array" ref="W3955">IF(SUM(LEN(B3955:V3955))=0,"",IF(OR(OR(ISBLANK(F3955),SUM(LEN(C3955),LEN(D3955))=0),AND(NOT(E3955="Unknown"),ISBLANK(J3955)),AND(NOT(O3955="Unknown"),ISBLANK(R3955))),"Missing Information", INDEX(Table15[Entire Service Line Classification], MATCH(SUMIFS(Table15[Unique ID],Table15[System-Owned Portion],E3955,Table15[If Material Anything Other than "Lead" in Column E,Was Material Ever Previously Lead?],G3955,Table15[Customer-Owned Portion],O3955),Table15[Unique ID],0),0)))</f>
        <v/>
      </c>
      <c r="X3955"/>
    </row>
    <row r="3956" spans="2:24" x14ac:dyDescent="0.25">
      <c r="B3956" s="146"/>
      <c r="C3956" s="31"/>
      <c r="D3956" s="31"/>
      <c r="E3956" s="44"/>
      <c r="F3956" s="43"/>
      <c r="G3956" s="84"/>
      <c r="H3956" s="31"/>
      <c r="I3956" s="31"/>
      <c r="J3956" s="84"/>
      <c r="K3956" s="31"/>
      <c r="L3956" s="31"/>
      <c r="M3956" s="169"/>
      <c r="N3956" s="148"/>
      <c r="O3956" s="106"/>
      <c r="P3956" s="43"/>
      <c r="Q3956" s="31"/>
      <c r="R3956" s="84"/>
      <c r="S3956" s="31"/>
      <c r="T3956" s="31"/>
      <c r="U3956" s="169"/>
      <c r="V3956" s="150"/>
      <c r="W3956" s="141" t="str" cm="1">
        <f t="array" ref="W3956">IF(SUM(LEN(B3956:V3956))=0,"",IF(OR(OR(ISBLANK(F3956),SUM(LEN(C3956),LEN(D3956))=0),AND(NOT(E3956="Unknown"),ISBLANK(J3956)),AND(NOT(O3956="Unknown"),ISBLANK(R3956))),"Missing Information", INDEX(Table15[Entire Service Line Classification], MATCH(SUMIFS(Table15[Unique ID],Table15[System-Owned Portion],E3956,Table15[If Material Anything Other than "Lead" in Column E,Was Material Ever Previously Lead?],G3956,Table15[Customer-Owned Portion],O3956),Table15[Unique ID],0),0)))</f>
        <v/>
      </c>
      <c r="X3956"/>
    </row>
    <row r="3957" spans="2:24" x14ac:dyDescent="0.25">
      <c r="B3957" s="146"/>
      <c r="C3957" s="31"/>
      <c r="D3957" s="31"/>
      <c r="E3957" s="44"/>
      <c r="F3957" s="43"/>
      <c r="G3957" s="84"/>
      <c r="H3957" s="31"/>
      <c r="I3957" s="31"/>
      <c r="J3957" s="84"/>
      <c r="K3957" s="31"/>
      <c r="L3957" s="31"/>
      <c r="M3957" s="169"/>
      <c r="N3957" s="148"/>
      <c r="O3957" s="106"/>
      <c r="P3957" s="43"/>
      <c r="Q3957" s="31"/>
      <c r="R3957" s="84"/>
      <c r="S3957" s="31"/>
      <c r="T3957" s="31"/>
      <c r="U3957" s="169"/>
      <c r="V3957" s="150"/>
      <c r="W3957" s="141" t="str" cm="1">
        <f t="array" ref="W3957">IF(SUM(LEN(B3957:V3957))=0,"",IF(OR(OR(ISBLANK(F3957),SUM(LEN(C3957),LEN(D3957))=0),AND(NOT(E3957="Unknown"),ISBLANK(J3957)),AND(NOT(O3957="Unknown"),ISBLANK(R3957))),"Missing Information", INDEX(Table15[Entire Service Line Classification], MATCH(SUMIFS(Table15[Unique ID],Table15[System-Owned Portion],E3957,Table15[If Material Anything Other than "Lead" in Column E,Was Material Ever Previously Lead?],G3957,Table15[Customer-Owned Portion],O3957),Table15[Unique ID],0),0)))</f>
        <v/>
      </c>
      <c r="X3957"/>
    </row>
    <row r="3958" spans="2:24" x14ac:dyDescent="0.25">
      <c r="B3958" s="146"/>
      <c r="C3958" s="31"/>
      <c r="D3958" s="31"/>
      <c r="E3958" s="44"/>
      <c r="F3958" s="43"/>
      <c r="G3958" s="84"/>
      <c r="H3958" s="31"/>
      <c r="I3958" s="31"/>
      <c r="J3958" s="84"/>
      <c r="K3958" s="31"/>
      <c r="L3958" s="31"/>
      <c r="M3958" s="169"/>
      <c r="N3958" s="148"/>
      <c r="O3958" s="106"/>
      <c r="P3958" s="43"/>
      <c r="Q3958" s="31"/>
      <c r="R3958" s="84"/>
      <c r="S3958" s="31"/>
      <c r="T3958" s="31"/>
      <c r="U3958" s="169"/>
      <c r="V3958" s="150"/>
      <c r="W3958" s="141" t="str" cm="1">
        <f t="array" ref="W3958">IF(SUM(LEN(B3958:V3958))=0,"",IF(OR(OR(ISBLANK(F3958),SUM(LEN(C3958),LEN(D3958))=0),AND(NOT(E3958="Unknown"),ISBLANK(J3958)),AND(NOT(O3958="Unknown"),ISBLANK(R3958))),"Missing Information", INDEX(Table15[Entire Service Line Classification], MATCH(SUMIFS(Table15[Unique ID],Table15[System-Owned Portion],E3958,Table15[If Material Anything Other than "Lead" in Column E,Was Material Ever Previously Lead?],G3958,Table15[Customer-Owned Portion],O3958),Table15[Unique ID],0),0)))</f>
        <v/>
      </c>
      <c r="X3958"/>
    </row>
    <row r="3959" spans="2:24" x14ac:dyDescent="0.25">
      <c r="B3959" s="146"/>
      <c r="C3959" s="31"/>
      <c r="D3959" s="31"/>
      <c r="E3959" s="44"/>
      <c r="F3959" s="43"/>
      <c r="G3959" s="84"/>
      <c r="H3959" s="31"/>
      <c r="I3959" s="31"/>
      <c r="J3959" s="84"/>
      <c r="K3959" s="31"/>
      <c r="L3959" s="31"/>
      <c r="M3959" s="169"/>
      <c r="N3959" s="148"/>
      <c r="O3959" s="106"/>
      <c r="P3959" s="43"/>
      <c r="Q3959" s="31"/>
      <c r="R3959" s="84"/>
      <c r="S3959" s="31"/>
      <c r="T3959" s="31"/>
      <c r="U3959" s="169"/>
      <c r="V3959" s="150"/>
      <c r="W3959" s="141" t="str" cm="1">
        <f t="array" ref="W3959">IF(SUM(LEN(B3959:V3959))=0,"",IF(OR(OR(ISBLANK(F3959),SUM(LEN(C3959),LEN(D3959))=0),AND(NOT(E3959="Unknown"),ISBLANK(J3959)),AND(NOT(O3959="Unknown"),ISBLANK(R3959))),"Missing Information", INDEX(Table15[Entire Service Line Classification], MATCH(SUMIFS(Table15[Unique ID],Table15[System-Owned Portion],E3959,Table15[If Material Anything Other than "Lead" in Column E,Was Material Ever Previously Lead?],G3959,Table15[Customer-Owned Portion],O3959),Table15[Unique ID],0),0)))</f>
        <v/>
      </c>
      <c r="X3959"/>
    </row>
    <row r="3960" spans="2:24" x14ac:dyDescent="0.25">
      <c r="B3960" s="146"/>
      <c r="C3960" s="31"/>
      <c r="D3960" s="31"/>
      <c r="E3960" s="44"/>
      <c r="F3960" s="43"/>
      <c r="G3960" s="84"/>
      <c r="H3960" s="31"/>
      <c r="I3960" s="31"/>
      <c r="J3960" s="84"/>
      <c r="K3960" s="31"/>
      <c r="L3960" s="31"/>
      <c r="M3960" s="169"/>
      <c r="N3960" s="148"/>
      <c r="O3960" s="106"/>
      <c r="P3960" s="43"/>
      <c r="Q3960" s="31"/>
      <c r="R3960" s="84"/>
      <c r="S3960" s="31"/>
      <c r="T3960" s="31"/>
      <c r="U3960" s="169"/>
      <c r="V3960" s="150"/>
      <c r="W3960" s="141" t="str" cm="1">
        <f t="array" ref="W3960">IF(SUM(LEN(B3960:V3960))=0,"",IF(OR(OR(ISBLANK(F3960),SUM(LEN(C3960),LEN(D3960))=0),AND(NOT(E3960="Unknown"),ISBLANK(J3960)),AND(NOT(O3960="Unknown"),ISBLANK(R3960))),"Missing Information", INDEX(Table15[Entire Service Line Classification], MATCH(SUMIFS(Table15[Unique ID],Table15[System-Owned Portion],E3960,Table15[If Material Anything Other than "Lead" in Column E,Was Material Ever Previously Lead?],G3960,Table15[Customer-Owned Portion],O3960),Table15[Unique ID],0),0)))</f>
        <v/>
      </c>
      <c r="X3960"/>
    </row>
    <row r="3961" spans="2:24" x14ac:dyDescent="0.25">
      <c r="B3961" s="146"/>
      <c r="C3961" s="31"/>
      <c r="D3961" s="31"/>
      <c r="E3961" s="44"/>
      <c r="F3961" s="43"/>
      <c r="G3961" s="84"/>
      <c r="H3961" s="31"/>
      <c r="I3961" s="31"/>
      <c r="J3961" s="84"/>
      <c r="K3961" s="31"/>
      <c r="L3961" s="31"/>
      <c r="M3961" s="169"/>
      <c r="N3961" s="148"/>
      <c r="O3961" s="106"/>
      <c r="P3961" s="43"/>
      <c r="Q3961" s="31"/>
      <c r="R3961" s="84"/>
      <c r="S3961" s="31"/>
      <c r="T3961" s="31"/>
      <c r="U3961" s="169"/>
      <c r="V3961" s="150"/>
      <c r="W3961" s="141" t="str" cm="1">
        <f t="array" ref="W3961">IF(SUM(LEN(B3961:V3961))=0,"",IF(OR(OR(ISBLANK(F3961),SUM(LEN(C3961),LEN(D3961))=0),AND(NOT(E3961="Unknown"),ISBLANK(J3961)),AND(NOT(O3961="Unknown"),ISBLANK(R3961))),"Missing Information", INDEX(Table15[Entire Service Line Classification], MATCH(SUMIFS(Table15[Unique ID],Table15[System-Owned Portion],E3961,Table15[If Material Anything Other than "Lead" in Column E,Was Material Ever Previously Lead?],G3961,Table15[Customer-Owned Portion],O3961),Table15[Unique ID],0),0)))</f>
        <v/>
      </c>
      <c r="X3961"/>
    </row>
    <row r="3962" spans="2:24" x14ac:dyDescent="0.25">
      <c r="B3962" s="146"/>
      <c r="C3962" s="31"/>
      <c r="D3962" s="31"/>
      <c r="E3962" s="44"/>
      <c r="F3962" s="43"/>
      <c r="G3962" s="84"/>
      <c r="H3962" s="31"/>
      <c r="I3962" s="31"/>
      <c r="J3962" s="84"/>
      <c r="K3962" s="31"/>
      <c r="L3962" s="31"/>
      <c r="M3962" s="169"/>
      <c r="N3962" s="148"/>
      <c r="O3962" s="106"/>
      <c r="P3962" s="43"/>
      <c r="Q3962" s="31"/>
      <c r="R3962" s="84"/>
      <c r="S3962" s="31"/>
      <c r="T3962" s="31"/>
      <c r="U3962" s="169"/>
      <c r="V3962" s="150"/>
      <c r="W3962" s="141" t="str" cm="1">
        <f t="array" ref="W3962">IF(SUM(LEN(B3962:V3962))=0,"",IF(OR(OR(ISBLANK(F3962),SUM(LEN(C3962),LEN(D3962))=0),AND(NOT(E3962="Unknown"),ISBLANK(J3962)),AND(NOT(O3962="Unknown"),ISBLANK(R3962))),"Missing Information", INDEX(Table15[Entire Service Line Classification], MATCH(SUMIFS(Table15[Unique ID],Table15[System-Owned Portion],E3962,Table15[If Material Anything Other than "Lead" in Column E,Was Material Ever Previously Lead?],G3962,Table15[Customer-Owned Portion],O3962),Table15[Unique ID],0),0)))</f>
        <v/>
      </c>
      <c r="X3962"/>
    </row>
    <row r="3963" spans="2:24" x14ac:dyDescent="0.25">
      <c r="B3963" s="146"/>
      <c r="C3963" s="31"/>
      <c r="D3963" s="31"/>
      <c r="E3963" s="44"/>
      <c r="F3963" s="43"/>
      <c r="G3963" s="84"/>
      <c r="H3963" s="31"/>
      <c r="I3963" s="31"/>
      <c r="J3963" s="84"/>
      <c r="K3963" s="31"/>
      <c r="L3963" s="31"/>
      <c r="M3963" s="169"/>
      <c r="N3963" s="148"/>
      <c r="O3963" s="106"/>
      <c r="P3963" s="43"/>
      <c r="Q3963" s="31"/>
      <c r="R3963" s="84"/>
      <c r="S3963" s="31"/>
      <c r="T3963" s="31"/>
      <c r="U3963" s="169"/>
      <c r="V3963" s="150"/>
      <c r="W3963" s="141" t="str" cm="1">
        <f t="array" ref="W3963">IF(SUM(LEN(B3963:V3963))=0,"",IF(OR(OR(ISBLANK(F3963),SUM(LEN(C3963),LEN(D3963))=0),AND(NOT(E3963="Unknown"),ISBLANK(J3963)),AND(NOT(O3963="Unknown"),ISBLANK(R3963))),"Missing Information", INDEX(Table15[Entire Service Line Classification], MATCH(SUMIFS(Table15[Unique ID],Table15[System-Owned Portion],E3963,Table15[If Material Anything Other than "Lead" in Column E,Was Material Ever Previously Lead?],G3963,Table15[Customer-Owned Portion],O3963),Table15[Unique ID],0),0)))</f>
        <v/>
      </c>
      <c r="X3963"/>
    </row>
    <row r="3964" spans="2:24" x14ac:dyDescent="0.25">
      <c r="B3964" s="146"/>
      <c r="C3964" s="31"/>
      <c r="D3964" s="31"/>
      <c r="E3964" s="44"/>
      <c r="F3964" s="43"/>
      <c r="G3964" s="84"/>
      <c r="H3964" s="31"/>
      <c r="I3964" s="31"/>
      <c r="J3964" s="84"/>
      <c r="K3964" s="31"/>
      <c r="L3964" s="31"/>
      <c r="M3964" s="169"/>
      <c r="N3964" s="148"/>
      <c r="O3964" s="106"/>
      <c r="P3964" s="43"/>
      <c r="Q3964" s="31"/>
      <c r="R3964" s="84"/>
      <c r="S3964" s="31"/>
      <c r="T3964" s="31"/>
      <c r="U3964" s="169"/>
      <c r="V3964" s="150"/>
      <c r="W3964" s="141" t="str" cm="1">
        <f t="array" ref="W3964">IF(SUM(LEN(B3964:V3964))=0,"",IF(OR(OR(ISBLANK(F3964),SUM(LEN(C3964),LEN(D3964))=0),AND(NOT(E3964="Unknown"),ISBLANK(J3964)),AND(NOT(O3964="Unknown"),ISBLANK(R3964))),"Missing Information", INDEX(Table15[Entire Service Line Classification], MATCH(SUMIFS(Table15[Unique ID],Table15[System-Owned Portion],E3964,Table15[If Material Anything Other than "Lead" in Column E,Was Material Ever Previously Lead?],G3964,Table15[Customer-Owned Portion],O3964),Table15[Unique ID],0),0)))</f>
        <v/>
      </c>
      <c r="X3964"/>
    </row>
    <row r="3965" spans="2:24" x14ac:dyDescent="0.25">
      <c r="B3965" s="146"/>
      <c r="C3965" s="31"/>
      <c r="D3965" s="31"/>
      <c r="E3965" s="44"/>
      <c r="F3965" s="43"/>
      <c r="G3965" s="84"/>
      <c r="H3965" s="31"/>
      <c r="I3965" s="31"/>
      <c r="J3965" s="84"/>
      <c r="K3965" s="31"/>
      <c r="L3965" s="31"/>
      <c r="M3965" s="169"/>
      <c r="N3965" s="148"/>
      <c r="O3965" s="106"/>
      <c r="P3965" s="43"/>
      <c r="Q3965" s="31"/>
      <c r="R3965" s="84"/>
      <c r="S3965" s="31"/>
      <c r="T3965" s="31"/>
      <c r="U3965" s="169"/>
      <c r="V3965" s="150"/>
      <c r="W3965" s="141" t="str" cm="1">
        <f t="array" ref="W3965">IF(SUM(LEN(B3965:V3965))=0,"",IF(OR(OR(ISBLANK(F3965),SUM(LEN(C3965),LEN(D3965))=0),AND(NOT(E3965="Unknown"),ISBLANK(J3965)),AND(NOT(O3965="Unknown"),ISBLANK(R3965))),"Missing Information", INDEX(Table15[Entire Service Line Classification], MATCH(SUMIFS(Table15[Unique ID],Table15[System-Owned Portion],E3965,Table15[If Material Anything Other than "Lead" in Column E,Was Material Ever Previously Lead?],G3965,Table15[Customer-Owned Portion],O3965),Table15[Unique ID],0),0)))</f>
        <v/>
      </c>
      <c r="X3965"/>
    </row>
    <row r="3966" spans="2:24" x14ac:dyDescent="0.25">
      <c r="B3966" s="146"/>
      <c r="C3966" s="31"/>
      <c r="D3966" s="31"/>
      <c r="E3966" s="44"/>
      <c r="F3966" s="43"/>
      <c r="G3966" s="84"/>
      <c r="H3966" s="31"/>
      <c r="I3966" s="31"/>
      <c r="J3966" s="84"/>
      <c r="K3966" s="31"/>
      <c r="L3966" s="31"/>
      <c r="M3966" s="169"/>
      <c r="N3966" s="148"/>
      <c r="O3966" s="106"/>
      <c r="P3966" s="43"/>
      <c r="Q3966" s="31"/>
      <c r="R3966" s="84"/>
      <c r="S3966" s="31"/>
      <c r="T3966" s="31"/>
      <c r="U3966" s="169"/>
      <c r="V3966" s="150"/>
      <c r="W3966" s="141" t="str" cm="1">
        <f t="array" ref="W3966">IF(SUM(LEN(B3966:V3966))=0,"",IF(OR(OR(ISBLANK(F3966),SUM(LEN(C3966),LEN(D3966))=0),AND(NOT(E3966="Unknown"),ISBLANK(J3966)),AND(NOT(O3966="Unknown"),ISBLANK(R3966))),"Missing Information", INDEX(Table15[Entire Service Line Classification], MATCH(SUMIFS(Table15[Unique ID],Table15[System-Owned Portion],E3966,Table15[If Material Anything Other than "Lead" in Column E,Was Material Ever Previously Lead?],G3966,Table15[Customer-Owned Portion],O3966),Table15[Unique ID],0),0)))</f>
        <v/>
      </c>
      <c r="X3966"/>
    </row>
    <row r="3967" spans="2:24" x14ac:dyDescent="0.25">
      <c r="B3967" s="146"/>
      <c r="C3967" s="31"/>
      <c r="D3967" s="31"/>
      <c r="E3967" s="44"/>
      <c r="F3967" s="43"/>
      <c r="G3967" s="84"/>
      <c r="H3967" s="31"/>
      <c r="I3967" s="31"/>
      <c r="J3967" s="84"/>
      <c r="K3967" s="31"/>
      <c r="L3967" s="31"/>
      <c r="M3967" s="169"/>
      <c r="N3967" s="148"/>
      <c r="O3967" s="106"/>
      <c r="P3967" s="43"/>
      <c r="Q3967" s="31"/>
      <c r="R3967" s="84"/>
      <c r="S3967" s="31"/>
      <c r="T3967" s="31"/>
      <c r="U3967" s="169"/>
      <c r="V3967" s="150"/>
      <c r="W3967" s="141" t="str" cm="1">
        <f t="array" ref="W3967">IF(SUM(LEN(B3967:V3967))=0,"",IF(OR(OR(ISBLANK(F3967),SUM(LEN(C3967),LEN(D3967))=0),AND(NOT(E3967="Unknown"),ISBLANK(J3967)),AND(NOT(O3967="Unknown"),ISBLANK(R3967))),"Missing Information", INDEX(Table15[Entire Service Line Classification], MATCH(SUMIFS(Table15[Unique ID],Table15[System-Owned Portion],E3967,Table15[If Material Anything Other than "Lead" in Column E,Was Material Ever Previously Lead?],G3967,Table15[Customer-Owned Portion],O3967),Table15[Unique ID],0),0)))</f>
        <v/>
      </c>
      <c r="X3967"/>
    </row>
    <row r="3968" spans="2:24" x14ac:dyDescent="0.25">
      <c r="B3968" s="146"/>
      <c r="C3968" s="31"/>
      <c r="D3968" s="31"/>
      <c r="E3968" s="44"/>
      <c r="F3968" s="43"/>
      <c r="G3968" s="84"/>
      <c r="H3968" s="31"/>
      <c r="I3968" s="31"/>
      <c r="J3968" s="84"/>
      <c r="K3968" s="31"/>
      <c r="L3968" s="31"/>
      <c r="M3968" s="169"/>
      <c r="N3968" s="148"/>
      <c r="O3968" s="106"/>
      <c r="P3968" s="43"/>
      <c r="Q3968" s="31"/>
      <c r="R3968" s="84"/>
      <c r="S3968" s="31"/>
      <c r="T3968" s="31"/>
      <c r="U3968" s="169"/>
      <c r="V3968" s="150"/>
      <c r="W3968" s="141" t="str" cm="1">
        <f t="array" ref="W3968">IF(SUM(LEN(B3968:V3968))=0,"",IF(OR(OR(ISBLANK(F3968),SUM(LEN(C3968),LEN(D3968))=0),AND(NOT(E3968="Unknown"),ISBLANK(J3968)),AND(NOT(O3968="Unknown"),ISBLANK(R3968))),"Missing Information", INDEX(Table15[Entire Service Line Classification], MATCH(SUMIFS(Table15[Unique ID],Table15[System-Owned Portion],E3968,Table15[If Material Anything Other than "Lead" in Column E,Was Material Ever Previously Lead?],G3968,Table15[Customer-Owned Portion],O3968),Table15[Unique ID],0),0)))</f>
        <v/>
      </c>
      <c r="X3968"/>
    </row>
    <row r="3969" spans="2:24" x14ac:dyDescent="0.25">
      <c r="B3969" s="146"/>
      <c r="C3969" s="31"/>
      <c r="D3969" s="31"/>
      <c r="E3969" s="44"/>
      <c r="F3969" s="43"/>
      <c r="G3969" s="84"/>
      <c r="H3969" s="31"/>
      <c r="I3969" s="31"/>
      <c r="J3969" s="84"/>
      <c r="K3969" s="31"/>
      <c r="L3969" s="31"/>
      <c r="M3969" s="169"/>
      <c r="N3969" s="148"/>
      <c r="O3969" s="106"/>
      <c r="P3969" s="43"/>
      <c r="Q3969" s="31"/>
      <c r="R3969" s="84"/>
      <c r="S3969" s="31"/>
      <c r="T3969" s="31"/>
      <c r="U3969" s="169"/>
      <c r="V3969" s="150"/>
      <c r="W3969" s="141" t="str" cm="1">
        <f t="array" ref="W3969">IF(SUM(LEN(B3969:V3969))=0,"",IF(OR(OR(ISBLANK(F3969),SUM(LEN(C3969),LEN(D3969))=0),AND(NOT(E3969="Unknown"),ISBLANK(J3969)),AND(NOT(O3969="Unknown"),ISBLANK(R3969))),"Missing Information", INDEX(Table15[Entire Service Line Classification], MATCH(SUMIFS(Table15[Unique ID],Table15[System-Owned Portion],E3969,Table15[If Material Anything Other than "Lead" in Column E,Was Material Ever Previously Lead?],G3969,Table15[Customer-Owned Portion],O3969),Table15[Unique ID],0),0)))</f>
        <v/>
      </c>
      <c r="X3969"/>
    </row>
    <row r="3970" spans="2:24" x14ac:dyDescent="0.25">
      <c r="B3970" s="146"/>
      <c r="C3970" s="31"/>
      <c r="D3970" s="31"/>
      <c r="E3970" s="44"/>
      <c r="F3970" s="43"/>
      <c r="G3970" s="84"/>
      <c r="H3970" s="31"/>
      <c r="I3970" s="31"/>
      <c r="J3970" s="84"/>
      <c r="K3970" s="31"/>
      <c r="L3970" s="31"/>
      <c r="M3970" s="169"/>
      <c r="N3970" s="148"/>
      <c r="O3970" s="106"/>
      <c r="P3970" s="43"/>
      <c r="Q3970" s="31"/>
      <c r="R3970" s="84"/>
      <c r="S3970" s="31"/>
      <c r="T3970" s="31"/>
      <c r="U3970" s="169"/>
      <c r="V3970" s="150"/>
      <c r="W3970" s="141" t="str" cm="1">
        <f t="array" ref="W3970">IF(SUM(LEN(B3970:V3970))=0,"",IF(OR(OR(ISBLANK(F3970),SUM(LEN(C3970),LEN(D3970))=0),AND(NOT(E3970="Unknown"),ISBLANK(J3970)),AND(NOT(O3970="Unknown"),ISBLANK(R3970))),"Missing Information", INDEX(Table15[Entire Service Line Classification], MATCH(SUMIFS(Table15[Unique ID],Table15[System-Owned Portion],E3970,Table15[If Material Anything Other than "Lead" in Column E,Was Material Ever Previously Lead?],G3970,Table15[Customer-Owned Portion],O3970),Table15[Unique ID],0),0)))</f>
        <v/>
      </c>
      <c r="X3970"/>
    </row>
    <row r="3971" spans="2:24" x14ac:dyDescent="0.25">
      <c r="B3971" s="146"/>
      <c r="C3971" s="31"/>
      <c r="D3971" s="31"/>
      <c r="E3971" s="44"/>
      <c r="F3971" s="43"/>
      <c r="G3971" s="84"/>
      <c r="H3971" s="31"/>
      <c r="I3971" s="31"/>
      <c r="J3971" s="84"/>
      <c r="K3971" s="31"/>
      <c r="L3971" s="31"/>
      <c r="M3971" s="169"/>
      <c r="N3971" s="148"/>
      <c r="O3971" s="106"/>
      <c r="P3971" s="43"/>
      <c r="Q3971" s="31"/>
      <c r="R3971" s="84"/>
      <c r="S3971" s="31"/>
      <c r="T3971" s="31"/>
      <c r="U3971" s="169"/>
      <c r="V3971" s="150"/>
      <c r="W3971" s="141" t="str" cm="1">
        <f t="array" ref="W3971">IF(SUM(LEN(B3971:V3971))=0,"",IF(OR(OR(ISBLANK(F3971),SUM(LEN(C3971),LEN(D3971))=0),AND(NOT(E3971="Unknown"),ISBLANK(J3971)),AND(NOT(O3971="Unknown"),ISBLANK(R3971))),"Missing Information", INDEX(Table15[Entire Service Line Classification], MATCH(SUMIFS(Table15[Unique ID],Table15[System-Owned Portion],E3971,Table15[If Material Anything Other than "Lead" in Column E,Was Material Ever Previously Lead?],G3971,Table15[Customer-Owned Portion],O3971),Table15[Unique ID],0),0)))</f>
        <v/>
      </c>
      <c r="X3971"/>
    </row>
    <row r="3972" spans="2:24" x14ac:dyDescent="0.25">
      <c r="B3972" s="146"/>
      <c r="C3972" s="31"/>
      <c r="D3972" s="31"/>
      <c r="E3972" s="44"/>
      <c r="F3972" s="43"/>
      <c r="G3972" s="84"/>
      <c r="H3972" s="31"/>
      <c r="I3972" s="31"/>
      <c r="J3972" s="84"/>
      <c r="K3972" s="31"/>
      <c r="L3972" s="31"/>
      <c r="M3972" s="169"/>
      <c r="N3972" s="148"/>
      <c r="O3972" s="106"/>
      <c r="P3972" s="43"/>
      <c r="Q3972" s="31"/>
      <c r="R3972" s="84"/>
      <c r="S3972" s="31"/>
      <c r="T3972" s="31"/>
      <c r="U3972" s="169"/>
      <c r="V3972" s="150"/>
      <c r="W3972" s="141" t="str" cm="1">
        <f t="array" ref="W3972">IF(SUM(LEN(B3972:V3972))=0,"",IF(OR(OR(ISBLANK(F3972),SUM(LEN(C3972),LEN(D3972))=0),AND(NOT(E3972="Unknown"),ISBLANK(J3972)),AND(NOT(O3972="Unknown"),ISBLANK(R3972))),"Missing Information", INDEX(Table15[Entire Service Line Classification], MATCH(SUMIFS(Table15[Unique ID],Table15[System-Owned Portion],E3972,Table15[If Material Anything Other than "Lead" in Column E,Was Material Ever Previously Lead?],G3972,Table15[Customer-Owned Portion],O3972),Table15[Unique ID],0),0)))</f>
        <v/>
      </c>
      <c r="X3972"/>
    </row>
    <row r="3973" spans="2:24" x14ac:dyDescent="0.25">
      <c r="B3973" s="146"/>
      <c r="C3973" s="31"/>
      <c r="D3973" s="31"/>
      <c r="E3973" s="44"/>
      <c r="F3973" s="43"/>
      <c r="G3973" s="84"/>
      <c r="H3973" s="31"/>
      <c r="I3973" s="31"/>
      <c r="J3973" s="84"/>
      <c r="K3973" s="31"/>
      <c r="L3973" s="31"/>
      <c r="M3973" s="169"/>
      <c r="N3973" s="148"/>
      <c r="O3973" s="106"/>
      <c r="P3973" s="43"/>
      <c r="Q3973" s="31"/>
      <c r="R3973" s="84"/>
      <c r="S3973" s="31"/>
      <c r="T3973" s="31"/>
      <c r="U3973" s="169"/>
      <c r="V3973" s="150"/>
      <c r="W3973" s="141" t="str" cm="1">
        <f t="array" ref="W3973">IF(SUM(LEN(B3973:V3973))=0,"",IF(OR(OR(ISBLANK(F3973),SUM(LEN(C3973),LEN(D3973))=0),AND(NOT(E3973="Unknown"),ISBLANK(J3973)),AND(NOT(O3973="Unknown"),ISBLANK(R3973))),"Missing Information", INDEX(Table15[Entire Service Line Classification], MATCH(SUMIFS(Table15[Unique ID],Table15[System-Owned Portion],E3973,Table15[If Material Anything Other than "Lead" in Column E,Was Material Ever Previously Lead?],G3973,Table15[Customer-Owned Portion],O3973),Table15[Unique ID],0),0)))</f>
        <v/>
      </c>
      <c r="X3973"/>
    </row>
    <row r="3974" spans="2:24" x14ac:dyDescent="0.25">
      <c r="B3974" s="146"/>
      <c r="C3974" s="31"/>
      <c r="D3974" s="31"/>
      <c r="E3974" s="44"/>
      <c r="F3974" s="43"/>
      <c r="G3974" s="84"/>
      <c r="H3974" s="31"/>
      <c r="I3974" s="31"/>
      <c r="J3974" s="84"/>
      <c r="K3974" s="31"/>
      <c r="L3974" s="31"/>
      <c r="M3974" s="169"/>
      <c r="N3974" s="148"/>
      <c r="O3974" s="106"/>
      <c r="P3974" s="43"/>
      <c r="Q3974" s="31"/>
      <c r="R3974" s="84"/>
      <c r="S3974" s="31"/>
      <c r="T3974" s="31"/>
      <c r="U3974" s="169"/>
      <c r="V3974" s="150"/>
      <c r="W3974" s="141" t="str" cm="1">
        <f t="array" ref="W3974">IF(SUM(LEN(B3974:V3974))=0,"",IF(OR(OR(ISBLANK(F3974),SUM(LEN(C3974),LEN(D3974))=0),AND(NOT(E3974="Unknown"),ISBLANK(J3974)),AND(NOT(O3974="Unknown"),ISBLANK(R3974))),"Missing Information", INDEX(Table15[Entire Service Line Classification], MATCH(SUMIFS(Table15[Unique ID],Table15[System-Owned Portion],E3974,Table15[If Material Anything Other than "Lead" in Column E,Was Material Ever Previously Lead?],G3974,Table15[Customer-Owned Portion],O3974),Table15[Unique ID],0),0)))</f>
        <v/>
      </c>
      <c r="X3974"/>
    </row>
    <row r="3975" spans="2:24" x14ac:dyDescent="0.25">
      <c r="B3975" s="146"/>
      <c r="C3975" s="31"/>
      <c r="D3975" s="31"/>
      <c r="E3975" s="44"/>
      <c r="F3975" s="43"/>
      <c r="G3975" s="84"/>
      <c r="H3975" s="31"/>
      <c r="I3975" s="31"/>
      <c r="J3975" s="84"/>
      <c r="K3975" s="31"/>
      <c r="L3975" s="31"/>
      <c r="M3975" s="169"/>
      <c r="N3975" s="148"/>
      <c r="O3975" s="106"/>
      <c r="P3975" s="43"/>
      <c r="Q3975" s="31"/>
      <c r="R3975" s="84"/>
      <c r="S3975" s="31"/>
      <c r="T3975" s="31"/>
      <c r="U3975" s="169"/>
      <c r="V3975" s="150"/>
      <c r="W3975" s="141" t="str" cm="1">
        <f t="array" ref="W3975">IF(SUM(LEN(B3975:V3975))=0,"",IF(OR(OR(ISBLANK(F3975),SUM(LEN(C3975),LEN(D3975))=0),AND(NOT(E3975="Unknown"),ISBLANK(J3975)),AND(NOT(O3975="Unknown"),ISBLANK(R3975))),"Missing Information", INDEX(Table15[Entire Service Line Classification], MATCH(SUMIFS(Table15[Unique ID],Table15[System-Owned Portion],E3975,Table15[If Material Anything Other than "Lead" in Column E,Was Material Ever Previously Lead?],G3975,Table15[Customer-Owned Portion],O3975),Table15[Unique ID],0),0)))</f>
        <v/>
      </c>
      <c r="X3975"/>
    </row>
    <row r="3976" spans="2:24" x14ac:dyDescent="0.25">
      <c r="B3976" s="146"/>
      <c r="C3976" s="31"/>
      <c r="D3976" s="31"/>
      <c r="E3976" s="44"/>
      <c r="F3976" s="43"/>
      <c r="G3976" s="84"/>
      <c r="H3976" s="31"/>
      <c r="I3976" s="31"/>
      <c r="J3976" s="84"/>
      <c r="K3976" s="31"/>
      <c r="L3976" s="31"/>
      <c r="M3976" s="169"/>
      <c r="N3976" s="148"/>
      <c r="O3976" s="106"/>
      <c r="P3976" s="43"/>
      <c r="Q3976" s="31"/>
      <c r="R3976" s="84"/>
      <c r="S3976" s="31"/>
      <c r="T3976" s="31"/>
      <c r="U3976" s="169"/>
      <c r="V3976" s="150"/>
      <c r="W3976" s="141" t="str" cm="1">
        <f t="array" ref="W3976">IF(SUM(LEN(B3976:V3976))=0,"",IF(OR(OR(ISBLANK(F3976),SUM(LEN(C3976),LEN(D3976))=0),AND(NOT(E3976="Unknown"),ISBLANK(J3976)),AND(NOT(O3976="Unknown"),ISBLANK(R3976))),"Missing Information", INDEX(Table15[Entire Service Line Classification], MATCH(SUMIFS(Table15[Unique ID],Table15[System-Owned Portion],E3976,Table15[If Material Anything Other than "Lead" in Column E,Was Material Ever Previously Lead?],G3976,Table15[Customer-Owned Portion],O3976),Table15[Unique ID],0),0)))</f>
        <v/>
      </c>
      <c r="X3976"/>
    </row>
    <row r="3977" spans="2:24" x14ac:dyDescent="0.25">
      <c r="B3977" s="146"/>
      <c r="C3977" s="31"/>
      <c r="D3977" s="31"/>
      <c r="E3977" s="44"/>
      <c r="F3977" s="43"/>
      <c r="G3977" s="84"/>
      <c r="H3977" s="31"/>
      <c r="I3977" s="31"/>
      <c r="J3977" s="84"/>
      <c r="K3977" s="31"/>
      <c r="L3977" s="31"/>
      <c r="M3977" s="169"/>
      <c r="N3977" s="148"/>
      <c r="O3977" s="106"/>
      <c r="P3977" s="43"/>
      <c r="Q3977" s="31"/>
      <c r="R3977" s="84"/>
      <c r="S3977" s="31"/>
      <c r="T3977" s="31"/>
      <c r="U3977" s="169"/>
      <c r="V3977" s="150"/>
      <c r="W3977" s="141" t="str" cm="1">
        <f t="array" ref="W3977">IF(SUM(LEN(B3977:V3977))=0,"",IF(OR(OR(ISBLANK(F3977),SUM(LEN(C3977),LEN(D3977))=0),AND(NOT(E3977="Unknown"),ISBLANK(J3977)),AND(NOT(O3977="Unknown"),ISBLANK(R3977))),"Missing Information", INDEX(Table15[Entire Service Line Classification], MATCH(SUMIFS(Table15[Unique ID],Table15[System-Owned Portion],E3977,Table15[If Material Anything Other than "Lead" in Column E,Was Material Ever Previously Lead?],G3977,Table15[Customer-Owned Portion],O3977),Table15[Unique ID],0),0)))</f>
        <v/>
      </c>
      <c r="X3977"/>
    </row>
    <row r="3978" spans="2:24" x14ac:dyDescent="0.25">
      <c r="B3978" s="146"/>
      <c r="C3978" s="31"/>
      <c r="D3978" s="31"/>
      <c r="E3978" s="44"/>
      <c r="F3978" s="43"/>
      <c r="G3978" s="84"/>
      <c r="H3978" s="31"/>
      <c r="I3978" s="31"/>
      <c r="J3978" s="84"/>
      <c r="K3978" s="31"/>
      <c r="L3978" s="31"/>
      <c r="M3978" s="169"/>
      <c r="N3978" s="148"/>
      <c r="O3978" s="106"/>
      <c r="P3978" s="43"/>
      <c r="Q3978" s="31"/>
      <c r="R3978" s="84"/>
      <c r="S3978" s="31"/>
      <c r="T3978" s="31"/>
      <c r="U3978" s="169"/>
      <c r="V3978" s="150"/>
      <c r="W3978" s="141" t="str" cm="1">
        <f t="array" ref="W3978">IF(SUM(LEN(B3978:V3978))=0,"",IF(OR(OR(ISBLANK(F3978),SUM(LEN(C3978),LEN(D3978))=0),AND(NOT(E3978="Unknown"),ISBLANK(J3978)),AND(NOT(O3978="Unknown"),ISBLANK(R3978))),"Missing Information", INDEX(Table15[Entire Service Line Classification], MATCH(SUMIFS(Table15[Unique ID],Table15[System-Owned Portion],E3978,Table15[If Material Anything Other than "Lead" in Column E,Was Material Ever Previously Lead?],G3978,Table15[Customer-Owned Portion],O3978),Table15[Unique ID],0),0)))</f>
        <v/>
      </c>
      <c r="X3978"/>
    </row>
    <row r="3979" spans="2:24" x14ac:dyDescent="0.25">
      <c r="B3979" s="146"/>
      <c r="C3979" s="31"/>
      <c r="D3979" s="31"/>
      <c r="E3979" s="44"/>
      <c r="F3979" s="43"/>
      <c r="G3979" s="84"/>
      <c r="H3979" s="31"/>
      <c r="I3979" s="31"/>
      <c r="J3979" s="84"/>
      <c r="K3979" s="31"/>
      <c r="L3979" s="31"/>
      <c r="M3979" s="169"/>
      <c r="N3979" s="148"/>
      <c r="O3979" s="106"/>
      <c r="P3979" s="43"/>
      <c r="Q3979" s="31"/>
      <c r="R3979" s="84"/>
      <c r="S3979" s="31"/>
      <c r="T3979" s="31"/>
      <c r="U3979" s="169"/>
      <c r="V3979" s="150"/>
      <c r="W3979" s="141" t="str" cm="1">
        <f t="array" ref="W3979">IF(SUM(LEN(B3979:V3979))=0,"",IF(OR(OR(ISBLANK(F3979),SUM(LEN(C3979),LEN(D3979))=0),AND(NOT(E3979="Unknown"),ISBLANK(J3979)),AND(NOT(O3979="Unknown"),ISBLANK(R3979))),"Missing Information", INDEX(Table15[Entire Service Line Classification], MATCH(SUMIFS(Table15[Unique ID],Table15[System-Owned Portion],E3979,Table15[If Material Anything Other than "Lead" in Column E,Was Material Ever Previously Lead?],G3979,Table15[Customer-Owned Portion],O3979),Table15[Unique ID],0),0)))</f>
        <v/>
      </c>
      <c r="X3979"/>
    </row>
    <row r="3980" spans="2:24" x14ac:dyDescent="0.25">
      <c r="B3980" s="146"/>
      <c r="C3980" s="31"/>
      <c r="D3980" s="31"/>
      <c r="E3980" s="44"/>
      <c r="F3980" s="43"/>
      <c r="G3980" s="84"/>
      <c r="H3980" s="31"/>
      <c r="I3980" s="31"/>
      <c r="J3980" s="84"/>
      <c r="K3980" s="31"/>
      <c r="L3980" s="31"/>
      <c r="M3980" s="169"/>
      <c r="N3980" s="148"/>
      <c r="O3980" s="106"/>
      <c r="P3980" s="43"/>
      <c r="Q3980" s="31"/>
      <c r="R3980" s="84"/>
      <c r="S3980" s="31"/>
      <c r="T3980" s="31"/>
      <c r="U3980" s="169"/>
      <c r="V3980" s="150"/>
      <c r="W3980" s="141" t="str" cm="1">
        <f t="array" ref="W3980">IF(SUM(LEN(B3980:V3980))=0,"",IF(OR(OR(ISBLANK(F3980),SUM(LEN(C3980),LEN(D3980))=0),AND(NOT(E3980="Unknown"),ISBLANK(J3980)),AND(NOT(O3980="Unknown"),ISBLANK(R3980))),"Missing Information", INDEX(Table15[Entire Service Line Classification], MATCH(SUMIFS(Table15[Unique ID],Table15[System-Owned Portion],E3980,Table15[If Material Anything Other than "Lead" in Column E,Was Material Ever Previously Lead?],G3980,Table15[Customer-Owned Portion],O3980),Table15[Unique ID],0),0)))</f>
        <v/>
      </c>
      <c r="X3980"/>
    </row>
    <row r="3981" spans="2:24" x14ac:dyDescent="0.25">
      <c r="B3981" s="146"/>
      <c r="C3981" s="31"/>
      <c r="D3981" s="31"/>
      <c r="E3981" s="44"/>
      <c r="F3981" s="43"/>
      <c r="G3981" s="84"/>
      <c r="H3981" s="31"/>
      <c r="I3981" s="31"/>
      <c r="J3981" s="84"/>
      <c r="K3981" s="31"/>
      <c r="L3981" s="31"/>
      <c r="M3981" s="169"/>
      <c r="N3981" s="148"/>
      <c r="O3981" s="106"/>
      <c r="P3981" s="43"/>
      <c r="Q3981" s="31"/>
      <c r="R3981" s="84"/>
      <c r="S3981" s="31"/>
      <c r="T3981" s="31"/>
      <c r="U3981" s="169"/>
      <c r="V3981" s="150"/>
      <c r="W3981" s="141" t="str" cm="1">
        <f t="array" ref="W3981">IF(SUM(LEN(B3981:V3981))=0,"",IF(OR(OR(ISBLANK(F3981),SUM(LEN(C3981),LEN(D3981))=0),AND(NOT(E3981="Unknown"),ISBLANK(J3981)),AND(NOT(O3981="Unknown"),ISBLANK(R3981))),"Missing Information", INDEX(Table15[Entire Service Line Classification], MATCH(SUMIFS(Table15[Unique ID],Table15[System-Owned Portion],E3981,Table15[If Material Anything Other than "Lead" in Column E,Was Material Ever Previously Lead?],G3981,Table15[Customer-Owned Portion],O3981),Table15[Unique ID],0),0)))</f>
        <v/>
      </c>
      <c r="X3981"/>
    </row>
    <row r="3982" spans="2:24" x14ac:dyDescent="0.25">
      <c r="B3982" s="146"/>
      <c r="C3982" s="31"/>
      <c r="D3982" s="31"/>
      <c r="E3982" s="44"/>
      <c r="F3982" s="43"/>
      <c r="G3982" s="84"/>
      <c r="H3982" s="31"/>
      <c r="I3982" s="31"/>
      <c r="J3982" s="84"/>
      <c r="K3982" s="31"/>
      <c r="L3982" s="31"/>
      <c r="M3982" s="169"/>
      <c r="N3982" s="148"/>
      <c r="O3982" s="106"/>
      <c r="P3982" s="43"/>
      <c r="Q3982" s="31"/>
      <c r="R3982" s="84"/>
      <c r="S3982" s="31"/>
      <c r="T3982" s="31"/>
      <c r="U3982" s="169"/>
      <c r="V3982" s="150"/>
      <c r="W3982" s="141" t="str" cm="1">
        <f t="array" ref="W3982">IF(SUM(LEN(B3982:V3982))=0,"",IF(OR(OR(ISBLANK(F3982),SUM(LEN(C3982),LEN(D3982))=0),AND(NOT(E3982="Unknown"),ISBLANK(J3982)),AND(NOT(O3982="Unknown"),ISBLANK(R3982))),"Missing Information", INDEX(Table15[Entire Service Line Classification], MATCH(SUMIFS(Table15[Unique ID],Table15[System-Owned Portion],E3982,Table15[If Material Anything Other than "Lead" in Column E,Was Material Ever Previously Lead?],G3982,Table15[Customer-Owned Portion],O3982),Table15[Unique ID],0),0)))</f>
        <v/>
      </c>
      <c r="X3982"/>
    </row>
    <row r="3983" spans="2:24" x14ac:dyDescent="0.25">
      <c r="B3983" s="146"/>
      <c r="C3983" s="31"/>
      <c r="D3983" s="31"/>
      <c r="E3983" s="44"/>
      <c r="F3983" s="43"/>
      <c r="G3983" s="84"/>
      <c r="H3983" s="31"/>
      <c r="I3983" s="31"/>
      <c r="J3983" s="84"/>
      <c r="K3983" s="31"/>
      <c r="L3983" s="31"/>
      <c r="M3983" s="169"/>
      <c r="N3983" s="148"/>
      <c r="O3983" s="106"/>
      <c r="P3983" s="43"/>
      <c r="Q3983" s="31"/>
      <c r="R3983" s="84"/>
      <c r="S3983" s="31"/>
      <c r="T3983" s="31"/>
      <c r="U3983" s="169"/>
      <c r="V3983" s="150"/>
      <c r="W3983" s="141" t="str" cm="1">
        <f t="array" ref="W3983">IF(SUM(LEN(B3983:V3983))=0,"",IF(OR(OR(ISBLANK(F3983),SUM(LEN(C3983),LEN(D3983))=0),AND(NOT(E3983="Unknown"),ISBLANK(J3983)),AND(NOT(O3983="Unknown"),ISBLANK(R3983))),"Missing Information", INDEX(Table15[Entire Service Line Classification], MATCH(SUMIFS(Table15[Unique ID],Table15[System-Owned Portion],E3983,Table15[If Material Anything Other than "Lead" in Column E,Was Material Ever Previously Lead?],G3983,Table15[Customer-Owned Portion],O3983),Table15[Unique ID],0),0)))</f>
        <v/>
      </c>
      <c r="X3983"/>
    </row>
    <row r="3984" spans="2:24" x14ac:dyDescent="0.25">
      <c r="B3984" s="146"/>
      <c r="C3984" s="31"/>
      <c r="D3984" s="31"/>
      <c r="E3984" s="44"/>
      <c r="F3984" s="43"/>
      <c r="G3984" s="84"/>
      <c r="H3984" s="31"/>
      <c r="I3984" s="31"/>
      <c r="J3984" s="84"/>
      <c r="K3984" s="31"/>
      <c r="L3984" s="31"/>
      <c r="M3984" s="169"/>
      <c r="N3984" s="148"/>
      <c r="O3984" s="106"/>
      <c r="P3984" s="43"/>
      <c r="Q3984" s="31"/>
      <c r="R3984" s="84"/>
      <c r="S3984" s="31"/>
      <c r="T3984" s="31"/>
      <c r="U3984" s="169"/>
      <c r="V3984" s="150"/>
      <c r="W3984" s="141" t="str" cm="1">
        <f t="array" ref="W3984">IF(SUM(LEN(B3984:V3984))=0,"",IF(OR(OR(ISBLANK(F3984),SUM(LEN(C3984),LEN(D3984))=0),AND(NOT(E3984="Unknown"),ISBLANK(J3984)),AND(NOT(O3984="Unknown"),ISBLANK(R3984))),"Missing Information", INDEX(Table15[Entire Service Line Classification], MATCH(SUMIFS(Table15[Unique ID],Table15[System-Owned Portion],E3984,Table15[If Material Anything Other than "Lead" in Column E,Was Material Ever Previously Lead?],G3984,Table15[Customer-Owned Portion],O3984),Table15[Unique ID],0),0)))</f>
        <v/>
      </c>
      <c r="X3984"/>
    </row>
    <row r="3985" spans="2:24" x14ac:dyDescent="0.25">
      <c r="B3985" s="146"/>
      <c r="C3985" s="31"/>
      <c r="D3985" s="31"/>
      <c r="E3985" s="44"/>
      <c r="F3985" s="43"/>
      <c r="G3985" s="84"/>
      <c r="H3985" s="31"/>
      <c r="I3985" s="31"/>
      <c r="J3985" s="84"/>
      <c r="K3985" s="31"/>
      <c r="L3985" s="31"/>
      <c r="M3985" s="169"/>
      <c r="N3985" s="148"/>
      <c r="O3985" s="106"/>
      <c r="P3985" s="43"/>
      <c r="Q3985" s="31"/>
      <c r="R3985" s="84"/>
      <c r="S3985" s="31"/>
      <c r="T3985" s="31"/>
      <c r="U3985" s="169"/>
      <c r="V3985" s="150"/>
      <c r="W3985" s="141" t="str" cm="1">
        <f t="array" ref="W3985">IF(SUM(LEN(B3985:V3985))=0,"",IF(OR(OR(ISBLANK(F3985),SUM(LEN(C3985),LEN(D3985))=0),AND(NOT(E3985="Unknown"),ISBLANK(J3985)),AND(NOT(O3985="Unknown"),ISBLANK(R3985))),"Missing Information", INDEX(Table15[Entire Service Line Classification], MATCH(SUMIFS(Table15[Unique ID],Table15[System-Owned Portion],E3985,Table15[If Material Anything Other than "Lead" in Column E,Was Material Ever Previously Lead?],G3985,Table15[Customer-Owned Portion],O3985),Table15[Unique ID],0),0)))</f>
        <v/>
      </c>
      <c r="X3985"/>
    </row>
    <row r="3986" spans="2:24" x14ac:dyDescent="0.25">
      <c r="B3986" s="146"/>
      <c r="C3986" s="31"/>
      <c r="D3986" s="31"/>
      <c r="E3986" s="44"/>
      <c r="F3986" s="43"/>
      <c r="G3986" s="84"/>
      <c r="H3986" s="31"/>
      <c r="I3986" s="31"/>
      <c r="J3986" s="84"/>
      <c r="K3986" s="31"/>
      <c r="L3986" s="31"/>
      <c r="M3986" s="169"/>
      <c r="N3986" s="148"/>
      <c r="O3986" s="106"/>
      <c r="P3986" s="43"/>
      <c r="Q3986" s="31"/>
      <c r="R3986" s="84"/>
      <c r="S3986" s="31"/>
      <c r="T3986" s="31"/>
      <c r="U3986" s="169"/>
      <c r="V3986" s="150"/>
      <c r="W3986" s="141" t="str" cm="1">
        <f t="array" ref="W3986">IF(SUM(LEN(B3986:V3986))=0,"",IF(OR(OR(ISBLANK(F3986),SUM(LEN(C3986),LEN(D3986))=0),AND(NOT(E3986="Unknown"),ISBLANK(J3986)),AND(NOT(O3986="Unknown"),ISBLANK(R3986))),"Missing Information", INDEX(Table15[Entire Service Line Classification], MATCH(SUMIFS(Table15[Unique ID],Table15[System-Owned Portion],E3986,Table15[If Material Anything Other than "Lead" in Column E,Was Material Ever Previously Lead?],G3986,Table15[Customer-Owned Portion],O3986),Table15[Unique ID],0),0)))</f>
        <v/>
      </c>
      <c r="X3986"/>
    </row>
    <row r="3987" spans="2:24" x14ac:dyDescent="0.25">
      <c r="B3987" s="146"/>
      <c r="C3987" s="31"/>
      <c r="D3987" s="31"/>
      <c r="E3987" s="44"/>
      <c r="F3987" s="43"/>
      <c r="G3987" s="84"/>
      <c r="H3987" s="31"/>
      <c r="I3987" s="31"/>
      <c r="J3987" s="84"/>
      <c r="K3987" s="31"/>
      <c r="L3987" s="31"/>
      <c r="M3987" s="169"/>
      <c r="N3987" s="148"/>
      <c r="O3987" s="106"/>
      <c r="P3987" s="43"/>
      <c r="Q3987" s="31"/>
      <c r="R3987" s="84"/>
      <c r="S3987" s="31"/>
      <c r="T3987" s="31"/>
      <c r="U3987" s="169"/>
      <c r="V3987" s="150"/>
      <c r="W3987" s="141" t="str" cm="1">
        <f t="array" ref="W3987">IF(SUM(LEN(B3987:V3987))=0,"",IF(OR(OR(ISBLANK(F3987),SUM(LEN(C3987),LEN(D3987))=0),AND(NOT(E3987="Unknown"),ISBLANK(J3987)),AND(NOT(O3987="Unknown"),ISBLANK(R3987))),"Missing Information", INDEX(Table15[Entire Service Line Classification], MATCH(SUMIFS(Table15[Unique ID],Table15[System-Owned Portion],E3987,Table15[If Material Anything Other than "Lead" in Column E,Was Material Ever Previously Lead?],G3987,Table15[Customer-Owned Portion],O3987),Table15[Unique ID],0),0)))</f>
        <v/>
      </c>
      <c r="X3987"/>
    </row>
    <row r="3988" spans="2:24" x14ac:dyDescent="0.25">
      <c r="B3988" s="146"/>
      <c r="C3988" s="31"/>
      <c r="D3988" s="31"/>
      <c r="E3988" s="44"/>
      <c r="F3988" s="43"/>
      <c r="G3988" s="84"/>
      <c r="H3988" s="31"/>
      <c r="I3988" s="31"/>
      <c r="J3988" s="84"/>
      <c r="K3988" s="31"/>
      <c r="L3988" s="31"/>
      <c r="M3988" s="169"/>
      <c r="N3988" s="148"/>
      <c r="O3988" s="106"/>
      <c r="P3988" s="43"/>
      <c r="Q3988" s="31"/>
      <c r="R3988" s="84"/>
      <c r="S3988" s="31"/>
      <c r="T3988" s="31"/>
      <c r="U3988" s="169"/>
      <c r="V3988" s="150"/>
      <c r="W3988" s="141" t="str" cm="1">
        <f t="array" ref="W3988">IF(SUM(LEN(B3988:V3988))=0,"",IF(OR(OR(ISBLANK(F3988),SUM(LEN(C3988),LEN(D3988))=0),AND(NOT(E3988="Unknown"),ISBLANK(J3988)),AND(NOT(O3988="Unknown"),ISBLANK(R3988))),"Missing Information", INDEX(Table15[Entire Service Line Classification], MATCH(SUMIFS(Table15[Unique ID],Table15[System-Owned Portion],E3988,Table15[If Material Anything Other than "Lead" in Column E,Was Material Ever Previously Lead?],G3988,Table15[Customer-Owned Portion],O3988),Table15[Unique ID],0),0)))</f>
        <v/>
      </c>
      <c r="X3988"/>
    </row>
    <row r="3989" spans="2:24" x14ac:dyDescent="0.25">
      <c r="B3989" s="146"/>
      <c r="C3989" s="31"/>
      <c r="D3989" s="31"/>
      <c r="E3989" s="44"/>
      <c r="F3989" s="43"/>
      <c r="G3989" s="84"/>
      <c r="H3989" s="31"/>
      <c r="I3989" s="31"/>
      <c r="J3989" s="84"/>
      <c r="K3989" s="31"/>
      <c r="L3989" s="31"/>
      <c r="M3989" s="169"/>
      <c r="N3989" s="148"/>
      <c r="O3989" s="106"/>
      <c r="P3989" s="43"/>
      <c r="Q3989" s="31"/>
      <c r="R3989" s="84"/>
      <c r="S3989" s="31"/>
      <c r="T3989" s="31"/>
      <c r="U3989" s="169"/>
      <c r="V3989" s="150"/>
      <c r="W3989" s="141" t="str" cm="1">
        <f t="array" ref="W3989">IF(SUM(LEN(B3989:V3989))=0,"",IF(OR(OR(ISBLANK(F3989),SUM(LEN(C3989),LEN(D3989))=0),AND(NOT(E3989="Unknown"),ISBLANK(J3989)),AND(NOT(O3989="Unknown"),ISBLANK(R3989))),"Missing Information", INDEX(Table15[Entire Service Line Classification], MATCH(SUMIFS(Table15[Unique ID],Table15[System-Owned Portion],E3989,Table15[If Material Anything Other than "Lead" in Column E,Was Material Ever Previously Lead?],G3989,Table15[Customer-Owned Portion],O3989),Table15[Unique ID],0),0)))</f>
        <v/>
      </c>
      <c r="X3989"/>
    </row>
    <row r="3990" spans="2:24" x14ac:dyDescent="0.25">
      <c r="B3990" s="146"/>
      <c r="C3990" s="31"/>
      <c r="D3990" s="31"/>
      <c r="E3990" s="44"/>
      <c r="F3990" s="43"/>
      <c r="G3990" s="84"/>
      <c r="H3990" s="31"/>
      <c r="I3990" s="31"/>
      <c r="J3990" s="84"/>
      <c r="K3990" s="31"/>
      <c r="L3990" s="31"/>
      <c r="M3990" s="169"/>
      <c r="N3990" s="148"/>
      <c r="O3990" s="106"/>
      <c r="P3990" s="43"/>
      <c r="Q3990" s="31"/>
      <c r="R3990" s="84"/>
      <c r="S3990" s="31"/>
      <c r="T3990" s="31"/>
      <c r="U3990" s="169"/>
      <c r="V3990" s="150"/>
      <c r="W3990" s="141" t="str" cm="1">
        <f t="array" ref="W3990">IF(SUM(LEN(B3990:V3990))=0,"",IF(OR(OR(ISBLANK(F3990),SUM(LEN(C3990),LEN(D3990))=0),AND(NOT(E3990="Unknown"),ISBLANK(J3990)),AND(NOT(O3990="Unknown"),ISBLANK(R3990))),"Missing Information", INDEX(Table15[Entire Service Line Classification], MATCH(SUMIFS(Table15[Unique ID],Table15[System-Owned Portion],E3990,Table15[If Material Anything Other than "Lead" in Column E,Was Material Ever Previously Lead?],G3990,Table15[Customer-Owned Portion],O3990),Table15[Unique ID],0),0)))</f>
        <v/>
      </c>
      <c r="X3990"/>
    </row>
    <row r="3991" spans="2:24" x14ac:dyDescent="0.25">
      <c r="B3991" s="146"/>
      <c r="C3991" s="31"/>
      <c r="D3991" s="31"/>
      <c r="E3991" s="44"/>
      <c r="F3991" s="43"/>
      <c r="G3991" s="84"/>
      <c r="H3991" s="31"/>
      <c r="I3991" s="31"/>
      <c r="J3991" s="84"/>
      <c r="K3991" s="31"/>
      <c r="L3991" s="31"/>
      <c r="M3991" s="169"/>
      <c r="N3991" s="148"/>
      <c r="O3991" s="106"/>
      <c r="P3991" s="43"/>
      <c r="Q3991" s="31"/>
      <c r="R3991" s="84"/>
      <c r="S3991" s="31"/>
      <c r="T3991" s="31"/>
      <c r="U3991" s="169"/>
      <c r="V3991" s="150"/>
      <c r="W3991" s="141" t="str" cm="1">
        <f t="array" ref="W3991">IF(SUM(LEN(B3991:V3991))=0,"",IF(OR(OR(ISBLANK(F3991),SUM(LEN(C3991),LEN(D3991))=0),AND(NOT(E3991="Unknown"),ISBLANK(J3991)),AND(NOT(O3991="Unknown"),ISBLANK(R3991))),"Missing Information", INDEX(Table15[Entire Service Line Classification], MATCH(SUMIFS(Table15[Unique ID],Table15[System-Owned Portion],E3991,Table15[If Material Anything Other than "Lead" in Column E,Was Material Ever Previously Lead?],G3991,Table15[Customer-Owned Portion],O3991),Table15[Unique ID],0),0)))</f>
        <v/>
      </c>
      <c r="X3991"/>
    </row>
    <row r="3992" spans="2:24" x14ac:dyDescent="0.25">
      <c r="B3992" s="146"/>
      <c r="C3992" s="31"/>
      <c r="D3992" s="31"/>
      <c r="E3992" s="44"/>
      <c r="F3992" s="43"/>
      <c r="G3992" s="84"/>
      <c r="H3992" s="31"/>
      <c r="I3992" s="31"/>
      <c r="J3992" s="84"/>
      <c r="K3992" s="31"/>
      <c r="L3992" s="31"/>
      <c r="M3992" s="169"/>
      <c r="N3992" s="148"/>
      <c r="O3992" s="106"/>
      <c r="P3992" s="43"/>
      <c r="Q3992" s="31"/>
      <c r="R3992" s="84"/>
      <c r="S3992" s="31"/>
      <c r="T3992" s="31"/>
      <c r="U3992" s="169"/>
      <c r="V3992" s="150"/>
      <c r="W3992" s="141" t="str" cm="1">
        <f t="array" ref="W3992">IF(SUM(LEN(B3992:V3992))=0,"",IF(OR(OR(ISBLANK(F3992),SUM(LEN(C3992),LEN(D3992))=0),AND(NOT(E3992="Unknown"),ISBLANK(J3992)),AND(NOT(O3992="Unknown"),ISBLANK(R3992))),"Missing Information", INDEX(Table15[Entire Service Line Classification], MATCH(SUMIFS(Table15[Unique ID],Table15[System-Owned Portion],E3992,Table15[If Material Anything Other than "Lead" in Column E,Was Material Ever Previously Lead?],G3992,Table15[Customer-Owned Portion],O3992),Table15[Unique ID],0),0)))</f>
        <v/>
      </c>
      <c r="X3992"/>
    </row>
    <row r="3993" spans="2:24" x14ac:dyDescent="0.25">
      <c r="B3993" s="146"/>
      <c r="C3993" s="31"/>
      <c r="D3993" s="31"/>
      <c r="E3993" s="44"/>
      <c r="F3993" s="43"/>
      <c r="G3993" s="84"/>
      <c r="H3993" s="31"/>
      <c r="I3993" s="31"/>
      <c r="J3993" s="84"/>
      <c r="K3993" s="31"/>
      <c r="L3993" s="31"/>
      <c r="M3993" s="169"/>
      <c r="N3993" s="148"/>
      <c r="O3993" s="106"/>
      <c r="P3993" s="43"/>
      <c r="Q3993" s="31"/>
      <c r="R3993" s="84"/>
      <c r="S3993" s="31"/>
      <c r="T3993" s="31"/>
      <c r="U3993" s="169"/>
      <c r="V3993" s="150"/>
      <c r="W3993" s="141" t="str" cm="1">
        <f t="array" ref="W3993">IF(SUM(LEN(B3993:V3993))=0,"",IF(OR(OR(ISBLANK(F3993),SUM(LEN(C3993),LEN(D3993))=0),AND(NOT(E3993="Unknown"),ISBLANK(J3993)),AND(NOT(O3993="Unknown"),ISBLANK(R3993))),"Missing Information", INDEX(Table15[Entire Service Line Classification], MATCH(SUMIFS(Table15[Unique ID],Table15[System-Owned Portion],E3993,Table15[If Material Anything Other than "Lead" in Column E,Was Material Ever Previously Lead?],G3993,Table15[Customer-Owned Portion],O3993),Table15[Unique ID],0),0)))</f>
        <v/>
      </c>
      <c r="X3993"/>
    </row>
    <row r="3994" spans="2:24" x14ac:dyDescent="0.25">
      <c r="B3994" s="146"/>
      <c r="C3994" s="31"/>
      <c r="D3994" s="31"/>
      <c r="E3994" s="44"/>
      <c r="F3994" s="43"/>
      <c r="G3994" s="84"/>
      <c r="H3994" s="31"/>
      <c r="I3994" s="31"/>
      <c r="J3994" s="84"/>
      <c r="K3994" s="31"/>
      <c r="L3994" s="31"/>
      <c r="M3994" s="169"/>
      <c r="N3994" s="148"/>
      <c r="O3994" s="106"/>
      <c r="P3994" s="43"/>
      <c r="Q3994" s="31"/>
      <c r="R3994" s="84"/>
      <c r="S3994" s="31"/>
      <c r="T3994" s="31"/>
      <c r="U3994" s="169"/>
      <c r="V3994" s="150"/>
      <c r="W3994" s="141" t="str" cm="1">
        <f t="array" ref="W3994">IF(SUM(LEN(B3994:V3994))=0,"",IF(OR(OR(ISBLANK(F3994),SUM(LEN(C3994),LEN(D3994))=0),AND(NOT(E3994="Unknown"),ISBLANK(J3994)),AND(NOT(O3994="Unknown"),ISBLANK(R3994))),"Missing Information", INDEX(Table15[Entire Service Line Classification], MATCH(SUMIFS(Table15[Unique ID],Table15[System-Owned Portion],E3994,Table15[If Material Anything Other than "Lead" in Column E,Was Material Ever Previously Lead?],G3994,Table15[Customer-Owned Portion],O3994),Table15[Unique ID],0),0)))</f>
        <v/>
      </c>
      <c r="X3994"/>
    </row>
    <row r="3995" spans="2:24" x14ac:dyDescent="0.25">
      <c r="B3995" s="146"/>
      <c r="C3995" s="31"/>
      <c r="D3995" s="31"/>
      <c r="E3995" s="44"/>
      <c r="F3995" s="43"/>
      <c r="G3995" s="84"/>
      <c r="H3995" s="31"/>
      <c r="I3995" s="31"/>
      <c r="J3995" s="84"/>
      <c r="K3995" s="31"/>
      <c r="L3995" s="31"/>
      <c r="M3995" s="169"/>
      <c r="N3995" s="148"/>
      <c r="O3995" s="106"/>
      <c r="P3995" s="43"/>
      <c r="Q3995" s="31"/>
      <c r="R3995" s="84"/>
      <c r="S3995" s="31"/>
      <c r="T3995" s="31"/>
      <c r="U3995" s="169"/>
      <c r="V3995" s="150"/>
      <c r="W3995" s="141" t="str" cm="1">
        <f t="array" ref="W3995">IF(SUM(LEN(B3995:V3995))=0,"",IF(OR(OR(ISBLANK(F3995),SUM(LEN(C3995),LEN(D3995))=0),AND(NOT(E3995="Unknown"),ISBLANK(J3995)),AND(NOT(O3995="Unknown"),ISBLANK(R3995))),"Missing Information", INDEX(Table15[Entire Service Line Classification], MATCH(SUMIFS(Table15[Unique ID],Table15[System-Owned Portion],E3995,Table15[If Material Anything Other than "Lead" in Column E,Was Material Ever Previously Lead?],G3995,Table15[Customer-Owned Portion],O3995),Table15[Unique ID],0),0)))</f>
        <v/>
      </c>
      <c r="X3995"/>
    </row>
    <row r="3996" spans="2:24" x14ac:dyDescent="0.25">
      <c r="B3996" s="146"/>
      <c r="C3996" s="31"/>
      <c r="D3996" s="31"/>
      <c r="E3996" s="44"/>
      <c r="F3996" s="43"/>
      <c r="G3996" s="84"/>
      <c r="H3996" s="31"/>
      <c r="I3996" s="31"/>
      <c r="J3996" s="84"/>
      <c r="K3996" s="31"/>
      <c r="L3996" s="31"/>
      <c r="M3996" s="169"/>
      <c r="N3996" s="148"/>
      <c r="O3996" s="106"/>
      <c r="P3996" s="43"/>
      <c r="Q3996" s="31"/>
      <c r="R3996" s="84"/>
      <c r="S3996" s="31"/>
      <c r="T3996" s="31"/>
      <c r="U3996" s="169"/>
      <c r="V3996" s="150"/>
      <c r="W3996" s="141" t="str" cm="1">
        <f t="array" ref="W3996">IF(SUM(LEN(B3996:V3996))=0,"",IF(OR(OR(ISBLANK(F3996),SUM(LEN(C3996),LEN(D3996))=0),AND(NOT(E3996="Unknown"),ISBLANK(J3996)),AND(NOT(O3996="Unknown"),ISBLANK(R3996))),"Missing Information", INDEX(Table15[Entire Service Line Classification], MATCH(SUMIFS(Table15[Unique ID],Table15[System-Owned Portion],E3996,Table15[If Material Anything Other than "Lead" in Column E,Was Material Ever Previously Lead?],G3996,Table15[Customer-Owned Portion],O3996),Table15[Unique ID],0),0)))</f>
        <v/>
      </c>
      <c r="X3996"/>
    </row>
    <row r="3997" spans="2:24" x14ac:dyDescent="0.25">
      <c r="B3997" s="146"/>
      <c r="C3997" s="31"/>
      <c r="D3997" s="31"/>
      <c r="E3997" s="44"/>
      <c r="F3997" s="43"/>
      <c r="G3997" s="84"/>
      <c r="H3997" s="31"/>
      <c r="I3997" s="31"/>
      <c r="J3997" s="84"/>
      <c r="K3997" s="31"/>
      <c r="L3997" s="31"/>
      <c r="M3997" s="169"/>
      <c r="N3997" s="148"/>
      <c r="O3997" s="106"/>
      <c r="P3997" s="43"/>
      <c r="Q3997" s="31"/>
      <c r="R3997" s="84"/>
      <c r="S3997" s="31"/>
      <c r="T3997" s="31"/>
      <c r="U3997" s="169"/>
      <c r="V3997" s="150"/>
      <c r="W3997" s="141" t="str" cm="1">
        <f t="array" ref="W3997">IF(SUM(LEN(B3997:V3997))=0,"",IF(OR(OR(ISBLANK(F3997),SUM(LEN(C3997),LEN(D3997))=0),AND(NOT(E3997="Unknown"),ISBLANK(J3997)),AND(NOT(O3997="Unknown"),ISBLANK(R3997))),"Missing Information", INDEX(Table15[Entire Service Line Classification], MATCH(SUMIFS(Table15[Unique ID],Table15[System-Owned Portion],E3997,Table15[If Material Anything Other than "Lead" in Column E,Was Material Ever Previously Lead?],G3997,Table15[Customer-Owned Portion],O3997),Table15[Unique ID],0),0)))</f>
        <v/>
      </c>
      <c r="X3997"/>
    </row>
    <row r="3998" spans="2:24" x14ac:dyDescent="0.25">
      <c r="B3998" s="146"/>
      <c r="C3998" s="31"/>
      <c r="D3998" s="31"/>
      <c r="E3998" s="44"/>
      <c r="F3998" s="43"/>
      <c r="G3998" s="84"/>
      <c r="H3998" s="31"/>
      <c r="I3998" s="31"/>
      <c r="J3998" s="84"/>
      <c r="K3998" s="31"/>
      <c r="L3998" s="31"/>
      <c r="M3998" s="169"/>
      <c r="N3998" s="148"/>
      <c r="O3998" s="106"/>
      <c r="P3998" s="43"/>
      <c r="Q3998" s="31"/>
      <c r="R3998" s="84"/>
      <c r="S3998" s="31"/>
      <c r="T3998" s="31"/>
      <c r="U3998" s="169"/>
      <c r="V3998" s="150"/>
      <c r="W3998" s="141" t="str" cm="1">
        <f t="array" ref="W3998">IF(SUM(LEN(B3998:V3998))=0,"",IF(OR(OR(ISBLANK(F3998),SUM(LEN(C3998),LEN(D3998))=0),AND(NOT(E3998="Unknown"),ISBLANK(J3998)),AND(NOT(O3998="Unknown"),ISBLANK(R3998))),"Missing Information", INDEX(Table15[Entire Service Line Classification], MATCH(SUMIFS(Table15[Unique ID],Table15[System-Owned Portion],E3998,Table15[If Material Anything Other than "Lead" in Column E,Was Material Ever Previously Lead?],G3998,Table15[Customer-Owned Portion],O3998),Table15[Unique ID],0),0)))</f>
        <v/>
      </c>
      <c r="X3998"/>
    </row>
    <row r="3999" spans="2:24" x14ac:dyDescent="0.25">
      <c r="B3999" s="146"/>
      <c r="C3999" s="31"/>
      <c r="D3999" s="31"/>
      <c r="E3999" s="44"/>
      <c r="F3999" s="43"/>
      <c r="G3999" s="84"/>
      <c r="H3999" s="31"/>
      <c r="I3999" s="31"/>
      <c r="J3999" s="84"/>
      <c r="K3999" s="31"/>
      <c r="L3999" s="31"/>
      <c r="M3999" s="169"/>
      <c r="N3999" s="148"/>
      <c r="O3999" s="106"/>
      <c r="P3999" s="43"/>
      <c r="Q3999" s="31"/>
      <c r="R3999" s="84"/>
      <c r="S3999" s="31"/>
      <c r="T3999" s="31"/>
      <c r="U3999" s="169"/>
      <c r="V3999" s="150"/>
      <c r="W3999" s="141" t="str" cm="1">
        <f t="array" ref="W3999">IF(SUM(LEN(B3999:V3999))=0,"",IF(OR(OR(ISBLANK(F3999),SUM(LEN(C3999),LEN(D3999))=0),AND(NOT(E3999="Unknown"),ISBLANK(J3999)),AND(NOT(O3999="Unknown"),ISBLANK(R3999))),"Missing Information", INDEX(Table15[Entire Service Line Classification], MATCH(SUMIFS(Table15[Unique ID],Table15[System-Owned Portion],E3999,Table15[If Material Anything Other than "Lead" in Column E,Was Material Ever Previously Lead?],G3999,Table15[Customer-Owned Portion],O3999),Table15[Unique ID],0),0)))</f>
        <v/>
      </c>
      <c r="X3999"/>
    </row>
    <row r="4000" spans="2:24" x14ac:dyDescent="0.25">
      <c r="B4000" s="146"/>
      <c r="C4000" s="31"/>
      <c r="D4000" s="31"/>
      <c r="E4000" s="44"/>
      <c r="F4000" s="43"/>
      <c r="G4000" s="84"/>
      <c r="H4000" s="31"/>
      <c r="I4000" s="31"/>
      <c r="J4000" s="84"/>
      <c r="K4000" s="31"/>
      <c r="L4000" s="31"/>
      <c r="M4000" s="169"/>
      <c r="N4000" s="148"/>
      <c r="O4000" s="106"/>
      <c r="P4000" s="43"/>
      <c r="Q4000" s="31"/>
      <c r="R4000" s="84"/>
      <c r="S4000" s="31"/>
      <c r="T4000" s="31"/>
      <c r="U4000" s="169"/>
      <c r="V4000" s="150"/>
      <c r="W4000" s="141" t="str" cm="1">
        <f t="array" ref="W4000">IF(SUM(LEN(B4000:V4000))=0,"",IF(OR(OR(ISBLANK(F4000),SUM(LEN(C4000),LEN(D4000))=0),AND(NOT(E4000="Unknown"),ISBLANK(J4000)),AND(NOT(O4000="Unknown"),ISBLANK(R4000))),"Missing Information", INDEX(Table15[Entire Service Line Classification], MATCH(SUMIFS(Table15[Unique ID],Table15[System-Owned Portion],E4000,Table15[If Material Anything Other than "Lead" in Column E,Was Material Ever Previously Lead?],G4000,Table15[Customer-Owned Portion],O4000),Table15[Unique ID],0),0)))</f>
        <v/>
      </c>
      <c r="X4000"/>
    </row>
    <row r="4001" spans="2:24" x14ac:dyDescent="0.25">
      <c r="B4001" s="146"/>
      <c r="C4001" s="31"/>
      <c r="D4001" s="31"/>
      <c r="E4001" s="44"/>
      <c r="F4001" s="43"/>
      <c r="G4001" s="84"/>
      <c r="H4001" s="31"/>
      <c r="I4001" s="31"/>
      <c r="J4001" s="84"/>
      <c r="K4001" s="31"/>
      <c r="L4001" s="31"/>
      <c r="M4001" s="169"/>
      <c r="N4001" s="148"/>
      <c r="O4001" s="106"/>
      <c r="P4001" s="43"/>
      <c r="Q4001" s="31"/>
      <c r="R4001" s="84"/>
      <c r="S4001" s="31"/>
      <c r="T4001" s="31"/>
      <c r="U4001" s="169"/>
      <c r="V4001" s="150"/>
      <c r="W4001" s="141" t="str" cm="1">
        <f t="array" ref="W4001">IF(SUM(LEN(B4001:V4001))=0,"",IF(OR(OR(ISBLANK(F4001),SUM(LEN(C4001),LEN(D4001))=0),AND(NOT(E4001="Unknown"),ISBLANK(J4001)),AND(NOT(O4001="Unknown"),ISBLANK(R4001))),"Missing Information", INDEX(Table15[Entire Service Line Classification], MATCH(SUMIFS(Table15[Unique ID],Table15[System-Owned Portion],E4001,Table15[If Material Anything Other than "Lead" in Column E,Was Material Ever Previously Lead?],G4001,Table15[Customer-Owned Portion],O4001),Table15[Unique ID],0),0)))</f>
        <v/>
      </c>
      <c r="X4001"/>
    </row>
    <row r="4002" spans="2:24" x14ac:dyDescent="0.25">
      <c r="B4002" s="146"/>
      <c r="C4002" s="31"/>
      <c r="D4002" s="31"/>
      <c r="E4002" s="44"/>
      <c r="F4002" s="43"/>
      <c r="G4002" s="84"/>
      <c r="H4002" s="31"/>
      <c r="I4002" s="31"/>
      <c r="J4002" s="84"/>
      <c r="K4002" s="31"/>
      <c r="L4002" s="31"/>
      <c r="M4002" s="169"/>
      <c r="N4002" s="148"/>
      <c r="O4002" s="106"/>
      <c r="P4002" s="43"/>
      <c r="Q4002" s="31"/>
      <c r="R4002" s="84"/>
      <c r="S4002" s="31"/>
      <c r="T4002" s="31"/>
      <c r="U4002" s="169"/>
      <c r="V4002" s="150"/>
      <c r="W4002" s="141" t="str" cm="1">
        <f t="array" ref="W4002">IF(SUM(LEN(B4002:V4002))=0,"",IF(OR(OR(ISBLANK(F4002),SUM(LEN(C4002),LEN(D4002))=0),AND(NOT(E4002="Unknown"),ISBLANK(J4002)),AND(NOT(O4002="Unknown"),ISBLANK(R4002))),"Missing Information", INDEX(Table15[Entire Service Line Classification], MATCH(SUMIFS(Table15[Unique ID],Table15[System-Owned Portion],E4002,Table15[If Material Anything Other than "Lead" in Column E,Was Material Ever Previously Lead?],G4002,Table15[Customer-Owned Portion],O4002),Table15[Unique ID],0),0)))</f>
        <v/>
      </c>
      <c r="X4002"/>
    </row>
    <row r="4003" spans="2:24" x14ac:dyDescent="0.25">
      <c r="B4003" s="146"/>
      <c r="C4003" s="31"/>
      <c r="D4003" s="31"/>
      <c r="E4003" s="44"/>
      <c r="F4003" s="43"/>
      <c r="G4003" s="84"/>
      <c r="H4003" s="31"/>
      <c r="I4003" s="31"/>
      <c r="J4003" s="84"/>
      <c r="K4003" s="31"/>
      <c r="L4003" s="31"/>
      <c r="M4003" s="169"/>
      <c r="N4003" s="148"/>
      <c r="O4003" s="106"/>
      <c r="P4003" s="43"/>
      <c r="Q4003" s="31"/>
      <c r="R4003" s="84"/>
      <c r="S4003" s="31"/>
      <c r="T4003" s="31"/>
      <c r="U4003" s="169"/>
      <c r="V4003" s="150"/>
      <c r="W4003" s="141" t="str" cm="1">
        <f t="array" ref="W4003">IF(SUM(LEN(B4003:V4003))=0,"",IF(OR(OR(ISBLANK(F4003),SUM(LEN(C4003),LEN(D4003))=0),AND(NOT(E4003="Unknown"),ISBLANK(J4003)),AND(NOT(O4003="Unknown"),ISBLANK(R4003))),"Missing Information", INDEX(Table15[Entire Service Line Classification], MATCH(SUMIFS(Table15[Unique ID],Table15[System-Owned Portion],E4003,Table15[If Material Anything Other than "Lead" in Column E,Was Material Ever Previously Lead?],G4003,Table15[Customer-Owned Portion],O4003),Table15[Unique ID],0),0)))</f>
        <v/>
      </c>
      <c r="X4003"/>
    </row>
    <row r="4004" spans="2:24" x14ac:dyDescent="0.25">
      <c r="B4004" s="146"/>
      <c r="C4004" s="31"/>
      <c r="D4004" s="31"/>
      <c r="E4004" s="44"/>
      <c r="F4004" s="43"/>
      <c r="G4004" s="84"/>
      <c r="H4004" s="31"/>
      <c r="I4004" s="31"/>
      <c r="J4004" s="84"/>
      <c r="K4004" s="31"/>
      <c r="L4004" s="31"/>
      <c r="M4004" s="169"/>
      <c r="N4004" s="148"/>
      <c r="O4004" s="106"/>
      <c r="P4004" s="43"/>
      <c r="Q4004" s="31"/>
      <c r="R4004" s="84"/>
      <c r="S4004" s="31"/>
      <c r="T4004" s="31"/>
      <c r="U4004" s="169"/>
      <c r="V4004" s="150"/>
      <c r="W4004" s="141" t="str" cm="1">
        <f t="array" ref="W4004">IF(SUM(LEN(B4004:V4004))=0,"",IF(OR(OR(ISBLANK(F4004),SUM(LEN(C4004),LEN(D4004))=0),AND(NOT(E4004="Unknown"),ISBLANK(J4004)),AND(NOT(O4004="Unknown"),ISBLANK(R4004))),"Missing Information", INDEX(Table15[Entire Service Line Classification], MATCH(SUMIFS(Table15[Unique ID],Table15[System-Owned Portion],E4004,Table15[If Material Anything Other than "Lead" in Column E,Was Material Ever Previously Lead?],G4004,Table15[Customer-Owned Portion],O4004),Table15[Unique ID],0),0)))</f>
        <v/>
      </c>
      <c r="X4004"/>
    </row>
    <row r="4005" spans="2:24" x14ac:dyDescent="0.25">
      <c r="B4005" s="146"/>
      <c r="C4005" s="31"/>
      <c r="D4005" s="31"/>
      <c r="E4005" s="44"/>
      <c r="F4005" s="43"/>
      <c r="G4005" s="84"/>
      <c r="H4005" s="31"/>
      <c r="I4005" s="31"/>
      <c r="J4005" s="84"/>
      <c r="K4005" s="31"/>
      <c r="L4005" s="31"/>
      <c r="M4005" s="169"/>
      <c r="N4005" s="148"/>
      <c r="O4005" s="106"/>
      <c r="P4005" s="43"/>
      <c r="Q4005" s="31"/>
      <c r="R4005" s="84"/>
      <c r="S4005" s="31"/>
      <c r="T4005" s="31"/>
      <c r="U4005" s="169"/>
      <c r="V4005" s="150"/>
      <c r="W4005" s="141" t="str" cm="1">
        <f t="array" ref="W4005">IF(SUM(LEN(B4005:V4005))=0,"",IF(OR(OR(ISBLANK(F4005),SUM(LEN(C4005),LEN(D4005))=0),AND(NOT(E4005="Unknown"),ISBLANK(J4005)),AND(NOT(O4005="Unknown"),ISBLANK(R4005))),"Missing Information", INDEX(Table15[Entire Service Line Classification], MATCH(SUMIFS(Table15[Unique ID],Table15[System-Owned Portion],E4005,Table15[If Material Anything Other than "Lead" in Column E,Was Material Ever Previously Lead?],G4005,Table15[Customer-Owned Portion],O4005),Table15[Unique ID],0),0)))</f>
        <v/>
      </c>
      <c r="X4005"/>
    </row>
    <row r="4006" spans="2:24" x14ac:dyDescent="0.25">
      <c r="B4006" s="146"/>
      <c r="C4006" s="31"/>
      <c r="D4006" s="31"/>
      <c r="E4006" s="44"/>
      <c r="F4006" s="43"/>
      <c r="G4006" s="84"/>
      <c r="H4006" s="31"/>
      <c r="I4006" s="31"/>
      <c r="J4006" s="84"/>
      <c r="K4006" s="31"/>
      <c r="L4006" s="31"/>
      <c r="M4006" s="169"/>
      <c r="N4006" s="148"/>
      <c r="O4006" s="106"/>
      <c r="P4006" s="43"/>
      <c r="Q4006" s="31"/>
      <c r="R4006" s="84"/>
      <c r="S4006" s="31"/>
      <c r="T4006" s="31"/>
      <c r="U4006" s="169"/>
      <c r="V4006" s="150"/>
      <c r="W4006" s="141" t="str" cm="1">
        <f t="array" ref="W4006">IF(SUM(LEN(B4006:V4006))=0,"",IF(OR(OR(ISBLANK(F4006),SUM(LEN(C4006),LEN(D4006))=0),AND(NOT(E4006="Unknown"),ISBLANK(J4006)),AND(NOT(O4006="Unknown"),ISBLANK(R4006))),"Missing Information", INDEX(Table15[Entire Service Line Classification], MATCH(SUMIFS(Table15[Unique ID],Table15[System-Owned Portion],E4006,Table15[If Material Anything Other than "Lead" in Column E,Was Material Ever Previously Lead?],G4006,Table15[Customer-Owned Portion],O4006),Table15[Unique ID],0),0)))</f>
        <v/>
      </c>
      <c r="X4006"/>
    </row>
    <row r="4007" spans="2:24" x14ac:dyDescent="0.25">
      <c r="B4007" s="146"/>
      <c r="C4007" s="31"/>
      <c r="D4007" s="31"/>
      <c r="E4007" s="44"/>
      <c r="F4007" s="43"/>
      <c r="G4007" s="84"/>
      <c r="H4007" s="31"/>
      <c r="I4007" s="31"/>
      <c r="J4007" s="84"/>
      <c r="K4007" s="31"/>
      <c r="L4007" s="31"/>
      <c r="M4007" s="169"/>
      <c r="N4007" s="148"/>
      <c r="O4007" s="106"/>
      <c r="P4007" s="43"/>
      <c r="Q4007" s="31"/>
      <c r="R4007" s="84"/>
      <c r="S4007" s="31"/>
      <c r="T4007" s="31"/>
      <c r="U4007" s="169"/>
      <c r="V4007" s="150"/>
      <c r="W4007" s="141" t="str" cm="1">
        <f t="array" ref="W4007">IF(SUM(LEN(B4007:V4007))=0,"",IF(OR(OR(ISBLANK(F4007),SUM(LEN(C4007),LEN(D4007))=0),AND(NOT(E4007="Unknown"),ISBLANK(J4007)),AND(NOT(O4007="Unknown"),ISBLANK(R4007))),"Missing Information", INDEX(Table15[Entire Service Line Classification], MATCH(SUMIFS(Table15[Unique ID],Table15[System-Owned Portion],E4007,Table15[If Material Anything Other than "Lead" in Column E,Was Material Ever Previously Lead?],G4007,Table15[Customer-Owned Portion],O4007),Table15[Unique ID],0),0)))</f>
        <v/>
      </c>
      <c r="X4007"/>
    </row>
    <row r="4008" spans="2:24" x14ac:dyDescent="0.25">
      <c r="B4008" s="146"/>
      <c r="C4008" s="31"/>
      <c r="D4008" s="31"/>
      <c r="E4008" s="44"/>
      <c r="F4008" s="43"/>
      <c r="G4008" s="84"/>
      <c r="H4008" s="31"/>
      <c r="I4008" s="31"/>
      <c r="J4008" s="84"/>
      <c r="K4008" s="31"/>
      <c r="L4008" s="31"/>
      <c r="M4008" s="169"/>
      <c r="N4008" s="148"/>
      <c r="O4008" s="106"/>
      <c r="P4008" s="43"/>
      <c r="Q4008" s="31"/>
      <c r="R4008" s="84"/>
      <c r="S4008" s="31"/>
      <c r="T4008" s="31"/>
      <c r="U4008" s="169"/>
      <c r="V4008" s="150"/>
      <c r="W4008" s="141" t="str" cm="1">
        <f t="array" ref="W4008">IF(SUM(LEN(B4008:V4008))=0,"",IF(OR(OR(ISBLANK(F4008),SUM(LEN(C4008),LEN(D4008))=0),AND(NOT(E4008="Unknown"),ISBLANK(J4008)),AND(NOT(O4008="Unknown"),ISBLANK(R4008))),"Missing Information", INDEX(Table15[Entire Service Line Classification], MATCH(SUMIFS(Table15[Unique ID],Table15[System-Owned Portion],E4008,Table15[If Material Anything Other than "Lead" in Column E,Was Material Ever Previously Lead?],G4008,Table15[Customer-Owned Portion],O4008),Table15[Unique ID],0),0)))</f>
        <v/>
      </c>
      <c r="X4008"/>
    </row>
    <row r="4009" spans="2:24" x14ac:dyDescent="0.25">
      <c r="B4009" s="146"/>
      <c r="C4009" s="31"/>
      <c r="D4009" s="31"/>
      <c r="E4009" s="44"/>
      <c r="F4009" s="43"/>
      <c r="G4009" s="84"/>
      <c r="H4009" s="31"/>
      <c r="I4009" s="31"/>
      <c r="J4009" s="84"/>
      <c r="K4009" s="31"/>
      <c r="L4009" s="31"/>
      <c r="M4009" s="169"/>
      <c r="N4009" s="148"/>
      <c r="O4009" s="106"/>
      <c r="P4009" s="43"/>
      <c r="Q4009" s="31"/>
      <c r="R4009" s="84"/>
      <c r="S4009" s="31"/>
      <c r="T4009" s="31"/>
      <c r="U4009" s="169"/>
      <c r="V4009" s="150"/>
      <c r="W4009" s="141" t="str" cm="1">
        <f t="array" ref="W4009">IF(SUM(LEN(B4009:V4009))=0,"",IF(OR(OR(ISBLANK(F4009),SUM(LEN(C4009),LEN(D4009))=0),AND(NOT(E4009="Unknown"),ISBLANK(J4009)),AND(NOT(O4009="Unknown"),ISBLANK(R4009))),"Missing Information", INDEX(Table15[Entire Service Line Classification], MATCH(SUMIFS(Table15[Unique ID],Table15[System-Owned Portion],E4009,Table15[If Material Anything Other than "Lead" in Column E,Was Material Ever Previously Lead?],G4009,Table15[Customer-Owned Portion],O4009),Table15[Unique ID],0),0)))</f>
        <v/>
      </c>
      <c r="X4009"/>
    </row>
    <row r="4010" spans="2:24" x14ac:dyDescent="0.25">
      <c r="B4010" s="146"/>
      <c r="C4010" s="31"/>
      <c r="D4010" s="31"/>
      <c r="E4010" s="44"/>
      <c r="F4010" s="43"/>
      <c r="G4010" s="84"/>
      <c r="H4010" s="31"/>
      <c r="I4010" s="31"/>
      <c r="J4010" s="84"/>
      <c r="K4010" s="31"/>
      <c r="L4010" s="31"/>
      <c r="M4010" s="169"/>
      <c r="N4010" s="148"/>
      <c r="O4010" s="106"/>
      <c r="P4010" s="43"/>
      <c r="Q4010" s="31"/>
      <c r="R4010" s="84"/>
      <c r="S4010" s="31"/>
      <c r="T4010" s="31"/>
      <c r="U4010" s="169"/>
      <c r="V4010" s="150"/>
      <c r="W4010" s="141" t="str" cm="1">
        <f t="array" ref="W4010">IF(SUM(LEN(B4010:V4010))=0,"",IF(OR(OR(ISBLANK(F4010),SUM(LEN(C4010),LEN(D4010))=0),AND(NOT(E4010="Unknown"),ISBLANK(J4010)),AND(NOT(O4010="Unknown"),ISBLANK(R4010))),"Missing Information", INDEX(Table15[Entire Service Line Classification], MATCH(SUMIFS(Table15[Unique ID],Table15[System-Owned Portion],E4010,Table15[If Material Anything Other than "Lead" in Column E,Was Material Ever Previously Lead?],G4010,Table15[Customer-Owned Portion],O4010),Table15[Unique ID],0),0)))</f>
        <v/>
      </c>
      <c r="X4010"/>
    </row>
    <row r="4011" spans="2:24" x14ac:dyDescent="0.25">
      <c r="B4011" s="146"/>
      <c r="C4011" s="31"/>
      <c r="D4011" s="31"/>
      <c r="E4011" s="44"/>
      <c r="F4011" s="43"/>
      <c r="G4011" s="84"/>
      <c r="H4011" s="31"/>
      <c r="I4011" s="31"/>
      <c r="J4011" s="84"/>
      <c r="K4011" s="31"/>
      <c r="L4011" s="31"/>
      <c r="M4011" s="169"/>
      <c r="N4011" s="148"/>
      <c r="O4011" s="106"/>
      <c r="P4011" s="43"/>
      <c r="Q4011" s="31"/>
      <c r="R4011" s="84"/>
      <c r="S4011" s="31"/>
      <c r="T4011" s="31"/>
      <c r="U4011" s="169"/>
      <c r="V4011" s="150"/>
      <c r="W4011" s="141" t="str" cm="1">
        <f t="array" ref="W4011">IF(SUM(LEN(B4011:V4011))=0,"",IF(OR(OR(ISBLANK(F4011),SUM(LEN(C4011),LEN(D4011))=0),AND(NOT(E4011="Unknown"),ISBLANK(J4011)),AND(NOT(O4011="Unknown"),ISBLANK(R4011))),"Missing Information", INDEX(Table15[Entire Service Line Classification], MATCH(SUMIFS(Table15[Unique ID],Table15[System-Owned Portion],E4011,Table15[If Material Anything Other than "Lead" in Column E,Was Material Ever Previously Lead?],G4011,Table15[Customer-Owned Portion],O4011),Table15[Unique ID],0),0)))</f>
        <v/>
      </c>
      <c r="X4011"/>
    </row>
    <row r="4012" spans="2:24" x14ac:dyDescent="0.25">
      <c r="B4012" s="146"/>
      <c r="C4012" s="31"/>
      <c r="D4012" s="31"/>
      <c r="E4012" s="44"/>
      <c r="F4012" s="43"/>
      <c r="G4012" s="84"/>
      <c r="H4012" s="31"/>
      <c r="I4012" s="31"/>
      <c r="J4012" s="84"/>
      <c r="K4012" s="31"/>
      <c r="L4012" s="31"/>
      <c r="M4012" s="169"/>
      <c r="N4012" s="148"/>
      <c r="O4012" s="106"/>
      <c r="P4012" s="43"/>
      <c r="Q4012" s="31"/>
      <c r="R4012" s="84"/>
      <c r="S4012" s="31"/>
      <c r="T4012" s="31"/>
      <c r="U4012" s="169"/>
      <c r="V4012" s="150"/>
      <c r="W4012" s="141" t="str" cm="1">
        <f t="array" ref="W4012">IF(SUM(LEN(B4012:V4012))=0,"",IF(OR(OR(ISBLANK(F4012),SUM(LEN(C4012),LEN(D4012))=0),AND(NOT(E4012="Unknown"),ISBLANK(J4012)),AND(NOT(O4012="Unknown"),ISBLANK(R4012))),"Missing Information", INDEX(Table15[Entire Service Line Classification], MATCH(SUMIFS(Table15[Unique ID],Table15[System-Owned Portion],E4012,Table15[If Material Anything Other than "Lead" in Column E,Was Material Ever Previously Lead?],G4012,Table15[Customer-Owned Portion],O4012),Table15[Unique ID],0),0)))</f>
        <v/>
      </c>
      <c r="X4012"/>
    </row>
    <row r="4013" spans="2:24" x14ac:dyDescent="0.25">
      <c r="B4013" s="146"/>
      <c r="C4013" s="31"/>
      <c r="D4013" s="31"/>
      <c r="E4013" s="44"/>
      <c r="F4013" s="43"/>
      <c r="G4013" s="84"/>
      <c r="H4013" s="31"/>
      <c r="I4013" s="31"/>
      <c r="J4013" s="84"/>
      <c r="K4013" s="31"/>
      <c r="L4013" s="31"/>
      <c r="M4013" s="169"/>
      <c r="N4013" s="148"/>
      <c r="O4013" s="106"/>
      <c r="P4013" s="43"/>
      <c r="Q4013" s="31"/>
      <c r="R4013" s="84"/>
      <c r="S4013" s="31"/>
      <c r="T4013" s="31"/>
      <c r="U4013" s="169"/>
      <c r="V4013" s="150"/>
      <c r="W4013" s="141" t="str" cm="1">
        <f t="array" ref="W4013">IF(SUM(LEN(B4013:V4013))=0,"",IF(OR(OR(ISBLANK(F4013),SUM(LEN(C4013),LEN(D4013))=0),AND(NOT(E4013="Unknown"),ISBLANK(J4013)),AND(NOT(O4013="Unknown"),ISBLANK(R4013))),"Missing Information", INDEX(Table15[Entire Service Line Classification], MATCH(SUMIFS(Table15[Unique ID],Table15[System-Owned Portion],E4013,Table15[If Material Anything Other than "Lead" in Column E,Was Material Ever Previously Lead?],G4013,Table15[Customer-Owned Portion],O4013),Table15[Unique ID],0),0)))</f>
        <v/>
      </c>
      <c r="X4013"/>
    </row>
    <row r="4014" spans="2:24" x14ac:dyDescent="0.25">
      <c r="B4014" s="146"/>
      <c r="C4014" s="31"/>
      <c r="D4014" s="31"/>
      <c r="E4014" s="44"/>
      <c r="F4014" s="43"/>
      <c r="G4014" s="84"/>
      <c r="H4014" s="31"/>
      <c r="I4014" s="31"/>
      <c r="J4014" s="84"/>
      <c r="K4014" s="31"/>
      <c r="L4014" s="31"/>
      <c r="M4014" s="169"/>
      <c r="N4014" s="148"/>
      <c r="O4014" s="106"/>
      <c r="P4014" s="43"/>
      <c r="Q4014" s="31"/>
      <c r="R4014" s="84"/>
      <c r="S4014" s="31"/>
      <c r="T4014" s="31"/>
      <c r="U4014" s="169"/>
      <c r="V4014" s="150"/>
      <c r="W4014" s="141" t="str" cm="1">
        <f t="array" ref="W4014">IF(SUM(LEN(B4014:V4014))=0,"",IF(OR(OR(ISBLANK(F4014),SUM(LEN(C4014),LEN(D4014))=0),AND(NOT(E4014="Unknown"),ISBLANK(J4014)),AND(NOT(O4014="Unknown"),ISBLANK(R4014))),"Missing Information", INDEX(Table15[Entire Service Line Classification], MATCH(SUMIFS(Table15[Unique ID],Table15[System-Owned Portion],E4014,Table15[If Material Anything Other than "Lead" in Column E,Was Material Ever Previously Lead?],G4014,Table15[Customer-Owned Portion],O4014),Table15[Unique ID],0),0)))</f>
        <v/>
      </c>
      <c r="X4014"/>
    </row>
    <row r="4015" spans="2:24" x14ac:dyDescent="0.25">
      <c r="B4015" s="146"/>
      <c r="C4015" s="31"/>
      <c r="D4015" s="31"/>
      <c r="E4015" s="44"/>
      <c r="F4015" s="43"/>
      <c r="G4015" s="84"/>
      <c r="H4015" s="31"/>
      <c r="I4015" s="31"/>
      <c r="J4015" s="84"/>
      <c r="K4015" s="31"/>
      <c r="L4015" s="31"/>
      <c r="M4015" s="169"/>
      <c r="N4015" s="148"/>
      <c r="O4015" s="106"/>
      <c r="P4015" s="43"/>
      <c r="Q4015" s="31"/>
      <c r="R4015" s="84"/>
      <c r="S4015" s="31"/>
      <c r="T4015" s="31"/>
      <c r="U4015" s="169"/>
      <c r="V4015" s="150"/>
      <c r="W4015" s="141" t="str" cm="1">
        <f t="array" ref="W4015">IF(SUM(LEN(B4015:V4015))=0,"",IF(OR(OR(ISBLANK(F4015),SUM(LEN(C4015),LEN(D4015))=0),AND(NOT(E4015="Unknown"),ISBLANK(J4015)),AND(NOT(O4015="Unknown"),ISBLANK(R4015))),"Missing Information", INDEX(Table15[Entire Service Line Classification], MATCH(SUMIFS(Table15[Unique ID],Table15[System-Owned Portion],E4015,Table15[If Material Anything Other than "Lead" in Column E,Was Material Ever Previously Lead?],G4015,Table15[Customer-Owned Portion],O4015),Table15[Unique ID],0),0)))</f>
        <v/>
      </c>
      <c r="X4015"/>
    </row>
    <row r="4016" spans="2:24" x14ac:dyDescent="0.25">
      <c r="B4016" s="146"/>
      <c r="C4016" s="31"/>
      <c r="D4016" s="31"/>
      <c r="E4016" s="44"/>
      <c r="F4016" s="43"/>
      <c r="G4016" s="84"/>
      <c r="H4016" s="31"/>
      <c r="I4016" s="31"/>
      <c r="J4016" s="84"/>
      <c r="K4016" s="31"/>
      <c r="L4016" s="31"/>
      <c r="M4016" s="169"/>
      <c r="N4016" s="148"/>
      <c r="O4016" s="106"/>
      <c r="P4016" s="43"/>
      <c r="Q4016" s="31"/>
      <c r="R4016" s="84"/>
      <c r="S4016" s="31"/>
      <c r="T4016" s="31"/>
      <c r="U4016" s="169"/>
      <c r="V4016" s="150"/>
      <c r="W4016" s="141" t="str" cm="1">
        <f t="array" ref="W4016">IF(SUM(LEN(B4016:V4016))=0,"",IF(OR(OR(ISBLANK(F4016),SUM(LEN(C4016),LEN(D4016))=0),AND(NOT(E4016="Unknown"),ISBLANK(J4016)),AND(NOT(O4016="Unknown"),ISBLANK(R4016))),"Missing Information", INDEX(Table15[Entire Service Line Classification], MATCH(SUMIFS(Table15[Unique ID],Table15[System-Owned Portion],E4016,Table15[If Material Anything Other than "Lead" in Column E,Was Material Ever Previously Lead?],G4016,Table15[Customer-Owned Portion],O4016),Table15[Unique ID],0),0)))</f>
        <v/>
      </c>
      <c r="X4016"/>
    </row>
    <row r="4017" spans="2:24" x14ac:dyDescent="0.25">
      <c r="B4017" s="146"/>
      <c r="C4017" s="31"/>
      <c r="D4017" s="31"/>
      <c r="E4017" s="44"/>
      <c r="F4017" s="43"/>
      <c r="G4017" s="84"/>
      <c r="H4017" s="31"/>
      <c r="I4017" s="31"/>
      <c r="J4017" s="84"/>
      <c r="K4017" s="31"/>
      <c r="L4017" s="31"/>
      <c r="M4017" s="169"/>
      <c r="N4017" s="148"/>
      <c r="O4017" s="106"/>
      <c r="P4017" s="43"/>
      <c r="Q4017" s="31"/>
      <c r="R4017" s="84"/>
      <c r="S4017" s="31"/>
      <c r="T4017" s="31"/>
      <c r="U4017" s="169"/>
      <c r="V4017" s="150"/>
      <c r="W4017" s="141" t="str" cm="1">
        <f t="array" ref="W4017">IF(SUM(LEN(B4017:V4017))=0,"",IF(OR(OR(ISBLANK(F4017),SUM(LEN(C4017),LEN(D4017))=0),AND(NOT(E4017="Unknown"),ISBLANK(J4017)),AND(NOT(O4017="Unknown"),ISBLANK(R4017))),"Missing Information", INDEX(Table15[Entire Service Line Classification], MATCH(SUMIFS(Table15[Unique ID],Table15[System-Owned Portion],E4017,Table15[If Material Anything Other than "Lead" in Column E,Was Material Ever Previously Lead?],G4017,Table15[Customer-Owned Portion],O4017),Table15[Unique ID],0),0)))</f>
        <v/>
      </c>
      <c r="X4017"/>
    </row>
    <row r="4018" spans="2:24" x14ac:dyDescent="0.25">
      <c r="B4018" s="146"/>
      <c r="C4018" s="31"/>
      <c r="D4018" s="31"/>
      <c r="E4018" s="44"/>
      <c r="F4018" s="43"/>
      <c r="G4018" s="84"/>
      <c r="H4018" s="31"/>
      <c r="I4018" s="31"/>
      <c r="J4018" s="84"/>
      <c r="K4018" s="31"/>
      <c r="L4018" s="31"/>
      <c r="M4018" s="169"/>
      <c r="N4018" s="148"/>
      <c r="O4018" s="106"/>
      <c r="P4018" s="43"/>
      <c r="Q4018" s="31"/>
      <c r="R4018" s="84"/>
      <c r="S4018" s="31"/>
      <c r="T4018" s="31"/>
      <c r="U4018" s="169"/>
      <c r="V4018" s="150"/>
      <c r="W4018" s="141" t="str" cm="1">
        <f t="array" ref="W4018">IF(SUM(LEN(B4018:V4018))=0,"",IF(OR(OR(ISBLANK(F4018),SUM(LEN(C4018),LEN(D4018))=0),AND(NOT(E4018="Unknown"),ISBLANK(J4018)),AND(NOT(O4018="Unknown"),ISBLANK(R4018))),"Missing Information", INDEX(Table15[Entire Service Line Classification], MATCH(SUMIFS(Table15[Unique ID],Table15[System-Owned Portion],E4018,Table15[If Material Anything Other than "Lead" in Column E,Was Material Ever Previously Lead?],G4018,Table15[Customer-Owned Portion],O4018),Table15[Unique ID],0),0)))</f>
        <v/>
      </c>
      <c r="X4018"/>
    </row>
    <row r="4019" spans="2:24" x14ac:dyDescent="0.25">
      <c r="B4019" s="146"/>
      <c r="C4019" s="31"/>
      <c r="D4019" s="31"/>
      <c r="E4019" s="44"/>
      <c r="F4019" s="43"/>
      <c r="G4019" s="84"/>
      <c r="H4019" s="31"/>
      <c r="I4019" s="31"/>
      <c r="J4019" s="84"/>
      <c r="K4019" s="31"/>
      <c r="L4019" s="31"/>
      <c r="M4019" s="169"/>
      <c r="N4019" s="148"/>
      <c r="O4019" s="106"/>
      <c r="P4019" s="43"/>
      <c r="Q4019" s="31"/>
      <c r="R4019" s="84"/>
      <c r="S4019" s="31"/>
      <c r="T4019" s="31"/>
      <c r="U4019" s="169"/>
      <c r="V4019" s="150"/>
      <c r="W4019" s="141" t="str" cm="1">
        <f t="array" ref="W4019">IF(SUM(LEN(B4019:V4019))=0,"",IF(OR(OR(ISBLANK(F4019),SUM(LEN(C4019),LEN(D4019))=0),AND(NOT(E4019="Unknown"),ISBLANK(J4019)),AND(NOT(O4019="Unknown"),ISBLANK(R4019))),"Missing Information", INDEX(Table15[Entire Service Line Classification], MATCH(SUMIFS(Table15[Unique ID],Table15[System-Owned Portion],E4019,Table15[If Material Anything Other than "Lead" in Column E,Was Material Ever Previously Lead?],G4019,Table15[Customer-Owned Portion],O4019),Table15[Unique ID],0),0)))</f>
        <v/>
      </c>
      <c r="X4019"/>
    </row>
    <row r="4020" spans="2:24" x14ac:dyDescent="0.25">
      <c r="B4020" s="146"/>
      <c r="C4020" s="31"/>
      <c r="D4020" s="31"/>
      <c r="E4020" s="44"/>
      <c r="F4020" s="43"/>
      <c r="G4020" s="84"/>
      <c r="H4020" s="31"/>
      <c r="I4020" s="31"/>
      <c r="J4020" s="84"/>
      <c r="K4020" s="31"/>
      <c r="L4020" s="31"/>
      <c r="M4020" s="169"/>
      <c r="N4020" s="148"/>
      <c r="O4020" s="106"/>
      <c r="P4020" s="43"/>
      <c r="Q4020" s="31"/>
      <c r="R4020" s="84"/>
      <c r="S4020" s="31"/>
      <c r="T4020" s="31"/>
      <c r="U4020" s="169"/>
      <c r="V4020" s="150"/>
      <c r="W4020" s="141" t="str" cm="1">
        <f t="array" ref="W4020">IF(SUM(LEN(B4020:V4020))=0,"",IF(OR(OR(ISBLANK(F4020),SUM(LEN(C4020),LEN(D4020))=0),AND(NOT(E4020="Unknown"),ISBLANK(J4020)),AND(NOT(O4020="Unknown"),ISBLANK(R4020))),"Missing Information", INDEX(Table15[Entire Service Line Classification], MATCH(SUMIFS(Table15[Unique ID],Table15[System-Owned Portion],E4020,Table15[If Material Anything Other than "Lead" in Column E,Was Material Ever Previously Lead?],G4020,Table15[Customer-Owned Portion],O4020),Table15[Unique ID],0),0)))</f>
        <v/>
      </c>
      <c r="X4020"/>
    </row>
    <row r="4021" spans="2:24" x14ac:dyDescent="0.25">
      <c r="B4021" s="146"/>
      <c r="C4021" s="31"/>
      <c r="D4021" s="31"/>
      <c r="E4021" s="44"/>
      <c r="F4021" s="43"/>
      <c r="G4021" s="84"/>
      <c r="H4021" s="31"/>
      <c r="I4021" s="31"/>
      <c r="J4021" s="84"/>
      <c r="K4021" s="31"/>
      <c r="L4021" s="31"/>
      <c r="M4021" s="169"/>
      <c r="N4021" s="148"/>
      <c r="O4021" s="106"/>
      <c r="P4021" s="43"/>
      <c r="Q4021" s="31"/>
      <c r="R4021" s="84"/>
      <c r="S4021" s="31"/>
      <c r="T4021" s="31"/>
      <c r="U4021" s="169"/>
      <c r="V4021" s="150"/>
      <c r="W4021" s="141" t="str" cm="1">
        <f t="array" ref="W4021">IF(SUM(LEN(B4021:V4021))=0,"",IF(OR(OR(ISBLANK(F4021),SUM(LEN(C4021),LEN(D4021))=0),AND(NOT(E4021="Unknown"),ISBLANK(J4021)),AND(NOT(O4021="Unknown"),ISBLANK(R4021))),"Missing Information", INDEX(Table15[Entire Service Line Classification], MATCH(SUMIFS(Table15[Unique ID],Table15[System-Owned Portion],E4021,Table15[If Material Anything Other than "Lead" in Column E,Was Material Ever Previously Lead?],G4021,Table15[Customer-Owned Portion],O4021),Table15[Unique ID],0),0)))</f>
        <v/>
      </c>
      <c r="X4021"/>
    </row>
    <row r="4022" spans="2:24" x14ac:dyDescent="0.25">
      <c r="B4022" s="146"/>
      <c r="C4022" s="31"/>
      <c r="D4022" s="31"/>
      <c r="E4022" s="44"/>
      <c r="F4022" s="43"/>
      <c r="G4022" s="84"/>
      <c r="H4022" s="31"/>
      <c r="I4022" s="31"/>
      <c r="J4022" s="84"/>
      <c r="K4022" s="31"/>
      <c r="L4022" s="31"/>
      <c r="M4022" s="169"/>
      <c r="N4022" s="148"/>
      <c r="O4022" s="106"/>
      <c r="P4022" s="43"/>
      <c r="Q4022" s="31"/>
      <c r="R4022" s="84"/>
      <c r="S4022" s="31"/>
      <c r="T4022" s="31"/>
      <c r="U4022" s="169"/>
      <c r="V4022" s="150"/>
      <c r="W4022" s="141" t="str" cm="1">
        <f t="array" ref="W4022">IF(SUM(LEN(B4022:V4022))=0,"",IF(OR(OR(ISBLANK(F4022),SUM(LEN(C4022),LEN(D4022))=0),AND(NOT(E4022="Unknown"),ISBLANK(J4022)),AND(NOT(O4022="Unknown"),ISBLANK(R4022))),"Missing Information", INDEX(Table15[Entire Service Line Classification], MATCH(SUMIFS(Table15[Unique ID],Table15[System-Owned Portion],E4022,Table15[If Material Anything Other than "Lead" in Column E,Was Material Ever Previously Lead?],G4022,Table15[Customer-Owned Portion],O4022),Table15[Unique ID],0),0)))</f>
        <v/>
      </c>
      <c r="X4022"/>
    </row>
    <row r="4023" spans="2:24" x14ac:dyDescent="0.25">
      <c r="B4023" s="146"/>
      <c r="C4023" s="31"/>
      <c r="D4023" s="31"/>
      <c r="E4023" s="44"/>
      <c r="F4023" s="43"/>
      <c r="G4023" s="84"/>
      <c r="H4023" s="31"/>
      <c r="I4023" s="31"/>
      <c r="J4023" s="84"/>
      <c r="K4023" s="31"/>
      <c r="L4023" s="31"/>
      <c r="M4023" s="169"/>
      <c r="N4023" s="148"/>
      <c r="O4023" s="106"/>
      <c r="P4023" s="43"/>
      <c r="Q4023" s="31"/>
      <c r="R4023" s="84"/>
      <c r="S4023" s="31"/>
      <c r="T4023" s="31"/>
      <c r="U4023" s="169"/>
      <c r="V4023" s="150"/>
      <c r="W4023" s="141" t="str" cm="1">
        <f t="array" ref="W4023">IF(SUM(LEN(B4023:V4023))=0,"",IF(OR(OR(ISBLANK(F4023),SUM(LEN(C4023),LEN(D4023))=0),AND(NOT(E4023="Unknown"),ISBLANK(J4023)),AND(NOT(O4023="Unknown"),ISBLANK(R4023))),"Missing Information", INDEX(Table15[Entire Service Line Classification], MATCH(SUMIFS(Table15[Unique ID],Table15[System-Owned Portion],E4023,Table15[If Material Anything Other than "Lead" in Column E,Was Material Ever Previously Lead?],G4023,Table15[Customer-Owned Portion],O4023),Table15[Unique ID],0),0)))</f>
        <v/>
      </c>
      <c r="X4023"/>
    </row>
    <row r="4024" spans="2:24" x14ac:dyDescent="0.25">
      <c r="B4024" s="146"/>
      <c r="C4024" s="31"/>
      <c r="D4024" s="31"/>
      <c r="E4024" s="44"/>
      <c r="F4024" s="43"/>
      <c r="G4024" s="84"/>
      <c r="H4024" s="31"/>
      <c r="I4024" s="31"/>
      <c r="J4024" s="84"/>
      <c r="K4024" s="31"/>
      <c r="L4024" s="31"/>
      <c r="M4024" s="169"/>
      <c r="N4024" s="148"/>
      <c r="O4024" s="106"/>
      <c r="P4024" s="43"/>
      <c r="Q4024" s="31"/>
      <c r="R4024" s="84"/>
      <c r="S4024" s="31"/>
      <c r="T4024" s="31"/>
      <c r="U4024" s="169"/>
      <c r="V4024" s="150"/>
      <c r="W4024" s="141" t="str" cm="1">
        <f t="array" ref="W4024">IF(SUM(LEN(B4024:V4024))=0,"",IF(OR(OR(ISBLANK(F4024),SUM(LEN(C4024),LEN(D4024))=0),AND(NOT(E4024="Unknown"),ISBLANK(J4024)),AND(NOT(O4024="Unknown"),ISBLANK(R4024))),"Missing Information", INDEX(Table15[Entire Service Line Classification], MATCH(SUMIFS(Table15[Unique ID],Table15[System-Owned Portion],E4024,Table15[If Material Anything Other than "Lead" in Column E,Was Material Ever Previously Lead?],G4024,Table15[Customer-Owned Portion],O4024),Table15[Unique ID],0),0)))</f>
        <v/>
      </c>
      <c r="X4024"/>
    </row>
    <row r="4025" spans="2:24" x14ac:dyDescent="0.25">
      <c r="B4025" s="146"/>
      <c r="C4025" s="31"/>
      <c r="D4025" s="31"/>
      <c r="E4025" s="44"/>
      <c r="F4025" s="43"/>
      <c r="G4025" s="84"/>
      <c r="H4025" s="31"/>
      <c r="I4025" s="31"/>
      <c r="J4025" s="84"/>
      <c r="K4025" s="31"/>
      <c r="L4025" s="31"/>
      <c r="M4025" s="169"/>
      <c r="N4025" s="148"/>
      <c r="O4025" s="106"/>
      <c r="P4025" s="43"/>
      <c r="Q4025" s="31"/>
      <c r="R4025" s="84"/>
      <c r="S4025" s="31"/>
      <c r="T4025" s="31"/>
      <c r="U4025" s="169"/>
      <c r="V4025" s="150"/>
      <c r="W4025" s="141" t="str" cm="1">
        <f t="array" ref="W4025">IF(SUM(LEN(B4025:V4025))=0,"",IF(OR(OR(ISBLANK(F4025),SUM(LEN(C4025),LEN(D4025))=0),AND(NOT(E4025="Unknown"),ISBLANK(J4025)),AND(NOT(O4025="Unknown"),ISBLANK(R4025))),"Missing Information", INDEX(Table15[Entire Service Line Classification], MATCH(SUMIFS(Table15[Unique ID],Table15[System-Owned Portion],E4025,Table15[If Material Anything Other than "Lead" in Column E,Was Material Ever Previously Lead?],G4025,Table15[Customer-Owned Portion],O4025),Table15[Unique ID],0),0)))</f>
        <v/>
      </c>
      <c r="X4025"/>
    </row>
    <row r="4026" spans="2:24" x14ac:dyDescent="0.25">
      <c r="B4026" s="146"/>
      <c r="C4026" s="31"/>
      <c r="D4026" s="31"/>
      <c r="E4026" s="44"/>
      <c r="F4026" s="43"/>
      <c r="G4026" s="84"/>
      <c r="H4026" s="31"/>
      <c r="I4026" s="31"/>
      <c r="J4026" s="84"/>
      <c r="K4026" s="31"/>
      <c r="L4026" s="31"/>
      <c r="M4026" s="169"/>
      <c r="N4026" s="148"/>
      <c r="O4026" s="106"/>
      <c r="P4026" s="43"/>
      <c r="Q4026" s="31"/>
      <c r="R4026" s="84"/>
      <c r="S4026" s="31"/>
      <c r="T4026" s="31"/>
      <c r="U4026" s="169"/>
      <c r="V4026" s="150"/>
      <c r="W4026" s="141" t="str" cm="1">
        <f t="array" ref="W4026">IF(SUM(LEN(B4026:V4026))=0,"",IF(OR(OR(ISBLANK(F4026),SUM(LEN(C4026),LEN(D4026))=0),AND(NOT(E4026="Unknown"),ISBLANK(J4026)),AND(NOT(O4026="Unknown"),ISBLANK(R4026))),"Missing Information", INDEX(Table15[Entire Service Line Classification], MATCH(SUMIFS(Table15[Unique ID],Table15[System-Owned Portion],E4026,Table15[If Material Anything Other than "Lead" in Column E,Was Material Ever Previously Lead?],G4026,Table15[Customer-Owned Portion],O4026),Table15[Unique ID],0),0)))</f>
        <v/>
      </c>
      <c r="X4026"/>
    </row>
    <row r="4027" spans="2:24" x14ac:dyDescent="0.25">
      <c r="B4027" s="146"/>
      <c r="C4027" s="31"/>
      <c r="D4027" s="31"/>
      <c r="E4027" s="44"/>
      <c r="F4027" s="43"/>
      <c r="G4027" s="84"/>
      <c r="H4027" s="31"/>
      <c r="I4027" s="31"/>
      <c r="J4027" s="84"/>
      <c r="K4027" s="31"/>
      <c r="L4027" s="31"/>
      <c r="M4027" s="169"/>
      <c r="N4027" s="148"/>
      <c r="O4027" s="106"/>
      <c r="P4027" s="43"/>
      <c r="Q4027" s="31"/>
      <c r="R4027" s="84"/>
      <c r="S4027" s="31"/>
      <c r="T4027" s="31"/>
      <c r="U4027" s="169"/>
      <c r="V4027" s="150"/>
      <c r="W4027" s="141" t="str" cm="1">
        <f t="array" ref="W4027">IF(SUM(LEN(B4027:V4027))=0,"",IF(OR(OR(ISBLANK(F4027),SUM(LEN(C4027),LEN(D4027))=0),AND(NOT(E4027="Unknown"),ISBLANK(J4027)),AND(NOT(O4027="Unknown"),ISBLANK(R4027))),"Missing Information", INDEX(Table15[Entire Service Line Classification], MATCH(SUMIFS(Table15[Unique ID],Table15[System-Owned Portion],E4027,Table15[If Material Anything Other than "Lead" in Column E,Was Material Ever Previously Lead?],G4027,Table15[Customer-Owned Portion],O4027),Table15[Unique ID],0),0)))</f>
        <v/>
      </c>
      <c r="X4027"/>
    </row>
    <row r="4028" spans="2:24" x14ac:dyDescent="0.25">
      <c r="B4028" s="146"/>
      <c r="C4028" s="31"/>
      <c r="D4028" s="31"/>
      <c r="E4028" s="44"/>
      <c r="F4028" s="43"/>
      <c r="G4028" s="84"/>
      <c r="H4028" s="31"/>
      <c r="I4028" s="31"/>
      <c r="J4028" s="84"/>
      <c r="K4028" s="31"/>
      <c r="L4028" s="31"/>
      <c r="M4028" s="169"/>
      <c r="N4028" s="148"/>
      <c r="O4028" s="106"/>
      <c r="P4028" s="43"/>
      <c r="Q4028" s="31"/>
      <c r="R4028" s="84"/>
      <c r="S4028" s="31"/>
      <c r="T4028" s="31"/>
      <c r="U4028" s="169"/>
      <c r="V4028" s="150"/>
      <c r="W4028" s="141" t="str" cm="1">
        <f t="array" ref="W4028">IF(SUM(LEN(B4028:V4028))=0,"",IF(OR(OR(ISBLANK(F4028),SUM(LEN(C4028),LEN(D4028))=0),AND(NOT(E4028="Unknown"),ISBLANK(J4028)),AND(NOT(O4028="Unknown"),ISBLANK(R4028))),"Missing Information", INDEX(Table15[Entire Service Line Classification], MATCH(SUMIFS(Table15[Unique ID],Table15[System-Owned Portion],E4028,Table15[If Material Anything Other than "Lead" in Column E,Was Material Ever Previously Lead?],G4028,Table15[Customer-Owned Portion],O4028),Table15[Unique ID],0),0)))</f>
        <v/>
      </c>
      <c r="X4028"/>
    </row>
    <row r="4029" spans="2:24" x14ac:dyDescent="0.25">
      <c r="B4029" s="146"/>
      <c r="C4029" s="31"/>
      <c r="D4029" s="31"/>
      <c r="E4029" s="44"/>
      <c r="F4029" s="43"/>
      <c r="G4029" s="84"/>
      <c r="H4029" s="31"/>
      <c r="I4029" s="31"/>
      <c r="J4029" s="84"/>
      <c r="K4029" s="31"/>
      <c r="L4029" s="31"/>
      <c r="M4029" s="169"/>
      <c r="N4029" s="148"/>
      <c r="O4029" s="106"/>
      <c r="P4029" s="43"/>
      <c r="Q4029" s="31"/>
      <c r="R4029" s="84"/>
      <c r="S4029" s="31"/>
      <c r="T4029" s="31"/>
      <c r="U4029" s="169"/>
      <c r="V4029" s="150"/>
      <c r="W4029" s="141" t="str" cm="1">
        <f t="array" ref="W4029">IF(SUM(LEN(B4029:V4029))=0,"",IF(OR(OR(ISBLANK(F4029),SUM(LEN(C4029),LEN(D4029))=0),AND(NOT(E4029="Unknown"),ISBLANK(J4029)),AND(NOT(O4029="Unknown"),ISBLANK(R4029))),"Missing Information", INDEX(Table15[Entire Service Line Classification], MATCH(SUMIFS(Table15[Unique ID],Table15[System-Owned Portion],E4029,Table15[If Material Anything Other than "Lead" in Column E,Was Material Ever Previously Lead?],G4029,Table15[Customer-Owned Portion],O4029),Table15[Unique ID],0),0)))</f>
        <v/>
      </c>
      <c r="X4029"/>
    </row>
    <row r="4030" spans="2:24" x14ac:dyDescent="0.25">
      <c r="B4030" s="146"/>
      <c r="C4030" s="31"/>
      <c r="D4030" s="31"/>
      <c r="E4030" s="44"/>
      <c r="F4030" s="43"/>
      <c r="G4030" s="84"/>
      <c r="H4030" s="31"/>
      <c r="I4030" s="31"/>
      <c r="J4030" s="84"/>
      <c r="K4030" s="31"/>
      <c r="L4030" s="31"/>
      <c r="M4030" s="169"/>
      <c r="N4030" s="148"/>
      <c r="O4030" s="106"/>
      <c r="P4030" s="43"/>
      <c r="Q4030" s="31"/>
      <c r="R4030" s="84"/>
      <c r="S4030" s="31"/>
      <c r="T4030" s="31"/>
      <c r="U4030" s="169"/>
      <c r="V4030" s="150"/>
      <c r="W4030" s="141" t="str" cm="1">
        <f t="array" ref="W4030">IF(SUM(LEN(B4030:V4030))=0,"",IF(OR(OR(ISBLANK(F4030),SUM(LEN(C4030),LEN(D4030))=0),AND(NOT(E4030="Unknown"),ISBLANK(J4030)),AND(NOT(O4030="Unknown"),ISBLANK(R4030))),"Missing Information", INDEX(Table15[Entire Service Line Classification], MATCH(SUMIFS(Table15[Unique ID],Table15[System-Owned Portion],E4030,Table15[If Material Anything Other than "Lead" in Column E,Was Material Ever Previously Lead?],G4030,Table15[Customer-Owned Portion],O4030),Table15[Unique ID],0),0)))</f>
        <v/>
      </c>
      <c r="X4030"/>
    </row>
    <row r="4031" spans="2:24" x14ac:dyDescent="0.25">
      <c r="B4031" s="146"/>
      <c r="C4031" s="31"/>
      <c r="D4031" s="31"/>
      <c r="E4031" s="44"/>
      <c r="F4031" s="43"/>
      <c r="G4031" s="84"/>
      <c r="H4031" s="31"/>
      <c r="I4031" s="31"/>
      <c r="J4031" s="84"/>
      <c r="K4031" s="31"/>
      <c r="L4031" s="31"/>
      <c r="M4031" s="169"/>
      <c r="N4031" s="148"/>
      <c r="O4031" s="106"/>
      <c r="P4031" s="43"/>
      <c r="Q4031" s="31"/>
      <c r="R4031" s="84"/>
      <c r="S4031" s="31"/>
      <c r="T4031" s="31"/>
      <c r="U4031" s="169"/>
      <c r="V4031" s="150"/>
      <c r="W4031" s="141" t="str" cm="1">
        <f t="array" ref="W4031">IF(SUM(LEN(B4031:V4031))=0,"",IF(OR(OR(ISBLANK(F4031),SUM(LEN(C4031),LEN(D4031))=0),AND(NOT(E4031="Unknown"),ISBLANK(J4031)),AND(NOT(O4031="Unknown"),ISBLANK(R4031))),"Missing Information", INDEX(Table15[Entire Service Line Classification], MATCH(SUMIFS(Table15[Unique ID],Table15[System-Owned Portion],E4031,Table15[If Material Anything Other than "Lead" in Column E,Was Material Ever Previously Lead?],G4031,Table15[Customer-Owned Portion],O4031),Table15[Unique ID],0),0)))</f>
        <v/>
      </c>
      <c r="X4031"/>
    </row>
    <row r="4032" spans="2:24" x14ac:dyDescent="0.25">
      <c r="B4032" s="146"/>
      <c r="C4032" s="31"/>
      <c r="D4032" s="31"/>
      <c r="E4032" s="44"/>
      <c r="F4032" s="43"/>
      <c r="G4032" s="84"/>
      <c r="H4032" s="31"/>
      <c r="I4032" s="31"/>
      <c r="J4032" s="84"/>
      <c r="K4032" s="31"/>
      <c r="L4032" s="31"/>
      <c r="M4032" s="169"/>
      <c r="N4032" s="148"/>
      <c r="O4032" s="106"/>
      <c r="P4032" s="43"/>
      <c r="Q4032" s="31"/>
      <c r="R4032" s="84"/>
      <c r="S4032" s="31"/>
      <c r="T4032" s="31"/>
      <c r="U4032" s="169"/>
      <c r="V4032" s="150"/>
      <c r="W4032" s="141" t="str" cm="1">
        <f t="array" ref="W4032">IF(SUM(LEN(B4032:V4032))=0,"",IF(OR(OR(ISBLANK(F4032),SUM(LEN(C4032),LEN(D4032))=0),AND(NOT(E4032="Unknown"),ISBLANK(J4032)),AND(NOT(O4032="Unknown"),ISBLANK(R4032))),"Missing Information", INDEX(Table15[Entire Service Line Classification], MATCH(SUMIFS(Table15[Unique ID],Table15[System-Owned Portion],E4032,Table15[If Material Anything Other than "Lead" in Column E,Was Material Ever Previously Lead?],G4032,Table15[Customer-Owned Portion],O4032),Table15[Unique ID],0),0)))</f>
        <v/>
      </c>
      <c r="X4032"/>
    </row>
    <row r="4033" spans="2:24" x14ac:dyDescent="0.25">
      <c r="B4033" s="146"/>
      <c r="C4033" s="31"/>
      <c r="D4033" s="31"/>
      <c r="E4033" s="44"/>
      <c r="F4033" s="43"/>
      <c r="G4033" s="84"/>
      <c r="H4033" s="31"/>
      <c r="I4033" s="31"/>
      <c r="J4033" s="84"/>
      <c r="K4033" s="31"/>
      <c r="L4033" s="31"/>
      <c r="M4033" s="169"/>
      <c r="N4033" s="148"/>
      <c r="O4033" s="106"/>
      <c r="P4033" s="43"/>
      <c r="Q4033" s="31"/>
      <c r="R4033" s="84"/>
      <c r="S4033" s="31"/>
      <c r="T4033" s="31"/>
      <c r="U4033" s="169"/>
      <c r="V4033" s="150"/>
      <c r="W4033" s="141" t="str" cm="1">
        <f t="array" ref="W4033">IF(SUM(LEN(B4033:V4033))=0,"",IF(OR(OR(ISBLANK(F4033),SUM(LEN(C4033),LEN(D4033))=0),AND(NOT(E4033="Unknown"),ISBLANK(J4033)),AND(NOT(O4033="Unknown"),ISBLANK(R4033))),"Missing Information", INDEX(Table15[Entire Service Line Classification], MATCH(SUMIFS(Table15[Unique ID],Table15[System-Owned Portion],E4033,Table15[If Material Anything Other than "Lead" in Column E,Was Material Ever Previously Lead?],G4033,Table15[Customer-Owned Portion],O4033),Table15[Unique ID],0),0)))</f>
        <v/>
      </c>
      <c r="X4033"/>
    </row>
    <row r="4034" spans="2:24" x14ac:dyDescent="0.25">
      <c r="B4034" s="146"/>
      <c r="C4034" s="31"/>
      <c r="D4034" s="31"/>
      <c r="E4034" s="44"/>
      <c r="F4034" s="43"/>
      <c r="G4034" s="84"/>
      <c r="H4034" s="31"/>
      <c r="I4034" s="31"/>
      <c r="J4034" s="84"/>
      <c r="K4034" s="31"/>
      <c r="L4034" s="31"/>
      <c r="M4034" s="169"/>
      <c r="N4034" s="148"/>
      <c r="O4034" s="106"/>
      <c r="P4034" s="43"/>
      <c r="Q4034" s="31"/>
      <c r="R4034" s="84"/>
      <c r="S4034" s="31"/>
      <c r="T4034" s="31"/>
      <c r="U4034" s="169"/>
      <c r="V4034" s="150"/>
      <c r="W4034" s="141" t="str" cm="1">
        <f t="array" ref="W4034">IF(SUM(LEN(B4034:V4034))=0,"",IF(OR(OR(ISBLANK(F4034),SUM(LEN(C4034),LEN(D4034))=0),AND(NOT(E4034="Unknown"),ISBLANK(J4034)),AND(NOT(O4034="Unknown"),ISBLANK(R4034))),"Missing Information", INDEX(Table15[Entire Service Line Classification], MATCH(SUMIFS(Table15[Unique ID],Table15[System-Owned Portion],E4034,Table15[If Material Anything Other than "Lead" in Column E,Was Material Ever Previously Lead?],G4034,Table15[Customer-Owned Portion],O4034),Table15[Unique ID],0),0)))</f>
        <v/>
      </c>
      <c r="X4034"/>
    </row>
    <row r="4035" spans="2:24" x14ac:dyDescent="0.25">
      <c r="B4035" s="146"/>
      <c r="C4035" s="31"/>
      <c r="D4035" s="31"/>
      <c r="E4035" s="44"/>
      <c r="F4035" s="43"/>
      <c r="G4035" s="84"/>
      <c r="H4035" s="31"/>
      <c r="I4035" s="31"/>
      <c r="J4035" s="84"/>
      <c r="K4035" s="31"/>
      <c r="L4035" s="31"/>
      <c r="M4035" s="169"/>
      <c r="N4035" s="148"/>
      <c r="O4035" s="106"/>
      <c r="P4035" s="43"/>
      <c r="Q4035" s="31"/>
      <c r="R4035" s="84"/>
      <c r="S4035" s="31"/>
      <c r="T4035" s="31"/>
      <c r="U4035" s="169"/>
      <c r="V4035" s="150"/>
      <c r="W4035" s="141" t="str" cm="1">
        <f t="array" ref="W4035">IF(SUM(LEN(B4035:V4035))=0,"",IF(OR(OR(ISBLANK(F4035),SUM(LEN(C4035),LEN(D4035))=0),AND(NOT(E4035="Unknown"),ISBLANK(J4035)),AND(NOT(O4035="Unknown"),ISBLANK(R4035))),"Missing Information", INDEX(Table15[Entire Service Line Classification], MATCH(SUMIFS(Table15[Unique ID],Table15[System-Owned Portion],E4035,Table15[If Material Anything Other than "Lead" in Column E,Was Material Ever Previously Lead?],G4035,Table15[Customer-Owned Portion],O4035),Table15[Unique ID],0),0)))</f>
        <v/>
      </c>
      <c r="X4035"/>
    </row>
    <row r="4036" spans="2:24" x14ac:dyDescent="0.25">
      <c r="B4036" s="146"/>
      <c r="C4036" s="31"/>
      <c r="D4036" s="31"/>
      <c r="E4036" s="44"/>
      <c r="F4036" s="43"/>
      <c r="G4036" s="84"/>
      <c r="H4036" s="31"/>
      <c r="I4036" s="31"/>
      <c r="J4036" s="84"/>
      <c r="K4036" s="31"/>
      <c r="L4036" s="31"/>
      <c r="M4036" s="169"/>
      <c r="N4036" s="148"/>
      <c r="O4036" s="106"/>
      <c r="P4036" s="43"/>
      <c r="Q4036" s="31"/>
      <c r="R4036" s="84"/>
      <c r="S4036" s="31"/>
      <c r="T4036" s="31"/>
      <c r="U4036" s="169"/>
      <c r="V4036" s="150"/>
      <c r="W4036" s="141" t="str" cm="1">
        <f t="array" ref="W4036">IF(SUM(LEN(B4036:V4036))=0,"",IF(OR(OR(ISBLANK(F4036),SUM(LEN(C4036),LEN(D4036))=0),AND(NOT(E4036="Unknown"),ISBLANK(J4036)),AND(NOT(O4036="Unknown"),ISBLANK(R4036))),"Missing Information", INDEX(Table15[Entire Service Line Classification], MATCH(SUMIFS(Table15[Unique ID],Table15[System-Owned Portion],E4036,Table15[If Material Anything Other than "Lead" in Column E,Was Material Ever Previously Lead?],G4036,Table15[Customer-Owned Portion],O4036),Table15[Unique ID],0),0)))</f>
        <v/>
      </c>
      <c r="X4036"/>
    </row>
    <row r="4037" spans="2:24" x14ac:dyDescent="0.25">
      <c r="B4037" s="146"/>
      <c r="C4037" s="31"/>
      <c r="D4037" s="31"/>
      <c r="E4037" s="44"/>
      <c r="F4037" s="43"/>
      <c r="G4037" s="84"/>
      <c r="H4037" s="31"/>
      <c r="I4037" s="31"/>
      <c r="J4037" s="84"/>
      <c r="K4037" s="31"/>
      <c r="L4037" s="31"/>
      <c r="M4037" s="169"/>
      <c r="N4037" s="148"/>
      <c r="O4037" s="106"/>
      <c r="P4037" s="43"/>
      <c r="Q4037" s="31"/>
      <c r="R4037" s="84"/>
      <c r="S4037" s="31"/>
      <c r="T4037" s="31"/>
      <c r="U4037" s="169"/>
      <c r="V4037" s="150"/>
      <c r="W4037" s="141" t="str" cm="1">
        <f t="array" ref="W4037">IF(SUM(LEN(B4037:V4037))=0,"",IF(OR(OR(ISBLANK(F4037),SUM(LEN(C4037),LEN(D4037))=0),AND(NOT(E4037="Unknown"),ISBLANK(J4037)),AND(NOT(O4037="Unknown"),ISBLANK(R4037))),"Missing Information", INDEX(Table15[Entire Service Line Classification], MATCH(SUMIFS(Table15[Unique ID],Table15[System-Owned Portion],E4037,Table15[If Material Anything Other than "Lead" in Column E,Was Material Ever Previously Lead?],G4037,Table15[Customer-Owned Portion],O4037),Table15[Unique ID],0),0)))</f>
        <v/>
      </c>
      <c r="X4037"/>
    </row>
    <row r="4038" spans="2:24" x14ac:dyDescent="0.25">
      <c r="B4038" s="146"/>
      <c r="C4038" s="31"/>
      <c r="D4038" s="31"/>
      <c r="E4038" s="44"/>
      <c r="F4038" s="43"/>
      <c r="G4038" s="84"/>
      <c r="H4038" s="31"/>
      <c r="I4038" s="31"/>
      <c r="J4038" s="84"/>
      <c r="K4038" s="31"/>
      <c r="L4038" s="31"/>
      <c r="M4038" s="169"/>
      <c r="N4038" s="148"/>
      <c r="O4038" s="106"/>
      <c r="P4038" s="43"/>
      <c r="Q4038" s="31"/>
      <c r="R4038" s="84"/>
      <c r="S4038" s="31"/>
      <c r="T4038" s="31"/>
      <c r="U4038" s="169"/>
      <c r="V4038" s="150"/>
      <c r="W4038" s="141" t="str" cm="1">
        <f t="array" ref="W4038">IF(SUM(LEN(B4038:V4038))=0,"",IF(OR(OR(ISBLANK(F4038),SUM(LEN(C4038),LEN(D4038))=0),AND(NOT(E4038="Unknown"),ISBLANK(J4038)),AND(NOT(O4038="Unknown"),ISBLANK(R4038))),"Missing Information", INDEX(Table15[Entire Service Line Classification], MATCH(SUMIFS(Table15[Unique ID],Table15[System-Owned Portion],E4038,Table15[If Material Anything Other than "Lead" in Column E,Was Material Ever Previously Lead?],G4038,Table15[Customer-Owned Portion],O4038),Table15[Unique ID],0),0)))</f>
        <v/>
      </c>
      <c r="X4038"/>
    </row>
    <row r="4039" spans="2:24" x14ac:dyDescent="0.25">
      <c r="B4039" s="146"/>
      <c r="C4039" s="31"/>
      <c r="D4039" s="31"/>
      <c r="E4039" s="44"/>
      <c r="F4039" s="43"/>
      <c r="G4039" s="84"/>
      <c r="H4039" s="31"/>
      <c r="I4039" s="31"/>
      <c r="J4039" s="84"/>
      <c r="K4039" s="31"/>
      <c r="L4039" s="31"/>
      <c r="M4039" s="169"/>
      <c r="N4039" s="148"/>
      <c r="O4039" s="106"/>
      <c r="P4039" s="43"/>
      <c r="Q4039" s="31"/>
      <c r="R4039" s="84"/>
      <c r="S4039" s="31"/>
      <c r="T4039" s="31"/>
      <c r="U4039" s="169"/>
      <c r="V4039" s="150"/>
      <c r="W4039" s="141" t="str" cm="1">
        <f t="array" ref="W4039">IF(SUM(LEN(B4039:V4039))=0,"",IF(OR(OR(ISBLANK(F4039),SUM(LEN(C4039),LEN(D4039))=0),AND(NOT(E4039="Unknown"),ISBLANK(J4039)),AND(NOT(O4039="Unknown"),ISBLANK(R4039))),"Missing Information", INDEX(Table15[Entire Service Line Classification], MATCH(SUMIFS(Table15[Unique ID],Table15[System-Owned Portion],E4039,Table15[If Material Anything Other than "Lead" in Column E,Was Material Ever Previously Lead?],G4039,Table15[Customer-Owned Portion],O4039),Table15[Unique ID],0),0)))</f>
        <v/>
      </c>
      <c r="X4039"/>
    </row>
    <row r="4040" spans="2:24" x14ac:dyDescent="0.25">
      <c r="B4040" s="146"/>
      <c r="C4040" s="31"/>
      <c r="D4040" s="31"/>
      <c r="E4040" s="44"/>
      <c r="F4040" s="43"/>
      <c r="G4040" s="84"/>
      <c r="H4040" s="31"/>
      <c r="I4040" s="31"/>
      <c r="J4040" s="84"/>
      <c r="K4040" s="31"/>
      <c r="L4040" s="31"/>
      <c r="M4040" s="169"/>
      <c r="N4040" s="148"/>
      <c r="O4040" s="106"/>
      <c r="P4040" s="43"/>
      <c r="Q4040" s="31"/>
      <c r="R4040" s="84"/>
      <c r="S4040" s="31"/>
      <c r="T4040" s="31"/>
      <c r="U4040" s="169"/>
      <c r="V4040" s="150"/>
      <c r="W4040" s="141" t="str" cm="1">
        <f t="array" ref="W4040">IF(SUM(LEN(B4040:V4040))=0,"",IF(OR(OR(ISBLANK(F4040),SUM(LEN(C4040),LEN(D4040))=0),AND(NOT(E4040="Unknown"),ISBLANK(J4040)),AND(NOT(O4040="Unknown"),ISBLANK(R4040))),"Missing Information", INDEX(Table15[Entire Service Line Classification], MATCH(SUMIFS(Table15[Unique ID],Table15[System-Owned Portion],E4040,Table15[If Material Anything Other than "Lead" in Column E,Was Material Ever Previously Lead?],G4040,Table15[Customer-Owned Portion],O4040),Table15[Unique ID],0),0)))</f>
        <v/>
      </c>
      <c r="X4040"/>
    </row>
    <row r="4041" spans="2:24" x14ac:dyDescent="0.25">
      <c r="B4041" s="146"/>
      <c r="C4041" s="31"/>
      <c r="D4041" s="31"/>
      <c r="E4041" s="44"/>
      <c r="F4041" s="43"/>
      <c r="G4041" s="84"/>
      <c r="H4041" s="31"/>
      <c r="I4041" s="31"/>
      <c r="J4041" s="84"/>
      <c r="K4041" s="31"/>
      <c r="L4041" s="31"/>
      <c r="M4041" s="169"/>
      <c r="N4041" s="148"/>
      <c r="O4041" s="106"/>
      <c r="P4041" s="43"/>
      <c r="Q4041" s="31"/>
      <c r="R4041" s="84"/>
      <c r="S4041" s="31"/>
      <c r="T4041" s="31"/>
      <c r="U4041" s="169"/>
      <c r="V4041" s="150"/>
      <c r="W4041" s="141" t="str" cm="1">
        <f t="array" ref="W4041">IF(SUM(LEN(B4041:V4041))=0,"",IF(OR(OR(ISBLANK(F4041),SUM(LEN(C4041),LEN(D4041))=0),AND(NOT(E4041="Unknown"),ISBLANK(J4041)),AND(NOT(O4041="Unknown"),ISBLANK(R4041))),"Missing Information", INDEX(Table15[Entire Service Line Classification], MATCH(SUMIFS(Table15[Unique ID],Table15[System-Owned Portion],E4041,Table15[If Material Anything Other than "Lead" in Column E,Was Material Ever Previously Lead?],G4041,Table15[Customer-Owned Portion],O4041),Table15[Unique ID],0),0)))</f>
        <v/>
      </c>
      <c r="X4041"/>
    </row>
    <row r="4042" spans="2:24" x14ac:dyDescent="0.25">
      <c r="B4042" s="146"/>
      <c r="C4042" s="31"/>
      <c r="D4042" s="31"/>
      <c r="E4042" s="44"/>
      <c r="F4042" s="43"/>
      <c r="G4042" s="84"/>
      <c r="H4042" s="31"/>
      <c r="I4042" s="31"/>
      <c r="J4042" s="84"/>
      <c r="K4042" s="31"/>
      <c r="L4042" s="31"/>
      <c r="M4042" s="169"/>
      <c r="N4042" s="148"/>
      <c r="O4042" s="106"/>
      <c r="P4042" s="43"/>
      <c r="Q4042" s="31"/>
      <c r="R4042" s="84"/>
      <c r="S4042" s="31"/>
      <c r="T4042" s="31"/>
      <c r="U4042" s="169"/>
      <c r="V4042" s="150"/>
      <c r="W4042" s="141" t="str" cm="1">
        <f t="array" ref="W4042">IF(SUM(LEN(B4042:V4042))=0,"",IF(OR(OR(ISBLANK(F4042),SUM(LEN(C4042),LEN(D4042))=0),AND(NOT(E4042="Unknown"),ISBLANK(J4042)),AND(NOT(O4042="Unknown"),ISBLANK(R4042))),"Missing Information", INDEX(Table15[Entire Service Line Classification], MATCH(SUMIFS(Table15[Unique ID],Table15[System-Owned Portion],E4042,Table15[If Material Anything Other than "Lead" in Column E,Was Material Ever Previously Lead?],G4042,Table15[Customer-Owned Portion],O4042),Table15[Unique ID],0),0)))</f>
        <v/>
      </c>
      <c r="X4042"/>
    </row>
    <row r="4043" spans="2:24" x14ac:dyDescent="0.25">
      <c r="B4043" s="146"/>
      <c r="C4043" s="31"/>
      <c r="D4043" s="31"/>
      <c r="E4043" s="44"/>
      <c r="F4043" s="43"/>
      <c r="G4043" s="84"/>
      <c r="H4043" s="31"/>
      <c r="I4043" s="31"/>
      <c r="J4043" s="84"/>
      <c r="K4043" s="31"/>
      <c r="L4043" s="31"/>
      <c r="M4043" s="169"/>
      <c r="N4043" s="148"/>
      <c r="O4043" s="106"/>
      <c r="P4043" s="43"/>
      <c r="Q4043" s="31"/>
      <c r="R4043" s="84"/>
      <c r="S4043" s="31"/>
      <c r="T4043" s="31"/>
      <c r="U4043" s="169"/>
      <c r="V4043" s="150"/>
      <c r="W4043" s="141" t="str" cm="1">
        <f t="array" ref="W4043">IF(SUM(LEN(B4043:V4043))=0,"",IF(OR(OR(ISBLANK(F4043),SUM(LEN(C4043),LEN(D4043))=0),AND(NOT(E4043="Unknown"),ISBLANK(J4043)),AND(NOT(O4043="Unknown"),ISBLANK(R4043))),"Missing Information", INDEX(Table15[Entire Service Line Classification], MATCH(SUMIFS(Table15[Unique ID],Table15[System-Owned Portion],E4043,Table15[If Material Anything Other than "Lead" in Column E,Was Material Ever Previously Lead?],G4043,Table15[Customer-Owned Portion],O4043),Table15[Unique ID],0),0)))</f>
        <v/>
      </c>
      <c r="X4043"/>
    </row>
    <row r="4044" spans="2:24" x14ac:dyDescent="0.25">
      <c r="B4044" s="146"/>
      <c r="C4044" s="31"/>
      <c r="D4044" s="31"/>
      <c r="E4044" s="44"/>
      <c r="F4044" s="43"/>
      <c r="G4044" s="84"/>
      <c r="H4044" s="31"/>
      <c r="I4044" s="31"/>
      <c r="J4044" s="84"/>
      <c r="K4044" s="31"/>
      <c r="L4044" s="31"/>
      <c r="M4044" s="169"/>
      <c r="N4044" s="148"/>
      <c r="O4044" s="106"/>
      <c r="P4044" s="43"/>
      <c r="Q4044" s="31"/>
      <c r="R4044" s="84"/>
      <c r="S4044" s="31"/>
      <c r="T4044" s="31"/>
      <c r="U4044" s="169"/>
      <c r="V4044" s="150"/>
      <c r="W4044" s="141" t="str" cm="1">
        <f t="array" ref="W4044">IF(SUM(LEN(B4044:V4044))=0,"",IF(OR(OR(ISBLANK(F4044),SUM(LEN(C4044),LEN(D4044))=0),AND(NOT(E4044="Unknown"),ISBLANK(J4044)),AND(NOT(O4044="Unknown"),ISBLANK(R4044))),"Missing Information", INDEX(Table15[Entire Service Line Classification], MATCH(SUMIFS(Table15[Unique ID],Table15[System-Owned Portion],E4044,Table15[If Material Anything Other than "Lead" in Column E,Was Material Ever Previously Lead?],G4044,Table15[Customer-Owned Portion],O4044),Table15[Unique ID],0),0)))</f>
        <v/>
      </c>
      <c r="X4044"/>
    </row>
    <row r="4045" spans="2:24" x14ac:dyDescent="0.25">
      <c r="B4045" s="146"/>
      <c r="C4045" s="31"/>
      <c r="D4045" s="31"/>
      <c r="E4045" s="44"/>
      <c r="F4045" s="43"/>
      <c r="G4045" s="84"/>
      <c r="H4045" s="31"/>
      <c r="I4045" s="31"/>
      <c r="J4045" s="84"/>
      <c r="K4045" s="31"/>
      <c r="L4045" s="31"/>
      <c r="M4045" s="169"/>
      <c r="N4045" s="148"/>
      <c r="O4045" s="106"/>
      <c r="P4045" s="43"/>
      <c r="Q4045" s="31"/>
      <c r="R4045" s="84"/>
      <c r="S4045" s="31"/>
      <c r="T4045" s="31"/>
      <c r="U4045" s="169"/>
      <c r="V4045" s="150"/>
      <c r="W4045" s="141" t="str" cm="1">
        <f t="array" ref="W4045">IF(SUM(LEN(B4045:V4045))=0,"",IF(OR(OR(ISBLANK(F4045),SUM(LEN(C4045),LEN(D4045))=0),AND(NOT(E4045="Unknown"),ISBLANK(J4045)),AND(NOT(O4045="Unknown"),ISBLANK(R4045))),"Missing Information", INDEX(Table15[Entire Service Line Classification], MATCH(SUMIFS(Table15[Unique ID],Table15[System-Owned Portion],E4045,Table15[If Material Anything Other than "Lead" in Column E,Was Material Ever Previously Lead?],G4045,Table15[Customer-Owned Portion],O4045),Table15[Unique ID],0),0)))</f>
        <v/>
      </c>
      <c r="X4045"/>
    </row>
    <row r="4046" spans="2:24" x14ac:dyDescent="0.25">
      <c r="B4046" s="146"/>
      <c r="C4046" s="31"/>
      <c r="D4046" s="31"/>
      <c r="E4046" s="44"/>
      <c r="F4046" s="43"/>
      <c r="G4046" s="84"/>
      <c r="H4046" s="31"/>
      <c r="I4046" s="31"/>
      <c r="J4046" s="84"/>
      <c r="K4046" s="31"/>
      <c r="L4046" s="31"/>
      <c r="M4046" s="169"/>
      <c r="N4046" s="148"/>
      <c r="O4046" s="106"/>
      <c r="P4046" s="43"/>
      <c r="Q4046" s="31"/>
      <c r="R4046" s="84"/>
      <c r="S4046" s="31"/>
      <c r="T4046" s="31"/>
      <c r="U4046" s="169"/>
      <c r="V4046" s="150"/>
      <c r="W4046" s="141" t="str" cm="1">
        <f t="array" ref="W4046">IF(SUM(LEN(B4046:V4046))=0,"",IF(OR(OR(ISBLANK(F4046),SUM(LEN(C4046),LEN(D4046))=0),AND(NOT(E4046="Unknown"),ISBLANK(J4046)),AND(NOT(O4046="Unknown"),ISBLANK(R4046))),"Missing Information", INDEX(Table15[Entire Service Line Classification], MATCH(SUMIFS(Table15[Unique ID],Table15[System-Owned Portion],E4046,Table15[If Material Anything Other than "Lead" in Column E,Was Material Ever Previously Lead?],G4046,Table15[Customer-Owned Portion],O4046),Table15[Unique ID],0),0)))</f>
        <v/>
      </c>
      <c r="X4046"/>
    </row>
    <row r="4047" spans="2:24" x14ac:dyDescent="0.25">
      <c r="B4047" s="146"/>
      <c r="C4047" s="31"/>
      <c r="D4047" s="31"/>
      <c r="E4047" s="44"/>
      <c r="F4047" s="43"/>
      <c r="G4047" s="84"/>
      <c r="H4047" s="31"/>
      <c r="I4047" s="31"/>
      <c r="J4047" s="84"/>
      <c r="K4047" s="31"/>
      <c r="L4047" s="31"/>
      <c r="M4047" s="169"/>
      <c r="N4047" s="148"/>
      <c r="O4047" s="106"/>
      <c r="P4047" s="43"/>
      <c r="Q4047" s="31"/>
      <c r="R4047" s="84"/>
      <c r="S4047" s="31"/>
      <c r="T4047" s="31"/>
      <c r="U4047" s="169"/>
      <c r="V4047" s="150"/>
      <c r="W4047" s="141" t="str" cm="1">
        <f t="array" ref="W4047">IF(SUM(LEN(B4047:V4047))=0,"",IF(OR(OR(ISBLANK(F4047),SUM(LEN(C4047),LEN(D4047))=0),AND(NOT(E4047="Unknown"),ISBLANK(J4047)),AND(NOT(O4047="Unknown"),ISBLANK(R4047))),"Missing Information", INDEX(Table15[Entire Service Line Classification], MATCH(SUMIFS(Table15[Unique ID],Table15[System-Owned Portion],E4047,Table15[If Material Anything Other than "Lead" in Column E,Was Material Ever Previously Lead?],G4047,Table15[Customer-Owned Portion],O4047),Table15[Unique ID],0),0)))</f>
        <v/>
      </c>
      <c r="X4047"/>
    </row>
    <row r="4048" spans="2:24" x14ac:dyDescent="0.25">
      <c r="B4048" s="146"/>
      <c r="C4048" s="31"/>
      <c r="D4048" s="31"/>
      <c r="E4048" s="44"/>
      <c r="F4048" s="43"/>
      <c r="G4048" s="84"/>
      <c r="H4048" s="31"/>
      <c r="I4048" s="31"/>
      <c r="J4048" s="84"/>
      <c r="K4048" s="31"/>
      <c r="L4048" s="31"/>
      <c r="M4048" s="169"/>
      <c r="N4048" s="148"/>
      <c r="O4048" s="106"/>
      <c r="P4048" s="43"/>
      <c r="Q4048" s="31"/>
      <c r="R4048" s="84"/>
      <c r="S4048" s="31"/>
      <c r="T4048" s="31"/>
      <c r="U4048" s="169"/>
      <c r="V4048" s="150"/>
      <c r="W4048" s="141" t="str" cm="1">
        <f t="array" ref="W4048">IF(SUM(LEN(B4048:V4048))=0,"",IF(OR(OR(ISBLANK(F4048),SUM(LEN(C4048),LEN(D4048))=0),AND(NOT(E4048="Unknown"),ISBLANK(J4048)),AND(NOT(O4048="Unknown"),ISBLANK(R4048))),"Missing Information", INDEX(Table15[Entire Service Line Classification], MATCH(SUMIFS(Table15[Unique ID],Table15[System-Owned Portion],E4048,Table15[If Material Anything Other than "Lead" in Column E,Was Material Ever Previously Lead?],G4048,Table15[Customer-Owned Portion],O4048),Table15[Unique ID],0),0)))</f>
        <v/>
      </c>
      <c r="X4048"/>
    </row>
    <row r="4049" spans="2:24" x14ac:dyDescent="0.25">
      <c r="B4049" s="146"/>
      <c r="C4049" s="31"/>
      <c r="D4049" s="31"/>
      <c r="E4049" s="44"/>
      <c r="F4049" s="43"/>
      <c r="G4049" s="84"/>
      <c r="H4049" s="31"/>
      <c r="I4049" s="31"/>
      <c r="J4049" s="84"/>
      <c r="K4049" s="31"/>
      <c r="L4049" s="31"/>
      <c r="M4049" s="169"/>
      <c r="N4049" s="148"/>
      <c r="O4049" s="106"/>
      <c r="P4049" s="43"/>
      <c r="Q4049" s="31"/>
      <c r="R4049" s="84"/>
      <c r="S4049" s="31"/>
      <c r="T4049" s="31"/>
      <c r="U4049" s="169"/>
      <c r="V4049" s="150"/>
      <c r="W4049" s="141" t="str" cm="1">
        <f t="array" ref="W4049">IF(SUM(LEN(B4049:V4049))=0,"",IF(OR(OR(ISBLANK(F4049),SUM(LEN(C4049),LEN(D4049))=0),AND(NOT(E4049="Unknown"),ISBLANK(J4049)),AND(NOT(O4049="Unknown"),ISBLANK(R4049))),"Missing Information", INDEX(Table15[Entire Service Line Classification], MATCH(SUMIFS(Table15[Unique ID],Table15[System-Owned Portion],E4049,Table15[If Material Anything Other than "Lead" in Column E,Was Material Ever Previously Lead?],G4049,Table15[Customer-Owned Portion],O4049),Table15[Unique ID],0),0)))</f>
        <v/>
      </c>
      <c r="X4049"/>
    </row>
    <row r="4050" spans="2:24" x14ac:dyDescent="0.25">
      <c r="B4050" s="146"/>
      <c r="C4050" s="31"/>
      <c r="D4050" s="31"/>
      <c r="E4050" s="44"/>
      <c r="F4050" s="43"/>
      <c r="G4050" s="84"/>
      <c r="H4050" s="31"/>
      <c r="I4050" s="31"/>
      <c r="J4050" s="84"/>
      <c r="K4050" s="31"/>
      <c r="L4050" s="31"/>
      <c r="M4050" s="169"/>
      <c r="N4050" s="148"/>
      <c r="O4050" s="106"/>
      <c r="P4050" s="43"/>
      <c r="Q4050" s="31"/>
      <c r="R4050" s="84"/>
      <c r="S4050" s="31"/>
      <c r="T4050" s="31"/>
      <c r="U4050" s="169"/>
      <c r="V4050" s="150"/>
      <c r="W4050" s="141" t="str" cm="1">
        <f t="array" ref="W4050">IF(SUM(LEN(B4050:V4050))=0,"",IF(OR(OR(ISBLANK(F4050),SUM(LEN(C4050),LEN(D4050))=0),AND(NOT(E4050="Unknown"),ISBLANK(J4050)),AND(NOT(O4050="Unknown"),ISBLANK(R4050))),"Missing Information", INDEX(Table15[Entire Service Line Classification], MATCH(SUMIFS(Table15[Unique ID],Table15[System-Owned Portion],E4050,Table15[If Material Anything Other than "Lead" in Column E,Was Material Ever Previously Lead?],G4050,Table15[Customer-Owned Portion],O4050),Table15[Unique ID],0),0)))</f>
        <v/>
      </c>
      <c r="X4050"/>
    </row>
    <row r="4051" spans="2:24" x14ac:dyDescent="0.25">
      <c r="B4051" s="146"/>
      <c r="C4051" s="31"/>
      <c r="D4051" s="31"/>
      <c r="E4051" s="44"/>
      <c r="F4051" s="43"/>
      <c r="G4051" s="84"/>
      <c r="H4051" s="31"/>
      <c r="I4051" s="31"/>
      <c r="J4051" s="84"/>
      <c r="K4051" s="31"/>
      <c r="L4051" s="31"/>
      <c r="M4051" s="169"/>
      <c r="N4051" s="148"/>
      <c r="O4051" s="106"/>
      <c r="P4051" s="43"/>
      <c r="Q4051" s="31"/>
      <c r="R4051" s="84"/>
      <c r="S4051" s="31"/>
      <c r="T4051" s="31"/>
      <c r="U4051" s="169"/>
      <c r="V4051" s="150"/>
      <c r="W4051" s="141" t="str" cm="1">
        <f t="array" ref="W4051">IF(SUM(LEN(B4051:V4051))=0,"",IF(OR(OR(ISBLANK(F4051),SUM(LEN(C4051),LEN(D4051))=0),AND(NOT(E4051="Unknown"),ISBLANK(J4051)),AND(NOT(O4051="Unknown"),ISBLANK(R4051))),"Missing Information", INDEX(Table15[Entire Service Line Classification], MATCH(SUMIFS(Table15[Unique ID],Table15[System-Owned Portion],E4051,Table15[If Material Anything Other than "Lead" in Column E,Was Material Ever Previously Lead?],G4051,Table15[Customer-Owned Portion],O4051),Table15[Unique ID],0),0)))</f>
        <v/>
      </c>
      <c r="X4051"/>
    </row>
    <row r="4052" spans="2:24" x14ac:dyDescent="0.25">
      <c r="B4052" s="146"/>
      <c r="C4052" s="31"/>
      <c r="D4052" s="31"/>
      <c r="E4052" s="44"/>
      <c r="F4052" s="43"/>
      <c r="G4052" s="84"/>
      <c r="H4052" s="31"/>
      <c r="I4052" s="31"/>
      <c r="J4052" s="84"/>
      <c r="K4052" s="31"/>
      <c r="L4052" s="31"/>
      <c r="M4052" s="169"/>
      <c r="N4052" s="148"/>
      <c r="O4052" s="106"/>
      <c r="P4052" s="43"/>
      <c r="Q4052" s="31"/>
      <c r="R4052" s="84"/>
      <c r="S4052" s="31"/>
      <c r="T4052" s="31"/>
      <c r="U4052" s="169"/>
      <c r="V4052" s="150"/>
      <c r="W4052" s="141" t="str" cm="1">
        <f t="array" ref="W4052">IF(SUM(LEN(B4052:V4052))=0,"",IF(OR(OR(ISBLANK(F4052),SUM(LEN(C4052),LEN(D4052))=0),AND(NOT(E4052="Unknown"),ISBLANK(J4052)),AND(NOT(O4052="Unknown"),ISBLANK(R4052))),"Missing Information", INDEX(Table15[Entire Service Line Classification], MATCH(SUMIFS(Table15[Unique ID],Table15[System-Owned Portion],E4052,Table15[If Material Anything Other than "Lead" in Column E,Was Material Ever Previously Lead?],G4052,Table15[Customer-Owned Portion],O4052),Table15[Unique ID],0),0)))</f>
        <v/>
      </c>
      <c r="X4052"/>
    </row>
    <row r="4053" spans="2:24" x14ac:dyDescent="0.25">
      <c r="B4053" s="146"/>
      <c r="C4053" s="31"/>
      <c r="D4053" s="31"/>
      <c r="E4053" s="44"/>
      <c r="F4053" s="43"/>
      <c r="G4053" s="84"/>
      <c r="H4053" s="31"/>
      <c r="I4053" s="31"/>
      <c r="J4053" s="84"/>
      <c r="K4053" s="31"/>
      <c r="L4053" s="31"/>
      <c r="M4053" s="169"/>
      <c r="N4053" s="148"/>
      <c r="O4053" s="106"/>
      <c r="P4053" s="43"/>
      <c r="Q4053" s="31"/>
      <c r="R4053" s="84"/>
      <c r="S4053" s="31"/>
      <c r="T4053" s="31"/>
      <c r="U4053" s="169"/>
      <c r="V4053" s="150"/>
      <c r="W4053" s="141" t="str" cm="1">
        <f t="array" ref="W4053">IF(SUM(LEN(B4053:V4053))=0,"",IF(OR(OR(ISBLANK(F4053),SUM(LEN(C4053),LEN(D4053))=0),AND(NOT(E4053="Unknown"),ISBLANK(J4053)),AND(NOT(O4053="Unknown"),ISBLANK(R4053))),"Missing Information", INDEX(Table15[Entire Service Line Classification], MATCH(SUMIFS(Table15[Unique ID],Table15[System-Owned Portion],E4053,Table15[If Material Anything Other than "Lead" in Column E,Was Material Ever Previously Lead?],G4053,Table15[Customer-Owned Portion],O4053),Table15[Unique ID],0),0)))</f>
        <v/>
      </c>
      <c r="X4053"/>
    </row>
    <row r="4054" spans="2:24" x14ac:dyDescent="0.25">
      <c r="B4054" s="146"/>
      <c r="C4054" s="31"/>
      <c r="D4054" s="31"/>
      <c r="E4054" s="44"/>
      <c r="F4054" s="43"/>
      <c r="G4054" s="84"/>
      <c r="H4054" s="31"/>
      <c r="I4054" s="31"/>
      <c r="J4054" s="84"/>
      <c r="K4054" s="31"/>
      <c r="L4054" s="31"/>
      <c r="M4054" s="169"/>
      <c r="N4054" s="148"/>
      <c r="O4054" s="106"/>
      <c r="P4054" s="43"/>
      <c r="Q4054" s="31"/>
      <c r="R4054" s="84"/>
      <c r="S4054" s="31"/>
      <c r="T4054" s="31"/>
      <c r="U4054" s="169"/>
      <c r="V4054" s="150"/>
      <c r="W4054" s="141" t="str" cm="1">
        <f t="array" ref="W4054">IF(SUM(LEN(B4054:V4054))=0,"",IF(OR(OR(ISBLANK(F4054),SUM(LEN(C4054),LEN(D4054))=0),AND(NOT(E4054="Unknown"),ISBLANK(J4054)),AND(NOT(O4054="Unknown"),ISBLANK(R4054))),"Missing Information", INDEX(Table15[Entire Service Line Classification], MATCH(SUMIFS(Table15[Unique ID],Table15[System-Owned Portion],E4054,Table15[If Material Anything Other than "Lead" in Column E,Was Material Ever Previously Lead?],G4054,Table15[Customer-Owned Portion],O4054),Table15[Unique ID],0),0)))</f>
        <v/>
      </c>
      <c r="X4054"/>
    </row>
    <row r="4055" spans="2:24" x14ac:dyDescent="0.25">
      <c r="B4055" s="146"/>
      <c r="C4055" s="31"/>
      <c r="D4055" s="31"/>
      <c r="E4055" s="44"/>
      <c r="F4055" s="43"/>
      <c r="G4055" s="84"/>
      <c r="H4055" s="31"/>
      <c r="I4055" s="31"/>
      <c r="J4055" s="84"/>
      <c r="K4055" s="31"/>
      <c r="L4055" s="31"/>
      <c r="M4055" s="169"/>
      <c r="N4055" s="148"/>
      <c r="O4055" s="106"/>
      <c r="P4055" s="43"/>
      <c r="Q4055" s="31"/>
      <c r="R4055" s="84"/>
      <c r="S4055" s="31"/>
      <c r="T4055" s="31"/>
      <c r="U4055" s="169"/>
      <c r="V4055" s="150"/>
      <c r="W4055" s="141" t="str" cm="1">
        <f t="array" ref="W4055">IF(SUM(LEN(B4055:V4055))=0,"",IF(OR(OR(ISBLANK(F4055),SUM(LEN(C4055),LEN(D4055))=0),AND(NOT(E4055="Unknown"),ISBLANK(J4055)),AND(NOT(O4055="Unknown"),ISBLANK(R4055))),"Missing Information", INDEX(Table15[Entire Service Line Classification], MATCH(SUMIFS(Table15[Unique ID],Table15[System-Owned Portion],E4055,Table15[If Material Anything Other than "Lead" in Column E,Was Material Ever Previously Lead?],G4055,Table15[Customer-Owned Portion],O4055),Table15[Unique ID],0),0)))</f>
        <v/>
      </c>
      <c r="X4055"/>
    </row>
    <row r="4056" spans="2:24" x14ac:dyDescent="0.25">
      <c r="B4056" s="146"/>
      <c r="C4056" s="31"/>
      <c r="D4056" s="31"/>
      <c r="E4056" s="44"/>
      <c r="F4056" s="43"/>
      <c r="G4056" s="84"/>
      <c r="H4056" s="31"/>
      <c r="I4056" s="31"/>
      <c r="J4056" s="84"/>
      <c r="K4056" s="31"/>
      <c r="L4056" s="31"/>
      <c r="M4056" s="169"/>
      <c r="N4056" s="148"/>
      <c r="O4056" s="106"/>
      <c r="P4056" s="43"/>
      <c r="Q4056" s="31"/>
      <c r="R4056" s="84"/>
      <c r="S4056" s="31"/>
      <c r="T4056" s="31"/>
      <c r="U4056" s="169"/>
      <c r="V4056" s="150"/>
      <c r="W4056" s="141" t="str" cm="1">
        <f t="array" ref="W4056">IF(SUM(LEN(B4056:V4056))=0,"",IF(OR(OR(ISBLANK(F4056),SUM(LEN(C4056),LEN(D4056))=0),AND(NOT(E4056="Unknown"),ISBLANK(J4056)),AND(NOT(O4056="Unknown"),ISBLANK(R4056))),"Missing Information", INDEX(Table15[Entire Service Line Classification], MATCH(SUMIFS(Table15[Unique ID],Table15[System-Owned Portion],E4056,Table15[If Material Anything Other than "Lead" in Column E,Was Material Ever Previously Lead?],G4056,Table15[Customer-Owned Portion],O4056),Table15[Unique ID],0),0)))</f>
        <v/>
      </c>
      <c r="X4056"/>
    </row>
    <row r="4057" spans="2:24" x14ac:dyDescent="0.25">
      <c r="B4057" s="146"/>
      <c r="C4057" s="31"/>
      <c r="D4057" s="31"/>
      <c r="E4057" s="44"/>
      <c r="F4057" s="43"/>
      <c r="G4057" s="84"/>
      <c r="H4057" s="31"/>
      <c r="I4057" s="31"/>
      <c r="J4057" s="84"/>
      <c r="K4057" s="31"/>
      <c r="L4057" s="31"/>
      <c r="M4057" s="169"/>
      <c r="N4057" s="148"/>
      <c r="O4057" s="106"/>
      <c r="P4057" s="43"/>
      <c r="Q4057" s="31"/>
      <c r="R4057" s="84"/>
      <c r="S4057" s="31"/>
      <c r="T4057" s="31"/>
      <c r="U4057" s="169"/>
      <c r="V4057" s="150"/>
      <c r="W4057" s="141" t="str" cm="1">
        <f t="array" ref="W4057">IF(SUM(LEN(B4057:V4057))=0,"",IF(OR(OR(ISBLANK(F4057),SUM(LEN(C4057),LEN(D4057))=0),AND(NOT(E4057="Unknown"),ISBLANK(J4057)),AND(NOT(O4057="Unknown"),ISBLANK(R4057))),"Missing Information", INDEX(Table15[Entire Service Line Classification], MATCH(SUMIFS(Table15[Unique ID],Table15[System-Owned Portion],E4057,Table15[If Material Anything Other than "Lead" in Column E,Was Material Ever Previously Lead?],G4057,Table15[Customer-Owned Portion],O4057),Table15[Unique ID],0),0)))</f>
        <v/>
      </c>
      <c r="X4057"/>
    </row>
    <row r="4058" spans="2:24" x14ac:dyDescent="0.25">
      <c r="B4058" s="146"/>
      <c r="C4058" s="31"/>
      <c r="D4058" s="31"/>
      <c r="E4058" s="44"/>
      <c r="F4058" s="43"/>
      <c r="G4058" s="84"/>
      <c r="H4058" s="31"/>
      <c r="I4058" s="31"/>
      <c r="J4058" s="84"/>
      <c r="K4058" s="31"/>
      <c r="L4058" s="31"/>
      <c r="M4058" s="169"/>
      <c r="N4058" s="148"/>
      <c r="O4058" s="106"/>
      <c r="P4058" s="43"/>
      <c r="Q4058" s="31"/>
      <c r="R4058" s="84"/>
      <c r="S4058" s="31"/>
      <c r="T4058" s="31"/>
      <c r="U4058" s="169"/>
      <c r="V4058" s="150"/>
      <c r="W4058" s="141" t="str" cm="1">
        <f t="array" ref="W4058">IF(SUM(LEN(B4058:V4058))=0,"",IF(OR(OR(ISBLANK(F4058),SUM(LEN(C4058),LEN(D4058))=0),AND(NOT(E4058="Unknown"),ISBLANK(J4058)),AND(NOT(O4058="Unknown"),ISBLANK(R4058))),"Missing Information", INDEX(Table15[Entire Service Line Classification], MATCH(SUMIFS(Table15[Unique ID],Table15[System-Owned Portion],E4058,Table15[If Material Anything Other than "Lead" in Column E,Was Material Ever Previously Lead?],G4058,Table15[Customer-Owned Portion],O4058),Table15[Unique ID],0),0)))</f>
        <v/>
      </c>
      <c r="X4058"/>
    </row>
    <row r="4059" spans="2:24" x14ac:dyDescent="0.25">
      <c r="B4059" s="146"/>
      <c r="C4059" s="31"/>
      <c r="D4059" s="31"/>
      <c r="E4059" s="44"/>
      <c r="F4059" s="43"/>
      <c r="G4059" s="84"/>
      <c r="H4059" s="31"/>
      <c r="I4059" s="31"/>
      <c r="J4059" s="84"/>
      <c r="K4059" s="31"/>
      <c r="L4059" s="31"/>
      <c r="M4059" s="169"/>
      <c r="N4059" s="148"/>
      <c r="O4059" s="106"/>
      <c r="P4059" s="43"/>
      <c r="Q4059" s="31"/>
      <c r="R4059" s="84"/>
      <c r="S4059" s="31"/>
      <c r="T4059" s="31"/>
      <c r="U4059" s="169"/>
      <c r="V4059" s="150"/>
      <c r="W4059" s="141" t="str" cm="1">
        <f t="array" ref="W4059">IF(SUM(LEN(B4059:V4059))=0,"",IF(OR(OR(ISBLANK(F4059),SUM(LEN(C4059),LEN(D4059))=0),AND(NOT(E4059="Unknown"),ISBLANK(J4059)),AND(NOT(O4059="Unknown"),ISBLANK(R4059))),"Missing Information", INDEX(Table15[Entire Service Line Classification], MATCH(SUMIFS(Table15[Unique ID],Table15[System-Owned Portion],E4059,Table15[If Material Anything Other than "Lead" in Column E,Was Material Ever Previously Lead?],G4059,Table15[Customer-Owned Portion],O4059),Table15[Unique ID],0),0)))</f>
        <v/>
      </c>
      <c r="X4059"/>
    </row>
    <row r="4060" spans="2:24" x14ac:dyDescent="0.25">
      <c r="B4060" s="146"/>
      <c r="C4060" s="31"/>
      <c r="D4060" s="31"/>
      <c r="E4060" s="44"/>
      <c r="F4060" s="43"/>
      <c r="G4060" s="84"/>
      <c r="H4060" s="31"/>
      <c r="I4060" s="31"/>
      <c r="J4060" s="84"/>
      <c r="K4060" s="31"/>
      <c r="L4060" s="31"/>
      <c r="M4060" s="169"/>
      <c r="N4060" s="148"/>
      <c r="O4060" s="106"/>
      <c r="P4060" s="43"/>
      <c r="Q4060" s="31"/>
      <c r="R4060" s="84"/>
      <c r="S4060" s="31"/>
      <c r="T4060" s="31"/>
      <c r="U4060" s="169"/>
      <c r="V4060" s="150"/>
      <c r="W4060" s="141" t="str" cm="1">
        <f t="array" ref="W4060">IF(SUM(LEN(B4060:V4060))=0,"",IF(OR(OR(ISBLANK(F4060),SUM(LEN(C4060),LEN(D4060))=0),AND(NOT(E4060="Unknown"),ISBLANK(J4060)),AND(NOT(O4060="Unknown"),ISBLANK(R4060))),"Missing Information", INDEX(Table15[Entire Service Line Classification], MATCH(SUMIFS(Table15[Unique ID],Table15[System-Owned Portion],E4060,Table15[If Material Anything Other than "Lead" in Column E,Was Material Ever Previously Lead?],G4060,Table15[Customer-Owned Portion],O4060),Table15[Unique ID],0),0)))</f>
        <v/>
      </c>
      <c r="X4060"/>
    </row>
    <row r="4061" spans="2:24" x14ac:dyDescent="0.25">
      <c r="B4061" s="146"/>
      <c r="C4061" s="31"/>
      <c r="D4061" s="31"/>
      <c r="E4061" s="44"/>
      <c r="F4061" s="43"/>
      <c r="G4061" s="84"/>
      <c r="H4061" s="31"/>
      <c r="I4061" s="31"/>
      <c r="J4061" s="84"/>
      <c r="K4061" s="31"/>
      <c r="L4061" s="31"/>
      <c r="M4061" s="169"/>
      <c r="N4061" s="148"/>
      <c r="O4061" s="106"/>
      <c r="P4061" s="43"/>
      <c r="Q4061" s="31"/>
      <c r="R4061" s="84"/>
      <c r="S4061" s="31"/>
      <c r="T4061" s="31"/>
      <c r="U4061" s="169"/>
      <c r="V4061" s="150"/>
      <c r="W4061" s="141" t="str" cm="1">
        <f t="array" ref="W4061">IF(SUM(LEN(B4061:V4061))=0,"",IF(OR(OR(ISBLANK(F4061),SUM(LEN(C4061),LEN(D4061))=0),AND(NOT(E4061="Unknown"),ISBLANK(J4061)),AND(NOT(O4061="Unknown"),ISBLANK(R4061))),"Missing Information", INDEX(Table15[Entire Service Line Classification], MATCH(SUMIFS(Table15[Unique ID],Table15[System-Owned Portion],E4061,Table15[If Material Anything Other than "Lead" in Column E,Was Material Ever Previously Lead?],G4061,Table15[Customer-Owned Portion],O4061),Table15[Unique ID],0),0)))</f>
        <v/>
      </c>
      <c r="X4061"/>
    </row>
    <row r="4062" spans="2:24" x14ac:dyDescent="0.25">
      <c r="B4062" s="146"/>
      <c r="C4062" s="31"/>
      <c r="D4062" s="31"/>
      <c r="E4062" s="44"/>
      <c r="F4062" s="43"/>
      <c r="G4062" s="84"/>
      <c r="H4062" s="31"/>
      <c r="I4062" s="31"/>
      <c r="J4062" s="84"/>
      <c r="K4062" s="31"/>
      <c r="L4062" s="31"/>
      <c r="M4062" s="169"/>
      <c r="N4062" s="148"/>
      <c r="O4062" s="106"/>
      <c r="P4062" s="43"/>
      <c r="Q4062" s="31"/>
      <c r="R4062" s="84"/>
      <c r="S4062" s="31"/>
      <c r="T4062" s="31"/>
      <c r="U4062" s="169"/>
      <c r="V4062" s="150"/>
      <c r="W4062" s="141" t="str" cm="1">
        <f t="array" ref="W4062">IF(SUM(LEN(B4062:V4062))=0,"",IF(OR(OR(ISBLANK(F4062),SUM(LEN(C4062),LEN(D4062))=0),AND(NOT(E4062="Unknown"),ISBLANK(J4062)),AND(NOT(O4062="Unknown"),ISBLANK(R4062))),"Missing Information", INDEX(Table15[Entire Service Line Classification], MATCH(SUMIFS(Table15[Unique ID],Table15[System-Owned Portion],E4062,Table15[If Material Anything Other than "Lead" in Column E,Was Material Ever Previously Lead?],G4062,Table15[Customer-Owned Portion],O4062),Table15[Unique ID],0),0)))</f>
        <v/>
      </c>
      <c r="X4062"/>
    </row>
    <row r="4063" spans="2:24" x14ac:dyDescent="0.25">
      <c r="B4063" s="146"/>
      <c r="C4063" s="31"/>
      <c r="D4063" s="31"/>
      <c r="E4063" s="44"/>
      <c r="F4063" s="43"/>
      <c r="G4063" s="84"/>
      <c r="H4063" s="31"/>
      <c r="I4063" s="31"/>
      <c r="J4063" s="84"/>
      <c r="K4063" s="31"/>
      <c r="L4063" s="31"/>
      <c r="M4063" s="169"/>
      <c r="N4063" s="148"/>
      <c r="O4063" s="106"/>
      <c r="P4063" s="43"/>
      <c r="Q4063" s="31"/>
      <c r="R4063" s="84"/>
      <c r="S4063" s="31"/>
      <c r="T4063" s="31"/>
      <c r="U4063" s="169"/>
      <c r="V4063" s="150"/>
      <c r="W4063" s="141" t="str" cm="1">
        <f t="array" ref="W4063">IF(SUM(LEN(B4063:V4063))=0,"",IF(OR(OR(ISBLANK(F4063),SUM(LEN(C4063),LEN(D4063))=0),AND(NOT(E4063="Unknown"),ISBLANK(J4063)),AND(NOT(O4063="Unknown"),ISBLANK(R4063))),"Missing Information", INDEX(Table15[Entire Service Line Classification], MATCH(SUMIFS(Table15[Unique ID],Table15[System-Owned Portion],E4063,Table15[If Material Anything Other than "Lead" in Column E,Was Material Ever Previously Lead?],G4063,Table15[Customer-Owned Portion],O4063),Table15[Unique ID],0),0)))</f>
        <v/>
      </c>
      <c r="X4063"/>
    </row>
    <row r="4064" spans="2:24" x14ac:dyDescent="0.25">
      <c r="B4064" s="146"/>
      <c r="C4064" s="31"/>
      <c r="D4064" s="31"/>
      <c r="E4064" s="44"/>
      <c r="F4064" s="43"/>
      <c r="G4064" s="84"/>
      <c r="H4064" s="31"/>
      <c r="I4064" s="31"/>
      <c r="J4064" s="84"/>
      <c r="K4064" s="31"/>
      <c r="L4064" s="31"/>
      <c r="M4064" s="169"/>
      <c r="N4064" s="148"/>
      <c r="O4064" s="106"/>
      <c r="P4064" s="43"/>
      <c r="Q4064" s="31"/>
      <c r="R4064" s="84"/>
      <c r="S4064" s="31"/>
      <c r="T4064" s="31"/>
      <c r="U4064" s="169"/>
      <c r="V4064" s="150"/>
      <c r="W4064" s="141" t="str" cm="1">
        <f t="array" ref="W4064">IF(SUM(LEN(B4064:V4064))=0,"",IF(OR(OR(ISBLANK(F4064),SUM(LEN(C4064),LEN(D4064))=0),AND(NOT(E4064="Unknown"),ISBLANK(J4064)),AND(NOT(O4064="Unknown"),ISBLANK(R4064))),"Missing Information", INDEX(Table15[Entire Service Line Classification], MATCH(SUMIFS(Table15[Unique ID],Table15[System-Owned Portion],E4064,Table15[If Material Anything Other than "Lead" in Column E,Was Material Ever Previously Lead?],G4064,Table15[Customer-Owned Portion],O4064),Table15[Unique ID],0),0)))</f>
        <v/>
      </c>
      <c r="X4064"/>
    </row>
    <row r="4065" spans="2:24" x14ac:dyDescent="0.25">
      <c r="B4065" s="146"/>
      <c r="C4065" s="31"/>
      <c r="D4065" s="31"/>
      <c r="E4065" s="44"/>
      <c r="F4065" s="43"/>
      <c r="G4065" s="84"/>
      <c r="H4065" s="31"/>
      <c r="I4065" s="31"/>
      <c r="J4065" s="84"/>
      <c r="K4065" s="31"/>
      <c r="L4065" s="31"/>
      <c r="M4065" s="169"/>
      <c r="N4065" s="148"/>
      <c r="O4065" s="106"/>
      <c r="P4065" s="43"/>
      <c r="Q4065" s="31"/>
      <c r="R4065" s="84"/>
      <c r="S4065" s="31"/>
      <c r="T4065" s="31"/>
      <c r="U4065" s="169"/>
      <c r="V4065" s="150"/>
      <c r="W4065" s="141" t="str" cm="1">
        <f t="array" ref="W4065">IF(SUM(LEN(B4065:V4065))=0,"",IF(OR(OR(ISBLANK(F4065),SUM(LEN(C4065),LEN(D4065))=0),AND(NOT(E4065="Unknown"),ISBLANK(J4065)),AND(NOT(O4065="Unknown"),ISBLANK(R4065))),"Missing Information", INDEX(Table15[Entire Service Line Classification], MATCH(SUMIFS(Table15[Unique ID],Table15[System-Owned Portion],E4065,Table15[If Material Anything Other than "Lead" in Column E,Was Material Ever Previously Lead?],G4065,Table15[Customer-Owned Portion],O4065),Table15[Unique ID],0),0)))</f>
        <v/>
      </c>
      <c r="X4065"/>
    </row>
    <row r="4066" spans="2:24" x14ac:dyDescent="0.25">
      <c r="B4066" s="146"/>
      <c r="C4066" s="31"/>
      <c r="D4066" s="31"/>
      <c r="E4066" s="44"/>
      <c r="F4066" s="43"/>
      <c r="G4066" s="84"/>
      <c r="H4066" s="31"/>
      <c r="I4066" s="31"/>
      <c r="J4066" s="84"/>
      <c r="K4066" s="31"/>
      <c r="L4066" s="31"/>
      <c r="M4066" s="169"/>
      <c r="N4066" s="148"/>
      <c r="O4066" s="106"/>
      <c r="P4066" s="43"/>
      <c r="Q4066" s="31"/>
      <c r="R4066" s="84"/>
      <c r="S4066" s="31"/>
      <c r="T4066" s="31"/>
      <c r="U4066" s="169"/>
      <c r="V4066" s="150"/>
      <c r="W4066" s="141" t="str" cm="1">
        <f t="array" ref="W4066">IF(SUM(LEN(B4066:V4066))=0,"",IF(OR(OR(ISBLANK(F4066),SUM(LEN(C4066),LEN(D4066))=0),AND(NOT(E4066="Unknown"),ISBLANK(J4066)),AND(NOT(O4066="Unknown"),ISBLANK(R4066))),"Missing Information", INDEX(Table15[Entire Service Line Classification], MATCH(SUMIFS(Table15[Unique ID],Table15[System-Owned Portion],E4066,Table15[If Material Anything Other than "Lead" in Column E,Was Material Ever Previously Lead?],G4066,Table15[Customer-Owned Portion],O4066),Table15[Unique ID],0),0)))</f>
        <v/>
      </c>
      <c r="X4066"/>
    </row>
    <row r="4067" spans="2:24" x14ac:dyDescent="0.25">
      <c r="B4067" s="146"/>
      <c r="C4067" s="31"/>
      <c r="D4067" s="31"/>
      <c r="E4067" s="44"/>
      <c r="F4067" s="43"/>
      <c r="G4067" s="84"/>
      <c r="H4067" s="31"/>
      <c r="I4067" s="31"/>
      <c r="J4067" s="84"/>
      <c r="K4067" s="31"/>
      <c r="L4067" s="31"/>
      <c r="M4067" s="169"/>
      <c r="N4067" s="148"/>
      <c r="O4067" s="106"/>
      <c r="P4067" s="43"/>
      <c r="Q4067" s="31"/>
      <c r="R4067" s="84"/>
      <c r="S4067" s="31"/>
      <c r="T4067" s="31"/>
      <c r="U4067" s="169"/>
      <c r="V4067" s="150"/>
      <c r="W4067" s="141" t="str" cm="1">
        <f t="array" ref="W4067">IF(SUM(LEN(B4067:V4067))=0,"",IF(OR(OR(ISBLANK(F4067),SUM(LEN(C4067),LEN(D4067))=0),AND(NOT(E4067="Unknown"),ISBLANK(J4067)),AND(NOT(O4067="Unknown"),ISBLANK(R4067))),"Missing Information", INDEX(Table15[Entire Service Line Classification], MATCH(SUMIFS(Table15[Unique ID],Table15[System-Owned Portion],E4067,Table15[If Material Anything Other than "Lead" in Column E,Was Material Ever Previously Lead?],G4067,Table15[Customer-Owned Portion],O4067),Table15[Unique ID],0),0)))</f>
        <v/>
      </c>
      <c r="X4067"/>
    </row>
    <row r="4068" spans="2:24" x14ac:dyDescent="0.25">
      <c r="B4068" s="146"/>
      <c r="C4068" s="31"/>
      <c r="D4068" s="31"/>
      <c r="E4068" s="44"/>
      <c r="F4068" s="43"/>
      <c r="G4068" s="84"/>
      <c r="H4068" s="31"/>
      <c r="I4068" s="31"/>
      <c r="J4068" s="84"/>
      <c r="K4068" s="31"/>
      <c r="L4068" s="31"/>
      <c r="M4068" s="169"/>
      <c r="N4068" s="148"/>
      <c r="O4068" s="106"/>
      <c r="P4068" s="43"/>
      <c r="Q4068" s="31"/>
      <c r="R4068" s="84"/>
      <c r="S4068" s="31"/>
      <c r="T4068" s="31"/>
      <c r="U4068" s="169"/>
      <c r="V4068" s="150"/>
      <c r="W4068" s="141" t="str" cm="1">
        <f t="array" ref="W4068">IF(SUM(LEN(B4068:V4068))=0,"",IF(OR(OR(ISBLANK(F4068),SUM(LEN(C4068),LEN(D4068))=0),AND(NOT(E4068="Unknown"),ISBLANK(J4068)),AND(NOT(O4068="Unknown"),ISBLANK(R4068))),"Missing Information", INDEX(Table15[Entire Service Line Classification], MATCH(SUMIFS(Table15[Unique ID],Table15[System-Owned Portion],E4068,Table15[If Material Anything Other than "Lead" in Column E,Was Material Ever Previously Lead?],G4068,Table15[Customer-Owned Portion],O4068),Table15[Unique ID],0),0)))</f>
        <v/>
      </c>
      <c r="X4068"/>
    </row>
    <row r="4069" spans="2:24" x14ac:dyDescent="0.25">
      <c r="B4069" s="146"/>
      <c r="C4069" s="31"/>
      <c r="D4069" s="31"/>
      <c r="E4069" s="44"/>
      <c r="F4069" s="43"/>
      <c r="G4069" s="84"/>
      <c r="H4069" s="31"/>
      <c r="I4069" s="31"/>
      <c r="J4069" s="84"/>
      <c r="K4069" s="31"/>
      <c r="L4069" s="31"/>
      <c r="M4069" s="169"/>
      <c r="N4069" s="148"/>
      <c r="O4069" s="106"/>
      <c r="P4069" s="43"/>
      <c r="Q4069" s="31"/>
      <c r="R4069" s="84"/>
      <c r="S4069" s="31"/>
      <c r="T4069" s="31"/>
      <c r="U4069" s="169"/>
      <c r="V4069" s="150"/>
      <c r="W4069" s="141" t="str" cm="1">
        <f t="array" ref="W4069">IF(SUM(LEN(B4069:V4069))=0,"",IF(OR(OR(ISBLANK(F4069),SUM(LEN(C4069),LEN(D4069))=0),AND(NOT(E4069="Unknown"),ISBLANK(J4069)),AND(NOT(O4069="Unknown"),ISBLANK(R4069))),"Missing Information", INDEX(Table15[Entire Service Line Classification], MATCH(SUMIFS(Table15[Unique ID],Table15[System-Owned Portion],E4069,Table15[If Material Anything Other than "Lead" in Column E,Was Material Ever Previously Lead?],G4069,Table15[Customer-Owned Portion],O4069),Table15[Unique ID],0),0)))</f>
        <v/>
      </c>
      <c r="X4069"/>
    </row>
    <row r="4070" spans="2:24" x14ac:dyDescent="0.25">
      <c r="B4070" s="146"/>
      <c r="C4070" s="31"/>
      <c r="D4070" s="31"/>
      <c r="E4070" s="44"/>
      <c r="F4070" s="43"/>
      <c r="G4070" s="84"/>
      <c r="H4070" s="31"/>
      <c r="I4070" s="31"/>
      <c r="J4070" s="84"/>
      <c r="K4070" s="31"/>
      <c r="L4070" s="31"/>
      <c r="M4070" s="169"/>
      <c r="N4070" s="148"/>
      <c r="O4070" s="106"/>
      <c r="P4070" s="43"/>
      <c r="Q4070" s="31"/>
      <c r="R4070" s="84"/>
      <c r="S4070" s="31"/>
      <c r="T4070" s="31"/>
      <c r="U4070" s="169"/>
      <c r="V4070" s="150"/>
      <c r="W4070" s="141" t="str" cm="1">
        <f t="array" ref="W4070">IF(SUM(LEN(B4070:V4070))=0,"",IF(OR(OR(ISBLANK(F4070),SUM(LEN(C4070),LEN(D4070))=0),AND(NOT(E4070="Unknown"),ISBLANK(J4070)),AND(NOT(O4070="Unknown"),ISBLANK(R4070))),"Missing Information", INDEX(Table15[Entire Service Line Classification], MATCH(SUMIFS(Table15[Unique ID],Table15[System-Owned Portion],E4070,Table15[If Material Anything Other than "Lead" in Column E,Was Material Ever Previously Lead?],G4070,Table15[Customer-Owned Portion],O4070),Table15[Unique ID],0),0)))</f>
        <v/>
      </c>
      <c r="X4070"/>
    </row>
    <row r="4071" spans="2:24" x14ac:dyDescent="0.25">
      <c r="B4071" s="146"/>
      <c r="C4071" s="31"/>
      <c r="D4071" s="31"/>
      <c r="E4071" s="44"/>
      <c r="F4071" s="43"/>
      <c r="G4071" s="84"/>
      <c r="H4071" s="31"/>
      <c r="I4071" s="31"/>
      <c r="J4071" s="84"/>
      <c r="K4071" s="31"/>
      <c r="L4071" s="31"/>
      <c r="M4071" s="169"/>
      <c r="N4071" s="148"/>
      <c r="O4071" s="106"/>
      <c r="P4071" s="43"/>
      <c r="Q4071" s="31"/>
      <c r="R4071" s="84"/>
      <c r="S4071" s="31"/>
      <c r="T4071" s="31"/>
      <c r="U4071" s="169"/>
      <c r="V4071" s="150"/>
      <c r="W4071" s="141" t="str" cm="1">
        <f t="array" ref="W4071">IF(SUM(LEN(B4071:V4071))=0,"",IF(OR(OR(ISBLANK(F4071),SUM(LEN(C4071),LEN(D4071))=0),AND(NOT(E4071="Unknown"),ISBLANK(J4071)),AND(NOT(O4071="Unknown"),ISBLANK(R4071))),"Missing Information", INDEX(Table15[Entire Service Line Classification], MATCH(SUMIFS(Table15[Unique ID],Table15[System-Owned Portion],E4071,Table15[If Material Anything Other than "Lead" in Column E,Was Material Ever Previously Lead?],G4071,Table15[Customer-Owned Portion],O4071),Table15[Unique ID],0),0)))</f>
        <v/>
      </c>
      <c r="X4071"/>
    </row>
    <row r="4072" spans="2:24" x14ac:dyDescent="0.25">
      <c r="B4072" s="146"/>
      <c r="C4072" s="31"/>
      <c r="D4072" s="31"/>
      <c r="E4072" s="44"/>
      <c r="F4072" s="43"/>
      <c r="G4072" s="84"/>
      <c r="H4072" s="31"/>
      <c r="I4072" s="31"/>
      <c r="J4072" s="84"/>
      <c r="K4072" s="31"/>
      <c r="L4072" s="31"/>
      <c r="M4072" s="169"/>
      <c r="N4072" s="148"/>
      <c r="O4072" s="106"/>
      <c r="P4072" s="43"/>
      <c r="Q4072" s="31"/>
      <c r="R4072" s="84"/>
      <c r="S4072" s="31"/>
      <c r="T4072" s="31"/>
      <c r="U4072" s="169"/>
      <c r="V4072" s="150"/>
      <c r="W4072" s="141" t="str" cm="1">
        <f t="array" ref="W4072">IF(SUM(LEN(B4072:V4072))=0,"",IF(OR(OR(ISBLANK(F4072),SUM(LEN(C4072),LEN(D4072))=0),AND(NOT(E4072="Unknown"),ISBLANK(J4072)),AND(NOT(O4072="Unknown"),ISBLANK(R4072))),"Missing Information", INDEX(Table15[Entire Service Line Classification], MATCH(SUMIFS(Table15[Unique ID],Table15[System-Owned Portion],E4072,Table15[If Material Anything Other than "Lead" in Column E,Was Material Ever Previously Lead?],G4072,Table15[Customer-Owned Portion],O4072),Table15[Unique ID],0),0)))</f>
        <v/>
      </c>
      <c r="X4072"/>
    </row>
    <row r="4073" spans="2:24" x14ac:dyDescent="0.25">
      <c r="B4073" s="146"/>
      <c r="C4073" s="31"/>
      <c r="D4073" s="31"/>
      <c r="E4073" s="44"/>
      <c r="F4073" s="43"/>
      <c r="G4073" s="84"/>
      <c r="H4073" s="31"/>
      <c r="I4073" s="31"/>
      <c r="J4073" s="84"/>
      <c r="K4073" s="31"/>
      <c r="L4073" s="31"/>
      <c r="M4073" s="169"/>
      <c r="N4073" s="148"/>
      <c r="O4073" s="106"/>
      <c r="P4073" s="43"/>
      <c r="Q4073" s="31"/>
      <c r="R4073" s="84"/>
      <c r="S4073" s="31"/>
      <c r="T4073" s="31"/>
      <c r="U4073" s="169"/>
      <c r="V4073" s="150"/>
      <c r="W4073" s="141" t="str" cm="1">
        <f t="array" ref="W4073">IF(SUM(LEN(B4073:V4073))=0,"",IF(OR(OR(ISBLANK(F4073),SUM(LEN(C4073),LEN(D4073))=0),AND(NOT(E4073="Unknown"),ISBLANK(J4073)),AND(NOT(O4073="Unknown"),ISBLANK(R4073))),"Missing Information", INDEX(Table15[Entire Service Line Classification], MATCH(SUMIFS(Table15[Unique ID],Table15[System-Owned Portion],E4073,Table15[If Material Anything Other than "Lead" in Column E,Was Material Ever Previously Lead?],G4073,Table15[Customer-Owned Portion],O4073),Table15[Unique ID],0),0)))</f>
        <v/>
      </c>
      <c r="X4073"/>
    </row>
    <row r="4074" spans="2:24" x14ac:dyDescent="0.25">
      <c r="B4074" s="146"/>
      <c r="C4074" s="31"/>
      <c r="D4074" s="31"/>
      <c r="E4074" s="44"/>
      <c r="F4074" s="43"/>
      <c r="G4074" s="84"/>
      <c r="H4074" s="31"/>
      <c r="I4074" s="31"/>
      <c r="J4074" s="84"/>
      <c r="K4074" s="31"/>
      <c r="L4074" s="31"/>
      <c r="M4074" s="169"/>
      <c r="N4074" s="148"/>
      <c r="O4074" s="106"/>
      <c r="P4074" s="43"/>
      <c r="Q4074" s="31"/>
      <c r="R4074" s="84"/>
      <c r="S4074" s="31"/>
      <c r="T4074" s="31"/>
      <c r="U4074" s="169"/>
      <c r="V4074" s="150"/>
      <c r="W4074" s="141" t="str" cm="1">
        <f t="array" ref="W4074">IF(SUM(LEN(B4074:V4074))=0,"",IF(OR(OR(ISBLANK(F4074),SUM(LEN(C4074),LEN(D4074))=0),AND(NOT(E4074="Unknown"),ISBLANK(J4074)),AND(NOT(O4074="Unknown"),ISBLANK(R4074))),"Missing Information", INDEX(Table15[Entire Service Line Classification], MATCH(SUMIFS(Table15[Unique ID],Table15[System-Owned Portion],E4074,Table15[If Material Anything Other than "Lead" in Column E,Was Material Ever Previously Lead?],G4074,Table15[Customer-Owned Portion],O4074),Table15[Unique ID],0),0)))</f>
        <v/>
      </c>
      <c r="X4074"/>
    </row>
    <row r="4075" spans="2:24" x14ac:dyDescent="0.25">
      <c r="B4075" s="146"/>
      <c r="C4075" s="31"/>
      <c r="D4075" s="31"/>
      <c r="E4075" s="44"/>
      <c r="F4075" s="43"/>
      <c r="G4075" s="84"/>
      <c r="H4075" s="31"/>
      <c r="I4075" s="31"/>
      <c r="J4075" s="84"/>
      <c r="K4075" s="31"/>
      <c r="L4075" s="31"/>
      <c r="M4075" s="169"/>
      <c r="N4075" s="148"/>
      <c r="O4075" s="106"/>
      <c r="P4075" s="43"/>
      <c r="Q4075" s="31"/>
      <c r="R4075" s="84"/>
      <c r="S4075" s="31"/>
      <c r="T4075" s="31"/>
      <c r="U4075" s="169"/>
      <c r="V4075" s="150"/>
      <c r="W4075" s="141" t="str" cm="1">
        <f t="array" ref="W4075">IF(SUM(LEN(B4075:V4075))=0,"",IF(OR(OR(ISBLANK(F4075),SUM(LEN(C4075),LEN(D4075))=0),AND(NOT(E4075="Unknown"),ISBLANK(J4075)),AND(NOT(O4075="Unknown"),ISBLANK(R4075))),"Missing Information", INDEX(Table15[Entire Service Line Classification], MATCH(SUMIFS(Table15[Unique ID],Table15[System-Owned Portion],E4075,Table15[If Material Anything Other than "Lead" in Column E,Was Material Ever Previously Lead?],G4075,Table15[Customer-Owned Portion],O4075),Table15[Unique ID],0),0)))</f>
        <v/>
      </c>
      <c r="X4075"/>
    </row>
    <row r="4076" spans="2:24" x14ac:dyDescent="0.25">
      <c r="B4076" s="146"/>
      <c r="C4076" s="31"/>
      <c r="D4076" s="31"/>
      <c r="E4076" s="44"/>
      <c r="F4076" s="43"/>
      <c r="G4076" s="84"/>
      <c r="H4076" s="31"/>
      <c r="I4076" s="31"/>
      <c r="J4076" s="84"/>
      <c r="K4076" s="31"/>
      <c r="L4076" s="31"/>
      <c r="M4076" s="169"/>
      <c r="N4076" s="148"/>
      <c r="O4076" s="106"/>
      <c r="P4076" s="43"/>
      <c r="Q4076" s="31"/>
      <c r="R4076" s="84"/>
      <c r="S4076" s="31"/>
      <c r="T4076" s="31"/>
      <c r="U4076" s="169"/>
      <c r="V4076" s="150"/>
      <c r="W4076" s="141" t="str" cm="1">
        <f t="array" ref="W4076">IF(SUM(LEN(B4076:V4076))=0,"",IF(OR(OR(ISBLANK(F4076),SUM(LEN(C4076),LEN(D4076))=0),AND(NOT(E4076="Unknown"),ISBLANK(J4076)),AND(NOT(O4076="Unknown"),ISBLANK(R4076))),"Missing Information", INDEX(Table15[Entire Service Line Classification], MATCH(SUMIFS(Table15[Unique ID],Table15[System-Owned Portion],E4076,Table15[If Material Anything Other than "Lead" in Column E,Was Material Ever Previously Lead?],G4076,Table15[Customer-Owned Portion],O4076),Table15[Unique ID],0),0)))</f>
        <v/>
      </c>
      <c r="X4076"/>
    </row>
    <row r="4077" spans="2:24" x14ac:dyDescent="0.25">
      <c r="B4077" s="146"/>
      <c r="C4077" s="31"/>
      <c r="D4077" s="31"/>
      <c r="E4077" s="44"/>
      <c r="F4077" s="43"/>
      <c r="G4077" s="84"/>
      <c r="H4077" s="31"/>
      <c r="I4077" s="31"/>
      <c r="J4077" s="84"/>
      <c r="K4077" s="31"/>
      <c r="L4077" s="31"/>
      <c r="M4077" s="169"/>
      <c r="N4077" s="148"/>
      <c r="O4077" s="106"/>
      <c r="P4077" s="43"/>
      <c r="Q4077" s="31"/>
      <c r="R4077" s="84"/>
      <c r="S4077" s="31"/>
      <c r="T4077" s="31"/>
      <c r="U4077" s="169"/>
      <c r="V4077" s="150"/>
      <c r="W4077" s="141" t="str" cm="1">
        <f t="array" ref="W4077">IF(SUM(LEN(B4077:V4077))=0,"",IF(OR(OR(ISBLANK(F4077),SUM(LEN(C4077),LEN(D4077))=0),AND(NOT(E4077="Unknown"),ISBLANK(J4077)),AND(NOT(O4077="Unknown"),ISBLANK(R4077))),"Missing Information", INDEX(Table15[Entire Service Line Classification], MATCH(SUMIFS(Table15[Unique ID],Table15[System-Owned Portion],E4077,Table15[If Material Anything Other than "Lead" in Column E,Was Material Ever Previously Lead?],G4077,Table15[Customer-Owned Portion],O4077),Table15[Unique ID],0),0)))</f>
        <v/>
      </c>
      <c r="X4077"/>
    </row>
    <row r="4078" spans="2:24" x14ac:dyDescent="0.25">
      <c r="B4078" s="146"/>
      <c r="C4078" s="31"/>
      <c r="D4078" s="31"/>
      <c r="E4078" s="44"/>
      <c r="F4078" s="43"/>
      <c r="G4078" s="84"/>
      <c r="H4078" s="31"/>
      <c r="I4078" s="31"/>
      <c r="J4078" s="84"/>
      <c r="K4078" s="31"/>
      <c r="L4078" s="31"/>
      <c r="M4078" s="169"/>
      <c r="N4078" s="148"/>
      <c r="O4078" s="106"/>
      <c r="P4078" s="43"/>
      <c r="Q4078" s="31"/>
      <c r="R4078" s="84"/>
      <c r="S4078" s="31"/>
      <c r="T4078" s="31"/>
      <c r="U4078" s="169"/>
      <c r="V4078" s="150"/>
      <c r="W4078" s="141" t="str" cm="1">
        <f t="array" ref="W4078">IF(SUM(LEN(B4078:V4078))=0,"",IF(OR(OR(ISBLANK(F4078),SUM(LEN(C4078),LEN(D4078))=0),AND(NOT(E4078="Unknown"),ISBLANK(J4078)),AND(NOT(O4078="Unknown"),ISBLANK(R4078))),"Missing Information", INDEX(Table15[Entire Service Line Classification], MATCH(SUMIFS(Table15[Unique ID],Table15[System-Owned Portion],E4078,Table15[If Material Anything Other than "Lead" in Column E,Was Material Ever Previously Lead?],G4078,Table15[Customer-Owned Portion],O4078),Table15[Unique ID],0),0)))</f>
        <v/>
      </c>
      <c r="X4078"/>
    </row>
    <row r="4079" spans="2:24" x14ac:dyDescent="0.25">
      <c r="B4079" s="146"/>
      <c r="C4079" s="31"/>
      <c r="D4079" s="31"/>
      <c r="E4079" s="44"/>
      <c r="F4079" s="43"/>
      <c r="G4079" s="84"/>
      <c r="H4079" s="31"/>
      <c r="I4079" s="31"/>
      <c r="J4079" s="84"/>
      <c r="K4079" s="31"/>
      <c r="L4079" s="31"/>
      <c r="M4079" s="169"/>
      <c r="N4079" s="148"/>
      <c r="O4079" s="106"/>
      <c r="P4079" s="43"/>
      <c r="Q4079" s="31"/>
      <c r="R4079" s="84"/>
      <c r="S4079" s="31"/>
      <c r="T4079" s="31"/>
      <c r="U4079" s="169"/>
      <c r="V4079" s="150"/>
      <c r="W4079" s="141" t="str" cm="1">
        <f t="array" ref="W4079">IF(SUM(LEN(B4079:V4079))=0,"",IF(OR(OR(ISBLANK(F4079),SUM(LEN(C4079),LEN(D4079))=0),AND(NOT(E4079="Unknown"),ISBLANK(J4079)),AND(NOT(O4079="Unknown"),ISBLANK(R4079))),"Missing Information", INDEX(Table15[Entire Service Line Classification], MATCH(SUMIFS(Table15[Unique ID],Table15[System-Owned Portion],E4079,Table15[If Material Anything Other than "Lead" in Column E,Was Material Ever Previously Lead?],G4079,Table15[Customer-Owned Portion],O4079),Table15[Unique ID],0),0)))</f>
        <v/>
      </c>
      <c r="X4079"/>
    </row>
    <row r="4080" spans="2:24" x14ac:dyDescent="0.25">
      <c r="B4080" s="146"/>
      <c r="C4080" s="31"/>
      <c r="D4080" s="31"/>
      <c r="E4080" s="44"/>
      <c r="F4080" s="43"/>
      <c r="G4080" s="84"/>
      <c r="H4080" s="31"/>
      <c r="I4080" s="31"/>
      <c r="J4080" s="84"/>
      <c r="K4080" s="31"/>
      <c r="L4080" s="31"/>
      <c r="M4080" s="169"/>
      <c r="N4080" s="148"/>
      <c r="O4080" s="106"/>
      <c r="P4080" s="43"/>
      <c r="Q4080" s="31"/>
      <c r="R4080" s="84"/>
      <c r="S4080" s="31"/>
      <c r="T4080" s="31"/>
      <c r="U4080" s="169"/>
      <c r="V4080" s="150"/>
      <c r="W4080" s="141" t="str" cm="1">
        <f t="array" ref="W4080">IF(SUM(LEN(B4080:V4080))=0,"",IF(OR(OR(ISBLANK(F4080),SUM(LEN(C4080),LEN(D4080))=0),AND(NOT(E4080="Unknown"),ISBLANK(J4080)),AND(NOT(O4080="Unknown"),ISBLANK(R4080))),"Missing Information", INDEX(Table15[Entire Service Line Classification], MATCH(SUMIFS(Table15[Unique ID],Table15[System-Owned Portion],E4080,Table15[If Material Anything Other than "Lead" in Column E,Was Material Ever Previously Lead?],G4080,Table15[Customer-Owned Portion],O4080),Table15[Unique ID],0),0)))</f>
        <v/>
      </c>
      <c r="X4080"/>
    </row>
    <row r="4081" spans="2:24" x14ac:dyDescent="0.25">
      <c r="B4081" s="146"/>
      <c r="C4081" s="31"/>
      <c r="D4081" s="31"/>
      <c r="E4081" s="44"/>
      <c r="F4081" s="43"/>
      <c r="G4081" s="84"/>
      <c r="H4081" s="31"/>
      <c r="I4081" s="31"/>
      <c r="J4081" s="84"/>
      <c r="K4081" s="31"/>
      <c r="L4081" s="31"/>
      <c r="M4081" s="169"/>
      <c r="N4081" s="148"/>
      <c r="O4081" s="106"/>
      <c r="P4081" s="43"/>
      <c r="Q4081" s="31"/>
      <c r="R4081" s="84"/>
      <c r="S4081" s="31"/>
      <c r="T4081" s="31"/>
      <c r="U4081" s="169"/>
      <c r="V4081" s="150"/>
      <c r="W4081" s="141" t="str" cm="1">
        <f t="array" ref="W4081">IF(SUM(LEN(B4081:V4081))=0,"",IF(OR(OR(ISBLANK(F4081),SUM(LEN(C4081),LEN(D4081))=0),AND(NOT(E4081="Unknown"),ISBLANK(J4081)),AND(NOT(O4081="Unknown"),ISBLANK(R4081))),"Missing Information", INDEX(Table15[Entire Service Line Classification], MATCH(SUMIFS(Table15[Unique ID],Table15[System-Owned Portion],E4081,Table15[If Material Anything Other than "Lead" in Column E,Was Material Ever Previously Lead?],G4081,Table15[Customer-Owned Portion],O4081),Table15[Unique ID],0),0)))</f>
        <v/>
      </c>
      <c r="X4081"/>
    </row>
    <row r="4082" spans="2:24" x14ac:dyDescent="0.25">
      <c r="B4082" s="146"/>
      <c r="C4082" s="31"/>
      <c r="D4082" s="31"/>
      <c r="E4082" s="44"/>
      <c r="F4082" s="43"/>
      <c r="G4082" s="84"/>
      <c r="H4082" s="31"/>
      <c r="I4082" s="31"/>
      <c r="J4082" s="84"/>
      <c r="K4082" s="31"/>
      <c r="L4082" s="31"/>
      <c r="M4082" s="169"/>
      <c r="N4082" s="148"/>
      <c r="O4082" s="106"/>
      <c r="P4082" s="43"/>
      <c r="Q4082" s="31"/>
      <c r="R4082" s="84"/>
      <c r="S4082" s="31"/>
      <c r="T4082" s="31"/>
      <c r="U4082" s="169"/>
      <c r="V4082" s="150"/>
      <c r="W4082" s="141" t="str" cm="1">
        <f t="array" ref="W4082">IF(SUM(LEN(B4082:V4082))=0,"",IF(OR(OR(ISBLANK(F4082),SUM(LEN(C4082),LEN(D4082))=0),AND(NOT(E4082="Unknown"),ISBLANK(J4082)),AND(NOT(O4082="Unknown"),ISBLANK(R4082))),"Missing Information", INDEX(Table15[Entire Service Line Classification], MATCH(SUMIFS(Table15[Unique ID],Table15[System-Owned Portion],E4082,Table15[If Material Anything Other than "Lead" in Column E,Was Material Ever Previously Lead?],G4082,Table15[Customer-Owned Portion],O4082),Table15[Unique ID],0),0)))</f>
        <v/>
      </c>
      <c r="X4082"/>
    </row>
    <row r="4083" spans="2:24" x14ac:dyDescent="0.25">
      <c r="B4083" s="146"/>
      <c r="C4083" s="31"/>
      <c r="D4083" s="31"/>
      <c r="E4083" s="44"/>
      <c r="F4083" s="43"/>
      <c r="G4083" s="84"/>
      <c r="H4083" s="31"/>
      <c r="I4083" s="31"/>
      <c r="J4083" s="84"/>
      <c r="K4083" s="31"/>
      <c r="L4083" s="31"/>
      <c r="M4083" s="169"/>
      <c r="N4083" s="148"/>
      <c r="O4083" s="106"/>
      <c r="P4083" s="43"/>
      <c r="Q4083" s="31"/>
      <c r="R4083" s="84"/>
      <c r="S4083" s="31"/>
      <c r="T4083" s="31"/>
      <c r="U4083" s="169"/>
      <c r="V4083" s="150"/>
      <c r="W4083" s="141" t="str" cm="1">
        <f t="array" ref="W4083">IF(SUM(LEN(B4083:V4083))=0,"",IF(OR(OR(ISBLANK(F4083),SUM(LEN(C4083),LEN(D4083))=0),AND(NOT(E4083="Unknown"),ISBLANK(J4083)),AND(NOT(O4083="Unknown"),ISBLANK(R4083))),"Missing Information", INDEX(Table15[Entire Service Line Classification], MATCH(SUMIFS(Table15[Unique ID],Table15[System-Owned Portion],E4083,Table15[If Material Anything Other than "Lead" in Column E,Was Material Ever Previously Lead?],G4083,Table15[Customer-Owned Portion],O4083),Table15[Unique ID],0),0)))</f>
        <v/>
      </c>
      <c r="X4083"/>
    </row>
    <row r="4084" spans="2:24" x14ac:dyDescent="0.25">
      <c r="B4084" s="146"/>
      <c r="C4084" s="31"/>
      <c r="D4084" s="31"/>
      <c r="E4084" s="44"/>
      <c r="F4084" s="43"/>
      <c r="G4084" s="84"/>
      <c r="H4084" s="31"/>
      <c r="I4084" s="31"/>
      <c r="J4084" s="84"/>
      <c r="K4084" s="31"/>
      <c r="L4084" s="31"/>
      <c r="M4084" s="169"/>
      <c r="N4084" s="148"/>
      <c r="O4084" s="106"/>
      <c r="P4084" s="43"/>
      <c r="Q4084" s="31"/>
      <c r="R4084" s="84"/>
      <c r="S4084" s="31"/>
      <c r="T4084" s="31"/>
      <c r="U4084" s="169"/>
      <c r="V4084" s="150"/>
      <c r="W4084" s="141" t="str" cm="1">
        <f t="array" ref="W4084">IF(SUM(LEN(B4084:V4084))=0,"",IF(OR(OR(ISBLANK(F4084),SUM(LEN(C4084),LEN(D4084))=0),AND(NOT(E4084="Unknown"),ISBLANK(J4084)),AND(NOT(O4084="Unknown"),ISBLANK(R4084))),"Missing Information", INDEX(Table15[Entire Service Line Classification], MATCH(SUMIFS(Table15[Unique ID],Table15[System-Owned Portion],E4084,Table15[If Material Anything Other than "Lead" in Column E,Was Material Ever Previously Lead?],G4084,Table15[Customer-Owned Portion],O4084),Table15[Unique ID],0),0)))</f>
        <v/>
      </c>
      <c r="X4084"/>
    </row>
    <row r="4085" spans="2:24" x14ac:dyDescent="0.25">
      <c r="B4085" s="146"/>
      <c r="C4085" s="31"/>
      <c r="D4085" s="31"/>
      <c r="E4085" s="44"/>
      <c r="F4085" s="43"/>
      <c r="G4085" s="84"/>
      <c r="H4085" s="31"/>
      <c r="I4085" s="31"/>
      <c r="J4085" s="84"/>
      <c r="K4085" s="31"/>
      <c r="L4085" s="31"/>
      <c r="M4085" s="169"/>
      <c r="N4085" s="148"/>
      <c r="O4085" s="106"/>
      <c r="P4085" s="43"/>
      <c r="Q4085" s="31"/>
      <c r="R4085" s="84"/>
      <c r="S4085" s="31"/>
      <c r="T4085" s="31"/>
      <c r="U4085" s="169"/>
      <c r="V4085" s="150"/>
      <c r="W4085" s="141" t="str" cm="1">
        <f t="array" ref="W4085">IF(SUM(LEN(B4085:V4085))=0,"",IF(OR(OR(ISBLANK(F4085),SUM(LEN(C4085),LEN(D4085))=0),AND(NOT(E4085="Unknown"),ISBLANK(J4085)),AND(NOT(O4085="Unknown"),ISBLANK(R4085))),"Missing Information", INDEX(Table15[Entire Service Line Classification], MATCH(SUMIFS(Table15[Unique ID],Table15[System-Owned Portion],E4085,Table15[If Material Anything Other than "Lead" in Column E,Was Material Ever Previously Lead?],G4085,Table15[Customer-Owned Portion],O4085),Table15[Unique ID],0),0)))</f>
        <v/>
      </c>
      <c r="X4085"/>
    </row>
    <row r="4086" spans="2:24" x14ac:dyDescent="0.25">
      <c r="B4086" s="146"/>
      <c r="C4086" s="31"/>
      <c r="D4086" s="31"/>
      <c r="E4086" s="44"/>
      <c r="F4086" s="43"/>
      <c r="G4086" s="84"/>
      <c r="H4086" s="31"/>
      <c r="I4086" s="31"/>
      <c r="J4086" s="84"/>
      <c r="K4086" s="31"/>
      <c r="L4086" s="31"/>
      <c r="M4086" s="169"/>
      <c r="N4086" s="148"/>
      <c r="O4086" s="106"/>
      <c r="P4086" s="43"/>
      <c r="Q4086" s="31"/>
      <c r="R4086" s="84"/>
      <c r="S4086" s="31"/>
      <c r="T4086" s="31"/>
      <c r="U4086" s="169"/>
      <c r="V4086" s="150"/>
      <c r="W4086" s="141" t="str" cm="1">
        <f t="array" ref="W4086">IF(SUM(LEN(B4086:V4086))=0,"",IF(OR(OR(ISBLANK(F4086),SUM(LEN(C4086),LEN(D4086))=0),AND(NOT(E4086="Unknown"),ISBLANK(J4086)),AND(NOT(O4086="Unknown"),ISBLANK(R4086))),"Missing Information", INDEX(Table15[Entire Service Line Classification], MATCH(SUMIFS(Table15[Unique ID],Table15[System-Owned Portion],E4086,Table15[If Material Anything Other than "Lead" in Column E,Was Material Ever Previously Lead?],G4086,Table15[Customer-Owned Portion],O4086),Table15[Unique ID],0),0)))</f>
        <v/>
      </c>
      <c r="X4086"/>
    </row>
    <row r="4087" spans="2:24" x14ac:dyDescent="0.25">
      <c r="B4087" s="146"/>
      <c r="C4087" s="31"/>
      <c r="D4087" s="31"/>
      <c r="E4087" s="44"/>
      <c r="F4087" s="43"/>
      <c r="G4087" s="84"/>
      <c r="H4087" s="31"/>
      <c r="I4087" s="31"/>
      <c r="J4087" s="84"/>
      <c r="K4087" s="31"/>
      <c r="L4087" s="31"/>
      <c r="M4087" s="169"/>
      <c r="N4087" s="148"/>
      <c r="O4087" s="106"/>
      <c r="P4087" s="43"/>
      <c r="Q4087" s="31"/>
      <c r="R4087" s="84"/>
      <c r="S4087" s="31"/>
      <c r="T4087" s="31"/>
      <c r="U4087" s="169"/>
      <c r="V4087" s="150"/>
      <c r="W4087" s="141" t="str" cm="1">
        <f t="array" ref="W4087">IF(SUM(LEN(B4087:V4087))=0,"",IF(OR(OR(ISBLANK(F4087),SUM(LEN(C4087),LEN(D4087))=0),AND(NOT(E4087="Unknown"),ISBLANK(J4087)),AND(NOT(O4087="Unknown"),ISBLANK(R4087))),"Missing Information", INDEX(Table15[Entire Service Line Classification], MATCH(SUMIFS(Table15[Unique ID],Table15[System-Owned Portion],E4087,Table15[If Material Anything Other than "Lead" in Column E,Was Material Ever Previously Lead?],G4087,Table15[Customer-Owned Portion],O4087),Table15[Unique ID],0),0)))</f>
        <v/>
      </c>
      <c r="X4087"/>
    </row>
    <row r="4088" spans="2:24" x14ac:dyDescent="0.25">
      <c r="B4088" s="146"/>
      <c r="C4088" s="31"/>
      <c r="D4088" s="31"/>
      <c r="E4088" s="44"/>
      <c r="F4088" s="43"/>
      <c r="G4088" s="84"/>
      <c r="H4088" s="31"/>
      <c r="I4088" s="31"/>
      <c r="J4088" s="84"/>
      <c r="K4088" s="31"/>
      <c r="L4088" s="31"/>
      <c r="M4088" s="169"/>
      <c r="N4088" s="148"/>
      <c r="O4088" s="106"/>
      <c r="P4088" s="43"/>
      <c r="Q4088" s="31"/>
      <c r="R4088" s="84"/>
      <c r="S4088" s="31"/>
      <c r="T4088" s="31"/>
      <c r="U4088" s="169"/>
      <c r="V4088" s="150"/>
      <c r="W4088" s="141" t="str" cm="1">
        <f t="array" ref="W4088">IF(SUM(LEN(B4088:V4088))=0,"",IF(OR(OR(ISBLANK(F4088),SUM(LEN(C4088),LEN(D4088))=0),AND(NOT(E4088="Unknown"),ISBLANK(J4088)),AND(NOT(O4088="Unknown"),ISBLANK(R4088))),"Missing Information", INDEX(Table15[Entire Service Line Classification], MATCH(SUMIFS(Table15[Unique ID],Table15[System-Owned Portion],E4088,Table15[If Material Anything Other than "Lead" in Column E,Was Material Ever Previously Lead?],G4088,Table15[Customer-Owned Portion],O4088),Table15[Unique ID],0),0)))</f>
        <v/>
      </c>
      <c r="X4088"/>
    </row>
    <row r="4089" spans="2:24" x14ac:dyDescent="0.25">
      <c r="B4089" s="146"/>
      <c r="C4089" s="31"/>
      <c r="D4089" s="31"/>
      <c r="E4089" s="44"/>
      <c r="F4089" s="43"/>
      <c r="G4089" s="84"/>
      <c r="H4089" s="31"/>
      <c r="I4089" s="31"/>
      <c r="J4089" s="84"/>
      <c r="K4089" s="31"/>
      <c r="L4089" s="31"/>
      <c r="M4089" s="169"/>
      <c r="N4089" s="148"/>
      <c r="O4089" s="106"/>
      <c r="P4089" s="43"/>
      <c r="Q4089" s="31"/>
      <c r="R4089" s="84"/>
      <c r="S4089" s="31"/>
      <c r="T4089" s="31"/>
      <c r="U4089" s="169"/>
      <c r="V4089" s="150"/>
      <c r="W4089" s="141" t="str" cm="1">
        <f t="array" ref="W4089">IF(SUM(LEN(B4089:V4089))=0,"",IF(OR(OR(ISBLANK(F4089),SUM(LEN(C4089),LEN(D4089))=0),AND(NOT(E4089="Unknown"),ISBLANK(J4089)),AND(NOT(O4089="Unknown"),ISBLANK(R4089))),"Missing Information", INDEX(Table15[Entire Service Line Classification], MATCH(SUMIFS(Table15[Unique ID],Table15[System-Owned Portion],E4089,Table15[If Material Anything Other than "Lead" in Column E,Was Material Ever Previously Lead?],G4089,Table15[Customer-Owned Portion],O4089),Table15[Unique ID],0),0)))</f>
        <v/>
      </c>
      <c r="X4089"/>
    </row>
    <row r="4090" spans="2:24" x14ac:dyDescent="0.25">
      <c r="B4090" s="146"/>
      <c r="C4090" s="31"/>
      <c r="D4090" s="31"/>
      <c r="E4090" s="44"/>
      <c r="F4090" s="43"/>
      <c r="G4090" s="84"/>
      <c r="H4090" s="31"/>
      <c r="I4090" s="31"/>
      <c r="J4090" s="84"/>
      <c r="K4090" s="31"/>
      <c r="L4090" s="31"/>
      <c r="M4090" s="169"/>
      <c r="N4090" s="148"/>
      <c r="O4090" s="106"/>
      <c r="P4090" s="43"/>
      <c r="Q4090" s="31"/>
      <c r="R4090" s="84"/>
      <c r="S4090" s="31"/>
      <c r="T4090" s="31"/>
      <c r="U4090" s="169"/>
      <c r="V4090" s="150"/>
      <c r="W4090" s="141" t="str" cm="1">
        <f t="array" ref="W4090">IF(SUM(LEN(B4090:V4090))=0,"",IF(OR(OR(ISBLANK(F4090),SUM(LEN(C4090),LEN(D4090))=0),AND(NOT(E4090="Unknown"),ISBLANK(J4090)),AND(NOT(O4090="Unknown"),ISBLANK(R4090))),"Missing Information", INDEX(Table15[Entire Service Line Classification], MATCH(SUMIFS(Table15[Unique ID],Table15[System-Owned Portion],E4090,Table15[If Material Anything Other than "Lead" in Column E,Was Material Ever Previously Lead?],G4090,Table15[Customer-Owned Portion],O4090),Table15[Unique ID],0),0)))</f>
        <v/>
      </c>
      <c r="X4090"/>
    </row>
    <row r="4091" spans="2:24" x14ac:dyDescent="0.25">
      <c r="B4091" s="146"/>
      <c r="C4091" s="31"/>
      <c r="D4091" s="31"/>
      <c r="E4091" s="44"/>
      <c r="F4091" s="43"/>
      <c r="G4091" s="84"/>
      <c r="H4091" s="31"/>
      <c r="I4091" s="31"/>
      <c r="J4091" s="84"/>
      <c r="K4091" s="31"/>
      <c r="L4091" s="31"/>
      <c r="M4091" s="169"/>
      <c r="N4091" s="148"/>
      <c r="O4091" s="106"/>
      <c r="P4091" s="43"/>
      <c r="Q4091" s="31"/>
      <c r="R4091" s="84"/>
      <c r="S4091" s="31"/>
      <c r="T4091" s="31"/>
      <c r="U4091" s="169"/>
      <c r="V4091" s="150"/>
      <c r="W4091" s="141" t="str" cm="1">
        <f t="array" ref="W4091">IF(SUM(LEN(B4091:V4091))=0,"",IF(OR(OR(ISBLANK(F4091),SUM(LEN(C4091),LEN(D4091))=0),AND(NOT(E4091="Unknown"),ISBLANK(J4091)),AND(NOT(O4091="Unknown"),ISBLANK(R4091))),"Missing Information", INDEX(Table15[Entire Service Line Classification], MATCH(SUMIFS(Table15[Unique ID],Table15[System-Owned Portion],E4091,Table15[If Material Anything Other than "Lead" in Column E,Was Material Ever Previously Lead?],G4091,Table15[Customer-Owned Portion],O4091),Table15[Unique ID],0),0)))</f>
        <v/>
      </c>
      <c r="X4091"/>
    </row>
    <row r="4092" spans="2:24" x14ac:dyDescent="0.25">
      <c r="B4092" s="146"/>
      <c r="C4092" s="31"/>
      <c r="D4092" s="31"/>
      <c r="E4092" s="44"/>
      <c r="F4092" s="43"/>
      <c r="G4092" s="84"/>
      <c r="H4092" s="31"/>
      <c r="I4092" s="31"/>
      <c r="J4092" s="84"/>
      <c r="K4092" s="31"/>
      <c r="L4092" s="31"/>
      <c r="M4092" s="169"/>
      <c r="N4092" s="148"/>
      <c r="O4092" s="106"/>
      <c r="P4092" s="43"/>
      <c r="Q4092" s="31"/>
      <c r="R4092" s="84"/>
      <c r="S4092" s="31"/>
      <c r="T4092" s="31"/>
      <c r="U4092" s="169"/>
      <c r="V4092" s="150"/>
      <c r="W4092" s="141" t="str" cm="1">
        <f t="array" ref="W4092">IF(SUM(LEN(B4092:V4092))=0,"",IF(OR(OR(ISBLANK(F4092),SUM(LEN(C4092),LEN(D4092))=0),AND(NOT(E4092="Unknown"),ISBLANK(J4092)),AND(NOT(O4092="Unknown"),ISBLANK(R4092))),"Missing Information", INDEX(Table15[Entire Service Line Classification], MATCH(SUMIFS(Table15[Unique ID],Table15[System-Owned Portion],E4092,Table15[If Material Anything Other than "Lead" in Column E,Was Material Ever Previously Lead?],G4092,Table15[Customer-Owned Portion],O4092),Table15[Unique ID],0),0)))</f>
        <v/>
      </c>
      <c r="X4092"/>
    </row>
    <row r="4093" spans="2:24" x14ac:dyDescent="0.25">
      <c r="B4093" s="146"/>
      <c r="C4093" s="31"/>
      <c r="D4093" s="31"/>
      <c r="E4093" s="44"/>
      <c r="F4093" s="43"/>
      <c r="G4093" s="84"/>
      <c r="H4093" s="31"/>
      <c r="I4093" s="31"/>
      <c r="J4093" s="84"/>
      <c r="K4093" s="31"/>
      <c r="L4093" s="31"/>
      <c r="M4093" s="169"/>
      <c r="N4093" s="148"/>
      <c r="O4093" s="106"/>
      <c r="P4093" s="43"/>
      <c r="Q4093" s="31"/>
      <c r="R4093" s="84"/>
      <c r="S4093" s="31"/>
      <c r="T4093" s="31"/>
      <c r="U4093" s="169"/>
      <c r="V4093" s="150"/>
      <c r="W4093" s="141" t="str" cm="1">
        <f t="array" ref="W4093">IF(SUM(LEN(B4093:V4093))=0,"",IF(OR(OR(ISBLANK(F4093),SUM(LEN(C4093),LEN(D4093))=0),AND(NOT(E4093="Unknown"),ISBLANK(J4093)),AND(NOT(O4093="Unknown"),ISBLANK(R4093))),"Missing Information", INDEX(Table15[Entire Service Line Classification], MATCH(SUMIFS(Table15[Unique ID],Table15[System-Owned Portion],E4093,Table15[If Material Anything Other than "Lead" in Column E,Was Material Ever Previously Lead?],G4093,Table15[Customer-Owned Portion],O4093),Table15[Unique ID],0),0)))</f>
        <v/>
      </c>
      <c r="X4093"/>
    </row>
    <row r="4094" spans="2:24" x14ac:dyDescent="0.25">
      <c r="B4094" s="146"/>
      <c r="C4094" s="31"/>
      <c r="D4094" s="31"/>
      <c r="E4094" s="44"/>
      <c r="F4094" s="43"/>
      <c r="G4094" s="84"/>
      <c r="H4094" s="31"/>
      <c r="I4094" s="31"/>
      <c r="J4094" s="84"/>
      <c r="K4094" s="31"/>
      <c r="L4094" s="31"/>
      <c r="M4094" s="169"/>
      <c r="N4094" s="148"/>
      <c r="O4094" s="106"/>
      <c r="P4094" s="43"/>
      <c r="Q4094" s="31"/>
      <c r="R4094" s="84"/>
      <c r="S4094" s="31"/>
      <c r="T4094" s="31"/>
      <c r="U4094" s="169"/>
      <c r="V4094" s="150"/>
      <c r="W4094" s="141" t="str" cm="1">
        <f t="array" ref="W4094">IF(SUM(LEN(B4094:V4094))=0,"",IF(OR(OR(ISBLANK(F4094),SUM(LEN(C4094),LEN(D4094))=0),AND(NOT(E4094="Unknown"),ISBLANK(J4094)),AND(NOT(O4094="Unknown"),ISBLANK(R4094))),"Missing Information", INDEX(Table15[Entire Service Line Classification], MATCH(SUMIFS(Table15[Unique ID],Table15[System-Owned Portion],E4094,Table15[If Material Anything Other than "Lead" in Column E,Was Material Ever Previously Lead?],G4094,Table15[Customer-Owned Portion],O4094),Table15[Unique ID],0),0)))</f>
        <v/>
      </c>
      <c r="X4094"/>
    </row>
    <row r="4095" spans="2:24" x14ac:dyDescent="0.25">
      <c r="B4095" s="146"/>
      <c r="C4095" s="31"/>
      <c r="D4095" s="31"/>
      <c r="E4095" s="44"/>
      <c r="F4095" s="43"/>
      <c r="G4095" s="84"/>
      <c r="H4095" s="31"/>
      <c r="I4095" s="31"/>
      <c r="J4095" s="84"/>
      <c r="K4095" s="31"/>
      <c r="L4095" s="31"/>
      <c r="M4095" s="169"/>
      <c r="N4095" s="148"/>
      <c r="O4095" s="106"/>
      <c r="P4095" s="43"/>
      <c r="Q4095" s="31"/>
      <c r="R4095" s="84"/>
      <c r="S4095" s="31"/>
      <c r="T4095" s="31"/>
      <c r="U4095" s="169"/>
      <c r="V4095" s="150"/>
      <c r="W4095" s="141" t="str" cm="1">
        <f t="array" ref="W4095">IF(SUM(LEN(B4095:V4095))=0,"",IF(OR(OR(ISBLANK(F4095),SUM(LEN(C4095),LEN(D4095))=0),AND(NOT(E4095="Unknown"),ISBLANK(J4095)),AND(NOT(O4095="Unknown"),ISBLANK(R4095))),"Missing Information", INDEX(Table15[Entire Service Line Classification], MATCH(SUMIFS(Table15[Unique ID],Table15[System-Owned Portion],E4095,Table15[If Material Anything Other than "Lead" in Column E,Was Material Ever Previously Lead?],G4095,Table15[Customer-Owned Portion],O4095),Table15[Unique ID],0),0)))</f>
        <v/>
      </c>
      <c r="X4095"/>
    </row>
    <row r="4096" spans="2:24" x14ac:dyDescent="0.25">
      <c r="B4096" s="146"/>
      <c r="C4096" s="31"/>
      <c r="D4096" s="31"/>
      <c r="E4096" s="44"/>
      <c r="F4096" s="43"/>
      <c r="G4096" s="84"/>
      <c r="H4096" s="31"/>
      <c r="I4096" s="31"/>
      <c r="J4096" s="84"/>
      <c r="K4096" s="31"/>
      <c r="L4096" s="31"/>
      <c r="M4096" s="169"/>
      <c r="N4096" s="148"/>
      <c r="O4096" s="106"/>
      <c r="P4096" s="43"/>
      <c r="Q4096" s="31"/>
      <c r="R4096" s="84"/>
      <c r="S4096" s="31"/>
      <c r="T4096" s="31"/>
      <c r="U4096" s="169"/>
      <c r="V4096" s="150"/>
      <c r="W4096" s="141" t="str" cm="1">
        <f t="array" ref="W4096">IF(SUM(LEN(B4096:V4096))=0,"",IF(OR(OR(ISBLANK(F4096),SUM(LEN(C4096),LEN(D4096))=0),AND(NOT(E4096="Unknown"),ISBLANK(J4096)),AND(NOT(O4096="Unknown"),ISBLANK(R4096))),"Missing Information", INDEX(Table15[Entire Service Line Classification], MATCH(SUMIFS(Table15[Unique ID],Table15[System-Owned Portion],E4096,Table15[If Material Anything Other than "Lead" in Column E,Was Material Ever Previously Lead?],G4096,Table15[Customer-Owned Portion],O4096),Table15[Unique ID],0),0)))</f>
        <v/>
      </c>
      <c r="X4096"/>
    </row>
    <row r="4097" spans="2:24" x14ac:dyDescent="0.25">
      <c r="B4097" s="146"/>
      <c r="C4097" s="31"/>
      <c r="D4097" s="31"/>
      <c r="E4097" s="44"/>
      <c r="F4097" s="43"/>
      <c r="G4097" s="84"/>
      <c r="H4097" s="31"/>
      <c r="I4097" s="31"/>
      <c r="J4097" s="84"/>
      <c r="K4097" s="31"/>
      <c r="L4097" s="31"/>
      <c r="M4097" s="169"/>
      <c r="N4097" s="148"/>
      <c r="O4097" s="106"/>
      <c r="P4097" s="43"/>
      <c r="Q4097" s="31"/>
      <c r="R4097" s="84"/>
      <c r="S4097" s="31"/>
      <c r="T4097" s="31"/>
      <c r="U4097" s="169"/>
      <c r="V4097" s="150"/>
      <c r="W4097" s="141" t="str" cm="1">
        <f t="array" ref="W4097">IF(SUM(LEN(B4097:V4097))=0,"",IF(OR(OR(ISBLANK(F4097),SUM(LEN(C4097),LEN(D4097))=0),AND(NOT(E4097="Unknown"),ISBLANK(J4097)),AND(NOT(O4097="Unknown"),ISBLANK(R4097))),"Missing Information", INDEX(Table15[Entire Service Line Classification], MATCH(SUMIFS(Table15[Unique ID],Table15[System-Owned Portion],E4097,Table15[If Material Anything Other than "Lead" in Column E,Was Material Ever Previously Lead?],G4097,Table15[Customer-Owned Portion],O4097),Table15[Unique ID],0),0)))</f>
        <v/>
      </c>
      <c r="X4097"/>
    </row>
    <row r="4098" spans="2:24" x14ac:dyDescent="0.25">
      <c r="B4098" s="146"/>
      <c r="C4098" s="31"/>
      <c r="D4098" s="31"/>
      <c r="E4098" s="44"/>
      <c r="F4098" s="43"/>
      <c r="G4098" s="84"/>
      <c r="H4098" s="31"/>
      <c r="I4098" s="31"/>
      <c r="J4098" s="84"/>
      <c r="K4098" s="31"/>
      <c r="L4098" s="31"/>
      <c r="M4098" s="169"/>
      <c r="N4098" s="148"/>
      <c r="O4098" s="106"/>
      <c r="P4098" s="43"/>
      <c r="Q4098" s="31"/>
      <c r="R4098" s="84"/>
      <c r="S4098" s="31"/>
      <c r="T4098" s="31"/>
      <c r="U4098" s="169"/>
      <c r="V4098" s="150"/>
      <c r="W4098" s="141" t="str" cm="1">
        <f t="array" ref="W4098">IF(SUM(LEN(B4098:V4098))=0,"",IF(OR(OR(ISBLANK(F4098),SUM(LEN(C4098),LEN(D4098))=0),AND(NOT(E4098="Unknown"),ISBLANK(J4098)),AND(NOT(O4098="Unknown"),ISBLANK(R4098))),"Missing Information", INDEX(Table15[Entire Service Line Classification], MATCH(SUMIFS(Table15[Unique ID],Table15[System-Owned Portion],E4098,Table15[If Material Anything Other than "Lead" in Column E,Was Material Ever Previously Lead?],G4098,Table15[Customer-Owned Portion],O4098),Table15[Unique ID],0),0)))</f>
        <v/>
      </c>
      <c r="X4098"/>
    </row>
    <row r="4099" spans="2:24" x14ac:dyDescent="0.25">
      <c r="B4099" s="146"/>
      <c r="C4099" s="31"/>
      <c r="D4099" s="31"/>
      <c r="E4099" s="44"/>
      <c r="F4099" s="43"/>
      <c r="G4099" s="84"/>
      <c r="H4099" s="31"/>
      <c r="I4099" s="31"/>
      <c r="J4099" s="84"/>
      <c r="K4099" s="31"/>
      <c r="L4099" s="31"/>
      <c r="M4099" s="169"/>
      <c r="N4099" s="148"/>
      <c r="O4099" s="106"/>
      <c r="P4099" s="43"/>
      <c r="Q4099" s="31"/>
      <c r="R4099" s="84"/>
      <c r="S4099" s="31"/>
      <c r="T4099" s="31"/>
      <c r="U4099" s="169"/>
      <c r="V4099" s="150"/>
      <c r="W4099" s="141" t="str" cm="1">
        <f t="array" ref="W4099">IF(SUM(LEN(B4099:V4099))=0,"",IF(OR(OR(ISBLANK(F4099),SUM(LEN(C4099),LEN(D4099))=0),AND(NOT(E4099="Unknown"),ISBLANK(J4099)),AND(NOT(O4099="Unknown"),ISBLANK(R4099))),"Missing Information", INDEX(Table15[Entire Service Line Classification], MATCH(SUMIFS(Table15[Unique ID],Table15[System-Owned Portion],E4099,Table15[If Material Anything Other than "Lead" in Column E,Was Material Ever Previously Lead?],G4099,Table15[Customer-Owned Portion],O4099),Table15[Unique ID],0),0)))</f>
        <v/>
      </c>
      <c r="X4099"/>
    </row>
    <row r="4100" spans="2:24" x14ac:dyDescent="0.25">
      <c r="B4100" s="146"/>
      <c r="C4100" s="31"/>
      <c r="D4100" s="31"/>
      <c r="E4100" s="44"/>
      <c r="F4100" s="43"/>
      <c r="G4100" s="84"/>
      <c r="H4100" s="31"/>
      <c r="I4100" s="31"/>
      <c r="J4100" s="84"/>
      <c r="K4100" s="31"/>
      <c r="L4100" s="31"/>
      <c r="M4100" s="169"/>
      <c r="N4100" s="148"/>
      <c r="O4100" s="106"/>
      <c r="P4100" s="43"/>
      <c r="Q4100" s="31"/>
      <c r="R4100" s="84"/>
      <c r="S4100" s="31"/>
      <c r="T4100" s="31"/>
      <c r="U4100" s="169"/>
      <c r="V4100" s="150"/>
      <c r="W4100" s="141" t="str" cm="1">
        <f t="array" ref="W4100">IF(SUM(LEN(B4100:V4100))=0,"",IF(OR(OR(ISBLANK(F4100),SUM(LEN(C4100),LEN(D4100))=0),AND(NOT(E4100="Unknown"),ISBLANK(J4100)),AND(NOT(O4100="Unknown"),ISBLANK(R4100))),"Missing Information", INDEX(Table15[Entire Service Line Classification], MATCH(SUMIFS(Table15[Unique ID],Table15[System-Owned Portion],E4100,Table15[If Material Anything Other than "Lead" in Column E,Was Material Ever Previously Lead?],G4100,Table15[Customer-Owned Portion],O4100),Table15[Unique ID],0),0)))</f>
        <v/>
      </c>
      <c r="X4100"/>
    </row>
    <row r="4101" spans="2:24" x14ac:dyDescent="0.25">
      <c r="B4101" s="146"/>
      <c r="C4101" s="31"/>
      <c r="D4101" s="31"/>
      <c r="E4101" s="44"/>
      <c r="F4101" s="43"/>
      <c r="G4101" s="84"/>
      <c r="H4101" s="31"/>
      <c r="I4101" s="31"/>
      <c r="J4101" s="84"/>
      <c r="K4101" s="31"/>
      <c r="L4101" s="31"/>
      <c r="M4101" s="169"/>
      <c r="N4101" s="148"/>
      <c r="O4101" s="106"/>
      <c r="P4101" s="43"/>
      <c r="Q4101" s="31"/>
      <c r="R4101" s="84"/>
      <c r="S4101" s="31"/>
      <c r="T4101" s="31"/>
      <c r="U4101" s="169"/>
      <c r="V4101" s="150"/>
      <c r="W4101" s="141" t="str" cm="1">
        <f t="array" ref="W4101">IF(SUM(LEN(B4101:V4101))=0,"",IF(OR(OR(ISBLANK(F4101),SUM(LEN(C4101),LEN(D4101))=0),AND(NOT(E4101="Unknown"),ISBLANK(J4101)),AND(NOT(O4101="Unknown"),ISBLANK(R4101))),"Missing Information", INDEX(Table15[Entire Service Line Classification], MATCH(SUMIFS(Table15[Unique ID],Table15[System-Owned Portion],E4101,Table15[If Material Anything Other than "Lead" in Column E,Was Material Ever Previously Lead?],G4101,Table15[Customer-Owned Portion],O4101),Table15[Unique ID],0),0)))</f>
        <v/>
      </c>
      <c r="X4101"/>
    </row>
    <row r="4102" spans="2:24" x14ac:dyDescent="0.25">
      <c r="B4102" s="146"/>
      <c r="C4102" s="31"/>
      <c r="D4102" s="31"/>
      <c r="E4102" s="44"/>
      <c r="F4102" s="43"/>
      <c r="G4102" s="84"/>
      <c r="H4102" s="31"/>
      <c r="I4102" s="31"/>
      <c r="J4102" s="84"/>
      <c r="K4102" s="31"/>
      <c r="L4102" s="31"/>
      <c r="M4102" s="169"/>
      <c r="N4102" s="148"/>
      <c r="O4102" s="106"/>
      <c r="P4102" s="43"/>
      <c r="Q4102" s="31"/>
      <c r="R4102" s="84"/>
      <c r="S4102" s="31"/>
      <c r="T4102" s="31"/>
      <c r="U4102" s="169"/>
      <c r="V4102" s="150"/>
      <c r="W4102" s="141" t="str" cm="1">
        <f t="array" ref="W4102">IF(SUM(LEN(B4102:V4102))=0,"",IF(OR(OR(ISBLANK(F4102),SUM(LEN(C4102),LEN(D4102))=0),AND(NOT(E4102="Unknown"),ISBLANK(J4102)),AND(NOT(O4102="Unknown"),ISBLANK(R4102))),"Missing Information", INDEX(Table15[Entire Service Line Classification], MATCH(SUMIFS(Table15[Unique ID],Table15[System-Owned Portion],E4102,Table15[If Material Anything Other than "Lead" in Column E,Was Material Ever Previously Lead?],G4102,Table15[Customer-Owned Portion],O4102),Table15[Unique ID],0),0)))</f>
        <v/>
      </c>
      <c r="X4102"/>
    </row>
    <row r="4103" spans="2:24" x14ac:dyDescent="0.25">
      <c r="B4103" s="146"/>
      <c r="C4103" s="31"/>
      <c r="D4103" s="31"/>
      <c r="E4103" s="44"/>
      <c r="F4103" s="43"/>
      <c r="G4103" s="84"/>
      <c r="H4103" s="31"/>
      <c r="I4103" s="31"/>
      <c r="J4103" s="84"/>
      <c r="K4103" s="31"/>
      <c r="L4103" s="31"/>
      <c r="M4103" s="169"/>
      <c r="N4103" s="148"/>
      <c r="O4103" s="106"/>
      <c r="P4103" s="43"/>
      <c r="Q4103" s="31"/>
      <c r="R4103" s="84"/>
      <c r="S4103" s="31"/>
      <c r="T4103" s="31"/>
      <c r="U4103" s="169"/>
      <c r="V4103" s="150"/>
      <c r="W4103" s="141" t="str" cm="1">
        <f t="array" ref="W4103">IF(SUM(LEN(B4103:V4103))=0,"",IF(OR(OR(ISBLANK(F4103),SUM(LEN(C4103),LEN(D4103))=0),AND(NOT(E4103="Unknown"),ISBLANK(J4103)),AND(NOT(O4103="Unknown"),ISBLANK(R4103))),"Missing Information", INDEX(Table15[Entire Service Line Classification], MATCH(SUMIFS(Table15[Unique ID],Table15[System-Owned Portion],E4103,Table15[If Material Anything Other than "Lead" in Column E,Was Material Ever Previously Lead?],G4103,Table15[Customer-Owned Portion],O4103),Table15[Unique ID],0),0)))</f>
        <v/>
      </c>
      <c r="X4103"/>
    </row>
    <row r="4104" spans="2:24" x14ac:dyDescent="0.25">
      <c r="B4104" s="146"/>
      <c r="C4104" s="31"/>
      <c r="D4104" s="31"/>
      <c r="E4104" s="44"/>
      <c r="F4104" s="43"/>
      <c r="G4104" s="84"/>
      <c r="H4104" s="31"/>
      <c r="I4104" s="31"/>
      <c r="J4104" s="84"/>
      <c r="K4104" s="31"/>
      <c r="L4104" s="31"/>
      <c r="M4104" s="169"/>
      <c r="N4104" s="148"/>
      <c r="O4104" s="106"/>
      <c r="P4104" s="43"/>
      <c r="Q4104" s="31"/>
      <c r="R4104" s="84"/>
      <c r="S4104" s="31"/>
      <c r="T4104" s="31"/>
      <c r="U4104" s="169"/>
      <c r="V4104" s="150"/>
      <c r="W4104" s="141" t="str" cm="1">
        <f t="array" ref="W4104">IF(SUM(LEN(B4104:V4104))=0,"",IF(OR(OR(ISBLANK(F4104),SUM(LEN(C4104),LEN(D4104))=0),AND(NOT(E4104="Unknown"),ISBLANK(J4104)),AND(NOT(O4104="Unknown"),ISBLANK(R4104))),"Missing Information", INDEX(Table15[Entire Service Line Classification], MATCH(SUMIFS(Table15[Unique ID],Table15[System-Owned Portion],E4104,Table15[If Material Anything Other than "Lead" in Column E,Was Material Ever Previously Lead?],G4104,Table15[Customer-Owned Portion],O4104),Table15[Unique ID],0),0)))</f>
        <v/>
      </c>
      <c r="X4104"/>
    </row>
    <row r="4105" spans="2:24" x14ac:dyDescent="0.25">
      <c r="B4105" s="146"/>
      <c r="C4105" s="31"/>
      <c r="D4105" s="31"/>
      <c r="E4105" s="44"/>
      <c r="F4105" s="43"/>
      <c r="G4105" s="84"/>
      <c r="H4105" s="31"/>
      <c r="I4105" s="31"/>
      <c r="J4105" s="84"/>
      <c r="K4105" s="31"/>
      <c r="L4105" s="31"/>
      <c r="M4105" s="169"/>
      <c r="N4105" s="148"/>
      <c r="O4105" s="106"/>
      <c r="P4105" s="43"/>
      <c r="Q4105" s="31"/>
      <c r="R4105" s="84"/>
      <c r="S4105" s="31"/>
      <c r="T4105" s="31"/>
      <c r="U4105" s="169"/>
      <c r="V4105" s="150"/>
      <c r="W4105" s="141" t="str" cm="1">
        <f t="array" ref="W4105">IF(SUM(LEN(B4105:V4105))=0,"",IF(OR(OR(ISBLANK(F4105),SUM(LEN(C4105),LEN(D4105))=0),AND(NOT(E4105="Unknown"),ISBLANK(J4105)),AND(NOT(O4105="Unknown"),ISBLANK(R4105))),"Missing Information", INDEX(Table15[Entire Service Line Classification], MATCH(SUMIFS(Table15[Unique ID],Table15[System-Owned Portion],E4105,Table15[If Material Anything Other than "Lead" in Column E,Was Material Ever Previously Lead?],G4105,Table15[Customer-Owned Portion],O4105),Table15[Unique ID],0),0)))</f>
        <v/>
      </c>
      <c r="X4105"/>
    </row>
    <row r="4106" spans="2:24" x14ac:dyDescent="0.25">
      <c r="B4106" s="146"/>
      <c r="C4106" s="31"/>
      <c r="D4106" s="31"/>
      <c r="E4106" s="44"/>
      <c r="F4106" s="43"/>
      <c r="G4106" s="84"/>
      <c r="H4106" s="31"/>
      <c r="I4106" s="31"/>
      <c r="J4106" s="84"/>
      <c r="K4106" s="31"/>
      <c r="L4106" s="31"/>
      <c r="M4106" s="169"/>
      <c r="N4106" s="148"/>
      <c r="O4106" s="106"/>
      <c r="P4106" s="43"/>
      <c r="Q4106" s="31"/>
      <c r="R4106" s="84"/>
      <c r="S4106" s="31"/>
      <c r="T4106" s="31"/>
      <c r="U4106" s="169"/>
      <c r="V4106" s="150"/>
      <c r="W4106" s="141" t="str" cm="1">
        <f t="array" ref="W4106">IF(SUM(LEN(B4106:V4106))=0,"",IF(OR(OR(ISBLANK(F4106),SUM(LEN(C4106),LEN(D4106))=0),AND(NOT(E4106="Unknown"),ISBLANK(J4106)),AND(NOT(O4106="Unknown"),ISBLANK(R4106))),"Missing Information", INDEX(Table15[Entire Service Line Classification], MATCH(SUMIFS(Table15[Unique ID],Table15[System-Owned Portion],E4106,Table15[If Material Anything Other than "Lead" in Column E,Was Material Ever Previously Lead?],G4106,Table15[Customer-Owned Portion],O4106),Table15[Unique ID],0),0)))</f>
        <v/>
      </c>
      <c r="X4106"/>
    </row>
    <row r="4107" spans="2:24" x14ac:dyDescent="0.25">
      <c r="B4107" s="146"/>
      <c r="C4107" s="31"/>
      <c r="D4107" s="31"/>
      <c r="E4107" s="44"/>
      <c r="F4107" s="43"/>
      <c r="G4107" s="84"/>
      <c r="H4107" s="31"/>
      <c r="I4107" s="31"/>
      <c r="J4107" s="84"/>
      <c r="K4107" s="31"/>
      <c r="L4107" s="31"/>
      <c r="M4107" s="169"/>
      <c r="N4107" s="148"/>
      <c r="O4107" s="106"/>
      <c r="P4107" s="43"/>
      <c r="Q4107" s="31"/>
      <c r="R4107" s="84"/>
      <c r="S4107" s="31"/>
      <c r="T4107" s="31"/>
      <c r="U4107" s="169"/>
      <c r="V4107" s="150"/>
      <c r="W4107" s="141" t="str" cm="1">
        <f t="array" ref="W4107">IF(SUM(LEN(B4107:V4107))=0,"",IF(OR(OR(ISBLANK(F4107),SUM(LEN(C4107),LEN(D4107))=0),AND(NOT(E4107="Unknown"),ISBLANK(J4107)),AND(NOT(O4107="Unknown"),ISBLANK(R4107))),"Missing Information", INDEX(Table15[Entire Service Line Classification], MATCH(SUMIFS(Table15[Unique ID],Table15[System-Owned Portion],E4107,Table15[If Material Anything Other than "Lead" in Column E,Was Material Ever Previously Lead?],G4107,Table15[Customer-Owned Portion],O4107),Table15[Unique ID],0),0)))</f>
        <v/>
      </c>
      <c r="X4107"/>
    </row>
    <row r="4108" spans="2:24" x14ac:dyDescent="0.25">
      <c r="B4108" s="146"/>
      <c r="C4108" s="31"/>
      <c r="D4108" s="31"/>
      <c r="E4108" s="44"/>
      <c r="F4108" s="43"/>
      <c r="G4108" s="84"/>
      <c r="H4108" s="31"/>
      <c r="I4108" s="31"/>
      <c r="J4108" s="84"/>
      <c r="K4108" s="31"/>
      <c r="L4108" s="31"/>
      <c r="M4108" s="169"/>
      <c r="N4108" s="148"/>
      <c r="O4108" s="106"/>
      <c r="P4108" s="43"/>
      <c r="Q4108" s="31"/>
      <c r="R4108" s="84"/>
      <c r="S4108" s="31"/>
      <c r="T4108" s="31"/>
      <c r="U4108" s="169"/>
      <c r="V4108" s="150"/>
      <c r="W4108" s="141" t="str" cm="1">
        <f t="array" ref="W4108">IF(SUM(LEN(B4108:V4108))=0,"",IF(OR(OR(ISBLANK(F4108),SUM(LEN(C4108),LEN(D4108))=0),AND(NOT(E4108="Unknown"),ISBLANK(J4108)),AND(NOT(O4108="Unknown"),ISBLANK(R4108))),"Missing Information", INDEX(Table15[Entire Service Line Classification], MATCH(SUMIFS(Table15[Unique ID],Table15[System-Owned Portion],E4108,Table15[If Material Anything Other than "Lead" in Column E,Was Material Ever Previously Lead?],G4108,Table15[Customer-Owned Portion],O4108),Table15[Unique ID],0),0)))</f>
        <v/>
      </c>
      <c r="X4108"/>
    </row>
    <row r="4109" spans="2:24" x14ac:dyDescent="0.25">
      <c r="B4109" s="146"/>
      <c r="C4109" s="31"/>
      <c r="D4109" s="31"/>
      <c r="E4109" s="44"/>
      <c r="F4109" s="43"/>
      <c r="G4109" s="84"/>
      <c r="H4109" s="31"/>
      <c r="I4109" s="31"/>
      <c r="J4109" s="84"/>
      <c r="K4109" s="31"/>
      <c r="L4109" s="31"/>
      <c r="M4109" s="169"/>
      <c r="N4109" s="148"/>
      <c r="O4109" s="106"/>
      <c r="P4109" s="43"/>
      <c r="Q4109" s="31"/>
      <c r="R4109" s="84"/>
      <c r="S4109" s="31"/>
      <c r="T4109" s="31"/>
      <c r="U4109" s="169"/>
      <c r="V4109" s="150"/>
      <c r="W4109" s="141" t="str" cm="1">
        <f t="array" ref="W4109">IF(SUM(LEN(B4109:V4109))=0,"",IF(OR(OR(ISBLANK(F4109),SUM(LEN(C4109),LEN(D4109))=0),AND(NOT(E4109="Unknown"),ISBLANK(J4109)),AND(NOT(O4109="Unknown"),ISBLANK(R4109))),"Missing Information", INDEX(Table15[Entire Service Line Classification], MATCH(SUMIFS(Table15[Unique ID],Table15[System-Owned Portion],E4109,Table15[If Material Anything Other than "Lead" in Column E,Was Material Ever Previously Lead?],G4109,Table15[Customer-Owned Portion],O4109),Table15[Unique ID],0),0)))</f>
        <v/>
      </c>
      <c r="X4109"/>
    </row>
    <row r="4110" spans="2:24" x14ac:dyDescent="0.25">
      <c r="B4110" s="146"/>
      <c r="C4110" s="31"/>
      <c r="D4110" s="31"/>
      <c r="E4110" s="44"/>
      <c r="F4110" s="43"/>
      <c r="G4110" s="84"/>
      <c r="H4110" s="31"/>
      <c r="I4110" s="31"/>
      <c r="J4110" s="84"/>
      <c r="K4110" s="31"/>
      <c r="L4110" s="31"/>
      <c r="M4110" s="169"/>
      <c r="N4110" s="148"/>
      <c r="O4110" s="106"/>
      <c r="P4110" s="43"/>
      <c r="Q4110" s="31"/>
      <c r="R4110" s="84"/>
      <c r="S4110" s="31"/>
      <c r="T4110" s="31"/>
      <c r="U4110" s="169"/>
      <c r="V4110" s="150"/>
      <c r="W4110" s="141" t="str" cm="1">
        <f t="array" ref="W4110">IF(SUM(LEN(B4110:V4110))=0,"",IF(OR(OR(ISBLANK(F4110),SUM(LEN(C4110),LEN(D4110))=0),AND(NOT(E4110="Unknown"),ISBLANK(J4110)),AND(NOT(O4110="Unknown"),ISBLANK(R4110))),"Missing Information", INDEX(Table15[Entire Service Line Classification], MATCH(SUMIFS(Table15[Unique ID],Table15[System-Owned Portion],E4110,Table15[If Material Anything Other than "Lead" in Column E,Was Material Ever Previously Lead?],G4110,Table15[Customer-Owned Portion],O4110),Table15[Unique ID],0),0)))</f>
        <v/>
      </c>
      <c r="X4110"/>
    </row>
    <row r="4111" spans="2:24" x14ac:dyDescent="0.25">
      <c r="B4111" s="146"/>
      <c r="C4111" s="31"/>
      <c r="D4111" s="31"/>
      <c r="E4111" s="44"/>
      <c r="F4111" s="43"/>
      <c r="G4111" s="84"/>
      <c r="H4111" s="31"/>
      <c r="I4111" s="31"/>
      <c r="J4111" s="84"/>
      <c r="K4111" s="31"/>
      <c r="L4111" s="31"/>
      <c r="M4111" s="169"/>
      <c r="N4111" s="148"/>
      <c r="O4111" s="106"/>
      <c r="P4111" s="43"/>
      <c r="Q4111" s="31"/>
      <c r="R4111" s="84"/>
      <c r="S4111" s="31"/>
      <c r="T4111" s="31"/>
      <c r="U4111" s="169"/>
      <c r="V4111" s="150"/>
      <c r="W4111" s="141" t="str" cm="1">
        <f t="array" ref="W4111">IF(SUM(LEN(B4111:V4111))=0,"",IF(OR(OR(ISBLANK(F4111),SUM(LEN(C4111),LEN(D4111))=0),AND(NOT(E4111="Unknown"),ISBLANK(J4111)),AND(NOT(O4111="Unknown"),ISBLANK(R4111))),"Missing Information", INDEX(Table15[Entire Service Line Classification], MATCH(SUMIFS(Table15[Unique ID],Table15[System-Owned Portion],E4111,Table15[If Material Anything Other than "Lead" in Column E,Was Material Ever Previously Lead?],G4111,Table15[Customer-Owned Portion],O4111),Table15[Unique ID],0),0)))</f>
        <v/>
      </c>
      <c r="X4111"/>
    </row>
    <row r="4112" spans="2:24" x14ac:dyDescent="0.25">
      <c r="B4112" s="146"/>
      <c r="C4112" s="31"/>
      <c r="D4112" s="31"/>
      <c r="E4112" s="44"/>
      <c r="F4112" s="43"/>
      <c r="G4112" s="84"/>
      <c r="H4112" s="31"/>
      <c r="I4112" s="31"/>
      <c r="J4112" s="84"/>
      <c r="K4112" s="31"/>
      <c r="L4112" s="31"/>
      <c r="M4112" s="169"/>
      <c r="N4112" s="148"/>
      <c r="O4112" s="106"/>
      <c r="P4112" s="43"/>
      <c r="Q4112" s="31"/>
      <c r="R4112" s="84"/>
      <c r="S4112" s="31"/>
      <c r="T4112" s="31"/>
      <c r="U4112" s="169"/>
      <c r="V4112" s="150"/>
      <c r="W4112" s="141" t="str" cm="1">
        <f t="array" ref="W4112">IF(SUM(LEN(B4112:V4112))=0,"",IF(OR(OR(ISBLANK(F4112),SUM(LEN(C4112),LEN(D4112))=0),AND(NOT(E4112="Unknown"),ISBLANK(J4112)),AND(NOT(O4112="Unknown"),ISBLANK(R4112))),"Missing Information", INDEX(Table15[Entire Service Line Classification], MATCH(SUMIFS(Table15[Unique ID],Table15[System-Owned Portion],E4112,Table15[If Material Anything Other than "Lead" in Column E,Was Material Ever Previously Lead?],G4112,Table15[Customer-Owned Portion],O4112),Table15[Unique ID],0),0)))</f>
        <v/>
      </c>
      <c r="X4112"/>
    </row>
    <row r="4113" spans="2:24" x14ac:dyDescent="0.25">
      <c r="B4113" s="146"/>
      <c r="C4113" s="31"/>
      <c r="D4113" s="31"/>
      <c r="E4113" s="44"/>
      <c r="F4113" s="43"/>
      <c r="G4113" s="84"/>
      <c r="H4113" s="31"/>
      <c r="I4113" s="31"/>
      <c r="J4113" s="84"/>
      <c r="K4113" s="31"/>
      <c r="L4113" s="31"/>
      <c r="M4113" s="169"/>
      <c r="N4113" s="148"/>
      <c r="O4113" s="106"/>
      <c r="P4113" s="43"/>
      <c r="Q4113" s="31"/>
      <c r="R4113" s="84"/>
      <c r="S4113" s="31"/>
      <c r="T4113" s="31"/>
      <c r="U4113" s="169"/>
      <c r="V4113" s="150"/>
      <c r="W4113" s="141" t="str" cm="1">
        <f t="array" ref="W4113">IF(SUM(LEN(B4113:V4113))=0,"",IF(OR(OR(ISBLANK(F4113),SUM(LEN(C4113),LEN(D4113))=0),AND(NOT(E4113="Unknown"),ISBLANK(J4113)),AND(NOT(O4113="Unknown"),ISBLANK(R4113))),"Missing Information", INDEX(Table15[Entire Service Line Classification], MATCH(SUMIFS(Table15[Unique ID],Table15[System-Owned Portion],E4113,Table15[If Material Anything Other than "Lead" in Column E,Was Material Ever Previously Lead?],G4113,Table15[Customer-Owned Portion],O4113),Table15[Unique ID],0),0)))</f>
        <v/>
      </c>
      <c r="X4113"/>
    </row>
    <row r="4114" spans="2:24" x14ac:dyDescent="0.25">
      <c r="B4114" s="146"/>
      <c r="C4114" s="31"/>
      <c r="D4114" s="31"/>
      <c r="E4114" s="44"/>
      <c r="F4114" s="43"/>
      <c r="G4114" s="84"/>
      <c r="H4114" s="31"/>
      <c r="I4114" s="31"/>
      <c r="J4114" s="84"/>
      <c r="K4114" s="31"/>
      <c r="L4114" s="31"/>
      <c r="M4114" s="169"/>
      <c r="N4114" s="148"/>
      <c r="O4114" s="106"/>
      <c r="P4114" s="43"/>
      <c r="Q4114" s="31"/>
      <c r="R4114" s="84"/>
      <c r="S4114" s="31"/>
      <c r="T4114" s="31"/>
      <c r="U4114" s="169"/>
      <c r="V4114" s="150"/>
      <c r="W4114" s="141" t="str" cm="1">
        <f t="array" ref="W4114">IF(SUM(LEN(B4114:V4114))=0,"",IF(OR(OR(ISBLANK(F4114),SUM(LEN(C4114),LEN(D4114))=0),AND(NOT(E4114="Unknown"),ISBLANK(J4114)),AND(NOT(O4114="Unknown"),ISBLANK(R4114))),"Missing Information", INDEX(Table15[Entire Service Line Classification], MATCH(SUMIFS(Table15[Unique ID],Table15[System-Owned Portion],E4114,Table15[If Material Anything Other than "Lead" in Column E,Was Material Ever Previously Lead?],G4114,Table15[Customer-Owned Portion],O4114),Table15[Unique ID],0),0)))</f>
        <v/>
      </c>
      <c r="X4114"/>
    </row>
    <row r="4115" spans="2:24" x14ac:dyDescent="0.25">
      <c r="B4115" s="146"/>
      <c r="C4115" s="31"/>
      <c r="D4115" s="31"/>
      <c r="E4115" s="44"/>
      <c r="F4115" s="43"/>
      <c r="G4115" s="84"/>
      <c r="H4115" s="31"/>
      <c r="I4115" s="31"/>
      <c r="J4115" s="84"/>
      <c r="K4115" s="31"/>
      <c r="L4115" s="31"/>
      <c r="M4115" s="169"/>
      <c r="N4115" s="148"/>
      <c r="O4115" s="106"/>
      <c r="P4115" s="43"/>
      <c r="Q4115" s="31"/>
      <c r="R4115" s="84"/>
      <c r="S4115" s="31"/>
      <c r="T4115" s="31"/>
      <c r="U4115" s="169"/>
      <c r="V4115" s="150"/>
      <c r="W4115" s="141" t="str" cm="1">
        <f t="array" ref="W4115">IF(SUM(LEN(B4115:V4115))=0,"",IF(OR(OR(ISBLANK(F4115),SUM(LEN(C4115),LEN(D4115))=0),AND(NOT(E4115="Unknown"),ISBLANK(J4115)),AND(NOT(O4115="Unknown"),ISBLANK(R4115))),"Missing Information", INDEX(Table15[Entire Service Line Classification], MATCH(SUMIFS(Table15[Unique ID],Table15[System-Owned Portion],E4115,Table15[If Material Anything Other than "Lead" in Column E,Was Material Ever Previously Lead?],G4115,Table15[Customer-Owned Portion],O4115),Table15[Unique ID],0),0)))</f>
        <v/>
      </c>
      <c r="X4115"/>
    </row>
    <row r="4116" spans="2:24" x14ac:dyDescent="0.25">
      <c r="B4116" s="146"/>
      <c r="C4116" s="31"/>
      <c r="D4116" s="31"/>
      <c r="E4116" s="44"/>
      <c r="F4116" s="43"/>
      <c r="G4116" s="84"/>
      <c r="H4116" s="31"/>
      <c r="I4116" s="31"/>
      <c r="J4116" s="84"/>
      <c r="K4116" s="31"/>
      <c r="L4116" s="31"/>
      <c r="M4116" s="169"/>
      <c r="N4116" s="148"/>
      <c r="O4116" s="106"/>
      <c r="P4116" s="43"/>
      <c r="Q4116" s="31"/>
      <c r="R4116" s="84"/>
      <c r="S4116" s="31"/>
      <c r="T4116" s="31"/>
      <c r="U4116" s="169"/>
      <c r="V4116" s="150"/>
      <c r="W4116" s="141" t="str" cm="1">
        <f t="array" ref="W4116">IF(SUM(LEN(B4116:V4116))=0,"",IF(OR(OR(ISBLANK(F4116),SUM(LEN(C4116),LEN(D4116))=0),AND(NOT(E4116="Unknown"),ISBLANK(J4116)),AND(NOT(O4116="Unknown"),ISBLANK(R4116))),"Missing Information", INDEX(Table15[Entire Service Line Classification], MATCH(SUMIFS(Table15[Unique ID],Table15[System-Owned Portion],E4116,Table15[If Material Anything Other than "Lead" in Column E,Was Material Ever Previously Lead?],G4116,Table15[Customer-Owned Portion],O4116),Table15[Unique ID],0),0)))</f>
        <v/>
      </c>
      <c r="X4116"/>
    </row>
    <row r="4117" spans="2:24" x14ac:dyDescent="0.25">
      <c r="B4117" s="146"/>
      <c r="C4117" s="31"/>
      <c r="D4117" s="31"/>
      <c r="E4117" s="44"/>
      <c r="F4117" s="43"/>
      <c r="G4117" s="84"/>
      <c r="H4117" s="31"/>
      <c r="I4117" s="31"/>
      <c r="J4117" s="84"/>
      <c r="K4117" s="31"/>
      <c r="L4117" s="31"/>
      <c r="M4117" s="169"/>
      <c r="N4117" s="148"/>
      <c r="O4117" s="106"/>
      <c r="P4117" s="43"/>
      <c r="Q4117" s="31"/>
      <c r="R4117" s="84"/>
      <c r="S4117" s="31"/>
      <c r="T4117" s="31"/>
      <c r="U4117" s="169"/>
      <c r="V4117" s="150"/>
      <c r="W4117" s="141" t="str" cm="1">
        <f t="array" ref="W4117">IF(SUM(LEN(B4117:V4117))=0,"",IF(OR(OR(ISBLANK(F4117),SUM(LEN(C4117),LEN(D4117))=0),AND(NOT(E4117="Unknown"),ISBLANK(J4117)),AND(NOT(O4117="Unknown"),ISBLANK(R4117))),"Missing Information", INDEX(Table15[Entire Service Line Classification], MATCH(SUMIFS(Table15[Unique ID],Table15[System-Owned Portion],E4117,Table15[If Material Anything Other than "Lead" in Column E,Was Material Ever Previously Lead?],G4117,Table15[Customer-Owned Portion],O4117),Table15[Unique ID],0),0)))</f>
        <v/>
      </c>
      <c r="X4117"/>
    </row>
    <row r="4118" spans="2:24" x14ac:dyDescent="0.25">
      <c r="B4118" s="146"/>
      <c r="C4118" s="31"/>
      <c r="D4118" s="31"/>
      <c r="E4118" s="44"/>
      <c r="F4118" s="43"/>
      <c r="G4118" s="84"/>
      <c r="H4118" s="31"/>
      <c r="I4118" s="31"/>
      <c r="J4118" s="84"/>
      <c r="K4118" s="31"/>
      <c r="L4118" s="31"/>
      <c r="M4118" s="169"/>
      <c r="N4118" s="148"/>
      <c r="O4118" s="106"/>
      <c r="P4118" s="43"/>
      <c r="Q4118" s="31"/>
      <c r="R4118" s="84"/>
      <c r="S4118" s="31"/>
      <c r="T4118" s="31"/>
      <c r="U4118" s="169"/>
      <c r="V4118" s="150"/>
      <c r="W4118" s="141" t="str" cm="1">
        <f t="array" ref="W4118">IF(SUM(LEN(B4118:V4118))=0,"",IF(OR(OR(ISBLANK(F4118),SUM(LEN(C4118),LEN(D4118))=0),AND(NOT(E4118="Unknown"),ISBLANK(J4118)),AND(NOT(O4118="Unknown"),ISBLANK(R4118))),"Missing Information", INDEX(Table15[Entire Service Line Classification], MATCH(SUMIFS(Table15[Unique ID],Table15[System-Owned Portion],E4118,Table15[If Material Anything Other than "Lead" in Column E,Was Material Ever Previously Lead?],G4118,Table15[Customer-Owned Portion],O4118),Table15[Unique ID],0),0)))</f>
        <v/>
      </c>
      <c r="X4118"/>
    </row>
    <row r="4119" spans="2:24" x14ac:dyDescent="0.25">
      <c r="B4119" s="146"/>
      <c r="C4119" s="31"/>
      <c r="D4119" s="31"/>
      <c r="E4119" s="44"/>
      <c r="F4119" s="43"/>
      <c r="G4119" s="84"/>
      <c r="H4119" s="31"/>
      <c r="I4119" s="31"/>
      <c r="J4119" s="84"/>
      <c r="K4119" s="31"/>
      <c r="L4119" s="31"/>
      <c r="M4119" s="169"/>
      <c r="N4119" s="148"/>
      <c r="O4119" s="106"/>
      <c r="P4119" s="43"/>
      <c r="Q4119" s="31"/>
      <c r="R4119" s="84"/>
      <c r="S4119" s="31"/>
      <c r="T4119" s="31"/>
      <c r="U4119" s="169"/>
      <c r="V4119" s="150"/>
      <c r="W4119" s="141" t="str" cm="1">
        <f t="array" ref="W4119">IF(SUM(LEN(B4119:V4119))=0,"",IF(OR(OR(ISBLANK(F4119),SUM(LEN(C4119),LEN(D4119))=0),AND(NOT(E4119="Unknown"),ISBLANK(J4119)),AND(NOT(O4119="Unknown"),ISBLANK(R4119))),"Missing Information", INDEX(Table15[Entire Service Line Classification], MATCH(SUMIFS(Table15[Unique ID],Table15[System-Owned Portion],E4119,Table15[If Material Anything Other than "Lead" in Column E,Was Material Ever Previously Lead?],G4119,Table15[Customer-Owned Portion],O4119),Table15[Unique ID],0),0)))</f>
        <v/>
      </c>
      <c r="X4119"/>
    </row>
    <row r="4120" spans="2:24" x14ac:dyDescent="0.25">
      <c r="B4120" s="146"/>
      <c r="C4120" s="31"/>
      <c r="D4120" s="31"/>
      <c r="E4120" s="44"/>
      <c r="F4120" s="43"/>
      <c r="G4120" s="84"/>
      <c r="H4120" s="31"/>
      <c r="I4120" s="31"/>
      <c r="J4120" s="84"/>
      <c r="K4120" s="31"/>
      <c r="L4120" s="31"/>
      <c r="M4120" s="169"/>
      <c r="N4120" s="148"/>
      <c r="O4120" s="106"/>
      <c r="P4120" s="43"/>
      <c r="Q4120" s="31"/>
      <c r="R4120" s="84"/>
      <c r="S4120" s="31"/>
      <c r="T4120" s="31"/>
      <c r="U4120" s="169"/>
      <c r="V4120" s="150"/>
      <c r="W4120" s="141" t="str" cm="1">
        <f t="array" ref="W4120">IF(SUM(LEN(B4120:V4120))=0,"",IF(OR(OR(ISBLANK(F4120),SUM(LEN(C4120),LEN(D4120))=0),AND(NOT(E4120="Unknown"),ISBLANK(J4120)),AND(NOT(O4120="Unknown"),ISBLANK(R4120))),"Missing Information", INDEX(Table15[Entire Service Line Classification], MATCH(SUMIFS(Table15[Unique ID],Table15[System-Owned Portion],E4120,Table15[If Material Anything Other than "Lead" in Column E,Was Material Ever Previously Lead?],G4120,Table15[Customer-Owned Portion],O4120),Table15[Unique ID],0),0)))</f>
        <v/>
      </c>
      <c r="X4120"/>
    </row>
    <row r="4121" spans="2:24" x14ac:dyDescent="0.25">
      <c r="B4121" s="146"/>
      <c r="C4121" s="31"/>
      <c r="D4121" s="31"/>
      <c r="E4121" s="44"/>
      <c r="F4121" s="43"/>
      <c r="G4121" s="84"/>
      <c r="H4121" s="31"/>
      <c r="I4121" s="31"/>
      <c r="J4121" s="84"/>
      <c r="K4121" s="31"/>
      <c r="L4121" s="31"/>
      <c r="M4121" s="169"/>
      <c r="N4121" s="148"/>
      <c r="O4121" s="106"/>
      <c r="P4121" s="43"/>
      <c r="Q4121" s="31"/>
      <c r="R4121" s="84"/>
      <c r="S4121" s="31"/>
      <c r="T4121" s="31"/>
      <c r="U4121" s="169"/>
      <c r="V4121" s="150"/>
      <c r="W4121" s="141" t="str" cm="1">
        <f t="array" ref="W4121">IF(SUM(LEN(B4121:V4121))=0,"",IF(OR(OR(ISBLANK(F4121),SUM(LEN(C4121),LEN(D4121))=0),AND(NOT(E4121="Unknown"),ISBLANK(J4121)),AND(NOT(O4121="Unknown"),ISBLANK(R4121))),"Missing Information", INDEX(Table15[Entire Service Line Classification], MATCH(SUMIFS(Table15[Unique ID],Table15[System-Owned Portion],E4121,Table15[If Material Anything Other than "Lead" in Column E,Was Material Ever Previously Lead?],G4121,Table15[Customer-Owned Portion],O4121),Table15[Unique ID],0),0)))</f>
        <v/>
      </c>
      <c r="X4121"/>
    </row>
    <row r="4122" spans="2:24" x14ac:dyDescent="0.25">
      <c r="B4122" s="146"/>
      <c r="C4122" s="31"/>
      <c r="D4122" s="31"/>
      <c r="E4122" s="44"/>
      <c r="F4122" s="43"/>
      <c r="G4122" s="84"/>
      <c r="H4122" s="31"/>
      <c r="I4122" s="31"/>
      <c r="J4122" s="84"/>
      <c r="K4122" s="31"/>
      <c r="L4122" s="31"/>
      <c r="M4122" s="169"/>
      <c r="N4122" s="148"/>
      <c r="O4122" s="106"/>
      <c r="P4122" s="43"/>
      <c r="Q4122" s="31"/>
      <c r="R4122" s="84"/>
      <c r="S4122" s="31"/>
      <c r="T4122" s="31"/>
      <c r="U4122" s="169"/>
      <c r="V4122" s="150"/>
      <c r="W4122" s="141" t="str" cm="1">
        <f t="array" ref="W4122">IF(SUM(LEN(B4122:V4122))=0,"",IF(OR(OR(ISBLANK(F4122),SUM(LEN(C4122),LEN(D4122))=0),AND(NOT(E4122="Unknown"),ISBLANK(J4122)),AND(NOT(O4122="Unknown"),ISBLANK(R4122))),"Missing Information", INDEX(Table15[Entire Service Line Classification], MATCH(SUMIFS(Table15[Unique ID],Table15[System-Owned Portion],E4122,Table15[If Material Anything Other than "Lead" in Column E,Was Material Ever Previously Lead?],G4122,Table15[Customer-Owned Portion],O4122),Table15[Unique ID],0),0)))</f>
        <v/>
      </c>
      <c r="X4122"/>
    </row>
    <row r="4123" spans="2:24" x14ac:dyDescent="0.25">
      <c r="B4123" s="146"/>
      <c r="C4123" s="31"/>
      <c r="D4123" s="31"/>
      <c r="E4123" s="44"/>
      <c r="F4123" s="43"/>
      <c r="G4123" s="84"/>
      <c r="H4123" s="31"/>
      <c r="I4123" s="31"/>
      <c r="J4123" s="84"/>
      <c r="K4123" s="31"/>
      <c r="L4123" s="31"/>
      <c r="M4123" s="169"/>
      <c r="N4123" s="148"/>
      <c r="O4123" s="106"/>
      <c r="P4123" s="43"/>
      <c r="Q4123" s="31"/>
      <c r="R4123" s="84"/>
      <c r="S4123" s="31"/>
      <c r="T4123" s="31"/>
      <c r="U4123" s="169"/>
      <c r="V4123" s="150"/>
      <c r="W4123" s="141" t="str" cm="1">
        <f t="array" ref="W4123">IF(SUM(LEN(B4123:V4123))=0,"",IF(OR(OR(ISBLANK(F4123),SUM(LEN(C4123),LEN(D4123))=0),AND(NOT(E4123="Unknown"),ISBLANK(J4123)),AND(NOT(O4123="Unknown"),ISBLANK(R4123))),"Missing Information", INDEX(Table15[Entire Service Line Classification], MATCH(SUMIFS(Table15[Unique ID],Table15[System-Owned Portion],E4123,Table15[If Material Anything Other than "Lead" in Column E,Was Material Ever Previously Lead?],G4123,Table15[Customer-Owned Portion],O4123),Table15[Unique ID],0),0)))</f>
        <v/>
      </c>
      <c r="X4123"/>
    </row>
    <row r="4124" spans="2:24" x14ac:dyDescent="0.25">
      <c r="B4124" s="146"/>
      <c r="C4124" s="31"/>
      <c r="D4124" s="31"/>
      <c r="E4124" s="44"/>
      <c r="F4124" s="43"/>
      <c r="G4124" s="84"/>
      <c r="H4124" s="31"/>
      <c r="I4124" s="31"/>
      <c r="J4124" s="84"/>
      <c r="K4124" s="31"/>
      <c r="L4124" s="31"/>
      <c r="M4124" s="169"/>
      <c r="N4124" s="148"/>
      <c r="O4124" s="106"/>
      <c r="P4124" s="43"/>
      <c r="Q4124" s="31"/>
      <c r="R4124" s="84"/>
      <c r="S4124" s="31"/>
      <c r="T4124" s="31"/>
      <c r="U4124" s="169"/>
      <c r="V4124" s="150"/>
      <c r="W4124" s="141" t="str" cm="1">
        <f t="array" ref="W4124">IF(SUM(LEN(B4124:V4124))=0,"",IF(OR(OR(ISBLANK(F4124),SUM(LEN(C4124),LEN(D4124))=0),AND(NOT(E4124="Unknown"),ISBLANK(J4124)),AND(NOT(O4124="Unknown"),ISBLANK(R4124))),"Missing Information", INDEX(Table15[Entire Service Line Classification], MATCH(SUMIFS(Table15[Unique ID],Table15[System-Owned Portion],E4124,Table15[If Material Anything Other than "Lead" in Column E,Was Material Ever Previously Lead?],G4124,Table15[Customer-Owned Portion],O4124),Table15[Unique ID],0),0)))</f>
        <v/>
      </c>
      <c r="X4124"/>
    </row>
    <row r="4125" spans="2:24" x14ac:dyDescent="0.25">
      <c r="B4125" s="146"/>
      <c r="C4125" s="31"/>
      <c r="D4125" s="31"/>
      <c r="E4125" s="44"/>
      <c r="F4125" s="43"/>
      <c r="G4125" s="84"/>
      <c r="H4125" s="31"/>
      <c r="I4125" s="31"/>
      <c r="J4125" s="84"/>
      <c r="K4125" s="31"/>
      <c r="L4125" s="31"/>
      <c r="M4125" s="169"/>
      <c r="N4125" s="148"/>
      <c r="O4125" s="106"/>
      <c r="P4125" s="43"/>
      <c r="Q4125" s="31"/>
      <c r="R4125" s="84"/>
      <c r="S4125" s="31"/>
      <c r="T4125" s="31"/>
      <c r="U4125" s="169"/>
      <c r="V4125" s="150"/>
      <c r="W4125" s="141" t="str" cm="1">
        <f t="array" ref="W4125">IF(SUM(LEN(B4125:V4125))=0,"",IF(OR(OR(ISBLANK(F4125),SUM(LEN(C4125),LEN(D4125))=0),AND(NOT(E4125="Unknown"),ISBLANK(J4125)),AND(NOT(O4125="Unknown"),ISBLANK(R4125))),"Missing Information", INDEX(Table15[Entire Service Line Classification], MATCH(SUMIFS(Table15[Unique ID],Table15[System-Owned Portion],E4125,Table15[If Material Anything Other than "Lead" in Column E,Was Material Ever Previously Lead?],G4125,Table15[Customer-Owned Portion],O4125),Table15[Unique ID],0),0)))</f>
        <v/>
      </c>
      <c r="X4125"/>
    </row>
    <row r="4126" spans="2:24" x14ac:dyDescent="0.25">
      <c r="B4126" s="146"/>
      <c r="C4126" s="31"/>
      <c r="D4126" s="31"/>
      <c r="E4126" s="44"/>
      <c r="F4126" s="43"/>
      <c r="G4126" s="84"/>
      <c r="H4126" s="31"/>
      <c r="I4126" s="31"/>
      <c r="J4126" s="84"/>
      <c r="K4126" s="31"/>
      <c r="L4126" s="31"/>
      <c r="M4126" s="169"/>
      <c r="N4126" s="148"/>
      <c r="O4126" s="106"/>
      <c r="P4126" s="43"/>
      <c r="Q4126" s="31"/>
      <c r="R4126" s="84"/>
      <c r="S4126" s="31"/>
      <c r="T4126" s="31"/>
      <c r="U4126" s="169"/>
      <c r="V4126" s="150"/>
      <c r="W4126" s="141" t="str" cm="1">
        <f t="array" ref="W4126">IF(SUM(LEN(B4126:V4126))=0,"",IF(OR(OR(ISBLANK(F4126),SUM(LEN(C4126),LEN(D4126))=0),AND(NOT(E4126="Unknown"),ISBLANK(J4126)),AND(NOT(O4126="Unknown"),ISBLANK(R4126))),"Missing Information", INDEX(Table15[Entire Service Line Classification], MATCH(SUMIFS(Table15[Unique ID],Table15[System-Owned Portion],E4126,Table15[If Material Anything Other than "Lead" in Column E,Was Material Ever Previously Lead?],G4126,Table15[Customer-Owned Portion],O4126),Table15[Unique ID],0),0)))</f>
        <v/>
      </c>
      <c r="X4126"/>
    </row>
    <row r="4127" spans="2:24" x14ac:dyDescent="0.25">
      <c r="B4127" s="146"/>
      <c r="C4127" s="31"/>
      <c r="D4127" s="31"/>
      <c r="E4127" s="44"/>
      <c r="F4127" s="43"/>
      <c r="G4127" s="84"/>
      <c r="H4127" s="31"/>
      <c r="I4127" s="31"/>
      <c r="J4127" s="84"/>
      <c r="K4127" s="31"/>
      <c r="L4127" s="31"/>
      <c r="M4127" s="169"/>
      <c r="N4127" s="148"/>
      <c r="O4127" s="106"/>
      <c r="P4127" s="43"/>
      <c r="Q4127" s="31"/>
      <c r="R4127" s="84"/>
      <c r="S4127" s="31"/>
      <c r="T4127" s="31"/>
      <c r="U4127" s="169"/>
      <c r="V4127" s="150"/>
      <c r="W4127" s="141" t="str" cm="1">
        <f t="array" ref="W4127">IF(SUM(LEN(B4127:V4127))=0,"",IF(OR(OR(ISBLANK(F4127),SUM(LEN(C4127),LEN(D4127))=0),AND(NOT(E4127="Unknown"),ISBLANK(J4127)),AND(NOT(O4127="Unknown"),ISBLANK(R4127))),"Missing Information", INDEX(Table15[Entire Service Line Classification], MATCH(SUMIFS(Table15[Unique ID],Table15[System-Owned Portion],E4127,Table15[If Material Anything Other than "Lead" in Column E,Was Material Ever Previously Lead?],G4127,Table15[Customer-Owned Portion],O4127),Table15[Unique ID],0),0)))</f>
        <v/>
      </c>
      <c r="X4127"/>
    </row>
    <row r="4128" spans="2:24" x14ac:dyDescent="0.25">
      <c r="B4128" s="146"/>
      <c r="C4128" s="31"/>
      <c r="D4128" s="31"/>
      <c r="E4128" s="44"/>
      <c r="F4128" s="43"/>
      <c r="G4128" s="84"/>
      <c r="H4128" s="31"/>
      <c r="I4128" s="31"/>
      <c r="J4128" s="84"/>
      <c r="K4128" s="31"/>
      <c r="L4128" s="31"/>
      <c r="M4128" s="169"/>
      <c r="N4128" s="148"/>
      <c r="O4128" s="106"/>
      <c r="P4128" s="43"/>
      <c r="Q4128" s="31"/>
      <c r="R4128" s="84"/>
      <c r="S4128" s="31"/>
      <c r="T4128" s="31"/>
      <c r="U4128" s="169"/>
      <c r="V4128" s="150"/>
      <c r="W4128" s="141" t="str" cm="1">
        <f t="array" ref="W4128">IF(SUM(LEN(B4128:V4128))=0,"",IF(OR(OR(ISBLANK(F4128),SUM(LEN(C4128),LEN(D4128))=0),AND(NOT(E4128="Unknown"),ISBLANK(J4128)),AND(NOT(O4128="Unknown"),ISBLANK(R4128))),"Missing Information", INDEX(Table15[Entire Service Line Classification], MATCH(SUMIFS(Table15[Unique ID],Table15[System-Owned Portion],E4128,Table15[If Material Anything Other than "Lead" in Column E,Was Material Ever Previously Lead?],G4128,Table15[Customer-Owned Portion],O4128),Table15[Unique ID],0),0)))</f>
        <v/>
      </c>
      <c r="X4128"/>
    </row>
    <row r="4129" spans="2:24" x14ac:dyDescent="0.25">
      <c r="B4129" s="146"/>
      <c r="C4129" s="31"/>
      <c r="D4129" s="31"/>
      <c r="E4129" s="44"/>
      <c r="F4129" s="43"/>
      <c r="G4129" s="84"/>
      <c r="H4129" s="31"/>
      <c r="I4129" s="31"/>
      <c r="J4129" s="84"/>
      <c r="K4129" s="31"/>
      <c r="L4129" s="31"/>
      <c r="M4129" s="169"/>
      <c r="N4129" s="148"/>
      <c r="O4129" s="106"/>
      <c r="P4129" s="43"/>
      <c r="Q4129" s="31"/>
      <c r="R4129" s="84"/>
      <c r="S4129" s="31"/>
      <c r="T4129" s="31"/>
      <c r="U4129" s="169"/>
      <c r="V4129" s="150"/>
      <c r="W4129" s="141" t="str" cm="1">
        <f t="array" ref="W4129">IF(SUM(LEN(B4129:V4129))=0,"",IF(OR(OR(ISBLANK(F4129),SUM(LEN(C4129),LEN(D4129))=0),AND(NOT(E4129="Unknown"),ISBLANK(J4129)),AND(NOT(O4129="Unknown"),ISBLANK(R4129))),"Missing Information", INDEX(Table15[Entire Service Line Classification], MATCH(SUMIFS(Table15[Unique ID],Table15[System-Owned Portion],E4129,Table15[If Material Anything Other than "Lead" in Column E,Was Material Ever Previously Lead?],G4129,Table15[Customer-Owned Portion],O4129),Table15[Unique ID],0),0)))</f>
        <v/>
      </c>
      <c r="X4129"/>
    </row>
    <row r="4130" spans="2:24" x14ac:dyDescent="0.25">
      <c r="B4130" s="146"/>
      <c r="C4130" s="31"/>
      <c r="D4130" s="31"/>
      <c r="E4130" s="44"/>
      <c r="F4130" s="43"/>
      <c r="G4130" s="84"/>
      <c r="H4130" s="31"/>
      <c r="I4130" s="31"/>
      <c r="J4130" s="84"/>
      <c r="K4130" s="31"/>
      <c r="L4130" s="31"/>
      <c r="M4130" s="169"/>
      <c r="N4130" s="148"/>
      <c r="O4130" s="106"/>
      <c r="P4130" s="43"/>
      <c r="Q4130" s="31"/>
      <c r="R4130" s="84"/>
      <c r="S4130" s="31"/>
      <c r="T4130" s="31"/>
      <c r="U4130" s="169"/>
      <c r="V4130" s="150"/>
      <c r="W4130" s="141" t="str" cm="1">
        <f t="array" ref="W4130">IF(SUM(LEN(B4130:V4130))=0,"",IF(OR(OR(ISBLANK(F4130),SUM(LEN(C4130),LEN(D4130))=0),AND(NOT(E4130="Unknown"),ISBLANK(J4130)),AND(NOT(O4130="Unknown"),ISBLANK(R4130))),"Missing Information", INDEX(Table15[Entire Service Line Classification], MATCH(SUMIFS(Table15[Unique ID],Table15[System-Owned Portion],E4130,Table15[If Material Anything Other than "Lead" in Column E,Was Material Ever Previously Lead?],G4130,Table15[Customer-Owned Portion],O4130),Table15[Unique ID],0),0)))</f>
        <v/>
      </c>
      <c r="X4130"/>
    </row>
    <row r="4131" spans="2:24" x14ac:dyDescent="0.25">
      <c r="B4131" s="146"/>
      <c r="C4131" s="31"/>
      <c r="D4131" s="31"/>
      <c r="E4131" s="44"/>
      <c r="F4131" s="43"/>
      <c r="G4131" s="84"/>
      <c r="H4131" s="31"/>
      <c r="I4131" s="31"/>
      <c r="J4131" s="84"/>
      <c r="K4131" s="31"/>
      <c r="L4131" s="31"/>
      <c r="M4131" s="169"/>
      <c r="N4131" s="148"/>
      <c r="O4131" s="106"/>
      <c r="P4131" s="43"/>
      <c r="Q4131" s="31"/>
      <c r="R4131" s="84"/>
      <c r="S4131" s="31"/>
      <c r="T4131" s="31"/>
      <c r="U4131" s="169"/>
      <c r="V4131" s="150"/>
      <c r="W4131" s="141" t="str" cm="1">
        <f t="array" ref="W4131">IF(SUM(LEN(B4131:V4131))=0,"",IF(OR(OR(ISBLANK(F4131),SUM(LEN(C4131),LEN(D4131))=0),AND(NOT(E4131="Unknown"),ISBLANK(J4131)),AND(NOT(O4131="Unknown"),ISBLANK(R4131))),"Missing Information", INDEX(Table15[Entire Service Line Classification], MATCH(SUMIFS(Table15[Unique ID],Table15[System-Owned Portion],E4131,Table15[If Material Anything Other than "Lead" in Column E,Was Material Ever Previously Lead?],G4131,Table15[Customer-Owned Portion],O4131),Table15[Unique ID],0),0)))</f>
        <v/>
      </c>
      <c r="X4131"/>
    </row>
    <row r="4132" spans="2:24" x14ac:dyDescent="0.25">
      <c r="B4132" s="146"/>
      <c r="C4132" s="31"/>
      <c r="D4132" s="31"/>
      <c r="E4132" s="44"/>
      <c r="F4132" s="43"/>
      <c r="G4132" s="84"/>
      <c r="H4132" s="31"/>
      <c r="I4132" s="31"/>
      <c r="J4132" s="84"/>
      <c r="K4132" s="31"/>
      <c r="L4132" s="31"/>
      <c r="M4132" s="169"/>
      <c r="N4132" s="148"/>
      <c r="O4132" s="106"/>
      <c r="P4132" s="43"/>
      <c r="Q4132" s="31"/>
      <c r="R4132" s="84"/>
      <c r="S4132" s="31"/>
      <c r="T4132" s="31"/>
      <c r="U4132" s="169"/>
      <c r="V4132" s="150"/>
      <c r="W4132" s="141" t="str" cm="1">
        <f t="array" ref="W4132">IF(SUM(LEN(B4132:V4132))=0,"",IF(OR(OR(ISBLANK(F4132),SUM(LEN(C4132),LEN(D4132))=0),AND(NOT(E4132="Unknown"),ISBLANK(J4132)),AND(NOT(O4132="Unknown"),ISBLANK(R4132))),"Missing Information", INDEX(Table15[Entire Service Line Classification], MATCH(SUMIFS(Table15[Unique ID],Table15[System-Owned Portion],E4132,Table15[If Material Anything Other than "Lead" in Column E,Was Material Ever Previously Lead?],G4132,Table15[Customer-Owned Portion],O4132),Table15[Unique ID],0),0)))</f>
        <v/>
      </c>
      <c r="X4132"/>
    </row>
    <row r="4133" spans="2:24" x14ac:dyDescent="0.25">
      <c r="B4133" s="146"/>
      <c r="C4133" s="31"/>
      <c r="D4133" s="31"/>
      <c r="E4133" s="44"/>
      <c r="F4133" s="43"/>
      <c r="G4133" s="84"/>
      <c r="H4133" s="31"/>
      <c r="I4133" s="31"/>
      <c r="J4133" s="84"/>
      <c r="K4133" s="31"/>
      <c r="L4133" s="31"/>
      <c r="M4133" s="169"/>
      <c r="N4133" s="148"/>
      <c r="O4133" s="106"/>
      <c r="P4133" s="43"/>
      <c r="Q4133" s="31"/>
      <c r="R4133" s="84"/>
      <c r="S4133" s="31"/>
      <c r="T4133" s="31"/>
      <c r="U4133" s="169"/>
      <c r="V4133" s="150"/>
      <c r="W4133" s="141" t="str" cm="1">
        <f t="array" ref="W4133">IF(SUM(LEN(B4133:V4133))=0,"",IF(OR(OR(ISBLANK(F4133),SUM(LEN(C4133),LEN(D4133))=0),AND(NOT(E4133="Unknown"),ISBLANK(J4133)),AND(NOT(O4133="Unknown"),ISBLANK(R4133))),"Missing Information", INDEX(Table15[Entire Service Line Classification], MATCH(SUMIFS(Table15[Unique ID],Table15[System-Owned Portion],E4133,Table15[If Material Anything Other than "Lead" in Column E,Was Material Ever Previously Lead?],G4133,Table15[Customer-Owned Portion],O4133),Table15[Unique ID],0),0)))</f>
        <v/>
      </c>
      <c r="X4133"/>
    </row>
    <row r="4134" spans="2:24" x14ac:dyDescent="0.25">
      <c r="B4134" s="146"/>
      <c r="C4134" s="31"/>
      <c r="D4134" s="31"/>
      <c r="E4134" s="44"/>
      <c r="F4134" s="43"/>
      <c r="G4134" s="84"/>
      <c r="H4134" s="31"/>
      <c r="I4134" s="31"/>
      <c r="J4134" s="84"/>
      <c r="K4134" s="31"/>
      <c r="L4134" s="31"/>
      <c r="M4134" s="169"/>
      <c r="N4134" s="148"/>
      <c r="O4134" s="106"/>
      <c r="P4134" s="43"/>
      <c r="Q4134" s="31"/>
      <c r="R4134" s="84"/>
      <c r="S4134" s="31"/>
      <c r="T4134" s="31"/>
      <c r="U4134" s="169"/>
      <c r="V4134" s="150"/>
      <c r="W4134" s="141" t="str" cm="1">
        <f t="array" ref="W4134">IF(SUM(LEN(B4134:V4134))=0,"",IF(OR(OR(ISBLANK(F4134),SUM(LEN(C4134),LEN(D4134))=0),AND(NOT(E4134="Unknown"),ISBLANK(J4134)),AND(NOT(O4134="Unknown"),ISBLANK(R4134))),"Missing Information", INDEX(Table15[Entire Service Line Classification], MATCH(SUMIFS(Table15[Unique ID],Table15[System-Owned Portion],E4134,Table15[If Material Anything Other than "Lead" in Column E,Was Material Ever Previously Lead?],G4134,Table15[Customer-Owned Portion],O4134),Table15[Unique ID],0),0)))</f>
        <v/>
      </c>
      <c r="X4134"/>
    </row>
    <row r="4135" spans="2:24" x14ac:dyDescent="0.25">
      <c r="B4135" s="146"/>
      <c r="C4135" s="31"/>
      <c r="D4135" s="31"/>
      <c r="E4135" s="44"/>
      <c r="F4135" s="43"/>
      <c r="G4135" s="84"/>
      <c r="H4135" s="31"/>
      <c r="I4135" s="31"/>
      <c r="J4135" s="84"/>
      <c r="K4135" s="31"/>
      <c r="L4135" s="31"/>
      <c r="M4135" s="169"/>
      <c r="N4135" s="148"/>
      <c r="O4135" s="106"/>
      <c r="P4135" s="43"/>
      <c r="Q4135" s="31"/>
      <c r="R4135" s="84"/>
      <c r="S4135" s="31"/>
      <c r="T4135" s="31"/>
      <c r="U4135" s="169"/>
      <c r="V4135" s="150"/>
      <c r="W4135" s="141" t="str" cm="1">
        <f t="array" ref="W4135">IF(SUM(LEN(B4135:V4135))=0,"",IF(OR(OR(ISBLANK(F4135),SUM(LEN(C4135),LEN(D4135))=0),AND(NOT(E4135="Unknown"),ISBLANK(J4135)),AND(NOT(O4135="Unknown"),ISBLANK(R4135))),"Missing Information", INDEX(Table15[Entire Service Line Classification], MATCH(SUMIFS(Table15[Unique ID],Table15[System-Owned Portion],E4135,Table15[If Material Anything Other than "Lead" in Column E,Was Material Ever Previously Lead?],G4135,Table15[Customer-Owned Portion],O4135),Table15[Unique ID],0),0)))</f>
        <v/>
      </c>
      <c r="X4135"/>
    </row>
    <row r="4136" spans="2:24" x14ac:dyDescent="0.25">
      <c r="B4136" s="146"/>
      <c r="C4136" s="31"/>
      <c r="D4136" s="31"/>
      <c r="E4136" s="44"/>
      <c r="F4136" s="43"/>
      <c r="G4136" s="84"/>
      <c r="H4136" s="31"/>
      <c r="I4136" s="31"/>
      <c r="J4136" s="84"/>
      <c r="K4136" s="31"/>
      <c r="L4136" s="31"/>
      <c r="M4136" s="169"/>
      <c r="N4136" s="148"/>
      <c r="O4136" s="106"/>
      <c r="P4136" s="43"/>
      <c r="Q4136" s="31"/>
      <c r="R4136" s="84"/>
      <c r="S4136" s="31"/>
      <c r="T4136" s="31"/>
      <c r="U4136" s="169"/>
      <c r="V4136" s="150"/>
      <c r="W4136" s="141" t="str" cm="1">
        <f t="array" ref="W4136">IF(SUM(LEN(B4136:V4136))=0,"",IF(OR(OR(ISBLANK(F4136),SUM(LEN(C4136),LEN(D4136))=0),AND(NOT(E4136="Unknown"),ISBLANK(J4136)),AND(NOT(O4136="Unknown"),ISBLANK(R4136))),"Missing Information", INDEX(Table15[Entire Service Line Classification], MATCH(SUMIFS(Table15[Unique ID],Table15[System-Owned Portion],E4136,Table15[If Material Anything Other than "Lead" in Column E,Was Material Ever Previously Lead?],G4136,Table15[Customer-Owned Portion],O4136),Table15[Unique ID],0),0)))</f>
        <v/>
      </c>
      <c r="X4136"/>
    </row>
    <row r="4137" spans="2:24" x14ac:dyDescent="0.25">
      <c r="B4137" s="146"/>
      <c r="C4137" s="31"/>
      <c r="D4137" s="31"/>
      <c r="E4137" s="44"/>
      <c r="F4137" s="43"/>
      <c r="G4137" s="84"/>
      <c r="H4137" s="31"/>
      <c r="I4137" s="31"/>
      <c r="J4137" s="84"/>
      <c r="K4137" s="31"/>
      <c r="L4137" s="31"/>
      <c r="M4137" s="169"/>
      <c r="N4137" s="148"/>
      <c r="O4137" s="106"/>
      <c r="P4137" s="43"/>
      <c r="Q4137" s="31"/>
      <c r="R4137" s="84"/>
      <c r="S4137" s="31"/>
      <c r="T4137" s="31"/>
      <c r="U4137" s="169"/>
      <c r="V4137" s="150"/>
      <c r="W4137" s="141" t="str" cm="1">
        <f t="array" ref="W4137">IF(SUM(LEN(B4137:V4137))=0,"",IF(OR(OR(ISBLANK(F4137),SUM(LEN(C4137),LEN(D4137))=0),AND(NOT(E4137="Unknown"),ISBLANK(J4137)),AND(NOT(O4137="Unknown"),ISBLANK(R4137))),"Missing Information", INDEX(Table15[Entire Service Line Classification], MATCH(SUMIFS(Table15[Unique ID],Table15[System-Owned Portion],E4137,Table15[If Material Anything Other than "Lead" in Column E,Was Material Ever Previously Lead?],G4137,Table15[Customer-Owned Portion],O4137),Table15[Unique ID],0),0)))</f>
        <v/>
      </c>
      <c r="X4137"/>
    </row>
    <row r="4138" spans="2:24" x14ac:dyDescent="0.25">
      <c r="B4138" s="146"/>
      <c r="C4138" s="31"/>
      <c r="D4138" s="31"/>
      <c r="E4138" s="44"/>
      <c r="F4138" s="43"/>
      <c r="G4138" s="84"/>
      <c r="H4138" s="31"/>
      <c r="I4138" s="31"/>
      <c r="J4138" s="84"/>
      <c r="K4138" s="31"/>
      <c r="L4138" s="31"/>
      <c r="M4138" s="169"/>
      <c r="N4138" s="148"/>
      <c r="O4138" s="106"/>
      <c r="P4138" s="43"/>
      <c r="Q4138" s="31"/>
      <c r="R4138" s="84"/>
      <c r="S4138" s="31"/>
      <c r="T4138" s="31"/>
      <c r="U4138" s="169"/>
      <c r="V4138" s="150"/>
      <c r="W4138" s="141" t="str" cm="1">
        <f t="array" ref="W4138">IF(SUM(LEN(B4138:V4138))=0,"",IF(OR(OR(ISBLANK(F4138),SUM(LEN(C4138),LEN(D4138))=0),AND(NOT(E4138="Unknown"),ISBLANK(J4138)),AND(NOT(O4138="Unknown"),ISBLANK(R4138))),"Missing Information", INDEX(Table15[Entire Service Line Classification], MATCH(SUMIFS(Table15[Unique ID],Table15[System-Owned Portion],E4138,Table15[If Material Anything Other than "Lead" in Column E,Was Material Ever Previously Lead?],G4138,Table15[Customer-Owned Portion],O4138),Table15[Unique ID],0),0)))</f>
        <v/>
      </c>
      <c r="X4138"/>
    </row>
    <row r="4139" spans="2:24" x14ac:dyDescent="0.25">
      <c r="B4139" s="146"/>
      <c r="C4139" s="31"/>
      <c r="D4139" s="31"/>
      <c r="E4139" s="44"/>
      <c r="F4139" s="43"/>
      <c r="G4139" s="84"/>
      <c r="H4139" s="31"/>
      <c r="I4139" s="31"/>
      <c r="J4139" s="84"/>
      <c r="K4139" s="31"/>
      <c r="L4139" s="31"/>
      <c r="M4139" s="169"/>
      <c r="N4139" s="148"/>
      <c r="O4139" s="106"/>
      <c r="P4139" s="43"/>
      <c r="Q4139" s="31"/>
      <c r="R4139" s="84"/>
      <c r="S4139" s="31"/>
      <c r="T4139" s="31"/>
      <c r="U4139" s="169"/>
      <c r="V4139" s="150"/>
      <c r="W4139" s="141" t="str" cm="1">
        <f t="array" ref="W4139">IF(SUM(LEN(B4139:V4139))=0,"",IF(OR(OR(ISBLANK(F4139),SUM(LEN(C4139),LEN(D4139))=0),AND(NOT(E4139="Unknown"),ISBLANK(J4139)),AND(NOT(O4139="Unknown"),ISBLANK(R4139))),"Missing Information", INDEX(Table15[Entire Service Line Classification], MATCH(SUMIFS(Table15[Unique ID],Table15[System-Owned Portion],E4139,Table15[If Material Anything Other than "Lead" in Column E,Was Material Ever Previously Lead?],G4139,Table15[Customer-Owned Portion],O4139),Table15[Unique ID],0),0)))</f>
        <v/>
      </c>
      <c r="X4139"/>
    </row>
    <row r="4140" spans="2:24" x14ac:dyDescent="0.25">
      <c r="B4140" s="146"/>
      <c r="C4140" s="31"/>
      <c r="D4140" s="31"/>
      <c r="E4140" s="44"/>
      <c r="F4140" s="43"/>
      <c r="G4140" s="84"/>
      <c r="H4140" s="31"/>
      <c r="I4140" s="31"/>
      <c r="J4140" s="84"/>
      <c r="K4140" s="31"/>
      <c r="L4140" s="31"/>
      <c r="M4140" s="169"/>
      <c r="N4140" s="148"/>
      <c r="O4140" s="106"/>
      <c r="P4140" s="43"/>
      <c r="Q4140" s="31"/>
      <c r="R4140" s="84"/>
      <c r="S4140" s="31"/>
      <c r="T4140" s="31"/>
      <c r="U4140" s="169"/>
      <c r="V4140" s="150"/>
      <c r="W4140" s="141" t="str" cm="1">
        <f t="array" ref="W4140">IF(SUM(LEN(B4140:V4140))=0,"",IF(OR(OR(ISBLANK(F4140),SUM(LEN(C4140),LEN(D4140))=0),AND(NOT(E4140="Unknown"),ISBLANK(J4140)),AND(NOT(O4140="Unknown"),ISBLANK(R4140))),"Missing Information", INDEX(Table15[Entire Service Line Classification], MATCH(SUMIFS(Table15[Unique ID],Table15[System-Owned Portion],E4140,Table15[If Material Anything Other than "Lead" in Column E,Was Material Ever Previously Lead?],G4140,Table15[Customer-Owned Portion],O4140),Table15[Unique ID],0),0)))</f>
        <v/>
      </c>
      <c r="X4140"/>
    </row>
    <row r="4141" spans="2:24" x14ac:dyDescent="0.25">
      <c r="B4141" s="146"/>
      <c r="C4141" s="31"/>
      <c r="D4141" s="31"/>
      <c r="E4141" s="44"/>
      <c r="F4141" s="43"/>
      <c r="G4141" s="84"/>
      <c r="H4141" s="31"/>
      <c r="I4141" s="31"/>
      <c r="J4141" s="84"/>
      <c r="K4141" s="31"/>
      <c r="L4141" s="31"/>
      <c r="M4141" s="169"/>
      <c r="N4141" s="148"/>
      <c r="O4141" s="106"/>
      <c r="P4141" s="43"/>
      <c r="Q4141" s="31"/>
      <c r="R4141" s="84"/>
      <c r="S4141" s="31"/>
      <c r="T4141" s="31"/>
      <c r="U4141" s="169"/>
      <c r="V4141" s="150"/>
      <c r="W4141" s="141" t="str" cm="1">
        <f t="array" ref="W4141">IF(SUM(LEN(B4141:V4141))=0,"",IF(OR(OR(ISBLANK(F4141),SUM(LEN(C4141),LEN(D4141))=0),AND(NOT(E4141="Unknown"),ISBLANK(J4141)),AND(NOT(O4141="Unknown"),ISBLANK(R4141))),"Missing Information", INDEX(Table15[Entire Service Line Classification], MATCH(SUMIFS(Table15[Unique ID],Table15[System-Owned Portion],E4141,Table15[If Material Anything Other than "Lead" in Column E,Was Material Ever Previously Lead?],G4141,Table15[Customer-Owned Portion],O4141),Table15[Unique ID],0),0)))</f>
        <v/>
      </c>
      <c r="X4141"/>
    </row>
    <row r="4142" spans="2:24" x14ac:dyDescent="0.25">
      <c r="B4142" s="146"/>
      <c r="C4142" s="31"/>
      <c r="D4142" s="31"/>
      <c r="E4142" s="44"/>
      <c r="F4142" s="43"/>
      <c r="G4142" s="84"/>
      <c r="H4142" s="31"/>
      <c r="I4142" s="31"/>
      <c r="J4142" s="84"/>
      <c r="K4142" s="31"/>
      <c r="L4142" s="31"/>
      <c r="M4142" s="169"/>
      <c r="N4142" s="148"/>
      <c r="O4142" s="106"/>
      <c r="P4142" s="43"/>
      <c r="Q4142" s="31"/>
      <c r="R4142" s="84"/>
      <c r="S4142" s="31"/>
      <c r="T4142" s="31"/>
      <c r="U4142" s="169"/>
      <c r="V4142" s="150"/>
      <c r="W4142" s="141" t="str" cm="1">
        <f t="array" ref="W4142">IF(SUM(LEN(B4142:V4142))=0,"",IF(OR(OR(ISBLANK(F4142),SUM(LEN(C4142),LEN(D4142))=0),AND(NOT(E4142="Unknown"),ISBLANK(J4142)),AND(NOT(O4142="Unknown"),ISBLANK(R4142))),"Missing Information", INDEX(Table15[Entire Service Line Classification], MATCH(SUMIFS(Table15[Unique ID],Table15[System-Owned Portion],E4142,Table15[If Material Anything Other than "Lead" in Column E,Was Material Ever Previously Lead?],G4142,Table15[Customer-Owned Portion],O4142),Table15[Unique ID],0),0)))</f>
        <v/>
      </c>
      <c r="X4142"/>
    </row>
    <row r="4143" spans="2:24" x14ac:dyDescent="0.25">
      <c r="B4143" s="146"/>
      <c r="C4143" s="31"/>
      <c r="D4143" s="31"/>
      <c r="E4143" s="44"/>
      <c r="F4143" s="43"/>
      <c r="G4143" s="84"/>
      <c r="H4143" s="31"/>
      <c r="I4143" s="31"/>
      <c r="J4143" s="84"/>
      <c r="K4143" s="31"/>
      <c r="L4143" s="31"/>
      <c r="M4143" s="169"/>
      <c r="N4143" s="148"/>
      <c r="O4143" s="106"/>
      <c r="P4143" s="43"/>
      <c r="Q4143" s="31"/>
      <c r="R4143" s="84"/>
      <c r="S4143" s="31"/>
      <c r="T4143" s="31"/>
      <c r="U4143" s="169"/>
      <c r="V4143" s="150"/>
      <c r="W4143" s="141" t="str" cm="1">
        <f t="array" ref="W4143">IF(SUM(LEN(B4143:V4143))=0,"",IF(OR(OR(ISBLANK(F4143),SUM(LEN(C4143),LEN(D4143))=0),AND(NOT(E4143="Unknown"),ISBLANK(J4143)),AND(NOT(O4143="Unknown"),ISBLANK(R4143))),"Missing Information", INDEX(Table15[Entire Service Line Classification], MATCH(SUMIFS(Table15[Unique ID],Table15[System-Owned Portion],E4143,Table15[If Material Anything Other than "Lead" in Column E,Was Material Ever Previously Lead?],G4143,Table15[Customer-Owned Portion],O4143),Table15[Unique ID],0),0)))</f>
        <v/>
      </c>
      <c r="X4143"/>
    </row>
    <row r="4144" spans="2:24" x14ac:dyDescent="0.25">
      <c r="B4144" s="146"/>
      <c r="C4144" s="31"/>
      <c r="D4144" s="31"/>
      <c r="E4144" s="44"/>
      <c r="F4144" s="43"/>
      <c r="G4144" s="84"/>
      <c r="H4144" s="31"/>
      <c r="I4144" s="31"/>
      <c r="J4144" s="84"/>
      <c r="K4144" s="31"/>
      <c r="L4144" s="31"/>
      <c r="M4144" s="169"/>
      <c r="N4144" s="148"/>
      <c r="O4144" s="106"/>
      <c r="P4144" s="43"/>
      <c r="Q4144" s="31"/>
      <c r="R4144" s="84"/>
      <c r="S4144" s="31"/>
      <c r="T4144" s="31"/>
      <c r="U4144" s="169"/>
      <c r="V4144" s="150"/>
      <c r="W4144" s="141" t="str" cm="1">
        <f t="array" ref="W4144">IF(SUM(LEN(B4144:V4144))=0,"",IF(OR(OR(ISBLANK(F4144),SUM(LEN(C4144),LEN(D4144))=0),AND(NOT(E4144="Unknown"),ISBLANK(J4144)),AND(NOT(O4144="Unknown"),ISBLANK(R4144))),"Missing Information", INDEX(Table15[Entire Service Line Classification], MATCH(SUMIFS(Table15[Unique ID],Table15[System-Owned Portion],E4144,Table15[If Material Anything Other than "Lead" in Column E,Was Material Ever Previously Lead?],G4144,Table15[Customer-Owned Portion],O4144),Table15[Unique ID],0),0)))</f>
        <v/>
      </c>
      <c r="X4144"/>
    </row>
    <row r="4145" spans="2:24" x14ac:dyDescent="0.25">
      <c r="B4145" s="146"/>
      <c r="C4145" s="31"/>
      <c r="D4145" s="31"/>
      <c r="E4145" s="44"/>
      <c r="F4145" s="43"/>
      <c r="G4145" s="84"/>
      <c r="H4145" s="31"/>
      <c r="I4145" s="31"/>
      <c r="J4145" s="84"/>
      <c r="K4145" s="31"/>
      <c r="L4145" s="31"/>
      <c r="M4145" s="169"/>
      <c r="N4145" s="148"/>
      <c r="O4145" s="106"/>
      <c r="P4145" s="43"/>
      <c r="Q4145" s="31"/>
      <c r="R4145" s="84"/>
      <c r="S4145" s="31"/>
      <c r="T4145" s="31"/>
      <c r="U4145" s="169"/>
      <c r="V4145" s="150"/>
      <c r="W4145" s="141" t="str" cm="1">
        <f t="array" ref="W4145">IF(SUM(LEN(B4145:V4145))=0,"",IF(OR(OR(ISBLANK(F4145),SUM(LEN(C4145),LEN(D4145))=0),AND(NOT(E4145="Unknown"),ISBLANK(J4145)),AND(NOT(O4145="Unknown"),ISBLANK(R4145))),"Missing Information", INDEX(Table15[Entire Service Line Classification], MATCH(SUMIFS(Table15[Unique ID],Table15[System-Owned Portion],E4145,Table15[If Material Anything Other than "Lead" in Column E,Was Material Ever Previously Lead?],G4145,Table15[Customer-Owned Portion],O4145),Table15[Unique ID],0),0)))</f>
        <v/>
      </c>
      <c r="X4145"/>
    </row>
    <row r="4146" spans="2:24" x14ac:dyDescent="0.25">
      <c r="B4146" s="146"/>
      <c r="C4146" s="31"/>
      <c r="D4146" s="31"/>
      <c r="E4146" s="44"/>
      <c r="F4146" s="43"/>
      <c r="G4146" s="84"/>
      <c r="H4146" s="31"/>
      <c r="I4146" s="31"/>
      <c r="J4146" s="84"/>
      <c r="K4146" s="31"/>
      <c r="L4146" s="31"/>
      <c r="M4146" s="169"/>
      <c r="N4146" s="148"/>
      <c r="O4146" s="106"/>
      <c r="P4146" s="43"/>
      <c r="Q4146" s="31"/>
      <c r="R4146" s="84"/>
      <c r="S4146" s="31"/>
      <c r="T4146" s="31"/>
      <c r="U4146" s="169"/>
      <c r="V4146" s="150"/>
      <c r="W4146" s="141" t="str" cm="1">
        <f t="array" ref="W4146">IF(SUM(LEN(B4146:V4146))=0,"",IF(OR(OR(ISBLANK(F4146),SUM(LEN(C4146),LEN(D4146))=0),AND(NOT(E4146="Unknown"),ISBLANK(J4146)),AND(NOT(O4146="Unknown"),ISBLANK(R4146))),"Missing Information", INDEX(Table15[Entire Service Line Classification], MATCH(SUMIFS(Table15[Unique ID],Table15[System-Owned Portion],E4146,Table15[If Material Anything Other than "Lead" in Column E,Was Material Ever Previously Lead?],G4146,Table15[Customer-Owned Portion],O4146),Table15[Unique ID],0),0)))</f>
        <v/>
      </c>
      <c r="X4146"/>
    </row>
    <row r="4147" spans="2:24" x14ac:dyDescent="0.25">
      <c r="B4147" s="146"/>
      <c r="C4147" s="31"/>
      <c r="D4147" s="31"/>
      <c r="E4147" s="44"/>
      <c r="F4147" s="43"/>
      <c r="G4147" s="84"/>
      <c r="H4147" s="31"/>
      <c r="I4147" s="31"/>
      <c r="J4147" s="84"/>
      <c r="K4147" s="31"/>
      <c r="L4147" s="31"/>
      <c r="M4147" s="169"/>
      <c r="N4147" s="148"/>
      <c r="O4147" s="106"/>
      <c r="P4147" s="43"/>
      <c r="Q4147" s="31"/>
      <c r="R4147" s="84"/>
      <c r="S4147" s="31"/>
      <c r="T4147" s="31"/>
      <c r="U4147" s="169"/>
      <c r="V4147" s="150"/>
      <c r="W4147" s="141" t="str" cm="1">
        <f t="array" ref="W4147">IF(SUM(LEN(B4147:V4147))=0,"",IF(OR(OR(ISBLANK(F4147),SUM(LEN(C4147),LEN(D4147))=0),AND(NOT(E4147="Unknown"),ISBLANK(J4147)),AND(NOT(O4147="Unknown"),ISBLANK(R4147))),"Missing Information", INDEX(Table15[Entire Service Line Classification], MATCH(SUMIFS(Table15[Unique ID],Table15[System-Owned Portion],E4147,Table15[If Material Anything Other than "Lead" in Column E,Was Material Ever Previously Lead?],G4147,Table15[Customer-Owned Portion],O4147),Table15[Unique ID],0),0)))</f>
        <v/>
      </c>
      <c r="X4147"/>
    </row>
    <row r="4148" spans="2:24" x14ac:dyDescent="0.25">
      <c r="B4148" s="146"/>
      <c r="C4148" s="31"/>
      <c r="D4148" s="31"/>
      <c r="E4148" s="44"/>
      <c r="F4148" s="43"/>
      <c r="G4148" s="84"/>
      <c r="H4148" s="31"/>
      <c r="I4148" s="31"/>
      <c r="J4148" s="84"/>
      <c r="K4148" s="31"/>
      <c r="L4148" s="31"/>
      <c r="M4148" s="169"/>
      <c r="N4148" s="148"/>
      <c r="O4148" s="106"/>
      <c r="P4148" s="43"/>
      <c r="Q4148" s="31"/>
      <c r="R4148" s="84"/>
      <c r="S4148" s="31"/>
      <c r="T4148" s="31"/>
      <c r="U4148" s="169"/>
      <c r="V4148" s="150"/>
      <c r="W4148" s="141" t="str" cm="1">
        <f t="array" ref="W4148">IF(SUM(LEN(B4148:V4148))=0,"",IF(OR(OR(ISBLANK(F4148),SUM(LEN(C4148),LEN(D4148))=0),AND(NOT(E4148="Unknown"),ISBLANK(J4148)),AND(NOT(O4148="Unknown"),ISBLANK(R4148))),"Missing Information", INDEX(Table15[Entire Service Line Classification], MATCH(SUMIFS(Table15[Unique ID],Table15[System-Owned Portion],E4148,Table15[If Material Anything Other than "Lead" in Column E,Was Material Ever Previously Lead?],G4148,Table15[Customer-Owned Portion],O4148),Table15[Unique ID],0),0)))</f>
        <v/>
      </c>
      <c r="X4148"/>
    </row>
    <row r="4149" spans="2:24" x14ac:dyDescent="0.25">
      <c r="B4149" s="146"/>
      <c r="C4149" s="31"/>
      <c r="D4149" s="31"/>
      <c r="E4149" s="44"/>
      <c r="F4149" s="43"/>
      <c r="G4149" s="84"/>
      <c r="H4149" s="31"/>
      <c r="I4149" s="31"/>
      <c r="J4149" s="84"/>
      <c r="K4149" s="31"/>
      <c r="L4149" s="31"/>
      <c r="M4149" s="169"/>
      <c r="N4149" s="148"/>
      <c r="O4149" s="106"/>
      <c r="P4149" s="43"/>
      <c r="Q4149" s="31"/>
      <c r="R4149" s="84"/>
      <c r="S4149" s="31"/>
      <c r="T4149" s="31"/>
      <c r="U4149" s="169"/>
      <c r="V4149" s="150"/>
      <c r="W4149" s="141" t="str" cm="1">
        <f t="array" ref="W4149">IF(SUM(LEN(B4149:V4149))=0,"",IF(OR(OR(ISBLANK(F4149),SUM(LEN(C4149),LEN(D4149))=0),AND(NOT(E4149="Unknown"),ISBLANK(J4149)),AND(NOT(O4149="Unknown"),ISBLANK(R4149))),"Missing Information", INDEX(Table15[Entire Service Line Classification], MATCH(SUMIFS(Table15[Unique ID],Table15[System-Owned Portion],E4149,Table15[If Material Anything Other than "Lead" in Column E,Was Material Ever Previously Lead?],G4149,Table15[Customer-Owned Portion],O4149),Table15[Unique ID],0),0)))</f>
        <v/>
      </c>
      <c r="X4149"/>
    </row>
    <row r="4150" spans="2:24" x14ac:dyDescent="0.25">
      <c r="B4150" s="146"/>
      <c r="C4150" s="31"/>
      <c r="D4150" s="31"/>
      <c r="E4150" s="44"/>
      <c r="F4150" s="43"/>
      <c r="G4150" s="84"/>
      <c r="H4150" s="31"/>
      <c r="I4150" s="31"/>
      <c r="J4150" s="84"/>
      <c r="K4150" s="31"/>
      <c r="L4150" s="31"/>
      <c r="M4150" s="169"/>
      <c r="N4150" s="148"/>
      <c r="O4150" s="106"/>
      <c r="P4150" s="43"/>
      <c r="Q4150" s="31"/>
      <c r="R4150" s="84"/>
      <c r="S4150" s="31"/>
      <c r="T4150" s="31"/>
      <c r="U4150" s="169"/>
      <c r="V4150" s="150"/>
      <c r="W4150" s="141" t="str" cm="1">
        <f t="array" ref="W4150">IF(SUM(LEN(B4150:V4150))=0,"",IF(OR(OR(ISBLANK(F4150),SUM(LEN(C4150),LEN(D4150))=0),AND(NOT(E4150="Unknown"),ISBLANK(J4150)),AND(NOT(O4150="Unknown"),ISBLANK(R4150))),"Missing Information", INDEX(Table15[Entire Service Line Classification], MATCH(SUMIFS(Table15[Unique ID],Table15[System-Owned Portion],E4150,Table15[If Material Anything Other than "Lead" in Column E,Was Material Ever Previously Lead?],G4150,Table15[Customer-Owned Portion],O4150),Table15[Unique ID],0),0)))</f>
        <v/>
      </c>
      <c r="X4150"/>
    </row>
    <row r="4151" spans="2:24" x14ac:dyDescent="0.25">
      <c r="B4151" s="146"/>
      <c r="C4151" s="31"/>
      <c r="D4151" s="31"/>
      <c r="E4151" s="44"/>
      <c r="F4151" s="43"/>
      <c r="G4151" s="84"/>
      <c r="H4151" s="31"/>
      <c r="I4151" s="31"/>
      <c r="J4151" s="84"/>
      <c r="K4151" s="31"/>
      <c r="L4151" s="31"/>
      <c r="M4151" s="169"/>
      <c r="N4151" s="148"/>
      <c r="O4151" s="106"/>
      <c r="P4151" s="43"/>
      <c r="Q4151" s="31"/>
      <c r="R4151" s="84"/>
      <c r="S4151" s="31"/>
      <c r="T4151" s="31"/>
      <c r="U4151" s="169"/>
      <c r="V4151" s="150"/>
      <c r="W4151" s="141" t="str" cm="1">
        <f t="array" ref="W4151">IF(SUM(LEN(B4151:V4151))=0,"",IF(OR(OR(ISBLANK(F4151),SUM(LEN(C4151),LEN(D4151))=0),AND(NOT(E4151="Unknown"),ISBLANK(J4151)),AND(NOT(O4151="Unknown"),ISBLANK(R4151))),"Missing Information", INDEX(Table15[Entire Service Line Classification], MATCH(SUMIFS(Table15[Unique ID],Table15[System-Owned Portion],E4151,Table15[If Material Anything Other than "Lead" in Column E,Was Material Ever Previously Lead?],G4151,Table15[Customer-Owned Portion],O4151),Table15[Unique ID],0),0)))</f>
        <v/>
      </c>
      <c r="X4151"/>
    </row>
    <row r="4152" spans="2:24" x14ac:dyDescent="0.25">
      <c r="B4152" s="146"/>
      <c r="C4152" s="31"/>
      <c r="D4152" s="31"/>
      <c r="E4152" s="44"/>
      <c r="F4152" s="43"/>
      <c r="G4152" s="84"/>
      <c r="H4152" s="31"/>
      <c r="I4152" s="31"/>
      <c r="J4152" s="84"/>
      <c r="K4152" s="31"/>
      <c r="L4152" s="31"/>
      <c r="M4152" s="169"/>
      <c r="N4152" s="148"/>
      <c r="O4152" s="106"/>
      <c r="P4152" s="43"/>
      <c r="Q4152" s="31"/>
      <c r="R4152" s="84"/>
      <c r="S4152" s="31"/>
      <c r="T4152" s="31"/>
      <c r="U4152" s="169"/>
      <c r="V4152" s="150"/>
      <c r="W4152" s="141" t="str" cm="1">
        <f t="array" ref="W4152">IF(SUM(LEN(B4152:V4152))=0,"",IF(OR(OR(ISBLANK(F4152),SUM(LEN(C4152),LEN(D4152))=0),AND(NOT(E4152="Unknown"),ISBLANK(J4152)),AND(NOT(O4152="Unknown"),ISBLANK(R4152))),"Missing Information", INDEX(Table15[Entire Service Line Classification], MATCH(SUMIFS(Table15[Unique ID],Table15[System-Owned Portion],E4152,Table15[If Material Anything Other than "Lead" in Column E,Was Material Ever Previously Lead?],G4152,Table15[Customer-Owned Portion],O4152),Table15[Unique ID],0),0)))</f>
        <v/>
      </c>
      <c r="X4152"/>
    </row>
    <row r="4153" spans="2:24" x14ac:dyDescent="0.25">
      <c r="B4153" s="146"/>
      <c r="C4153" s="31"/>
      <c r="D4153" s="31"/>
      <c r="E4153" s="44"/>
      <c r="F4153" s="43"/>
      <c r="G4153" s="84"/>
      <c r="H4153" s="31"/>
      <c r="I4153" s="31"/>
      <c r="J4153" s="84"/>
      <c r="K4153" s="31"/>
      <c r="L4153" s="31"/>
      <c r="M4153" s="169"/>
      <c r="N4153" s="148"/>
      <c r="O4153" s="106"/>
      <c r="P4153" s="43"/>
      <c r="Q4153" s="31"/>
      <c r="R4153" s="84"/>
      <c r="S4153" s="31"/>
      <c r="T4153" s="31"/>
      <c r="U4153" s="169"/>
      <c r="V4153" s="150"/>
      <c r="W4153" s="141" t="str" cm="1">
        <f t="array" ref="W4153">IF(SUM(LEN(B4153:V4153))=0,"",IF(OR(OR(ISBLANK(F4153),SUM(LEN(C4153),LEN(D4153))=0),AND(NOT(E4153="Unknown"),ISBLANK(J4153)),AND(NOT(O4153="Unknown"),ISBLANK(R4153))),"Missing Information", INDEX(Table15[Entire Service Line Classification], MATCH(SUMIFS(Table15[Unique ID],Table15[System-Owned Portion],E4153,Table15[If Material Anything Other than "Lead" in Column E,Was Material Ever Previously Lead?],G4153,Table15[Customer-Owned Portion],O4153),Table15[Unique ID],0),0)))</f>
        <v/>
      </c>
      <c r="X4153"/>
    </row>
    <row r="4154" spans="2:24" x14ac:dyDescent="0.25">
      <c r="B4154" s="146"/>
      <c r="C4154" s="31"/>
      <c r="D4154" s="31"/>
      <c r="E4154" s="44"/>
      <c r="F4154" s="43"/>
      <c r="G4154" s="84"/>
      <c r="H4154" s="31"/>
      <c r="I4154" s="31"/>
      <c r="J4154" s="84"/>
      <c r="K4154" s="31"/>
      <c r="L4154" s="31"/>
      <c r="M4154" s="169"/>
      <c r="N4154" s="148"/>
      <c r="O4154" s="106"/>
      <c r="P4154" s="43"/>
      <c r="Q4154" s="31"/>
      <c r="R4154" s="84"/>
      <c r="S4154" s="31"/>
      <c r="T4154" s="31"/>
      <c r="U4154" s="169"/>
      <c r="V4154" s="150"/>
      <c r="W4154" s="141" t="str" cm="1">
        <f t="array" ref="W4154">IF(SUM(LEN(B4154:V4154))=0,"",IF(OR(OR(ISBLANK(F4154),SUM(LEN(C4154),LEN(D4154))=0),AND(NOT(E4154="Unknown"),ISBLANK(J4154)),AND(NOT(O4154="Unknown"),ISBLANK(R4154))),"Missing Information", INDEX(Table15[Entire Service Line Classification], MATCH(SUMIFS(Table15[Unique ID],Table15[System-Owned Portion],E4154,Table15[If Material Anything Other than "Lead" in Column E,Was Material Ever Previously Lead?],G4154,Table15[Customer-Owned Portion],O4154),Table15[Unique ID],0),0)))</f>
        <v/>
      </c>
      <c r="X4154"/>
    </row>
    <row r="4155" spans="2:24" x14ac:dyDescent="0.25">
      <c r="B4155" s="146"/>
      <c r="C4155" s="31"/>
      <c r="D4155" s="31"/>
      <c r="E4155" s="44"/>
      <c r="F4155" s="43"/>
      <c r="G4155" s="84"/>
      <c r="H4155" s="31"/>
      <c r="I4155" s="31"/>
      <c r="J4155" s="84"/>
      <c r="K4155" s="31"/>
      <c r="L4155" s="31"/>
      <c r="M4155" s="169"/>
      <c r="N4155" s="148"/>
      <c r="O4155" s="106"/>
      <c r="P4155" s="43"/>
      <c r="Q4155" s="31"/>
      <c r="R4155" s="84"/>
      <c r="S4155" s="31"/>
      <c r="T4155" s="31"/>
      <c r="U4155" s="169"/>
      <c r="V4155" s="150"/>
      <c r="W4155" s="141" t="str" cm="1">
        <f t="array" ref="W4155">IF(SUM(LEN(B4155:V4155))=0,"",IF(OR(OR(ISBLANK(F4155),SUM(LEN(C4155),LEN(D4155))=0),AND(NOT(E4155="Unknown"),ISBLANK(J4155)),AND(NOT(O4155="Unknown"),ISBLANK(R4155))),"Missing Information", INDEX(Table15[Entire Service Line Classification], MATCH(SUMIFS(Table15[Unique ID],Table15[System-Owned Portion],E4155,Table15[If Material Anything Other than "Lead" in Column E,Was Material Ever Previously Lead?],G4155,Table15[Customer-Owned Portion],O4155),Table15[Unique ID],0),0)))</f>
        <v/>
      </c>
      <c r="X4155"/>
    </row>
    <row r="4156" spans="2:24" x14ac:dyDescent="0.25">
      <c r="B4156" s="146"/>
      <c r="C4156" s="31"/>
      <c r="D4156" s="31"/>
      <c r="E4156" s="44"/>
      <c r="F4156" s="43"/>
      <c r="G4156" s="84"/>
      <c r="H4156" s="31"/>
      <c r="I4156" s="31"/>
      <c r="J4156" s="84"/>
      <c r="K4156" s="31"/>
      <c r="L4156" s="31"/>
      <c r="M4156" s="169"/>
      <c r="N4156" s="148"/>
      <c r="O4156" s="106"/>
      <c r="P4156" s="43"/>
      <c r="Q4156" s="31"/>
      <c r="R4156" s="84"/>
      <c r="S4156" s="31"/>
      <c r="T4156" s="31"/>
      <c r="U4156" s="169"/>
      <c r="V4156" s="150"/>
      <c r="W4156" s="141" t="str" cm="1">
        <f t="array" ref="W4156">IF(SUM(LEN(B4156:V4156))=0,"",IF(OR(OR(ISBLANK(F4156),SUM(LEN(C4156),LEN(D4156))=0),AND(NOT(E4156="Unknown"),ISBLANK(J4156)),AND(NOT(O4156="Unknown"),ISBLANK(R4156))),"Missing Information", INDEX(Table15[Entire Service Line Classification], MATCH(SUMIFS(Table15[Unique ID],Table15[System-Owned Portion],E4156,Table15[If Material Anything Other than "Lead" in Column E,Was Material Ever Previously Lead?],G4156,Table15[Customer-Owned Portion],O4156),Table15[Unique ID],0),0)))</f>
        <v/>
      </c>
      <c r="X4156"/>
    </row>
    <row r="4157" spans="2:24" x14ac:dyDescent="0.25">
      <c r="B4157" s="146"/>
      <c r="C4157" s="31"/>
      <c r="D4157" s="31"/>
      <c r="E4157" s="44"/>
      <c r="F4157" s="43"/>
      <c r="G4157" s="84"/>
      <c r="H4157" s="31"/>
      <c r="I4157" s="31"/>
      <c r="J4157" s="84"/>
      <c r="K4157" s="31"/>
      <c r="L4157" s="31"/>
      <c r="M4157" s="169"/>
      <c r="N4157" s="148"/>
      <c r="O4157" s="106"/>
      <c r="P4157" s="43"/>
      <c r="Q4157" s="31"/>
      <c r="R4157" s="84"/>
      <c r="S4157" s="31"/>
      <c r="T4157" s="31"/>
      <c r="U4157" s="169"/>
      <c r="V4157" s="150"/>
      <c r="W4157" s="141" t="str" cm="1">
        <f t="array" ref="W4157">IF(SUM(LEN(B4157:V4157))=0,"",IF(OR(OR(ISBLANK(F4157),SUM(LEN(C4157),LEN(D4157))=0),AND(NOT(E4157="Unknown"),ISBLANK(J4157)),AND(NOT(O4157="Unknown"),ISBLANK(R4157))),"Missing Information", INDEX(Table15[Entire Service Line Classification], MATCH(SUMIFS(Table15[Unique ID],Table15[System-Owned Portion],E4157,Table15[If Material Anything Other than "Lead" in Column E,Was Material Ever Previously Lead?],G4157,Table15[Customer-Owned Portion],O4157),Table15[Unique ID],0),0)))</f>
        <v/>
      </c>
      <c r="X4157"/>
    </row>
    <row r="4158" spans="2:24" x14ac:dyDescent="0.25">
      <c r="B4158" s="146"/>
      <c r="C4158" s="31"/>
      <c r="D4158" s="31"/>
      <c r="E4158" s="44"/>
      <c r="F4158" s="43"/>
      <c r="G4158" s="84"/>
      <c r="H4158" s="31"/>
      <c r="I4158" s="31"/>
      <c r="J4158" s="84"/>
      <c r="K4158" s="31"/>
      <c r="L4158" s="31"/>
      <c r="M4158" s="169"/>
      <c r="N4158" s="148"/>
      <c r="O4158" s="106"/>
      <c r="P4158" s="43"/>
      <c r="Q4158" s="31"/>
      <c r="R4158" s="84"/>
      <c r="S4158" s="31"/>
      <c r="T4158" s="31"/>
      <c r="U4158" s="169"/>
      <c r="V4158" s="150"/>
      <c r="W4158" s="141" t="str" cm="1">
        <f t="array" ref="W4158">IF(SUM(LEN(B4158:V4158))=0,"",IF(OR(OR(ISBLANK(F4158),SUM(LEN(C4158),LEN(D4158))=0),AND(NOT(E4158="Unknown"),ISBLANK(J4158)),AND(NOT(O4158="Unknown"),ISBLANK(R4158))),"Missing Information", INDEX(Table15[Entire Service Line Classification], MATCH(SUMIFS(Table15[Unique ID],Table15[System-Owned Portion],E4158,Table15[If Material Anything Other than "Lead" in Column E,Was Material Ever Previously Lead?],G4158,Table15[Customer-Owned Portion],O4158),Table15[Unique ID],0),0)))</f>
        <v/>
      </c>
      <c r="X4158"/>
    </row>
    <row r="4159" spans="2:24" x14ac:dyDescent="0.25">
      <c r="B4159" s="146"/>
      <c r="C4159" s="31"/>
      <c r="D4159" s="31"/>
      <c r="E4159" s="44"/>
      <c r="F4159" s="43"/>
      <c r="G4159" s="84"/>
      <c r="H4159" s="31"/>
      <c r="I4159" s="31"/>
      <c r="J4159" s="84"/>
      <c r="K4159" s="31"/>
      <c r="L4159" s="31"/>
      <c r="M4159" s="169"/>
      <c r="N4159" s="148"/>
      <c r="O4159" s="106"/>
      <c r="P4159" s="43"/>
      <c r="Q4159" s="31"/>
      <c r="R4159" s="84"/>
      <c r="S4159" s="31"/>
      <c r="T4159" s="31"/>
      <c r="U4159" s="169"/>
      <c r="V4159" s="150"/>
      <c r="W4159" s="141" t="str" cm="1">
        <f t="array" ref="W4159">IF(SUM(LEN(B4159:V4159))=0,"",IF(OR(OR(ISBLANK(F4159),SUM(LEN(C4159),LEN(D4159))=0),AND(NOT(E4159="Unknown"),ISBLANK(J4159)),AND(NOT(O4159="Unknown"),ISBLANK(R4159))),"Missing Information", INDEX(Table15[Entire Service Line Classification], MATCH(SUMIFS(Table15[Unique ID],Table15[System-Owned Portion],E4159,Table15[If Material Anything Other than "Lead" in Column E,Was Material Ever Previously Lead?],G4159,Table15[Customer-Owned Portion],O4159),Table15[Unique ID],0),0)))</f>
        <v/>
      </c>
      <c r="X4159"/>
    </row>
    <row r="4160" spans="2:24" x14ac:dyDescent="0.25">
      <c r="B4160" s="146"/>
      <c r="C4160" s="31"/>
      <c r="D4160" s="31"/>
      <c r="E4160" s="44"/>
      <c r="F4160" s="43"/>
      <c r="G4160" s="84"/>
      <c r="H4160" s="31"/>
      <c r="I4160" s="31"/>
      <c r="J4160" s="84"/>
      <c r="K4160" s="31"/>
      <c r="L4160" s="31"/>
      <c r="M4160" s="169"/>
      <c r="N4160" s="148"/>
      <c r="O4160" s="106"/>
      <c r="P4160" s="43"/>
      <c r="Q4160" s="31"/>
      <c r="R4160" s="84"/>
      <c r="S4160" s="31"/>
      <c r="T4160" s="31"/>
      <c r="U4160" s="169"/>
      <c r="V4160" s="150"/>
      <c r="W4160" s="141" t="str" cm="1">
        <f t="array" ref="W4160">IF(SUM(LEN(B4160:V4160))=0,"",IF(OR(OR(ISBLANK(F4160),SUM(LEN(C4160),LEN(D4160))=0),AND(NOT(E4160="Unknown"),ISBLANK(J4160)),AND(NOT(O4160="Unknown"),ISBLANK(R4160))),"Missing Information", INDEX(Table15[Entire Service Line Classification], MATCH(SUMIFS(Table15[Unique ID],Table15[System-Owned Portion],E4160,Table15[If Material Anything Other than "Lead" in Column E,Was Material Ever Previously Lead?],G4160,Table15[Customer-Owned Portion],O4160),Table15[Unique ID],0),0)))</f>
        <v/>
      </c>
      <c r="X4160"/>
    </row>
    <row r="4161" spans="2:24" x14ac:dyDescent="0.25">
      <c r="B4161" s="146"/>
      <c r="C4161" s="31"/>
      <c r="D4161" s="31"/>
      <c r="E4161" s="44"/>
      <c r="F4161" s="43"/>
      <c r="G4161" s="84"/>
      <c r="H4161" s="31"/>
      <c r="I4161" s="31"/>
      <c r="J4161" s="84"/>
      <c r="K4161" s="31"/>
      <c r="L4161" s="31"/>
      <c r="M4161" s="169"/>
      <c r="N4161" s="148"/>
      <c r="O4161" s="106"/>
      <c r="P4161" s="43"/>
      <c r="Q4161" s="31"/>
      <c r="R4161" s="84"/>
      <c r="S4161" s="31"/>
      <c r="T4161" s="31"/>
      <c r="U4161" s="169"/>
      <c r="V4161" s="150"/>
      <c r="W4161" s="141" t="str" cm="1">
        <f t="array" ref="W4161">IF(SUM(LEN(B4161:V4161))=0,"",IF(OR(OR(ISBLANK(F4161),SUM(LEN(C4161),LEN(D4161))=0),AND(NOT(E4161="Unknown"),ISBLANK(J4161)),AND(NOT(O4161="Unknown"),ISBLANK(R4161))),"Missing Information", INDEX(Table15[Entire Service Line Classification], MATCH(SUMIFS(Table15[Unique ID],Table15[System-Owned Portion],E4161,Table15[If Material Anything Other than "Lead" in Column E,Was Material Ever Previously Lead?],G4161,Table15[Customer-Owned Portion],O4161),Table15[Unique ID],0),0)))</f>
        <v/>
      </c>
      <c r="X4161"/>
    </row>
    <row r="4162" spans="2:24" x14ac:dyDescent="0.25">
      <c r="B4162" s="146"/>
      <c r="C4162" s="31"/>
      <c r="D4162" s="31"/>
      <c r="E4162" s="44"/>
      <c r="F4162" s="43"/>
      <c r="G4162" s="84"/>
      <c r="H4162" s="31"/>
      <c r="I4162" s="31"/>
      <c r="J4162" s="84"/>
      <c r="K4162" s="31"/>
      <c r="L4162" s="31"/>
      <c r="M4162" s="169"/>
      <c r="N4162" s="148"/>
      <c r="O4162" s="106"/>
      <c r="P4162" s="43"/>
      <c r="Q4162" s="31"/>
      <c r="R4162" s="84"/>
      <c r="S4162" s="31"/>
      <c r="T4162" s="31"/>
      <c r="U4162" s="169"/>
      <c r="V4162" s="150"/>
      <c r="W4162" s="141" t="str" cm="1">
        <f t="array" ref="W4162">IF(SUM(LEN(B4162:V4162))=0,"",IF(OR(OR(ISBLANK(F4162),SUM(LEN(C4162),LEN(D4162))=0),AND(NOT(E4162="Unknown"),ISBLANK(J4162)),AND(NOT(O4162="Unknown"),ISBLANK(R4162))),"Missing Information", INDEX(Table15[Entire Service Line Classification], MATCH(SUMIFS(Table15[Unique ID],Table15[System-Owned Portion],E4162,Table15[If Material Anything Other than "Lead" in Column E,Was Material Ever Previously Lead?],G4162,Table15[Customer-Owned Portion],O4162),Table15[Unique ID],0),0)))</f>
        <v/>
      </c>
      <c r="X4162"/>
    </row>
    <row r="4163" spans="2:24" x14ac:dyDescent="0.25">
      <c r="B4163" s="146"/>
      <c r="C4163" s="31"/>
      <c r="D4163" s="31"/>
      <c r="E4163" s="44"/>
      <c r="F4163" s="43"/>
      <c r="G4163" s="84"/>
      <c r="H4163" s="31"/>
      <c r="I4163" s="31"/>
      <c r="J4163" s="84"/>
      <c r="K4163" s="31"/>
      <c r="L4163" s="31"/>
      <c r="M4163" s="169"/>
      <c r="N4163" s="148"/>
      <c r="O4163" s="106"/>
      <c r="P4163" s="43"/>
      <c r="Q4163" s="31"/>
      <c r="R4163" s="84"/>
      <c r="S4163" s="31"/>
      <c r="T4163" s="31"/>
      <c r="U4163" s="169"/>
      <c r="V4163" s="150"/>
      <c r="W4163" s="141" t="str" cm="1">
        <f t="array" ref="W4163">IF(SUM(LEN(B4163:V4163))=0,"",IF(OR(OR(ISBLANK(F4163),SUM(LEN(C4163),LEN(D4163))=0),AND(NOT(E4163="Unknown"),ISBLANK(J4163)),AND(NOT(O4163="Unknown"),ISBLANK(R4163))),"Missing Information", INDEX(Table15[Entire Service Line Classification], MATCH(SUMIFS(Table15[Unique ID],Table15[System-Owned Portion],E4163,Table15[If Material Anything Other than "Lead" in Column E,Was Material Ever Previously Lead?],G4163,Table15[Customer-Owned Portion],O4163),Table15[Unique ID],0),0)))</f>
        <v/>
      </c>
      <c r="X4163"/>
    </row>
    <row r="4164" spans="2:24" x14ac:dyDescent="0.25">
      <c r="B4164" s="146"/>
      <c r="C4164" s="31"/>
      <c r="D4164" s="31"/>
      <c r="E4164" s="44"/>
      <c r="F4164" s="43"/>
      <c r="G4164" s="84"/>
      <c r="H4164" s="31"/>
      <c r="I4164" s="31"/>
      <c r="J4164" s="84"/>
      <c r="K4164" s="31"/>
      <c r="L4164" s="31"/>
      <c r="M4164" s="169"/>
      <c r="N4164" s="148"/>
      <c r="O4164" s="106"/>
      <c r="P4164" s="43"/>
      <c r="Q4164" s="31"/>
      <c r="R4164" s="84"/>
      <c r="S4164" s="31"/>
      <c r="T4164" s="31"/>
      <c r="U4164" s="169"/>
      <c r="V4164" s="150"/>
      <c r="W4164" s="141" t="str" cm="1">
        <f t="array" ref="W4164">IF(SUM(LEN(B4164:V4164))=0,"",IF(OR(OR(ISBLANK(F4164),SUM(LEN(C4164),LEN(D4164))=0),AND(NOT(E4164="Unknown"),ISBLANK(J4164)),AND(NOT(O4164="Unknown"),ISBLANK(R4164))),"Missing Information", INDEX(Table15[Entire Service Line Classification], MATCH(SUMIFS(Table15[Unique ID],Table15[System-Owned Portion],E4164,Table15[If Material Anything Other than "Lead" in Column E,Was Material Ever Previously Lead?],G4164,Table15[Customer-Owned Portion],O4164),Table15[Unique ID],0),0)))</f>
        <v/>
      </c>
      <c r="X4164"/>
    </row>
    <row r="4165" spans="2:24" x14ac:dyDescent="0.25">
      <c r="B4165" s="146"/>
      <c r="C4165" s="31"/>
      <c r="D4165" s="31"/>
      <c r="E4165" s="44"/>
      <c r="F4165" s="43"/>
      <c r="G4165" s="84"/>
      <c r="H4165" s="31"/>
      <c r="I4165" s="31"/>
      <c r="J4165" s="84"/>
      <c r="K4165" s="31"/>
      <c r="L4165" s="31"/>
      <c r="M4165" s="169"/>
      <c r="N4165" s="148"/>
      <c r="O4165" s="106"/>
      <c r="P4165" s="43"/>
      <c r="Q4165" s="31"/>
      <c r="R4165" s="84"/>
      <c r="S4165" s="31"/>
      <c r="T4165" s="31"/>
      <c r="U4165" s="169"/>
      <c r="V4165" s="150"/>
      <c r="W4165" s="141" t="str" cm="1">
        <f t="array" ref="W4165">IF(SUM(LEN(B4165:V4165))=0,"",IF(OR(OR(ISBLANK(F4165),SUM(LEN(C4165),LEN(D4165))=0),AND(NOT(E4165="Unknown"),ISBLANK(J4165)),AND(NOT(O4165="Unknown"),ISBLANK(R4165))),"Missing Information", INDEX(Table15[Entire Service Line Classification], MATCH(SUMIFS(Table15[Unique ID],Table15[System-Owned Portion],E4165,Table15[If Material Anything Other than "Lead" in Column E,Was Material Ever Previously Lead?],G4165,Table15[Customer-Owned Portion],O4165),Table15[Unique ID],0),0)))</f>
        <v/>
      </c>
      <c r="X4165"/>
    </row>
    <row r="4166" spans="2:24" x14ac:dyDescent="0.25">
      <c r="B4166" s="146"/>
      <c r="C4166" s="31"/>
      <c r="D4166" s="31"/>
      <c r="E4166" s="44"/>
      <c r="F4166" s="43"/>
      <c r="G4166" s="84"/>
      <c r="H4166" s="31"/>
      <c r="I4166" s="31"/>
      <c r="J4166" s="84"/>
      <c r="K4166" s="31"/>
      <c r="L4166" s="31"/>
      <c r="M4166" s="169"/>
      <c r="N4166" s="148"/>
      <c r="O4166" s="106"/>
      <c r="P4166" s="43"/>
      <c r="Q4166" s="31"/>
      <c r="R4166" s="84"/>
      <c r="S4166" s="31"/>
      <c r="T4166" s="31"/>
      <c r="U4166" s="169"/>
      <c r="V4166" s="150"/>
      <c r="W4166" s="141" t="str" cm="1">
        <f t="array" ref="W4166">IF(SUM(LEN(B4166:V4166))=0,"",IF(OR(OR(ISBLANK(F4166),SUM(LEN(C4166),LEN(D4166))=0),AND(NOT(E4166="Unknown"),ISBLANK(J4166)),AND(NOT(O4166="Unknown"),ISBLANK(R4166))),"Missing Information", INDEX(Table15[Entire Service Line Classification], MATCH(SUMIFS(Table15[Unique ID],Table15[System-Owned Portion],E4166,Table15[If Material Anything Other than "Lead" in Column E,Was Material Ever Previously Lead?],G4166,Table15[Customer-Owned Portion],O4166),Table15[Unique ID],0),0)))</f>
        <v/>
      </c>
      <c r="X4166"/>
    </row>
    <row r="4167" spans="2:24" x14ac:dyDescent="0.25">
      <c r="B4167" s="146"/>
      <c r="C4167" s="31"/>
      <c r="D4167" s="31"/>
      <c r="E4167" s="44"/>
      <c r="F4167" s="43"/>
      <c r="G4167" s="84"/>
      <c r="H4167" s="31"/>
      <c r="I4167" s="31"/>
      <c r="J4167" s="84"/>
      <c r="K4167" s="31"/>
      <c r="L4167" s="31"/>
      <c r="M4167" s="169"/>
      <c r="N4167" s="148"/>
      <c r="O4167" s="106"/>
      <c r="P4167" s="43"/>
      <c r="Q4167" s="31"/>
      <c r="R4167" s="84"/>
      <c r="S4167" s="31"/>
      <c r="T4167" s="31"/>
      <c r="U4167" s="169"/>
      <c r="V4167" s="150"/>
      <c r="W4167" s="141" t="str" cm="1">
        <f t="array" ref="W4167">IF(SUM(LEN(B4167:V4167))=0,"",IF(OR(OR(ISBLANK(F4167),SUM(LEN(C4167),LEN(D4167))=0),AND(NOT(E4167="Unknown"),ISBLANK(J4167)),AND(NOT(O4167="Unknown"),ISBLANK(R4167))),"Missing Information", INDEX(Table15[Entire Service Line Classification], MATCH(SUMIFS(Table15[Unique ID],Table15[System-Owned Portion],E4167,Table15[If Material Anything Other than "Lead" in Column E,Was Material Ever Previously Lead?],G4167,Table15[Customer-Owned Portion],O4167),Table15[Unique ID],0),0)))</f>
        <v/>
      </c>
      <c r="X4167"/>
    </row>
    <row r="4168" spans="2:24" x14ac:dyDescent="0.25">
      <c r="B4168" s="146"/>
      <c r="C4168" s="31"/>
      <c r="D4168" s="31"/>
      <c r="E4168" s="44"/>
      <c r="F4168" s="43"/>
      <c r="G4168" s="84"/>
      <c r="H4168" s="31"/>
      <c r="I4168" s="31"/>
      <c r="J4168" s="84"/>
      <c r="K4168" s="31"/>
      <c r="L4168" s="31"/>
      <c r="M4168" s="169"/>
      <c r="N4168" s="148"/>
      <c r="O4168" s="106"/>
      <c r="P4168" s="43"/>
      <c r="Q4168" s="31"/>
      <c r="R4168" s="84"/>
      <c r="S4168" s="31"/>
      <c r="T4168" s="31"/>
      <c r="U4168" s="169"/>
      <c r="V4168" s="150"/>
      <c r="W4168" s="141" t="str" cm="1">
        <f t="array" ref="W4168">IF(SUM(LEN(B4168:V4168))=0,"",IF(OR(OR(ISBLANK(F4168),SUM(LEN(C4168),LEN(D4168))=0),AND(NOT(E4168="Unknown"),ISBLANK(J4168)),AND(NOT(O4168="Unknown"),ISBLANK(R4168))),"Missing Information", INDEX(Table15[Entire Service Line Classification], MATCH(SUMIFS(Table15[Unique ID],Table15[System-Owned Portion],E4168,Table15[If Material Anything Other than "Lead" in Column E,Was Material Ever Previously Lead?],G4168,Table15[Customer-Owned Portion],O4168),Table15[Unique ID],0),0)))</f>
        <v/>
      </c>
      <c r="X4168"/>
    </row>
    <row r="4169" spans="2:24" x14ac:dyDescent="0.25">
      <c r="B4169" s="146"/>
      <c r="C4169" s="31"/>
      <c r="D4169" s="31"/>
      <c r="E4169" s="44"/>
      <c r="F4169" s="43"/>
      <c r="G4169" s="84"/>
      <c r="H4169" s="31"/>
      <c r="I4169" s="31"/>
      <c r="J4169" s="84"/>
      <c r="K4169" s="31"/>
      <c r="L4169" s="31"/>
      <c r="M4169" s="169"/>
      <c r="N4169" s="148"/>
      <c r="O4169" s="106"/>
      <c r="P4169" s="43"/>
      <c r="Q4169" s="31"/>
      <c r="R4169" s="84"/>
      <c r="S4169" s="31"/>
      <c r="T4169" s="31"/>
      <c r="U4169" s="169"/>
      <c r="V4169" s="150"/>
      <c r="W4169" s="141" t="str" cm="1">
        <f t="array" ref="W4169">IF(SUM(LEN(B4169:V4169))=0,"",IF(OR(OR(ISBLANK(F4169),SUM(LEN(C4169),LEN(D4169))=0),AND(NOT(E4169="Unknown"),ISBLANK(J4169)),AND(NOT(O4169="Unknown"),ISBLANK(R4169))),"Missing Information", INDEX(Table15[Entire Service Line Classification], MATCH(SUMIFS(Table15[Unique ID],Table15[System-Owned Portion],E4169,Table15[If Material Anything Other than "Lead" in Column E,Was Material Ever Previously Lead?],G4169,Table15[Customer-Owned Portion],O4169),Table15[Unique ID],0),0)))</f>
        <v/>
      </c>
      <c r="X4169"/>
    </row>
    <row r="4170" spans="2:24" x14ac:dyDescent="0.25">
      <c r="B4170" s="146"/>
      <c r="C4170" s="31"/>
      <c r="D4170" s="31"/>
      <c r="E4170" s="44"/>
      <c r="F4170" s="43"/>
      <c r="G4170" s="84"/>
      <c r="H4170" s="31"/>
      <c r="I4170" s="31"/>
      <c r="J4170" s="84"/>
      <c r="K4170" s="31"/>
      <c r="L4170" s="31"/>
      <c r="M4170" s="169"/>
      <c r="N4170" s="148"/>
      <c r="O4170" s="106"/>
      <c r="P4170" s="43"/>
      <c r="Q4170" s="31"/>
      <c r="R4170" s="84"/>
      <c r="S4170" s="31"/>
      <c r="T4170" s="31"/>
      <c r="U4170" s="169"/>
      <c r="V4170" s="150"/>
      <c r="W4170" s="141" t="str" cm="1">
        <f t="array" ref="W4170">IF(SUM(LEN(B4170:V4170))=0,"",IF(OR(OR(ISBLANK(F4170),SUM(LEN(C4170),LEN(D4170))=0),AND(NOT(E4170="Unknown"),ISBLANK(J4170)),AND(NOT(O4170="Unknown"),ISBLANK(R4170))),"Missing Information", INDEX(Table15[Entire Service Line Classification], MATCH(SUMIFS(Table15[Unique ID],Table15[System-Owned Portion],E4170,Table15[If Material Anything Other than "Lead" in Column E,Was Material Ever Previously Lead?],G4170,Table15[Customer-Owned Portion],O4170),Table15[Unique ID],0),0)))</f>
        <v/>
      </c>
      <c r="X4170"/>
    </row>
    <row r="4171" spans="2:24" x14ac:dyDescent="0.25">
      <c r="B4171" s="146"/>
      <c r="C4171" s="31"/>
      <c r="D4171" s="31"/>
      <c r="E4171" s="44"/>
      <c r="F4171" s="43"/>
      <c r="G4171" s="84"/>
      <c r="H4171" s="31"/>
      <c r="I4171" s="31"/>
      <c r="J4171" s="84"/>
      <c r="K4171" s="31"/>
      <c r="L4171" s="31"/>
      <c r="M4171" s="169"/>
      <c r="N4171" s="148"/>
      <c r="O4171" s="106"/>
      <c r="P4171" s="43"/>
      <c r="Q4171" s="31"/>
      <c r="R4171" s="84"/>
      <c r="S4171" s="31"/>
      <c r="T4171" s="31"/>
      <c r="U4171" s="169"/>
      <c r="V4171" s="150"/>
      <c r="W4171" s="141" t="str" cm="1">
        <f t="array" ref="W4171">IF(SUM(LEN(B4171:V4171))=0,"",IF(OR(OR(ISBLANK(F4171),SUM(LEN(C4171),LEN(D4171))=0),AND(NOT(E4171="Unknown"),ISBLANK(J4171)),AND(NOT(O4171="Unknown"),ISBLANK(R4171))),"Missing Information", INDEX(Table15[Entire Service Line Classification], MATCH(SUMIFS(Table15[Unique ID],Table15[System-Owned Portion],E4171,Table15[If Material Anything Other than "Lead" in Column E,Was Material Ever Previously Lead?],G4171,Table15[Customer-Owned Portion],O4171),Table15[Unique ID],0),0)))</f>
        <v/>
      </c>
      <c r="X4171"/>
    </row>
    <row r="4172" spans="2:24" x14ac:dyDescent="0.25">
      <c r="B4172" s="146"/>
      <c r="C4172" s="31"/>
      <c r="D4172" s="31"/>
      <c r="E4172" s="44"/>
      <c r="F4172" s="43"/>
      <c r="G4172" s="84"/>
      <c r="H4172" s="31"/>
      <c r="I4172" s="31"/>
      <c r="J4172" s="84"/>
      <c r="K4172" s="31"/>
      <c r="L4172" s="31"/>
      <c r="M4172" s="169"/>
      <c r="N4172" s="148"/>
      <c r="O4172" s="106"/>
      <c r="P4172" s="43"/>
      <c r="Q4172" s="31"/>
      <c r="R4172" s="84"/>
      <c r="S4172" s="31"/>
      <c r="T4172" s="31"/>
      <c r="U4172" s="169"/>
      <c r="V4172" s="150"/>
      <c r="W4172" s="141" t="str" cm="1">
        <f t="array" ref="W4172">IF(SUM(LEN(B4172:V4172))=0,"",IF(OR(OR(ISBLANK(F4172),SUM(LEN(C4172),LEN(D4172))=0),AND(NOT(E4172="Unknown"),ISBLANK(J4172)),AND(NOT(O4172="Unknown"),ISBLANK(R4172))),"Missing Information", INDEX(Table15[Entire Service Line Classification], MATCH(SUMIFS(Table15[Unique ID],Table15[System-Owned Portion],E4172,Table15[If Material Anything Other than "Lead" in Column E,Was Material Ever Previously Lead?],G4172,Table15[Customer-Owned Portion],O4172),Table15[Unique ID],0),0)))</f>
        <v/>
      </c>
      <c r="X4172"/>
    </row>
    <row r="4173" spans="2:24" x14ac:dyDescent="0.25">
      <c r="B4173" s="146"/>
      <c r="C4173" s="31"/>
      <c r="D4173" s="31"/>
      <c r="E4173" s="44"/>
      <c r="F4173" s="43"/>
      <c r="G4173" s="84"/>
      <c r="H4173" s="31"/>
      <c r="I4173" s="31"/>
      <c r="J4173" s="84"/>
      <c r="K4173" s="31"/>
      <c r="L4173" s="31"/>
      <c r="M4173" s="169"/>
      <c r="N4173" s="148"/>
      <c r="O4173" s="106"/>
      <c r="P4173" s="43"/>
      <c r="Q4173" s="31"/>
      <c r="R4173" s="84"/>
      <c r="S4173" s="31"/>
      <c r="T4173" s="31"/>
      <c r="U4173" s="169"/>
      <c r="V4173" s="150"/>
      <c r="W4173" s="141" t="str" cm="1">
        <f t="array" ref="W4173">IF(SUM(LEN(B4173:V4173))=0,"",IF(OR(OR(ISBLANK(F4173),SUM(LEN(C4173),LEN(D4173))=0),AND(NOT(E4173="Unknown"),ISBLANK(J4173)),AND(NOT(O4173="Unknown"),ISBLANK(R4173))),"Missing Information", INDEX(Table15[Entire Service Line Classification], MATCH(SUMIFS(Table15[Unique ID],Table15[System-Owned Portion],E4173,Table15[If Material Anything Other than "Lead" in Column E,Was Material Ever Previously Lead?],G4173,Table15[Customer-Owned Portion],O4173),Table15[Unique ID],0),0)))</f>
        <v/>
      </c>
      <c r="X4173"/>
    </row>
    <row r="4174" spans="2:24" x14ac:dyDescent="0.25">
      <c r="B4174" s="146"/>
      <c r="C4174" s="31"/>
      <c r="D4174" s="31"/>
      <c r="E4174" s="44"/>
      <c r="F4174" s="43"/>
      <c r="G4174" s="84"/>
      <c r="H4174" s="31"/>
      <c r="I4174" s="31"/>
      <c r="J4174" s="84"/>
      <c r="K4174" s="31"/>
      <c r="L4174" s="31"/>
      <c r="M4174" s="169"/>
      <c r="N4174" s="148"/>
      <c r="O4174" s="106"/>
      <c r="P4174" s="43"/>
      <c r="Q4174" s="31"/>
      <c r="R4174" s="84"/>
      <c r="S4174" s="31"/>
      <c r="T4174" s="31"/>
      <c r="U4174" s="169"/>
      <c r="V4174" s="150"/>
      <c r="W4174" s="141" t="str" cm="1">
        <f t="array" ref="W4174">IF(SUM(LEN(B4174:V4174))=0,"",IF(OR(OR(ISBLANK(F4174),SUM(LEN(C4174),LEN(D4174))=0),AND(NOT(E4174="Unknown"),ISBLANK(J4174)),AND(NOT(O4174="Unknown"),ISBLANK(R4174))),"Missing Information", INDEX(Table15[Entire Service Line Classification], MATCH(SUMIFS(Table15[Unique ID],Table15[System-Owned Portion],E4174,Table15[If Material Anything Other than "Lead" in Column E,Was Material Ever Previously Lead?],G4174,Table15[Customer-Owned Portion],O4174),Table15[Unique ID],0),0)))</f>
        <v/>
      </c>
      <c r="X4174"/>
    </row>
    <row r="4175" spans="2:24" x14ac:dyDescent="0.25">
      <c r="B4175" s="146"/>
      <c r="C4175" s="31"/>
      <c r="D4175" s="31"/>
      <c r="E4175" s="44"/>
      <c r="F4175" s="43"/>
      <c r="G4175" s="84"/>
      <c r="H4175" s="31"/>
      <c r="I4175" s="31"/>
      <c r="J4175" s="84"/>
      <c r="K4175" s="31"/>
      <c r="L4175" s="31"/>
      <c r="M4175" s="169"/>
      <c r="N4175" s="148"/>
      <c r="O4175" s="106"/>
      <c r="P4175" s="43"/>
      <c r="Q4175" s="31"/>
      <c r="R4175" s="84"/>
      <c r="S4175" s="31"/>
      <c r="T4175" s="31"/>
      <c r="U4175" s="169"/>
      <c r="V4175" s="150"/>
      <c r="W4175" s="141" t="str" cm="1">
        <f t="array" ref="W4175">IF(SUM(LEN(B4175:V4175))=0,"",IF(OR(OR(ISBLANK(F4175),SUM(LEN(C4175),LEN(D4175))=0),AND(NOT(E4175="Unknown"),ISBLANK(J4175)),AND(NOT(O4175="Unknown"),ISBLANK(R4175))),"Missing Information", INDEX(Table15[Entire Service Line Classification], MATCH(SUMIFS(Table15[Unique ID],Table15[System-Owned Portion],E4175,Table15[If Material Anything Other than "Lead" in Column E,Was Material Ever Previously Lead?],G4175,Table15[Customer-Owned Portion],O4175),Table15[Unique ID],0),0)))</f>
        <v/>
      </c>
      <c r="X4175"/>
    </row>
    <row r="4176" spans="2:24" x14ac:dyDescent="0.25">
      <c r="B4176" s="146"/>
      <c r="C4176" s="31"/>
      <c r="D4176" s="31"/>
      <c r="E4176" s="44"/>
      <c r="F4176" s="43"/>
      <c r="G4176" s="84"/>
      <c r="H4176" s="31"/>
      <c r="I4176" s="31"/>
      <c r="J4176" s="84"/>
      <c r="K4176" s="31"/>
      <c r="L4176" s="31"/>
      <c r="M4176" s="169"/>
      <c r="N4176" s="148"/>
      <c r="O4176" s="106"/>
      <c r="P4176" s="43"/>
      <c r="Q4176" s="31"/>
      <c r="R4176" s="84"/>
      <c r="S4176" s="31"/>
      <c r="T4176" s="31"/>
      <c r="U4176" s="169"/>
      <c r="V4176" s="150"/>
      <c r="W4176" s="141" t="str" cm="1">
        <f t="array" ref="W4176">IF(SUM(LEN(B4176:V4176))=0,"",IF(OR(OR(ISBLANK(F4176),SUM(LEN(C4176),LEN(D4176))=0),AND(NOT(E4176="Unknown"),ISBLANK(J4176)),AND(NOT(O4176="Unknown"),ISBLANK(R4176))),"Missing Information", INDEX(Table15[Entire Service Line Classification], MATCH(SUMIFS(Table15[Unique ID],Table15[System-Owned Portion],E4176,Table15[If Material Anything Other than "Lead" in Column E,Was Material Ever Previously Lead?],G4176,Table15[Customer-Owned Portion],O4176),Table15[Unique ID],0),0)))</f>
        <v/>
      </c>
      <c r="X4176"/>
    </row>
    <row r="4177" spans="2:24" x14ac:dyDescent="0.25">
      <c r="B4177" s="146"/>
      <c r="C4177" s="31"/>
      <c r="D4177" s="31"/>
      <c r="E4177" s="44"/>
      <c r="F4177" s="43"/>
      <c r="G4177" s="84"/>
      <c r="H4177" s="31"/>
      <c r="I4177" s="31"/>
      <c r="J4177" s="84"/>
      <c r="K4177" s="31"/>
      <c r="L4177" s="31"/>
      <c r="M4177" s="169"/>
      <c r="N4177" s="148"/>
      <c r="O4177" s="106"/>
      <c r="P4177" s="43"/>
      <c r="Q4177" s="31"/>
      <c r="R4177" s="84"/>
      <c r="S4177" s="31"/>
      <c r="T4177" s="31"/>
      <c r="U4177" s="169"/>
      <c r="V4177" s="150"/>
      <c r="W4177" s="141" t="str" cm="1">
        <f t="array" ref="W4177">IF(SUM(LEN(B4177:V4177))=0,"",IF(OR(OR(ISBLANK(F4177),SUM(LEN(C4177),LEN(D4177))=0),AND(NOT(E4177="Unknown"),ISBLANK(J4177)),AND(NOT(O4177="Unknown"),ISBLANK(R4177))),"Missing Information", INDEX(Table15[Entire Service Line Classification], MATCH(SUMIFS(Table15[Unique ID],Table15[System-Owned Portion],E4177,Table15[If Material Anything Other than "Lead" in Column E,Was Material Ever Previously Lead?],G4177,Table15[Customer-Owned Portion],O4177),Table15[Unique ID],0),0)))</f>
        <v/>
      </c>
      <c r="X4177"/>
    </row>
    <row r="4178" spans="2:24" x14ac:dyDescent="0.25">
      <c r="B4178" s="146"/>
      <c r="C4178" s="31"/>
      <c r="D4178" s="31"/>
      <c r="E4178" s="44"/>
      <c r="F4178" s="43"/>
      <c r="G4178" s="84"/>
      <c r="H4178" s="31"/>
      <c r="I4178" s="31"/>
      <c r="J4178" s="84"/>
      <c r="K4178" s="31"/>
      <c r="L4178" s="31"/>
      <c r="M4178" s="169"/>
      <c r="N4178" s="148"/>
      <c r="O4178" s="106"/>
      <c r="P4178" s="43"/>
      <c r="Q4178" s="31"/>
      <c r="R4178" s="84"/>
      <c r="S4178" s="31"/>
      <c r="T4178" s="31"/>
      <c r="U4178" s="169"/>
      <c r="V4178" s="150"/>
      <c r="W4178" s="141" t="str" cm="1">
        <f t="array" ref="W4178">IF(SUM(LEN(B4178:V4178))=0,"",IF(OR(OR(ISBLANK(F4178),SUM(LEN(C4178),LEN(D4178))=0),AND(NOT(E4178="Unknown"),ISBLANK(J4178)),AND(NOT(O4178="Unknown"),ISBLANK(R4178))),"Missing Information", INDEX(Table15[Entire Service Line Classification], MATCH(SUMIFS(Table15[Unique ID],Table15[System-Owned Portion],E4178,Table15[If Material Anything Other than "Lead" in Column E,Was Material Ever Previously Lead?],G4178,Table15[Customer-Owned Portion],O4178),Table15[Unique ID],0),0)))</f>
        <v/>
      </c>
      <c r="X4178"/>
    </row>
    <row r="4179" spans="2:24" x14ac:dyDescent="0.25">
      <c r="B4179" s="146"/>
      <c r="C4179" s="31"/>
      <c r="D4179" s="31"/>
      <c r="E4179" s="44"/>
      <c r="F4179" s="43"/>
      <c r="G4179" s="84"/>
      <c r="H4179" s="31"/>
      <c r="I4179" s="31"/>
      <c r="J4179" s="84"/>
      <c r="K4179" s="31"/>
      <c r="L4179" s="31"/>
      <c r="M4179" s="169"/>
      <c r="N4179" s="148"/>
      <c r="O4179" s="106"/>
      <c r="P4179" s="43"/>
      <c r="Q4179" s="31"/>
      <c r="R4179" s="84"/>
      <c r="S4179" s="31"/>
      <c r="T4179" s="31"/>
      <c r="U4179" s="169"/>
      <c r="V4179" s="150"/>
      <c r="W4179" s="141" t="str" cm="1">
        <f t="array" ref="W4179">IF(SUM(LEN(B4179:V4179))=0,"",IF(OR(OR(ISBLANK(F4179),SUM(LEN(C4179),LEN(D4179))=0),AND(NOT(E4179="Unknown"),ISBLANK(J4179)),AND(NOT(O4179="Unknown"),ISBLANK(R4179))),"Missing Information", INDEX(Table15[Entire Service Line Classification], MATCH(SUMIFS(Table15[Unique ID],Table15[System-Owned Portion],E4179,Table15[If Material Anything Other than "Lead" in Column E,Was Material Ever Previously Lead?],G4179,Table15[Customer-Owned Portion],O4179),Table15[Unique ID],0),0)))</f>
        <v/>
      </c>
      <c r="X4179"/>
    </row>
    <row r="4180" spans="2:24" x14ac:dyDescent="0.25">
      <c r="B4180" s="146"/>
      <c r="C4180" s="31"/>
      <c r="D4180" s="31"/>
      <c r="E4180" s="44"/>
      <c r="F4180" s="43"/>
      <c r="G4180" s="84"/>
      <c r="H4180" s="31"/>
      <c r="I4180" s="31"/>
      <c r="J4180" s="84"/>
      <c r="K4180" s="31"/>
      <c r="L4180" s="31"/>
      <c r="M4180" s="169"/>
      <c r="N4180" s="148"/>
      <c r="O4180" s="106"/>
      <c r="P4180" s="43"/>
      <c r="Q4180" s="31"/>
      <c r="R4180" s="84"/>
      <c r="S4180" s="31"/>
      <c r="T4180" s="31"/>
      <c r="U4180" s="169"/>
      <c r="V4180" s="150"/>
      <c r="W4180" s="141" t="str" cm="1">
        <f t="array" ref="W4180">IF(SUM(LEN(B4180:V4180))=0,"",IF(OR(OR(ISBLANK(F4180),SUM(LEN(C4180),LEN(D4180))=0),AND(NOT(E4180="Unknown"),ISBLANK(J4180)),AND(NOT(O4180="Unknown"),ISBLANK(R4180))),"Missing Information", INDEX(Table15[Entire Service Line Classification], MATCH(SUMIFS(Table15[Unique ID],Table15[System-Owned Portion],E4180,Table15[If Material Anything Other than "Lead" in Column E,Was Material Ever Previously Lead?],G4180,Table15[Customer-Owned Portion],O4180),Table15[Unique ID],0),0)))</f>
        <v/>
      </c>
      <c r="X4180"/>
    </row>
    <row r="4181" spans="2:24" x14ac:dyDescent="0.25">
      <c r="B4181" s="146"/>
      <c r="C4181" s="31"/>
      <c r="D4181" s="31"/>
      <c r="E4181" s="44"/>
      <c r="F4181" s="43"/>
      <c r="G4181" s="84"/>
      <c r="H4181" s="31"/>
      <c r="I4181" s="31"/>
      <c r="J4181" s="84"/>
      <c r="K4181" s="31"/>
      <c r="L4181" s="31"/>
      <c r="M4181" s="169"/>
      <c r="N4181" s="148"/>
      <c r="O4181" s="106"/>
      <c r="P4181" s="43"/>
      <c r="Q4181" s="31"/>
      <c r="R4181" s="84"/>
      <c r="S4181" s="31"/>
      <c r="T4181" s="31"/>
      <c r="U4181" s="169"/>
      <c r="V4181" s="150"/>
      <c r="W4181" s="141" t="str" cm="1">
        <f t="array" ref="W4181">IF(SUM(LEN(B4181:V4181))=0,"",IF(OR(OR(ISBLANK(F4181),SUM(LEN(C4181),LEN(D4181))=0),AND(NOT(E4181="Unknown"),ISBLANK(J4181)),AND(NOT(O4181="Unknown"),ISBLANK(R4181))),"Missing Information", INDEX(Table15[Entire Service Line Classification], MATCH(SUMIFS(Table15[Unique ID],Table15[System-Owned Portion],E4181,Table15[If Material Anything Other than "Lead" in Column E,Was Material Ever Previously Lead?],G4181,Table15[Customer-Owned Portion],O4181),Table15[Unique ID],0),0)))</f>
        <v/>
      </c>
      <c r="X4181"/>
    </row>
    <row r="4182" spans="2:24" x14ac:dyDescent="0.25">
      <c r="B4182" s="146"/>
      <c r="C4182" s="31"/>
      <c r="D4182" s="31"/>
      <c r="E4182" s="44"/>
      <c r="F4182" s="43"/>
      <c r="G4182" s="84"/>
      <c r="H4182" s="31"/>
      <c r="I4182" s="31"/>
      <c r="J4182" s="84"/>
      <c r="K4182" s="31"/>
      <c r="L4182" s="31"/>
      <c r="M4182" s="169"/>
      <c r="N4182" s="148"/>
      <c r="O4182" s="106"/>
      <c r="P4182" s="43"/>
      <c r="Q4182" s="31"/>
      <c r="R4182" s="84"/>
      <c r="S4182" s="31"/>
      <c r="T4182" s="31"/>
      <c r="U4182" s="169"/>
      <c r="V4182" s="150"/>
      <c r="W4182" s="141" t="str" cm="1">
        <f t="array" ref="W4182">IF(SUM(LEN(B4182:V4182))=0,"",IF(OR(OR(ISBLANK(F4182),SUM(LEN(C4182),LEN(D4182))=0),AND(NOT(E4182="Unknown"),ISBLANK(J4182)),AND(NOT(O4182="Unknown"),ISBLANK(R4182))),"Missing Information", INDEX(Table15[Entire Service Line Classification], MATCH(SUMIFS(Table15[Unique ID],Table15[System-Owned Portion],E4182,Table15[If Material Anything Other than "Lead" in Column E,Was Material Ever Previously Lead?],G4182,Table15[Customer-Owned Portion],O4182),Table15[Unique ID],0),0)))</f>
        <v/>
      </c>
      <c r="X4182"/>
    </row>
    <row r="4183" spans="2:24" x14ac:dyDescent="0.25">
      <c r="B4183" s="146"/>
      <c r="C4183" s="31"/>
      <c r="D4183" s="31"/>
      <c r="E4183" s="44"/>
      <c r="F4183" s="43"/>
      <c r="G4183" s="84"/>
      <c r="H4183" s="31"/>
      <c r="I4183" s="31"/>
      <c r="J4183" s="84"/>
      <c r="K4183" s="31"/>
      <c r="L4183" s="31"/>
      <c r="M4183" s="169"/>
      <c r="N4183" s="148"/>
      <c r="O4183" s="106"/>
      <c r="P4183" s="43"/>
      <c r="Q4183" s="31"/>
      <c r="R4183" s="84"/>
      <c r="S4183" s="31"/>
      <c r="T4183" s="31"/>
      <c r="U4183" s="169"/>
      <c r="V4183" s="150"/>
      <c r="W4183" s="141" t="str" cm="1">
        <f t="array" ref="W4183">IF(SUM(LEN(B4183:V4183))=0,"",IF(OR(OR(ISBLANK(F4183),SUM(LEN(C4183),LEN(D4183))=0),AND(NOT(E4183="Unknown"),ISBLANK(J4183)),AND(NOT(O4183="Unknown"),ISBLANK(R4183))),"Missing Information", INDEX(Table15[Entire Service Line Classification], MATCH(SUMIFS(Table15[Unique ID],Table15[System-Owned Portion],E4183,Table15[If Material Anything Other than "Lead" in Column E,Was Material Ever Previously Lead?],G4183,Table15[Customer-Owned Portion],O4183),Table15[Unique ID],0),0)))</f>
        <v/>
      </c>
      <c r="X4183"/>
    </row>
    <row r="4184" spans="2:24" x14ac:dyDescent="0.25">
      <c r="B4184" s="146"/>
      <c r="C4184" s="31"/>
      <c r="D4184" s="31"/>
      <c r="E4184" s="44"/>
      <c r="F4184" s="43"/>
      <c r="G4184" s="84"/>
      <c r="H4184" s="31"/>
      <c r="I4184" s="31"/>
      <c r="J4184" s="84"/>
      <c r="K4184" s="31"/>
      <c r="L4184" s="31"/>
      <c r="M4184" s="169"/>
      <c r="N4184" s="148"/>
      <c r="O4184" s="106"/>
      <c r="P4184" s="43"/>
      <c r="Q4184" s="31"/>
      <c r="R4184" s="84"/>
      <c r="S4184" s="31"/>
      <c r="T4184" s="31"/>
      <c r="U4184" s="169"/>
      <c r="V4184" s="150"/>
      <c r="W4184" s="141" t="str" cm="1">
        <f t="array" ref="W4184">IF(SUM(LEN(B4184:V4184))=0,"",IF(OR(OR(ISBLANK(F4184),SUM(LEN(C4184),LEN(D4184))=0),AND(NOT(E4184="Unknown"),ISBLANK(J4184)),AND(NOT(O4184="Unknown"),ISBLANK(R4184))),"Missing Information", INDEX(Table15[Entire Service Line Classification], MATCH(SUMIFS(Table15[Unique ID],Table15[System-Owned Portion],E4184,Table15[If Material Anything Other than "Lead" in Column E,Was Material Ever Previously Lead?],G4184,Table15[Customer-Owned Portion],O4184),Table15[Unique ID],0),0)))</f>
        <v/>
      </c>
      <c r="X4184"/>
    </row>
    <row r="4185" spans="2:24" x14ac:dyDescent="0.25">
      <c r="B4185" s="146"/>
      <c r="C4185" s="31"/>
      <c r="D4185" s="31"/>
      <c r="E4185" s="44"/>
      <c r="F4185" s="43"/>
      <c r="G4185" s="84"/>
      <c r="H4185" s="31"/>
      <c r="I4185" s="31"/>
      <c r="J4185" s="84"/>
      <c r="K4185" s="31"/>
      <c r="L4185" s="31"/>
      <c r="M4185" s="169"/>
      <c r="N4185" s="148"/>
      <c r="O4185" s="106"/>
      <c r="P4185" s="43"/>
      <c r="Q4185" s="31"/>
      <c r="R4185" s="84"/>
      <c r="S4185" s="31"/>
      <c r="T4185" s="31"/>
      <c r="U4185" s="169"/>
      <c r="V4185" s="150"/>
      <c r="W4185" s="141" t="str" cm="1">
        <f t="array" ref="W4185">IF(SUM(LEN(B4185:V4185))=0,"",IF(OR(OR(ISBLANK(F4185),SUM(LEN(C4185),LEN(D4185))=0),AND(NOT(E4185="Unknown"),ISBLANK(J4185)),AND(NOT(O4185="Unknown"),ISBLANK(R4185))),"Missing Information", INDEX(Table15[Entire Service Line Classification], MATCH(SUMIFS(Table15[Unique ID],Table15[System-Owned Portion],E4185,Table15[If Material Anything Other than "Lead" in Column E,Was Material Ever Previously Lead?],G4185,Table15[Customer-Owned Portion],O4185),Table15[Unique ID],0),0)))</f>
        <v/>
      </c>
      <c r="X4185"/>
    </row>
    <row r="4186" spans="2:24" x14ac:dyDescent="0.25">
      <c r="B4186" s="146"/>
      <c r="C4186" s="31"/>
      <c r="D4186" s="31"/>
      <c r="E4186" s="44"/>
      <c r="F4186" s="43"/>
      <c r="G4186" s="84"/>
      <c r="H4186" s="31"/>
      <c r="I4186" s="31"/>
      <c r="J4186" s="84"/>
      <c r="K4186" s="31"/>
      <c r="L4186" s="31"/>
      <c r="M4186" s="169"/>
      <c r="N4186" s="148"/>
      <c r="O4186" s="106"/>
      <c r="P4186" s="43"/>
      <c r="Q4186" s="31"/>
      <c r="R4186" s="84"/>
      <c r="S4186" s="31"/>
      <c r="T4186" s="31"/>
      <c r="U4186" s="169"/>
      <c r="V4186" s="150"/>
      <c r="W4186" s="141" t="str" cm="1">
        <f t="array" ref="W4186">IF(SUM(LEN(B4186:V4186))=0,"",IF(OR(OR(ISBLANK(F4186),SUM(LEN(C4186),LEN(D4186))=0),AND(NOT(E4186="Unknown"),ISBLANK(J4186)),AND(NOT(O4186="Unknown"),ISBLANK(R4186))),"Missing Information", INDEX(Table15[Entire Service Line Classification], MATCH(SUMIFS(Table15[Unique ID],Table15[System-Owned Portion],E4186,Table15[If Material Anything Other than "Lead" in Column E,Was Material Ever Previously Lead?],G4186,Table15[Customer-Owned Portion],O4186),Table15[Unique ID],0),0)))</f>
        <v/>
      </c>
      <c r="X4186"/>
    </row>
    <row r="4187" spans="2:24" x14ac:dyDescent="0.25">
      <c r="B4187" s="146"/>
      <c r="C4187" s="31"/>
      <c r="D4187" s="31"/>
      <c r="E4187" s="44"/>
      <c r="F4187" s="43"/>
      <c r="G4187" s="84"/>
      <c r="H4187" s="31"/>
      <c r="I4187" s="31"/>
      <c r="J4187" s="84"/>
      <c r="K4187" s="31"/>
      <c r="L4187" s="31"/>
      <c r="M4187" s="169"/>
      <c r="N4187" s="148"/>
      <c r="O4187" s="106"/>
      <c r="P4187" s="43"/>
      <c r="Q4187" s="31"/>
      <c r="R4187" s="84"/>
      <c r="S4187" s="31"/>
      <c r="T4187" s="31"/>
      <c r="U4187" s="169"/>
      <c r="V4187" s="150"/>
      <c r="W4187" s="141" t="str" cm="1">
        <f t="array" ref="W4187">IF(SUM(LEN(B4187:V4187))=0,"",IF(OR(OR(ISBLANK(F4187),SUM(LEN(C4187),LEN(D4187))=0),AND(NOT(E4187="Unknown"),ISBLANK(J4187)),AND(NOT(O4187="Unknown"),ISBLANK(R4187))),"Missing Information", INDEX(Table15[Entire Service Line Classification], MATCH(SUMIFS(Table15[Unique ID],Table15[System-Owned Portion],E4187,Table15[If Material Anything Other than "Lead" in Column E,Was Material Ever Previously Lead?],G4187,Table15[Customer-Owned Portion],O4187),Table15[Unique ID],0),0)))</f>
        <v/>
      </c>
      <c r="X4187"/>
    </row>
    <row r="4188" spans="2:24" x14ac:dyDescent="0.25">
      <c r="B4188" s="146"/>
      <c r="C4188" s="31"/>
      <c r="D4188" s="31"/>
      <c r="E4188" s="44"/>
      <c r="F4188" s="43"/>
      <c r="G4188" s="84"/>
      <c r="H4188" s="31"/>
      <c r="I4188" s="31"/>
      <c r="J4188" s="84"/>
      <c r="K4188" s="31"/>
      <c r="L4188" s="31"/>
      <c r="M4188" s="169"/>
      <c r="N4188" s="148"/>
      <c r="O4188" s="106"/>
      <c r="P4188" s="43"/>
      <c r="Q4188" s="31"/>
      <c r="R4188" s="84"/>
      <c r="S4188" s="31"/>
      <c r="T4188" s="31"/>
      <c r="U4188" s="169"/>
      <c r="V4188" s="150"/>
      <c r="W4188" s="141" t="str" cm="1">
        <f t="array" ref="W4188">IF(SUM(LEN(B4188:V4188))=0,"",IF(OR(OR(ISBLANK(F4188),SUM(LEN(C4188),LEN(D4188))=0),AND(NOT(E4188="Unknown"),ISBLANK(J4188)),AND(NOT(O4188="Unknown"),ISBLANK(R4188))),"Missing Information", INDEX(Table15[Entire Service Line Classification], MATCH(SUMIFS(Table15[Unique ID],Table15[System-Owned Portion],E4188,Table15[If Material Anything Other than "Lead" in Column E,Was Material Ever Previously Lead?],G4188,Table15[Customer-Owned Portion],O4188),Table15[Unique ID],0),0)))</f>
        <v/>
      </c>
      <c r="X4188"/>
    </row>
    <row r="4189" spans="2:24" x14ac:dyDescent="0.25">
      <c r="B4189" s="146"/>
      <c r="C4189" s="31"/>
      <c r="D4189" s="31"/>
      <c r="E4189" s="44"/>
      <c r="F4189" s="43"/>
      <c r="G4189" s="84"/>
      <c r="H4189" s="31"/>
      <c r="I4189" s="31"/>
      <c r="J4189" s="84"/>
      <c r="K4189" s="31"/>
      <c r="L4189" s="31"/>
      <c r="M4189" s="169"/>
      <c r="N4189" s="148"/>
      <c r="O4189" s="106"/>
      <c r="P4189" s="43"/>
      <c r="Q4189" s="31"/>
      <c r="R4189" s="84"/>
      <c r="S4189" s="31"/>
      <c r="T4189" s="31"/>
      <c r="U4189" s="169"/>
      <c r="V4189" s="150"/>
      <c r="W4189" s="141" t="str" cm="1">
        <f t="array" ref="W4189">IF(SUM(LEN(B4189:V4189))=0,"",IF(OR(OR(ISBLANK(F4189),SUM(LEN(C4189),LEN(D4189))=0),AND(NOT(E4189="Unknown"),ISBLANK(J4189)),AND(NOT(O4189="Unknown"),ISBLANK(R4189))),"Missing Information", INDEX(Table15[Entire Service Line Classification], MATCH(SUMIFS(Table15[Unique ID],Table15[System-Owned Portion],E4189,Table15[If Material Anything Other than "Lead" in Column E,Was Material Ever Previously Lead?],G4189,Table15[Customer-Owned Portion],O4189),Table15[Unique ID],0),0)))</f>
        <v/>
      </c>
      <c r="X4189"/>
    </row>
    <row r="4190" spans="2:24" x14ac:dyDescent="0.25">
      <c r="B4190" s="146"/>
      <c r="C4190" s="31"/>
      <c r="D4190" s="31"/>
      <c r="E4190" s="44"/>
      <c r="F4190" s="43"/>
      <c r="G4190" s="84"/>
      <c r="H4190" s="31"/>
      <c r="I4190" s="31"/>
      <c r="J4190" s="84"/>
      <c r="K4190" s="31"/>
      <c r="L4190" s="31"/>
      <c r="M4190" s="169"/>
      <c r="N4190" s="148"/>
      <c r="O4190" s="106"/>
      <c r="P4190" s="43"/>
      <c r="Q4190" s="31"/>
      <c r="R4190" s="84"/>
      <c r="S4190" s="31"/>
      <c r="T4190" s="31"/>
      <c r="U4190" s="169"/>
      <c r="V4190" s="150"/>
      <c r="W4190" s="141" t="str" cm="1">
        <f t="array" ref="W4190">IF(SUM(LEN(B4190:V4190))=0,"",IF(OR(OR(ISBLANK(F4190),SUM(LEN(C4190),LEN(D4190))=0),AND(NOT(E4190="Unknown"),ISBLANK(J4190)),AND(NOT(O4190="Unknown"),ISBLANK(R4190))),"Missing Information", INDEX(Table15[Entire Service Line Classification], MATCH(SUMIFS(Table15[Unique ID],Table15[System-Owned Portion],E4190,Table15[If Material Anything Other than "Lead" in Column E,Was Material Ever Previously Lead?],G4190,Table15[Customer-Owned Portion],O4190),Table15[Unique ID],0),0)))</f>
        <v/>
      </c>
      <c r="X4190"/>
    </row>
    <row r="4191" spans="2:24" x14ac:dyDescent="0.25">
      <c r="B4191" s="146"/>
      <c r="C4191" s="31"/>
      <c r="D4191" s="31"/>
      <c r="E4191" s="44"/>
      <c r="F4191" s="43"/>
      <c r="G4191" s="84"/>
      <c r="H4191" s="31"/>
      <c r="I4191" s="31"/>
      <c r="J4191" s="84"/>
      <c r="K4191" s="31"/>
      <c r="L4191" s="31"/>
      <c r="M4191" s="169"/>
      <c r="N4191" s="148"/>
      <c r="O4191" s="106"/>
      <c r="P4191" s="43"/>
      <c r="Q4191" s="31"/>
      <c r="R4191" s="84"/>
      <c r="S4191" s="31"/>
      <c r="T4191" s="31"/>
      <c r="U4191" s="169"/>
      <c r="V4191" s="150"/>
      <c r="W4191" s="141" t="str" cm="1">
        <f t="array" ref="W4191">IF(SUM(LEN(B4191:V4191))=0,"",IF(OR(OR(ISBLANK(F4191),SUM(LEN(C4191),LEN(D4191))=0),AND(NOT(E4191="Unknown"),ISBLANK(J4191)),AND(NOT(O4191="Unknown"),ISBLANK(R4191))),"Missing Information", INDEX(Table15[Entire Service Line Classification], MATCH(SUMIFS(Table15[Unique ID],Table15[System-Owned Portion],E4191,Table15[If Material Anything Other than "Lead" in Column E,Was Material Ever Previously Lead?],G4191,Table15[Customer-Owned Portion],O4191),Table15[Unique ID],0),0)))</f>
        <v/>
      </c>
      <c r="X4191"/>
    </row>
    <row r="4192" spans="2:24" x14ac:dyDescent="0.25">
      <c r="B4192" s="146"/>
      <c r="C4192" s="31"/>
      <c r="D4192" s="31"/>
      <c r="E4192" s="44"/>
      <c r="F4192" s="43"/>
      <c r="G4192" s="84"/>
      <c r="H4192" s="31"/>
      <c r="I4192" s="31"/>
      <c r="J4192" s="84"/>
      <c r="K4192" s="31"/>
      <c r="L4192" s="31"/>
      <c r="M4192" s="169"/>
      <c r="N4192" s="148"/>
      <c r="O4192" s="106"/>
      <c r="P4192" s="43"/>
      <c r="Q4192" s="31"/>
      <c r="R4192" s="84"/>
      <c r="S4192" s="31"/>
      <c r="T4192" s="31"/>
      <c r="U4192" s="169"/>
      <c r="V4192" s="150"/>
      <c r="W4192" s="141" t="str" cm="1">
        <f t="array" ref="W4192">IF(SUM(LEN(B4192:V4192))=0,"",IF(OR(OR(ISBLANK(F4192),SUM(LEN(C4192),LEN(D4192))=0),AND(NOT(E4192="Unknown"),ISBLANK(J4192)),AND(NOT(O4192="Unknown"),ISBLANK(R4192))),"Missing Information", INDEX(Table15[Entire Service Line Classification], MATCH(SUMIFS(Table15[Unique ID],Table15[System-Owned Portion],E4192,Table15[If Material Anything Other than "Lead" in Column E,Was Material Ever Previously Lead?],G4192,Table15[Customer-Owned Portion],O4192),Table15[Unique ID],0),0)))</f>
        <v/>
      </c>
      <c r="X4192"/>
    </row>
    <row r="4193" spans="2:24" x14ac:dyDescent="0.25">
      <c r="B4193" s="146"/>
      <c r="C4193" s="31"/>
      <c r="D4193" s="31"/>
      <c r="E4193" s="44"/>
      <c r="F4193" s="43"/>
      <c r="G4193" s="84"/>
      <c r="H4193" s="31"/>
      <c r="I4193" s="31"/>
      <c r="J4193" s="84"/>
      <c r="K4193" s="31"/>
      <c r="L4193" s="31"/>
      <c r="M4193" s="169"/>
      <c r="N4193" s="148"/>
      <c r="O4193" s="106"/>
      <c r="P4193" s="43"/>
      <c r="Q4193" s="31"/>
      <c r="R4193" s="84"/>
      <c r="S4193" s="31"/>
      <c r="T4193" s="31"/>
      <c r="U4193" s="169"/>
      <c r="V4193" s="150"/>
      <c r="W4193" s="141" t="str" cm="1">
        <f t="array" ref="W4193">IF(SUM(LEN(B4193:V4193))=0,"",IF(OR(OR(ISBLANK(F4193),SUM(LEN(C4193),LEN(D4193))=0),AND(NOT(E4193="Unknown"),ISBLANK(J4193)),AND(NOT(O4193="Unknown"),ISBLANK(R4193))),"Missing Information", INDEX(Table15[Entire Service Line Classification], MATCH(SUMIFS(Table15[Unique ID],Table15[System-Owned Portion],E4193,Table15[If Material Anything Other than "Lead" in Column E,Was Material Ever Previously Lead?],G4193,Table15[Customer-Owned Portion],O4193),Table15[Unique ID],0),0)))</f>
        <v/>
      </c>
      <c r="X4193"/>
    </row>
    <row r="4194" spans="2:24" x14ac:dyDescent="0.25">
      <c r="B4194" s="146"/>
      <c r="C4194" s="31"/>
      <c r="D4194" s="31"/>
      <c r="E4194" s="44"/>
      <c r="F4194" s="43"/>
      <c r="G4194" s="84"/>
      <c r="H4194" s="31"/>
      <c r="I4194" s="31"/>
      <c r="J4194" s="84"/>
      <c r="K4194" s="31"/>
      <c r="L4194" s="31"/>
      <c r="M4194" s="169"/>
      <c r="N4194" s="148"/>
      <c r="O4194" s="106"/>
      <c r="P4194" s="43"/>
      <c r="Q4194" s="31"/>
      <c r="R4194" s="84"/>
      <c r="S4194" s="31"/>
      <c r="T4194" s="31"/>
      <c r="U4194" s="169"/>
      <c r="V4194" s="150"/>
      <c r="W4194" s="141" t="str" cm="1">
        <f t="array" ref="W4194">IF(SUM(LEN(B4194:V4194))=0,"",IF(OR(OR(ISBLANK(F4194),SUM(LEN(C4194),LEN(D4194))=0),AND(NOT(E4194="Unknown"),ISBLANK(J4194)),AND(NOT(O4194="Unknown"),ISBLANK(R4194))),"Missing Information", INDEX(Table15[Entire Service Line Classification], MATCH(SUMIFS(Table15[Unique ID],Table15[System-Owned Portion],E4194,Table15[If Material Anything Other than "Lead" in Column E,Was Material Ever Previously Lead?],G4194,Table15[Customer-Owned Portion],O4194),Table15[Unique ID],0),0)))</f>
        <v/>
      </c>
      <c r="X4194"/>
    </row>
    <row r="4195" spans="2:24" x14ac:dyDescent="0.25">
      <c r="B4195" s="146"/>
      <c r="C4195" s="31"/>
      <c r="D4195" s="31"/>
      <c r="E4195" s="44"/>
      <c r="F4195" s="43"/>
      <c r="G4195" s="84"/>
      <c r="H4195" s="31"/>
      <c r="I4195" s="31"/>
      <c r="J4195" s="84"/>
      <c r="K4195" s="31"/>
      <c r="L4195" s="31"/>
      <c r="M4195" s="169"/>
      <c r="N4195" s="148"/>
      <c r="O4195" s="106"/>
      <c r="P4195" s="43"/>
      <c r="Q4195" s="31"/>
      <c r="R4195" s="84"/>
      <c r="S4195" s="31"/>
      <c r="T4195" s="31"/>
      <c r="U4195" s="169"/>
      <c r="V4195" s="150"/>
      <c r="W4195" s="141" t="str" cm="1">
        <f t="array" ref="W4195">IF(SUM(LEN(B4195:V4195))=0,"",IF(OR(OR(ISBLANK(F4195),SUM(LEN(C4195),LEN(D4195))=0),AND(NOT(E4195="Unknown"),ISBLANK(J4195)),AND(NOT(O4195="Unknown"),ISBLANK(R4195))),"Missing Information", INDEX(Table15[Entire Service Line Classification], MATCH(SUMIFS(Table15[Unique ID],Table15[System-Owned Portion],E4195,Table15[If Material Anything Other than "Lead" in Column E,Was Material Ever Previously Lead?],G4195,Table15[Customer-Owned Portion],O4195),Table15[Unique ID],0),0)))</f>
        <v/>
      </c>
      <c r="X4195"/>
    </row>
    <row r="4196" spans="2:24" x14ac:dyDescent="0.25">
      <c r="B4196" s="146"/>
      <c r="C4196" s="31"/>
      <c r="D4196" s="31"/>
      <c r="E4196" s="44"/>
      <c r="F4196" s="43"/>
      <c r="G4196" s="84"/>
      <c r="H4196" s="31"/>
      <c r="I4196" s="31"/>
      <c r="J4196" s="84"/>
      <c r="K4196" s="31"/>
      <c r="L4196" s="31"/>
      <c r="M4196" s="169"/>
      <c r="N4196" s="148"/>
      <c r="O4196" s="106"/>
      <c r="P4196" s="43"/>
      <c r="Q4196" s="31"/>
      <c r="R4196" s="84"/>
      <c r="S4196" s="31"/>
      <c r="T4196" s="31"/>
      <c r="U4196" s="169"/>
      <c r="V4196" s="150"/>
      <c r="W4196" s="141" t="str" cm="1">
        <f t="array" ref="W4196">IF(SUM(LEN(B4196:V4196))=0,"",IF(OR(OR(ISBLANK(F4196),SUM(LEN(C4196),LEN(D4196))=0),AND(NOT(E4196="Unknown"),ISBLANK(J4196)),AND(NOT(O4196="Unknown"),ISBLANK(R4196))),"Missing Information", INDEX(Table15[Entire Service Line Classification], MATCH(SUMIFS(Table15[Unique ID],Table15[System-Owned Portion],E4196,Table15[If Material Anything Other than "Lead" in Column E,Was Material Ever Previously Lead?],G4196,Table15[Customer-Owned Portion],O4196),Table15[Unique ID],0),0)))</f>
        <v/>
      </c>
      <c r="X4196"/>
    </row>
    <row r="4197" spans="2:24" x14ac:dyDescent="0.25">
      <c r="B4197" s="146"/>
      <c r="C4197" s="31"/>
      <c r="D4197" s="31"/>
      <c r="E4197" s="44"/>
      <c r="F4197" s="43"/>
      <c r="G4197" s="84"/>
      <c r="H4197" s="31"/>
      <c r="I4197" s="31"/>
      <c r="J4197" s="84"/>
      <c r="K4197" s="31"/>
      <c r="L4197" s="31"/>
      <c r="M4197" s="169"/>
      <c r="N4197" s="148"/>
      <c r="O4197" s="106"/>
      <c r="P4197" s="43"/>
      <c r="Q4197" s="31"/>
      <c r="R4197" s="84"/>
      <c r="S4197" s="31"/>
      <c r="T4197" s="31"/>
      <c r="U4197" s="169"/>
      <c r="V4197" s="150"/>
      <c r="W4197" s="141" t="str" cm="1">
        <f t="array" ref="W4197">IF(SUM(LEN(B4197:V4197))=0,"",IF(OR(OR(ISBLANK(F4197),SUM(LEN(C4197),LEN(D4197))=0),AND(NOT(E4197="Unknown"),ISBLANK(J4197)),AND(NOT(O4197="Unknown"),ISBLANK(R4197))),"Missing Information", INDEX(Table15[Entire Service Line Classification], MATCH(SUMIFS(Table15[Unique ID],Table15[System-Owned Portion],E4197,Table15[If Material Anything Other than "Lead" in Column E,Was Material Ever Previously Lead?],G4197,Table15[Customer-Owned Portion],O4197),Table15[Unique ID],0),0)))</f>
        <v/>
      </c>
      <c r="X4197"/>
    </row>
    <row r="4198" spans="2:24" x14ac:dyDescent="0.25">
      <c r="B4198" s="146"/>
      <c r="C4198" s="31"/>
      <c r="D4198" s="31"/>
      <c r="E4198" s="44"/>
      <c r="F4198" s="43"/>
      <c r="G4198" s="84"/>
      <c r="H4198" s="31"/>
      <c r="I4198" s="31"/>
      <c r="J4198" s="84"/>
      <c r="K4198" s="31"/>
      <c r="L4198" s="31"/>
      <c r="M4198" s="169"/>
      <c r="N4198" s="148"/>
      <c r="O4198" s="106"/>
      <c r="P4198" s="43"/>
      <c r="Q4198" s="31"/>
      <c r="R4198" s="84"/>
      <c r="S4198" s="31"/>
      <c r="T4198" s="31"/>
      <c r="U4198" s="169"/>
      <c r="V4198" s="150"/>
      <c r="W4198" s="141" t="str" cm="1">
        <f t="array" ref="W4198">IF(SUM(LEN(B4198:V4198))=0,"",IF(OR(OR(ISBLANK(F4198),SUM(LEN(C4198),LEN(D4198))=0),AND(NOT(E4198="Unknown"),ISBLANK(J4198)),AND(NOT(O4198="Unknown"),ISBLANK(R4198))),"Missing Information", INDEX(Table15[Entire Service Line Classification], MATCH(SUMIFS(Table15[Unique ID],Table15[System-Owned Portion],E4198,Table15[If Material Anything Other than "Lead" in Column E,Was Material Ever Previously Lead?],G4198,Table15[Customer-Owned Portion],O4198),Table15[Unique ID],0),0)))</f>
        <v/>
      </c>
      <c r="X4198"/>
    </row>
    <row r="4199" spans="2:24" x14ac:dyDescent="0.25">
      <c r="B4199" s="146"/>
      <c r="C4199" s="31"/>
      <c r="D4199" s="31"/>
      <c r="E4199" s="44"/>
      <c r="F4199" s="43"/>
      <c r="G4199" s="84"/>
      <c r="H4199" s="31"/>
      <c r="I4199" s="31"/>
      <c r="J4199" s="84"/>
      <c r="K4199" s="31"/>
      <c r="L4199" s="31"/>
      <c r="M4199" s="169"/>
      <c r="N4199" s="148"/>
      <c r="O4199" s="106"/>
      <c r="P4199" s="43"/>
      <c r="Q4199" s="31"/>
      <c r="R4199" s="84"/>
      <c r="S4199" s="31"/>
      <c r="T4199" s="31"/>
      <c r="U4199" s="169"/>
      <c r="V4199" s="150"/>
      <c r="W4199" s="141" t="str" cm="1">
        <f t="array" ref="W4199">IF(SUM(LEN(B4199:V4199))=0,"",IF(OR(OR(ISBLANK(F4199),SUM(LEN(C4199),LEN(D4199))=0),AND(NOT(E4199="Unknown"),ISBLANK(J4199)),AND(NOT(O4199="Unknown"),ISBLANK(R4199))),"Missing Information", INDEX(Table15[Entire Service Line Classification], MATCH(SUMIFS(Table15[Unique ID],Table15[System-Owned Portion],E4199,Table15[If Material Anything Other than "Lead" in Column E,Was Material Ever Previously Lead?],G4199,Table15[Customer-Owned Portion],O4199),Table15[Unique ID],0),0)))</f>
        <v/>
      </c>
      <c r="X4199"/>
    </row>
    <row r="4200" spans="2:24" x14ac:dyDescent="0.25">
      <c r="B4200" s="146"/>
      <c r="C4200" s="31"/>
      <c r="D4200" s="31"/>
      <c r="E4200" s="44"/>
      <c r="F4200" s="43"/>
      <c r="G4200" s="84"/>
      <c r="H4200" s="31"/>
      <c r="I4200" s="31"/>
      <c r="J4200" s="84"/>
      <c r="K4200" s="31"/>
      <c r="L4200" s="31"/>
      <c r="M4200" s="169"/>
      <c r="N4200" s="148"/>
      <c r="O4200" s="106"/>
      <c r="P4200" s="43"/>
      <c r="Q4200" s="31"/>
      <c r="R4200" s="84"/>
      <c r="S4200" s="31"/>
      <c r="T4200" s="31"/>
      <c r="U4200" s="169"/>
      <c r="V4200" s="150"/>
      <c r="W4200" s="141" t="str" cm="1">
        <f t="array" ref="W4200">IF(SUM(LEN(B4200:V4200))=0,"",IF(OR(OR(ISBLANK(F4200),SUM(LEN(C4200),LEN(D4200))=0),AND(NOT(E4200="Unknown"),ISBLANK(J4200)),AND(NOT(O4200="Unknown"),ISBLANK(R4200))),"Missing Information", INDEX(Table15[Entire Service Line Classification], MATCH(SUMIFS(Table15[Unique ID],Table15[System-Owned Portion],E4200,Table15[If Material Anything Other than "Lead" in Column E,Was Material Ever Previously Lead?],G4200,Table15[Customer-Owned Portion],O4200),Table15[Unique ID],0),0)))</f>
        <v/>
      </c>
      <c r="X4200"/>
    </row>
    <row r="4201" spans="2:24" x14ac:dyDescent="0.25">
      <c r="B4201" s="146"/>
      <c r="C4201" s="31"/>
      <c r="D4201" s="31"/>
      <c r="E4201" s="44"/>
      <c r="F4201" s="43"/>
      <c r="G4201" s="84"/>
      <c r="H4201" s="31"/>
      <c r="I4201" s="31"/>
      <c r="J4201" s="84"/>
      <c r="K4201" s="31"/>
      <c r="L4201" s="31"/>
      <c r="M4201" s="169"/>
      <c r="N4201" s="148"/>
      <c r="O4201" s="106"/>
      <c r="P4201" s="43"/>
      <c r="Q4201" s="31"/>
      <c r="R4201" s="84"/>
      <c r="S4201" s="31"/>
      <c r="T4201" s="31"/>
      <c r="U4201" s="169"/>
      <c r="V4201" s="150"/>
      <c r="W4201" s="141" t="str" cm="1">
        <f t="array" ref="W4201">IF(SUM(LEN(B4201:V4201))=0,"",IF(OR(OR(ISBLANK(F4201),SUM(LEN(C4201),LEN(D4201))=0),AND(NOT(E4201="Unknown"),ISBLANK(J4201)),AND(NOT(O4201="Unknown"),ISBLANK(R4201))),"Missing Information", INDEX(Table15[Entire Service Line Classification], MATCH(SUMIFS(Table15[Unique ID],Table15[System-Owned Portion],E4201,Table15[If Material Anything Other than "Lead" in Column E,Was Material Ever Previously Lead?],G4201,Table15[Customer-Owned Portion],O4201),Table15[Unique ID],0),0)))</f>
        <v/>
      </c>
      <c r="X4201"/>
    </row>
    <row r="4202" spans="2:24" x14ac:dyDescent="0.25">
      <c r="B4202" s="146"/>
      <c r="C4202" s="31"/>
      <c r="D4202" s="31"/>
      <c r="E4202" s="44"/>
      <c r="F4202" s="43"/>
      <c r="G4202" s="84"/>
      <c r="H4202" s="31"/>
      <c r="I4202" s="31"/>
      <c r="J4202" s="84"/>
      <c r="K4202" s="31"/>
      <c r="L4202" s="31"/>
      <c r="M4202" s="169"/>
      <c r="N4202" s="148"/>
      <c r="O4202" s="106"/>
      <c r="P4202" s="43"/>
      <c r="Q4202" s="31"/>
      <c r="R4202" s="84"/>
      <c r="S4202" s="31"/>
      <c r="T4202" s="31"/>
      <c r="U4202" s="169"/>
      <c r="V4202" s="150"/>
      <c r="W4202" s="141" t="str" cm="1">
        <f t="array" ref="W4202">IF(SUM(LEN(B4202:V4202))=0,"",IF(OR(OR(ISBLANK(F4202),SUM(LEN(C4202),LEN(D4202))=0),AND(NOT(E4202="Unknown"),ISBLANK(J4202)),AND(NOT(O4202="Unknown"),ISBLANK(R4202))),"Missing Information", INDEX(Table15[Entire Service Line Classification], MATCH(SUMIFS(Table15[Unique ID],Table15[System-Owned Portion],E4202,Table15[If Material Anything Other than "Lead" in Column E,Was Material Ever Previously Lead?],G4202,Table15[Customer-Owned Portion],O4202),Table15[Unique ID],0),0)))</f>
        <v/>
      </c>
      <c r="X4202"/>
    </row>
    <row r="4203" spans="2:24" x14ac:dyDescent="0.25">
      <c r="B4203" s="146"/>
      <c r="C4203" s="31"/>
      <c r="D4203" s="31"/>
      <c r="E4203" s="44"/>
      <c r="F4203" s="43"/>
      <c r="G4203" s="84"/>
      <c r="H4203" s="31"/>
      <c r="I4203" s="31"/>
      <c r="J4203" s="84"/>
      <c r="K4203" s="31"/>
      <c r="L4203" s="31"/>
      <c r="M4203" s="169"/>
      <c r="N4203" s="148"/>
      <c r="O4203" s="106"/>
      <c r="P4203" s="43"/>
      <c r="Q4203" s="31"/>
      <c r="R4203" s="84"/>
      <c r="S4203" s="31"/>
      <c r="T4203" s="31"/>
      <c r="U4203" s="169"/>
      <c r="V4203" s="150"/>
      <c r="W4203" s="141" t="str" cm="1">
        <f t="array" ref="W4203">IF(SUM(LEN(B4203:V4203))=0,"",IF(OR(OR(ISBLANK(F4203),SUM(LEN(C4203),LEN(D4203))=0),AND(NOT(E4203="Unknown"),ISBLANK(J4203)),AND(NOT(O4203="Unknown"),ISBLANK(R4203))),"Missing Information", INDEX(Table15[Entire Service Line Classification], MATCH(SUMIFS(Table15[Unique ID],Table15[System-Owned Portion],E4203,Table15[If Material Anything Other than "Lead" in Column E,Was Material Ever Previously Lead?],G4203,Table15[Customer-Owned Portion],O4203),Table15[Unique ID],0),0)))</f>
        <v/>
      </c>
      <c r="X4203"/>
    </row>
    <row r="4204" spans="2:24" x14ac:dyDescent="0.25">
      <c r="B4204" s="146"/>
      <c r="C4204" s="31"/>
      <c r="D4204" s="31"/>
      <c r="E4204" s="44"/>
      <c r="F4204" s="43"/>
      <c r="G4204" s="84"/>
      <c r="H4204" s="31"/>
      <c r="I4204" s="31"/>
      <c r="J4204" s="84"/>
      <c r="K4204" s="31"/>
      <c r="L4204" s="31"/>
      <c r="M4204" s="169"/>
      <c r="N4204" s="148"/>
      <c r="O4204" s="106"/>
      <c r="P4204" s="43"/>
      <c r="Q4204" s="31"/>
      <c r="R4204" s="84"/>
      <c r="S4204" s="31"/>
      <c r="T4204" s="31"/>
      <c r="U4204" s="169"/>
      <c r="V4204" s="150"/>
      <c r="W4204" s="141" t="str" cm="1">
        <f t="array" ref="W4204">IF(SUM(LEN(B4204:V4204))=0,"",IF(OR(OR(ISBLANK(F4204),SUM(LEN(C4204),LEN(D4204))=0),AND(NOT(E4204="Unknown"),ISBLANK(J4204)),AND(NOT(O4204="Unknown"),ISBLANK(R4204))),"Missing Information", INDEX(Table15[Entire Service Line Classification], MATCH(SUMIFS(Table15[Unique ID],Table15[System-Owned Portion],E4204,Table15[If Material Anything Other than "Lead" in Column E,Was Material Ever Previously Lead?],G4204,Table15[Customer-Owned Portion],O4204),Table15[Unique ID],0),0)))</f>
        <v/>
      </c>
      <c r="X4204"/>
    </row>
    <row r="4205" spans="2:24" x14ac:dyDescent="0.25">
      <c r="B4205" s="146"/>
      <c r="C4205" s="31"/>
      <c r="D4205" s="31"/>
      <c r="E4205" s="44"/>
      <c r="F4205" s="43"/>
      <c r="G4205" s="84"/>
      <c r="H4205" s="31"/>
      <c r="I4205" s="31"/>
      <c r="J4205" s="84"/>
      <c r="K4205" s="31"/>
      <c r="L4205" s="31"/>
      <c r="M4205" s="169"/>
      <c r="N4205" s="148"/>
      <c r="O4205" s="106"/>
      <c r="P4205" s="43"/>
      <c r="Q4205" s="31"/>
      <c r="R4205" s="84"/>
      <c r="S4205" s="31"/>
      <c r="T4205" s="31"/>
      <c r="U4205" s="169"/>
      <c r="V4205" s="150"/>
      <c r="W4205" s="141" t="str" cm="1">
        <f t="array" ref="W4205">IF(SUM(LEN(B4205:V4205))=0,"",IF(OR(OR(ISBLANK(F4205),SUM(LEN(C4205),LEN(D4205))=0),AND(NOT(E4205="Unknown"),ISBLANK(J4205)),AND(NOT(O4205="Unknown"),ISBLANK(R4205))),"Missing Information", INDEX(Table15[Entire Service Line Classification], MATCH(SUMIFS(Table15[Unique ID],Table15[System-Owned Portion],E4205,Table15[If Material Anything Other than "Lead" in Column E,Was Material Ever Previously Lead?],G4205,Table15[Customer-Owned Portion],O4205),Table15[Unique ID],0),0)))</f>
        <v/>
      </c>
      <c r="X4205"/>
    </row>
    <row r="4206" spans="2:24" x14ac:dyDescent="0.25">
      <c r="B4206" s="146"/>
      <c r="C4206" s="31"/>
      <c r="D4206" s="31"/>
      <c r="E4206" s="44"/>
      <c r="F4206" s="43"/>
      <c r="G4206" s="84"/>
      <c r="H4206" s="31"/>
      <c r="I4206" s="31"/>
      <c r="J4206" s="84"/>
      <c r="K4206" s="31"/>
      <c r="L4206" s="31"/>
      <c r="M4206" s="169"/>
      <c r="N4206" s="148"/>
      <c r="O4206" s="106"/>
      <c r="P4206" s="43"/>
      <c r="Q4206" s="31"/>
      <c r="R4206" s="84"/>
      <c r="S4206" s="31"/>
      <c r="T4206" s="31"/>
      <c r="U4206" s="169"/>
      <c r="V4206" s="150"/>
      <c r="W4206" s="141" t="str" cm="1">
        <f t="array" ref="W4206">IF(SUM(LEN(B4206:V4206))=0,"",IF(OR(OR(ISBLANK(F4206),SUM(LEN(C4206),LEN(D4206))=0),AND(NOT(E4206="Unknown"),ISBLANK(J4206)),AND(NOT(O4206="Unknown"),ISBLANK(R4206))),"Missing Information", INDEX(Table15[Entire Service Line Classification], MATCH(SUMIFS(Table15[Unique ID],Table15[System-Owned Portion],E4206,Table15[If Material Anything Other than "Lead" in Column E,Was Material Ever Previously Lead?],G4206,Table15[Customer-Owned Portion],O4206),Table15[Unique ID],0),0)))</f>
        <v/>
      </c>
      <c r="X4206"/>
    </row>
    <row r="4207" spans="2:24" x14ac:dyDescent="0.25">
      <c r="B4207" s="146"/>
      <c r="C4207" s="31"/>
      <c r="D4207" s="31"/>
      <c r="E4207" s="44"/>
      <c r="F4207" s="43"/>
      <c r="G4207" s="84"/>
      <c r="H4207" s="31"/>
      <c r="I4207" s="31"/>
      <c r="J4207" s="84"/>
      <c r="K4207" s="31"/>
      <c r="L4207" s="31"/>
      <c r="M4207" s="169"/>
      <c r="N4207" s="148"/>
      <c r="O4207" s="106"/>
      <c r="P4207" s="43"/>
      <c r="Q4207" s="31"/>
      <c r="R4207" s="84"/>
      <c r="S4207" s="31"/>
      <c r="T4207" s="31"/>
      <c r="U4207" s="169"/>
      <c r="V4207" s="150"/>
      <c r="W4207" s="141" t="str" cm="1">
        <f t="array" ref="W4207">IF(SUM(LEN(B4207:V4207))=0,"",IF(OR(OR(ISBLANK(F4207),SUM(LEN(C4207),LEN(D4207))=0),AND(NOT(E4207="Unknown"),ISBLANK(J4207)),AND(NOT(O4207="Unknown"),ISBLANK(R4207))),"Missing Information", INDEX(Table15[Entire Service Line Classification], MATCH(SUMIFS(Table15[Unique ID],Table15[System-Owned Portion],E4207,Table15[If Material Anything Other than "Lead" in Column E,Was Material Ever Previously Lead?],G4207,Table15[Customer-Owned Portion],O4207),Table15[Unique ID],0),0)))</f>
        <v/>
      </c>
      <c r="X4207"/>
    </row>
    <row r="4208" spans="2:24" x14ac:dyDescent="0.25">
      <c r="B4208" s="146"/>
      <c r="C4208" s="31"/>
      <c r="D4208" s="31"/>
      <c r="E4208" s="44"/>
      <c r="F4208" s="43"/>
      <c r="G4208" s="84"/>
      <c r="H4208" s="31"/>
      <c r="I4208" s="31"/>
      <c r="J4208" s="84"/>
      <c r="K4208" s="31"/>
      <c r="L4208" s="31"/>
      <c r="M4208" s="169"/>
      <c r="N4208" s="148"/>
      <c r="O4208" s="106"/>
      <c r="P4208" s="43"/>
      <c r="Q4208" s="31"/>
      <c r="R4208" s="84"/>
      <c r="S4208" s="31"/>
      <c r="T4208" s="31"/>
      <c r="U4208" s="169"/>
      <c r="V4208" s="150"/>
      <c r="W4208" s="141" t="str" cm="1">
        <f t="array" ref="W4208">IF(SUM(LEN(B4208:V4208))=0,"",IF(OR(OR(ISBLANK(F4208),SUM(LEN(C4208),LEN(D4208))=0),AND(NOT(E4208="Unknown"),ISBLANK(J4208)),AND(NOT(O4208="Unknown"),ISBLANK(R4208))),"Missing Information", INDEX(Table15[Entire Service Line Classification], MATCH(SUMIFS(Table15[Unique ID],Table15[System-Owned Portion],E4208,Table15[If Material Anything Other than "Lead" in Column E,Was Material Ever Previously Lead?],G4208,Table15[Customer-Owned Portion],O4208),Table15[Unique ID],0),0)))</f>
        <v/>
      </c>
      <c r="X4208"/>
    </row>
    <row r="4209" spans="2:24" x14ac:dyDescent="0.25">
      <c r="B4209" s="146"/>
      <c r="C4209" s="31"/>
      <c r="D4209" s="31"/>
      <c r="E4209" s="44"/>
      <c r="F4209" s="43"/>
      <c r="G4209" s="84"/>
      <c r="H4209" s="31"/>
      <c r="I4209" s="31"/>
      <c r="J4209" s="84"/>
      <c r="K4209" s="31"/>
      <c r="L4209" s="31"/>
      <c r="M4209" s="169"/>
      <c r="N4209" s="148"/>
      <c r="O4209" s="106"/>
      <c r="P4209" s="43"/>
      <c r="Q4209" s="31"/>
      <c r="R4209" s="84"/>
      <c r="S4209" s="31"/>
      <c r="T4209" s="31"/>
      <c r="U4209" s="169"/>
      <c r="V4209" s="150"/>
      <c r="W4209" s="141" t="str" cm="1">
        <f t="array" ref="W4209">IF(SUM(LEN(B4209:V4209))=0,"",IF(OR(OR(ISBLANK(F4209),SUM(LEN(C4209),LEN(D4209))=0),AND(NOT(E4209="Unknown"),ISBLANK(J4209)),AND(NOT(O4209="Unknown"),ISBLANK(R4209))),"Missing Information", INDEX(Table15[Entire Service Line Classification], MATCH(SUMIFS(Table15[Unique ID],Table15[System-Owned Portion],E4209,Table15[If Material Anything Other than "Lead" in Column E,Was Material Ever Previously Lead?],G4209,Table15[Customer-Owned Portion],O4209),Table15[Unique ID],0),0)))</f>
        <v/>
      </c>
      <c r="X4209"/>
    </row>
    <row r="4210" spans="2:24" x14ac:dyDescent="0.25">
      <c r="B4210" s="146"/>
      <c r="C4210" s="31"/>
      <c r="D4210" s="31"/>
      <c r="E4210" s="44"/>
      <c r="F4210" s="43"/>
      <c r="G4210" s="84"/>
      <c r="H4210" s="31"/>
      <c r="I4210" s="31"/>
      <c r="J4210" s="84"/>
      <c r="K4210" s="31"/>
      <c r="L4210" s="31"/>
      <c r="M4210" s="169"/>
      <c r="N4210" s="148"/>
      <c r="O4210" s="106"/>
      <c r="P4210" s="43"/>
      <c r="Q4210" s="31"/>
      <c r="R4210" s="84"/>
      <c r="S4210" s="31"/>
      <c r="T4210" s="31"/>
      <c r="U4210" s="169"/>
      <c r="V4210" s="150"/>
      <c r="W4210" s="141" t="str" cm="1">
        <f t="array" ref="W4210">IF(SUM(LEN(B4210:V4210))=0,"",IF(OR(OR(ISBLANK(F4210),SUM(LEN(C4210),LEN(D4210))=0),AND(NOT(E4210="Unknown"),ISBLANK(J4210)),AND(NOT(O4210="Unknown"),ISBLANK(R4210))),"Missing Information", INDEX(Table15[Entire Service Line Classification], MATCH(SUMIFS(Table15[Unique ID],Table15[System-Owned Portion],E4210,Table15[If Material Anything Other than "Lead" in Column E,Was Material Ever Previously Lead?],G4210,Table15[Customer-Owned Portion],O4210),Table15[Unique ID],0),0)))</f>
        <v/>
      </c>
      <c r="X4210"/>
    </row>
    <row r="4211" spans="2:24" x14ac:dyDescent="0.25">
      <c r="B4211" s="146"/>
      <c r="C4211" s="31"/>
      <c r="D4211" s="31"/>
      <c r="E4211" s="44"/>
      <c r="F4211" s="43"/>
      <c r="G4211" s="84"/>
      <c r="H4211" s="31"/>
      <c r="I4211" s="31"/>
      <c r="J4211" s="84"/>
      <c r="K4211" s="31"/>
      <c r="L4211" s="31"/>
      <c r="M4211" s="169"/>
      <c r="N4211" s="148"/>
      <c r="O4211" s="106"/>
      <c r="P4211" s="43"/>
      <c r="Q4211" s="31"/>
      <c r="R4211" s="84"/>
      <c r="S4211" s="31"/>
      <c r="T4211" s="31"/>
      <c r="U4211" s="169"/>
      <c r="V4211" s="150"/>
      <c r="W4211" s="141" t="str" cm="1">
        <f t="array" ref="W4211">IF(SUM(LEN(B4211:V4211))=0,"",IF(OR(OR(ISBLANK(F4211),SUM(LEN(C4211),LEN(D4211))=0),AND(NOT(E4211="Unknown"),ISBLANK(J4211)),AND(NOT(O4211="Unknown"),ISBLANK(R4211))),"Missing Information", INDEX(Table15[Entire Service Line Classification], MATCH(SUMIFS(Table15[Unique ID],Table15[System-Owned Portion],E4211,Table15[If Material Anything Other than "Lead" in Column E,Was Material Ever Previously Lead?],G4211,Table15[Customer-Owned Portion],O4211),Table15[Unique ID],0),0)))</f>
        <v/>
      </c>
      <c r="X4211"/>
    </row>
    <row r="4212" spans="2:24" x14ac:dyDescent="0.25">
      <c r="B4212" s="146"/>
      <c r="C4212" s="31"/>
      <c r="D4212" s="31"/>
      <c r="E4212" s="44"/>
      <c r="F4212" s="43"/>
      <c r="G4212" s="84"/>
      <c r="H4212" s="31"/>
      <c r="I4212" s="31"/>
      <c r="J4212" s="84"/>
      <c r="K4212" s="31"/>
      <c r="L4212" s="31"/>
      <c r="M4212" s="169"/>
      <c r="N4212" s="148"/>
      <c r="O4212" s="106"/>
      <c r="P4212" s="43"/>
      <c r="Q4212" s="31"/>
      <c r="R4212" s="84"/>
      <c r="S4212" s="31"/>
      <c r="T4212" s="31"/>
      <c r="U4212" s="169"/>
      <c r="V4212" s="150"/>
      <c r="W4212" s="141" t="str" cm="1">
        <f t="array" ref="W4212">IF(SUM(LEN(B4212:V4212))=0,"",IF(OR(OR(ISBLANK(F4212),SUM(LEN(C4212),LEN(D4212))=0),AND(NOT(E4212="Unknown"),ISBLANK(J4212)),AND(NOT(O4212="Unknown"),ISBLANK(R4212))),"Missing Information", INDEX(Table15[Entire Service Line Classification], MATCH(SUMIFS(Table15[Unique ID],Table15[System-Owned Portion],E4212,Table15[If Material Anything Other than "Lead" in Column E,Was Material Ever Previously Lead?],G4212,Table15[Customer-Owned Portion],O4212),Table15[Unique ID],0),0)))</f>
        <v/>
      </c>
      <c r="X4212"/>
    </row>
    <row r="4213" spans="2:24" x14ac:dyDescent="0.25">
      <c r="B4213" s="146"/>
      <c r="C4213" s="31"/>
      <c r="D4213" s="31"/>
      <c r="E4213" s="44"/>
      <c r="F4213" s="43"/>
      <c r="G4213" s="84"/>
      <c r="H4213" s="31"/>
      <c r="I4213" s="31"/>
      <c r="J4213" s="84"/>
      <c r="K4213" s="31"/>
      <c r="L4213" s="31"/>
      <c r="M4213" s="169"/>
      <c r="N4213" s="148"/>
      <c r="O4213" s="106"/>
      <c r="P4213" s="43"/>
      <c r="Q4213" s="31"/>
      <c r="R4213" s="84"/>
      <c r="S4213" s="31"/>
      <c r="T4213" s="31"/>
      <c r="U4213" s="169"/>
      <c r="V4213" s="150"/>
      <c r="W4213" s="141" t="str" cm="1">
        <f t="array" ref="W4213">IF(SUM(LEN(B4213:V4213))=0,"",IF(OR(OR(ISBLANK(F4213),SUM(LEN(C4213),LEN(D4213))=0),AND(NOT(E4213="Unknown"),ISBLANK(J4213)),AND(NOT(O4213="Unknown"),ISBLANK(R4213))),"Missing Information", INDEX(Table15[Entire Service Line Classification], MATCH(SUMIFS(Table15[Unique ID],Table15[System-Owned Portion],E4213,Table15[If Material Anything Other than "Lead" in Column E,Was Material Ever Previously Lead?],G4213,Table15[Customer-Owned Portion],O4213),Table15[Unique ID],0),0)))</f>
        <v/>
      </c>
      <c r="X4213"/>
    </row>
    <row r="4214" spans="2:24" x14ac:dyDescent="0.25">
      <c r="B4214" s="146"/>
      <c r="C4214" s="31"/>
      <c r="D4214" s="31"/>
      <c r="E4214" s="44"/>
      <c r="F4214" s="43"/>
      <c r="G4214" s="84"/>
      <c r="H4214" s="31"/>
      <c r="I4214" s="31"/>
      <c r="J4214" s="84"/>
      <c r="K4214" s="31"/>
      <c r="L4214" s="31"/>
      <c r="M4214" s="169"/>
      <c r="N4214" s="148"/>
      <c r="O4214" s="106"/>
      <c r="P4214" s="43"/>
      <c r="Q4214" s="31"/>
      <c r="R4214" s="84"/>
      <c r="S4214" s="31"/>
      <c r="T4214" s="31"/>
      <c r="U4214" s="169"/>
      <c r="V4214" s="150"/>
      <c r="W4214" s="141" t="str" cm="1">
        <f t="array" ref="W4214">IF(SUM(LEN(B4214:V4214))=0,"",IF(OR(OR(ISBLANK(F4214),SUM(LEN(C4214),LEN(D4214))=0),AND(NOT(E4214="Unknown"),ISBLANK(J4214)),AND(NOT(O4214="Unknown"),ISBLANK(R4214))),"Missing Information", INDEX(Table15[Entire Service Line Classification], MATCH(SUMIFS(Table15[Unique ID],Table15[System-Owned Portion],E4214,Table15[If Material Anything Other than "Lead" in Column E,Was Material Ever Previously Lead?],G4214,Table15[Customer-Owned Portion],O4214),Table15[Unique ID],0),0)))</f>
        <v/>
      </c>
      <c r="X4214"/>
    </row>
    <row r="4215" spans="2:24" x14ac:dyDescent="0.25">
      <c r="B4215" s="146"/>
      <c r="C4215" s="31"/>
      <c r="D4215" s="31"/>
      <c r="E4215" s="44"/>
      <c r="F4215" s="43"/>
      <c r="G4215" s="84"/>
      <c r="H4215" s="31"/>
      <c r="I4215" s="31"/>
      <c r="J4215" s="84"/>
      <c r="K4215" s="31"/>
      <c r="L4215" s="31"/>
      <c r="M4215" s="169"/>
      <c r="N4215" s="148"/>
      <c r="O4215" s="106"/>
      <c r="P4215" s="43"/>
      <c r="Q4215" s="31"/>
      <c r="R4215" s="84"/>
      <c r="S4215" s="31"/>
      <c r="T4215" s="31"/>
      <c r="U4215" s="169"/>
      <c r="V4215" s="150"/>
      <c r="W4215" s="141" t="str" cm="1">
        <f t="array" ref="W4215">IF(SUM(LEN(B4215:V4215))=0,"",IF(OR(OR(ISBLANK(F4215),SUM(LEN(C4215),LEN(D4215))=0),AND(NOT(E4215="Unknown"),ISBLANK(J4215)),AND(NOT(O4215="Unknown"),ISBLANK(R4215))),"Missing Information", INDEX(Table15[Entire Service Line Classification], MATCH(SUMIFS(Table15[Unique ID],Table15[System-Owned Portion],E4215,Table15[If Material Anything Other than "Lead" in Column E,Was Material Ever Previously Lead?],G4215,Table15[Customer-Owned Portion],O4215),Table15[Unique ID],0),0)))</f>
        <v/>
      </c>
      <c r="X4215"/>
    </row>
    <row r="4216" spans="2:24" x14ac:dyDescent="0.25">
      <c r="B4216" s="146"/>
      <c r="C4216" s="31"/>
      <c r="D4216" s="31"/>
      <c r="E4216" s="44"/>
      <c r="F4216" s="43"/>
      <c r="G4216" s="84"/>
      <c r="H4216" s="31"/>
      <c r="I4216" s="31"/>
      <c r="J4216" s="84"/>
      <c r="K4216" s="31"/>
      <c r="L4216" s="31"/>
      <c r="M4216" s="169"/>
      <c r="N4216" s="148"/>
      <c r="O4216" s="106"/>
      <c r="P4216" s="43"/>
      <c r="Q4216" s="31"/>
      <c r="R4216" s="84"/>
      <c r="S4216" s="31"/>
      <c r="T4216" s="31"/>
      <c r="U4216" s="169"/>
      <c r="V4216" s="150"/>
      <c r="W4216" s="141" t="str" cm="1">
        <f t="array" ref="W4216">IF(SUM(LEN(B4216:V4216))=0,"",IF(OR(OR(ISBLANK(F4216),SUM(LEN(C4216),LEN(D4216))=0),AND(NOT(E4216="Unknown"),ISBLANK(J4216)),AND(NOT(O4216="Unknown"),ISBLANK(R4216))),"Missing Information", INDEX(Table15[Entire Service Line Classification], MATCH(SUMIFS(Table15[Unique ID],Table15[System-Owned Portion],E4216,Table15[If Material Anything Other than "Lead" in Column E,Was Material Ever Previously Lead?],G4216,Table15[Customer-Owned Portion],O4216),Table15[Unique ID],0),0)))</f>
        <v/>
      </c>
      <c r="X4216"/>
    </row>
    <row r="4217" spans="2:24" x14ac:dyDescent="0.25">
      <c r="B4217" s="146"/>
      <c r="C4217" s="31"/>
      <c r="D4217" s="31"/>
      <c r="E4217" s="44"/>
      <c r="F4217" s="43"/>
      <c r="G4217" s="84"/>
      <c r="H4217" s="31"/>
      <c r="I4217" s="31"/>
      <c r="J4217" s="84"/>
      <c r="K4217" s="31"/>
      <c r="L4217" s="31"/>
      <c r="M4217" s="169"/>
      <c r="N4217" s="148"/>
      <c r="O4217" s="106"/>
      <c r="P4217" s="43"/>
      <c r="Q4217" s="31"/>
      <c r="R4217" s="84"/>
      <c r="S4217" s="31"/>
      <c r="T4217" s="31"/>
      <c r="U4217" s="169"/>
      <c r="V4217" s="150"/>
      <c r="W4217" s="141" t="str" cm="1">
        <f t="array" ref="W4217">IF(SUM(LEN(B4217:V4217))=0,"",IF(OR(OR(ISBLANK(F4217),SUM(LEN(C4217),LEN(D4217))=0),AND(NOT(E4217="Unknown"),ISBLANK(J4217)),AND(NOT(O4217="Unknown"),ISBLANK(R4217))),"Missing Information", INDEX(Table15[Entire Service Line Classification], MATCH(SUMIFS(Table15[Unique ID],Table15[System-Owned Portion],E4217,Table15[If Material Anything Other than "Lead" in Column E,Was Material Ever Previously Lead?],G4217,Table15[Customer-Owned Portion],O4217),Table15[Unique ID],0),0)))</f>
        <v/>
      </c>
      <c r="X4217"/>
    </row>
    <row r="4218" spans="2:24" x14ac:dyDescent="0.25">
      <c r="B4218" s="146"/>
      <c r="C4218" s="31"/>
      <c r="D4218" s="31"/>
      <c r="E4218" s="44"/>
      <c r="F4218" s="43"/>
      <c r="G4218" s="84"/>
      <c r="H4218" s="31"/>
      <c r="I4218" s="31"/>
      <c r="J4218" s="84"/>
      <c r="K4218" s="31"/>
      <c r="L4218" s="31"/>
      <c r="M4218" s="169"/>
      <c r="N4218" s="148"/>
      <c r="O4218" s="106"/>
      <c r="P4218" s="43"/>
      <c r="Q4218" s="31"/>
      <c r="R4218" s="84"/>
      <c r="S4218" s="31"/>
      <c r="T4218" s="31"/>
      <c r="U4218" s="169"/>
      <c r="V4218" s="150"/>
      <c r="W4218" s="141" t="str" cm="1">
        <f t="array" ref="W4218">IF(SUM(LEN(B4218:V4218))=0,"",IF(OR(OR(ISBLANK(F4218),SUM(LEN(C4218),LEN(D4218))=0),AND(NOT(E4218="Unknown"),ISBLANK(J4218)),AND(NOT(O4218="Unknown"),ISBLANK(R4218))),"Missing Information", INDEX(Table15[Entire Service Line Classification], MATCH(SUMIFS(Table15[Unique ID],Table15[System-Owned Portion],E4218,Table15[If Material Anything Other than "Lead" in Column E,Was Material Ever Previously Lead?],G4218,Table15[Customer-Owned Portion],O4218),Table15[Unique ID],0),0)))</f>
        <v/>
      </c>
      <c r="X4218"/>
    </row>
    <row r="4219" spans="2:24" x14ac:dyDescent="0.25">
      <c r="B4219" s="146"/>
      <c r="C4219" s="31"/>
      <c r="D4219" s="31"/>
      <c r="E4219" s="44"/>
      <c r="F4219" s="43"/>
      <c r="G4219" s="84"/>
      <c r="H4219" s="31"/>
      <c r="I4219" s="31"/>
      <c r="J4219" s="84"/>
      <c r="K4219" s="31"/>
      <c r="L4219" s="31"/>
      <c r="M4219" s="169"/>
      <c r="N4219" s="148"/>
      <c r="O4219" s="106"/>
      <c r="P4219" s="43"/>
      <c r="Q4219" s="31"/>
      <c r="R4219" s="84"/>
      <c r="S4219" s="31"/>
      <c r="T4219" s="31"/>
      <c r="U4219" s="169"/>
      <c r="V4219" s="150"/>
      <c r="W4219" s="141" t="str" cm="1">
        <f t="array" ref="W4219">IF(SUM(LEN(B4219:V4219))=0,"",IF(OR(OR(ISBLANK(F4219),SUM(LEN(C4219),LEN(D4219))=0),AND(NOT(E4219="Unknown"),ISBLANK(J4219)),AND(NOT(O4219="Unknown"),ISBLANK(R4219))),"Missing Information", INDEX(Table15[Entire Service Line Classification], MATCH(SUMIFS(Table15[Unique ID],Table15[System-Owned Portion],E4219,Table15[If Material Anything Other than "Lead" in Column E,Was Material Ever Previously Lead?],G4219,Table15[Customer-Owned Portion],O4219),Table15[Unique ID],0),0)))</f>
        <v/>
      </c>
      <c r="X4219"/>
    </row>
    <row r="4220" spans="2:24" x14ac:dyDescent="0.25">
      <c r="B4220" s="146"/>
      <c r="C4220" s="31"/>
      <c r="D4220" s="31"/>
      <c r="E4220" s="44"/>
      <c r="F4220" s="43"/>
      <c r="G4220" s="84"/>
      <c r="H4220" s="31"/>
      <c r="I4220" s="31"/>
      <c r="J4220" s="84"/>
      <c r="K4220" s="31"/>
      <c r="L4220" s="31"/>
      <c r="M4220" s="169"/>
      <c r="N4220" s="148"/>
      <c r="O4220" s="106"/>
      <c r="P4220" s="43"/>
      <c r="Q4220" s="31"/>
      <c r="R4220" s="84"/>
      <c r="S4220" s="31"/>
      <c r="T4220" s="31"/>
      <c r="U4220" s="169"/>
      <c r="V4220" s="150"/>
      <c r="W4220" s="141" t="str" cm="1">
        <f t="array" ref="W4220">IF(SUM(LEN(B4220:V4220))=0,"",IF(OR(OR(ISBLANK(F4220),SUM(LEN(C4220),LEN(D4220))=0),AND(NOT(E4220="Unknown"),ISBLANK(J4220)),AND(NOT(O4220="Unknown"),ISBLANK(R4220))),"Missing Information", INDEX(Table15[Entire Service Line Classification], MATCH(SUMIFS(Table15[Unique ID],Table15[System-Owned Portion],E4220,Table15[If Material Anything Other than "Lead" in Column E,Was Material Ever Previously Lead?],G4220,Table15[Customer-Owned Portion],O4220),Table15[Unique ID],0),0)))</f>
        <v/>
      </c>
      <c r="X4220"/>
    </row>
    <row r="4221" spans="2:24" x14ac:dyDescent="0.25">
      <c r="B4221" s="146"/>
      <c r="C4221" s="31"/>
      <c r="D4221" s="31"/>
      <c r="E4221" s="44"/>
      <c r="F4221" s="43"/>
      <c r="G4221" s="84"/>
      <c r="H4221" s="31"/>
      <c r="I4221" s="31"/>
      <c r="J4221" s="84"/>
      <c r="K4221" s="31"/>
      <c r="L4221" s="31"/>
      <c r="M4221" s="169"/>
      <c r="N4221" s="148"/>
      <c r="O4221" s="106"/>
      <c r="P4221" s="43"/>
      <c r="Q4221" s="31"/>
      <c r="R4221" s="84"/>
      <c r="S4221" s="31"/>
      <c r="T4221" s="31"/>
      <c r="U4221" s="169"/>
      <c r="V4221" s="150"/>
      <c r="W4221" s="141" t="str" cm="1">
        <f t="array" ref="W4221">IF(SUM(LEN(B4221:V4221))=0,"",IF(OR(OR(ISBLANK(F4221),SUM(LEN(C4221),LEN(D4221))=0),AND(NOT(E4221="Unknown"),ISBLANK(J4221)),AND(NOT(O4221="Unknown"),ISBLANK(R4221))),"Missing Information", INDEX(Table15[Entire Service Line Classification], MATCH(SUMIFS(Table15[Unique ID],Table15[System-Owned Portion],E4221,Table15[If Material Anything Other than "Lead" in Column E,Was Material Ever Previously Lead?],G4221,Table15[Customer-Owned Portion],O4221),Table15[Unique ID],0),0)))</f>
        <v/>
      </c>
      <c r="X4221"/>
    </row>
    <row r="4222" spans="2:24" x14ac:dyDescent="0.25">
      <c r="B4222" s="146"/>
      <c r="C4222" s="31"/>
      <c r="D4222" s="31"/>
      <c r="E4222" s="44"/>
      <c r="F4222" s="43"/>
      <c r="G4222" s="84"/>
      <c r="H4222" s="31"/>
      <c r="I4222" s="31"/>
      <c r="J4222" s="84"/>
      <c r="K4222" s="31"/>
      <c r="L4222" s="31"/>
      <c r="M4222" s="169"/>
      <c r="N4222" s="148"/>
      <c r="O4222" s="106"/>
      <c r="P4222" s="43"/>
      <c r="Q4222" s="31"/>
      <c r="R4222" s="84"/>
      <c r="S4222" s="31"/>
      <c r="T4222" s="31"/>
      <c r="U4222" s="169"/>
      <c r="V4222" s="150"/>
      <c r="W4222" s="141" t="str" cm="1">
        <f t="array" ref="W4222">IF(SUM(LEN(B4222:V4222))=0,"",IF(OR(OR(ISBLANK(F4222),SUM(LEN(C4222),LEN(D4222))=0),AND(NOT(E4222="Unknown"),ISBLANK(J4222)),AND(NOT(O4222="Unknown"),ISBLANK(R4222))),"Missing Information", INDEX(Table15[Entire Service Line Classification], MATCH(SUMIFS(Table15[Unique ID],Table15[System-Owned Portion],E4222,Table15[If Material Anything Other than "Lead" in Column E,Was Material Ever Previously Lead?],G4222,Table15[Customer-Owned Portion],O4222),Table15[Unique ID],0),0)))</f>
        <v/>
      </c>
      <c r="X4222"/>
    </row>
    <row r="4223" spans="2:24" x14ac:dyDescent="0.25">
      <c r="B4223" s="146"/>
      <c r="C4223" s="31"/>
      <c r="D4223" s="31"/>
      <c r="E4223" s="44"/>
      <c r="F4223" s="43"/>
      <c r="G4223" s="84"/>
      <c r="H4223" s="31"/>
      <c r="I4223" s="31"/>
      <c r="J4223" s="84"/>
      <c r="K4223" s="31"/>
      <c r="L4223" s="31"/>
      <c r="M4223" s="169"/>
      <c r="N4223" s="148"/>
      <c r="O4223" s="106"/>
      <c r="P4223" s="43"/>
      <c r="Q4223" s="31"/>
      <c r="R4223" s="84"/>
      <c r="S4223" s="31"/>
      <c r="T4223" s="31"/>
      <c r="U4223" s="169"/>
      <c r="V4223" s="150"/>
      <c r="W4223" s="141" t="str" cm="1">
        <f t="array" ref="W4223">IF(SUM(LEN(B4223:V4223))=0,"",IF(OR(OR(ISBLANK(F4223),SUM(LEN(C4223),LEN(D4223))=0),AND(NOT(E4223="Unknown"),ISBLANK(J4223)),AND(NOT(O4223="Unknown"),ISBLANK(R4223))),"Missing Information", INDEX(Table15[Entire Service Line Classification], MATCH(SUMIFS(Table15[Unique ID],Table15[System-Owned Portion],E4223,Table15[If Material Anything Other than "Lead" in Column E,Was Material Ever Previously Lead?],G4223,Table15[Customer-Owned Portion],O4223),Table15[Unique ID],0),0)))</f>
        <v/>
      </c>
      <c r="X4223"/>
    </row>
    <row r="4224" spans="2:24" x14ac:dyDescent="0.25">
      <c r="B4224" s="146"/>
      <c r="C4224" s="31"/>
      <c r="D4224" s="31"/>
      <c r="E4224" s="44"/>
      <c r="F4224" s="43"/>
      <c r="G4224" s="84"/>
      <c r="H4224" s="31"/>
      <c r="I4224" s="31"/>
      <c r="J4224" s="84"/>
      <c r="K4224" s="31"/>
      <c r="L4224" s="31"/>
      <c r="M4224" s="169"/>
      <c r="N4224" s="148"/>
      <c r="O4224" s="106"/>
      <c r="P4224" s="43"/>
      <c r="Q4224" s="31"/>
      <c r="R4224" s="84"/>
      <c r="S4224" s="31"/>
      <c r="T4224" s="31"/>
      <c r="U4224" s="169"/>
      <c r="V4224" s="150"/>
      <c r="W4224" s="141" t="str" cm="1">
        <f t="array" ref="W4224">IF(SUM(LEN(B4224:V4224))=0,"",IF(OR(OR(ISBLANK(F4224),SUM(LEN(C4224),LEN(D4224))=0),AND(NOT(E4224="Unknown"),ISBLANK(J4224)),AND(NOT(O4224="Unknown"),ISBLANK(R4224))),"Missing Information", INDEX(Table15[Entire Service Line Classification], MATCH(SUMIFS(Table15[Unique ID],Table15[System-Owned Portion],E4224,Table15[If Material Anything Other than "Lead" in Column E,Was Material Ever Previously Lead?],G4224,Table15[Customer-Owned Portion],O4224),Table15[Unique ID],0),0)))</f>
        <v/>
      </c>
      <c r="X4224"/>
    </row>
    <row r="4225" spans="2:24" x14ac:dyDescent="0.25">
      <c r="B4225" s="146"/>
      <c r="C4225" s="31"/>
      <c r="D4225" s="31"/>
      <c r="E4225" s="44"/>
      <c r="F4225" s="43"/>
      <c r="G4225" s="84"/>
      <c r="H4225" s="31"/>
      <c r="I4225" s="31"/>
      <c r="J4225" s="84"/>
      <c r="K4225" s="31"/>
      <c r="L4225" s="31"/>
      <c r="M4225" s="169"/>
      <c r="N4225" s="148"/>
      <c r="O4225" s="106"/>
      <c r="P4225" s="43"/>
      <c r="Q4225" s="31"/>
      <c r="R4225" s="84"/>
      <c r="S4225" s="31"/>
      <c r="T4225" s="31"/>
      <c r="U4225" s="169"/>
      <c r="V4225" s="150"/>
      <c r="W4225" s="141" t="str" cm="1">
        <f t="array" ref="W4225">IF(SUM(LEN(B4225:V4225))=0,"",IF(OR(OR(ISBLANK(F4225),SUM(LEN(C4225),LEN(D4225))=0),AND(NOT(E4225="Unknown"),ISBLANK(J4225)),AND(NOT(O4225="Unknown"),ISBLANK(R4225))),"Missing Information", INDEX(Table15[Entire Service Line Classification], MATCH(SUMIFS(Table15[Unique ID],Table15[System-Owned Portion],E4225,Table15[If Material Anything Other than "Lead" in Column E,Was Material Ever Previously Lead?],G4225,Table15[Customer-Owned Portion],O4225),Table15[Unique ID],0),0)))</f>
        <v/>
      </c>
      <c r="X4225"/>
    </row>
    <row r="4226" spans="2:24" x14ac:dyDescent="0.25">
      <c r="B4226" s="146"/>
      <c r="C4226" s="31"/>
      <c r="D4226" s="31"/>
      <c r="E4226" s="44"/>
      <c r="F4226" s="43"/>
      <c r="G4226" s="84"/>
      <c r="H4226" s="31"/>
      <c r="I4226" s="31"/>
      <c r="J4226" s="84"/>
      <c r="K4226" s="31"/>
      <c r="L4226" s="31"/>
      <c r="M4226" s="169"/>
      <c r="N4226" s="148"/>
      <c r="O4226" s="106"/>
      <c r="P4226" s="43"/>
      <c r="Q4226" s="31"/>
      <c r="R4226" s="84"/>
      <c r="S4226" s="31"/>
      <c r="T4226" s="31"/>
      <c r="U4226" s="169"/>
      <c r="V4226" s="150"/>
      <c r="W4226" s="141" t="str" cm="1">
        <f t="array" ref="W4226">IF(SUM(LEN(B4226:V4226))=0,"",IF(OR(OR(ISBLANK(F4226),SUM(LEN(C4226),LEN(D4226))=0),AND(NOT(E4226="Unknown"),ISBLANK(J4226)),AND(NOT(O4226="Unknown"),ISBLANK(R4226))),"Missing Information", INDEX(Table15[Entire Service Line Classification], MATCH(SUMIFS(Table15[Unique ID],Table15[System-Owned Portion],E4226,Table15[If Material Anything Other than "Lead" in Column E,Was Material Ever Previously Lead?],G4226,Table15[Customer-Owned Portion],O4226),Table15[Unique ID],0),0)))</f>
        <v/>
      </c>
      <c r="X4226"/>
    </row>
    <row r="4227" spans="2:24" x14ac:dyDescent="0.25">
      <c r="B4227" s="146"/>
      <c r="C4227" s="31"/>
      <c r="D4227" s="31"/>
      <c r="E4227" s="44"/>
      <c r="F4227" s="43"/>
      <c r="G4227" s="84"/>
      <c r="H4227" s="31"/>
      <c r="I4227" s="31"/>
      <c r="J4227" s="84"/>
      <c r="K4227" s="31"/>
      <c r="L4227" s="31"/>
      <c r="M4227" s="169"/>
      <c r="N4227" s="148"/>
      <c r="O4227" s="106"/>
      <c r="P4227" s="43"/>
      <c r="Q4227" s="31"/>
      <c r="R4227" s="84"/>
      <c r="S4227" s="31"/>
      <c r="T4227" s="31"/>
      <c r="U4227" s="169"/>
      <c r="V4227" s="150"/>
      <c r="W4227" s="141" t="str" cm="1">
        <f t="array" ref="W4227">IF(SUM(LEN(B4227:V4227))=0,"",IF(OR(OR(ISBLANK(F4227),SUM(LEN(C4227),LEN(D4227))=0),AND(NOT(E4227="Unknown"),ISBLANK(J4227)),AND(NOT(O4227="Unknown"),ISBLANK(R4227))),"Missing Information", INDEX(Table15[Entire Service Line Classification], MATCH(SUMIFS(Table15[Unique ID],Table15[System-Owned Portion],E4227,Table15[If Material Anything Other than "Lead" in Column E,Was Material Ever Previously Lead?],G4227,Table15[Customer-Owned Portion],O4227),Table15[Unique ID],0),0)))</f>
        <v/>
      </c>
      <c r="X4227"/>
    </row>
    <row r="4228" spans="2:24" x14ac:dyDescent="0.25">
      <c r="B4228" s="146"/>
      <c r="C4228" s="31"/>
      <c r="D4228" s="31"/>
      <c r="E4228" s="44"/>
      <c r="F4228" s="43"/>
      <c r="G4228" s="84"/>
      <c r="H4228" s="31"/>
      <c r="I4228" s="31"/>
      <c r="J4228" s="84"/>
      <c r="K4228" s="31"/>
      <c r="L4228" s="31"/>
      <c r="M4228" s="169"/>
      <c r="N4228" s="148"/>
      <c r="O4228" s="106"/>
      <c r="P4228" s="43"/>
      <c r="Q4228" s="31"/>
      <c r="R4228" s="84"/>
      <c r="S4228" s="31"/>
      <c r="T4228" s="31"/>
      <c r="U4228" s="169"/>
      <c r="V4228" s="150"/>
      <c r="W4228" s="141" t="str" cm="1">
        <f t="array" ref="W4228">IF(SUM(LEN(B4228:V4228))=0,"",IF(OR(OR(ISBLANK(F4228),SUM(LEN(C4228),LEN(D4228))=0),AND(NOT(E4228="Unknown"),ISBLANK(J4228)),AND(NOT(O4228="Unknown"),ISBLANK(R4228))),"Missing Information", INDEX(Table15[Entire Service Line Classification], MATCH(SUMIFS(Table15[Unique ID],Table15[System-Owned Portion],E4228,Table15[If Material Anything Other than "Lead" in Column E,Was Material Ever Previously Lead?],G4228,Table15[Customer-Owned Portion],O4228),Table15[Unique ID],0),0)))</f>
        <v/>
      </c>
      <c r="X4228"/>
    </row>
    <row r="4229" spans="2:24" x14ac:dyDescent="0.25">
      <c r="B4229" s="146"/>
      <c r="C4229" s="31"/>
      <c r="D4229" s="31"/>
      <c r="E4229" s="44"/>
      <c r="F4229" s="43"/>
      <c r="G4229" s="84"/>
      <c r="H4229" s="31"/>
      <c r="I4229" s="31"/>
      <c r="J4229" s="84"/>
      <c r="K4229" s="31"/>
      <c r="L4229" s="31"/>
      <c r="M4229" s="169"/>
      <c r="N4229" s="148"/>
      <c r="O4229" s="106"/>
      <c r="P4229" s="43"/>
      <c r="Q4229" s="31"/>
      <c r="R4229" s="84"/>
      <c r="S4229" s="31"/>
      <c r="T4229" s="31"/>
      <c r="U4229" s="169"/>
      <c r="V4229" s="150"/>
      <c r="W4229" s="141" t="str" cm="1">
        <f t="array" ref="W4229">IF(SUM(LEN(B4229:V4229))=0,"",IF(OR(OR(ISBLANK(F4229),SUM(LEN(C4229),LEN(D4229))=0),AND(NOT(E4229="Unknown"),ISBLANK(J4229)),AND(NOT(O4229="Unknown"),ISBLANK(R4229))),"Missing Information", INDEX(Table15[Entire Service Line Classification], MATCH(SUMIFS(Table15[Unique ID],Table15[System-Owned Portion],E4229,Table15[If Material Anything Other than "Lead" in Column E,Was Material Ever Previously Lead?],G4229,Table15[Customer-Owned Portion],O4229),Table15[Unique ID],0),0)))</f>
        <v/>
      </c>
      <c r="X4229"/>
    </row>
    <row r="4230" spans="2:24" x14ac:dyDescent="0.25">
      <c r="B4230" s="146"/>
      <c r="C4230" s="31"/>
      <c r="D4230" s="31"/>
      <c r="E4230" s="44"/>
      <c r="F4230" s="43"/>
      <c r="G4230" s="84"/>
      <c r="H4230" s="31"/>
      <c r="I4230" s="31"/>
      <c r="J4230" s="84"/>
      <c r="K4230" s="31"/>
      <c r="L4230" s="31"/>
      <c r="M4230" s="169"/>
      <c r="N4230" s="148"/>
      <c r="O4230" s="106"/>
      <c r="P4230" s="43"/>
      <c r="Q4230" s="31"/>
      <c r="R4230" s="84"/>
      <c r="S4230" s="31"/>
      <c r="T4230" s="31"/>
      <c r="U4230" s="169"/>
      <c r="V4230" s="150"/>
      <c r="W4230" s="141" t="str" cm="1">
        <f t="array" ref="W4230">IF(SUM(LEN(B4230:V4230))=0,"",IF(OR(OR(ISBLANK(F4230),SUM(LEN(C4230),LEN(D4230))=0),AND(NOT(E4230="Unknown"),ISBLANK(J4230)),AND(NOT(O4230="Unknown"),ISBLANK(R4230))),"Missing Information", INDEX(Table15[Entire Service Line Classification], MATCH(SUMIFS(Table15[Unique ID],Table15[System-Owned Portion],E4230,Table15[If Material Anything Other than "Lead" in Column E,Was Material Ever Previously Lead?],G4230,Table15[Customer-Owned Portion],O4230),Table15[Unique ID],0),0)))</f>
        <v/>
      </c>
      <c r="X4230"/>
    </row>
    <row r="4231" spans="2:24" x14ac:dyDescent="0.25">
      <c r="B4231" s="146"/>
      <c r="C4231" s="31"/>
      <c r="D4231" s="31"/>
      <c r="E4231" s="44"/>
      <c r="F4231" s="43"/>
      <c r="G4231" s="84"/>
      <c r="H4231" s="31"/>
      <c r="I4231" s="31"/>
      <c r="J4231" s="84"/>
      <c r="K4231" s="31"/>
      <c r="L4231" s="31"/>
      <c r="M4231" s="169"/>
      <c r="N4231" s="148"/>
      <c r="O4231" s="106"/>
      <c r="P4231" s="43"/>
      <c r="Q4231" s="31"/>
      <c r="R4231" s="84"/>
      <c r="S4231" s="31"/>
      <c r="T4231" s="31"/>
      <c r="U4231" s="169"/>
      <c r="V4231" s="150"/>
      <c r="W4231" s="141" t="str" cm="1">
        <f t="array" ref="W4231">IF(SUM(LEN(B4231:V4231))=0,"",IF(OR(OR(ISBLANK(F4231),SUM(LEN(C4231),LEN(D4231))=0),AND(NOT(E4231="Unknown"),ISBLANK(J4231)),AND(NOT(O4231="Unknown"),ISBLANK(R4231))),"Missing Information", INDEX(Table15[Entire Service Line Classification], MATCH(SUMIFS(Table15[Unique ID],Table15[System-Owned Portion],E4231,Table15[If Material Anything Other than "Lead" in Column E,Was Material Ever Previously Lead?],G4231,Table15[Customer-Owned Portion],O4231),Table15[Unique ID],0),0)))</f>
        <v/>
      </c>
      <c r="X4231"/>
    </row>
    <row r="4232" spans="2:24" x14ac:dyDescent="0.25">
      <c r="B4232" s="146"/>
      <c r="C4232" s="31"/>
      <c r="D4232" s="31"/>
      <c r="E4232" s="44"/>
      <c r="F4232" s="43"/>
      <c r="G4232" s="84"/>
      <c r="H4232" s="31"/>
      <c r="I4232" s="31"/>
      <c r="J4232" s="84"/>
      <c r="K4232" s="31"/>
      <c r="L4232" s="31"/>
      <c r="M4232" s="169"/>
      <c r="N4232" s="148"/>
      <c r="O4232" s="106"/>
      <c r="P4232" s="43"/>
      <c r="Q4232" s="31"/>
      <c r="R4232" s="84"/>
      <c r="S4232" s="31"/>
      <c r="T4232" s="31"/>
      <c r="U4232" s="169"/>
      <c r="V4232" s="150"/>
      <c r="W4232" s="141" t="str" cm="1">
        <f t="array" ref="W4232">IF(SUM(LEN(B4232:V4232))=0,"",IF(OR(OR(ISBLANK(F4232),SUM(LEN(C4232),LEN(D4232))=0),AND(NOT(E4232="Unknown"),ISBLANK(J4232)),AND(NOT(O4232="Unknown"),ISBLANK(R4232))),"Missing Information", INDEX(Table15[Entire Service Line Classification], MATCH(SUMIFS(Table15[Unique ID],Table15[System-Owned Portion],E4232,Table15[If Material Anything Other than "Lead" in Column E,Was Material Ever Previously Lead?],G4232,Table15[Customer-Owned Portion],O4232),Table15[Unique ID],0),0)))</f>
        <v/>
      </c>
      <c r="X4232"/>
    </row>
    <row r="4233" spans="2:24" x14ac:dyDescent="0.25">
      <c r="B4233" s="146"/>
      <c r="C4233" s="31"/>
      <c r="D4233" s="31"/>
      <c r="E4233" s="44"/>
      <c r="F4233" s="43"/>
      <c r="G4233" s="84"/>
      <c r="H4233" s="31"/>
      <c r="I4233" s="31"/>
      <c r="J4233" s="84"/>
      <c r="K4233" s="31"/>
      <c r="L4233" s="31"/>
      <c r="M4233" s="169"/>
      <c r="N4233" s="148"/>
      <c r="O4233" s="106"/>
      <c r="P4233" s="43"/>
      <c r="Q4233" s="31"/>
      <c r="R4233" s="84"/>
      <c r="S4233" s="31"/>
      <c r="T4233" s="31"/>
      <c r="U4233" s="169"/>
      <c r="V4233" s="150"/>
      <c r="W4233" s="141" t="str" cm="1">
        <f t="array" ref="W4233">IF(SUM(LEN(B4233:V4233))=0,"",IF(OR(OR(ISBLANK(F4233),SUM(LEN(C4233),LEN(D4233))=0),AND(NOT(E4233="Unknown"),ISBLANK(J4233)),AND(NOT(O4233="Unknown"),ISBLANK(R4233))),"Missing Information", INDEX(Table15[Entire Service Line Classification], MATCH(SUMIFS(Table15[Unique ID],Table15[System-Owned Portion],E4233,Table15[If Material Anything Other than "Lead" in Column E,Was Material Ever Previously Lead?],G4233,Table15[Customer-Owned Portion],O4233),Table15[Unique ID],0),0)))</f>
        <v/>
      </c>
      <c r="X4233"/>
    </row>
    <row r="4234" spans="2:24" x14ac:dyDescent="0.25">
      <c r="B4234" s="146"/>
      <c r="C4234" s="31"/>
      <c r="D4234" s="31"/>
      <c r="E4234" s="44"/>
      <c r="F4234" s="43"/>
      <c r="G4234" s="84"/>
      <c r="H4234" s="31"/>
      <c r="I4234" s="31"/>
      <c r="J4234" s="84"/>
      <c r="K4234" s="31"/>
      <c r="L4234" s="31"/>
      <c r="M4234" s="169"/>
      <c r="N4234" s="148"/>
      <c r="O4234" s="106"/>
      <c r="P4234" s="43"/>
      <c r="Q4234" s="31"/>
      <c r="R4234" s="84"/>
      <c r="S4234" s="31"/>
      <c r="T4234" s="31"/>
      <c r="U4234" s="169"/>
      <c r="V4234" s="150"/>
      <c r="W4234" s="141" t="str" cm="1">
        <f t="array" ref="W4234">IF(SUM(LEN(B4234:V4234))=0,"",IF(OR(OR(ISBLANK(F4234),SUM(LEN(C4234),LEN(D4234))=0),AND(NOT(E4234="Unknown"),ISBLANK(J4234)),AND(NOT(O4234="Unknown"),ISBLANK(R4234))),"Missing Information", INDEX(Table15[Entire Service Line Classification], MATCH(SUMIFS(Table15[Unique ID],Table15[System-Owned Portion],E4234,Table15[If Material Anything Other than "Lead" in Column E,Was Material Ever Previously Lead?],G4234,Table15[Customer-Owned Portion],O4234),Table15[Unique ID],0),0)))</f>
        <v/>
      </c>
      <c r="X4234"/>
    </row>
    <row r="4235" spans="2:24" x14ac:dyDescent="0.25">
      <c r="B4235" s="146"/>
      <c r="C4235" s="31"/>
      <c r="D4235" s="31"/>
      <c r="E4235" s="44"/>
      <c r="F4235" s="43"/>
      <c r="G4235" s="84"/>
      <c r="H4235" s="31"/>
      <c r="I4235" s="31"/>
      <c r="J4235" s="84"/>
      <c r="K4235" s="31"/>
      <c r="L4235" s="31"/>
      <c r="M4235" s="169"/>
      <c r="N4235" s="148"/>
      <c r="O4235" s="106"/>
      <c r="P4235" s="43"/>
      <c r="Q4235" s="31"/>
      <c r="R4235" s="84"/>
      <c r="S4235" s="31"/>
      <c r="T4235" s="31"/>
      <c r="U4235" s="169"/>
      <c r="V4235" s="150"/>
      <c r="W4235" s="141" t="str" cm="1">
        <f t="array" ref="W4235">IF(SUM(LEN(B4235:V4235))=0,"",IF(OR(OR(ISBLANK(F4235),SUM(LEN(C4235),LEN(D4235))=0),AND(NOT(E4235="Unknown"),ISBLANK(J4235)),AND(NOT(O4235="Unknown"),ISBLANK(R4235))),"Missing Information", INDEX(Table15[Entire Service Line Classification], MATCH(SUMIFS(Table15[Unique ID],Table15[System-Owned Portion],E4235,Table15[If Material Anything Other than "Lead" in Column E,Was Material Ever Previously Lead?],G4235,Table15[Customer-Owned Portion],O4235),Table15[Unique ID],0),0)))</f>
        <v/>
      </c>
      <c r="X4235"/>
    </row>
    <row r="4236" spans="2:24" x14ac:dyDescent="0.25">
      <c r="B4236" s="146"/>
      <c r="C4236" s="31"/>
      <c r="D4236" s="31"/>
      <c r="E4236" s="44"/>
      <c r="F4236" s="43"/>
      <c r="G4236" s="84"/>
      <c r="H4236" s="31"/>
      <c r="I4236" s="31"/>
      <c r="J4236" s="84"/>
      <c r="K4236" s="31"/>
      <c r="L4236" s="31"/>
      <c r="M4236" s="169"/>
      <c r="N4236" s="148"/>
      <c r="O4236" s="106"/>
      <c r="P4236" s="43"/>
      <c r="Q4236" s="31"/>
      <c r="R4236" s="84"/>
      <c r="S4236" s="31"/>
      <c r="T4236" s="31"/>
      <c r="U4236" s="169"/>
      <c r="V4236" s="150"/>
      <c r="W4236" s="141" t="str" cm="1">
        <f t="array" ref="W4236">IF(SUM(LEN(B4236:V4236))=0,"",IF(OR(OR(ISBLANK(F4236),SUM(LEN(C4236),LEN(D4236))=0),AND(NOT(E4236="Unknown"),ISBLANK(J4236)),AND(NOT(O4236="Unknown"),ISBLANK(R4236))),"Missing Information", INDEX(Table15[Entire Service Line Classification], MATCH(SUMIFS(Table15[Unique ID],Table15[System-Owned Portion],E4236,Table15[If Material Anything Other than "Lead" in Column E,Was Material Ever Previously Lead?],G4236,Table15[Customer-Owned Portion],O4236),Table15[Unique ID],0),0)))</f>
        <v/>
      </c>
      <c r="X4236"/>
    </row>
    <row r="4237" spans="2:24" x14ac:dyDescent="0.25">
      <c r="B4237" s="146"/>
      <c r="C4237" s="31"/>
      <c r="D4237" s="31"/>
      <c r="E4237" s="44"/>
      <c r="F4237" s="43"/>
      <c r="G4237" s="84"/>
      <c r="H4237" s="31"/>
      <c r="I4237" s="31"/>
      <c r="J4237" s="84"/>
      <c r="K4237" s="31"/>
      <c r="L4237" s="31"/>
      <c r="M4237" s="169"/>
      <c r="N4237" s="148"/>
      <c r="O4237" s="106"/>
      <c r="P4237" s="43"/>
      <c r="Q4237" s="31"/>
      <c r="R4237" s="84"/>
      <c r="S4237" s="31"/>
      <c r="T4237" s="31"/>
      <c r="U4237" s="169"/>
      <c r="V4237" s="150"/>
      <c r="W4237" s="141" t="str" cm="1">
        <f t="array" ref="W4237">IF(SUM(LEN(B4237:V4237))=0,"",IF(OR(OR(ISBLANK(F4237),SUM(LEN(C4237),LEN(D4237))=0),AND(NOT(E4237="Unknown"),ISBLANK(J4237)),AND(NOT(O4237="Unknown"),ISBLANK(R4237))),"Missing Information", INDEX(Table15[Entire Service Line Classification], MATCH(SUMIFS(Table15[Unique ID],Table15[System-Owned Portion],E4237,Table15[If Material Anything Other than "Lead" in Column E,Was Material Ever Previously Lead?],G4237,Table15[Customer-Owned Portion],O4237),Table15[Unique ID],0),0)))</f>
        <v/>
      </c>
      <c r="X4237"/>
    </row>
    <row r="4238" spans="2:24" x14ac:dyDescent="0.25">
      <c r="B4238" s="146"/>
      <c r="C4238" s="31"/>
      <c r="D4238" s="31"/>
      <c r="E4238" s="44"/>
      <c r="F4238" s="43"/>
      <c r="G4238" s="84"/>
      <c r="H4238" s="31"/>
      <c r="I4238" s="31"/>
      <c r="J4238" s="84"/>
      <c r="K4238" s="31"/>
      <c r="L4238" s="31"/>
      <c r="M4238" s="169"/>
      <c r="N4238" s="148"/>
      <c r="O4238" s="106"/>
      <c r="P4238" s="43"/>
      <c r="Q4238" s="31"/>
      <c r="R4238" s="84"/>
      <c r="S4238" s="31"/>
      <c r="T4238" s="31"/>
      <c r="U4238" s="169"/>
      <c r="V4238" s="150"/>
      <c r="W4238" s="141" t="str" cm="1">
        <f t="array" ref="W4238">IF(SUM(LEN(B4238:V4238))=0,"",IF(OR(OR(ISBLANK(F4238),SUM(LEN(C4238),LEN(D4238))=0),AND(NOT(E4238="Unknown"),ISBLANK(J4238)),AND(NOT(O4238="Unknown"),ISBLANK(R4238))),"Missing Information", INDEX(Table15[Entire Service Line Classification], MATCH(SUMIFS(Table15[Unique ID],Table15[System-Owned Portion],E4238,Table15[If Material Anything Other than "Lead" in Column E,Was Material Ever Previously Lead?],G4238,Table15[Customer-Owned Portion],O4238),Table15[Unique ID],0),0)))</f>
        <v/>
      </c>
      <c r="X4238"/>
    </row>
    <row r="4239" spans="2:24" x14ac:dyDescent="0.25">
      <c r="B4239" s="146"/>
      <c r="C4239" s="31"/>
      <c r="D4239" s="31"/>
      <c r="E4239" s="44"/>
      <c r="F4239" s="43"/>
      <c r="G4239" s="84"/>
      <c r="H4239" s="31"/>
      <c r="I4239" s="31"/>
      <c r="J4239" s="84"/>
      <c r="K4239" s="31"/>
      <c r="L4239" s="31"/>
      <c r="M4239" s="169"/>
      <c r="N4239" s="148"/>
      <c r="O4239" s="106"/>
      <c r="P4239" s="43"/>
      <c r="Q4239" s="31"/>
      <c r="R4239" s="84"/>
      <c r="S4239" s="31"/>
      <c r="T4239" s="31"/>
      <c r="U4239" s="169"/>
      <c r="V4239" s="150"/>
      <c r="W4239" s="141" t="str" cm="1">
        <f t="array" ref="W4239">IF(SUM(LEN(B4239:V4239))=0,"",IF(OR(OR(ISBLANK(F4239),SUM(LEN(C4239),LEN(D4239))=0),AND(NOT(E4239="Unknown"),ISBLANK(J4239)),AND(NOT(O4239="Unknown"),ISBLANK(R4239))),"Missing Information", INDEX(Table15[Entire Service Line Classification], MATCH(SUMIFS(Table15[Unique ID],Table15[System-Owned Portion],E4239,Table15[If Material Anything Other than "Lead" in Column E,Was Material Ever Previously Lead?],G4239,Table15[Customer-Owned Portion],O4239),Table15[Unique ID],0),0)))</f>
        <v/>
      </c>
      <c r="X4239"/>
    </row>
    <row r="4240" spans="2:24" x14ac:dyDescent="0.25">
      <c r="B4240" s="146"/>
      <c r="C4240" s="31"/>
      <c r="D4240" s="31"/>
      <c r="E4240" s="44"/>
      <c r="F4240" s="43"/>
      <c r="G4240" s="84"/>
      <c r="H4240" s="31"/>
      <c r="I4240" s="31"/>
      <c r="J4240" s="84"/>
      <c r="K4240" s="31"/>
      <c r="L4240" s="31"/>
      <c r="M4240" s="169"/>
      <c r="N4240" s="148"/>
      <c r="O4240" s="106"/>
      <c r="P4240" s="43"/>
      <c r="Q4240" s="31"/>
      <c r="R4240" s="84"/>
      <c r="S4240" s="31"/>
      <c r="T4240" s="31"/>
      <c r="U4240" s="169"/>
      <c r="V4240" s="150"/>
      <c r="W4240" s="141" t="str" cm="1">
        <f t="array" ref="W4240">IF(SUM(LEN(B4240:V4240))=0,"",IF(OR(OR(ISBLANK(F4240),SUM(LEN(C4240),LEN(D4240))=0),AND(NOT(E4240="Unknown"),ISBLANK(J4240)),AND(NOT(O4240="Unknown"),ISBLANK(R4240))),"Missing Information", INDEX(Table15[Entire Service Line Classification], MATCH(SUMIFS(Table15[Unique ID],Table15[System-Owned Portion],E4240,Table15[If Material Anything Other than "Lead" in Column E,Was Material Ever Previously Lead?],G4240,Table15[Customer-Owned Portion],O4240),Table15[Unique ID],0),0)))</f>
        <v/>
      </c>
      <c r="X4240"/>
    </row>
    <row r="4241" spans="2:24" x14ac:dyDescent="0.25">
      <c r="B4241" s="146"/>
      <c r="C4241" s="31"/>
      <c r="D4241" s="31"/>
      <c r="E4241" s="44"/>
      <c r="F4241" s="43"/>
      <c r="G4241" s="84"/>
      <c r="H4241" s="31"/>
      <c r="I4241" s="31"/>
      <c r="J4241" s="84"/>
      <c r="K4241" s="31"/>
      <c r="L4241" s="31"/>
      <c r="M4241" s="169"/>
      <c r="N4241" s="148"/>
      <c r="O4241" s="106"/>
      <c r="P4241" s="43"/>
      <c r="Q4241" s="31"/>
      <c r="R4241" s="84"/>
      <c r="S4241" s="31"/>
      <c r="T4241" s="31"/>
      <c r="U4241" s="169"/>
      <c r="V4241" s="150"/>
      <c r="W4241" s="141" t="str" cm="1">
        <f t="array" ref="W4241">IF(SUM(LEN(B4241:V4241))=0,"",IF(OR(OR(ISBLANK(F4241),SUM(LEN(C4241),LEN(D4241))=0),AND(NOT(E4241="Unknown"),ISBLANK(J4241)),AND(NOT(O4241="Unknown"),ISBLANK(R4241))),"Missing Information", INDEX(Table15[Entire Service Line Classification], MATCH(SUMIFS(Table15[Unique ID],Table15[System-Owned Portion],E4241,Table15[If Material Anything Other than "Lead" in Column E,Was Material Ever Previously Lead?],G4241,Table15[Customer-Owned Portion],O4241),Table15[Unique ID],0),0)))</f>
        <v/>
      </c>
      <c r="X4241"/>
    </row>
    <row r="4242" spans="2:24" x14ac:dyDescent="0.25">
      <c r="B4242" s="146"/>
      <c r="C4242" s="31"/>
      <c r="D4242" s="31"/>
      <c r="E4242" s="44"/>
      <c r="F4242" s="43"/>
      <c r="G4242" s="84"/>
      <c r="H4242" s="31"/>
      <c r="I4242" s="31"/>
      <c r="J4242" s="84"/>
      <c r="K4242" s="31"/>
      <c r="L4242" s="31"/>
      <c r="M4242" s="169"/>
      <c r="N4242" s="148"/>
      <c r="O4242" s="106"/>
      <c r="P4242" s="43"/>
      <c r="Q4242" s="31"/>
      <c r="R4242" s="84"/>
      <c r="S4242" s="31"/>
      <c r="T4242" s="31"/>
      <c r="U4242" s="169"/>
      <c r="V4242" s="150"/>
      <c r="W4242" s="141" t="str" cm="1">
        <f t="array" ref="W4242">IF(SUM(LEN(B4242:V4242))=0,"",IF(OR(OR(ISBLANK(F4242),SUM(LEN(C4242),LEN(D4242))=0),AND(NOT(E4242="Unknown"),ISBLANK(J4242)),AND(NOT(O4242="Unknown"),ISBLANK(R4242))),"Missing Information", INDEX(Table15[Entire Service Line Classification], MATCH(SUMIFS(Table15[Unique ID],Table15[System-Owned Portion],E4242,Table15[If Material Anything Other than "Lead" in Column E,Was Material Ever Previously Lead?],G4242,Table15[Customer-Owned Portion],O4242),Table15[Unique ID],0),0)))</f>
        <v/>
      </c>
      <c r="X4242"/>
    </row>
    <row r="4243" spans="2:24" x14ac:dyDescent="0.25">
      <c r="B4243" s="146"/>
      <c r="C4243" s="31"/>
      <c r="D4243" s="31"/>
      <c r="E4243" s="44"/>
      <c r="F4243" s="43"/>
      <c r="G4243" s="84"/>
      <c r="H4243" s="31"/>
      <c r="I4243" s="31"/>
      <c r="J4243" s="84"/>
      <c r="K4243" s="31"/>
      <c r="L4243" s="31"/>
      <c r="M4243" s="169"/>
      <c r="N4243" s="148"/>
      <c r="O4243" s="106"/>
      <c r="P4243" s="43"/>
      <c r="Q4243" s="31"/>
      <c r="R4243" s="84"/>
      <c r="S4243" s="31"/>
      <c r="T4243" s="31"/>
      <c r="U4243" s="169"/>
      <c r="V4243" s="150"/>
      <c r="W4243" s="141" t="str" cm="1">
        <f t="array" ref="W4243">IF(SUM(LEN(B4243:V4243))=0,"",IF(OR(OR(ISBLANK(F4243),SUM(LEN(C4243),LEN(D4243))=0),AND(NOT(E4243="Unknown"),ISBLANK(J4243)),AND(NOT(O4243="Unknown"),ISBLANK(R4243))),"Missing Information", INDEX(Table15[Entire Service Line Classification], MATCH(SUMIFS(Table15[Unique ID],Table15[System-Owned Portion],E4243,Table15[If Material Anything Other than "Lead" in Column E,Was Material Ever Previously Lead?],G4243,Table15[Customer-Owned Portion],O4243),Table15[Unique ID],0),0)))</f>
        <v/>
      </c>
      <c r="X4243"/>
    </row>
    <row r="4244" spans="2:24" x14ac:dyDescent="0.25">
      <c r="B4244" s="146"/>
      <c r="C4244" s="31"/>
      <c r="D4244" s="31"/>
      <c r="E4244" s="44"/>
      <c r="F4244" s="43"/>
      <c r="G4244" s="84"/>
      <c r="H4244" s="31"/>
      <c r="I4244" s="31"/>
      <c r="J4244" s="84"/>
      <c r="K4244" s="31"/>
      <c r="L4244" s="31"/>
      <c r="M4244" s="169"/>
      <c r="N4244" s="148"/>
      <c r="O4244" s="106"/>
      <c r="P4244" s="43"/>
      <c r="Q4244" s="31"/>
      <c r="R4244" s="84"/>
      <c r="S4244" s="31"/>
      <c r="T4244" s="31"/>
      <c r="U4244" s="169"/>
      <c r="V4244" s="150"/>
      <c r="W4244" s="141" t="str" cm="1">
        <f t="array" ref="W4244">IF(SUM(LEN(B4244:V4244))=0,"",IF(OR(OR(ISBLANK(F4244),SUM(LEN(C4244),LEN(D4244))=0),AND(NOT(E4244="Unknown"),ISBLANK(J4244)),AND(NOT(O4244="Unknown"),ISBLANK(R4244))),"Missing Information", INDEX(Table15[Entire Service Line Classification], MATCH(SUMIFS(Table15[Unique ID],Table15[System-Owned Portion],E4244,Table15[If Material Anything Other than "Lead" in Column E,Was Material Ever Previously Lead?],G4244,Table15[Customer-Owned Portion],O4244),Table15[Unique ID],0),0)))</f>
        <v/>
      </c>
      <c r="X4244"/>
    </row>
    <row r="4245" spans="2:24" x14ac:dyDescent="0.25">
      <c r="B4245" s="146"/>
      <c r="C4245" s="31"/>
      <c r="D4245" s="31"/>
      <c r="E4245" s="44"/>
      <c r="F4245" s="43"/>
      <c r="G4245" s="84"/>
      <c r="H4245" s="31"/>
      <c r="I4245" s="31"/>
      <c r="J4245" s="84"/>
      <c r="K4245" s="31"/>
      <c r="L4245" s="31"/>
      <c r="M4245" s="169"/>
      <c r="N4245" s="148"/>
      <c r="O4245" s="106"/>
      <c r="P4245" s="43"/>
      <c r="Q4245" s="31"/>
      <c r="R4245" s="84"/>
      <c r="S4245" s="31"/>
      <c r="T4245" s="31"/>
      <c r="U4245" s="169"/>
      <c r="V4245" s="150"/>
      <c r="W4245" s="141" t="str" cm="1">
        <f t="array" ref="W4245">IF(SUM(LEN(B4245:V4245))=0,"",IF(OR(OR(ISBLANK(F4245),SUM(LEN(C4245),LEN(D4245))=0),AND(NOT(E4245="Unknown"),ISBLANK(J4245)),AND(NOT(O4245="Unknown"),ISBLANK(R4245))),"Missing Information", INDEX(Table15[Entire Service Line Classification], MATCH(SUMIFS(Table15[Unique ID],Table15[System-Owned Portion],E4245,Table15[If Material Anything Other than "Lead" in Column E,Was Material Ever Previously Lead?],G4245,Table15[Customer-Owned Portion],O4245),Table15[Unique ID],0),0)))</f>
        <v/>
      </c>
      <c r="X4245"/>
    </row>
    <row r="4246" spans="2:24" x14ac:dyDescent="0.25">
      <c r="B4246" s="146"/>
      <c r="C4246" s="31"/>
      <c r="D4246" s="31"/>
      <c r="E4246" s="44"/>
      <c r="F4246" s="43"/>
      <c r="G4246" s="84"/>
      <c r="H4246" s="31"/>
      <c r="I4246" s="31"/>
      <c r="J4246" s="84"/>
      <c r="K4246" s="31"/>
      <c r="L4246" s="31"/>
      <c r="M4246" s="169"/>
      <c r="N4246" s="148"/>
      <c r="O4246" s="106"/>
      <c r="P4246" s="43"/>
      <c r="Q4246" s="31"/>
      <c r="R4246" s="84"/>
      <c r="S4246" s="31"/>
      <c r="T4246" s="31"/>
      <c r="U4246" s="169"/>
      <c r="V4246" s="150"/>
      <c r="W4246" s="141" t="str" cm="1">
        <f t="array" ref="W4246">IF(SUM(LEN(B4246:V4246))=0,"",IF(OR(OR(ISBLANK(F4246),SUM(LEN(C4246),LEN(D4246))=0),AND(NOT(E4246="Unknown"),ISBLANK(J4246)),AND(NOT(O4246="Unknown"),ISBLANK(R4246))),"Missing Information", INDEX(Table15[Entire Service Line Classification], MATCH(SUMIFS(Table15[Unique ID],Table15[System-Owned Portion],E4246,Table15[If Material Anything Other than "Lead" in Column E,Was Material Ever Previously Lead?],G4246,Table15[Customer-Owned Portion],O4246),Table15[Unique ID],0),0)))</f>
        <v/>
      </c>
      <c r="X4246"/>
    </row>
    <row r="4247" spans="2:24" x14ac:dyDescent="0.25">
      <c r="B4247" s="146"/>
      <c r="C4247" s="31"/>
      <c r="D4247" s="31"/>
      <c r="E4247" s="44"/>
      <c r="F4247" s="43"/>
      <c r="G4247" s="84"/>
      <c r="H4247" s="31"/>
      <c r="I4247" s="31"/>
      <c r="J4247" s="84"/>
      <c r="K4247" s="31"/>
      <c r="L4247" s="31"/>
      <c r="M4247" s="169"/>
      <c r="N4247" s="148"/>
      <c r="O4247" s="106"/>
      <c r="P4247" s="43"/>
      <c r="Q4247" s="31"/>
      <c r="R4247" s="84"/>
      <c r="S4247" s="31"/>
      <c r="T4247" s="31"/>
      <c r="U4247" s="169"/>
      <c r="V4247" s="150"/>
      <c r="W4247" s="141" t="str" cm="1">
        <f t="array" ref="W4247">IF(SUM(LEN(B4247:V4247))=0,"",IF(OR(OR(ISBLANK(F4247),SUM(LEN(C4247),LEN(D4247))=0),AND(NOT(E4247="Unknown"),ISBLANK(J4247)),AND(NOT(O4247="Unknown"),ISBLANK(R4247))),"Missing Information", INDEX(Table15[Entire Service Line Classification], MATCH(SUMIFS(Table15[Unique ID],Table15[System-Owned Portion],E4247,Table15[If Material Anything Other than "Lead" in Column E,Was Material Ever Previously Lead?],G4247,Table15[Customer-Owned Portion],O4247),Table15[Unique ID],0),0)))</f>
        <v/>
      </c>
      <c r="X4247"/>
    </row>
    <row r="4248" spans="2:24" x14ac:dyDescent="0.25">
      <c r="B4248" s="146"/>
      <c r="C4248" s="31"/>
      <c r="D4248" s="31"/>
      <c r="E4248" s="44"/>
      <c r="F4248" s="43"/>
      <c r="G4248" s="84"/>
      <c r="H4248" s="31"/>
      <c r="I4248" s="31"/>
      <c r="J4248" s="84"/>
      <c r="K4248" s="31"/>
      <c r="L4248" s="31"/>
      <c r="M4248" s="169"/>
      <c r="N4248" s="148"/>
      <c r="O4248" s="106"/>
      <c r="P4248" s="43"/>
      <c r="Q4248" s="31"/>
      <c r="R4248" s="84"/>
      <c r="S4248" s="31"/>
      <c r="T4248" s="31"/>
      <c r="U4248" s="169"/>
      <c r="V4248" s="150"/>
      <c r="W4248" s="141" t="str" cm="1">
        <f t="array" ref="W4248">IF(SUM(LEN(B4248:V4248))=0,"",IF(OR(OR(ISBLANK(F4248),SUM(LEN(C4248),LEN(D4248))=0),AND(NOT(E4248="Unknown"),ISBLANK(J4248)),AND(NOT(O4248="Unknown"),ISBLANK(R4248))),"Missing Information", INDEX(Table15[Entire Service Line Classification], MATCH(SUMIFS(Table15[Unique ID],Table15[System-Owned Portion],E4248,Table15[If Material Anything Other than "Lead" in Column E,Was Material Ever Previously Lead?],G4248,Table15[Customer-Owned Portion],O4248),Table15[Unique ID],0),0)))</f>
        <v/>
      </c>
      <c r="X4248"/>
    </row>
    <row r="4249" spans="2:24" x14ac:dyDescent="0.25">
      <c r="B4249" s="146"/>
      <c r="C4249" s="31"/>
      <c r="D4249" s="31"/>
      <c r="E4249" s="44"/>
      <c r="F4249" s="43"/>
      <c r="G4249" s="84"/>
      <c r="H4249" s="31"/>
      <c r="I4249" s="31"/>
      <c r="J4249" s="84"/>
      <c r="K4249" s="31"/>
      <c r="L4249" s="31"/>
      <c r="M4249" s="169"/>
      <c r="N4249" s="148"/>
      <c r="O4249" s="106"/>
      <c r="P4249" s="43"/>
      <c r="Q4249" s="31"/>
      <c r="R4249" s="84"/>
      <c r="S4249" s="31"/>
      <c r="T4249" s="31"/>
      <c r="U4249" s="169"/>
      <c r="V4249" s="150"/>
      <c r="W4249" s="141" t="str" cm="1">
        <f t="array" ref="W4249">IF(SUM(LEN(B4249:V4249))=0,"",IF(OR(OR(ISBLANK(F4249),SUM(LEN(C4249),LEN(D4249))=0),AND(NOT(E4249="Unknown"),ISBLANK(J4249)),AND(NOT(O4249="Unknown"),ISBLANK(R4249))),"Missing Information", INDEX(Table15[Entire Service Line Classification], MATCH(SUMIFS(Table15[Unique ID],Table15[System-Owned Portion],E4249,Table15[If Material Anything Other than "Lead" in Column E,Was Material Ever Previously Lead?],G4249,Table15[Customer-Owned Portion],O4249),Table15[Unique ID],0),0)))</f>
        <v/>
      </c>
      <c r="X4249"/>
    </row>
    <row r="4250" spans="2:24" x14ac:dyDescent="0.25">
      <c r="B4250" s="146"/>
      <c r="C4250" s="31"/>
      <c r="D4250" s="31"/>
      <c r="E4250" s="44"/>
      <c r="F4250" s="43"/>
      <c r="G4250" s="84"/>
      <c r="H4250" s="31"/>
      <c r="I4250" s="31"/>
      <c r="J4250" s="84"/>
      <c r="K4250" s="31"/>
      <c r="L4250" s="31"/>
      <c r="M4250" s="169"/>
      <c r="N4250" s="148"/>
      <c r="O4250" s="106"/>
      <c r="P4250" s="43"/>
      <c r="Q4250" s="31"/>
      <c r="R4250" s="84"/>
      <c r="S4250" s="31"/>
      <c r="T4250" s="31"/>
      <c r="U4250" s="169"/>
      <c r="V4250" s="150"/>
      <c r="W4250" s="141" t="str" cm="1">
        <f t="array" ref="W4250">IF(SUM(LEN(B4250:V4250))=0,"",IF(OR(OR(ISBLANK(F4250),SUM(LEN(C4250),LEN(D4250))=0),AND(NOT(E4250="Unknown"),ISBLANK(J4250)),AND(NOT(O4250="Unknown"),ISBLANK(R4250))),"Missing Information", INDEX(Table15[Entire Service Line Classification], MATCH(SUMIFS(Table15[Unique ID],Table15[System-Owned Portion],E4250,Table15[If Material Anything Other than "Lead" in Column E,Was Material Ever Previously Lead?],G4250,Table15[Customer-Owned Portion],O4250),Table15[Unique ID],0),0)))</f>
        <v/>
      </c>
      <c r="X4250"/>
    </row>
    <row r="4251" spans="2:24" x14ac:dyDescent="0.25">
      <c r="B4251" s="146"/>
      <c r="C4251" s="31"/>
      <c r="D4251" s="31"/>
      <c r="E4251" s="44"/>
      <c r="F4251" s="43"/>
      <c r="G4251" s="84"/>
      <c r="H4251" s="31"/>
      <c r="I4251" s="31"/>
      <c r="J4251" s="84"/>
      <c r="K4251" s="31"/>
      <c r="L4251" s="31"/>
      <c r="M4251" s="169"/>
      <c r="N4251" s="148"/>
      <c r="O4251" s="106"/>
      <c r="P4251" s="43"/>
      <c r="Q4251" s="31"/>
      <c r="R4251" s="84"/>
      <c r="S4251" s="31"/>
      <c r="T4251" s="31"/>
      <c r="U4251" s="169"/>
      <c r="V4251" s="150"/>
      <c r="W4251" s="141" t="str" cm="1">
        <f t="array" ref="W4251">IF(SUM(LEN(B4251:V4251))=0,"",IF(OR(OR(ISBLANK(F4251),SUM(LEN(C4251),LEN(D4251))=0),AND(NOT(E4251="Unknown"),ISBLANK(J4251)),AND(NOT(O4251="Unknown"),ISBLANK(R4251))),"Missing Information", INDEX(Table15[Entire Service Line Classification], MATCH(SUMIFS(Table15[Unique ID],Table15[System-Owned Portion],E4251,Table15[If Material Anything Other than "Lead" in Column E,Was Material Ever Previously Lead?],G4251,Table15[Customer-Owned Portion],O4251),Table15[Unique ID],0),0)))</f>
        <v/>
      </c>
      <c r="X4251"/>
    </row>
    <row r="4252" spans="2:24" x14ac:dyDescent="0.25">
      <c r="B4252" s="146"/>
      <c r="C4252" s="31"/>
      <c r="D4252" s="31"/>
      <c r="E4252" s="44"/>
      <c r="F4252" s="43"/>
      <c r="G4252" s="84"/>
      <c r="H4252" s="31"/>
      <c r="I4252" s="31"/>
      <c r="J4252" s="84"/>
      <c r="K4252" s="31"/>
      <c r="L4252" s="31"/>
      <c r="M4252" s="169"/>
      <c r="N4252" s="148"/>
      <c r="O4252" s="106"/>
      <c r="P4252" s="43"/>
      <c r="Q4252" s="31"/>
      <c r="R4252" s="84"/>
      <c r="S4252" s="31"/>
      <c r="T4252" s="31"/>
      <c r="U4252" s="169"/>
      <c r="V4252" s="150"/>
      <c r="W4252" s="141" t="str" cm="1">
        <f t="array" ref="W4252">IF(SUM(LEN(B4252:V4252))=0,"",IF(OR(OR(ISBLANK(F4252),SUM(LEN(C4252),LEN(D4252))=0),AND(NOT(E4252="Unknown"),ISBLANK(J4252)),AND(NOT(O4252="Unknown"),ISBLANK(R4252))),"Missing Information", INDEX(Table15[Entire Service Line Classification], MATCH(SUMIFS(Table15[Unique ID],Table15[System-Owned Portion],E4252,Table15[If Material Anything Other than "Lead" in Column E,Was Material Ever Previously Lead?],G4252,Table15[Customer-Owned Portion],O4252),Table15[Unique ID],0),0)))</f>
        <v/>
      </c>
      <c r="X4252"/>
    </row>
    <row r="4253" spans="2:24" x14ac:dyDescent="0.25">
      <c r="B4253" s="146"/>
      <c r="C4253" s="31"/>
      <c r="D4253" s="31"/>
      <c r="E4253" s="44"/>
      <c r="F4253" s="43"/>
      <c r="G4253" s="84"/>
      <c r="H4253" s="31"/>
      <c r="I4253" s="31"/>
      <c r="J4253" s="84"/>
      <c r="K4253" s="31"/>
      <c r="L4253" s="31"/>
      <c r="M4253" s="169"/>
      <c r="N4253" s="148"/>
      <c r="O4253" s="106"/>
      <c r="P4253" s="43"/>
      <c r="Q4253" s="31"/>
      <c r="R4253" s="84"/>
      <c r="S4253" s="31"/>
      <c r="T4253" s="31"/>
      <c r="U4253" s="169"/>
      <c r="V4253" s="150"/>
      <c r="W4253" s="141" t="str" cm="1">
        <f t="array" ref="W4253">IF(SUM(LEN(B4253:V4253))=0,"",IF(OR(OR(ISBLANK(F4253),SUM(LEN(C4253),LEN(D4253))=0),AND(NOT(E4253="Unknown"),ISBLANK(J4253)),AND(NOT(O4253="Unknown"),ISBLANK(R4253))),"Missing Information", INDEX(Table15[Entire Service Line Classification], MATCH(SUMIFS(Table15[Unique ID],Table15[System-Owned Portion],E4253,Table15[If Material Anything Other than "Lead" in Column E,Was Material Ever Previously Lead?],G4253,Table15[Customer-Owned Portion],O4253),Table15[Unique ID],0),0)))</f>
        <v/>
      </c>
      <c r="X4253"/>
    </row>
    <row r="4254" spans="2:24" x14ac:dyDescent="0.25">
      <c r="B4254" s="146"/>
      <c r="C4254" s="31"/>
      <c r="D4254" s="31"/>
      <c r="E4254" s="44"/>
      <c r="F4254" s="43"/>
      <c r="G4254" s="84"/>
      <c r="H4254" s="31"/>
      <c r="I4254" s="31"/>
      <c r="J4254" s="84"/>
      <c r="K4254" s="31"/>
      <c r="L4254" s="31"/>
      <c r="M4254" s="169"/>
      <c r="N4254" s="148"/>
      <c r="O4254" s="106"/>
      <c r="P4254" s="43"/>
      <c r="Q4254" s="31"/>
      <c r="R4254" s="84"/>
      <c r="S4254" s="31"/>
      <c r="T4254" s="31"/>
      <c r="U4254" s="169"/>
      <c r="V4254" s="150"/>
      <c r="W4254" s="141" t="str" cm="1">
        <f t="array" ref="W4254">IF(SUM(LEN(B4254:V4254))=0,"",IF(OR(OR(ISBLANK(F4254),SUM(LEN(C4254),LEN(D4254))=0),AND(NOT(E4254="Unknown"),ISBLANK(J4254)),AND(NOT(O4254="Unknown"),ISBLANK(R4254))),"Missing Information", INDEX(Table15[Entire Service Line Classification], MATCH(SUMIFS(Table15[Unique ID],Table15[System-Owned Portion],E4254,Table15[If Material Anything Other than "Lead" in Column E,Was Material Ever Previously Lead?],G4254,Table15[Customer-Owned Portion],O4254),Table15[Unique ID],0),0)))</f>
        <v/>
      </c>
      <c r="X4254"/>
    </row>
    <row r="4255" spans="2:24" x14ac:dyDescent="0.25">
      <c r="B4255" s="146"/>
      <c r="C4255" s="31"/>
      <c r="D4255" s="31"/>
      <c r="E4255" s="44"/>
      <c r="F4255" s="43"/>
      <c r="G4255" s="84"/>
      <c r="H4255" s="31"/>
      <c r="I4255" s="31"/>
      <c r="J4255" s="84"/>
      <c r="K4255" s="31"/>
      <c r="L4255" s="31"/>
      <c r="M4255" s="169"/>
      <c r="N4255" s="148"/>
      <c r="O4255" s="106"/>
      <c r="P4255" s="43"/>
      <c r="Q4255" s="31"/>
      <c r="R4255" s="84"/>
      <c r="S4255" s="31"/>
      <c r="T4255" s="31"/>
      <c r="U4255" s="169"/>
      <c r="V4255" s="150"/>
      <c r="W4255" s="141" t="str" cm="1">
        <f t="array" ref="W4255">IF(SUM(LEN(B4255:V4255))=0,"",IF(OR(OR(ISBLANK(F4255),SUM(LEN(C4255),LEN(D4255))=0),AND(NOT(E4255="Unknown"),ISBLANK(J4255)),AND(NOT(O4255="Unknown"),ISBLANK(R4255))),"Missing Information", INDEX(Table15[Entire Service Line Classification], MATCH(SUMIFS(Table15[Unique ID],Table15[System-Owned Portion],E4255,Table15[If Material Anything Other than "Lead" in Column E,Was Material Ever Previously Lead?],G4255,Table15[Customer-Owned Portion],O4255),Table15[Unique ID],0),0)))</f>
        <v/>
      </c>
      <c r="X4255"/>
    </row>
    <row r="4256" spans="2:24" x14ac:dyDescent="0.25">
      <c r="B4256" s="146"/>
      <c r="C4256" s="31"/>
      <c r="D4256" s="31"/>
      <c r="E4256" s="44"/>
      <c r="F4256" s="43"/>
      <c r="G4256" s="84"/>
      <c r="H4256" s="31"/>
      <c r="I4256" s="31"/>
      <c r="J4256" s="84"/>
      <c r="K4256" s="31"/>
      <c r="L4256" s="31"/>
      <c r="M4256" s="169"/>
      <c r="N4256" s="148"/>
      <c r="O4256" s="106"/>
      <c r="P4256" s="43"/>
      <c r="Q4256" s="31"/>
      <c r="R4256" s="84"/>
      <c r="S4256" s="31"/>
      <c r="T4256" s="31"/>
      <c r="U4256" s="169"/>
      <c r="V4256" s="150"/>
      <c r="W4256" s="141" t="str" cm="1">
        <f t="array" ref="W4256">IF(SUM(LEN(B4256:V4256))=0,"",IF(OR(OR(ISBLANK(F4256),SUM(LEN(C4256),LEN(D4256))=0),AND(NOT(E4256="Unknown"),ISBLANK(J4256)),AND(NOT(O4256="Unknown"),ISBLANK(R4256))),"Missing Information", INDEX(Table15[Entire Service Line Classification], MATCH(SUMIFS(Table15[Unique ID],Table15[System-Owned Portion],E4256,Table15[If Material Anything Other than "Lead" in Column E,Was Material Ever Previously Lead?],G4256,Table15[Customer-Owned Portion],O4256),Table15[Unique ID],0),0)))</f>
        <v/>
      </c>
      <c r="X4256"/>
    </row>
    <row r="4257" spans="2:24" x14ac:dyDescent="0.25">
      <c r="B4257" s="146"/>
      <c r="C4257" s="31"/>
      <c r="D4257" s="31"/>
      <c r="E4257" s="44"/>
      <c r="F4257" s="43"/>
      <c r="G4257" s="84"/>
      <c r="H4257" s="31"/>
      <c r="I4257" s="31"/>
      <c r="J4257" s="84"/>
      <c r="K4257" s="31"/>
      <c r="L4257" s="31"/>
      <c r="M4257" s="169"/>
      <c r="N4257" s="148"/>
      <c r="O4257" s="106"/>
      <c r="P4257" s="43"/>
      <c r="Q4257" s="31"/>
      <c r="R4257" s="84"/>
      <c r="S4257" s="31"/>
      <c r="T4257" s="31"/>
      <c r="U4257" s="169"/>
      <c r="V4257" s="150"/>
      <c r="W4257" s="141" t="str" cm="1">
        <f t="array" ref="W4257">IF(SUM(LEN(B4257:V4257))=0,"",IF(OR(OR(ISBLANK(F4257),SUM(LEN(C4257),LEN(D4257))=0),AND(NOT(E4257="Unknown"),ISBLANK(J4257)),AND(NOT(O4257="Unknown"),ISBLANK(R4257))),"Missing Information", INDEX(Table15[Entire Service Line Classification], MATCH(SUMIFS(Table15[Unique ID],Table15[System-Owned Portion],E4257,Table15[If Material Anything Other than "Lead" in Column E,Was Material Ever Previously Lead?],G4257,Table15[Customer-Owned Portion],O4257),Table15[Unique ID],0),0)))</f>
        <v/>
      </c>
      <c r="X4257"/>
    </row>
    <row r="4258" spans="2:24" x14ac:dyDescent="0.25">
      <c r="B4258" s="146"/>
      <c r="C4258" s="31"/>
      <c r="D4258" s="31"/>
      <c r="E4258" s="44"/>
      <c r="F4258" s="43"/>
      <c r="G4258" s="84"/>
      <c r="H4258" s="31"/>
      <c r="I4258" s="31"/>
      <c r="J4258" s="84"/>
      <c r="K4258" s="31"/>
      <c r="L4258" s="31"/>
      <c r="M4258" s="169"/>
      <c r="N4258" s="148"/>
      <c r="O4258" s="106"/>
      <c r="P4258" s="43"/>
      <c r="Q4258" s="31"/>
      <c r="R4258" s="84"/>
      <c r="S4258" s="31"/>
      <c r="T4258" s="31"/>
      <c r="U4258" s="169"/>
      <c r="V4258" s="150"/>
      <c r="W4258" s="141" t="str" cm="1">
        <f t="array" ref="W4258">IF(SUM(LEN(B4258:V4258))=0,"",IF(OR(OR(ISBLANK(F4258),SUM(LEN(C4258),LEN(D4258))=0),AND(NOT(E4258="Unknown"),ISBLANK(J4258)),AND(NOT(O4258="Unknown"),ISBLANK(R4258))),"Missing Information", INDEX(Table15[Entire Service Line Classification], MATCH(SUMIFS(Table15[Unique ID],Table15[System-Owned Portion],E4258,Table15[If Material Anything Other than "Lead" in Column E,Was Material Ever Previously Lead?],G4258,Table15[Customer-Owned Portion],O4258),Table15[Unique ID],0),0)))</f>
        <v/>
      </c>
      <c r="X4258"/>
    </row>
    <row r="4259" spans="2:24" x14ac:dyDescent="0.25">
      <c r="B4259" s="146"/>
      <c r="C4259" s="31"/>
      <c r="D4259" s="31"/>
      <c r="E4259" s="44"/>
      <c r="F4259" s="43"/>
      <c r="G4259" s="84"/>
      <c r="H4259" s="31"/>
      <c r="I4259" s="31"/>
      <c r="J4259" s="84"/>
      <c r="K4259" s="31"/>
      <c r="L4259" s="31"/>
      <c r="M4259" s="169"/>
      <c r="N4259" s="148"/>
      <c r="O4259" s="106"/>
      <c r="P4259" s="43"/>
      <c r="Q4259" s="31"/>
      <c r="R4259" s="84"/>
      <c r="S4259" s="31"/>
      <c r="T4259" s="31"/>
      <c r="U4259" s="169"/>
      <c r="V4259" s="150"/>
      <c r="W4259" s="141" t="str" cm="1">
        <f t="array" ref="W4259">IF(SUM(LEN(B4259:V4259))=0,"",IF(OR(OR(ISBLANK(F4259),SUM(LEN(C4259),LEN(D4259))=0),AND(NOT(E4259="Unknown"),ISBLANK(J4259)),AND(NOT(O4259="Unknown"),ISBLANK(R4259))),"Missing Information", INDEX(Table15[Entire Service Line Classification], MATCH(SUMIFS(Table15[Unique ID],Table15[System-Owned Portion],E4259,Table15[If Material Anything Other than "Lead" in Column E,Was Material Ever Previously Lead?],G4259,Table15[Customer-Owned Portion],O4259),Table15[Unique ID],0),0)))</f>
        <v/>
      </c>
      <c r="X4259"/>
    </row>
    <row r="4260" spans="2:24" x14ac:dyDescent="0.25">
      <c r="B4260" s="146"/>
      <c r="C4260" s="31"/>
      <c r="D4260" s="31"/>
      <c r="E4260" s="44"/>
      <c r="F4260" s="43"/>
      <c r="G4260" s="84"/>
      <c r="H4260" s="31"/>
      <c r="I4260" s="31"/>
      <c r="J4260" s="84"/>
      <c r="K4260" s="31"/>
      <c r="L4260" s="31"/>
      <c r="M4260" s="169"/>
      <c r="N4260" s="148"/>
      <c r="O4260" s="106"/>
      <c r="P4260" s="43"/>
      <c r="Q4260" s="31"/>
      <c r="R4260" s="84"/>
      <c r="S4260" s="31"/>
      <c r="T4260" s="31"/>
      <c r="U4260" s="169"/>
      <c r="V4260" s="150"/>
      <c r="W4260" s="141" t="str" cm="1">
        <f t="array" ref="W4260">IF(SUM(LEN(B4260:V4260))=0,"",IF(OR(OR(ISBLANK(F4260),SUM(LEN(C4260),LEN(D4260))=0),AND(NOT(E4260="Unknown"),ISBLANK(J4260)),AND(NOT(O4260="Unknown"),ISBLANK(R4260))),"Missing Information", INDEX(Table15[Entire Service Line Classification], MATCH(SUMIFS(Table15[Unique ID],Table15[System-Owned Portion],E4260,Table15[If Material Anything Other than "Lead" in Column E,Was Material Ever Previously Lead?],G4260,Table15[Customer-Owned Portion],O4260),Table15[Unique ID],0),0)))</f>
        <v/>
      </c>
      <c r="X4260"/>
    </row>
    <row r="4261" spans="2:24" x14ac:dyDescent="0.25">
      <c r="B4261" s="146"/>
      <c r="C4261" s="31"/>
      <c r="D4261" s="31"/>
      <c r="E4261" s="44"/>
      <c r="F4261" s="43"/>
      <c r="G4261" s="84"/>
      <c r="H4261" s="31"/>
      <c r="I4261" s="31"/>
      <c r="J4261" s="84"/>
      <c r="K4261" s="31"/>
      <c r="L4261" s="31"/>
      <c r="M4261" s="169"/>
      <c r="N4261" s="148"/>
      <c r="O4261" s="106"/>
      <c r="P4261" s="43"/>
      <c r="Q4261" s="31"/>
      <c r="R4261" s="84"/>
      <c r="S4261" s="31"/>
      <c r="T4261" s="31"/>
      <c r="U4261" s="169"/>
      <c r="V4261" s="150"/>
      <c r="W4261" s="141" t="str" cm="1">
        <f t="array" ref="W4261">IF(SUM(LEN(B4261:V4261))=0,"",IF(OR(OR(ISBLANK(F4261),SUM(LEN(C4261),LEN(D4261))=0),AND(NOT(E4261="Unknown"),ISBLANK(J4261)),AND(NOT(O4261="Unknown"),ISBLANK(R4261))),"Missing Information", INDEX(Table15[Entire Service Line Classification], MATCH(SUMIFS(Table15[Unique ID],Table15[System-Owned Portion],E4261,Table15[If Material Anything Other than "Lead" in Column E,Was Material Ever Previously Lead?],G4261,Table15[Customer-Owned Portion],O4261),Table15[Unique ID],0),0)))</f>
        <v/>
      </c>
      <c r="X4261"/>
    </row>
    <row r="4262" spans="2:24" x14ac:dyDescent="0.25">
      <c r="B4262" s="146"/>
      <c r="C4262" s="31"/>
      <c r="D4262" s="31"/>
      <c r="E4262" s="44"/>
      <c r="F4262" s="43"/>
      <c r="G4262" s="84"/>
      <c r="H4262" s="31"/>
      <c r="I4262" s="31"/>
      <c r="J4262" s="84"/>
      <c r="K4262" s="31"/>
      <c r="L4262" s="31"/>
      <c r="M4262" s="169"/>
      <c r="N4262" s="148"/>
      <c r="O4262" s="106"/>
      <c r="P4262" s="43"/>
      <c r="Q4262" s="31"/>
      <c r="R4262" s="84"/>
      <c r="S4262" s="31"/>
      <c r="T4262" s="31"/>
      <c r="U4262" s="169"/>
      <c r="V4262" s="150"/>
      <c r="W4262" s="141" t="str" cm="1">
        <f t="array" ref="W4262">IF(SUM(LEN(B4262:V4262))=0,"",IF(OR(OR(ISBLANK(F4262),SUM(LEN(C4262),LEN(D4262))=0),AND(NOT(E4262="Unknown"),ISBLANK(J4262)),AND(NOT(O4262="Unknown"),ISBLANK(R4262))),"Missing Information", INDEX(Table15[Entire Service Line Classification], MATCH(SUMIFS(Table15[Unique ID],Table15[System-Owned Portion],E4262,Table15[If Material Anything Other than "Lead" in Column E,Was Material Ever Previously Lead?],G4262,Table15[Customer-Owned Portion],O4262),Table15[Unique ID],0),0)))</f>
        <v/>
      </c>
      <c r="X4262"/>
    </row>
    <row r="4263" spans="2:24" x14ac:dyDescent="0.25">
      <c r="B4263" s="146"/>
      <c r="C4263" s="31"/>
      <c r="D4263" s="31"/>
      <c r="E4263" s="44"/>
      <c r="F4263" s="43"/>
      <c r="G4263" s="84"/>
      <c r="H4263" s="31"/>
      <c r="I4263" s="31"/>
      <c r="J4263" s="84"/>
      <c r="K4263" s="31"/>
      <c r="L4263" s="31"/>
      <c r="M4263" s="169"/>
      <c r="N4263" s="148"/>
      <c r="O4263" s="106"/>
      <c r="P4263" s="43"/>
      <c r="Q4263" s="31"/>
      <c r="R4263" s="84"/>
      <c r="S4263" s="31"/>
      <c r="T4263" s="31"/>
      <c r="U4263" s="169"/>
      <c r="V4263" s="150"/>
      <c r="W4263" s="141" t="str" cm="1">
        <f t="array" ref="W4263">IF(SUM(LEN(B4263:V4263))=0,"",IF(OR(OR(ISBLANK(F4263),SUM(LEN(C4263),LEN(D4263))=0),AND(NOT(E4263="Unknown"),ISBLANK(J4263)),AND(NOT(O4263="Unknown"),ISBLANK(R4263))),"Missing Information", INDEX(Table15[Entire Service Line Classification], MATCH(SUMIFS(Table15[Unique ID],Table15[System-Owned Portion],E4263,Table15[If Material Anything Other than "Lead" in Column E,Was Material Ever Previously Lead?],G4263,Table15[Customer-Owned Portion],O4263),Table15[Unique ID],0),0)))</f>
        <v/>
      </c>
      <c r="X4263"/>
    </row>
    <row r="4264" spans="2:24" x14ac:dyDescent="0.25">
      <c r="B4264" s="146"/>
      <c r="C4264" s="31"/>
      <c r="D4264" s="31"/>
      <c r="E4264" s="44"/>
      <c r="F4264" s="43"/>
      <c r="G4264" s="84"/>
      <c r="H4264" s="31"/>
      <c r="I4264" s="31"/>
      <c r="J4264" s="84"/>
      <c r="K4264" s="31"/>
      <c r="L4264" s="31"/>
      <c r="M4264" s="169"/>
      <c r="N4264" s="148"/>
      <c r="O4264" s="106"/>
      <c r="P4264" s="43"/>
      <c r="Q4264" s="31"/>
      <c r="R4264" s="84"/>
      <c r="S4264" s="31"/>
      <c r="T4264" s="31"/>
      <c r="U4264" s="169"/>
      <c r="V4264" s="150"/>
      <c r="W4264" s="141" t="str" cm="1">
        <f t="array" ref="W4264">IF(SUM(LEN(B4264:V4264))=0,"",IF(OR(OR(ISBLANK(F4264),SUM(LEN(C4264),LEN(D4264))=0),AND(NOT(E4264="Unknown"),ISBLANK(J4264)),AND(NOT(O4264="Unknown"),ISBLANK(R4264))),"Missing Information", INDEX(Table15[Entire Service Line Classification], MATCH(SUMIFS(Table15[Unique ID],Table15[System-Owned Portion],E4264,Table15[If Material Anything Other than "Lead" in Column E,Was Material Ever Previously Lead?],G4264,Table15[Customer-Owned Portion],O4264),Table15[Unique ID],0),0)))</f>
        <v/>
      </c>
      <c r="X4264"/>
    </row>
    <row r="4265" spans="2:24" x14ac:dyDescent="0.25">
      <c r="B4265" s="146"/>
      <c r="C4265" s="31"/>
      <c r="D4265" s="31"/>
      <c r="E4265" s="44"/>
      <c r="F4265" s="43"/>
      <c r="G4265" s="84"/>
      <c r="H4265" s="31"/>
      <c r="I4265" s="31"/>
      <c r="J4265" s="84"/>
      <c r="K4265" s="31"/>
      <c r="L4265" s="31"/>
      <c r="M4265" s="169"/>
      <c r="N4265" s="148"/>
      <c r="O4265" s="106"/>
      <c r="P4265" s="43"/>
      <c r="Q4265" s="31"/>
      <c r="R4265" s="84"/>
      <c r="S4265" s="31"/>
      <c r="T4265" s="31"/>
      <c r="U4265" s="169"/>
      <c r="V4265" s="150"/>
      <c r="W4265" s="141" t="str" cm="1">
        <f t="array" ref="W4265">IF(SUM(LEN(B4265:V4265))=0,"",IF(OR(OR(ISBLANK(F4265),SUM(LEN(C4265),LEN(D4265))=0),AND(NOT(E4265="Unknown"),ISBLANK(J4265)),AND(NOT(O4265="Unknown"),ISBLANK(R4265))),"Missing Information", INDEX(Table15[Entire Service Line Classification], MATCH(SUMIFS(Table15[Unique ID],Table15[System-Owned Portion],E4265,Table15[If Material Anything Other than "Lead" in Column E,Was Material Ever Previously Lead?],G4265,Table15[Customer-Owned Portion],O4265),Table15[Unique ID],0),0)))</f>
        <v/>
      </c>
      <c r="X4265"/>
    </row>
    <row r="4266" spans="2:24" x14ac:dyDescent="0.25">
      <c r="B4266" s="146"/>
      <c r="C4266" s="31"/>
      <c r="D4266" s="31"/>
      <c r="E4266" s="44"/>
      <c r="F4266" s="43"/>
      <c r="G4266" s="84"/>
      <c r="H4266" s="31"/>
      <c r="I4266" s="31"/>
      <c r="J4266" s="84"/>
      <c r="K4266" s="31"/>
      <c r="L4266" s="31"/>
      <c r="M4266" s="169"/>
      <c r="N4266" s="148"/>
      <c r="O4266" s="106"/>
      <c r="P4266" s="43"/>
      <c r="Q4266" s="31"/>
      <c r="R4266" s="84"/>
      <c r="S4266" s="31"/>
      <c r="T4266" s="31"/>
      <c r="U4266" s="169"/>
      <c r="V4266" s="150"/>
      <c r="W4266" s="141" t="str" cm="1">
        <f t="array" ref="W4266">IF(SUM(LEN(B4266:V4266))=0,"",IF(OR(OR(ISBLANK(F4266),SUM(LEN(C4266),LEN(D4266))=0),AND(NOT(E4266="Unknown"),ISBLANK(J4266)),AND(NOT(O4266="Unknown"),ISBLANK(R4266))),"Missing Information", INDEX(Table15[Entire Service Line Classification], MATCH(SUMIFS(Table15[Unique ID],Table15[System-Owned Portion],E4266,Table15[If Material Anything Other than "Lead" in Column E,Was Material Ever Previously Lead?],G4266,Table15[Customer-Owned Portion],O4266),Table15[Unique ID],0),0)))</f>
        <v/>
      </c>
      <c r="X4266"/>
    </row>
    <row r="4267" spans="2:24" x14ac:dyDescent="0.25">
      <c r="B4267" s="146"/>
      <c r="C4267" s="31"/>
      <c r="D4267" s="31"/>
      <c r="E4267" s="44"/>
      <c r="F4267" s="43"/>
      <c r="G4267" s="84"/>
      <c r="H4267" s="31"/>
      <c r="I4267" s="31"/>
      <c r="J4267" s="84"/>
      <c r="K4267" s="31"/>
      <c r="L4267" s="31"/>
      <c r="M4267" s="169"/>
      <c r="N4267" s="148"/>
      <c r="O4267" s="106"/>
      <c r="P4267" s="43"/>
      <c r="Q4267" s="31"/>
      <c r="R4267" s="84"/>
      <c r="S4267" s="31"/>
      <c r="T4267" s="31"/>
      <c r="U4267" s="169"/>
      <c r="V4267" s="150"/>
      <c r="W4267" s="141" t="str" cm="1">
        <f t="array" ref="W4267">IF(SUM(LEN(B4267:V4267))=0,"",IF(OR(OR(ISBLANK(F4267),SUM(LEN(C4267),LEN(D4267))=0),AND(NOT(E4267="Unknown"),ISBLANK(J4267)),AND(NOT(O4267="Unknown"),ISBLANK(R4267))),"Missing Information", INDEX(Table15[Entire Service Line Classification], MATCH(SUMIFS(Table15[Unique ID],Table15[System-Owned Portion],E4267,Table15[If Material Anything Other than "Lead" in Column E,Was Material Ever Previously Lead?],G4267,Table15[Customer-Owned Portion],O4267),Table15[Unique ID],0),0)))</f>
        <v/>
      </c>
      <c r="X4267"/>
    </row>
    <row r="4268" spans="2:24" x14ac:dyDescent="0.25">
      <c r="B4268" s="146"/>
      <c r="C4268" s="31"/>
      <c r="D4268" s="31"/>
      <c r="E4268" s="44"/>
      <c r="F4268" s="43"/>
      <c r="G4268" s="84"/>
      <c r="H4268" s="31"/>
      <c r="I4268" s="31"/>
      <c r="J4268" s="84"/>
      <c r="K4268" s="31"/>
      <c r="L4268" s="31"/>
      <c r="M4268" s="169"/>
      <c r="N4268" s="148"/>
      <c r="O4268" s="106"/>
      <c r="P4268" s="43"/>
      <c r="Q4268" s="31"/>
      <c r="R4268" s="84"/>
      <c r="S4268" s="31"/>
      <c r="T4268" s="31"/>
      <c r="U4268" s="169"/>
      <c r="V4268" s="150"/>
      <c r="W4268" s="141" t="str" cm="1">
        <f t="array" ref="W4268">IF(SUM(LEN(B4268:V4268))=0,"",IF(OR(OR(ISBLANK(F4268),SUM(LEN(C4268),LEN(D4268))=0),AND(NOT(E4268="Unknown"),ISBLANK(J4268)),AND(NOT(O4268="Unknown"),ISBLANK(R4268))),"Missing Information", INDEX(Table15[Entire Service Line Classification], MATCH(SUMIFS(Table15[Unique ID],Table15[System-Owned Portion],E4268,Table15[If Material Anything Other than "Lead" in Column E,Was Material Ever Previously Lead?],G4268,Table15[Customer-Owned Portion],O4268),Table15[Unique ID],0),0)))</f>
        <v/>
      </c>
      <c r="X4268"/>
    </row>
    <row r="4269" spans="2:24" x14ac:dyDescent="0.25">
      <c r="B4269" s="146"/>
      <c r="C4269" s="31"/>
      <c r="D4269" s="31"/>
      <c r="E4269" s="44"/>
      <c r="F4269" s="43"/>
      <c r="G4269" s="84"/>
      <c r="H4269" s="31"/>
      <c r="I4269" s="31"/>
      <c r="J4269" s="84"/>
      <c r="K4269" s="31"/>
      <c r="L4269" s="31"/>
      <c r="M4269" s="169"/>
      <c r="N4269" s="148"/>
      <c r="O4269" s="106"/>
      <c r="P4269" s="43"/>
      <c r="Q4269" s="31"/>
      <c r="R4269" s="84"/>
      <c r="S4269" s="31"/>
      <c r="T4269" s="31"/>
      <c r="U4269" s="169"/>
      <c r="V4269" s="150"/>
      <c r="W4269" s="141" t="str" cm="1">
        <f t="array" ref="W4269">IF(SUM(LEN(B4269:V4269))=0,"",IF(OR(OR(ISBLANK(F4269),SUM(LEN(C4269),LEN(D4269))=0),AND(NOT(E4269="Unknown"),ISBLANK(J4269)),AND(NOT(O4269="Unknown"),ISBLANK(R4269))),"Missing Information", INDEX(Table15[Entire Service Line Classification], MATCH(SUMIFS(Table15[Unique ID],Table15[System-Owned Portion],E4269,Table15[If Material Anything Other than "Lead" in Column E,Was Material Ever Previously Lead?],G4269,Table15[Customer-Owned Portion],O4269),Table15[Unique ID],0),0)))</f>
        <v/>
      </c>
      <c r="X4269"/>
    </row>
    <row r="4270" spans="2:24" x14ac:dyDescent="0.25">
      <c r="B4270" s="146"/>
      <c r="C4270" s="31"/>
      <c r="D4270" s="31"/>
      <c r="E4270" s="44"/>
      <c r="F4270" s="43"/>
      <c r="G4270" s="84"/>
      <c r="H4270" s="31"/>
      <c r="I4270" s="31"/>
      <c r="J4270" s="84"/>
      <c r="K4270" s="31"/>
      <c r="L4270" s="31"/>
      <c r="M4270" s="169"/>
      <c r="N4270" s="148"/>
      <c r="O4270" s="106"/>
      <c r="P4270" s="43"/>
      <c r="Q4270" s="31"/>
      <c r="R4270" s="84"/>
      <c r="S4270" s="31"/>
      <c r="T4270" s="31"/>
      <c r="U4270" s="169"/>
      <c r="V4270" s="150"/>
      <c r="W4270" s="141" t="str" cm="1">
        <f t="array" ref="W4270">IF(SUM(LEN(B4270:V4270))=0,"",IF(OR(OR(ISBLANK(F4270),SUM(LEN(C4270),LEN(D4270))=0),AND(NOT(E4270="Unknown"),ISBLANK(J4270)),AND(NOT(O4270="Unknown"),ISBLANK(R4270))),"Missing Information", INDEX(Table15[Entire Service Line Classification], MATCH(SUMIFS(Table15[Unique ID],Table15[System-Owned Portion],E4270,Table15[If Material Anything Other than "Lead" in Column E,Was Material Ever Previously Lead?],G4270,Table15[Customer-Owned Portion],O4270),Table15[Unique ID],0),0)))</f>
        <v/>
      </c>
      <c r="X4270"/>
    </row>
    <row r="4271" spans="2:24" x14ac:dyDescent="0.25">
      <c r="B4271" s="146"/>
      <c r="C4271" s="31"/>
      <c r="D4271" s="31"/>
      <c r="E4271" s="44"/>
      <c r="F4271" s="43"/>
      <c r="G4271" s="84"/>
      <c r="H4271" s="31"/>
      <c r="I4271" s="31"/>
      <c r="J4271" s="84"/>
      <c r="K4271" s="31"/>
      <c r="L4271" s="31"/>
      <c r="M4271" s="169"/>
      <c r="N4271" s="148"/>
      <c r="O4271" s="106"/>
      <c r="P4271" s="43"/>
      <c r="Q4271" s="31"/>
      <c r="R4271" s="84"/>
      <c r="S4271" s="31"/>
      <c r="T4271" s="31"/>
      <c r="U4271" s="169"/>
      <c r="V4271" s="150"/>
      <c r="W4271" s="141" t="str" cm="1">
        <f t="array" ref="W4271">IF(SUM(LEN(B4271:V4271))=0,"",IF(OR(OR(ISBLANK(F4271),SUM(LEN(C4271),LEN(D4271))=0),AND(NOT(E4271="Unknown"),ISBLANK(J4271)),AND(NOT(O4271="Unknown"),ISBLANK(R4271))),"Missing Information", INDEX(Table15[Entire Service Line Classification], MATCH(SUMIFS(Table15[Unique ID],Table15[System-Owned Portion],E4271,Table15[If Material Anything Other than "Lead" in Column E,Was Material Ever Previously Lead?],G4271,Table15[Customer-Owned Portion],O4271),Table15[Unique ID],0),0)))</f>
        <v/>
      </c>
      <c r="X4271"/>
    </row>
    <row r="4272" spans="2:24" x14ac:dyDescent="0.25">
      <c r="B4272" s="146"/>
      <c r="C4272" s="31"/>
      <c r="D4272" s="31"/>
      <c r="E4272" s="44"/>
      <c r="F4272" s="43"/>
      <c r="G4272" s="84"/>
      <c r="H4272" s="31"/>
      <c r="I4272" s="31"/>
      <c r="J4272" s="84"/>
      <c r="K4272" s="31"/>
      <c r="L4272" s="31"/>
      <c r="M4272" s="169"/>
      <c r="N4272" s="148"/>
      <c r="O4272" s="106"/>
      <c r="P4272" s="43"/>
      <c r="Q4272" s="31"/>
      <c r="R4272" s="84"/>
      <c r="S4272" s="31"/>
      <c r="T4272" s="31"/>
      <c r="U4272" s="169"/>
      <c r="V4272" s="150"/>
      <c r="W4272" s="141" t="str" cm="1">
        <f t="array" ref="W4272">IF(SUM(LEN(B4272:V4272))=0,"",IF(OR(OR(ISBLANK(F4272),SUM(LEN(C4272),LEN(D4272))=0),AND(NOT(E4272="Unknown"),ISBLANK(J4272)),AND(NOT(O4272="Unknown"),ISBLANK(R4272))),"Missing Information", INDEX(Table15[Entire Service Line Classification], MATCH(SUMIFS(Table15[Unique ID],Table15[System-Owned Portion],E4272,Table15[If Material Anything Other than "Lead" in Column E,Was Material Ever Previously Lead?],G4272,Table15[Customer-Owned Portion],O4272),Table15[Unique ID],0),0)))</f>
        <v/>
      </c>
      <c r="X4272"/>
    </row>
    <row r="4273" spans="2:24" x14ac:dyDescent="0.25">
      <c r="B4273" s="146"/>
      <c r="C4273" s="31"/>
      <c r="D4273" s="31"/>
      <c r="E4273" s="44"/>
      <c r="F4273" s="43"/>
      <c r="G4273" s="84"/>
      <c r="H4273" s="31"/>
      <c r="I4273" s="31"/>
      <c r="J4273" s="84"/>
      <c r="K4273" s="31"/>
      <c r="L4273" s="31"/>
      <c r="M4273" s="169"/>
      <c r="N4273" s="148"/>
      <c r="O4273" s="106"/>
      <c r="P4273" s="43"/>
      <c r="Q4273" s="31"/>
      <c r="R4273" s="84"/>
      <c r="S4273" s="31"/>
      <c r="T4273" s="31"/>
      <c r="U4273" s="169"/>
      <c r="V4273" s="150"/>
      <c r="W4273" s="141" t="str" cm="1">
        <f t="array" ref="W4273">IF(SUM(LEN(B4273:V4273))=0,"",IF(OR(OR(ISBLANK(F4273),SUM(LEN(C4273),LEN(D4273))=0),AND(NOT(E4273="Unknown"),ISBLANK(J4273)),AND(NOT(O4273="Unknown"),ISBLANK(R4273))),"Missing Information", INDEX(Table15[Entire Service Line Classification], MATCH(SUMIFS(Table15[Unique ID],Table15[System-Owned Portion],E4273,Table15[If Material Anything Other than "Lead" in Column E,Was Material Ever Previously Lead?],G4273,Table15[Customer-Owned Portion],O4273),Table15[Unique ID],0),0)))</f>
        <v/>
      </c>
      <c r="X4273"/>
    </row>
    <row r="4274" spans="2:24" x14ac:dyDescent="0.25">
      <c r="B4274" s="146"/>
      <c r="C4274" s="31"/>
      <c r="D4274" s="31"/>
      <c r="E4274" s="44"/>
      <c r="F4274" s="43"/>
      <c r="G4274" s="84"/>
      <c r="H4274" s="31"/>
      <c r="I4274" s="31"/>
      <c r="J4274" s="84"/>
      <c r="K4274" s="31"/>
      <c r="L4274" s="31"/>
      <c r="M4274" s="169"/>
      <c r="N4274" s="148"/>
      <c r="O4274" s="106"/>
      <c r="P4274" s="43"/>
      <c r="Q4274" s="31"/>
      <c r="R4274" s="84"/>
      <c r="S4274" s="31"/>
      <c r="T4274" s="31"/>
      <c r="U4274" s="169"/>
      <c r="V4274" s="150"/>
      <c r="W4274" s="141" t="str" cm="1">
        <f t="array" ref="W4274">IF(SUM(LEN(B4274:V4274))=0,"",IF(OR(OR(ISBLANK(F4274),SUM(LEN(C4274),LEN(D4274))=0),AND(NOT(E4274="Unknown"),ISBLANK(J4274)),AND(NOT(O4274="Unknown"),ISBLANK(R4274))),"Missing Information", INDEX(Table15[Entire Service Line Classification], MATCH(SUMIFS(Table15[Unique ID],Table15[System-Owned Portion],E4274,Table15[If Material Anything Other than "Lead" in Column E,Was Material Ever Previously Lead?],G4274,Table15[Customer-Owned Portion],O4274),Table15[Unique ID],0),0)))</f>
        <v/>
      </c>
      <c r="X4274"/>
    </row>
    <row r="4275" spans="2:24" x14ac:dyDescent="0.25">
      <c r="B4275" s="146"/>
      <c r="C4275" s="31"/>
      <c r="D4275" s="31"/>
      <c r="E4275" s="44"/>
      <c r="F4275" s="43"/>
      <c r="G4275" s="84"/>
      <c r="H4275" s="31"/>
      <c r="I4275" s="31"/>
      <c r="J4275" s="84"/>
      <c r="K4275" s="31"/>
      <c r="L4275" s="31"/>
      <c r="M4275" s="169"/>
      <c r="N4275" s="148"/>
      <c r="O4275" s="106"/>
      <c r="P4275" s="43"/>
      <c r="Q4275" s="31"/>
      <c r="R4275" s="84"/>
      <c r="S4275" s="31"/>
      <c r="T4275" s="31"/>
      <c r="U4275" s="169"/>
      <c r="V4275" s="150"/>
      <c r="W4275" s="141" t="str" cm="1">
        <f t="array" ref="W4275">IF(SUM(LEN(B4275:V4275))=0,"",IF(OR(OR(ISBLANK(F4275),SUM(LEN(C4275),LEN(D4275))=0),AND(NOT(E4275="Unknown"),ISBLANK(J4275)),AND(NOT(O4275="Unknown"),ISBLANK(R4275))),"Missing Information", INDEX(Table15[Entire Service Line Classification], MATCH(SUMIFS(Table15[Unique ID],Table15[System-Owned Portion],E4275,Table15[If Material Anything Other than "Lead" in Column E,Was Material Ever Previously Lead?],G4275,Table15[Customer-Owned Portion],O4275),Table15[Unique ID],0),0)))</f>
        <v/>
      </c>
      <c r="X4275"/>
    </row>
    <row r="4276" spans="2:24" x14ac:dyDescent="0.25">
      <c r="B4276" s="146"/>
      <c r="C4276" s="31"/>
      <c r="D4276" s="31"/>
      <c r="E4276" s="44"/>
      <c r="F4276" s="43"/>
      <c r="G4276" s="84"/>
      <c r="H4276" s="31"/>
      <c r="I4276" s="31"/>
      <c r="J4276" s="84"/>
      <c r="K4276" s="31"/>
      <c r="L4276" s="31"/>
      <c r="M4276" s="169"/>
      <c r="N4276" s="148"/>
      <c r="O4276" s="106"/>
      <c r="P4276" s="43"/>
      <c r="Q4276" s="31"/>
      <c r="R4276" s="84"/>
      <c r="S4276" s="31"/>
      <c r="T4276" s="31"/>
      <c r="U4276" s="169"/>
      <c r="V4276" s="150"/>
      <c r="W4276" s="141" t="str" cm="1">
        <f t="array" ref="W4276">IF(SUM(LEN(B4276:V4276))=0,"",IF(OR(OR(ISBLANK(F4276),SUM(LEN(C4276),LEN(D4276))=0),AND(NOT(E4276="Unknown"),ISBLANK(J4276)),AND(NOT(O4276="Unknown"),ISBLANK(R4276))),"Missing Information", INDEX(Table15[Entire Service Line Classification], MATCH(SUMIFS(Table15[Unique ID],Table15[System-Owned Portion],E4276,Table15[If Material Anything Other than "Lead" in Column E,Was Material Ever Previously Lead?],G4276,Table15[Customer-Owned Portion],O4276),Table15[Unique ID],0),0)))</f>
        <v/>
      </c>
      <c r="X4276"/>
    </row>
    <row r="4277" spans="2:24" x14ac:dyDescent="0.25">
      <c r="B4277" s="146"/>
      <c r="C4277" s="31"/>
      <c r="D4277" s="31"/>
      <c r="E4277" s="44"/>
      <c r="F4277" s="43"/>
      <c r="G4277" s="84"/>
      <c r="H4277" s="31"/>
      <c r="I4277" s="31"/>
      <c r="J4277" s="84"/>
      <c r="K4277" s="31"/>
      <c r="L4277" s="31"/>
      <c r="M4277" s="169"/>
      <c r="N4277" s="148"/>
      <c r="O4277" s="106"/>
      <c r="P4277" s="43"/>
      <c r="Q4277" s="31"/>
      <c r="R4277" s="84"/>
      <c r="S4277" s="31"/>
      <c r="T4277" s="31"/>
      <c r="U4277" s="169"/>
      <c r="V4277" s="150"/>
      <c r="W4277" s="141" t="str" cm="1">
        <f t="array" ref="W4277">IF(SUM(LEN(B4277:V4277))=0,"",IF(OR(OR(ISBLANK(F4277),SUM(LEN(C4277),LEN(D4277))=0),AND(NOT(E4277="Unknown"),ISBLANK(J4277)),AND(NOT(O4277="Unknown"),ISBLANK(R4277))),"Missing Information", INDEX(Table15[Entire Service Line Classification], MATCH(SUMIFS(Table15[Unique ID],Table15[System-Owned Portion],E4277,Table15[If Material Anything Other than "Lead" in Column E,Was Material Ever Previously Lead?],G4277,Table15[Customer-Owned Portion],O4277),Table15[Unique ID],0),0)))</f>
        <v/>
      </c>
      <c r="X4277"/>
    </row>
    <row r="4278" spans="2:24" x14ac:dyDescent="0.25">
      <c r="B4278" s="146"/>
      <c r="C4278" s="31"/>
      <c r="D4278" s="31"/>
      <c r="E4278" s="44"/>
      <c r="F4278" s="43"/>
      <c r="G4278" s="84"/>
      <c r="H4278" s="31"/>
      <c r="I4278" s="31"/>
      <c r="J4278" s="84"/>
      <c r="K4278" s="31"/>
      <c r="L4278" s="31"/>
      <c r="M4278" s="169"/>
      <c r="N4278" s="148"/>
      <c r="O4278" s="106"/>
      <c r="P4278" s="43"/>
      <c r="Q4278" s="31"/>
      <c r="R4278" s="84"/>
      <c r="S4278" s="31"/>
      <c r="T4278" s="31"/>
      <c r="U4278" s="169"/>
      <c r="V4278" s="150"/>
      <c r="W4278" s="141" t="str" cm="1">
        <f t="array" ref="W4278">IF(SUM(LEN(B4278:V4278))=0,"",IF(OR(OR(ISBLANK(F4278),SUM(LEN(C4278),LEN(D4278))=0),AND(NOT(E4278="Unknown"),ISBLANK(J4278)),AND(NOT(O4278="Unknown"),ISBLANK(R4278))),"Missing Information", INDEX(Table15[Entire Service Line Classification], MATCH(SUMIFS(Table15[Unique ID],Table15[System-Owned Portion],E4278,Table15[If Material Anything Other than "Lead" in Column E,Was Material Ever Previously Lead?],G4278,Table15[Customer-Owned Portion],O4278),Table15[Unique ID],0),0)))</f>
        <v/>
      </c>
      <c r="X4278"/>
    </row>
    <row r="4279" spans="2:24" x14ac:dyDescent="0.25">
      <c r="B4279" s="146"/>
      <c r="C4279" s="31"/>
      <c r="D4279" s="31"/>
      <c r="E4279" s="44"/>
      <c r="F4279" s="43"/>
      <c r="G4279" s="84"/>
      <c r="H4279" s="31"/>
      <c r="I4279" s="31"/>
      <c r="J4279" s="84"/>
      <c r="K4279" s="31"/>
      <c r="L4279" s="31"/>
      <c r="M4279" s="169"/>
      <c r="N4279" s="148"/>
      <c r="O4279" s="106"/>
      <c r="P4279" s="43"/>
      <c r="Q4279" s="31"/>
      <c r="R4279" s="84"/>
      <c r="S4279" s="31"/>
      <c r="T4279" s="31"/>
      <c r="U4279" s="169"/>
      <c r="V4279" s="150"/>
      <c r="W4279" s="141" t="str" cm="1">
        <f t="array" ref="W4279">IF(SUM(LEN(B4279:V4279))=0,"",IF(OR(OR(ISBLANK(F4279),SUM(LEN(C4279),LEN(D4279))=0),AND(NOT(E4279="Unknown"),ISBLANK(J4279)),AND(NOT(O4279="Unknown"),ISBLANK(R4279))),"Missing Information", INDEX(Table15[Entire Service Line Classification], MATCH(SUMIFS(Table15[Unique ID],Table15[System-Owned Portion],E4279,Table15[If Material Anything Other than "Lead" in Column E,Was Material Ever Previously Lead?],G4279,Table15[Customer-Owned Portion],O4279),Table15[Unique ID],0),0)))</f>
        <v/>
      </c>
      <c r="X4279"/>
    </row>
    <row r="4280" spans="2:24" x14ac:dyDescent="0.25">
      <c r="B4280" s="146"/>
      <c r="C4280" s="31"/>
      <c r="D4280" s="31"/>
      <c r="E4280" s="44"/>
      <c r="F4280" s="43"/>
      <c r="G4280" s="84"/>
      <c r="H4280" s="31"/>
      <c r="I4280" s="31"/>
      <c r="J4280" s="84"/>
      <c r="K4280" s="31"/>
      <c r="L4280" s="31"/>
      <c r="M4280" s="169"/>
      <c r="N4280" s="148"/>
      <c r="O4280" s="106"/>
      <c r="P4280" s="43"/>
      <c r="Q4280" s="31"/>
      <c r="R4280" s="84"/>
      <c r="S4280" s="31"/>
      <c r="T4280" s="31"/>
      <c r="U4280" s="169"/>
      <c r="V4280" s="150"/>
      <c r="W4280" s="141" t="str" cm="1">
        <f t="array" ref="W4280">IF(SUM(LEN(B4280:V4280))=0,"",IF(OR(OR(ISBLANK(F4280),SUM(LEN(C4280),LEN(D4280))=0),AND(NOT(E4280="Unknown"),ISBLANK(J4280)),AND(NOT(O4280="Unknown"),ISBLANK(R4280))),"Missing Information", INDEX(Table15[Entire Service Line Classification], MATCH(SUMIFS(Table15[Unique ID],Table15[System-Owned Portion],E4280,Table15[If Material Anything Other than "Lead" in Column E,Was Material Ever Previously Lead?],G4280,Table15[Customer-Owned Portion],O4280),Table15[Unique ID],0),0)))</f>
        <v/>
      </c>
      <c r="X4280"/>
    </row>
    <row r="4281" spans="2:24" x14ac:dyDescent="0.25">
      <c r="B4281" s="146"/>
      <c r="C4281" s="31"/>
      <c r="D4281" s="31"/>
      <c r="E4281" s="44"/>
      <c r="F4281" s="43"/>
      <c r="G4281" s="84"/>
      <c r="H4281" s="31"/>
      <c r="I4281" s="31"/>
      <c r="J4281" s="84"/>
      <c r="K4281" s="31"/>
      <c r="L4281" s="31"/>
      <c r="M4281" s="169"/>
      <c r="N4281" s="148"/>
      <c r="O4281" s="106"/>
      <c r="P4281" s="43"/>
      <c r="Q4281" s="31"/>
      <c r="R4281" s="84"/>
      <c r="S4281" s="31"/>
      <c r="T4281" s="31"/>
      <c r="U4281" s="169"/>
      <c r="V4281" s="150"/>
      <c r="W4281" s="141" t="str" cm="1">
        <f t="array" ref="W4281">IF(SUM(LEN(B4281:V4281))=0,"",IF(OR(OR(ISBLANK(F4281),SUM(LEN(C4281),LEN(D4281))=0),AND(NOT(E4281="Unknown"),ISBLANK(J4281)),AND(NOT(O4281="Unknown"),ISBLANK(R4281))),"Missing Information", INDEX(Table15[Entire Service Line Classification], MATCH(SUMIFS(Table15[Unique ID],Table15[System-Owned Portion],E4281,Table15[If Material Anything Other than "Lead" in Column E,Was Material Ever Previously Lead?],G4281,Table15[Customer-Owned Portion],O4281),Table15[Unique ID],0),0)))</f>
        <v/>
      </c>
      <c r="X4281"/>
    </row>
    <row r="4282" spans="2:24" x14ac:dyDescent="0.25">
      <c r="B4282" s="146"/>
      <c r="C4282" s="31"/>
      <c r="D4282" s="31"/>
      <c r="E4282" s="44"/>
      <c r="F4282" s="43"/>
      <c r="G4282" s="84"/>
      <c r="H4282" s="31"/>
      <c r="I4282" s="31"/>
      <c r="J4282" s="84"/>
      <c r="K4282" s="31"/>
      <c r="L4282" s="31"/>
      <c r="M4282" s="169"/>
      <c r="N4282" s="148"/>
      <c r="O4282" s="106"/>
      <c r="P4282" s="43"/>
      <c r="Q4282" s="31"/>
      <c r="R4282" s="84"/>
      <c r="S4282" s="31"/>
      <c r="T4282" s="31"/>
      <c r="U4282" s="169"/>
      <c r="V4282" s="150"/>
      <c r="W4282" s="141" t="str" cm="1">
        <f t="array" ref="W4282">IF(SUM(LEN(B4282:V4282))=0,"",IF(OR(OR(ISBLANK(F4282),SUM(LEN(C4282),LEN(D4282))=0),AND(NOT(E4282="Unknown"),ISBLANK(J4282)),AND(NOT(O4282="Unknown"),ISBLANK(R4282))),"Missing Information", INDEX(Table15[Entire Service Line Classification], MATCH(SUMIFS(Table15[Unique ID],Table15[System-Owned Portion],E4282,Table15[If Material Anything Other than "Lead" in Column E,Was Material Ever Previously Lead?],G4282,Table15[Customer-Owned Portion],O4282),Table15[Unique ID],0),0)))</f>
        <v/>
      </c>
      <c r="X4282"/>
    </row>
    <row r="4283" spans="2:24" x14ac:dyDescent="0.25">
      <c r="B4283" s="146"/>
      <c r="C4283" s="31"/>
      <c r="D4283" s="31"/>
      <c r="E4283" s="44"/>
      <c r="F4283" s="43"/>
      <c r="G4283" s="84"/>
      <c r="H4283" s="31"/>
      <c r="I4283" s="31"/>
      <c r="J4283" s="84"/>
      <c r="K4283" s="31"/>
      <c r="L4283" s="31"/>
      <c r="M4283" s="169"/>
      <c r="N4283" s="148"/>
      <c r="O4283" s="106"/>
      <c r="P4283" s="43"/>
      <c r="Q4283" s="31"/>
      <c r="R4283" s="84"/>
      <c r="S4283" s="31"/>
      <c r="T4283" s="31"/>
      <c r="U4283" s="169"/>
      <c r="V4283" s="150"/>
      <c r="W4283" s="141" t="str" cm="1">
        <f t="array" ref="W4283">IF(SUM(LEN(B4283:V4283))=0,"",IF(OR(OR(ISBLANK(F4283),SUM(LEN(C4283),LEN(D4283))=0),AND(NOT(E4283="Unknown"),ISBLANK(J4283)),AND(NOT(O4283="Unknown"),ISBLANK(R4283))),"Missing Information", INDEX(Table15[Entire Service Line Classification], MATCH(SUMIFS(Table15[Unique ID],Table15[System-Owned Portion],E4283,Table15[If Material Anything Other than "Lead" in Column E,Was Material Ever Previously Lead?],G4283,Table15[Customer-Owned Portion],O4283),Table15[Unique ID],0),0)))</f>
        <v/>
      </c>
      <c r="X4283"/>
    </row>
    <row r="4284" spans="2:24" x14ac:dyDescent="0.25">
      <c r="B4284" s="146"/>
      <c r="C4284" s="31"/>
      <c r="D4284" s="31"/>
      <c r="E4284" s="44"/>
      <c r="F4284" s="43"/>
      <c r="G4284" s="84"/>
      <c r="H4284" s="31"/>
      <c r="I4284" s="31"/>
      <c r="J4284" s="84"/>
      <c r="K4284" s="31"/>
      <c r="L4284" s="31"/>
      <c r="M4284" s="169"/>
      <c r="N4284" s="148"/>
      <c r="O4284" s="106"/>
      <c r="P4284" s="43"/>
      <c r="Q4284" s="31"/>
      <c r="R4284" s="84"/>
      <c r="S4284" s="31"/>
      <c r="T4284" s="31"/>
      <c r="U4284" s="169"/>
      <c r="V4284" s="150"/>
      <c r="W4284" s="141" t="str" cm="1">
        <f t="array" ref="W4284">IF(SUM(LEN(B4284:V4284))=0,"",IF(OR(OR(ISBLANK(F4284),SUM(LEN(C4284),LEN(D4284))=0),AND(NOT(E4284="Unknown"),ISBLANK(J4284)),AND(NOT(O4284="Unknown"),ISBLANK(R4284))),"Missing Information", INDEX(Table15[Entire Service Line Classification], MATCH(SUMIFS(Table15[Unique ID],Table15[System-Owned Portion],E4284,Table15[If Material Anything Other than "Lead" in Column E,Was Material Ever Previously Lead?],G4284,Table15[Customer-Owned Portion],O4284),Table15[Unique ID],0),0)))</f>
        <v/>
      </c>
      <c r="X4284"/>
    </row>
    <row r="4285" spans="2:24" x14ac:dyDescent="0.25">
      <c r="B4285" s="146"/>
      <c r="C4285" s="31"/>
      <c r="D4285" s="31"/>
      <c r="E4285" s="44"/>
      <c r="F4285" s="43"/>
      <c r="G4285" s="84"/>
      <c r="H4285" s="31"/>
      <c r="I4285" s="31"/>
      <c r="J4285" s="84"/>
      <c r="K4285" s="31"/>
      <c r="L4285" s="31"/>
      <c r="M4285" s="169"/>
      <c r="N4285" s="148"/>
      <c r="O4285" s="106"/>
      <c r="P4285" s="43"/>
      <c r="Q4285" s="31"/>
      <c r="R4285" s="84"/>
      <c r="S4285" s="31"/>
      <c r="T4285" s="31"/>
      <c r="U4285" s="169"/>
      <c r="V4285" s="150"/>
      <c r="W4285" s="141" t="str" cm="1">
        <f t="array" ref="W4285">IF(SUM(LEN(B4285:V4285))=0,"",IF(OR(OR(ISBLANK(F4285),SUM(LEN(C4285),LEN(D4285))=0),AND(NOT(E4285="Unknown"),ISBLANK(J4285)),AND(NOT(O4285="Unknown"),ISBLANK(R4285))),"Missing Information", INDEX(Table15[Entire Service Line Classification], MATCH(SUMIFS(Table15[Unique ID],Table15[System-Owned Portion],E4285,Table15[If Material Anything Other than "Lead" in Column E,Was Material Ever Previously Lead?],G4285,Table15[Customer-Owned Portion],O4285),Table15[Unique ID],0),0)))</f>
        <v/>
      </c>
      <c r="X4285"/>
    </row>
    <row r="4286" spans="2:24" x14ac:dyDescent="0.25">
      <c r="B4286" s="146"/>
      <c r="C4286" s="31"/>
      <c r="D4286" s="31"/>
      <c r="E4286" s="44"/>
      <c r="F4286" s="43"/>
      <c r="G4286" s="84"/>
      <c r="H4286" s="31"/>
      <c r="I4286" s="31"/>
      <c r="J4286" s="84"/>
      <c r="K4286" s="31"/>
      <c r="L4286" s="31"/>
      <c r="M4286" s="169"/>
      <c r="N4286" s="148"/>
      <c r="O4286" s="106"/>
      <c r="P4286" s="43"/>
      <c r="Q4286" s="31"/>
      <c r="R4286" s="84"/>
      <c r="S4286" s="31"/>
      <c r="T4286" s="31"/>
      <c r="U4286" s="169"/>
      <c r="V4286" s="150"/>
      <c r="W4286" s="141" t="str" cm="1">
        <f t="array" ref="W4286">IF(SUM(LEN(B4286:V4286))=0,"",IF(OR(OR(ISBLANK(F4286),SUM(LEN(C4286),LEN(D4286))=0),AND(NOT(E4286="Unknown"),ISBLANK(J4286)),AND(NOT(O4286="Unknown"),ISBLANK(R4286))),"Missing Information", INDEX(Table15[Entire Service Line Classification], MATCH(SUMIFS(Table15[Unique ID],Table15[System-Owned Portion],E4286,Table15[If Material Anything Other than "Lead" in Column E,Was Material Ever Previously Lead?],G4286,Table15[Customer-Owned Portion],O4286),Table15[Unique ID],0),0)))</f>
        <v/>
      </c>
      <c r="X4286"/>
    </row>
    <row r="4287" spans="2:24" x14ac:dyDescent="0.25">
      <c r="B4287" s="146"/>
      <c r="C4287" s="31"/>
      <c r="D4287" s="31"/>
      <c r="E4287" s="44"/>
      <c r="F4287" s="43"/>
      <c r="G4287" s="84"/>
      <c r="H4287" s="31"/>
      <c r="I4287" s="31"/>
      <c r="J4287" s="84"/>
      <c r="K4287" s="31"/>
      <c r="L4287" s="31"/>
      <c r="M4287" s="169"/>
      <c r="N4287" s="148"/>
      <c r="O4287" s="106"/>
      <c r="P4287" s="43"/>
      <c r="Q4287" s="31"/>
      <c r="R4287" s="84"/>
      <c r="S4287" s="31"/>
      <c r="T4287" s="31"/>
      <c r="U4287" s="169"/>
      <c r="V4287" s="150"/>
      <c r="W4287" s="141" t="str" cm="1">
        <f t="array" ref="W4287">IF(SUM(LEN(B4287:V4287))=0,"",IF(OR(OR(ISBLANK(F4287),SUM(LEN(C4287),LEN(D4287))=0),AND(NOT(E4287="Unknown"),ISBLANK(J4287)),AND(NOT(O4287="Unknown"),ISBLANK(R4287))),"Missing Information", INDEX(Table15[Entire Service Line Classification], MATCH(SUMIFS(Table15[Unique ID],Table15[System-Owned Portion],E4287,Table15[If Material Anything Other than "Lead" in Column E,Was Material Ever Previously Lead?],G4287,Table15[Customer-Owned Portion],O4287),Table15[Unique ID],0),0)))</f>
        <v/>
      </c>
      <c r="X4287"/>
    </row>
    <row r="4288" spans="2:24" x14ac:dyDescent="0.25">
      <c r="B4288" s="146"/>
      <c r="C4288" s="31"/>
      <c r="D4288" s="31"/>
      <c r="E4288" s="44"/>
      <c r="F4288" s="43"/>
      <c r="G4288" s="84"/>
      <c r="H4288" s="31"/>
      <c r="I4288" s="31"/>
      <c r="J4288" s="84"/>
      <c r="K4288" s="31"/>
      <c r="L4288" s="31"/>
      <c r="M4288" s="169"/>
      <c r="N4288" s="148"/>
      <c r="O4288" s="106"/>
      <c r="P4288" s="43"/>
      <c r="Q4288" s="31"/>
      <c r="R4288" s="84"/>
      <c r="S4288" s="31"/>
      <c r="T4288" s="31"/>
      <c r="U4288" s="169"/>
      <c r="V4288" s="150"/>
      <c r="W4288" s="141" t="str" cm="1">
        <f t="array" ref="W4288">IF(SUM(LEN(B4288:V4288))=0,"",IF(OR(OR(ISBLANK(F4288),SUM(LEN(C4288),LEN(D4288))=0),AND(NOT(E4288="Unknown"),ISBLANK(J4288)),AND(NOT(O4288="Unknown"),ISBLANK(R4288))),"Missing Information", INDEX(Table15[Entire Service Line Classification], MATCH(SUMIFS(Table15[Unique ID],Table15[System-Owned Portion],E4288,Table15[If Material Anything Other than "Lead" in Column E,Was Material Ever Previously Lead?],G4288,Table15[Customer-Owned Portion],O4288),Table15[Unique ID],0),0)))</f>
        <v/>
      </c>
      <c r="X4288"/>
    </row>
    <row r="4289" spans="2:24" x14ac:dyDescent="0.25">
      <c r="B4289" s="146"/>
      <c r="C4289" s="31"/>
      <c r="D4289" s="31"/>
      <c r="E4289" s="44"/>
      <c r="F4289" s="43"/>
      <c r="G4289" s="84"/>
      <c r="H4289" s="31"/>
      <c r="I4289" s="31"/>
      <c r="J4289" s="84"/>
      <c r="K4289" s="31"/>
      <c r="L4289" s="31"/>
      <c r="M4289" s="169"/>
      <c r="N4289" s="148"/>
      <c r="O4289" s="106"/>
      <c r="P4289" s="43"/>
      <c r="Q4289" s="31"/>
      <c r="R4289" s="84"/>
      <c r="S4289" s="31"/>
      <c r="T4289" s="31"/>
      <c r="U4289" s="169"/>
      <c r="V4289" s="150"/>
      <c r="W4289" s="141" t="str" cm="1">
        <f t="array" ref="W4289">IF(SUM(LEN(B4289:V4289))=0,"",IF(OR(OR(ISBLANK(F4289),SUM(LEN(C4289),LEN(D4289))=0),AND(NOT(E4289="Unknown"),ISBLANK(J4289)),AND(NOT(O4289="Unknown"),ISBLANK(R4289))),"Missing Information", INDEX(Table15[Entire Service Line Classification], MATCH(SUMIFS(Table15[Unique ID],Table15[System-Owned Portion],E4289,Table15[If Material Anything Other than "Lead" in Column E,Was Material Ever Previously Lead?],G4289,Table15[Customer-Owned Portion],O4289),Table15[Unique ID],0),0)))</f>
        <v/>
      </c>
      <c r="X4289"/>
    </row>
    <row r="4290" spans="2:24" x14ac:dyDescent="0.25">
      <c r="B4290" s="146"/>
      <c r="C4290" s="31"/>
      <c r="D4290" s="31"/>
      <c r="E4290" s="44"/>
      <c r="F4290" s="43"/>
      <c r="G4290" s="84"/>
      <c r="H4290" s="31"/>
      <c r="I4290" s="31"/>
      <c r="J4290" s="84"/>
      <c r="K4290" s="31"/>
      <c r="L4290" s="31"/>
      <c r="M4290" s="169"/>
      <c r="N4290" s="148"/>
      <c r="O4290" s="106"/>
      <c r="P4290" s="43"/>
      <c r="Q4290" s="31"/>
      <c r="R4290" s="84"/>
      <c r="S4290" s="31"/>
      <c r="T4290" s="31"/>
      <c r="U4290" s="169"/>
      <c r="V4290" s="150"/>
      <c r="W4290" s="141" t="str" cm="1">
        <f t="array" ref="W4290">IF(SUM(LEN(B4290:V4290))=0,"",IF(OR(OR(ISBLANK(F4290),SUM(LEN(C4290),LEN(D4290))=0),AND(NOT(E4290="Unknown"),ISBLANK(J4290)),AND(NOT(O4290="Unknown"),ISBLANK(R4290))),"Missing Information", INDEX(Table15[Entire Service Line Classification], MATCH(SUMIFS(Table15[Unique ID],Table15[System-Owned Portion],E4290,Table15[If Material Anything Other than "Lead" in Column E,Was Material Ever Previously Lead?],G4290,Table15[Customer-Owned Portion],O4290),Table15[Unique ID],0),0)))</f>
        <v/>
      </c>
      <c r="X4290"/>
    </row>
    <row r="4291" spans="2:24" x14ac:dyDescent="0.25">
      <c r="B4291" s="146"/>
      <c r="C4291" s="31"/>
      <c r="D4291" s="31"/>
      <c r="E4291" s="44"/>
      <c r="F4291" s="43"/>
      <c r="G4291" s="84"/>
      <c r="H4291" s="31"/>
      <c r="I4291" s="31"/>
      <c r="J4291" s="84"/>
      <c r="K4291" s="31"/>
      <c r="L4291" s="31"/>
      <c r="M4291" s="169"/>
      <c r="N4291" s="148"/>
      <c r="O4291" s="106"/>
      <c r="P4291" s="43"/>
      <c r="Q4291" s="31"/>
      <c r="R4291" s="84"/>
      <c r="S4291" s="31"/>
      <c r="T4291" s="31"/>
      <c r="U4291" s="169"/>
      <c r="V4291" s="150"/>
      <c r="W4291" s="141" t="str" cm="1">
        <f t="array" ref="W4291">IF(SUM(LEN(B4291:V4291))=0,"",IF(OR(OR(ISBLANK(F4291),SUM(LEN(C4291),LEN(D4291))=0),AND(NOT(E4291="Unknown"),ISBLANK(J4291)),AND(NOT(O4291="Unknown"),ISBLANK(R4291))),"Missing Information", INDEX(Table15[Entire Service Line Classification], MATCH(SUMIFS(Table15[Unique ID],Table15[System-Owned Portion],E4291,Table15[If Material Anything Other than "Lead" in Column E,Was Material Ever Previously Lead?],G4291,Table15[Customer-Owned Portion],O4291),Table15[Unique ID],0),0)))</f>
        <v/>
      </c>
      <c r="X4291"/>
    </row>
    <row r="4292" spans="2:24" x14ac:dyDescent="0.25">
      <c r="B4292" s="146"/>
      <c r="C4292" s="31"/>
      <c r="D4292" s="31"/>
      <c r="E4292" s="44"/>
      <c r="F4292" s="43"/>
      <c r="G4292" s="84"/>
      <c r="H4292" s="31"/>
      <c r="I4292" s="31"/>
      <c r="J4292" s="84"/>
      <c r="K4292" s="31"/>
      <c r="L4292" s="31"/>
      <c r="M4292" s="169"/>
      <c r="N4292" s="148"/>
      <c r="O4292" s="106"/>
      <c r="P4292" s="43"/>
      <c r="Q4292" s="31"/>
      <c r="R4292" s="84"/>
      <c r="S4292" s="31"/>
      <c r="T4292" s="31"/>
      <c r="U4292" s="169"/>
      <c r="V4292" s="150"/>
      <c r="W4292" s="141" t="str" cm="1">
        <f t="array" ref="W4292">IF(SUM(LEN(B4292:V4292))=0,"",IF(OR(OR(ISBLANK(F4292),SUM(LEN(C4292),LEN(D4292))=0),AND(NOT(E4292="Unknown"),ISBLANK(J4292)),AND(NOT(O4292="Unknown"),ISBLANK(R4292))),"Missing Information", INDEX(Table15[Entire Service Line Classification], MATCH(SUMIFS(Table15[Unique ID],Table15[System-Owned Portion],E4292,Table15[If Material Anything Other than "Lead" in Column E,Was Material Ever Previously Lead?],G4292,Table15[Customer-Owned Portion],O4292),Table15[Unique ID],0),0)))</f>
        <v/>
      </c>
      <c r="X4292"/>
    </row>
    <row r="4293" spans="2:24" x14ac:dyDescent="0.25">
      <c r="B4293" s="146"/>
      <c r="C4293" s="31"/>
      <c r="D4293" s="31"/>
      <c r="E4293" s="44"/>
      <c r="F4293" s="43"/>
      <c r="G4293" s="84"/>
      <c r="H4293" s="31"/>
      <c r="I4293" s="31"/>
      <c r="J4293" s="84"/>
      <c r="K4293" s="31"/>
      <c r="L4293" s="31"/>
      <c r="M4293" s="169"/>
      <c r="N4293" s="148"/>
      <c r="O4293" s="106"/>
      <c r="P4293" s="43"/>
      <c r="Q4293" s="31"/>
      <c r="R4293" s="84"/>
      <c r="S4293" s="31"/>
      <c r="T4293" s="31"/>
      <c r="U4293" s="169"/>
      <c r="V4293" s="150"/>
      <c r="W4293" s="141" t="str" cm="1">
        <f t="array" ref="W4293">IF(SUM(LEN(B4293:V4293))=0,"",IF(OR(OR(ISBLANK(F4293),SUM(LEN(C4293),LEN(D4293))=0),AND(NOT(E4293="Unknown"),ISBLANK(J4293)),AND(NOT(O4293="Unknown"),ISBLANK(R4293))),"Missing Information", INDEX(Table15[Entire Service Line Classification], MATCH(SUMIFS(Table15[Unique ID],Table15[System-Owned Portion],E4293,Table15[If Material Anything Other than "Lead" in Column E,Was Material Ever Previously Lead?],G4293,Table15[Customer-Owned Portion],O4293),Table15[Unique ID],0),0)))</f>
        <v/>
      </c>
      <c r="X4293"/>
    </row>
    <row r="4294" spans="2:24" x14ac:dyDescent="0.25">
      <c r="B4294" s="146"/>
      <c r="C4294" s="31"/>
      <c r="D4294" s="31"/>
      <c r="E4294" s="44"/>
      <c r="F4294" s="43"/>
      <c r="G4294" s="84"/>
      <c r="H4294" s="31"/>
      <c r="I4294" s="31"/>
      <c r="J4294" s="84"/>
      <c r="K4294" s="31"/>
      <c r="L4294" s="31"/>
      <c r="M4294" s="169"/>
      <c r="N4294" s="148"/>
      <c r="O4294" s="106"/>
      <c r="P4294" s="43"/>
      <c r="Q4294" s="31"/>
      <c r="R4294" s="84"/>
      <c r="S4294" s="31"/>
      <c r="T4294" s="31"/>
      <c r="U4294" s="169"/>
      <c r="V4294" s="150"/>
      <c r="W4294" s="141" t="str" cm="1">
        <f t="array" ref="W4294">IF(SUM(LEN(B4294:V4294))=0,"",IF(OR(OR(ISBLANK(F4294),SUM(LEN(C4294),LEN(D4294))=0),AND(NOT(E4294="Unknown"),ISBLANK(J4294)),AND(NOT(O4294="Unknown"),ISBLANK(R4294))),"Missing Information", INDEX(Table15[Entire Service Line Classification], MATCH(SUMIFS(Table15[Unique ID],Table15[System-Owned Portion],E4294,Table15[If Material Anything Other than "Lead" in Column E,Was Material Ever Previously Lead?],G4294,Table15[Customer-Owned Portion],O4294),Table15[Unique ID],0),0)))</f>
        <v/>
      </c>
      <c r="X4294"/>
    </row>
    <row r="4295" spans="2:24" x14ac:dyDescent="0.25">
      <c r="B4295" s="146"/>
      <c r="C4295" s="31"/>
      <c r="D4295" s="31"/>
      <c r="E4295" s="44"/>
      <c r="F4295" s="43"/>
      <c r="G4295" s="84"/>
      <c r="H4295" s="31"/>
      <c r="I4295" s="31"/>
      <c r="J4295" s="84"/>
      <c r="K4295" s="31"/>
      <c r="L4295" s="31"/>
      <c r="M4295" s="169"/>
      <c r="N4295" s="148"/>
      <c r="O4295" s="106"/>
      <c r="P4295" s="43"/>
      <c r="Q4295" s="31"/>
      <c r="R4295" s="84"/>
      <c r="S4295" s="31"/>
      <c r="T4295" s="31"/>
      <c r="U4295" s="169"/>
      <c r="V4295" s="150"/>
      <c r="W4295" s="141" t="str" cm="1">
        <f t="array" ref="W4295">IF(SUM(LEN(B4295:V4295))=0,"",IF(OR(OR(ISBLANK(F4295),SUM(LEN(C4295),LEN(D4295))=0),AND(NOT(E4295="Unknown"),ISBLANK(J4295)),AND(NOT(O4295="Unknown"),ISBLANK(R4295))),"Missing Information", INDEX(Table15[Entire Service Line Classification], MATCH(SUMIFS(Table15[Unique ID],Table15[System-Owned Portion],E4295,Table15[If Material Anything Other than "Lead" in Column E,Was Material Ever Previously Lead?],G4295,Table15[Customer-Owned Portion],O4295),Table15[Unique ID],0),0)))</f>
        <v/>
      </c>
      <c r="X4295"/>
    </row>
    <row r="4296" spans="2:24" x14ac:dyDescent="0.25">
      <c r="B4296" s="146"/>
      <c r="C4296" s="31"/>
      <c r="D4296" s="31"/>
      <c r="E4296" s="44"/>
      <c r="F4296" s="43"/>
      <c r="G4296" s="84"/>
      <c r="H4296" s="31"/>
      <c r="I4296" s="31"/>
      <c r="J4296" s="84"/>
      <c r="K4296" s="31"/>
      <c r="L4296" s="31"/>
      <c r="M4296" s="169"/>
      <c r="N4296" s="148"/>
      <c r="O4296" s="106"/>
      <c r="P4296" s="43"/>
      <c r="Q4296" s="31"/>
      <c r="R4296" s="84"/>
      <c r="S4296" s="31"/>
      <c r="T4296" s="31"/>
      <c r="U4296" s="169"/>
      <c r="V4296" s="150"/>
      <c r="W4296" s="141" t="str" cm="1">
        <f t="array" ref="W4296">IF(SUM(LEN(B4296:V4296))=0,"",IF(OR(OR(ISBLANK(F4296),SUM(LEN(C4296),LEN(D4296))=0),AND(NOT(E4296="Unknown"),ISBLANK(J4296)),AND(NOT(O4296="Unknown"),ISBLANK(R4296))),"Missing Information", INDEX(Table15[Entire Service Line Classification], MATCH(SUMIFS(Table15[Unique ID],Table15[System-Owned Portion],E4296,Table15[If Material Anything Other than "Lead" in Column E,Was Material Ever Previously Lead?],G4296,Table15[Customer-Owned Portion],O4296),Table15[Unique ID],0),0)))</f>
        <v/>
      </c>
      <c r="X4296"/>
    </row>
    <row r="4297" spans="2:24" x14ac:dyDescent="0.25">
      <c r="B4297" s="146"/>
      <c r="C4297" s="31"/>
      <c r="D4297" s="31"/>
      <c r="E4297" s="44"/>
      <c r="F4297" s="43"/>
      <c r="G4297" s="84"/>
      <c r="H4297" s="31"/>
      <c r="I4297" s="31"/>
      <c r="J4297" s="84"/>
      <c r="K4297" s="31"/>
      <c r="L4297" s="31"/>
      <c r="M4297" s="169"/>
      <c r="N4297" s="148"/>
      <c r="O4297" s="106"/>
      <c r="P4297" s="43"/>
      <c r="Q4297" s="31"/>
      <c r="R4297" s="84"/>
      <c r="S4297" s="31"/>
      <c r="T4297" s="31"/>
      <c r="U4297" s="169"/>
      <c r="V4297" s="150"/>
      <c r="W4297" s="141" t="str" cm="1">
        <f t="array" ref="W4297">IF(SUM(LEN(B4297:V4297))=0,"",IF(OR(OR(ISBLANK(F4297),SUM(LEN(C4297),LEN(D4297))=0),AND(NOT(E4297="Unknown"),ISBLANK(J4297)),AND(NOT(O4297="Unknown"),ISBLANK(R4297))),"Missing Information", INDEX(Table15[Entire Service Line Classification], MATCH(SUMIFS(Table15[Unique ID],Table15[System-Owned Portion],E4297,Table15[If Material Anything Other than "Lead" in Column E,Was Material Ever Previously Lead?],G4297,Table15[Customer-Owned Portion],O4297),Table15[Unique ID],0),0)))</f>
        <v/>
      </c>
      <c r="X4297"/>
    </row>
    <row r="4298" spans="2:24" x14ac:dyDescent="0.25">
      <c r="B4298" s="146"/>
      <c r="C4298" s="31"/>
      <c r="D4298" s="31"/>
      <c r="E4298" s="44"/>
      <c r="F4298" s="43"/>
      <c r="G4298" s="84"/>
      <c r="H4298" s="31"/>
      <c r="I4298" s="31"/>
      <c r="J4298" s="84"/>
      <c r="K4298" s="31"/>
      <c r="L4298" s="31"/>
      <c r="M4298" s="169"/>
      <c r="N4298" s="148"/>
      <c r="O4298" s="106"/>
      <c r="P4298" s="43"/>
      <c r="Q4298" s="31"/>
      <c r="R4298" s="84"/>
      <c r="S4298" s="31"/>
      <c r="T4298" s="31"/>
      <c r="U4298" s="169"/>
      <c r="V4298" s="150"/>
      <c r="W4298" s="141" t="str" cm="1">
        <f t="array" ref="W4298">IF(SUM(LEN(B4298:V4298))=0,"",IF(OR(OR(ISBLANK(F4298),SUM(LEN(C4298),LEN(D4298))=0),AND(NOT(E4298="Unknown"),ISBLANK(J4298)),AND(NOT(O4298="Unknown"),ISBLANK(R4298))),"Missing Information", INDEX(Table15[Entire Service Line Classification], MATCH(SUMIFS(Table15[Unique ID],Table15[System-Owned Portion],E4298,Table15[If Material Anything Other than "Lead" in Column E,Was Material Ever Previously Lead?],G4298,Table15[Customer-Owned Portion],O4298),Table15[Unique ID],0),0)))</f>
        <v/>
      </c>
      <c r="X4298"/>
    </row>
    <row r="4299" spans="2:24" x14ac:dyDescent="0.25">
      <c r="B4299" s="146"/>
      <c r="C4299" s="31"/>
      <c r="D4299" s="31"/>
      <c r="E4299" s="44"/>
      <c r="F4299" s="43"/>
      <c r="G4299" s="84"/>
      <c r="H4299" s="31"/>
      <c r="I4299" s="31"/>
      <c r="J4299" s="84"/>
      <c r="K4299" s="31"/>
      <c r="L4299" s="31"/>
      <c r="M4299" s="169"/>
      <c r="N4299" s="148"/>
      <c r="O4299" s="106"/>
      <c r="P4299" s="43"/>
      <c r="Q4299" s="31"/>
      <c r="R4299" s="84"/>
      <c r="S4299" s="31"/>
      <c r="T4299" s="31"/>
      <c r="U4299" s="169"/>
      <c r="V4299" s="150"/>
      <c r="W4299" s="141" t="str" cm="1">
        <f t="array" ref="W4299">IF(SUM(LEN(B4299:V4299))=0,"",IF(OR(OR(ISBLANK(F4299),SUM(LEN(C4299),LEN(D4299))=0),AND(NOT(E4299="Unknown"),ISBLANK(J4299)),AND(NOT(O4299="Unknown"),ISBLANK(R4299))),"Missing Information", INDEX(Table15[Entire Service Line Classification], MATCH(SUMIFS(Table15[Unique ID],Table15[System-Owned Portion],E4299,Table15[If Material Anything Other than "Lead" in Column E,Was Material Ever Previously Lead?],G4299,Table15[Customer-Owned Portion],O4299),Table15[Unique ID],0),0)))</f>
        <v/>
      </c>
      <c r="X4299"/>
    </row>
    <row r="4300" spans="2:24" x14ac:dyDescent="0.25">
      <c r="B4300" s="146"/>
      <c r="C4300" s="31"/>
      <c r="D4300" s="31"/>
      <c r="E4300" s="44"/>
      <c r="F4300" s="43"/>
      <c r="G4300" s="84"/>
      <c r="H4300" s="31"/>
      <c r="I4300" s="31"/>
      <c r="J4300" s="84"/>
      <c r="K4300" s="31"/>
      <c r="L4300" s="31"/>
      <c r="M4300" s="169"/>
      <c r="N4300" s="148"/>
      <c r="O4300" s="106"/>
      <c r="P4300" s="43"/>
      <c r="Q4300" s="31"/>
      <c r="R4300" s="84"/>
      <c r="S4300" s="31"/>
      <c r="T4300" s="31"/>
      <c r="U4300" s="169"/>
      <c r="V4300" s="150"/>
      <c r="W4300" s="141" t="str" cm="1">
        <f t="array" ref="W4300">IF(SUM(LEN(B4300:V4300))=0,"",IF(OR(OR(ISBLANK(F4300),SUM(LEN(C4300),LEN(D4300))=0),AND(NOT(E4300="Unknown"),ISBLANK(J4300)),AND(NOT(O4300="Unknown"),ISBLANK(R4300))),"Missing Information", INDEX(Table15[Entire Service Line Classification], MATCH(SUMIFS(Table15[Unique ID],Table15[System-Owned Portion],E4300,Table15[If Material Anything Other than "Lead" in Column E,Was Material Ever Previously Lead?],G4300,Table15[Customer-Owned Portion],O4300),Table15[Unique ID],0),0)))</f>
        <v/>
      </c>
      <c r="X4300"/>
    </row>
    <row r="4301" spans="2:24" x14ac:dyDescent="0.25">
      <c r="B4301" s="146"/>
      <c r="C4301" s="31"/>
      <c r="D4301" s="31"/>
      <c r="E4301" s="44"/>
      <c r="F4301" s="43"/>
      <c r="G4301" s="84"/>
      <c r="H4301" s="31"/>
      <c r="I4301" s="31"/>
      <c r="J4301" s="84"/>
      <c r="K4301" s="31"/>
      <c r="L4301" s="31"/>
      <c r="M4301" s="169"/>
      <c r="N4301" s="148"/>
      <c r="O4301" s="106"/>
      <c r="P4301" s="43"/>
      <c r="Q4301" s="31"/>
      <c r="R4301" s="84"/>
      <c r="S4301" s="31"/>
      <c r="T4301" s="31"/>
      <c r="U4301" s="169"/>
      <c r="V4301" s="150"/>
      <c r="W4301" s="141" t="str" cm="1">
        <f t="array" ref="W4301">IF(SUM(LEN(B4301:V4301))=0,"",IF(OR(OR(ISBLANK(F4301),SUM(LEN(C4301),LEN(D4301))=0),AND(NOT(E4301="Unknown"),ISBLANK(J4301)),AND(NOT(O4301="Unknown"),ISBLANK(R4301))),"Missing Information", INDEX(Table15[Entire Service Line Classification], MATCH(SUMIFS(Table15[Unique ID],Table15[System-Owned Portion],E4301,Table15[If Material Anything Other than "Lead" in Column E,Was Material Ever Previously Lead?],G4301,Table15[Customer-Owned Portion],O4301),Table15[Unique ID],0),0)))</f>
        <v/>
      </c>
      <c r="X4301"/>
    </row>
    <row r="4302" spans="2:24" x14ac:dyDescent="0.25">
      <c r="B4302" s="146"/>
      <c r="C4302" s="31"/>
      <c r="D4302" s="31"/>
      <c r="E4302" s="44"/>
      <c r="F4302" s="43"/>
      <c r="G4302" s="84"/>
      <c r="H4302" s="31"/>
      <c r="I4302" s="31"/>
      <c r="J4302" s="84"/>
      <c r="K4302" s="31"/>
      <c r="L4302" s="31"/>
      <c r="M4302" s="169"/>
      <c r="N4302" s="148"/>
      <c r="O4302" s="106"/>
      <c r="P4302" s="43"/>
      <c r="Q4302" s="31"/>
      <c r="R4302" s="84"/>
      <c r="S4302" s="31"/>
      <c r="T4302" s="31"/>
      <c r="U4302" s="169"/>
      <c r="V4302" s="150"/>
      <c r="W4302" s="141" t="str" cm="1">
        <f t="array" ref="W4302">IF(SUM(LEN(B4302:V4302))=0,"",IF(OR(OR(ISBLANK(F4302),SUM(LEN(C4302),LEN(D4302))=0),AND(NOT(E4302="Unknown"),ISBLANK(J4302)),AND(NOT(O4302="Unknown"),ISBLANK(R4302))),"Missing Information", INDEX(Table15[Entire Service Line Classification], MATCH(SUMIFS(Table15[Unique ID],Table15[System-Owned Portion],E4302,Table15[If Material Anything Other than "Lead" in Column E,Was Material Ever Previously Lead?],G4302,Table15[Customer-Owned Portion],O4302),Table15[Unique ID],0),0)))</f>
        <v/>
      </c>
      <c r="X4302"/>
    </row>
    <row r="4303" spans="2:24" x14ac:dyDescent="0.25">
      <c r="B4303" s="146"/>
      <c r="C4303" s="31"/>
      <c r="D4303" s="31"/>
      <c r="E4303" s="44"/>
      <c r="F4303" s="43"/>
      <c r="G4303" s="84"/>
      <c r="H4303" s="31"/>
      <c r="I4303" s="31"/>
      <c r="J4303" s="84"/>
      <c r="K4303" s="31"/>
      <c r="L4303" s="31"/>
      <c r="M4303" s="169"/>
      <c r="N4303" s="148"/>
      <c r="O4303" s="106"/>
      <c r="P4303" s="43"/>
      <c r="Q4303" s="31"/>
      <c r="R4303" s="84"/>
      <c r="S4303" s="31"/>
      <c r="T4303" s="31"/>
      <c r="U4303" s="169"/>
      <c r="V4303" s="150"/>
      <c r="W4303" s="141" t="str" cm="1">
        <f t="array" ref="W4303">IF(SUM(LEN(B4303:V4303))=0,"",IF(OR(OR(ISBLANK(F4303),SUM(LEN(C4303),LEN(D4303))=0),AND(NOT(E4303="Unknown"),ISBLANK(J4303)),AND(NOT(O4303="Unknown"),ISBLANK(R4303))),"Missing Information", INDEX(Table15[Entire Service Line Classification], MATCH(SUMIFS(Table15[Unique ID],Table15[System-Owned Portion],E4303,Table15[If Material Anything Other than "Lead" in Column E,Was Material Ever Previously Lead?],G4303,Table15[Customer-Owned Portion],O4303),Table15[Unique ID],0),0)))</f>
        <v/>
      </c>
      <c r="X4303"/>
    </row>
    <row r="4304" spans="2:24" x14ac:dyDescent="0.25">
      <c r="B4304" s="146"/>
      <c r="C4304" s="31"/>
      <c r="D4304" s="31"/>
      <c r="E4304" s="44"/>
      <c r="F4304" s="43"/>
      <c r="G4304" s="84"/>
      <c r="H4304" s="31"/>
      <c r="I4304" s="31"/>
      <c r="J4304" s="84"/>
      <c r="K4304" s="31"/>
      <c r="L4304" s="31"/>
      <c r="M4304" s="169"/>
      <c r="N4304" s="148"/>
      <c r="O4304" s="106"/>
      <c r="P4304" s="43"/>
      <c r="Q4304" s="31"/>
      <c r="R4304" s="84"/>
      <c r="S4304" s="31"/>
      <c r="T4304" s="31"/>
      <c r="U4304" s="169"/>
      <c r="V4304" s="150"/>
      <c r="W4304" s="141" t="str" cm="1">
        <f t="array" ref="W4304">IF(SUM(LEN(B4304:V4304))=0,"",IF(OR(OR(ISBLANK(F4304),SUM(LEN(C4304),LEN(D4304))=0),AND(NOT(E4304="Unknown"),ISBLANK(J4304)),AND(NOT(O4304="Unknown"),ISBLANK(R4304))),"Missing Information", INDEX(Table15[Entire Service Line Classification], MATCH(SUMIFS(Table15[Unique ID],Table15[System-Owned Portion],E4304,Table15[If Material Anything Other than "Lead" in Column E,Was Material Ever Previously Lead?],G4304,Table15[Customer-Owned Portion],O4304),Table15[Unique ID],0),0)))</f>
        <v/>
      </c>
      <c r="X4304"/>
    </row>
    <row r="4305" spans="2:24" x14ac:dyDescent="0.25">
      <c r="B4305" s="146"/>
      <c r="C4305" s="31"/>
      <c r="D4305" s="31"/>
      <c r="E4305" s="44"/>
      <c r="F4305" s="43"/>
      <c r="G4305" s="84"/>
      <c r="H4305" s="31"/>
      <c r="I4305" s="31"/>
      <c r="J4305" s="84"/>
      <c r="K4305" s="31"/>
      <c r="L4305" s="31"/>
      <c r="M4305" s="169"/>
      <c r="N4305" s="148"/>
      <c r="O4305" s="106"/>
      <c r="P4305" s="43"/>
      <c r="Q4305" s="31"/>
      <c r="R4305" s="84"/>
      <c r="S4305" s="31"/>
      <c r="T4305" s="31"/>
      <c r="U4305" s="169"/>
      <c r="V4305" s="150"/>
      <c r="W4305" s="141" t="str" cm="1">
        <f t="array" ref="W4305">IF(SUM(LEN(B4305:V4305))=0,"",IF(OR(OR(ISBLANK(F4305),SUM(LEN(C4305),LEN(D4305))=0),AND(NOT(E4305="Unknown"),ISBLANK(J4305)),AND(NOT(O4305="Unknown"),ISBLANK(R4305))),"Missing Information", INDEX(Table15[Entire Service Line Classification], MATCH(SUMIFS(Table15[Unique ID],Table15[System-Owned Portion],E4305,Table15[If Material Anything Other than "Lead" in Column E,Was Material Ever Previously Lead?],G4305,Table15[Customer-Owned Portion],O4305),Table15[Unique ID],0),0)))</f>
        <v/>
      </c>
      <c r="X4305"/>
    </row>
    <row r="4306" spans="2:24" x14ac:dyDescent="0.25">
      <c r="B4306" s="146"/>
      <c r="C4306" s="31"/>
      <c r="D4306" s="31"/>
      <c r="E4306" s="44"/>
      <c r="F4306" s="43"/>
      <c r="G4306" s="84"/>
      <c r="H4306" s="31"/>
      <c r="I4306" s="31"/>
      <c r="J4306" s="84"/>
      <c r="K4306" s="31"/>
      <c r="L4306" s="31"/>
      <c r="M4306" s="169"/>
      <c r="N4306" s="148"/>
      <c r="O4306" s="106"/>
      <c r="P4306" s="43"/>
      <c r="Q4306" s="31"/>
      <c r="R4306" s="84"/>
      <c r="S4306" s="31"/>
      <c r="T4306" s="31"/>
      <c r="U4306" s="169"/>
      <c r="V4306" s="150"/>
      <c r="W4306" s="141" t="str" cm="1">
        <f t="array" ref="W4306">IF(SUM(LEN(B4306:V4306))=0,"",IF(OR(OR(ISBLANK(F4306),SUM(LEN(C4306),LEN(D4306))=0),AND(NOT(E4306="Unknown"),ISBLANK(J4306)),AND(NOT(O4306="Unknown"),ISBLANK(R4306))),"Missing Information", INDEX(Table15[Entire Service Line Classification], MATCH(SUMIFS(Table15[Unique ID],Table15[System-Owned Portion],E4306,Table15[If Material Anything Other than "Lead" in Column E,Was Material Ever Previously Lead?],G4306,Table15[Customer-Owned Portion],O4306),Table15[Unique ID],0),0)))</f>
        <v/>
      </c>
      <c r="X4306"/>
    </row>
    <row r="4307" spans="2:24" x14ac:dyDescent="0.25">
      <c r="B4307" s="146"/>
      <c r="C4307" s="31"/>
      <c r="D4307" s="31"/>
      <c r="E4307" s="44"/>
      <c r="F4307" s="43"/>
      <c r="G4307" s="84"/>
      <c r="H4307" s="31"/>
      <c r="I4307" s="31"/>
      <c r="J4307" s="84"/>
      <c r="K4307" s="31"/>
      <c r="L4307" s="31"/>
      <c r="M4307" s="169"/>
      <c r="N4307" s="148"/>
      <c r="O4307" s="106"/>
      <c r="P4307" s="43"/>
      <c r="Q4307" s="31"/>
      <c r="R4307" s="84"/>
      <c r="S4307" s="31"/>
      <c r="T4307" s="31"/>
      <c r="U4307" s="169"/>
      <c r="V4307" s="150"/>
      <c r="W4307" s="141" t="str" cm="1">
        <f t="array" ref="W4307">IF(SUM(LEN(B4307:V4307))=0,"",IF(OR(OR(ISBLANK(F4307),SUM(LEN(C4307),LEN(D4307))=0),AND(NOT(E4307="Unknown"),ISBLANK(J4307)),AND(NOT(O4307="Unknown"),ISBLANK(R4307))),"Missing Information", INDEX(Table15[Entire Service Line Classification], MATCH(SUMIFS(Table15[Unique ID],Table15[System-Owned Portion],E4307,Table15[If Material Anything Other than "Lead" in Column E,Was Material Ever Previously Lead?],G4307,Table15[Customer-Owned Portion],O4307),Table15[Unique ID],0),0)))</f>
        <v/>
      </c>
      <c r="X4307"/>
    </row>
    <row r="4308" spans="2:24" x14ac:dyDescent="0.25">
      <c r="B4308" s="146"/>
      <c r="C4308" s="31"/>
      <c r="D4308" s="31"/>
      <c r="E4308" s="44"/>
      <c r="F4308" s="43"/>
      <c r="G4308" s="84"/>
      <c r="H4308" s="31"/>
      <c r="I4308" s="31"/>
      <c r="J4308" s="84"/>
      <c r="K4308" s="31"/>
      <c r="L4308" s="31"/>
      <c r="M4308" s="169"/>
      <c r="N4308" s="148"/>
      <c r="O4308" s="106"/>
      <c r="P4308" s="43"/>
      <c r="Q4308" s="31"/>
      <c r="R4308" s="84"/>
      <c r="S4308" s="31"/>
      <c r="T4308" s="31"/>
      <c r="U4308" s="169"/>
      <c r="V4308" s="150"/>
      <c r="W4308" s="141" t="str" cm="1">
        <f t="array" ref="W4308">IF(SUM(LEN(B4308:V4308))=0,"",IF(OR(OR(ISBLANK(F4308),SUM(LEN(C4308),LEN(D4308))=0),AND(NOT(E4308="Unknown"),ISBLANK(J4308)),AND(NOT(O4308="Unknown"),ISBLANK(R4308))),"Missing Information", INDEX(Table15[Entire Service Line Classification], MATCH(SUMIFS(Table15[Unique ID],Table15[System-Owned Portion],E4308,Table15[If Material Anything Other than "Lead" in Column E,Was Material Ever Previously Lead?],G4308,Table15[Customer-Owned Portion],O4308),Table15[Unique ID],0),0)))</f>
        <v/>
      </c>
      <c r="X4308"/>
    </row>
    <row r="4309" spans="2:24" x14ac:dyDescent="0.25">
      <c r="B4309" s="146"/>
      <c r="C4309" s="31"/>
      <c r="D4309" s="31"/>
      <c r="E4309" s="44"/>
      <c r="F4309" s="43"/>
      <c r="G4309" s="84"/>
      <c r="H4309" s="31"/>
      <c r="I4309" s="31"/>
      <c r="J4309" s="84"/>
      <c r="K4309" s="31"/>
      <c r="L4309" s="31"/>
      <c r="M4309" s="169"/>
      <c r="N4309" s="148"/>
      <c r="O4309" s="106"/>
      <c r="P4309" s="43"/>
      <c r="Q4309" s="31"/>
      <c r="R4309" s="84"/>
      <c r="S4309" s="31"/>
      <c r="T4309" s="31"/>
      <c r="U4309" s="169"/>
      <c r="V4309" s="150"/>
      <c r="W4309" s="141" t="str" cm="1">
        <f t="array" ref="W4309">IF(SUM(LEN(B4309:V4309))=0,"",IF(OR(OR(ISBLANK(F4309),SUM(LEN(C4309),LEN(D4309))=0),AND(NOT(E4309="Unknown"),ISBLANK(J4309)),AND(NOT(O4309="Unknown"),ISBLANK(R4309))),"Missing Information", INDEX(Table15[Entire Service Line Classification], MATCH(SUMIFS(Table15[Unique ID],Table15[System-Owned Portion],E4309,Table15[If Material Anything Other than "Lead" in Column E,Was Material Ever Previously Lead?],G4309,Table15[Customer-Owned Portion],O4309),Table15[Unique ID],0),0)))</f>
        <v/>
      </c>
      <c r="X4309"/>
    </row>
    <row r="4310" spans="2:24" x14ac:dyDescent="0.25">
      <c r="B4310" s="146"/>
      <c r="C4310" s="31"/>
      <c r="D4310" s="31"/>
      <c r="E4310" s="44"/>
      <c r="F4310" s="43"/>
      <c r="G4310" s="84"/>
      <c r="H4310" s="31"/>
      <c r="I4310" s="31"/>
      <c r="J4310" s="84"/>
      <c r="K4310" s="31"/>
      <c r="L4310" s="31"/>
      <c r="M4310" s="169"/>
      <c r="N4310" s="148"/>
      <c r="O4310" s="106"/>
      <c r="P4310" s="43"/>
      <c r="Q4310" s="31"/>
      <c r="R4310" s="84"/>
      <c r="S4310" s="31"/>
      <c r="T4310" s="31"/>
      <c r="U4310" s="169"/>
      <c r="V4310" s="150"/>
      <c r="W4310" s="141" t="str" cm="1">
        <f t="array" ref="W4310">IF(SUM(LEN(B4310:V4310))=0,"",IF(OR(OR(ISBLANK(F4310),SUM(LEN(C4310),LEN(D4310))=0),AND(NOT(E4310="Unknown"),ISBLANK(J4310)),AND(NOT(O4310="Unknown"),ISBLANK(R4310))),"Missing Information", INDEX(Table15[Entire Service Line Classification], MATCH(SUMIFS(Table15[Unique ID],Table15[System-Owned Portion],E4310,Table15[If Material Anything Other than "Lead" in Column E,Was Material Ever Previously Lead?],G4310,Table15[Customer-Owned Portion],O4310),Table15[Unique ID],0),0)))</f>
        <v/>
      </c>
      <c r="X4310"/>
    </row>
    <row r="4311" spans="2:24" x14ac:dyDescent="0.25">
      <c r="B4311" s="146"/>
      <c r="C4311" s="31"/>
      <c r="D4311" s="31"/>
      <c r="E4311" s="44"/>
      <c r="F4311" s="43"/>
      <c r="G4311" s="84"/>
      <c r="H4311" s="31"/>
      <c r="I4311" s="31"/>
      <c r="J4311" s="84"/>
      <c r="K4311" s="31"/>
      <c r="L4311" s="31"/>
      <c r="M4311" s="169"/>
      <c r="N4311" s="148"/>
      <c r="O4311" s="106"/>
      <c r="P4311" s="43"/>
      <c r="Q4311" s="31"/>
      <c r="R4311" s="84"/>
      <c r="S4311" s="31"/>
      <c r="T4311" s="31"/>
      <c r="U4311" s="169"/>
      <c r="V4311" s="150"/>
      <c r="W4311" s="141" t="str" cm="1">
        <f t="array" ref="W4311">IF(SUM(LEN(B4311:V4311))=0,"",IF(OR(OR(ISBLANK(F4311),SUM(LEN(C4311),LEN(D4311))=0),AND(NOT(E4311="Unknown"),ISBLANK(J4311)),AND(NOT(O4311="Unknown"),ISBLANK(R4311))),"Missing Information", INDEX(Table15[Entire Service Line Classification], MATCH(SUMIFS(Table15[Unique ID],Table15[System-Owned Portion],E4311,Table15[If Material Anything Other than "Lead" in Column E,Was Material Ever Previously Lead?],G4311,Table15[Customer-Owned Portion],O4311),Table15[Unique ID],0),0)))</f>
        <v/>
      </c>
      <c r="X4311"/>
    </row>
    <row r="4312" spans="2:24" x14ac:dyDescent="0.25">
      <c r="B4312" s="146"/>
      <c r="C4312" s="31"/>
      <c r="D4312" s="31"/>
      <c r="E4312" s="44"/>
      <c r="F4312" s="43"/>
      <c r="G4312" s="84"/>
      <c r="H4312" s="31"/>
      <c r="I4312" s="31"/>
      <c r="J4312" s="84"/>
      <c r="K4312" s="31"/>
      <c r="L4312" s="31"/>
      <c r="M4312" s="169"/>
      <c r="N4312" s="148"/>
      <c r="O4312" s="106"/>
      <c r="P4312" s="43"/>
      <c r="Q4312" s="31"/>
      <c r="R4312" s="84"/>
      <c r="S4312" s="31"/>
      <c r="T4312" s="31"/>
      <c r="U4312" s="169"/>
      <c r="V4312" s="150"/>
      <c r="W4312" s="141" t="str" cm="1">
        <f t="array" ref="W4312">IF(SUM(LEN(B4312:V4312))=0,"",IF(OR(OR(ISBLANK(F4312),SUM(LEN(C4312),LEN(D4312))=0),AND(NOT(E4312="Unknown"),ISBLANK(J4312)),AND(NOT(O4312="Unknown"),ISBLANK(R4312))),"Missing Information", INDEX(Table15[Entire Service Line Classification], MATCH(SUMIFS(Table15[Unique ID],Table15[System-Owned Portion],E4312,Table15[If Material Anything Other than "Lead" in Column E,Was Material Ever Previously Lead?],G4312,Table15[Customer-Owned Portion],O4312),Table15[Unique ID],0),0)))</f>
        <v/>
      </c>
      <c r="X4312"/>
    </row>
    <row r="4313" spans="2:24" x14ac:dyDescent="0.25">
      <c r="B4313" s="146"/>
      <c r="C4313" s="31"/>
      <c r="D4313" s="31"/>
      <c r="E4313" s="44"/>
      <c r="F4313" s="43"/>
      <c r="G4313" s="84"/>
      <c r="H4313" s="31"/>
      <c r="I4313" s="31"/>
      <c r="J4313" s="84"/>
      <c r="K4313" s="31"/>
      <c r="L4313" s="31"/>
      <c r="M4313" s="169"/>
      <c r="N4313" s="148"/>
      <c r="O4313" s="106"/>
      <c r="P4313" s="43"/>
      <c r="Q4313" s="31"/>
      <c r="R4313" s="84"/>
      <c r="S4313" s="31"/>
      <c r="T4313" s="31"/>
      <c r="U4313" s="169"/>
      <c r="V4313" s="150"/>
      <c r="W4313" s="141" t="str" cm="1">
        <f t="array" ref="W4313">IF(SUM(LEN(B4313:V4313))=0,"",IF(OR(OR(ISBLANK(F4313),SUM(LEN(C4313),LEN(D4313))=0),AND(NOT(E4313="Unknown"),ISBLANK(J4313)),AND(NOT(O4313="Unknown"),ISBLANK(R4313))),"Missing Information", INDEX(Table15[Entire Service Line Classification], MATCH(SUMIFS(Table15[Unique ID],Table15[System-Owned Portion],E4313,Table15[If Material Anything Other than "Lead" in Column E,Was Material Ever Previously Lead?],G4313,Table15[Customer-Owned Portion],O4313),Table15[Unique ID],0),0)))</f>
        <v/>
      </c>
      <c r="X4313"/>
    </row>
    <row r="4314" spans="2:24" x14ac:dyDescent="0.25">
      <c r="B4314" s="146"/>
      <c r="C4314" s="31"/>
      <c r="D4314" s="31"/>
      <c r="E4314" s="44"/>
      <c r="F4314" s="43"/>
      <c r="G4314" s="84"/>
      <c r="H4314" s="31"/>
      <c r="I4314" s="31"/>
      <c r="J4314" s="84"/>
      <c r="K4314" s="31"/>
      <c r="L4314" s="31"/>
      <c r="M4314" s="169"/>
      <c r="N4314" s="148"/>
      <c r="O4314" s="106"/>
      <c r="P4314" s="43"/>
      <c r="Q4314" s="31"/>
      <c r="R4314" s="84"/>
      <c r="S4314" s="31"/>
      <c r="T4314" s="31"/>
      <c r="U4314" s="169"/>
      <c r="V4314" s="150"/>
      <c r="W4314" s="141" t="str" cm="1">
        <f t="array" ref="W4314">IF(SUM(LEN(B4314:V4314))=0,"",IF(OR(OR(ISBLANK(F4314),SUM(LEN(C4314),LEN(D4314))=0),AND(NOT(E4314="Unknown"),ISBLANK(J4314)),AND(NOT(O4314="Unknown"),ISBLANK(R4314))),"Missing Information", INDEX(Table15[Entire Service Line Classification], MATCH(SUMIFS(Table15[Unique ID],Table15[System-Owned Portion],E4314,Table15[If Material Anything Other than "Lead" in Column E,Was Material Ever Previously Lead?],G4314,Table15[Customer-Owned Portion],O4314),Table15[Unique ID],0),0)))</f>
        <v/>
      </c>
      <c r="X4314"/>
    </row>
    <row r="4315" spans="2:24" x14ac:dyDescent="0.25">
      <c r="B4315" s="146"/>
      <c r="C4315" s="31"/>
      <c r="D4315" s="31"/>
      <c r="E4315" s="44"/>
      <c r="F4315" s="43"/>
      <c r="G4315" s="84"/>
      <c r="H4315" s="31"/>
      <c r="I4315" s="31"/>
      <c r="J4315" s="84"/>
      <c r="K4315" s="31"/>
      <c r="L4315" s="31"/>
      <c r="M4315" s="169"/>
      <c r="N4315" s="148"/>
      <c r="O4315" s="106"/>
      <c r="P4315" s="43"/>
      <c r="Q4315" s="31"/>
      <c r="R4315" s="84"/>
      <c r="S4315" s="31"/>
      <c r="T4315" s="31"/>
      <c r="U4315" s="169"/>
      <c r="V4315" s="150"/>
      <c r="W4315" s="141" t="str" cm="1">
        <f t="array" ref="W4315">IF(SUM(LEN(B4315:V4315))=0,"",IF(OR(OR(ISBLANK(F4315),SUM(LEN(C4315),LEN(D4315))=0),AND(NOT(E4315="Unknown"),ISBLANK(J4315)),AND(NOT(O4315="Unknown"),ISBLANK(R4315))),"Missing Information", INDEX(Table15[Entire Service Line Classification], MATCH(SUMIFS(Table15[Unique ID],Table15[System-Owned Portion],E4315,Table15[If Material Anything Other than "Lead" in Column E,Was Material Ever Previously Lead?],G4315,Table15[Customer-Owned Portion],O4315),Table15[Unique ID],0),0)))</f>
        <v/>
      </c>
      <c r="X4315"/>
    </row>
    <row r="4316" spans="2:24" x14ac:dyDescent="0.25">
      <c r="B4316" s="146"/>
      <c r="C4316" s="31"/>
      <c r="D4316" s="31"/>
      <c r="E4316" s="44"/>
      <c r="F4316" s="43"/>
      <c r="G4316" s="84"/>
      <c r="H4316" s="31"/>
      <c r="I4316" s="31"/>
      <c r="J4316" s="84"/>
      <c r="K4316" s="31"/>
      <c r="L4316" s="31"/>
      <c r="M4316" s="169"/>
      <c r="N4316" s="148"/>
      <c r="O4316" s="106"/>
      <c r="P4316" s="43"/>
      <c r="Q4316" s="31"/>
      <c r="R4316" s="84"/>
      <c r="S4316" s="31"/>
      <c r="T4316" s="31"/>
      <c r="U4316" s="169"/>
      <c r="V4316" s="150"/>
      <c r="W4316" s="141" t="str" cm="1">
        <f t="array" ref="W4316">IF(SUM(LEN(B4316:V4316))=0,"",IF(OR(OR(ISBLANK(F4316),SUM(LEN(C4316),LEN(D4316))=0),AND(NOT(E4316="Unknown"),ISBLANK(J4316)),AND(NOT(O4316="Unknown"),ISBLANK(R4316))),"Missing Information", INDEX(Table15[Entire Service Line Classification], MATCH(SUMIFS(Table15[Unique ID],Table15[System-Owned Portion],E4316,Table15[If Material Anything Other than "Lead" in Column E,Was Material Ever Previously Lead?],G4316,Table15[Customer-Owned Portion],O4316),Table15[Unique ID],0),0)))</f>
        <v/>
      </c>
      <c r="X4316"/>
    </row>
    <row r="4317" spans="2:24" x14ac:dyDescent="0.25">
      <c r="B4317" s="146"/>
      <c r="C4317" s="31"/>
      <c r="D4317" s="31"/>
      <c r="E4317" s="44"/>
      <c r="F4317" s="43"/>
      <c r="G4317" s="84"/>
      <c r="H4317" s="31"/>
      <c r="I4317" s="31"/>
      <c r="J4317" s="84"/>
      <c r="K4317" s="31"/>
      <c r="L4317" s="31"/>
      <c r="M4317" s="169"/>
      <c r="N4317" s="148"/>
      <c r="O4317" s="106"/>
      <c r="P4317" s="43"/>
      <c r="Q4317" s="31"/>
      <c r="R4317" s="84"/>
      <c r="S4317" s="31"/>
      <c r="T4317" s="31"/>
      <c r="U4317" s="169"/>
      <c r="V4317" s="150"/>
      <c r="W4317" s="141" t="str" cm="1">
        <f t="array" ref="W4317">IF(SUM(LEN(B4317:V4317))=0,"",IF(OR(OR(ISBLANK(F4317),SUM(LEN(C4317),LEN(D4317))=0),AND(NOT(E4317="Unknown"),ISBLANK(J4317)),AND(NOT(O4317="Unknown"),ISBLANK(R4317))),"Missing Information", INDEX(Table15[Entire Service Line Classification], MATCH(SUMIFS(Table15[Unique ID],Table15[System-Owned Portion],E4317,Table15[If Material Anything Other than "Lead" in Column E,Was Material Ever Previously Lead?],G4317,Table15[Customer-Owned Portion],O4317),Table15[Unique ID],0),0)))</f>
        <v/>
      </c>
      <c r="X4317"/>
    </row>
    <row r="4318" spans="2:24" x14ac:dyDescent="0.25">
      <c r="B4318" s="146"/>
      <c r="C4318" s="31"/>
      <c r="D4318" s="31"/>
      <c r="E4318" s="44"/>
      <c r="F4318" s="43"/>
      <c r="G4318" s="84"/>
      <c r="H4318" s="31"/>
      <c r="I4318" s="31"/>
      <c r="J4318" s="84"/>
      <c r="K4318" s="31"/>
      <c r="L4318" s="31"/>
      <c r="M4318" s="169"/>
      <c r="N4318" s="148"/>
      <c r="O4318" s="106"/>
      <c r="P4318" s="43"/>
      <c r="Q4318" s="31"/>
      <c r="R4318" s="84"/>
      <c r="S4318" s="31"/>
      <c r="T4318" s="31"/>
      <c r="U4318" s="169"/>
      <c r="V4318" s="150"/>
      <c r="W4318" s="141" t="str" cm="1">
        <f t="array" ref="W4318">IF(SUM(LEN(B4318:V4318))=0,"",IF(OR(OR(ISBLANK(F4318),SUM(LEN(C4318),LEN(D4318))=0),AND(NOT(E4318="Unknown"),ISBLANK(J4318)),AND(NOT(O4318="Unknown"),ISBLANK(R4318))),"Missing Information", INDEX(Table15[Entire Service Line Classification], MATCH(SUMIFS(Table15[Unique ID],Table15[System-Owned Portion],E4318,Table15[If Material Anything Other than "Lead" in Column E,Was Material Ever Previously Lead?],G4318,Table15[Customer-Owned Portion],O4318),Table15[Unique ID],0),0)))</f>
        <v/>
      </c>
      <c r="X4318"/>
    </row>
    <row r="4319" spans="2:24" x14ac:dyDescent="0.25">
      <c r="B4319" s="146"/>
      <c r="C4319" s="31"/>
      <c r="D4319" s="31"/>
      <c r="E4319" s="44"/>
      <c r="F4319" s="43"/>
      <c r="G4319" s="84"/>
      <c r="H4319" s="31"/>
      <c r="I4319" s="31"/>
      <c r="J4319" s="84"/>
      <c r="K4319" s="31"/>
      <c r="L4319" s="31"/>
      <c r="M4319" s="169"/>
      <c r="N4319" s="148"/>
      <c r="O4319" s="106"/>
      <c r="P4319" s="43"/>
      <c r="Q4319" s="31"/>
      <c r="R4319" s="84"/>
      <c r="S4319" s="31"/>
      <c r="T4319" s="31"/>
      <c r="U4319" s="169"/>
      <c r="V4319" s="150"/>
      <c r="W4319" s="141" t="str" cm="1">
        <f t="array" ref="W4319">IF(SUM(LEN(B4319:V4319))=0,"",IF(OR(OR(ISBLANK(F4319),SUM(LEN(C4319),LEN(D4319))=0),AND(NOT(E4319="Unknown"),ISBLANK(J4319)),AND(NOT(O4319="Unknown"),ISBLANK(R4319))),"Missing Information", INDEX(Table15[Entire Service Line Classification], MATCH(SUMIFS(Table15[Unique ID],Table15[System-Owned Portion],E4319,Table15[If Material Anything Other than "Lead" in Column E,Was Material Ever Previously Lead?],G4319,Table15[Customer-Owned Portion],O4319),Table15[Unique ID],0),0)))</f>
        <v/>
      </c>
      <c r="X4319"/>
    </row>
    <row r="4320" spans="2:24" x14ac:dyDescent="0.25">
      <c r="B4320" s="146"/>
      <c r="C4320" s="31"/>
      <c r="D4320" s="31"/>
      <c r="E4320" s="44"/>
      <c r="F4320" s="43"/>
      <c r="G4320" s="84"/>
      <c r="H4320" s="31"/>
      <c r="I4320" s="31"/>
      <c r="J4320" s="84"/>
      <c r="K4320" s="31"/>
      <c r="L4320" s="31"/>
      <c r="M4320" s="169"/>
      <c r="N4320" s="148"/>
      <c r="O4320" s="106"/>
      <c r="P4320" s="43"/>
      <c r="Q4320" s="31"/>
      <c r="R4320" s="84"/>
      <c r="S4320" s="31"/>
      <c r="T4320" s="31"/>
      <c r="U4320" s="169"/>
      <c r="V4320" s="150"/>
      <c r="W4320" s="141" t="str" cm="1">
        <f t="array" ref="W4320">IF(SUM(LEN(B4320:V4320))=0,"",IF(OR(OR(ISBLANK(F4320),SUM(LEN(C4320),LEN(D4320))=0),AND(NOT(E4320="Unknown"),ISBLANK(J4320)),AND(NOT(O4320="Unknown"),ISBLANK(R4320))),"Missing Information", INDEX(Table15[Entire Service Line Classification], MATCH(SUMIFS(Table15[Unique ID],Table15[System-Owned Portion],E4320,Table15[If Material Anything Other than "Lead" in Column E,Was Material Ever Previously Lead?],G4320,Table15[Customer-Owned Portion],O4320),Table15[Unique ID],0),0)))</f>
        <v/>
      </c>
      <c r="X4320"/>
    </row>
    <row r="4321" spans="2:24" x14ac:dyDescent="0.25">
      <c r="B4321" s="146"/>
      <c r="C4321" s="31"/>
      <c r="D4321" s="31"/>
      <c r="E4321" s="44"/>
      <c r="F4321" s="43"/>
      <c r="G4321" s="84"/>
      <c r="H4321" s="31"/>
      <c r="I4321" s="31"/>
      <c r="J4321" s="84"/>
      <c r="K4321" s="31"/>
      <c r="L4321" s="31"/>
      <c r="M4321" s="169"/>
      <c r="N4321" s="148"/>
      <c r="O4321" s="106"/>
      <c r="P4321" s="43"/>
      <c r="Q4321" s="31"/>
      <c r="R4321" s="84"/>
      <c r="S4321" s="31"/>
      <c r="T4321" s="31"/>
      <c r="U4321" s="169"/>
      <c r="V4321" s="150"/>
      <c r="W4321" s="141" t="str" cm="1">
        <f t="array" ref="W4321">IF(SUM(LEN(B4321:V4321))=0,"",IF(OR(OR(ISBLANK(F4321),SUM(LEN(C4321),LEN(D4321))=0),AND(NOT(E4321="Unknown"),ISBLANK(J4321)),AND(NOT(O4321="Unknown"),ISBLANK(R4321))),"Missing Information", INDEX(Table15[Entire Service Line Classification], MATCH(SUMIFS(Table15[Unique ID],Table15[System-Owned Portion],E4321,Table15[If Material Anything Other than "Lead" in Column E,Was Material Ever Previously Lead?],G4321,Table15[Customer-Owned Portion],O4321),Table15[Unique ID],0),0)))</f>
        <v/>
      </c>
      <c r="X4321"/>
    </row>
    <row r="4322" spans="2:24" x14ac:dyDescent="0.25">
      <c r="B4322" s="146"/>
      <c r="C4322" s="31"/>
      <c r="D4322" s="31"/>
      <c r="E4322" s="44"/>
      <c r="F4322" s="43"/>
      <c r="G4322" s="84"/>
      <c r="H4322" s="31"/>
      <c r="I4322" s="31"/>
      <c r="J4322" s="84"/>
      <c r="K4322" s="31"/>
      <c r="L4322" s="31"/>
      <c r="M4322" s="169"/>
      <c r="N4322" s="148"/>
      <c r="O4322" s="106"/>
      <c r="P4322" s="43"/>
      <c r="Q4322" s="31"/>
      <c r="R4322" s="84"/>
      <c r="S4322" s="31"/>
      <c r="T4322" s="31"/>
      <c r="U4322" s="169"/>
      <c r="V4322" s="150"/>
      <c r="W4322" s="141" t="str" cm="1">
        <f t="array" ref="W4322">IF(SUM(LEN(B4322:V4322))=0,"",IF(OR(OR(ISBLANK(F4322),SUM(LEN(C4322),LEN(D4322))=0),AND(NOT(E4322="Unknown"),ISBLANK(J4322)),AND(NOT(O4322="Unknown"),ISBLANK(R4322))),"Missing Information", INDEX(Table15[Entire Service Line Classification], MATCH(SUMIFS(Table15[Unique ID],Table15[System-Owned Portion],E4322,Table15[If Material Anything Other than "Lead" in Column E,Was Material Ever Previously Lead?],G4322,Table15[Customer-Owned Portion],O4322),Table15[Unique ID],0),0)))</f>
        <v/>
      </c>
      <c r="X4322"/>
    </row>
    <row r="4323" spans="2:24" x14ac:dyDescent="0.25">
      <c r="B4323" s="146"/>
      <c r="C4323" s="31"/>
      <c r="D4323" s="31"/>
      <c r="E4323" s="44"/>
      <c r="F4323" s="43"/>
      <c r="G4323" s="84"/>
      <c r="H4323" s="31"/>
      <c r="I4323" s="31"/>
      <c r="J4323" s="84"/>
      <c r="K4323" s="31"/>
      <c r="L4323" s="31"/>
      <c r="M4323" s="169"/>
      <c r="N4323" s="148"/>
      <c r="O4323" s="106"/>
      <c r="P4323" s="43"/>
      <c r="Q4323" s="31"/>
      <c r="R4323" s="84"/>
      <c r="S4323" s="31"/>
      <c r="T4323" s="31"/>
      <c r="U4323" s="169"/>
      <c r="V4323" s="150"/>
      <c r="W4323" s="141" t="str" cm="1">
        <f t="array" ref="W4323">IF(SUM(LEN(B4323:V4323))=0,"",IF(OR(OR(ISBLANK(F4323),SUM(LEN(C4323),LEN(D4323))=0),AND(NOT(E4323="Unknown"),ISBLANK(J4323)),AND(NOT(O4323="Unknown"),ISBLANK(R4323))),"Missing Information", INDEX(Table15[Entire Service Line Classification], MATCH(SUMIFS(Table15[Unique ID],Table15[System-Owned Portion],E4323,Table15[If Material Anything Other than "Lead" in Column E,Was Material Ever Previously Lead?],G4323,Table15[Customer-Owned Portion],O4323),Table15[Unique ID],0),0)))</f>
        <v/>
      </c>
      <c r="X4323"/>
    </row>
    <row r="4324" spans="2:24" x14ac:dyDescent="0.25">
      <c r="B4324" s="146"/>
      <c r="C4324" s="31"/>
      <c r="D4324" s="31"/>
      <c r="E4324" s="44"/>
      <c r="F4324" s="43"/>
      <c r="G4324" s="84"/>
      <c r="H4324" s="31"/>
      <c r="I4324" s="31"/>
      <c r="J4324" s="84"/>
      <c r="K4324" s="31"/>
      <c r="L4324" s="31"/>
      <c r="M4324" s="169"/>
      <c r="N4324" s="148"/>
      <c r="O4324" s="106"/>
      <c r="P4324" s="43"/>
      <c r="Q4324" s="31"/>
      <c r="R4324" s="84"/>
      <c r="S4324" s="31"/>
      <c r="T4324" s="31"/>
      <c r="U4324" s="169"/>
      <c r="V4324" s="150"/>
      <c r="W4324" s="141" t="str" cm="1">
        <f t="array" ref="W4324">IF(SUM(LEN(B4324:V4324))=0,"",IF(OR(OR(ISBLANK(F4324),SUM(LEN(C4324),LEN(D4324))=0),AND(NOT(E4324="Unknown"),ISBLANK(J4324)),AND(NOT(O4324="Unknown"),ISBLANK(R4324))),"Missing Information", INDEX(Table15[Entire Service Line Classification], MATCH(SUMIFS(Table15[Unique ID],Table15[System-Owned Portion],E4324,Table15[If Material Anything Other than "Lead" in Column E,Was Material Ever Previously Lead?],G4324,Table15[Customer-Owned Portion],O4324),Table15[Unique ID],0),0)))</f>
        <v/>
      </c>
      <c r="X4324"/>
    </row>
    <row r="4325" spans="2:24" x14ac:dyDescent="0.25">
      <c r="B4325" s="146"/>
      <c r="C4325" s="31"/>
      <c r="D4325" s="31"/>
      <c r="E4325" s="44"/>
      <c r="F4325" s="43"/>
      <c r="G4325" s="84"/>
      <c r="H4325" s="31"/>
      <c r="I4325" s="31"/>
      <c r="J4325" s="84"/>
      <c r="K4325" s="31"/>
      <c r="L4325" s="31"/>
      <c r="M4325" s="169"/>
      <c r="N4325" s="148"/>
      <c r="O4325" s="106"/>
      <c r="P4325" s="43"/>
      <c r="Q4325" s="31"/>
      <c r="R4325" s="84"/>
      <c r="S4325" s="31"/>
      <c r="T4325" s="31"/>
      <c r="U4325" s="169"/>
      <c r="V4325" s="150"/>
      <c r="W4325" s="141" t="str" cm="1">
        <f t="array" ref="W4325">IF(SUM(LEN(B4325:V4325))=0,"",IF(OR(OR(ISBLANK(F4325),SUM(LEN(C4325),LEN(D4325))=0),AND(NOT(E4325="Unknown"),ISBLANK(J4325)),AND(NOT(O4325="Unknown"),ISBLANK(R4325))),"Missing Information", INDEX(Table15[Entire Service Line Classification], MATCH(SUMIFS(Table15[Unique ID],Table15[System-Owned Portion],E4325,Table15[If Material Anything Other than "Lead" in Column E,Was Material Ever Previously Lead?],G4325,Table15[Customer-Owned Portion],O4325),Table15[Unique ID],0),0)))</f>
        <v/>
      </c>
      <c r="X4325"/>
    </row>
    <row r="4326" spans="2:24" x14ac:dyDescent="0.25">
      <c r="B4326" s="146"/>
      <c r="C4326" s="31"/>
      <c r="D4326" s="31"/>
      <c r="E4326" s="44"/>
      <c r="F4326" s="43"/>
      <c r="G4326" s="84"/>
      <c r="H4326" s="31"/>
      <c r="I4326" s="31"/>
      <c r="J4326" s="84"/>
      <c r="K4326" s="31"/>
      <c r="L4326" s="31"/>
      <c r="M4326" s="169"/>
      <c r="N4326" s="148"/>
      <c r="O4326" s="106"/>
      <c r="P4326" s="43"/>
      <c r="Q4326" s="31"/>
      <c r="R4326" s="84"/>
      <c r="S4326" s="31"/>
      <c r="T4326" s="31"/>
      <c r="U4326" s="169"/>
      <c r="V4326" s="150"/>
      <c r="W4326" s="141" t="str" cm="1">
        <f t="array" ref="W4326">IF(SUM(LEN(B4326:V4326))=0,"",IF(OR(OR(ISBLANK(F4326),SUM(LEN(C4326),LEN(D4326))=0),AND(NOT(E4326="Unknown"),ISBLANK(J4326)),AND(NOT(O4326="Unknown"),ISBLANK(R4326))),"Missing Information", INDEX(Table15[Entire Service Line Classification], MATCH(SUMIFS(Table15[Unique ID],Table15[System-Owned Portion],E4326,Table15[If Material Anything Other than "Lead" in Column E,Was Material Ever Previously Lead?],G4326,Table15[Customer-Owned Portion],O4326),Table15[Unique ID],0),0)))</f>
        <v/>
      </c>
      <c r="X4326"/>
    </row>
    <row r="4327" spans="2:24" x14ac:dyDescent="0.25">
      <c r="B4327" s="146"/>
      <c r="C4327" s="31"/>
      <c r="D4327" s="31"/>
      <c r="E4327" s="44"/>
      <c r="F4327" s="43"/>
      <c r="G4327" s="84"/>
      <c r="H4327" s="31"/>
      <c r="I4327" s="31"/>
      <c r="J4327" s="84"/>
      <c r="K4327" s="31"/>
      <c r="L4327" s="31"/>
      <c r="M4327" s="169"/>
      <c r="N4327" s="148"/>
      <c r="O4327" s="106"/>
      <c r="P4327" s="43"/>
      <c r="Q4327" s="31"/>
      <c r="R4327" s="84"/>
      <c r="S4327" s="31"/>
      <c r="T4327" s="31"/>
      <c r="U4327" s="169"/>
      <c r="V4327" s="150"/>
      <c r="W4327" s="141" t="str" cm="1">
        <f t="array" ref="W4327">IF(SUM(LEN(B4327:V4327))=0,"",IF(OR(OR(ISBLANK(F4327),SUM(LEN(C4327),LEN(D4327))=0),AND(NOT(E4327="Unknown"),ISBLANK(J4327)),AND(NOT(O4327="Unknown"),ISBLANK(R4327))),"Missing Information", INDEX(Table15[Entire Service Line Classification], MATCH(SUMIFS(Table15[Unique ID],Table15[System-Owned Portion],E4327,Table15[If Material Anything Other than "Lead" in Column E,Was Material Ever Previously Lead?],G4327,Table15[Customer-Owned Portion],O4327),Table15[Unique ID],0),0)))</f>
        <v/>
      </c>
      <c r="X4327"/>
    </row>
    <row r="4328" spans="2:24" x14ac:dyDescent="0.25">
      <c r="B4328" s="146"/>
      <c r="C4328" s="31"/>
      <c r="D4328" s="31"/>
      <c r="E4328" s="44"/>
      <c r="F4328" s="43"/>
      <c r="G4328" s="84"/>
      <c r="H4328" s="31"/>
      <c r="I4328" s="31"/>
      <c r="J4328" s="84"/>
      <c r="K4328" s="31"/>
      <c r="L4328" s="31"/>
      <c r="M4328" s="169"/>
      <c r="N4328" s="148"/>
      <c r="O4328" s="106"/>
      <c r="P4328" s="43"/>
      <c r="Q4328" s="31"/>
      <c r="R4328" s="84"/>
      <c r="S4328" s="31"/>
      <c r="T4328" s="31"/>
      <c r="U4328" s="169"/>
      <c r="V4328" s="150"/>
      <c r="W4328" s="141" t="str" cm="1">
        <f t="array" ref="W4328">IF(SUM(LEN(B4328:V4328))=0,"",IF(OR(OR(ISBLANK(F4328),SUM(LEN(C4328),LEN(D4328))=0),AND(NOT(E4328="Unknown"),ISBLANK(J4328)),AND(NOT(O4328="Unknown"),ISBLANK(R4328))),"Missing Information", INDEX(Table15[Entire Service Line Classification], MATCH(SUMIFS(Table15[Unique ID],Table15[System-Owned Portion],E4328,Table15[If Material Anything Other than "Lead" in Column E,Was Material Ever Previously Lead?],G4328,Table15[Customer-Owned Portion],O4328),Table15[Unique ID],0),0)))</f>
        <v/>
      </c>
      <c r="X4328"/>
    </row>
    <row r="4329" spans="2:24" x14ac:dyDescent="0.25">
      <c r="B4329" s="146"/>
      <c r="C4329" s="31"/>
      <c r="D4329" s="31"/>
      <c r="E4329" s="44"/>
      <c r="F4329" s="43"/>
      <c r="G4329" s="84"/>
      <c r="H4329" s="31"/>
      <c r="I4329" s="31"/>
      <c r="J4329" s="84"/>
      <c r="K4329" s="31"/>
      <c r="L4329" s="31"/>
      <c r="M4329" s="169"/>
      <c r="N4329" s="148"/>
      <c r="O4329" s="106"/>
      <c r="P4329" s="43"/>
      <c r="Q4329" s="31"/>
      <c r="R4329" s="84"/>
      <c r="S4329" s="31"/>
      <c r="T4329" s="31"/>
      <c r="U4329" s="169"/>
      <c r="V4329" s="150"/>
      <c r="W4329" s="141" t="str" cm="1">
        <f t="array" ref="W4329">IF(SUM(LEN(B4329:V4329))=0,"",IF(OR(OR(ISBLANK(F4329),SUM(LEN(C4329),LEN(D4329))=0),AND(NOT(E4329="Unknown"),ISBLANK(J4329)),AND(NOT(O4329="Unknown"),ISBLANK(R4329))),"Missing Information", INDEX(Table15[Entire Service Line Classification], MATCH(SUMIFS(Table15[Unique ID],Table15[System-Owned Portion],E4329,Table15[If Material Anything Other than "Lead" in Column E,Was Material Ever Previously Lead?],G4329,Table15[Customer-Owned Portion],O4329),Table15[Unique ID],0),0)))</f>
        <v/>
      </c>
      <c r="X4329"/>
    </row>
    <row r="4330" spans="2:24" x14ac:dyDescent="0.25">
      <c r="B4330" s="146"/>
      <c r="C4330" s="31"/>
      <c r="D4330" s="31"/>
      <c r="E4330" s="44"/>
      <c r="F4330" s="43"/>
      <c r="G4330" s="84"/>
      <c r="H4330" s="31"/>
      <c r="I4330" s="31"/>
      <c r="J4330" s="84"/>
      <c r="K4330" s="31"/>
      <c r="L4330" s="31"/>
      <c r="M4330" s="169"/>
      <c r="N4330" s="148"/>
      <c r="O4330" s="106"/>
      <c r="P4330" s="43"/>
      <c r="Q4330" s="31"/>
      <c r="R4330" s="84"/>
      <c r="S4330" s="31"/>
      <c r="T4330" s="31"/>
      <c r="U4330" s="169"/>
      <c r="V4330" s="150"/>
      <c r="W4330" s="141" t="str" cm="1">
        <f t="array" ref="W4330">IF(SUM(LEN(B4330:V4330))=0,"",IF(OR(OR(ISBLANK(F4330),SUM(LEN(C4330),LEN(D4330))=0),AND(NOT(E4330="Unknown"),ISBLANK(J4330)),AND(NOT(O4330="Unknown"),ISBLANK(R4330))),"Missing Information", INDEX(Table15[Entire Service Line Classification], MATCH(SUMIFS(Table15[Unique ID],Table15[System-Owned Portion],E4330,Table15[If Material Anything Other than "Lead" in Column E,Was Material Ever Previously Lead?],G4330,Table15[Customer-Owned Portion],O4330),Table15[Unique ID],0),0)))</f>
        <v/>
      </c>
      <c r="X4330"/>
    </row>
    <row r="4331" spans="2:24" x14ac:dyDescent="0.25">
      <c r="B4331" s="146"/>
      <c r="C4331" s="31"/>
      <c r="D4331" s="31"/>
      <c r="E4331" s="44"/>
      <c r="F4331" s="43"/>
      <c r="G4331" s="84"/>
      <c r="H4331" s="31"/>
      <c r="I4331" s="31"/>
      <c r="J4331" s="84"/>
      <c r="K4331" s="31"/>
      <c r="L4331" s="31"/>
      <c r="M4331" s="169"/>
      <c r="N4331" s="148"/>
      <c r="O4331" s="106"/>
      <c r="P4331" s="43"/>
      <c r="Q4331" s="31"/>
      <c r="R4331" s="84"/>
      <c r="S4331" s="31"/>
      <c r="T4331" s="31"/>
      <c r="U4331" s="169"/>
      <c r="V4331" s="150"/>
      <c r="W4331" s="141" t="str" cm="1">
        <f t="array" ref="W4331">IF(SUM(LEN(B4331:V4331))=0,"",IF(OR(OR(ISBLANK(F4331),SUM(LEN(C4331),LEN(D4331))=0),AND(NOT(E4331="Unknown"),ISBLANK(J4331)),AND(NOT(O4331="Unknown"),ISBLANK(R4331))),"Missing Information", INDEX(Table15[Entire Service Line Classification], MATCH(SUMIFS(Table15[Unique ID],Table15[System-Owned Portion],E4331,Table15[If Material Anything Other than "Lead" in Column E,Was Material Ever Previously Lead?],G4331,Table15[Customer-Owned Portion],O4331),Table15[Unique ID],0),0)))</f>
        <v/>
      </c>
      <c r="X4331"/>
    </row>
    <row r="4332" spans="2:24" x14ac:dyDescent="0.25">
      <c r="B4332" s="146"/>
      <c r="C4332" s="31"/>
      <c r="D4332" s="31"/>
      <c r="E4332" s="44"/>
      <c r="F4332" s="43"/>
      <c r="G4332" s="84"/>
      <c r="H4332" s="31"/>
      <c r="I4332" s="31"/>
      <c r="J4332" s="84"/>
      <c r="K4332" s="31"/>
      <c r="L4332" s="31"/>
      <c r="M4332" s="169"/>
      <c r="N4332" s="148"/>
      <c r="O4332" s="106"/>
      <c r="P4332" s="43"/>
      <c r="Q4332" s="31"/>
      <c r="R4332" s="84"/>
      <c r="S4332" s="31"/>
      <c r="T4332" s="31"/>
      <c r="U4332" s="169"/>
      <c r="V4332" s="150"/>
      <c r="W4332" s="141" t="str" cm="1">
        <f t="array" ref="W4332">IF(SUM(LEN(B4332:V4332))=0,"",IF(OR(OR(ISBLANK(F4332),SUM(LEN(C4332),LEN(D4332))=0),AND(NOT(E4332="Unknown"),ISBLANK(J4332)),AND(NOT(O4332="Unknown"),ISBLANK(R4332))),"Missing Information", INDEX(Table15[Entire Service Line Classification], MATCH(SUMIFS(Table15[Unique ID],Table15[System-Owned Portion],E4332,Table15[If Material Anything Other than "Lead" in Column E,Was Material Ever Previously Lead?],G4332,Table15[Customer-Owned Portion],O4332),Table15[Unique ID],0),0)))</f>
        <v/>
      </c>
      <c r="X4332"/>
    </row>
    <row r="4333" spans="2:24" x14ac:dyDescent="0.25">
      <c r="B4333" s="146"/>
      <c r="C4333" s="31"/>
      <c r="D4333" s="31"/>
      <c r="E4333" s="44"/>
      <c r="F4333" s="43"/>
      <c r="G4333" s="84"/>
      <c r="H4333" s="31"/>
      <c r="I4333" s="31"/>
      <c r="J4333" s="84"/>
      <c r="K4333" s="31"/>
      <c r="L4333" s="31"/>
      <c r="M4333" s="169"/>
      <c r="N4333" s="148"/>
      <c r="O4333" s="106"/>
      <c r="P4333" s="43"/>
      <c r="Q4333" s="31"/>
      <c r="R4333" s="84"/>
      <c r="S4333" s="31"/>
      <c r="T4333" s="31"/>
      <c r="U4333" s="169"/>
      <c r="V4333" s="150"/>
      <c r="W4333" s="141" t="str" cm="1">
        <f t="array" ref="W4333">IF(SUM(LEN(B4333:V4333))=0,"",IF(OR(OR(ISBLANK(F4333),SUM(LEN(C4333),LEN(D4333))=0),AND(NOT(E4333="Unknown"),ISBLANK(J4333)),AND(NOT(O4333="Unknown"),ISBLANK(R4333))),"Missing Information", INDEX(Table15[Entire Service Line Classification], MATCH(SUMIFS(Table15[Unique ID],Table15[System-Owned Portion],E4333,Table15[If Material Anything Other than "Lead" in Column E,Was Material Ever Previously Lead?],G4333,Table15[Customer-Owned Portion],O4333),Table15[Unique ID],0),0)))</f>
        <v/>
      </c>
      <c r="X4333"/>
    </row>
    <row r="4334" spans="2:24" x14ac:dyDescent="0.25">
      <c r="B4334" s="146"/>
      <c r="C4334" s="31"/>
      <c r="D4334" s="31"/>
      <c r="E4334" s="44"/>
      <c r="F4334" s="43"/>
      <c r="G4334" s="84"/>
      <c r="H4334" s="31"/>
      <c r="I4334" s="31"/>
      <c r="J4334" s="84"/>
      <c r="K4334" s="31"/>
      <c r="L4334" s="31"/>
      <c r="M4334" s="169"/>
      <c r="N4334" s="148"/>
      <c r="O4334" s="106"/>
      <c r="P4334" s="43"/>
      <c r="Q4334" s="31"/>
      <c r="R4334" s="84"/>
      <c r="S4334" s="31"/>
      <c r="T4334" s="31"/>
      <c r="U4334" s="169"/>
      <c r="V4334" s="150"/>
      <c r="W4334" s="141" t="str" cm="1">
        <f t="array" ref="W4334">IF(SUM(LEN(B4334:V4334))=0,"",IF(OR(OR(ISBLANK(F4334),SUM(LEN(C4334),LEN(D4334))=0),AND(NOT(E4334="Unknown"),ISBLANK(J4334)),AND(NOT(O4334="Unknown"),ISBLANK(R4334))),"Missing Information", INDEX(Table15[Entire Service Line Classification], MATCH(SUMIFS(Table15[Unique ID],Table15[System-Owned Portion],E4334,Table15[If Material Anything Other than "Lead" in Column E,Was Material Ever Previously Lead?],G4334,Table15[Customer-Owned Portion],O4334),Table15[Unique ID],0),0)))</f>
        <v/>
      </c>
      <c r="X4334"/>
    </row>
    <row r="4335" spans="2:24" x14ac:dyDescent="0.25">
      <c r="B4335" s="146"/>
      <c r="C4335" s="31"/>
      <c r="D4335" s="31"/>
      <c r="E4335" s="44"/>
      <c r="F4335" s="43"/>
      <c r="G4335" s="84"/>
      <c r="H4335" s="31"/>
      <c r="I4335" s="31"/>
      <c r="J4335" s="84"/>
      <c r="K4335" s="31"/>
      <c r="L4335" s="31"/>
      <c r="M4335" s="169"/>
      <c r="N4335" s="148"/>
      <c r="O4335" s="106"/>
      <c r="P4335" s="43"/>
      <c r="Q4335" s="31"/>
      <c r="R4335" s="84"/>
      <c r="S4335" s="31"/>
      <c r="T4335" s="31"/>
      <c r="U4335" s="169"/>
      <c r="V4335" s="150"/>
      <c r="W4335" s="141" t="str" cm="1">
        <f t="array" ref="W4335">IF(SUM(LEN(B4335:V4335))=0,"",IF(OR(OR(ISBLANK(F4335),SUM(LEN(C4335),LEN(D4335))=0),AND(NOT(E4335="Unknown"),ISBLANK(J4335)),AND(NOT(O4335="Unknown"),ISBLANK(R4335))),"Missing Information", INDEX(Table15[Entire Service Line Classification], MATCH(SUMIFS(Table15[Unique ID],Table15[System-Owned Portion],E4335,Table15[If Material Anything Other than "Lead" in Column E,Was Material Ever Previously Lead?],G4335,Table15[Customer-Owned Portion],O4335),Table15[Unique ID],0),0)))</f>
        <v/>
      </c>
      <c r="X4335"/>
    </row>
    <row r="4336" spans="2:24" x14ac:dyDescent="0.25">
      <c r="B4336" s="146"/>
      <c r="C4336" s="31"/>
      <c r="D4336" s="31"/>
      <c r="E4336" s="44"/>
      <c r="F4336" s="43"/>
      <c r="G4336" s="84"/>
      <c r="H4336" s="31"/>
      <c r="I4336" s="31"/>
      <c r="J4336" s="84"/>
      <c r="K4336" s="31"/>
      <c r="L4336" s="31"/>
      <c r="M4336" s="169"/>
      <c r="N4336" s="148"/>
      <c r="O4336" s="106"/>
      <c r="P4336" s="43"/>
      <c r="Q4336" s="31"/>
      <c r="R4336" s="84"/>
      <c r="S4336" s="31"/>
      <c r="T4336" s="31"/>
      <c r="U4336" s="169"/>
      <c r="V4336" s="150"/>
      <c r="W4336" s="141" t="str" cm="1">
        <f t="array" ref="W4336">IF(SUM(LEN(B4336:V4336))=0,"",IF(OR(OR(ISBLANK(F4336),SUM(LEN(C4336),LEN(D4336))=0),AND(NOT(E4336="Unknown"),ISBLANK(J4336)),AND(NOT(O4336="Unknown"),ISBLANK(R4336))),"Missing Information", INDEX(Table15[Entire Service Line Classification], MATCH(SUMIFS(Table15[Unique ID],Table15[System-Owned Portion],E4336,Table15[If Material Anything Other than "Lead" in Column E,Was Material Ever Previously Lead?],G4336,Table15[Customer-Owned Portion],O4336),Table15[Unique ID],0),0)))</f>
        <v/>
      </c>
      <c r="X4336"/>
    </row>
    <row r="4337" spans="2:24" x14ac:dyDescent="0.25">
      <c r="B4337" s="146"/>
      <c r="C4337" s="31"/>
      <c r="D4337" s="31"/>
      <c r="E4337" s="44"/>
      <c r="F4337" s="43"/>
      <c r="G4337" s="84"/>
      <c r="H4337" s="31"/>
      <c r="I4337" s="31"/>
      <c r="J4337" s="84"/>
      <c r="K4337" s="31"/>
      <c r="L4337" s="31"/>
      <c r="M4337" s="169"/>
      <c r="N4337" s="148"/>
      <c r="O4337" s="106"/>
      <c r="P4337" s="43"/>
      <c r="Q4337" s="31"/>
      <c r="R4337" s="84"/>
      <c r="S4337" s="31"/>
      <c r="T4337" s="31"/>
      <c r="U4337" s="169"/>
      <c r="V4337" s="150"/>
      <c r="W4337" s="141" t="str" cm="1">
        <f t="array" ref="W4337">IF(SUM(LEN(B4337:V4337))=0,"",IF(OR(OR(ISBLANK(F4337),SUM(LEN(C4337),LEN(D4337))=0),AND(NOT(E4337="Unknown"),ISBLANK(J4337)),AND(NOT(O4337="Unknown"),ISBLANK(R4337))),"Missing Information", INDEX(Table15[Entire Service Line Classification], MATCH(SUMIFS(Table15[Unique ID],Table15[System-Owned Portion],E4337,Table15[If Material Anything Other than "Lead" in Column E,Was Material Ever Previously Lead?],G4337,Table15[Customer-Owned Portion],O4337),Table15[Unique ID],0),0)))</f>
        <v/>
      </c>
      <c r="X4337"/>
    </row>
    <row r="4338" spans="2:24" x14ac:dyDescent="0.25">
      <c r="B4338" s="146"/>
      <c r="C4338" s="31"/>
      <c r="D4338" s="31"/>
      <c r="E4338" s="44"/>
      <c r="F4338" s="43"/>
      <c r="G4338" s="84"/>
      <c r="H4338" s="31"/>
      <c r="I4338" s="31"/>
      <c r="J4338" s="84"/>
      <c r="K4338" s="31"/>
      <c r="L4338" s="31"/>
      <c r="M4338" s="169"/>
      <c r="N4338" s="148"/>
      <c r="O4338" s="106"/>
      <c r="P4338" s="43"/>
      <c r="Q4338" s="31"/>
      <c r="R4338" s="84"/>
      <c r="S4338" s="31"/>
      <c r="T4338" s="31"/>
      <c r="U4338" s="169"/>
      <c r="V4338" s="150"/>
      <c r="W4338" s="141" t="str" cm="1">
        <f t="array" ref="W4338">IF(SUM(LEN(B4338:V4338))=0,"",IF(OR(OR(ISBLANK(F4338),SUM(LEN(C4338),LEN(D4338))=0),AND(NOT(E4338="Unknown"),ISBLANK(J4338)),AND(NOT(O4338="Unknown"),ISBLANK(R4338))),"Missing Information", INDEX(Table15[Entire Service Line Classification], MATCH(SUMIFS(Table15[Unique ID],Table15[System-Owned Portion],E4338,Table15[If Material Anything Other than "Lead" in Column E,Was Material Ever Previously Lead?],G4338,Table15[Customer-Owned Portion],O4338),Table15[Unique ID],0),0)))</f>
        <v/>
      </c>
      <c r="X4338"/>
    </row>
    <row r="4339" spans="2:24" x14ac:dyDescent="0.25">
      <c r="B4339" s="146"/>
      <c r="C4339" s="31"/>
      <c r="D4339" s="31"/>
      <c r="E4339" s="44"/>
      <c r="F4339" s="43"/>
      <c r="G4339" s="84"/>
      <c r="H4339" s="31"/>
      <c r="I4339" s="31"/>
      <c r="J4339" s="84"/>
      <c r="K4339" s="31"/>
      <c r="L4339" s="31"/>
      <c r="M4339" s="169"/>
      <c r="N4339" s="148"/>
      <c r="O4339" s="106"/>
      <c r="P4339" s="43"/>
      <c r="Q4339" s="31"/>
      <c r="R4339" s="84"/>
      <c r="S4339" s="31"/>
      <c r="T4339" s="31"/>
      <c r="U4339" s="169"/>
      <c r="V4339" s="150"/>
      <c r="W4339" s="141" t="str" cm="1">
        <f t="array" ref="W4339">IF(SUM(LEN(B4339:V4339))=0,"",IF(OR(OR(ISBLANK(F4339),SUM(LEN(C4339),LEN(D4339))=0),AND(NOT(E4339="Unknown"),ISBLANK(J4339)),AND(NOT(O4339="Unknown"),ISBLANK(R4339))),"Missing Information", INDEX(Table15[Entire Service Line Classification], MATCH(SUMIFS(Table15[Unique ID],Table15[System-Owned Portion],E4339,Table15[If Material Anything Other than "Lead" in Column E,Was Material Ever Previously Lead?],G4339,Table15[Customer-Owned Portion],O4339),Table15[Unique ID],0),0)))</f>
        <v/>
      </c>
      <c r="X4339"/>
    </row>
    <row r="4340" spans="2:24" x14ac:dyDescent="0.25">
      <c r="B4340" s="146"/>
      <c r="C4340" s="31"/>
      <c r="D4340" s="31"/>
      <c r="E4340" s="44"/>
      <c r="F4340" s="43"/>
      <c r="G4340" s="84"/>
      <c r="H4340" s="31"/>
      <c r="I4340" s="31"/>
      <c r="J4340" s="84"/>
      <c r="K4340" s="31"/>
      <c r="L4340" s="31"/>
      <c r="M4340" s="169"/>
      <c r="N4340" s="148"/>
      <c r="O4340" s="106"/>
      <c r="P4340" s="43"/>
      <c r="Q4340" s="31"/>
      <c r="R4340" s="84"/>
      <c r="S4340" s="31"/>
      <c r="T4340" s="31"/>
      <c r="U4340" s="169"/>
      <c r="V4340" s="150"/>
      <c r="W4340" s="141" t="str" cm="1">
        <f t="array" ref="W4340">IF(SUM(LEN(B4340:V4340))=0,"",IF(OR(OR(ISBLANK(F4340),SUM(LEN(C4340),LEN(D4340))=0),AND(NOT(E4340="Unknown"),ISBLANK(J4340)),AND(NOT(O4340="Unknown"),ISBLANK(R4340))),"Missing Information", INDEX(Table15[Entire Service Line Classification], MATCH(SUMIFS(Table15[Unique ID],Table15[System-Owned Portion],E4340,Table15[If Material Anything Other than "Lead" in Column E,Was Material Ever Previously Lead?],G4340,Table15[Customer-Owned Portion],O4340),Table15[Unique ID],0),0)))</f>
        <v/>
      </c>
      <c r="X4340"/>
    </row>
    <row r="4341" spans="2:24" x14ac:dyDescent="0.25">
      <c r="B4341" s="146"/>
      <c r="C4341" s="31"/>
      <c r="D4341" s="31"/>
      <c r="E4341" s="44"/>
      <c r="F4341" s="43"/>
      <c r="G4341" s="84"/>
      <c r="H4341" s="31"/>
      <c r="I4341" s="31"/>
      <c r="J4341" s="84"/>
      <c r="K4341" s="31"/>
      <c r="L4341" s="31"/>
      <c r="M4341" s="169"/>
      <c r="N4341" s="148"/>
      <c r="O4341" s="106"/>
      <c r="P4341" s="43"/>
      <c r="Q4341" s="31"/>
      <c r="R4341" s="84"/>
      <c r="S4341" s="31"/>
      <c r="T4341" s="31"/>
      <c r="U4341" s="169"/>
      <c r="V4341" s="150"/>
      <c r="W4341" s="141" t="str" cm="1">
        <f t="array" ref="W4341">IF(SUM(LEN(B4341:V4341))=0,"",IF(OR(OR(ISBLANK(F4341),SUM(LEN(C4341),LEN(D4341))=0),AND(NOT(E4341="Unknown"),ISBLANK(J4341)),AND(NOT(O4341="Unknown"),ISBLANK(R4341))),"Missing Information", INDEX(Table15[Entire Service Line Classification], MATCH(SUMIFS(Table15[Unique ID],Table15[System-Owned Portion],E4341,Table15[If Material Anything Other than "Lead" in Column E,Was Material Ever Previously Lead?],G4341,Table15[Customer-Owned Portion],O4341),Table15[Unique ID],0),0)))</f>
        <v/>
      </c>
      <c r="X4341"/>
    </row>
    <row r="4342" spans="2:24" x14ac:dyDescent="0.25">
      <c r="B4342" s="146"/>
      <c r="C4342" s="31"/>
      <c r="D4342" s="31"/>
      <c r="E4342" s="44"/>
      <c r="F4342" s="43"/>
      <c r="G4342" s="84"/>
      <c r="H4342" s="31"/>
      <c r="I4342" s="31"/>
      <c r="J4342" s="84"/>
      <c r="K4342" s="31"/>
      <c r="L4342" s="31"/>
      <c r="M4342" s="169"/>
      <c r="N4342" s="148"/>
      <c r="O4342" s="106"/>
      <c r="P4342" s="43"/>
      <c r="Q4342" s="31"/>
      <c r="R4342" s="84"/>
      <c r="S4342" s="31"/>
      <c r="T4342" s="31"/>
      <c r="U4342" s="169"/>
      <c r="V4342" s="150"/>
      <c r="W4342" s="141" t="str" cm="1">
        <f t="array" ref="W4342">IF(SUM(LEN(B4342:V4342))=0,"",IF(OR(OR(ISBLANK(F4342),SUM(LEN(C4342),LEN(D4342))=0),AND(NOT(E4342="Unknown"),ISBLANK(J4342)),AND(NOT(O4342="Unknown"),ISBLANK(R4342))),"Missing Information", INDEX(Table15[Entire Service Line Classification], MATCH(SUMIFS(Table15[Unique ID],Table15[System-Owned Portion],E4342,Table15[If Material Anything Other than "Lead" in Column E,Was Material Ever Previously Lead?],G4342,Table15[Customer-Owned Portion],O4342),Table15[Unique ID],0),0)))</f>
        <v/>
      </c>
      <c r="X4342"/>
    </row>
    <row r="4343" spans="2:24" x14ac:dyDescent="0.25">
      <c r="B4343" s="146"/>
      <c r="C4343" s="31"/>
      <c r="D4343" s="31"/>
      <c r="E4343" s="44"/>
      <c r="F4343" s="43"/>
      <c r="G4343" s="84"/>
      <c r="H4343" s="31"/>
      <c r="I4343" s="31"/>
      <c r="J4343" s="84"/>
      <c r="K4343" s="31"/>
      <c r="L4343" s="31"/>
      <c r="M4343" s="169"/>
      <c r="N4343" s="148"/>
      <c r="O4343" s="106"/>
      <c r="P4343" s="43"/>
      <c r="Q4343" s="31"/>
      <c r="R4343" s="84"/>
      <c r="S4343" s="31"/>
      <c r="T4343" s="31"/>
      <c r="U4343" s="169"/>
      <c r="V4343" s="150"/>
      <c r="W4343" s="141" t="str" cm="1">
        <f t="array" ref="W4343">IF(SUM(LEN(B4343:V4343))=0,"",IF(OR(OR(ISBLANK(F4343),SUM(LEN(C4343),LEN(D4343))=0),AND(NOT(E4343="Unknown"),ISBLANK(J4343)),AND(NOT(O4343="Unknown"),ISBLANK(R4343))),"Missing Information", INDEX(Table15[Entire Service Line Classification], MATCH(SUMIFS(Table15[Unique ID],Table15[System-Owned Portion],E4343,Table15[If Material Anything Other than "Lead" in Column E,Was Material Ever Previously Lead?],G4343,Table15[Customer-Owned Portion],O4343),Table15[Unique ID],0),0)))</f>
        <v/>
      </c>
      <c r="X4343"/>
    </row>
    <row r="4344" spans="2:24" x14ac:dyDescent="0.25">
      <c r="B4344" s="146"/>
      <c r="C4344" s="31"/>
      <c r="D4344" s="31"/>
      <c r="E4344" s="44"/>
      <c r="F4344" s="43"/>
      <c r="G4344" s="84"/>
      <c r="H4344" s="31"/>
      <c r="I4344" s="31"/>
      <c r="J4344" s="84"/>
      <c r="K4344" s="31"/>
      <c r="L4344" s="31"/>
      <c r="M4344" s="169"/>
      <c r="N4344" s="148"/>
      <c r="O4344" s="106"/>
      <c r="P4344" s="43"/>
      <c r="Q4344" s="31"/>
      <c r="R4344" s="84"/>
      <c r="S4344" s="31"/>
      <c r="T4344" s="31"/>
      <c r="U4344" s="169"/>
      <c r="V4344" s="150"/>
      <c r="W4344" s="141" t="str" cm="1">
        <f t="array" ref="W4344">IF(SUM(LEN(B4344:V4344))=0,"",IF(OR(OR(ISBLANK(F4344),SUM(LEN(C4344),LEN(D4344))=0),AND(NOT(E4344="Unknown"),ISBLANK(J4344)),AND(NOT(O4344="Unknown"),ISBLANK(R4344))),"Missing Information", INDEX(Table15[Entire Service Line Classification], MATCH(SUMIFS(Table15[Unique ID],Table15[System-Owned Portion],E4344,Table15[If Material Anything Other than "Lead" in Column E,Was Material Ever Previously Lead?],G4344,Table15[Customer-Owned Portion],O4344),Table15[Unique ID],0),0)))</f>
        <v/>
      </c>
      <c r="X4344"/>
    </row>
    <row r="4345" spans="2:24" x14ac:dyDescent="0.25">
      <c r="B4345" s="146"/>
      <c r="C4345" s="31"/>
      <c r="D4345" s="31"/>
      <c r="E4345" s="44"/>
      <c r="F4345" s="43"/>
      <c r="G4345" s="84"/>
      <c r="H4345" s="31"/>
      <c r="I4345" s="31"/>
      <c r="J4345" s="84"/>
      <c r="K4345" s="31"/>
      <c r="L4345" s="31"/>
      <c r="M4345" s="169"/>
      <c r="N4345" s="148"/>
      <c r="O4345" s="106"/>
      <c r="P4345" s="43"/>
      <c r="Q4345" s="31"/>
      <c r="R4345" s="84"/>
      <c r="S4345" s="31"/>
      <c r="T4345" s="31"/>
      <c r="U4345" s="169"/>
      <c r="V4345" s="150"/>
      <c r="W4345" s="141" t="str" cm="1">
        <f t="array" ref="W4345">IF(SUM(LEN(B4345:V4345))=0,"",IF(OR(OR(ISBLANK(F4345),SUM(LEN(C4345),LEN(D4345))=0),AND(NOT(E4345="Unknown"),ISBLANK(J4345)),AND(NOT(O4345="Unknown"),ISBLANK(R4345))),"Missing Information", INDEX(Table15[Entire Service Line Classification], MATCH(SUMIFS(Table15[Unique ID],Table15[System-Owned Portion],E4345,Table15[If Material Anything Other than "Lead" in Column E,Was Material Ever Previously Lead?],G4345,Table15[Customer-Owned Portion],O4345),Table15[Unique ID],0),0)))</f>
        <v/>
      </c>
      <c r="X4345"/>
    </row>
    <row r="4346" spans="2:24" x14ac:dyDescent="0.25">
      <c r="B4346" s="146"/>
      <c r="C4346" s="31"/>
      <c r="D4346" s="31"/>
      <c r="E4346" s="44"/>
      <c r="F4346" s="43"/>
      <c r="G4346" s="84"/>
      <c r="H4346" s="31"/>
      <c r="I4346" s="31"/>
      <c r="J4346" s="84"/>
      <c r="K4346" s="31"/>
      <c r="L4346" s="31"/>
      <c r="M4346" s="169"/>
      <c r="N4346" s="148"/>
      <c r="O4346" s="106"/>
      <c r="P4346" s="43"/>
      <c r="Q4346" s="31"/>
      <c r="R4346" s="84"/>
      <c r="S4346" s="31"/>
      <c r="T4346" s="31"/>
      <c r="U4346" s="169"/>
      <c r="V4346" s="150"/>
      <c r="W4346" s="141" t="str" cm="1">
        <f t="array" ref="W4346">IF(SUM(LEN(B4346:V4346))=0,"",IF(OR(OR(ISBLANK(F4346),SUM(LEN(C4346),LEN(D4346))=0),AND(NOT(E4346="Unknown"),ISBLANK(J4346)),AND(NOT(O4346="Unknown"),ISBLANK(R4346))),"Missing Information", INDEX(Table15[Entire Service Line Classification], MATCH(SUMIFS(Table15[Unique ID],Table15[System-Owned Portion],E4346,Table15[If Material Anything Other than "Lead" in Column E,Was Material Ever Previously Lead?],G4346,Table15[Customer-Owned Portion],O4346),Table15[Unique ID],0),0)))</f>
        <v/>
      </c>
      <c r="X4346"/>
    </row>
    <row r="4347" spans="2:24" x14ac:dyDescent="0.25">
      <c r="B4347" s="146"/>
      <c r="C4347" s="31"/>
      <c r="D4347" s="31"/>
      <c r="E4347" s="44"/>
      <c r="F4347" s="43"/>
      <c r="G4347" s="84"/>
      <c r="H4347" s="31"/>
      <c r="I4347" s="31"/>
      <c r="J4347" s="84"/>
      <c r="K4347" s="31"/>
      <c r="L4347" s="31"/>
      <c r="M4347" s="169"/>
      <c r="N4347" s="148"/>
      <c r="O4347" s="106"/>
      <c r="P4347" s="43"/>
      <c r="Q4347" s="31"/>
      <c r="R4347" s="84"/>
      <c r="S4347" s="31"/>
      <c r="T4347" s="31"/>
      <c r="U4347" s="169"/>
      <c r="V4347" s="150"/>
      <c r="W4347" s="141" t="str" cm="1">
        <f t="array" ref="W4347">IF(SUM(LEN(B4347:V4347))=0,"",IF(OR(OR(ISBLANK(F4347),SUM(LEN(C4347),LEN(D4347))=0),AND(NOT(E4347="Unknown"),ISBLANK(J4347)),AND(NOT(O4347="Unknown"),ISBLANK(R4347))),"Missing Information", INDEX(Table15[Entire Service Line Classification], MATCH(SUMIFS(Table15[Unique ID],Table15[System-Owned Portion],E4347,Table15[If Material Anything Other than "Lead" in Column E,Was Material Ever Previously Lead?],G4347,Table15[Customer-Owned Portion],O4347),Table15[Unique ID],0),0)))</f>
        <v/>
      </c>
      <c r="X4347"/>
    </row>
    <row r="4348" spans="2:24" x14ac:dyDescent="0.25">
      <c r="B4348" s="146"/>
      <c r="C4348" s="31"/>
      <c r="D4348" s="31"/>
      <c r="E4348" s="44"/>
      <c r="F4348" s="43"/>
      <c r="G4348" s="84"/>
      <c r="H4348" s="31"/>
      <c r="I4348" s="31"/>
      <c r="J4348" s="84"/>
      <c r="K4348" s="31"/>
      <c r="L4348" s="31"/>
      <c r="M4348" s="169"/>
      <c r="N4348" s="148"/>
      <c r="O4348" s="106"/>
      <c r="P4348" s="43"/>
      <c r="Q4348" s="31"/>
      <c r="R4348" s="84"/>
      <c r="S4348" s="31"/>
      <c r="T4348" s="31"/>
      <c r="U4348" s="169"/>
      <c r="V4348" s="150"/>
      <c r="W4348" s="141" t="str" cm="1">
        <f t="array" ref="W4348">IF(SUM(LEN(B4348:V4348))=0,"",IF(OR(OR(ISBLANK(F4348),SUM(LEN(C4348),LEN(D4348))=0),AND(NOT(E4348="Unknown"),ISBLANK(J4348)),AND(NOT(O4348="Unknown"),ISBLANK(R4348))),"Missing Information", INDEX(Table15[Entire Service Line Classification], MATCH(SUMIFS(Table15[Unique ID],Table15[System-Owned Portion],E4348,Table15[If Material Anything Other than "Lead" in Column E,Was Material Ever Previously Lead?],G4348,Table15[Customer-Owned Portion],O4348),Table15[Unique ID],0),0)))</f>
        <v/>
      </c>
      <c r="X4348"/>
    </row>
    <row r="4349" spans="2:24" x14ac:dyDescent="0.25">
      <c r="B4349" s="146"/>
      <c r="C4349" s="31"/>
      <c r="D4349" s="31"/>
      <c r="E4349" s="44"/>
      <c r="F4349" s="43"/>
      <c r="G4349" s="84"/>
      <c r="H4349" s="31"/>
      <c r="I4349" s="31"/>
      <c r="J4349" s="84"/>
      <c r="K4349" s="31"/>
      <c r="L4349" s="31"/>
      <c r="M4349" s="169"/>
      <c r="N4349" s="148"/>
      <c r="O4349" s="106"/>
      <c r="P4349" s="43"/>
      <c r="Q4349" s="31"/>
      <c r="R4349" s="84"/>
      <c r="S4349" s="31"/>
      <c r="T4349" s="31"/>
      <c r="U4349" s="169"/>
      <c r="V4349" s="150"/>
      <c r="W4349" s="141" t="str" cm="1">
        <f t="array" ref="W4349">IF(SUM(LEN(B4349:V4349))=0,"",IF(OR(OR(ISBLANK(F4349),SUM(LEN(C4349),LEN(D4349))=0),AND(NOT(E4349="Unknown"),ISBLANK(J4349)),AND(NOT(O4349="Unknown"),ISBLANK(R4349))),"Missing Information", INDEX(Table15[Entire Service Line Classification], MATCH(SUMIFS(Table15[Unique ID],Table15[System-Owned Portion],E4349,Table15[If Material Anything Other than "Lead" in Column E,Was Material Ever Previously Lead?],G4349,Table15[Customer-Owned Portion],O4349),Table15[Unique ID],0),0)))</f>
        <v/>
      </c>
      <c r="X4349"/>
    </row>
    <row r="4350" spans="2:24" x14ac:dyDescent="0.25">
      <c r="B4350" s="146"/>
      <c r="C4350" s="31"/>
      <c r="D4350" s="31"/>
      <c r="E4350" s="44"/>
      <c r="F4350" s="43"/>
      <c r="G4350" s="84"/>
      <c r="H4350" s="31"/>
      <c r="I4350" s="31"/>
      <c r="J4350" s="84"/>
      <c r="K4350" s="31"/>
      <c r="L4350" s="31"/>
      <c r="M4350" s="169"/>
      <c r="N4350" s="148"/>
      <c r="O4350" s="106"/>
      <c r="P4350" s="43"/>
      <c r="Q4350" s="31"/>
      <c r="R4350" s="84"/>
      <c r="S4350" s="31"/>
      <c r="T4350" s="31"/>
      <c r="U4350" s="169"/>
      <c r="V4350" s="150"/>
      <c r="W4350" s="141" t="str" cm="1">
        <f t="array" ref="W4350">IF(SUM(LEN(B4350:V4350))=0,"",IF(OR(OR(ISBLANK(F4350),SUM(LEN(C4350),LEN(D4350))=0),AND(NOT(E4350="Unknown"),ISBLANK(J4350)),AND(NOT(O4350="Unknown"),ISBLANK(R4350))),"Missing Information", INDEX(Table15[Entire Service Line Classification], MATCH(SUMIFS(Table15[Unique ID],Table15[System-Owned Portion],E4350,Table15[If Material Anything Other than "Lead" in Column E,Was Material Ever Previously Lead?],G4350,Table15[Customer-Owned Portion],O4350),Table15[Unique ID],0),0)))</f>
        <v/>
      </c>
      <c r="X4350"/>
    </row>
    <row r="4351" spans="2:24" x14ac:dyDescent="0.25">
      <c r="B4351" s="146"/>
      <c r="C4351" s="31"/>
      <c r="D4351" s="31"/>
      <c r="E4351" s="44"/>
      <c r="F4351" s="43"/>
      <c r="G4351" s="84"/>
      <c r="H4351" s="31"/>
      <c r="I4351" s="31"/>
      <c r="J4351" s="84"/>
      <c r="K4351" s="31"/>
      <c r="L4351" s="31"/>
      <c r="M4351" s="169"/>
      <c r="N4351" s="148"/>
      <c r="O4351" s="106"/>
      <c r="P4351" s="43"/>
      <c r="Q4351" s="31"/>
      <c r="R4351" s="84"/>
      <c r="S4351" s="31"/>
      <c r="T4351" s="31"/>
      <c r="U4351" s="169"/>
      <c r="V4351" s="150"/>
      <c r="W4351" s="141" t="str" cm="1">
        <f t="array" ref="W4351">IF(SUM(LEN(B4351:V4351))=0,"",IF(OR(OR(ISBLANK(F4351),SUM(LEN(C4351),LEN(D4351))=0),AND(NOT(E4351="Unknown"),ISBLANK(J4351)),AND(NOT(O4351="Unknown"),ISBLANK(R4351))),"Missing Information", INDEX(Table15[Entire Service Line Classification], MATCH(SUMIFS(Table15[Unique ID],Table15[System-Owned Portion],E4351,Table15[If Material Anything Other than "Lead" in Column E,Was Material Ever Previously Lead?],G4351,Table15[Customer-Owned Portion],O4351),Table15[Unique ID],0),0)))</f>
        <v/>
      </c>
      <c r="X4351"/>
    </row>
    <row r="4352" spans="2:24" x14ac:dyDescent="0.25">
      <c r="B4352" s="146"/>
      <c r="C4352" s="31"/>
      <c r="D4352" s="31"/>
      <c r="E4352" s="44"/>
      <c r="F4352" s="43"/>
      <c r="G4352" s="84"/>
      <c r="H4352" s="31"/>
      <c r="I4352" s="31"/>
      <c r="J4352" s="84"/>
      <c r="K4352" s="31"/>
      <c r="L4352" s="31"/>
      <c r="M4352" s="169"/>
      <c r="N4352" s="148"/>
      <c r="O4352" s="106"/>
      <c r="P4352" s="43"/>
      <c r="Q4352" s="31"/>
      <c r="R4352" s="84"/>
      <c r="S4352" s="31"/>
      <c r="T4352" s="31"/>
      <c r="U4352" s="169"/>
      <c r="V4352" s="150"/>
      <c r="W4352" s="141" t="str" cm="1">
        <f t="array" ref="W4352">IF(SUM(LEN(B4352:V4352))=0,"",IF(OR(OR(ISBLANK(F4352),SUM(LEN(C4352),LEN(D4352))=0),AND(NOT(E4352="Unknown"),ISBLANK(J4352)),AND(NOT(O4352="Unknown"),ISBLANK(R4352))),"Missing Information", INDEX(Table15[Entire Service Line Classification], MATCH(SUMIFS(Table15[Unique ID],Table15[System-Owned Portion],E4352,Table15[If Material Anything Other than "Lead" in Column E,Was Material Ever Previously Lead?],G4352,Table15[Customer-Owned Portion],O4352),Table15[Unique ID],0),0)))</f>
        <v/>
      </c>
      <c r="X4352"/>
    </row>
    <row r="4353" spans="2:24" x14ac:dyDescent="0.25">
      <c r="B4353" s="146"/>
      <c r="C4353" s="31"/>
      <c r="D4353" s="31"/>
      <c r="E4353" s="44"/>
      <c r="F4353" s="43"/>
      <c r="G4353" s="84"/>
      <c r="H4353" s="31"/>
      <c r="I4353" s="31"/>
      <c r="J4353" s="84"/>
      <c r="K4353" s="31"/>
      <c r="L4353" s="31"/>
      <c r="M4353" s="169"/>
      <c r="N4353" s="148"/>
      <c r="O4353" s="106"/>
      <c r="P4353" s="43"/>
      <c r="Q4353" s="31"/>
      <c r="R4353" s="84"/>
      <c r="S4353" s="31"/>
      <c r="T4353" s="31"/>
      <c r="U4353" s="169"/>
      <c r="V4353" s="150"/>
      <c r="W4353" s="141" t="str" cm="1">
        <f t="array" ref="W4353">IF(SUM(LEN(B4353:V4353))=0,"",IF(OR(OR(ISBLANK(F4353),SUM(LEN(C4353),LEN(D4353))=0),AND(NOT(E4353="Unknown"),ISBLANK(J4353)),AND(NOT(O4353="Unknown"),ISBLANK(R4353))),"Missing Information", INDEX(Table15[Entire Service Line Classification], MATCH(SUMIFS(Table15[Unique ID],Table15[System-Owned Portion],E4353,Table15[If Material Anything Other than "Lead" in Column E,Was Material Ever Previously Lead?],G4353,Table15[Customer-Owned Portion],O4353),Table15[Unique ID],0),0)))</f>
        <v/>
      </c>
      <c r="X4353"/>
    </row>
    <row r="4354" spans="2:24" x14ac:dyDescent="0.25">
      <c r="B4354" s="146"/>
      <c r="C4354" s="31"/>
      <c r="D4354" s="31"/>
      <c r="E4354" s="44"/>
      <c r="F4354" s="43"/>
      <c r="G4354" s="84"/>
      <c r="H4354" s="31"/>
      <c r="I4354" s="31"/>
      <c r="J4354" s="84"/>
      <c r="K4354" s="31"/>
      <c r="L4354" s="31"/>
      <c r="M4354" s="169"/>
      <c r="N4354" s="148"/>
      <c r="O4354" s="106"/>
      <c r="P4354" s="43"/>
      <c r="Q4354" s="31"/>
      <c r="R4354" s="84"/>
      <c r="S4354" s="31"/>
      <c r="T4354" s="31"/>
      <c r="U4354" s="169"/>
      <c r="V4354" s="150"/>
      <c r="W4354" s="141" t="str" cm="1">
        <f t="array" ref="W4354">IF(SUM(LEN(B4354:V4354))=0,"",IF(OR(OR(ISBLANK(F4354),SUM(LEN(C4354),LEN(D4354))=0),AND(NOT(E4354="Unknown"),ISBLANK(J4354)),AND(NOT(O4354="Unknown"),ISBLANK(R4354))),"Missing Information", INDEX(Table15[Entire Service Line Classification], MATCH(SUMIFS(Table15[Unique ID],Table15[System-Owned Portion],E4354,Table15[If Material Anything Other than "Lead" in Column E,Was Material Ever Previously Lead?],G4354,Table15[Customer-Owned Portion],O4354),Table15[Unique ID],0),0)))</f>
        <v/>
      </c>
      <c r="X4354"/>
    </row>
    <row r="4355" spans="2:24" x14ac:dyDescent="0.25">
      <c r="B4355" s="146"/>
      <c r="C4355" s="31"/>
      <c r="D4355" s="31"/>
      <c r="E4355" s="44"/>
      <c r="F4355" s="43"/>
      <c r="G4355" s="84"/>
      <c r="H4355" s="31"/>
      <c r="I4355" s="31"/>
      <c r="J4355" s="84"/>
      <c r="K4355" s="31"/>
      <c r="L4355" s="31"/>
      <c r="M4355" s="169"/>
      <c r="N4355" s="148"/>
      <c r="O4355" s="106"/>
      <c r="P4355" s="43"/>
      <c r="Q4355" s="31"/>
      <c r="R4355" s="84"/>
      <c r="S4355" s="31"/>
      <c r="T4355" s="31"/>
      <c r="U4355" s="169"/>
      <c r="V4355" s="150"/>
      <c r="W4355" s="141" t="str" cm="1">
        <f t="array" ref="W4355">IF(SUM(LEN(B4355:V4355))=0,"",IF(OR(OR(ISBLANK(F4355),SUM(LEN(C4355),LEN(D4355))=0),AND(NOT(E4355="Unknown"),ISBLANK(J4355)),AND(NOT(O4355="Unknown"),ISBLANK(R4355))),"Missing Information", INDEX(Table15[Entire Service Line Classification], MATCH(SUMIFS(Table15[Unique ID],Table15[System-Owned Portion],E4355,Table15[If Material Anything Other than "Lead" in Column E,Was Material Ever Previously Lead?],G4355,Table15[Customer-Owned Portion],O4355),Table15[Unique ID],0),0)))</f>
        <v/>
      </c>
      <c r="X4355"/>
    </row>
    <row r="4356" spans="2:24" x14ac:dyDescent="0.25">
      <c r="B4356" s="146"/>
      <c r="C4356" s="31"/>
      <c r="D4356" s="31"/>
      <c r="E4356" s="44"/>
      <c r="F4356" s="43"/>
      <c r="G4356" s="84"/>
      <c r="H4356" s="31"/>
      <c r="I4356" s="31"/>
      <c r="J4356" s="84"/>
      <c r="K4356" s="31"/>
      <c r="L4356" s="31"/>
      <c r="M4356" s="169"/>
      <c r="N4356" s="148"/>
      <c r="O4356" s="106"/>
      <c r="P4356" s="43"/>
      <c r="Q4356" s="31"/>
      <c r="R4356" s="84"/>
      <c r="S4356" s="31"/>
      <c r="T4356" s="31"/>
      <c r="U4356" s="169"/>
      <c r="V4356" s="150"/>
      <c r="W4356" s="141" t="str" cm="1">
        <f t="array" ref="W4356">IF(SUM(LEN(B4356:V4356))=0,"",IF(OR(OR(ISBLANK(F4356),SUM(LEN(C4356),LEN(D4356))=0),AND(NOT(E4356="Unknown"),ISBLANK(J4356)),AND(NOT(O4356="Unknown"),ISBLANK(R4356))),"Missing Information", INDEX(Table15[Entire Service Line Classification], MATCH(SUMIFS(Table15[Unique ID],Table15[System-Owned Portion],E4356,Table15[If Material Anything Other than "Lead" in Column E,Was Material Ever Previously Lead?],G4356,Table15[Customer-Owned Portion],O4356),Table15[Unique ID],0),0)))</f>
        <v/>
      </c>
      <c r="X4356"/>
    </row>
    <row r="4357" spans="2:24" x14ac:dyDescent="0.25">
      <c r="B4357" s="146"/>
      <c r="C4357" s="31"/>
      <c r="D4357" s="31"/>
      <c r="E4357" s="44"/>
      <c r="F4357" s="43"/>
      <c r="G4357" s="84"/>
      <c r="H4357" s="31"/>
      <c r="I4357" s="31"/>
      <c r="J4357" s="84"/>
      <c r="K4357" s="31"/>
      <c r="L4357" s="31"/>
      <c r="M4357" s="169"/>
      <c r="N4357" s="148"/>
      <c r="O4357" s="106"/>
      <c r="P4357" s="43"/>
      <c r="Q4357" s="31"/>
      <c r="R4357" s="84"/>
      <c r="S4357" s="31"/>
      <c r="T4357" s="31"/>
      <c r="U4357" s="169"/>
      <c r="V4357" s="150"/>
      <c r="W4357" s="141" t="str" cm="1">
        <f t="array" ref="W4357">IF(SUM(LEN(B4357:V4357))=0,"",IF(OR(OR(ISBLANK(F4357),SUM(LEN(C4357),LEN(D4357))=0),AND(NOT(E4357="Unknown"),ISBLANK(J4357)),AND(NOT(O4357="Unknown"),ISBLANK(R4357))),"Missing Information", INDEX(Table15[Entire Service Line Classification], MATCH(SUMIFS(Table15[Unique ID],Table15[System-Owned Portion],E4357,Table15[If Material Anything Other than "Lead" in Column E,Was Material Ever Previously Lead?],G4357,Table15[Customer-Owned Portion],O4357),Table15[Unique ID],0),0)))</f>
        <v/>
      </c>
      <c r="X4357"/>
    </row>
    <row r="4358" spans="2:24" x14ac:dyDescent="0.25">
      <c r="B4358" s="146"/>
      <c r="C4358" s="31"/>
      <c r="D4358" s="31"/>
      <c r="E4358" s="44"/>
      <c r="F4358" s="43"/>
      <c r="G4358" s="84"/>
      <c r="H4358" s="31"/>
      <c r="I4358" s="31"/>
      <c r="J4358" s="84"/>
      <c r="K4358" s="31"/>
      <c r="L4358" s="31"/>
      <c r="M4358" s="169"/>
      <c r="N4358" s="148"/>
      <c r="O4358" s="106"/>
      <c r="P4358" s="43"/>
      <c r="Q4358" s="31"/>
      <c r="R4358" s="84"/>
      <c r="S4358" s="31"/>
      <c r="T4358" s="31"/>
      <c r="U4358" s="169"/>
      <c r="V4358" s="150"/>
      <c r="W4358" s="141" t="str" cm="1">
        <f t="array" ref="W4358">IF(SUM(LEN(B4358:V4358))=0,"",IF(OR(OR(ISBLANK(F4358),SUM(LEN(C4358),LEN(D4358))=0),AND(NOT(E4358="Unknown"),ISBLANK(J4358)),AND(NOT(O4358="Unknown"),ISBLANK(R4358))),"Missing Information", INDEX(Table15[Entire Service Line Classification], MATCH(SUMIFS(Table15[Unique ID],Table15[System-Owned Portion],E4358,Table15[If Material Anything Other than "Lead" in Column E,Was Material Ever Previously Lead?],G4358,Table15[Customer-Owned Portion],O4358),Table15[Unique ID],0),0)))</f>
        <v/>
      </c>
      <c r="X4358"/>
    </row>
    <row r="4359" spans="2:24" x14ac:dyDescent="0.25">
      <c r="B4359" s="146"/>
      <c r="C4359" s="31"/>
      <c r="D4359" s="31"/>
      <c r="E4359" s="44"/>
      <c r="F4359" s="43"/>
      <c r="G4359" s="84"/>
      <c r="H4359" s="31"/>
      <c r="I4359" s="31"/>
      <c r="J4359" s="84"/>
      <c r="K4359" s="31"/>
      <c r="L4359" s="31"/>
      <c r="M4359" s="169"/>
      <c r="N4359" s="148"/>
      <c r="O4359" s="106"/>
      <c r="P4359" s="43"/>
      <c r="Q4359" s="31"/>
      <c r="R4359" s="84"/>
      <c r="S4359" s="31"/>
      <c r="T4359" s="31"/>
      <c r="U4359" s="169"/>
      <c r="V4359" s="150"/>
      <c r="W4359" s="141" t="str" cm="1">
        <f t="array" ref="W4359">IF(SUM(LEN(B4359:V4359))=0,"",IF(OR(OR(ISBLANK(F4359),SUM(LEN(C4359),LEN(D4359))=0),AND(NOT(E4359="Unknown"),ISBLANK(J4359)),AND(NOT(O4359="Unknown"),ISBLANK(R4359))),"Missing Information", INDEX(Table15[Entire Service Line Classification], MATCH(SUMIFS(Table15[Unique ID],Table15[System-Owned Portion],E4359,Table15[If Material Anything Other than "Lead" in Column E,Was Material Ever Previously Lead?],G4359,Table15[Customer-Owned Portion],O4359),Table15[Unique ID],0),0)))</f>
        <v/>
      </c>
      <c r="X4359"/>
    </row>
    <row r="4360" spans="2:24" x14ac:dyDescent="0.25">
      <c r="B4360" s="146"/>
      <c r="C4360" s="31"/>
      <c r="D4360" s="31"/>
      <c r="E4360" s="44"/>
      <c r="F4360" s="43"/>
      <c r="G4360" s="84"/>
      <c r="H4360" s="31"/>
      <c r="I4360" s="31"/>
      <c r="J4360" s="84"/>
      <c r="K4360" s="31"/>
      <c r="L4360" s="31"/>
      <c r="M4360" s="169"/>
      <c r="N4360" s="148"/>
      <c r="O4360" s="106"/>
      <c r="P4360" s="43"/>
      <c r="Q4360" s="31"/>
      <c r="R4360" s="84"/>
      <c r="S4360" s="31"/>
      <c r="T4360" s="31"/>
      <c r="U4360" s="169"/>
      <c r="V4360" s="150"/>
      <c r="W4360" s="141" t="str" cm="1">
        <f t="array" ref="W4360">IF(SUM(LEN(B4360:V4360))=0,"",IF(OR(OR(ISBLANK(F4360),SUM(LEN(C4360),LEN(D4360))=0),AND(NOT(E4360="Unknown"),ISBLANK(J4360)),AND(NOT(O4360="Unknown"),ISBLANK(R4360))),"Missing Information", INDEX(Table15[Entire Service Line Classification], MATCH(SUMIFS(Table15[Unique ID],Table15[System-Owned Portion],E4360,Table15[If Material Anything Other than "Lead" in Column E,Was Material Ever Previously Lead?],G4360,Table15[Customer-Owned Portion],O4360),Table15[Unique ID],0),0)))</f>
        <v/>
      </c>
      <c r="X4360"/>
    </row>
    <row r="4361" spans="2:24" x14ac:dyDescent="0.25">
      <c r="B4361" s="146"/>
      <c r="C4361" s="31"/>
      <c r="D4361" s="31"/>
      <c r="E4361" s="44"/>
      <c r="F4361" s="43"/>
      <c r="G4361" s="84"/>
      <c r="H4361" s="31"/>
      <c r="I4361" s="31"/>
      <c r="J4361" s="84"/>
      <c r="K4361" s="31"/>
      <c r="L4361" s="31"/>
      <c r="M4361" s="169"/>
      <c r="N4361" s="148"/>
      <c r="O4361" s="106"/>
      <c r="P4361" s="43"/>
      <c r="Q4361" s="31"/>
      <c r="R4361" s="84"/>
      <c r="S4361" s="31"/>
      <c r="T4361" s="31"/>
      <c r="U4361" s="169"/>
      <c r="V4361" s="150"/>
      <c r="W4361" s="141" t="str" cm="1">
        <f t="array" ref="W4361">IF(SUM(LEN(B4361:V4361))=0,"",IF(OR(OR(ISBLANK(F4361),SUM(LEN(C4361),LEN(D4361))=0),AND(NOT(E4361="Unknown"),ISBLANK(J4361)),AND(NOT(O4361="Unknown"),ISBLANK(R4361))),"Missing Information", INDEX(Table15[Entire Service Line Classification], MATCH(SUMIFS(Table15[Unique ID],Table15[System-Owned Portion],E4361,Table15[If Material Anything Other than "Lead" in Column E,Was Material Ever Previously Lead?],G4361,Table15[Customer-Owned Portion],O4361),Table15[Unique ID],0),0)))</f>
        <v/>
      </c>
      <c r="X4361"/>
    </row>
    <row r="4362" spans="2:24" x14ac:dyDescent="0.25">
      <c r="B4362" s="146"/>
      <c r="C4362" s="31"/>
      <c r="D4362" s="31"/>
      <c r="E4362" s="44"/>
      <c r="F4362" s="43"/>
      <c r="G4362" s="84"/>
      <c r="H4362" s="31"/>
      <c r="I4362" s="31"/>
      <c r="J4362" s="84"/>
      <c r="K4362" s="31"/>
      <c r="L4362" s="31"/>
      <c r="M4362" s="169"/>
      <c r="N4362" s="148"/>
      <c r="O4362" s="106"/>
      <c r="P4362" s="43"/>
      <c r="Q4362" s="31"/>
      <c r="R4362" s="84"/>
      <c r="S4362" s="31"/>
      <c r="T4362" s="31"/>
      <c r="U4362" s="169"/>
      <c r="V4362" s="150"/>
      <c r="W4362" s="141" t="str" cm="1">
        <f t="array" ref="W4362">IF(SUM(LEN(B4362:V4362))=0,"",IF(OR(OR(ISBLANK(F4362),SUM(LEN(C4362),LEN(D4362))=0),AND(NOT(E4362="Unknown"),ISBLANK(J4362)),AND(NOT(O4362="Unknown"),ISBLANK(R4362))),"Missing Information", INDEX(Table15[Entire Service Line Classification], MATCH(SUMIFS(Table15[Unique ID],Table15[System-Owned Portion],E4362,Table15[If Material Anything Other than "Lead" in Column E,Was Material Ever Previously Lead?],G4362,Table15[Customer-Owned Portion],O4362),Table15[Unique ID],0),0)))</f>
        <v/>
      </c>
      <c r="X4362"/>
    </row>
    <row r="4363" spans="2:24" x14ac:dyDescent="0.25">
      <c r="B4363" s="146"/>
      <c r="C4363" s="31"/>
      <c r="D4363" s="31"/>
      <c r="E4363" s="44"/>
      <c r="F4363" s="43"/>
      <c r="G4363" s="84"/>
      <c r="H4363" s="31"/>
      <c r="I4363" s="31"/>
      <c r="J4363" s="84"/>
      <c r="K4363" s="31"/>
      <c r="L4363" s="31"/>
      <c r="M4363" s="169"/>
      <c r="N4363" s="148"/>
      <c r="O4363" s="106"/>
      <c r="P4363" s="43"/>
      <c r="Q4363" s="31"/>
      <c r="R4363" s="84"/>
      <c r="S4363" s="31"/>
      <c r="T4363" s="31"/>
      <c r="U4363" s="169"/>
      <c r="V4363" s="150"/>
      <c r="W4363" s="141" t="str" cm="1">
        <f t="array" ref="W4363">IF(SUM(LEN(B4363:V4363))=0,"",IF(OR(OR(ISBLANK(F4363),SUM(LEN(C4363),LEN(D4363))=0),AND(NOT(E4363="Unknown"),ISBLANK(J4363)),AND(NOT(O4363="Unknown"),ISBLANK(R4363))),"Missing Information", INDEX(Table15[Entire Service Line Classification], MATCH(SUMIFS(Table15[Unique ID],Table15[System-Owned Portion],E4363,Table15[If Material Anything Other than "Lead" in Column E,Was Material Ever Previously Lead?],G4363,Table15[Customer-Owned Portion],O4363),Table15[Unique ID],0),0)))</f>
        <v/>
      </c>
      <c r="X4363"/>
    </row>
    <row r="4364" spans="2:24" x14ac:dyDescent="0.25">
      <c r="B4364" s="146"/>
      <c r="C4364" s="31"/>
      <c r="D4364" s="31"/>
      <c r="E4364" s="44"/>
      <c r="F4364" s="43"/>
      <c r="G4364" s="84"/>
      <c r="H4364" s="31"/>
      <c r="I4364" s="31"/>
      <c r="J4364" s="84"/>
      <c r="K4364" s="31"/>
      <c r="L4364" s="31"/>
      <c r="M4364" s="169"/>
      <c r="N4364" s="148"/>
      <c r="O4364" s="106"/>
      <c r="P4364" s="43"/>
      <c r="Q4364" s="31"/>
      <c r="R4364" s="84"/>
      <c r="S4364" s="31"/>
      <c r="T4364" s="31"/>
      <c r="U4364" s="169"/>
      <c r="V4364" s="150"/>
      <c r="W4364" s="141" t="str" cm="1">
        <f t="array" ref="W4364">IF(SUM(LEN(B4364:V4364))=0,"",IF(OR(OR(ISBLANK(F4364),SUM(LEN(C4364),LEN(D4364))=0),AND(NOT(E4364="Unknown"),ISBLANK(J4364)),AND(NOT(O4364="Unknown"),ISBLANK(R4364))),"Missing Information", INDEX(Table15[Entire Service Line Classification], MATCH(SUMIFS(Table15[Unique ID],Table15[System-Owned Portion],E4364,Table15[If Material Anything Other than "Lead" in Column E,Was Material Ever Previously Lead?],G4364,Table15[Customer-Owned Portion],O4364),Table15[Unique ID],0),0)))</f>
        <v/>
      </c>
      <c r="X4364"/>
    </row>
    <row r="4365" spans="2:24" x14ac:dyDescent="0.25">
      <c r="B4365" s="146"/>
      <c r="C4365" s="31"/>
      <c r="D4365" s="31"/>
      <c r="E4365" s="44"/>
      <c r="F4365" s="43"/>
      <c r="G4365" s="84"/>
      <c r="H4365" s="31"/>
      <c r="I4365" s="31"/>
      <c r="J4365" s="84"/>
      <c r="K4365" s="31"/>
      <c r="L4365" s="31"/>
      <c r="M4365" s="169"/>
      <c r="N4365" s="148"/>
      <c r="O4365" s="106"/>
      <c r="P4365" s="43"/>
      <c r="Q4365" s="31"/>
      <c r="R4365" s="84"/>
      <c r="S4365" s="31"/>
      <c r="T4365" s="31"/>
      <c r="U4365" s="169"/>
      <c r="V4365" s="150"/>
      <c r="W4365" s="141" t="str" cm="1">
        <f t="array" ref="W4365">IF(SUM(LEN(B4365:V4365))=0,"",IF(OR(OR(ISBLANK(F4365),SUM(LEN(C4365),LEN(D4365))=0),AND(NOT(E4365="Unknown"),ISBLANK(J4365)),AND(NOT(O4365="Unknown"),ISBLANK(R4365))),"Missing Information", INDEX(Table15[Entire Service Line Classification], MATCH(SUMIFS(Table15[Unique ID],Table15[System-Owned Portion],E4365,Table15[If Material Anything Other than "Lead" in Column E,Was Material Ever Previously Lead?],G4365,Table15[Customer-Owned Portion],O4365),Table15[Unique ID],0),0)))</f>
        <v/>
      </c>
      <c r="X4365"/>
    </row>
    <row r="4366" spans="2:24" x14ac:dyDescent="0.25">
      <c r="B4366" s="146"/>
      <c r="C4366" s="31"/>
      <c r="D4366" s="31"/>
      <c r="E4366" s="44"/>
      <c r="F4366" s="43"/>
      <c r="G4366" s="84"/>
      <c r="H4366" s="31"/>
      <c r="I4366" s="31"/>
      <c r="J4366" s="84"/>
      <c r="K4366" s="31"/>
      <c r="L4366" s="31"/>
      <c r="M4366" s="169"/>
      <c r="N4366" s="148"/>
      <c r="O4366" s="106"/>
      <c r="P4366" s="43"/>
      <c r="Q4366" s="31"/>
      <c r="R4366" s="84"/>
      <c r="S4366" s="31"/>
      <c r="T4366" s="31"/>
      <c r="U4366" s="169"/>
      <c r="V4366" s="150"/>
      <c r="W4366" s="141" t="str" cm="1">
        <f t="array" ref="W4366">IF(SUM(LEN(B4366:V4366))=0,"",IF(OR(OR(ISBLANK(F4366),SUM(LEN(C4366),LEN(D4366))=0),AND(NOT(E4366="Unknown"),ISBLANK(J4366)),AND(NOT(O4366="Unknown"),ISBLANK(R4366))),"Missing Information", INDEX(Table15[Entire Service Line Classification], MATCH(SUMIFS(Table15[Unique ID],Table15[System-Owned Portion],E4366,Table15[If Material Anything Other than "Lead" in Column E,Was Material Ever Previously Lead?],G4366,Table15[Customer-Owned Portion],O4366),Table15[Unique ID],0),0)))</f>
        <v/>
      </c>
      <c r="X4366"/>
    </row>
    <row r="4367" spans="2:24" x14ac:dyDescent="0.25">
      <c r="B4367" s="146"/>
      <c r="C4367" s="31"/>
      <c r="D4367" s="31"/>
      <c r="E4367" s="44"/>
      <c r="F4367" s="43"/>
      <c r="G4367" s="84"/>
      <c r="H4367" s="31"/>
      <c r="I4367" s="31"/>
      <c r="J4367" s="84"/>
      <c r="K4367" s="31"/>
      <c r="L4367" s="31"/>
      <c r="M4367" s="169"/>
      <c r="N4367" s="148"/>
      <c r="O4367" s="106"/>
      <c r="P4367" s="43"/>
      <c r="Q4367" s="31"/>
      <c r="R4367" s="84"/>
      <c r="S4367" s="31"/>
      <c r="T4367" s="31"/>
      <c r="U4367" s="169"/>
      <c r="V4367" s="150"/>
      <c r="W4367" s="141" t="str" cm="1">
        <f t="array" ref="W4367">IF(SUM(LEN(B4367:V4367))=0,"",IF(OR(OR(ISBLANK(F4367),SUM(LEN(C4367),LEN(D4367))=0),AND(NOT(E4367="Unknown"),ISBLANK(J4367)),AND(NOT(O4367="Unknown"),ISBLANK(R4367))),"Missing Information", INDEX(Table15[Entire Service Line Classification], MATCH(SUMIFS(Table15[Unique ID],Table15[System-Owned Portion],E4367,Table15[If Material Anything Other than "Lead" in Column E,Was Material Ever Previously Lead?],G4367,Table15[Customer-Owned Portion],O4367),Table15[Unique ID],0),0)))</f>
        <v/>
      </c>
      <c r="X4367"/>
    </row>
    <row r="4368" spans="2:24" x14ac:dyDescent="0.25">
      <c r="B4368" s="146"/>
      <c r="C4368" s="31"/>
      <c r="D4368" s="31"/>
      <c r="E4368" s="44"/>
      <c r="F4368" s="43"/>
      <c r="G4368" s="84"/>
      <c r="H4368" s="31"/>
      <c r="I4368" s="31"/>
      <c r="J4368" s="84"/>
      <c r="K4368" s="31"/>
      <c r="L4368" s="31"/>
      <c r="M4368" s="169"/>
      <c r="N4368" s="148"/>
      <c r="O4368" s="106"/>
      <c r="P4368" s="43"/>
      <c r="Q4368" s="31"/>
      <c r="R4368" s="84"/>
      <c r="S4368" s="31"/>
      <c r="T4368" s="31"/>
      <c r="U4368" s="169"/>
      <c r="V4368" s="150"/>
      <c r="W4368" s="141" t="str" cm="1">
        <f t="array" ref="W4368">IF(SUM(LEN(B4368:V4368))=0,"",IF(OR(OR(ISBLANK(F4368),SUM(LEN(C4368),LEN(D4368))=0),AND(NOT(E4368="Unknown"),ISBLANK(J4368)),AND(NOT(O4368="Unknown"),ISBLANK(R4368))),"Missing Information", INDEX(Table15[Entire Service Line Classification], MATCH(SUMIFS(Table15[Unique ID],Table15[System-Owned Portion],E4368,Table15[If Material Anything Other than "Lead" in Column E,Was Material Ever Previously Lead?],G4368,Table15[Customer-Owned Portion],O4368),Table15[Unique ID],0),0)))</f>
        <v/>
      </c>
      <c r="X4368"/>
    </row>
    <row r="4369" spans="2:24" x14ac:dyDescent="0.25">
      <c r="B4369" s="146"/>
      <c r="C4369" s="31"/>
      <c r="D4369" s="31"/>
      <c r="E4369" s="44"/>
      <c r="F4369" s="43"/>
      <c r="G4369" s="84"/>
      <c r="H4369" s="31"/>
      <c r="I4369" s="31"/>
      <c r="J4369" s="84"/>
      <c r="K4369" s="31"/>
      <c r="L4369" s="31"/>
      <c r="M4369" s="169"/>
      <c r="N4369" s="148"/>
      <c r="O4369" s="106"/>
      <c r="P4369" s="43"/>
      <c r="Q4369" s="31"/>
      <c r="R4369" s="84"/>
      <c r="S4369" s="31"/>
      <c r="T4369" s="31"/>
      <c r="U4369" s="169"/>
      <c r="V4369" s="150"/>
      <c r="W4369" s="141" t="str" cm="1">
        <f t="array" ref="W4369">IF(SUM(LEN(B4369:V4369))=0,"",IF(OR(OR(ISBLANK(F4369),SUM(LEN(C4369),LEN(D4369))=0),AND(NOT(E4369="Unknown"),ISBLANK(J4369)),AND(NOT(O4369="Unknown"),ISBLANK(R4369))),"Missing Information", INDEX(Table15[Entire Service Line Classification], MATCH(SUMIFS(Table15[Unique ID],Table15[System-Owned Portion],E4369,Table15[If Material Anything Other than "Lead" in Column E,Was Material Ever Previously Lead?],G4369,Table15[Customer-Owned Portion],O4369),Table15[Unique ID],0),0)))</f>
        <v/>
      </c>
      <c r="X4369"/>
    </row>
    <row r="4370" spans="2:24" x14ac:dyDescent="0.25">
      <c r="B4370" s="146"/>
      <c r="C4370" s="31"/>
      <c r="D4370" s="31"/>
      <c r="E4370" s="44"/>
      <c r="F4370" s="43"/>
      <c r="G4370" s="84"/>
      <c r="H4370" s="31"/>
      <c r="I4370" s="31"/>
      <c r="J4370" s="84"/>
      <c r="K4370" s="31"/>
      <c r="L4370" s="31"/>
      <c r="M4370" s="169"/>
      <c r="N4370" s="148"/>
      <c r="O4370" s="106"/>
      <c r="P4370" s="43"/>
      <c r="Q4370" s="31"/>
      <c r="R4370" s="84"/>
      <c r="S4370" s="31"/>
      <c r="T4370" s="31"/>
      <c r="U4370" s="169"/>
      <c r="V4370" s="150"/>
      <c r="W4370" s="141" t="str" cm="1">
        <f t="array" ref="W4370">IF(SUM(LEN(B4370:V4370))=0,"",IF(OR(OR(ISBLANK(F4370),SUM(LEN(C4370),LEN(D4370))=0),AND(NOT(E4370="Unknown"),ISBLANK(J4370)),AND(NOT(O4370="Unknown"),ISBLANK(R4370))),"Missing Information", INDEX(Table15[Entire Service Line Classification], MATCH(SUMIFS(Table15[Unique ID],Table15[System-Owned Portion],E4370,Table15[If Material Anything Other than "Lead" in Column E,Was Material Ever Previously Lead?],G4370,Table15[Customer-Owned Portion],O4370),Table15[Unique ID],0),0)))</f>
        <v/>
      </c>
      <c r="X4370"/>
    </row>
    <row r="4371" spans="2:24" x14ac:dyDescent="0.25">
      <c r="B4371" s="146"/>
      <c r="C4371" s="31"/>
      <c r="D4371" s="31"/>
      <c r="E4371" s="44"/>
      <c r="F4371" s="43"/>
      <c r="G4371" s="84"/>
      <c r="H4371" s="31"/>
      <c r="I4371" s="31"/>
      <c r="J4371" s="84"/>
      <c r="K4371" s="31"/>
      <c r="L4371" s="31"/>
      <c r="M4371" s="169"/>
      <c r="N4371" s="148"/>
      <c r="O4371" s="106"/>
      <c r="P4371" s="43"/>
      <c r="Q4371" s="31"/>
      <c r="R4371" s="84"/>
      <c r="S4371" s="31"/>
      <c r="T4371" s="31"/>
      <c r="U4371" s="169"/>
      <c r="V4371" s="150"/>
      <c r="W4371" s="141" t="str" cm="1">
        <f t="array" ref="W4371">IF(SUM(LEN(B4371:V4371))=0,"",IF(OR(OR(ISBLANK(F4371),SUM(LEN(C4371),LEN(D4371))=0),AND(NOT(E4371="Unknown"),ISBLANK(J4371)),AND(NOT(O4371="Unknown"),ISBLANK(R4371))),"Missing Information", INDEX(Table15[Entire Service Line Classification], MATCH(SUMIFS(Table15[Unique ID],Table15[System-Owned Portion],E4371,Table15[If Material Anything Other than "Lead" in Column E,Was Material Ever Previously Lead?],G4371,Table15[Customer-Owned Portion],O4371),Table15[Unique ID],0),0)))</f>
        <v/>
      </c>
      <c r="X4371"/>
    </row>
    <row r="4372" spans="2:24" x14ac:dyDescent="0.25">
      <c r="B4372" s="146"/>
      <c r="C4372" s="31"/>
      <c r="D4372" s="31"/>
      <c r="E4372" s="44"/>
      <c r="F4372" s="43"/>
      <c r="G4372" s="84"/>
      <c r="H4372" s="31"/>
      <c r="I4372" s="31"/>
      <c r="J4372" s="84"/>
      <c r="K4372" s="31"/>
      <c r="L4372" s="31"/>
      <c r="M4372" s="169"/>
      <c r="N4372" s="148"/>
      <c r="O4372" s="106"/>
      <c r="P4372" s="43"/>
      <c r="Q4372" s="31"/>
      <c r="R4372" s="84"/>
      <c r="S4372" s="31"/>
      <c r="T4372" s="31"/>
      <c r="U4372" s="169"/>
      <c r="V4372" s="150"/>
      <c r="W4372" s="141" t="str" cm="1">
        <f t="array" ref="W4372">IF(SUM(LEN(B4372:V4372))=0,"",IF(OR(OR(ISBLANK(F4372),SUM(LEN(C4372),LEN(D4372))=0),AND(NOT(E4372="Unknown"),ISBLANK(J4372)),AND(NOT(O4372="Unknown"),ISBLANK(R4372))),"Missing Information", INDEX(Table15[Entire Service Line Classification], MATCH(SUMIFS(Table15[Unique ID],Table15[System-Owned Portion],E4372,Table15[If Material Anything Other than "Lead" in Column E,Was Material Ever Previously Lead?],G4372,Table15[Customer-Owned Portion],O4372),Table15[Unique ID],0),0)))</f>
        <v/>
      </c>
      <c r="X4372"/>
    </row>
    <row r="4373" spans="2:24" x14ac:dyDescent="0.25">
      <c r="B4373" s="146"/>
      <c r="C4373" s="31"/>
      <c r="D4373" s="31"/>
      <c r="E4373" s="44"/>
      <c r="F4373" s="43"/>
      <c r="G4373" s="84"/>
      <c r="H4373" s="31"/>
      <c r="I4373" s="31"/>
      <c r="J4373" s="84"/>
      <c r="K4373" s="31"/>
      <c r="L4373" s="31"/>
      <c r="M4373" s="169"/>
      <c r="N4373" s="148"/>
      <c r="O4373" s="106"/>
      <c r="P4373" s="43"/>
      <c r="Q4373" s="31"/>
      <c r="R4373" s="84"/>
      <c r="S4373" s="31"/>
      <c r="T4373" s="31"/>
      <c r="U4373" s="169"/>
      <c r="V4373" s="150"/>
      <c r="W4373" s="141" t="str" cm="1">
        <f t="array" ref="W4373">IF(SUM(LEN(B4373:V4373))=0,"",IF(OR(OR(ISBLANK(F4373),SUM(LEN(C4373),LEN(D4373))=0),AND(NOT(E4373="Unknown"),ISBLANK(J4373)),AND(NOT(O4373="Unknown"),ISBLANK(R4373))),"Missing Information", INDEX(Table15[Entire Service Line Classification], MATCH(SUMIFS(Table15[Unique ID],Table15[System-Owned Portion],E4373,Table15[If Material Anything Other than "Lead" in Column E,Was Material Ever Previously Lead?],G4373,Table15[Customer-Owned Portion],O4373),Table15[Unique ID],0),0)))</f>
        <v/>
      </c>
      <c r="X4373"/>
    </row>
    <row r="4374" spans="2:24" x14ac:dyDescent="0.25">
      <c r="B4374" s="146"/>
      <c r="C4374" s="31"/>
      <c r="D4374" s="31"/>
      <c r="E4374" s="44"/>
      <c r="F4374" s="43"/>
      <c r="G4374" s="84"/>
      <c r="H4374" s="31"/>
      <c r="I4374" s="31"/>
      <c r="J4374" s="84"/>
      <c r="K4374" s="31"/>
      <c r="L4374" s="31"/>
      <c r="M4374" s="169"/>
      <c r="N4374" s="148"/>
      <c r="O4374" s="106"/>
      <c r="P4374" s="43"/>
      <c r="Q4374" s="31"/>
      <c r="R4374" s="84"/>
      <c r="S4374" s="31"/>
      <c r="T4374" s="31"/>
      <c r="U4374" s="169"/>
      <c r="V4374" s="150"/>
      <c r="W4374" s="141" t="str" cm="1">
        <f t="array" ref="W4374">IF(SUM(LEN(B4374:V4374))=0,"",IF(OR(OR(ISBLANK(F4374),SUM(LEN(C4374),LEN(D4374))=0),AND(NOT(E4374="Unknown"),ISBLANK(J4374)),AND(NOT(O4374="Unknown"),ISBLANK(R4374))),"Missing Information", INDEX(Table15[Entire Service Line Classification], MATCH(SUMIFS(Table15[Unique ID],Table15[System-Owned Portion],E4374,Table15[If Material Anything Other than "Lead" in Column E,Was Material Ever Previously Lead?],G4374,Table15[Customer-Owned Portion],O4374),Table15[Unique ID],0),0)))</f>
        <v/>
      </c>
      <c r="X4374"/>
    </row>
    <row r="4375" spans="2:24" x14ac:dyDescent="0.25">
      <c r="B4375" s="146"/>
      <c r="C4375" s="31"/>
      <c r="D4375" s="31"/>
      <c r="E4375" s="44"/>
      <c r="F4375" s="43"/>
      <c r="G4375" s="84"/>
      <c r="H4375" s="31"/>
      <c r="I4375" s="31"/>
      <c r="J4375" s="84"/>
      <c r="K4375" s="31"/>
      <c r="L4375" s="31"/>
      <c r="M4375" s="169"/>
      <c r="N4375" s="148"/>
      <c r="O4375" s="106"/>
      <c r="P4375" s="43"/>
      <c r="Q4375" s="31"/>
      <c r="R4375" s="84"/>
      <c r="S4375" s="31"/>
      <c r="T4375" s="31"/>
      <c r="U4375" s="169"/>
      <c r="V4375" s="150"/>
      <c r="W4375" s="141" t="str" cm="1">
        <f t="array" ref="W4375">IF(SUM(LEN(B4375:V4375))=0,"",IF(OR(OR(ISBLANK(F4375),SUM(LEN(C4375),LEN(D4375))=0),AND(NOT(E4375="Unknown"),ISBLANK(J4375)),AND(NOT(O4375="Unknown"),ISBLANK(R4375))),"Missing Information", INDEX(Table15[Entire Service Line Classification], MATCH(SUMIFS(Table15[Unique ID],Table15[System-Owned Portion],E4375,Table15[If Material Anything Other than "Lead" in Column E,Was Material Ever Previously Lead?],G4375,Table15[Customer-Owned Portion],O4375),Table15[Unique ID],0),0)))</f>
        <v/>
      </c>
      <c r="X4375"/>
    </row>
    <row r="4376" spans="2:24" x14ac:dyDescent="0.25">
      <c r="B4376" s="146"/>
      <c r="C4376" s="31"/>
      <c r="D4376" s="31"/>
      <c r="E4376" s="44"/>
      <c r="F4376" s="43"/>
      <c r="G4376" s="84"/>
      <c r="H4376" s="31"/>
      <c r="I4376" s="31"/>
      <c r="J4376" s="84"/>
      <c r="K4376" s="31"/>
      <c r="L4376" s="31"/>
      <c r="M4376" s="169"/>
      <c r="N4376" s="148"/>
      <c r="O4376" s="106"/>
      <c r="P4376" s="43"/>
      <c r="Q4376" s="31"/>
      <c r="R4376" s="84"/>
      <c r="S4376" s="31"/>
      <c r="T4376" s="31"/>
      <c r="U4376" s="169"/>
      <c r="V4376" s="150"/>
      <c r="W4376" s="141" t="str" cm="1">
        <f t="array" ref="W4376">IF(SUM(LEN(B4376:V4376))=0,"",IF(OR(OR(ISBLANK(F4376),SUM(LEN(C4376),LEN(D4376))=0),AND(NOT(E4376="Unknown"),ISBLANK(J4376)),AND(NOT(O4376="Unknown"),ISBLANK(R4376))),"Missing Information", INDEX(Table15[Entire Service Line Classification], MATCH(SUMIFS(Table15[Unique ID],Table15[System-Owned Portion],E4376,Table15[If Material Anything Other than "Lead" in Column E,Was Material Ever Previously Lead?],G4376,Table15[Customer-Owned Portion],O4376),Table15[Unique ID],0),0)))</f>
        <v/>
      </c>
      <c r="X4376"/>
    </row>
    <row r="4377" spans="2:24" x14ac:dyDescent="0.25">
      <c r="B4377" s="146"/>
      <c r="C4377" s="31"/>
      <c r="D4377" s="31"/>
      <c r="E4377" s="44"/>
      <c r="F4377" s="43"/>
      <c r="G4377" s="84"/>
      <c r="H4377" s="31"/>
      <c r="I4377" s="31"/>
      <c r="J4377" s="84"/>
      <c r="K4377" s="31"/>
      <c r="L4377" s="31"/>
      <c r="M4377" s="169"/>
      <c r="N4377" s="148"/>
      <c r="O4377" s="106"/>
      <c r="P4377" s="43"/>
      <c r="Q4377" s="31"/>
      <c r="R4377" s="84"/>
      <c r="S4377" s="31"/>
      <c r="T4377" s="31"/>
      <c r="U4377" s="169"/>
      <c r="V4377" s="150"/>
      <c r="W4377" s="141" t="str" cm="1">
        <f t="array" ref="W4377">IF(SUM(LEN(B4377:V4377))=0,"",IF(OR(OR(ISBLANK(F4377),SUM(LEN(C4377),LEN(D4377))=0),AND(NOT(E4377="Unknown"),ISBLANK(J4377)),AND(NOT(O4377="Unknown"),ISBLANK(R4377))),"Missing Information", INDEX(Table15[Entire Service Line Classification], MATCH(SUMIFS(Table15[Unique ID],Table15[System-Owned Portion],E4377,Table15[If Material Anything Other than "Lead" in Column E,Was Material Ever Previously Lead?],G4377,Table15[Customer-Owned Portion],O4377),Table15[Unique ID],0),0)))</f>
        <v/>
      </c>
      <c r="X4377"/>
    </row>
    <row r="4378" spans="2:24" x14ac:dyDescent="0.25">
      <c r="B4378" s="146"/>
      <c r="C4378" s="31"/>
      <c r="D4378" s="31"/>
      <c r="E4378" s="44"/>
      <c r="F4378" s="43"/>
      <c r="G4378" s="84"/>
      <c r="H4378" s="31"/>
      <c r="I4378" s="31"/>
      <c r="J4378" s="84"/>
      <c r="K4378" s="31"/>
      <c r="L4378" s="31"/>
      <c r="M4378" s="169"/>
      <c r="N4378" s="148"/>
      <c r="O4378" s="106"/>
      <c r="P4378" s="43"/>
      <c r="Q4378" s="31"/>
      <c r="R4378" s="84"/>
      <c r="S4378" s="31"/>
      <c r="T4378" s="31"/>
      <c r="U4378" s="169"/>
      <c r="V4378" s="150"/>
      <c r="W4378" s="141" t="str" cm="1">
        <f t="array" ref="W4378">IF(SUM(LEN(B4378:V4378))=0,"",IF(OR(OR(ISBLANK(F4378),SUM(LEN(C4378),LEN(D4378))=0),AND(NOT(E4378="Unknown"),ISBLANK(J4378)),AND(NOT(O4378="Unknown"),ISBLANK(R4378))),"Missing Information", INDEX(Table15[Entire Service Line Classification], MATCH(SUMIFS(Table15[Unique ID],Table15[System-Owned Portion],E4378,Table15[If Material Anything Other than "Lead" in Column E,Was Material Ever Previously Lead?],G4378,Table15[Customer-Owned Portion],O4378),Table15[Unique ID],0),0)))</f>
        <v/>
      </c>
      <c r="X4378"/>
    </row>
    <row r="4379" spans="2:24" x14ac:dyDescent="0.25">
      <c r="B4379" s="146"/>
      <c r="C4379" s="31"/>
      <c r="D4379" s="31"/>
      <c r="E4379" s="44"/>
      <c r="F4379" s="43"/>
      <c r="G4379" s="84"/>
      <c r="H4379" s="31"/>
      <c r="I4379" s="31"/>
      <c r="J4379" s="84"/>
      <c r="K4379" s="31"/>
      <c r="L4379" s="31"/>
      <c r="M4379" s="169"/>
      <c r="N4379" s="148"/>
      <c r="O4379" s="106"/>
      <c r="P4379" s="43"/>
      <c r="Q4379" s="31"/>
      <c r="R4379" s="84"/>
      <c r="S4379" s="31"/>
      <c r="T4379" s="31"/>
      <c r="U4379" s="169"/>
      <c r="V4379" s="150"/>
      <c r="W4379" s="141" t="str" cm="1">
        <f t="array" ref="W4379">IF(SUM(LEN(B4379:V4379))=0,"",IF(OR(OR(ISBLANK(F4379),SUM(LEN(C4379),LEN(D4379))=0),AND(NOT(E4379="Unknown"),ISBLANK(J4379)),AND(NOT(O4379="Unknown"),ISBLANK(R4379))),"Missing Information", INDEX(Table15[Entire Service Line Classification], MATCH(SUMIFS(Table15[Unique ID],Table15[System-Owned Portion],E4379,Table15[If Material Anything Other than "Lead" in Column E,Was Material Ever Previously Lead?],G4379,Table15[Customer-Owned Portion],O4379),Table15[Unique ID],0),0)))</f>
        <v/>
      </c>
      <c r="X4379"/>
    </row>
    <row r="4380" spans="2:24" x14ac:dyDescent="0.25">
      <c r="B4380" s="146"/>
      <c r="C4380" s="31"/>
      <c r="D4380" s="31"/>
      <c r="E4380" s="44"/>
      <c r="F4380" s="43"/>
      <c r="G4380" s="84"/>
      <c r="H4380" s="31"/>
      <c r="I4380" s="31"/>
      <c r="J4380" s="84"/>
      <c r="K4380" s="31"/>
      <c r="L4380" s="31"/>
      <c r="M4380" s="169"/>
      <c r="N4380" s="148"/>
      <c r="O4380" s="106"/>
      <c r="P4380" s="43"/>
      <c r="Q4380" s="31"/>
      <c r="R4380" s="84"/>
      <c r="S4380" s="31"/>
      <c r="T4380" s="31"/>
      <c r="U4380" s="169"/>
      <c r="V4380" s="150"/>
      <c r="W4380" s="141" t="str" cm="1">
        <f t="array" ref="W4380">IF(SUM(LEN(B4380:V4380))=0,"",IF(OR(OR(ISBLANK(F4380),SUM(LEN(C4380),LEN(D4380))=0),AND(NOT(E4380="Unknown"),ISBLANK(J4380)),AND(NOT(O4380="Unknown"),ISBLANK(R4380))),"Missing Information", INDEX(Table15[Entire Service Line Classification], MATCH(SUMIFS(Table15[Unique ID],Table15[System-Owned Portion],E4380,Table15[If Material Anything Other than "Lead" in Column E,Was Material Ever Previously Lead?],G4380,Table15[Customer-Owned Portion],O4380),Table15[Unique ID],0),0)))</f>
        <v/>
      </c>
      <c r="X4380"/>
    </row>
    <row r="4381" spans="2:24" x14ac:dyDescent="0.25">
      <c r="B4381" s="146"/>
      <c r="C4381" s="31"/>
      <c r="D4381" s="31"/>
      <c r="E4381" s="44"/>
      <c r="F4381" s="43"/>
      <c r="G4381" s="84"/>
      <c r="H4381" s="31"/>
      <c r="I4381" s="31"/>
      <c r="J4381" s="84"/>
      <c r="K4381" s="31"/>
      <c r="L4381" s="31"/>
      <c r="M4381" s="169"/>
      <c r="N4381" s="148"/>
      <c r="O4381" s="106"/>
      <c r="P4381" s="43"/>
      <c r="Q4381" s="31"/>
      <c r="R4381" s="84"/>
      <c r="S4381" s="31"/>
      <c r="T4381" s="31"/>
      <c r="U4381" s="169"/>
      <c r="V4381" s="150"/>
      <c r="W4381" s="141" t="str" cm="1">
        <f t="array" ref="W4381">IF(SUM(LEN(B4381:V4381))=0,"",IF(OR(OR(ISBLANK(F4381),SUM(LEN(C4381),LEN(D4381))=0),AND(NOT(E4381="Unknown"),ISBLANK(J4381)),AND(NOT(O4381="Unknown"),ISBLANK(R4381))),"Missing Information", INDEX(Table15[Entire Service Line Classification], MATCH(SUMIFS(Table15[Unique ID],Table15[System-Owned Portion],E4381,Table15[If Material Anything Other than "Lead" in Column E,Was Material Ever Previously Lead?],G4381,Table15[Customer-Owned Portion],O4381),Table15[Unique ID],0),0)))</f>
        <v/>
      </c>
      <c r="X4381"/>
    </row>
    <row r="4382" spans="2:24" x14ac:dyDescent="0.25">
      <c r="B4382" s="146"/>
      <c r="C4382" s="31"/>
      <c r="D4382" s="31"/>
      <c r="E4382" s="44"/>
      <c r="F4382" s="43"/>
      <c r="G4382" s="84"/>
      <c r="H4382" s="31"/>
      <c r="I4382" s="31"/>
      <c r="J4382" s="84"/>
      <c r="K4382" s="31"/>
      <c r="L4382" s="31"/>
      <c r="M4382" s="169"/>
      <c r="N4382" s="148"/>
      <c r="O4382" s="106"/>
      <c r="P4382" s="43"/>
      <c r="Q4382" s="31"/>
      <c r="R4382" s="84"/>
      <c r="S4382" s="31"/>
      <c r="T4382" s="31"/>
      <c r="U4382" s="169"/>
      <c r="V4382" s="150"/>
      <c r="W4382" s="141" t="str" cm="1">
        <f t="array" ref="W4382">IF(SUM(LEN(B4382:V4382))=0,"",IF(OR(OR(ISBLANK(F4382),SUM(LEN(C4382),LEN(D4382))=0),AND(NOT(E4382="Unknown"),ISBLANK(J4382)),AND(NOT(O4382="Unknown"),ISBLANK(R4382))),"Missing Information", INDEX(Table15[Entire Service Line Classification], MATCH(SUMIFS(Table15[Unique ID],Table15[System-Owned Portion],E4382,Table15[If Material Anything Other than "Lead" in Column E,Was Material Ever Previously Lead?],G4382,Table15[Customer-Owned Portion],O4382),Table15[Unique ID],0),0)))</f>
        <v/>
      </c>
      <c r="X4382"/>
    </row>
    <row r="4383" spans="2:24" x14ac:dyDescent="0.25">
      <c r="B4383" s="146"/>
      <c r="C4383" s="31"/>
      <c r="D4383" s="31"/>
      <c r="E4383" s="44"/>
      <c r="F4383" s="43"/>
      <c r="G4383" s="84"/>
      <c r="H4383" s="31"/>
      <c r="I4383" s="31"/>
      <c r="J4383" s="84"/>
      <c r="K4383" s="31"/>
      <c r="L4383" s="31"/>
      <c r="M4383" s="169"/>
      <c r="N4383" s="148"/>
      <c r="O4383" s="106"/>
      <c r="P4383" s="43"/>
      <c r="Q4383" s="31"/>
      <c r="R4383" s="84"/>
      <c r="S4383" s="31"/>
      <c r="T4383" s="31"/>
      <c r="U4383" s="169"/>
      <c r="V4383" s="150"/>
      <c r="W4383" s="141" t="str" cm="1">
        <f t="array" ref="W4383">IF(SUM(LEN(B4383:V4383))=0,"",IF(OR(OR(ISBLANK(F4383),SUM(LEN(C4383),LEN(D4383))=0),AND(NOT(E4383="Unknown"),ISBLANK(J4383)),AND(NOT(O4383="Unknown"),ISBLANK(R4383))),"Missing Information", INDEX(Table15[Entire Service Line Classification], MATCH(SUMIFS(Table15[Unique ID],Table15[System-Owned Portion],E4383,Table15[If Material Anything Other than "Lead" in Column E,Was Material Ever Previously Lead?],G4383,Table15[Customer-Owned Portion],O4383),Table15[Unique ID],0),0)))</f>
        <v/>
      </c>
      <c r="X4383"/>
    </row>
    <row r="4384" spans="2:24" x14ac:dyDescent="0.25">
      <c r="B4384" s="146"/>
      <c r="C4384" s="31"/>
      <c r="D4384" s="31"/>
      <c r="E4384" s="44"/>
      <c r="F4384" s="43"/>
      <c r="G4384" s="84"/>
      <c r="H4384" s="31"/>
      <c r="I4384" s="31"/>
      <c r="J4384" s="84"/>
      <c r="K4384" s="31"/>
      <c r="L4384" s="31"/>
      <c r="M4384" s="169"/>
      <c r="N4384" s="148"/>
      <c r="O4384" s="106"/>
      <c r="P4384" s="43"/>
      <c r="Q4384" s="31"/>
      <c r="R4384" s="84"/>
      <c r="S4384" s="31"/>
      <c r="T4384" s="31"/>
      <c r="U4384" s="169"/>
      <c r="V4384" s="150"/>
      <c r="W4384" s="141" t="str" cm="1">
        <f t="array" ref="W4384">IF(SUM(LEN(B4384:V4384))=0,"",IF(OR(OR(ISBLANK(F4384),SUM(LEN(C4384),LEN(D4384))=0),AND(NOT(E4384="Unknown"),ISBLANK(J4384)),AND(NOT(O4384="Unknown"),ISBLANK(R4384))),"Missing Information", INDEX(Table15[Entire Service Line Classification], MATCH(SUMIFS(Table15[Unique ID],Table15[System-Owned Portion],E4384,Table15[If Material Anything Other than "Lead" in Column E,Was Material Ever Previously Lead?],G4384,Table15[Customer-Owned Portion],O4384),Table15[Unique ID],0),0)))</f>
        <v/>
      </c>
      <c r="X4384"/>
    </row>
    <row r="4385" spans="2:24" x14ac:dyDescent="0.25">
      <c r="B4385" s="146"/>
      <c r="C4385" s="31"/>
      <c r="D4385" s="31"/>
      <c r="E4385" s="44"/>
      <c r="F4385" s="43"/>
      <c r="G4385" s="84"/>
      <c r="H4385" s="31"/>
      <c r="I4385" s="31"/>
      <c r="J4385" s="84"/>
      <c r="K4385" s="31"/>
      <c r="L4385" s="31"/>
      <c r="M4385" s="169"/>
      <c r="N4385" s="148"/>
      <c r="O4385" s="106"/>
      <c r="P4385" s="43"/>
      <c r="Q4385" s="31"/>
      <c r="R4385" s="84"/>
      <c r="S4385" s="31"/>
      <c r="T4385" s="31"/>
      <c r="U4385" s="169"/>
      <c r="V4385" s="150"/>
      <c r="W4385" s="141" t="str" cm="1">
        <f t="array" ref="W4385">IF(SUM(LEN(B4385:V4385))=0,"",IF(OR(OR(ISBLANK(F4385),SUM(LEN(C4385),LEN(D4385))=0),AND(NOT(E4385="Unknown"),ISBLANK(J4385)),AND(NOT(O4385="Unknown"),ISBLANK(R4385))),"Missing Information", INDEX(Table15[Entire Service Line Classification], MATCH(SUMIFS(Table15[Unique ID],Table15[System-Owned Portion],E4385,Table15[If Material Anything Other than "Lead" in Column E,Was Material Ever Previously Lead?],G4385,Table15[Customer-Owned Portion],O4385),Table15[Unique ID],0),0)))</f>
        <v/>
      </c>
      <c r="X4385"/>
    </row>
    <row r="4386" spans="2:24" x14ac:dyDescent="0.25">
      <c r="B4386" s="146"/>
      <c r="C4386" s="31"/>
      <c r="D4386" s="31"/>
      <c r="E4386" s="44"/>
      <c r="F4386" s="43"/>
      <c r="G4386" s="84"/>
      <c r="H4386" s="31"/>
      <c r="I4386" s="31"/>
      <c r="J4386" s="84"/>
      <c r="K4386" s="31"/>
      <c r="L4386" s="31"/>
      <c r="M4386" s="169"/>
      <c r="N4386" s="148"/>
      <c r="O4386" s="106"/>
      <c r="P4386" s="43"/>
      <c r="Q4386" s="31"/>
      <c r="R4386" s="84"/>
      <c r="S4386" s="31"/>
      <c r="T4386" s="31"/>
      <c r="U4386" s="169"/>
      <c r="V4386" s="150"/>
      <c r="W4386" s="141" t="str" cm="1">
        <f t="array" ref="W4386">IF(SUM(LEN(B4386:V4386))=0,"",IF(OR(OR(ISBLANK(F4386),SUM(LEN(C4386),LEN(D4386))=0),AND(NOT(E4386="Unknown"),ISBLANK(J4386)),AND(NOT(O4386="Unknown"),ISBLANK(R4386))),"Missing Information", INDEX(Table15[Entire Service Line Classification], MATCH(SUMIFS(Table15[Unique ID],Table15[System-Owned Portion],E4386,Table15[If Material Anything Other than "Lead" in Column E,Was Material Ever Previously Lead?],G4386,Table15[Customer-Owned Portion],O4386),Table15[Unique ID],0),0)))</f>
        <v/>
      </c>
      <c r="X4386"/>
    </row>
    <row r="4387" spans="2:24" x14ac:dyDescent="0.25">
      <c r="B4387" s="146"/>
      <c r="C4387" s="31"/>
      <c r="D4387" s="31"/>
      <c r="E4387" s="44"/>
      <c r="F4387" s="43"/>
      <c r="G4387" s="84"/>
      <c r="H4387" s="31"/>
      <c r="I4387" s="31"/>
      <c r="J4387" s="84"/>
      <c r="K4387" s="31"/>
      <c r="L4387" s="31"/>
      <c r="M4387" s="169"/>
      <c r="N4387" s="148"/>
      <c r="O4387" s="106"/>
      <c r="P4387" s="43"/>
      <c r="Q4387" s="31"/>
      <c r="R4387" s="84"/>
      <c r="S4387" s="31"/>
      <c r="T4387" s="31"/>
      <c r="U4387" s="169"/>
      <c r="V4387" s="150"/>
      <c r="W4387" s="141" t="str" cm="1">
        <f t="array" ref="W4387">IF(SUM(LEN(B4387:V4387))=0,"",IF(OR(OR(ISBLANK(F4387),SUM(LEN(C4387),LEN(D4387))=0),AND(NOT(E4387="Unknown"),ISBLANK(J4387)),AND(NOT(O4387="Unknown"),ISBLANK(R4387))),"Missing Information", INDEX(Table15[Entire Service Line Classification], MATCH(SUMIFS(Table15[Unique ID],Table15[System-Owned Portion],E4387,Table15[If Material Anything Other than "Lead" in Column E,Was Material Ever Previously Lead?],G4387,Table15[Customer-Owned Portion],O4387),Table15[Unique ID],0),0)))</f>
        <v/>
      </c>
      <c r="X4387"/>
    </row>
    <row r="4388" spans="2:24" x14ac:dyDescent="0.25">
      <c r="B4388" s="146"/>
      <c r="C4388" s="31"/>
      <c r="D4388" s="31"/>
      <c r="E4388" s="44"/>
      <c r="F4388" s="43"/>
      <c r="G4388" s="84"/>
      <c r="H4388" s="31"/>
      <c r="I4388" s="31"/>
      <c r="J4388" s="84"/>
      <c r="K4388" s="31"/>
      <c r="L4388" s="31"/>
      <c r="M4388" s="169"/>
      <c r="N4388" s="148"/>
      <c r="O4388" s="106"/>
      <c r="P4388" s="43"/>
      <c r="Q4388" s="31"/>
      <c r="R4388" s="84"/>
      <c r="S4388" s="31"/>
      <c r="T4388" s="31"/>
      <c r="U4388" s="169"/>
      <c r="V4388" s="150"/>
      <c r="W4388" s="141" t="str" cm="1">
        <f t="array" ref="W4388">IF(SUM(LEN(B4388:V4388))=0,"",IF(OR(OR(ISBLANK(F4388),SUM(LEN(C4388),LEN(D4388))=0),AND(NOT(E4388="Unknown"),ISBLANK(J4388)),AND(NOT(O4388="Unknown"),ISBLANK(R4388))),"Missing Information", INDEX(Table15[Entire Service Line Classification], MATCH(SUMIFS(Table15[Unique ID],Table15[System-Owned Portion],E4388,Table15[If Material Anything Other than "Lead" in Column E,Was Material Ever Previously Lead?],G4388,Table15[Customer-Owned Portion],O4388),Table15[Unique ID],0),0)))</f>
        <v/>
      </c>
      <c r="X4388"/>
    </row>
    <row r="4389" spans="2:24" x14ac:dyDescent="0.25">
      <c r="B4389" s="146"/>
      <c r="C4389" s="31"/>
      <c r="D4389" s="31"/>
      <c r="E4389" s="44"/>
      <c r="F4389" s="43"/>
      <c r="G4389" s="84"/>
      <c r="H4389" s="31"/>
      <c r="I4389" s="31"/>
      <c r="J4389" s="84"/>
      <c r="K4389" s="31"/>
      <c r="L4389" s="31"/>
      <c r="M4389" s="169"/>
      <c r="N4389" s="148"/>
      <c r="O4389" s="106"/>
      <c r="P4389" s="43"/>
      <c r="Q4389" s="31"/>
      <c r="R4389" s="84"/>
      <c r="S4389" s="31"/>
      <c r="T4389" s="31"/>
      <c r="U4389" s="169"/>
      <c r="V4389" s="150"/>
      <c r="W4389" s="141" t="str" cm="1">
        <f t="array" ref="W4389">IF(SUM(LEN(B4389:V4389))=0,"",IF(OR(OR(ISBLANK(F4389),SUM(LEN(C4389),LEN(D4389))=0),AND(NOT(E4389="Unknown"),ISBLANK(J4389)),AND(NOT(O4389="Unknown"),ISBLANK(R4389))),"Missing Information", INDEX(Table15[Entire Service Line Classification], MATCH(SUMIFS(Table15[Unique ID],Table15[System-Owned Portion],E4389,Table15[If Material Anything Other than "Lead" in Column E,Was Material Ever Previously Lead?],G4389,Table15[Customer-Owned Portion],O4389),Table15[Unique ID],0),0)))</f>
        <v/>
      </c>
      <c r="X4389"/>
    </row>
    <row r="4390" spans="2:24" x14ac:dyDescent="0.25">
      <c r="B4390" s="146"/>
      <c r="C4390" s="31"/>
      <c r="D4390" s="31"/>
      <c r="E4390" s="44"/>
      <c r="F4390" s="43"/>
      <c r="G4390" s="84"/>
      <c r="H4390" s="31"/>
      <c r="I4390" s="31"/>
      <c r="J4390" s="84"/>
      <c r="K4390" s="31"/>
      <c r="L4390" s="31"/>
      <c r="M4390" s="169"/>
      <c r="N4390" s="148"/>
      <c r="O4390" s="106"/>
      <c r="P4390" s="43"/>
      <c r="Q4390" s="31"/>
      <c r="R4390" s="84"/>
      <c r="S4390" s="31"/>
      <c r="T4390" s="31"/>
      <c r="U4390" s="169"/>
      <c r="V4390" s="150"/>
      <c r="W4390" s="141" t="str" cm="1">
        <f t="array" ref="W4390">IF(SUM(LEN(B4390:V4390))=0,"",IF(OR(OR(ISBLANK(F4390),SUM(LEN(C4390),LEN(D4390))=0),AND(NOT(E4390="Unknown"),ISBLANK(J4390)),AND(NOT(O4390="Unknown"),ISBLANK(R4390))),"Missing Information", INDEX(Table15[Entire Service Line Classification], MATCH(SUMIFS(Table15[Unique ID],Table15[System-Owned Portion],E4390,Table15[If Material Anything Other than "Lead" in Column E,Was Material Ever Previously Lead?],G4390,Table15[Customer-Owned Portion],O4390),Table15[Unique ID],0),0)))</f>
        <v/>
      </c>
      <c r="X4390"/>
    </row>
    <row r="4391" spans="2:24" x14ac:dyDescent="0.25">
      <c r="B4391" s="146"/>
      <c r="C4391" s="31"/>
      <c r="D4391" s="31"/>
      <c r="E4391" s="44"/>
      <c r="F4391" s="43"/>
      <c r="G4391" s="84"/>
      <c r="H4391" s="31"/>
      <c r="I4391" s="31"/>
      <c r="J4391" s="84"/>
      <c r="K4391" s="31"/>
      <c r="L4391" s="31"/>
      <c r="M4391" s="169"/>
      <c r="N4391" s="148"/>
      <c r="O4391" s="106"/>
      <c r="P4391" s="43"/>
      <c r="Q4391" s="31"/>
      <c r="R4391" s="84"/>
      <c r="S4391" s="31"/>
      <c r="T4391" s="31"/>
      <c r="U4391" s="169"/>
      <c r="V4391" s="150"/>
      <c r="W4391" s="141" t="str" cm="1">
        <f t="array" ref="W4391">IF(SUM(LEN(B4391:V4391))=0,"",IF(OR(OR(ISBLANK(F4391),SUM(LEN(C4391),LEN(D4391))=0),AND(NOT(E4391="Unknown"),ISBLANK(J4391)),AND(NOT(O4391="Unknown"),ISBLANK(R4391))),"Missing Information", INDEX(Table15[Entire Service Line Classification], MATCH(SUMIFS(Table15[Unique ID],Table15[System-Owned Portion],E4391,Table15[If Material Anything Other than "Lead" in Column E,Was Material Ever Previously Lead?],G4391,Table15[Customer-Owned Portion],O4391),Table15[Unique ID],0),0)))</f>
        <v/>
      </c>
      <c r="X4391"/>
    </row>
    <row r="4392" spans="2:24" x14ac:dyDescent="0.25">
      <c r="B4392" s="146"/>
      <c r="C4392" s="31"/>
      <c r="D4392" s="31"/>
      <c r="E4392" s="44"/>
      <c r="F4392" s="43"/>
      <c r="G4392" s="84"/>
      <c r="H4392" s="31"/>
      <c r="I4392" s="31"/>
      <c r="J4392" s="84"/>
      <c r="K4392" s="31"/>
      <c r="L4392" s="31"/>
      <c r="M4392" s="169"/>
      <c r="N4392" s="148"/>
      <c r="O4392" s="106"/>
      <c r="P4392" s="43"/>
      <c r="Q4392" s="31"/>
      <c r="R4392" s="84"/>
      <c r="S4392" s="31"/>
      <c r="T4392" s="31"/>
      <c r="U4392" s="169"/>
      <c r="V4392" s="150"/>
      <c r="W4392" s="141" t="str" cm="1">
        <f t="array" ref="W4392">IF(SUM(LEN(B4392:V4392))=0,"",IF(OR(OR(ISBLANK(F4392),SUM(LEN(C4392),LEN(D4392))=0),AND(NOT(E4392="Unknown"),ISBLANK(J4392)),AND(NOT(O4392="Unknown"),ISBLANK(R4392))),"Missing Information", INDEX(Table15[Entire Service Line Classification], MATCH(SUMIFS(Table15[Unique ID],Table15[System-Owned Portion],E4392,Table15[If Material Anything Other than "Lead" in Column E,Was Material Ever Previously Lead?],G4392,Table15[Customer-Owned Portion],O4392),Table15[Unique ID],0),0)))</f>
        <v/>
      </c>
      <c r="X4392"/>
    </row>
    <row r="4393" spans="2:24" x14ac:dyDescent="0.25">
      <c r="B4393" s="146"/>
      <c r="C4393" s="31"/>
      <c r="D4393" s="31"/>
      <c r="E4393" s="44"/>
      <c r="F4393" s="43"/>
      <c r="G4393" s="84"/>
      <c r="H4393" s="31"/>
      <c r="I4393" s="31"/>
      <c r="J4393" s="84"/>
      <c r="K4393" s="31"/>
      <c r="L4393" s="31"/>
      <c r="M4393" s="169"/>
      <c r="N4393" s="148"/>
      <c r="O4393" s="106"/>
      <c r="P4393" s="43"/>
      <c r="Q4393" s="31"/>
      <c r="R4393" s="84"/>
      <c r="S4393" s="31"/>
      <c r="T4393" s="31"/>
      <c r="U4393" s="169"/>
      <c r="V4393" s="150"/>
      <c r="W4393" s="141" t="str" cm="1">
        <f t="array" ref="W4393">IF(SUM(LEN(B4393:V4393))=0,"",IF(OR(OR(ISBLANK(F4393),SUM(LEN(C4393),LEN(D4393))=0),AND(NOT(E4393="Unknown"),ISBLANK(J4393)),AND(NOT(O4393="Unknown"),ISBLANK(R4393))),"Missing Information", INDEX(Table15[Entire Service Line Classification], MATCH(SUMIFS(Table15[Unique ID],Table15[System-Owned Portion],E4393,Table15[If Material Anything Other than "Lead" in Column E,Was Material Ever Previously Lead?],G4393,Table15[Customer-Owned Portion],O4393),Table15[Unique ID],0),0)))</f>
        <v/>
      </c>
      <c r="X4393"/>
    </row>
    <row r="4394" spans="2:24" x14ac:dyDescent="0.25">
      <c r="B4394" s="146"/>
      <c r="C4394" s="31"/>
      <c r="D4394" s="31"/>
      <c r="E4394" s="44"/>
      <c r="F4394" s="43"/>
      <c r="G4394" s="84"/>
      <c r="H4394" s="31"/>
      <c r="I4394" s="31"/>
      <c r="J4394" s="84"/>
      <c r="K4394" s="31"/>
      <c r="L4394" s="31"/>
      <c r="M4394" s="169"/>
      <c r="N4394" s="148"/>
      <c r="O4394" s="106"/>
      <c r="P4394" s="43"/>
      <c r="Q4394" s="31"/>
      <c r="R4394" s="84"/>
      <c r="S4394" s="31"/>
      <c r="T4394" s="31"/>
      <c r="U4394" s="169"/>
      <c r="V4394" s="150"/>
      <c r="W4394" s="141" t="str" cm="1">
        <f t="array" ref="W4394">IF(SUM(LEN(B4394:V4394))=0,"",IF(OR(OR(ISBLANK(F4394),SUM(LEN(C4394),LEN(D4394))=0),AND(NOT(E4394="Unknown"),ISBLANK(J4394)),AND(NOT(O4394="Unknown"),ISBLANK(R4394))),"Missing Information", INDEX(Table15[Entire Service Line Classification], MATCH(SUMIFS(Table15[Unique ID],Table15[System-Owned Portion],E4394,Table15[If Material Anything Other than "Lead" in Column E,Was Material Ever Previously Lead?],G4394,Table15[Customer-Owned Portion],O4394),Table15[Unique ID],0),0)))</f>
        <v/>
      </c>
      <c r="X4394"/>
    </row>
    <row r="4395" spans="2:24" x14ac:dyDescent="0.25">
      <c r="B4395" s="146"/>
      <c r="C4395" s="31"/>
      <c r="D4395" s="31"/>
      <c r="E4395" s="44"/>
      <c r="F4395" s="43"/>
      <c r="G4395" s="84"/>
      <c r="H4395" s="31"/>
      <c r="I4395" s="31"/>
      <c r="J4395" s="84"/>
      <c r="K4395" s="31"/>
      <c r="L4395" s="31"/>
      <c r="M4395" s="169"/>
      <c r="N4395" s="148"/>
      <c r="O4395" s="106"/>
      <c r="P4395" s="43"/>
      <c r="Q4395" s="31"/>
      <c r="R4395" s="84"/>
      <c r="S4395" s="31"/>
      <c r="T4395" s="31"/>
      <c r="U4395" s="169"/>
      <c r="V4395" s="150"/>
      <c r="W4395" s="141" t="str" cm="1">
        <f t="array" ref="W4395">IF(SUM(LEN(B4395:V4395))=0,"",IF(OR(OR(ISBLANK(F4395),SUM(LEN(C4395),LEN(D4395))=0),AND(NOT(E4395="Unknown"),ISBLANK(J4395)),AND(NOT(O4395="Unknown"),ISBLANK(R4395))),"Missing Information", INDEX(Table15[Entire Service Line Classification], MATCH(SUMIFS(Table15[Unique ID],Table15[System-Owned Portion],E4395,Table15[If Material Anything Other than "Lead" in Column E,Was Material Ever Previously Lead?],G4395,Table15[Customer-Owned Portion],O4395),Table15[Unique ID],0),0)))</f>
        <v/>
      </c>
      <c r="X4395"/>
    </row>
    <row r="4396" spans="2:24" x14ac:dyDescent="0.25">
      <c r="B4396" s="146"/>
      <c r="C4396" s="31"/>
      <c r="D4396" s="31"/>
      <c r="E4396" s="44"/>
      <c r="F4396" s="43"/>
      <c r="G4396" s="84"/>
      <c r="H4396" s="31"/>
      <c r="I4396" s="31"/>
      <c r="J4396" s="84"/>
      <c r="K4396" s="31"/>
      <c r="L4396" s="31"/>
      <c r="M4396" s="169"/>
      <c r="N4396" s="148"/>
      <c r="O4396" s="106"/>
      <c r="P4396" s="43"/>
      <c r="Q4396" s="31"/>
      <c r="R4396" s="84"/>
      <c r="S4396" s="31"/>
      <c r="T4396" s="31"/>
      <c r="U4396" s="169"/>
      <c r="V4396" s="150"/>
      <c r="W4396" s="141" t="str" cm="1">
        <f t="array" ref="W4396">IF(SUM(LEN(B4396:V4396))=0,"",IF(OR(OR(ISBLANK(F4396),SUM(LEN(C4396),LEN(D4396))=0),AND(NOT(E4396="Unknown"),ISBLANK(J4396)),AND(NOT(O4396="Unknown"),ISBLANK(R4396))),"Missing Information", INDEX(Table15[Entire Service Line Classification], MATCH(SUMIFS(Table15[Unique ID],Table15[System-Owned Portion],E4396,Table15[If Material Anything Other than "Lead" in Column E,Was Material Ever Previously Lead?],G4396,Table15[Customer-Owned Portion],O4396),Table15[Unique ID],0),0)))</f>
        <v/>
      </c>
      <c r="X4396"/>
    </row>
    <row r="4397" spans="2:24" x14ac:dyDescent="0.25">
      <c r="B4397" s="146"/>
      <c r="C4397" s="31"/>
      <c r="D4397" s="31"/>
      <c r="E4397" s="44"/>
      <c r="F4397" s="43"/>
      <c r="G4397" s="84"/>
      <c r="H4397" s="31"/>
      <c r="I4397" s="31"/>
      <c r="J4397" s="84"/>
      <c r="K4397" s="31"/>
      <c r="L4397" s="31"/>
      <c r="M4397" s="169"/>
      <c r="N4397" s="148"/>
      <c r="O4397" s="106"/>
      <c r="P4397" s="43"/>
      <c r="Q4397" s="31"/>
      <c r="R4397" s="84"/>
      <c r="S4397" s="31"/>
      <c r="T4397" s="31"/>
      <c r="U4397" s="169"/>
      <c r="V4397" s="150"/>
      <c r="W4397" s="141" t="str" cm="1">
        <f t="array" ref="W4397">IF(SUM(LEN(B4397:V4397))=0,"",IF(OR(OR(ISBLANK(F4397),SUM(LEN(C4397),LEN(D4397))=0),AND(NOT(E4397="Unknown"),ISBLANK(J4397)),AND(NOT(O4397="Unknown"),ISBLANK(R4397))),"Missing Information", INDEX(Table15[Entire Service Line Classification], MATCH(SUMIFS(Table15[Unique ID],Table15[System-Owned Portion],E4397,Table15[If Material Anything Other than "Lead" in Column E,Was Material Ever Previously Lead?],G4397,Table15[Customer-Owned Portion],O4397),Table15[Unique ID],0),0)))</f>
        <v/>
      </c>
      <c r="X4397"/>
    </row>
    <row r="4398" spans="2:24" x14ac:dyDescent="0.25">
      <c r="B4398" s="146"/>
      <c r="C4398" s="31"/>
      <c r="D4398" s="31"/>
      <c r="E4398" s="44"/>
      <c r="F4398" s="43"/>
      <c r="G4398" s="84"/>
      <c r="H4398" s="31"/>
      <c r="I4398" s="31"/>
      <c r="J4398" s="84"/>
      <c r="K4398" s="31"/>
      <c r="L4398" s="31"/>
      <c r="M4398" s="169"/>
      <c r="N4398" s="148"/>
      <c r="O4398" s="106"/>
      <c r="P4398" s="43"/>
      <c r="Q4398" s="31"/>
      <c r="R4398" s="84"/>
      <c r="S4398" s="31"/>
      <c r="T4398" s="31"/>
      <c r="U4398" s="169"/>
      <c r="V4398" s="150"/>
      <c r="W4398" s="141" t="str" cm="1">
        <f t="array" ref="W4398">IF(SUM(LEN(B4398:V4398))=0,"",IF(OR(OR(ISBLANK(F4398),SUM(LEN(C4398),LEN(D4398))=0),AND(NOT(E4398="Unknown"),ISBLANK(J4398)),AND(NOT(O4398="Unknown"),ISBLANK(R4398))),"Missing Information", INDEX(Table15[Entire Service Line Classification], MATCH(SUMIFS(Table15[Unique ID],Table15[System-Owned Portion],E4398,Table15[If Material Anything Other than "Lead" in Column E,Was Material Ever Previously Lead?],G4398,Table15[Customer-Owned Portion],O4398),Table15[Unique ID],0),0)))</f>
        <v/>
      </c>
      <c r="X4398"/>
    </row>
    <row r="4399" spans="2:24" x14ac:dyDescent="0.25">
      <c r="B4399" s="146"/>
      <c r="C4399" s="31"/>
      <c r="D4399" s="31"/>
      <c r="E4399" s="44"/>
      <c r="F4399" s="43"/>
      <c r="G4399" s="84"/>
      <c r="H4399" s="31"/>
      <c r="I4399" s="31"/>
      <c r="J4399" s="84"/>
      <c r="K4399" s="31"/>
      <c r="L4399" s="31"/>
      <c r="M4399" s="169"/>
      <c r="N4399" s="148"/>
      <c r="O4399" s="106"/>
      <c r="P4399" s="43"/>
      <c r="Q4399" s="31"/>
      <c r="R4399" s="84"/>
      <c r="S4399" s="31"/>
      <c r="T4399" s="31"/>
      <c r="U4399" s="169"/>
      <c r="V4399" s="150"/>
      <c r="W4399" s="141" t="str" cm="1">
        <f t="array" ref="W4399">IF(SUM(LEN(B4399:V4399))=0,"",IF(OR(OR(ISBLANK(F4399),SUM(LEN(C4399),LEN(D4399))=0),AND(NOT(E4399="Unknown"),ISBLANK(J4399)),AND(NOT(O4399="Unknown"),ISBLANK(R4399))),"Missing Information", INDEX(Table15[Entire Service Line Classification], MATCH(SUMIFS(Table15[Unique ID],Table15[System-Owned Portion],E4399,Table15[If Material Anything Other than "Lead" in Column E,Was Material Ever Previously Lead?],G4399,Table15[Customer-Owned Portion],O4399),Table15[Unique ID],0),0)))</f>
        <v/>
      </c>
      <c r="X4399"/>
    </row>
    <row r="4400" spans="2:24" x14ac:dyDescent="0.25">
      <c r="B4400" s="146"/>
      <c r="C4400" s="31"/>
      <c r="D4400" s="31"/>
      <c r="E4400" s="44"/>
      <c r="F4400" s="43"/>
      <c r="G4400" s="84"/>
      <c r="H4400" s="31"/>
      <c r="I4400" s="31"/>
      <c r="J4400" s="84"/>
      <c r="K4400" s="31"/>
      <c r="L4400" s="31"/>
      <c r="M4400" s="169"/>
      <c r="N4400" s="148"/>
      <c r="O4400" s="106"/>
      <c r="P4400" s="43"/>
      <c r="Q4400" s="31"/>
      <c r="R4400" s="84"/>
      <c r="S4400" s="31"/>
      <c r="T4400" s="31"/>
      <c r="U4400" s="169"/>
      <c r="V4400" s="150"/>
      <c r="W4400" s="141" t="str" cm="1">
        <f t="array" ref="W4400">IF(SUM(LEN(B4400:V4400))=0,"",IF(OR(OR(ISBLANK(F4400),SUM(LEN(C4400),LEN(D4400))=0),AND(NOT(E4400="Unknown"),ISBLANK(J4400)),AND(NOT(O4400="Unknown"),ISBLANK(R4400))),"Missing Information", INDEX(Table15[Entire Service Line Classification], MATCH(SUMIFS(Table15[Unique ID],Table15[System-Owned Portion],E4400,Table15[If Material Anything Other than "Lead" in Column E,Was Material Ever Previously Lead?],G4400,Table15[Customer-Owned Portion],O4400),Table15[Unique ID],0),0)))</f>
        <v/>
      </c>
      <c r="X4400"/>
    </row>
    <row r="4401" spans="2:24" x14ac:dyDescent="0.25">
      <c r="B4401" s="146"/>
      <c r="C4401" s="31"/>
      <c r="D4401" s="31"/>
      <c r="E4401" s="44"/>
      <c r="F4401" s="43"/>
      <c r="G4401" s="84"/>
      <c r="H4401" s="31"/>
      <c r="I4401" s="31"/>
      <c r="J4401" s="84"/>
      <c r="K4401" s="31"/>
      <c r="L4401" s="31"/>
      <c r="M4401" s="169"/>
      <c r="N4401" s="148"/>
      <c r="O4401" s="106"/>
      <c r="P4401" s="43"/>
      <c r="Q4401" s="31"/>
      <c r="R4401" s="84"/>
      <c r="S4401" s="31"/>
      <c r="T4401" s="31"/>
      <c r="U4401" s="169"/>
      <c r="V4401" s="150"/>
      <c r="W4401" s="141" t="str" cm="1">
        <f t="array" ref="W4401">IF(SUM(LEN(B4401:V4401))=0,"",IF(OR(OR(ISBLANK(F4401),SUM(LEN(C4401),LEN(D4401))=0),AND(NOT(E4401="Unknown"),ISBLANK(J4401)),AND(NOT(O4401="Unknown"),ISBLANK(R4401))),"Missing Information", INDEX(Table15[Entire Service Line Classification], MATCH(SUMIFS(Table15[Unique ID],Table15[System-Owned Portion],E4401,Table15[If Material Anything Other than "Lead" in Column E,Was Material Ever Previously Lead?],G4401,Table15[Customer-Owned Portion],O4401),Table15[Unique ID],0),0)))</f>
        <v/>
      </c>
      <c r="X4401"/>
    </row>
    <row r="4402" spans="2:24" x14ac:dyDescent="0.25">
      <c r="B4402" s="146"/>
      <c r="C4402" s="31"/>
      <c r="D4402" s="31"/>
      <c r="E4402" s="44"/>
      <c r="F4402" s="43"/>
      <c r="G4402" s="84"/>
      <c r="H4402" s="31"/>
      <c r="I4402" s="31"/>
      <c r="J4402" s="84"/>
      <c r="K4402" s="31"/>
      <c r="L4402" s="31"/>
      <c r="M4402" s="169"/>
      <c r="N4402" s="148"/>
      <c r="O4402" s="106"/>
      <c r="P4402" s="43"/>
      <c r="Q4402" s="31"/>
      <c r="R4402" s="84"/>
      <c r="S4402" s="31"/>
      <c r="T4402" s="31"/>
      <c r="U4402" s="169"/>
      <c r="V4402" s="150"/>
      <c r="W4402" s="141" t="str" cm="1">
        <f t="array" ref="W4402">IF(SUM(LEN(B4402:V4402))=0,"",IF(OR(OR(ISBLANK(F4402),SUM(LEN(C4402),LEN(D4402))=0),AND(NOT(E4402="Unknown"),ISBLANK(J4402)),AND(NOT(O4402="Unknown"),ISBLANK(R4402))),"Missing Information", INDEX(Table15[Entire Service Line Classification], MATCH(SUMIFS(Table15[Unique ID],Table15[System-Owned Portion],E4402,Table15[If Material Anything Other than "Lead" in Column E,Was Material Ever Previously Lead?],G4402,Table15[Customer-Owned Portion],O4402),Table15[Unique ID],0),0)))</f>
        <v/>
      </c>
      <c r="X4402"/>
    </row>
    <row r="4403" spans="2:24" x14ac:dyDescent="0.25">
      <c r="B4403" s="146"/>
      <c r="C4403" s="31"/>
      <c r="D4403" s="31"/>
      <c r="E4403" s="44"/>
      <c r="F4403" s="43"/>
      <c r="G4403" s="84"/>
      <c r="H4403" s="31"/>
      <c r="I4403" s="31"/>
      <c r="J4403" s="84"/>
      <c r="K4403" s="31"/>
      <c r="L4403" s="31"/>
      <c r="M4403" s="169"/>
      <c r="N4403" s="148"/>
      <c r="O4403" s="106"/>
      <c r="P4403" s="43"/>
      <c r="Q4403" s="31"/>
      <c r="R4403" s="84"/>
      <c r="S4403" s="31"/>
      <c r="T4403" s="31"/>
      <c r="U4403" s="169"/>
      <c r="V4403" s="150"/>
      <c r="W4403" s="141" t="str" cm="1">
        <f t="array" ref="W4403">IF(SUM(LEN(B4403:V4403))=0,"",IF(OR(OR(ISBLANK(F4403),SUM(LEN(C4403),LEN(D4403))=0),AND(NOT(E4403="Unknown"),ISBLANK(J4403)),AND(NOT(O4403="Unknown"),ISBLANK(R4403))),"Missing Information", INDEX(Table15[Entire Service Line Classification], MATCH(SUMIFS(Table15[Unique ID],Table15[System-Owned Portion],E4403,Table15[If Material Anything Other than "Lead" in Column E,Was Material Ever Previously Lead?],G4403,Table15[Customer-Owned Portion],O4403),Table15[Unique ID],0),0)))</f>
        <v/>
      </c>
      <c r="X4403"/>
    </row>
    <row r="4404" spans="2:24" x14ac:dyDescent="0.25">
      <c r="B4404" s="146"/>
      <c r="C4404" s="31"/>
      <c r="D4404" s="31"/>
      <c r="E4404" s="44"/>
      <c r="F4404" s="43"/>
      <c r="G4404" s="84"/>
      <c r="H4404" s="31"/>
      <c r="I4404" s="31"/>
      <c r="J4404" s="84"/>
      <c r="K4404" s="31"/>
      <c r="L4404" s="31"/>
      <c r="M4404" s="169"/>
      <c r="N4404" s="148"/>
      <c r="O4404" s="106"/>
      <c r="P4404" s="43"/>
      <c r="Q4404" s="31"/>
      <c r="R4404" s="84"/>
      <c r="S4404" s="31"/>
      <c r="T4404" s="31"/>
      <c r="U4404" s="169"/>
      <c r="V4404" s="150"/>
      <c r="W4404" s="141" t="str" cm="1">
        <f t="array" ref="W4404">IF(SUM(LEN(B4404:V4404))=0,"",IF(OR(OR(ISBLANK(F4404),SUM(LEN(C4404),LEN(D4404))=0),AND(NOT(E4404="Unknown"),ISBLANK(J4404)),AND(NOT(O4404="Unknown"),ISBLANK(R4404))),"Missing Information", INDEX(Table15[Entire Service Line Classification], MATCH(SUMIFS(Table15[Unique ID],Table15[System-Owned Portion],E4404,Table15[If Material Anything Other than "Lead" in Column E,Was Material Ever Previously Lead?],G4404,Table15[Customer-Owned Portion],O4404),Table15[Unique ID],0),0)))</f>
        <v/>
      </c>
      <c r="X4404"/>
    </row>
    <row r="4405" spans="2:24" x14ac:dyDescent="0.25">
      <c r="B4405" s="146"/>
      <c r="C4405" s="31"/>
      <c r="D4405" s="31"/>
      <c r="E4405" s="44"/>
      <c r="F4405" s="43"/>
      <c r="G4405" s="84"/>
      <c r="H4405" s="31"/>
      <c r="I4405" s="31"/>
      <c r="J4405" s="84"/>
      <c r="K4405" s="31"/>
      <c r="L4405" s="31"/>
      <c r="M4405" s="169"/>
      <c r="N4405" s="148"/>
      <c r="O4405" s="106"/>
      <c r="P4405" s="43"/>
      <c r="Q4405" s="31"/>
      <c r="R4405" s="84"/>
      <c r="S4405" s="31"/>
      <c r="T4405" s="31"/>
      <c r="U4405" s="169"/>
      <c r="V4405" s="150"/>
      <c r="W4405" s="141" t="str" cm="1">
        <f t="array" ref="W4405">IF(SUM(LEN(B4405:V4405))=0,"",IF(OR(OR(ISBLANK(F4405),SUM(LEN(C4405),LEN(D4405))=0),AND(NOT(E4405="Unknown"),ISBLANK(J4405)),AND(NOT(O4405="Unknown"),ISBLANK(R4405))),"Missing Information", INDEX(Table15[Entire Service Line Classification], MATCH(SUMIFS(Table15[Unique ID],Table15[System-Owned Portion],E4405,Table15[If Material Anything Other than "Lead" in Column E,Was Material Ever Previously Lead?],G4405,Table15[Customer-Owned Portion],O4405),Table15[Unique ID],0),0)))</f>
        <v/>
      </c>
      <c r="X4405"/>
    </row>
    <row r="4406" spans="2:24" x14ac:dyDescent="0.25">
      <c r="B4406" s="146"/>
      <c r="C4406" s="31"/>
      <c r="D4406" s="31"/>
      <c r="E4406" s="44"/>
      <c r="F4406" s="43"/>
      <c r="G4406" s="84"/>
      <c r="H4406" s="31"/>
      <c r="I4406" s="31"/>
      <c r="J4406" s="84"/>
      <c r="K4406" s="31"/>
      <c r="L4406" s="31"/>
      <c r="M4406" s="169"/>
      <c r="N4406" s="148"/>
      <c r="O4406" s="106"/>
      <c r="P4406" s="43"/>
      <c r="Q4406" s="31"/>
      <c r="R4406" s="84"/>
      <c r="S4406" s="31"/>
      <c r="T4406" s="31"/>
      <c r="U4406" s="169"/>
      <c r="V4406" s="150"/>
      <c r="W4406" s="141" t="str" cm="1">
        <f t="array" ref="W4406">IF(SUM(LEN(B4406:V4406))=0,"",IF(OR(OR(ISBLANK(F4406),SUM(LEN(C4406),LEN(D4406))=0),AND(NOT(E4406="Unknown"),ISBLANK(J4406)),AND(NOT(O4406="Unknown"),ISBLANK(R4406))),"Missing Information", INDEX(Table15[Entire Service Line Classification], MATCH(SUMIFS(Table15[Unique ID],Table15[System-Owned Portion],E4406,Table15[If Material Anything Other than "Lead" in Column E,Was Material Ever Previously Lead?],G4406,Table15[Customer-Owned Portion],O4406),Table15[Unique ID],0),0)))</f>
        <v/>
      </c>
      <c r="X4406"/>
    </row>
    <row r="4407" spans="2:24" x14ac:dyDescent="0.25">
      <c r="B4407" s="146"/>
      <c r="C4407" s="31"/>
      <c r="D4407" s="31"/>
      <c r="E4407" s="44"/>
      <c r="F4407" s="43"/>
      <c r="G4407" s="84"/>
      <c r="H4407" s="31"/>
      <c r="I4407" s="31"/>
      <c r="J4407" s="84"/>
      <c r="K4407" s="31"/>
      <c r="L4407" s="31"/>
      <c r="M4407" s="169"/>
      <c r="N4407" s="148"/>
      <c r="O4407" s="106"/>
      <c r="P4407" s="43"/>
      <c r="Q4407" s="31"/>
      <c r="R4407" s="84"/>
      <c r="S4407" s="31"/>
      <c r="T4407" s="31"/>
      <c r="U4407" s="169"/>
      <c r="V4407" s="150"/>
      <c r="W4407" s="141" t="str" cm="1">
        <f t="array" ref="W4407">IF(SUM(LEN(B4407:V4407))=0,"",IF(OR(OR(ISBLANK(F4407),SUM(LEN(C4407),LEN(D4407))=0),AND(NOT(E4407="Unknown"),ISBLANK(J4407)),AND(NOT(O4407="Unknown"),ISBLANK(R4407))),"Missing Information", INDEX(Table15[Entire Service Line Classification], MATCH(SUMIFS(Table15[Unique ID],Table15[System-Owned Portion],E4407,Table15[If Material Anything Other than "Lead" in Column E,Was Material Ever Previously Lead?],G4407,Table15[Customer-Owned Portion],O4407),Table15[Unique ID],0),0)))</f>
        <v/>
      </c>
      <c r="X4407"/>
    </row>
    <row r="4408" spans="2:24" x14ac:dyDescent="0.25">
      <c r="B4408" s="146"/>
      <c r="C4408" s="31"/>
      <c r="D4408" s="31"/>
      <c r="E4408" s="44"/>
      <c r="F4408" s="43"/>
      <c r="G4408" s="84"/>
      <c r="H4408" s="31"/>
      <c r="I4408" s="31"/>
      <c r="J4408" s="84"/>
      <c r="K4408" s="31"/>
      <c r="L4408" s="31"/>
      <c r="M4408" s="169"/>
      <c r="N4408" s="148"/>
      <c r="O4408" s="106"/>
      <c r="P4408" s="43"/>
      <c r="Q4408" s="31"/>
      <c r="R4408" s="84"/>
      <c r="S4408" s="31"/>
      <c r="T4408" s="31"/>
      <c r="U4408" s="169"/>
      <c r="V4408" s="150"/>
      <c r="W4408" s="141" t="str" cm="1">
        <f t="array" ref="W4408">IF(SUM(LEN(B4408:V4408))=0,"",IF(OR(OR(ISBLANK(F4408),SUM(LEN(C4408),LEN(D4408))=0),AND(NOT(E4408="Unknown"),ISBLANK(J4408)),AND(NOT(O4408="Unknown"),ISBLANK(R4408))),"Missing Information", INDEX(Table15[Entire Service Line Classification], MATCH(SUMIFS(Table15[Unique ID],Table15[System-Owned Portion],E4408,Table15[If Material Anything Other than "Lead" in Column E,Was Material Ever Previously Lead?],G4408,Table15[Customer-Owned Portion],O4408),Table15[Unique ID],0),0)))</f>
        <v/>
      </c>
      <c r="X4408"/>
    </row>
    <row r="4409" spans="2:24" x14ac:dyDescent="0.25">
      <c r="B4409" s="146"/>
      <c r="C4409" s="31"/>
      <c r="D4409" s="31"/>
      <c r="E4409" s="44"/>
      <c r="F4409" s="43"/>
      <c r="G4409" s="84"/>
      <c r="H4409" s="31"/>
      <c r="I4409" s="31"/>
      <c r="J4409" s="84"/>
      <c r="K4409" s="31"/>
      <c r="L4409" s="31"/>
      <c r="M4409" s="169"/>
      <c r="N4409" s="148"/>
      <c r="O4409" s="106"/>
      <c r="P4409" s="43"/>
      <c r="Q4409" s="31"/>
      <c r="R4409" s="84"/>
      <c r="S4409" s="31"/>
      <c r="T4409" s="31"/>
      <c r="U4409" s="169"/>
      <c r="V4409" s="150"/>
      <c r="W4409" s="141" t="str" cm="1">
        <f t="array" ref="W4409">IF(SUM(LEN(B4409:V4409))=0,"",IF(OR(OR(ISBLANK(F4409),SUM(LEN(C4409),LEN(D4409))=0),AND(NOT(E4409="Unknown"),ISBLANK(J4409)),AND(NOT(O4409="Unknown"),ISBLANK(R4409))),"Missing Information", INDEX(Table15[Entire Service Line Classification], MATCH(SUMIFS(Table15[Unique ID],Table15[System-Owned Portion],E4409,Table15[If Material Anything Other than "Lead" in Column E,Was Material Ever Previously Lead?],G4409,Table15[Customer-Owned Portion],O4409),Table15[Unique ID],0),0)))</f>
        <v/>
      </c>
      <c r="X4409"/>
    </row>
    <row r="4410" spans="2:24" x14ac:dyDescent="0.25">
      <c r="B4410" s="146"/>
      <c r="C4410" s="31"/>
      <c r="D4410" s="31"/>
      <c r="E4410" s="44"/>
      <c r="F4410" s="43"/>
      <c r="G4410" s="84"/>
      <c r="H4410" s="31"/>
      <c r="I4410" s="31"/>
      <c r="J4410" s="84"/>
      <c r="K4410" s="31"/>
      <c r="L4410" s="31"/>
      <c r="M4410" s="169"/>
      <c r="N4410" s="148"/>
      <c r="O4410" s="106"/>
      <c r="P4410" s="43"/>
      <c r="Q4410" s="31"/>
      <c r="R4410" s="84"/>
      <c r="S4410" s="31"/>
      <c r="T4410" s="31"/>
      <c r="U4410" s="169"/>
      <c r="V4410" s="150"/>
      <c r="W4410" s="141" t="str" cm="1">
        <f t="array" ref="W4410">IF(SUM(LEN(B4410:V4410))=0,"",IF(OR(OR(ISBLANK(F4410),SUM(LEN(C4410),LEN(D4410))=0),AND(NOT(E4410="Unknown"),ISBLANK(J4410)),AND(NOT(O4410="Unknown"),ISBLANK(R4410))),"Missing Information", INDEX(Table15[Entire Service Line Classification], MATCH(SUMIFS(Table15[Unique ID],Table15[System-Owned Portion],E4410,Table15[If Material Anything Other than "Lead" in Column E,Was Material Ever Previously Lead?],G4410,Table15[Customer-Owned Portion],O4410),Table15[Unique ID],0),0)))</f>
        <v/>
      </c>
      <c r="X4410"/>
    </row>
    <row r="4411" spans="2:24" x14ac:dyDescent="0.25">
      <c r="B4411" s="146"/>
      <c r="C4411" s="31"/>
      <c r="D4411" s="31"/>
      <c r="E4411" s="44"/>
      <c r="F4411" s="43"/>
      <c r="G4411" s="84"/>
      <c r="H4411" s="31"/>
      <c r="I4411" s="31"/>
      <c r="J4411" s="84"/>
      <c r="K4411" s="31"/>
      <c r="L4411" s="31"/>
      <c r="M4411" s="169"/>
      <c r="N4411" s="148"/>
      <c r="O4411" s="106"/>
      <c r="P4411" s="43"/>
      <c r="Q4411" s="31"/>
      <c r="R4411" s="84"/>
      <c r="S4411" s="31"/>
      <c r="T4411" s="31"/>
      <c r="U4411" s="169"/>
      <c r="V4411" s="150"/>
      <c r="W4411" s="141" t="str" cm="1">
        <f t="array" ref="W4411">IF(SUM(LEN(B4411:V4411))=0,"",IF(OR(OR(ISBLANK(F4411),SUM(LEN(C4411),LEN(D4411))=0),AND(NOT(E4411="Unknown"),ISBLANK(J4411)),AND(NOT(O4411="Unknown"),ISBLANK(R4411))),"Missing Information", INDEX(Table15[Entire Service Line Classification], MATCH(SUMIFS(Table15[Unique ID],Table15[System-Owned Portion],E4411,Table15[If Material Anything Other than "Lead" in Column E,Was Material Ever Previously Lead?],G4411,Table15[Customer-Owned Portion],O4411),Table15[Unique ID],0),0)))</f>
        <v/>
      </c>
      <c r="X4411"/>
    </row>
    <row r="4412" spans="2:24" x14ac:dyDescent="0.25">
      <c r="B4412" s="146"/>
      <c r="C4412" s="31"/>
      <c r="D4412" s="31"/>
      <c r="E4412" s="44"/>
      <c r="F4412" s="43"/>
      <c r="G4412" s="84"/>
      <c r="H4412" s="31"/>
      <c r="I4412" s="31"/>
      <c r="J4412" s="84"/>
      <c r="K4412" s="31"/>
      <c r="L4412" s="31"/>
      <c r="M4412" s="169"/>
      <c r="N4412" s="148"/>
      <c r="O4412" s="106"/>
      <c r="P4412" s="43"/>
      <c r="Q4412" s="31"/>
      <c r="R4412" s="84"/>
      <c r="S4412" s="31"/>
      <c r="T4412" s="31"/>
      <c r="U4412" s="169"/>
      <c r="V4412" s="150"/>
      <c r="W4412" s="141" t="str" cm="1">
        <f t="array" ref="W4412">IF(SUM(LEN(B4412:V4412))=0,"",IF(OR(OR(ISBLANK(F4412),SUM(LEN(C4412),LEN(D4412))=0),AND(NOT(E4412="Unknown"),ISBLANK(J4412)),AND(NOT(O4412="Unknown"),ISBLANK(R4412))),"Missing Information", INDEX(Table15[Entire Service Line Classification], MATCH(SUMIFS(Table15[Unique ID],Table15[System-Owned Portion],E4412,Table15[If Material Anything Other than "Lead" in Column E,Was Material Ever Previously Lead?],G4412,Table15[Customer-Owned Portion],O4412),Table15[Unique ID],0),0)))</f>
        <v/>
      </c>
      <c r="X4412"/>
    </row>
    <row r="4413" spans="2:24" x14ac:dyDescent="0.25">
      <c r="B4413" s="146"/>
      <c r="C4413" s="31"/>
      <c r="D4413" s="31"/>
      <c r="E4413" s="44"/>
      <c r="F4413" s="43"/>
      <c r="G4413" s="84"/>
      <c r="H4413" s="31"/>
      <c r="I4413" s="31"/>
      <c r="J4413" s="84"/>
      <c r="K4413" s="31"/>
      <c r="L4413" s="31"/>
      <c r="M4413" s="169"/>
      <c r="N4413" s="148"/>
      <c r="O4413" s="106"/>
      <c r="P4413" s="43"/>
      <c r="Q4413" s="31"/>
      <c r="R4413" s="84"/>
      <c r="S4413" s="31"/>
      <c r="T4413" s="31"/>
      <c r="U4413" s="169"/>
      <c r="V4413" s="150"/>
      <c r="W4413" s="141" t="str" cm="1">
        <f t="array" ref="W4413">IF(SUM(LEN(B4413:V4413))=0,"",IF(OR(OR(ISBLANK(F4413),SUM(LEN(C4413),LEN(D4413))=0),AND(NOT(E4413="Unknown"),ISBLANK(J4413)),AND(NOT(O4413="Unknown"),ISBLANK(R4413))),"Missing Information", INDEX(Table15[Entire Service Line Classification], MATCH(SUMIFS(Table15[Unique ID],Table15[System-Owned Portion],E4413,Table15[If Material Anything Other than "Lead" in Column E,Was Material Ever Previously Lead?],G4413,Table15[Customer-Owned Portion],O4413),Table15[Unique ID],0),0)))</f>
        <v/>
      </c>
      <c r="X4413"/>
    </row>
    <row r="4414" spans="2:24" x14ac:dyDescent="0.25">
      <c r="B4414" s="146"/>
      <c r="C4414" s="31"/>
      <c r="D4414" s="31"/>
      <c r="E4414" s="44"/>
      <c r="F4414" s="43"/>
      <c r="G4414" s="84"/>
      <c r="H4414" s="31"/>
      <c r="I4414" s="31"/>
      <c r="J4414" s="84"/>
      <c r="K4414" s="31"/>
      <c r="L4414" s="31"/>
      <c r="M4414" s="169"/>
      <c r="N4414" s="148"/>
      <c r="O4414" s="106"/>
      <c r="P4414" s="43"/>
      <c r="Q4414" s="31"/>
      <c r="R4414" s="84"/>
      <c r="S4414" s="31"/>
      <c r="T4414" s="31"/>
      <c r="U4414" s="169"/>
      <c r="V4414" s="150"/>
      <c r="W4414" s="141" t="str" cm="1">
        <f t="array" ref="W4414">IF(SUM(LEN(B4414:V4414))=0,"",IF(OR(OR(ISBLANK(F4414),SUM(LEN(C4414),LEN(D4414))=0),AND(NOT(E4414="Unknown"),ISBLANK(J4414)),AND(NOT(O4414="Unknown"),ISBLANK(R4414))),"Missing Information", INDEX(Table15[Entire Service Line Classification], MATCH(SUMIFS(Table15[Unique ID],Table15[System-Owned Portion],E4414,Table15[If Material Anything Other than "Lead" in Column E,Was Material Ever Previously Lead?],G4414,Table15[Customer-Owned Portion],O4414),Table15[Unique ID],0),0)))</f>
        <v/>
      </c>
      <c r="X4414"/>
    </row>
    <row r="4415" spans="2:24" x14ac:dyDescent="0.25">
      <c r="B4415" s="146"/>
      <c r="C4415" s="31"/>
      <c r="D4415" s="31"/>
      <c r="E4415" s="44"/>
      <c r="F4415" s="43"/>
      <c r="G4415" s="84"/>
      <c r="H4415" s="31"/>
      <c r="I4415" s="31"/>
      <c r="J4415" s="84"/>
      <c r="K4415" s="31"/>
      <c r="L4415" s="31"/>
      <c r="M4415" s="169"/>
      <c r="N4415" s="148"/>
      <c r="O4415" s="106"/>
      <c r="P4415" s="43"/>
      <c r="Q4415" s="31"/>
      <c r="R4415" s="84"/>
      <c r="S4415" s="31"/>
      <c r="T4415" s="31"/>
      <c r="U4415" s="169"/>
      <c r="V4415" s="150"/>
      <c r="W4415" s="141" t="str" cm="1">
        <f t="array" ref="W4415">IF(SUM(LEN(B4415:V4415))=0,"",IF(OR(OR(ISBLANK(F4415),SUM(LEN(C4415),LEN(D4415))=0),AND(NOT(E4415="Unknown"),ISBLANK(J4415)),AND(NOT(O4415="Unknown"),ISBLANK(R4415))),"Missing Information", INDEX(Table15[Entire Service Line Classification], MATCH(SUMIFS(Table15[Unique ID],Table15[System-Owned Portion],E4415,Table15[If Material Anything Other than "Lead" in Column E,Was Material Ever Previously Lead?],G4415,Table15[Customer-Owned Portion],O4415),Table15[Unique ID],0),0)))</f>
        <v/>
      </c>
      <c r="X4415"/>
    </row>
    <row r="4416" spans="2:24" x14ac:dyDescent="0.25">
      <c r="B4416" s="146"/>
      <c r="C4416" s="31"/>
      <c r="D4416" s="31"/>
      <c r="E4416" s="44"/>
      <c r="F4416" s="43"/>
      <c r="G4416" s="84"/>
      <c r="H4416" s="31"/>
      <c r="I4416" s="31"/>
      <c r="J4416" s="84"/>
      <c r="K4416" s="31"/>
      <c r="L4416" s="31"/>
      <c r="M4416" s="169"/>
      <c r="N4416" s="148"/>
      <c r="O4416" s="106"/>
      <c r="P4416" s="43"/>
      <c r="Q4416" s="31"/>
      <c r="R4416" s="84"/>
      <c r="S4416" s="31"/>
      <c r="T4416" s="31"/>
      <c r="U4416" s="169"/>
      <c r="V4416" s="150"/>
      <c r="W4416" s="141" t="str" cm="1">
        <f t="array" ref="W4416">IF(SUM(LEN(B4416:V4416))=0,"",IF(OR(OR(ISBLANK(F4416),SUM(LEN(C4416),LEN(D4416))=0),AND(NOT(E4416="Unknown"),ISBLANK(J4416)),AND(NOT(O4416="Unknown"),ISBLANK(R4416))),"Missing Information", INDEX(Table15[Entire Service Line Classification], MATCH(SUMIFS(Table15[Unique ID],Table15[System-Owned Portion],E4416,Table15[If Material Anything Other than "Lead" in Column E,Was Material Ever Previously Lead?],G4416,Table15[Customer-Owned Portion],O4416),Table15[Unique ID],0),0)))</f>
        <v/>
      </c>
      <c r="X4416"/>
    </row>
    <row r="4417" spans="2:24" x14ac:dyDescent="0.25">
      <c r="B4417" s="146"/>
      <c r="C4417" s="31"/>
      <c r="D4417" s="31"/>
      <c r="E4417" s="44"/>
      <c r="F4417" s="43"/>
      <c r="G4417" s="84"/>
      <c r="H4417" s="31"/>
      <c r="I4417" s="31"/>
      <c r="J4417" s="84"/>
      <c r="K4417" s="31"/>
      <c r="L4417" s="31"/>
      <c r="M4417" s="169"/>
      <c r="N4417" s="148"/>
      <c r="O4417" s="106"/>
      <c r="P4417" s="43"/>
      <c r="Q4417" s="31"/>
      <c r="R4417" s="84"/>
      <c r="S4417" s="31"/>
      <c r="T4417" s="31"/>
      <c r="U4417" s="169"/>
      <c r="V4417" s="150"/>
      <c r="W4417" s="141" t="str" cm="1">
        <f t="array" ref="W4417">IF(SUM(LEN(B4417:V4417))=0,"",IF(OR(OR(ISBLANK(F4417),SUM(LEN(C4417),LEN(D4417))=0),AND(NOT(E4417="Unknown"),ISBLANK(J4417)),AND(NOT(O4417="Unknown"),ISBLANK(R4417))),"Missing Information", INDEX(Table15[Entire Service Line Classification], MATCH(SUMIFS(Table15[Unique ID],Table15[System-Owned Portion],E4417,Table15[If Material Anything Other than "Lead" in Column E,Was Material Ever Previously Lead?],G4417,Table15[Customer-Owned Portion],O4417),Table15[Unique ID],0),0)))</f>
        <v/>
      </c>
      <c r="X4417"/>
    </row>
    <row r="4418" spans="2:24" x14ac:dyDescent="0.25">
      <c r="B4418" s="146"/>
      <c r="C4418" s="31"/>
      <c r="D4418" s="31"/>
      <c r="E4418" s="44"/>
      <c r="F4418" s="43"/>
      <c r="G4418" s="84"/>
      <c r="H4418" s="31"/>
      <c r="I4418" s="31"/>
      <c r="J4418" s="84"/>
      <c r="K4418" s="31"/>
      <c r="L4418" s="31"/>
      <c r="M4418" s="169"/>
      <c r="N4418" s="148"/>
      <c r="O4418" s="106"/>
      <c r="P4418" s="43"/>
      <c r="Q4418" s="31"/>
      <c r="R4418" s="84"/>
      <c r="S4418" s="31"/>
      <c r="T4418" s="31"/>
      <c r="U4418" s="169"/>
      <c r="V4418" s="150"/>
      <c r="W4418" s="141" t="str" cm="1">
        <f t="array" ref="W4418">IF(SUM(LEN(B4418:V4418))=0,"",IF(OR(OR(ISBLANK(F4418),SUM(LEN(C4418),LEN(D4418))=0),AND(NOT(E4418="Unknown"),ISBLANK(J4418)),AND(NOT(O4418="Unknown"),ISBLANK(R4418))),"Missing Information", INDEX(Table15[Entire Service Line Classification], MATCH(SUMIFS(Table15[Unique ID],Table15[System-Owned Portion],E4418,Table15[If Material Anything Other than "Lead" in Column E,Was Material Ever Previously Lead?],G4418,Table15[Customer-Owned Portion],O4418),Table15[Unique ID],0),0)))</f>
        <v/>
      </c>
      <c r="X4418"/>
    </row>
    <row r="4419" spans="2:24" x14ac:dyDescent="0.25">
      <c r="B4419" s="146"/>
      <c r="C4419" s="31"/>
      <c r="D4419" s="31"/>
      <c r="E4419" s="44"/>
      <c r="F4419" s="43"/>
      <c r="G4419" s="84"/>
      <c r="H4419" s="31"/>
      <c r="I4419" s="31"/>
      <c r="J4419" s="84"/>
      <c r="K4419" s="31"/>
      <c r="L4419" s="31"/>
      <c r="M4419" s="169"/>
      <c r="N4419" s="148"/>
      <c r="O4419" s="106"/>
      <c r="P4419" s="43"/>
      <c r="Q4419" s="31"/>
      <c r="R4419" s="84"/>
      <c r="S4419" s="31"/>
      <c r="T4419" s="31"/>
      <c r="U4419" s="169"/>
      <c r="V4419" s="150"/>
      <c r="W4419" s="141" t="str" cm="1">
        <f t="array" ref="W4419">IF(SUM(LEN(B4419:V4419))=0,"",IF(OR(OR(ISBLANK(F4419),SUM(LEN(C4419),LEN(D4419))=0),AND(NOT(E4419="Unknown"),ISBLANK(J4419)),AND(NOT(O4419="Unknown"),ISBLANK(R4419))),"Missing Information", INDEX(Table15[Entire Service Line Classification], MATCH(SUMIFS(Table15[Unique ID],Table15[System-Owned Portion],E4419,Table15[If Material Anything Other than "Lead" in Column E,Was Material Ever Previously Lead?],G4419,Table15[Customer-Owned Portion],O4419),Table15[Unique ID],0),0)))</f>
        <v/>
      </c>
      <c r="X4419"/>
    </row>
    <row r="4420" spans="2:24" x14ac:dyDescent="0.25">
      <c r="B4420" s="146"/>
      <c r="C4420" s="31"/>
      <c r="D4420" s="31"/>
      <c r="E4420" s="44"/>
      <c r="F4420" s="43"/>
      <c r="G4420" s="84"/>
      <c r="H4420" s="31"/>
      <c r="I4420" s="31"/>
      <c r="J4420" s="84"/>
      <c r="K4420" s="31"/>
      <c r="L4420" s="31"/>
      <c r="M4420" s="169"/>
      <c r="N4420" s="148"/>
      <c r="O4420" s="106"/>
      <c r="P4420" s="43"/>
      <c r="Q4420" s="31"/>
      <c r="R4420" s="84"/>
      <c r="S4420" s="31"/>
      <c r="T4420" s="31"/>
      <c r="U4420" s="169"/>
      <c r="V4420" s="150"/>
      <c r="W4420" s="141" t="str" cm="1">
        <f t="array" ref="W4420">IF(SUM(LEN(B4420:V4420))=0,"",IF(OR(OR(ISBLANK(F4420),SUM(LEN(C4420),LEN(D4420))=0),AND(NOT(E4420="Unknown"),ISBLANK(J4420)),AND(NOT(O4420="Unknown"),ISBLANK(R4420))),"Missing Information", INDEX(Table15[Entire Service Line Classification], MATCH(SUMIFS(Table15[Unique ID],Table15[System-Owned Portion],E4420,Table15[If Material Anything Other than "Lead" in Column E,Was Material Ever Previously Lead?],G4420,Table15[Customer-Owned Portion],O4420),Table15[Unique ID],0),0)))</f>
        <v/>
      </c>
      <c r="X4420"/>
    </row>
    <row r="4421" spans="2:24" x14ac:dyDescent="0.25">
      <c r="B4421" s="146"/>
      <c r="C4421" s="31"/>
      <c r="D4421" s="31"/>
      <c r="E4421" s="44"/>
      <c r="F4421" s="43"/>
      <c r="G4421" s="84"/>
      <c r="H4421" s="31"/>
      <c r="I4421" s="31"/>
      <c r="J4421" s="84"/>
      <c r="K4421" s="31"/>
      <c r="L4421" s="31"/>
      <c r="M4421" s="169"/>
      <c r="N4421" s="148"/>
      <c r="O4421" s="106"/>
      <c r="P4421" s="43"/>
      <c r="Q4421" s="31"/>
      <c r="R4421" s="84"/>
      <c r="S4421" s="31"/>
      <c r="T4421" s="31"/>
      <c r="U4421" s="169"/>
      <c r="V4421" s="150"/>
      <c r="W4421" s="141" t="str" cm="1">
        <f t="array" ref="W4421">IF(SUM(LEN(B4421:V4421))=0,"",IF(OR(OR(ISBLANK(F4421),SUM(LEN(C4421),LEN(D4421))=0),AND(NOT(E4421="Unknown"),ISBLANK(J4421)),AND(NOT(O4421="Unknown"),ISBLANK(R4421))),"Missing Information", INDEX(Table15[Entire Service Line Classification], MATCH(SUMIFS(Table15[Unique ID],Table15[System-Owned Portion],E4421,Table15[If Material Anything Other than "Lead" in Column E,Was Material Ever Previously Lead?],G4421,Table15[Customer-Owned Portion],O4421),Table15[Unique ID],0),0)))</f>
        <v/>
      </c>
      <c r="X4421"/>
    </row>
    <row r="4422" spans="2:24" x14ac:dyDescent="0.25">
      <c r="B4422" s="146"/>
      <c r="C4422" s="31"/>
      <c r="D4422" s="31"/>
      <c r="E4422" s="44"/>
      <c r="F4422" s="43"/>
      <c r="G4422" s="84"/>
      <c r="H4422" s="31"/>
      <c r="I4422" s="31"/>
      <c r="J4422" s="84"/>
      <c r="K4422" s="31"/>
      <c r="L4422" s="31"/>
      <c r="M4422" s="169"/>
      <c r="N4422" s="148"/>
      <c r="O4422" s="106"/>
      <c r="P4422" s="43"/>
      <c r="Q4422" s="31"/>
      <c r="R4422" s="84"/>
      <c r="S4422" s="31"/>
      <c r="T4422" s="31"/>
      <c r="U4422" s="169"/>
      <c r="V4422" s="150"/>
      <c r="W4422" s="141" t="str" cm="1">
        <f t="array" ref="W4422">IF(SUM(LEN(B4422:V4422))=0,"",IF(OR(OR(ISBLANK(F4422),SUM(LEN(C4422),LEN(D4422))=0),AND(NOT(E4422="Unknown"),ISBLANK(J4422)),AND(NOT(O4422="Unknown"),ISBLANK(R4422))),"Missing Information", INDEX(Table15[Entire Service Line Classification], MATCH(SUMIFS(Table15[Unique ID],Table15[System-Owned Portion],E4422,Table15[If Material Anything Other than "Lead" in Column E,Was Material Ever Previously Lead?],G4422,Table15[Customer-Owned Portion],O4422),Table15[Unique ID],0),0)))</f>
        <v/>
      </c>
      <c r="X4422"/>
    </row>
    <row r="4423" spans="2:24" x14ac:dyDescent="0.25">
      <c r="B4423" s="146"/>
      <c r="C4423" s="31"/>
      <c r="D4423" s="31"/>
      <c r="E4423" s="44"/>
      <c r="F4423" s="43"/>
      <c r="G4423" s="84"/>
      <c r="H4423" s="31"/>
      <c r="I4423" s="31"/>
      <c r="J4423" s="84"/>
      <c r="K4423" s="31"/>
      <c r="L4423" s="31"/>
      <c r="M4423" s="169"/>
      <c r="N4423" s="148"/>
      <c r="O4423" s="106"/>
      <c r="P4423" s="43"/>
      <c r="Q4423" s="31"/>
      <c r="R4423" s="84"/>
      <c r="S4423" s="31"/>
      <c r="T4423" s="31"/>
      <c r="U4423" s="169"/>
      <c r="V4423" s="150"/>
      <c r="W4423" s="141" t="str" cm="1">
        <f t="array" ref="W4423">IF(SUM(LEN(B4423:V4423))=0,"",IF(OR(OR(ISBLANK(F4423),SUM(LEN(C4423),LEN(D4423))=0),AND(NOT(E4423="Unknown"),ISBLANK(J4423)),AND(NOT(O4423="Unknown"),ISBLANK(R4423))),"Missing Information", INDEX(Table15[Entire Service Line Classification], MATCH(SUMIFS(Table15[Unique ID],Table15[System-Owned Portion],E4423,Table15[If Material Anything Other than "Lead" in Column E,Was Material Ever Previously Lead?],G4423,Table15[Customer-Owned Portion],O4423),Table15[Unique ID],0),0)))</f>
        <v/>
      </c>
      <c r="X4423"/>
    </row>
    <row r="4424" spans="2:24" x14ac:dyDescent="0.25">
      <c r="B4424" s="146"/>
      <c r="C4424" s="31"/>
      <c r="D4424" s="31"/>
      <c r="E4424" s="44"/>
      <c r="F4424" s="43"/>
      <c r="G4424" s="84"/>
      <c r="H4424" s="31"/>
      <c r="I4424" s="31"/>
      <c r="J4424" s="84"/>
      <c r="K4424" s="31"/>
      <c r="L4424" s="31"/>
      <c r="M4424" s="169"/>
      <c r="N4424" s="148"/>
      <c r="O4424" s="106"/>
      <c r="P4424" s="43"/>
      <c r="Q4424" s="31"/>
      <c r="R4424" s="84"/>
      <c r="S4424" s="31"/>
      <c r="T4424" s="31"/>
      <c r="U4424" s="169"/>
      <c r="V4424" s="150"/>
      <c r="W4424" s="141" t="str" cm="1">
        <f t="array" ref="W4424">IF(SUM(LEN(B4424:V4424))=0,"",IF(OR(OR(ISBLANK(F4424),SUM(LEN(C4424),LEN(D4424))=0),AND(NOT(E4424="Unknown"),ISBLANK(J4424)),AND(NOT(O4424="Unknown"),ISBLANK(R4424))),"Missing Information", INDEX(Table15[Entire Service Line Classification], MATCH(SUMIFS(Table15[Unique ID],Table15[System-Owned Portion],E4424,Table15[If Material Anything Other than "Lead" in Column E,Was Material Ever Previously Lead?],G4424,Table15[Customer-Owned Portion],O4424),Table15[Unique ID],0),0)))</f>
        <v/>
      </c>
      <c r="X4424"/>
    </row>
    <row r="4425" spans="2:24" x14ac:dyDescent="0.25">
      <c r="B4425" s="146"/>
      <c r="C4425" s="31"/>
      <c r="D4425" s="31"/>
      <c r="E4425" s="44"/>
      <c r="F4425" s="43"/>
      <c r="G4425" s="84"/>
      <c r="H4425" s="31"/>
      <c r="I4425" s="31"/>
      <c r="J4425" s="84"/>
      <c r="K4425" s="31"/>
      <c r="L4425" s="31"/>
      <c r="M4425" s="169"/>
      <c r="N4425" s="148"/>
      <c r="O4425" s="106"/>
      <c r="P4425" s="43"/>
      <c r="Q4425" s="31"/>
      <c r="R4425" s="84"/>
      <c r="S4425" s="31"/>
      <c r="T4425" s="31"/>
      <c r="U4425" s="169"/>
      <c r="V4425" s="150"/>
      <c r="W4425" s="141" t="str" cm="1">
        <f t="array" ref="W4425">IF(SUM(LEN(B4425:V4425))=0,"",IF(OR(OR(ISBLANK(F4425),SUM(LEN(C4425),LEN(D4425))=0),AND(NOT(E4425="Unknown"),ISBLANK(J4425)),AND(NOT(O4425="Unknown"),ISBLANK(R4425))),"Missing Information", INDEX(Table15[Entire Service Line Classification], MATCH(SUMIFS(Table15[Unique ID],Table15[System-Owned Portion],E4425,Table15[If Material Anything Other than "Lead" in Column E,Was Material Ever Previously Lead?],G4425,Table15[Customer-Owned Portion],O4425),Table15[Unique ID],0),0)))</f>
        <v/>
      </c>
      <c r="X4425"/>
    </row>
    <row r="4426" spans="2:24" x14ac:dyDescent="0.25">
      <c r="B4426" s="146"/>
      <c r="C4426" s="31"/>
      <c r="D4426" s="31"/>
      <c r="E4426" s="44"/>
      <c r="F4426" s="43"/>
      <c r="G4426" s="84"/>
      <c r="H4426" s="31"/>
      <c r="I4426" s="31"/>
      <c r="J4426" s="84"/>
      <c r="K4426" s="31"/>
      <c r="L4426" s="31"/>
      <c r="M4426" s="169"/>
      <c r="N4426" s="148"/>
      <c r="O4426" s="106"/>
      <c r="P4426" s="43"/>
      <c r="Q4426" s="31"/>
      <c r="R4426" s="84"/>
      <c r="S4426" s="31"/>
      <c r="T4426" s="31"/>
      <c r="U4426" s="169"/>
      <c r="V4426" s="150"/>
      <c r="W4426" s="141" t="str" cm="1">
        <f t="array" ref="W4426">IF(SUM(LEN(B4426:V4426))=0,"",IF(OR(OR(ISBLANK(F4426),SUM(LEN(C4426),LEN(D4426))=0),AND(NOT(E4426="Unknown"),ISBLANK(J4426)),AND(NOT(O4426="Unknown"),ISBLANK(R4426))),"Missing Information", INDEX(Table15[Entire Service Line Classification], MATCH(SUMIFS(Table15[Unique ID],Table15[System-Owned Portion],E4426,Table15[If Material Anything Other than "Lead" in Column E,Was Material Ever Previously Lead?],G4426,Table15[Customer-Owned Portion],O4426),Table15[Unique ID],0),0)))</f>
        <v/>
      </c>
      <c r="X4426"/>
    </row>
    <row r="4427" spans="2:24" x14ac:dyDescent="0.25">
      <c r="B4427" s="146"/>
      <c r="C4427" s="31"/>
      <c r="D4427" s="31"/>
      <c r="E4427" s="44"/>
      <c r="F4427" s="43"/>
      <c r="G4427" s="84"/>
      <c r="H4427" s="31"/>
      <c r="I4427" s="31"/>
      <c r="J4427" s="84"/>
      <c r="K4427" s="31"/>
      <c r="L4427" s="31"/>
      <c r="M4427" s="169"/>
      <c r="N4427" s="148"/>
      <c r="O4427" s="106"/>
      <c r="P4427" s="43"/>
      <c r="Q4427" s="31"/>
      <c r="R4427" s="84"/>
      <c r="S4427" s="31"/>
      <c r="T4427" s="31"/>
      <c r="U4427" s="169"/>
      <c r="V4427" s="150"/>
      <c r="W4427" s="141" t="str" cm="1">
        <f t="array" ref="W4427">IF(SUM(LEN(B4427:V4427))=0,"",IF(OR(OR(ISBLANK(F4427),SUM(LEN(C4427),LEN(D4427))=0),AND(NOT(E4427="Unknown"),ISBLANK(J4427)),AND(NOT(O4427="Unknown"),ISBLANK(R4427))),"Missing Information", INDEX(Table15[Entire Service Line Classification], MATCH(SUMIFS(Table15[Unique ID],Table15[System-Owned Portion],E4427,Table15[If Material Anything Other than "Lead" in Column E,Was Material Ever Previously Lead?],G4427,Table15[Customer-Owned Portion],O4427),Table15[Unique ID],0),0)))</f>
        <v/>
      </c>
      <c r="X4427"/>
    </row>
    <row r="4428" spans="2:24" x14ac:dyDescent="0.25">
      <c r="B4428" s="146"/>
      <c r="C4428" s="31"/>
      <c r="D4428" s="31"/>
      <c r="E4428" s="44"/>
      <c r="F4428" s="43"/>
      <c r="G4428" s="84"/>
      <c r="H4428" s="31"/>
      <c r="I4428" s="31"/>
      <c r="J4428" s="84"/>
      <c r="K4428" s="31"/>
      <c r="L4428" s="31"/>
      <c r="M4428" s="169"/>
      <c r="N4428" s="148"/>
      <c r="O4428" s="106"/>
      <c r="P4428" s="43"/>
      <c r="Q4428" s="31"/>
      <c r="R4428" s="84"/>
      <c r="S4428" s="31"/>
      <c r="T4428" s="31"/>
      <c r="U4428" s="169"/>
      <c r="V4428" s="150"/>
      <c r="W4428" s="141" t="str" cm="1">
        <f t="array" ref="W4428">IF(SUM(LEN(B4428:V4428))=0,"",IF(OR(OR(ISBLANK(F4428),SUM(LEN(C4428),LEN(D4428))=0),AND(NOT(E4428="Unknown"),ISBLANK(J4428)),AND(NOT(O4428="Unknown"),ISBLANK(R4428))),"Missing Information", INDEX(Table15[Entire Service Line Classification], MATCH(SUMIFS(Table15[Unique ID],Table15[System-Owned Portion],E4428,Table15[If Material Anything Other than "Lead" in Column E,Was Material Ever Previously Lead?],G4428,Table15[Customer-Owned Portion],O4428),Table15[Unique ID],0),0)))</f>
        <v/>
      </c>
      <c r="X4428"/>
    </row>
    <row r="4429" spans="2:24" x14ac:dyDescent="0.25">
      <c r="B4429" s="146"/>
      <c r="C4429" s="31"/>
      <c r="D4429" s="31"/>
      <c r="E4429" s="44"/>
      <c r="F4429" s="43"/>
      <c r="G4429" s="84"/>
      <c r="H4429" s="31"/>
      <c r="I4429" s="31"/>
      <c r="J4429" s="84"/>
      <c r="K4429" s="31"/>
      <c r="L4429" s="31"/>
      <c r="M4429" s="169"/>
      <c r="N4429" s="148"/>
      <c r="O4429" s="106"/>
      <c r="P4429" s="43"/>
      <c r="Q4429" s="31"/>
      <c r="R4429" s="84"/>
      <c r="S4429" s="31"/>
      <c r="T4429" s="31"/>
      <c r="U4429" s="169"/>
      <c r="V4429" s="150"/>
      <c r="W4429" s="141" t="str" cm="1">
        <f t="array" ref="W4429">IF(SUM(LEN(B4429:V4429))=0,"",IF(OR(OR(ISBLANK(F4429),SUM(LEN(C4429),LEN(D4429))=0),AND(NOT(E4429="Unknown"),ISBLANK(J4429)),AND(NOT(O4429="Unknown"),ISBLANK(R4429))),"Missing Information", INDEX(Table15[Entire Service Line Classification], MATCH(SUMIFS(Table15[Unique ID],Table15[System-Owned Portion],E4429,Table15[If Material Anything Other than "Lead" in Column E,Was Material Ever Previously Lead?],G4429,Table15[Customer-Owned Portion],O4429),Table15[Unique ID],0),0)))</f>
        <v/>
      </c>
      <c r="X4429"/>
    </row>
    <row r="4430" spans="2:24" x14ac:dyDescent="0.25">
      <c r="B4430" s="146"/>
      <c r="C4430" s="31"/>
      <c r="D4430" s="31"/>
      <c r="E4430" s="44"/>
      <c r="F4430" s="43"/>
      <c r="G4430" s="84"/>
      <c r="H4430" s="31"/>
      <c r="I4430" s="31"/>
      <c r="J4430" s="84"/>
      <c r="K4430" s="31"/>
      <c r="L4430" s="31"/>
      <c r="M4430" s="169"/>
      <c r="N4430" s="148"/>
      <c r="O4430" s="106"/>
      <c r="P4430" s="43"/>
      <c r="Q4430" s="31"/>
      <c r="R4430" s="84"/>
      <c r="S4430" s="31"/>
      <c r="T4430" s="31"/>
      <c r="U4430" s="169"/>
      <c r="V4430" s="150"/>
      <c r="W4430" s="141" t="str" cm="1">
        <f t="array" ref="W4430">IF(SUM(LEN(B4430:V4430))=0,"",IF(OR(OR(ISBLANK(F4430),SUM(LEN(C4430),LEN(D4430))=0),AND(NOT(E4430="Unknown"),ISBLANK(J4430)),AND(NOT(O4430="Unknown"),ISBLANK(R4430))),"Missing Information", INDEX(Table15[Entire Service Line Classification], MATCH(SUMIFS(Table15[Unique ID],Table15[System-Owned Portion],E4430,Table15[If Material Anything Other than "Lead" in Column E,Was Material Ever Previously Lead?],G4430,Table15[Customer-Owned Portion],O4430),Table15[Unique ID],0),0)))</f>
        <v/>
      </c>
      <c r="X4430"/>
    </row>
    <row r="4431" spans="2:24" x14ac:dyDescent="0.25">
      <c r="B4431" s="146"/>
      <c r="C4431" s="31"/>
      <c r="D4431" s="31"/>
      <c r="E4431" s="44"/>
      <c r="F4431" s="43"/>
      <c r="G4431" s="84"/>
      <c r="H4431" s="31"/>
      <c r="I4431" s="31"/>
      <c r="J4431" s="84"/>
      <c r="K4431" s="31"/>
      <c r="L4431" s="31"/>
      <c r="M4431" s="169"/>
      <c r="N4431" s="148"/>
      <c r="O4431" s="106"/>
      <c r="P4431" s="43"/>
      <c r="Q4431" s="31"/>
      <c r="R4431" s="84"/>
      <c r="S4431" s="31"/>
      <c r="T4431" s="31"/>
      <c r="U4431" s="169"/>
      <c r="V4431" s="150"/>
      <c r="W4431" s="141" t="str" cm="1">
        <f t="array" ref="W4431">IF(SUM(LEN(B4431:V4431))=0,"",IF(OR(OR(ISBLANK(F4431),SUM(LEN(C4431),LEN(D4431))=0),AND(NOT(E4431="Unknown"),ISBLANK(J4431)),AND(NOT(O4431="Unknown"),ISBLANK(R4431))),"Missing Information", INDEX(Table15[Entire Service Line Classification], MATCH(SUMIFS(Table15[Unique ID],Table15[System-Owned Portion],E4431,Table15[If Material Anything Other than "Lead" in Column E,Was Material Ever Previously Lead?],G4431,Table15[Customer-Owned Portion],O4431),Table15[Unique ID],0),0)))</f>
        <v/>
      </c>
      <c r="X4431"/>
    </row>
    <row r="4432" spans="2:24" x14ac:dyDescent="0.25">
      <c r="B4432" s="146"/>
      <c r="C4432" s="31"/>
      <c r="D4432" s="31"/>
      <c r="E4432" s="44"/>
      <c r="F4432" s="43"/>
      <c r="G4432" s="84"/>
      <c r="H4432" s="31"/>
      <c r="I4432" s="31"/>
      <c r="J4432" s="84"/>
      <c r="K4432" s="31"/>
      <c r="L4432" s="31"/>
      <c r="M4432" s="169"/>
      <c r="N4432" s="148"/>
      <c r="O4432" s="106"/>
      <c r="P4432" s="43"/>
      <c r="Q4432" s="31"/>
      <c r="R4432" s="84"/>
      <c r="S4432" s="31"/>
      <c r="T4432" s="31"/>
      <c r="U4432" s="169"/>
      <c r="V4432" s="150"/>
      <c r="W4432" s="141" t="str" cm="1">
        <f t="array" ref="W4432">IF(SUM(LEN(B4432:V4432))=0,"",IF(OR(OR(ISBLANK(F4432),SUM(LEN(C4432),LEN(D4432))=0),AND(NOT(E4432="Unknown"),ISBLANK(J4432)),AND(NOT(O4432="Unknown"),ISBLANK(R4432))),"Missing Information", INDEX(Table15[Entire Service Line Classification], MATCH(SUMIFS(Table15[Unique ID],Table15[System-Owned Portion],E4432,Table15[If Material Anything Other than "Lead" in Column E,Was Material Ever Previously Lead?],G4432,Table15[Customer-Owned Portion],O4432),Table15[Unique ID],0),0)))</f>
        <v/>
      </c>
      <c r="X4432"/>
    </row>
    <row r="4433" spans="2:24" x14ac:dyDescent="0.25">
      <c r="B4433" s="146"/>
      <c r="C4433" s="31"/>
      <c r="D4433" s="31"/>
      <c r="E4433" s="44"/>
      <c r="F4433" s="43"/>
      <c r="G4433" s="84"/>
      <c r="H4433" s="31"/>
      <c r="I4433" s="31"/>
      <c r="J4433" s="84"/>
      <c r="K4433" s="31"/>
      <c r="L4433" s="31"/>
      <c r="M4433" s="169"/>
      <c r="N4433" s="148"/>
      <c r="O4433" s="106"/>
      <c r="P4433" s="43"/>
      <c r="Q4433" s="31"/>
      <c r="R4433" s="84"/>
      <c r="S4433" s="31"/>
      <c r="T4433" s="31"/>
      <c r="U4433" s="169"/>
      <c r="V4433" s="150"/>
      <c r="W4433" s="141" t="str" cm="1">
        <f t="array" ref="W4433">IF(SUM(LEN(B4433:V4433))=0,"",IF(OR(OR(ISBLANK(F4433),SUM(LEN(C4433),LEN(D4433))=0),AND(NOT(E4433="Unknown"),ISBLANK(J4433)),AND(NOT(O4433="Unknown"),ISBLANK(R4433))),"Missing Information", INDEX(Table15[Entire Service Line Classification], MATCH(SUMIFS(Table15[Unique ID],Table15[System-Owned Portion],E4433,Table15[If Material Anything Other than "Lead" in Column E,Was Material Ever Previously Lead?],G4433,Table15[Customer-Owned Portion],O4433),Table15[Unique ID],0),0)))</f>
        <v/>
      </c>
      <c r="X4433"/>
    </row>
    <row r="4434" spans="2:24" x14ac:dyDescent="0.25">
      <c r="B4434" s="146"/>
      <c r="C4434" s="31"/>
      <c r="D4434" s="31"/>
      <c r="E4434" s="44"/>
      <c r="F4434" s="43"/>
      <c r="G4434" s="84"/>
      <c r="H4434" s="31"/>
      <c r="I4434" s="31"/>
      <c r="J4434" s="84"/>
      <c r="K4434" s="31"/>
      <c r="L4434" s="31"/>
      <c r="M4434" s="169"/>
      <c r="N4434" s="148"/>
      <c r="O4434" s="106"/>
      <c r="P4434" s="43"/>
      <c r="Q4434" s="31"/>
      <c r="R4434" s="84"/>
      <c r="S4434" s="31"/>
      <c r="T4434" s="31"/>
      <c r="U4434" s="169"/>
      <c r="V4434" s="150"/>
      <c r="W4434" s="141" t="str" cm="1">
        <f t="array" ref="W4434">IF(SUM(LEN(B4434:V4434))=0,"",IF(OR(OR(ISBLANK(F4434),SUM(LEN(C4434),LEN(D4434))=0),AND(NOT(E4434="Unknown"),ISBLANK(J4434)),AND(NOT(O4434="Unknown"),ISBLANK(R4434))),"Missing Information", INDEX(Table15[Entire Service Line Classification], MATCH(SUMIFS(Table15[Unique ID],Table15[System-Owned Portion],E4434,Table15[If Material Anything Other than "Lead" in Column E,Was Material Ever Previously Lead?],G4434,Table15[Customer-Owned Portion],O4434),Table15[Unique ID],0),0)))</f>
        <v/>
      </c>
      <c r="X4434"/>
    </row>
    <row r="4435" spans="2:24" x14ac:dyDescent="0.25">
      <c r="B4435" s="146"/>
      <c r="C4435" s="31"/>
      <c r="D4435" s="31"/>
      <c r="E4435" s="44"/>
      <c r="F4435" s="43"/>
      <c r="G4435" s="84"/>
      <c r="H4435" s="31"/>
      <c r="I4435" s="31"/>
      <c r="J4435" s="84"/>
      <c r="K4435" s="31"/>
      <c r="L4435" s="31"/>
      <c r="M4435" s="169"/>
      <c r="N4435" s="148"/>
      <c r="O4435" s="106"/>
      <c r="P4435" s="43"/>
      <c r="Q4435" s="31"/>
      <c r="R4435" s="84"/>
      <c r="S4435" s="31"/>
      <c r="T4435" s="31"/>
      <c r="U4435" s="169"/>
      <c r="V4435" s="150"/>
      <c r="W4435" s="141" t="str" cm="1">
        <f t="array" ref="W4435">IF(SUM(LEN(B4435:V4435))=0,"",IF(OR(OR(ISBLANK(F4435),SUM(LEN(C4435),LEN(D4435))=0),AND(NOT(E4435="Unknown"),ISBLANK(J4435)),AND(NOT(O4435="Unknown"),ISBLANK(R4435))),"Missing Information", INDEX(Table15[Entire Service Line Classification], MATCH(SUMIFS(Table15[Unique ID],Table15[System-Owned Portion],E4435,Table15[If Material Anything Other than "Lead" in Column E,Was Material Ever Previously Lead?],G4435,Table15[Customer-Owned Portion],O4435),Table15[Unique ID],0),0)))</f>
        <v/>
      </c>
      <c r="X4435"/>
    </row>
    <row r="4436" spans="2:24" x14ac:dyDescent="0.25">
      <c r="B4436" s="146"/>
      <c r="C4436" s="31"/>
      <c r="D4436" s="31"/>
      <c r="E4436" s="44"/>
      <c r="F4436" s="43"/>
      <c r="G4436" s="84"/>
      <c r="H4436" s="31"/>
      <c r="I4436" s="31"/>
      <c r="J4436" s="84"/>
      <c r="K4436" s="31"/>
      <c r="L4436" s="31"/>
      <c r="M4436" s="169"/>
      <c r="N4436" s="148"/>
      <c r="O4436" s="106"/>
      <c r="P4436" s="43"/>
      <c r="Q4436" s="31"/>
      <c r="R4436" s="84"/>
      <c r="S4436" s="31"/>
      <c r="T4436" s="31"/>
      <c r="U4436" s="169"/>
      <c r="V4436" s="150"/>
      <c r="W4436" s="141" t="str" cm="1">
        <f t="array" ref="W4436">IF(SUM(LEN(B4436:V4436))=0,"",IF(OR(OR(ISBLANK(F4436),SUM(LEN(C4436),LEN(D4436))=0),AND(NOT(E4436="Unknown"),ISBLANK(J4436)),AND(NOT(O4436="Unknown"),ISBLANK(R4436))),"Missing Information", INDEX(Table15[Entire Service Line Classification], MATCH(SUMIFS(Table15[Unique ID],Table15[System-Owned Portion],E4436,Table15[If Material Anything Other than "Lead" in Column E,Was Material Ever Previously Lead?],G4436,Table15[Customer-Owned Portion],O4436),Table15[Unique ID],0),0)))</f>
        <v/>
      </c>
      <c r="X4436"/>
    </row>
    <row r="4437" spans="2:24" x14ac:dyDescent="0.25">
      <c r="B4437" s="146"/>
      <c r="C4437" s="31"/>
      <c r="D4437" s="31"/>
      <c r="E4437" s="44"/>
      <c r="F4437" s="43"/>
      <c r="G4437" s="84"/>
      <c r="H4437" s="31"/>
      <c r="I4437" s="31"/>
      <c r="J4437" s="84"/>
      <c r="K4437" s="31"/>
      <c r="L4437" s="31"/>
      <c r="M4437" s="169"/>
      <c r="N4437" s="148"/>
      <c r="O4437" s="106"/>
      <c r="P4437" s="43"/>
      <c r="Q4437" s="31"/>
      <c r="R4437" s="84"/>
      <c r="S4437" s="31"/>
      <c r="T4437" s="31"/>
      <c r="U4437" s="169"/>
      <c r="V4437" s="150"/>
      <c r="W4437" s="141" t="str" cm="1">
        <f t="array" ref="W4437">IF(SUM(LEN(B4437:V4437))=0,"",IF(OR(OR(ISBLANK(F4437),SUM(LEN(C4437),LEN(D4437))=0),AND(NOT(E4437="Unknown"),ISBLANK(J4437)),AND(NOT(O4437="Unknown"),ISBLANK(R4437))),"Missing Information", INDEX(Table15[Entire Service Line Classification], MATCH(SUMIFS(Table15[Unique ID],Table15[System-Owned Portion],E4437,Table15[If Material Anything Other than "Lead" in Column E,Was Material Ever Previously Lead?],G4437,Table15[Customer-Owned Portion],O4437),Table15[Unique ID],0),0)))</f>
        <v/>
      </c>
      <c r="X4437"/>
    </row>
    <row r="4438" spans="2:24" x14ac:dyDescent="0.25">
      <c r="B4438" s="146"/>
      <c r="C4438" s="31"/>
      <c r="D4438" s="31"/>
      <c r="E4438" s="44"/>
      <c r="F4438" s="43"/>
      <c r="G4438" s="84"/>
      <c r="H4438" s="31"/>
      <c r="I4438" s="31"/>
      <c r="J4438" s="84"/>
      <c r="K4438" s="31"/>
      <c r="L4438" s="31"/>
      <c r="M4438" s="169"/>
      <c r="N4438" s="148"/>
      <c r="O4438" s="106"/>
      <c r="P4438" s="43"/>
      <c r="Q4438" s="31"/>
      <c r="R4438" s="84"/>
      <c r="S4438" s="31"/>
      <c r="T4438" s="31"/>
      <c r="U4438" s="169"/>
      <c r="V4438" s="150"/>
      <c r="W4438" s="141" t="str" cm="1">
        <f t="array" ref="W4438">IF(SUM(LEN(B4438:V4438))=0,"",IF(OR(OR(ISBLANK(F4438),SUM(LEN(C4438),LEN(D4438))=0),AND(NOT(E4438="Unknown"),ISBLANK(J4438)),AND(NOT(O4438="Unknown"),ISBLANK(R4438))),"Missing Information", INDEX(Table15[Entire Service Line Classification], MATCH(SUMIFS(Table15[Unique ID],Table15[System-Owned Portion],E4438,Table15[If Material Anything Other than "Lead" in Column E,Was Material Ever Previously Lead?],G4438,Table15[Customer-Owned Portion],O4438),Table15[Unique ID],0),0)))</f>
        <v/>
      </c>
      <c r="X4438"/>
    </row>
    <row r="4439" spans="2:24" x14ac:dyDescent="0.25">
      <c r="B4439" s="146"/>
      <c r="C4439" s="31"/>
      <c r="D4439" s="31"/>
      <c r="E4439" s="44"/>
      <c r="F4439" s="43"/>
      <c r="G4439" s="84"/>
      <c r="H4439" s="31"/>
      <c r="I4439" s="31"/>
      <c r="J4439" s="84"/>
      <c r="K4439" s="31"/>
      <c r="L4439" s="31"/>
      <c r="M4439" s="169"/>
      <c r="N4439" s="148"/>
      <c r="O4439" s="106"/>
      <c r="P4439" s="43"/>
      <c r="Q4439" s="31"/>
      <c r="R4439" s="84"/>
      <c r="S4439" s="31"/>
      <c r="T4439" s="31"/>
      <c r="U4439" s="169"/>
      <c r="V4439" s="150"/>
      <c r="W4439" s="141" t="str" cm="1">
        <f t="array" ref="W4439">IF(SUM(LEN(B4439:V4439))=0,"",IF(OR(OR(ISBLANK(F4439),SUM(LEN(C4439),LEN(D4439))=0),AND(NOT(E4439="Unknown"),ISBLANK(J4439)),AND(NOT(O4439="Unknown"),ISBLANK(R4439))),"Missing Information", INDEX(Table15[Entire Service Line Classification], MATCH(SUMIFS(Table15[Unique ID],Table15[System-Owned Portion],E4439,Table15[If Material Anything Other than "Lead" in Column E,Was Material Ever Previously Lead?],G4439,Table15[Customer-Owned Portion],O4439),Table15[Unique ID],0),0)))</f>
        <v/>
      </c>
      <c r="X4439"/>
    </row>
    <row r="4440" spans="2:24" x14ac:dyDescent="0.25">
      <c r="B4440" s="146"/>
      <c r="C4440" s="31"/>
      <c r="D4440" s="31"/>
      <c r="E4440" s="44"/>
      <c r="F4440" s="43"/>
      <c r="G4440" s="84"/>
      <c r="H4440" s="31"/>
      <c r="I4440" s="31"/>
      <c r="J4440" s="84"/>
      <c r="K4440" s="31"/>
      <c r="L4440" s="31"/>
      <c r="M4440" s="169"/>
      <c r="N4440" s="148"/>
      <c r="O4440" s="106"/>
      <c r="P4440" s="43"/>
      <c r="Q4440" s="31"/>
      <c r="R4440" s="84"/>
      <c r="S4440" s="31"/>
      <c r="T4440" s="31"/>
      <c r="U4440" s="169"/>
      <c r="V4440" s="150"/>
      <c r="W4440" s="141" t="str" cm="1">
        <f t="array" ref="W4440">IF(SUM(LEN(B4440:V4440))=0,"",IF(OR(OR(ISBLANK(F4440),SUM(LEN(C4440),LEN(D4440))=0),AND(NOT(E4440="Unknown"),ISBLANK(J4440)),AND(NOT(O4440="Unknown"),ISBLANK(R4440))),"Missing Information", INDEX(Table15[Entire Service Line Classification], MATCH(SUMIFS(Table15[Unique ID],Table15[System-Owned Portion],E4440,Table15[If Material Anything Other than "Lead" in Column E,Was Material Ever Previously Lead?],G4440,Table15[Customer-Owned Portion],O4440),Table15[Unique ID],0),0)))</f>
        <v/>
      </c>
      <c r="X4440"/>
    </row>
    <row r="4441" spans="2:24" x14ac:dyDescent="0.25">
      <c r="B4441" s="146"/>
      <c r="C4441" s="31"/>
      <c r="D4441" s="31"/>
      <c r="E4441" s="44"/>
      <c r="F4441" s="43"/>
      <c r="G4441" s="84"/>
      <c r="H4441" s="31"/>
      <c r="I4441" s="31"/>
      <c r="J4441" s="84"/>
      <c r="K4441" s="31"/>
      <c r="L4441" s="31"/>
      <c r="M4441" s="169"/>
      <c r="N4441" s="148"/>
      <c r="O4441" s="106"/>
      <c r="P4441" s="43"/>
      <c r="Q4441" s="31"/>
      <c r="R4441" s="84"/>
      <c r="S4441" s="31"/>
      <c r="T4441" s="31"/>
      <c r="U4441" s="169"/>
      <c r="V4441" s="150"/>
      <c r="W4441" s="141" t="str" cm="1">
        <f t="array" ref="W4441">IF(SUM(LEN(B4441:V4441))=0,"",IF(OR(OR(ISBLANK(F4441),SUM(LEN(C4441),LEN(D4441))=0),AND(NOT(E4441="Unknown"),ISBLANK(J4441)),AND(NOT(O4441="Unknown"),ISBLANK(R4441))),"Missing Information", INDEX(Table15[Entire Service Line Classification], MATCH(SUMIFS(Table15[Unique ID],Table15[System-Owned Portion],E4441,Table15[If Material Anything Other than "Lead" in Column E,Was Material Ever Previously Lead?],G4441,Table15[Customer-Owned Portion],O4441),Table15[Unique ID],0),0)))</f>
        <v/>
      </c>
      <c r="X4441"/>
    </row>
    <row r="4442" spans="2:24" x14ac:dyDescent="0.25">
      <c r="B4442" s="146"/>
      <c r="C4442" s="31"/>
      <c r="D4442" s="31"/>
      <c r="E4442" s="44"/>
      <c r="F4442" s="43"/>
      <c r="G4442" s="84"/>
      <c r="H4442" s="31"/>
      <c r="I4442" s="31"/>
      <c r="J4442" s="84"/>
      <c r="K4442" s="31"/>
      <c r="L4442" s="31"/>
      <c r="M4442" s="169"/>
      <c r="N4442" s="148"/>
      <c r="O4442" s="106"/>
      <c r="P4442" s="43"/>
      <c r="Q4442" s="31"/>
      <c r="R4442" s="84"/>
      <c r="S4442" s="31"/>
      <c r="T4442" s="31"/>
      <c r="U4442" s="169"/>
      <c r="V4442" s="150"/>
      <c r="W4442" s="141" t="str" cm="1">
        <f t="array" ref="W4442">IF(SUM(LEN(B4442:V4442))=0,"",IF(OR(OR(ISBLANK(F4442),SUM(LEN(C4442),LEN(D4442))=0),AND(NOT(E4442="Unknown"),ISBLANK(J4442)),AND(NOT(O4442="Unknown"),ISBLANK(R4442))),"Missing Information", INDEX(Table15[Entire Service Line Classification], MATCH(SUMIFS(Table15[Unique ID],Table15[System-Owned Portion],E4442,Table15[If Material Anything Other than "Lead" in Column E,Was Material Ever Previously Lead?],G4442,Table15[Customer-Owned Portion],O4442),Table15[Unique ID],0),0)))</f>
        <v/>
      </c>
      <c r="X4442"/>
    </row>
    <row r="4443" spans="2:24" x14ac:dyDescent="0.25">
      <c r="B4443" s="146"/>
      <c r="C4443" s="31"/>
      <c r="D4443" s="31"/>
      <c r="E4443" s="44"/>
      <c r="F4443" s="43"/>
      <c r="G4443" s="84"/>
      <c r="H4443" s="31"/>
      <c r="I4443" s="31"/>
      <c r="J4443" s="84"/>
      <c r="K4443" s="31"/>
      <c r="L4443" s="31"/>
      <c r="M4443" s="169"/>
      <c r="N4443" s="148"/>
      <c r="O4443" s="106"/>
      <c r="P4443" s="43"/>
      <c r="Q4443" s="31"/>
      <c r="R4443" s="84"/>
      <c r="S4443" s="31"/>
      <c r="T4443" s="31"/>
      <c r="U4443" s="169"/>
      <c r="V4443" s="150"/>
      <c r="W4443" s="141" t="str" cm="1">
        <f t="array" ref="W4443">IF(SUM(LEN(B4443:V4443))=0,"",IF(OR(OR(ISBLANK(F4443),SUM(LEN(C4443),LEN(D4443))=0),AND(NOT(E4443="Unknown"),ISBLANK(J4443)),AND(NOT(O4443="Unknown"),ISBLANK(R4443))),"Missing Information", INDEX(Table15[Entire Service Line Classification], MATCH(SUMIFS(Table15[Unique ID],Table15[System-Owned Portion],E4443,Table15[If Material Anything Other than "Lead" in Column E,Was Material Ever Previously Lead?],G4443,Table15[Customer-Owned Portion],O4443),Table15[Unique ID],0),0)))</f>
        <v/>
      </c>
      <c r="X4443"/>
    </row>
    <row r="4444" spans="2:24" x14ac:dyDescent="0.25">
      <c r="B4444" s="146"/>
      <c r="C4444" s="31"/>
      <c r="D4444" s="31"/>
      <c r="E4444" s="44"/>
      <c r="F4444" s="43"/>
      <c r="G4444" s="84"/>
      <c r="H4444" s="31"/>
      <c r="I4444" s="31"/>
      <c r="J4444" s="84"/>
      <c r="K4444" s="31"/>
      <c r="L4444" s="31"/>
      <c r="M4444" s="169"/>
      <c r="N4444" s="148"/>
      <c r="O4444" s="106"/>
      <c r="P4444" s="43"/>
      <c r="Q4444" s="31"/>
      <c r="R4444" s="84"/>
      <c r="S4444" s="31"/>
      <c r="T4444" s="31"/>
      <c r="U4444" s="169"/>
      <c r="V4444" s="150"/>
      <c r="W4444" s="141" t="str" cm="1">
        <f t="array" ref="W4444">IF(SUM(LEN(B4444:V4444))=0,"",IF(OR(OR(ISBLANK(F4444),SUM(LEN(C4444),LEN(D4444))=0),AND(NOT(E4444="Unknown"),ISBLANK(J4444)),AND(NOT(O4444="Unknown"),ISBLANK(R4444))),"Missing Information", INDEX(Table15[Entire Service Line Classification], MATCH(SUMIFS(Table15[Unique ID],Table15[System-Owned Portion],E4444,Table15[If Material Anything Other than "Lead" in Column E,Was Material Ever Previously Lead?],G4444,Table15[Customer-Owned Portion],O4444),Table15[Unique ID],0),0)))</f>
        <v/>
      </c>
      <c r="X4444"/>
    </row>
    <row r="4445" spans="2:24" x14ac:dyDescent="0.25">
      <c r="B4445" s="146"/>
      <c r="C4445" s="31"/>
      <c r="D4445" s="31"/>
      <c r="E4445" s="44"/>
      <c r="F4445" s="43"/>
      <c r="G4445" s="84"/>
      <c r="H4445" s="31"/>
      <c r="I4445" s="31"/>
      <c r="J4445" s="84"/>
      <c r="K4445" s="31"/>
      <c r="L4445" s="31"/>
      <c r="M4445" s="169"/>
      <c r="N4445" s="148"/>
      <c r="O4445" s="106"/>
      <c r="P4445" s="43"/>
      <c r="Q4445" s="31"/>
      <c r="R4445" s="84"/>
      <c r="S4445" s="31"/>
      <c r="T4445" s="31"/>
      <c r="U4445" s="169"/>
      <c r="V4445" s="150"/>
      <c r="W4445" s="141" t="str" cm="1">
        <f t="array" ref="W4445">IF(SUM(LEN(B4445:V4445))=0,"",IF(OR(OR(ISBLANK(F4445),SUM(LEN(C4445),LEN(D4445))=0),AND(NOT(E4445="Unknown"),ISBLANK(J4445)),AND(NOT(O4445="Unknown"),ISBLANK(R4445))),"Missing Information", INDEX(Table15[Entire Service Line Classification], MATCH(SUMIFS(Table15[Unique ID],Table15[System-Owned Portion],E4445,Table15[If Material Anything Other than "Lead" in Column E,Was Material Ever Previously Lead?],G4445,Table15[Customer-Owned Portion],O4445),Table15[Unique ID],0),0)))</f>
        <v/>
      </c>
      <c r="X4445"/>
    </row>
    <row r="4446" spans="2:24" x14ac:dyDescent="0.25">
      <c r="B4446" s="146"/>
      <c r="C4446" s="31"/>
      <c r="D4446" s="31"/>
      <c r="E4446" s="44"/>
      <c r="F4446" s="43"/>
      <c r="G4446" s="84"/>
      <c r="H4446" s="31"/>
      <c r="I4446" s="31"/>
      <c r="J4446" s="84"/>
      <c r="K4446" s="31"/>
      <c r="L4446" s="31"/>
      <c r="M4446" s="169"/>
      <c r="N4446" s="148"/>
      <c r="O4446" s="106"/>
      <c r="P4446" s="43"/>
      <c r="Q4446" s="31"/>
      <c r="R4446" s="84"/>
      <c r="S4446" s="31"/>
      <c r="T4446" s="31"/>
      <c r="U4446" s="169"/>
      <c r="V4446" s="150"/>
      <c r="W4446" s="141" t="str" cm="1">
        <f t="array" ref="W4446">IF(SUM(LEN(B4446:V4446))=0,"",IF(OR(OR(ISBLANK(F4446),SUM(LEN(C4446),LEN(D4446))=0),AND(NOT(E4446="Unknown"),ISBLANK(J4446)),AND(NOT(O4446="Unknown"),ISBLANK(R4446))),"Missing Information", INDEX(Table15[Entire Service Line Classification], MATCH(SUMIFS(Table15[Unique ID],Table15[System-Owned Portion],E4446,Table15[If Material Anything Other than "Lead" in Column E,Was Material Ever Previously Lead?],G4446,Table15[Customer-Owned Portion],O4446),Table15[Unique ID],0),0)))</f>
        <v/>
      </c>
      <c r="X4446"/>
    </row>
    <row r="4447" spans="2:24" x14ac:dyDescent="0.25">
      <c r="B4447" s="146"/>
      <c r="C4447" s="31"/>
      <c r="D4447" s="31"/>
      <c r="E4447" s="44"/>
      <c r="F4447" s="43"/>
      <c r="G4447" s="84"/>
      <c r="H4447" s="31"/>
      <c r="I4447" s="31"/>
      <c r="J4447" s="84"/>
      <c r="K4447" s="31"/>
      <c r="L4447" s="31"/>
      <c r="M4447" s="169"/>
      <c r="N4447" s="148"/>
      <c r="O4447" s="106"/>
      <c r="P4447" s="43"/>
      <c r="Q4447" s="31"/>
      <c r="R4447" s="84"/>
      <c r="S4447" s="31"/>
      <c r="T4447" s="31"/>
      <c r="U4447" s="169"/>
      <c r="V4447" s="150"/>
      <c r="W4447" s="141" t="str" cm="1">
        <f t="array" ref="W4447">IF(SUM(LEN(B4447:V4447))=0,"",IF(OR(OR(ISBLANK(F4447),SUM(LEN(C4447),LEN(D4447))=0),AND(NOT(E4447="Unknown"),ISBLANK(J4447)),AND(NOT(O4447="Unknown"),ISBLANK(R4447))),"Missing Information", INDEX(Table15[Entire Service Line Classification], MATCH(SUMIFS(Table15[Unique ID],Table15[System-Owned Portion],E4447,Table15[If Material Anything Other than "Lead" in Column E,Was Material Ever Previously Lead?],G4447,Table15[Customer-Owned Portion],O4447),Table15[Unique ID],0),0)))</f>
        <v/>
      </c>
      <c r="X4447"/>
    </row>
    <row r="4448" spans="2:24" x14ac:dyDescent="0.25">
      <c r="B4448" s="146"/>
      <c r="C4448" s="31"/>
      <c r="D4448" s="31"/>
      <c r="E4448" s="44"/>
      <c r="F4448" s="43"/>
      <c r="G4448" s="84"/>
      <c r="H4448" s="31"/>
      <c r="I4448" s="31"/>
      <c r="J4448" s="84"/>
      <c r="K4448" s="31"/>
      <c r="L4448" s="31"/>
      <c r="M4448" s="169"/>
      <c r="N4448" s="148"/>
      <c r="O4448" s="106"/>
      <c r="P4448" s="43"/>
      <c r="Q4448" s="31"/>
      <c r="R4448" s="84"/>
      <c r="S4448" s="31"/>
      <c r="T4448" s="31"/>
      <c r="U4448" s="169"/>
      <c r="V4448" s="150"/>
      <c r="W4448" s="141" t="str" cm="1">
        <f t="array" ref="W4448">IF(SUM(LEN(B4448:V4448))=0,"",IF(OR(OR(ISBLANK(F4448),SUM(LEN(C4448),LEN(D4448))=0),AND(NOT(E4448="Unknown"),ISBLANK(J4448)),AND(NOT(O4448="Unknown"),ISBLANK(R4448))),"Missing Information", INDEX(Table15[Entire Service Line Classification], MATCH(SUMIFS(Table15[Unique ID],Table15[System-Owned Portion],E4448,Table15[If Material Anything Other than "Lead" in Column E,Was Material Ever Previously Lead?],G4448,Table15[Customer-Owned Portion],O4448),Table15[Unique ID],0),0)))</f>
        <v/>
      </c>
      <c r="X4448"/>
    </row>
    <row r="4449" spans="2:24" x14ac:dyDescent="0.25">
      <c r="B4449" s="146"/>
      <c r="C4449" s="31"/>
      <c r="D4449" s="31"/>
      <c r="E4449" s="44"/>
      <c r="F4449" s="43"/>
      <c r="G4449" s="84"/>
      <c r="H4449" s="31"/>
      <c r="I4449" s="31"/>
      <c r="J4449" s="84"/>
      <c r="K4449" s="31"/>
      <c r="L4449" s="31"/>
      <c r="M4449" s="169"/>
      <c r="N4449" s="148"/>
      <c r="O4449" s="106"/>
      <c r="P4449" s="43"/>
      <c r="Q4449" s="31"/>
      <c r="R4449" s="84"/>
      <c r="S4449" s="31"/>
      <c r="T4449" s="31"/>
      <c r="U4449" s="169"/>
      <c r="V4449" s="150"/>
      <c r="W4449" s="141" t="str" cm="1">
        <f t="array" ref="W4449">IF(SUM(LEN(B4449:V4449))=0,"",IF(OR(OR(ISBLANK(F4449),SUM(LEN(C4449),LEN(D4449))=0),AND(NOT(E4449="Unknown"),ISBLANK(J4449)),AND(NOT(O4449="Unknown"),ISBLANK(R4449))),"Missing Information", INDEX(Table15[Entire Service Line Classification], MATCH(SUMIFS(Table15[Unique ID],Table15[System-Owned Portion],E4449,Table15[If Material Anything Other than "Lead" in Column E,Was Material Ever Previously Lead?],G4449,Table15[Customer-Owned Portion],O4449),Table15[Unique ID],0),0)))</f>
        <v/>
      </c>
      <c r="X4449"/>
    </row>
    <row r="4450" spans="2:24" x14ac:dyDescent="0.25">
      <c r="B4450" s="146"/>
      <c r="C4450" s="31"/>
      <c r="D4450" s="31"/>
      <c r="E4450" s="44"/>
      <c r="F4450" s="43"/>
      <c r="G4450" s="84"/>
      <c r="H4450" s="31"/>
      <c r="I4450" s="31"/>
      <c r="J4450" s="84"/>
      <c r="K4450" s="31"/>
      <c r="L4450" s="31"/>
      <c r="M4450" s="169"/>
      <c r="N4450" s="148"/>
      <c r="O4450" s="106"/>
      <c r="P4450" s="43"/>
      <c r="Q4450" s="31"/>
      <c r="R4450" s="84"/>
      <c r="S4450" s="31"/>
      <c r="T4450" s="31"/>
      <c r="U4450" s="169"/>
      <c r="V4450" s="150"/>
      <c r="W4450" s="141" t="str" cm="1">
        <f t="array" ref="W4450">IF(SUM(LEN(B4450:V4450))=0,"",IF(OR(OR(ISBLANK(F4450),SUM(LEN(C4450),LEN(D4450))=0),AND(NOT(E4450="Unknown"),ISBLANK(J4450)),AND(NOT(O4450="Unknown"),ISBLANK(R4450))),"Missing Information", INDEX(Table15[Entire Service Line Classification], MATCH(SUMIFS(Table15[Unique ID],Table15[System-Owned Portion],E4450,Table15[If Material Anything Other than "Lead" in Column E,Was Material Ever Previously Lead?],G4450,Table15[Customer-Owned Portion],O4450),Table15[Unique ID],0),0)))</f>
        <v/>
      </c>
      <c r="X4450"/>
    </row>
    <row r="4451" spans="2:24" x14ac:dyDescent="0.25">
      <c r="B4451" s="146"/>
      <c r="C4451" s="31"/>
      <c r="D4451" s="31"/>
      <c r="E4451" s="44"/>
      <c r="F4451" s="43"/>
      <c r="G4451" s="84"/>
      <c r="H4451" s="31"/>
      <c r="I4451" s="31"/>
      <c r="J4451" s="84"/>
      <c r="K4451" s="31"/>
      <c r="L4451" s="31"/>
      <c r="M4451" s="169"/>
      <c r="N4451" s="148"/>
      <c r="O4451" s="106"/>
      <c r="P4451" s="43"/>
      <c r="Q4451" s="31"/>
      <c r="R4451" s="84"/>
      <c r="S4451" s="31"/>
      <c r="T4451" s="31"/>
      <c r="U4451" s="169"/>
      <c r="V4451" s="150"/>
      <c r="W4451" s="141" t="str" cm="1">
        <f t="array" ref="W4451">IF(SUM(LEN(B4451:V4451))=0,"",IF(OR(OR(ISBLANK(F4451),SUM(LEN(C4451),LEN(D4451))=0),AND(NOT(E4451="Unknown"),ISBLANK(J4451)),AND(NOT(O4451="Unknown"),ISBLANK(R4451))),"Missing Information", INDEX(Table15[Entire Service Line Classification], MATCH(SUMIFS(Table15[Unique ID],Table15[System-Owned Portion],E4451,Table15[If Material Anything Other than "Lead" in Column E,Was Material Ever Previously Lead?],G4451,Table15[Customer-Owned Portion],O4451),Table15[Unique ID],0),0)))</f>
        <v/>
      </c>
      <c r="X4451"/>
    </row>
    <row r="4452" spans="2:24" x14ac:dyDescent="0.25">
      <c r="B4452" s="146"/>
      <c r="C4452" s="31"/>
      <c r="D4452" s="31"/>
      <c r="E4452" s="44"/>
      <c r="F4452" s="43"/>
      <c r="G4452" s="84"/>
      <c r="H4452" s="31"/>
      <c r="I4452" s="31"/>
      <c r="J4452" s="84"/>
      <c r="K4452" s="31"/>
      <c r="L4452" s="31"/>
      <c r="M4452" s="169"/>
      <c r="N4452" s="148"/>
      <c r="O4452" s="106"/>
      <c r="P4452" s="43"/>
      <c r="Q4452" s="31"/>
      <c r="R4452" s="84"/>
      <c r="S4452" s="31"/>
      <c r="T4452" s="31"/>
      <c r="U4452" s="169"/>
      <c r="V4452" s="150"/>
      <c r="W4452" s="141" t="str" cm="1">
        <f t="array" ref="W4452">IF(SUM(LEN(B4452:V4452))=0,"",IF(OR(OR(ISBLANK(F4452),SUM(LEN(C4452),LEN(D4452))=0),AND(NOT(E4452="Unknown"),ISBLANK(J4452)),AND(NOT(O4452="Unknown"),ISBLANK(R4452))),"Missing Information", INDEX(Table15[Entire Service Line Classification], MATCH(SUMIFS(Table15[Unique ID],Table15[System-Owned Portion],E4452,Table15[If Material Anything Other than "Lead" in Column E,Was Material Ever Previously Lead?],G4452,Table15[Customer-Owned Portion],O4452),Table15[Unique ID],0),0)))</f>
        <v/>
      </c>
      <c r="X4452"/>
    </row>
    <row r="4453" spans="2:24" x14ac:dyDescent="0.25">
      <c r="B4453" s="146"/>
      <c r="C4453" s="31"/>
      <c r="D4453" s="31"/>
      <c r="E4453" s="44"/>
      <c r="F4453" s="43"/>
      <c r="G4453" s="84"/>
      <c r="H4453" s="31"/>
      <c r="I4453" s="31"/>
      <c r="J4453" s="84"/>
      <c r="K4453" s="31"/>
      <c r="L4453" s="31"/>
      <c r="M4453" s="169"/>
      <c r="N4453" s="148"/>
      <c r="O4453" s="106"/>
      <c r="P4453" s="43"/>
      <c r="Q4453" s="31"/>
      <c r="R4453" s="84"/>
      <c r="S4453" s="31"/>
      <c r="T4453" s="31"/>
      <c r="U4453" s="169"/>
      <c r="V4453" s="150"/>
      <c r="W4453" s="141" t="str" cm="1">
        <f t="array" ref="W4453">IF(SUM(LEN(B4453:V4453))=0,"",IF(OR(OR(ISBLANK(F4453),SUM(LEN(C4453),LEN(D4453))=0),AND(NOT(E4453="Unknown"),ISBLANK(J4453)),AND(NOT(O4453="Unknown"),ISBLANK(R4453))),"Missing Information", INDEX(Table15[Entire Service Line Classification], MATCH(SUMIFS(Table15[Unique ID],Table15[System-Owned Portion],E4453,Table15[If Material Anything Other than "Lead" in Column E,Was Material Ever Previously Lead?],G4453,Table15[Customer-Owned Portion],O4453),Table15[Unique ID],0),0)))</f>
        <v/>
      </c>
      <c r="X4453"/>
    </row>
    <row r="4454" spans="2:24" x14ac:dyDescent="0.25">
      <c r="B4454" s="146"/>
      <c r="C4454" s="31"/>
      <c r="D4454" s="31"/>
      <c r="E4454" s="44"/>
      <c r="F4454" s="43"/>
      <c r="G4454" s="84"/>
      <c r="H4454" s="31"/>
      <c r="I4454" s="31"/>
      <c r="J4454" s="84"/>
      <c r="K4454" s="31"/>
      <c r="L4454" s="31"/>
      <c r="M4454" s="169"/>
      <c r="N4454" s="148"/>
      <c r="O4454" s="106"/>
      <c r="P4454" s="43"/>
      <c r="Q4454" s="31"/>
      <c r="R4454" s="84"/>
      <c r="S4454" s="31"/>
      <c r="T4454" s="31"/>
      <c r="U4454" s="169"/>
      <c r="V4454" s="150"/>
      <c r="W4454" s="141" t="str" cm="1">
        <f t="array" ref="W4454">IF(SUM(LEN(B4454:V4454))=0,"",IF(OR(OR(ISBLANK(F4454),SUM(LEN(C4454),LEN(D4454))=0),AND(NOT(E4454="Unknown"),ISBLANK(J4454)),AND(NOT(O4454="Unknown"),ISBLANK(R4454))),"Missing Information", INDEX(Table15[Entire Service Line Classification], MATCH(SUMIFS(Table15[Unique ID],Table15[System-Owned Portion],E4454,Table15[If Material Anything Other than "Lead" in Column E,Was Material Ever Previously Lead?],G4454,Table15[Customer-Owned Portion],O4454),Table15[Unique ID],0),0)))</f>
        <v/>
      </c>
      <c r="X4454"/>
    </row>
    <row r="4455" spans="2:24" x14ac:dyDescent="0.25">
      <c r="B4455" s="146"/>
      <c r="C4455" s="31"/>
      <c r="D4455" s="31"/>
      <c r="E4455" s="44"/>
      <c r="F4455" s="43"/>
      <c r="G4455" s="84"/>
      <c r="H4455" s="31"/>
      <c r="I4455" s="31"/>
      <c r="J4455" s="84"/>
      <c r="K4455" s="31"/>
      <c r="L4455" s="31"/>
      <c r="M4455" s="169"/>
      <c r="N4455" s="148"/>
      <c r="O4455" s="106"/>
      <c r="P4455" s="43"/>
      <c r="Q4455" s="31"/>
      <c r="R4455" s="84"/>
      <c r="S4455" s="31"/>
      <c r="T4455" s="31"/>
      <c r="U4455" s="169"/>
      <c r="V4455" s="150"/>
      <c r="W4455" s="141" t="str" cm="1">
        <f t="array" ref="W4455">IF(SUM(LEN(B4455:V4455))=0,"",IF(OR(OR(ISBLANK(F4455),SUM(LEN(C4455),LEN(D4455))=0),AND(NOT(E4455="Unknown"),ISBLANK(J4455)),AND(NOT(O4455="Unknown"),ISBLANK(R4455))),"Missing Information", INDEX(Table15[Entire Service Line Classification], MATCH(SUMIFS(Table15[Unique ID],Table15[System-Owned Portion],E4455,Table15[If Material Anything Other than "Lead" in Column E,Was Material Ever Previously Lead?],G4455,Table15[Customer-Owned Portion],O4455),Table15[Unique ID],0),0)))</f>
        <v/>
      </c>
      <c r="X4455"/>
    </row>
    <row r="4456" spans="2:24" x14ac:dyDescent="0.25">
      <c r="B4456" s="146"/>
      <c r="C4456" s="31"/>
      <c r="D4456" s="31"/>
      <c r="E4456" s="44"/>
      <c r="F4456" s="43"/>
      <c r="G4456" s="84"/>
      <c r="H4456" s="31"/>
      <c r="I4456" s="31"/>
      <c r="J4456" s="84"/>
      <c r="K4456" s="31"/>
      <c r="L4456" s="31"/>
      <c r="M4456" s="169"/>
      <c r="N4456" s="148"/>
      <c r="O4456" s="106"/>
      <c r="P4456" s="43"/>
      <c r="Q4456" s="31"/>
      <c r="R4456" s="84"/>
      <c r="S4456" s="31"/>
      <c r="T4456" s="31"/>
      <c r="U4456" s="169"/>
      <c r="V4456" s="150"/>
      <c r="W4456" s="141" t="str" cm="1">
        <f t="array" ref="W4456">IF(SUM(LEN(B4456:V4456))=0,"",IF(OR(OR(ISBLANK(F4456),SUM(LEN(C4456),LEN(D4456))=0),AND(NOT(E4456="Unknown"),ISBLANK(J4456)),AND(NOT(O4456="Unknown"),ISBLANK(R4456))),"Missing Information", INDEX(Table15[Entire Service Line Classification], MATCH(SUMIFS(Table15[Unique ID],Table15[System-Owned Portion],E4456,Table15[If Material Anything Other than "Lead" in Column E,Was Material Ever Previously Lead?],G4456,Table15[Customer-Owned Portion],O4456),Table15[Unique ID],0),0)))</f>
        <v/>
      </c>
      <c r="X4456"/>
    </row>
    <row r="4457" spans="2:24" x14ac:dyDescent="0.25">
      <c r="B4457" s="146"/>
      <c r="C4457" s="31"/>
      <c r="D4457" s="31"/>
      <c r="E4457" s="44"/>
      <c r="F4457" s="43"/>
      <c r="G4457" s="84"/>
      <c r="H4457" s="31"/>
      <c r="I4457" s="31"/>
      <c r="J4457" s="84"/>
      <c r="K4457" s="31"/>
      <c r="L4457" s="31"/>
      <c r="M4457" s="169"/>
      <c r="N4457" s="148"/>
      <c r="O4457" s="106"/>
      <c r="P4457" s="43"/>
      <c r="Q4457" s="31"/>
      <c r="R4457" s="84"/>
      <c r="S4457" s="31"/>
      <c r="T4457" s="31"/>
      <c r="U4457" s="169"/>
      <c r="V4457" s="150"/>
      <c r="W4457" s="141" t="str" cm="1">
        <f t="array" ref="W4457">IF(SUM(LEN(B4457:V4457))=0,"",IF(OR(OR(ISBLANK(F4457),SUM(LEN(C4457),LEN(D4457))=0),AND(NOT(E4457="Unknown"),ISBLANK(J4457)),AND(NOT(O4457="Unknown"),ISBLANK(R4457))),"Missing Information", INDEX(Table15[Entire Service Line Classification], MATCH(SUMIFS(Table15[Unique ID],Table15[System-Owned Portion],E4457,Table15[If Material Anything Other than "Lead" in Column E,Was Material Ever Previously Lead?],G4457,Table15[Customer-Owned Portion],O4457),Table15[Unique ID],0),0)))</f>
        <v/>
      </c>
      <c r="X4457"/>
    </row>
    <row r="4458" spans="2:24" x14ac:dyDescent="0.25">
      <c r="B4458" s="146"/>
      <c r="C4458" s="31"/>
      <c r="D4458" s="31"/>
      <c r="E4458" s="44"/>
      <c r="F4458" s="43"/>
      <c r="G4458" s="84"/>
      <c r="H4458" s="31"/>
      <c r="I4458" s="31"/>
      <c r="J4458" s="84"/>
      <c r="K4458" s="31"/>
      <c r="L4458" s="31"/>
      <c r="M4458" s="169"/>
      <c r="N4458" s="148"/>
      <c r="O4458" s="106"/>
      <c r="P4458" s="43"/>
      <c r="Q4458" s="31"/>
      <c r="R4458" s="84"/>
      <c r="S4458" s="31"/>
      <c r="T4458" s="31"/>
      <c r="U4458" s="169"/>
      <c r="V4458" s="150"/>
      <c r="W4458" s="141" t="str" cm="1">
        <f t="array" ref="W4458">IF(SUM(LEN(B4458:V4458))=0,"",IF(OR(OR(ISBLANK(F4458),SUM(LEN(C4458),LEN(D4458))=0),AND(NOT(E4458="Unknown"),ISBLANK(J4458)),AND(NOT(O4458="Unknown"),ISBLANK(R4458))),"Missing Information", INDEX(Table15[Entire Service Line Classification], MATCH(SUMIFS(Table15[Unique ID],Table15[System-Owned Portion],E4458,Table15[If Material Anything Other than "Lead" in Column E,Was Material Ever Previously Lead?],G4458,Table15[Customer-Owned Portion],O4458),Table15[Unique ID],0),0)))</f>
        <v/>
      </c>
      <c r="X4458"/>
    </row>
    <row r="4459" spans="2:24" x14ac:dyDescent="0.25">
      <c r="B4459" s="146"/>
      <c r="C4459" s="31"/>
      <c r="D4459" s="31"/>
      <c r="E4459" s="44"/>
      <c r="F4459" s="43"/>
      <c r="G4459" s="84"/>
      <c r="H4459" s="31"/>
      <c r="I4459" s="31"/>
      <c r="J4459" s="84"/>
      <c r="K4459" s="31"/>
      <c r="L4459" s="31"/>
      <c r="M4459" s="169"/>
      <c r="N4459" s="148"/>
      <c r="O4459" s="106"/>
      <c r="P4459" s="43"/>
      <c r="Q4459" s="31"/>
      <c r="R4459" s="84"/>
      <c r="S4459" s="31"/>
      <c r="T4459" s="31"/>
      <c r="U4459" s="169"/>
      <c r="V4459" s="150"/>
      <c r="W4459" s="141" t="str" cm="1">
        <f t="array" ref="W4459">IF(SUM(LEN(B4459:V4459))=0,"",IF(OR(OR(ISBLANK(F4459),SUM(LEN(C4459),LEN(D4459))=0),AND(NOT(E4459="Unknown"),ISBLANK(J4459)),AND(NOT(O4459="Unknown"),ISBLANK(R4459))),"Missing Information", INDEX(Table15[Entire Service Line Classification], MATCH(SUMIFS(Table15[Unique ID],Table15[System-Owned Portion],E4459,Table15[If Material Anything Other than "Lead" in Column E,Was Material Ever Previously Lead?],G4459,Table15[Customer-Owned Portion],O4459),Table15[Unique ID],0),0)))</f>
        <v/>
      </c>
      <c r="X4459"/>
    </row>
    <row r="4460" spans="2:24" x14ac:dyDescent="0.25">
      <c r="B4460" s="146"/>
      <c r="C4460" s="31"/>
      <c r="D4460" s="31"/>
      <c r="E4460" s="44"/>
      <c r="F4460" s="43"/>
      <c r="G4460" s="84"/>
      <c r="H4460" s="31"/>
      <c r="I4460" s="31"/>
      <c r="J4460" s="84"/>
      <c r="K4460" s="31"/>
      <c r="L4460" s="31"/>
      <c r="M4460" s="169"/>
      <c r="N4460" s="148"/>
      <c r="O4460" s="106"/>
      <c r="P4460" s="43"/>
      <c r="Q4460" s="31"/>
      <c r="R4460" s="84"/>
      <c r="S4460" s="31"/>
      <c r="T4460" s="31"/>
      <c r="U4460" s="169"/>
      <c r="V4460" s="150"/>
      <c r="W4460" s="141" t="str" cm="1">
        <f t="array" ref="W4460">IF(SUM(LEN(B4460:V4460))=0,"",IF(OR(OR(ISBLANK(F4460),SUM(LEN(C4460),LEN(D4460))=0),AND(NOT(E4460="Unknown"),ISBLANK(J4460)),AND(NOT(O4460="Unknown"),ISBLANK(R4460))),"Missing Information", INDEX(Table15[Entire Service Line Classification], MATCH(SUMIFS(Table15[Unique ID],Table15[System-Owned Portion],E4460,Table15[If Material Anything Other than "Lead" in Column E,Was Material Ever Previously Lead?],G4460,Table15[Customer-Owned Portion],O4460),Table15[Unique ID],0),0)))</f>
        <v/>
      </c>
      <c r="X4460"/>
    </row>
    <row r="4461" spans="2:24" x14ac:dyDescent="0.25">
      <c r="B4461" s="146"/>
      <c r="C4461" s="31"/>
      <c r="D4461" s="31"/>
      <c r="E4461" s="44"/>
      <c r="F4461" s="43"/>
      <c r="G4461" s="84"/>
      <c r="H4461" s="31"/>
      <c r="I4461" s="31"/>
      <c r="J4461" s="84"/>
      <c r="K4461" s="31"/>
      <c r="L4461" s="31"/>
      <c r="M4461" s="169"/>
      <c r="N4461" s="148"/>
      <c r="O4461" s="106"/>
      <c r="P4461" s="43"/>
      <c r="Q4461" s="31"/>
      <c r="R4461" s="84"/>
      <c r="S4461" s="31"/>
      <c r="T4461" s="31"/>
      <c r="U4461" s="169"/>
      <c r="V4461" s="150"/>
      <c r="W4461" s="141" t="str" cm="1">
        <f t="array" ref="W4461">IF(SUM(LEN(B4461:V4461))=0,"",IF(OR(OR(ISBLANK(F4461),SUM(LEN(C4461),LEN(D4461))=0),AND(NOT(E4461="Unknown"),ISBLANK(J4461)),AND(NOT(O4461="Unknown"),ISBLANK(R4461))),"Missing Information", INDEX(Table15[Entire Service Line Classification], MATCH(SUMIFS(Table15[Unique ID],Table15[System-Owned Portion],E4461,Table15[If Material Anything Other than "Lead" in Column E,Was Material Ever Previously Lead?],G4461,Table15[Customer-Owned Portion],O4461),Table15[Unique ID],0),0)))</f>
        <v/>
      </c>
      <c r="X4461"/>
    </row>
    <row r="4462" spans="2:24" x14ac:dyDescent="0.25">
      <c r="B4462" s="146"/>
      <c r="C4462" s="31"/>
      <c r="D4462" s="31"/>
      <c r="E4462" s="44"/>
      <c r="F4462" s="43"/>
      <c r="G4462" s="84"/>
      <c r="H4462" s="31"/>
      <c r="I4462" s="31"/>
      <c r="J4462" s="84"/>
      <c r="K4462" s="31"/>
      <c r="L4462" s="31"/>
      <c r="M4462" s="169"/>
      <c r="N4462" s="148"/>
      <c r="O4462" s="106"/>
      <c r="P4462" s="43"/>
      <c r="Q4462" s="31"/>
      <c r="R4462" s="84"/>
      <c r="S4462" s="31"/>
      <c r="T4462" s="31"/>
      <c r="U4462" s="169"/>
      <c r="V4462" s="150"/>
      <c r="W4462" s="141" t="str" cm="1">
        <f t="array" ref="W4462">IF(SUM(LEN(B4462:V4462))=0,"",IF(OR(OR(ISBLANK(F4462),SUM(LEN(C4462),LEN(D4462))=0),AND(NOT(E4462="Unknown"),ISBLANK(J4462)),AND(NOT(O4462="Unknown"),ISBLANK(R4462))),"Missing Information", INDEX(Table15[Entire Service Line Classification], MATCH(SUMIFS(Table15[Unique ID],Table15[System-Owned Portion],E4462,Table15[If Material Anything Other than "Lead" in Column E,Was Material Ever Previously Lead?],G4462,Table15[Customer-Owned Portion],O4462),Table15[Unique ID],0),0)))</f>
        <v/>
      </c>
      <c r="X4462"/>
    </row>
    <row r="4463" spans="2:24" x14ac:dyDescent="0.25">
      <c r="B4463" s="146"/>
      <c r="C4463" s="31"/>
      <c r="D4463" s="31"/>
      <c r="E4463" s="44"/>
      <c r="F4463" s="43"/>
      <c r="G4463" s="84"/>
      <c r="H4463" s="31"/>
      <c r="I4463" s="31"/>
      <c r="J4463" s="84"/>
      <c r="K4463" s="31"/>
      <c r="L4463" s="31"/>
      <c r="M4463" s="169"/>
      <c r="N4463" s="148"/>
      <c r="O4463" s="106"/>
      <c r="P4463" s="43"/>
      <c r="Q4463" s="31"/>
      <c r="R4463" s="84"/>
      <c r="S4463" s="31"/>
      <c r="T4463" s="31"/>
      <c r="U4463" s="169"/>
      <c r="V4463" s="150"/>
      <c r="W4463" s="141" t="str" cm="1">
        <f t="array" ref="W4463">IF(SUM(LEN(B4463:V4463))=0,"",IF(OR(OR(ISBLANK(F4463),SUM(LEN(C4463),LEN(D4463))=0),AND(NOT(E4463="Unknown"),ISBLANK(J4463)),AND(NOT(O4463="Unknown"),ISBLANK(R4463))),"Missing Information", INDEX(Table15[Entire Service Line Classification], MATCH(SUMIFS(Table15[Unique ID],Table15[System-Owned Portion],E4463,Table15[If Material Anything Other than "Lead" in Column E,Was Material Ever Previously Lead?],G4463,Table15[Customer-Owned Portion],O4463),Table15[Unique ID],0),0)))</f>
        <v/>
      </c>
      <c r="X4463"/>
    </row>
    <row r="4464" spans="2:24" x14ac:dyDescent="0.25">
      <c r="B4464" s="146"/>
      <c r="C4464" s="31"/>
      <c r="D4464" s="31"/>
      <c r="E4464" s="44"/>
      <c r="F4464" s="43"/>
      <c r="G4464" s="84"/>
      <c r="H4464" s="31"/>
      <c r="I4464" s="31"/>
      <c r="J4464" s="84"/>
      <c r="K4464" s="31"/>
      <c r="L4464" s="31"/>
      <c r="M4464" s="169"/>
      <c r="N4464" s="148"/>
      <c r="O4464" s="106"/>
      <c r="P4464" s="43"/>
      <c r="Q4464" s="31"/>
      <c r="R4464" s="84"/>
      <c r="S4464" s="31"/>
      <c r="T4464" s="31"/>
      <c r="U4464" s="169"/>
      <c r="V4464" s="150"/>
      <c r="W4464" s="141" t="str" cm="1">
        <f t="array" ref="W4464">IF(SUM(LEN(B4464:V4464))=0,"",IF(OR(OR(ISBLANK(F4464),SUM(LEN(C4464),LEN(D4464))=0),AND(NOT(E4464="Unknown"),ISBLANK(J4464)),AND(NOT(O4464="Unknown"),ISBLANK(R4464))),"Missing Information", INDEX(Table15[Entire Service Line Classification], MATCH(SUMIFS(Table15[Unique ID],Table15[System-Owned Portion],E4464,Table15[If Material Anything Other than "Lead" in Column E,Was Material Ever Previously Lead?],G4464,Table15[Customer-Owned Portion],O4464),Table15[Unique ID],0),0)))</f>
        <v/>
      </c>
      <c r="X4464"/>
    </row>
    <row r="4465" spans="2:24" x14ac:dyDescent="0.25">
      <c r="B4465" s="146"/>
      <c r="C4465" s="31"/>
      <c r="D4465" s="31"/>
      <c r="E4465" s="44"/>
      <c r="F4465" s="43"/>
      <c r="G4465" s="84"/>
      <c r="H4465" s="31"/>
      <c r="I4465" s="31"/>
      <c r="J4465" s="84"/>
      <c r="K4465" s="31"/>
      <c r="L4465" s="31"/>
      <c r="M4465" s="169"/>
      <c r="N4465" s="148"/>
      <c r="O4465" s="106"/>
      <c r="P4465" s="43"/>
      <c r="Q4465" s="31"/>
      <c r="R4465" s="84"/>
      <c r="S4465" s="31"/>
      <c r="T4465" s="31"/>
      <c r="U4465" s="169"/>
      <c r="V4465" s="150"/>
      <c r="W4465" s="141" t="str" cm="1">
        <f t="array" ref="W4465">IF(SUM(LEN(B4465:V4465))=0,"",IF(OR(OR(ISBLANK(F4465),SUM(LEN(C4465),LEN(D4465))=0),AND(NOT(E4465="Unknown"),ISBLANK(J4465)),AND(NOT(O4465="Unknown"),ISBLANK(R4465))),"Missing Information", INDEX(Table15[Entire Service Line Classification], MATCH(SUMIFS(Table15[Unique ID],Table15[System-Owned Portion],E4465,Table15[If Material Anything Other than "Lead" in Column E,Was Material Ever Previously Lead?],G4465,Table15[Customer-Owned Portion],O4465),Table15[Unique ID],0),0)))</f>
        <v/>
      </c>
      <c r="X4465"/>
    </row>
    <row r="4466" spans="2:24" x14ac:dyDescent="0.25">
      <c r="B4466" s="146"/>
      <c r="C4466" s="31"/>
      <c r="D4466" s="31"/>
      <c r="E4466" s="44"/>
      <c r="F4466" s="43"/>
      <c r="G4466" s="84"/>
      <c r="H4466" s="31"/>
      <c r="I4466" s="31"/>
      <c r="J4466" s="84"/>
      <c r="K4466" s="31"/>
      <c r="L4466" s="31"/>
      <c r="M4466" s="169"/>
      <c r="N4466" s="148"/>
      <c r="O4466" s="106"/>
      <c r="P4466" s="43"/>
      <c r="Q4466" s="31"/>
      <c r="R4466" s="84"/>
      <c r="S4466" s="31"/>
      <c r="T4466" s="31"/>
      <c r="U4466" s="169"/>
      <c r="V4466" s="150"/>
      <c r="W4466" s="141" t="str" cm="1">
        <f t="array" ref="W4466">IF(SUM(LEN(B4466:V4466))=0,"",IF(OR(OR(ISBLANK(F4466),SUM(LEN(C4466),LEN(D4466))=0),AND(NOT(E4466="Unknown"),ISBLANK(J4466)),AND(NOT(O4466="Unknown"),ISBLANK(R4466))),"Missing Information", INDEX(Table15[Entire Service Line Classification], MATCH(SUMIFS(Table15[Unique ID],Table15[System-Owned Portion],E4466,Table15[If Material Anything Other than "Lead" in Column E,Was Material Ever Previously Lead?],G4466,Table15[Customer-Owned Portion],O4466),Table15[Unique ID],0),0)))</f>
        <v/>
      </c>
      <c r="X4466"/>
    </row>
    <row r="4467" spans="2:24" x14ac:dyDescent="0.25">
      <c r="B4467" s="146"/>
      <c r="C4467" s="31"/>
      <c r="D4467" s="31"/>
      <c r="E4467" s="44"/>
      <c r="F4467" s="43"/>
      <c r="G4467" s="84"/>
      <c r="H4467" s="31"/>
      <c r="I4467" s="31"/>
      <c r="J4467" s="84"/>
      <c r="K4467" s="31"/>
      <c r="L4467" s="31"/>
      <c r="M4467" s="169"/>
      <c r="N4467" s="148"/>
      <c r="O4467" s="106"/>
      <c r="P4467" s="43"/>
      <c r="Q4467" s="31"/>
      <c r="R4467" s="84"/>
      <c r="S4467" s="31"/>
      <c r="T4467" s="31"/>
      <c r="U4467" s="169"/>
      <c r="V4467" s="150"/>
      <c r="W4467" s="141" t="str" cm="1">
        <f t="array" ref="W4467">IF(SUM(LEN(B4467:V4467))=0,"",IF(OR(OR(ISBLANK(F4467),SUM(LEN(C4467),LEN(D4467))=0),AND(NOT(E4467="Unknown"),ISBLANK(J4467)),AND(NOT(O4467="Unknown"),ISBLANK(R4467))),"Missing Information", INDEX(Table15[Entire Service Line Classification], MATCH(SUMIFS(Table15[Unique ID],Table15[System-Owned Portion],E4467,Table15[If Material Anything Other than "Lead" in Column E,Was Material Ever Previously Lead?],G4467,Table15[Customer-Owned Portion],O4467),Table15[Unique ID],0),0)))</f>
        <v/>
      </c>
      <c r="X4467"/>
    </row>
    <row r="4468" spans="2:24" x14ac:dyDescent="0.25">
      <c r="B4468" s="146"/>
      <c r="C4468" s="31"/>
      <c r="D4468" s="31"/>
      <c r="E4468" s="44"/>
      <c r="F4468" s="43"/>
      <c r="G4468" s="84"/>
      <c r="H4468" s="31"/>
      <c r="I4468" s="31"/>
      <c r="J4468" s="84"/>
      <c r="K4468" s="31"/>
      <c r="L4468" s="31"/>
      <c r="M4468" s="169"/>
      <c r="N4468" s="148"/>
      <c r="O4468" s="106"/>
      <c r="P4468" s="43"/>
      <c r="Q4468" s="31"/>
      <c r="R4468" s="84"/>
      <c r="S4468" s="31"/>
      <c r="T4468" s="31"/>
      <c r="U4468" s="169"/>
      <c r="V4468" s="150"/>
      <c r="W4468" s="141" t="str" cm="1">
        <f t="array" ref="W4468">IF(SUM(LEN(B4468:V4468))=0,"",IF(OR(OR(ISBLANK(F4468),SUM(LEN(C4468),LEN(D4468))=0),AND(NOT(E4468="Unknown"),ISBLANK(J4468)),AND(NOT(O4468="Unknown"),ISBLANK(R4468))),"Missing Information", INDEX(Table15[Entire Service Line Classification], MATCH(SUMIFS(Table15[Unique ID],Table15[System-Owned Portion],E4468,Table15[If Material Anything Other than "Lead" in Column E,Was Material Ever Previously Lead?],G4468,Table15[Customer-Owned Portion],O4468),Table15[Unique ID],0),0)))</f>
        <v/>
      </c>
      <c r="X4468"/>
    </row>
    <row r="4469" spans="2:24" x14ac:dyDescent="0.25">
      <c r="B4469" s="146"/>
      <c r="C4469" s="31"/>
      <c r="D4469" s="31"/>
      <c r="E4469" s="44"/>
      <c r="F4469" s="43"/>
      <c r="G4469" s="84"/>
      <c r="H4469" s="31"/>
      <c r="I4469" s="31"/>
      <c r="J4469" s="84"/>
      <c r="K4469" s="31"/>
      <c r="L4469" s="31"/>
      <c r="M4469" s="169"/>
      <c r="N4469" s="148"/>
      <c r="O4469" s="106"/>
      <c r="P4469" s="43"/>
      <c r="Q4469" s="31"/>
      <c r="R4469" s="84"/>
      <c r="S4469" s="31"/>
      <c r="T4469" s="31"/>
      <c r="U4469" s="169"/>
      <c r="V4469" s="150"/>
      <c r="W4469" s="141" t="str" cm="1">
        <f t="array" ref="W4469">IF(SUM(LEN(B4469:V4469))=0,"",IF(OR(OR(ISBLANK(F4469),SUM(LEN(C4469),LEN(D4469))=0),AND(NOT(E4469="Unknown"),ISBLANK(J4469)),AND(NOT(O4469="Unknown"),ISBLANK(R4469))),"Missing Information", INDEX(Table15[Entire Service Line Classification], MATCH(SUMIFS(Table15[Unique ID],Table15[System-Owned Portion],E4469,Table15[If Material Anything Other than "Lead" in Column E,Was Material Ever Previously Lead?],G4469,Table15[Customer-Owned Portion],O4469),Table15[Unique ID],0),0)))</f>
        <v/>
      </c>
      <c r="X4469"/>
    </row>
    <row r="4470" spans="2:24" x14ac:dyDescent="0.25">
      <c r="B4470" s="146"/>
      <c r="C4470" s="31"/>
      <c r="D4470" s="31"/>
      <c r="E4470" s="44"/>
      <c r="F4470" s="43"/>
      <c r="G4470" s="84"/>
      <c r="H4470" s="31"/>
      <c r="I4470" s="31"/>
      <c r="J4470" s="84"/>
      <c r="K4470" s="31"/>
      <c r="L4470" s="31"/>
      <c r="M4470" s="169"/>
      <c r="N4470" s="148"/>
      <c r="O4470" s="106"/>
      <c r="P4470" s="43"/>
      <c r="Q4470" s="31"/>
      <c r="R4470" s="84"/>
      <c r="S4470" s="31"/>
      <c r="T4470" s="31"/>
      <c r="U4470" s="169"/>
      <c r="V4470" s="150"/>
      <c r="W4470" s="141" t="str" cm="1">
        <f t="array" ref="W4470">IF(SUM(LEN(B4470:V4470))=0,"",IF(OR(OR(ISBLANK(F4470),SUM(LEN(C4470),LEN(D4470))=0),AND(NOT(E4470="Unknown"),ISBLANK(J4470)),AND(NOT(O4470="Unknown"),ISBLANK(R4470))),"Missing Information", INDEX(Table15[Entire Service Line Classification], MATCH(SUMIFS(Table15[Unique ID],Table15[System-Owned Portion],E4470,Table15[If Material Anything Other than "Lead" in Column E,Was Material Ever Previously Lead?],G4470,Table15[Customer-Owned Portion],O4470),Table15[Unique ID],0),0)))</f>
        <v/>
      </c>
      <c r="X4470"/>
    </row>
    <row r="4471" spans="2:24" x14ac:dyDescent="0.25">
      <c r="B4471" s="146"/>
      <c r="C4471" s="31"/>
      <c r="D4471" s="31"/>
      <c r="E4471" s="44"/>
      <c r="F4471" s="43"/>
      <c r="G4471" s="84"/>
      <c r="H4471" s="31"/>
      <c r="I4471" s="31"/>
      <c r="J4471" s="84"/>
      <c r="K4471" s="31"/>
      <c r="L4471" s="31"/>
      <c r="M4471" s="169"/>
      <c r="N4471" s="148"/>
      <c r="O4471" s="106"/>
      <c r="P4471" s="43"/>
      <c r="Q4471" s="31"/>
      <c r="R4471" s="84"/>
      <c r="S4471" s="31"/>
      <c r="T4471" s="31"/>
      <c r="U4471" s="169"/>
      <c r="V4471" s="150"/>
      <c r="W4471" s="141" t="str" cm="1">
        <f t="array" ref="W4471">IF(SUM(LEN(B4471:V4471))=0,"",IF(OR(OR(ISBLANK(F4471),SUM(LEN(C4471),LEN(D4471))=0),AND(NOT(E4471="Unknown"),ISBLANK(J4471)),AND(NOT(O4471="Unknown"),ISBLANK(R4471))),"Missing Information", INDEX(Table15[Entire Service Line Classification], MATCH(SUMIFS(Table15[Unique ID],Table15[System-Owned Portion],E4471,Table15[If Material Anything Other than "Lead" in Column E,Was Material Ever Previously Lead?],G4471,Table15[Customer-Owned Portion],O4471),Table15[Unique ID],0),0)))</f>
        <v/>
      </c>
      <c r="X4471"/>
    </row>
    <row r="4472" spans="2:24" x14ac:dyDescent="0.25">
      <c r="B4472" s="146"/>
      <c r="C4472" s="31"/>
      <c r="D4472" s="31"/>
      <c r="E4472" s="44"/>
      <c r="F4472" s="43"/>
      <c r="G4472" s="84"/>
      <c r="H4472" s="31"/>
      <c r="I4472" s="31"/>
      <c r="J4472" s="84"/>
      <c r="K4472" s="31"/>
      <c r="L4472" s="31"/>
      <c r="M4472" s="169"/>
      <c r="N4472" s="148"/>
      <c r="O4472" s="106"/>
      <c r="P4472" s="43"/>
      <c r="Q4472" s="31"/>
      <c r="R4472" s="84"/>
      <c r="S4472" s="31"/>
      <c r="T4472" s="31"/>
      <c r="U4472" s="169"/>
      <c r="V4472" s="150"/>
      <c r="W4472" s="141" t="str" cm="1">
        <f t="array" ref="W4472">IF(SUM(LEN(B4472:V4472))=0,"",IF(OR(OR(ISBLANK(F4472),SUM(LEN(C4472),LEN(D4472))=0),AND(NOT(E4472="Unknown"),ISBLANK(J4472)),AND(NOT(O4472="Unknown"),ISBLANK(R4472))),"Missing Information", INDEX(Table15[Entire Service Line Classification], MATCH(SUMIFS(Table15[Unique ID],Table15[System-Owned Portion],E4472,Table15[If Material Anything Other than "Lead" in Column E,Was Material Ever Previously Lead?],G4472,Table15[Customer-Owned Portion],O4472),Table15[Unique ID],0),0)))</f>
        <v/>
      </c>
      <c r="X4472"/>
    </row>
    <row r="4473" spans="2:24" x14ac:dyDescent="0.25">
      <c r="B4473" s="146"/>
      <c r="C4473" s="31"/>
      <c r="D4473" s="31"/>
      <c r="E4473" s="44"/>
      <c r="F4473" s="43"/>
      <c r="G4473" s="84"/>
      <c r="H4473" s="31"/>
      <c r="I4473" s="31"/>
      <c r="J4473" s="84"/>
      <c r="K4473" s="31"/>
      <c r="L4473" s="31"/>
      <c r="M4473" s="169"/>
      <c r="N4473" s="148"/>
      <c r="O4473" s="106"/>
      <c r="P4473" s="43"/>
      <c r="Q4473" s="31"/>
      <c r="R4473" s="84"/>
      <c r="S4473" s="31"/>
      <c r="T4473" s="31"/>
      <c r="U4473" s="169"/>
      <c r="V4473" s="150"/>
      <c r="W4473" s="141" t="str" cm="1">
        <f t="array" ref="W4473">IF(SUM(LEN(B4473:V4473))=0,"",IF(OR(OR(ISBLANK(F4473),SUM(LEN(C4473),LEN(D4473))=0),AND(NOT(E4473="Unknown"),ISBLANK(J4473)),AND(NOT(O4473="Unknown"),ISBLANK(R4473))),"Missing Information", INDEX(Table15[Entire Service Line Classification], MATCH(SUMIFS(Table15[Unique ID],Table15[System-Owned Portion],E4473,Table15[If Material Anything Other than "Lead" in Column E,Was Material Ever Previously Lead?],G4473,Table15[Customer-Owned Portion],O4473),Table15[Unique ID],0),0)))</f>
        <v/>
      </c>
      <c r="X4473"/>
    </row>
    <row r="4474" spans="2:24" x14ac:dyDescent="0.25">
      <c r="B4474" s="146"/>
      <c r="C4474" s="31"/>
      <c r="D4474" s="31"/>
      <c r="E4474" s="44"/>
      <c r="F4474" s="43"/>
      <c r="G4474" s="84"/>
      <c r="H4474" s="31"/>
      <c r="I4474" s="31"/>
      <c r="J4474" s="84"/>
      <c r="K4474" s="31"/>
      <c r="L4474" s="31"/>
      <c r="M4474" s="169"/>
      <c r="N4474" s="148"/>
      <c r="O4474" s="106"/>
      <c r="P4474" s="43"/>
      <c r="Q4474" s="31"/>
      <c r="R4474" s="84"/>
      <c r="S4474" s="31"/>
      <c r="T4474" s="31"/>
      <c r="U4474" s="169"/>
      <c r="V4474" s="150"/>
      <c r="W4474" s="141" t="str" cm="1">
        <f t="array" ref="W4474">IF(SUM(LEN(B4474:V4474))=0,"",IF(OR(OR(ISBLANK(F4474),SUM(LEN(C4474),LEN(D4474))=0),AND(NOT(E4474="Unknown"),ISBLANK(J4474)),AND(NOT(O4474="Unknown"),ISBLANK(R4474))),"Missing Information", INDEX(Table15[Entire Service Line Classification], MATCH(SUMIFS(Table15[Unique ID],Table15[System-Owned Portion],E4474,Table15[If Material Anything Other than "Lead" in Column E,Was Material Ever Previously Lead?],G4474,Table15[Customer-Owned Portion],O4474),Table15[Unique ID],0),0)))</f>
        <v/>
      </c>
      <c r="X4474"/>
    </row>
    <row r="4475" spans="2:24" x14ac:dyDescent="0.25">
      <c r="B4475" s="146"/>
      <c r="C4475" s="31"/>
      <c r="D4475" s="31"/>
      <c r="E4475" s="44"/>
      <c r="F4475" s="43"/>
      <c r="G4475" s="84"/>
      <c r="H4475" s="31"/>
      <c r="I4475" s="31"/>
      <c r="J4475" s="84"/>
      <c r="K4475" s="31"/>
      <c r="L4475" s="31"/>
      <c r="M4475" s="169"/>
      <c r="N4475" s="148"/>
      <c r="O4475" s="106"/>
      <c r="P4475" s="43"/>
      <c r="Q4475" s="31"/>
      <c r="R4475" s="84"/>
      <c r="S4475" s="31"/>
      <c r="T4475" s="31"/>
      <c r="U4475" s="169"/>
      <c r="V4475" s="150"/>
      <c r="W4475" s="141" t="str" cm="1">
        <f t="array" ref="W4475">IF(SUM(LEN(B4475:V4475))=0,"",IF(OR(OR(ISBLANK(F4475),SUM(LEN(C4475),LEN(D4475))=0),AND(NOT(E4475="Unknown"),ISBLANK(J4475)),AND(NOT(O4475="Unknown"),ISBLANK(R4475))),"Missing Information", INDEX(Table15[Entire Service Line Classification], MATCH(SUMIFS(Table15[Unique ID],Table15[System-Owned Portion],E4475,Table15[If Material Anything Other than "Lead" in Column E,Was Material Ever Previously Lead?],G4475,Table15[Customer-Owned Portion],O4475),Table15[Unique ID],0),0)))</f>
        <v/>
      </c>
      <c r="X4475"/>
    </row>
    <row r="4476" spans="2:24" x14ac:dyDescent="0.25">
      <c r="B4476" s="146"/>
      <c r="C4476" s="31"/>
      <c r="D4476" s="31"/>
      <c r="E4476" s="44"/>
      <c r="F4476" s="43"/>
      <c r="G4476" s="84"/>
      <c r="H4476" s="31"/>
      <c r="I4476" s="31"/>
      <c r="J4476" s="84"/>
      <c r="K4476" s="31"/>
      <c r="L4476" s="31"/>
      <c r="M4476" s="169"/>
      <c r="N4476" s="148"/>
      <c r="O4476" s="106"/>
      <c r="P4476" s="43"/>
      <c r="Q4476" s="31"/>
      <c r="R4476" s="84"/>
      <c r="S4476" s="31"/>
      <c r="T4476" s="31"/>
      <c r="U4476" s="169"/>
      <c r="V4476" s="150"/>
      <c r="W4476" s="141" t="str" cm="1">
        <f t="array" ref="W4476">IF(SUM(LEN(B4476:V4476))=0,"",IF(OR(OR(ISBLANK(F4476),SUM(LEN(C4476),LEN(D4476))=0),AND(NOT(E4476="Unknown"),ISBLANK(J4476)),AND(NOT(O4476="Unknown"),ISBLANK(R4476))),"Missing Information", INDEX(Table15[Entire Service Line Classification], MATCH(SUMIFS(Table15[Unique ID],Table15[System-Owned Portion],E4476,Table15[If Material Anything Other than "Lead" in Column E,Was Material Ever Previously Lead?],G4476,Table15[Customer-Owned Portion],O4476),Table15[Unique ID],0),0)))</f>
        <v/>
      </c>
      <c r="X4476"/>
    </row>
    <row r="4477" spans="2:24" x14ac:dyDescent="0.25">
      <c r="B4477" s="146"/>
      <c r="C4477" s="31"/>
      <c r="D4477" s="31"/>
      <c r="E4477" s="44"/>
      <c r="F4477" s="43"/>
      <c r="G4477" s="84"/>
      <c r="H4477" s="31"/>
      <c r="I4477" s="31"/>
      <c r="J4477" s="84"/>
      <c r="K4477" s="31"/>
      <c r="L4477" s="31"/>
      <c r="M4477" s="169"/>
      <c r="N4477" s="148"/>
      <c r="O4477" s="106"/>
      <c r="P4477" s="43"/>
      <c r="Q4477" s="31"/>
      <c r="R4477" s="84"/>
      <c r="S4477" s="31"/>
      <c r="T4477" s="31"/>
      <c r="U4477" s="169"/>
      <c r="V4477" s="150"/>
      <c r="W4477" s="141" t="str" cm="1">
        <f t="array" ref="W4477">IF(SUM(LEN(B4477:V4477))=0,"",IF(OR(OR(ISBLANK(F4477),SUM(LEN(C4477),LEN(D4477))=0),AND(NOT(E4477="Unknown"),ISBLANK(J4477)),AND(NOT(O4477="Unknown"),ISBLANK(R4477))),"Missing Information", INDEX(Table15[Entire Service Line Classification], MATCH(SUMIFS(Table15[Unique ID],Table15[System-Owned Portion],E4477,Table15[If Material Anything Other than "Lead" in Column E,Was Material Ever Previously Lead?],G4477,Table15[Customer-Owned Portion],O4477),Table15[Unique ID],0),0)))</f>
        <v/>
      </c>
      <c r="X4477"/>
    </row>
    <row r="4478" spans="2:24" x14ac:dyDescent="0.25">
      <c r="B4478" s="146"/>
      <c r="C4478" s="31"/>
      <c r="D4478" s="31"/>
      <c r="E4478" s="44"/>
      <c r="F4478" s="43"/>
      <c r="G4478" s="84"/>
      <c r="H4478" s="31"/>
      <c r="I4478" s="31"/>
      <c r="J4478" s="84"/>
      <c r="K4478" s="31"/>
      <c r="L4478" s="31"/>
      <c r="M4478" s="169"/>
      <c r="N4478" s="148"/>
      <c r="O4478" s="106"/>
      <c r="P4478" s="43"/>
      <c r="Q4478" s="31"/>
      <c r="R4478" s="84"/>
      <c r="S4478" s="31"/>
      <c r="T4478" s="31"/>
      <c r="U4478" s="169"/>
      <c r="V4478" s="150"/>
      <c r="W4478" s="141" t="str" cm="1">
        <f t="array" ref="W4478">IF(SUM(LEN(B4478:V4478))=0,"",IF(OR(OR(ISBLANK(F4478),SUM(LEN(C4478),LEN(D4478))=0),AND(NOT(E4478="Unknown"),ISBLANK(J4478)),AND(NOT(O4478="Unknown"),ISBLANK(R4478))),"Missing Information", INDEX(Table15[Entire Service Line Classification], MATCH(SUMIFS(Table15[Unique ID],Table15[System-Owned Portion],E4478,Table15[If Material Anything Other than "Lead" in Column E,Was Material Ever Previously Lead?],G4478,Table15[Customer-Owned Portion],O4478),Table15[Unique ID],0),0)))</f>
        <v/>
      </c>
      <c r="X4478"/>
    </row>
    <row r="4479" spans="2:24" x14ac:dyDescent="0.25">
      <c r="B4479" s="146"/>
      <c r="C4479" s="31"/>
      <c r="D4479" s="31"/>
      <c r="E4479" s="44"/>
      <c r="F4479" s="43"/>
      <c r="G4479" s="84"/>
      <c r="H4479" s="31"/>
      <c r="I4479" s="31"/>
      <c r="J4479" s="84"/>
      <c r="K4479" s="31"/>
      <c r="L4479" s="31"/>
      <c r="M4479" s="169"/>
      <c r="N4479" s="148"/>
      <c r="O4479" s="106"/>
      <c r="P4479" s="43"/>
      <c r="Q4479" s="31"/>
      <c r="R4479" s="84"/>
      <c r="S4479" s="31"/>
      <c r="T4479" s="31"/>
      <c r="U4479" s="169"/>
      <c r="V4479" s="150"/>
      <c r="W4479" s="141" t="str" cm="1">
        <f t="array" ref="W4479">IF(SUM(LEN(B4479:V4479))=0,"",IF(OR(OR(ISBLANK(F4479),SUM(LEN(C4479),LEN(D4479))=0),AND(NOT(E4479="Unknown"),ISBLANK(J4479)),AND(NOT(O4479="Unknown"),ISBLANK(R4479))),"Missing Information", INDEX(Table15[Entire Service Line Classification], MATCH(SUMIFS(Table15[Unique ID],Table15[System-Owned Portion],E4479,Table15[If Material Anything Other than "Lead" in Column E,Was Material Ever Previously Lead?],G4479,Table15[Customer-Owned Portion],O4479),Table15[Unique ID],0),0)))</f>
        <v/>
      </c>
      <c r="X4479"/>
    </row>
    <row r="4480" spans="2:24" x14ac:dyDescent="0.25">
      <c r="B4480" s="146"/>
      <c r="C4480" s="31"/>
      <c r="D4480" s="31"/>
      <c r="E4480" s="44"/>
      <c r="F4480" s="43"/>
      <c r="G4480" s="84"/>
      <c r="H4480" s="31"/>
      <c r="I4480" s="31"/>
      <c r="J4480" s="84"/>
      <c r="K4480" s="31"/>
      <c r="L4480" s="31"/>
      <c r="M4480" s="169"/>
      <c r="N4480" s="148"/>
      <c r="O4480" s="106"/>
      <c r="P4480" s="43"/>
      <c r="Q4480" s="31"/>
      <c r="R4480" s="84"/>
      <c r="S4480" s="31"/>
      <c r="T4480" s="31"/>
      <c r="U4480" s="169"/>
      <c r="V4480" s="150"/>
      <c r="W4480" s="141" t="str" cm="1">
        <f t="array" ref="W4480">IF(SUM(LEN(B4480:V4480))=0,"",IF(OR(OR(ISBLANK(F4480),SUM(LEN(C4480),LEN(D4480))=0),AND(NOT(E4480="Unknown"),ISBLANK(J4480)),AND(NOT(O4480="Unknown"),ISBLANK(R4480))),"Missing Information", INDEX(Table15[Entire Service Line Classification], MATCH(SUMIFS(Table15[Unique ID],Table15[System-Owned Portion],E4480,Table15[If Material Anything Other than "Lead" in Column E,Was Material Ever Previously Lead?],G4480,Table15[Customer-Owned Portion],O4480),Table15[Unique ID],0),0)))</f>
        <v/>
      </c>
      <c r="X4480"/>
    </row>
    <row r="4481" spans="2:24" x14ac:dyDescent="0.25">
      <c r="B4481" s="146"/>
      <c r="C4481" s="31"/>
      <c r="D4481" s="31"/>
      <c r="E4481" s="44"/>
      <c r="F4481" s="43"/>
      <c r="G4481" s="84"/>
      <c r="H4481" s="31"/>
      <c r="I4481" s="31"/>
      <c r="J4481" s="84"/>
      <c r="K4481" s="31"/>
      <c r="L4481" s="31"/>
      <c r="M4481" s="169"/>
      <c r="N4481" s="148"/>
      <c r="O4481" s="106"/>
      <c r="P4481" s="43"/>
      <c r="Q4481" s="31"/>
      <c r="R4481" s="84"/>
      <c r="S4481" s="31"/>
      <c r="T4481" s="31"/>
      <c r="U4481" s="169"/>
      <c r="V4481" s="150"/>
      <c r="W4481" s="141" t="str" cm="1">
        <f t="array" ref="W4481">IF(SUM(LEN(B4481:V4481))=0,"",IF(OR(OR(ISBLANK(F4481),SUM(LEN(C4481),LEN(D4481))=0),AND(NOT(E4481="Unknown"),ISBLANK(J4481)),AND(NOT(O4481="Unknown"),ISBLANK(R4481))),"Missing Information", INDEX(Table15[Entire Service Line Classification], MATCH(SUMIFS(Table15[Unique ID],Table15[System-Owned Portion],E4481,Table15[If Material Anything Other than "Lead" in Column E,Was Material Ever Previously Lead?],G4481,Table15[Customer-Owned Portion],O4481),Table15[Unique ID],0),0)))</f>
        <v/>
      </c>
      <c r="X4481"/>
    </row>
    <row r="4482" spans="2:24" x14ac:dyDescent="0.25">
      <c r="B4482" s="146"/>
      <c r="C4482" s="31"/>
      <c r="D4482" s="31"/>
      <c r="E4482" s="44"/>
      <c r="F4482" s="43"/>
      <c r="G4482" s="84"/>
      <c r="H4482" s="31"/>
      <c r="I4482" s="31"/>
      <c r="J4482" s="84"/>
      <c r="K4482" s="31"/>
      <c r="L4482" s="31"/>
      <c r="M4482" s="169"/>
      <c r="N4482" s="148"/>
      <c r="O4482" s="106"/>
      <c r="P4482" s="43"/>
      <c r="Q4482" s="31"/>
      <c r="R4482" s="84"/>
      <c r="S4482" s="31"/>
      <c r="T4482" s="31"/>
      <c r="U4482" s="169"/>
      <c r="V4482" s="150"/>
      <c r="W4482" s="141" t="str" cm="1">
        <f t="array" ref="W4482">IF(SUM(LEN(B4482:V4482))=0,"",IF(OR(OR(ISBLANK(F4482),SUM(LEN(C4482),LEN(D4482))=0),AND(NOT(E4482="Unknown"),ISBLANK(J4482)),AND(NOT(O4482="Unknown"),ISBLANK(R4482))),"Missing Information", INDEX(Table15[Entire Service Line Classification], MATCH(SUMIFS(Table15[Unique ID],Table15[System-Owned Portion],E4482,Table15[If Material Anything Other than "Lead" in Column E,Was Material Ever Previously Lead?],G4482,Table15[Customer-Owned Portion],O4482),Table15[Unique ID],0),0)))</f>
        <v/>
      </c>
      <c r="X4482"/>
    </row>
    <row r="4483" spans="2:24" x14ac:dyDescent="0.25">
      <c r="B4483" s="146"/>
      <c r="C4483" s="31"/>
      <c r="D4483" s="31"/>
      <c r="E4483" s="44"/>
      <c r="F4483" s="43"/>
      <c r="G4483" s="84"/>
      <c r="H4483" s="31"/>
      <c r="I4483" s="31"/>
      <c r="J4483" s="84"/>
      <c r="K4483" s="31"/>
      <c r="L4483" s="31"/>
      <c r="M4483" s="169"/>
      <c r="N4483" s="148"/>
      <c r="O4483" s="106"/>
      <c r="P4483" s="43"/>
      <c r="Q4483" s="31"/>
      <c r="R4483" s="84"/>
      <c r="S4483" s="31"/>
      <c r="T4483" s="31"/>
      <c r="U4483" s="169"/>
      <c r="V4483" s="150"/>
      <c r="W4483" s="141" t="str" cm="1">
        <f t="array" ref="W4483">IF(SUM(LEN(B4483:V4483))=0,"",IF(OR(OR(ISBLANK(F4483),SUM(LEN(C4483),LEN(D4483))=0),AND(NOT(E4483="Unknown"),ISBLANK(J4483)),AND(NOT(O4483="Unknown"),ISBLANK(R4483))),"Missing Information", INDEX(Table15[Entire Service Line Classification], MATCH(SUMIFS(Table15[Unique ID],Table15[System-Owned Portion],E4483,Table15[If Material Anything Other than "Lead" in Column E,Was Material Ever Previously Lead?],G4483,Table15[Customer-Owned Portion],O4483),Table15[Unique ID],0),0)))</f>
        <v/>
      </c>
      <c r="X4483"/>
    </row>
    <row r="4484" spans="2:24" x14ac:dyDescent="0.25">
      <c r="B4484" s="146"/>
      <c r="C4484" s="31"/>
      <c r="D4484" s="31"/>
      <c r="E4484" s="44"/>
      <c r="F4484" s="43"/>
      <c r="G4484" s="84"/>
      <c r="H4484" s="31"/>
      <c r="I4484" s="31"/>
      <c r="J4484" s="84"/>
      <c r="K4484" s="31"/>
      <c r="L4484" s="31"/>
      <c r="M4484" s="169"/>
      <c r="N4484" s="148"/>
      <c r="O4484" s="106"/>
      <c r="P4484" s="43"/>
      <c r="Q4484" s="31"/>
      <c r="R4484" s="84"/>
      <c r="S4484" s="31"/>
      <c r="T4484" s="31"/>
      <c r="U4484" s="169"/>
      <c r="V4484" s="150"/>
      <c r="W4484" s="141" t="str" cm="1">
        <f t="array" ref="W4484">IF(SUM(LEN(B4484:V4484))=0,"",IF(OR(OR(ISBLANK(F4484),SUM(LEN(C4484),LEN(D4484))=0),AND(NOT(E4484="Unknown"),ISBLANK(J4484)),AND(NOT(O4484="Unknown"),ISBLANK(R4484))),"Missing Information", INDEX(Table15[Entire Service Line Classification], MATCH(SUMIFS(Table15[Unique ID],Table15[System-Owned Portion],E4484,Table15[If Material Anything Other than "Lead" in Column E,Was Material Ever Previously Lead?],G4484,Table15[Customer-Owned Portion],O4484),Table15[Unique ID],0),0)))</f>
        <v/>
      </c>
      <c r="X4484"/>
    </row>
    <row r="4485" spans="2:24" x14ac:dyDescent="0.25">
      <c r="B4485" s="146"/>
      <c r="C4485" s="31"/>
      <c r="D4485" s="31"/>
      <c r="E4485" s="44"/>
      <c r="F4485" s="43"/>
      <c r="G4485" s="84"/>
      <c r="H4485" s="31"/>
      <c r="I4485" s="31"/>
      <c r="J4485" s="84"/>
      <c r="K4485" s="31"/>
      <c r="L4485" s="31"/>
      <c r="M4485" s="169"/>
      <c r="N4485" s="148"/>
      <c r="O4485" s="106"/>
      <c r="P4485" s="43"/>
      <c r="Q4485" s="31"/>
      <c r="R4485" s="84"/>
      <c r="S4485" s="31"/>
      <c r="T4485" s="31"/>
      <c r="U4485" s="169"/>
      <c r="V4485" s="150"/>
      <c r="W4485" s="141" t="str" cm="1">
        <f t="array" ref="W4485">IF(SUM(LEN(B4485:V4485))=0,"",IF(OR(OR(ISBLANK(F4485),SUM(LEN(C4485),LEN(D4485))=0),AND(NOT(E4485="Unknown"),ISBLANK(J4485)),AND(NOT(O4485="Unknown"),ISBLANK(R4485))),"Missing Information", INDEX(Table15[Entire Service Line Classification], MATCH(SUMIFS(Table15[Unique ID],Table15[System-Owned Portion],E4485,Table15[If Material Anything Other than "Lead" in Column E,Was Material Ever Previously Lead?],G4485,Table15[Customer-Owned Portion],O4485),Table15[Unique ID],0),0)))</f>
        <v/>
      </c>
      <c r="X4485"/>
    </row>
    <row r="4486" spans="2:24" x14ac:dyDescent="0.25">
      <c r="B4486" s="146"/>
      <c r="C4486" s="31"/>
      <c r="D4486" s="31"/>
      <c r="E4486" s="44"/>
      <c r="F4486" s="43"/>
      <c r="G4486" s="84"/>
      <c r="H4486" s="31"/>
      <c r="I4486" s="31"/>
      <c r="J4486" s="84"/>
      <c r="K4486" s="31"/>
      <c r="L4486" s="31"/>
      <c r="M4486" s="169"/>
      <c r="N4486" s="148"/>
      <c r="O4486" s="106"/>
      <c r="P4486" s="43"/>
      <c r="Q4486" s="31"/>
      <c r="R4486" s="84"/>
      <c r="S4486" s="31"/>
      <c r="T4486" s="31"/>
      <c r="U4486" s="169"/>
      <c r="V4486" s="150"/>
      <c r="W4486" s="141" t="str" cm="1">
        <f t="array" ref="W4486">IF(SUM(LEN(B4486:V4486))=0,"",IF(OR(OR(ISBLANK(F4486),SUM(LEN(C4486),LEN(D4486))=0),AND(NOT(E4486="Unknown"),ISBLANK(J4486)),AND(NOT(O4486="Unknown"),ISBLANK(R4486))),"Missing Information", INDEX(Table15[Entire Service Line Classification], MATCH(SUMIFS(Table15[Unique ID],Table15[System-Owned Portion],E4486,Table15[If Material Anything Other than "Lead" in Column E,Was Material Ever Previously Lead?],G4486,Table15[Customer-Owned Portion],O4486),Table15[Unique ID],0),0)))</f>
        <v/>
      </c>
      <c r="X4486"/>
    </row>
    <row r="4487" spans="2:24" x14ac:dyDescent="0.25">
      <c r="B4487" s="146"/>
      <c r="C4487" s="31"/>
      <c r="D4487" s="31"/>
      <c r="E4487" s="44"/>
      <c r="F4487" s="43"/>
      <c r="G4487" s="84"/>
      <c r="H4487" s="31"/>
      <c r="I4487" s="31"/>
      <c r="J4487" s="84"/>
      <c r="K4487" s="31"/>
      <c r="L4487" s="31"/>
      <c r="M4487" s="169"/>
      <c r="N4487" s="148"/>
      <c r="O4487" s="106"/>
      <c r="P4487" s="43"/>
      <c r="Q4487" s="31"/>
      <c r="R4487" s="84"/>
      <c r="S4487" s="31"/>
      <c r="T4487" s="31"/>
      <c r="U4487" s="169"/>
      <c r="V4487" s="150"/>
      <c r="W4487" s="141" t="str" cm="1">
        <f t="array" ref="W4487">IF(SUM(LEN(B4487:V4487))=0,"",IF(OR(OR(ISBLANK(F4487),SUM(LEN(C4487),LEN(D4487))=0),AND(NOT(E4487="Unknown"),ISBLANK(J4487)),AND(NOT(O4487="Unknown"),ISBLANK(R4487))),"Missing Information", INDEX(Table15[Entire Service Line Classification], MATCH(SUMIFS(Table15[Unique ID],Table15[System-Owned Portion],E4487,Table15[If Material Anything Other than "Lead" in Column E,Was Material Ever Previously Lead?],G4487,Table15[Customer-Owned Portion],O4487),Table15[Unique ID],0),0)))</f>
        <v/>
      </c>
      <c r="X4487"/>
    </row>
    <row r="4488" spans="2:24" x14ac:dyDescent="0.25">
      <c r="B4488" s="146"/>
      <c r="C4488" s="31"/>
      <c r="D4488" s="31"/>
      <c r="E4488" s="44"/>
      <c r="F4488" s="43"/>
      <c r="G4488" s="84"/>
      <c r="H4488" s="31"/>
      <c r="I4488" s="31"/>
      <c r="J4488" s="84"/>
      <c r="K4488" s="31"/>
      <c r="L4488" s="31"/>
      <c r="M4488" s="169"/>
      <c r="N4488" s="148"/>
      <c r="O4488" s="106"/>
      <c r="P4488" s="43"/>
      <c r="Q4488" s="31"/>
      <c r="R4488" s="84"/>
      <c r="S4488" s="31"/>
      <c r="T4488" s="31"/>
      <c r="U4488" s="169"/>
      <c r="V4488" s="150"/>
      <c r="W4488" s="141" t="str" cm="1">
        <f t="array" ref="W4488">IF(SUM(LEN(B4488:V4488))=0,"",IF(OR(OR(ISBLANK(F4488),SUM(LEN(C4488),LEN(D4488))=0),AND(NOT(E4488="Unknown"),ISBLANK(J4488)),AND(NOT(O4488="Unknown"),ISBLANK(R4488))),"Missing Information", INDEX(Table15[Entire Service Line Classification], MATCH(SUMIFS(Table15[Unique ID],Table15[System-Owned Portion],E4488,Table15[If Material Anything Other than "Lead" in Column E,Was Material Ever Previously Lead?],G4488,Table15[Customer-Owned Portion],O4488),Table15[Unique ID],0),0)))</f>
        <v/>
      </c>
      <c r="X4488"/>
    </row>
    <row r="4489" spans="2:24" x14ac:dyDescent="0.25">
      <c r="B4489" s="146"/>
      <c r="C4489" s="31"/>
      <c r="D4489" s="31"/>
      <c r="E4489" s="44"/>
      <c r="F4489" s="43"/>
      <c r="G4489" s="84"/>
      <c r="H4489" s="31"/>
      <c r="I4489" s="31"/>
      <c r="J4489" s="84"/>
      <c r="K4489" s="31"/>
      <c r="L4489" s="31"/>
      <c r="M4489" s="169"/>
      <c r="N4489" s="148"/>
      <c r="O4489" s="106"/>
      <c r="P4489" s="43"/>
      <c r="Q4489" s="31"/>
      <c r="R4489" s="84"/>
      <c r="S4489" s="31"/>
      <c r="T4489" s="31"/>
      <c r="U4489" s="169"/>
      <c r="V4489" s="150"/>
      <c r="W4489" s="141" t="str" cm="1">
        <f t="array" ref="W4489">IF(SUM(LEN(B4489:V4489))=0,"",IF(OR(OR(ISBLANK(F4489),SUM(LEN(C4489),LEN(D4489))=0),AND(NOT(E4489="Unknown"),ISBLANK(J4489)),AND(NOT(O4489="Unknown"),ISBLANK(R4489))),"Missing Information", INDEX(Table15[Entire Service Line Classification], MATCH(SUMIFS(Table15[Unique ID],Table15[System-Owned Portion],E4489,Table15[If Material Anything Other than "Lead" in Column E,Was Material Ever Previously Lead?],G4489,Table15[Customer-Owned Portion],O4489),Table15[Unique ID],0),0)))</f>
        <v/>
      </c>
      <c r="X4489"/>
    </row>
    <row r="4490" spans="2:24" x14ac:dyDescent="0.25">
      <c r="B4490" s="146"/>
      <c r="C4490" s="31"/>
      <c r="D4490" s="31"/>
      <c r="E4490" s="44"/>
      <c r="F4490" s="43"/>
      <c r="G4490" s="84"/>
      <c r="H4490" s="31"/>
      <c r="I4490" s="31"/>
      <c r="J4490" s="84"/>
      <c r="K4490" s="31"/>
      <c r="L4490" s="31"/>
      <c r="M4490" s="169"/>
      <c r="N4490" s="148"/>
      <c r="O4490" s="106"/>
      <c r="P4490" s="43"/>
      <c r="Q4490" s="31"/>
      <c r="R4490" s="84"/>
      <c r="S4490" s="31"/>
      <c r="T4490" s="31"/>
      <c r="U4490" s="169"/>
      <c r="V4490" s="150"/>
      <c r="W4490" s="141" t="str" cm="1">
        <f t="array" ref="W4490">IF(SUM(LEN(B4490:V4490))=0,"",IF(OR(OR(ISBLANK(F4490),SUM(LEN(C4490),LEN(D4490))=0),AND(NOT(E4490="Unknown"),ISBLANK(J4490)),AND(NOT(O4490="Unknown"),ISBLANK(R4490))),"Missing Information", INDEX(Table15[Entire Service Line Classification], MATCH(SUMIFS(Table15[Unique ID],Table15[System-Owned Portion],E4490,Table15[If Material Anything Other than "Lead" in Column E,Was Material Ever Previously Lead?],G4490,Table15[Customer-Owned Portion],O4490),Table15[Unique ID],0),0)))</f>
        <v/>
      </c>
      <c r="X4490"/>
    </row>
    <row r="4491" spans="2:24" x14ac:dyDescent="0.25">
      <c r="B4491" s="146"/>
      <c r="C4491" s="31"/>
      <c r="D4491" s="31"/>
      <c r="E4491" s="44"/>
      <c r="F4491" s="43"/>
      <c r="G4491" s="84"/>
      <c r="H4491" s="31"/>
      <c r="I4491" s="31"/>
      <c r="J4491" s="84"/>
      <c r="K4491" s="31"/>
      <c r="L4491" s="31"/>
      <c r="M4491" s="169"/>
      <c r="N4491" s="148"/>
      <c r="O4491" s="106"/>
      <c r="P4491" s="43"/>
      <c r="Q4491" s="31"/>
      <c r="R4491" s="84"/>
      <c r="S4491" s="31"/>
      <c r="T4491" s="31"/>
      <c r="U4491" s="169"/>
      <c r="V4491" s="150"/>
      <c r="W4491" s="141" t="str" cm="1">
        <f t="array" ref="W4491">IF(SUM(LEN(B4491:V4491))=0,"",IF(OR(OR(ISBLANK(F4491),SUM(LEN(C4491),LEN(D4491))=0),AND(NOT(E4491="Unknown"),ISBLANK(J4491)),AND(NOT(O4491="Unknown"),ISBLANK(R4491))),"Missing Information", INDEX(Table15[Entire Service Line Classification], MATCH(SUMIFS(Table15[Unique ID],Table15[System-Owned Portion],E4491,Table15[If Material Anything Other than "Lead" in Column E,Was Material Ever Previously Lead?],G4491,Table15[Customer-Owned Portion],O4491),Table15[Unique ID],0),0)))</f>
        <v/>
      </c>
      <c r="X4491"/>
    </row>
    <row r="4492" spans="2:24" x14ac:dyDescent="0.25">
      <c r="B4492" s="146"/>
      <c r="C4492" s="31"/>
      <c r="D4492" s="31"/>
      <c r="E4492" s="44"/>
      <c r="F4492" s="43"/>
      <c r="G4492" s="84"/>
      <c r="H4492" s="31"/>
      <c r="I4492" s="31"/>
      <c r="J4492" s="84"/>
      <c r="K4492" s="31"/>
      <c r="L4492" s="31"/>
      <c r="M4492" s="169"/>
      <c r="N4492" s="148"/>
      <c r="O4492" s="106"/>
      <c r="P4492" s="43"/>
      <c r="Q4492" s="31"/>
      <c r="R4492" s="84"/>
      <c r="S4492" s="31"/>
      <c r="T4492" s="31"/>
      <c r="U4492" s="169"/>
      <c r="V4492" s="150"/>
      <c r="W4492" s="141" t="str" cm="1">
        <f t="array" ref="W4492">IF(SUM(LEN(B4492:V4492))=0,"",IF(OR(OR(ISBLANK(F4492),SUM(LEN(C4492),LEN(D4492))=0),AND(NOT(E4492="Unknown"),ISBLANK(J4492)),AND(NOT(O4492="Unknown"),ISBLANK(R4492))),"Missing Information", INDEX(Table15[Entire Service Line Classification], MATCH(SUMIFS(Table15[Unique ID],Table15[System-Owned Portion],E4492,Table15[If Material Anything Other than "Lead" in Column E,Was Material Ever Previously Lead?],G4492,Table15[Customer-Owned Portion],O4492),Table15[Unique ID],0),0)))</f>
        <v/>
      </c>
      <c r="X4492"/>
    </row>
    <row r="4493" spans="2:24" x14ac:dyDescent="0.25">
      <c r="B4493" s="146"/>
      <c r="C4493" s="31"/>
      <c r="D4493" s="31"/>
      <c r="E4493" s="44"/>
      <c r="F4493" s="43"/>
      <c r="G4493" s="84"/>
      <c r="H4493" s="31"/>
      <c r="I4493" s="31"/>
      <c r="J4493" s="84"/>
      <c r="K4493" s="31"/>
      <c r="L4493" s="31"/>
      <c r="M4493" s="169"/>
      <c r="N4493" s="148"/>
      <c r="O4493" s="106"/>
      <c r="P4493" s="43"/>
      <c r="Q4493" s="31"/>
      <c r="R4493" s="84"/>
      <c r="S4493" s="31"/>
      <c r="T4493" s="31"/>
      <c r="U4493" s="169"/>
      <c r="V4493" s="150"/>
      <c r="W4493" s="141" t="str" cm="1">
        <f t="array" ref="W4493">IF(SUM(LEN(B4493:V4493))=0,"",IF(OR(OR(ISBLANK(F4493),SUM(LEN(C4493),LEN(D4493))=0),AND(NOT(E4493="Unknown"),ISBLANK(J4493)),AND(NOT(O4493="Unknown"),ISBLANK(R4493))),"Missing Information", INDEX(Table15[Entire Service Line Classification], MATCH(SUMIFS(Table15[Unique ID],Table15[System-Owned Portion],E4493,Table15[If Material Anything Other than "Lead" in Column E,Was Material Ever Previously Lead?],G4493,Table15[Customer-Owned Portion],O4493),Table15[Unique ID],0),0)))</f>
        <v/>
      </c>
      <c r="X4493"/>
    </row>
    <row r="4494" spans="2:24" x14ac:dyDescent="0.25">
      <c r="B4494" s="146"/>
      <c r="C4494" s="31"/>
      <c r="D4494" s="31"/>
      <c r="E4494" s="44"/>
      <c r="F4494" s="43"/>
      <c r="G4494" s="84"/>
      <c r="H4494" s="31"/>
      <c r="I4494" s="31"/>
      <c r="J4494" s="84"/>
      <c r="K4494" s="31"/>
      <c r="L4494" s="31"/>
      <c r="M4494" s="169"/>
      <c r="N4494" s="148"/>
      <c r="O4494" s="106"/>
      <c r="P4494" s="43"/>
      <c r="Q4494" s="31"/>
      <c r="R4494" s="84"/>
      <c r="S4494" s="31"/>
      <c r="T4494" s="31"/>
      <c r="U4494" s="169"/>
      <c r="V4494" s="150"/>
      <c r="W4494" s="141" t="str" cm="1">
        <f t="array" ref="W4494">IF(SUM(LEN(B4494:V4494))=0,"",IF(OR(OR(ISBLANK(F4494),SUM(LEN(C4494),LEN(D4494))=0),AND(NOT(E4494="Unknown"),ISBLANK(J4494)),AND(NOT(O4494="Unknown"),ISBLANK(R4494))),"Missing Information", INDEX(Table15[Entire Service Line Classification], MATCH(SUMIFS(Table15[Unique ID],Table15[System-Owned Portion],E4494,Table15[If Material Anything Other than "Lead" in Column E,Was Material Ever Previously Lead?],G4494,Table15[Customer-Owned Portion],O4494),Table15[Unique ID],0),0)))</f>
        <v/>
      </c>
      <c r="X4494"/>
    </row>
    <row r="4495" spans="2:24" x14ac:dyDescent="0.25">
      <c r="B4495" s="146"/>
      <c r="C4495" s="31"/>
      <c r="D4495" s="31"/>
      <c r="E4495" s="44"/>
      <c r="F4495" s="43"/>
      <c r="G4495" s="84"/>
      <c r="H4495" s="31"/>
      <c r="I4495" s="31"/>
      <c r="J4495" s="84"/>
      <c r="K4495" s="31"/>
      <c r="L4495" s="31"/>
      <c r="M4495" s="169"/>
      <c r="N4495" s="148"/>
      <c r="O4495" s="106"/>
      <c r="P4495" s="43"/>
      <c r="Q4495" s="31"/>
      <c r="R4495" s="84"/>
      <c r="S4495" s="31"/>
      <c r="T4495" s="31"/>
      <c r="U4495" s="169"/>
      <c r="V4495" s="150"/>
      <c r="W4495" s="141" t="str" cm="1">
        <f t="array" ref="W4495">IF(SUM(LEN(B4495:V4495))=0,"",IF(OR(OR(ISBLANK(F4495),SUM(LEN(C4495),LEN(D4495))=0),AND(NOT(E4495="Unknown"),ISBLANK(J4495)),AND(NOT(O4495="Unknown"),ISBLANK(R4495))),"Missing Information", INDEX(Table15[Entire Service Line Classification], MATCH(SUMIFS(Table15[Unique ID],Table15[System-Owned Portion],E4495,Table15[If Material Anything Other than "Lead" in Column E,Was Material Ever Previously Lead?],G4495,Table15[Customer-Owned Portion],O4495),Table15[Unique ID],0),0)))</f>
        <v/>
      </c>
      <c r="X4495"/>
    </row>
    <row r="4496" spans="2:24" x14ac:dyDescent="0.25">
      <c r="B4496" s="146"/>
      <c r="C4496" s="31"/>
      <c r="D4496" s="31"/>
      <c r="E4496" s="44"/>
      <c r="F4496" s="43"/>
      <c r="G4496" s="84"/>
      <c r="H4496" s="31"/>
      <c r="I4496" s="31"/>
      <c r="J4496" s="84"/>
      <c r="K4496" s="31"/>
      <c r="L4496" s="31"/>
      <c r="M4496" s="169"/>
      <c r="N4496" s="148"/>
      <c r="O4496" s="106"/>
      <c r="P4496" s="43"/>
      <c r="Q4496" s="31"/>
      <c r="R4496" s="84"/>
      <c r="S4496" s="31"/>
      <c r="T4496" s="31"/>
      <c r="U4496" s="169"/>
      <c r="V4496" s="150"/>
      <c r="W4496" s="141" t="str" cm="1">
        <f t="array" ref="W4496">IF(SUM(LEN(B4496:V4496))=0,"",IF(OR(OR(ISBLANK(F4496),SUM(LEN(C4496),LEN(D4496))=0),AND(NOT(E4496="Unknown"),ISBLANK(J4496)),AND(NOT(O4496="Unknown"),ISBLANK(R4496))),"Missing Information", INDEX(Table15[Entire Service Line Classification], MATCH(SUMIFS(Table15[Unique ID],Table15[System-Owned Portion],E4496,Table15[If Material Anything Other than "Lead" in Column E,Was Material Ever Previously Lead?],G4496,Table15[Customer-Owned Portion],O4496),Table15[Unique ID],0),0)))</f>
        <v/>
      </c>
      <c r="X4496"/>
    </row>
    <row r="4497" spans="2:24" x14ac:dyDescent="0.25">
      <c r="B4497" s="146"/>
      <c r="C4497" s="31"/>
      <c r="D4497" s="31"/>
      <c r="E4497" s="44"/>
      <c r="F4497" s="43"/>
      <c r="G4497" s="84"/>
      <c r="H4497" s="31"/>
      <c r="I4497" s="31"/>
      <c r="J4497" s="84"/>
      <c r="K4497" s="31"/>
      <c r="L4497" s="31"/>
      <c r="M4497" s="169"/>
      <c r="N4497" s="148"/>
      <c r="O4497" s="106"/>
      <c r="P4497" s="43"/>
      <c r="Q4497" s="31"/>
      <c r="R4497" s="84"/>
      <c r="S4497" s="31"/>
      <c r="T4497" s="31"/>
      <c r="U4497" s="169"/>
      <c r="V4497" s="150"/>
      <c r="W4497" s="141" t="str" cm="1">
        <f t="array" ref="W4497">IF(SUM(LEN(B4497:V4497))=0,"",IF(OR(OR(ISBLANK(F4497),SUM(LEN(C4497),LEN(D4497))=0),AND(NOT(E4497="Unknown"),ISBLANK(J4497)),AND(NOT(O4497="Unknown"),ISBLANK(R4497))),"Missing Information", INDEX(Table15[Entire Service Line Classification], MATCH(SUMIFS(Table15[Unique ID],Table15[System-Owned Portion],E4497,Table15[If Material Anything Other than "Lead" in Column E,Was Material Ever Previously Lead?],G4497,Table15[Customer-Owned Portion],O4497),Table15[Unique ID],0),0)))</f>
        <v/>
      </c>
      <c r="X4497"/>
    </row>
    <row r="4498" spans="2:24" x14ac:dyDescent="0.25">
      <c r="B4498" s="146"/>
      <c r="C4498" s="31"/>
      <c r="D4498" s="31"/>
      <c r="E4498" s="44"/>
      <c r="F4498" s="43"/>
      <c r="G4498" s="84"/>
      <c r="H4498" s="31"/>
      <c r="I4498" s="31"/>
      <c r="J4498" s="84"/>
      <c r="K4498" s="31"/>
      <c r="L4498" s="31"/>
      <c r="M4498" s="169"/>
      <c r="N4498" s="148"/>
      <c r="O4498" s="106"/>
      <c r="P4498" s="43"/>
      <c r="Q4498" s="31"/>
      <c r="R4498" s="84"/>
      <c r="S4498" s="31"/>
      <c r="T4498" s="31"/>
      <c r="U4498" s="169"/>
      <c r="V4498" s="150"/>
      <c r="W4498" s="141" t="str" cm="1">
        <f t="array" ref="W4498">IF(SUM(LEN(B4498:V4498))=0,"",IF(OR(OR(ISBLANK(F4498),SUM(LEN(C4498),LEN(D4498))=0),AND(NOT(E4498="Unknown"),ISBLANK(J4498)),AND(NOT(O4498="Unknown"),ISBLANK(R4498))),"Missing Information", INDEX(Table15[Entire Service Line Classification], MATCH(SUMIFS(Table15[Unique ID],Table15[System-Owned Portion],E4498,Table15[If Material Anything Other than "Lead" in Column E,Was Material Ever Previously Lead?],G4498,Table15[Customer-Owned Portion],O4498),Table15[Unique ID],0),0)))</f>
        <v/>
      </c>
      <c r="X4498"/>
    </row>
    <row r="4499" spans="2:24" x14ac:dyDescent="0.25">
      <c r="B4499" s="146"/>
      <c r="C4499" s="31"/>
      <c r="D4499" s="31"/>
      <c r="E4499" s="44"/>
      <c r="F4499" s="43"/>
      <c r="G4499" s="84"/>
      <c r="H4499" s="31"/>
      <c r="I4499" s="31"/>
      <c r="J4499" s="84"/>
      <c r="K4499" s="31"/>
      <c r="L4499" s="31"/>
      <c r="M4499" s="169"/>
      <c r="N4499" s="148"/>
      <c r="O4499" s="106"/>
      <c r="P4499" s="43"/>
      <c r="Q4499" s="31"/>
      <c r="R4499" s="84"/>
      <c r="S4499" s="31"/>
      <c r="T4499" s="31"/>
      <c r="U4499" s="169"/>
      <c r="V4499" s="150"/>
      <c r="W4499" s="141" t="str" cm="1">
        <f t="array" ref="W4499">IF(SUM(LEN(B4499:V4499))=0,"",IF(OR(OR(ISBLANK(F4499),SUM(LEN(C4499),LEN(D4499))=0),AND(NOT(E4499="Unknown"),ISBLANK(J4499)),AND(NOT(O4499="Unknown"),ISBLANK(R4499))),"Missing Information", INDEX(Table15[Entire Service Line Classification], MATCH(SUMIFS(Table15[Unique ID],Table15[System-Owned Portion],E4499,Table15[If Material Anything Other than "Lead" in Column E,Was Material Ever Previously Lead?],G4499,Table15[Customer-Owned Portion],O4499),Table15[Unique ID],0),0)))</f>
        <v/>
      </c>
      <c r="X4499"/>
    </row>
    <row r="4500" spans="2:24" x14ac:dyDescent="0.25">
      <c r="B4500" s="146"/>
      <c r="C4500" s="31"/>
      <c r="D4500" s="31"/>
      <c r="E4500" s="44"/>
      <c r="F4500" s="43"/>
      <c r="G4500" s="84"/>
      <c r="H4500" s="31"/>
      <c r="I4500" s="31"/>
      <c r="J4500" s="84"/>
      <c r="K4500" s="31"/>
      <c r="L4500" s="31"/>
      <c r="M4500" s="169"/>
      <c r="N4500" s="148"/>
      <c r="O4500" s="106"/>
      <c r="P4500" s="43"/>
      <c r="Q4500" s="31"/>
      <c r="R4500" s="84"/>
      <c r="S4500" s="31"/>
      <c r="T4500" s="31"/>
      <c r="U4500" s="169"/>
      <c r="V4500" s="150"/>
      <c r="W4500" s="141" t="str" cm="1">
        <f t="array" ref="W4500">IF(SUM(LEN(B4500:V4500))=0,"",IF(OR(OR(ISBLANK(F4500),SUM(LEN(C4500),LEN(D4500))=0),AND(NOT(E4500="Unknown"),ISBLANK(J4500)),AND(NOT(O4500="Unknown"),ISBLANK(R4500))),"Missing Information", INDEX(Table15[Entire Service Line Classification], MATCH(SUMIFS(Table15[Unique ID],Table15[System-Owned Portion],E4500,Table15[If Material Anything Other than "Lead" in Column E,Was Material Ever Previously Lead?],G4500,Table15[Customer-Owned Portion],O4500),Table15[Unique ID],0),0)))</f>
        <v/>
      </c>
      <c r="X4500"/>
    </row>
    <row r="4501" spans="2:24" x14ac:dyDescent="0.25">
      <c r="B4501" s="146"/>
      <c r="C4501" s="31"/>
      <c r="D4501" s="31"/>
      <c r="E4501" s="44"/>
      <c r="F4501" s="43"/>
      <c r="G4501" s="84"/>
      <c r="H4501" s="31"/>
      <c r="I4501" s="31"/>
      <c r="J4501" s="84"/>
      <c r="K4501" s="31"/>
      <c r="L4501" s="31"/>
      <c r="M4501" s="169"/>
      <c r="N4501" s="148"/>
      <c r="O4501" s="106"/>
      <c r="P4501" s="43"/>
      <c r="Q4501" s="31"/>
      <c r="R4501" s="84"/>
      <c r="S4501" s="31"/>
      <c r="T4501" s="31"/>
      <c r="U4501" s="169"/>
      <c r="V4501" s="150"/>
      <c r="W4501" s="141" t="str" cm="1">
        <f t="array" ref="W4501">IF(SUM(LEN(B4501:V4501))=0,"",IF(OR(OR(ISBLANK(F4501),SUM(LEN(C4501),LEN(D4501))=0),AND(NOT(E4501="Unknown"),ISBLANK(J4501)),AND(NOT(O4501="Unknown"),ISBLANK(R4501))),"Missing Information", INDEX(Table15[Entire Service Line Classification], MATCH(SUMIFS(Table15[Unique ID],Table15[System-Owned Portion],E4501,Table15[If Material Anything Other than "Lead" in Column E,Was Material Ever Previously Lead?],G4501,Table15[Customer-Owned Portion],O4501),Table15[Unique ID],0),0)))</f>
        <v/>
      </c>
      <c r="X4501"/>
    </row>
    <row r="4502" spans="2:24" x14ac:dyDescent="0.25">
      <c r="B4502" s="146"/>
      <c r="C4502" s="31"/>
      <c r="D4502" s="31"/>
      <c r="E4502" s="44"/>
      <c r="F4502" s="43"/>
      <c r="G4502" s="84"/>
      <c r="H4502" s="31"/>
      <c r="I4502" s="31"/>
      <c r="J4502" s="84"/>
      <c r="K4502" s="31"/>
      <c r="L4502" s="31"/>
      <c r="M4502" s="169"/>
      <c r="N4502" s="148"/>
      <c r="O4502" s="106"/>
      <c r="P4502" s="43"/>
      <c r="Q4502" s="31"/>
      <c r="R4502" s="84"/>
      <c r="S4502" s="31"/>
      <c r="T4502" s="31"/>
      <c r="U4502" s="169"/>
      <c r="V4502" s="150"/>
      <c r="W4502" s="141" t="str" cm="1">
        <f t="array" ref="W4502">IF(SUM(LEN(B4502:V4502))=0,"",IF(OR(OR(ISBLANK(F4502),SUM(LEN(C4502),LEN(D4502))=0),AND(NOT(E4502="Unknown"),ISBLANK(J4502)),AND(NOT(O4502="Unknown"),ISBLANK(R4502))),"Missing Information", INDEX(Table15[Entire Service Line Classification], MATCH(SUMIFS(Table15[Unique ID],Table15[System-Owned Portion],E4502,Table15[If Material Anything Other than "Lead" in Column E,Was Material Ever Previously Lead?],G4502,Table15[Customer-Owned Portion],O4502),Table15[Unique ID],0),0)))</f>
        <v/>
      </c>
      <c r="X4502"/>
    </row>
    <row r="4503" spans="2:24" x14ac:dyDescent="0.25">
      <c r="B4503" s="146"/>
      <c r="C4503" s="31"/>
      <c r="D4503" s="31"/>
      <c r="E4503" s="44"/>
      <c r="F4503" s="43"/>
      <c r="G4503" s="84"/>
      <c r="H4503" s="31"/>
      <c r="I4503" s="31"/>
      <c r="J4503" s="84"/>
      <c r="K4503" s="31"/>
      <c r="L4503" s="31"/>
      <c r="M4503" s="169"/>
      <c r="N4503" s="148"/>
      <c r="O4503" s="106"/>
      <c r="P4503" s="43"/>
      <c r="Q4503" s="31"/>
      <c r="R4503" s="84"/>
      <c r="S4503" s="31"/>
      <c r="T4503" s="31"/>
      <c r="U4503" s="169"/>
      <c r="V4503" s="150"/>
      <c r="W4503" s="141" t="str" cm="1">
        <f t="array" ref="W4503">IF(SUM(LEN(B4503:V4503))=0,"",IF(OR(OR(ISBLANK(F4503),SUM(LEN(C4503),LEN(D4503))=0),AND(NOT(E4503="Unknown"),ISBLANK(J4503)),AND(NOT(O4503="Unknown"),ISBLANK(R4503))),"Missing Information", INDEX(Table15[Entire Service Line Classification], MATCH(SUMIFS(Table15[Unique ID],Table15[System-Owned Portion],E4503,Table15[If Material Anything Other than "Lead" in Column E,Was Material Ever Previously Lead?],G4503,Table15[Customer-Owned Portion],O4503),Table15[Unique ID],0),0)))</f>
        <v/>
      </c>
      <c r="X4503"/>
    </row>
    <row r="4504" spans="2:24" x14ac:dyDescent="0.25">
      <c r="B4504" s="146"/>
      <c r="C4504" s="31"/>
      <c r="D4504" s="31"/>
      <c r="E4504" s="44"/>
      <c r="F4504" s="43"/>
      <c r="G4504" s="84"/>
      <c r="H4504" s="31"/>
      <c r="I4504" s="31"/>
      <c r="J4504" s="84"/>
      <c r="K4504" s="31"/>
      <c r="L4504" s="31"/>
      <c r="M4504" s="169"/>
      <c r="N4504" s="148"/>
      <c r="O4504" s="106"/>
      <c r="P4504" s="43"/>
      <c r="Q4504" s="31"/>
      <c r="R4504" s="84"/>
      <c r="S4504" s="31"/>
      <c r="T4504" s="31"/>
      <c r="U4504" s="169"/>
      <c r="V4504" s="150"/>
      <c r="W4504" s="141" t="str" cm="1">
        <f t="array" ref="W4504">IF(SUM(LEN(B4504:V4504))=0,"",IF(OR(OR(ISBLANK(F4504),SUM(LEN(C4504),LEN(D4504))=0),AND(NOT(E4504="Unknown"),ISBLANK(J4504)),AND(NOT(O4504="Unknown"),ISBLANK(R4504))),"Missing Information", INDEX(Table15[Entire Service Line Classification], MATCH(SUMIFS(Table15[Unique ID],Table15[System-Owned Portion],E4504,Table15[If Material Anything Other than "Lead" in Column E,Was Material Ever Previously Lead?],G4504,Table15[Customer-Owned Portion],O4504),Table15[Unique ID],0),0)))</f>
        <v/>
      </c>
      <c r="X4504"/>
    </row>
    <row r="4505" spans="2:24" x14ac:dyDescent="0.25">
      <c r="B4505" s="146"/>
      <c r="C4505" s="31"/>
      <c r="D4505" s="31"/>
      <c r="E4505" s="44"/>
      <c r="F4505" s="43"/>
      <c r="G4505" s="84"/>
      <c r="H4505" s="31"/>
      <c r="I4505" s="31"/>
      <c r="J4505" s="84"/>
      <c r="K4505" s="31"/>
      <c r="L4505" s="31"/>
      <c r="M4505" s="169"/>
      <c r="N4505" s="148"/>
      <c r="O4505" s="106"/>
      <c r="P4505" s="43"/>
      <c r="Q4505" s="31"/>
      <c r="R4505" s="84"/>
      <c r="S4505" s="31"/>
      <c r="T4505" s="31"/>
      <c r="U4505" s="169"/>
      <c r="V4505" s="150"/>
      <c r="W4505" s="141" t="str" cm="1">
        <f t="array" ref="W4505">IF(SUM(LEN(B4505:V4505))=0,"",IF(OR(OR(ISBLANK(F4505),SUM(LEN(C4505),LEN(D4505))=0),AND(NOT(E4505="Unknown"),ISBLANK(J4505)),AND(NOT(O4505="Unknown"),ISBLANK(R4505))),"Missing Information", INDEX(Table15[Entire Service Line Classification], MATCH(SUMIFS(Table15[Unique ID],Table15[System-Owned Portion],E4505,Table15[If Material Anything Other than "Lead" in Column E,Was Material Ever Previously Lead?],G4505,Table15[Customer-Owned Portion],O4505),Table15[Unique ID],0),0)))</f>
        <v/>
      </c>
      <c r="X4505"/>
    </row>
    <row r="4506" spans="2:24" x14ac:dyDescent="0.25">
      <c r="B4506" s="146"/>
      <c r="C4506" s="31"/>
      <c r="D4506" s="31"/>
      <c r="E4506" s="44"/>
      <c r="F4506" s="43"/>
      <c r="G4506" s="84"/>
      <c r="H4506" s="31"/>
      <c r="I4506" s="31"/>
      <c r="J4506" s="84"/>
      <c r="K4506" s="31"/>
      <c r="L4506" s="31"/>
      <c r="M4506" s="169"/>
      <c r="N4506" s="148"/>
      <c r="O4506" s="106"/>
      <c r="P4506" s="43"/>
      <c r="Q4506" s="31"/>
      <c r="R4506" s="84"/>
      <c r="S4506" s="31"/>
      <c r="T4506" s="31"/>
      <c r="U4506" s="169"/>
      <c r="V4506" s="150"/>
      <c r="W4506" s="141" t="str" cm="1">
        <f t="array" ref="W4506">IF(SUM(LEN(B4506:V4506))=0,"",IF(OR(OR(ISBLANK(F4506),SUM(LEN(C4506),LEN(D4506))=0),AND(NOT(E4506="Unknown"),ISBLANK(J4506)),AND(NOT(O4506="Unknown"),ISBLANK(R4506))),"Missing Information", INDEX(Table15[Entire Service Line Classification], MATCH(SUMIFS(Table15[Unique ID],Table15[System-Owned Portion],E4506,Table15[If Material Anything Other than "Lead" in Column E,Was Material Ever Previously Lead?],G4506,Table15[Customer-Owned Portion],O4506),Table15[Unique ID],0),0)))</f>
        <v/>
      </c>
      <c r="X4506"/>
    </row>
    <row r="4507" spans="2:24" x14ac:dyDescent="0.25">
      <c r="B4507" s="146"/>
      <c r="C4507" s="31"/>
      <c r="D4507" s="31"/>
      <c r="E4507" s="44"/>
      <c r="F4507" s="43"/>
      <c r="G4507" s="84"/>
      <c r="H4507" s="31"/>
      <c r="I4507" s="31"/>
      <c r="J4507" s="84"/>
      <c r="K4507" s="31"/>
      <c r="L4507" s="31"/>
      <c r="M4507" s="169"/>
      <c r="N4507" s="148"/>
      <c r="O4507" s="106"/>
      <c r="P4507" s="43"/>
      <c r="Q4507" s="31"/>
      <c r="R4507" s="84"/>
      <c r="S4507" s="31"/>
      <c r="T4507" s="31"/>
      <c r="U4507" s="169"/>
      <c r="V4507" s="150"/>
      <c r="W4507" s="141" t="str" cm="1">
        <f t="array" ref="W4507">IF(SUM(LEN(B4507:V4507))=0,"",IF(OR(OR(ISBLANK(F4507),SUM(LEN(C4507),LEN(D4507))=0),AND(NOT(E4507="Unknown"),ISBLANK(J4507)),AND(NOT(O4507="Unknown"),ISBLANK(R4507))),"Missing Information", INDEX(Table15[Entire Service Line Classification], MATCH(SUMIFS(Table15[Unique ID],Table15[System-Owned Portion],E4507,Table15[If Material Anything Other than "Lead" in Column E,Was Material Ever Previously Lead?],G4507,Table15[Customer-Owned Portion],O4507),Table15[Unique ID],0),0)))</f>
        <v/>
      </c>
      <c r="X4507"/>
    </row>
    <row r="4508" spans="2:24" x14ac:dyDescent="0.25">
      <c r="B4508" s="146"/>
      <c r="C4508" s="31"/>
      <c r="D4508" s="31"/>
      <c r="E4508" s="44"/>
      <c r="F4508" s="43"/>
      <c r="G4508" s="84"/>
      <c r="H4508" s="31"/>
      <c r="I4508" s="31"/>
      <c r="J4508" s="84"/>
      <c r="K4508" s="31"/>
      <c r="L4508" s="31"/>
      <c r="M4508" s="169"/>
      <c r="N4508" s="148"/>
      <c r="O4508" s="106"/>
      <c r="P4508" s="43"/>
      <c r="Q4508" s="31"/>
      <c r="R4508" s="84"/>
      <c r="S4508" s="31"/>
      <c r="T4508" s="31"/>
      <c r="U4508" s="169"/>
      <c r="V4508" s="150"/>
      <c r="W4508" s="141" t="str" cm="1">
        <f t="array" ref="W4508">IF(SUM(LEN(B4508:V4508))=0,"",IF(OR(OR(ISBLANK(F4508),SUM(LEN(C4508),LEN(D4508))=0),AND(NOT(E4508="Unknown"),ISBLANK(J4508)),AND(NOT(O4508="Unknown"),ISBLANK(R4508))),"Missing Information", INDEX(Table15[Entire Service Line Classification], MATCH(SUMIFS(Table15[Unique ID],Table15[System-Owned Portion],E4508,Table15[If Material Anything Other than "Lead" in Column E,Was Material Ever Previously Lead?],G4508,Table15[Customer-Owned Portion],O4508),Table15[Unique ID],0),0)))</f>
        <v/>
      </c>
      <c r="X4508"/>
    </row>
    <row r="4509" spans="2:24" x14ac:dyDescent="0.25">
      <c r="B4509" s="146"/>
      <c r="C4509" s="31"/>
      <c r="D4509" s="31"/>
      <c r="E4509" s="44"/>
      <c r="F4509" s="43"/>
      <c r="G4509" s="84"/>
      <c r="H4509" s="31"/>
      <c r="I4509" s="31"/>
      <c r="J4509" s="84"/>
      <c r="K4509" s="31"/>
      <c r="L4509" s="31"/>
      <c r="M4509" s="169"/>
      <c r="N4509" s="148"/>
      <c r="O4509" s="106"/>
      <c r="P4509" s="43"/>
      <c r="Q4509" s="31"/>
      <c r="R4509" s="84"/>
      <c r="S4509" s="31"/>
      <c r="T4509" s="31"/>
      <c r="U4509" s="169"/>
      <c r="V4509" s="150"/>
      <c r="W4509" s="141" t="str" cm="1">
        <f t="array" ref="W4509">IF(SUM(LEN(B4509:V4509))=0,"",IF(OR(OR(ISBLANK(F4509),SUM(LEN(C4509),LEN(D4509))=0),AND(NOT(E4509="Unknown"),ISBLANK(J4509)),AND(NOT(O4509="Unknown"),ISBLANK(R4509))),"Missing Information", INDEX(Table15[Entire Service Line Classification], MATCH(SUMIFS(Table15[Unique ID],Table15[System-Owned Portion],E4509,Table15[If Material Anything Other than "Lead" in Column E,Was Material Ever Previously Lead?],G4509,Table15[Customer-Owned Portion],O4509),Table15[Unique ID],0),0)))</f>
        <v/>
      </c>
      <c r="X4509"/>
    </row>
    <row r="4510" spans="2:24" x14ac:dyDescent="0.25">
      <c r="B4510" s="146"/>
      <c r="C4510" s="31"/>
      <c r="D4510" s="31"/>
      <c r="E4510" s="44"/>
      <c r="F4510" s="43"/>
      <c r="G4510" s="84"/>
      <c r="H4510" s="31"/>
      <c r="I4510" s="31"/>
      <c r="J4510" s="84"/>
      <c r="K4510" s="31"/>
      <c r="L4510" s="31"/>
      <c r="M4510" s="169"/>
      <c r="N4510" s="148"/>
      <c r="O4510" s="106"/>
      <c r="P4510" s="43"/>
      <c r="Q4510" s="31"/>
      <c r="R4510" s="84"/>
      <c r="S4510" s="31"/>
      <c r="T4510" s="31"/>
      <c r="U4510" s="169"/>
      <c r="V4510" s="150"/>
      <c r="W4510" s="141" t="str" cm="1">
        <f t="array" ref="W4510">IF(SUM(LEN(B4510:V4510))=0,"",IF(OR(OR(ISBLANK(F4510),SUM(LEN(C4510),LEN(D4510))=0),AND(NOT(E4510="Unknown"),ISBLANK(J4510)),AND(NOT(O4510="Unknown"),ISBLANK(R4510))),"Missing Information", INDEX(Table15[Entire Service Line Classification], MATCH(SUMIFS(Table15[Unique ID],Table15[System-Owned Portion],E4510,Table15[If Material Anything Other than "Lead" in Column E,Was Material Ever Previously Lead?],G4510,Table15[Customer-Owned Portion],O4510),Table15[Unique ID],0),0)))</f>
        <v/>
      </c>
      <c r="X4510"/>
    </row>
    <row r="4511" spans="2:24" x14ac:dyDescent="0.25">
      <c r="B4511" s="146"/>
      <c r="C4511" s="31"/>
      <c r="D4511" s="31"/>
      <c r="E4511" s="44"/>
      <c r="F4511" s="43"/>
      <c r="G4511" s="84"/>
      <c r="H4511" s="31"/>
      <c r="I4511" s="31"/>
      <c r="J4511" s="84"/>
      <c r="K4511" s="31"/>
      <c r="L4511" s="31"/>
      <c r="M4511" s="169"/>
      <c r="N4511" s="148"/>
      <c r="O4511" s="106"/>
      <c r="P4511" s="43"/>
      <c r="Q4511" s="31"/>
      <c r="R4511" s="84"/>
      <c r="S4511" s="31"/>
      <c r="T4511" s="31"/>
      <c r="U4511" s="169"/>
      <c r="V4511" s="150"/>
      <c r="W4511" s="141" t="str" cm="1">
        <f t="array" ref="W4511">IF(SUM(LEN(B4511:V4511))=0,"",IF(OR(OR(ISBLANK(F4511),SUM(LEN(C4511),LEN(D4511))=0),AND(NOT(E4511="Unknown"),ISBLANK(J4511)),AND(NOT(O4511="Unknown"),ISBLANK(R4511))),"Missing Information", INDEX(Table15[Entire Service Line Classification], MATCH(SUMIFS(Table15[Unique ID],Table15[System-Owned Portion],E4511,Table15[If Material Anything Other than "Lead" in Column E,Was Material Ever Previously Lead?],G4511,Table15[Customer-Owned Portion],O4511),Table15[Unique ID],0),0)))</f>
        <v/>
      </c>
      <c r="X4511"/>
    </row>
    <row r="4512" spans="2:24" x14ac:dyDescent="0.25">
      <c r="B4512" s="146"/>
      <c r="C4512" s="31"/>
      <c r="D4512" s="31"/>
      <c r="E4512" s="44"/>
      <c r="F4512" s="43"/>
      <c r="G4512" s="84"/>
      <c r="H4512" s="31"/>
      <c r="I4512" s="31"/>
      <c r="J4512" s="84"/>
      <c r="K4512" s="31"/>
      <c r="L4512" s="31"/>
      <c r="M4512" s="169"/>
      <c r="N4512" s="148"/>
      <c r="O4512" s="106"/>
      <c r="P4512" s="43"/>
      <c r="Q4512" s="31"/>
      <c r="R4512" s="84"/>
      <c r="S4512" s="31"/>
      <c r="T4512" s="31"/>
      <c r="U4512" s="169"/>
      <c r="V4512" s="150"/>
      <c r="W4512" s="141" t="str" cm="1">
        <f t="array" ref="W4512">IF(SUM(LEN(B4512:V4512))=0,"",IF(OR(OR(ISBLANK(F4512),SUM(LEN(C4512),LEN(D4512))=0),AND(NOT(E4512="Unknown"),ISBLANK(J4512)),AND(NOT(O4512="Unknown"),ISBLANK(R4512))),"Missing Information", INDEX(Table15[Entire Service Line Classification], MATCH(SUMIFS(Table15[Unique ID],Table15[System-Owned Portion],E4512,Table15[If Material Anything Other than "Lead" in Column E,Was Material Ever Previously Lead?],G4512,Table15[Customer-Owned Portion],O4512),Table15[Unique ID],0),0)))</f>
        <v/>
      </c>
      <c r="X4512"/>
    </row>
    <row r="4513" spans="2:24" x14ac:dyDescent="0.25">
      <c r="B4513" s="146"/>
      <c r="C4513" s="31"/>
      <c r="D4513" s="31"/>
      <c r="E4513" s="44"/>
      <c r="F4513" s="43"/>
      <c r="G4513" s="84"/>
      <c r="H4513" s="31"/>
      <c r="I4513" s="31"/>
      <c r="J4513" s="84"/>
      <c r="K4513" s="31"/>
      <c r="L4513" s="31"/>
      <c r="M4513" s="169"/>
      <c r="N4513" s="148"/>
      <c r="O4513" s="106"/>
      <c r="P4513" s="43"/>
      <c r="Q4513" s="31"/>
      <c r="R4513" s="84"/>
      <c r="S4513" s="31"/>
      <c r="T4513" s="31"/>
      <c r="U4513" s="169"/>
      <c r="V4513" s="150"/>
      <c r="W4513" s="141" t="str" cm="1">
        <f t="array" ref="W4513">IF(SUM(LEN(B4513:V4513))=0,"",IF(OR(OR(ISBLANK(F4513),SUM(LEN(C4513),LEN(D4513))=0),AND(NOT(E4513="Unknown"),ISBLANK(J4513)),AND(NOT(O4513="Unknown"),ISBLANK(R4513))),"Missing Information", INDEX(Table15[Entire Service Line Classification], MATCH(SUMIFS(Table15[Unique ID],Table15[System-Owned Portion],E4513,Table15[If Material Anything Other than "Lead" in Column E,Was Material Ever Previously Lead?],G4513,Table15[Customer-Owned Portion],O4513),Table15[Unique ID],0),0)))</f>
        <v/>
      </c>
      <c r="X4513"/>
    </row>
    <row r="4514" spans="2:24" x14ac:dyDescent="0.25">
      <c r="B4514" s="146"/>
      <c r="C4514" s="31"/>
      <c r="D4514" s="31"/>
      <c r="E4514" s="44"/>
      <c r="F4514" s="43"/>
      <c r="G4514" s="84"/>
      <c r="H4514" s="31"/>
      <c r="I4514" s="31"/>
      <c r="J4514" s="84"/>
      <c r="K4514" s="31"/>
      <c r="L4514" s="31"/>
      <c r="M4514" s="169"/>
      <c r="N4514" s="148"/>
      <c r="O4514" s="106"/>
      <c r="P4514" s="43"/>
      <c r="Q4514" s="31"/>
      <c r="R4514" s="84"/>
      <c r="S4514" s="31"/>
      <c r="T4514" s="31"/>
      <c r="U4514" s="169"/>
      <c r="V4514" s="150"/>
      <c r="W4514" s="141" t="str" cm="1">
        <f t="array" ref="W4514">IF(SUM(LEN(B4514:V4514))=0,"",IF(OR(OR(ISBLANK(F4514),SUM(LEN(C4514),LEN(D4514))=0),AND(NOT(E4514="Unknown"),ISBLANK(J4514)),AND(NOT(O4514="Unknown"),ISBLANK(R4514))),"Missing Information", INDEX(Table15[Entire Service Line Classification], MATCH(SUMIFS(Table15[Unique ID],Table15[System-Owned Portion],E4514,Table15[If Material Anything Other than "Lead" in Column E,Was Material Ever Previously Lead?],G4514,Table15[Customer-Owned Portion],O4514),Table15[Unique ID],0),0)))</f>
        <v/>
      </c>
      <c r="X4514"/>
    </row>
    <row r="4515" spans="2:24" x14ac:dyDescent="0.25">
      <c r="B4515" s="146"/>
      <c r="C4515" s="31"/>
      <c r="D4515" s="31"/>
      <c r="E4515" s="44"/>
      <c r="F4515" s="43"/>
      <c r="G4515" s="84"/>
      <c r="H4515" s="31"/>
      <c r="I4515" s="31"/>
      <c r="J4515" s="84"/>
      <c r="K4515" s="31"/>
      <c r="L4515" s="31"/>
      <c r="M4515" s="169"/>
      <c r="N4515" s="148"/>
      <c r="O4515" s="106"/>
      <c r="P4515" s="43"/>
      <c r="Q4515" s="31"/>
      <c r="R4515" s="84"/>
      <c r="S4515" s="31"/>
      <c r="T4515" s="31"/>
      <c r="U4515" s="169"/>
      <c r="V4515" s="150"/>
      <c r="W4515" s="141" t="str" cm="1">
        <f t="array" ref="W4515">IF(SUM(LEN(B4515:V4515))=0,"",IF(OR(OR(ISBLANK(F4515),SUM(LEN(C4515),LEN(D4515))=0),AND(NOT(E4515="Unknown"),ISBLANK(J4515)),AND(NOT(O4515="Unknown"),ISBLANK(R4515))),"Missing Information", INDEX(Table15[Entire Service Line Classification], MATCH(SUMIFS(Table15[Unique ID],Table15[System-Owned Portion],E4515,Table15[If Material Anything Other than "Lead" in Column E,Was Material Ever Previously Lead?],G4515,Table15[Customer-Owned Portion],O4515),Table15[Unique ID],0),0)))</f>
        <v/>
      </c>
      <c r="X4515"/>
    </row>
    <row r="4516" spans="2:24" x14ac:dyDescent="0.25">
      <c r="B4516" s="146"/>
      <c r="C4516" s="31"/>
      <c r="D4516" s="31"/>
      <c r="E4516" s="44"/>
      <c r="F4516" s="43"/>
      <c r="G4516" s="84"/>
      <c r="H4516" s="31"/>
      <c r="I4516" s="31"/>
      <c r="J4516" s="84"/>
      <c r="K4516" s="31"/>
      <c r="L4516" s="31"/>
      <c r="M4516" s="169"/>
      <c r="N4516" s="148"/>
      <c r="O4516" s="106"/>
      <c r="P4516" s="43"/>
      <c r="Q4516" s="31"/>
      <c r="R4516" s="84"/>
      <c r="S4516" s="31"/>
      <c r="T4516" s="31"/>
      <c r="U4516" s="169"/>
      <c r="V4516" s="150"/>
      <c r="W4516" s="141" t="str" cm="1">
        <f t="array" ref="W4516">IF(SUM(LEN(B4516:V4516))=0,"",IF(OR(OR(ISBLANK(F4516),SUM(LEN(C4516),LEN(D4516))=0),AND(NOT(E4516="Unknown"),ISBLANK(J4516)),AND(NOT(O4516="Unknown"),ISBLANK(R4516))),"Missing Information", INDEX(Table15[Entire Service Line Classification], MATCH(SUMIFS(Table15[Unique ID],Table15[System-Owned Portion],E4516,Table15[If Material Anything Other than "Lead" in Column E,Was Material Ever Previously Lead?],G4516,Table15[Customer-Owned Portion],O4516),Table15[Unique ID],0),0)))</f>
        <v/>
      </c>
      <c r="X4516"/>
    </row>
    <row r="4517" spans="2:24" x14ac:dyDescent="0.25">
      <c r="B4517" s="146"/>
      <c r="C4517" s="31"/>
      <c r="D4517" s="31"/>
      <c r="E4517" s="44"/>
      <c r="F4517" s="43"/>
      <c r="G4517" s="84"/>
      <c r="H4517" s="31"/>
      <c r="I4517" s="31"/>
      <c r="J4517" s="84"/>
      <c r="K4517" s="31"/>
      <c r="L4517" s="31"/>
      <c r="M4517" s="169"/>
      <c r="N4517" s="148"/>
      <c r="O4517" s="106"/>
      <c r="P4517" s="43"/>
      <c r="Q4517" s="31"/>
      <c r="R4517" s="84"/>
      <c r="S4517" s="31"/>
      <c r="T4517" s="31"/>
      <c r="U4517" s="169"/>
      <c r="V4517" s="150"/>
      <c r="W4517" s="141" t="str" cm="1">
        <f t="array" ref="W4517">IF(SUM(LEN(B4517:V4517))=0,"",IF(OR(OR(ISBLANK(F4517),SUM(LEN(C4517),LEN(D4517))=0),AND(NOT(E4517="Unknown"),ISBLANK(J4517)),AND(NOT(O4517="Unknown"),ISBLANK(R4517))),"Missing Information", INDEX(Table15[Entire Service Line Classification], MATCH(SUMIFS(Table15[Unique ID],Table15[System-Owned Portion],E4517,Table15[If Material Anything Other than "Lead" in Column E,Was Material Ever Previously Lead?],G4517,Table15[Customer-Owned Portion],O4517),Table15[Unique ID],0),0)))</f>
        <v/>
      </c>
      <c r="X4517"/>
    </row>
    <row r="4518" spans="2:24" x14ac:dyDescent="0.25">
      <c r="B4518" s="146"/>
      <c r="C4518" s="31"/>
      <c r="D4518" s="31"/>
      <c r="E4518" s="44"/>
      <c r="F4518" s="43"/>
      <c r="G4518" s="84"/>
      <c r="H4518" s="31"/>
      <c r="I4518" s="31"/>
      <c r="J4518" s="84"/>
      <c r="K4518" s="31"/>
      <c r="L4518" s="31"/>
      <c r="M4518" s="169"/>
      <c r="N4518" s="148"/>
      <c r="O4518" s="106"/>
      <c r="P4518" s="43"/>
      <c r="Q4518" s="31"/>
      <c r="R4518" s="84"/>
      <c r="S4518" s="31"/>
      <c r="T4518" s="31"/>
      <c r="U4518" s="169"/>
      <c r="V4518" s="150"/>
      <c r="W4518" s="141" t="str" cm="1">
        <f t="array" ref="W4518">IF(SUM(LEN(B4518:V4518))=0,"",IF(OR(OR(ISBLANK(F4518),SUM(LEN(C4518),LEN(D4518))=0),AND(NOT(E4518="Unknown"),ISBLANK(J4518)),AND(NOT(O4518="Unknown"),ISBLANK(R4518))),"Missing Information", INDEX(Table15[Entire Service Line Classification], MATCH(SUMIFS(Table15[Unique ID],Table15[System-Owned Portion],E4518,Table15[If Material Anything Other than "Lead" in Column E,Was Material Ever Previously Lead?],G4518,Table15[Customer-Owned Portion],O4518),Table15[Unique ID],0),0)))</f>
        <v/>
      </c>
      <c r="X4518"/>
    </row>
    <row r="4519" spans="2:24" x14ac:dyDescent="0.25">
      <c r="B4519" s="146"/>
      <c r="C4519" s="31"/>
      <c r="D4519" s="31"/>
      <c r="E4519" s="44"/>
      <c r="F4519" s="43"/>
      <c r="G4519" s="84"/>
      <c r="H4519" s="31"/>
      <c r="I4519" s="31"/>
      <c r="J4519" s="84"/>
      <c r="K4519" s="31"/>
      <c r="L4519" s="31"/>
      <c r="M4519" s="169"/>
      <c r="N4519" s="148"/>
      <c r="O4519" s="106"/>
      <c r="P4519" s="43"/>
      <c r="Q4519" s="31"/>
      <c r="R4519" s="84"/>
      <c r="S4519" s="31"/>
      <c r="T4519" s="31"/>
      <c r="U4519" s="169"/>
      <c r="V4519" s="150"/>
      <c r="W4519" s="141" t="str" cm="1">
        <f t="array" ref="W4519">IF(SUM(LEN(B4519:V4519))=0,"",IF(OR(OR(ISBLANK(F4519),SUM(LEN(C4519),LEN(D4519))=0),AND(NOT(E4519="Unknown"),ISBLANK(J4519)),AND(NOT(O4519="Unknown"),ISBLANK(R4519))),"Missing Information", INDEX(Table15[Entire Service Line Classification], MATCH(SUMIFS(Table15[Unique ID],Table15[System-Owned Portion],E4519,Table15[If Material Anything Other than "Lead" in Column E,Was Material Ever Previously Lead?],G4519,Table15[Customer-Owned Portion],O4519),Table15[Unique ID],0),0)))</f>
        <v/>
      </c>
      <c r="X4519"/>
    </row>
    <row r="4520" spans="2:24" x14ac:dyDescent="0.25">
      <c r="B4520" s="146"/>
      <c r="C4520" s="31"/>
      <c r="D4520" s="31"/>
      <c r="E4520" s="44"/>
      <c r="F4520" s="43"/>
      <c r="G4520" s="84"/>
      <c r="H4520" s="31"/>
      <c r="I4520" s="31"/>
      <c r="J4520" s="84"/>
      <c r="K4520" s="31"/>
      <c r="L4520" s="31"/>
      <c r="M4520" s="169"/>
      <c r="N4520" s="148"/>
      <c r="O4520" s="106"/>
      <c r="P4520" s="43"/>
      <c r="Q4520" s="31"/>
      <c r="R4520" s="84"/>
      <c r="S4520" s="31"/>
      <c r="T4520" s="31"/>
      <c r="U4520" s="169"/>
      <c r="V4520" s="150"/>
      <c r="W4520" s="141" t="str" cm="1">
        <f t="array" ref="W4520">IF(SUM(LEN(B4520:V4520))=0,"",IF(OR(OR(ISBLANK(F4520),SUM(LEN(C4520),LEN(D4520))=0),AND(NOT(E4520="Unknown"),ISBLANK(J4520)),AND(NOT(O4520="Unknown"),ISBLANK(R4520))),"Missing Information", INDEX(Table15[Entire Service Line Classification], MATCH(SUMIFS(Table15[Unique ID],Table15[System-Owned Portion],E4520,Table15[If Material Anything Other than "Lead" in Column E,Was Material Ever Previously Lead?],G4520,Table15[Customer-Owned Portion],O4520),Table15[Unique ID],0),0)))</f>
        <v/>
      </c>
      <c r="X4520"/>
    </row>
    <row r="4521" spans="2:24" x14ac:dyDescent="0.25">
      <c r="B4521" s="146"/>
      <c r="C4521" s="31"/>
      <c r="D4521" s="31"/>
      <c r="E4521" s="44"/>
      <c r="F4521" s="43"/>
      <c r="G4521" s="84"/>
      <c r="H4521" s="31"/>
      <c r="I4521" s="31"/>
      <c r="J4521" s="84"/>
      <c r="K4521" s="31"/>
      <c r="L4521" s="31"/>
      <c r="M4521" s="169"/>
      <c r="N4521" s="148"/>
      <c r="O4521" s="106"/>
      <c r="P4521" s="43"/>
      <c r="Q4521" s="31"/>
      <c r="R4521" s="84"/>
      <c r="S4521" s="31"/>
      <c r="T4521" s="31"/>
      <c r="U4521" s="169"/>
      <c r="V4521" s="150"/>
      <c r="W4521" s="141" t="str" cm="1">
        <f t="array" ref="W4521">IF(SUM(LEN(B4521:V4521))=0,"",IF(OR(OR(ISBLANK(F4521),SUM(LEN(C4521),LEN(D4521))=0),AND(NOT(E4521="Unknown"),ISBLANK(J4521)),AND(NOT(O4521="Unknown"),ISBLANK(R4521))),"Missing Information", INDEX(Table15[Entire Service Line Classification], MATCH(SUMIFS(Table15[Unique ID],Table15[System-Owned Portion],E4521,Table15[If Material Anything Other than "Lead" in Column E,Was Material Ever Previously Lead?],G4521,Table15[Customer-Owned Portion],O4521),Table15[Unique ID],0),0)))</f>
        <v/>
      </c>
      <c r="X4521"/>
    </row>
    <row r="4522" spans="2:24" x14ac:dyDescent="0.25">
      <c r="B4522" s="146"/>
      <c r="C4522" s="31"/>
      <c r="D4522" s="31"/>
      <c r="E4522" s="44"/>
      <c r="F4522" s="43"/>
      <c r="G4522" s="84"/>
      <c r="H4522" s="31"/>
      <c r="I4522" s="31"/>
      <c r="J4522" s="84"/>
      <c r="K4522" s="31"/>
      <c r="L4522" s="31"/>
      <c r="M4522" s="169"/>
      <c r="N4522" s="148"/>
      <c r="O4522" s="106"/>
      <c r="P4522" s="43"/>
      <c r="Q4522" s="31"/>
      <c r="R4522" s="84"/>
      <c r="S4522" s="31"/>
      <c r="T4522" s="31"/>
      <c r="U4522" s="169"/>
      <c r="V4522" s="150"/>
      <c r="W4522" s="141" t="str" cm="1">
        <f t="array" ref="W4522">IF(SUM(LEN(B4522:V4522))=0,"",IF(OR(OR(ISBLANK(F4522),SUM(LEN(C4522),LEN(D4522))=0),AND(NOT(E4522="Unknown"),ISBLANK(J4522)),AND(NOT(O4522="Unknown"),ISBLANK(R4522))),"Missing Information", INDEX(Table15[Entire Service Line Classification], MATCH(SUMIFS(Table15[Unique ID],Table15[System-Owned Portion],E4522,Table15[If Material Anything Other than "Lead" in Column E,Was Material Ever Previously Lead?],G4522,Table15[Customer-Owned Portion],O4522),Table15[Unique ID],0),0)))</f>
        <v/>
      </c>
      <c r="X4522"/>
    </row>
    <row r="4523" spans="2:24" x14ac:dyDescent="0.25">
      <c r="B4523" s="146"/>
      <c r="C4523" s="31"/>
      <c r="D4523" s="31"/>
      <c r="E4523" s="44"/>
      <c r="F4523" s="43"/>
      <c r="G4523" s="84"/>
      <c r="H4523" s="31"/>
      <c r="I4523" s="31"/>
      <c r="J4523" s="84"/>
      <c r="K4523" s="31"/>
      <c r="L4523" s="31"/>
      <c r="M4523" s="169"/>
      <c r="N4523" s="148"/>
      <c r="O4523" s="106"/>
      <c r="P4523" s="43"/>
      <c r="Q4523" s="31"/>
      <c r="R4523" s="84"/>
      <c r="S4523" s="31"/>
      <c r="T4523" s="31"/>
      <c r="U4523" s="169"/>
      <c r="V4523" s="150"/>
      <c r="W4523" s="141" t="str" cm="1">
        <f t="array" ref="W4523">IF(SUM(LEN(B4523:V4523))=0,"",IF(OR(OR(ISBLANK(F4523),SUM(LEN(C4523),LEN(D4523))=0),AND(NOT(E4523="Unknown"),ISBLANK(J4523)),AND(NOT(O4523="Unknown"),ISBLANK(R4523))),"Missing Information", INDEX(Table15[Entire Service Line Classification], MATCH(SUMIFS(Table15[Unique ID],Table15[System-Owned Portion],E4523,Table15[If Material Anything Other than "Lead" in Column E,Was Material Ever Previously Lead?],G4523,Table15[Customer-Owned Portion],O4523),Table15[Unique ID],0),0)))</f>
        <v/>
      </c>
      <c r="X4523"/>
    </row>
    <row r="4524" spans="2:24" x14ac:dyDescent="0.25">
      <c r="B4524" s="146"/>
      <c r="C4524" s="31"/>
      <c r="D4524" s="31"/>
      <c r="E4524" s="44"/>
      <c r="F4524" s="43"/>
      <c r="G4524" s="84"/>
      <c r="H4524" s="31"/>
      <c r="I4524" s="31"/>
      <c r="J4524" s="84"/>
      <c r="K4524" s="31"/>
      <c r="L4524" s="31"/>
      <c r="M4524" s="169"/>
      <c r="N4524" s="148"/>
      <c r="O4524" s="106"/>
      <c r="P4524" s="43"/>
      <c r="Q4524" s="31"/>
      <c r="R4524" s="84"/>
      <c r="S4524" s="31"/>
      <c r="T4524" s="31"/>
      <c r="U4524" s="169"/>
      <c r="V4524" s="150"/>
      <c r="W4524" s="141" t="str" cm="1">
        <f t="array" ref="W4524">IF(SUM(LEN(B4524:V4524))=0,"",IF(OR(OR(ISBLANK(F4524),SUM(LEN(C4524),LEN(D4524))=0),AND(NOT(E4524="Unknown"),ISBLANK(J4524)),AND(NOT(O4524="Unknown"),ISBLANK(R4524))),"Missing Information", INDEX(Table15[Entire Service Line Classification], MATCH(SUMIFS(Table15[Unique ID],Table15[System-Owned Portion],E4524,Table15[If Material Anything Other than "Lead" in Column E,Was Material Ever Previously Lead?],G4524,Table15[Customer-Owned Portion],O4524),Table15[Unique ID],0),0)))</f>
        <v/>
      </c>
      <c r="X4524"/>
    </row>
    <row r="4525" spans="2:24" x14ac:dyDescent="0.25">
      <c r="B4525" s="146"/>
      <c r="C4525" s="31"/>
      <c r="D4525" s="31"/>
      <c r="E4525" s="44"/>
      <c r="F4525" s="43"/>
      <c r="G4525" s="84"/>
      <c r="H4525" s="31"/>
      <c r="I4525" s="31"/>
      <c r="J4525" s="84"/>
      <c r="K4525" s="31"/>
      <c r="L4525" s="31"/>
      <c r="M4525" s="169"/>
      <c r="N4525" s="148"/>
      <c r="O4525" s="106"/>
      <c r="P4525" s="43"/>
      <c r="Q4525" s="31"/>
      <c r="R4525" s="84"/>
      <c r="S4525" s="31"/>
      <c r="T4525" s="31"/>
      <c r="U4525" s="169"/>
      <c r="V4525" s="150"/>
      <c r="W4525" s="141" t="str" cm="1">
        <f t="array" ref="W4525">IF(SUM(LEN(B4525:V4525))=0,"",IF(OR(OR(ISBLANK(F4525),SUM(LEN(C4525),LEN(D4525))=0),AND(NOT(E4525="Unknown"),ISBLANK(J4525)),AND(NOT(O4525="Unknown"),ISBLANK(R4525))),"Missing Information", INDEX(Table15[Entire Service Line Classification], MATCH(SUMIFS(Table15[Unique ID],Table15[System-Owned Portion],E4525,Table15[If Material Anything Other than "Lead" in Column E,Was Material Ever Previously Lead?],G4525,Table15[Customer-Owned Portion],O4525),Table15[Unique ID],0),0)))</f>
        <v/>
      </c>
      <c r="X4525"/>
    </row>
    <row r="4526" spans="2:24" x14ac:dyDescent="0.25">
      <c r="B4526" s="146"/>
      <c r="C4526" s="31"/>
      <c r="D4526" s="31"/>
      <c r="E4526" s="44"/>
      <c r="F4526" s="43"/>
      <c r="G4526" s="84"/>
      <c r="H4526" s="31"/>
      <c r="I4526" s="31"/>
      <c r="J4526" s="84"/>
      <c r="K4526" s="31"/>
      <c r="L4526" s="31"/>
      <c r="M4526" s="169"/>
      <c r="N4526" s="148"/>
      <c r="O4526" s="106"/>
      <c r="P4526" s="43"/>
      <c r="Q4526" s="31"/>
      <c r="R4526" s="84"/>
      <c r="S4526" s="31"/>
      <c r="T4526" s="31"/>
      <c r="U4526" s="169"/>
      <c r="V4526" s="150"/>
      <c r="W4526" s="141" t="str" cm="1">
        <f t="array" ref="W4526">IF(SUM(LEN(B4526:V4526))=0,"",IF(OR(OR(ISBLANK(F4526),SUM(LEN(C4526),LEN(D4526))=0),AND(NOT(E4526="Unknown"),ISBLANK(J4526)),AND(NOT(O4526="Unknown"),ISBLANK(R4526))),"Missing Information", INDEX(Table15[Entire Service Line Classification], MATCH(SUMIFS(Table15[Unique ID],Table15[System-Owned Portion],E4526,Table15[If Material Anything Other than "Lead" in Column E,Was Material Ever Previously Lead?],G4526,Table15[Customer-Owned Portion],O4526),Table15[Unique ID],0),0)))</f>
        <v/>
      </c>
      <c r="X4526"/>
    </row>
    <row r="4527" spans="2:24" x14ac:dyDescent="0.25">
      <c r="B4527" s="146"/>
      <c r="C4527" s="31"/>
      <c r="D4527" s="31"/>
      <c r="E4527" s="44"/>
      <c r="F4527" s="43"/>
      <c r="G4527" s="84"/>
      <c r="H4527" s="31"/>
      <c r="I4527" s="31"/>
      <c r="J4527" s="84"/>
      <c r="K4527" s="31"/>
      <c r="L4527" s="31"/>
      <c r="M4527" s="169"/>
      <c r="N4527" s="148"/>
      <c r="O4527" s="106"/>
      <c r="P4527" s="43"/>
      <c r="Q4527" s="31"/>
      <c r="R4527" s="84"/>
      <c r="S4527" s="31"/>
      <c r="T4527" s="31"/>
      <c r="U4527" s="169"/>
      <c r="V4527" s="150"/>
      <c r="W4527" s="141" t="str" cm="1">
        <f t="array" ref="W4527">IF(SUM(LEN(B4527:V4527))=0,"",IF(OR(OR(ISBLANK(F4527),SUM(LEN(C4527),LEN(D4527))=0),AND(NOT(E4527="Unknown"),ISBLANK(J4527)),AND(NOT(O4527="Unknown"),ISBLANK(R4527))),"Missing Information", INDEX(Table15[Entire Service Line Classification], MATCH(SUMIFS(Table15[Unique ID],Table15[System-Owned Portion],E4527,Table15[If Material Anything Other than "Lead" in Column E,Was Material Ever Previously Lead?],G4527,Table15[Customer-Owned Portion],O4527),Table15[Unique ID],0),0)))</f>
        <v/>
      </c>
      <c r="X4527"/>
    </row>
    <row r="4528" spans="2:24" x14ac:dyDescent="0.25">
      <c r="B4528" s="146"/>
      <c r="C4528" s="31"/>
      <c r="D4528" s="31"/>
      <c r="E4528" s="44"/>
      <c r="F4528" s="43"/>
      <c r="G4528" s="84"/>
      <c r="H4528" s="31"/>
      <c r="I4528" s="31"/>
      <c r="J4528" s="84"/>
      <c r="K4528" s="31"/>
      <c r="L4528" s="31"/>
      <c r="M4528" s="169"/>
      <c r="N4528" s="148"/>
      <c r="O4528" s="106"/>
      <c r="P4528" s="43"/>
      <c r="Q4528" s="31"/>
      <c r="R4528" s="84"/>
      <c r="S4528" s="31"/>
      <c r="T4528" s="31"/>
      <c r="U4528" s="169"/>
      <c r="V4528" s="150"/>
      <c r="W4528" s="141" t="str" cm="1">
        <f t="array" ref="W4528">IF(SUM(LEN(B4528:V4528))=0,"",IF(OR(OR(ISBLANK(F4528),SUM(LEN(C4528),LEN(D4528))=0),AND(NOT(E4528="Unknown"),ISBLANK(J4528)),AND(NOT(O4528="Unknown"),ISBLANK(R4528))),"Missing Information", INDEX(Table15[Entire Service Line Classification], MATCH(SUMIFS(Table15[Unique ID],Table15[System-Owned Portion],E4528,Table15[If Material Anything Other than "Lead" in Column E,Was Material Ever Previously Lead?],G4528,Table15[Customer-Owned Portion],O4528),Table15[Unique ID],0),0)))</f>
        <v/>
      </c>
      <c r="X4528"/>
    </row>
    <row r="4529" spans="2:24" x14ac:dyDescent="0.25">
      <c r="B4529" s="146"/>
      <c r="C4529" s="31"/>
      <c r="D4529" s="31"/>
      <c r="E4529" s="44"/>
      <c r="F4529" s="43"/>
      <c r="G4529" s="84"/>
      <c r="H4529" s="31"/>
      <c r="I4529" s="31"/>
      <c r="J4529" s="84"/>
      <c r="K4529" s="31"/>
      <c r="L4529" s="31"/>
      <c r="M4529" s="169"/>
      <c r="N4529" s="148"/>
      <c r="O4529" s="106"/>
      <c r="P4529" s="43"/>
      <c r="Q4529" s="31"/>
      <c r="R4529" s="84"/>
      <c r="S4529" s="31"/>
      <c r="T4529" s="31"/>
      <c r="U4529" s="169"/>
      <c r="V4529" s="150"/>
      <c r="W4529" s="141" t="str" cm="1">
        <f t="array" ref="W4529">IF(SUM(LEN(B4529:V4529))=0,"",IF(OR(OR(ISBLANK(F4529),SUM(LEN(C4529),LEN(D4529))=0),AND(NOT(E4529="Unknown"),ISBLANK(J4529)),AND(NOT(O4529="Unknown"),ISBLANK(R4529))),"Missing Information", INDEX(Table15[Entire Service Line Classification], MATCH(SUMIFS(Table15[Unique ID],Table15[System-Owned Portion],E4529,Table15[If Material Anything Other than "Lead" in Column E,Was Material Ever Previously Lead?],G4529,Table15[Customer-Owned Portion],O4529),Table15[Unique ID],0),0)))</f>
        <v/>
      </c>
      <c r="X4529"/>
    </row>
    <row r="4530" spans="2:24" x14ac:dyDescent="0.25">
      <c r="B4530" s="146"/>
      <c r="C4530" s="31"/>
      <c r="D4530" s="31"/>
      <c r="E4530" s="44"/>
      <c r="F4530" s="43"/>
      <c r="G4530" s="84"/>
      <c r="H4530" s="31"/>
      <c r="I4530" s="31"/>
      <c r="J4530" s="84"/>
      <c r="K4530" s="31"/>
      <c r="L4530" s="31"/>
      <c r="M4530" s="169"/>
      <c r="N4530" s="148"/>
      <c r="O4530" s="106"/>
      <c r="P4530" s="43"/>
      <c r="Q4530" s="31"/>
      <c r="R4530" s="84"/>
      <c r="S4530" s="31"/>
      <c r="T4530" s="31"/>
      <c r="U4530" s="169"/>
      <c r="V4530" s="150"/>
      <c r="W4530" s="141" t="str" cm="1">
        <f t="array" ref="W4530">IF(SUM(LEN(B4530:V4530))=0,"",IF(OR(OR(ISBLANK(F4530),SUM(LEN(C4530),LEN(D4530))=0),AND(NOT(E4530="Unknown"),ISBLANK(J4530)),AND(NOT(O4530="Unknown"),ISBLANK(R4530))),"Missing Information", INDEX(Table15[Entire Service Line Classification], MATCH(SUMIFS(Table15[Unique ID],Table15[System-Owned Portion],E4530,Table15[If Material Anything Other than "Lead" in Column E,Was Material Ever Previously Lead?],G4530,Table15[Customer-Owned Portion],O4530),Table15[Unique ID],0),0)))</f>
        <v/>
      </c>
      <c r="X4530"/>
    </row>
    <row r="4531" spans="2:24" x14ac:dyDescent="0.25">
      <c r="B4531" s="146"/>
      <c r="C4531" s="31"/>
      <c r="D4531" s="31"/>
      <c r="E4531" s="44"/>
      <c r="F4531" s="43"/>
      <c r="G4531" s="84"/>
      <c r="H4531" s="31"/>
      <c r="I4531" s="31"/>
      <c r="J4531" s="84"/>
      <c r="K4531" s="31"/>
      <c r="L4531" s="31"/>
      <c r="M4531" s="169"/>
      <c r="N4531" s="148"/>
      <c r="O4531" s="106"/>
      <c r="P4531" s="43"/>
      <c r="Q4531" s="31"/>
      <c r="R4531" s="84"/>
      <c r="S4531" s="31"/>
      <c r="T4531" s="31"/>
      <c r="U4531" s="169"/>
      <c r="V4531" s="150"/>
      <c r="W4531" s="141" t="str" cm="1">
        <f t="array" ref="W4531">IF(SUM(LEN(B4531:V4531))=0,"",IF(OR(OR(ISBLANK(F4531),SUM(LEN(C4531),LEN(D4531))=0),AND(NOT(E4531="Unknown"),ISBLANK(J4531)),AND(NOT(O4531="Unknown"),ISBLANK(R4531))),"Missing Information", INDEX(Table15[Entire Service Line Classification], MATCH(SUMIFS(Table15[Unique ID],Table15[System-Owned Portion],E4531,Table15[If Material Anything Other than "Lead" in Column E,Was Material Ever Previously Lead?],G4531,Table15[Customer-Owned Portion],O4531),Table15[Unique ID],0),0)))</f>
        <v/>
      </c>
      <c r="X4531"/>
    </row>
    <row r="4532" spans="2:24" x14ac:dyDescent="0.25">
      <c r="B4532" s="146"/>
      <c r="C4532" s="31"/>
      <c r="D4532" s="31"/>
      <c r="E4532" s="44"/>
      <c r="F4532" s="43"/>
      <c r="G4532" s="84"/>
      <c r="H4532" s="31"/>
      <c r="I4532" s="31"/>
      <c r="J4532" s="84"/>
      <c r="K4532" s="31"/>
      <c r="L4532" s="31"/>
      <c r="M4532" s="169"/>
      <c r="N4532" s="148"/>
      <c r="O4532" s="106"/>
      <c r="P4532" s="43"/>
      <c r="Q4532" s="31"/>
      <c r="R4532" s="84"/>
      <c r="S4532" s="31"/>
      <c r="T4532" s="31"/>
      <c r="U4532" s="169"/>
      <c r="V4532" s="150"/>
      <c r="W4532" s="141" t="str" cm="1">
        <f t="array" ref="W4532">IF(SUM(LEN(B4532:V4532))=0,"",IF(OR(OR(ISBLANK(F4532),SUM(LEN(C4532),LEN(D4532))=0),AND(NOT(E4532="Unknown"),ISBLANK(J4532)),AND(NOT(O4532="Unknown"),ISBLANK(R4532))),"Missing Information", INDEX(Table15[Entire Service Line Classification], MATCH(SUMIFS(Table15[Unique ID],Table15[System-Owned Portion],E4532,Table15[If Material Anything Other than "Lead" in Column E,Was Material Ever Previously Lead?],G4532,Table15[Customer-Owned Portion],O4532),Table15[Unique ID],0),0)))</f>
        <v/>
      </c>
      <c r="X4532"/>
    </row>
    <row r="4533" spans="2:24" x14ac:dyDescent="0.25">
      <c r="B4533" s="146"/>
      <c r="C4533" s="31"/>
      <c r="D4533" s="31"/>
      <c r="E4533" s="44"/>
      <c r="F4533" s="43"/>
      <c r="G4533" s="84"/>
      <c r="H4533" s="31"/>
      <c r="I4533" s="31"/>
      <c r="J4533" s="84"/>
      <c r="K4533" s="31"/>
      <c r="L4533" s="31"/>
      <c r="M4533" s="169"/>
      <c r="N4533" s="148"/>
      <c r="O4533" s="106"/>
      <c r="P4533" s="43"/>
      <c r="Q4533" s="31"/>
      <c r="R4533" s="84"/>
      <c r="S4533" s="31"/>
      <c r="T4533" s="31"/>
      <c r="U4533" s="169"/>
      <c r="V4533" s="150"/>
      <c r="W4533" s="141" t="str" cm="1">
        <f t="array" ref="W4533">IF(SUM(LEN(B4533:V4533))=0,"",IF(OR(OR(ISBLANK(F4533),SUM(LEN(C4533),LEN(D4533))=0),AND(NOT(E4533="Unknown"),ISBLANK(J4533)),AND(NOT(O4533="Unknown"),ISBLANK(R4533))),"Missing Information", INDEX(Table15[Entire Service Line Classification], MATCH(SUMIFS(Table15[Unique ID],Table15[System-Owned Portion],E4533,Table15[If Material Anything Other than "Lead" in Column E,Was Material Ever Previously Lead?],G4533,Table15[Customer-Owned Portion],O4533),Table15[Unique ID],0),0)))</f>
        <v/>
      </c>
      <c r="X4533"/>
    </row>
    <row r="4534" spans="2:24" x14ac:dyDescent="0.25">
      <c r="B4534" s="146"/>
      <c r="C4534" s="31"/>
      <c r="D4534" s="31"/>
      <c r="E4534" s="44"/>
      <c r="F4534" s="43"/>
      <c r="G4534" s="84"/>
      <c r="H4534" s="31"/>
      <c r="I4534" s="31"/>
      <c r="J4534" s="84"/>
      <c r="K4534" s="31"/>
      <c r="L4534" s="31"/>
      <c r="M4534" s="169"/>
      <c r="N4534" s="148"/>
      <c r="O4534" s="106"/>
      <c r="P4534" s="43"/>
      <c r="Q4534" s="31"/>
      <c r="R4534" s="84"/>
      <c r="S4534" s="31"/>
      <c r="T4534" s="31"/>
      <c r="U4534" s="169"/>
      <c r="V4534" s="150"/>
      <c r="W4534" s="141" t="str" cm="1">
        <f t="array" ref="W4534">IF(SUM(LEN(B4534:V4534))=0,"",IF(OR(OR(ISBLANK(F4534),SUM(LEN(C4534),LEN(D4534))=0),AND(NOT(E4534="Unknown"),ISBLANK(J4534)),AND(NOT(O4534="Unknown"),ISBLANK(R4534))),"Missing Information", INDEX(Table15[Entire Service Line Classification], MATCH(SUMIFS(Table15[Unique ID],Table15[System-Owned Portion],E4534,Table15[If Material Anything Other than "Lead" in Column E,Was Material Ever Previously Lead?],G4534,Table15[Customer-Owned Portion],O4534),Table15[Unique ID],0),0)))</f>
        <v/>
      </c>
      <c r="X4534"/>
    </row>
    <row r="4535" spans="2:24" x14ac:dyDescent="0.25">
      <c r="B4535" s="146"/>
      <c r="C4535" s="31"/>
      <c r="D4535" s="31"/>
      <c r="E4535" s="44"/>
      <c r="F4535" s="43"/>
      <c r="G4535" s="84"/>
      <c r="H4535" s="31"/>
      <c r="I4535" s="31"/>
      <c r="J4535" s="84"/>
      <c r="K4535" s="31"/>
      <c r="L4535" s="31"/>
      <c r="M4535" s="169"/>
      <c r="N4535" s="148"/>
      <c r="O4535" s="106"/>
      <c r="P4535" s="43"/>
      <c r="Q4535" s="31"/>
      <c r="R4535" s="84"/>
      <c r="S4535" s="31"/>
      <c r="T4535" s="31"/>
      <c r="U4535" s="169"/>
      <c r="V4535" s="150"/>
      <c r="W4535" s="141" t="str" cm="1">
        <f t="array" ref="W4535">IF(SUM(LEN(B4535:V4535))=0,"",IF(OR(OR(ISBLANK(F4535),SUM(LEN(C4535),LEN(D4535))=0),AND(NOT(E4535="Unknown"),ISBLANK(J4535)),AND(NOT(O4535="Unknown"),ISBLANK(R4535))),"Missing Information", INDEX(Table15[Entire Service Line Classification], MATCH(SUMIFS(Table15[Unique ID],Table15[System-Owned Portion],E4535,Table15[If Material Anything Other than "Lead" in Column E,Was Material Ever Previously Lead?],G4535,Table15[Customer-Owned Portion],O4535),Table15[Unique ID],0),0)))</f>
        <v/>
      </c>
      <c r="X4535"/>
    </row>
    <row r="4536" spans="2:24" x14ac:dyDescent="0.25">
      <c r="B4536" s="146"/>
      <c r="C4536" s="31"/>
      <c r="D4536" s="31"/>
      <c r="E4536" s="44"/>
      <c r="F4536" s="43"/>
      <c r="G4536" s="84"/>
      <c r="H4536" s="31"/>
      <c r="I4536" s="31"/>
      <c r="J4536" s="84"/>
      <c r="K4536" s="31"/>
      <c r="L4536" s="31"/>
      <c r="M4536" s="169"/>
      <c r="N4536" s="148"/>
      <c r="O4536" s="106"/>
      <c r="P4536" s="43"/>
      <c r="Q4536" s="31"/>
      <c r="R4536" s="84"/>
      <c r="S4536" s="31"/>
      <c r="T4536" s="31"/>
      <c r="U4536" s="169"/>
      <c r="V4536" s="150"/>
      <c r="W4536" s="141" t="str" cm="1">
        <f t="array" ref="W4536">IF(SUM(LEN(B4536:V4536))=0,"",IF(OR(OR(ISBLANK(F4536),SUM(LEN(C4536),LEN(D4536))=0),AND(NOT(E4536="Unknown"),ISBLANK(J4536)),AND(NOT(O4536="Unknown"),ISBLANK(R4536))),"Missing Information", INDEX(Table15[Entire Service Line Classification], MATCH(SUMIFS(Table15[Unique ID],Table15[System-Owned Portion],E4536,Table15[If Material Anything Other than "Lead" in Column E,Was Material Ever Previously Lead?],G4536,Table15[Customer-Owned Portion],O4536),Table15[Unique ID],0),0)))</f>
        <v/>
      </c>
      <c r="X4536"/>
    </row>
    <row r="4537" spans="2:24" x14ac:dyDescent="0.25">
      <c r="B4537" s="146"/>
      <c r="C4537" s="31"/>
      <c r="D4537" s="31"/>
      <c r="E4537" s="44"/>
      <c r="F4537" s="43"/>
      <c r="G4537" s="84"/>
      <c r="H4537" s="31"/>
      <c r="I4537" s="31"/>
      <c r="J4537" s="84"/>
      <c r="K4537" s="31"/>
      <c r="L4537" s="31"/>
      <c r="M4537" s="169"/>
      <c r="N4537" s="148"/>
      <c r="O4537" s="106"/>
      <c r="P4537" s="43"/>
      <c r="Q4537" s="31"/>
      <c r="R4537" s="84"/>
      <c r="S4537" s="31"/>
      <c r="T4537" s="31"/>
      <c r="U4537" s="169"/>
      <c r="V4537" s="150"/>
      <c r="W4537" s="141" t="str" cm="1">
        <f t="array" ref="W4537">IF(SUM(LEN(B4537:V4537))=0,"",IF(OR(OR(ISBLANK(F4537),SUM(LEN(C4537),LEN(D4537))=0),AND(NOT(E4537="Unknown"),ISBLANK(J4537)),AND(NOT(O4537="Unknown"),ISBLANK(R4537))),"Missing Information", INDEX(Table15[Entire Service Line Classification], MATCH(SUMIFS(Table15[Unique ID],Table15[System-Owned Portion],E4537,Table15[If Material Anything Other than "Lead" in Column E,Was Material Ever Previously Lead?],G4537,Table15[Customer-Owned Portion],O4537),Table15[Unique ID],0),0)))</f>
        <v/>
      </c>
      <c r="X4537"/>
    </row>
    <row r="4538" spans="2:24" x14ac:dyDescent="0.25">
      <c r="B4538" s="146"/>
      <c r="C4538" s="31"/>
      <c r="D4538" s="31"/>
      <c r="E4538" s="44"/>
      <c r="F4538" s="43"/>
      <c r="G4538" s="84"/>
      <c r="H4538" s="31"/>
      <c r="I4538" s="31"/>
      <c r="J4538" s="84"/>
      <c r="K4538" s="31"/>
      <c r="L4538" s="31"/>
      <c r="M4538" s="169"/>
      <c r="N4538" s="148"/>
      <c r="O4538" s="106"/>
      <c r="P4538" s="43"/>
      <c r="Q4538" s="31"/>
      <c r="R4538" s="84"/>
      <c r="S4538" s="31"/>
      <c r="T4538" s="31"/>
      <c r="U4538" s="169"/>
      <c r="V4538" s="150"/>
      <c r="W4538" s="141" t="str" cm="1">
        <f t="array" ref="W4538">IF(SUM(LEN(B4538:V4538))=0,"",IF(OR(OR(ISBLANK(F4538),SUM(LEN(C4538),LEN(D4538))=0),AND(NOT(E4538="Unknown"),ISBLANK(J4538)),AND(NOT(O4538="Unknown"),ISBLANK(R4538))),"Missing Information", INDEX(Table15[Entire Service Line Classification], MATCH(SUMIFS(Table15[Unique ID],Table15[System-Owned Portion],E4538,Table15[If Material Anything Other than "Lead" in Column E,Was Material Ever Previously Lead?],G4538,Table15[Customer-Owned Portion],O4538),Table15[Unique ID],0),0)))</f>
        <v/>
      </c>
      <c r="X4538"/>
    </row>
    <row r="4539" spans="2:24" x14ac:dyDescent="0.25">
      <c r="B4539" s="146"/>
      <c r="C4539" s="31"/>
      <c r="D4539" s="31"/>
      <c r="E4539" s="44"/>
      <c r="F4539" s="43"/>
      <c r="G4539" s="84"/>
      <c r="H4539" s="31"/>
      <c r="I4539" s="31"/>
      <c r="J4539" s="84"/>
      <c r="K4539" s="31"/>
      <c r="L4539" s="31"/>
      <c r="M4539" s="169"/>
      <c r="N4539" s="148"/>
      <c r="O4539" s="106"/>
      <c r="P4539" s="43"/>
      <c r="Q4539" s="31"/>
      <c r="R4539" s="84"/>
      <c r="S4539" s="31"/>
      <c r="T4539" s="31"/>
      <c r="U4539" s="169"/>
      <c r="V4539" s="150"/>
      <c r="W4539" s="141" t="str" cm="1">
        <f t="array" ref="W4539">IF(SUM(LEN(B4539:V4539))=0,"",IF(OR(OR(ISBLANK(F4539),SUM(LEN(C4539),LEN(D4539))=0),AND(NOT(E4539="Unknown"),ISBLANK(J4539)),AND(NOT(O4539="Unknown"),ISBLANK(R4539))),"Missing Information", INDEX(Table15[Entire Service Line Classification], MATCH(SUMIFS(Table15[Unique ID],Table15[System-Owned Portion],E4539,Table15[If Material Anything Other than "Lead" in Column E,Was Material Ever Previously Lead?],G4539,Table15[Customer-Owned Portion],O4539),Table15[Unique ID],0),0)))</f>
        <v/>
      </c>
      <c r="X4539"/>
    </row>
    <row r="4540" spans="2:24" x14ac:dyDescent="0.25">
      <c r="B4540" s="146"/>
      <c r="C4540" s="31"/>
      <c r="D4540" s="31"/>
      <c r="E4540" s="44"/>
      <c r="F4540" s="43"/>
      <c r="G4540" s="84"/>
      <c r="H4540" s="31"/>
      <c r="I4540" s="31"/>
      <c r="J4540" s="84"/>
      <c r="K4540" s="31"/>
      <c r="L4540" s="31"/>
      <c r="M4540" s="169"/>
      <c r="N4540" s="148"/>
      <c r="O4540" s="106"/>
      <c r="P4540" s="43"/>
      <c r="Q4540" s="31"/>
      <c r="R4540" s="84"/>
      <c r="S4540" s="31"/>
      <c r="T4540" s="31"/>
      <c r="U4540" s="169"/>
      <c r="V4540" s="150"/>
      <c r="W4540" s="141" t="str" cm="1">
        <f t="array" ref="W4540">IF(SUM(LEN(B4540:V4540))=0,"",IF(OR(OR(ISBLANK(F4540),SUM(LEN(C4540),LEN(D4540))=0),AND(NOT(E4540="Unknown"),ISBLANK(J4540)),AND(NOT(O4540="Unknown"),ISBLANK(R4540))),"Missing Information", INDEX(Table15[Entire Service Line Classification], MATCH(SUMIFS(Table15[Unique ID],Table15[System-Owned Portion],E4540,Table15[If Material Anything Other than "Lead" in Column E,Was Material Ever Previously Lead?],G4540,Table15[Customer-Owned Portion],O4540),Table15[Unique ID],0),0)))</f>
        <v/>
      </c>
      <c r="X4540"/>
    </row>
    <row r="4541" spans="2:24" x14ac:dyDescent="0.25">
      <c r="B4541" s="146"/>
      <c r="C4541" s="31"/>
      <c r="D4541" s="31"/>
      <c r="E4541" s="44"/>
      <c r="F4541" s="43"/>
      <c r="G4541" s="84"/>
      <c r="H4541" s="31"/>
      <c r="I4541" s="31"/>
      <c r="J4541" s="84"/>
      <c r="K4541" s="31"/>
      <c r="L4541" s="31"/>
      <c r="M4541" s="169"/>
      <c r="N4541" s="148"/>
      <c r="O4541" s="106"/>
      <c r="P4541" s="43"/>
      <c r="Q4541" s="31"/>
      <c r="R4541" s="84"/>
      <c r="S4541" s="31"/>
      <c r="T4541" s="31"/>
      <c r="U4541" s="169"/>
      <c r="V4541" s="150"/>
      <c r="W4541" s="141" t="str" cm="1">
        <f t="array" ref="W4541">IF(SUM(LEN(B4541:V4541))=0,"",IF(OR(OR(ISBLANK(F4541),SUM(LEN(C4541),LEN(D4541))=0),AND(NOT(E4541="Unknown"),ISBLANK(J4541)),AND(NOT(O4541="Unknown"),ISBLANK(R4541))),"Missing Information", INDEX(Table15[Entire Service Line Classification], MATCH(SUMIFS(Table15[Unique ID],Table15[System-Owned Portion],E4541,Table15[If Material Anything Other than "Lead" in Column E,Was Material Ever Previously Lead?],G4541,Table15[Customer-Owned Portion],O4541),Table15[Unique ID],0),0)))</f>
        <v/>
      </c>
      <c r="X4541"/>
    </row>
    <row r="4542" spans="2:24" x14ac:dyDescent="0.25">
      <c r="B4542" s="146"/>
      <c r="C4542" s="31"/>
      <c r="D4542" s="31"/>
      <c r="E4542" s="44"/>
      <c r="F4542" s="43"/>
      <c r="G4542" s="84"/>
      <c r="H4542" s="31"/>
      <c r="I4542" s="31"/>
      <c r="J4542" s="84"/>
      <c r="K4542" s="31"/>
      <c r="L4542" s="31"/>
      <c r="M4542" s="169"/>
      <c r="N4542" s="148"/>
      <c r="O4542" s="106"/>
      <c r="P4542" s="43"/>
      <c r="Q4542" s="31"/>
      <c r="R4542" s="84"/>
      <c r="S4542" s="31"/>
      <c r="T4542" s="31"/>
      <c r="U4542" s="169"/>
      <c r="V4542" s="150"/>
      <c r="W4542" s="141" t="str" cm="1">
        <f t="array" ref="W4542">IF(SUM(LEN(B4542:V4542))=0,"",IF(OR(OR(ISBLANK(F4542),SUM(LEN(C4542),LEN(D4542))=0),AND(NOT(E4542="Unknown"),ISBLANK(J4542)),AND(NOT(O4542="Unknown"),ISBLANK(R4542))),"Missing Information", INDEX(Table15[Entire Service Line Classification], MATCH(SUMIFS(Table15[Unique ID],Table15[System-Owned Portion],E4542,Table15[If Material Anything Other than "Lead" in Column E,Was Material Ever Previously Lead?],G4542,Table15[Customer-Owned Portion],O4542),Table15[Unique ID],0),0)))</f>
        <v/>
      </c>
      <c r="X4542"/>
    </row>
    <row r="4543" spans="2:24" x14ac:dyDescent="0.25">
      <c r="B4543" s="146"/>
      <c r="C4543" s="31"/>
      <c r="D4543" s="31"/>
      <c r="E4543" s="44"/>
      <c r="F4543" s="43"/>
      <c r="G4543" s="84"/>
      <c r="H4543" s="31"/>
      <c r="I4543" s="31"/>
      <c r="J4543" s="84"/>
      <c r="K4543" s="31"/>
      <c r="L4543" s="31"/>
      <c r="M4543" s="169"/>
      <c r="N4543" s="148"/>
      <c r="O4543" s="106"/>
      <c r="P4543" s="43"/>
      <c r="Q4543" s="31"/>
      <c r="R4543" s="84"/>
      <c r="S4543" s="31"/>
      <c r="T4543" s="31"/>
      <c r="U4543" s="169"/>
      <c r="V4543" s="150"/>
      <c r="W4543" s="141" t="str" cm="1">
        <f t="array" ref="W4543">IF(SUM(LEN(B4543:V4543))=0,"",IF(OR(OR(ISBLANK(F4543),SUM(LEN(C4543),LEN(D4543))=0),AND(NOT(E4543="Unknown"),ISBLANK(J4543)),AND(NOT(O4543="Unknown"),ISBLANK(R4543))),"Missing Information", INDEX(Table15[Entire Service Line Classification], MATCH(SUMIFS(Table15[Unique ID],Table15[System-Owned Portion],E4543,Table15[If Material Anything Other than "Lead" in Column E,Was Material Ever Previously Lead?],G4543,Table15[Customer-Owned Portion],O4543),Table15[Unique ID],0),0)))</f>
        <v/>
      </c>
      <c r="X4543"/>
    </row>
    <row r="4544" spans="2:24" x14ac:dyDescent="0.25">
      <c r="B4544" s="146"/>
      <c r="C4544" s="31"/>
      <c r="D4544" s="31"/>
      <c r="E4544" s="44"/>
      <c r="F4544" s="43"/>
      <c r="G4544" s="84"/>
      <c r="H4544" s="31"/>
      <c r="I4544" s="31"/>
      <c r="J4544" s="84"/>
      <c r="K4544" s="31"/>
      <c r="L4544" s="31"/>
      <c r="M4544" s="169"/>
      <c r="N4544" s="148"/>
      <c r="O4544" s="106"/>
      <c r="P4544" s="43"/>
      <c r="Q4544" s="31"/>
      <c r="R4544" s="84"/>
      <c r="S4544" s="31"/>
      <c r="T4544" s="31"/>
      <c r="U4544" s="169"/>
      <c r="V4544" s="150"/>
      <c r="W4544" s="141" t="str" cm="1">
        <f t="array" ref="W4544">IF(SUM(LEN(B4544:V4544))=0,"",IF(OR(OR(ISBLANK(F4544),SUM(LEN(C4544),LEN(D4544))=0),AND(NOT(E4544="Unknown"),ISBLANK(J4544)),AND(NOT(O4544="Unknown"),ISBLANK(R4544))),"Missing Information", INDEX(Table15[Entire Service Line Classification], MATCH(SUMIFS(Table15[Unique ID],Table15[System-Owned Portion],E4544,Table15[If Material Anything Other than "Lead" in Column E,Was Material Ever Previously Lead?],G4544,Table15[Customer-Owned Portion],O4544),Table15[Unique ID],0),0)))</f>
        <v/>
      </c>
      <c r="X4544"/>
    </row>
    <row r="4545" spans="2:24" x14ac:dyDescent="0.25">
      <c r="B4545" s="146"/>
      <c r="C4545" s="31"/>
      <c r="D4545" s="31"/>
      <c r="E4545" s="44"/>
      <c r="F4545" s="43"/>
      <c r="G4545" s="84"/>
      <c r="H4545" s="31"/>
      <c r="I4545" s="31"/>
      <c r="J4545" s="84"/>
      <c r="K4545" s="31"/>
      <c r="L4545" s="31"/>
      <c r="M4545" s="169"/>
      <c r="N4545" s="148"/>
      <c r="O4545" s="106"/>
      <c r="P4545" s="43"/>
      <c r="Q4545" s="31"/>
      <c r="R4545" s="84"/>
      <c r="S4545" s="31"/>
      <c r="T4545" s="31"/>
      <c r="U4545" s="169"/>
      <c r="V4545" s="150"/>
      <c r="W4545" s="141" t="str" cm="1">
        <f t="array" ref="W4545">IF(SUM(LEN(B4545:V4545))=0,"",IF(OR(OR(ISBLANK(F4545),SUM(LEN(C4545),LEN(D4545))=0),AND(NOT(E4545="Unknown"),ISBLANK(J4545)),AND(NOT(O4545="Unknown"),ISBLANK(R4545))),"Missing Information", INDEX(Table15[Entire Service Line Classification], MATCH(SUMIFS(Table15[Unique ID],Table15[System-Owned Portion],E4545,Table15[If Material Anything Other than "Lead" in Column E,Was Material Ever Previously Lead?],G4545,Table15[Customer-Owned Portion],O4545),Table15[Unique ID],0),0)))</f>
        <v/>
      </c>
      <c r="X4545"/>
    </row>
    <row r="4546" spans="2:24" x14ac:dyDescent="0.25">
      <c r="B4546" s="146"/>
      <c r="C4546" s="31"/>
      <c r="D4546" s="31"/>
      <c r="E4546" s="44"/>
      <c r="F4546" s="43"/>
      <c r="G4546" s="84"/>
      <c r="H4546" s="31"/>
      <c r="I4546" s="31"/>
      <c r="J4546" s="84"/>
      <c r="K4546" s="31"/>
      <c r="L4546" s="31"/>
      <c r="M4546" s="169"/>
      <c r="N4546" s="148"/>
      <c r="O4546" s="106"/>
      <c r="P4546" s="43"/>
      <c r="Q4546" s="31"/>
      <c r="R4546" s="84"/>
      <c r="S4546" s="31"/>
      <c r="T4546" s="31"/>
      <c r="U4546" s="169"/>
      <c r="V4546" s="150"/>
      <c r="W4546" s="141" t="str" cm="1">
        <f t="array" ref="W4546">IF(SUM(LEN(B4546:V4546))=0,"",IF(OR(OR(ISBLANK(F4546),SUM(LEN(C4546),LEN(D4546))=0),AND(NOT(E4546="Unknown"),ISBLANK(J4546)),AND(NOT(O4546="Unknown"),ISBLANK(R4546))),"Missing Information", INDEX(Table15[Entire Service Line Classification], MATCH(SUMIFS(Table15[Unique ID],Table15[System-Owned Portion],E4546,Table15[If Material Anything Other than "Lead" in Column E,Was Material Ever Previously Lead?],G4546,Table15[Customer-Owned Portion],O4546),Table15[Unique ID],0),0)))</f>
        <v/>
      </c>
      <c r="X4546"/>
    </row>
    <row r="4547" spans="2:24" x14ac:dyDescent="0.25">
      <c r="B4547" s="146"/>
      <c r="C4547" s="31"/>
      <c r="D4547" s="31"/>
      <c r="E4547" s="44"/>
      <c r="F4547" s="43"/>
      <c r="G4547" s="84"/>
      <c r="H4547" s="31"/>
      <c r="I4547" s="31"/>
      <c r="J4547" s="84"/>
      <c r="K4547" s="31"/>
      <c r="L4547" s="31"/>
      <c r="M4547" s="169"/>
      <c r="N4547" s="148"/>
      <c r="O4547" s="106"/>
      <c r="P4547" s="43"/>
      <c r="Q4547" s="31"/>
      <c r="R4547" s="84"/>
      <c r="S4547" s="31"/>
      <c r="T4547" s="31"/>
      <c r="U4547" s="169"/>
      <c r="V4547" s="150"/>
      <c r="W4547" s="141" t="str" cm="1">
        <f t="array" ref="W4547">IF(SUM(LEN(B4547:V4547))=0,"",IF(OR(OR(ISBLANK(F4547),SUM(LEN(C4547),LEN(D4547))=0),AND(NOT(E4547="Unknown"),ISBLANK(J4547)),AND(NOT(O4547="Unknown"),ISBLANK(R4547))),"Missing Information", INDEX(Table15[Entire Service Line Classification], MATCH(SUMIFS(Table15[Unique ID],Table15[System-Owned Portion],E4547,Table15[If Material Anything Other than "Lead" in Column E,Was Material Ever Previously Lead?],G4547,Table15[Customer-Owned Portion],O4547),Table15[Unique ID],0),0)))</f>
        <v/>
      </c>
      <c r="X4547"/>
    </row>
    <row r="4548" spans="2:24" x14ac:dyDescent="0.25">
      <c r="B4548" s="146"/>
      <c r="C4548" s="31"/>
      <c r="D4548" s="31"/>
      <c r="E4548" s="44"/>
      <c r="F4548" s="43"/>
      <c r="G4548" s="84"/>
      <c r="H4548" s="31"/>
      <c r="I4548" s="31"/>
      <c r="J4548" s="84"/>
      <c r="K4548" s="31"/>
      <c r="L4548" s="31"/>
      <c r="M4548" s="169"/>
      <c r="N4548" s="148"/>
      <c r="O4548" s="106"/>
      <c r="P4548" s="43"/>
      <c r="Q4548" s="31"/>
      <c r="R4548" s="84"/>
      <c r="S4548" s="31"/>
      <c r="T4548" s="31"/>
      <c r="U4548" s="169"/>
      <c r="V4548" s="150"/>
      <c r="W4548" s="141" t="str" cm="1">
        <f t="array" ref="W4548">IF(SUM(LEN(B4548:V4548))=0,"",IF(OR(OR(ISBLANK(F4548),SUM(LEN(C4548),LEN(D4548))=0),AND(NOT(E4548="Unknown"),ISBLANK(J4548)),AND(NOT(O4548="Unknown"),ISBLANK(R4548))),"Missing Information", INDEX(Table15[Entire Service Line Classification], MATCH(SUMIFS(Table15[Unique ID],Table15[System-Owned Portion],E4548,Table15[If Material Anything Other than "Lead" in Column E,Was Material Ever Previously Lead?],G4548,Table15[Customer-Owned Portion],O4548),Table15[Unique ID],0),0)))</f>
        <v/>
      </c>
      <c r="X4548"/>
    </row>
    <row r="4549" spans="2:24" x14ac:dyDescent="0.25">
      <c r="B4549" s="146"/>
      <c r="C4549" s="31"/>
      <c r="D4549" s="31"/>
      <c r="E4549" s="44"/>
      <c r="F4549" s="43"/>
      <c r="G4549" s="84"/>
      <c r="H4549" s="31"/>
      <c r="I4549" s="31"/>
      <c r="J4549" s="84"/>
      <c r="K4549" s="31"/>
      <c r="L4549" s="31"/>
      <c r="M4549" s="169"/>
      <c r="N4549" s="148"/>
      <c r="O4549" s="106"/>
      <c r="P4549" s="43"/>
      <c r="Q4549" s="31"/>
      <c r="R4549" s="84"/>
      <c r="S4549" s="31"/>
      <c r="T4549" s="31"/>
      <c r="U4549" s="169"/>
      <c r="V4549" s="150"/>
      <c r="W4549" s="141" t="str" cm="1">
        <f t="array" ref="W4549">IF(SUM(LEN(B4549:V4549))=0,"",IF(OR(OR(ISBLANK(F4549),SUM(LEN(C4549),LEN(D4549))=0),AND(NOT(E4549="Unknown"),ISBLANK(J4549)),AND(NOT(O4549="Unknown"),ISBLANK(R4549))),"Missing Information", INDEX(Table15[Entire Service Line Classification], MATCH(SUMIFS(Table15[Unique ID],Table15[System-Owned Portion],E4549,Table15[If Material Anything Other than "Lead" in Column E,Was Material Ever Previously Lead?],G4549,Table15[Customer-Owned Portion],O4549),Table15[Unique ID],0),0)))</f>
        <v/>
      </c>
      <c r="X4549"/>
    </row>
    <row r="4550" spans="2:24" x14ac:dyDescent="0.25">
      <c r="B4550" s="146"/>
      <c r="C4550" s="31"/>
      <c r="D4550" s="31"/>
      <c r="E4550" s="44"/>
      <c r="F4550" s="43"/>
      <c r="G4550" s="84"/>
      <c r="H4550" s="31"/>
      <c r="I4550" s="31"/>
      <c r="J4550" s="84"/>
      <c r="K4550" s="31"/>
      <c r="L4550" s="31"/>
      <c r="M4550" s="169"/>
      <c r="N4550" s="148"/>
      <c r="O4550" s="106"/>
      <c r="P4550" s="43"/>
      <c r="Q4550" s="31"/>
      <c r="R4550" s="84"/>
      <c r="S4550" s="31"/>
      <c r="T4550" s="31"/>
      <c r="U4550" s="169"/>
      <c r="V4550" s="150"/>
      <c r="W4550" s="141" t="str" cm="1">
        <f t="array" ref="W4550">IF(SUM(LEN(B4550:V4550))=0,"",IF(OR(OR(ISBLANK(F4550),SUM(LEN(C4550),LEN(D4550))=0),AND(NOT(E4550="Unknown"),ISBLANK(J4550)),AND(NOT(O4550="Unknown"),ISBLANK(R4550))),"Missing Information", INDEX(Table15[Entire Service Line Classification], MATCH(SUMIFS(Table15[Unique ID],Table15[System-Owned Portion],E4550,Table15[If Material Anything Other than "Lead" in Column E,Was Material Ever Previously Lead?],G4550,Table15[Customer-Owned Portion],O4550),Table15[Unique ID],0),0)))</f>
        <v/>
      </c>
      <c r="X4550"/>
    </row>
    <row r="4551" spans="2:24" x14ac:dyDescent="0.25">
      <c r="B4551" s="146"/>
      <c r="C4551" s="31"/>
      <c r="D4551" s="31"/>
      <c r="E4551" s="44"/>
      <c r="F4551" s="43"/>
      <c r="G4551" s="84"/>
      <c r="H4551" s="31"/>
      <c r="I4551" s="31"/>
      <c r="J4551" s="84"/>
      <c r="K4551" s="31"/>
      <c r="L4551" s="31"/>
      <c r="M4551" s="169"/>
      <c r="N4551" s="148"/>
      <c r="O4551" s="106"/>
      <c r="P4551" s="43"/>
      <c r="Q4551" s="31"/>
      <c r="R4551" s="84"/>
      <c r="S4551" s="31"/>
      <c r="T4551" s="31"/>
      <c r="U4551" s="169"/>
      <c r="V4551" s="150"/>
      <c r="W4551" s="141" t="str" cm="1">
        <f t="array" ref="W4551">IF(SUM(LEN(B4551:V4551))=0,"",IF(OR(OR(ISBLANK(F4551),SUM(LEN(C4551),LEN(D4551))=0),AND(NOT(E4551="Unknown"),ISBLANK(J4551)),AND(NOT(O4551="Unknown"),ISBLANK(R4551))),"Missing Information", INDEX(Table15[Entire Service Line Classification], MATCH(SUMIFS(Table15[Unique ID],Table15[System-Owned Portion],E4551,Table15[If Material Anything Other than "Lead" in Column E,Was Material Ever Previously Lead?],G4551,Table15[Customer-Owned Portion],O4551),Table15[Unique ID],0),0)))</f>
        <v/>
      </c>
      <c r="X4551"/>
    </row>
    <row r="4552" spans="2:24" x14ac:dyDescent="0.25">
      <c r="B4552" s="146"/>
      <c r="C4552" s="31"/>
      <c r="D4552" s="31"/>
      <c r="E4552" s="44"/>
      <c r="F4552" s="43"/>
      <c r="G4552" s="84"/>
      <c r="H4552" s="31"/>
      <c r="I4552" s="31"/>
      <c r="J4552" s="84"/>
      <c r="K4552" s="31"/>
      <c r="L4552" s="31"/>
      <c r="M4552" s="169"/>
      <c r="N4552" s="148"/>
      <c r="O4552" s="106"/>
      <c r="P4552" s="43"/>
      <c r="Q4552" s="31"/>
      <c r="R4552" s="84"/>
      <c r="S4552" s="31"/>
      <c r="T4552" s="31"/>
      <c r="U4552" s="169"/>
      <c r="V4552" s="150"/>
      <c r="W4552" s="141" t="str" cm="1">
        <f t="array" ref="W4552">IF(SUM(LEN(B4552:V4552))=0,"",IF(OR(OR(ISBLANK(F4552),SUM(LEN(C4552),LEN(D4552))=0),AND(NOT(E4552="Unknown"),ISBLANK(J4552)),AND(NOT(O4552="Unknown"),ISBLANK(R4552))),"Missing Information", INDEX(Table15[Entire Service Line Classification], MATCH(SUMIFS(Table15[Unique ID],Table15[System-Owned Portion],E4552,Table15[If Material Anything Other than "Lead" in Column E,Was Material Ever Previously Lead?],G4552,Table15[Customer-Owned Portion],O4552),Table15[Unique ID],0),0)))</f>
        <v/>
      </c>
      <c r="X4552"/>
    </row>
    <row r="4553" spans="2:24" x14ac:dyDescent="0.25">
      <c r="B4553" s="146"/>
      <c r="C4553" s="31"/>
      <c r="D4553" s="31"/>
      <c r="E4553" s="44"/>
      <c r="F4553" s="43"/>
      <c r="G4553" s="84"/>
      <c r="H4553" s="31"/>
      <c r="I4553" s="31"/>
      <c r="J4553" s="84"/>
      <c r="K4553" s="31"/>
      <c r="L4553" s="31"/>
      <c r="M4553" s="169"/>
      <c r="N4553" s="148"/>
      <c r="O4553" s="106"/>
      <c r="P4553" s="43"/>
      <c r="Q4553" s="31"/>
      <c r="R4553" s="84"/>
      <c r="S4553" s="31"/>
      <c r="T4553" s="31"/>
      <c r="U4553" s="169"/>
      <c r="V4553" s="150"/>
      <c r="W4553" s="141" t="str" cm="1">
        <f t="array" ref="W4553">IF(SUM(LEN(B4553:V4553))=0,"",IF(OR(OR(ISBLANK(F4553),SUM(LEN(C4553),LEN(D4553))=0),AND(NOT(E4553="Unknown"),ISBLANK(J4553)),AND(NOT(O4553="Unknown"),ISBLANK(R4553))),"Missing Information", INDEX(Table15[Entire Service Line Classification], MATCH(SUMIFS(Table15[Unique ID],Table15[System-Owned Portion],E4553,Table15[If Material Anything Other than "Lead" in Column E,Was Material Ever Previously Lead?],G4553,Table15[Customer-Owned Portion],O4553),Table15[Unique ID],0),0)))</f>
        <v/>
      </c>
      <c r="X4553"/>
    </row>
    <row r="4554" spans="2:24" x14ac:dyDescent="0.25">
      <c r="B4554" s="146"/>
      <c r="C4554" s="31"/>
      <c r="D4554" s="31"/>
      <c r="E4554" s="44"/>
      <c r="F4554" s="43"/>
      <c r="G4554" s="84"/>
      <c r="H4554" s="31"/>
      <c r="I4554" s="31"/>
      <c r="J4554" s="84"/>
      <c r="K4554" s="31"/>
      <c r="L4554" s="31"/>
      <c r="M4554" s="169"/>
      <c r="N4554" s="148"/>
      <c r="O4554" s="106"/>
      <c r="P4554" s="43"/>
      <c r="Q4554" s="31"/>
      <c r="R4554" s="84"/>
      <c r="S4554" s="31"/>
      <c r="T4554" s="31"/>
      <c r="U4554" s="169"/>
      <c r="V4554" s="150"/>
      <c r="W4554" s="141" t="str" cm="1">
        <f t="array" ref="W4554">IF(SUM(LEN(B4554:V4554))=0,"",IF(OR(OR(ISBLANK(F4554),SUM(LEN(C4554),LEN(D4554))=0),AND(NOT(E4554="Unknown"),ISBLANK(J4554)),AND(NOT(O4554="Unknown"),ISBLANK(R4554))),"Missing Information", INDEX(Table15[Entire Service Line Classification], MATCH(SUMIFS(Table15[Unique ID],Table15[System-Owned Portion],E4554,Table15[If Material Anything Other than "Lead" in Column E,Was Material Ever Previously Lead?],G4554,Table15[Customer-Owned Portion],O4554),Table15[Unique ID],0),0)))</f>
        <v/>
      </c>
      <c r="X4554"/>
    </row>
    <row r="4555" spans="2:24" x14ac:dyDescent="0.25">
      <c r="B4555" s="146"/>
      <c r="C4555" s="31"/>
      <c r="D4555" s="31"/>
      <c r="E4555" s="44"/>
      <c r="F4555" s="43"/>
      <c r="G4555" s="84"/>
      <c r="H4555" s="31"/>
      <c r="I4555" s="31"/>
      <c r="J4555" s="84"/>
      <c r="K4555" s="31"/>
      <c r="L4555" s="31"/>
      <c r="M4555" s="169"/>
      <c r="N4555" s="148"/>
      <c r="O4555" s="106"/>
      <c r="P4555" s="43"/>
      <c r="Q4555" s="31"/>
      <c r="R4555" s="84"/>
      <c r="S4555" s="31"/>
      <c r="T4555" s="31"/>
      <c r="U4555" s="169"/>
      <c r="V4555" s="150"/>
      <c r="W4555" s="141" t="str" cm="1">
        <f t="array" ref="W4555">IF(SUM(LEN(B4555:V4555))=0,"",IF(OR(OR(ISBLANK(F4555),SUM(LEN(C4555),LEN(D4555))=0),AND(NOT(E4555="Unknown"),ISBLANK(J4555)),AND(NOT(O4555="Unknown"),ISBLANK(R4555))),"Missing Information", INDEX(Table15[Entire Service Line Classification], MATCH(SUMIFS(Table15[Unique ID],Table15[System-Owned Portion],E4555,Table15[If Material Anything Other than "Lead" in Column E,Was Material Ever Previously Lead?],G4555,Table15[Customer-Owned Portion],O4555),Table15[Unique ID],0),0)))</f>
        <v/>
      </c>
      <c r="X4555"/>
    </row>
    <row r="4556" spans="2:24" x14ac:dyDescent="0.25">
      <c r="B4556" s="146"/>
      <c r="C4556" s="31"/>
      <c r="D4556" s="31"/>
      <c r="E4556" s="44"/>
      <c r="F4556" s="43"/>
      <c r="G4556" s="84"/>
      <c r="H4556" s="31"/>
      <c r="I4556" s="31"/>
      <c r="J4556" s="84"/>
      <c r="K4556" s="31"/>
      <c r="L4556" s="31"/>
      <c r="M4556" s="169"/>
      <c r="N4556" s="148"/>
      <c r="O4556" s="106"/>
      <c r="P4556" s="43"/>
      <c r="Q4556" s="31"/>
      <c r="R4556" s="84"/>
      <c r="S4556" s="31"/>
      <c r="T4556" s="31"/>
      <c r="U4556" s="169"/>
      <c r="V4556" s="150"/>
      <c r="W4556" s="141" t="str" cm="1">
        <f t="array" ref="W4556">IF(SUM(LEN(B4556:V4556))=0,"",IF(OR(OR(ISBLANK(F4556),SUM(LEN(C4556),LEN(D4556))=0),AND(NOT(E4556="Unknown"),ISBLANK(J4556)),AND(NOT(O4556="Unknown"),ISBLANK(R4556))),"Missing Information", INDEX(Table15[Entire Service Line Classification], MATCH(SUMIFS(Table15[Unique ID],Table15[System-Owned Portion],E4556,Table15[If Material Anything Other than "Lead" in Column E,Was Material Ever Previously Lead?],G4556,Table15[Customer-Owned Portion],O4556),Table15[Unique ID],0),0)))</f>
        <v/>
      </c>
      <c r="X4556"/>
    </row>
    <row r="4557" spans="2:24" x14ac:dyDescent="0.25">
      <c r="B4557" s="146"/>
      <c r="C4557" s="31"/>
      <c r="D4557" s="31"/>
      <c r="E4557" s="44"/>
      <c r="F4557" s="43"/>
      <c r="G4557" s="84"/>
      <c r="H4557" s="31"/>
      <c r="I4557" s="31"/>
      <c r="J4557" s="84"/>
      <c r="K4557" s="31"/>
      <c r="L4557" s="31"/>
      <c r="M4557" s="169"/>
      <c r="N4557" s="148"/>
      <c r="O4557" s="106"/>
      <c r="P4557" s="43"/>
      <c r="Q4557" s="31"/>
      <c r="R4557" s="84"/>
      <c r="S4557" s="31"/>
      <c r="T4557" s="31"/>
      <c r="U4557" s="169"/>
      <c r="V4557" s="150"/>
      <c r="W4557" s="141" t="str" cm="1">
        <f t="array" ref="W4557">IF(SUM(LEN(B4557:V4557))=0,"",IF(OR(OR(ISBLANK(F4557),SUM(LEN(C4557),LEN(D4557))=0),AND(NOT(E4557="Unknown"),ISBLANK(J4557)),AND(NOT(O4557="Unknown"),ISBLANK(R4557))),"Missing Information", INDEX(Table15[Entire Service Line Classification], MATCH(SUMIFS(Table15[Unique ID],Table15[System-Owned Portion],E4557,Table15[If Material Anything Other than "Lead" in Column E,Was Material Ever Previously Lead?],G4557,Table15[Customer-Owned Portion],O4557),Table15[Unique ID],0),0)))</f>
        <v/>
      </c>
      <c r="X4557"/>
    </row>
    <row r="4558" spans="2:24" x14ac:dyDescent="0.25">
      <c r="B4558" s="146"/>
      <c r="C4558" s="31"/>
      <c r="D4558" s="31"/>
      <c r="E4558" s="44"/>
      <c r="F4558" s="43"/>
      <c r="G4558" s="84"/>
      <c r="H4558" s="31"/>
      <c r="I4558" s="31"/>
      <c r="J4558" s="84"/>
      <c r="K4558" s="31"/>
      <c r="L4558" s="31"/>
      <c r="M4558" s="169"/>
      <c r="N4558" s="148"/>
      <c r="O4558" s="106"/>
      <c r="P4558" s="43"/>
      <c r="Q4558" s="31"/>
      <c r="R4558" s="84"/>
      <c r="S4558" s="31"/>
      <c r="T4558" s="31"/>
      <c r="U4558" s="169"/>
      <c r="V4558" s="150"/>
      <c r="W4558" s="141" t="str" cm="1">
        <f t="array" ref="W4558">IF(SUM(LEN(B4558:V4558))=0,"",IF(OR(OR(ISBLANK(F4558),SUM(LEN(C4558),LEN(D4558))=0),AND(NOT(E4558="Unknown"),ISBLANK(J4558)),AND(NOT(O4558="Unknown"),ISBLANK(R4558))),"Missing Information", INDEX(Table15[Entire Service Line Classification], MATCH(SUMIFS(Table15[Unique ID],Table15[System-Owned Portion],E4558,Table15[If Material Anything Other than "Lead" in Column E,Was Material Ever Previously Lead?],G4558,Table15[Customer-Owned Portion],O4558),Table15[Unique ID],0),0)))</f>
        <v/>
      </c>
      <c r="X4558"/>
    </row>
    <row r="4559" spans="2:24" x14ac:dyDescent="0.25">
      <c r="B4559" s="146"/>
      <c r="C4559" s="31"/>
      <c r="D4559" s="31"/>
      <c r="E4559" s="44"/>
      <c r="F4559" s="43"/>
      <c r="G4559" s="84"/>
      <c r="H4559" s="31"/>
      <c r="I4559" s="31"/>
      <c r="J4559" s="84"/>
      <c r="K4559" s="31"/>
      <c r="L4559" s="31"/>
      <c r="M4559" s="169"/>
      <c r="N4559" s="148"/>
      <c r="O4559" s="106"/>
      <c r="P4559" s="43"/>
      <c r="Q4559" s="31"/>
      <c r="R4559" s="84"/>
      <c r="S4559" s="31"/>
      <c r="T4559" s="31"/>
      <c r="U4559" s="169"/>
      <c r="V4559" s="150"/>
      <c r="W4559" s="141" t="str" cm="1">
        <f t="array" ref="W4559">IF(SUM(LEN(B4559:V4559))=0,"",IF(OR(OR(ISBLANK(F4559),SUM(LEN(C4559),LEN(D4559))=0),AND(NOT(E4559="Unknown"),ISBLANK(J4559)),AND(NOT(O4559="Unknown"),ISBLANK(R4559))),"Missing Information", INDEX(Table15[Entire Service Line Classification], MATCH(SUMIFS(Table15[Unique ID],Table15[System-Owned Portion],E4559,Table15[If Material Anything Other than "Lead" in Column E,Was Material Ever Previously Lead?],G4559,Table15[Customer-Owned Portion],O4559),Table15[Unique ID],0),0)))</f>
        <v/>
      </c>
      <c r="X4559"/>
    </row>
    <row r="4560" spans="2:24" x14ac:dyDescent="0.25">
      <c r="B4560" s="146"/>
      <c r="C4560" s="31"/>
      <c r="D4560" s="31"/>
      <c r="E4560" s="44"/>
      <c r="F4560" s="43"/>
      <c r="G4560" s="84"/>
      <c r="H4560" s="31"/>
      <c r="I4560" s="31"/>
      <c r="J4560" s="84"/>
      <c r="K4560" s="31"/>
      <c r="L4560" s="31"/>
      <c r="M4560" s="169"/>
      <c r="N4560" s="148"/>
      <c r="O4560" s="106"/>
      <c r="P4560" s="43"/>
      <c r="Q4560" s="31"/>
      <c r="R4560" s="84"/>
      <c r="S4560" s="31"/>
      <c r="T4560" s="31"/>
      <c r="U4560" s="169"/>
      <c r="V4560" s="150"/>
      <c r="W4560" s="141" t="str" cm="1">
        <f t="array" ref="W4560">IF(SUM(LEN(B4560:V4560))=0,"",IF(OR(OR(ISBLANK(F4560),SUM(LEN(C4560),LEN(D4560))=0),AND(NOT(E4560="Unknown"),ISBLANK(J4560)),AND(NOT(O4560="Unknown"),ISBLANK(R4560))),"Missing Information", INDEX(Table15[Entire Service Line Classification], MATCH(SUMIFS(Table15[Unique ID],Table15[System-Owned Portion],E4560,Table15[If Material Anything Other than "Lead" in Column E,Was Material Ever Previously Lead?],G4560,Table15[Customer-Owned Portion],O4560),Table15[Unique ID],0),0)))</f>
        <v/>
      </c>
      <c r="X4560"/>
    </row>
    <row r="4561" spans="2:24" x14ac:dyDescent="0.25">
      <c r="B4561" s="146"/>
      <c r="C4561" s="31"/>
      <c r="D4561" s="31"/>
      <c r="E4561" s="44"/>
      <c r="F4561" s="43"/>
      <c r="G4561" s="84"/>
      <c r="H4561" s="31"/>
      <c r="I4561" s="31"/>
      <c r="J4561" s="84"/>
      <c r="K4561" s="31"/>
      <c r="L4561" s="31"/>
      <c r="M4561" s="169"/>
      <c r="N4561" s="148"/>
      <c r="O4561" s="106"/>
      <c r="P4561" s="43"/>
      <c r="Q4561" s="31"/>
      <c r="R4561" s="84"/>
      <c r="S4561" s="31"/>
      <c r="T4561" s="31"/>
      <c r="U4561" s="169"/>
      <c r="V4561" s="150"/>
      <c r="W4561" s="141" t="str" cm="1">
        <f t="array" ref="W4561">IF(SUM(LEN(B4561:V4561))=0,"",IF(OR(OR(ISBLANK(F4561),SUM(LEN(C4561),LEN(D4561))=0),AND(NOT(E4561="Unknown"),ISBLANK(J4561)),AND(NOT(O4561="Unknown"),ISBLANK(R4561))),"Missing Information", INDEX(Table15[Entire Service Line Classification], MATCH(SUMIFS(Table15[Unique ID],Table15[System-Owned Portion],E4561,Table15[If Material Anything Other than "Lead" in Column E,Was Material Ever Previously Lead?],G4561,Table15[Customer-Owned Portion],O4561),Table15[Unique ID],0),0)))</f>
        <v/>
      </c>
      <c r="X4561"/>
    </row>
    <row r="4562" spans="2:24" x14ac:dyDescent="0.25">
      <c r="B4562" s="146"/>
      <c r="C4562" s="31"/>
      <c r="D4562" s="31"/>
      <c r="E4562" s="44"/>
      <c r="F4562" s="43"/>
      <c r="G4562" s="84"/>
      <c r="H4562" s="31"/>
      <c r="I4562" s="31"/>
      <c r="J4562" s="84"/>
      <c r="K4562" s="31"/>
      <c r="L4562" s="31"/>
      <c r="M4562" s="169"/>
      <c r="N4562" s="148"/>
      <c r="O4562" s="106"/>
      <c r="P4562" s="43"/>
      <c r="Q4562" s="31"/>
      <c r="R4562" s="84"/>
      <c r="S4562" s="31"/>
      <c r="T4562" s="31"/>
      <c r="U4562" s="169"/>
      <c r="V4562" s="150"/>
      <c r="W4562" s="141" t="str" cm="1">
        <f t="array" ref="W4562">IF(SUM(LEN(B4562:V4562))=0,"",IF(OR(OR(ISBLANK(F4562),SUM(LEN(C4562),LEN(D4562))=0),AND(NOT(E4562="Unknown"),ISBLANK(J4562)),AND(NOT(O4562="Unknown"),ISBLANK(R4562))),"Missing Information", INDEX(Table15[Entire Service Line Classification], MATCH(SUMIFS(Table15[Unique ID],Table15[System-Owned Portion],E4562,Table15[If Material Anything Other than "Lead" in Column E,Was Material Ever Previously Lead?],G4562,Table15[Customer-Owned Portion],O4562),Table15[Unique ID],0),0)))</f>
        <v/>
      </c>
      <c r="X4562"/>
    </row>
    <row r="4563" spans="2:24" x14ac:dyDescent="0.25">
      <c r="B4563" s="146"/>
      <c r="C4563" s="31"/>
      <c r="D4563" s="31"/>
      <c r="E4563" s="44"/>
      <c r="F4563" s="43"/>
      <c r="G4563" s="84"/>
      <c r="H4563" s="31"/>
      <c r="I4563" s="31"/>
      <c r="J4563" s="84"/>
      <c r="K4563" s="31"/>
      <c r="L4563" s="31"/>
      <c r="M4563" s="169"/>
      <c r="N4563" s="148"/>
      <c r="O4563" s="106"/>
      <c r="P4563" s="43"/>
      <c r="Q4563" s="31"/>
      <c r="R4563" s="84"/>
      <c r="S4563" s="31"/>
      <c r="T4563" s="31"/>
      <c r="U4563" s="169"/>
      <c r="V4563" s="150"/>
      <c r="W4563" s="141" t="str" cm="1">
        <f t="array" ref="W4563">IF(SUM(LEN(B4563:V4563))=0,"",IF(OR(OR(ISBLANK(F4563),SUM(LEN(C4563),LEN(D4563))=0),AND(NOT(E4563="Unknown"),ISBLANK(J4563)),AND(NOT(O4563="Unknown"),ISBLANK(R4563))),"Missing Information", INDEX(Table15[Entire Service Line Classification], MATCH(SUMIFS(Table15[Unique ID],Table15[System-Owned Portion],E4563,Table15[If Material Anything Other than "Lead" in Column E,Was Material Ever Previously Lead?],G4563,Table15[Customer-Owned Portion],O4563),Table15[Unique ID],0),0)))</f>
        <v/>
      </c>
      <c r="X4563"/>
    </row>
    <row r="4564" spans="2:24" x14ac:dyDescent="0.25">
      <c r="B4564" s="146"/>
      <c r="C4564" s="31"/>
      <c r="D4564" s="31"/>
      <c r="E4564" s="44"/>
      <c r="F4564" s="43"/>
      <c r="G4564" s="84"/>
      <c r="H4564" s="31"/>
      <c r="I4564" s="31"/>
      <c r="J4564" s="84"/>
      <c r="K4564" s="31"/>
      <c r="L4564" s="31"/>
      <c r="M4564" s="169"/>
      <c r="N4564" s="148"/>
      <c r="O4564" s="106"/>
      <c r="P4564" s="43"/>
      <c r="Q4564" s="31"/>
      <c r="R4564" s="84"/>
      <c r="S4564" s="31"/>
      <c r="T4564" s="31"/>
      <c r="U4564" s="169"/>
      <c r="V4564" s="150"/>
      <c r="W4564" s="141" t="str" cm="1">
        <f t="array" ref="W4564">IF(SUM(LEN(B4564:V4564))=0,"",IF(OR(OR(ISBLANK(F4564),SUM(LEN(C4564),LEN(D4564))=0),AND(NOT(E4564="Unknown"),ISBLANK(J4564)),AND(NOT(O4564="Unknown"),ISBLANK(R4564))),"Missing Information", INDEX(Table15[Entire Service Line Classification], MATCH(SUMIFS(Table15[Unique ID],Table15[System-Owned Portion],E4564,Table15[If Material Anything Other than "Lead" in Column E,Was Material Ever Previously Lead?],G4564,Table15[Customer-Owned Portion],O4564),Table15[Unique ID],0),0)))</f>
        <v/>
      </c>
      <c r="X4564"/>
    </row>
    <row r="4565" spans="2:24" x14ac:dyDescent="0.25">
      <c r="B4565" s="146"/>
      <c r="C4565" s="31"/>
      <c r="D4565" s="31"/>
      <c r="E4565" s="44"/>
      <c r="F4565" s="43"/>
      <c r="G4565" s="84"/>
      <c r="H4565" s="31"/>
      <c r="I4565" s="31"/>
      <c r="J4565" s="84"/>
      <c r="K4565" s="31"/>
      <c r="L4565" s="31"/>
      <c r="M4565" s="169"/>
      <c r="N4565" s="148"/>
      <c r="O4565" s="106"/>
      <c r="P4565" s="43"/>
      <c r="Q4565" s="31"/>
      <c r="R4565" s="84"/>
      <c r="S4565" s="31"/>
      <c r="T4565" s="31"/>
      <c r="U4565" s="169"/>
      <c r="V4565" s="150"/>
      <c r="W4565" s="141" t="str" cm="1">
        <f t="array" ref="W4565">IF(SUM(LEN(B4565:V4565))=0,"",IF(OR(OR(ISBLANK(F4565),SUM(LEN(C4565),LEN(D4565))=0),AND(NOT(E4565="Unknown"),ISBLANK(J4565)),AND(NOT(O4565="Unknown"),ISBLANK(R4565))),"Missing Information", INDEX(Table15[Entire Service Line Classification], MATCH(SUMIFS(Table15[Unique ID],Table15[System-Owned Portion],E4565,Table15[If Material Anything Other than "Lead" in Column E,Was Material Ever Previously Lead?],G4565,Table15[Customer-Owned Portion],O4565),Table15[Unique ID],0),0)))</f>
        <v/>
      </c>
      <c r="X4565"/>
    </row>
    <row r="4566" spans="2:24" x14ac:dyDescent="0.25">
      <c r="B4566" s="146"/>
      <c r="C4566" s="31"/>
      <c r="D4566" s="31"/>
      <c r="E4566" s="44"/>
      <c r="F4566" s="43"/>
      <c r="G4566" s="84"/>
      <c r="H4566" s="31"/>
      <c r="I4566" s="31"/>
      <c r="J4566" s="84"/>
      <c r="K4566" s="31"/>
      <c r="L4566" s="31"/>
      <c r="M4566" s="169"/>
      <c r="N4566" s="148"/>
      <c r="O4566" s="106"/>
      <c r="P4566" s="43"/>
      <c r="Q4566" s="31"/>
      <c r="R4566" s="84"/>
      <c r="S4566" s="31"/>
      <c r="T4566" s="31"/>
      <c r="U4566" s="169"/>
      <c r="V4566" s="150"/>
      <c r="W4566" s="141" t="str" cm="1">
        <f t="array" ref="W4566">IF(SUM(LEN(B4566:V4566))=0,"",IF(OR(OR(ISBLANK(F4566),SUM(LEN(C4566),LEN(D4566))=0),AND(NOT(E4566="Unknown"),ISBLANK(J4566)),AND(NOT(O4566="Unknown"),ISBLANK(R4566))),"Missing Information", INDEX(Table15[Entire Service Line Classification], MATCH(SUMIFS(Table15[Unique ID],Table15[System-Owned Portion],E4566,Table15[If Material Anything Other than "Lead" in Column E,Was Material Ever Previously Lead?],G4566,Table15[Customer-Owned Portion],O4566),Table15[Unique ID],0),0)))</f>
        <v/>
      </c>
      <c r="X4566"/>
    </row>
    <row r="4567" spans="2:24" x14ac:dyDescent="0.25">
      <c r="B4567" s="146"/>
      <c r="C4567" s="31"/>
      <c r="D4567" s="31"/>
      <c r="E4567" s="44"/>
      <c r="F4567" s="43"/>
      <c r="G4567" s="84"/>
      <c r="H4567" s="31"/>
      <c r="I4567" s="31"/>
      <c r="J4567" s="84"/>
      <c r="K4567" s="31"/>
      <c r="L4567" s="31"/>
      <c r="M4567" s="169"/>
      <c r="N4567" s="148"/>
      <c r="O4567" s="106"/>
      <c r="P4567" s="43"/>
      <c r="Q4567" s="31"/>
      <c r="R4567" s="84"/>
      <c r="S4567" s="31"/>
      <c r="T4567" s="31"/>
      <c r="U4567" s="169"/>
      <c r="V4567" s="150"/>
      <c r="W4567" s="141" t="str" cm="1">
        <f t="array" ref="W4567">IF(SUM(LEN(B4567:V4567))=0,"",IF(OR(OR(ISBLANK(F4567),SUM(LEN(C4567),LEN(D4567))=0),AND(NOT(E4567="Unknown"),ISBLANK(J4567)),AND(NOT(O4567="Unknown"),ISBLANK(R4567))),"Missing Information", INDEX(Table15[Entire Service Line Classification], MATCH(SUMIFS(Table15[Unique ID],Table15[System-Owned Portion],E4567,Table15[If Material Anything Other than "Lead" in Column E,Was Material Ever Previously Lead?],G4567,Table15[Customer-Owned Portion],O4567),Table15[Unique ID],0),0)))</f>
        <v/>
      </c>
      <c r="X4567"/>
    </row>
    <row r="4568" spans="2:24" x14ac:dyDescent="0.25">
      <c r="B4568" s="146"/>
      <c r="C4568" s="31"/>
      <c r="D4568" s="31"/>
      <c r="E4568" s="44"/>
      <c r="F4568" s="43"/>
      <c r="G4568" s="84"/>
      <c r="H4568" s="31"/>
      <c r="I4568" s="31"/>
      <c r="J4568" s="84"/>
      <c r="K4568" s="31"/>
      <c r="L4568" s="31"/>
      <c r="M4568" s="169"/>
      <c r="N4568" s="148"/>
      <c r="O4568" s="106"/>
      <c r="P4568" s="43"/>
      <c r="Q4568" s="31"/>
      <c r="R4568" s="84"/>
      <c r="S4568" s="31"/>
      <c r="T4568" s="31"/>
      <c r="U4568" s="169"/>
      <c r="V4568" s="150"/>
      <c r="W4568" s="141" t="str" cm="1">
        <f t="array" ref="W4568">IF(SUM(LEN(B4568:V4568))=0,"",IF(OR(OR(ISBLANK(F4568),SUM(LEN(C4568),LEN(D4568))=0),AND(NOT(E4568="Unknown"),ISBLANK(J4568)),AND(NOT(O4568="Unknown"),ISBLANK(R4568))),"Missing Information", INDEX(Table15[Entire Service Line Classification], MATCH(SUMIFS(Table15[Unique ID],Table15[System-Owned Portion],E4568,Table15[If Material Anything Other than "Lead" in Column E,Was Material Ever Previously Lead?],G4568,Table15[Customer-Owned Portion],O4568),Table15[Unique ID],0),0)))</f>
        <v/>
      </c>
      <c r="X4568"/>
    </row>
    <row r="4569" spans="2:24" x14ac:dyDescent="0.25">
      <c r="B4569" s="146"/>
      <c r="C4569" s="31"/>
      <c r="D4569" s="31"/>
      <c r="E4569" s="44"/>
      <c r="F4569" s="43"/>
      <c r="G4569" s="84"/>
      <c r="H4569" s="31"/>
      <c r="I4569" s="31"/>
      <c r="J4569" s="84"/>
      <c r="K4569" s="31"/>
      <c r="L4569" s="31"/>
      <c r="M4569" s="169"/>
      <c r="N4569" s="148"/>
      <c r="O4569" s="106"/>
      <c r="P4569" s="43"/>
      <c r="Q4569" s="31"/>
      <c r="R4569" s="84"/>
      <c r="S4569" s="31"/>
      <c r="T4569" s="31"/>
      <c r="U4569" s="169"/>
      <c r="V4569" s="150"/>
      <c r="W4569" s="141" t="str" cm="1">
        <f t="array" ref="W4569">IF(SUM(LEN(B4569:V4569))=0,"",IF(OR(OR(ISBLANK(F4569),SUM(LEN(C4569),LEN(D4569))=0),AND(NOT(E4569="Unknown"),ISBLANK(J4569)),AND(NOT(O4569="Unknown"),ISBLANK(R4569))),"Missing Information", INDEX(Table15[Entire Service Line Classification], MATCH(SUMIFS(Table15[Unique ID],Table15[System-Owned Portion],E4569,Table15[If Material Anything Other than "Lead" in Column E,Was Material Ever Previously Lead?],G4569,Table15[Customer-Owned Portion],O4569),Table15[Unique ID],0),0)))</f>
        <v/>
      </c>
      <c r="X4569"/>
    </row>
    <row r="4570" spans="2:24" x14ac:dyDescent="0.25">
      <c r="B4570" s="146"/>
      <c r="C4570" s="31"/>
      <c r="D4570" s="31"/>
      <c r="E4570" s="44"/>
      <c r="F4570" s="43"/>
      <c r="G4570" s="84"/>
      <c r="H4570" s="31"/>
      <c r="I4570" s="31"/>
      <c r="J4570" s="84"/>
      <c r="K4570" s="31"/>
      <c r="L4570" s="31"/>
      <c r="M4570" s="169"/>
      <c r="N4570" s="148"/>
      <c r="O4570" s="106"/>
      <c r="P4570" s="43"/>
      <c r="Q4570" s="31"/>
      <c r="R4570" s="84"/>
      <c r="S4570" s="31"/>
      <c r="T4570" s="31"/>
      <c r="U4570" s="169"/>
      <c r="V4570" s="150"/>
      <c r="W4570" s="141" t="str" cm="1">
        <f t="array" ref="W4570">IF(SUM(LEN(B4570:V4570))=0,"",IF(OR(OR(ISBLANK(F4570),SUM(LEN(C4570),LEN(D4570))=0),AND(NOT(E4570="Unknown"),ISBLANK(J4570)),AND(NOT(O4570="Unknown"),ISBLANK(R4570))),"Missing Information", INDEX(Table15[Entire Service Line Classification], MATCH(SUMIFS(Table15[Unique ID],Table15[System-Owned Portion],E4570,Table15[If Material Anything Other than "Lead" in Column E,Was Material Ever Previously Lead?],G4570,Table15[Customer-Owned Portion],O4570),Table15[Unique ID],0),0)))</f>
        <v/>
      </c>
      <c r="X4570"/>
    </row>
    <row r="4571" spans="2:24" x14ac:dyDescent="0.25">
      <c r="B4571" s="146"/>
      <c r="C4571" s="31"/>
      <c r="D4571" s="31"/>
      <c r="E4571" s="44"/>
      <c r="F4571" s="43"/>
      <c r="G4571" s="84"/>
      <c r="H4571" s="31"/>
      <c r="I4571" s="31"/>
      <c r="J4571" s="84"/>
      <c r="K4571" s="31"/>
      <c r="L4571" s="31"/>
      <c r="M4571" s="169"/>
      <c r="N4571" s="148"/>
      <c r="O4571" s="106"/>
      <c r="P4571" s="43"/>
      <c r="Q4571" s="31"/>
      <c r="R4571" s="84"/>
      <c r="S4571" s="31"/>
      <c r="T4571" s="31"/>
      <c r="U4571" s="169"/>
      <c r="V4571" s="150"/>
      <c r="W4571" s="141" t="str" cm="1">
        <f t="array" ref="W4571">IF(SUM(LEN(B4571:V4571))=0,"",IF(OR(OR(ISBLANK(F4571),SUM(LEN(C4571),LEN(D4571))=0),AND(NOT(E4571="Unknown"),ISBLANK(J4571)),AND(NOT(O4571="Unknown"),ISBLANK(R4571))),"Missing Information", INDEX(Table15[Entire Service Line Classification], MATCH(SUMIFS(Table15[Unique ID],Table15[System-Owned Portion],E4571,Table15[If Material Anything Other than "Lead" in Column E,Was Material Ever Previously Lead?],G4571,Table15[Customer-Owned Portion],O4571),Table15[Unique ID],0),0)))</f>
        <v/>
      </c>
      <c r="X4571"/>
    </row>
    <row r="4572" spans="2:24" x14ac:dyDescent="0.25">
      <c r="B4572" s="146"/>
      <c r="C4572" s="31"/>
      <c r="D4572" s="31"/>
      <c r="E4572" s="44"/>
      <c r="F4572" s="43"/>
      <c r="G4572" s="84"/>
      <c r="H4572" s="31"/>
      <c r="I4572" s="31"/>
      <c r="J4572" s="84"/>
      <c r="K4572" s="31"/>
      <c r="L4572" s="31"/>
      <c r="M4572" s="169"/>
      <c r="N4572" s="148"/>
      <c r="O4572" s="106"/>
      <c r="P4572" s="43"/>
      <c r="Q4572" s="31"/>
      <c r="R4572" s="84"/>
      <c r="S4572" s="31"/>
      <c r="T4572" s="31"/>
      <c r="U4572" s="169"/>
      <c r="V4572" s="150"/>
      <c r="W4572" s="141" t="str" cm="1">
        <f t="array" ref="W4572">IF(SUM(LEN(B4572:V4572))=0,"",IF(OR(OR(ISBLANK(F4572),SUM(LEN(C4572),LEN(D4572))=0),AND(NOT(E4572="Unknown"),ISBLANK(J4572)),AND(NOT(O4572="Unknown"),ISBLANK(R4572))),"Missing Information", INDEX(Table15[Entire Service Line Classification], MATCH(SUMIFS(Table15[Unique ID],Table15[System-Owned Portion],E4572,Table15[If Material Anything Other than "Lead" in Column E,Was Material Ever Previously Lead?],G4572,Table15[Customer-Owned Portion],O4572),Table15[Unique ID],0),0)))</f>
        <v/>
      </c>
      <c r="X4572"/>
    </row>
    <row r="4573" spans="2:24" x14ac:dyDescent="0.25">
      <c r="B4573" s="146"/>
      <c r="C4573" s="31"/>
      <c r="D4573" s="31"/>
      <c r="E4573" s="44"/>
      <c r="F4573" s="43"/>
      <c r="G4573" s="84"/>
      <c r="H4573" s="31"/>
      <c r="I4573" s="31"/>
      <c r="J4573" s="84"/>
      <c r="K4573" s="31"/>
      <c r="L4573" s="31"/>
      <c r="M4573" s="169"/>
      <c r="N4573" s="148"/>
      <c r="O4573" s="106"/>
      <c r="P4573" s="43"/>
      <c r="Q4573" s="31"/>
      <c r="R4573" s="84"/>
      <c r="S4573" s="31"/>
      <c r="T4573" s="31"/>
      <c r="U4573" s="169"/>
      <c r="V4573" s="150"/>
      <c r="W4573" s="141" t="str" cm="1">
        <f t="array" ref="W4573">IF(SUM(LEN(B4573:V4573))=0,"",IF(OR(OR(ISBLANK(F4573),SUM(LEN(C4573),LEN(D4573))=0),AND(NOT(E4573="Unknown"),ISBLANK(J4573)),AND(NOT(O4573="Unknown"),ISBLANK(R4573))),"Missing Information", INDEX(Table15[Entire Service Line Classification], MATCH(SUMIFS(Table15[Unique ID],Table15[System-Owned Portion],E4573,Table15[If Material Anything Other than "Lead" in Column E,Was Material Ever Previously Lead?],G4573,Table15[Customer-Owned Portion],O4573),Table15[Unique ID],0),0)))</f>
        <v/>
      </c>
      <c r="X4573"/>
    </row>
    <row r="4574" spans="2:24" x14ac:dyDescent="0.25">
      <c r="B4574" s="146"/>
      <c r="C4574" s="31"/>
      <c r="D4574" s="31"/>
      <c r="E4574" s="44"/>
      <c r="F4574" s="43"/>
      <c r="G4574" s="84"/>
      <c r="H4574" s="31"/>
      <c r="I4574" s="31"/>
      <c r="J4574" s="84"/>
      <c r="K4574" s="31"/>
      <c r="L4574" s="31"/>
      <c r="M4574" s="169"/>
      <c r="N4574" s="148"/>
      <c r="O4574" s="106"/>
      <c r="P4574" s="43"/>
      <c r="Q4574" s="31"/>
      <c r="R4574" s="84"/>
      <c r="S4574" s="31"/>
      <c r="T4574" s="31"/>
      <c r="U4574" s="169"/>
      <c r="V4574" s="150"/>
      <c r="W4574" s="141" t="str" cm="1">
        <f t="array" ref="W4574">IF(SUM(LEN(B4574:V4574))=0,"",IF(OR(OR(ISBLANK(F4574),SUM(LEN(C4574),LEN(D4574))=0),AND(NOT(E4574="Unknown"),ISBLANK(J4574)),AND(NOT(O4574="Unknown"),ISBLANK(R4574))),"Missing Information", INDEX(Table15[Entire Service Line Classification], MATCH(SUMIFS(Table15[Unique ID],Table15[System-Owned Portion],E4574,Table15[If Material Anything Other than "Lead" in Column E,Was Material Ever Previously Lead?],G4574,Table15[Customer-Owned Portion],O4574),Table15[Unique ID],0),0)))</f>
        <v/>
      </c>
      <c r="X4574"/>
    </row>
    <row r="4575" spans="2:24" x14ac:dyDescent="0.25">
      <c r="B4575" s="146"/>
      <c r="C4575" s="31"/>
      <c r="D4575" s="31"/>
      <c r="E4575" s="44"/>
      <c r="F4575" s="43"/>
      <c r="G4575" s="84"/>
      <c r="H4575" s="31"/>
      <c r="I4575" s="31"/>
      <c r="J4575" s="84"/>
      <c r="K4575" s="31"/>
      <c r="L4575" s="31"/>
      <c r="M4575" s="169"/>
      <c r="N4575" s="148"/>
      <c r="O4575" s="106"/>
      <c r="P4575" s="43"/>
      <c r="Q4575" s="31"/>
      <c r="R4575" s="84"/>
      <c r="S4575" s="31"/>
      <c r="T4575" s="31"/>
      <c r="U4575" s="169"/>
      <c r="V4575" s="150"/>
      <c r="W4575" s="141" t="str" cm="1">
        <f t="array" ref="W4575">IF(SUM(LEN(B4575:V4575))=0,"",IF(OR(OR(ISBLANK(F4575),SUM(LEN(C4575),LEN(D4575))=0),AND(NOT(E4575="Unknown"),ISBLANK(J4575)),AND(NOT(O4575="Unknown"),ISBLANK(R4575))),"Missing Information", INDEX(Table15[Entire Service Line Classification], MATCH(SUMIFS(Table15[Unique ID],Table15[System-Owned Portion],E4575,Table15[If Material Anything Other than "Lead" in Column E,Was Material Ever Previously Lead?],G4575,Table15[Customer-Owned Portion],O4575),Table15[Unique ID],0),0)))</f>
        <v/>
      </c>
      <c r="X4575"/>
    </row>
    <row r="4576" spans="2:24" x14ac:dyDescent="0.25">
      <c r="B4576" s="146"/>
      <c r="C4576" s="31"/>
      <c r="D4576" s="31"/>
      <c r="E4576" s="44"/>
      <c r="F4576" s="43"/>
      <c r="G4576" s="84"/>
      <c r="H4576" s="31"/>
      <c r="I4576" s="31"/>
      <c r="J4576" s="84"/>
      <c r="K4576" s="31"/>
      <c r="L4576" s="31"/>
      <c r="M4576" s="169"/>
      <c r="N4576" s="148"/>
      <c r="O4576" s="106"/>
      <c r="P4576" s="43"/>
      <c r="Q4576" s="31"/>
      <c r="R4576" s="84"/>
      <c r="S4576" s="31"/>
      <c r="T4576" s="31"/>
      <c r="U4576" s="169"/>
      <c r="V4576" s="150"/>
      <c r="W4576" s="141" t="str" cm="1">
        <f t="array" ref="W4576">IF(SUM(LEN(B4576:V4576))=0,"",IF(OR(OR(ISBLANK(F4576),SUM(LEN(C4576),LEN(D4576))=0),AND(NOT(E4576="Unknown"),ISBLANK(J4576)),AND(NOT(O4576="Unknown"),ISBLANK(R4576))),"Missing Information", INDEX(Table15[Entire Service Line Classification], MATCH(SUMIFS(Table15[Unique ID],Table15[System-Owned Portion],E4576,Table15[If Material Anything Other than "Lead" in Column E,Was Material Ever Previously Lead?],G4576,Table15[Customer-Owned Portion],O4576),Table15[Unique ID],0),0)))</f>
        <v/>
      </c>
      <c r="X4576"/>
    </row>
    <row r="4577" spans="2:24" x14ac:dyDescent="0.25">
      <c r="B4577" s="146"/>
      <c r="C4577" s="31"/>
      <c r="D4577" s="31"/>
      <c r="E4577" s="44"/>
      <c r="F4577" s="43"/>
      <c r="G4577" s="84"/>
      <c r="H4577" s="31"/>
      <c r="I4577" s="31"/>
      <c r="J4577" s="84"/>
      <c r="K4577" s="31"/>
      <c r="L4577" s="31"/>
      <c r="M4577" s="169"/>
      <c r="N4577" s="148"/>
      <c r="O4577" s="106"/>
      <c r="P4577" s="43"/>
      <c r="Q4577" s="31"/>
      <c r="R4577" s="84"/>
      <c r="S4577" s="31"/>
      <c r="T4577" s="31"/>
      <c r="U4577" s="169"/>
      <c r="V4577" s="150"/>
      <c r="W4577" s="141" t="str" cm="1">
        <f t="array" ref="W4577">IF(SUM(LEN(B4577:V4577))=0,"",IF(OR(OR(ISBLANK(F4577),SUM(LEN(C4577),LEN(D4577))=0),AND(NOT(E4577="Unknown"),ISBLANK(J4577)),AND(NOT(O4577="Unknown"),ISBLANK(R4577))),"Missing Information", INDEX(Table15[Entire Service Line Classification], MATCH(SUMIFS(Table15[Unique ID],Table15[System-Owned Portion],E4577,Table15[If Material Anything Other than "Lead" in Column E,Was Material Ever Previously Lead?],G4577,Table15[Customer-Owned Portion],O4577),Table15[Unique ID],0),0)))</f>
        <v/>
      </c>
      <c r="X4577"/>
    </row>
    <row r="4578" spans="2:24" x14ac:dyDescent="0.25">
      <c r="B4578" s="146"/>
      <c r="C4578" s="31"/>
      <c r="D4578" s="31"/>
      <c r="E4578" s="44"/>
      <c r="F4578" s="43"/>
      <c r="G4578" s="84"/>
      <c r="H4578" s="31"/>
      <c r="I4578" s="31"/>
      <c r="J4578" s="84"/>
      <c r="K4578" s="31"/>
      <c r="L4578" s="31"/>
      <c r="M4578" s="169"/>
      <c r="N4578" s="148"/>
      <c r="O4578" s="106"/>
      <c r="P4578" s="43"/>
      <c r="Q4578" s="31"/>
      <c r="R4578" s="84"/>
      <c r="S4578" s="31"/>
      <c r="T4578" s="31"/>
      <c r="U4578" s="169"/>
      <c r="V4578" s="150"/>
      <c r="W4578" s="141" t="str" cm="1">
        <f t="array" ref="W4578">IF(SUM(LEN(B4578:V4578))=0,"",IF(OR(OR(ISBLANK(F4578),SUM(LEN(C4578),LEN(D4578))=0),AND(NOT(E4578="Unknown"),ISBLANK(J4578)),AND(NOT(O4578="Unknown"),ISBLANK(R4578))),"Missing Information", INDEX(Table15[Entire Service Line Classification], MATCH(SUMIFS(Table15[Unique ID],Table15[System-Owned Portion],E4578,Table15[If Material Anything Other than "Lead" in Column E,Was Material Ever Previously Lead?],G4578,Table15[Customer-Owned Portion],O4578),Table15[Unique ID],0),0)))</f>
        <v/>
      </c>
      <c r="X4578"/>
    </row>
    <row r="4579" spans="2:24" x14ac:dyDescent="0.25">
      <c r="B4579" s="146"/>
      <c r="C4579" s="31"/>
      <c r="D4579" s="31"/>
      <c r="E4579" s="44"/>
      <c r="F4579" s="43"/>
      <c r="G4579" s="84"/>
      <c r="H4579" s="31"/>
      <c r="I4579" s="31"/>
      <c r="J4579" s="84"/>
      <c r="K4579" s="31"/>
      <c r="L4579" s="31"/>
      <c r="M4579" s="169"/>
      <c r="N4579" s="148"/>
      <c r="O4579" s="106"/>
      <c r="P4579" s="43"/>
      <c r="Q4579" s="31"/>
      <c r="R4579" s="84"/>
      <c r="S4579" s="31"/>
      <c r="T4579" s="31"/>
      <c r="U4579" s="169"/>
      <c r="V4579" s="150"/>
      <c r="W4579" s="141" t="str" cm="1">
        <f t="array" ref="W4579">IF(SUM(LEN(B4579:V4579))=0,"",IF(OR(OR(ISBLANK(F4579),SUM(LEN(C4579),LEN(D4579))=0),AND(NOT(E4579="Unknown"),ISBLANK(J4579)),AND(NOT(O4579="Unknown"),ISBLANK(R4579))),"Missing Information", INDEX(Table15[Entire Service Line Classification], MATCH(SUMIFS(Table15[Unique ID],Table15[System-Owned Portion],E4579,Table15[If Material Anything Other than "Lead" in Column E,Was Material Ever Previously Lead?],G4579,Table15[Customer-Owned Portion],O4579),Table15[Unique ID],0),0)))</f>
        <v/>
      </c>
      <c r="X4579"/>
    </row>
    <row r="4580" spans="2:24" x14ac:dyDescent="0.25">
      <c r="B4580" s="146"/>
      <c r="C4580" s="31"/>
      <c r="D4580" s="31"/>
      <c r="E4580" s="44"/>
      <c r="F4580" s="43"/>
      <c r="G4580" s="84"/>
      <c r="H4580" s="31"/>
      <c r="I4580" s="31"/>
      <c r="J4580" s="84"/>
      <c r="K4580" s="31"/>
      <c r="L4580" s="31"/>
      <c r="M4580" s="169"/>
      <c r="N4580" s="148"/>
      <c r="O4580" s="106"/>
      <c r="P4580" s="43"/>
      <c r="Q4580" s="31"/>
      <c r="R4580" s="84"/>
      <c r="S4580" s="31"/>
      <c r="T4580" s="31"/>
      <c r="U4580" s="169"/>
      <c r="V4580" s="150"/>
      <c r="W4580" s="141" t="str" cm="1">
        <f t="array" ref="W4580">IF(SUM(LEN(B4580:V4580))=0,"",IF(OR(OR(ISBLANK(F4580),SUM(LEN(C4580),LEN(D4580))=0),AND(NOT(E4580="Unknown"),ISBLANK(J4580)),AND(NOT(O4580="Unknown"),ISBLANK(R4580))),"Missing Information", INDEX(Table15[Entire Service Line Classification], MATCH(SUMIFS(Table15[Unique ID],Table15[System-Owned Portion],E4580,Table15[If Material Anything Other than "Lead" in Column E,Was Material Ever Previously Lead?],G4580,Table15[Customer-Owned Portion],O4580),Table15[Unique ID],0),0)))</f>
        <v/>
      </c>
      <c r="X4580"/>
    </row>
    <row r="4581" spans="2:24" x14ac:dyDescent="0.25">
      <c r="B4581" s="146"/>
      <c r="C4581" s="31"/>
      <c r="D4581" s="31"/>
      <c r="E4581" s="44"/>
      <c r="F4581" s="43"/>
      <c r="G4581" s="84"/>
      <c r="H4581" s="31"/>
      <c r="I4581" s="31"/>
      <c r="J4581" s="84"/>
      <c r="K4581" s="31"/>
      <c r="L4581" s="31"/>
      <c r="M4581" s="169"/>
      <c r="N4581" s="148"/>
      <c r="O4581" s="106"/>
      <c r="P4581" s="43"/>
      <c r="Q4581" s="31"/>
      <c r="R4581" s="84"/>
      <c r="S4581" s="31"/>
      <c r="T4581" s="31"/>
      <c r="U4581" s="169"/>
      <c r="V4581" s="150"/>
      <c r="W4581" s="141" t="str" cm="1">
        <f t="array" ref="W4581">IF(SUM(LEN(B4581:V4581))=0,"",IF(OR(OR(ISBLANK(F4581),SUM(LEN(C4581),LEN(D4581))=0),AND(NOT(E4581="Unknown"),ISBLANK(J4581)),AND(NOT(O4581="Unknown"),ISBLANK(R4581))),"Missing Information", INDEX(Table15[Entire Service Line Classification], MATCH(SUMIFS(Table15[Unique ID],Table15[System-Owned Portion],E4581,Table15[If Material Anything Other than "Lead" in Column E,Was Material Ever Previously Lead?],G4581,Table15[Customer-Owned Portion],O4581),Table15[Unique ID],0),0)))</f>
        <v/>
      </c>
      <c r="X4581"/>
    </row>
    <row r="4582" spans="2:24" x14ac:dyDescent="0.25">
      <c r="B4582" s="146"/>
      <c r="C4582" s="31"/>
      <c r="D4582" s="31"/>
      <c r="E4582" s="44"/>
      <c r="F4582" s="43"/>
      <c r="G4582" s="84"/>
      <c r="H4582" s="31"/>
      <c r="I4582" s="31"/>
      <c r="J4582" s="84"/>
      <c r="K4582" s="31"/>
      <c r="L4582" s="31"/>
      <c r="M4582" s="169"/>
      <c r="N4582" s="148"/>
      <c r="O4582" s="106"/>
      <c r="P4582" s="43"/>
      <c r="Q4582" s="31"/>
      <c r="R4582" s="84"/>
      <c r="S4582" s="31"/>
      <c r="T4582" s="31"/>
      <c r="U4582" s="169"/>
      <c r="V4582" s="150"/>
      <c r="W4582" s="141" t="str" cm="1">
        <f t="array" ref="W4582">IF(SUM(LEN(B4582:V4582))=0,"",IF(OR(OR(ISBLANK(F4582),SUM(LEN(C4582),LEN(D4582))=0),AND(NOT(E4582="Unknown"),ISBLANK(J4582)),AND(NOT(O4582="Unknown"),ISBLANK(R4582))),"Missing Information", INDEX(Table15[Entire Service Line Classification], MATCH(SUMIFS(Table15[Unique ID],Table15[System-Owned Portion],E4582,Table15[If Material Anything Other than "Lead" in Column E,Was Material Ever Previously Lead?],G4582,Table15[Customer-Owned Portion],O4582),Table15[Unique ID],0),0)))</f>
        <v/>
      </c>
      <c r="X4582"/>
    </row>
    <row r="4583" spans="2:24" x14ac:dyDescent="0.25">
      <c r="B4583" s="146"/>
      <c r="C4583" s="31"/>
      <c r="D4583" s="31"/>
      <c r="E4583" s="44"/>
      <c r="F4583" s="43"/>
      <c r="G4583" s="84"/>
      <c r="H4583" s="31"/>
      <c r="I4583" s="31"/>
      <c r="J4583" s="84"/>
      <c r="K4583" s="31"/>
      <c r="L4583" s="31"/>
      <c r="M4583" s="169"/>
      <c r="N4583" s="148"/>
      <c r="O4583" s="106"/>
      <c r="P4583" s="43"/>
      <c r="Q4583" s="31"/>
      <c r="R4583" s="84"/>
      <c r="S4583" s="31"/>
      <c r="T4583" s="31"/>
      <c r="U4583" s="169"/>
      <c r="V4583" s="150"/>
      <c r="W4583" s="141" t="str" cm="1">
        <f t="array" ref="W4583">IF(SUM(LEN(B4583:V4583))=0,"",IF(OR(OR(ISBLANK(F4583),SUM(LEN(C4583),LEN(D4583))=0),AND(NOT(E4583="Unknown"),ISBLANK(J4583)),AND(NOT(O4583="Unknown"),ISBLANK(R4583))),"Missing Information", INDEX(Table15[Entire Service Line Classification], MATCH(SUMIFS(Table15[Unique ID],Table15[System-Owned Portion],E4583,Table15[If Material Anything Other than "Lead" in Column E,Was Material Ever Previously Lead?],G4583,Table15[Customer-Owned Portion],O4583),Table15[Unique ID],0),0)))</f>
        <v/>
      </c>
      <c r="X4583"/>
    </row>
    <row r="4584" spans="2:24" x14ac:dyDescent="0.25">
      <c r="B4584" s="146"/>
      <c r="C4584" s="31"/>
      <c r="D4584" s="31"/>
      <c r="E4584" s="44"/>
      <c r="F4584" s="43"/>
      <c r="G4584" s="84"/>
      <c r="H4584" s="31"/>
      <c r="I4584" s="31"/>
      <c r="J4584" s="84"/>
      <c r="K4584" s="31"/>
      <c r="L4584" s="31"/>
      <c r="M4584" s="169"/>
      <c r="N4584" s="148"/>
      <c r="O4584" s="106"/>
      <c r="P4584" s="43"/>
      <c r="Q4584" s="31"/>
      <c r="R4584" s="84"/>
      <c r="S4584" s="31"/>
      <c r="T4584" s="31"/>
      <c r="U4584" s="169"/>
      <c r="V4584" s="150"/>
      <c r="W4584" s="141" t="str" cm="1">
        <f t="array" ref="W4584">IF(SUM(LEN(B4584:V4584))=0,"",IF(OR(OR(ISBLANK(F4584),SUM(LEN(C4584),LEN(D4584))=0),AND(NOT(E4584="Unknown"),ISBLANK(J4584)),AND(NOT(O4584="Unknown"),ISBLANK(R4584))),"Missing Information", INDEX(Table15[Entire Service Line Classification], MATCH(SUMIFS(Table15[Unique ID],Table15[System-Owned Portion],E4584,Table15[If Material Anything Other than "Lead" in Column E,Was Material Ever Previously Lead?],G4584,Table15[Customer-Owned Portion],O4584),Table15[Unique ID],0),0)))</f>
        <v/>
      </c>
      <c r="X4584"/>
    </row>
    <row r="4585" spans="2:24" x14ac:dyDescent="0.25">
      <c r="B4585" s="146"/>
      <c r="C4585" s="31"/>
      <c r="D4585" s="31"/>
      <c r="E4585" s="44"/>
      <c r="F4585" s="43"/>
      <c r="G4585" s="84"/>
      <c r="H4585" s="31"/>
      <c r="I4585" s="31"/>
      <c r="J4585" s="84"/>
      <c r="K4585" s="31"/>
      <c r="L4585" s="31"/>
      <c r="M4585" s="169"/>
      <c r="N4585" s="148"/>
      <c r="O4585" s="106"/>
      <c r="P4585" s="43"/>
      <c r="Q4585" s="31"/>
      <c r="R4585" s="84"/>
      <c r="S4585" s="31"/>
      <c r="T4585" s="31"/>
      <c r="U4585" s="169"/>
      <c r="V4585" s="150"/>
      <c r="W4585" s="141" t="str" cm="1">
        <f t="array" ref="W4585">IF(SUM(LEN(B4585:V4585))=0,"",IF(OR(OR(ISBLANK(F4585),SUM(LEN(C4585),LEN(D4585))=0),AND(NOT(E4585="Unknown"),ISBLANK(J4585)),AND(NOT(O4585="Unknown"),ISBLANK(R4585))),"Missing Information", INDEX(Table15[Entire Service Line Classification], MATCH(SUMIFS(Table15[Unique ID],Table15[System-Owned Portion],E4585,Table15[If Material Anything Other than "Lead" in Column E,Was Material Ever Previously Lead?],G4585,Table15[Customer-Owned Portion],O4585),Table15[Unique ID],0),0)))</f>
        <v/>
      </c>
      <c r="X4585"/>
    </row>
    <row r="4586" spans="2:24" x14ac:dyDescent="0.25">
      <c r="B4586" s="146"/>
      <c r="C4586" s="31"/>
      <c r="D4586" s="31"/>
      <c r="E4586" s="44"/>
      <c r="F4586" s="43"/>
      <c r="G4586" s="84"/>
      <c r="H4586" s="31"/>
      <c r="I4586" s="31"/>
      <c r="J4586" s="84"/>
      <c r="K4586" s="31"/>
      <c r="L4586" s="31"/>
      <c r="M4586" s="169"/>
      <c r="N4586" s="148"/>
      <c r="O4586" s="106"/>
      <c r="P4586" s="43"/>
      <c r="Q4586" s="31"/>
      <c r="R4586" s="84"/>
      <c r="S4586" s="31"/>
      <c r="T4586" s="31"/>
      <c r="U4586" s="169"/>
      <c r="V4586" s="150"/>
      <c r="W4586" s="141" t="str" cm="1">
        <f t="array" ref="W4586">IF(SUM(LEN(B4586:V4586))=0,"",IF(OR(OR(ISBLANK(F4586),SUM(LEN(C4586),LEN(D4586))=0),AND(NOT(E4586="Unknown"),ISBLANK(J4586)),AND(NOT(O4586="Unknown"),ISBLANK(R4586))),"Missing Information", INDEX(Table15[Entire Service Line Classification], MATCH(SUMIFS(Table15[Unique ID],Table15[System-Owned Portion],E4586,Table15[If Material Anything Other than "Lead" in Column E,Was Material Ever Previously Lead?],G4586,Table15[Customer-Owned Portion],O4586),Table15[Unique ID],0),0)))</f>
        <v/>
      </c>
      <c r="X4586"/>
    </row>
    <row r="4587" spans="2:24" x14ac:dyDescent="0.25">
      <c r="B4587" s="146"/>
      <c r="C4587" s="31"/>
      <c r="D4587" s="31"/>
      <c r="E4587" s="44"/>
      <c r="F4587" s="43"/>
      <c r="G4587" s="84"/>
      <c r="H4587" s="31"/>
      <c r="I4587" s="31"/>
      <c r="J4587" s="84"/>
      <c r="K4587" s="31"/>
      <c r="L4587" s="31"/>
      <c r="M4587" s="169"/>
      <c r="N4587" s="148"/>
      <c r="O4587" s="106"/>
      <c r="P4587" s="43"/>
      <c r="Q4587" s="31"/>
      <c r="R4587" s="84"/>
      <c r="S4587" s="31"/>
      <c r="T4587" s="31"/>
      <c r="U4587" s="169"/>
      <c r="V4587" s="150"/>
      <c r="W4587" s="141" t="str" cm="1">
        <f t="array" ref="W4587">IF(SUM(LEN(B4587:V4587))=0,"",IF(OR(OR(ISBLANK(F4587),SUM(LEN(C4587),LEN(D4587))=0),AND(NOT(E4587="Unknown"),ISBLANK(J4587)),AND(NOT(O4587="Unknown"),ISBLANK(R4587))),"Missing Information", INDEX(Table15[Entire Service Line Classification], MATCH(SUMIFS(Table15[Unique ID],Table15[System-Owned Portion],E4587,Table15[If Material Anything Other than "Lead" in Column E,Was Material Ever Previously Lead?],G4587,Table15[Customer-Owned Portion],O4587),Table15[Unique ID],0),0)))</f>
        <v/>
      </c>
      <c r="X4587"/>
    </row>
    <row r="4588" spans="2:24" x14ac:dyDescent="0.25">
      <c r="B4588" s="146"/>
      <c r="C4588" s="31"/>
      <c r="D4588" s="31"/>
      <c r="E4588" s="44"/>
      <c r="F4588" s="43"/>
      <c r="G4588" s="84"/>
      <c r="H4588" s="31"/>
      <c r="I4588" s="31"/>
      <c r="J4588" s="84"/>
      <c r="K4588" s="31"/>
      <c r="L4588" s="31"/>
      <c r="M4588" s="169"/>
      <c r="N4588" s="148"/>
      <c r="O4588" s="106"/>
      <c r="P4588" s="43"/>
      <c r="Q4588" s="31"/>
      <c r="R4588" s="84"/>
      <c r="S4588" s="31"/>
      <c r="T4588" s="31"/>
      <c r="U4588" s="169"/>
      <c r="V4588" s="150"/>
      <c r="W4588" s="141" t="str" cm="1">
        <f t="array" ref="W4588">IF(SUM(LEN(B4588:V4588))=0,"",IF(OR(OR(ISBLANK(F4588),SUM(LEN(C4588),LEN(D4588))=0),AND(NOT(E4588="Unknown"),ISBLANK(J4588)),AND(NOT(O4588="Unknown"),ISBLANK(R4588))),"Missing Information", INDEX(Table15[Entire Service Line Classification], MATCH(SUMIFS(Table15[Unique ID],Table15[System-Owned Portion],E4588,Table15[If Material Anything Other than "Lead" in Column E,Was Material Ever Previously Lead?],G4588,Table15[Customer-Owned Portion],O4588),Table15[Unique ID],0),0)))</f>
        <v/>
      </c>
      <c r="X4588"/>
    </row>
    <row r="4589" spans="2:24" x14ac:dyDescent="0.25">
      <c r="B4589" s="146"/>
      <c r="C4589" s="31"/>
      <c r="D4589" s="31"/>
      <c r="E4589" s="44"/>
      <c r="F4589" s="43"/>
      <c r="G4589" s="84"/>
      <c r="H4589" s="31"/>
      <c r="I4589" s="31"/>
      <c r="J4589" s="84"/>
      <c r="K4589" s="31"/>
      <c r="L4589" s="31"/>
      <c r="M4589" s="169"/>
      <c r="N4589" s="148"/>
      <c r="O4589" s="106"/>
      <c r="P4589" s="43"/>
      <c r="Q4589" s="31"/>
      <c r="R4589" s="84"/>
      <c r="S4589" s="31"/>
      <c r="T4589" s="31"/>
      <c r="U4589" s="169"/>
      <c r="V4589" s="150"/>
      <c r="W4589" s="141" t="str" cm="1">
        <f t="array" ref="W4589">IF(SUM(LEN(B4589:V4589))=0,"",IF(OR(OR(ISBLANK(F4589),SUM(LEN(C4589),LEN(D4589))=0),AND(NOT(E4589="Unknown"),ISBLANK(J4589)),AND(NOT(O4589="Unknown"),ISBLANK(R4589))),"Missing Information", INDEX(Table15[Entire Service Line Classification], MATCH(SUMIFS(Table15[Unique ID],Table15[System-Owned Portion],E4589,Table15[If Material Anything Other than "Lead" in Column E,Was Material Ever Previously Lead?],G4589,Table15[Customer-Owned Portion],O4589),Table15[Unique ID],0),0)))</f>
        <v/>
      </c>
      <c r="X4589"/>
    </row>
    <row r="4590" spans="2:24" x14ac:dyDescent="0.25">
      <c r="B4590" s="146"/>
      <c r="C4590" s="31"/>
      <c r="D4590" s="31"/>
      <c r="E4590" s="44"/>
      <c r="F4590" s="43"/>
      <c r="G4590" s="84"/>
      <c r="H4590" s="31"/>
      <c r="I4590" s="31"/>
      <c r="J4590" s="84"/>
      <c r="K4590" s="31"/>
      <c r="L4590" s="31"/>
      <c r="M4590" s="169"/>
      <c r="N4590" s="148"/>
      <c r="O4590" s="106"/>
      <c r="P4590" s="43"/>
      <c r="Q4590" s="31"/>
      <c r="R4590" s="84"/>
      <c r="S4590" s="31"/>
      <c r="T4590" s="31"/>
      <c r="U4590" s="169"/>
      <c r="V4590" s="150"/>
      <c r="W4590" s="141" t="str" cm="1">
        <f t="array" ref="W4590">IF(SUM(LEN(B4590:V4590))=0,"",IF(OR(OR(ISBLANK(F4590),SUM(LEN(C4590),LEN(D4590))=0),AND(NOT(E4590="Unknown"),ISBLANK(J4590)),AND(NOT(O4590="Unknown"),ISBLANK(R4590))),"Missing Information", INDEX(Table15[Entire Service Line Classification], MATCH(SUMIFS(Table15[Unique ID],Table15[System-Owned Portion],E4590,Table15[If Material Anything Other than "Lead" in Column E,Was Material Ever Previously Lead?],G4590,Table15[Customer-Owned Portion],O4590),Table15[Unique ID],0),0)))</f>
        <v/>
      </c>
      <c r="X4590"/>
    </row>
    <row r="4591" spans="2:24" x14ac:dyDescent="0.25">
      <c r="B4591" s="146"/>
      <c r="C4591" s="31"/>
      <c r="D4591" s="31"/>
      <c r="E4591" s="44"/>
      <c r="F4591" s="43"/>
      <c r="G4591" s="84"/>
      <c r="H4591" s="31"/>
      <c r="I4591" s="31"/>
      <c r="J4591" s="84"/>
      <c r="K4591" s="31"/>
      <c r="L4591" s="31"/>
      <c r="M4591" s="169"/>
      <c r="N4591" s="148"/>
      <c r="O4591" s="106"/>
      <c r="P4591" s="43"/>
      <c r="Q4591" s="31"/>
      <c r="R4591" s="84"/>
      <c r="S4591" s="31"/>
      <c r="T4591" s="31"/>
      <c r="U4591" s="169"/>
      <c r="V4591" s="150"/>
      <c r="W4591" s="141" t="str" cm="1">
        <f t="array" ref="W4591">IF(SUM(LEN(B4591:V4591))=0,"",IF(OR(OR(ISBLANK(F4591),SUM(LEN(C4591),LEN(D4591))=0),AND(NOT(E4591="Unknown"),ISBLANK(J4591)),AND(NOT(O4591="Unknown"),ISBLANK(R4591))),"Missing Information", INDEX(Table15[Entire Service Line Classification], MATCH(SUMIFS(Table15[Unique ID],Table15[System-Owned Portion],E4591,Table15[If Material Anything Other than "Lead" in Column E,Was Material Ever Previously Lead?],G4591,Table15[Customer-Owned Portion],O4591),Table15[Unique ID],0),0)))</f>
        <v/>
      </c>
      <c r="X4591"/>
    </row>
    <row r="4592" spans="2:24" x14ac:dyDescent="0.25">
      <c r="B4592" s="146"/>
      <c r="C4592" s="31"/>
      <c r="D4592" s="31"/>
      <c r="E4592" s="44"/>
      <c r="F4592" s="43"/>
      <c r="G4592" s="84"/>
      <c r="H4592" s="31"/>
      <c r="I4592" s="31"/>
      <c r="J4592" s="84"/>
      <c r="K4592" s="31"/>
      <c r="L4592" s="31"/>
      <c r="M4592" s="169"/>
      <c r="N4592" s="148"/>
      <c r="O4592" s="106"/>
      <c r="P4592" s="43"/>
      <c r="Q4592" s="31"/>
      <c r="R4592" s="84"/>
      <c r="S4592" s="31"/>
      <c r="T4592" s="31"/>
      <c r="U4592" s="169"/>
      <c r="V4592" s="150"/>
      <c r="W4592" s="141" t="str" cm="1">
        <f t="array" ref="W4592">IF(SUM(LEN(B4592:V4592))=0,"",IF(OR(OR(ISBLANK(F4592),SUM(LEN(C4592),LEN(D4592))=0),AND(NOT(E4592="Unknown"),ISBLANK(J4592)),AND(NOT(O4592="Unknown"),ISBLANK(R4592))),"Missing Information", INDEX(Table15[Entire Service Line Classification], MATCH(SUMIFS(Table15[Unique ID],Table15[System-Owned Portion],E4592,Table15[If Material Anything Other than "Lead" in Column E,Was Material Ever Previously Lead?],G4592,Table15[Customer-Owned Portion],O4592),Table15[Unique ID],0),0)))</f>
        <v/>
      </c>
      <c r="X4592"/>
    </row>
    <row r="4593" spans="2:24" x14ac:dyDescent="0.25">
      <c r="B4593" s="146"/>
      <c r="C4593" s="31"/>
      <c r="D4593" s="31"/>
      <c r="E4593" s="44"/>
      <c r="F4593" s="43"/>
      <c r="G4593" s="84"/>
      <c r="H4593" s="31"/>
      <c r="I4593" s="31"/>
      <c r="J4593" s="84"/>
      <c r="K4593" s="31"/>
      <c r="L4593" s="31"/>
      <c r="M4593" s="169"/>
      <c r="N4593" s="148"/>
      <c r="O4593" s="106"/>
      <c r="P4593" s="43"/>
      <c r="Q4593" s="31"/>
      <c r="R4593" s="84"/>
      <c r="S4593" s="31"/>
      <c r="T4593" s="31"/>
      <c r="U4593" s="169"/>
      <c r="V4593" s="150"/>
      <c r="W4593" s="141" t="str" cm="1">
        <f t="array" ref="W4593">IF(SUM(LEN(B4593:V4593))=0,"",IF(OR(OR(ISBLANK(F4593),SUM(LEN(C4593),LEN(D4593))=0),AND(NOT(E4593="Unknown"),ISBLANK(J4593)),AND(NOT(O4593="Unknown"),ISBLANK(R4593))),"Missing Information", INDEX(Table15[Entire Service Line Classification], MATCH(SUMIFS(Table15[Unique ID],Table15[System-Owned Portion],E4593,Table15[If Material Anything Other than "Lead" in Column E,Was Material Ever Previously Lead?],G4593,Table15[Customer-Owned Portion],O4593),Table15[Unique ID],0),0)))</f>
        <v/>
      </c>
      <c r="X4593"/>
    </row>
    <row r="4594" spans="2:24" x14ac:dyDescent="0.25">
      <c r="B4594" s="146"/>
      <c r="C4594" s="31"/>
      <c r="D4594" s="31"/>
      <c r="E4594" s="44"/>
      <c r="F4594" s="43"/>
      <c r="G4594" s="84"/>
      <c r="H4594" s="31"/>
      <c r="I4594" s="31"/>
      <c r="J4594" s="84"/>
      <c r="K4594" s="31"/>
      <c r="L4594" s="31"/>
      <c r="M4594" s="169"/>
      <c r="N4594" s="148"/>
      <c r="O4594" s="106"/>
      <c r="P4594" s="43"/>
      <c r="Q4594" s="31"/>
      <c r="R4594" s="84"/>
      <c r="S4594" s="31"/>
      <c r="T4594" s="31"/>
      <c r="U4594" s="169"/>
      <c r="V4594" s="150"/>
      <c r="W4594" s="141" t="str" cm="1">
        <f t="array" ref="W4594">IF(SUM(LEN(B4594:V4594))=0,"",IF(OR(OR(ISBLANK(F4594),SUM(LEN(C4594),LEN(D4594))=0),AND(NOT(E4594="Unknown"),ISBLANK(J4594)),AND(NOT(O4594="Unknown"),ISBLANK(R4594))),"Missing Information", INDEX(Table15[Entire Service Line Classification], MATCH(SUMIFS(Table15[Unique ID],Table15[System-Owned Portion],E4594,Table15[If Material Anything Other than "Lead" in Column E,Was Material Ever Previously Lead?],G4594,Table15[Customer-Owned Portion],O4594),Table15[Unique ID],0),0)))</f>
        <v/>
      </c>
      <c r="X4594"/>
    </row>
    <row r="4595" spans="2:24" x14ac:dyDescent="0.25">
      <c r="B4595" s="146"/>
      <c r="C4595" s="31"/>
      <c r="D4595" s="31"/>
      <c r="E4595" s="44"/>
      <c r="F4595" s="43"/>
      <c r="G4595" s="84"/>
      <c r="H4595" s="31"/>
      <c r="I4595" s="31"/>
      <c r="J4595" s="84"/>
      <c r="K4595" s="31"/>
      <c r="L4595" s="31"/>
      <c r="M4595" s="169"/>
      <c r="N4595" s="148"/>
      <c r="O4595" s="106"/>
      <c r="P4595" s="43"/>
      <c r="Q4595" s="31"/>
      <c r="R4595" s="84"/>
      <c r="S4595" s="31"/>
      <c r="T4595" s="31"/>
      <c r="U4595" s="169"/>
      <c r="V4595" s="150"/>
      <c r="W4595" s="141" t="str" cm="1">
        <f t="array" ref="W4595">IF(SUM(LEN(B4595:V4595))=0,"",IF(OR(OR(ISBLANK(F4595),SUM(LEN(C4595),LEN(D4595))=0),AND(NOT(E4595="Unknown"),ISBLANK(J4595)),AND(NOT(O4595="Unknown"),ISBLANK(R4595))),"Missing Information", INDEX(Table15[Entire Service Line Classification], MATCH(SUMIFS(Table15[Unique ID],Table15[System-Owned Portion],E4595,Table15[If Material Anything Other than "Lead" in Column E,Was Material Ever Previously Lead?],G4595,Table15[Customer-Owned Portion],O4595),Table15[Unique ID],0),0)))</f>
        <v/>
      </c>
      <c r="X4595"/>
    </row>
    <row r="4596" spans="2:24" x14ac:dyDescent="0.25">
      <c r="B4596" s="146"/>
      <c r="C4596" s="31"/>
      <c r="D4596" s="31"/>
      <c r="E4596" s="44"/>
      <c r="F4596" s="43"/>
      <c r="G4596" s="84"/>
      <c r="H4596" s="31"/>
      <c r="I4596" s="31"/>
      <c r="J4596" s="84"/>
      <c r="K4596" s="31"/>
      <c r="L4596" s="31"/>
      <c r="M4596" s="169"/>
      <c r="N4596" s="148"/>
      <c r="O4596" s="106"/>
      <c r="P4596" s="43"/>
      <c r="Q4596" s="31"/>
      <c r="R4596" s="84"/>
      <c r="S4596" s="31"/>
      <c r="T4596" s="31"/>
      <c r="U4596" s="169"/>
      <c r="V4596" s="150"/>
      <c r="W4596" s="141" t="str" cm="1">
        <f t="array" ref="W4596">IF(SUM(LEN(B4596:V4596))=0,"",IF(OR(OR(ISBLANK(F4596),SUM(LEN(C4596),LEN(D4596))=0),AND(NOT(E4596="Unknown"),ISBLANK(J4596)),AND(NOT(O4596="Unknown"),ISBLANK(R4596))),"Missing Information", INDEX(Table15[Entire Service Line Classification], MATCH(SUMIFS(Table15[Unique ID],Table15[System-Owned Portion],E4596,Table15[If Material Anything Other than "Lead" in Column E,Was Material Ever Previously Lead?],G4596,Table15[Customer-Owned Portion],O4596),Table15[Unique ID],0),0)))</f>
        <v/>
      </c>
      <c r="X4596"/>
    </row>
    <row r="4597" spans="2:24" x14ac:dyDescent="0.25">
      <c r="B4597" s="146"/>
      <c r="C4597" s="31"/>
      <c r="D4597" s="31"/>
      <c r="E4597" s="44"/>
      <c r="F4597" s="43"/>
      <c r="G4597" s="84"/>
      <c r="H4597" s="31"/>
      <c r="I4597" s="31"/>
      <c r="J4597" s="84"/>
      <c r="K4597" s="31"/>
      <c r="L4597" s="31"/>
      <c r="M4597" s="169"/>
      <c r="N4597" s="148"/>
      <c r="O4597" s="106"/>
      <c r="P4597" s="43"/>
      <c r="Q4597" s="31"/>
      <c r="R4597" s="84"/>
      <c r="S4597" s="31"/>
      <c r="T4597" s="31"/>
      <c r="U4597" s="169"/>
      <c r="V4597" s="150"/>
      <c r="W4597" s="141" t="str" cm="1">
        <f t="array" ref="W4597">IF(SUM(LEN(B4597:V4597))=0,"",IF(OR(OR(ISBLANK(F4597),SUM(LEN(C4597),LEN(D4597))=0),AND(NOT(E4597="Unknown"),ISBLANK(J4597)),AND(NOT(O4597="Unknown"),ISBLANK(R4597))),"Missing Information", INDEX(Table15[Entire Service Line Classification], MATCH(SUMIFS(Table15[Unique ID],Table15[System-Owned Portion],E4597,Table15[If Material Anything Other than "Lead" in Column E,Was Material Ever Previously Lead?],G4597,Table15[Customer-Owned Portion],O4597),Table15[Unique ID],0),0)))</f>
        <v/>
      </c>
      <c r="X4597"/>
    </row>
    <row r="4598" spans="2:24" x14ac:dyDescent="0.25">
      <c r="B4598" s="146"/>
      <c r="C4598" s="31"/>
      <c r="D4598" s="31"/>
      <c r="E4598" s="44"/>
      <c r="F4598" s="43"/>
      <c r="G4598" s="84"/>
      <c r="H4598" s="31"/>
      <c r="I4598" s="31"/>
      <c r="J4598" s="84"/>
      <c r="K4598" s="31"/>
      <c r="L4598" s="31"/>
      <c r="M4598" s="169"/>
      <c r="N4598" s="148"/>
      <c r="O4598" s="106"/>
      <c r="P4598" s="43"/>
      <c r="Q4598" s="31"/>
      <c r="R4598" s="84"/>
      <c r="S4598" s="31"/>
      <c r="T4598" s="31"/>
      <c r="U4598" s="169"/>
      <c r="V4598" s="150"/>
      <c r="W4598" s="141" t="str" cm="1">
        <f t="array" ref="W4598">IF(SUM(LEN(B4598:V4598))=0,"",IF(OR(OR(ISBLANK(F4598),SUM(LEN(C4598),LEN(D4598))=0),AND(NOT(E4598="Unknown"),ISBLANK(J4598)),AND(NOT(O4598="Unknown"),ISBLANK(R4598))),"Missing Information", INDEX(Table15[Entire Service Line Classification], MATCH(SUMIFS(Table15[Unique ID],Table15[System-Owned Portion],E4598,Table15[If Material Anything Other than "Lead" in Column E,Was Material Ever Previously Lead?],G4598,Table15[Customer-Owned Portion],O4598),Table15[Unique ID],0),0)))</f>
        <v/>
      </c>
      <c r="X4598"/>
    </row>
    <row r="4599" spans="2:24" x14ac:dyDescent="0.25">
      <c r="B4599" s="146"/>
      <c r="C4599" s="31"/>
      <c r="D4599" s="31"/>
      <c r="E4599" s="44"/>
      <c r="F4599" s="43"/>
      <c r="G4599" s="84"/>
      <c r="H4599" s="31"/>
      <c r="I4599" s="31"/>
      <c r="J4599" s="84"/>
      <c r="K4599" s="31"/>
      <c r="L4599" s="31"/>
      <c r="M4599" s="169"/>
      <c r="N4599" s="148"/>
      <c r="O4599" s="106"/>
      <c r="P4599" s="43"/>
      <c r="Q4599" s="31"/>
      <c r="R4599" s="84"/>
      <c r="S4599" s="31"/>
      <c r="T4599" s="31"/>
      <c r="U4599" s="169"/>
      <c r="V4599" s="150"/>
      <c r="W4599" s="141" t="str" cm="1">
        <f t="array" ref="W4599">IF(SUM(LEN(B4599:V4599))=0,"",IF(OR(OR(ISBLANK(F4599),SUM(LEN(C4599),LEN(D4599))=0),AND(NOT(E4599="Unknown"),ISBLANK(J4599)),AND(NOT(O4599="Unknown"),ISBLANK(R4599))),"Missing Information", INDEX(Table15[Entire Service Line Classification], MATCH(SUMIFS(Table15[Unique ID],Table15[System-Owned Portion],E4599,Table15[If Material Anything Other than "Lead" in Column E,Was Material Ever Previously Lead?],G4599,Table15[Customer-Owned Portion],O4599),Table15[Unique ID],0),0)))</f>
        <v/>
      </c>
      <c r="X4599"/>
    </row>
    <row r="4600" spans="2:24" x14ac:dyDescent="0.25">
      <c r="B4600" s="146"/>
      <c r="C4600" s="31"/>
      <c r="D4600" s="31"/>
      <c r="E4600" s="44"/>
      <c r="F4600" s="43"/>
      <c r="G4600" s="84"/>
      <c r="H4600" s="31"/>
      <c r="I4600" s="31"/>
      <c r="J4600" s="84"/>
      <c r="K4600" s="31"/>
      <c r="L4600" s="31"/>
      <c r="M4600" s="169"/>
      <c r="N4600" s="148"/>
      <c r="O4600" s="106"/>
      <c r="P4600" s="43"/>
      <c r="Q4600" s="31"/>
      <c r="R4600" s="84"/>
      <c r="S4600" s="31"/>
      <c r="T4600" s="31"/>
      <c r="U4600" s="169"/>
      <c r="V4600" s="150"/>
      <c r="W4600" s="141" t="str" cm="1">
        <f t="array" ref="W4600">IF(SUM(LEN(B4600:V4600))=0,"",IF(OR(OR(ISBLANK(F4600),SUM(LEN(C4600),LEN(D4600))=0),AND(NOT(E4600="Unknown"),ISBLANK(J4600)),AND(NOT(O4600="Unknown"),ISBLANK(R4600))),"Missing Information", INDEX(Table15[Entire Service Line Classification], MATCH(SUMIFS(Table15[Unique ID],Table15[System-Owned Portion],E4600,Table15[If Material Anything Other than "Lead" in Column E,Was Material Ever Previously Lead?],G4600,Table15[Customer-Owned Portion],O4600),Table15[Unique ID],0),0)))</f>
        <v/>
      </c>
      <c r="X4600"/>
    </row>
    <row r="4601" spans="2:24" x14ac:dyDescent="0.25">
      <c r="B4601" s="146"/>
      <c r="C4601" s="31"/>
      <c r="D4601" s="31"/>
      <c r="E4601" s="44"/>
      <c r="F4601" s="43"/>
      <c r="G4601" s="84"/>
      <c r="H4601" s="31"/>
      <c r="I4601" s="31"/>
      <c r="J4601" s="84"/>
      <c r="K4601" s="31"/>
      <c r="L4601" s="31"/>
      <c r="M4601" s="169"/>
      <c r="N4601" s="148"/>
      <c r="O4601" s="106"/>
      <c r="P4601" s="43"/>
      <c r="Q4601" s="31"/>
      <c r="R4601" s="84"/>
      <c r="S4601" s="31"/>
      <c r="T4601" s="31"/>
      <c r="U4601" s="169"/>
      <c r="V4601" s="150"/>
      <c r="W4601" s="141" t="str" cm="1">
        <f t="array" ref="W4601">IF(SUM(LEN(B4601:V4601))=0,"",IF(OR(OR(ISBLANK(F4601),SUM(LEN(C4601),LEN(D4601))=0),AND(NOT(E4601="Unknown"),ISBLANK(J4601)),AND(NOT(O4601="Unknown"),ISBLANK(R4601))),"Missing Information", INDEX(Table15[Entire Service Line Classification], MATCH(SUMIFS(Table15[Unique ID],Table15[System-Owned Portion],E4601,Table15[If Material Anything Other than "Lead" in Column E,Was Material Ever Previously Lead?],G4601,Table15[Customer-Owned Portion],O4601),Table15[Unique ID],0),0)))</f>
        <v/>
      </c>
      <c r="X4601"/>
    </row>
    <row r="4602" spans="2:24" x14ac:dyDescent="0.25">
      <c r="B4602" s="146"/>
      <c r="C4602" s="31"/>
      <c r="D4602" s="31"/>
      <c r="E4602" s="44"/>
      <c r="F4602" s="43"/>
      <c r="G4602" s="84"/>
      <c r="H4602" s="31"/>
      <c r="I4602" s="31"/>
      <c r="J4602" s="84"/>
      <c r="K4602" s="31"/>
      <c r="L4602" s="31"/>
      <c r="M4602" s="169"/>
      <c r="N4602" s="148"/>
      <c r="O4602" s="106"/>
      <c r="P4602" s="43"/>
      <c r="Q4602" s="31"/>
      <c r="R4602" s="84"/>
      <c r="S4602" s="31"/>
      <c r="T4602" s="31"/>
      <c r="U4602" s="169"/>
      <c r="V4602" s="150"/>
      <c r="W4602" s="141" t="str" cm="1">
        <f t="array" ref="W4602">IF(SUM(LEN(B4602:V4602))=0,"",IF(OR(OR(ISBLANK(F4602),SUM(LEN(C4602),LEN(D4602))=0),AND(NOT(E4602="Unknown"),ISBLANK(J4602)),AND(NOT(O4602="Unknown"),ISBLANK(R4602))),"Missing Information", INDEX(Table15[Entire Service Line Classification], MATCH(SUMIFS(Table15[Unique ID],Table15[System-Owned Portion],E4602,Table15[If Material Anything Other than "Lead" in Column E,Was Material Ever Previously Lead?],G4602,Table15[Customer-Owned Portion],O4602),Table15[Unique ID],0),0)))</f>
        <v/>
      </c>
      <c r="X4602"/>
    </row>
    <row r="4603" spans="2:24" x14ac:dyDescent="0.25">
      <c r="B4603" s="146"/>
      <c r="C4603" s="31"/>
      <c r="D4603" s="31"/>
      <c r="E4603" s="44"/>
      <c r="F4603" s="43"/>
      <c r="G4603" s="84"/>
      <c r="H4603" s="31"/>
      <c r="I4603" s="31"/>
      <c r="J4603" s="84"/>
      <c r="K4603" s="31"/>
      <c r="L4603" s="31"/>
      <c r="M4603" s="169"/>
      <c r="N4603" s="148"/>
      <c r="O4603" s="106"/>
      <c r="P4603" s="43"/>
      <c r="Q4603" s="31"/>
      <c r="R4603" s="84"/>
      <c r="S4603" s="31"/>
      <c r="T4603" s="31"/>
      <c r="U4603" s="169"/>
      <c r="V4603" s="150"/>
      <c r="W4603" s="141" t="str" cm="1">
        <f t="array" ref="W4603">IF(SUM(LEN(B4603:V4603))=0,"",IF(OR(OR(ISBLANK(F4603),SUM(LEN(C4603),LEN(D4603))=0),AND(NOT(E4603="Unknown"),ISBLANK(J4603)),AND(NOT(O4603="Unknown"),ISBLANK(R4603))),"Missing Information", INDEX(Table15[Entire Service Line Classification], MATCH(SUMIFS(Table15[Unique ID],Table15[System-Owned Portion],E4603,Table15[If Material Anything Other than "Lead" in Column E,Was Material Ever Previously Lead?],G4603,Table15[Customer-Owned Portion],O4603),Table15[Unique ID],0),0)))</f>
        <v/>
      </c>
      <c r="X4603"/>
    </row>
    <row r="4604" spans="2:24" x14ac:dyDescent="0.25">
      <c r="B4604" s="146"/>
      <c r="C4604" s="31"/>
      <c r="D4604" s="31"/>
      <c r="E4604" s="44"/>
      <c r="F4604" s="43"/>
      <c r="G4604" s="84"/>
      <c r="H4604" s="31"/>
      <c r="I4604" s="31"/>
      <c r="J4604" s="84"/>
      <c r="K4604" s="31"/>
      <c r="L4604" s="31"/>
      <c r="M4604" s="169"/>
      <c r="N4604" s="148"/>
      <c r="O4604" s="106"/>
      <c r="P4604" s="43"/>
      <c r="Q4604" s="31"/>
      <c r="R4604" s="84"/>
      <c r="S4604" s="31"/>
      <c r="T4604" s="31"/>
      <c r="U4604" s="169"/>
      <c r="V4604" s="150"/>
      <c r="W4604" s="141" t="str" cm="1">
        <f t="array" ref="W4604">IF(SUM(LEN(B4604:V4604))=0,"",IF(OR(OR(ISBLANK(F4604),SUM(LEN(C4604),LEN(D4604))=0),AND(NOT(E4604="Unknown"),ISBLANK(J4604)),AND(NOT(O4604="Unknown"),ISBLANK(R4604))),"Missing Information", INDEX(Table15[Entire Service Line Classification], MATCH(SUMIFS(Table15[Unique ID],Table15[System-Owned Portion],E4604,Table15[If Material Anything Other than "Lead" in Column E,Was Material Ever Previously Lead?],G4604,Table15[Customer-Owned Portion],O4604),Table15[Unique ID],0),0)))</f>
        <v/>
      </c>
      <c r="X4604"/>
    </row>
    <row r="4605" spans="2:24" x14ac:dyDescent="0.25">
      <c r="B4605" s="146"/>
      <c r="C4605" s="31"/>
      <c r="D4605" s="31"/>
      <c r="E4605" s="44"/>
      <c r="F4605" s="43"/>
      <c r="G4605" s="84"/>
      <c r="H4605" s="31"/>
      <c r="I4605" s="31"/>
      <c r="J4605" s="84"/>
      <c r="K4605" s="31"/>
      <c r="L4605" s="31"/>
      <c r="M4605" s="169"/>
      <c r="N4605" s="148"/>
      <c r="O4605" s="106"/>
      <c r="P4605" s="43"/>
      <c r="Q4605" s="31"/>
      <c r="R4605" s="84"/>
      <c r="S4605" s="31"/>
      <c r="T4605" s="31"/>
      <c r="U4605" s="169"/>
      <c r="V4605" s="150"/>
      <c r="W4605" s="141" t="str" cm="1">
        <f t="array" ref="W4605">IF(SUM(LEN(B4605:V4605))=0,"",IF(OR(OR(ISBLANK(F4605),SUM(LEN(C4605),LEN(D4605))=0),AND(NOT(E4605="Unknown"),ISBLANK(J4605)),AND(NOT(O4605="Unknown"),ISBLANK(R4605))),"Missing Information", INDEX(Table15[Entire Service Line Classification], MATCH(SUMIFS(Table15[Unique ID],Table15[System-Owned Portion],E4605,Table15[If Material Anything Other than "Lead" in Column E,Was Material Ever Previously Lead?],G4605,Table15[Customer-Owned Portion],O4605),Table15[Unique ID],0),0)))</f>
        <v/>
      </c>
      <c r="X4605"/>
    </row>
    <row r="4606" spans="2:24" x14ac:dyDescent="0.25">
      <c r="B4606" s="146"/>
      <c r="C4606" s="31"/>
      <c r="D4606" s="31"/>
      <c r="E4606" s="44"/>
      <c r="F4606" s="43"/>
      <c r="G4606" s="84"/>
      <c r="H4606" s="31"/>
      <c r="I4606" s="31"/>
      <c r="J4606" s="84"/>
      <c r="K4606" s="31"/>
      <c r="L4606" s="31"/>
      <c r="M4606" s="169"/>
      <c r="N4606" s="148"/>
      <c r="O4606" s="106"/>
      <c r="P4606" s="43"/>
      <c r="Q4606" s="31"/>
      <c r="R4606" s="84"/>
      <c r="S4606" s="31"/>
      <c r="T4606" s="31"/>
      <c r="U4606" s="169"/>
      <c r="V4606" s="150"/>
      <c r="W4606" s="141" t="str" cm="1">
        <f t="array" ref="W4606">IF(SUM(LEN(B4606:V4606))=0,"",IF(OR(OR(ISBLANK(F4606),SUM(LEN(C4606),LEN(D4606))=0),AND(NOT(E4606="Unknown"),ISBLANK(J4606)),AND(NOT(O4606="Unknown"),ISBLANK(R4606))),"Missing Information", INDEX(Table15[Entire Service Line Classification], MATCH(SUMIFS(Table15[Unique ID],Table15[System-Owned Portion],E4606,Table15[If Material Anything Other than "Lead" in Column E,Was Material Ever Previously Lead?],G4606,Table15[Customer-Owned Portion],O4606),Table15[Unique ID],0),0)))</f>
        <v/>
      </c>
      <c r="X4606"/>
    </row>
    <row r="4607" spans="2:24" x14ac:dyDescent="0.25">
      <c r="B4607" s="146"/>
      <c r="C4607" s="31"/>
      <c r="D4607" s="31"/>
      <c r="E4607" s="44"/>
      <c r="F4607" s="43"/>
      <c r="G4607" s="84"/>
      <c r="H4607" s="31"/>
      <c r="I4607" s="31"/>
      <c r="J4607" s="84"/>
      <c r="K4607" s="31"/>
      <c r="L4607" s="31"/>
      <c r="M4607" s="169"/>
      <c r="N4607" s="148"/>
      <c r="O4607" s="106"/>
      <c r="P4607" s="43"/>
      <c r="Q4607" s="31"/>
      <c r="R4607" s="84"/>
      <c r="S4607" s="31"/>
      <c r="T4607" s="31"/>
      <c r="U4607" s="169"/>
      <c r="V4607" s="150"/>
      <c r="W4607" s="141" t="str" cm="1">
        <f t="array" ref="W4607">IF(SUM(LEN(B4607:V4607))=0,"",IF(OR(OR(ISBLANK(F4607),SUM(LEN(C4607),LEN(D4607))=0),AND(NOT(E4607="Unknown"),ISBLANK(J4607)),AND(NOT(O4607="Unknown"),ISBLANK(R4607))),"Missing Information", INDEX(Table15[Entire Service Line Classification], MATCH(SUMIFS(Table15[Unique ID],Table15[System-Owned Portion],E4607,Table15[If Material Anything Other than "Lead" in Column E,Was Material Ever Previously Lead?],G4607,Table15[Customer-Owned Portion],O4607),Table15[Unique ID],0),0)))</f>
        <v/>
      </c>
      <c r="X4607"/>
    </row>
    <row r="4608" spans="2:24" x14ac:dyDescent="0.25">
      <c r="B4608" s="146"/>
      <c r="C4608" s="31"/>
      <c r="D4608" s="31"/>
      <c r="E4608" s="44"/>
      <c r="F4608" s="43"/>
      <c r="G4608" s="84"/>
      <c r="H4608" s="31"/>
      <c r="I4608" s="31"/>
      <c r="J4608" s="84"/>
      <c r="K4608" s="31"/>
      <c r="L4608" s="31"/>
      <c r="M4608" s="169"/>
      <c r="N4608" s="148"/>
      <c r="O4608" s="106"/>
      <c r="P4608" s="43"/>
      <c r="Q4608" s="31"/>
      <c r="R4608" s="84"/>
      <c r="S4608" s="31"/>
      <c r="T4608" s="31"/>
      <c r="U4608" s="169"/>
      <c r="V4608" s="150"/>
      <c r="W4608" s="141" t="str" cm="1">
        <f t="array" ref="W4608">IF(SUM(LEN(B4608:V4608))=0,"",IF(OR(OR(ISBLANK(F4608),SUM(LEN(C4608),LEN(D4608))=0),AND(NOT(E4608="Unknown"),ISBLANK(J4608)),AND(NOT(O4608="Unknown"),ISBLANK(R4608))),"Missing Information", INDEX(Table15[Entire Service Line Classification], MATCH(SUMIFS(Table15[Unique ID],Table15[System-Owned Portion],E4608,Table15[If Material Anything Other than "Lead" in Column E,Was Material Ever Previously Lead?],G4608,Table15[Customer-Owned Portion],O4608),Table15[Unique ID],0),0)))</f>
        <v/>
      </c>
      <c r="X4608"/>
    </row>
    <row r="4609" spans="2:24" x14ac:dyDescent="0.25">
      <c r="B4609" s="146"/>
      <c r="C4609" s="31"/>
      <c r="D4609" s="31"/>
      <c r="E4609" s="44"/>
      <c r="F4609" s="43"/>
      <c r="G4609" s="84"/>
      <c r="H4609" s="31"/>
      <c r="I4609" s="31"/>
      <c r="J4609" s="84"/>
      <c r="K4609" s="31"/>
      <c r="L4609" s="31"/>
      <c r="M4609" s="169"/>
      <c r="N4609" s="148"/>
      <c r="O4609" s="106"/>
      <c r="P4609" s="43"/>
      <c r="Q4609" s="31"/>
      <c r="R4609" s="84"/>
      <c r="S4609" s="31"/>
      <c r="T4609" s="31"/>
      <c r="U4609" s="169"/>
      <c r="V4609" s="150"/>
      <c r="W4609" s="141" t="str" cm="1">
        <f t="array" ref="W4609">IF(SUM(LEN(B4609:V4609))=0,"",IF(OR(OR(ISBLANK(F4609),SUM(LEN(C4609),LEN(D4609))=0),AND(NOT(E4609="Unknown"),ISBLANK(J4609)),AND(NOT(O4609="Unknown"),ISBLANK(R4609))),"Missing Information", INDEX(Table15[Entire Service Line Classification], MATCH(SUMIFS(Table15[Unique ID],Table15[System-Owned Portion],E4609,Table15[If Material Anything Other than "Lead" in Column E,Was Material Ever Previously Lead?],G4609,Table15[Customer-Owned Portion],O4609),Table15[Unique ID],0),0)))</f>
        <v/>
      </c>
      <c r="X4609"/>
    </row>
    <row r="4610" spans="2:24" x14ac:dyDescent="0.25">
      <c r="B4610" s="146"/>
      <c r="C4610" s="31"/>
      <c r="D4610" s="31"/>
      <c r="E4610" s="44"/>
      <c r="F4610" s="43"/>
      <c r="G4610" s="84"/>
      <c r="H4610" s="31"/>
      <c r="I4610" s="31"/>
      <c r="J4610" s="84"/>
      <c r="K4610" s="31"/>
      <c r="L4610" s="31"/>
      <c r="M4610" s="169"/>
      <c r="N4610" s="148"/>
      <c r="O4610" s="106"/>
      <c r="P4610" s="43"/>
      <c r="Q4610" s="31"/>
      <c r="R4610" s="84"/>
      <c r="S4610" s="31"/>
      <c r="T4610" s="31"/>
      <c r="U4610" s="169"/>
      <c r="V4610" s="150"/>
      <c r="W4610" s="141" t="str" cm="1">
        <f t="array" ref="W4610">IF(SUM(LEN(B4610:V4610))=0,"",IF(OR(OR(ISBLANK(F4610),SUM(LEN(C4610),LEN(D4610))=0),AND(NOT(E4610="Unknown"),ISBLANK(J4610)),AND(NOT(O4610="Unknown"),ISBLANK(R4610))),"Missing Information", INDEX(Table15[Entire Service Line Classification], MATCH(SUMIFS(Table15[Unique ID],Table15[System-Owned Portion],E4610,Table15[If Material Anything Other than "Lead" in Column E,Was Material Ever Previously Lead?],G4610,Table15[Customer-Owned Portion],O4610),Table15[Unique ID],0),0)))</f>
        <v/>
      </c>
      <c r="X4610"/>
    </row>
    <row r="4611" spans="2:24" x14ac:dyDescent="0.25">
      <c r="B4611" s="146"/>
      <c r="C4611" s="31"/>
      <c r="D4611" s="31"/>
      <c r="E4611" s="44"/>
      <c r="F4611" s="43"/>
      <c r="G4611" s="84"/>
      <c r="H4611" s="31"/>
      <c r="I4611" s="31"/>
      <c r="J4611" s="84"/>
      <c r="K4611" s="31"/>
      <c r="L4611" s="31"/>
      <c r="M4611" s="169"/>
      <c r="N4611" s="148"/>
      <c r="O4611" s="106"/>
      <c r="P4611" s="43"/>
      <c r="Q4611" s="31"/>
      <c r="R4611" s="84"/>
      <c r="S4611" s="31"/>
      <c r="T4611" s="31"/>
      <c r="U4611" s="169"/>
      <c r="V4611" s="150"/>
      <c r="W4611" s="141" t="str" cm="1">
        <f t="array" ref="W4611">IF(SUM(LEN(B4611:V4611))=0,"",IF(OR(OR(ISBLANK(F4611),SUM(LEN(C4611),LEN(D4611))=0),AND(NOT(E4611="Unknown"),ISBLANK(J4611)),AND(NOT(O4611="Unknown"),ISBLANK(R4611))),"Missing Information", INDEX(Table15[Entire Service Line Classification], MATCH(SUMIFS(Table15[Unique ID],Table15[System-Owned Portion],E4611,Table15[If Material Anything Other than "Lead" in Column E,Was Material Ever Previously Lead?],G4611,Table15[Customer-Owned Portion],O4611),Table15[Unique ID],0),0)))</f>
        <v/>
      </c>
      <c r="X4611"/>
    </row>
    <row r="4612" spans="2:24" x14ac:dyDescent="0.25">
      <c r="B4612" s="146"/>
      <c r="C4612" s="31"/>
      <c r="D4612" s="31"/>
      <c r="E4612" s="44"/>
      <c r="F4612" s="43"/>
      <c r="G4612" s="84"/>
      <c r="H4612" s="31"/>
      <c r="I4612" s="31"/>
      <c r="J4612" s="84"/>
      <c r="K4612" s="31"/>
      <c r="L4612" s="31"/>
      <c r="M4612" s="169"/>
      <c r="N4612" s="148"/>
      <c r="O4612" s="106"/>
      <c r="P4612" s="43"/>
      <c r="Q4612" s="31"/>
      <c r="R4612" s="84"/>
      <c r="S4612" s="31"/>
      <c r="T4612" s="31"/>
      <c r="U4612" s="169"/>
      <c r="V4612" s="150"/>
      <c r="W4612" s="141" t="str" cm="1">
        <f t="array" ref="W4612">IF(SUM(LEN(B4612:V4612))=0,"",IF(OR(OR(ISBLANK(F4612),SUM(LEN(C4612),LEN(D4612))=0),AND(NOT(E4612="Unknown"),ISBLANK(J4612)),AND(NOT(O4612="Unknown"),ISBLANK(R4612))),"Missing Information", INDEX(Table15[Entire Service Line Classification], MATCH(SUMIFS(Table15[Unique ID],Table15[System-Owned Portion],E4612,Table15[If Material Anything Other than "Lead" in Column E,Was Material Ever Previously Lead?],G4612,Table15[Customer-Owned Portion],O4612),Table15[Unique ID],0),0)))</f>
        <v/>
      </c>
      <c r="X4612"/>
    </row>
    <row r="4613" spans="2:24" x14ac:dyDescent="0.25">
      <c r="B4613" s="146"/>
      <c r="C4613" s="31"/>
      <c r="D4613" s="31"/>
      <c r="E4613" s="44"/>
      <c r="F4613" s="43"/>
      <c r="G4613" s="84"/>
      <c r="H4613" s="31"/>
      <c r="I4613" s="31"/>
      <c r="J4613" s="84"/>
      <c r="K4613" s="31"/>
      <c r="L4613" s="31"/>
      <c r="M4613" s="169"/>
      <c r="N4613" s="148"/>
      <c r="O4613" s="106"/>
      <c r="P4613" s="43"/>
      <c r="Q4613" s="31"/>
      <c r="R4613" s="84"/>
      <c r="S4613" s="31"/>
      <c r="T4613" s="31"/>
      <c r="U4613" s="169"/>
      <c r="V4613" s="150"/>
      <c r="W4613" s="141" t="str" cm="1">
        <f t="array" ref="W4613">IF(SUM(LEN(B4613:V4613))=0,"",IF(OR(OR(ISBLANK(F4613),SUM(LEN(C4613),LEN(D4613))=0),AND(NOT(E4613="Unknown"),ISBLANK(J4613)),AND(NOT(O4613="Unknown"),ISBLANK(R4613))),"Missing Information", INDEX(Table15[Entire Service Line Classification], MATCH(SUMIFS(Table15[Unique ID],Table15[System-Owned Portion],E4613,Table15[If Material Anything Other than "Lead" in Column E,Was Material Ever Previously Lead?],G4613,Table15[Customer-Owned Portion],O4613),Table15[Unique ID],0),0)))</f>
        <v/>
      </c>
      <c r="X4613"/>
    </row>
    <row r="4614" spans="2:24" x14ac:dyDescent="0.25">
      <c r="B4614" s="146"/>
      <c r="C4614" s="31"/>
      <c r="D4614" s="31"/>
      <c r="E4614" s="44"/>
      <c r="F4614" s="43"/>
      <c r="G4614" s="84"/>
      <c r="H4614" s="31"/>
      <c r="I4614" s="31"/>
      <c r="J4614" s="84"/>
      <c r="K4614" s="31"/>
      <c r="L4614" s="31"/>
      <c r="M4614" s="169"/>
      <c r="N4614" s="148"/>
      <c r="O4614" s="106"/>
      <c r="P4614" s="43"/>
      <c r="Q4614" s="31"/>
      <c r="R4614" s="84"/>
      <c r="S4614" s="31"/>
      <c r="T4614" s="31"/>
      <c r="U4614" s="169"/>
      <c r="V4614" s="150"/>
      <c r="W4614" s="141" t="str" cm="1">
        <f t="array" ref="W4614">IF(SUM(LEN(B4614:V4614))=0,"",IF(OR(OR(ISBLANK(F4614),SUM(LEN(C4614),LEN(D4614))=0),AND(NOT(E4614="Unknown"),ISBLANK(J4614)),AND(NOT(O4614="Unknown"),ISBLANK(R4614))),"Missing Information", INDEX(Table15[Entire Service Line Classification], MATCH(SUMIFS(Table15[Unique ID],Table15[System-Owned Portion],E4614,Table15[If Material Anything Other than "Lead" in Column E,Was Material Ever Previously Lead?],G4614,Table15[Customer-Owned Portion],O4614),Table15[Unique ID],0),0)))</f>
        <v/>
      </c>
      <c r="X4614"/>
    </row>
    <row r="4615" spans="2:24" x14ac:dyDescent="0.25">
      <c r="B4615" s="146"/>
      <c r="C4615" s="31"/>
      <c r="D4615" s="31"/>
      <c r="E4615" s="44"/>
      <c r="F4615" s="43"/>
      <c r="G4615" s="84"/>
      <c r="H4615" s="31"/>
      <c r="I4615" s="31"/>
      <c r="J4615" s="84"/>
      <c r="K4615" s="31"/>
      <c r="L4615" s="31"/>
      <c r="M4615" s="169"/>
      <c r="N4615" s="148"/>
      <c r="O4615" s="106"/>
      <c r="P4615" s="43"/>
      <c r="Q4615" s="31"/>
      <c r="R4615" s="84"/>
      <c r="S4615" s="31"/>
      <c r="T4615" s="31"/>
      <c r="U4615" s="169"/>
      <c r="V4615" s="150"/>
      <c r="W4615" s="141" t="str" cm="1">
        <f t="array" ref="W4615">IF(SUM(LEN(B4615:V4615))=0,"",IF(OR(OR(ISBLANK(F4615),SUM(LEN(C4615),LEN(D4615))=0),AND(NOT(E4615="Unknown"),ISBLANK(J4615)),AND(NOT(O4615="Unknown"),ISBLANK(R4615))),"Missing Information", INDEX(Table15[Entire Service Line Classification], MATCH(SUMIFS(Table15[Unique ID],Table15[System-Owned Portion],E4615,Table15[If Material Anything Other than "Lead" in Column E,Was Material Ever Previously Lead?],G4615,Table15[Customer-Owned Portion],O4615),Table15[Unique ID],0),0)))</f>
        <v/>
      </c>
      <c r="X4615"/>
    </row>
    <row r="4616" spans="2:24" x14ac:dyDescent="0.25">
      <c r="B4616" s="146"/>
      <c r="C4616" s="31"/>
      <c r="D4616" s="31"/>
      <c r="E4616" s="44"/>
      <c r="F4616" s="43"/>
      <c r="G4616" s="84"/>
      <c r="H4616" s="31"/>
      <c r="I4616" s="31"/>
      <c r="J4616" s="84"/>
      <c r="K4616" s="31"/>
      <c r="L4616" s="31"/>
      <c r="M4616" s="169"/>
      <c r="N4616" s="148"/>
      <c r="O4616" s="106"/>
      <c r="P4616" s="43"/>
      <c r="Q4616" s="31"/>
      <c r="R4616" s="84"/>
      <c r="S4616" s="31"/>
      <c r="T4616" s="31"/>
      <c r="U4616" s="169"/>
      <c r="V4616" s="150"/>
      <c r="W4616" s="141" t="str" cm="1">
        <f t="array" ref="W4616">IF(SUM(LEN(B4616:V4616))=0,"",IF(OR(OR(ISBLANK(F4616),SUM(LEN(C4616),LEN(D4616))=0),AND(NOT(E4616="Unknown"),ISBLANK(J4616)),AND(NOT(O4616="Unknown"),ISBLANK(R4616))),"Missing Information", INDEX(Table15[Entire Service Line Classification], MATCH(SUMIFS(Table15[Unique ID],Table15[System-Owned Portion],E4616,Table15[If Material Anything Other than "Lead" in Column E,Was Material Ever Previously Lead?],G4616,Table15[Customer-Owned Portion],O4616),Table15[Unique ID],0),0)))</f>
        <v/>
      </c>
      <c r="X4616"/>
    </row>
    <row r="4617" spans="2:24" x14ac:dyDescent="0.25">
      <c r="B4617" s="146"/>
      <c r="C4617" s="31"/>
      <c r="D4617" s="31"/>
      <c r="E4617" s="44"/>
      <c r="F4617" s="43"/>
      <c r="G4617" s="84"/>
      <c r="H4617" s="31"/>
      <c r="I4617" s="31"/>
      <c r="J4617" s="84"/>
      <c r="K4617" s="31"/>
      <c r="L4617" s="31"/>
      <c r="M4617" s="169"/>
      <c r="N4617" s="148"/>
      <c r="O4617" s="106"/>
      <c r="P4617" s="43"/>
      <c r="Q4617" s="31"/>
      <c r="R4617" s="84"/>
      <c r="S4617" s="31"/>
      <c r="T4617" s="31"/>
      <c r="U4617" s="169"/>
      <c r="V4617" s="150"/>
      <c r="W4617" s="141" t="str" cm="1">
        <f t="array" ref="W4617">IF(SUM(LEN(B4617:V4617))=0,"",IF(OR(OR(ISBLANK(F4617),SUM(LEN(C4617),LEN(D4617))=0),AND(NOT(E4617="Unknown"),ISBLANK(J4617)),AND(NOT(O4617="Unknown"),ISBLANK(R4617))),"Missing Information", INDEX(Table15[Entire Service Line Classification], MATCH(SUMIFS(Table15[Unique ID],Table15[System-Owned Portion],E4617,Table15[If Material Anything Other than "Lead" in Column E,Was Material Ever Previously Lead?],G4617,Table15[Customer-Owned Portion],O4617),Table15[Unique ID],0),0)))</f>
        <v/>
      </c>
      <c r="X4617"/>
    </row>
    <row r="4618" spans="2:24" x14ac:dyDescent="0.25">
      <c r="B4618" s="146"/>
      <c r="C4618" s="31"/>
      <c r="D4618" s="31"/>
      <c r="E4618" s="44"/>
      <c r="F4618" s="43"/>
      <c r="G4618" s="84"/>
      <c r="H4618" s="31"/>
      <c r="I4618" s="31"/>
      <c r="J4618" s="84"/>
      <c r="K4618" s="31"/>
      <c r="L4618" s="31"/>
      <c r="M4618" s="169"/>
      <c r="N4618" s="148"/>
      <c r="O4618" s="106"/>
      <c r="P4618" s="43"/>
      <c r="Q4618" s="31"/>
      <c r="R4618" s="84"/>
      <c r="S4618" s="31"/>
      <c r="T4618" s="31"/>
      <c r="U4618" s="169"/>
      <c r="V4618" s="150"/>
      <c r="W4618" s="141" t="str" cm="1">
        <f t="array" ref="W4618">IF(SUM(LEN(B4618:V4618))=0,"",IF(OR(OR(ISBLANK(F4618),SUM(LEN(C4618),LEN(D4618))=0),AND(NOT(E4618="Unknown"),ISBLANK(J4618)),AND(NOT(O4618="Unknown"),ISBLANK(R4618))),"Missing Information", INDEX(Table15[Entire Service Line Classification], MATCH(SUMIFS(Table15[Unique ID],Table15[System-Owned Portion],E4618,Table15[If Material Anything Other than "Lead" in Column E,Was Material Ever Previously Lead?],G4618,Table15[Customer-Owned Portion],O4618),Table15[Unique ID],0),0)))</f>
        <v/>
      </c>
      <c r="X4618"/>
    </row>
    <row r="4619" spans="2:24" x14ac:dyDescent="0.25">
      <c r="B4619" s="146"/>
      <c r="C4619" s="31"/>
      <c r="D4619" s="31"/>
      <c r="E4619" s="44"/>
      <c r="F4619" s="43"/>
      <c r="G4619" s="84"/>
      <c r="H4619" s="31"/>
      <c r="I4619" s="31"/>
      <c r="J4619" s="84"/>
      <c r="K4619" s="31"/>
      <c r="L4619" s="31"/>
      <c r="M4619" s="169"/>
      <c r="N4619" s="148"/>
      <c r="O4619" s="106"/>
      <c r="P4619" s="43"/>
      <c r="Q4619" s="31"/>
      <c r="R4619" s="84"/>
      <c r="S4619" s="31"/>
      <c r="T4619" s="31"/>
      <c r="U4619" s="169"/>
      <c r="V4619" s="150"/>
      <c r="W4619" s="141" t="str" cm="1">
        <f t="array" ref="W4619">IF(SUM(LEN(B4619:V4619))=0,"",IF(OR(OR(ISBLANK(F4619),SUM(LEN(C4619),LEN(D4619))=0),AND(NOT(E4619="Unknown"),ISBLANK(J4619)),AND(NOT(O4619="Unknown"),ISBLANK(R4619))),"Missing Information", INDEX(Table15[Entire Service Line Classification], MATCH(SUMIFS(Table15[Unique ID],Table15[System-Owned Portion],E4619,Table15[If Material Anything Other than "Lead" in Column E,Was Material Ever Previously Lead?],G4619,Table15[Customer-Owned Portion],O4619),Table15[Unique ID],0),0)))</f>
        <v/>
      </c>
      <c r="X4619"/>
    </row>
    <row r="4620" spans="2:24" x14ac:dyDescent="0.25">
      <c r="B4620" s="146"/>
      <c r="C4620" s="31"/>
      <c r="D4620" s="31"/>
      <c r="E4620" s="44"/>
      <c r="F4620" s="43"/>
      <c r="G4620" s="84"/>
      <c r="H4620" s="31"/>
      <c r="I4620" s="31"/>
      <c r="J4620" s="84"/>
      <c r="K4620" s="31"/>
      <c r="L4620" s="31"/>
      <c r="M4620" s="169"/>
      <c r="N4620" s="148"/>
      <c r="O4620" s="106"/>
      <c r="P4620" s="43"/>
      <c r="Q4620" s="31"/>
      <c r="R4620" s="84"/>
      <c r="S4620" s="31"/>
      <c r="T4620" s="31"/>
      <c r="U4620" s="169"/>
      <c r="V4620" s="150"/>
      <c r="W4620" s="141" t="str" cm="1">
        <f t="array" ref="W4620">IF(SUM(LEN(B4620:V4620))=0,"",IF(OR(OR(ISBLANK(F4620),SUM(LEN(C4620),LEN(D4620))=0),AND(NOT(E4620="Unknown"),ISBLANK(J4620)),AND(NOT(O4620="Unknown"),ISBLANK(R4620))),"Missing Information", INDEX(Table15[Entire Service Line Classification], MATCH(SUMIFS(Table15[Unique ID],Table15[System-Owned Portion],E4620,Table15[If Material Anything Other than "Lead" in Column E,Was Material Ever Previously Lead?],G4620,Table15[Customer-Owned Portion],O4620),Table15[Unique ID],0),0)))</f>
        <v/>
      </c>
      <c r="X4620"/>
    </row>
    <row r="4621" spans="2:24" x14ac:dyDescent="0.25">
      <c r="B4621" s="146"/>
      <c r="C4621" s="31"/>
      <c r="D4621" s="31"/>
      <c r="E4621" s="44"/>
      <c r="F4621" s="43"/>
      <c r="G4621" s="84"/>
      <c r="H4621" s="31"/>
      <c r="I4621" s="31"/>
      <c r="J4621" s="84"/>
      <c r="K4621" s="31"/>
      <c r="L4621" s="31"/>
      <c r="M4621" s="169"/>
      <c r="N4621" s="148"/>
      <c r="O4621" s="106"/>
      <c r="P4621" s="43"/>
      <c r="Q4621" s="31"/>
      <c r="R4621" s="84"/>
      <c r="S4621" s="31"/>
      <c r="T4621" s="31"/>
      <c r="U4621" s="169"/>
      <c r="V4621" s="150"/>
      <c r="W4621" s="141" t="str" cm="1">
        <f t="array" ref="W4621">IF(SUM(LEN(B4621:V4621))=0,"",IF(OR(OR(ISBLANK(F4621),SUM(LEN(C4621),LEN(D4621))=0),AND(NOT(E4621="Unknown"),ISBLANK(J4621)),AND(NOT(O4621="Unknown"),ISBLANK(R4621))),"Missing Information", INDEX(Table15[Entire Service Line Classification], MATCH(SUMIFS(Table15[Unique ID],Table15[System-Owned Portion],E4621,Table15[If Material Anything Other than "Lead" in Column E,Was Material Ever Previously Lead?],G4621,Table15[Customer-Owned Portion],O4621),Table15[Unique ID],0),0)))</f>
        <v/>
      </c>
      <c r="X4621"/>
    </row>
    <row r="4622" spans="2:24" x14ac:dyDescent="0.25">
      <c r="B4622" s="146"/>
      <c r="C4622" s="31"/>
      <c r="D4622" s="31"/>
      <c r="E4622" s="44"/>
      <c r="F4622" s="43"/>
      <c r="G4622" s="84"/>
      <c r="H4622" s="31"/>
      <c r="I4622" s="31"/>
      <c r="J4622" s="84"/>
      <c r="K4622" s="31"/>
      <c r="L4622" s="31"/>
      <c r="M4622" s="169"/>
      <c r="N4622" s="148"/>
      <c r="O4622" s="106"/>
      <c r="P4622" s="43"/>
      <c r="Q4622" s="31"/>
      <c r="R4622" s="84"/>
      <c r="S4622" s="31"/>
      <c r="T4622" s="31"/>
      <c r="U4622" s="169"/>
      <c r="V4622" s="150"/>
      <c r="W4622" s="141" t="str" cm="1">
        <f t="array" ref="W4622">IF(SUM(LEN(B4622:V4622))=0,"",IF(OR(OR(ISBLANK(F4622),SUM(LEN(C4622),LEN(D4622))=0),AND(NOT(E4622="Unknown"),ISBLANK(J4622)),AND(NOT(O4622="Unknown"),ISBLANK(R4622))),"Missing Information", INDEX(Table15[Entire Service Line Classification], MATCH(SUMIFS(Table15[Unique ID],Table15[System-Owned Portion],E4622,Table15[If Material Anything Other than "Lead" in Column E,Was Material Ever Previously Lead?],G4622,Table15[Customer-Owned Portion],O4622),Table15[Unique ID],0),0)))</f>
        <v/>
      </c>
      <c r="X4622"/>
    </row>
    <row r="4623" spans="2:24" x14ac:dyDescent="0.25">
      <c r="B4623" s="146"/>
      <c r="C4623" s="31"/>
      <c r="D4623" s="31"/>
      <c r="E4623" s="44"/>
      <c r="F4623" s="43"/>
      <c r="G4623" s="84"/>
      <c r="H4623" s="31"/>
      <c r="I4623" s="31"/>
      <c r="J4623" s="84"/>
      <c r="K4623" s="31"/>
      <c r="L4623" s="31"/>
      <c r="M4623" s="169"/>
      <c r="N4623" s="148"/>
      <c r="O4623" s="106"/>
      <c r="P4623" s="43"/>
      <c r="Q4623" s="31"/>
      <c r="R4623" s="84"/>
      <c r="S4623" s="31"/>
      <c r="T4623" s="31"/>
      <c r="U4623" s="169"/>
      <c r="V4623" s="150"/>
      <c r="W4623" s="141" t="str" cm="1">
        <f t="array" ref="W4623">IF(SUM(LEN(B4623:V4623))=0,"",IF(OR(OR(ISBLANK(F4623),SUM(LEN(C4623),LEN(D4623))=0),AND(NOT(E4623="Unknown"),ISBLANK(J4623)),AND(NOT(O4623="Unknown"),ISBLANK(R4623))),"Missing Information", INDEX(Table15[Entire Service Line Classification], MATCH(SUMIFS(Table15[Unique ID],Table15[System-Owned Portion],E4623,Table15[If Material Anything Other than "Lead" in Column E,Was Material Ever Previously Lead?],G4623,Table15[Customer-Owned Portion],O4623),Table15[Unique ID],0),0)))</f>
        <v/>
      </c>
      <c r="X4623"/>
    </row>
    <row r="4624" spans="2:24" x14ac:dyDescent="0.25">
      <c r="B4624" s="146"/>
      <c r="C4624" s="31"/>
      <c r="D4624" s="31"/>
      <c r="E4624" s="44"/>
      <c r="F4624" s="43"/>
      <c r="G4624" s="84"/>
      <c r="H4624" s="31"/>
      <c r="I4624" s="31"/>
      <c r="J4624" s="84"/>
      <c r="K4624" s="31"/>
      <c r="L4624" s="31"/>
      <c r="M4624" s="169"/>
      <c r="N4624" s="148"/>
      <c r="O4624" s="106"/>
      <c r="P4624" s="43"/>
      <c r="Q4624" s="31"/>
      <c r="R4624" s="84"/>
      <c r="S4624" s="31"/>
      <c r="T4624" s="31"/>
      <c r="U4624" s="169"/>
      <c r="V4624" s="150"/>
      <c r="W4624" s="141" t="str" cm="1">
        <f t="array" ref="W4624">IF(SUM(LEN(B4624:V4624))=0,"",IF(OR(OR(ISBLANK(F4624),SUM(LEN(C4624),LEN(D4624))=0),AND(NOT(E4624="Unknown"),ISBLANK(J4624)),AND(NOT(O4624="Unknown"),ISBLANK(R4624))),"Missing Information", INDEX(Table15[Entire Service Line Classification], MATCH(SUMIFS(Table15[Unique ID],Table15[System-Owned Portion],E4624,Table15[If Material Anything Other than "Lead" in Column E,Was Material Ever Previously Lead?],G4624,Table15[Customer-Owned Portion],O4624),Table15[Unique ID],0),0)))</f>
        <v/>
      </c>
      <c r="X4624"/>
    </row>
    <row r="4625" spans="2:24" x14ac:dyDescent="0.25">
      <c r="B4625" s="146"/>
      <c r="C4625" s="31"/>
      <c r="D4625" s="31"/>
      <c r="E4625" s="44"/>
      <c r="F4625" s="43"/>
      <c r="G4625" s="84"/>
      <c r="H4625" s="31"/>
      <c r="I4625" s="31"/>
      <c r="J4625" s="84"/>
      <c r="K4625" s="31"/>
      <c r="L4625" s="31"/>
      <c r="M4625" s="169"/>
      <c r="N4625" s="148"/>
      <c r="O4625" s="106"/>
      <c r="P4625" s="43"/>
      <c r="Q4625" s="31"/>
      <c r="R4625" s="84"/>
      <c r="S4625" s="31"/>
      <c r="T4625" s="31"/>
      <c r="U4625" s="169"/>
      <c r="V4625" s="150"/>
      <c r="W4625" s="141" t="str" cm="1">
        <f t="array" ref="W4625">IF(SUM(LEN(B4625:V4625))=0,"",IF(OR(OR(ISBLANK(F4625),SUM(LEN(C4625),LEN(D4625))=0),AND(NOT(E4625="Unknown"),ISBLANK(J4625)),AND(NOT(O4625="Unknown"),ISBLANK(R4625))),"Missing Information", INDEX(Table15[Entire Service Line Classification], MATCH(SUMIFS(Table15[Unique ID],Table15[System-Owned Portion],E4625,Table15[If Material Anything Other than "Lead" in Column E,Was Material Ever Previously Lead?],G4625,Table15[Customer-Owned Portion],O4625),Table15[Unique ID],0),0)))</f>
        <v/>
      </c>
      <c r="X4625"/>
    </row>
    <row r="4626" spans="2:24" x14ac:dyDescent="0.25">
      <c r="B4626" s="146"/>
      <c r="C4626" s="31"/>
      <c r="D4626" s="31"/>
      <c r="E4626" s="44"/>
      <c r="F4626" s="43"/>
      <c r="G4626" s="84"/>
      <c r="H4626" s="31"/>
      <c r="I4626" s="31"/>
      <c r="J4626" s="84"/>
      <c r="K4626" s="31"/>
      <c r="L4626" s="31"/>
      <c r="M4626" s="169"/>
      <c r="N4626" s="148"/>
      <c r="O4626" s="106"/>
      <c r="P4626" s="43"/>
      <c r="Q4626" s="31"/>
      <c r="R4626" s="84"/>
      <c r="S4626" s="31"/>
      <c r="T4626" s="31"/>
      <c r="U4626" s="169"/>
      <c r="V4626" s="150"/>
      <c r="W4626" s="141" t="str" cm="1">
        <f t="array" ref="W4626">IF(SUM(LEN(B4626:V4626))=0,"",IF(OR(OR(ISBLANK(F4626),SUM(LEN(C4626),LEN(D4626))=0),AND(NOT(E4626="Unknown"),ISBLANK(J4626)),AND(NOT(O4626="Unknown"),ISBLANK(R4626))),"Missing Information", INDEX(Table15[Entire Service Line Classification], MATCH(SUMIFS(Table15[Unique ID],Table15[System-Owned Portion],E4626,Table15[If Material Anything Other than "Lead" in Column E,Was Material Ever Previously Lead?],G4626,Table15[Customer-Owned Portion],O4626),Table15[Unique ID],0),0)))</f>
        <v/>
      </c>
      <c r="X4626"/>
    </row>
    <row r="4627" spans="2:24" x14ac:dyDescent="0.25">
      <c r="B4627" s="146"/>
      <c r="C4627" s="31"/>
      <c r="D4627" s="31"/>
      <c r="E4627" s="44"/>
      <c r="F4627" s="43"/>
      <c r="G4627" s="84"/>
      <c r="H4627" s="31"/>
      <c r="I4627" s="31"/>
      <c r="J4627" s="84"/>
      <c r="K4627" s="31"/>
      <c r="L4627" s="31"/>
      <c r="M4627" s="169"/>
      <c r="N4627" s="148"/>
      <c r="O4627" s="106"/>
      <c r="P4627" s="43"/>
      <c r="Q4627" s="31"/>
      <c r="R4627" s="84"/>
      <c r="S4627" s="31"/>
      <c r="T4627" s="31"/>
      <c r="U4627" s="169"/>
      <c r="V4627" s="150"/>
      <c r="W4627" s="141" t="str" cm="1">
        <f t="array" ref="W4627">IF(SUM(LEN(B4627:V4627))=0,"",IF(OR(OR(ISBLANK(F4627),SUM(LEN(C4627),LEN(D4627))=0),AND(NOT(E4627="Unknown"),ISBLANK(J4627)),AND(NOT(O4627="Unknown"),ISBLANK(R4627))),"Missing Information", INDEX(Table15[Entire Service Line Classification], MATCH(SUMIFS(Table15[Unique ID],Table15[System-Owned Portion],E4627,Table15[If Material Anything Other than "Lead" in Column E,Was Material Ever Previously Lead?],G4627,Table15[Customer-Owned Portion],O4627),Table15[Unique ID],0),0)))</f>
        <v/>
      </c>
      <c r="X4627"/>
    </row>
    <row r="4628" spans="2:24" x14ac:dyDescent="0.25">
      <c r="B4628" s="146"/>
      <c r="C4628" s="31"/>
      <c r="D4628" s="31"/>
      <c r="E4628" s="44"/>
      <c r="F4628" s="43"/>
      <c r="G4628" s="84"/>
      <c r="H4628" s="31"/>
      <c r="I4628" s="31"/>
      <c r="J4628" s="84"/>
      <c r="K4628" s="31"/>
      <c r="L4628" s="31"/>
      <c r="M4628" s="169"/>
      <c r="N4628" s="148"/>
      <c r="O4628" s="106"/>
      <c r="P4628" s="43"/>
      <c r="Q4628" s="31"/>
      <c r="R4628" s="84"/>
      <c r="S4628" s="31"/>
      <c r="T4628" s="31"/>
      <c r="U4628" s="169"/>
      <c r="V4628" s="150"/>
      <c r="W4628" s="141" t="str" cm="1">
        <f t="array" ref="W4628">IF(SUM(LEN(B4628:V4628))=0,"",IF(OR(OR(ISBLANK(F4628),SUM(LEN(C4628),LEN(D4628))=0),AND(NOT(E4628="Unknown"),ISBLANK(J4628)),AND(NOT(O4628="Unknown"),ISBLANK(R4628))),"Missing Information", INDEX(Table15[Entire Service Line Classification], MATCH(SUMIFS(Table15[Unique ID],Table15[System-Owned Portion],E4628,Table15[If Material Anything Other than "Lead" in Column E,Was Material Ever Previously Lead?],G4628,Table15[Customer-Owned Portion],O4628),Table15[Unique ID],0),0)))</f>
        <v/>
      </c>
      <c r="X4628"/>
    </row>
    <row r="4629" spans="2:24" x14ac:dyDescent="0.25">
      <c r="B4629" s="146"/>
      <c r="C4629" s="31"/>
      <c r="D4629" s="31"/>
      <c r="E4629" s="44"/>
      <c r="F4629" s="43"/>
      <c r="G4629" s="84"/>
      <c r="H4629" s="31"/>
      <c r="I4629" s="31"/>
      <c r="J4629" s="84"/>
      <c r="K4629" s="31"/>
      <c r="L4629" s="31"/>
      <c r="M4629" s="169"/>
      <c r="N4629" s="148"/>
      <c r="O4629" s="106"/>
      <c r="P4629" s="43"/>
      <c r="Q4629" s="31"/>
      <c r="R4629" s="84"/>
      <c r="S4629" s="31"/>
      <c r="T4629" s="31"/>
      <c r="U4629" s="169"/>
      <c r="V4629" s="150"/>
      <c r="W4629" s="141" t="str" cm="1">
        <f t="array" ref="W4629">IF(SUM(LEN(B4629:V4629))=0,"",IF(OR(OR(ISBLANK(F4629),SUM(LEN(C4629),LEN(D4629))=0),AND(NOT(E4629="Unknown"),ISBLANK(J4629)),AND(NOT(O4629="Unknown"),ISBLANK(R4629))),"Missing Information", INDEX(Table15[Entire Service Line Classification], MATCH(SUMIFS(Table15[Unique ID],Table15[System-Owned Portion],E4629,Table15[If Material Anything Other than "Lead" in Column E,Was Material Ever Previously Lead?],G4629,Table15[Customer-Owned Portion],O4629),Table15[Unique ID],0),0)))</f>
        <v/>
      </c>
      <c r="X4629"/>
    </row>
    <row r="4630" spans="2:24" x14ac:dyDescent="0.25">
      <c r="B4630" s="146"/>
      <c r="C4630" s="31"/>
      <c r="D4630" s="31"/>
      <c r="E4630" s="44"/>
      <c r="F4630" s="43"/>
      <c r="G4630" s="84"/>
      <c r="H4630" s="31"/>
      <c r="I4630" s="31"/>
      <c r="J4630" s="84"/>
      <c r="K4630" s="31"/>
      <c r="L4630" s="31"/>
      <c r="M4630" s="169"/>
      <c r="N4630" s="148"/>
      <c r="O4630" s="106"/>
      <c r="P4630" s="43"/>
      <c r="Q4630" s="31"/>
      <c r="R4630" s="84"/>
      <c r="S4630" s="31"/>
      <c r="T4630" s="31"/>
      <c r="U4630" s="169"/>
      <c r="V4630" s="150"/>
      <c r="W4630" s="141" t="str" cm="1">
        <f t="array" ref="W4630">IF(SUM(LEN(B4630:V4630))=0,"",IF(OR(OR(ISBLANK(F4630),SUM(LEN(C4630),LEN(D4630))=0),AND(NOT(E4630="Unknown"),ISBLANK(J4630)),AND(NOT(O4630="Unknown"),ISBLANK(R4630))),"Missing Information", INDEX(Table15[Entire Service Line Classification], MATCH(SUMIFS(Table15[Unique ID],Table15[System-Owned Portion],E4630,Table15[If Material Anything Other than "Lead" in Column E,Was Material Ever Previously Lead?],G4630,Table15[Customer-Owned Portion],O4630),Table15[Unique ID],0),0)))</f>
        <v/>
      </c>
      <c r="X4630"/>
    </row>
    <row r="4631" spans="2:24" x14ac:dyDescent="0.25">
      <c r="B4631" s="146"/>
      <c r="C4631" s="31"/>
      <c r="D4631" s="31"/>
      <c r="E4631" s="44"/>
      <c r="F4631" s="43"/>
      <c r="G4631" s="84"/>
      <c r="H4631" s="31"/>
      <c r="I4631" s="31"/>
      <c r="J4631" s="84"/>
      <c r="K4631" s="31"/>
      <c r="L4631" s="31"/>
      <c r="M4631" s="169"/>
      <c r="N4631" s="148"/>
      <c r="O4631" s="106"/>
      <c r="P4631" s="43"/>
      <c r="Q4631" s="31"/>
      <c r="R4631" s="84"/>
      <c r="S4631" s="31"/>
      <c r="T4631" s="31"/>
      <c r="U4631" s="169"/>
      <c r="V4631" s="150"/>
      <c r="W4631" s="141" t="str" cm="1">
        <f t="array" ref="W4631">IF(SUM(LEN(B4631:V4631))=0,"",IF(OR(OR(ISBLANK(F4631),SUM(LEN(C4631),LEN(D4631))=0),AND(NOT(E4631="Unknown"),ISBLANK(J4631)),AND(NOT(O4631="Unknown"),ISBLANK(R4631))),"Missing Information", INDEX(Table15[Entire Service Line Classification], MATCH(SUMIFS(Table15[Unique ID],Table15[System-Owned Portion],E4631,Table15[If Material Anything Other than "Lead" in Column E,Was Material Ever Previously Lead?],G4631,Table15[Customer-Owned Portion],O4631),Table15[Unique ID],0),0)))</f>
        <v/>
      </c>
      <c r="X4631"/>
    </row>
    <row r="4632" spans="2:24" x14ac:dyDescent="0.25">
      <c r="B4632" s="146"/>
      <c r="C4632" s="31"/>
      <c r="D4632" s="31"/>
      <c r="E4632" s="44"/>
      <c r="F4632" s="43"/>
      <c r="G4632" s="84"/>
      <c r="H4632" s="31"/>
      <c r="I4632" s="31"/>
      <c r="J4632" s="84"/>
      <c r="K4632" s="31"/>
      <c r="L4632" s="31"/>
      <c r="M4632" s="169"/>
      <c r="N4632" s="148"/>
      <c r="O4632" s="106"/>
      <c r="P4632" s="43"/>
      <c r="Q4632" s="31"/>
      <c r="R4632" s="84"/>
      <c r="S4632" s="31"/>
      <c r="T4632" s="31"/>
      <c r="U4632" s="169"/>
      <c r="V4632" s="150"/>
      <c r="W4632" s="141" t="str" cm="1">
        <f t="array" ref="W4632">IF(SUM(LEN(B4632:V4632))=0,"",IF(OR(OR(ISBLANK(F4632),SUM(LEN(C4632),LEN(D4632))=0),AND(NOT(E4632="Unknown"),ISBLANK(J4632)),AND(NOT(O4632="Unknown"),ISBLANK(R4632))),"Missing Information", INDEX(Table15[Entire Service Line Classification], MATCH(SUMIFS(Table15[Unique ID],Table15[System-Owned Portion],E4632,Table15[If Material Anything Other than "Lead" in Column E,Was Material Ever Previously Lead?],G4632,Table15[Customer-Owned Portion],O4632),Table15[Unique ID],0),0)))</f>
        <v/>
      </c>
      <c r="X4632"/>
    </row>
    <row r="4633" spans="2:24" x14ac:dyDescent="0.25">
      <c r="B4633" s="146"/>
      <c r="C4633" s="31"/>
      <c r="D4633" s="31"/>
      <c r="E4633" s="44"/>
      <c r="F4633" s="43"/>
      <c r="G4633" s="84"/>
      <c r="H4633" s="31"/>
      <c r="I4633" s="31"/>
      <c r="J4633" s="84"/>
      <c r="K4633" s="31"/>
      <c r="L4633" s="31"/>
      <c r="M4633" s="169"/>
      <c r="N4633" s="148"/>
      <c r="O4633" s="106"/>
      <c r="P4633" s="43"/>
      <c r="Q4633" s="31"/>
      <c r="R4633" s="84"/>
      <c r="S4633" s="31"/>
      <c r="T4633" s="31"/>
      <c r="U4633" s="169"/>
      <c r="V4633" s="150"/>
      <c r="W4633" s="141" t="str" cm="1">
        <f t="array" ref="W4633">IF(SUM(LEN(B4633:V4633))=0,"",IF(OR(OR(ISBLANK(F4633),SUM(LEN(C4633),LEN(D4633))=0),AND(NOT(E4633="Unknown"),ISBLANK(J4633)),AND(NOT(O4633="Unknown"),ISBLANK(R4633))),"Missing Information", INDEX(Table15[Entire Service Line Classification], MATCH(SUMIFS(Table15[Unique ID],Table15[System-Owned Portion],E4633,Table15[If Material Anything Other than "Lead" in Column E,Was Material Ever Previously Lead?],G4633,Table15[Customer-Owned Portion],O4633),Table15[Unique ID],0),0)))</f>
        <v/>
      </c>
      <c r="X4633"/>
    </row>
    <row r="4634" spans="2:24" x14ac:dyDescent="0.25">
      <c r="B4634" s="146"/>
      <c r="C4634" s="31"/>
      <c r="D4634" s="31"/>
      <c r="E4634" s="44"/>
      <c r="F4634" s="43"/>
      <c r="G4634" s="84"/>
      <c r="H4634" s="31"/>
      <c r="I4634" s="31"/>
      <c r="J4634" s="84"/>
      <c r="K4634" s="31"/>
      <c r="L4634" s="31"/>
      <c r="M4634" s="169"/>
      <c r="N4634" s="148"/>
      <c r="O4634" s="106"/>
      <c r="P4634" s="43"/>
      <c r="Q4634" s="31"/>
      <c r="R4634" s="84"/>
      <c r="S4634" s="31"/>
      <c r="T4634" s="31"/>
      <c r="U4634" s="169"/>
      <c r="V4634" s="150"/>
      <c r="W4634" s="141" t="str" cm="1">
        <f t="array" ref="W4634">IF(SUM(LEN(B4634:V4634))=0,"",IF(OR(OR(ISBLANK(F4634),SUM(LEN(C4634),LEN(D4634))=0),AND(NOT(E4634="Unknown"),ISBLANK(J4634)),AND(NOT(O4634="Unknown"),ISBLANK(R4634))),"Missing Information", INDEX(Table15[Entire Service Line Classification], MATCH(SUMIFS(Table15[Unique ID],Table15[System-Owned Portion],E4634,Table15[If Material Anything Other than "Lead" in Column E,Was Material Ever Previously Lead?],G4634,Table15[Customer-Owned Portion],O4634),Table15[Unique ID],0),0)))</f>
        <v/>
      </c>
      <c r="X4634"/>
    </row>
    <row r="4635" spans="2:24" x14ac:dyDescent="0.25">
      <c r="B4635" s="146"/>
      <c r="C4635" s="31"/>
      <c r="D4635" s="31"/>
      <c r="E4635" s="44"/>
      <c r="F4635" s="43"/>
      <c r="G4635" s="84"/>
      <c r="H4635" s="31"/>
      <c r="I4635" s="31"/>
      <c r="J4635" s="84"/>
      <c r="K4635" s="31"/>
      <c r="L4635" s="31"/>
      <c r="M4635" s="169"/>
      <c r="N4635" s="148"/>
      <c r="O4635" s="106"/>
      <c r="P4635" s="43"/>
      <c r="Q4635" s="31"/>
      <c r="R4635" s="84"/>
      <c r="S4635" s="31"/>
      <c r="T4635" s="31"/>
      <c r="U4635" s="169"/>
      <c r="V4635" s="150"/>
      <c r="W4635" s="141" t="str" cm="1">
        <f t="array" ref="W4635">IF(SUM(LEN(B4635:V4635))=0,"",IF(OR(OR(ISBLANK(F4635),SUM(LEN(C4635),LEN(D4635))=0),AND(NOT(E4635="Unknown"),ISBLANK(J4635)),AND(NOT(O4635="Unknown"),ISBLANK(R4635))),"Missing Information", INDEX(Table15[Entire Service Line Classification], MATCH(SUMIFS(Table15[Unique ID],Table15[System-Owned Portion],E4635,Table15[If Material Anything Other than "Lead" in Column E,Was Material Ever Previously Lead?],G4635,Table15[Customer-Owned Portion],O4635),Table15[Unique ID],0),0)))</f>
        <v/>
      </c>
      <c r="X4635"/>
    </row>
    <row r="4636" spans="2:24" x14ac:dyDescent="0.25">
      <c r="B4636" s="146"/>
      <c r="C4636" s="31"/>
      <c r="D4636" s="31"/>
      <c r="E4636" s="44"/>
      <c r="F4636" s="43"/>
      <c r="G4636" s="84"/>
      <c r="H4636" s="31"/>
      <c r="I4636" s="31"/>
      <c r="J4636" s="84"/>
      <c r="K4636" s="31"/>
      <c r="L4636" s="31"/>
      <c r="M4636" s="169"/>
      <c r="N4636" s="148"/>
      <c r="O4636" s="106"/>
      <c r="P4636" s="43"/>
      <c r="Q4636" s="31"/>
      <c r="R4636" s="84"/>
      <c r="S4636" s="31"/>
      <c r="T4636" s="31"/>
      <c r="U4636" s="169"/>
      <c r="V4636" s="150"/>
      <c r="W4636" s="141" t="str" cm="1">
        <f t="array" ref="W4636">IF(SUM(LEN(B4636:V4636))=0,"",IF(OR(OR(ISBLANK(F4636),SUM(LEN(C4636),LEN(D4636))=0),AND(NOT(E4636="Unknown"),ISBLANK(J4636)),AND(NOT(O4636="Unknown"),ISBLANK(R4636))),"Missing Information", INDEX(Table15[Entire Service Line Classification], MATCH(SUMIFS(Table15[Unique ID],Table15[System-Owned Portion],E4636,Table15[If Material Anything Other than "Lead" in Column E,Was Material Ever Previously Lead?],G4636,Table15[Customer-Owned Portion],O4636),Table15[Unique ID],0),0)))</f>
        <v/>
      </c>
      <c r="X4636"/>
    </row>
    <row r="4637" spans="2:24" x14ac:dyDescent="0.25">
      <c r="B4637" s="146"/>
      <c r="C4637" s="31"/>
      <c r="D4637" s="31"/>
      <c r="E4637" s="44"/>
      <c r="F4637" s="43"/>
      <c r="G4637" s="84"/>
      <c r="H4637" s="31"/>
      <c r="I4637" s="31"/>
      <c r="J4637" s="84"/>
      <c r="K4637" s="31"/>
      <c r="L4637" s="31"/>
      <c r="M4637" s="169"/>
      <c r="N4637" s="148"/>
      <c r="O4637" s="106"/>
      <c r="P4637" s="43"/>
      <c r="Q4637" s="31"/>
      <c r="R4637" s="84"/>
      <c r="S4637" s="31"/>
      <c r="T4637" s="31"/>
      <c r="U4637" s="169"/>
      <c r="V4637" s="150"/>
      <c r="W4637" s="141" t="str" cm="1">
        <f t="array" ref="W4637">IF(SUM(LEN(B4637:V4637))=0,"",IF(OR(OR(ISBLANK(F4637),SUM(LEN(C4637),LEN(D4637))=0),AND(NOT(E4637="Unknown"),ISBLANK(J4637)),AND(NOT(O4637="Unknown"),ISBLANK(R4637))),"Missing Information", INDEX(Table15[Entire Service Line Classification], MATCH(SUMIFS(Table15[Unique ID],Table15[System-Owned Portion],E4637,Table15[If Material Anything Other than "Lead" in Column E,Was Material Ever Previously Lead?],G4637,Table15[Customer-Owned Portion],O4637),Table15[Unique ID],0),0)))</f>
        <v/>
      </c>
      <c r="X4637"/>
    </row>
    <row r="4638" spans="2:24" x14ac:dyDescent="0.25">
      <c r="B4638" s="146"/>
      <c r="C4638" s="31"/>
      <c r="D4638" s="31"/>
      <c r="E4638" s="44"/>
      <c r="F4638" s="43"/>
      <c r="G4638" s="84"/>
      <c r="H4638" s="31"/>
      <c r="I4638" s="31"/>
      <c r="J4638" s="84"/>
      <c r="K4638" s="31"/>
      <c r="L4638" s="31"/>
      <c r="M4638" s="169"/>
      <c r="N4638" s="148"/>
      <c r="O4638" s="106"/>
      <c r="P4638" s="43"/>
      <c r="Q4638" s="31"/>
      <c r="R4638" s="84"/>
      <c r="S4638" s="31"/>
      <c r="T4638" s="31"/>
      <c r="U4638" s="169"/>
      <c r="V4638" s="150"/>
      <c r="W4638" s="141" t="str" cm="1">
        <f t="array" ref="W4638">IF(SUM(LEN(B4638:V4638))=0,"",IF(OR(OR(ISBLANK(F4638),SUM(LEN(C4638),LEN(D4638))=0),AND(NOT(E4638="Unknown"),ISBLANK(J4638)),AND(NOT(O4638="Unknown"),ISBLANK(R4638))),"Missing Information", INDEX(Table15[Entire Service Line Classification], MATCH(SUMIFS(Table15[Unique ID],Table15[System-Owned Portion],E4638,Table15[If Material Anything Other than "Lead" in Column E,Was Material Ever Previously Lead?],G4638,Table15[Customer-Owned Portion],O4638),Table15[Unique ID],0),0)))</f>
        <v/>
      </c>
      <c r="X4638"/>
    </row>
    <row r="4639" spans="2:24" x14ac:dyDescent="0.25">
      <c r="B4639" s="146"/>
      <c r="C4639" s="31"/>
      <c r="D4639" s="31"/>
      <c r="E4639" s="44"/>
      <c r="F4639" s="43"/>
      <c r="G4639" s="84"/>
      <c r="H4639" s="31"/>
      <c r="I4639" s="31"/>
      <c r="J4639" s="84"/>
      <c r="K4639" s="31"/>
      <c r="L4639" s="31"/>
      <c r="M4639" s="169"/>
      <c r="N4639" s="148"/>
      <c r="O4639" s="106"/>
      <c r="P4639" s="43"/>
      <c r="Q4639" s="31"/>
      <c r="R4639" s="84"/>
      <c r="S4639" s="31"/>
      <c r="T4639" s="31"/>
      <c r="U4639" s="169"/>
      <c r="V4639" s="150"/>
      <c r="W4639" s="141" t="str" cm="1">
        <f t="array" ref="W4639">IF(SUM(LEN(B4639:V4639))=0,"",IF(OR(OR(ISBLANK(F4639),SUM(LEN(C4639),LEN(D4639))=0),AND(NOT(E4639="Unknown"),ISBLANK(J4639)),AND(NOT(O4639="Unknown"),ISBLANK(R4639))),"Missing Information", INDEX(Table15[Entire Service Line Classification], MATCH(SUMIFS(Table15[Unique ID],Table15[System-Owned Portion],E4639,Table15[If Material Anything Other than "Lead" in Column E,Was Material Ever Previously Lead?],G4639,Table15[Customer-Owned Portion],O4639),Table15[Unique ID],0),0)))</f>
        <v/>
      </c>
      <c r="X4639"/>
    </row>
    <row r="4640" spans="2:24" x14ac:dyDescent="0.25">
      <c r="B4640" s="146"/>
      <c r="C4640" s="31"/>
      <c r="D4640" s="31"/>
      <c r="E4640" s="44"/>
      <c r="F4640" s="43"/>
      <c r="G4640" s="84"/>
      <c r="H4640" s="31"/>
      <c r="I4640" s="31"/>
      <c r="J4640" s="84"/>
      <c r="K4640" s="31"/>
      <c r="L4640" s="31"/>
      <c r="M4640" s="169"/>
      <c r="N4640" s="148"/>
      <c r="O4640" s="106"/>
      <c r="P4640" s="43"/>
      <c r="Q4640" s="31"/>
      <c r="R4640" s="84"/>
      <c r="S4640" s="31"/>
      <c r="T4640" s="31"/>
      <c r="U4640" s="169"/>
      <c r="V4640" s="150"/>
      <c r="W4640" s="141" t="str" cm="1">
        <f t="array" ref="W4640">IF(SUM(LEN(B4640:V4640))=0,"",IF(OR(OR(ISBLANK(F4640),SUM(LEN(C4640),LEN(D4640))=0),AND(NOT(E4640="Unknown"),ISBLANK(J4640)),AND(NOT(O4640="Unknown"),ISBLANK(R4640))),"Missing Information", INDEX(Table15[Entire Service Line Classification], MATCH(SUMIFS(Table15[Unique ID],Table15[System-Owned Portion],E4640,Table15[If Material Anything Other than "Lead" in Column E,Was Material Ever Previously Lead?],G4640,Table15[Customer-Owned Portion],O4640),Table15[Unique ID],0),0)))</f>
        <v/>
      </c>
      <c r="X4640"/>
    </row>
    <row r="4641" spans="2:24" x14ac:dyDescent="0.25">
      <c r="B4641" s="146"/>
      <c r="C4641" s="31"/>
      <c r="D4641" s="31"/>
      <c r="E4641" s="44"/>
      <c r="F4641" s="43"/>
      <c r="G4641" s="84"/>
      <c r="H4641" s="31"/>
      <c r="I4641" s="31"/>
      <c r="J4641" s="84"/>
      <c r="K4641" s="31"/>
      <c r="L4641" s="31"/>
      <c r="M4641" s="169"/>
      <c r="N4641" s="148"/>
      <c r="O4641" s="106"/>
      <c r="P4641" s="43"/>
      <c r="Q4641" s="31"/>
      <c r="R4641" s="84"/>
      <c r="S4641" s="31"/>
      <c r="T4641" s="31"/>
      <c r="U4641" s="169"/>
      <c r="V4641" s="150"/>
      <c r="W4641" s="141" t="str" cm="1">
        <f t="array" ref="W4641">IF(SUM(LEN(B4641:V4641))=0,"",IF(OR(OR(ISBLANK(F4641),SUM(LEN(C4641),LEN(D4641))=0),AND(NOT(E4641="Unknown"),ISBLANK(J4641)),AND(NOT(O4641="Unknown"),ISBLANK(R4641))),"Missing Information", INDEX(Table15[Entire Service Line Classification], MATCH(SUMIFS(Table15[Unique ID],Table15[System-Owned Portion],E4641,Table15[If Material Anything Other than "Lead" in Column E,Was Material Ever Previously Lead?],G4641,Table15[Customer-Owned Portion],O4641),Table15[Unique ID],0),0)))</f>
        <v/>
      </c>
      <c r="X4641"/>
    </row>
    <row r="4642" spans="2:24" x14ac:dyDescent="0.25">
      <c r="B4642" s="146"/>
      <c r="C4642" s="31"/>
      <c r="D4642" s="31"/>
      <c r="E4642" s="44"/>
      <c r="F4642" s="43"/>
      <c r="G4642" s="84"/>
      <c r="H4642" s="31"/>
      <c r="I4642" s="31"/>
      <c r="J4642" s="84"/>
      <c r="K4642" s="31"/>
      <c r="L4642" s="31"/>
      <c r="M4642" s="169"/>
      <c r="N4642" s="148"/>
      <c r="O4642" s="106"/>
      <c r="P4642" s="43"/>
      <c r="Q4642" s="31"/>
      <c r="R4642" s="84"/>
      <c r="S4642" s="31"/>
      <c r="T4642" s="31"/>
      <c r="U4642" s="169"/>
      <c r="V4642" s="150"/>
      <c r="W4642" s="141" t="str" cm="1">
        <f t="array" ref="W4642">IF(SUM(LEN(B4642:V4642))=0,"",IF(OR(OR(ISBLANK(F4642),SUM(LEN(C4642),LEN(D4642))=0),AND(NOT(E4642="Unknown"),ISBLANK(J4642)),AND(NOT(O4642="Unknown"),ISBLANK(R4642))),"Missing Information", INDEX(Table15[Entire Service Line Classification], MATCH(SUMIFS(Table15[Unique ID],Table15[System-Owned Portion],E4642,Table15[If Material Anything Other than "Lead" in Column E,Was Material Ever Previously Lead?],G4642,Table15[Customer-Owned Portion],O4642),Table15[Unique ID],0),0)))</f>
        <v/>
      </c>
      <c r="X4642"/>
    </row>
    <row r="4643" spans="2:24" x14ac:dyDescent="0.25">
      <c r="B4643" s="146"/>
      <c r="C4643" s="31"/>
      <c r="D4643" s="31"/>
      <c r="E4643" s="44"/>
      <c r="F4643" s="43"/>
      <c r="G4643" s="84"/>
      <c r="H4643" s="31"/>
      <c r="I4643" s="31"/>
      <c r="J4643" s="84"/>
      <c r="K4643" s="31"/>
      <c r="L4643" s="31"/>
      <c r="M4643" s="169"/>
      <c r="N4643" s="148"/>
      <c r="O4643" s="106"/>
      <c r="P4643" s="43"/>
      <c r="Q4643" s="31"/>
      <c r="R4643" s="84"/>
      <c r="S4643" s="31"/>
      <c r="T4643" s="31"/>
      <c r="U4643" s="169"/>
      <c r="V4643" s="150"/>
      <c r="W4643" s="141" t="str" cm="1">
        <f t="array" ref="W4643">IF(SUM(LEN(B4643:V4643))=0,"",IF(OR(OR(ISBLANK(F4643),SUM(LEN(C4643),LEN(D4643))=0),AND(NOT(E4643="Unknown"),ISBLANK(J4643)),AND(NOT(O4643="Unknown"),ISBLANK(R4643))),"Missing Information", INDEX(Table15[Entire Service Line Classification], MATCH(SUMIFS(Table15[Unique ID],Table15[System-Owned Portion],E4643,Table15[If Material Anything Other than "Lead" in Column E,Was Material Ever Previously Lead?],G4643,Table15[Customer-Owned Portion],O4643),Table15[Unique ID],0),0)))</f>
        <v/>
      </c>
      <c r="X4643"/>
    </row>
    <row r="4644" spans="2:24" x14ac:dyDescent="0.25">
      <c r="B4644" s="146"/>
      <c r="C4644" s="31"/>
      <c r="D4644" s="31"/>
      <c r="E4644" s="44"/>
      <c r="F4644" s="43"/>
      <c r="G4644" s="84"/>
      <c r="H4644" s="31"/>
      <c r="I4644" s="31"/>
      <c r="J4644" s="84"/>
      <c r="K4644" s="31"/>
      <c r="L4644" s="31"/>
      <c r="M4644" s="169"/>
      <c r="N4644" s="148"/>
      <c r="O4644" s="106"/>
      <c r="P4644" s="43"/>
      <c r="Q4644" s="31"/>
      <c r="R4644" s="84"/>
      <c r="S4644" s="31"/>
      <c r="T4644" s="31"/>
      <c r="U4644" s="169"/>
      <c r="V4644" s="150"/>
      <c r="W4644" s="141" t="str" cm="1">
        <f t="array" ref="W4644">IF(SUM(LEN(B4644:V4644))=0,"",IF(OR(OR(ISBLANK(F4644),SUM(LEN(C4644),LEN(D4644))=0),AND(NOT(E4644="Unknown"),ISBLANK(J4644)),AND(NOT(O4644="Unknown"),ISBLANK(R4644))),"Missing Information", INDEX(Table15[Entire Service Line Classification], MATCH(SUMIFS(Table15[Unique ID],Table15[System-Owned Portion],E4644,Table15[If Material Anything Other than "Lead" in Column E,Was Material Ever Previously Lead?],G4644,Table15[Customer-Owned Portion],O4644),Table15[Unique ID],0),0)))</f>
        <v/>
      </c>
      <c r="X4644"/>
    </row>
    <row r="4645" spans="2:24" x14ac:dyDescent="0.25">
      <c r="B4645" s="146"/>
      <c r="C4645" s="31"/>
      <c r="D4645" s="31"/>
      <c r="E4645" s="44"/>
      <c r="F4645" s="43"/>
      <c r="G4645" s="84"/>
      <c r="H4645" s="31"/>
      <c r="I4645" s="31"/>
      <c r="J4645" s="84"/>
      <c r="K4645" s="31"/>
      <c r="L4645" s="31"/>
      <c r="M4645" s="169"/>
      <c r="N4645" s="148"/>
      <c r="O4645" s="106"/>
      <c r="P4645" s="43"/>
      <c r="Q4645" s="31"/>
      <c r="R4645" s="84"/>
      <c r="S4645" s="31"/>
      <c r="T4645" s="31"/>
      <c r="U4645" s="169"/>
      <c r="V4645" s="150"/>
      <c r="W4645" s="141" t="str" cm="1">
        <f t="array" ref="W4645">IF(SUM(LEN(B4645:V4645))=0,"",IF(OR(OR(ISBLANK(F4645),SUM(LEN(C4645),LEN(D4645))=0),AND(NOT(E4645="Unknown"),ISBLANK(J4645)),AND(NOT(O4645="Unknown"),ISBLANK(R4645))),"Missing Information", INDEX(Table15[Entire Service Line Classification], MATCH(SUMIFS(Table15[Unique ID],Table15[System-Owned Portion],E4645,Table15[If Material Anything Other than "Lead" in Column E,Was Material Ever Previously Lead?],G4645,Table15[Customer-Owned Portion],O4645),Table15[Unique ID],0),0)))</f>
        <v/>
      </c>
      <c r="X4645"/>
    </row>
    <row r="4646" spans="2:24" x14ac:dyDescent="0.25">
      <c r="B4646" s="146"/>
      <c r="C4646" s="31"/>
      <c r="D4646" s="31"/>
      <c r="E4646" s="44"/>
      <c r="F4646" s="43"/>
      <c r="G4646" s="84"/>
      <c r="H4646" s="31"/>
      <c r="I4646" s="31"/>
      <c r="J4646" s="84"/>
      <c r="K4646" s="31"/>
      <c r="L4646" s="31"/>
      <c r="M4646" s="169"/>
      <c r="N4646" s="148"/>
      <c r="O4646" s="106"/>
      <c r="P4646" s="43"/>
      <c r="Q4646" s="31"/>
      <c r="R4646" s="84"/>
      <c r="S4646" s="31"/>
      <c r="T4646" s="31"/>
      <c r="U4646" s="169"/>
      <c r="V4646" s="150"/>
      <c r="W4646" s="141" t="str" cm="1">
        <f t="array" ref="W4646">IF(SUM(LEN(B4646:V4646))=0,"",IF(OR(OR(ISBLANK(F4646),SUM(LEN(C4646),LEN(D4646))=0),AND(NOT(E4646="Unknown"),ISBLANK(J4646)),AND(NOT(O4646="Unknown"),ISBLANK(R4646))),"Missing Information", INDEX(Table15[Entire Service Line Classification], MATCH(SUMIFS(Table15[Unique ID],Table15[System-Owned Portion],E4646,Table15[If Material Anything Other than "Lead" in Column E,Was Material Ever Previously Lead?],G4646,Table15[Customer-Owned Portion],O4646),Table15[Unique ID],0),0)))</f>
        <v/>
      </c>
      <c r="X4646"/>
    </row>
    <row r="4647" spans="2:24" x14ac:dyDescent="0.25">
      <c r="B4647" s="146"/>
      <c r="C4647" s="31"/>
      <c r="D4647" s="31"/>
      <c r="E4647" s="44"/>
      <c r="F4647" s="43"/>
      <c r="G4647" s="84"/>
      <c r="H4647" s="31"/>
      <c r="I4647" s="31"/>
      <c r="J4647" s="84"/>
      <c r="K4647" s="31"/>
      <c r="L4647" s="31"/>
      <c r="M4647" s="169"/>
      <c r="N4647" s="148"/>
      <c r="O4647" s="106"/>
      <c r="P4647" s="43"/>
      <c r="Q4647" s="31"/>
      <c r="R4647" s="84"/>
      <c r="S4647" s="31"/>
      <c r="T4647" s="31"/>
      <c r="U4647" s="169"/>
      <c r="V4647" s="150"/>
      <c r="W4647" s="141" t="str" cm="1">
        <f t="array" ref="W4647">IF(SUM(LEN(B4647:V4647))=0,"",IF(OR(OR(ISBLANK(F4647),SUM(LEN(C4647),LEN(D4647))=0),AND(NOT(E4647="Unknown"),ISBLANK(J4647)),AND(NOT(O4647="Unknown"),ISBLANK(R4647))),"Missing Information", INDEX(Table15[Entire Service Line Classification], MATCH(SUMIFS(Table15[Unique ID],Table15[System-Owned Portion],E4647,Table15[If Material Anything Other than "Lead" in Column E,Was Material Ever Previously Lead?],G4647,Table15[Customer-Owned Portion],O4647),Table15[Unique ID],0),0)))</f>
        <v/>
      </c>
      <c r="X4647"/>
    </row>
    <row r="4648" spans="2:24" x14ac:dyDescent="0.25">
      <c r="B4648" s="146"/>
      <c r="C4648" s="31"/>
      <c r="D4648" s="31"/>
      <c r="E4648" s="44"/>
      <c r="F4648" s="43"/>
      <c r="G4648" s="84"/>
      <c r="H4648" s="31"/>
      <c r="I4648" s="31"/>
      <c r="J4648" s="84"/>
      <c r="K4648" s="31"/>
      <c r="L4648" s="31"/>
      <c r="M4648" s="169"/>
      <c r="N4648" s="148"/>
      <c r="O4648" s="106"/>
      <c r="P4648" s="43"/>
      <c r="Q4648" s="31"/>
      <c r="R4648" s="84"/>
      <c r="S4648" s="31"/>
      <c r="T4648" s="31"/>
      <c r="U4648" s="169"/>
      <c r="V4648" s="150"/>
      <c r="W4648" s="141" t="str" cm="1">
        <f t="array" ref="W4648">IF(SUM(LEN(B4648:V4648))=0,"",IF(OR(OR(ISBLANK(F4648),SUM(LEN(C4648),LEN(D4648))=0),AND(NOT(E4648="Unknown"),ISBLANK(J4648)),AND(NOT(O4648="Unknown"),ISBLANK(R4648))),"Missing Information", INDEX(Table15[Entire Service Line Classification], MATCH(SUMIFS(Table15[Unique ID],Table15[System-Owned Portion],E4648,Table15[If Material Anything Other than "Lead" in Column E,Was Material Ever Previously Lead?],G4648,Table15[Customer-Owned Portion],O4648),Table15[Unique ID],0),0)))</f>
        <v/>
      </c>
      <c r="X4648"/>
    </row>
    <row r="4649" spans="2:24" x14ac:dyDescent="0.25">
      <c r="B4649" s="146"/>
      <c r="C4649" s="31"/>
      <c r="D4649" s="31"/>
      <c r="E4649" s="44"/>
      <c r="F4649" s="43"/>
      <c r="G4649" s="84"/>
      <c r="H4649" s="31"/>
      <c r="I4649" s="31"/>
      <c r="J4649" s="84"/>
      <c r="K4649" s="31"/>
      <c r="L4649" s="31"/>
      <c r="M4649" s="169"/>
      <c r="N4649" s="148"/>
      <c r="O4649" s="106"/>
      <c r="P4649" s="43"/>
      <c r="Q4649" s="31"/>
      <c r="R4649" s="84"/>
      <c r="S4649" s="31"/>
      <c r="T4649" s="31"/>
      <c r="U4649" s="169"/>
      <c r="V4649" s="150"/>
      <c r="W4649" s="141" t="str" cm="1">
        <f t="array" ref="W4649">IF(SUM(LEN(B4649:V4649))=0,"",IF(OR(OR(ISBLANK(F4649),SUM(LEN(C4649),LEN(D4649))=0),AND(NOT(E4649="Unknown"),ISBLANK(J4649)),AND(NOT(O4649="Unknown"),ISBLANK(R4649))),"Missing Information", INDEX(Table15[Entire Service Line Classification], MATCH(SUMIFS(Table15[Unique ID],Table15[System-Owned Portion],E4649,Table15[If Material Anything Other than "Lead" in Column E,Was Material Ever Previously Lead?],G4649,Table15[Customer-Owned Portion],O4649),Table15[Unique ID],0),0)))</f>
        <v/>
      </c>
      <c r="X4649"/>
    </row>
    <row r="4650" spans="2:24" x14ac:dyDescent="0.25">
      <c r="B4650" s="146"/>
      <c r="C4650" s="31"/>
      <c r="D4650" s="31"/>
      <c r="E4650" s="44"/>
      <c r="F4650" s="43"/>
      <c r="G4650" s="84"/>
      <c r="H4650" s="31"/>
      <c r="I4650" s="31"/>
      <c r="J4650" s="84"/>
      <c r="K4650" s="31"/>
      <c r="L4650" s="31"/>
      <c r="M4650" s="169"/>
      <c r="N4650" s="148"/>
      <c r="O4650" s="106"/>
      <c r="P4650" s="43"/>
      <c r="Q4650" s="31"/>
      <c r="R4650" s="84"/>
      <c r="S4650" s="31"/>
      <c r="T4650" s="31"/>
      <c r="U4650" s="169"/>
      <c r="V4650" s="150"/>
      <c r="W4650" s="141" t="str" cm="1">
        <f t="array" ref="W4650">IF(SUM(LEN(B4650:V4650))=0,"",IF(OR(OR(ISBLANK(F4650),SUM(LEN(C4650),LEN(D4650))=0),AND(NOT(E4650="Unknown"),ISBLANK(J4650)),AND(NOT(O4650="Unknown"),ISBLANK(R4650))),"Missing Information", INDEX(Table15[Entire Service Line Classification], MATCH(SUMIFS(Table15[Unique ID],Table15[System-Owned Portion],E4650,Table15[If Material Anything Other than "Lead" in Column E,Was Material Ever Previously Lead?],G4650,Table15[Customer-Owned Portion],O4650),Table15[Unique ID],0),0)))</f>
        <v/>
      </c>
      <c r="X4650"/>
    </row>
    <row r="4651" spans="2:24" x14ac:dyDescent="0.25">
      <c r="B4651" s="146"/>
      <c r="C4651" s="31"/>
      <c r="D4651" s="31"/>
      <c r="E4651" s="44"/>
      <c r="F4651" s="43"/>
      <c r="G4651" s="84"/>
      <c r="H4651" s="31"/>
      <c r="I4651" s="31"/>
      <c r="J4651" s="84"/>
      <c r="K4651" s="31"/>
      <c r="L4651" s="31"/>
      <c r="M4651" s="169"/>
      <c r="N4651" s="148"/>
      <c r="O4651" s="106"/>
      <c r="P4651" s="43"/>
      <c r="Q4651" s="31"/>
      <c r="R4651" s="84"/>
      <c r="S4651" s="31"/>
      <c r="T4651" s="31"/>
      <c r="U4651" s="169"/>
      <c r="V4651" s="150"/>
      <c r="W4651" s="141" t="str" cm="1">
        <f t="array" ref="W4651">IF(SUM(LEN(B4651:V4651))=0,"",IF(OR(OR(ISBLANK(F4651),SUM(LEN(C4651),LEN(D4651))=0),AND(NOT(E4651="Unknown"),ISBLANK(J4651)),AND(NOT(O4651="Unknown"),ISBLANK(R4651))),"Missing Information", INDEX(Table15[Entire Service Line Classification], MATCH(SUMIFS(Table15[Unique ID],Table15[System-Owned Portion],E4651,Table15[If Material Anything Other than "Lead" in Column E,Was Material Ever Previously Lead?],G4651,Table15[Customer-Owned Portion],O4651),Table15[Unique ID],0),0)))</f>
        <v/>
      </c>
      <c r="X4651"/>
    </row>
    <row r="4652" spans="2:24" x14ac:dyDescent="0.25">
      <c r="B4652" s="146"/>
      <c r="C4652" s="31"/>
      <c r="D4652" s="31"/>
      <c r="E4652" s="44"/>
      <c r="F4652" s="43"/>
      <c r="G4652" s="84"/>
      <c r="H4652" s="31"/>
      <c r="I4652" s="31"/>
      <c r="J4652" s="84"/>
      <c r="K4652" s="31"/>
      <c r="L4652" s="31"/>
      <c r="M4652" s="169"/>
      <c r="N4652" s="148"/>
      <c r="O4652" s="106"/>
      <c r="P4652" s="43"/>
      <c r="Q4652" s="31"/>
      <c r="R4652" s="84"/>
      <c r="S4652" s="31"/>
      <c r="T4652" s="31"/>
      <c r="U4652" s="169"/>
      <c r="V4652" s="150"/>
      <c r="W4652" s="141" t="str" cm="1">
        <f t="array" ref="W4652">IF(SUM(LEN(B4652:V4652))=0,"",IF(OR(OR(ISBLANK(F4652),SUM(LEN(C4652),LEN(D4652))=0),AND(NOT(E4652="Unknown"),ISBLANK(J4652)),AND(NOT(O4652="Unknown"),ISBLANK(R4652))),"Missing Information", INDEX(Table15[Entire Service Line Classification], MATCH(SUMIFS(Table15[Unique ID],Table15[System-Owned Portion],E4652,Table15[If Material Anything Other than "Lead" in Column E,Was Material Ever Previously Lead?],G4652,Table15[Customer-Owned Portion],O4652),Table15[Unique ID],0),0)))</f>
        <v/>
      </c>
      <c r="X4652"/>
    </row>
    <row r="4653" spans="2:24" x14ac:dyDescent="0.25">
      <c r="B4653" s="146"/>
      <c r="C4653" s="31"/>
      <c r="D4653" s="31"/>
      <c r="E4653" s="44"/>
      <c r="F4653" s="43"/>
      <c r="G4653" s="84"/>
      <c r="H4653" s="31"/>
      <c r="I4653" s="31"/>
      <c r="J4653" s="84"/>
      <c r="K4653" s="31"/>
      <c r="L4653" s="31"/>
      <c r="M4653" s="169"/>
      <c r="N4653" s="148"/>
      <c r="O4653" s="106"/>
      <c r="P4653" s="43"/>
      <c r="Q4653" s="31"/>
      <c r="R4653" s="84"/>
      <c r="S4653" s="31"/>
      <c r="T4653" s="31"/>
      <c r="U4653" s="169"/>
      <c r="V4653" s="150"/>
      <c r="W4653" s="141" t="str" cm="1">
        <f t="array" ref="W4653">IF(SUM(LEN(B4653:V4653))=0,"",IF(OR(OR(ISBLANK(F4653),SUM(LEN(C4653),LEN(D4653))=0),AND(NOT(E4653="Unknown"),ISBLANK(J4653)),AND(NOT(O4653="Unknown"),ISBLANK(R4653))),"Missing Information", INDEX(Table15[Entire Service Line Classification], MATCH(SUMIFS(Table15[Unique ID],Table15[System-Owned Portion],E4653,Table15[If Material Anything Other than "Lead" in Column E,Was Material Ever Previously Lead?],G4653,Table15[Customer-Owned Portion],O4653),Table15[Unique ID],0),0)))</f>
        <v/>
      </c>
      <c r="X4653"/>
    </row>
    <row r="4654" spans="2:24" x14ac:dyDescent="0.25">
      <c r="B4654" s="146"/>
      <c r="C4654" s="31"/>
      <c r="D4654" s="31"/>
      <c r="E4654" s="44"/>
      <c r="F4654" s="43"/>
      <c r="G4654" s="84"/>
      <c r="H4654" s="31"/>
      <c r="I4654" s="31"/>
      <c r="J4654" s="84"/>
      <c r="K4654" s="31"/>
      <c r="L4654" s="31"/>
      <c r="M4654" s="169"/>
      <c r="N4654" s="148"/>
      <c r="O4654" s="106"/>
      <c r="P4654" s="43"/>
      <c r="Q4654" s="31"/>
      <c r="R4654" s="84"/>
      <c r="S4654" s="31"/>
      <c r="T4654" s="31"/>
      <c r="U4654" s="169"/>
      <c r="V4654" s="150"/>
      <c r="W4654" s="141" t="str" cm="1">
        <f t="array" ref="W4654">IF(SUM(LEN(B4654:V4654))=0,"",IF(OR(OR(ISBLANK(F4654),SUM(LEN(C4654),LEN(D4654))=0),AND(NOT(E4654="Unknown"),ISBLANK(J4654)),AND(NOT(O4654="Unknown"),ISBLANK(R4654))),"Missing Information", INDEX(Table15[Entire Service Line Classification], MATCH(SUMIFS(Table15[Unique ID],Table15[System-Owned Portion],E4654,Table15[If Material Anything Other than "Lead" in Column E,Was Material Ever Previously Lead?],G4654,Table15[Customer-Owned Portion],O4654),Table15[Unique ID],0),0)))</f>
        <v/>
      </c>
      <c r="X4654"/>
    </row>
    <row r="4655" spans="2:24" x14ac:dyDescent="0.25">
      <c r="B4655" s="146"/>
      <c r="C4655" s="31"/>
      <c r="D4655" s="31"/>
      <c r="E4655" s="44"/>
      <c r="F4655" s="43"/>
      <c r="G4655" s="84"/>
      <c r="H4655" s="31"/>
      <c r="I4655" s="31"/>
      <c r="J4655" s="84"/>
      <c r="K4655" s="31"/>
      <c r="L4655" s="31"/>
      <c r="M4655" s="169"/>
      <c r="N4655" s="148"/>
      <c r="O4655" s="106"/>
      <c r="P4655" s="43"/>
      <c r="Q4655" s="31"/>
      <c r="R4655" s="84"/>
      <c r="S4655" s="31"/>
      <c r="T4655" s="31"/>
      <c r="U4655" s="169"/>
      <c r="V4655" s="150"/>
      <c r="W4655" s="141" t="str" cm="1">
        <f t="array" ref="W4655">IF(SUM(LEN(B4655:V4655))=0,"",IF(OR(OR(ISBLANK(F4655),SUM(LEN(C4655),LEN(D4655))=0),AND(NOT(E4655="Unknown"),ISBLANK(J4655)),AND(NOT(O4655="Unknown"),ISBLANK(R4655))),"Missing Information", INDEX(Table15[Entire Service Line Classification], MATCH(SUMIFS(Table15[Unique ID],Table15[System-Owned Portion],E4655,Table15[If Material Anything Other than "Lead" in Column E,Was Material Ever Previously Lead?],G4655,Table15[Customer-Owned Portion],O4655),Table15[Unique ID],0),0)))</f>
        <v/>
      </c>
      <c r="X4655"/>
    </row>
    <row r="4656" spans="2:24" x14ac:dyDescent="0.25">
      <c r="B4656" s="146"/>
      <c r="C4656" s="31"/>
      <c r="D4656" s="31"/>
      <c r="E4656" s="44"/>
      <c r="F4656" s="43"/>
      <c r="G4656" s="84"/>
      <c r="H4656" s="31"/>
      <c r="I4656" s="31"/>
      <c r="J4656" s="84"/>
      <c r="K4656" s="31"/>
      <c r="L4656" s="31"/>
      <c r="M4656" s="169"/>
      <c r="N4656" s="148"/>
      <c r="O4656" s="106"/>
      <c r="P4656" s="43"/>
      <c r="Q4656" s="31"/>
      <c r="R4656" s="84"/>
      <c r="S4656" s="31"/>
      <c r="T4656" s="31"/>
      <c r="U4656" s="169"/>
      <c r="V4656" s="150"/>
      <c r="W4656" s="141" t="str" cm="1">
        <f t="array" ref="W4656">IF(SUM(LEN(B4656:V4656))=0,"",IF(OR(OR(ISBLANK(F4656),SUM(LEN(C4656),LEN(D4656))=0),AND(NOT(E4656="Unknown"),ISBLANK(J4656)),AND(NOT(O4656="Unknown"),ISBLANK(R4656))),"Missing Information", INDEX(Table15[Entire Service Line Classification], MATCH(SUMIFS(Table15[Unique ID],Table15[System-Owned Portion],E4656,Table15[If Material Anything Other than "Lead" in Column E,Was Material Ever Previously Lead?],G4656,Table15[Customer-Owned Portion],O4656),Table15[Unique ID],0),0)))</f>
        <v/>
      </c>
      <c r="X4656"/>
    </row>
    <row r="4657" spans="2:24" x14ac:dyDescent="0.25">
      <c r="B4657" s="146"/>
      <c r="C4657" s="31"/>
      <c r="D4657" s="31"/>
      <c r="E4657" s="44"/>
      <c r="F4657" s="43"/>
      <c r="G4657" s="84"/>
      <c r="H4657" s="31"/>
      <c r="I4657" s="31"/>
      <c r="J4657" s="84"/>
      <c r="K4657" s="31"/>
      <c r="L4657" s="31"/>
      <c r="M4657" s="169"/>
      <c r="N4657" s="148"/>
      <c r="O4657" s="106"/>
      <c r="P4657" s="43"/>
      <c r="Q4657" s="31"/>
      <c r="R4657" s="84"/>
      <c r="S4657" s="31"/>
      <c r="T4657" s="31"/>
      <c r="U4657" s="169"/>
      <c r="V4657" s="150"/>
      <c r="W4657" s="141" t="str" cm="1">
        <f t="array" ref="W4657">IF(SUM(LEN(B4657:V4657))=0,"",IF(OR(OR(ISBLANK(F4657),SUM(LEN(C4657),LEN(D4657))=0),AND(NOT(E4657="Unknown"),ISBLANK(J4657)),AND(NOT(O4657="Unknown"),ISBLANK(R4657))),"Missing Information", INDEX(Table15[Entire Service Line Classification], MATCH(SUMIFS(Table15[Unique ID],Table15[System-Owned Portion],E4657,Table15[If Material Anything Other than "Lead" in Column E,Was Material Ever Previously Lead?],G4657,Table15[Customer-Owned Portion],O4657),Table15[Unique ID],0),0)))</f>
        <v/>
      </c>
      <c r="X4657"/>
    </row>
    <row r="4658" spans="2:24" x14ac:dyDescent="0.25">
      <c r="B4658" s="146"/>
      <c r="C4658" s="31"/>
      <c r="D4658" s="31"/>
      <c r="E4658" s="44"/>
      <c r="F4658" s="43"/>
      <c r="G4658" s="84"/>
      <c r="H4658" s="31"/>
      <c r="I4658" s="31"/>
      <c r="J4658" s="84"/>
      <c r="K4658" s="31"/>
      <c r="L4658" s="31"/>
      <c r="M4658" s="169"/>
      <c r="N4658" s="148"/>
      <c r="O4658" s="106"/>
      <c r="P4658" s="43"/>
      <c r="Q4658" s="31"/>
      <c r="R4658" s="84"/>
      <c r="S4658" s="31"/>
      <c r="T4658" s="31"/>
      <c r="U4658" s="169"/>
      <c r="V4658" s="150"/>
      <c r="W4658" s="141" t="str" cm="1">
        <f t="array" ref="W4658">IF(SUM(LEN(B4658:V4658))=0,"",IF(OR(OR(ISBLANK(F4658),SUM(LEN(C4658),LEN(D4658))=0),AND(NOT(E4658="Unknown"),ISBLANK(J4658)),AND(NOT(O4658="Unknown"),ISBLANK(R4658))),"Missing Information", INDEX(Table15[Entire Service Line Classification], MATCH(SUMIFS(Table15[Unique ID],Table15[System-Owned Portion],E4658,Table15[If Material Anything Other than "Lead" in Column E,Was Material Ever Previously Lead?],G4658,Table15[Customer-Owned Portion],O4658),Table15[Unique ID],0),0)))</f>
        <v/>
      </c>
      <c r="X4658"/>
    </row>
    <row r="4659" spans="2:24" x14ac:dyDescent="0.25">
      <c r="B4659" s="146"/>
      <c r="C4659" s="31"/>
      <c r="D4659" s="31"/>
      <c r="E4659" s="44"/>
      <c r="F4659" s="43"/>
      <c r="G4659" s="84"/>
      <c r="H4659" s="31"/>
      <c r="I4659" s="31"/>
      <c r="J4659" s="84"/>
      <c r="K4659" s="31"/>
      <c r="L4659" s="31"/>
      <c r="M4659" s="169"/>
      <c r="N4659" s="148"/>
      <c r="O4659" s="106"/>
      <c r="P4659" s="43"/>
      <c r="Q4659" s="31"/>
      <c r="R4659" s="84"/>
      <c r="S4659" s="31"/>
      <c r="T4659" s="31"/>
      <c r="U4659" s="169"/>
      <c r="V4659" s="150"/>
      <c r="W4659" s="141" t="str" cm="1">
        <f t="array" ref="W4659">IF(SUM(LEN(B4659:V4659))=0,"",IF(OR(OR(ISBLANK(F4659),SUM(LEN(C4659),LEN(D4659))=0),AND(NOT(E4659="Unknown"),ISBLANK(J4659)),AND(NOT(O4659="Unknown"),ISBLANK(R4659))),"Missing Information", INDEX(Table15[Entire Service Line Classification], MATCH(SUMIFS(Table15[Unique ID],Table15[System-Owned Portion],E4659,Table15[If Material Anything Other than "Lead" in Column E,Was Material Ever Previously Lead?],G4659,Table15[Customer-Owned Portion],O4659),Table15[Unique ID],0),0)))</f>
        <v/>
      </c>
      <c r="X4659"/>
    </row>
    <row r="4660" spans="2:24" x14ac:dyDescent="0.25">
      <c r="B4660" s="146"/>
      <c r="C4660" s="31"/>
      <c r="D4660" s="31"/>
      <c r="E4660" s="44"/>
      <c r="F4660" s="43"/>
      <c r="G4660" s="84"/>
      <c r="H4660" s="31"/>
      <c r="I4660" s="31"/>
      <c r="J4660" s="84"/>
      <c r="K4660" s="31"/>
      <c r="L4660" s="31"/>
      <c r="M4660" s="169"/>
      <c r="N4660" s="148"/>
      <c r="O4660" s="106"/>
      <c r="P4660" s="43"/>
      <c r="Q4660" s="31"/>
      <c r="R4660" s="84"/>
      <c r="S4660" s="31"/>
      <c r="T4660" s="31"/>
      <c r="U4660" s="169"/>
      <c r="V4660" s="150"/>
      <c r="W4660" s="141" t="str" cm="1">
        <f t="array" ref="W4660">IF(SUM(LEN(B4660:V4660))=0,"",IF(OR(OR(ISBLANK(F4660),SUM(LEN(C4660),LEN(D4660))=0),AND(NOT(E4660="Unknown"),ISBLANK(J4660)),AND(NOT(O4660="Unknown"),ISBLANK(R4660))),"Missing Information", INDEX(Table15[Entire Service Line Classification], MATCH(SUMIFS(Table15[Unique ID],Table15[System-Owned Portion],E4660,Table15[If Material Anything Other than "Lead" in Column E,Was Material Ever Previously Lead?],G4660,Table15[Customer-Owned Portion],O4660),Table15[Unique ID],0),0)))</f>
        <v/>
      </c>
      <c r="X4660"/>
    </row>
    <row r="4661" spans="2:24" x14ac:dyDescent="0.25">
      <c r="B4661" s="146"/>
      <c r="C4661" s="31"/>
      <c r="D4661" s="31"/>
      <c r="E4661" s="44"/>
      <c r="F4661" s="43"/>
      <c r="G4661" s="84"/>
      <c r="H4661" s="31"/>
      <c r="I4661" s="31"/>
      <c r="J4661" s="84"/>
      <c r="K4661" s="31"/>
      <c r="L4661" s="31"/>
      <c r="M4661" s="169"/>
      <c r="N4661" s="148"/>
      <c r="O4661" s="106"/>
      <c r="P4661" s="43"/>
      <c r="Q4661" s="31"/>
      <c r="R4661" s="84"/>
      <c r="S4661" s="31"/>
      <c r="T4661" s="31"/>
      <c r="U4661" s="169"/>
      <c r="V4661" s="150"/>
      <c r="W4661" s="141" t="str" cm="1">
        <f t="array" ref="W4661">IF(SUM(LEN(B4661:V4661))=0,"",IF(OR(OR(ISBLANK(F4661),SUM(LEN(C4661),LEN(D4661))=0),AND(NOT(E4661="Unknown"),ISBLANK(J4661)),AND(NOT(O4661="Unknown"),ISBLANK(R4661))),"Missing Information", INDEX(Table15[Entire Service Line Classification], MATCH(SUMIFS(Table15[Unique ID],Table15[System-Owned Portion],E4661,Table15[If Material Anything Other than "Lead" in Column E,Was Material Ever Previously Lead?],G4661,Table15[Customer-Owned Portion],O4661),Table15[Unique ID],0),0)))</f>
        <v/>
      </c>
      <c r="X4661"/>
    </row>
    <row r="4662" spans="2:24" x14ac:dyDescent="0.25">
      <c r="B4662" s="146"/>
      <c r="C4662" s="31"/>
      <c r="D4662" s="31"/>
      <c r="E4662" s="44"/>
      <c r="F4662" s="43"/>
      <c r="G4662" s="84"/>
      <c r="H4662" s="31"/>
      <c r="I4662" s="31"/>
      <c r="J4662" s="84"/>
      <c r="K4662" s="31"/>
      <c r="L4662" s="31"/>
      <c r="M4662" s="169"/>
      <c r="N4662" s="148"/>
      <c r="O4662" s="106"/>
      <c r="P4662" s="43"/>
      <c r="Q4662" s="31"/>
      <c r="R4662" s="84"/>
      <c r="S4662" s="31"/>
      <c r="T4662" s="31"/>
      <c r="U4662" s="169"/>
      <c r="V4662" s="150"/>
      <c r="W4662" s="141" t="str" cm="1">
        <f t="array" ref="W4662">IF(SUM(LEN(B4662:V4662))=0,"",IF(OR(OR(ISBLANK(F4662),SUM(LEN(C4662),LEN(D4662))=0),AND(NOT(E4662="Unknown"),ISBLANK(J4662)),AND(NOT(O4662="Unknown"),ISBLANK(R4662))),"Missing Information", INDEX(Table15[Entire Service Line Classification], MATCH(SUMIFS(Table15[Unique ID],Table15[System-Owned Portion],E4662,Table15[If Material Anything Other than "Lead" in Column E,Was Material Ever Previously Lead?],G4662,Table15[Customer-Owned Portion],O4662),Table15[Unique ID],0),0)))</f>
        <v/>
      </c>
      <c r="X4662"/>
    </row>
    <row r="4663" spans="2:24" x14ac:dyDescent="0.25">
      <c r="B4663" s="146"/>
      <c r="C4663" s="31"/>
      <c r="D4663" s="31"/>
      <c r="E4663" s="44"/>
      <c r="F4663" s="43"/>
      <c r="G4663" s="84"/>
      <c r="H4663" s="31"/>
      <c r="I4663" s="31"/>
      <c r="J4663" s="84"/>
      <c r="K4663" s="31"/>
      <c r="L4663" s="31"/>
      <c r="M4663" s="169"/>
      <c r="N4663" s="148"/>
      <c r="O4663" s="106"/>
      <c r="P4663" s="43"/>
      <c r="Q4663" s="31"/>
      <c r="R4663" s="84"/>
      <c r="S4663" s="31"/>
      <c r="T4663" s="31"/>
      <c r="U4663" s="169"/>
      <c r="V4663" s="150"/>
      <c r="W4663" s="141" t="str" cm="1">
        <f t="array" ref="W4663">IF(SUM(LEN(B4663:V4663))=0,"",IF(OR(OR(ISBLANK(F4663),SUM(LEN(C4663),LEN(D4663))=0),AND(NOT(E4663="Unknown"),ISBLANK(J4663)),AND(NOT(O4663="Unknown"),ISBLANK(R4663))),"Missing Information", INDEX(Table15[Entire Service Line Classification], MATCH(SUMIFS(Table15[Unique ID],Table15[System-Owned Portion],E4663,Table15[If Material Anything Other than "Lead" in Column E,Was Material Ever Previously Lead?],G4663,Table15[Customer-Owned Portion],O4663),Table15[Unique ID],0),0)))</f>
        <v/>
      </c>
      <c r="X4663"/>
    </row>
    <row r="4664" spans="2:24" x14ac:dyDescent="0.25">
      <c r="B4664" s="146"/>
      <c r="C4664" s="31"/>
      <c r="D4664" s="31"/>
      <c r="E4664" s="44"/>
      <c r="F4664" s="43"/>
      <c r="G4664" s="84"/>
      <c r="H4664" s="31"/>
      <c r="I4664" s="31"/>
      <c r="J4664" s="84"/>
      <c r="K4664" s="31"/>
      <c r="L4664" s="31"/>
      <c r="M4664" s="169"/>
      <c r="N4664" s="148"/>
      <c r="O4664" s="106"/>
      <c r="P4664" s="43"/>
      <c r="Q4664" s="31"/>
      <c r="R4664" s="84"/>
      <c r="S4664" s="31"/>
      <c r="T4664" s="31"/>
      <c r="U4664" s="169"/>
      <c r="V4664" s="150"/>
      <c r="W4664" s="141" t="str" cm="1">
        <f t="array" ref="W4664">IF(SUM(LEN(B4664:V4664))=0,"",IF(OR(OR(ISBLANK(F4664),SUM(LEN(C4664),LEN(D4664))=0),AND(NOT(E4664="Unknown"),ISBLANK(J4664)),AND(NOT(O4664="Unknown"),ISBLANK(R4664))),"Missing Information", INDEX(Table15[Entire Service Line Classification], MATCH(SUMIFS(Table15[Unique ID],Table15[System-Owned Portion],E4664,Table15[If Material Anything Other than "Lead" in Column E,Was Material Ever Previously Lead?],G4664,Table15[Customer-Owned Portion],O4664),Table15[Unique ID],0),0)))</f>
        <v/>
      </c>
      <c r="X4664"/>
    </row>
    <row r="4665" spans="2:24" x14ac:dyDescent="0.25">
      <c r="B4665" s="146"/>
      <c r="C4665" s="31"/>
      <c r="D4665" s="31"/>
      <c r="E4665" s="44"/>
      <c r="F4665" s="43"/>
      <c r="G4665" s="84"/>
      <c r="H4665" s="31"/>
      <c r="I4665" s="31"/>
      <c r="J4665" s="84"/>
      <c r="K4665" s="31"/>
      <c r="L4665" s="31"/>
      <c r="M4665" s="169"/>
      <c r="N4665" s="148"/>
      <c r="O4665" s="106"/>
      <c r="P4665" s="43"/>
      <c r="Q4665" s="31"/>
      <c r="R4665" s="84"/>
      <c r="S4665" s="31"/>
      <c r="T4665" s="31"/>
      <c r="U4665" s="169"/>
      <c r="V4665" s="150"/>
      <c r="W4665" s="141" t="str" cm="1">
        <f t="array" ref="W4665">IF(SUM(LEN(B4665:V4665))=0,"",IF(OR(OR(ISBLANK(F4665),SUM(LEN(C4665),LEN(D4665))=0),AND(NOT(E4665="Unknown"),ISBLANK(J4665)),AND(NOT(O4665="Unknown"),ISBLANK(R4665))),"Missing Information", INDEX(Table15[Entire Service Line Classification], MATCH(SUMIFS(Table15[Unique ID],Table15[System-Owned Portion],E4665,Table15[If Material Anything Other than "Lead" in Column E,Was Material Ever Previously Lead?],G4665,Table15[Customer-Owned Portion],O4665),Table15[Unique ID],0),0)))</f>
        <v/>
      </c>
      <c r="X4665"/>
    </row>
    <row r="4666" spans="2:24" x14ac:dyDescent="0.25">
      <c r="B4666" s="146"/>
      <c r="C4666" s="31"/>
      <c r="D4666" s="31"/>
      <c r="E4666" s="44"/>
      <c r="F4666" s="43"/>
      <c r="G4666" s="84"/>
      <c r="H4666" s="31"/>
      <c r="I4666" s="31"/>
      <c r="J4666" s="84"/>
      <c r="K4666" s="31"/>
      <c r="L4666" s="31"/>
      <c r="M4666" s="169"/>
      <c r="N4666" s="148"/>
      <c r="O4666" s="106"/>
      <c r="P4666" s="43"/>
      <c r="Q4666" s="31"/>
      <c r="R4666" s="84"/>
      <c r="S4666" s="31"/>
      <c r="T4666" s="31"/>
      <c r="U4666" s="169"/>
      <c r="V4666" s="150"/>
      <c r="W4666" s="141" t="str" cm="1">
        <f t="array" ref="W4666">IF(SUM(LEN(B4666:V4666))=0,"",IF(OR(OR(ISBLANK(F4666),SUM(LEN(C4666),LEN(D4666))=0),AND(NOT(E4666="Unknown"),ISBLANK(J4666)),AND(NOT(O4666="Unknown"),ISBLANK(R4666))),"Missing Information", INDEX(Table15[Entire Service Line Classification], MATCH(SUMIFS(Table15[Unique ID],Table15[System-Owned Portion],E4666,Table15[If Material Anything Other than "Lead" in Column E,Was Material Ever Previously Lead?],G4666,Table15[Customer-Owned Portion],O4666),Table15[Unique ID],0),0)))</f>
        <v/>
      </c>
      <c r="X4666"/>
    </row>
    <row r="4667" spans="2:24" x14ac:dyDescent="0.25">
      <c r="B4667" s="146"/>
      <c r="C4667" s="31"/>
      <c r="D4667" s="31"/>
      <c r="E4667" s="44"/>
      <c r="F4667" s="43"/>
      <c r="G4667" s="84"/>
      <c r="H4667" s="31"/>
      <c r="I4667" s="31"/>
      <c r="J4667" s="84"/>
      <c r="K4667" s="31"/>
      <c r="L4667" s="31"/>
      <c r="M4667" s="169"/>
      <c r="N4667" s="148"/>
      <c r="O4667" s="106"/>
      <c r="P4667" s="43"/>
      <c r="Q4667" s="31"/>
      <c r="R4667" s="84"/>
      <c r="S4667" s="31"/>
      <c r="T4667" s="31"/>
      <c r="U4667" s="169"/>
      <c r="V4667" s="150"/>
      <c r="W4667" s="141" t="str" cm="1">
        <f t="array" ref="W4667">IF(SUM(LEN(B4667:V4667))=0,"",IF(OR(OR(ISBLANK(F4667),SUM(LEN(C4667),LEN(D4667))=0),AND(NOT(E4667="Unknown"),ISBLANK(J4667)),AND(NOT(O4667="Unknown"),ISBLANK(R4667))),"Missing Information", INDEX(Table15[Entire Service Line Classification], MATCH(SUMIFS(Table15[Unique ID],Table15[System-Owned Portion],E4667,Table15[If Material Anything Other than "Lead" in Column E,Was Material Ever Previously Lead?],G4667,Table15[Customer-Owned Portion],O4667),Table15[Unique ID],0),0)))</f>
        <v/>
      </c>
      <c r="X4667"/>
    </row>
    <row r="4668" spans="2:24" x14ac:dyDescent="0.25">
      <c r="B4668" s="146"/>
      <c r="C4668" s="31"/>
      <c r="D4668" s="31"/>
      <c r="E4668" s="44"/>
      <c r="F4668" s="43"/>
      <c r="G4668" s="84"/>
      <c r="H4668" s="31"/>
      <c r="I4668" s="31"/>
      <c r="J4668" s="84"/>
      <c r="K4668" s="31"/>
      <c r="L4668" s="31"/>
      <c r="M4668" s="169"/>
      <c r="N4668" s="148"/>
      <c r="O4668" s="106"/>
      <c r="P4668" s="43"/>
      <c r="Q4668" s="31"/>
      <c r="R4668" s="84"/>
      <c r="S4668" s="31"/>
      <c r="T4668" s="31"/>
      <c r="U4668" s="169"/>
      <c r="V4668" s="150"/>
      <c r="W4668" s="141" t="str" cm="1">
        <f t="array" ref="W4668">IF(SUM(LEN(B4668:V4668))=0,"",IF(OR(OR(ISBLANK(F4668),SUM(LEN(C4668),LEN(D4668))=0),AND(NOT(E4668="Unknown"),ISBLANK(J4668)),AND(NOT(O4668="Unknown"),ISBLANK(R4668))),"Missing Information", INDEX(Table15[Entire Service Line Classification], MATCH(SUMIFS(Table15[Unique ID],Table15[System-Owned Portion],E4668,Table15[If Material Anything Other than "Lead" in Column E,Was Material Ever Previously Lead?],G4668,Table15[Customer-Owned Portion],O4668),Table15[Unique ID],0),0)))</f>
        <v/>
      </c>
      <c r="X4668"/>
    </row>
    <row r="4669" spans="2:24" x14ac:dyDescent="0.25">
      <c r="B4669" s="146"/>
      <c r="C4669" s="31"/>
      <c r="D4669" s="31"/>
      <c r="E4669" s="44"/>
      <c r="F4669" s="43"/>
      <c r="G4669" s="84"/>
      <c r="H4669" s="31"/>
      <c r="I4669" s="31"/>
      <c r="J4669" s="84"/>
      <c r="K4669" s="31"/>
      <c r="L4669" s="31"/>
      <c r="M4669" s="169"/>
      <c r="N4669" s="148"/>
      <c r="O4669" s="106"/>
      <c r="P4669" s="43"/>
      <c r="Q4669" s="31"/>
      <c r="R4669" s="84"/>
      <c r="S4669" s="31"/>
      <c r="T4669" s="31"/>
      <c r="U4669" s="169"/>
      <c r="V4669" s="150"/>
      <c r="W4669" s="141" t="str" cm="1">
        <f t="array" ref="W4669">IF(SUM(LEN(B4669:V4669))=0,"",IF(OR(OR(ISBLANK(F4669),SUM(LEN(C4669),LEN(D4669))=0),AND(NOT(E4669="Unknown"),ISBLANK(J4669)),AND(NOT(O4669="Unknown"),ISBLANK(R4669))),"Missing Information", INDEX(Table15[Entire Service Line Classification], MATCH(SUMIFS(Table15[Unique ID],Table15[System-Owned Portion],E4669,Table15[If Material Anything Other than "Lead" in Column E,Was Material Ever Previously Lead?],G4669,Table15[Customer-Owned Portion],O4669),Table15[Unique ID],0),0)))</f>
        <v/>
      </c>
      <c r="X4669"/>
    </row>
    <row r="4670" spans="2:24" x14ac:dyDescent="0.25">
      <c r="B4670" s="146"/>
      <c r="C4670" s="31"/>
      <c r="D4670" s="31"/>
      <c r="E4670" s="44"/>
      <c r="F4670" s="43"/>
      <c r="G4670" s="84"/>
      <c r="H4670" s="31"/>
      <c r="I4670" s="31"/>
      <c r="J4670" s="84"/>
      <c r="K4670" s="31"/>
      <c r="L4670" s="31"/>
      <c r="M4670" s="169"/>
      <c r="N4670" s="148"/>
      <c r="O4670" s="106"/>
      <c r="P4670" s="43"/>
      <c r="Q4670" s="31"/>
      <c r="R4670" s="84"/>
      <c r="S4670" s="31"/>
      <c r="T4670" s="31"/>
      <c r="U4670" s="169"/>
      <c r="V4670" s="150"/>
      <c r="W4670" s="141" t="str" cm="1">
        <f t="array" ref="W4670">IF(SUM(LEN(B4670:V4670))=0,"",IF(OR(OR(ISBLANK(F4670),SUM(LEN(C4670),LEN(D4670))=0),AND(NOT(E4670="Unknown"),ISBLANK(J4670)),AND(NOT(O4670="Unknown"),ISBLANK(R4670))),"Missing Information", INDEX(Table15[Entire Service Line Classification], MATCH(SUMIFS(Table15[Unique ID],Table15[System-Owned Portion],E4670,Table15[If Material Anything Other than "Lead" in Column E,Was Material Ever Previously Lead?],G4670,Table15[Customer-Owned Portion],O4670),Table15[Unique ID],0),0)))</f>
        <v/>
      </c>
      <c r="X4670"/>
    </row>
    <row r="4671" spans="2:24" x14ac:dyDescent="0.25">
      <c r="B4671" s="146"/>
      <c r="C4671" s="31"/>
      <c r="D4671" s="31"/>
      <c r="E4671" s="44"/>
      <c r="F4671" s="43"/>
      <c r="G4671" s="84"/>
      <c r="H4671" s="31"/>
      <c r="I4671" s="31"/>
      <c r="J4671" s="84"/>
      <c r="K4671" s="31"/>
      <c r="L4671" s="31"/>
      <c r="M4671" s="169"/>
      <c r="N4671" s="148"/>
      <c r="O4671" s="106"/>
      <c r="P4671" s="43"/>
      <c r="Q4671" s="31"/>
      <c r="R4671" s="84"/>
      <c r="S4671" s="31"/>
      <c r="T4671" s="31"/>
      <c r="U4671" s="169"/>
      <c r="V4671" s="150"/>
      <c r="W4671" s="141" t="str" cm="1">
        <f t="array" ref="W4671">IF(SUM(LEN(B4671:V4671))=0,"",IF(OR(OR(ISBLANK(F4671),SUM(LEN(C4671),LEN(D4671))=0),AND(NOT(E4671="Unknown"),ISBLANK(J4671)),AND(NOT(O4671="Unknown"),ISBLANK(R4671))),"Missing Information", INDEX(Table15[Entire Service Line Classification], MATCH(SUMIFS(Table15[Unique ID],Table15[System-Owned Portion],E4671,Table15[If Material Anything Other than "Lead" in Column E,Was Material Ever Previously Lead?],G4671,Table15[Customer-Owned Portion],O4671),Table15[Unique ID],0),0)))</f>
        <v/>
      </c>
      <c r="X4671"/>
    </row>
    <row r="4672" spans="2:24" x14ac:dyDescent="0.25">
      <c r="B4672" s="146"/>
      <c r="C4672" s="31"/>
      <c r="D4672" s="31"/>
      <c r="E4672" s="44"/>
      <c r="F4672" s="43"/>
      <c r="G4672" s="84"/>
      <c r="H4672" s="31"/>
      <c r="I4672" s="31"/>
      <c r="J4672" s="84"/>
      <c r="K4672" s="31"/>
      <c r="L4672" s="31"/>
      <c r="M4672" s="169"/>
      <c r="N4672" s="148"/>
      <c r="O4672" s="106"/>
      <c r="P4672" s="43"/>
      <c r="Q4672" s="31"/>
      <c r="R4672" s="84"/>
      <c r="S4672" s="31"/>
      <c r="T4672" s="31"/>
      <c r="U4672" s="169"/>
      <c r="V4672" s="150"/>
      <c r="W4672" s="141" t="str" cm="1">
        <f t="array" ref="W4672">IF(SUM(LEN(B4672:V4672))=0,"",IF(OR(OR(ISBLANK(F4672),SUM(LEN(C4672),LEN(D4672))=0),AND(NOT(E4672="Unknown"),ISBLANK(J4672)),AND(NOT(O4672="Unknown"),ISBLANK(R4672))),"Missing Information", INDEX(Table15[Entire Service Line Classification], MATCH(SUMIFS(Table15[Unique ID],Table15[System-Owned Portion],E4672,Table15[If Material Anything Other than "Lead" in Column E,Was Material Ever Previously Lead?],G4672,Table15[Customer-Owned Portion],O4672),Table15[Unique ID],0),0)))</f>
        <v/>
      </c>
      <c r="X4672"/>
    </row>
    <row r="4673" spans="2:24" x14ac:dyDescent="0.25">
      <c r="B4673" s="146"/>
      <c r="C4673" s="31"/>
      <c r="D4673" s="31"/>
      <c r="E4673" s="44"/>
      <c r="F4673" s="43"/>
      <c r="G4673" s="84"/>
      <c r="H4673" s="31"/>
      <c r="I4673" s="31"/>
      <c r="J4673" s="84"/>
      <c r="K4673" s="31"/>
      <c r="L4673" s="31"/>
      <c r="M4673" s="169"/>
      <c r="N4673" s="148"/>
      <c r="O4673" s="106"/>
      <c r="P4673" s="43"/>
      <c r="Q4673" s="31"/>
      <c r="R4673" s="84"/>
      <c r="S4673" s="31"/>
      <c r="T4673" s="31"/>
      <c r="U4673" s="169"/>
      <c r="V4673" s="150"/>
      <c r="W4673" s="141" t="str" cm="1">
        <f t="array" ref="W4673">IF(SUM(LEN(B4673:V4673))=0,"",IF(OR(OR(ISBLANK(F4673),SUM(LEN(C4673),LEN(D4673))=0),AND(NOT(E4673="Unknown"),ISBLANK(J4673)),AND(NOT(O4673="Unknown"),ISBLANK(R4673))),"Missing Information", INDEX(Table15[Entire Service Line Classification], MATCH(SUMIFS(Table15[Unique ID],Table15[System-Owned Portion],E4673,Table15[If Material Anything Other than "Lead" in Column E,Was Material Ever Previously Lead?],G4673,Table15[Customer-Owned Portion],O4673),Table15[Unique ID],0),0)))</f>
        <v/>
      </c>
      <c r="X4673"/>
    </row>
    <row r="4674" spans="2:24" x14ac:dyDescent="0.25">
      <c r="B4674" s="146"/>
      <c r="C4674" s="31"/>
      <c r="D4674" s="31"/>
      <c r="E4674" s="44"/>
      <c r="F4674" s="43"/>
      <c r="G4674" s="84"/>
      <c r="H4674" s="31"/>
      <c r="I4674" s="31"/>
      <c r="J4674" s="84"/>
      <c r="K4674" s="31"/>
      <c r="L4674" s="31"/>
      <c r="M4674" s="169"/>
      <c r="N4674" s="148"/>
      <c r="O4674" s="106"/>
      <c r="P4674" s="43"/>
      <c r="Q4674" s="31"/>
      <c r="R4674" s="84"/>
      <c r="S4674" s="31"/>
      <c r="T4674" s="31"/>
      <c r="U4674" s="169"/>
      <c r="V4674" s="150"/>
      <c r="W4674" s="141" t="str" cm="1">
        <f t="array" ref="W4674">IF(SUM(LEN(B4674:V4674))=0,"",IF(OR(OR(ISBLANK(F4674),SUM(LEN(C4674),LEN(D4674))=0),AND(NOT(E4674="Unknown"),ISBLANK(J4674)),AND(NOT(O4674="Unknown"),ISBLANK(R4674))),"Missing Information", INDEX(Table15[Entire Service Line Classification], MATCH(SUMIFS(Table15[Unique ID],Table15[System-Owned Portion],E4674,Table15[If Material Anything Other than "Lead" in Column E,Was Material Ever Previously Lead?],G4674,Table15[Customer-Owned Portion],O4674),Table15[Unique ID],0),0)))</f>
        <v/>
      </c>
      <c r="X4674"/>
    </row>
    <row r="4675" spans="2:24" x14ac:dyDescent="0.25">
      <c r="B4675" s="146"/>
      <c r="C4675" s="31"/>
      <c r="D4675" s="31"/>
      <c r="E4675" s="44"/>
      <c r="F4675" s="43"/>
      <c r="G4675" s="84"/>
      <c r="H4675" s="31"/>
      <c r="I4675" s="31"/>
      <c r="J4675" s="84"/>
      <c r="K4675" s="31"/>
      <c r="L4675" s="31"/>
      <c r="M4675" s="169"/>
      <c r="N4675" s="148"/>
      <c r="O4675" s="106"/>
      <c r="P4675" s="43"/>
      <c r="Q4675" s="31"/>
      <c r="R4675" s="84"/>
      <c r="S4675" s="31"/>
      <c r="T4675" s="31"/>
      <c r="U4675" s="169"/>
      <c r="V4675" s="150"/>
      <c r="W4675" s="141" t="str" cm="1">
        <f t="array" ref="W4675">IF(SUM(LEN(B4675:V4675))=0,"",IF(OR(OR(ISBLANK(F4675),SUM(LEN(C4675),LEN(D4675))=0),AND(NOT(E4675="Unknown"),ISBLANK(J4675)),AND(NOT(O4675="Unknown"),ISBLANK(R4675))),"Missing Information", INDEX(Table15[Entire Service Line Classification], MATCH(SUMIFS(Table15[Unique ID],Table15[System-Owned Portion],E4675,Table15[If Material Anything Other than "Lead" in Column E,Was Material Ever Previously Lead?],G4675,Table15[Customer-Owned Portion],O4675),Table15[Unique ID],0),0)))</f>
        <v/>
      </c>
      <c r="X4675"/>
    </row>
    <row r="4676" spans="2:24" x14ac:dyDescent="0.25">
      <c r="B4676" s="146"/>
      <c r="C4676" s="31"/>
      <c r="D4676" s="31"/>
      <c r="E4676" s="44"/>
      <c r="F4676" s="43"/>
      <c r="G4676" s="84"/>
      <c r="H4676" s="31"/>
      <c r="I4676" s="31"/>
      <c r="J4676" s="84"/>
      <c r="K4676" s="31"/>
      <c r="L4676" s="31"/>
      <c r="M4676" s="169"/>
      <c r="N4676" s="148"/>
      <c r="O4676" s="106"/>
      <c r="P4676" s="43"/>
      <c r="Q4676" s="31"/>
      <c r="R4676" s="84"/>
      <c r="S4676" s="31"/>
      <c r="T4676" s="31"/>
      <c r="U4676" s="169"/>
      <c r="V4676" s="150"/>
      <c r="W4676" s="141" t="str" cm="1">
        <f t="array" ref="W4676">IF(SUM(LEN(B4676:V4676))=0,"",IF(OR(OR(ISBLANK(F4676),SUM(LEN(C4676),LEN(D4676))=0),AND(NOT(E4676="Unknown"),ISBLANK(J4676)),AND(NOT(O4676="Unknown"),ISBLANK(R4676))),"Missing Information", INDEX(Table15[Entire Service Line Classification], MATCH(SUMIFS(Table15[Unique ID],Table15[System-Owned Portion],E4676,Table15[If Material Anything Other than "Lead" in Column E,Was Material Ever Previously Lead?],G4676,Table15[Customer-Owned Portion],O4676),Table15[Unique ID],0),0)))</f>
        <v/>
      </c>
      <c r="X4676"/>
    </row>
    <row r="4677" spans="2:24" x14ac:dyDescent="0.25">
      <c r="B4677" s="146"/>
      <c r="C4677" s="31"/>
      <c r="D4677" s="31"/>
      <c r="E4677" s="44"/>
      <c r="F4677" s="43"/>
      <c r="G4677" s="84"/>
      <c r="H4677" s="31"/>
      <c r="I4677" s="31"/>
      <c r="J4677" s="84"/>
      <c r="K4677" s="31"/>
      <c r="L4677" s="31"/>
      <c r="M4677" s="169"/>
      <c r="N4677" s="148"/>
      <c r="O4677" s="106"/>
      <c r="P4677" s="43"/>
      <c r="Q4677" s="31"/>
      <c r="R4677" s="84"/>
      <c r="S4677" s="31"/>
      <c r="T4677" s="31"/>
      <c r="U4677" s="169"/>
      <c r="V4677" s="150"/>
      <c r="W4677" s="141" t="str" cm="1">
        <f t="array" ref="W4677">IF(SUM(LEN(B4677:V4677))=0,"",IF(OR(OR(ISBLANK(F4677),SUM(LEN(C4677),LEN(D4677))=0),AND(NOT(E4677="Unknown"),ISBLANK(J4677)),AND(NOT(O4677="Unknown"),ISBLANK(R4677))),"Missing Information", INDEX(Table15[Entire Service Line Classification], MATCH(SUMIFS(Table15[Unique ID],Table15[System-Owned Portion],E4677,Table15[If Material Anything Other than "Lead" in Column E,Was Material Ever Previously Lead?],G4677,Table15[Customer-Owned Portion],O4677),Table15[Unique ID],0),0)))</f>
        <v/>
      </c>
      <c r="X4677"/>
    </row>
    <row r="4678" spans="2:24" x14ac:dyDescent="0.25">
      <c r="B4678" s="146"/>
      <c r="C4678" s="31"/>
      <c r="D4678" s="31"/>
      <c r="E4678" s="44"/>
      <c r="F4678" s="43"/>
      <c r="G4678" s="84"/>
      <c r="H4678" s="31"/>
      <c r="I4678" s="31"/>
      <c r="J4678" s="84"/>
      <c r="K4678" s="31"/>
      <c r="L4678" s="31"/>
      <c r="M4678" s="169"/>
      <c r="N4678" s="148"/>
      <c r="O4678" s="106"/>
      <c r="P4678" s="43"/>
      <c r="Q4678" s="31"/>
      <c r="R4678" s="84"/>
      <c r="S4678" s="31"/>
      <c r="T4678" s="31"/>
      <c r="U4678" s="169"/>
      <c r="V4678" s="150"/>
      <c r="W4678" s="141" t="str" cm="1">
        <f t="array" ref="W4678">IF(SUM(LEN(B4678:V4678))=0,"",IF(OR(OR(ISBLANK(F4678),SUM(LEN(C4678),LEN(D4678))=0),AND(NOT(E4678="Unknown"),ISBLANK(J4678)),AND(NOT(O4678="Unknown"),ISBLANK(R4678))),"Missing Information", INDEX(Table15[Entire Service Line Classification], MATCH(SUMIFS(Table15[Unique ID],Table15[System-Owned Portion],E4678,Table15[If Material Anything Other than "Lead" in Column E,Was Material Ever Previously Lead?],G4678,Table15[Customer-Owned Portion],O4678),Table15[Unique ID],0),0)))</f>
        <v/>
      </c>
      <c r="X4678"/>
    </row>
    <row r="4679" spans="2:24" x14ac:dyDescent="0.25">
      <c r="B4679" s="146"/>
      <c r="C4679" s="31"/>
      <c r="D4679" s="31"/>
      <c r="E4679" s="44"/>
      <c r="F4679" s="43"/>
      <c r="G4679" s="84"/>
      <c r="H4679" s="31"/>
      <c r="I4679" s="31"/>
      <c r="J4679" s="84"/>
      <c r="K4679" s="31"/>
      <c r="L4679" s="31"/>
      <c r="M4679" s="169"/>
      <c r="N4679" s="148"/>
      <c r="O4679" s="106"/>
      <c r="P4679" s="43"/>
      <c r="Q4679" s="31"/>
      <c r="R4679" s="84"/>
      <c r="S4679" s="31"/>
      <c r="T4679" s="31"/>
      <c r="U4679" s="169"/>
      <c r="V4679" s="150"/>
      <c r="W4679" s="141" t="str" cm="1">
        <f t="array" ref="W4679">IF(SUM(LEN(B4679:V4679))=0,"",IF(OR(OR(ISBLANK(F4679),SUM(LEN(C4679),LEN(D4679))=0),AND(NOT(E4679="Unknown"),ISBLANK(J4679)),AND(NOT(O4679="Unknown"),ISBLANK(R4679))),"Missing Information", INDEX(Table15[Entire Service Line Classification], MATCH(SUMIFS(Table15[Unique ID],Table15[System-Owned Portion],E4679,Table15[If Material Anything Other than "Lead" in Column E,Was Material Ever Previously Lead?],G4679,Table15[Customer-Owned Portion],O4679),Table15[Unique ID],0),0)))</f>
        <v/>
      </c>
      <c r="X4679"/>
    </row>
    <row r="4680" spans="2:24" x14ac:dyDescent="0.25">
      <c r="B4680" s="146"/>
      <c r="C4680" s="31"/>
      <c r="D4680" s="31"/>
      <c r="E4680" s="44"/>
      <c r="F4680" s="43"/>
      <c r="G4680" s="84"/>
      <c r="H4680" s="31"/>
      <c r="I4680" s="31"/>
      <c r="J4680" s="84"/>
      <c r="K4680" s="31"/>
      <c r="L4680" s="31"/>
      <c r="M4680" s="169"/>
      <c r="N4680" s="148"/>
      <c r="O4680" s="106"/>
      <c r="P4680" s="43"/>
      <c r="Q4680" s="31"/>
      <c r="R4680" s="84"/>
      <c r="S4680" s="31"/>
      <c r="T4680" s="31"/>
      <c r="U4680" s="169"/>
      <c r="V4680" s="150"/>
      <c r="W4680" s="141" t="str" cm="1">
        <f t="array" ref="W4680">IF(SUM(LEN(B4680:V4680))=0,"",IF(OR(OR(ISBLANK(F4680),SUM(LEN(C4680),LEN(D4680))=0),AND(NOT(E4680="Unknown"),ISBLANK(J4680)),AND(NOT(O4680="Unknown"),ISBLANK(R4680))),"Missing Information", INDEX(Table15[Entire Service Line Classification], MATCH(SUMIFS(Table15[Unique ID],Table15[System-Owned Portion],E4680,Table15[If Material Anything Other than "Lead" in Column E,Was Material Ever Previously Lead?],G4680,Table15[Customer-Owned Portion],O4680),Table15[Unique ID],0),0)))</f>
        <v/>
      </c>
      <c r="X4680"/>
    </row>
    <row r="4681" spans="2:24" x14ac:dyDescent="0.25">
      <c r="B4681" s="146"/>
      <c r="C4681" s="31"/>
      <c r="D4681" s="31"/>
      <c r="E4681" s="44"/>
      <c r="F4681" s="43"/>
      <c r="G4681" s="84"/>
      <c r="H4681" s="31"/>
      <c r="I4681" s="31"/>
      <c r="J4681" s="84"/>
      <c r="K4681" s="31"/>
      <c r="L4681" s="31"/>
      <c r="M4681" s="169"/>
      <c r="N4681" s="148"/>
      <c r="O4681" s="106"/>
      <c r="P4681" s="43"/>
      <c r="Q4681" s="31"/>
      <c r="R4681" s="84"/>
      <c r="S4681" s="31"/>
      <c r="T4681" s="31"/>
      <c r="U4681" s="169"/>
      <c r="V4681" s="150"/>
      <c r="W4681" s="141" t="str" cm="1">
        <f t="array" ref="W4681">IF(SUM(LEN(B4681:V4681))=0,"",IF(OR(OR(ISBLANK(F4681),SUM(LEN(C4681),LEN(D4681))=0),AND(NOT(E4681="Unknown"),ISBLANK(J4681)),AND(NOT(O4681="Unknown"),ISBLANK(R4681))),"Missing Information", INDEX(Table15[Entire Service Line Classification], MATCH(SUMIFS(Table15[Unique ID],Table15[System-Owned Portion],E4681,Table15[If Material Anything Other than "Lead" in Column E,Was Material Ever Previously Lead?],G4681,Table15[Customer-Owned Portion],O4681),Table15[Unique ID],0),0)))</f>
        <v/>
      </c>
      <c r="X4681"/>
    </row>
    <row r="4682" spans="2:24" x14ac:dyDescent="0.25">
      <c r="B4682" s="146"/>
      <c r="C4682" s="31"/>
      <c r="D4682" s="31"/>
      <c r="E4682" s="44"/>
      <c r="F4682" s="43"/>
      <c r="G4682" s="84"/>
      <c r="H4682" s="31"/>
      <c r="I4682" s="31"/>
      <c r="J4682" s="84"/>
      <c r="K4682" s="31"/>
      <c r="L4682" s="31"/>
      <c r="M4682" s="169"/>
      <c r="N4682" s="148"/>
      <c r="O4682" s="106"/>
      <c r="P4682" s="43"/>
      <c r="Q4682" s="31"/>
      <c r="R4682" s="84"/>
      <c r="S4682" s="31"/>
      <c r="T4682" s="31"/>
      <c r="U4682" s="169"/>
      <c r="V4682" s="150"/>
      <c r="W4682" s="141" t="str" cm="1">
        <f t="array" ref="W4682">IF(SUM(LEN(B4682:V4682))=0,"",IF(OR(OR(ISBLANK(F4682),SUM(LEN(C4682),LEN(D4682))=0),AND(NOT(E4682="Unknown"),ISBLANK(J4682)),AND(NOT(O4682="Unknown"),ISBLANK(R4682))),"Missing Information", INDEX(Table15[Entire Service Line Classification], MATCH(SUMIFS(Table15[Unique ID],Table15[System-Owned Portion],E4682,Table15[If Material Anything Other than "Lead" in Column E,Was Material Ever Previously Lead?],G4682,Table15[Customer-Owned Portion],O4682),Table15[Unique ID],0),0)))</f>
        <v/>
      </c>
      <c r="X4682"/>
    </row>
    <row r="4683" spans="2:24" x14ac:dyDescent="0.25">
      <c r="B4683" s="146"/>
      <c r="C4683" s="31"/>
      <c r="D4683" s="31"/>
      <c r="E4683" s="44"/>
      <c r="F4683" s="43"/>
      <c r="G4683" s="84"/>
      <c r="H4683" s="31"/>
      <c r="I4683" s="31"/>
      <c r="J4683" s="84"/>
      <c r="K4683" s="31"/>
      <c r="L4683" s="31"/>
      <c r="M4683" s="169"/>
      <c r="N4683" s="148"/>
      <c r="O4683" s="106"/>
      <c r="P4683" s="43"/>
      <c r="Q4683" s="31"/>
      <c r="R4683" s="84"/>
      <c r="S4683" s="31"/>
      <c r="T4683" s="31"/>
      <c r="U4683" s="169"/>
      <c r="V4683" s="150"/>
      <c r="W4683" s="141" t="str" cm="1">
        <f t="array" ref="W4683">IF(SUM(LEN(B4683:V4683))=0,"",IF(OR(OR(ISBLANK(F4683),SUM(LEN(C4683),LEN(D4683))=0),AND(NOT(E4683="Unknown"),ISBLANK(J4683)),AND(NOT(O4683="Unknown"),ISBLANK(R4683))),"Missing Information", INDEX(Table15[Entire Service Line Classification], MATCH(SUMIFS(Table15[Unique ID],Table15[System-Owned Portion],E4683,Table15[If Material Anything Other than "Lead" in Column E,Was Material Ever Previously Lead?],G4683,Table15[Customer-Owned Portion],O4683),Table15[Unique ID],0),0)))</f>
        <v/>
      </c>
      <c r="X4683"/>
    </row>
    <row r="4684" spans="2:24" x14ac:dyDescent="0.25">
      <c r="B4684" s="146"/>
      <c r="C4684" s="31"/>
      <c r="D4684" s="31"/>
      <c r="E4684" s="44"/>
      <c r="F4684" s="43"/>
      <c r="G4684" s="84"/>
      <c r="H4684" s="31"/>
      <c r="I4684" s="31"/>
      <c r="J4684" s="84"/>
      <c r="K4684" s="31"/>
      <c r="L4684" s="31"/>
      <c r="M4684" s="169"/>
      <c r="N4684" s="148"/>
      <c r="O4684" s="106"/>
      <c r="P4684" s="43"/>
      <c r="Q4684" s="31"/>
      <c r="R4684" s="84"/>
      <c r="S4684" s="31"/>
      <c r="T4684" s="31"/>
      <c r="U4684" s="169"/>
      <c r="V4684" s="150"/>
      <c r="W4684" s="141" t="str" cm="1">
        <f t="array" ref="W4684">IF(SUM(LEN(B4684:V4684))=0,"",IF(OR(OR(ISBLANK(F4684),SUM(LEN(C4684),LEN(D4684))=0),AND(NOT(E4684="Unknown"),ISBLANK(J4684)),AND(NOT(O4684="Unknown"),ISBLANK(R4684))),"Missing Information", INDEX(Table15[Entire Service Line Classification], MATCH(SUMIFS(Table15[Unique ID],Table15[System-Owned Portion],E4684,Table15[If Material Anything Other than "Lead" in Column E,Was Material Ever Previously Lead?],G4684,Table15[Customer-Owned Portion],O4684),Table15[Unique ID],0),0)))</f>
        <v/>
      </c>
      <c r="X4684"/>
    </row>
    <row r="4685" spans="2:24" x14ac:dyDescent="0.25">
      <c r="B4685" s="146"/>
      <c r="C4685" s="31"/>
      <c r="D4685" s="31"/>
      <c r="E4685" s="44"/>
      <c r="F4685" s="43"/>
      <c r="G4685" s="84"/>
      <c r="H4685" s="31"/>
      <c r="I4685" s="31"/>
      <c r="J4685" s="84"/>
      <c r="K4685" s="31"/>
      <c r="L4685" s="31"/>
      <c r="M4685" s="169"/>
      <c r="N4685" s="148"/>
      <c r="O4685" s="106"/>
      <c r="P4685" s="43"/>
      <c r="Q4685" s="31"/>
      <c r="R4685" s="84"/>
      <c r="S4685" s="31"/>
      <c r="T4685" s="31"/>
      <c r="U4685" s="169"/>
      <c r="V4685" s="150"/>
      <c r="W4685" s="141" t="str" cm="1">
        <f t="array" ref="W4685">IF(SUM(LEN(B4685:V4685))=0,"",IF(OR(OR(ISBLANK(F4685),SUM(LEN(C4685),LEN(D4685))=0),AND(NOT(E4685="Unknown"),ISBLANK(J4685)),AND(NOT(O4685="Unknown"),ISBLANK(R4685))),"Missing Information", INDEX(Table15[Entire Service Line Classification], MATCH(SUMIFS(Table15[Unique ID],Table15[System-Owned Portion],E4685,Table15[If Material Anything Other than "Lead" in Column E,Was Material Ever Previously Lead?],G4685,Table15[Customer-Owned Portion],O4685),Table15[Unique ID],0),0)))</f>
        <v/>
      </c>
      <c r="X4685"/>
    </row>
    <row r="4686" spans="2:24" x14ac:dyDescent="0.25">
      <c r="B4686" s="146"/>
      <c r="C4686" s="31"/>
      <c r="D4686" s="31"/>
      <c r="E4686" s="44"/>
      <c r="F4686" s="43"/>
      <c r="G4686" s="84"/>
      <c r="H4686" s="31"/>
      <c r="I4686" s="31"/>
      <c r="J4686" s="84"/>
      <c r="K4686" s="31"/>
      <c r="L4686" s="31"/>
      <c r="M4686" s="169"/>
      <c r="N4686" s="148"/>
      <c r="O4686" s="106"/>
      <c r="P4686" s="43"/>
      <c r="Q4686" s="31"/>
      <c r="R4686" s="84"/>
      <c r="S4686" s="31"/>
      <c r="T4686" s="31"/>
      <c r="U4686" s="169"/>
      <c r="V4686" s="150"/>
      <c r="W4686" s="141" t="str" cm="1">
        <f t="array" ref="W4686">IF(SUM(LEN(B4686:V4686))=0,"",IF(OR(OR(ISBLANK(F4686),SUM(LEN(C4686),LEN(D4686))=0),AND(NOT(E4686="Unknown"),ISBLANK(J4686)),AND(NOT(O4686="Unknown"),ISBLANK(R4686))),"Missing Information", INDEX(Table15[Entire Service Line Classification], MATCH(SUMIFS(Table15[Unique ID],Table15[System-Owned Portion],E4686,Table15[If Material Anything Other than "Lead" in Column E,Was Material Ever Previously Lead?],G4686,Table15[Customer-Owned Portion],O4686),Table15[Unique ID],0),0)))</f>
        <v/>
      </c>
      <c r="X4686"/>
    </row>
    <row r="4687" spans="2:24" x14ac:dyDescent="0.25">
      <c r="B4687" s="146"/>
      <c r="C4687" s="31"/>
      <c r="D4687" s="31"/>
      <c r="E4687" s="44"/>
      <c r="F4687" s="43"/>
      <c r="G4687" s="84"/>
      <c r="H4687" s="31"/>
      <c r="I4687" s="31"/>
      <c r="J4687" s="84"/>
      <c r="K4687" s="31"/>
      <c r="L4687" s="31"/>
      <c r="M4687" s="169"/>
      <c r="N4687" s="148"/>
      <c r="O4687" s="106"/>
      <c r="P4687" s="43"/>
      <c r="Q4687" s="31"/>
      <c r="R4687" s="84"/>
      <c r="S4687" s="31"/>
      <c r="T4687" s="31"/>
      <c r="U4687" s="169"/>
      <c r="V4687" s="150"/>
      <c r="W4687" s="141" t="str" cm="1">
        <f t="array" ref="W4687">IF(SUM(LEN(B4687:V4687))=0,"",IF(OR(OR(ISBLANK(F4687),SUM(LEN(C4687),LEN(D4687))=0),AND(NOT(E4687="Unknown"),ISBLANK(J4687)),AND(NOT(O4687="Unknown"),ISBLANK(R4687))),"Missing Information", INDEX(Table15[Entire Service Line Classification], MATCH(SUMIFS(Table15[Unique ID],Table15[System-Owned Portion],E4687,Table15[If Material Anything Other than "Lead" in Column E,Was Material Ever Previously Lead?],G4687,Table15[Customer-Owned Portion],O4687),Table15[Unique ID],0),0)))</f>
        <v/>
      </c>
      <c r="X4687"/>
    </row>
    <row r="4688" spans="2:24" x14ac:dyDescent="0.25">
      <c r="B4688" s="146"/>
      <c r="C4688" s="31"/>
      <c r="D4688" s="31"/>
      <c r="E4688" s="44"/>
      <c r="F4688" s="43"/>
      <c r="G4688" s="84"/>
      <c r="H4688" s="31"/>
      <c r="I4688" s="31"/>
      <c r="J4688" s="84"/>
      <c r="K4688" s="31"/>
      <c r="L4688" s="31"/>
      <c r="M4688" s="169"/>
      <c r="N4688" s="148"/>
      <c r="O4688" s="106"/>
      <c r="P4688" s="43"/>
      <c r="Q4688" s="31"/>
      <c r="R4688" s="84"/>
      <c r="S4688" s="31"/>
      <c r="T4688" s="31"/>
      <c r="U4688" s="169"/>
      <c r="V4688" s="150"/>
      <c r="W4688" s="141" t="str" cm="1">
        <f t="array" ref="W4688">IF(SUM(LEN(B4688:V4688))=0,"",IF(OR(OR(ISBLANK(F4688),SUM(LEN(C4688),LEN(D4688))=0),AND(NOT(E4688="Unknown"),ISBLANK(J4688)),AND(NOT(O4688="Unknown"),ISBLANK(R4688))),"Missing Information", INDEX(Table15[Entire Service Line Classification], MATCH(SUMIFS(Table15[Unique ID],Table15[System-Owned Portion],E4688,Table15[If Material Anything Other than "Lead" in Column E,Was Material Ever Previously Lead?],G4688,Table15[Customer-Owned Portion],O4688),Table15[Unique ID],0),0)))</f>
        <v/>
      </c>
      <c r="X4688"/>
    </row>
    <row r="4689" spans="2:24" x14ac:dyDescent="0.25">
      <c r="B4689" s="146"/>
      <c r="C4689" s="31"/>
      <c r="D4689" s="31"/>
      <c r="E4689" s="44"/>
      <c r="F4689" s="43"/>
      <c r="G4689" s="84"/>
      <c r="H4689" s="31"/>
      <c r="I4689" s="31"/>
      <c r="J4689" s="84"/>
      <c r="K4689" s="31"/>
      <c r="L4689" s="31"/>
      <c r="M4689" s="169"/>
      <c r="N4689" s="148"/>
      <c r="O4689" s="106"/>
      <c r="P4689" s="43"/>
      <c r="Q4689" s="31"/>
      <c r="R4689" s="84"/>
      <c r="S4689" s="31"/>
      <c r="T4689" s="31"/>
      <c r="U4689" s="169"/>
      <c r="V4689" s="150"/>
      <c r="W4689" s="141" t="str" cm="1">
        <f t="array" ref="W4689">IF(SUM(LEN(B4689:V4689))=0,"",IF(OR(OR(ISBLANK(F4689),SUM(LEN(C4689),LEN(D4689))=0),AND(NOT(E4689="Unknown"),ISBLANK(J4689)),AND(NOT(O4689="Unknown"),ISBLANK(R4689))),"Missing Information", INDEX(Table15[Entire Service Line Classification], MATCH(SUMIFS(Table15[Unique ID],Table15[System-Owned Portion],E4689,Table15[If Material Anything Other than "Lead" in Column E,Was Material Ever Previously Lead?],G4689,Table15[Customer-Owned Portion],O4689),Table15[Unique ID],0),0)))</f>
        <v/>
      </c>
      <c r="X4689"/>
    </row>
    <row r="4690" spans="2:24" x14ac:dyDescent="0.25">
      <c r="B4690" s="146"/>
      <c r="C4690" s="31"/>
      <c r="D4690" s="31"/>
      <c r="E4690" s="44"/>
      <c r="F4690" s="43"/>
      <c r="G4690" s="84"/>
      <c r="H4690" s="31"/>
      <c r="I4690" s="31"/>
      <c r="J4690" s="84"/>
      <c r="K4690" s="31"/>
      <c r="L4690" s="31"/>
      <c r="M4690" s="169"/>
      <c r="N4690" s="148"/>
      <c r="O4690" s="106"/>
      <c r="P4690" s="43"/>
      <c r="Q4690" s="31"/>
      <c r="R4690" s="84"/>
      <c r="S4690" s="31"/>
      <c r="T4690" s="31"/>
      <c r="U4690" s="169"/>
      <c r="V4690" s="150"/>
      <c r="W4690" s="141" t="str" cm="1">
        <f t="array" ref="W4690">IF(SUM(LEN(B4690:V4690))=0,"",IF(OR(OR(ISBLANK(F4690),SUM(LEN(C4690),LEN(D4690))=0),AND(NOT(E4690="Unknown"),ISBLANK(J4690)),AND(NOT(O4690="Unknown"),ISBLANK(R4690))),"Missing Information", INDEX(Table15[Entire Service Line Classification], MATCH(SUMIFS(Table15[Unique ID],Table15[System-Owned Portion],E4690,Table15[If Material Anything Other than "Lead" in Column E,Was Material Ever Previously Lead?],G4690,Table15[Customer-Owned Portion],O4690),Table15[Unique ID],0),0)))</f>
        <v/>
      </c>
      <c r="X4690"/>
    </row>
    <row r="4691" spans="2:24" x14ac:dyDescent="0.25">
      <c r="B4691" s="146"/>
      <c r="C4691" s="31"/>
      <c r="D4691" s="31"/>
      <c r="E4691" s="44"/>
      <c r="F4691" s="43"/>
      <c r="G4691" s="84"/>
      <c r="H4691" s="31"/>
      <c r="I4691" s="31"/>
      <c r="J4691" s="84"/>
      <c r="K4691" s="31"/>
      <c r="L4691" s="31"/>
      <c r="M4691" s="169"/>
      <c r="N4691" s="148"/>
      <c r="O4691" s="106"/>
      <c r="P4691" s="43"/>
      <c r="Q4691" s="31"/>
      <c r="R4691" s="84"/>
      <c r="S4691" s="31"/>
      <c r="T4691" s="31"/>
      <c r="U4691" s="169"/>
      <c r="V4691" s="150"/>
      <c r="W4691" s="141" t="str" cm="1">
        <f t="array" ref="W4691">IF(SUM(LEN(B4691:V4691))=0,"",IF(OR(OR(ISBLANK(F4691),SUM(LEN(C4691),LEN(D4691))=0),AND(NOT(E4691="Unknown"),ISBLANK(J4691)),AND(NOT(O4691="Unknown"),ISBLANK(R4691))),"Missing Information", INDEX(Table15[Entire Service Line Classification], MATCH(SUMIFS(Table15[Unique ID],Table15[System-Owned Portion],E4691,Table15[If Material Anything Other than "Lead" in Column E,Was Material Ever Previously Lead?],G4691,Table15[Customer-Owned Portion],O4691),Table15[Unique ID],0),0)))</f>
        <v/>
      </c>
      <c r="X4691"/>
    </row>
    <row r="4692" spans="2:24" x14ac:dyDescent="0.25">
      <c r="B4692" s="146"/>
      <c r="C4692" s="31"/>
      <c r="D4692" s="31"/>
      <c r="E4692" s="44"/>
      <c r="F4692" s="43"/>
      <c r="G4692" s="84"/>
      <c r="H4692" s="31"/>
      <c r="I4692" s="31"/>
      <c r="J4692" s="84"/>
      <c r="K4692" s="31"/>
      <c r="L4692" s="31"/>
      <c r="M4692" s="169"/>
      <c r="N4692" s="148"/>
      <c r="O4692" s="106"/>
      <c r="P4692" s="43"/>
      <c r="Q4692" s="31"/>
      <c r="R4692" s="84"/>
      <c r="S4692" s="31"/>
      <c r="T4692" s="31"/>
      <c r="U4692" s="169"/>
      <c r="V4692" s="150"/>
      <c r="W4692" s="141" t="str" cm="1">
        <f t="array" ref="W4692">IF(SUM(LEN(B4692:V4692))=0,"",IF(OR(OR(ISBLANK(F4692),SUM(LEN(C4692),LEN(D4692))=0),AND(NOT(E4692="Unknown"),ISBLANK(J4692)),AND(NOT(O4692="Unknown"),ISBLANK(R4692))),"Missing Information", INDEX(Table15[Entire Service Line Classification], MATCH(SUMIFS(Table15[Unique ID],Table15[System-Owned Portion],E4692,Table15[If Material Anything Other than "Lead" in Column E,Was Material Ever Previously Lead?],G4692,Table15[Customer-Owned Portion],O4692),Table15[Unique ID],0),0)))</f>
        <v/>
      </c>
      <c r="X4692"/>
    </row>
    <row r="4693" spans="2:24" x14ac:dyDescent="0.25">
      <c r="B4693" s="146"/>
      <c r="C4693" s="31"/>
      <c r="D4693" s="31"/>
      <c r="E4693" s="44"/>
      <c r="F4693" s="43"/>
      <c r="G4693" s="84"/>
      <c r="H4693" s="31"/>
      <c r="I4693" s="31"/>
      <c r="J4693" s="84"/>
      <c r="K4693" s="31"/>
      <c r="L4693" s="31"/>
      <c r="M4693" s="169"/>
      <c r="N4693" s="148"/>
      <c r="O4693" s="106"/>
      <c r="P4693" s="43"/>
      <c r="Q4693" s="31"/>
      <c r="R4693" s="84"/>
      <c r="S4693" s="31"/>
      <c r="T4693" s="31"/>
      <c r="U4693" s="169"/>
      <c r="V4693" s="150"/>
      <c r="W4693" s="141" t="str" cm="1">
        <f t="array" ref="W4693">IF(SUM(LEN(B4693:V4693))=0,"",IF(OR(OR(ISBLANK(F4693),SUM(LEN(C4693),LEN(D4693))=0),AND(NOT(E4693="Unknown"),ISBLANK(J4693)),AND(NOT(O4693="Unknown"),ISBLANK(R4693))),"Missing Information", INDEX(Table15[Entire Service Line Classification], MATCH(SUMIFS(Table15[Unique ID],Table15[System-Owned Portion],E4693,Table15[If Material Anything Other than "Lead" in Column E,Was Material Ever Previously Lead?],G4693,Table15[Customer-Owned Portion],O4693),Table15[Unique ID],0),0)))</f>
        <v/>
      </c>
      <c r="X4693"/>
    </row>
    <row r="4694" spans="2:24" x14ac:dyDescent="0.25">
      <c r="B4694" s="146"/>
      <c r="C4694" s="31"/>
      <c r="D4694" s="31"/>
      <c r="E4694" s="44"/>
      <c r="F4694" s="43"/>
      <c r="G4694" s="84"/>
      <c r="H4694" s="31"/>
      <c r="I4694" s="31"/>
      <c r="J4694" s="84"/>
      <c r="K4694" s="31"/>
      <c r="L4694" s="31"/>
      <c r="M4694" s="169"/>
      <c r="N4694" s="148"/>
      <c r="O4694" s="106"/>
      <c r="P4694" s="43"/>
      <c r="Q4694" s="31"/>
      <c r="R4694" s="84"/>
      <c r="S4694" s="31"/>
      <c r="T4694" s="31"/>
      <c r="U4694" s="169"/>
      <c r="V4694" s="150"/>
      <c r="W4694" s="141" t="str" cm="1">
        <f t="array" ref="W4694">IF(SUM(LEN(B4694:V4694))=0,"",IF(OR(OR(ISBLANK(F4694),SUM(LEN(C4694),LEN(D4694))=0),AND(NOT(E4694="Unknown"),ISBLANK(J4694)),AND(NOT(O4694="Unknown"),ISBLANK(R4694))),"Missing Information", INDEX(Table15[Entire Service Line Classification], MATCH(SUMIFS(Table15[Unique ID],Table15[System-Owned Portion],E4694,Table15[If Material Anything Other than "Lead" in Column E,Was Material Ever Previously Lead?],G4694,Table15[Customer-Owned Portion],O4694),Table15[Unique ID],0),0)))</f>
        <v/>
      </c>
      <c r="X4694"/>
    </row>
    <row r="4695" spans="2:24" x14ac:dyDescent="0.25">
      <c r="B4695" s="146"/>
      <c r="C4695" s="31"/>
      <c r="D4695" s="31"/>
      <c r="E4695" s="44"/>
      <c r="F4695" s="43"/>
      <c r="G4695" s="84"/>
      <c r="H4695" s="31"/>
      <c r="I4695" s="31"/>
      <c r="J4695" s="84"/>
      <c r="K4695" s="31"/>
      <c r="L4695" s="31"/>
      <c r="M4695" s="169"/>
      <c r="N4695" s="148"/>
      <c r="O4695" s="106"/>
      <c r="P4695" s="43"/>
      <c r="Q4695" s="31"/>
      <c r="R4695" s="84"/>
      <c r="S4695" s="31"/>
      <c r="T4695" s="31"/>
      <c r="U4695" s="169"/>
      <c r="V4695" s="150"/>
      <c r="W4695" s="141" t="str" cm="1">
        <f t="array" ref="W4695">IF(SUM(LEN(B4695:V4695))=0,"",IF(OR(OR(ISBLANK(F4695),SUM(LEN(C4695),LEN(D4695))=0),AND(NOT(E4695="Unknown"),ISBLANK(J4695)),AND(NOT(O4695="Unknown"),ISBLANK(R4695))),"Missing Information", INDEX(Table15[Entire Service Line Classification], MATCH(SUMIFS(Table15[Unique ID],Table15[System-Owned Portion],E4695,Table15[If Material Anything Other than "Lead" in Column E,Was Material Ever Previously Lead?],G4695,Table15[Customer-Owned Portion],O4695),Table15[Unique ID],0),0)))</f>
        <v/>
      </c>
      <c r="X4695"/>
    </row>
    <row r="4696" spans="2:24" x14ac:dyDescent="0.25">
      <c r="B4696" s="146"/>
      <c r="C4696" s="31"/>
      <c r="D4696" s="31"/>
      <c r="E4696" s="44"/>
      <c r="F4696" s="43"/>
      <c r="G4696" s="84"/>
      <c r="H4696" s="31"/>
      <c r="I4696" s="31"/>
      <c r="J4696" s="84"/>
      <c r="K4696" s="31"/>
      <c r="L4696" s="31"/>
      <c r="M4696" s="169"/>
      <c r="N4696" s="148"/>
      <c r="O4696" s="106"/>
      <c r="P4696" s="43"/>
      <c r="Q4696" s="31"/>
      <c r="R4696" s="84"/>
      <c r="S4696" s="31"/>
      <c r="T4696" s="31"/>
      <c r="U4696" s="169"/>
      <c r="V4696" s="150"/>
      <c r="W4696" s="141" t="str" cm="1">
        <f t="array" ref="W4696">IF(SUM(LEN(B4696:V4696))=0,"",IF(OR(OR(ISBLANK(F4696),SUM(LEN(C4696),LEN(D4696))=0),AND(NOT(E4696="Unknown"),ISBLANK(J4696)),AND(NOT(O4696="Unknown"),ISBLANK(R4696))),"Missing Information", INDEX(Table15[Entire Service Line Classification], MATCH(SUMIFS(Table15[Unique ID],Table15[System-Owned Portion],E4696,Table15[If Material Anything Other than "Lead" in Column E,Was Material Ever Previously Lead?],G4696,Table15[Customer-Owned Portion],O4696),Table15[Unique ID],0),0)))</f>
        <v/>
      </c>
      <c r="X4696"/>
    </row>
    <row r="4697" spans="2:24" x14ac:dyDescent="0.25">
      <c r="B4697" s="146"/>
      <c r="C4697" s="31"/>
      <c r="D4697" s="31"/>
      <c r="E4697" s="44"/>
      <c r="F4697" s="43"/>
      <c r="G4697" s="84"/>
      <c r="H4697" s="31"/>
      <c r="I4697" s="31"/>
      <c r="J4697" s="84"/>
      <c r="K4697" s="31"/>
      <c r="L4697" s="31"/>
      <c r="M4697" s="169"/>
      <c r="N4697" s="148"/>
      <c r="O4697" s="106"/>
      <c r="P4697" s="43"/>
      <c r="Q4697" s="31"/>
      <c r="R4697" s="84"/>
      <c r="S4697" s="31"/>
      <c r="T4697" s="31"/>
      <c r="U4697" s="169"/>
      <c r="V4697" s="150"/>
      <c r="W4697" s="141" t="str" cm="1">
        <f t="array" ref="W4697">IF(SUM(LEN(B4697:V4697))=0,"",IF(OR(OR(ISBLANK(F4697),SUM(LEN(C4697),LEN(D4697))=0),AND(NOT(E4697="Unknown"),ISBLANK(J4697)),AND(NOT(O4697="Unknown"),ISBLANK(R4697))),"Missing Information", INDEX(Table15[Entire Service Line Classification], MATCH(SUMIFS(Table15[Unique ID],Table15[System-Owned Portion],E4697,Table15[If Material Anything Other than "Lead" in Column E,Was Material Ever Previously Lead?],G4697,Table15[Customer-Owned Portion],O4697),Table15[Unique ID],0),0)))</f>
        <v/>
      </c>
      <c r="X4697"/>
    </row>
    <row r="4698" spans="2:24" x14ac:dyDescent="0.25">
      <c r="B4698" s="146"/>
      <c r="C4698" s="31"/>
      <c r="D4698" s="31"/>
      <c r="E4698" s="44"/>
      <c r="F4698" s="43"/>
      <c r="G4698" s="84"/>
      <c r="H4698" s="31"/>
      <c r="I4698" s="31"/>
      <c r="J4698" s="84"/>
      <c r="K4698" s="31"/>
      <c r="L4698" s="31"/>
      <c r="M4698" s="169"/>
      <c r="N4698" s="148"/>
      <c r="O4698" s="106"/>
      <c r="P4698" s="43"/>
      <c r="Q4698" s="31"/>
      <c r="R4698" s="84"/>
      <c r="S4698" s="31"/>
      <c r="T4698" s="31"/>
      <c r="U4698" s="169"/>
      <c r="V4698" s="150"/>
      <c r="W4698" s="141" t="str" cm="1">
        <f t="array" ref="W4698">IF(SUM(LEN(B4698:V4698))=0,"",IF(OR(OR(ISBLANK(F4698),SUM(LEN(C4698),LEN(D4698))=0),AND(NOT(E4698="Unknown"),ISBLANK(J4698)),AND(NOT(O4698="Unknown"),ISBLANK(R4698))),"Missing Information", INDEX(Table15[Entire Service Line Classification], MATCH(SUMIFS(Table15[Unique ID],Table15[System-Owned Portion],E4698,Table15[If Material Anything Other than "Lead" in Column E,Was Material Ever Previously Lead?],G4698,Table15[Customer-Owned Portion],O4698),Table15[Unique ID],0),0)))</f>
        <v/>
      </c>
      <c r="X4698"/>
    </row>
    <row r="4699" spans="2:24" x14ac:dyDescent="0.25">
      <c r="B4699" s="146"/>
      <c r="C4699" s="31"/>
      <c r="D4699" s="31"/>
      <c r="E4699" s="44"/>
      <c r="F4699" s="43"/>
      <c r="G4699" s="84"/>
      <c r="H4699" s="31"/>
      <c r="I4699" s="31"/>
      <c r="J4699" s="84"/>
      <c r="K4699" s="31"/>
      <c r="L4699" s="31"/>
      <c r="M4699" s="169"/>
      <c r="N4699" s="148"/>
      <c r="O4699" s="106"/>
      <c r="P4699" s="43"/>
      <c r="Q4699" s="31"/>
      <c r="R4699" s="84"/>
      <c r="S4699" s="31"/>
      <c r="T4699" s="31"/>
      <c r="U4699" s="169"/>
      <c r="V4699" s="150"/>
      <c r="W4699" s="141" t="str" cm="1">
        <f t="array" ref="W4699">IF(SUM(LEN(B4699:V4699))=0,"",IF(OR(OR(ISBLANK(F4699),SUM(LEN(C4699),LEN(D4699))=0),AND(NOT(E4699="Unknown"),ISBLANK(J4699)),AND(NOT(O4699="Unknown"),ISBLANK(R4699))),"Missing Information", INDEX(Table15[Entire Service Line Classification], MATCH(SUMIFS(Table15[Unique ID],Table15[System-Owned Portion],E4699,Table15[If Material Anything Other than "Lead" in Column E,Was Material Ever Previously Lead?],G4699,Table15[Customer-Owned Portion],O4699),Table15[Unique ID],0),0)))</f>
        <v/>
      </c>
      <c r="X4699"/>
    </row>
    <row r="4700" spans="2:24" x14ac:dyDescent="0.25">
      <c r="B4700" s="146"/>
      <c r="C4700" s="31"/>
      <c r="D4700" s="31"/>
      <c r="E4700" s="44"/>
      <c r="F4700" s="43"/>
      <c r="G4700" s="84"/>
      <c r="H4700" s="31"/>
      <c r="I4700" s="31"/>
      <c r="J4700" s="84"/>
      <c r="K4700" s="31"/>
      <c r="L4700" s="31"/>
      <c r="M4700" s="169"/>
      <c r="N4700" s="148"/>
      <c r="O4700" s="106"/>
      <c r="P4700" s="43"/>
      <c r="Q4700" s="31"/>
      <c r="R4700" s="84"/>
      <c r="S4700" s="31"/>
      <c r="T4700" s="31"/>
      <c r="U4700" s="169"/>
      <c r="V4700" s="150"/>
      <c r="W4700" s="141" t="str" cm="1">
        <f t="array" ref="W4700">IF(SUM(LEN(B4700:V4700))=0,"",IF(OR(OR(ISBLANK(F4700),SUM(LEN(C4700),LEN(D4700))=0),AND(NOT(E4700="Unknown"),ISBLANK(J4700)),AND(NOT(O4700="Unknown"),ISBLANK(R4700))),"Missing Information", INDEX(Table15[Entire Service Line Classification], MATCH(SUMIFS(Table15[Unique ID],Table15[System-Owned Portion],E4700,Table15[If Material Anything Other than "Lead" in Column E,Was Material Ever Previously Lead?],G4700,Table15[Customer-Owned Portion],O4700),Table15[Unique ID],0),0)))</f>
        <v/>
      </c>
      <c r="X4700"/>
    </row>
    <row r="4701" spans="2:24" x14ac:dyDescent="0.25">
      <c r="B4701" s="146"/>
      <c r="C4701" s="31"/>
      <c r="D4701" s="31"/>
      <c r="E4701" s="44"/>
      <c r="F4701" s="43"/>
      <c r="G4701" s="84"/>
      <c r="H4701" s="31"/>
      <c r="I4701" s="31"/>
      <c r="J4701" s="84"/>
      <c r="K4701" s="31"/>
      <c r="L4701" s="31"/>
      <c r="M4701" s="169"/>
      <c r="N4701" s="148"/>
      <c r="O4701" s="106"/>
      <c r="P4701" s="43"/>
      <c r="Q4701" s="31"/>
      <c r="R4701" s="84"/>
      <c r="S4701" s="31"/>
      <c r="T4701" s="31"/>
      <c r="U4701" s="169"/>
      <c r="V4701" s="150"/>
      <c r="W4701" s="141" t="str" cm="1">
        <f t="array" ref="W4701">IF(SUM(LEN(B4701:V4701))=0,"",IF(OR(OR(ISBLANK(F4701),SUM(LEN(C4701),LEN(D4701))=0),AND(NOT(E4701="Unknown"),ISBLANK(J4701)),AND(NOT(O4701="Unknown"),ISBLANK(R4701))),"Missing Information", INDEX(Table15[Entire Service Line Classification], MATCH(SUMIFS(Table15[Unique ID],Table15[System-Owned Portion],E4701,Table15[If Material Anything Other than "Lead" in Column E,Was Material Ever Previously Lead?],G4701,Table15[Customer-Owned Portion],O4701),Table15[Unique ID],0),0)))</f>
        <v/>
      </c>
      <c r="X4701"/>
    </row>
    <row r="4702" spans="2:24" x14ac:dyDescent="0.25">
      <c r="B4702" s="146"/>
      <c r="C4702" s="31"/>
      <c r="D4702" s="31"/>
      <c r="E4702" s="44"/>
      <c r="F4702" s="43"/>
      <c r="G4702" s="84"/>
      <c r="H4702" s="31"/>
      <c r="I4702" s="31"/>
      <c r="J4702" s="84"/>
      <c r="K4702" s="31"/>
      <c r="L4702" s="31"/>
      <c r="M4702" s="169"/>
      <c r="N4702" s="148"/>
      <c r="O4702" s="106"/>
      <c r="P4702" s="43"/>
      <c r="Q4702" s="31"/>
      <c r="R4702" s="84"/>
      <c r="S4702" s="31"/>
      <c r="T4702" s="31"/>
      <c r="U4702" s="169"/>
      <c r="V4702" s="150"/>
      <c r="W4702" s="141" t="str" cm="1">
        <f t="array" ref="W4702">IF(SUM(LEN(B4702:V4702))=0,"",IF(OR(OR(ISBLANK(F4702),SUM(LEN(C4702),LEN(D4702))=0),AND(NOT(E4702="Unknown"),ISBLANK(J4702)),AND(NOT(O4702="Unknown"),ISBLANK(R4702))),"Missing Information", INDEX(Table15[Entire Service Line Classification], MATCH(SUMIFS(Table15[Unique ID],Table15[System-Owned Portion],E4702,Table15[If Material Anything Other than "Lead" in Column E,Was Material Ever Previously Lead?],G4702,Table15[Customer-Owned Portion],O4702),Table15[Unique ID],0),0)))</f>
        <v/>
      </c>
      <c r="X4702"/>
    </row>
    <row r="4703" spans="2:24" x14ac:dyDescent="0.25">
      <c r="B4703" s="146"/>
      <c r="C4703" s="31"/>
      <c r="D4703" s="31"/>
      <c r="E4703" s="44"/>
      <c r="F4703" s="43"/>
      <c r="G4703" s="84"/>
      <c r="H4703" s="31"/>
      <c r="I4703" s="31"/>
      <c r="J4703" s="84"/>
      <c r="K4703" s="31"/>
      <c r="L4703" s="31"/>
      <c r="M4703" s="169"/>
      <c r="N4703" s="148"/>
      <c r="O4703" s="106"/>
      <c r="P4703" s="43"/>
      <c r="Q4703" s="31"/>
      <c r="R4703" s="84"/>
      <c r="S4703" s="31"/>
      <c r="T4703" s="31"/>
      <c r="U4703" s="169"/>
      <c r="V4703" s="150"/>
      <c r="W4703" s="141" t="str" cm="1">
        <f t="array" ref="W4703">IF(SUM(LEN(B4703:V4703))=0,"",IF(OR(OR(ISBLANK(F4703),SUM(LEN(C4703),LEN(D4703))=0),AND(NOT(E4703="Unknown"),ISBLANK(J4703)),AND(NOT(O4703="Unknown"),ISBLANK(R4703))),"Missing Information", INDEX(Table15[Entire Service Line Classification], MATCH(SUMIFS(Table15[Unique ID],Table15[System-Owned Portion],E4703,Table15[If Material Anything Other than "Lead" in Column E,Was Material Ever Previously Lead?],G4703,Table15[Customer-Owned Portion],O4703),Table15[Unique ID],0),0)))</f>
        <v/>
      </c>
      <c r="X4703"/>
    </row>
    <row r="4704" spans="2:24" x14ac:dyDescent="0.25">
      <c r="B4704" s="146"/>
      <c r="C4704" s="31"/>
      <c r="D4704" s="31"/>
      <c r="E4704" s="44"/>
      <c r="F4704" s="43"/>
      <c r="G4704" s="84"/>
      <c r="H4704" s="31"/>
      <c r="I4704" s="31"/>
      <c r="J4704" s="84"/>
      <c r="K4704" s="31"/>
      <c r="L4704" s="31"/>
      <c r="M4704" s="169"/>
      <c r="N4704" s="148"/>
      <c r="O4704" s="106"/>
      <c r="P4704" s="43"/>
      <c r="Q4704" s="31"/>
      <c r="R4704" s="84"/>
      <c r="S4704" s="31"/>
      <c r="T4704" s="31"/>
      <c r="U4704" s="169"/>
      <c r="V4704" s="150"/>
      <c r="W4704" s="141" t="str" cm="1">
        <f t="array" ref="W4704">IF(SUM(LEN(B4704:V4704))=0,"",IF(OR(OR(ISBLANK(F4704),SUM(LEN(C4704),LEN(D4704))=0),AND(NOT(E4704="Unknown"),ISBLANK(J4704)),AND(NOT(O4704="Unknown"),ISBLANK(R4704))),"Missing Information", INDEX(Table15[Entire Service Line Classification], MATCH(SUMIFS(Table15[Unique ID],Table15[System-Owned Portion],E4704,Table15[If Material Anything Other than "Lead" in Column E,Was Material Ever Previously Lead?],G4704,Table15[Customer-Owned Portion],O4704),Table15[Unique ID],0),0)))</f>
        <v/>
      </c>
      <c r="X4704"/>
    </row>
    <row r="4705" spans="2:24" x14ac:dyDescent="0.25">
      <c r="B4705" s="146"/>
      <c r="C4705" s="31"/>
      <c r="D4705" s="31"/>
      <c r="E4705" s="44"/>
      <c r="F4705" s="43"/>
      <c r="G4705" s="84"/>
      <c r="H4705" s="31"/>
      <c r="I4705" s="31"/>
      <c r="J4705" s="84"/>
      <c r="K4705" s="31"/>
      <c r="L4705" s="31"/>
      <c r="M4705" s="169"/>
      <c r="N4705" s="148"/>
      <c r="O4705" s="106"/>
      <c r="P4705" s="43"/>
      <c r="Q4705" s="31"/>
      <c r="R4705" s="84"/>
      <c r="S4705" s="31"/>
      <c r="T4705" s="31"/>
      <c r="U4705" s="169"/>
      <c r="V4705" s="150"/>
      <c r="W4705" s="141" t="str" cm="1">
        <f t="array" ref="W4705">IF(SUM(LEN(B4705:V4705))=0,"",IF(OR(OR(ISBLANK(F4705),SUM(LEN(C4705),LEN(D4705))=0),AND(NOT(E4705="Unknown"),ISBLANK(J4705)),AND(NOT(O4705="Unknown"),ISBLANK(R4705))),"Missing Information", INDEX(Table15[Entire Service Line Classification], MATCH(SUMIFS(Table15[Unique ID],Table15[System-Owned Portion],E4705,Table15[If Material Anything Other than "Lead" in Column E,Was Material Ever Previously Lead?],G4705,Table15[Customer-Owned Portion],O4705),Table15[Unique ID],0),0)))</f>
        <v/>
      </c>
      <c r="X4705"/>
    </row>
    <row r="4706" spans="2:24" x14ac:dyDescent="0.25">
      <c r="B4706" s="146"/>
      <c r="C4706" s="31"/>
      <c r="D4706" s="31"/>
      <c r="E4706" s="44"/>
      <c r="F4706" s="43"/>
      <c r="G4706" s="84"/>
      <c r="H4706" s="31"/>
      <c r="I4706" s="31"/>
      <c r="J4706" s="84"/>
      <c r="K4706" s="31"/>
      <c r="L4706" s="31"/>
      <c r="M4706" s="169"/>
      <c r="N4706" s="148"/>
      <c r="O4706" s="106"/>
      <c r="P4706" s="43"/>
      <c r="Q4706" s="31"/>
      <c r="R4706" s="84"/>
      <c r="S4706" s="31"/>
      <c r="T4706" s="31"/>
      <c r="U4706" s="169"/>
      <c r="V4706" s="150"/>
      <c r="W4706" s="141" t="str" cm="1">
        <f t="array" ref="W4706">IF(SUM(LEN(B4706:V4706))=0,"",IF(OR(OR(ISBLANK(F4706),SUM(LEN(C4706),LEN(D4706))=0),AND(NOT(E4706="Unknown"),ISBLANK(J4706)),AND(NOT(O4706="Unknown"),ISBLANK(R4706))),"Missing Information", INDEX(Table15[Entire Service Line Classification], MATCH(SUMIFS(Table15[Unique ID],Table15[System-Owned Portion],E4706,Table15[If Material Anything Other than "Lead" in Column E,Was Material Ever Previously Lead?],G4706,Table15[Customer-Owned Portion],O4706),Table15[Unique ID],0),0)))</f>
        <v/>
      </c>
      <c r="X4706"/>
    </row>
    <row r="4707" spans="2:24" x14ac:dyDescent="0.25">
      <c r="B4707" s="146"/>
      <c r="C4707" s="31"/>
      <c r="D4707" s="31"/>
      <c r="E4707" s="44"/>
      <c r="F4707" s="43"/>
      <c r="G4707" s="84"/>
      <c r="H4707" s="31"/>
      <c r="I4707" s="31"/>
      <c r="J4707" s="84"/>
      <c r="K4707" s="31"/>
      <c r="L4707" s="31"/>
      <c r="M4707" s="169"/>
      <c r="N4707" s="148"/>
      <c r="O4707" s="106"/>
      <c r="P4707" s="43"/>
      <c r="Q4707" s="31"/>
      <c r="R4707" s="84"/>
      <c r="S4707" s="31"/>
      <c r="T4707" s="31"/>
      <c r="U4707" s="169"/>
      <c r="V4707" s="150"/>
      <c r="W4707" s="141" t="str" cm="1">
        <f t="array" ref="W4707">IF(SUM(LEN(B4707:V4707))=0,"",IF(OR(OR(ISBLANK(F4707),SUM(LEN(C4707),LEN(D4707))=0),AND(NOT(E4707="Unknown"),ISBLANK(J4707)),AND(NOT(O4707="Unknown"),ISBLANK(R4707))),"Missing Information", INDEX(Table15[Entire Service Line Classification], MATCH(SUMIFS(Table15[Unique ID],Table15[System-Owned Portion],E4707,Table15[If Material Anything Other than "Lead" in Column E,Was Material Ever Previously Lead?],G4707,Table15[Customer-Owned Portion],O4707),Table15[Unique ID],0),0)))</f>
        <v/>
      </c>
      <c r="X4707"/>
    </row>
    <row r="4708" spans="2:24" x14ac:dyDescent="0.25">
      <c r="B4708" s="146"/>
      <c r="C4708" s="31"/>
      <c r="D4708" s="31"/>
      <c r="E4708" s="44"/>
      <c r="F4708" s="43"/>
      <c r="G4708" s="84"/>
      <c r="H4708" s="31"/>
      <c r="I4708" s="31"/>
      <c r="J4708" s="84"/>
      <c r="K4708" s="31"/>
      <c r="L4708" s="31"/>
      <c r="M4708" s="169"/>
      <c r="N4708" s="148"/>
      <c r="O4708" s="106"/>
      <c r="P4708" s="43"/>
      <c r="Q4708" s="31"/>
      <c r="R4708" s="84"/>
      <c r="S4708" s="31"/>
      <c r="T4708" s="31"/>
      <c r="U4708" s="169"/>
      <c r="V4708" s="150"/>
      <c r="W4708" s="141" t="str" cm="1">
        <f t="array" ref="W4708">IF(SUM(LEN(B4708:V4708))=0,"",IF(OR(OR(ISBLANK(F4708),SUM(LEN(C4708),LEN(D4708))=0),AND(NOT(E4708="Unknown"),ISBLANK(J4708)),AND(NOT(O4708="Unknown"),ISBLANK(R4708))),"Missing Information", INDEX(Table15[Entire Service Line Classification], MATCH(SUMIFS(Table15[Unique ID],Table15[System-Owned Portion],E4708,Table15[If Material Anything Other than "Lead" in Column E,Was Material Ever Previously Lead?],G4708,Table15[Customer-Owned Portion],O4708),Table15[Unique ID],0),0)))</f>
        <v/>
      </c>
      <c r="X4708"/>
    </row>
    <row r="4709" spans="2:24" x14ac:dyDescent="0.25">
      <c r="B4709" s="146"/>
      <c r="C4709" s="31"/>
      <c r="D4709" s="31"/>
      <c r="E4709" s="44"/>
      <c r="F4709" s="43"/>
      <c r="G4709" s="84"/>
      <c r="H4709" s="31"/>
      <c r="I4709" s="31"/>
      <c r="J4709" s="84"/>
      <c r="K4709" s="31"/>
      <c r="L4709" s="31"/>
      <c r="M4709" s="169"/>
      <c r="N4709" s="148"/>
      <c r="O4709" s="106"/>
      <c r="P4709" s="43"/>
      <c r="Q4709" s="31"/>
      <c r="R4709" s="84"/>
      <c r="S4709" s="31"/>
      <c r="T4709" s="31"/>
      <c r="U4709" s="169"/>
      <c r="V4709" s="150"/>
      <c r="W4709" s="141" t="str" cm="1">
        <f t="array" ref="W4709">IF(SUM(LEN(B4709:V4709))=0,"",IF(OR(OR(ISBLANK(F4709),SUM(LEN(C4709),LEN(D4709))=0),AND(NOT(E4709="Unknown"),ISBLANK(J4709)),AND(NOT(O4709="Unknown"),ISBLANK(R4709))),"Missing Information", INDEX(Table15[Entire Service Line Classification], MATCH(SUMIFS(Table15[Unique ID],Table15[System-Owned Portion],E4709,Table15[If Material Anything Other than "Lead" in Column E,Was Material Ever Previously Lead?],G4709,Table15[Customer-Owned Portion],O4709),Table15[Unique ID],0),0)))</f>
        <v/>
      </c>
      <c r="X4709"/>
    </row>
    <row r="4710" spans="2:24" x14ac:dyDescent="0.25">
      <c r="B4710" s="146"/>
      <c r="C4710" s="31"/>
      <c r="D4710" s="31"/>
      <c r="E4710" s="44"/>
      <c r="F4710" s="43"/>
      <c r="G4710" s="84"/>
      <c r="H4710" s="31"/>
      <c r="I4710" s="31"/>
      <c r="J4710" s="84"/>
      <c r="K4710" s="31"/>
      <c r="L4710" s="31"/>
      <c r="M4710" s="169"/>
      <c r="N4710" s="148"/>
      <c r="O4710" s="106"/>
      <c r="P4710" s="43"/>
      <c r="Q4710" s="31"/>
      <c r="R4710" s="84"/>
      <c r="S4710" s="31"/>
      <c r="T4710" s="31"/>
      <c r="U4710" s="169"/>
      <c r="V4710" s="150"/>
      <c r="W4710" s="141" t="str" cm="1">
        <f t="array" ref="W4710">IF(SUM(LEN(B4710:V4710))=0,"",IF(OR(OR(ISBLANK(F4710),SUM(LEN(C4710),LEN(D4710))=0),AND(NOT(E4710="Unknown"),ISBLANK(J4710)),AND(NOT(O4710="Unknown"),ISBLANK(R4710))),"Missing Information", INDEX(Table15[Entire Service Line Classification], MATCH(SUMIFS(Table15[Unique ID],Table15[System-Owned Portion],E4710,Table15[If Material Anything Other than "Lead" in Column E,Was Material Ever Previously Lead?],G4710,Table15[Customer-Owned Portion],O4710),Table15[Unique ID],0),0)))</f>
        <v/>
      </c>
      <c r="X4710"/>
    </row>
    <row r="4711" spans="2:24" x14ac:dyDescent="0.25">
      <c r="B4711" s="146"/>
      <c r="C4711" s="31"/>
      <c r="D4711" s="31"/>
      <c r="E4711" s="44"/>
      <c r="F4711" s="43"/>
      <c r="G4711" s="84"/>
      <c r="H4711" s="31"/>
      <c r="I4711" s="31"/>
      <c r="J4711" s="84"/>
      <c r="K4711" s="31"/>
      <c r="L4711" s="31"/>
      <c r="M4711" s="169"/>
      <c r="N4711" s="148"/>
      <c r="O4711" s="106"/>
      <c r="P4711" s="43"/>
      <c r="Q4711" s="31"/>
      <c r="R4711" s="84"/>
      <c r="S4711" s="31"/>
      <c r="T4711" s="31"/>
      <c r="U4711" s="169"/>
      <c r="V4711" s="150"/>
      <c r="W4711" s="141" t="str" cm="1">
        <f t="array" ref="W4711">IF(SUM(LEN(B4711:V4711))=0,"",IF(OR(OR(ISBLANK(F4711),SUM(LEN(C4711),LEN(D4711))=0),AND(NOT(E4711="Unknown"),ISBLANK(J4711)),AND(NOT(O4711="Unknown"),ISBLANK(R4711))),"Missing Information", INDEX(Table15[Entire Service Line Classification], MATCH(SUMIFS(Table15[Unique ID],Table15[System-Owned Portion],E4711,Table15[If Material Anything Other than "Lead" in Column E,Was Material Ever Previously Lead?],G4711,Table15[Customer-Owned Portion],O4711),Table15[Unique ID],0),0)))</f>
        <v/>
      </c>
      <c r="X4711"/>
    </row>
    <row r="4712" spans="2:24" x14ac:dyDescent="0.25">
      <c r="B4712" s="146"/>
      <c r="C4712" s="31"/>
      <c r="D4712" s="31"/>
      <c r="E4712" s="44"/>
      <c r="F4712" s="43"/>
      <c r="G4712" s="84"/>
      <c r="H4712" s="31"/>
      <c r="I4712" s="31"/>
      <c r="J4712" s="84"/>
      <c r="K4712" s="31"/>
      <c r="L4712" s="31"/>
      <c r="M4712" s="169"/>
      <c r="N4712" s="148"/>
      <c r="O4712" s="106"/>
      <c r="P4712" s="43"/>
      <c r="Q4712" s="31"/>
      <c r="R4712" s="84"/>
      <c r="S4712" s="31"/>
      <c r="T4712" s="31"/>
      <c r="U4712" s="169"/>
      <c r="V4712" s="150"/>
      <c r="W4712" s="141" t="str" cm="1">
        <f t="array" ref="W4712">IF(SUM(LEN(B4712:V4712))=0,"",IF(OR(OR(ISBLANK(F4712),SUM(LEN(C4712),LEN(D4712))=0),AND(NOT(E4712="Unknown"),ISBLANK(J4712)),AND(NOT(O4712="Unknown"),ISBLANK(R4712))),"Missing Information", INDEX(Table15[Entire Service Line Classification], MATCH(SUMIFS(Table15[Unique ID],Table15[System-Owned Portion],E4712,Table15[If Material Anything Other than "Lead" in Column E,Was Material Ever Previously Lead?],G4712,Table15[Customer-Owned Portion],O4712),Table15[Unique ID],0),0)))</f>
        <v/>
      </c>
      <c r="X4712"/>
    </row>
    <row r="4713" spans="2:24" x14ac:dyDescent="0.25">
      <c r="B4713" s="146"/>
      <c r="C4713" s="31"/>
      <c r="D4713" s="31"/>
      <c r="E4713" s="44"/>
      <c r="F4713" s="43"/>
      <c r="G4713" s="84"/>
      <c r="H4713" s="31"/>
      <c r="I4713" s="31"/>
      <c r="J4713" s="84"/>
      <c r="K4713" s="31"/>
      <c r="L4713" s="31"/>
      <c r="M4713" s="169"/>
      <c r="N4713" s="148"/>
      <c r="O4713" s="106"/>
      <c r="P4713" s="43"/>
      <c r="Q4713" s="31"/>
      <c r="R4713" s="84"/>
      <c r="S4713" s="31"/>
      <c r="T4713" s="31"/>
      <c r="U4713" s="169"/>
      <c r="V4713" s="150"/>
      <c r="W4713" s="141" t="str" cm="1">
        <f t="array" ref="W4713">IF(SUM(LEN(B4713:V4713))=0,"",IF(OR(OR(ISBLANK(F4713),SUM(LEN(C4713),LEN(D4713))=0),AND(NOT(E4713="Unknown"),ISBLANK(J4713)),AND(NOT(O4713="Unknown"),ISBLANK(R4713))),"Missing Information", INDEX(Table15[Entire Service Line Classification], MATCH(SUMIFS(Table15[Unique ID],Table15[System-Owned Portion],E4713,Table15[If Material Anything Other than "Lead" in Column E,Was Material Ever Previously Lead?],G4713,Table15[Customer-Owned Portion],O4713),Table15[Unique ID],0),0)))</f>
        <v/>
      </c>
      <c r="X4713"/>
    </row>
    <row r="4714" spans="2:24" x14ac:dyDescent="0.25">
      <c r="B4714" s="146"/>
      <c r="C4714" s="31"/>
      <c r="D4714" s="31"/>
      <c r="E4714" s="44"/>
      <c r="F4714" s="43"/>
      <c r="G4714" s="84"/>
      <c r="H4714" s="31"/>
      <c r="I4714" s="31"/>
      <c r="J4714" s="84"/>
      <c r="K4714" s="31"/>
      <c r="L4714" s="31"/>
      <c r="M4714" s="169"/>
      <c r="N4714" s="148"/>
      <c r="O4714" s="106"/>
      <c r="P4714" s="43"/>
      <c r="Q4714" s="31"/>
      <c r="R4714" s="84"/>
      <c r="S4714" s="31"/>
      <c r="T4714" s="31"/>
      <c r="U4714" s="169"/>
      <c r="V4714" s="150"/>
      <c r="W4714" s="141" t="str" cm="1">
        <f t="array" ref="W4714">IF(SUM(LEN(B4714:V4714))=0,"",IF(OR(OR(ISBLANK(F4714),SUM(LEN(C4714),LEN(D4714))=0),AND(NOT(E4714="Unknown"),ISBLANK(J4714)),AND(NOT(O4714="Unknown"),ISBLANK(R4714))),"Missing Information", INDEX(Table15[Entire Service Line Classification], MATCH(SUMIFS(Table15[Unique ID],Table15[System-Owned Portion],E4714,Table15[If Material Anything Other than "Lead" in Column E,Was Material Ever Previously Lead?],G4714,Table15[Customer-Owned Portion],O4714),Table15[Unique ID],0),0)))</f>
        <v/>
      </c>
      <c r="X4714"/>
    </row>
    <row r="4715" spans="2:24" x14ac:dyDescent="0.25">
      <c r="B4715" s="146"/>
      <c r="C4715" s="31"/>
      <c r="D4715" s="31"/>
      <c r="E4715" s="44"/>
      <c r="F4715" s="43"/>
      <c r="G4715" s="84"/>
      <c r="H4715" s="31"/>
      <c r="I4715" s="31"/>
      <c r="J4715" s="84"/>
      <c r="K4715" s="31"/>
      <c r="L4715" s="31"/>
      <c r="M4715" s="169"/>
      <c r="N4715" s="148"/>
      <c r="O4715" s="106"/>
      <c r="P4715" s="43"/>
      <c r="Q4715" s="31"/>
      <c r="R4715" s="84"/>
      <c r="S4715" s="31"/>
      <c r="T4715" s="31"/>
      <c r="U4715" s="169"/>
      <c r="V4715" s="150"/>
      <c r="W4715" s="141" t="str" cm="1">
        <f t="array" ref="W4715">IF(SUM(LEN(B4715:V4715))=0,"",IF(OR(OR(ISBLANK(F4715),SUM(LEN(C4715),LEN(D4715))=0),AND(NOT(E4715="Unknown"),ISBLANK(J4715)),AND(NOT(O4715="Unknown"),ISBLANK(R4715))),"Missing Information", INDEX(Table15[Entire Service Line Classification], MATCH(SUMIFS(Table15[Unique ID],Table15[System-Owned Portion],E4715,Table15[If Material Anything Other than "Lead" in Column E,Was Material Ever Previously Lead?],G4715,Table15[Customer-Owned Portion],O4715),Table15[Unique ID],0),0)))</f>
        <v/>
      </c>
      <c r="X4715"/>
    </row>
    <row r="4716" spans="2:24" x14ac:dyDescent="0.25">
      <c r="B4716" s="146"/>
      <c r="C4716" s="31"/>
      <c r="D4716" s="31"/>
      <c r="E4716" s="44"/>
      <c r="F4716" s="43"/>
      <c r="G4716" s="84"/>
      <c r="H4716" s="31"/>
      <c r="I4716" s="31"/>
      <c r="J4716" s="84"/>
      <c r="K4716" s="31"/>
      <c r="L4716" s="31"/>
      <c r="M4716" s="169"/>
      <c r="N4716" s="148"/>
      <c r="O4716" s="106"/>
      <c r="P4716" s="43"/>
      <c r="Q4716" s="31"/>
      <c r="R4716" s="84"/>
      <c r="S4716" s="31"/>
      <c r="T4716" s="31"/>
      <c r="U4716" s="169"/>
      <c r="V4716" s="150"/>
      <c r="W4716" s="141" t="str" cm="1">
        <f t="array" ref="W4716">IF(SUM(LEN(B4716:V4716))=0,"",IF(OR(OR(ISBLANK(F4716),SUM(LEN(C4716),LEN(D4716))=0),AND(NOT(E4716="Unknown"),ISBLANK(J4716)),AND(NOT(O4716="Unknown"),ISBLANK(R4716))),"Missing Information", INDEX(Table15[Entire Service Line Classification], MATCH(SUMIFS(Table15[Unique ID],Table15[System-Owned Portion],E4716,Table15[If Material Anything Other than "Lead" in Column E,Was Material Ever Previously Lead?],G4716,Table15[Customer-Owned Portion],O4716),Table15[Unique ID],0),0)))</f>
        <v/>
      </c>
      <c r="X4716"/>
    </row>
    <row r="4717" spans="2:24" x14ac:dyDescent="0.25">
      <c r="B4717" s="146"/>
      <c r="C4717" s="31"/>
      <c r="D4717" s="31"/>
      <c r="E4717" s="44"/>
      <c r="F4717" s="43"/>
      <c r="G4717" s="84"/>
      <c r="H4717" s="31"/>
      <c r="I4717" s="31"/>
      <c r="J4717" s="84"/>
      <c r="K4717" s="31"/>
      <c r="L4717" s="31"/>
      <c r="M4717" s="169"/>
      <c r="N4717" s="148"/>
      <c r="O4717" s="106"/>
      <c r="P4717" s="43"/>
      <c r="Q4717" s="31"/>
      <c r="R4717" s="84"/>
      <c r="S4717" s="31"/>
      <c r="T4717" s="31"/>
      <c r="U4717" s="169"/>
      <c r="V4717" s="150"/>
      <c r="W4717" s="141" t="str" cm="1">
        <f t="array" ref="W4717">IF(SUM(LEN(B4717:V4717))=0,"",IF(OR(OR(ISBLANK(F4717),SUM(LEN(C4717),LEN(D4717))=0),AND(NOT(E4717="Unknown"),ISBLANK(J4717)),AND(NOT(O4717="Unknown"),ISBLANK(R4717))),"Missing Information", INDEX(Table15[Entire Service Line Classification], MATCH(SUMIFS(Table15[Unique ID],Table15[System-Owned Portion],E4717,Table15[If Material Anything Other than "Lead" in Column E,Was Material Ever Previously Lead?],G4717,Table15[Customer-Owned Portion],O4717),Table15[Unique ID],0),0)))</f>
        <v/>
      </c>
      <c r="X4717"/>
    </row>
    <row r="4718" spans="2:24" x14ac:dyDescent="0.25">
      <c r="B4718" s="146"/>
      <c r="C4718" s="31"/>
      <c r="D4718" s="31"/>
      <c r="E4718" s="44"/>
      <c r="F4718" s="43"/>
      <c r="G4718" s="84"/>
      <c r="H4718" s="31"/>
      <c r="I4718" s="31"/>
      <c r="J4718" s="84"/>
      <c r="K4718" s="31"/>
      <c r="L4718" s="31"/>
      <c r="M4718" s="169"/>
      <c r="N4718" s="148"/>
      <c r="O4718" s="106"/>
      <c r="P4718" s="43"/>
      <c r="Q4718" s="31"/>
      <c r="R4718" s="84"/>
      <c r="S4718" s="31"/>
      <c r="T4718" s="31"/>
      <c r="U4718" s="169"/>
      <c r="V4718" s="150"/>
      <c r="W4718" s="141" t="str" cm="1">
        <f t="array" ref="W4718">IF(SUM(LEN(B4718:V4718))=0,"",IF(OR(OR(ISBLANK(F4718),SUM(LEN(C4718),LEN(D4718))=0),AND(NOT(E4718="Unknown"),ISBLANK(J4718)),AND(NOT(O4718="Unknown"),ISBLANK(R4718))),"Missing Information", INDEX(Table15[Entire Service Line Classification], MATCH(SUMIFS(Table15[Unique ID],Table15[System-Owned Portion],E4718,Table15[If Material Anything Other than "Lead" in Column E,Was Material Ever Previously Lead?],G4718,Table15[Customer-Owned Portion],O4718),Table15[Unique ID],0),0)))</f>
        <v/>
      </c>
      <c r="X4718"/>
    </row>
    <row r="4719" spans="2:24" x14ac:dyDescent="0.25">
      <c r="B4719" s="146"/>
      <c r="C4719" s="31"/>
      <c r="D4719" s="31"/>
      <c r="E4719" s="44"/>
      <c r="F4719" s="43"/>
      <c r="G4719" s="84"/>
      <c r="H4719" s="31"/>
      <c r="I4719" s="31"/>
      <c r="J4719" s="84"/>
      <c r="K4719" s="31"/>
      <c r="L4719" s="31"/>
      <c r="M4719" s="169"/>
      <c r="N4719" s="148"/>
      <c r="O4719" s="106"/>
      <c r="P4719" s="43"/>
      <c r="Q4719" s="31"/>
      <c r="R4719" s="84"/>
      <c r="S4719" s="31"/>
      <c r="T4719" s="31"/>
      <c r="U4719" s="169"/>
      <c r="V4719" s="150"/>
      <c r="W4719" s="141" t="str" cm="1">
        <f t="array" ref="W4719">IF(SUM(LEN(B4719:V4719))=0,"",IF(OR(OR(ISBLANK(F4719),SUM(LEN(C4719),LEN(D4719))=0),AND(NOT(E4719="Unknown"),ISBLANK(J4719)),AND(NOT(O4719="Unknown"),ISBLANK(R4719))),"Missing Information", INDEX(Table15[Entire Service Line Classification], MATCH(SUMIFS(Table15[Unique ID],Table15[System-Owned Portion],E4719,Table15[If Material Anything Other than "Lead" in Column E,Was Material Ever Previously Lead?],G4719,Table15[Customer-Owned Portion],O4719),Table15[Unique ID],0),0)))</f>
        <v/>
      </c>
      <c r="X4719"/>
    </row>
    <row r="4720" spans="2:24" x14ac:dyDescent="0.25">
      <c r="B4720" s="146"/>
      <c r="C4720" s="31"/>
      <c r="D4720" s="31"/>
      <c r="E4720" s="44"/>
      <c r="F4720" s="43"/>
      <c r="G4720" s="84"/>
      <c r="H4720" s="31"/>
      <c r="I4720" s="31"/>
      <c r="J4720" s="84"/>
      <c r="K4720" s="31"/>
      <c r="L4720" s="31"/>
      <c r="M4720" s="169"/>
      <c r="N4720" s="148"/>
      <c r="O4720" s="106"/>
      <c r="P4720" s="43"/>
      <c r="Q4720" s="31"/>
      <c r="R4720" s="84"/>
      <c r="S4720" s="31"/>
      <c r="T4720" s="31"/>
      <c r="U4720" s="169"/>
      <c r="V4720" s="150"/>
      <c r="W4720" s="141" t="str" cm="1">
        <f t="array" ref="W4720">IF(SUM(LEN(B4720:V4720))=0,"",IF(OR(OR(ISBLANK(F4720),SUM(LEN(C4720),LEN(D4720))=0),AND(NOT(E4720="Unknown"),ISBLANK(J4720)),AND(NOT(O4720="Unknown"),ISBLANK(R4720))),"Missing Information", INDEX(Table15[Entire Service Line Classification], MATCH(SUMIFS(Table15[Unique ID],Table15[System-Owned Portion],E4720,Table15[If Material Anything Other than "Lead" in Column E,Was Material Ever Previously Lead?],G4720,Table15[Customer-Owned Portion],O4720),Table15[Unique ID],0),0)))</f>
        <v/>
      </c>
      <c r="X4720"/>
    </row>
    <row r="4721" spans="2:24" x14ac:dyDescent="0.25">
      <c r="B4721" s="146"/>
      <c r="C4721" s="31"/>
      <c r="D4721" s="31"/>
      <c r="E4721" s="44"/>
      <c r="F4721" s="43"/>
      <c r="G4721" s="84"/>
      <c r="H4721" s="31"/>
      <c r="I4721" s="31"/>
      <c r="J4721" s="84"/>
      <c r="K4721" s="31"/>
      <c r="L4721" s="31"/>
      <c r="M4721" s="169"/>
      <c r="N4721" s="148"/>
      <c r="O4721" s="106"/>
      <c r="P4721" s="43"/>
      <c r="Q4721" s="31"/>
      <c r="R4721" s="84"/>
      <c r="S4721" s="31"/>
      <c r="T4721" s="31"/>
      <c r="U4721" s="169"/>
      <c r="V4721" s="150"/>
      <c r="W4721" s="141" t="str" cm="1">
        <f t="array" ref="W4721">IF(SUM(LEN(B4721:V4721))=0,"",IF(OR(OR(ISBLANK(F4721),SUM(LEN(C4721),LEN(D4721))=0),AND(NOT(E4721="Unknown"),ISBLANK(J4721)),AND(NOT(O4721="Unknown"),ISBLANK(R4721))),"Missing Information", INDEX(Table15[Entire Service Line Classification], MATCH(SUMIFS(Table15[Unique ID],Table15[System-Owned Portion],E4721,Table15[If Material Anything Other than "Lead" in Column E,Was Material Ever Previously Lead?],G4721,Table15[Customer-Owned Portion],O4721),Table15[Unique ID],0),0)))</f>
        <v/>
      </c>
      <c r="X4721"/>
    </row>
    <row r="4722" spans="2:24" x14ac:dyDescent="0.25">
      <c r="B4722" s="146"/>
      <c r="C4722" s="31"/>
      <c r="D4722" s="31"/>
      <c r="E4722" s="44"/>
      <c r="F4722" s="43"/>
      <c r="G4722" s="84"/>
      <c r="H4722" s="31"/>
      <c r="I4722" s="31"/>
      <c r="J4722" s="84"/>
      <c r="K4722" s="31"/>
      <c r="L4722" s="31"/>
      <c r="M4722" s="169"/>
      <c r="N4722" s="148"/>
      <c r="O4722" s="106"/>
      <c r="P4722" s="43"/>
      <c r="Q4722" s="31"/>
      <c r="R4722" s="84"/>
      <c r="S4722" s="31"/>
      <c r="T4722" s="31"/>
      <c r="U4722" s="169"/>
      <c r="V4722" s="150"/>
      <c r="W4722" s="141" t="str" cm="1">
        <f t="array" ref="W4722">IF(SUM(LEN(B4722:V4722))=0,"",IF(OR(OR(ISBLANK(F4722),SUM(LEN(C4722),LEN(D4722))=0),AND(NOT(E4722="Unknown"),ISBLANK(J4722)),AND(NOT(O4722="Unknown"),ISBLANK(R4722))),"Missing Information", INDEX(Table15[Entire Service Line Classification], MATCH(SUMIFS(Table15[Unique ID],Table15[System-Owned Portion],E4722,Table15[If Material Anything Other than "Lead" in Column E,Was Material Ever Previously Lead?],G4722,Table15[Customer-Owned Portion],O4722),Table15[Unique ID],0),0)))</f>
        <v/>
      </c>
      <c r="X4722"/>
    </row>
    <row r="4723" spans="2:24" x14ac:dyDescent="0.25">
      <c r="B4723" s="146"/>
      <c r="C4723" s="31"/>
      <c r="D4723" s="31"/>
      <c r="E4723" s="44"/>
      <c r="F4723" s="43"/>
      <c r="G4723" s="84"/>
      <c r="H4723" s="31"/>
      <c r="I4723" s="31"/>
      <c r="J4723" s="84"/>
      <c r="K4723" s="31"/>
      <c r="L4723" s="31"/>
      <c r="M4723" s="169"/>
      <c r="N4723" s="148"/>
      <c r="O4723" s="106"/>
      <c r="P4723" s="43"/>
      <c r="Q4723" s="31"/>
      <c r="R4723" s="84"/>
      <c r="S4723" s="31"/>
      <c r="T4723" s="31"/>
      <c r="U4723" s="169"/>
      <c r="V4723" s="150"/>
      <c r="W4723" s="141" t="str" cm="1">
        <f t="array" ref="W4723">IF(SUM(LEN(B4723:V4723))=0,"",IF(OR(OR(ISBLANK(F4723),SUM(LEN(C4723),LEN(D4723))=0),AND(NOT(E4723="Unknown"),ISBLANK(J4723)),AND(NOT(O4723="Unknown"),ISBLANK(R4723))),"Missing Information", INDEX(Table15[Entire Service Line Classification], MATCH(SUMIFS(Table15[Unique ID],Table15[System-Owned Portion],E4723,Table15[If Material Anything Other than "Lead" in Column E,Was Material Ever Previously Lead?],G4723,Table15[Customer-Owned Portion],O4723),Table15[Unique ID],0),0)))</f>
        <v/>
      </c>
      <c r="X4723"/>
    </row>
    <row r="4724" spans="2:24" x14ac:dyDescent="0.25">
      <c r="B4724" s="146"/>
      <c r="C4724" s="31"/>
      <c r="D4724" s="31"/>
      <c r="E4724" s="44"/>
      <c r="F4724" s="43"/>
      <c r="G4724" s="84"/>
      <c r="H4724" s="31"/>
      <c r="I4724" s="31"/>
      <c r="J4724" s="84"/>
      <c r="K4724" s="31"/>
      <c r="L4724" s="31"/>
      <c r="M4724" s="169"/>
      <c r="N4724" s="148"/>
      <c r="O4724" s="106"/>
      <c r="P4724" s="43"/>
      <c r="Q4724" s="31"/>
      <c r="R4724" s="84"/>
      <c r="S4724" s="31"/>
      <c r="T4724" s="31"/>
      <c r="U4724" s="169"/>
      <c r="V4724" s="150"/>
      <c r="W4724" s="141" t="str" cm="1">
        <f t="array" ref="W4724">IF(SUM(LEN(B4724:V4724))=0,"",IF(OR(OR(ISBLANK(F4724),SUM(LEN(C4724),LEN(D4724))=0),AND(NOT(E4724="Unknown"),ISBLANK(J4724)),AND(NOT(O4724="Unknown"),ISBLANK(R4724))),"Missing Information", INDEX(Table15[Entire Service Line Classification], MATCH(SUMIFS(Table15[Unique ID],Table15[System-Owned Portion],E4724,Table15[If Material Anything Other than "Lead" in Column E,Was Material Ever Previously Lead?],G4724,Table15[Customer-Owned Portion],O4724),Table15[Unique ID],0),0)))</f>
        <v/>
      </c>
      <c r="X4724"/>
    </row>
    <row r="4725" spans="2:24" x14ac:dyDescent="0.25">
      <c r="B4725" s="146"/>
      <c r="C4725" s="31"/>
      <c r="D4725" s="31"/>
      <c r="E4725" s="44"/>
      <c r="F4725" s="43"/>
      <c r="G4725" s="84"/>
      <c r="H4725" s="31"/>
      <c r="I4725" s="31"/>
      <c r="J4725" s="84"/>
      <c r="K4725" s="31"/>
      <c r="L4725" s="31"/>
      <c r="M4725" s="169"/>
      <c r="N4725" s="148"/>
      <c r="O4725" s="106"/>
      <c r="P4725" s="43"/>
      <c r="Q4725" s="31"/>
      <c r="R4725" s="84"/>
      <c r="S4725" s="31"/>
      <c r="T4725" s="31"/>
      <c r="U4725" s="169"/>
      <c r="V4725" s="150"/>
      <c r="W4725" s="141" t="str" cm="1">
        <f t="array" ref="W4725">IF(SUM(LEN(B4725:V4725))=0,"",IF(OR(OR(ISBLANK(F4725),SUM(LEN(C4725),LEN(D4725))=0),AND(NOT(E4725="Unknown"),ISBLANK(J4725)),AND(NOT(O4725="Unknown"),ISBLANK(R4725))),"Missing Information", INDEX(Table15[Entire Service Line Classification], MATCH(SUMIFS(Table15[Unique ID],Table15[System-Owned Portion],E4725,Table15[If Material Anything Other than "Lead" in Column E,Was Material Ever Previously Lead?],G4725,Table15[Customer-Owned Portion],O4725),Table15[Unique ID],0),0)))</f>
        <v/>
      </c>
      <c r="X4725"/>
    </row>
    <row r="4726" spans="2:24" x14ac:dyDescent="0.25">
      <c r="B4726" s="146"/>
      <c r="C4726" s="31"/>
      <c r="D4726" s="31"/>
      <c r="E4726" s="44"/>
      <c r="F4726" s="43"/>
      <c r="G4726" s="84"/>
      <c r="H4726" s="31"/>
      <c r="I4726" s="31"/>
      <c r="J4726" s="84"/>
      <c r="K4726" s="31"/>
      <c r="L4726" s="31"/>
      <c r="M4726" s="169"/>
      <c r="N4726" s="148"/>
      <c r="O4726" s="106"/>
      <c r="P4726" s="43"/>
      <c r="Q4726" s="31"/>
      <c r="R4726" s="84"/>
      <c r="S4726" s="31"/>
      <c r="T4726" s="31"/>
      <c r="U4726" s="169"/>
      <c r="V4726" s="150"/>
      <c r="W4726" s="141" t="str" cm="1">
        <f t="array" ref="W4726">IF(SUM(LEN(B4726:V4726))=0,"",IF(OR(OR(ISBLANK(F4726),SUM(LEN(C4726),LEN(D4726))=0),AND(NOT(E4726="Unknown"),ISBLANK(J4726)),AND(NOT(O4726="Unknown"),ISBLANK(R4726))),"Missing Information", INDEX(Table15[Entire Service Line Classification], MATCH(SUMIFS(Table15[Unique ID],Table15[System-Owned Portion],E4726,Table15[If Material Anything Other than "Lead" in Column E,Was Material Ever Previously Lead?],G4726,Table15[Customer-Owned Portion],O4726),Table15[Unique ID],0),0)))</f>
        <v/>
      </c>
      <c r="X4726"/>
    </row>
    <row r="4727" spans="2:24" x14ac:dyDescent="0.25">
      <c r="B4727" s="146"/>
      <c r="C4727" s="31"/>
      <c r="D4727" s="31"/>
      <c r="E4727" s="44"/>
      <c r="F4727" s="43"/>
      <c r="G4727" s="84"/>
      <c r="H4727" s="31"/>
      <c r="I4727" s="31"/>
      <c r="J4727" s="84"/>
      <c r="K4727" s="31"/>
      <c r="L4727" s="31"/>
      <c r="M4727" s="169"/>
      <c r="N4727" s="148"/>
      <c r="O4727" s="106"/>
      <c r="P4727" s="43"/>
      <c r="Q4727" s="31"/>
      <c r="R4727" s="84"/>
      <c r="S4727" s="31"/>
      <c r="T4727" s="31"/>
      <c r="U4727" s="169"/>
      <c r="V4727" s="150"/>
      <c r="W4727" s="141" t="str" cm="1">
        <f t="array" ref="W4727">IF(SUM(LEN(B4727:V4727))=0,"",IF(OR(OR(ISBLANK(F4727),SUM(LEN(C4727),LEN(D4727))=0),AND(NOT(E4727="Unknown"),ISBLANK(J4727)),AND(NOT(O4727="Unknown"),ISBLANK(R4727))),"Missing Information", INDEX(Table15[Entire Service Line Classification], MATCH(SUMIFS(Table15[Unique ID],Table15[System-Owned Portion],E4727,Table15[If Material Anything Other than "Lead" in Column E,Was Material Ever Previously Lead?],G4727,Table15[Customer-Owned Portion],O4727),Table15[Unique ID],0),0)))</f>
        <v/>
      </c>
      <c r="X4727"/>
    </row>
    <row r="4728" spans="2:24" x14ac:dyDescent="0.25">
      <c r="B4728" s="146"/>
      <c r="C4728" s="31"/>
      <c r="D4728" s="31"/>
      <c r="E4728" s="44"/>
      <c r="F4728" s="43"/>
      <c r="G4728" s="84"/>
      <c r="H4728" s="31"/>
      <c r="I4728" s="31"/>
      <c r="J4728" s="84"/>
      <c r="K4728" s="31"/>
      <c r="L4728" s="31"/>
      <c r="M4728" s="169"/>
      <c r="N4728" s="148"/>
      <c r="O4728" s="106"/>
      <c r="P4728" s="43"/>
      <c r="Q4728" s="31"/>
      <c r="R4728" s="84"/>
      <c r="S4728" s="31"/>
      <c r="T4728" s="31"/>
      <c r="U4728" s="169"/>
      <c r="V4728" s="150"/>
      <c r="W4728" s="141" t="str" cm="1">
        <f t="array" ref="W4728">IF(SUM(LEN(B4728:V4728))=0,"",IF(OR(OR(ISBLANK(F4728),SUM(LEN(C4728),LEN(D4728))=0),AND(NOT(E4728="Unknown"),ISBLANK(J4728)),AND(NOT(O4728="Unknown"),ISBLANK(R4728))),"Missing Information", INDEX(Table15[Entire Service Line Classification], MATCH(SUMIFS(Table15[Unique ID],Table15[System-Owned Portion],E4728,Table15[If Material Anything Other than "Lead" in Column E,Was Material Ever Previously Lead?],G4728,Table15[Customer-Owned Portion],O4728),Table15[Unique ID],0),0)))</f>
        <v/>
      </c>
      <c r="X4728"/>
    </row>
    <row r="4729" spans="2:24" x14ac:dyDescent="0.25">
      <c r="B4729" s="146"/>
      <c r="C4729" s="31"/>
      <c r="D4729" s="31"/>
      <c r="E4729" s="44"/>
      <c r="F4729" s="43"/>
      <c r="G4729" s="84"/>
      <c r="H4729" s="31"/>
      <c r="I4729" s="31"/>
      <c r="J4729" s="84"/>
      <c r="K4729" s="31"/>
      <c r="L4729" s="31"/>
      <c r="M4729" s="169"/>
      <c r="N4729" s="148"/>
      <c r="O4729" s="106"/>
      <c r="P4729" s="43"/>
      <c r="Q4729" s="31"/>
      <c r="R4729" s="84"/>
      <c r="S4729" s="31"/>
      <c r="T4729" s="31"/>
      <c r="U4729" s="169"/>
      <c r="V4729" s="150"/>
      <c r="W4729" s="141" t="str" cm="1">
        <f t="array" ref="W4729">IF(SUM(LEN(B4729:V4729))=0,"",IF(OR(OR(ISBLANK(F4729),SUM(LEN(C4729),LEN(D4729))=0),AND(NOT(E4729="Unknown"),ISBLANK(J4729)),AND(NOT(O4729="Unknown"),ISBLANK(R4729))),"Missing Information", INDEX(Table15[Entire Service Line Classification], MATCH(SUMIFS(Table15[Unique ID],Table15[System-Owned Portion],E4729,Table15[If Material Anything Other than "Lead" in Column E,Was Material Ever Previously Lead?],G4729,Table15[Customer-Owned Portion],O4729),Table15[Unique ID],0),0)))</f>
        <v/>
      </c>
      <c r="X4729"/>
    </row>
    <row r="4730" spans="2:24" x14ac:dyDescent="0.25">
      <c r="B4730" s="146"/>
      <c r="C4730" s="31"/>
      <c r="D4730" s="31"/>
      <c r="E4730" s="44"/>
      <c r="F4730" s="43"/>
      <c r="G4730" s="84"/>
      <c r="H4730" s="31"/>
      <c r="I4730" s="31"/>
      <c r="J4730" s="84"/>
      <c r="K4730" s="31"/>
      <c r="L4730" s="31"/>
      <c r="M4730" s="169"/>
      <c r="N4730" s="148"/>
      <c r="O4730" s="106"/>
      <c r="P4730" s="43"/>
      <c r="Q4730" s="31"/>
      <c r="R4730" s="84"/>
      <c r="S4730" s="31"/>
      <c r="T4730" s="31"/>
      <c r="U4730" s="169"/>
      <c r="V4730" s="150"/>
      <c r="W4730" s="141" t="str" cm="1">
        <f t="array" ref="W4730">IF(SUM(LEN(B4730:V4730))=0,"",IF(OR(OR(ISBLANK(F4730),SUM(LEN(C4730),LEN(D4730))=0),AND(NOT(E4730="Unknown"),ISBLANK(J4730)),AND(NOT(O4730="Unknown"),ISBLANK(R4730))),"Missing Information", INDEX(Table15[Entire Service Line Classification], MATCH(SUMIFS(Table15[Unique ID],Table15[System-Owned Portion],E4730,Table15[If Material Anything Other than "Lead" in Column E,Was Material Ever Previously Lead?],G4730,Table15[Customer-Owned Portion],O4730),Table15[Unique ID],0),0)))</f>
        <v/>
      </c>
      <c r="X4730"/>
    </row>
    <row r="4731" spans="2:24" x14ac:dyDescent="0.25">
      <c r="B4731" s="146"/>
      <c r="C4731" s="31"/>
      <c r="D4731" s="31"/>
      <c r="E4731" s="44"/>
      <c r="F4731" s="43"/>
      <c r="G4731" s="84"/>
      <c r="H4731" s="31"/>
      <c r="I4731" s="31"/>
      <c r="J4731" s="84"/>
      <c r="K4731" s="31"/>
      <c r="L4731" s="31"/>
      <c r="M4731" s="169"/>
      <c r="N4731" s="148"/>
      <c r="O4731" s="106"/>
      <c r="P4731" s="43"/>
      <c r="Q4731" s="31"/>
      <c r="R4731" s="84"/>
      <c r="S4731" s="31"/>
      <c r="T4731" s="31"/>
      <c r="U4731" s="169"/>
      <c r="V4731" s="150"/>
      <c r="W4731" s="141" t="str" cm="1">
        <f t="array" ref="W4731">IF(SUM(LEN(B4731:V4731))=0,"",IF(OR(OR(ISBLANK(F4731),SUM(LEN(C4731),LEN(D4731))=0),AND(NOT(E4731="Unknown"),ISBLANK(J4731)),AND(NOT(O4731="Unknown"),ISBLANK(R4731))),"Missing Information", INDEX(Table15[Entire Service Line Classification], MATCH(SUMIFS(Table15[Unique ID],Table15[System-Owned Portion],E4731,Table15[If Material Anything Other than "Lead" in Column E,Was Material Ever Previously Lead?],G4731,Table15[Customer-Owned Portion],O4731),Table15[Unique ID],0),0)))</f>
        <v/>
      </c>
      <c r="X4731"/>
    </row>
    <row r="4732" spans="2:24" x14ac:dyDescent="0.25">
      <c r="B4732" s="146"/>
      <c r="C4732" s="31"/>
      <c r="D4732" s="31"/>
      <c r="E4732" s="44"/>
      <c r="F4732" s="43"/>
      <c r="G4732" s="84"/>
      <c r="H4732" s="31"/>
      <c r="I4732" s="31"/>
      <c r="J4732" s="84"/>
      <c r="K4732" s="31"/>
      <c r="L4732" s="31"/>
      <c r="M4732" s="169"/>
      <c r="N4732" s="148"/>
      <c r="O4732" s="106"/>
      <c r="P4732" s="43"/>
      <c r="Q4732" s="31"/>
      <c r="R4732" s="84"/>
      <c r="S4732" s="31"/>
      <c r="T4732" s="31"/>
      <c r="U4732" s="169"/>
      <c r="V4732" s="150"/>
      <c r="W4732" s="141" t="str" cm="1">
        <f t="array" ref="W4732">IF(SUM(LEN(B4732:V4732))=0,"",IF(OR(OR(ISBLANK(F4732),SUM(LEN(C4732),LEN(D4732))=0),AND(NOT(E4732="Unknown"),ISBLANK(J4732)),AND(NOT(O4732="Unknown"),ISBLANK(R4732))),"Missing Information", INDEX(Table15[Entire Service Line Classification], MATCH(SUMIFS(Table15[Unique ID],Table15[System-Owned Portion],E4732,Table15[If Material Anything Other than "Lead" in Column E,Was Material Ever Previously Lead?],G4732,Table15[Customer-Owned Portion],O4732),Table15[Unique ID],0),0)))</f>
        <v/>
      </c>
      <c r="X4732"/>
    </row>
    <row r="4733" spans="2:24" x14ac:dyDescent="0.25">
      <c r="B4733" s="146"/>
      <c r="C4733" s="31"/>
      <c r="D4733" s="31"/>
      <c r="E4733" s="44"/>
      <c r="F4733" s="43"/>
      <c r="G4733" s="84"/>
      <c r="H4733" s="31"/>
      <c r="I4733" s="31"/>
      <c r="J4733" s="84"/>
      <c r="K4733" s="31"/>
      <c r="L4733" s="31"/>
      <c r="M4733" s="169"/>
      <c r="N4733" s="148"/>
      <c r="O4733" s="106"/>
      <c r="P4733" s="43"/>
      <c r="Q4733" s="31"/>
      <c r="R4733" s="84"/>
      <c r="S4733" s="31"/>
      <c r="T4733" s="31"/>
      <c r="U4733" s="169"/>
      <c r="V4733" s="150"/>
      <c r="W4733" s="141" t="str" cm="1">
        <f t="array" ref="W4733">IF(SUM(LEN(B4733:V4733))=0,"",IF(OR(OR(ISBLANK(F4733),SUM(LEN(C4733),LEN(D4733))=0),AND(NOT(E4733="Unknown"),ISBLANK(J4733)),AND(NOT(O4733="Unknown"),ISBLANK(R4733))),"Missing Information", INDEX(Table15[Entire Service Line Classification], MATCH(SUMIFS(Table15[Unique ID],Table15[System-Owned Portion],E4733,Table15[If Material Anything Other than "Lead" in Column E,Was Material Ever Previously Lead?],G4733,Table15[Customer-Owned Portion],O4733),Table15[Unique ID],0),0)))</f>
        <v/>
      </c>
      <c r="X4733"/>
    </row>
    <row r="4734" spans="2:24" x14ac:dyDescent="0.25">
      <c r="B4734" s="146"/>
      <c r="C4734" s="31"/>
      <c r="D4734" s="31"/>
      <c r="E4734" s="44"/>
      <c r="F4734" s="43"/>
      <c r="G4734" s="84"/>
      <c r="H4734" s="31"/>
      <c r="I4734" s="31"/>
      <c r="J4734" s="84"/>
      <c r="K4734" s="31"/>
      <c r="L4734" s="31"/>
      <c r="M4734" s="169"/>
      <c r="N4734" s="148"/>
      <c r="O4734" s="106"/>
      <c r="P4734" s="43"/>
      <c r="Q4734" s="31"/>
      <c r="R4734" s="84"/>
      <c r="S4734" s="31"/>
      <c r="T4734" s="31"/>
      <c r="U4734" s="169"/>
      <c r="V4734" s="150"/>
      <c r="W4734" s="141" t="str" cm="1">
        <f t="array" ref="W4734">IF(SUM(LEN(B4734:V4734))=0,"",IF(OR(OR(ISBLANK(F4734),SUM(LEN(C4734),LEN(D4734))=0),AND(NOT(E4734="Unknown"),ISBLANK(J4734)),AND(NOT(O4734="Unknown"),ISBLANK(R4734))),"Missing Information", INDEX(Table15[Entire Service Line Classification], MATCH(SUMIFS(Table15[Unique ID],Table15[System-Owned Portion],E4734,Table15[If Material Anything Other than "Lead" in Column E,Was Material Ever Previously Lead?],G4734,Table15[Customer-Owned Portion],O4734),Table15[Unique ID],0),0)))</f>
        <v/>
      </c>
      <c r="X4734"/>
    </row>
    <row r="4735" spans="2:24" x14ac:dyDescent="0.25">
      <c r="B4735" s="146"/>
      <c r="C4735" s="31"/>
      <c r="D4735" s="31"/>
      <c r="E4735" s="44"/>
      <c r="F4735" s="43"/>
      <c r="G4735" s="84"/>
      <c r="H4735" s="31"/>
      <c r="I4735" s="31"/>
      <c r="J4735" s="84"/>
      <c r="K4735" s="31"/>
      <c r="L4735" s="31"/>
      <c r="M4735" s="169"/>
      <c r="N4735" s="148"/>
      <c r="O4735" s="106"/>
      <c r="P4735" s="43"/>
      <c r="Q4735" s="31"/>
      <c r="R4735" s="84"/>
      <c r="S4735" s="31"/>
      <c r="T4735" s="31"/>
      <c r="U4735" s="169"/>
      <c r="V4735" s="150"/>
      <c r="W4735" s="141" t="str" cm="1">
        <f t="array" ref="W4735">IF(SUM(LEN(B4735:V4735))=0,"",IF(OR(OR(ISBLANK(F4735),SUM(LEN(C4735),LEN(D4735))=0),AND(NOT(E4735="Unknown"),ISBLANK(J4735)),AND(NOT(O4735="Unknown"),ISBLANK(R4735))),"Missing Information", INDEX(Table15[Entire Service Line Classification], MATCH(SUMIFS(Table15[Unique ID],Table15[System-Owned Portion],E4735,Table15[If Material Anything Other than "Lead" in Column E,Was Material Ever Previously Lead?],G4735,Table15[Customer-Owned Portion],O4735),Table15[Unique ID],0),0)))</f>
        <v/>
      </c>
      <c r="X4735"/>
    </row>
    <row r="4736" spans="2:24" x14ac:dyDescent="0.25">
      <c r="B4736" s="146"/>
      <c r="C4736" s="31"/>
      <c r="D4736" s="31"/>
      <c r="E4736" s="44"/>
      <c r="F4736" s="43"/>
      <c r="G4736" s="84"/>
      <c r="H4736" s="31"/>
      <c r="I4736" s="31"/>
      <c r="J4736" s="84"/>
      <c r="K4736" s="31"/>
      <c r="L4736" s="31"/>
      <c r="M4736" s="169"/>
      <c r="N4736" s="148"/>
      <c r="O4736" s="106"/>
      <c r="P4736" s="43"/>
      <c r="Q4736" s="31"/>
      <c r="R4736" s="84"/>
      <c r="S4736" s="31"/>
      <c r="T4736" s="31"/>
      <c r="U4736" s="169"/>
      <c r="V4736" s="150"/>
      <c r="W4736" s="141" t="str" cm="1">
        <f t="array" ref="W4736">IF(SUM(LEN(B4736:V4736))=0,"",IF(OR(OR(ISBLANK(F4736),SUM(LEN(C4736),LEN(D4736))=0),AND(NOT(E4736="Unknown"),ISBLANK(J4736)),AND(NOT(O4736="Unknown"),ISBLANK(R4736))),"Missing Information", INDEX(Table15[Entire Service Line Classification], MATCH(SUMIFS(Table15[Unique ID],Table15[System-Owned Portion],E4736,Table15[If Material Anything Other than "Lead" in Column E,Was Material Ever Previously Lead?],G4736,Table15[Customer-Owned Portion],O4736),Table15[Unique ID],0),0)))</f>
        <v/>
      </c>
      <c r="X4736"/>
    </row>
    <row r="4737" spans="2:24" x14ac:dyDescent="0.25">
      <c r="B4737" s="146"/>
      <c r="C4737" s="31"/>
      <c r="D4737" s="31"/>
      <c r="E4737" s="44"/>
      <c r="F4737" s="43"/>
      <c r="G4737" s="84"/>
      <c r="H4737" s="31"/>
      <c r="I4737" s="31"/>
      <c r="J4737" s="84"/>
      <c r="K4737" s="31"/>
      <c r="L4737" s="31"/>
      <c r="M4737" s="169"/>
      <c r="N4737" s="148"/>
      <c r="O4737" s="106"/>
      <c r="P4737" s="43"/>
      <c r="Q4737" s="31"/>
      <c r="R4737" s="84"/>
      <c r="S4737" s="31"/>
      <c r="T4737" s="31"/>
      <c r="U4737" s="169"/>
      <c r="V4737" s="150"/>
      <c r="W4737" s="141" t="str" cm="1">
        <f t="array" ref="W4737">IF(SUM(LEN(B4737:V4737))=0,"",IF(OR(OR(ISBLANK(F4737),SUM(LEN(C4737),LEN(D4737))=0),AND(NOT(E4737="Unknown"),ISBLANK(J4737)),AND(NOT(O4737="Unknown"),ISBLANK(R4737))),"Missing Information", INDEX(Table15[Entire Service Line Classification], MATCH(SUMIFS(Table15[Unique ID],Table15[System-Owned Portion],E4737,Table15[If Material Anything Other than "Lead" in Column E,Was Material Ever Previously Lead?],G4737,Table15[Customer-Owned Portion],O4737),Table15[Unique ID],0),0)))</f>
        <v/>
      </c>
      <c r="X4737"/>
    </row>
    <row r="4738" spans="2:24" x14ac:dyDescent="0.25">
      <c r="B4738" s="146"/>
      <c r="C4738" s="31"/>
      <c r="D4738" s="31"/>
      <c r="E4738" s="44"/>
      <c r="F4738" s="43"/>
      <c r="G4738" s="84"/>
      <c r="H4738" s="31"/>
      <c r="I4738" s="31"/>
      <c r="J4738" s="84"/>
      <c r="K4738" s="31"/>
      <c r="L4738" s="31"/>
      <c r="M4738" s="169"/>
      <c r="N4738" s="148"/>
      <c r="O4738" s="106"/>
      <c r="P4738" s="43"/>
      <c r="Q4738" s="31"/>
      <c r="R4738" s="84"/>
      <c r="S4738" s="31"/>
      <c r="T4738" s="31"/>
      <c r="U4738" s="169"/>
      <c r="V4738" s="150"/>
      <c r="W4738" s="141" t="str" cm="1">
        <f t="array" ref="W4738">IF(SUM(LEN(B4738:V4738))=0,"",IF(OR(OR(ISBLANK(F4738),SUM(LEN(C4738),LEN(D4738))=0),AND(NOT(E4738="Unknown"),ISBLANK(J4738)),AND(NOT(O4738="Unknown"),ISBLANK(R4738))),"Missing Information", INDEX(Table15[Entire Service Line Classification], MATCH(SUMIFS(Table15[Unique ID],Table15[System-Owned Portion],E4738,Table15[If Material Anything Other than "Lead" in Column E,Was Material Ever Previously Lead?],G4738,Table15[Customer-Owned Portion],O4738),Table15[Unique ID],0),0)))</f>
        <v/>
      </c>
      <c r="X4738"/>
    </row>
    <row r="4739" spans="2:24" x14ac:dyDescent="0.25">
      <c r="B4739" s="146"/>
      <c r="C4739" s="31"/>
      <c r="D4739" s="31"/>
      <c r="E4739" s="44"/>
      <c r="F4739" s="43"/>
      <c r="G4739" s="84"/>
      <c r="H4739" s="31"/>
      <c r="I4739" s="31"/>
      <c r="J4739" s="84"/>
      <c r="K4739" s="31"/>
      <c r="L4739" s="31"/>
      <c r="M4739" s="169"/>
      <c r="N4739" s="148"/>
      <c r="O4739" s="106"/>
      <c r="P4739" s="43"/>
      <c r="Q4739" s="31"/>
      <c r="R4739" s="84"/>
      <c r="S4739" s="31"/>
      <c r="T4739" s="31"/>
      <c r="U4739" s="169"/>
      <c r="V4739" s="150"/>
      <c r="W4739" s="141" t="str" cm="1">
        <f t="array" ref="W4739">IF(SUM(LEN(B4739:V4739))=0,"",IF(OR(OR(ISBLANK(F4739),SUM(LEN(C4739),LEN(D4739))=0),AND(NOT(E4739="Unknown"),ISBLANK(J4739)),AND(NOT(O4739="Unknown"),ISBLANK(R4739))),"Missing Information", INDEX(Table15[Entire Service Line Classification], MATCH(SUMIFS(Table15[Unique ID],Table15[System-Owned Portion],E4739,Table15[If Material Anything Other than "Lead" in Column E,Was Material Ever Previously Lead?],G4739,Table15[Customer-Owned Portion],O4739),Table15[Unique ID],0),0)))</f>
        <v/>
      </c>
      <c r="X4739"/>
    </row>
    <row r="4740" spans="2:24" x14ac:dyDescent="0.25">
      <c r="B4740" s="146"/>
      <c r="C4740" s="31"/>
      <c r="D4740" s="31"/>
      <c r="E4740" s="44"/>
      <c r="F4740" s="43"/>
      <c r="G4740" s="84"/>
      <c r="H4740" s="31"/>
      <c r="I4740" s="31"/>
      <c r="J4740" s="84"/>
      <c r="K4740" s="31"/>
      <c r="L4740" s="31"/>
      <c r="M4740" s="169"/>
      <c r="N4740" s="148"/>
      <c r="O4740" s="106"/>
      <c r="P4740" s="43"/>
      <c r="Q4740" s="31"/>
      <c r="R4740" s="84"/>
      <c r="S4740" s="31"/>
      <c r="T4740" s="31"/>
      <c r="U4740" s="169"/>
      <c r="V4740" s="150"/>
      <c r="W4740" s="141" t="str" cm="1">
        <f t="array" ref="W4740">IF(SUM(LEN(B4740:V4740))=0,"",IF(OR(OR(ISBLANK(F4740),SUM(LEN(C4740),LEN(D4740))=0),AND(NOT(E4740="Unknown"),ISBLANK(J4740)),AND(NOT(O4740="Unknown"),ISBLANK(R4740))),"Missing Information", INDEX(Table15[Entire Service Line Classification], MATCH(SUMIFS(Table15[Unique ID],Table15[System-Owned Portion],E4740,Table15[If Material Anything Other than "Lead" in Column E,Was Material Ever Previously Lead?],G4740,Table15[Customer-Owned Portion],O4740),Table15[Unique ID],0),0)))</f>
        <v/>
      </c>
      <c r="X4740"/>
    </row>
    <row r="4741" spans="2:24" x14ac:dyDescent="0.25">
      <c r="B4741" s="146"/>
      <c r="C4741" s="31"/>
      <c r="D4741" s="31"/>
      <c r="E4741" s="44"/>
      <c r="F4741" s="43"/>
      <c r="G4741" s="84"/>
      <c r="H4741" s="31"/>
      <c r="I4741" s="31"/>
      <c r="J4741" s="84"/>
      <c r="K4741" s="31"/>
      <c r="L4741" s="31"/>
      <c r="M4741" s="169"/>
      <c r="N4741" s="148"/>
      <c r="O4741" s="106"/>
      <c r="P4741" s="43"/>
      <c r="Q4741" s="31"/>
      <c r="R4741" s="84"/>
      <c r="S4741" s="31"/>
      <c r="T4741" s="31"/>
      <c r="U4741" s="169"/>
      <c r="V4741" s="150"/>
      <c r="W4741" s="141" t="str" cm="1">
        <f t="array" ref="W4741">IF(SUM(LEN(B4741:V4741))=0,"",IF(OR(OR(ISBLANK(F4741),SUM(LEN(C4741),LEN(D4741))=0),AND(NOT(E4741="Unknown"),ISBLANK(J4741)),AND(NOT(O4741="Unknown"),ISBLANK(R4741))),"Missing Information", INDEX(Table15[Entire Service Line Classification], MATCH(SUMIFS(Table15[Unique ID],Table15[System-Owned Portion],E4741,Table15[If Material Anything Other than "Lead" in Column E,Was Material Ever Previously Lead?],G4741,Table15[Customer-Owned Portion],O4741),Table15[Unique ID],0),0)))</f>
        <v/>
      </c>
      <c r="X4741"/>
    </row>
    <row r="4742" spans="2:24" x14ac:dyDescent="0.25">
      <c r="B4742" s="146"/>
      <c r="C4742" s="31"/>
      <c r="D4742" s="31"/>
      <c r="E4742" s="44"/>
      <c r="F4742" s="43"/>
      <c r="G4742" s="84"/>
      <c r="H4742" s="31"/>
      <c r="I4742" s="31"/>
      <c r="J4742" s="84"/>
      <c r="K4742" s="31"/>
      <c r="L4742" s="31"/>
      <c r="M4742" s="169"/>
      <c r="N4742" s="148"/>
      <c r="O4742" s="106"/>
      <c r="P4742" s="43"/>
      <c r="Q4742" s="31"/>
      <c r="R4742" s="84"/>
      <c r="S4742" s="31"/>
      <c r="T4742" s="31"/>
      <c r="U4742" s="169"/>
      <c r="V4742" s="150"/>
      <c r="W4742" s="141" t="str" cm="1">
        <f t="array" ref="W4742">IF(SUM(LEN(B4742:V4742))=0,"",IF(OR(OR(ISBLANK(F4742),SUM(LEN(C4742),LEN(D4742))=0),AND(NOT(E4742="Unknown"),ISBLANK(J4742)),AND(NOT(O4742="Unknown"),ISBLANK(R4742))),"Missing Information", INDEX(Table15[Entire Service Line Classification], MATCH(SUMIFS(Table15[Unique ID],Table15[System-Owned Portion],E4742,Table15[If Material Anything Other than "Lead" in Column E,Was Material Ever Previously Lead?],G4742,Table15[Customer-Owned Portion],O4742),Table15[Unique ID],0),0)))</f>
        <v/>
      </c>
      <c r="X4742"/>
    </row>
    <row r="4743" spans="2:24" x14ac:dyDescent="0.25">
      <c r="B4743" s="146"/>
      <c r="C4743" s="31"/>
      <c r="D4743" s="31"/>
      <c r="E4743" s="44"/>
      <c r="F4743" s="43"/>
      <c r="G4743" s="84"/>
      <c r="H4743" s="31"/>
      <c r="I4743" s="31"/>
      <c r="J4743" s="84"/>
      <c r="K4743" s="31"/>
      <c r="L4743" s="31"/>
      <c r="M4743" s="169"/>
      <c r="N4743" s="148"/>
      <c r="O4743" s="106"/>
      <c r="P4743" s="43"/>
      <c r="Q4743" s="31"/>
      <c r="R4743" s="84"/>
      <c r="S4743" s="31"/>
      <c r="T4743" s="31"/>
      <c r="U4743" s="169"/>
      <c r="V4743" s="150"/>
      <c r="W4743" s="141" t="str" cm="1">
        <f t="array" ref="W4743">IF(SUM(LEN(B4743:V4743))=0,"",IF(OR(OR(ISBLANK(F4743),SUM(LEN(C4743),LEN(D4743))=0),AND(NOT(E4743="Unknown"),ISBLANK(J4743)),AND(NOT(O4743="Unknown"),ISBLANK(R4743))),"Missing Information", INDEX(Table15[Entire Service Line Classification], MATCH(SUMIFS(Table15[Unique ID],Table15[System-Owned Portion],E4743,Table15[If Material Anything Other than "Lead" in Column E,Was Material Ever Previously Lead?],G4743,Table15[Customer-Owned Portion],O4743),Table15[Unique ID],0),0)))</f>
        <v/>
      </c>
      <c r="X4743"/>
    </row>
    <row r="4744" spans="2:24" x14ac:dyDescent="0.25">
      <c r="B4744" s="146"/>
      <c r="C4744" s="31"/>
      <c r="D4744" s="31"/>
      <c r="E4744" s="44"/>
      <c r="F4744" s="43"/>
      <c r="G4744" s="84"/>
      <c r="H4744" s="31"/>
      <c r="I4744" s="31"/>
      <c r="J4744" s="84"/>
      <c r="K4744" s="31"/>
      <c r="L4744" s="31"/>
      <c r="M4744" s="169"/>
      <c r="N4744" s="148"/>
      <c r="O4744" s="106"/>
      <c r="P4744" s="43"/>
      <c r="Q4744" s="31"/>
      <c r="R4744" s="84"/>
      <c r="S4744" s="31"/>
      <c r="T4744" s="31"/>
      <c r="U4744" s="169"/>
      <c r="V4744" s="150"/>
      <c r="W4744" s="141" t="str" cm="1">
        <f t="array" ref="W4744">IF(SUM(LEN(B4744:V4744))=0,"",IF(OR(OR(ISBLANK(F4744),SUM(LEN(C4744),LEN(D4744))=0),AND(NOT(E4744="Unknown"),ISBLANK(J4744)),AND(NOT(O4744="Unknown"),ISBLANK(R4744))),"Missing Information", INDEX(Table15[Entire Service Line Classification], MATCH(SUMIFS(Table15[Unique ID],Table15[System-Owned Portion],E4744,Table15[If Material Anything Other than "Lead" in Column E,Was Material Ever Previously Lead?],G4744,Table15[Customer-Owned Portion],O4744),Table15[Unique ID],0),0)))</f>
        <v/>
      </c>
      <c r="X4744"/>
    </row>
    <row r="4745" spans="2:24" x14ac:dyDescent="0.25">
      <c r="B4745" s="146"/>
      <c r="C4745" s="31"/>
      <c r="D4745" s="31"/>
      <c r="E4745" s="44"/>
      <c r="F4745" s="43"/>
      <c r="G4745" s="84"/>
      <c r="H4745" s="31"/>
      <c r="I4745" s="31"/>
      <c r="J4745" s="84"/>
      <c r="K4745" s="31"/>
      <c r="L4745" s="31"/>
      <c r="M4745" s="169"/>
      <c r="N4745" s="148"/>
      <c r="O4745" s="106"/>
      <c r="P4745" s="43"/>
      <c r="Q4745" s="31"/>
      <c r="R4745" s="84"/>
      <c r="S4745" s="31"/>
      <c r="T4745" s="31"/>
      <c r="U4745" s="169"/>
      <c r="V4745" s="150"/>
      <c r="W4745" s="141" t="str" cm="1">
        <f t="array" ref="W4745">IF(SUM(LEN(B4745:V4745))=0,"",IF(OR(OR(ISBLANK(F4745),SUM(LEN(C4745),LEN(D4745))=0),AND(NOT(E4745="Unknown"),ISBLANK(J4745)),AND(NOT(O4745="Unknown"),ISBLANK(R4745))),"Missing Information", INDEX(Table15[Entire Service Line Classification], MATCH(SUMIFS(Table15[Unique ID],Table15[System-Owned Portion],E4745,Table15[If Material Anything Other than "Lead" in Column E,Was Material Ever Previously Lead?],G4745,Table15[Customer-Owned Portion],O4745),Table15[Unique ID],0),0)))</f>
        <v/>
      </c>
      <c r="X4745"/>
    </row>
    <row r="4746" spans="2:24" x14ac:dyDescent="0.25">
      <c r="B4746" s="146"/>
      <c r="C4746" s="31"/>
      <c r="D4746" s="31"/>
      <c r="E4746" s="44"/>
      <c r="F4746" s="43"/>
      <c r="G4746" s="84"/>
      <c r="H4746" s="31"/>
      <c r="I4746" s="31"/>
      <c r="J4746" s="84"/>
      <c r="K4746" s="31"/>
      <c r="L4746" s="31"/>
      <c r="M4746" s="169"/>
      <c r="N4746" s="148"/>
      <c r="O4746" s="106"/>
      <c r="P4746" s="43"/>
      <c r="Q4746" s="31"/>
      <c r="R4746" s="84"/>
      <c r="S4746" s="31"/>
      <c r="T4746" s="31"/>
      <c r="U4746" s="169"/>
      <c r="V4746" s="150"/>
      <c r="W4746" s="141" t="str" cm="1">
        <f t="array" ref="W4746">IF(SUM(LEN(B4746:V4746))=0,"",IF(OR(OR(ISBLANK(F4746),SUM(LEN(C4746),LEN(D4746))=0),AND(NOT(E4746="Unknown"),ISBLANK(J4746)),AND(NOT(O4746="Unknown"),ISBLANK(R4746))),"Missing Information", INDEX(Table15[Entire Service Line Classification], MATCH(SUMIFS(Table15[Unique ID],Table15[System-Owned Portion],E4746,Table15[If Material Anything Other than "Lead" in Column E,Was Material Ever Previously Lead?],G4746,Table15[Customer-Owned Portion],O4746),Table15[Unique ID],0),0)))</f>
        <v/>
      </c>
      <c r="X4746"/>
    </row>
    <row r="4747" spans="2:24" x14ac:dyDescent="0.25">
      <c r="B4747" s="146"/>
      <c r="C4747" s="31"/>
      <c r="D4747" s="31"/>
      <c r="E4747" s="44"/>
      <c r="F4747" s="43"/>
      <c r="G4747" s="84"/>
      <c r="H4747" s="31"/>
      <c r="I4747" s="31"/>
      <c r="J4747" s="84"/>
      <c r="K4747" s="31"/>
      <c r="L4747" s="31"/>
      <c r="M4747" s="169"/>
      <c r="N4747" s="148"/>
      <c r="O4747" s="106"/>
      <c r="P4747" s="43"/>
      <c r="Q4747" s="31"/>
      <c r="R4747" s="84"/>
      <c r="S4747" s="31"/>
      <c r="T4747" s="31"/>
      <c r="U4747" s="169"/>
      <c r="V4747" s="150"/>
      <c r="W4747" s="141" t="str" cm="1">
        <f t="array" ref="W4747">IF(SUM(LEN(B4747:V4747))=0,"",IF(OR(OR(ISBLANK(F4747),SUM(LEN(C4747),LEN(D4747))=0),AND(NOT(E4747="Unknown"),ISBLANK(J4747)),AND(NOT(O4747="Unknown"),ISBLANK(R4747))),"Missing Information", INDEX(Table15[Entire Service Line Classification], MATCH(SUMIFS(Table15[Unique ID],Table15[System-Owned Portion],E4747,Table15[If Material Anything Other than "Lead" in Column E,Was Material Ever Previously Lead?],G4747,Table15[Customer-Owned Portion],O4747),Table15[Unique ID],0),0)))</f>
        <v/>
      </c>
      <c r="X4747"/>
    </row>
    <row r="4748" spans="2:24" x14ac:dyDescent="0.25">
      <c r="B4748" s="146"/>
      <c r="C4748" s="31"/>
      <c r="D4748" s="31"/>
      <c r="E4748" s="44"/>
      <c r="F4748" s="43"/>
      <c r="G4748" s="84"/>
      <c r="H4748" s="31"/>
      <c r="I4748" s="31"/>
      <c r="J4748" s="84"/>
      <c r="K4748" s="31"/>
      <c r="L4748" s="31"/>
      <c r="M4748" s="169"/>
      <c r="N4748" s="148"/>
      <c r="O4748" s="106"/>
      <c r="P4748" s="43"/>
      <c r="Q4748" s="31"/>
      <c r="R4748" s="84"/>
      <c r="S4748" s="31"/>
      <c r="T4748" s="31"/>
      <c r="U4748" s="169"/>
      <c r="V4748" s="150"/>
      <c r="W4748" s="141" t="str" cm="1">
        <f t="array" ref="W4748">IF(SUM(LEN(B4748:V4748))=0,"",IF(OR(OR(ISBLANK(F4748),SUM(LEN(C4748),LEN(D4748))=0),AND(NOT(E4748="Unknown"),ISBLANK(J4748)),AND(NOT(O4748="Unknown"),ISBLANK(R4748))),"Missing Information", INDEX(Table15[Entire Service Line Classification], MATCH(SUMIFS(Table15[Unique ID],Table15[System-Owned Portion],E4748,Table15[If Material Anything Other than "Lead" in Column E,Was Material Ever Previously Lead?],G4748,Table15[Customer-Owned Portion],O4748),Table15[Unique ID],0),0)))</f>
        <v/>
      </c>
      <c r="X4748"/>
    </row>
    <row r="4749" spans="2:24" x14ac:dyDescent="0.25">
      <c r="B4749" s="146"/>
      <c r="C4749" s="31"/>
      <c r="D4749" s="31"/>
      <c r="E4749" s="44"/>
      <c r="F4749" s="43"/>
      <c r="G4749" s="84"/>
      <c r="H4749" s="31"/>
      <c r="I4749" s="31"/>
      <c r="J4749" s="84"/>
      <c r="K4749" s="31"/>
      <c r="L4749" s="31"/>
      <c r="M4749" s="169"/>
      <c r="N4749" s="148"/>
      <c r="O4749" s="106"/>
      <c r="P4749" s="43"/>
      <c r="Q4749" s="31"/>
      <c r="R4749" s="84"/>
      <c r="S4749" s="31"/>
      <c r="T4749" s="31"/>
      <c r="U4749" s="169"/>
      <c r="V4749" s="150"/>
      <c r="W4749" s="141" t="str" cm="1">
        <f t="array" ref="W4749">IF(SUM(LEN(B4749:V4749))=0,"",IF(OR(OR(ISBLANK(F4749),SUM(LEN(C4749),LEN(D4749))=0),AND(NOT(E4749="Unknown"),ISBLANK(J4749)),AND(NOT(O4749="Unknown"),ISBLANK(R4749))),"Missing Information", INDEX(Table15[Entire Service Line Classification], MATCH(SUMIFS(Table15[Unique ID],Table15[System-Owned Portion],E4749,Table15[If Material Anything Other than "Lead" in Column E,Was Material Ever Previously Lead?],G4749,Table15[Customer-Owned Portion],O4749),Table15[Unique ID],0),0)))</f>
        <v/>
      </c>
      <c r="X4749"/>
    </row>
    <row r="4750" spans="2:24" x14ac:dyDescent="0.25">
      <c r="B4750" s="146"/>
      <c r="C4750" s="31"/>
      <c r="D4750" s="31"/>
      <c r="E4750" s="44"/>
      <c r="F4750" s="43"/>
      <c r="G4750" s="84"/>
      <c r="H4750" s="31"/>
      <c r="I4750" s="31"/>
      <c r="J4750" s="84"/>
      <c r="K4750" s="31"/>
      <c r="L4750" s="31"/>
      <c r="M4750" s="169"/>
      <c r="N4750" s="148"/>
      <c r="O4750" s="106"/>
      <c r="P4750" s="43"/>
      <c r="Q4750" s="31"/>
      <c r="R4750" s="84"/>
      <c r="S4750" s="31"/>
      <c r="T4750" s="31"/>
      <c r="U4750" s="169"/>
      <c r="V4750" s="150"/>
      <c r="W4750" s="141" t="str" cm="1">
        <f t="array" ref="W4750">IF(SUM(LEN(B4750:V4750))=0,"",IF(OR(OR(ISBLANK(F4750),SUM(LEN(C4750),LEN(D4750))=0),AND(NOT(E4750="Unknown"),ISBLANK(J4750)),AND(NOT(O4750="Unknown"),ISBLANK(R4750))),"Missing Information", INDEX(Table15[Entire Service Line Classification], MATCH(SUMIFS(Table15[Unique ID],Table15[System-Owned Portion],E4750,Table15[If Material Anything Other than "Lead" in Column E,Was Material Ever Previously Lead?],G4750,Table15[Customer-Owned Portion],O4750),Table15[Unique ID],0),0)))</f>
        <v/>
      </c>
      <c r="X4750"/>
    </row>
    <row r="4751" spans="2:24" x14ac:dyDescent="0.25">
      <c r="B4751" s="146"/>
      <c r="C4751" s="31"/>
      <c r="D4751" s="31"/>
      <c r="E4751" s="44"/>
      <c r="F4751" s="43"/>
      <c r="G4751" s="84"/>
      <c r="H4751" s="31"/>
      <c r="I4751" s="31"/>
      <c r="J4751" s="84"/>
      <c r="K4751" s="31"/>
      <c r="L4751" s="31"/>
      <c r="M4751" s="169"/>
      <c r="N4751" s="148"/>
      <c r="O4751" s="106"/>
      <c r="P4751" s="43"/>
      <c r="Q4751" s="31"/>
      <c r="R4751" s="84"/>
      <c r="S4751" s="31"/>
      <c r="T4751" s="31"/>
      <c r="U4751" s="169"/>
      <c r="V4751" s="150"/>
      <c r="W4751" s="141" t="str" cm="1">
        <f t="array" ref="W4751">IF(SUM(LEN(B4751:V4751))=0,"",IF(OR(OR(ISBLANK(F4751),SUM(LEN(C4751),LEN(D4751))=0),AND(NOT(E4751="Unknown"),ISBLANK(J4751)),AND(NOT(O4751="Unknown"),ISBLANK(R4751))),"Missing Information", INDEX(Table15[Entire Service Line Classification], MATCH(SUMIFS(Table15[Unique ID],Table15[System-Owned Portion],E4751,Table15[If Material Anything Other than "Lead" in Column E,Was Material Ever Previously Lead?],G4751,Table15[Customer-Owned Portion],O4751),Table15[Unique ID],0),0)))</f>
        <v/>
      </c>
      <c r="X4751"/>
    </row>
    <row r="4752" spans="2:24" x14ac:dyDescent="0.25">
      <c r="B4752" s="146"/>
      <c r="C4752" s="31"/>
      <c r="D4752" s="31"/>
      <c r="E4752" s="44"/>
      <c r="F4752" s="43"/>
      <c r="G4752" s="84"/>
      <c r="H4752" s="31"/>
      <c r="I4752" s="31"/>
      <c r="J4752" s="84"/>
      <c r="K4752" s="31"/>
      <c r="L4752" s="31"/>
      <c r="M4752" s="169"/>
      <c r="N4752" s="148"/>
      <c r="O4752" s="106"/>
      <c r="P4752" s="43"/>
      <c r="Q4752" s="31"/>
      <c r="R4752" s="84"/>
      <c r="S4752" s="31"/>
      <c r="T4752" s="31"/>
      <c r="U4752" s="169"/>
      <c r="V4752" s="150"/>
      <c r="W4752" s="141" t="str" cm="1">
        <f t="array" ref="W4752">IF(SUM(LEN(B4752:V4752))=0,"",IF(OR(OR(ISBLANK(F4752),SUM(LEN(C4752),LEN(D4752))=0),AND(NOT(E4752="Unknown"),ISBLANK(J4752)),AND(NOT(O4752="Unknown"),ISBLANK(R4752))),"Missing Information", INDEX(Table15[Entire Service Line Classification], MATCH(SUMIFS(Table15[Unique ID],Table15[System-Owned Portion],E4752,Table15[If Material Anything Other than "Lead" in Column E,Was Material Ever Previously Lead?],G4752,Table15[Customer-Owned Portion],O4752),Table15[Unique ID],0),0)))</f>
        <v/>
      </c>
      <c r="X4752"/>
    </row>
    <row r="4753" spans="2:24" x14ac:dyDescent="0.25">
      <c r="B4753" s="146"/>
      <c r="C4753" s="31"/>
      <c r="D4753" s="31"/>
      <c r="E4753" s="44"/>
      <c r="F4753" s="43"/>
      <c r="G4753" s="84"/>
      <c r="H4753" s="31"/>
      <c r="I4753" s="31"/>
      <c r="J4753" s="84"/>
      <c r="K4753" s="31"/>
      <c r="L4753" s="31"/>
      <c r="M4753" s="169"/>
      <c r="N4753" s="148"/>
      <c r="O4753" s="106"/>
      <c r="P4753" s="43"/>
      <c r="Q4753" s="31"/>
      <c r="R4753" s="84"/>
      <c r="S4753" s="31"/>
      <c r="T4753" s="31"/>
      <c r="U4753" s="169"/>
      <c r="V4753" s="150"/>
      <c r="W4753" s="141" t="str" cm="1">
        <f t="array" ref="W4753">IF(SUM(LEN(B4753:V4753))=0,"",IF(OR(OR(ISBLANK(F4753),SUM(LEN(C4753),LEN(D4753))=0),AND(NOT(E4753="Unknown"),ISBLANK(J4753)),AND(NOT(O4753="Unknown"),ISBLANK(R4753))),"Missing Information", INDEX(Table15[Entire Service Line Classification], MATCH(SUMIFS(Table15[Unique ID],Table15[System-Owned Portion],E4753,Table15[If Material Anything Other than "Lead" in Column E,Was Material Ever Previously Lead?],G4753,Table15[Customer-Owned Portion],O4753),Table15[Unique ID],0),0)))</f>
        <v/>
      </c>
      <c r="X4753"/>
    </row>
    <row r="4754" spans="2:24" x14ac:dyDescent="0.25">
      <c r="B4754" s="146"/>
      <c r="C4754" s="31"/>
      <c r="D4754" s="31"/>
      <c r="E4754" s="44"/>
      <c r="F4754" s="43"/>
      <c r="G4754" s="84"/>
      <c r="H4754" s="31"/>
      <c r="I4754" s="31"/>
      <c r="J4754" s="84"/>
      <c r="K4754" s="31"/>
      <c r="L4754" s="31"/>
      <c r="M4754" s="169"/>
      <c r="N4754" s="148"/>
      <c r="O4754" s="106"/>
      <c r="P4754" s="43"/>
      <c r="Q4754" s="31"/>
      <c r="R4754" s="84"/>
      <c r="S4754" s="31"/>
      <c r="T4754" s="31"/>
      <c r="U4754" s="169"/>
      <c r="V4754" s="150"/>
      <c r="W4754" s="141" t="str" cm="1">
        <f t="array" ref="W4754">IF(SUM(LEN(B4754:V4754))=0,"",IF(OR(OR(ISBLANK(F4754),SUM(LEN(C4754),LEN(D4754))=0),AND(NOT(E4754="Unknown"),ISBLANK(J4754)),AND(NOT(O4754="Unknown"),ISBLANK(R4754))),"Missing Information", INDEX(Table15[Entire Service Line Classification], MATCH(SUMIFS(Table15[Unique ID],Table15[System-Owned Portion],E4754,Table15[If Material Anything Other than "Lead" in Column E,Was Material Ever Previously Lead?],G4754,Table15[Customer-Owned Portion],O4754),Table15[Unique ID],0),0)))</f>
        <v/>
      </c>
      <c r="X4754"/>
    </row>
    <row r="4755" spans="2:24" x14ac:dyDescent="0.25">
      <c r="B4755" s="146"/>
      <c r="C4755" s="31"/>
      <c r="D4755" s="31"/>
      <c r="E4755" s="44"/>
      <c r="F4755" s="43"/>
      <c r="G4755" s="84"/>
      <c r="H4755" s="31"/>
      <c r="I4755" s="31"/>
      <c r="J4755" s="84"/>
      <c r="K4755" s="31"/>
      <c r="L4755" s="31"/>
      <c r="M4755" s="169"/>
      <c r="N4755" s="148"/>
      <c r="O4755" s="106"/>
      <c r="P4755" s="43"/>
      <c r="Q4755" s="31"/>
      <c r="R4755" s="84"/>
      <c r="S4755" s="31"/>
      <c r="T4755" s="31"/>
      <c r="U4755" s="169"/>
      <c r="V4755" s="150"/>
      <c r="W4755" s="141" t="str" cm="1">
        <f t="array" ref="W4755">IF(SUM(LEN(B4755:V4755))=0,"",IF(OR(OR(ISBLANK(F4755),SUM(LEN(C4755),LEN(D4755))=0),AND(NOT(E4755="Unknown"),ISBLANK(J4755)),AND(NOT(O4755="Unknown"),ISBLANK(R4755))),"Missing Information", INDEX(Table15[Entire Service Line Classification], MATCH(SUMIFS(Table15[Unique ID],Table15[System-Owned Portion],E4755,Table15[If Material Anything Other than "Lead" in Column E,Was Material Ever Previously Lead?],G4755,Table15[Customer-Owned Portion],O4755),Table15[Unique ID],0),0)))</f>
        <v/>
      </c>
      <c r="X4755"/>
    </row>
    <row r="4756" spans="2:24" x14ac:dyDescent="0.25">
      <c r="B4756" s="146"/>
      <c r="C4756" s="31"/>
      <c r="D4756" s="31"/>
      <c r="E4756" s="44"/>
      <c r="F4756" s="43"/>
      <c r="G4756" s="84"/>
      <c r="H4756" s="31"/>
      <c r="I4756" s="31"/>
      <c r="J4756" s="84"/>
      <c r="K4756" s="31"/>
      <c r="L4756" s="31"/>
      <c r="M4756" s="169"/>
      <c r="N4756" s="148"/>
      <c r="O4756" s="106"/>
      <c r="P4756" s="43"/>
      <c r="Q4756" s="31"/>
      <c r="R4756" s="84"/>
      <c r="S4756" s="31"/>
      <c r="T4756" s="31"/>
      <c r="U4756" s="169"/>
      <c r="V4756" s="150"/>
      <c r="W4756" s="141" t="str" cm="1">
        <f t="array" ref="W4756">IF(SUM(LEN(B4756:V4756))=0,"",IF(OR(OR(ISBLANK(F4756),SUM(LEN(C4756),LEN(D4756))=0),AND(NOT(E4756="Unknown"),ISBLANK(J4756)),AND(NOT(O4756="Unknown"),ISBLANK(R4756))),"Missing Information", INDEX(Table15[Entire Service Line Classification], MATCH(SUMIFS(Table15[Unique ID],Table15[System-Owned Portion],E4756,Table15[If Material Anything Other than "Lead" in Column E,Was Material Ever Previously Lead?],G4756,Table15[Customer-Owned Portion],O4756),Table15[Unique ID],0),0)))</f>
        <v/>
      </c>
      <c r="X4756"/>
    </row>
    <row r="4757" spans="2:24" x14ac:dyDescent="0.25">
      <c r="B4757" s="146"/>
      <c r="C4757" s="31"/>
      <c r="D4757" s="31"/>
      <c r="E4757" s="44"/>
      <c r="F4757" s="43"/>
      <c r="G4757" s="84"/>
      <c r="H4757" s="31"/>
      <c r="I4757" s="31"/>
      <c r="J4757" s="84"/>
      <c r="K4757" s="31"/>
      <c r="L4757" s="31"/>
      <c r="M4757" s="169"/>
      <c r="N4757" s="148"/>
      <c r="O4757" s="106"/>
      <c r="P4757" s="43"/>
      <c r="Q4757" s="31"/>
      <c r="R4757" s="84"/>
      <c r="S4757" s="31"/>
      <c r="T4757" s="31"/>
      <c r="U4757" s="169"/>
      <c r="V4757" s="150"/>
      <c r="W4757" s="141" t="str" cm="1">
        <f t="array" ref="W4757">IF(SUM(LEN(B4757:V4757))=0,"",IF(OR(OR(ISBLANK(F4757),SUM(LEN(C4757),LEN(D4757))=0),AND(NOT(E4757="Unknown"),ISBLANK(J4757)),AND(NOT(O4757="Unknown"),ISBLANK(R4757))),"Missing Information", INDEX(Table15[Entire Service Line Classification], MATCH(SUMIFS(Table15[Unique ID],Table15[System-Owned Portion],E4757,Table15[If Material Anything Other than "Lead" in Column E,Was Material Ever Previously Lead?],G4757,Table15[Customer-Owned Portion],O4757),Table15[Unique ID],0),0)))</f>
        <v/>
      </c>
      <c r="X4757"/>
    </row>
    <row r="4758" spans="2:24" x14ac:dyDescent="0.25">
      <c r="B4758" s="146"/>
      <c r="C4758" s="31"/>
      <c r="D4758" s="31"/>
      <c r="E4758" s="44"/>
      <c r="F4758" s="43"/>
      <c r="G4758" s="84"/>
      <c r="H4758" s="31"/>
      <c r="I4758" s="31"/>
      <c r="J4758" s="84"/>
      <c r="K4758" s="31"/>
      <c r="L4758" s="31"/>
      <c r="M4758" s="169"/>
      <c r="N4758" s="148"/>
      <c r="O4758" s="106"/>
      <c r="P4758" s="43"/>
      <c r="Q4758" s="31"/>
      <c r="R4758" s="84"/>
      <c r="S4758" s="31"/>
      <c r="T4758" s="31"/>
      <c r="U4758" s="169"/>
      <c r="V4758" s="150"/>
      <c r="W4758" s="141" t="str" cm="1">
        <f t="array" ref="W4758">IF(SUM(LEN(B4758:V4758))=0,"",IF(OR(OR(ISBLANK(F4758),SUM(LEN(C4758),LEN(D4758))=0),AND(NOT(E4758="Unknown"),ISBLANK(J4758)),AND(NOT(O4758="Unknown"),ISBLANK(R4758))),"Missing Information", INDEX(Table15[Entire Service Line Classification], MATCH(SUMIFS(Table15[Unique ID],Table15[System-Owned Portion],E4758,Table15[If Material Anything Other than "Lead" in Column E,Was Material Ever Previously Lead?],G4758,Table15[Customer-Owned Portion],O4758),Table15[Unique ID],0),0)))</f>
        <v/>
      </c>
      <c r="X4758"/>
    </row>
    <row r="4759" spans="2:24" x14ac:dyDescent="0.25">
      <c r="B4759" s="146"/>
      <c r="C4759" s="31"/>
      <c r="D4759" s="31"/>
      <c r="E4759" s="44"/>
      <c r="F4759" s="43"/>
      <c r="G4759" s="84"/>
      <c r="H4759" s="31"/>
      <c r="I4759" s="31"/>
      <c r="J4759" s="84"/>
      <c r="K4759" s="31"/>
      <c r="L4759" s="31"/>
      <c r="M4759" s="169"/>
      <c r="N4759" s="148"/>
      <c r="O4759" s="106"/>
      <c r="P4759" s="43"/>
      <c r="Q4759" s="31"/>
      <c r="R4759" s="84"/>
      <c r="S4759" s="31"/>
      <c r="T4759" s="31"/>
      <c r="U4759" s="169"/>
      <c r="V4759" s="150"/>
      <c r="W4759" s="141" t="str" cm="1">
        <f t="array" ref="W4759">IF(SUM(LEN(B4759:V4759))=0,"",IF(OR(OR(ISBLANK(F4759),SUM(LEN(C4759),LEN(D4759))=0),AND(NOT(E4759="Unknown"),ISBLANK(J4759)),AND(NOT(O4759="Unknown"),ISBLANK(R4759))),"Missing Information", INDEX(Table15[Entire Service Line Classification], MATCH(SUMIFS(Table15[Unique ID],Table15[System-Owned Portion],E4759,Table15[If Material Anything Other than "Lead" in Column E,Was Material Ever Previously Lead?],G4759,Table15[Customer-Owned Portion],O4759),Table15[Unique ID],0),0)))</f>
        <v/>
      </c>
      <c r="X4759"/>
    </row>
    <row r="4760" spans="2:24" x14ac:dyDescent="0.25">
      <c r="B4760" s="146"/>
      <c r="C4760" s="31"/>
      <c r="D4760" s="31"/>
      <c r="E4760" s="44"/>
      <c r="F4760" s="43"/>
      <c r="G4760" s="84"/>
      <c r="H4760" s="31"/>
      <c r="I4760" s="31"/>
      <c r="J4760" s="84"/>
      <c r="K4760" s="31"/>
      <c r="L4760" s="31"/>
      <c r="M4760" s="169"/>
      <c r="N4760" s="148"/>
      <c r="O4760" s="106"/>
      <c r="P4760" s="43"/>
      <c r="Q4760" s="31"/>
      <c r="R4760" s="84"/>
      <c r="S4760" s="31"/>
      <c r="T4760" s="31"/>
      <c r="U4760" s="169"/>
      <c r="V4760" s="150"/>
      <c r="W4760" s="141" t="str" cm="1">
        <f t="array" ref="W4760">IF(SUM(LEN(B4760:V4760))=0,"",IF(OR(OR(ISBLANK(F4760),SUM(LEN(C4760),LEN(D4760))=0),AND(NOT(E4760="Unknown"),ISBLANK(J4760)),AND(NOT(O4760="Unknown"),ISBLANK(R4760))),"Missing Information", INDEX(Table15[Entire Service Line Classification], MATCH(SUMIFS(Table15[Unique ID],Table15[System-Owned Portion],E4760,Table15[If Material Anything Other than "Lead" in Column E,Was Material Ever Previously Lead?],G4760,Table15[Customer-Owned Portion],O4760),Table15[Unique ID],0),0)))</f>
        <v/>
      </c>
      <c r="X4760"/>
    </row>
    <row r="4761" spans="2:24" x14ac:dyDescent="0.25">
      <c r="B4761" s="146"/>
      <c r="C4761" s="31"/>
      <c r="D4761" s="31"/>
      <c r="E4761" s="44"/>
      <c r="F4761" s="43"/>
      <c r="G4761" s="84"/>
      <c r="H4761" s="31"/>
      <c r="I4761" s="31"/>
      <c r="J4761" s="84"/>
      <c r="K4761" s="31"/>
      <c r="L4761" s="31"/>
      <c r="M4761" s="169"/>
      <c r="N4761" s="148"/>
      <c r="O4761" s="106"/>
      <c r="P4761" s="43"/>
      <c r="Q4761" s="31"/>
      <c r="R4761" s="84"/>
      <c r="S4761" s="31"/>
      <c r="T4761" s="31"/>
      <c r="U4761" s="169"/>
      <c r="V4761" s="150"/>
      <c r="W4761" s="141" t="str" cm="1">
        <f t="array" ref="W4761">IF(SUM(LEN(B4761:V4761))=0,"",IF(OR(OR(ISBLANK(F4761),SUM(LEN(C4761),LEN(D4761))=0),AND(NOT(E4761="Unknown"),ISBLANK(J4761)),AND(NOT(O4761="Unknown"),ISBLANK(R4761))),"Missing Information", INDEX(Table15[Entire Service Line Classification], MATCH(SUMIFS(Table15[Unique ID],Table15[System-Owned Portion],E4761,Table15[If Material Anything Other than "Lead" in Column E,Was Material Ever Previously Lead?],G4761,Table15[Customer-Owned Portion],O4761),Table15[Unique ID],0),0)))</f>
        <v/>
      </c>
      <c r="X4761"/>
    </row>
    <row r="4762" spans="2:24" x14ac:dyDescent="0.25">
      <c r="B4762" s="146"/>
      <c r="C4762" s="31"/>
      <c r="D4762" s="31"/>
      <c r="E4762" s="44"/>
      <c r="F4762" s="43"/>
      <c r="G4762" s="84"/>
      <c r="H4762" s="31"/>
      <c r="I4762" s="31"/>
      <c r="J4762" s="84"/>
      <c r="K4762" s="31"/>
      <c r="L4762" s="31"/>
      <c r="M4762" s="169"/>
      <c r="N4762" s="148"/>
      <c r="O4762" s="106"/>
      <c r="P4762" s="43"/>
      <c r="Q4762" s="31"/>
      <c r="R4762" s="84"/>
      <c r="S4762" s="31"/>
      <c r="T4762" s="31"/>
      <c r="U4762" s="169"/>
      <c r="V4762" s="150"/>
      <c r="W4762" s="141" t="str" cm="1">
        <f t="array" ref="W4762">IF(SUM(LEN(B4762:V4762))=0,"",IF(OR(OR(ISBLANK(F4762),SUM(LEN(C4762),LEN(D4762))=0),AND(NOT(E4762="Unknown"),ISBLANK(J4762)),AND(NOT(O4762="Unknown"),ISBLANK(R4762))),"Missing Information", INDEX(Table15[Entire Service Line Classification], MATCH(SUMIFS(Table15[Unique ID],Table15[System-Owned Portion],E4762,Table15[If Material Anything Other than "Lead" in Column E,Was Material Ever Previously Lead?],G4762,Table15[Customer-Owned Portion],O4762),Table15[Unique ID],0),0)))</f>
        <v/>
      </c>
      <c r="X4762"/>
    </row>
    <row r="4763" spans="2:24" x14ac:dyDescent="0.25">
      <c r="B4763" s="146"/>
      <c r="C4763" s="31"/>
      <c r="D4763" s="31"/>
      <c r="E4763" s="44"/>
      <c r="F4763" s="43"/>
      <c r="G4763" s="84"/>
      <c r="H4763" s="31"/>
      <c r="I4763" s="31"/>
      <c r="J4763" s="84"/>
      <c r="K4763" s="31"/>
      <c r="L4763" s="31"/>
      <c r="M4763" s="169"/>
      <c r="N4763" s="148"/>
      <c r="O4763" s="106"/>
      <c r="P4763" s="43"/>
      <c r="Q4763" s="31"/>
      <c r="R4763" s="84"/>
      <c r="S4763" s="31"/>
      <c r="T4763" s="31"/>
      <c r="U4763" s="169"/>
      <c r="V4763" s="150"/>
      <c r="W4763" s="141" t="str" cm="1">
        <f t="array" ref="W4763">IF(SUM(LEN(B4763:V4763))=0,"",IF(OR(OR(ISBLANK(F4763),SUM(LEN(C4763),LEN(D4763))=0),AND(NOT(E4763="Unknown"),ISBLANK(J4763)),AND(NOT(O4763="Unknown"),ISBLANK(R4763))),"Missing Information", INDEX(Table15[Entire Service Line Classification], MATCH(SUMIFS(Table15[Unique ID],Table15[System-Owned Portion],E4763,Table15[If Material Anything Other than "Lead" in Column E,Was Material Ever Previously Lead?],G4763,Table15[Customer-Owned Portion],O4763),Table15[Unique ID],0),0)))</f>
        <v/>
      </c>
      <c r="X4763"/>
    </row>
    <row r="4764" spans="2:24" x14ac:dyDescent="0.25">
      <c r="B4764" s="146"/>
      <c r="C4764" s="31"/>
      <c r="D4764" s="31"/>
      <c r="E4764" s="44"/>
      <c r="F4764" s="43"/>
      <c r="G4764" s="84"/>
      <c r="H4764" s="31"/>
      <c r="I4764" s="31"/>
      <c r="J4764" s="84"/>
      <c r="K4764" s="31"/>
      <c r="L4764" s="31"/>
      <c r="M4764" s="169"/>
      <c r="N4764" s="148"/>
      <c r="O4764" s="106"/>
      <c r="P4764" s="43"/>
      <c r="Q4764" s="31"/>
      <c r="R4764" s="84"/>
      <c r="S4764" s="31"/>
      <c r="T4764" s="31"/>
      <c r="U4764" s="169"/>
      <c r="V4764" s="150"/>
      <c r="W4764" s="141" t="str" cm="1">
        <f t="array" ref="W4764">IF(SUM(LEN(B4764:V4764))=0,"",IF(OR(OR(ISBLANK(F4764),SUM(LEN(C4764),LEN(D4764))=0),AND(NOT(E4764="Unknown"),ISBLANK(J4764)),AND(NOT(O4764="Unknown"),ISBLANK(R4764))),"Missing Information", INDEX(Table15[Entire Service Line Classification], MATCH(SUMIFS(Table15[Unique ID],Table15[System-Owned Portion],E4764,Table15[If Material Anything Other than "Lead" in Column E,Was Material Ever Previously Lead?],G4764,Table15[Customer-Owned Portion],O4764),Table15[Unique ID],0),0)))</f>
        <v/>
      </c>
      <c r="X4764"/>
    </row>
    <row r="4765" spans="2:24" x14ac:dyDescent="0.25">
      <c r="B4765" s="146"/>
      <c r="C4765" s="31"/>
      <c r="D4765" s="31"/>
      <c r="E4765" s="44"/>
      <c r="F4765" s="43"/>
      <c r="G4765" s="84"/>
      <c r="H4765" s="31"/>
      <c r="I4765" s="31"/>
      <c r="J4765" s="84"/>
      <c r="K4765" s="31"/>
      <c r="L4765" s="31"/>
      <c r="M4765" s="169"/>
      <c r="N4765" s="148"/>
      <c r="O4765" s="106"/>
      <c r="P4765" s="43"/>
      <c r="Q4765" s="31"/>
      <c r="R4765" s="84"/>
      <c r="S4765" s="31"/>
      <c r="T4765" s="31"/>
      <c r="U4765" s="169"/>
      <c r="V4765" s="150"/>
      <c r="W4765" s="141" t="str" cm="1">
        <f t="array" ref="W4765">IF(SUM(LEN(B4765:V4765))=0,"",IF(OR(OR(ISBLANK(F4765),SUM(LEN(C4765),LEN(D4765))=0),AND(NOT(E4765="Unknown"),ISBLANK(J4765)),AND(NOT(O4765="Unknown"),ISBLANK(R4765))),"Missing Information", INDEX(Table15[Entire Service Line Classification], MATCH(SUMIFS(Table15[Unique ID],Table15[System-Owned Portion],E4765,Table15[If Material Anything Other than "Lead" in Column E,Was Material Ever Previously Lead?],G4765,Table15[Customer-Owned Portion],O4765),Table15[Unique ID],0),0)))</f>
        <v/>
      </c>
      <c r="X4765"/>
    </row>
    <row r="4766" spans="2:24" x14ac:dyDescent="0.25">
      <c r="B4766" s="146"/>
      <c r="C4766" s="31"/>
      <c r="D4766" s="31"/>
      <c r="E4766" s="44"/>
      <c r="F4766" s="43"/>
      <c r="G4766" s="84"/>
      <c r="H4766" s="31"/>
      <c r="I4766" s="31"/>
      <c r="J4766" s="84"/>
      <c r="K4766" s="31"/>
      <c r="L4766" s="31"/>
      <c r="M4766" s="169"/>
      <c r="N4766" s="148"/>
      <c r="O4766" s="106"/>
      <c r="P4766" s="43"/>
      <c r="Q4766" s="31"/>
      <c r="R4766" s="84"/>
      <c r="S4766" s="31"/>
      <c r="T4766" s="31"/>
      <c r="U4766" s="169"/>
      <c r="V4766" s="150"/>
      <c r="W4766" s="141" t="str" cm="1">
        <f t="array" ref="W4766">IF(SUM(LEN(B4766:V4766))=0,"",IF(OR(OR(ISBLANK(F4766),SUM(LEN(C4766),LEN(D4766))=0),AND(NOT(E4766="Unknown"),ISBLANK(J4766)),AND(NOT(O4766="Unknown"),ISBLANK(R4766))),"Missing Information", INDEX(Table15[Entire Service Line Classification], MATCH(SUMIFS(Table15[Unique ID],Table15[System-Owned Portion],E4766,Table15[If Material Anything Other than "Lead" in Column E,Was Material Ever Previously Lead?],G4766,Table15[Customer-Owned Portion],O4766),Table15[Unique ID],0),0)))</f>
        <v/>
      </c>
      <c r="X4766"/>
    </row>
    <row r="4767" spans="2:24" x14ac:dyDescent="0.25">
      <c r="B4767" s="146"/>
      <c r="C4767" s="31"/>
      <c r="D4767" s="31"/>
      <c r="E4767" s="44"/>
      <c r="F4767" s="43"/>
      <c r="G4767" s="84"/>
      <c r="H4767" s="31"/>
      <c r="I4767" s="31"/>
      <c r="J4767" s="84"/>
      <c r="K4767" s="31"/>
      <c r="L4767" s="31"/>
      <c r="M4767" s="169"/>
      <c r="N4767" s="148"/>
      <c r="O4767" s="106"/>
      <c r="P4767" s="43"/>
      <c r="Q4767" s="31"/>
      <c r="R4767" s="84"/>
      <c r="S4767" s="31"/>
      <c r="T4767" s="31"/>
      <c r="U4767" s="169"/>
      <c r="V4767" s="150"/>
      <c r="W4767" s="141" t="str" cm="1">
        <f t="array" ref="W4767">IF(SUM(LEN(B4767:V4767))=0,"",IF(OR(OR(ISBLANK(F4767),SUM(LEN(C4767),LEN(D4767))=0),AND(NOT(E4767="Unknown"),ISBLANK(J4767)),AND(NOT(O4767="Unknown"),ISBLANK(R4767))),"Missing Information", INDEX(Table15[Entire Service Line Classification], MATCH(SUMIFS(Table15[Unique ID],Table15[System-Owned Portion],E4767,Table15[If Material Anything Other than "Lead" in Column E,Was Material Ever Previously Lead?],G4767,Table15[Customer-Owned Portion],O4767),Table15[Unique ID],0),0)))</f>
        <v/>
      </c>
      <c r="X4767"/>
    </row>
    <row r="4768" spans="2:24" x14ac:dyDescent="0.25">
      <c r="B4768" s="146"/>
      <c r="C4768" s="31"/>
      <c r="D4768" s="31"/>
      <c r="E4768" s="44"/>
      <c r="F4768" s="43"/>
      <c r="G4768" s="84"/>
      <c r="H4768" s="31"/>
      <c r="I4768" s="31"/>
      <c r="J4768" s="84"/>
      <c r="K4768" s="31"/>
      <c r="L4768" s="31"/>
      <c r="M4768" s="169"/>
      <c r="N4768" s="148"/>
      <c r="O4768" s="106"/>
      <c r="P4768" s="43"/>
      <c r="Q4768" s="31"/>
      <c r="R4768" s="84"/>
      <c r="S4768" s="31"/>
      <c r="T4768" s="31"/>
      <c r="U4768" s="169"/>
      <c r="V4768" s="150"/>
      <c r="W4768" s="141" t="str" cm="1">
        <f t="array" ref="W4768">IF(SUM(LEN(B4768:V4768))=0,"",IF(OR(OR(ISBLANK(F4768),SUM(LEN(C4768),LEN(D4768))=0),AND(NOT(E4768="Unknown"),ISBLANK(J4768)),AND(NOT(O4768="Unknown"),ISBLANK(R4768))),"Missing Information", INDEX(Table15[Entire Service Line Classification], MATCH(SUMIFS(Table15[Unique ID],Table15[System-Owned Portion],E4768,Table15[If Material Anything Other than "Lead" in Column E,Was Material Ever Previously Lead?],G4768,Table15[Customer-Owned Portion],O4768),Table15[Unique ID],0),0)))</f>
        <v/>
      </c>
      <c r="X4768"/>
    </row>
    <row r="4769" spans="2:24" x14ac:dyDescent="0.25">
      <c r="B4769" s="146"/>
      <c r="C4769" s="31"/>
      <c r="D4769" s="31"/>
      <c r="E4769" s="44"/>
      <c r="F4769" s="43"/>
      <c r="G4769" s="84"/>
      <c r="H4769" s="31"/>
      <c r="I4769" s="31"/>
      <c r="J4769" s="84"/>
      <c r="K4769" s="31"/>
      <c r="L4769" s="31"/>
      <c r="M4769" s="169"/>
      <c r="N4769" s="148"/>
      <c r="O4769" s="106"/>
      <c r="P4769" s="43"/>
      <c r="Q4769" s="31"/>
      <c r="R4769" s="84"/>
      <c r="S4769" s="31"/>
      <c r="T4769" s="31"/>
      <c r="U4769" s="169"/>
      <c r="V4769" s="150"/>
      <c r="W4769" s="141" t="str" cm="1">
        <f t="array" ref="W4769">IF(SUM(LEN(B4769:V4769))=0,"",IF(OR(OR(ISBLANK(F4769),SUM(LEN(C4769),LEN(D4769))=0),AND(NOT(E4769="Unknown"),ISBLANK(J4769)),AND(NOT(O4769="Unknown"),ISBLANK(R4769))),"Missing Information", INDEX(Table15[Entire Service Line Classification], MATCH(SUMIFS(Table15[Unique ID],Table15[System-Owned Portion],E4769,Table15[If Material Anything Other than "Lead" in Column E,Was Material Ever Previously Lead?],G4769,Table15[Customer-Owned Portion],O4769),Table15[Unique ID],0),0)))</f>
        <v/>
      </c>
      <c r="X4769"/>
    </row>
    <row r="4770" spans="2:24" x14ac:dyDescent="0.25">
      <c r="B4770" s="146"/>
      <c r="C4770" s="31"/>
      <c r="D4770" s="31"/>
      <c r="E4770" s="44"/>
      <c r="F4770" s="43"/>
      <c r="G4770" s="84"/>
      <c r="H4770" s="31"/>
      <c r="I4770" s="31"/>
      <c r="J4770" s="84"/>
      <c r="K4770" s="31"/>
      <c r="L4770" s="31"/>
      <c r="M4770" s="169"/>
      <c r="N4770" s="148"/>
      <c r="O4770" s="106"/>
      <c r="P4770" s="43"/>
      <c r="Q4770" s="31"/>
      <c r="R4770" s="84"/>
      <c r="S4770" s="31"/>
      <c r="T4770" s="31"/>
      <c r="U4770" s="169"/>
      <c r="V4770" s="150"/>
      <c r="W4770" s="141" t="str" cm="1">
        <f t="array" ref="W4770">IF(SUM(LEN(B4770:V4770))=0,"",IF(OR(OR(ISBLANK(F4770),SUM(LEN(C4770),LEN(D4770))=0),AND(NOT(E4770="Unknown"),ISBLANK(J4770)),AND(NOT(O4770="Unknown"),ISBLANK(R4770))),"Missing Information", INDEX(Table15[Entire Service Line Classification], MATCH(SUMIFS(Table15[Unique ID],Table15[System-Owned Portion],E4770,Table15[If Material Anything Other than "Lead" in Column E,Was Material Ever Previously Lead?],G4770,Table15[Customer-Owned Portion],O4770),Table15[Unique ID],0),0)))</f>
        <v/>
      </c>
      <c r="X4770"/>
    </row>
    <row r="4771" spans="2:24" x14ac:dyDescent="0.25">
      <c r="B4771" s="146"/>
      <c r="C4771" s="31"/>
      <c r="D4771" s="31"/>
      <c r="E4771" s="44"/>
      <c r="F4771" s="43"/>
      <c r="G4771" s="84"/>
      <c r="H4771" s="31"/>
      <c r="I4771" s="31"/>
      <c r="J4771" s="84"/>
      <c r="K4771" s="31"/>
      <c r="L4771" s="31"/>
      <c r="M4771" s="169"/>
      <c r="N4771" s="148"/>
      <c r="O4771" s="106"/>
      <c r="P4771" s="43"/>
      <c r="Q4771" s="31"/>
      <c r="R4771" s="84"/>
      <c r="S4771" s="31"/>
      <c r="T4771" s="31"/>
      <c r="U4771" s="169"/>
      <c r="V4771" s="150"/>
      <c r="W4771" s="141" t="str" cm="1">
        <f t="array" ref="W4771">IF(SUM(LEN(B4771:V4771))=0,"",IF(OR(OR(ISBLANK(F4771),SUM(LEN(C4771),LEN(D4771))=0),AND(NOT(E4771="Unknown"),ISBLANK(J4771)),AND(NOT(O4771="Unknown"),ISBLANK(R4771))),"Missing Information", INDEX(Table15[Entire Service Line Classification], MATCH(SUMIFS(Table15[Unique ID],Table15[System-Owned Portion],E4771,Table15[If Material Anything Other than "Lead" in Column E,Was Material Ever Previously Lead?],G4771,Table15[Customer-Owned Portion],O4771),Table15[Unique ID],0),0)))</f>
        <v/>
      </c>
      <c r="X4771"/>
    </row>
    <row r="4772" spans="2:24" x14ac:dyDescent="0.25">
      <c r="B4772" s="146"/>
      <c r="C4772" s="31"/>
      <c r="D4772" s="31"/>
      <c r="E4772" s="44"/>
      <c r="F4772" s="43"/>
      <c r="G4772" s="84"/>
      <c r="H4772" s="31"/>
      <c r="I4772" s="31"/>
      <c r="J4772" s="84"/>
      <c r="K4772" s="31"/>
      <c r="L4772" s="31"/>
      <c r="M4772" s="169"/>
      <c r="N4772" s="148"/>
      <c r="O4772" s="106"/>
      <c r="P4772" s="43"/>
      <c r="Q4772" s="31"/>
      <c r="R4772" s="84"/>
      <c r="S4772" s="31"/>
      <c r="T4772" s="31"/>
      <c r="U4772" s="169"/>
      <c r="V4772" s="150"/>
      <c r="W4772" s="141" t="str" cm="1">
        <f t="array" ref="W4772">IF(SUM(LEN(B4772:V4772))=0,"",IF(OR(OR(ISBLANK(F4772),SUM(LEN(C4772),LEN(D4772))=0),AND(NOT(E4772="Unknown"),ISBLANK(J4772)),AND(NOT(O4772="Unknown"),ISBLANK(R4772))),"Missing Information", INDEX(Table15[Entire Service Line Classification], MATCH(SUMIFS(Table15[Unique ID],Table15[System-Owned Portion],E4772,Table15[If Material Anything Other than "Lead" in Column E,Was Material Ever Previously Lead?],G4772,Table15[Customer-Owned Portion],O4772),Table15[Unique ID],0),0)))</f>
        <v/>
      </c>
      <c r="X4772"/>
    </row>
    <row r="4773" spans="2:24" x14ac:dyDescent="0.25">
      <c r="B4773" s="146"/>
      <c r="C4773" s="31"/>
      <c r="D4773" s="31"/>
      <c r="E4773" s="44"/>
      <c r="F4773" s="43"/>
      <c r="G4773" s="84"/>
      <c r="H4773" s="31"/>
      <c r="I4773" s="31"/>
      <c r="J4773" s="84"/>
      <c r="K4773" s="31"/>
      <c r="L4773" s="31"/>
      <c r="M4773" s="169"/>
      <c r="N4773" s="148"/>
      <c r="O4773" s="106"/>
      <c r="P4773" s="43"/>
      <c r="Q4773" s="31"/>
      <c r="R4773" s="84"/>
      <c r="S4773" s="31"/>
      <c r="T4773" s="31"/>
      <c r="U4773" s="169"/>
      <c r="V4773" s="150"/>
      <c r="W4773" s="141" t="str" cm="1">
        <f t="array" ref="W4773">IF(SUM(LEN(B4773:V4773))=0,"",IF(OR(OR(ISBLANK(F4773),SUM(LEN(C4773),LEN(D4773))=0),AND(NOT(E4773="Unknown"),ISBLANK(J4773)),AND(NOT(O4773="Unknown"),ISBLANK(R4773))),"Missing Information", INDEX(Table15[Entire Service Line Classification], MATCH(SUMIFS(Table15[Unique ID],Table15[System-Owned Portion],E4773,Table15[If Material Anything Other than "Lead" in Column E,Was Material Ever Previously Lead?],G4773,Table15[Customer-Owned Portion],O4773),Table15[Unique ID],0),0)))</f>
        <v/>
      </c>
      <c r="X4773"/>
    </row>
    <row r="4774" spans="2:24" x14ac:dyDescent="0.25">
      <c r="B4774" s="146"/>
      <c r="C4774" s="31"/>
      <c r="D4774" s="31"/>
      <c r="E4774" s="44"/>
      <c r="F4774" s="43"/>
      <c r="G4774" s="84"/>
      <c r="H4774" s="31"/>
      <c r="I4774" s="31"/>
      <c r="J4774" s="84"/>
      <c r="K4774" s="31"/>
      <c r="L4774" s="31"/>
      <c r="M4774" s="169"/>
      <c r="N4774" s="148"/>
      <c r="O4774" s="106"/>
      <c r="P4774" s="43"/>
      <c r="Q4774" s="31"/>
      <c r="R4774" s="84"/>
      <c r="S4774" s="31"/>
      <c r="T4774" s="31"/>
      <c r="U4774" s="169"/>
      <c r="V4774" s="150"/>
      <c r="W4774" s="141" t="str" cm="1">
        <f t="array" ref="W4774">IF(SUM(LEN(B4774:V4774))=0,"",IF(OR(OR(ISBLANK(F4774),SUM(LEN(C4774),LEN(D4774))=0),AND(NOT(E4774="Unknown"),ISBLANK(J4774)),AND(NOT(O4774="Unknown"),ISBLANK(R4774))),"Missing Information", INDEX(Table15[Entire Service Line Classification], MATCH(SUMIFS(Table15[Unique ID],Table15[System-Owned Portion],E4774,Table15[If Material Anything Other than "Lead" in Column E,Was Material Ever Previously Lead?],G4774,Table15[Customer-Owned Portion],O4774),Table15[Unique ID],0),0)))</f>
        <v/>
      </c>
      <c r="X4774"/>
    </row>
    <row r="4775" spans="2:24" x14ac:dyDescent="0.25">
      <c r="B4775" s="146"/>
      <c r="C4775" s="31"/>
      <c r="D4775" s="31"/>
      <c r="E4775" s="44"/>
      <c r="F4775" s="43"/>
      <c r="G4775" s="84"/>
      <c r="H4775" s="31"/>
      <c r="I4775" s="31"/>
      <c r="J4775" s="84"/>
      <c r="K4775" s="31"/>
      <c r="L4775" s="31"/>
      <c r="M4775" s="169"/>
      <c r="N4775" s="148"/>
      <c r="O4775" s="106"/>
      <c r="P4775" s="43"/>
      <c r="Q4775" s="31"/>
      <c r="R4775" s="84"/>
      <c r="S4775" s="31"/>
      <c r="T4775" s="31"/>
      <c r="U4775" s="169"/>
      <c r="V4775" s="150"/>
      <c r="W4775" s="141" t="str" cm="1">
        <f t="array" ref="W4775">IF(SUM(LEN(B4775:V4775))=0,"",IF(OR(OR(ISBLANK(F4775),SUM(LEN(C4775),LEN(D4775))=0),AND(NOT(E4775="Unknown"),ISBLANK(J4775)),AND(NOT(O4775="Unknown"),ISBLANK(R4775))),"Missing Information", INDEX(Table15[Entire Service Line Classification], MATCH(SUMIFS(Table15[Unique ID],Table15[System-Owned Portion],E4775,Table15[If Material Anything Other than "Lead" in Column E,Was Material Ever Previously Lead?],G4775,Table15[Customer-Owned Portion],O4775),Table15[Unique ID],0),0)))</f>
        <v/>
      </c>
      <c r="X4775"/>
    </row>
    <row r="4776" spans="2:24" x14ac:dyDescent="0.25">
      <c r="B4776" s="146"/>
      <c r="C4776" s="31"/>
      <c r="D4776" s="31"/>
      <c r="E4776" s="44"/>
      <c r="F4776" s="43"/>
      <c r="G4776" s="84"/>
      <c r="H4776" s="31"/>
      <c r="I4776" s="31"/>
      <c r="J4776" s="84"/>
      <c r="K4776" s="31"/>
      <c r="L4776" s="31"/>
      <c r="M4776" s="169"/>
      <c r="N4776" s="148"/>
      <c r="O4776" s="106"/>
      <c r="P4776" s="43"/>
      <c r="Q4776" s="31"/>
      <c r="R4776" s="84"/>
      <c r="S4776" s="31"/>
      <c r="T4776" s="31"/>
      <c r="U4776" s="169"/>
      <c r="V4776" s="150"/>
      <c r="W4776" s="141" t="str" cm="1">
        <f t="array" ref="W4776">IF(SUM(LEN(B4776:V4776))=0,"",IF(OR(OR(ISBLANK(F4776),SUM(LEN(C4776),LEN(D4776))=0),AND(NOT(E4776="Unknown"),ISBLANK(J4776)),AND(NOT(O4776="Unknown"),ISBLANK(R4776))),"Missing Information", INDEX(Table15[Entire Service Line Classification], MATCH(SUMIFS(Table15[Unique ID],Table15[System-Owned Portion],E4776,Table15[If Material Anything Other than "Lead" in Column E,Was Material Ever Previously Lead?],G4776,Table15[Customer-Owned Portion],O4776),Table15[Unique ID],0),0)))</f>
        <v/>
      </c>
      <c r="X4776"/>
    </row>
    <row r="4777" spans="2:24" x14ac:dyDescent="0.25">
      <c r="B4777" s="146"/>
      <c r="C4777" s="31"/>
      <c r="D4777" s="31"/>
      <c r="E4777" s="44"/>
      <c r="F4777" s="43"/>
      <c r="G4777" s="84"/>
      <c r="H4777" s="31"/>
      <c r="I4777" s="31"/>
      <c r="J4777" s="84"/>
      <c r="K4777" s="31"/>
      <c r="L4777" s="31"/>
      <c r="M4777" s="169"/>
      <c r="N4777" s="148"/>
      <c r="O4777" s="106"/>
      <c r="P4777" s="43"/>
      <c r="Q4777" s="31"/>
      <c r="R4777" s="84"/>
      <c r="S4777" s="31"/>
      <c r="T4777" s="31"/>
      <c r="U4777" s="169"/>
      <c r="V4777" s="150"/>
      <c r="W4777" s="141" t="str" cm="1">
        <f t="array" ref="W4777">IF(SUM(LEN(B4777:V4777))=0,"",IF(OR(OR(ISBLANK(F4777),SUM(LEN(C4777),LEN(D4777))=0),AND(NOT(E4777="Unknown"),ISBLANK(J4777)),AND(NOT(O4777="Unknown"),ISBLANK(R4777))),"Missing Information", INDEX(Table15[Entire Service Line Classification], MATCH(SUMIFS(Table15[Unique ID],Table15[System-Owned Portion],E4777,Table15[If Material Anything Other than "Lead" in Column E,Was Material Ever Previously Lead?],G4777,Table15[Customer-Owned Portion],O4777),Table15[Unique ID],0),0)))</f>
        <v/>
      </c>
      <c r="X4777"/>
    </row>
    <row r="4778" spans="2:24" x14ac:dyDescent="0.25">
      <c r="B4778" s="146"/>
      <c r="C4778" s="31"/>
      <c r="D4778" s="31"/>
      <c r="E4778" s="44"/>
      <c r="F4778" s="43"/>
      <c r="G4778" s="84"/>
      <c r="H4778" s="31"/>
      <c r="I4778" s="31"/>
      <c r="J4778" s="84"/>
      <c r="K4778" s="31"/>
      <c r="L4778" s="31"/>
      <c r="M4778" s="169"/>
      <c r="N4778" s="148"/>
      <c r="O4778" s="106"/>
      <c r="P4778" s="43"/>
      <c r="Q4778" s="31"/>
      <c r="R4778" s="84"/>
      <c r="S4778" s="31"/>
      <c r="T4778" s="31"/>
      <c r="U4778" s="169"/>
      <c r="V4778" s="150"/>
      <c r="W4778" s="141" t="str" cm="1">
        <f t="array" ref="W4778">IF(SUM(LEN(B4778:V4778))=0,"",IF(OR(OR(ISBLANK(F4778),SUM(LEN(C4778),LEN(D4778))=0),AND(NOT(E4778="Unknown"),ISBLANK(J4778)),AND(NOT(O4778="Unknown"),ISBLANK(R4778))),"Missing Information", INDEX(Table15[Entire Service Line Classification], MATCH(SUMIFS(Table15[Unique ID],Table15[System-Owned Portion],E4778,Table15[If Material Anything Other than "Lead" in Column E,Was Material Ever Previously Lead?],G4778,Table15[Customer-Owned Portion],O4778),Table15[Unique ID],0),0)))</f>
        <v/>
      </c>
      <c r="X4778"/>
    </row>
    <row r="4779" spans="2:24" x14ac:dyDescent="0.25">
      <c r="B4779" s="146"/>
      <c r="C4779" s="31"/>
      <c r="D4779" s="31"/>
      <c r="E4779" s="44"/>
      <c r="F4779" s="43"/>
      <c r="G4779" s="84"/>
      <c r="H4779" s="31"/>
      <c r="I4779" s="31"/>
      <c r="J4779" s="84"/>
      <c r="K4779" s="31"/>
      <c r="L4779" s="31"/>
      <c r="M4779" s="169"/>
      <c r="N4779" s="148"/>
      <c r="O4779" s="106"/>
      <c r="P4779" s="43"/>
      <c r="Q4779" s="31"/>
      <c r="R4779" s="84"/>
      <c r="S4779" s="31"/>
      <c r="T4779" s="31"/>
      <c r="U4779" s="169"/>
      <c r="V4779" s="150"/>
      <c r="W4779" s="141" t="str" cm="1">
        <f t="array" ref="W4779">IF(SUM(LEN(B4779:V4779))=0,"",IF(OR(OR(ISBLANK(F4779),SUM(LEN(C4779),LEN(D4779))=0),AND(NOT(E4779="Unknown"),ISBLANK(J4779)),AND(NOT(O4779="Unknown"),ISBLANK(R4779))),"Missing Information", INDEX(Table15[Entire Service Line Classification], MATCH(SUMIFS(Table15[Unique ID],Table15[System-Owned Portion],E4779,Table15[If Material Anything Other than "Lead" in Column E,Was Material Ever Previously Lead?],G4779,Table15[Customer-Owned Portion],O4779),Table15[Unique ID],0),0)))</f>
        <v/>
      </c>
      <c r="X4779"/>
    </row>
    <row r="4780" spans="2:24" x14ac:dyDescent="0.25">
      <c r="B4780" s="146"/>
      <c r="C4780" s="31"/>
      <c r="D4780" s="31"/>
      <c r="E4780" s="44"/>
      <c r="F4780" s="43"/>
      <c r="G4780" s="84"/>
      <c r="H4780" s="31"/>
      <c r="I4780" s="31"/>
      <c r="J4780" s="84"/>
      <c r="K4780" s="31"/>
      <c r="L4780" s="31"/>
      <c r="M4780" s="169"/>
      <c r="N4780" s="148"/>
      <c r="O4780" s="106"/>
      <c r="P4780" s="43"/>
      <c r="Q4780" s="31"/>
      <c r="R4780" s="84"/>
      <c r="S4780" s="31"/>
      <c r="T4780" s="31"/>
      <c r="U4780" s="169"/>
      <c r="V4780" s="150"/>
      <c r="W4780" s="141" t="str" cm="1">
        <f t="array" ref="W4780">IF(SUM(LEN(B4780:V4780))=0,"",IF(OR(OR(ISBLANK(F4780),SUM(LEN(C4780),LEN(D4780))=0),AND(NOT(E4780="Unknown"),ISBLANK(J4780)),AND(NOT(O4780="Unknown"),ISBLANK(R4780))),"Missing Information", INDEX(Table15[Entire Service Line Classification], MATCH(SUMIFS(Table15[Unique ID],Table15[System-Owned Portion],E4780,Table15[If Material Anything Other than "Lead" in Column E,Was Material Ever Previously Lead?],G4780,Table15[Customer-Owned Portion],O4780),Table15[Unique ID],0),0)))</f>
        <v/>
      </c>
      <c r="X4780"/>
    </row>
    <row r="4781" spans="2:24" x14ac:dyDescent="0.25">
      <c r="B4781" s="146"/>
      <c r="C4781" s="31"/>
      <c r="D4781" s="31"/>
      <c r="E4781" s="44"/>
      <c r="F4781" s="43"/>
      <c r="G4781" s="84"/>
      <c r="H4781" s="31"/>
      <c r="I4781" s="31"/>
      <c r="J4781" s="84"/>
      <c r="K4781" s="31"/>
      <c r="L4781" s="31"/>
      <c r="M4781" s="169"/>
      <c r="N4781" s="148"/>
      <c r="O4781" s="106"/>
      <c r="P4781" s="43"/>
      <c r="Q4781" s="31"/>
      <c r="R4781" s="84"/>
      <c r="S4781" s="31"/>
      <c r="T4781" s="31"/>
      <c r="U4781" s="169"/>
      <c r="V4781" s="150"/>
      <c r="W4781" s="141" t="str" cm="1">
        <f t="array" ref="W4781">IF(SUM(LEN(B4781:V4781))=0,"",IF(OR(OR(ISBLANK(F4781),SUM(LEN(C4781),LEN(D4781))=0),AND(NOT(E4781="Unknown"),ISBLANK(J4781)),AND(NOT(O4781="Unknown"),ISBLANK(R4781))),"Missing Information", INDEX(Table15[Entire Service Line Classification], MATCH(SUMIFS(Table15[Unique ID],Table15[System-Owned Portion],E4781,Table15[If Material Anything Other than "Lead" in Column E,Was Material Ever Previously Lead?],G4781,Table15[Customer-Owned Portion],O4781),Table15[Unique ID],0),0)))</f>
        <v/>
      </c>
      <c r="X4781"/>
    </row>
    <row r="4782" spans="2:24" x14ac:dyDescent="0.25">
      <c r="B4782" s="146"/>
      <c r="C4782" s="31"/>
      <c r="D4782" s="31"/>
      <c r="E4782" s="44"/>
      <c r="F4782" s="43"/>
      <c r="G4782" s="84"/>
      <c r="H4782" s="31"/>
      <c r="I4782" s="31"/>
      <c r="J4782" s="84"/>
      <c r="K4782" s="31"/>
      <c r="L4782" s="31"/>
      <c r="M4782" s="169"/>
      <c r="N4782" s="148"/>
      <c r="O4782" s="106"/>
      <c r="P4782" s="43"/>
      <c r="Q4782" s="31"/>
      <c r="R4782" s="84"/>
      <c r="S4782" s="31"/>
      <c r="T4782" s="31"/>
      <c r="U4782" s="169"/>
      <c r="V4782" s="150"/>
      <c r="W4782" s="141" t="str" cm="1">
        <f t="array" ref="W4782">IF(SUM(LEN(B4782:V4782))=0,"",IF(OR(OR(ISBLANK(F4782),SUM(LEN(C4782),LEN(D4782))=0),AND(NOT(E4782="Unknown"),ISBLANK(J4782)),AND(NOT(O4782="Unknown"),ISBLANK(R4782))),"Missing Information", INDEX(Table15[Entire Service Line Classification], MATCH(SUMIFS(Table15[Unique ID],Table15[System-Owned Portion],E4782,Table15[If Material Anything Other than "Lead" in Column E,Was Material Ever Previously Lead?],G4782,Table15[Customer-Owned Portion],O4782),Table15[Unique ID],0),0)))</f>
        <v/>
      </c>
      <c r="X4782"/>
    </row>
    <row r="4783" spans="2:24" x14ac:dyDescent="0.25">
      <c r="B4783" s="146"/>
      <c r="C4783" s="31"/>
      <c r="D4783" s="31"/>
      <c r="E4783" s="44"/>
      <c r="F4783" s="43"/>
      <c r="G4783" s="84"/>
      <c r="H4783" s="31"/>
      <c r="I4783" s="31"/>
      <c r="J4783" s="84"/>
      <c r="K4783" s="31"/>
      <c r="L4783" s="31"/>
      <c r="M4783" s="169"/>
      <c r="N4783" s="148"/>
      <c r="O4783" s="106"/>
      <c r="P4783" s="43"/>
      <c r="Q4783" s="31"/>
      <c r="R4783" s="84"/>
      <c r="S4783" s="31"/>
      <c r="T4783" s="31"/>
      <c r="U4783" s="169"/>
      <c r="V4783" s="150"/>
      <c r="W4783" s="141" t="str" cm="1">
        <f t="array" ref="W4783">IF(SUM(LEN(B4783:V4783))=0,"",IF(OR(OR(ISBLANK(F4783),SUM(LEN(C4783),LEN(D4783))=0),AND(NOT(E4783="Unknown"),ISBLANK(J4783)),AND(NOT(O4783="Unknown"),ISBLANK(R4783))),"Missing Information", INDEX(Table15[Entire Service Line Classification], MATCH(SUMIFS(Table15[Unique ID],Table15[System-Owned Portion],E4783,Table15[If Material Anything Other than "Lead" in Column E,Was Material Ever Previously Lead?],G4783,Table15[Customer-Owned Portion],O4783),Table15[Unique ID],0),0)))</f>
        <v/>
      </c>
      <c r="X4783"/>
    </row>
    <row r="4784" spans="2:24" x14ac:dyDescent="0.25">
      <c r="B4784" s="146"/>
      <c r="C4784" s="31"/>
      <c r="D4784" s="31"/>
      <c r="E4784" s="44"/>
      <c r="F4784" s="43"/>
      <c r="G4784" s="84"/>
      <c r="H4784" s="31"/>
      <c r="I4784" s="31"/>
      <c r="J4784" s="84"/>
      <c r="K4784" s="31"/>
      <c r="L4784" s="31"/>
      <c r="M4784" s="169"/>
      <c r="N4784" s="148"/>
      <c r="O4784" s="106"/>
      <c r="P4784" s="43"/>
      <c r="Q4784" s="31"/>
      <c r="R4784" s="84"/>
      <c r="S4784" s="31"/>
      <c r="T4784" s="31"/>
      <c r="U4784" s="169"/>
      <c r="V4784" s="150"/>
      <c r="W4784" s="141" t="str" cm="1">
        <f t="array" ref="W4784">IF(SUM(LEN(B4784:V4784))=0,"",IF(OR(OR(ISBLANK(F4784),SUM(LEN(C4784),LEN(D4784))=0),AND(NOT(E4784="Unknown"),ISBLANK(J4784)),AND(NOT(O4784="Unknown"),ISBLANK(R4784))),"Missing Information", INDEX(Table15[Entire Service Line Classification], MATCH(SUMIFS(Table15[Unique ID],Table15[System-Owned Portion],E4784,Table15[If Material Anything Other than "Lead" in Column E,Was Material Ever Previously Lead?],G4784,Table15[Customer-Owned Portion],O4784),Table15[Unique ID],0),0)))</f>
        <v/>
      </c>
      <c r="X4784"/>
    </row>
    <row r="4785" spans="2:24" x14ac:dyDescent="0.25">
      <c r="B4785" s="146"/>
      <c r="C4785" s="31"/>
      <c r="D4785" s="31"/>
      <c r="E4785" s="44"/>
      <c r="F4785" s="43"/>
      <c r="G4785" s="84"/>
      <c r="H4785" s="31"/>
      <c r="I4785" s="31"/>
      <c r="J4785" s="84"/>
      <c r="K4785" s="31"/>
      <c r="L4785" s="31"/>
      <c r="M4785" s="169"/>
      <c r="N4785" s="148"/>
      <c r="O4785" s="106"/>
      <c r="P4785" s="43"/>
      <c r="Q4785" s="31"/>
      <c r="R4785" s="84"/>
      <c r="S4785" s="31"/>
      <c r="T4785" s="31"/>
      <c r="U4785" s="169"/>
      <c r="V4785" s="150"/>
      <c r="W4785" s="141" t="str" cm="1">
        <f t="array" ref="W4785">IF(SUM(LEN(B4785:V4785))=0,"",IF(OR(OR(ISBLANK(F4785),SUM(LEN(C4785),LEN(D4785))=0),AND(NOT(E4785="Unknown"),ISBLANK(J4785)),AND(NOT(O4785="Unknown"),ISBLANK(R4785))),"Missing Information", INDEX(Table15[Entire Service Line Classification], MATCH(SUMIFS(Table15[Unique ID],Table15[System-Owned Portion],E4785,Table15[If Material Anything Other than "Lead" in Column E,Was Material Ever Previously Lead?],G4785,Table15[Customer-Owned Portion],O4785),Table15[Unique ID],0),0)))</f>
        <v/>
      </c>
      <c r="X4785"/>
    </row>
    <row r="4786" spans="2:24" x14ac:dyDescent="0.25">
      <c r="B4786" s="146"/>
      <c r="C4786" s="31"/>
      <c r="D4786" s="31"/>
      <c r="E4786" s="44"/>
      <c r="F4786" s="43"/>
      <c r="G4786" s="84"/>
      <c r="H4786" s="31"/>
      <c r="I4786" s="31"/>
      <c r="J4786" s="84"/>
      <c r="K4786" s="31"/>
      <c r="L4786" s="31"/>
      <c r="M4786" s="169"/>
      <c r="N4786" s="148"/>
      <c r="O4786" s="106"/>
      <c r="P4786" s="43"/>
      <c r="Q4786" s="31"/>
      <c r="R4786" s="84"/>
      <c r="S4786" s="31"/>
      <c r="T4786" s="31"/>
      <c r="U4786" s="169"/>
      <c r="V4786" s="150"/>
      <c r="W4786" s="141" t="str" cm="1">
        <f t="array" ref="W4786">IF(SUM(LEN(B4786:V4786))=0,"",IF(OR(OR(ISBLANK(F4786),SUM(LEN(C4786),LEN(D4786))=0),AND(NOT(E4786="Unknown"),ISBLANK(J4786)),AND(NOT(O4786="Unknown"),ISBLANK(R4786))),"Missing Information", INDEX(Table15[Entire Service Line Classification], MATCH(SUMIFS(Table15[Unique ID],Table15[System-Owned Portion],E4786,Table15[If Material Anything Other than "Lead" in Column E,Was Material Ever Previously Lead?],G4786,Table15[Customer-Owned Portion],O4786),Table15[Unique ID],0),0)))</f>
        <v/>
      </c>
      <c r="X4786"/>
    </row>
    <row r="4787" spans="2:24" x14ac:dyDescent="0.25">
      <c r="B4787" s="146"/>
      <c r="C4787" s="31"/>
      <c r="D4787" s="31"/>
      <c r="E4787" s="44"/>
      <c r="F4787" s="43"/>
      <c r="G4787" s="84"/>
      <c r="H4787" s="31"/>
      <c r="I4787" s="31"/>
      <c r="J4787" s="84"/>
      <c r="K4787" s="31"/>
      <c r="L4787" s="31"/>
      <c r="M4787" s="169"/>
      <c r="N4787" s="148"/>
      <c r="O4787" s="106"/>
      <c r="P4787" s="43"/>
      <c r="Q4787" s="31"/>
      <c r="R4787" s="84"/>
      <c r="S4787" s="31"/>
      <c r="T4787" s="31"/>
      <c r="U4787" s="169"/>
      <c r="V4787" s="150"/>
      <c r="W4787" s="141" t="str" cm="1">
        <f t="array" ref="W4787">IF(SUM(LEN(B4787:V4787))=0,"",IF(OR(OR(ISBLANK(F4787),SUM(LEN(C4787),LEN(D4787))=0),AND(NOT(E4787="Unknown"),ISBLANK(J4787)),AND(NOT(O4787="Unknown"),ISBLANK(R4787))),"Missing Information", INDEX(Table15[Entire Service Line Classification], MATCH(SUMIFS(Table15[Unique ID],Table15[System-Owned Portion],E4787,Table15[If Material Anything Other than "Lead" in Column E,Was Material Ever Previously Lead?],G4787,Table15[Customer-Owned Portion],O4787),Table15[Unique ID],0),0)))</f>
        <v/>
      </c>
      <c r="X4787"/>
    </row>
    <row r="4788" spans="2:24" x14ac:dyDescent="0.25">
      <c r="B4788" s="146"/>
      <c r="C4788" s="31"/>
      <c r="D4788" s="31"/>
      <c r="E4788" s="44"/>
      <c r="F4788" s="43"/>
      <c r="G4788" s="84"/>
      <c r="H4788" s="31"/>
      <c r="I4788" s="31"/>
      <c r="J4788" s="84"/>
      <c r="K4788" s="31"/>
      <c r="L4788" s="31"/>
      <c r="M4788" s="169"/>
      <c r="N4788" s="148"/>
      <c r="O4788" s="106"/>
      <c r="P4788" s="43"/>
      <c r="Q4788" s="31"/>
      <c r="R4788" s="84"/>
      <c r="S4788" s="31"/>
      <c r="T4788" s="31"/>
      <c r="U4788" s="169"/>
      <c r="V4788" s="150"/>
      <c r="W4788" s="141" t="str" cm="1">
        <f t="array" ref="W4788">IF(SUM(LEN(B4788:V4788))=0,"",IF(OR(OR(ISBLANK(F4788),SUM(LEN(C4788),LEN(D4788))=0),AND(NOT(E4788="Unknown"),ISBLANK(J4788)),AND(NOT(O4788="Unknown"),ISBLANK(R4788))),"Missing Information", INDEX(Table15[Entire Service Line Classification], MATCH(SUMIFS(Table15[Unique ID],Table15[System-Owned Portion],E4788,Table15[If Material Anything Other than "Lead" in Column E,Was Material Ever Previously Lead?],G4788,Table15[Customer-Owned Portion],O4788),Table15[Unique ID],0),0)))</f>
        <v/>
      </c>
      <c r="X4788"/>
    </row>
    <row r="4789" spans="2:24" x14ac:dyDescent="0.25">
      <c r="B4789" s="146"/>
      <c r="C4789" s="31"/>
      <c r="D4789" s="31"/>
      <c r="E4789" s="44"/>
      <c r="F4789" s="43"/>
      <c r="G4789" s="84"/>
      <c r="H4789" s="31"/>
      <c r="I4789" s="31"/>
      <c r="J4789" s="84"/>
      <c r="K4789" s="31"/>
      <c r="L4789" s="31"/>
      <c r="M4789" s="169"/>
      <c r="N4789" s="148"/>
      <c r="O4789" s="106"/>
      <c r="P4789" s="43"/>
      <c r="Q4789" s="31"/>
      <c r="R4789" s="84"/>
      <c r="S4789" s="31"/>
      <c r="T4789" s="31"/>
      <c r="U4789" s="169"/>
      <c r="V4789" s="150"/>
      <c r="W4789" s="141" t="str" cm="1">
        <f t="array" ref="W4789">IF(SUM(LEN(B4789:V4789))=0,"",IF(OR(OR(ISBLANK(F4789),SUM(LEN(C4789),LEN(D4789))=0),AND(NOT(E4789="Unknown"),ISBLANK(J4789)),AND(NOT(O4789="Unknown"),ISBLANK(R4789))),"Missing Information", INDEX(Table15[Entire Service Line Classification], MATCH(SUMIFS(Table15[Unique ID],Table15[System-Owned Portion],E4789,Table15[If Material Anything Other than "Lead" in Column E,Was Material Ever Previously Lead?],G4789,Table15[Customer-Owned Portion],O4789),Table15[Unique ID],0),0)))</f>
        <v/>
      </c>
      <c r="X4789"/>
    </row>
    <row r="4790" spans="2:24" x14ac:dyDescent="0.25">
      <c r="B4790" s="146"/>
      <c r="C4790" s="31"/>
      <c r="D4790" s="31"/>
      <c r="E4790" s="44"/>
      <c r="F4790" s="43"/>
      <c r="G4790" s="84"/>
      <c r="H4790" s="31"/>
      <c r="I4790" s="31"/>
      <c r="J4790" s="84"/>
      <c r="K4790" s="31"/>
      <c r="L4790" s="31"/>
      <c r="M4790" s="169"/>
      <c r="N4790" s="148"/>
      <c r="O4790" s="106"/>
      <c r="P4790" s="43"/>
      <c r="Q4790" s="31"/>
      <c r="R4790" s="84"/>
      <c r="S4790" s="31"/>
      <c r="T4790" s="31"/>
      <c r="U4790" s="169"/>
      <c r="V4790" s="150"/>
      <c r="W4790" s="141" t="str" cm="1">
        <f t="array" ref="W4790">IF(SUM(LEN(B4790:V4790))=0,"",IF(OR(OR(ISBLANK(F4790),SUM(LEN(C4790),LEN(D4790))=0),AND(NOT(E4790="Unknown"),ISBLANK(J4790)),AND(NOT(O4790="Unknown"),ISBLANK(R4790))),"Missing Information", INDEX(Table15[Entire Service Line Classification], MATCH(SUMIFS(Table15[Unique ID],Table15[System-Owned Portion],E4790,Table15[If Material Anything Other than "Lead" in Column E,Was Material Ever Previously Lead?],G4790,Table15[Customer-Owned Portion],O4790),Table15[Unique ID],0),0)))</f>
        <v/>
      </c>
      <c r="X4790"/>
    </row>
    <row r="4791" spans="2:24" x14ac:dyDescent="0.25">
      <c r="B4791" s="146"/>
      <c r="C4791" s="31"/>
      <c r="D4791" s="31"/>
      <c r="E4791" s="44"/>
      <c r="F4791" s="43"/>
      <c r="G4791" s="84"/>
      <c r="H4791" s="31"/>
      <c r="I4791" s="31"/>
      <c r="J4791" s="84"/>
      <c r="K4791" s="31"/>
      <c r="L4791" s="31"/>
      <c r="M4791" s="169"/>
      <c r="N4791" s="148"/>
      <c r="O4791" s="106"/>
      <c r="P4791" s="43"/>
      <c r="Q4791" s="31"/>
      <c r="R4791" s="84"/>
      <c r="S4791" s="31"/>
      <c r="T4791" s="31"/>
      <c r="U4791" s="169"/>
      <c r="V4791" s="150"/>
      <c r="W4791" s="141" t="str" cm="1">
        <f t="array" ref="W4791">IF(SUM(LEN(B4791:V4791))=0,"",IF(OR(OR(ISBLANK(F4791),SUM(LEN(C4791),LEN(D4791))=0),AND(NOT(E4791="Unknown"),ISBLANK(J4791)),AND(NOT(O4791="Unknown"),ISBLANK(R4791))),"Missing Information", INDEX(Table15[Entire Service Line Classification], MATCH(SUMIFS(Table15[Unique ID],Table15[System-Owned Portion],E4791,Table15[If Material Anything Other than "Lead" in Column E,Was Material Ever Previously Lead?],G4791,Table15[Customer-Owned Portion],O4791),Table15[Unique ID],0),0)))</f>
        <v/>
      </c>
      <c r="X4791"/>
    </row>
    <row r="4792" spans="2:24" x14ac:dyDescent="0.25">
      <c r="B4792" s="146"/>
      <c r="C4792" s="31"/>
      <c r="D4792" s="31"/>
      <c r="E4792" s="44"/>
      <c r="F4792" s="43"/>
      <c r="G4792" s="84"/>
      <c r="H4792" s="31"/>
      <c r="I4792" s="31"/>
      <c r="J4792" s="84"/>
      <c r="K4792" s="31"/>
      <c r="L4792" s="31"/>
      <c r="M4792" s="169"/>
      <c r="N4792" s="148"/>
      <c r="O4792" s="106"/>
      <c r="P4792" s="43"/>
      <c r="Q4792" s="31"/>
      <c r="R4792" s="84"/>
      <c r="S4792" s="31"/>
      <c r="T4792" s="31"/>
      <c r="U4792" s="169"/>
      <c r="V4792" s="150"/>
      <c r="W4792" s="141" t="str" cm="1">
        <f t="array" ref="W4792">IF(SUM(LEN(B4792:V4792))=0,"",IF(OR(OR(ISBLANK(F4792),SUM(LEN(C4792),LEN(D4792))=0),AND(NOT(E4792="Unknown"),ISBLANK(J4792)),AND(NOT(O4792="Unknown"),ISBLANK(R4792))),"Missing Information", INDEX(Table15[Entire Service Line Classification], MATCH(SUMIFS(Table15[Unique ID],Table15[System-Owned Portion],E4792,Table15[If Material Anything Other than "Lead" in Column E,Was Material Ever Previously Lead?],G4792,Table15[Customer-Owned Portion],O4792),Table15[Unique ID],0),0)))</f>
        <v/>
      </c>
      <c r="X4792"/>
    </row>
    <row r="4793" spans="2:24" x14ac:dyDescent="0.25">
      <c r="B4793" s="146"/>
      <c r="C4793" s="31"/>
      <c r="D4793" s="31"/>
      <c r="E4793" s="44"/>
      <c r="F4793" s="43"/>
      <c r="G4793" s="84"/>
      <c r="H4793" s="31"/>
      <c r="I4793" s="31"/>
      <c r="J4793" s="84"/>
      <c r="K4793" s="31"/>
      <c r="L4793" s="31"/>
      <c r="M4793" s="169"/>
      <c r="N4793" s="148"/>
      <c r="O4793" s="106"/>
      <c r="P4793" s="43"/>
      <c r="Q4793" s="31"/>
      <c r="R4793" s="84"/>
      <c r="S4793" s="31"/>
      <c r="T4793" s="31"/>
      <c r="U4793" s="169"/>
      <c r="V4793" s="150"/>
      <c r="W4793" s="141" t="str" cm="1">
        <f t="array" ref="W4793">IF(SUM(LEN(B4793:V4793))=0,"",IF(OR(OR(ISBLANK(F4793),SUM(LEN(C4793),LEN(D4793))=0),AND(NOT(E4793="Unknown"),ISBLANK(J4793)),AND(NOT(O4793="Unknown"),ISBLANK(R4793))),"Missing Information", INDEX(Table15[Entire Service Line Classification], MATCH(SUMIFS(Table15[Unique ID],Table15[System-Owned Portion],E4793,Table15[If Material Anything Other than "Lead" in Column E,Was Material Ever Previously Lead?],G4793,Table15[Customer-Owned Portion],O4793),Table15[Unique ID],0),0)))</f>
        <v/>
      </c>
      <c r="X4793"/>
    </row>
    <row r="4794" spans="2:24" x14ac:dyDescent="0.25">
      <c r="B4794" s="146"/>
      <c r="C4794" s="31"/>
      <c r="D4794" s="31"/>
      <c r="E4794" s="44"/>
      <c r="F4794" s="43"/>
      <c r="G4794" s="84"/>
      <c r="H4794" s="31"/>
      <c r="I4794" s="31"/>
      <c r="J4794" s="84"/>
      <c r="K4794" s="31"/>
      <c r="L4794" s="31"/>
      <c r="M4794" s="169"/>
      <c r="N4794" s="148"/>
      <c r="O4794" s="106"/>
      <c r="P4794" s="43"/>
      <c r="Q4794" s="31"/>
      <c r="R4794" s="84"/>
      <c r="S4794" s="31"/>
      <c r="T4794" s="31"/>
      <c r="U4794" s="169"/>
      <c r="V4794" s="150"/>
      <c r="W4794" s="141" t="str" cm="1">
        <f t="array" ref="W4794">IF(SUM(LEN(B4794:V4794))=0,"",IF(OR(OR(ISBLANK(F4794),SUM(LEN(C4794),LEN(D4794))=0),AND(NOT(E4794="Unknown"),ISBLANK(J4794)),AND(NOT(O4794="Unknown"),ISBLANK(R4794))),"Missing Information", INDEX(Table15[Entire Service Line Classification], MATCH(SUMIFS(Table15[Unique ID],Table15[System-Owned Portion],E4794,Table15[If Material Anything Other than "Lead" in Column E,Was Material Ever Previously Lead?],G4794,Table15[Customer-Owned Portion],O4794),Table15[Unique ID],0),0)))</f>
        <v/>
      </c>
      <c r="X4794"/>
    </row>
    <row r="4795" spans="2:24" x14ac:dyDescent="0.25">
      <c r="B4795" s="146"/>
      <c r="C4795" s="31"/>
      <c r="D4795" s="31"/>
      <c r="E4795" s="44"/>
      <c r="F4795" s="43"/>
      <c r="G4795" s="84"/>
      <c r="H4795" s="31"/>
      <c r="I4795" s="31"/>
      <c r="J4795" s="84"/>
      <c r="K4795" s="31"/>
      <c r="L4795" s="31"/>
      <c r="M4795" s="169"/>
      <c r="N4795" s="148"/>
      <c r="O4795" s="106"/>
      <c r="P4795" s="43"/>
      <c r="Q4795" s="31"/>
      <c r="R4795" s="84"/>
      <c r="S4795" s="31"/>
      <c r="T4795" s="31"/>
      <c r="U4795" s="169"/>
      <c r="V4795" s="150"/>
      <c r="W4795" s="141" t="str" cm="1">
        <f t="array" ref="W4795">IF(SUM(LEN(B4795:V4795))=0,"",IF(OR(OR(ISBLANK(F4795),SUM(LEN(C4795),LEN(D4795))=0),AND(NOT(E4795="Unknown"),ISBLANK(J4795)),AND(NOT(O4795="Unknown"),ISBLANK(R4795))),"Missing Information", INDEX(Table15[Entire Service Line Classification], MATCH(SUMIFS(Table15[Unique ID],Table15[System-Owned Portion],E4795,Table15[If Material Anything Other than "Lead" in Column E,Was Material Ever Previously Lead?],G4795,Table15[Customer-Owned Portion],O4795),Table15[Unique ID],0),0)))</f>
        <v/>
      </c>
      <c r="X4795"/>
    </row>
    <row r="4796" spans="2:24" x14ac:dyDescent="0.25">
      <c r="B4796" s="146"/>
      <c r="C4796" s="31"/>
      <c r="D4796" s="31"/>
      <c r="E4796" s="44"/>
      <c r="F4796" s="43"/>
      <c r="G4796" s="84"/>
      <c r="H4796" s="31"/>
      <c r="I4796" s="31"/>
      <c r="J4796" s="84"/>
      <c r="K4796" s="31"/>
      <c r="L4796" s="31"/>
      <c r="M4796" s="169"/>
      <c r="N4796" s="148"/>
      <c r="O4796" s="106"/>
      <c r="P4796" s="43"/>
      <c r="Q4796" s="31"/>
      <c r="R4796" s="84"/>
      <c r="S4796" s="31"/>
      <c r="T4796" s="31"/>
      <c r="U4796" s="169"/>
      <c r="V4796" s="150"/>
      <c r="W4796" s="141" t="str" cm="1">
        <f t="array" ref="W4796">IF(SUM(LEN(B4796:V4796))=0,"",IF(OR(OR(ISBLANK(F4796),SUM(LEN(C4796),LEN(D4796))=0),AND(NOT(E4796="Unknown"),ISBLANK(J4796)),AND(NOT(O4796="Unknown"),ISBLANK(R4796))),"Missing Information", INDEX(Table15[Entire Service Line Classification], MATCH(SUMIFS(Table15[Unique ID],Table15[System-Owned Portion],E4796,Table15[If Material Anything Other than "Lead" in Column E,Was Material Ever Previously Lead?],G4796,Table15[Customer-Owned Portion],O4796),Table15[Unique ID],0),0)))</f>
        <v/>
      </c>
      <c r="X4796"/>
    </row>
    <row r="4797" spans="2:24" x14ac:dyDescent="0.25">
      <c r="B4797" s="146"/>
      <c r="C4797" s="31"/>
      <c r="D4797" s="31"/>
      <c r="E4797" s="44"/>
      <c r="F4797" s="43"/>
      <c r="G4797" s="84"/>
      <c r="H4797" s="31"/>
      <c r="I4797" s="31"/>
      <c r="J4797" s="84"/>
      <c r="K4797" s="31"/>
      <c r="L4797" s="31"/>
      <c r="M4797" s="169"/>
      <c r="N4797" s="148"/>
      <c r="O4797" s="106"/>
      <c r="P4797" s="43"/>
      <c r="Q4797" s="31"/>
      <c r="R4797" s="84"/>
      <c r="S4797" s="31"/>
      <c r="T4797" s="31"/>
      <c r="U4797" s="169"/>
      <c r="V4797" s="150"/>
      <c r="W4797" s="141" t="str" cm="1">
        <f t="array" ref="W4797">IF(SUM(LEN(B4797:V4797))=0,"",IF(OR(OR(ISBLANK(F4797),SUM(LEN(C4797),LEN(D4797))=0),AND(NOT(E4797="Unknown"),ISBLANK(J4797)),AND(NOT(O4797="Unknown"),ISBLANK(R4797))),"Missing Information", INDEX(Table15[Entire Service Line Classification], MATCH(SUMIFS(Table15[Unique ID],Table15[System-Owned Portion],E4797,Table15[If Material Anything Other than "Lead" in Column E,Was Material Ever Previously Lead?],G4797,Table15[Customer-Owned Portion],O4797),Table15[Unique ID],0),0)))</f>
        <v/>
      </c>
      <c r="X4797"/>
    </row>
    <row r="4798" spans="2:24" x14ac:dyDescent="0.25">
      <c r="B4798" s="146"/>
      <c r="C4798" s="31"/>
      <c r="D4798" s="31"/>
      <c r="E4798" s="44"/>
      <c r="F4798" s="43"/>
      <c r="G4798" s="84"/>
      <c r="H4798" s="31"/>
      <c r="I4798" s="31"/>
      <c r="J4798" s="84"/>
      <c r="K4798" s="31"/>
      <c r="L4798" s="31"/>
      <c r="M4798" s="169"/>
      <c r="N4798" s="148"/>
      <c r="O4798" s="106"/>
      <c r="P4798" s="43"/>
      <c r="Q4798" s="31"/>
      <c r="R4798" s="84"/>
      <c r="S4798" s="31"/>
      <c r="T4798" s="31"/>
      <c r="U4798" s="169"/>
      <c r="V4798" s="150"/>
      <c r="W4798" s="141" t="str" cm="1">
        <f t="array" ref="W4798">IF(SUM(LEN(B4798:V4798))=0,"",IF(OR(OR(ISBLANK(F4798),SUM(LEN(C4798),LEN(D4798))=0),AND(NOT(E4798="Unknown"),ISBLANK(J4798)),AND(NOT(O4798="Unknown"),ISBLANK(R4798))),"Missing Information", INDEX(Table15[Entire Service Line Classification], MATCH(SUMIFS(Table15[Unique ID],Table15[System-Owned Portion],E4798,Table15[If Material Anything Other than "Lead" in Column E,Was Material Ever Previously Lead?],G4798,Table15[Customer-Owned Portion],O4798),Table15[Unique ID],0),0)))</f>
        <v/>
      </c>
      <c r="X4798"/>
    </row>
    <row r="4799" spans="2:24" x14ac:dyDescent="0.25">
      <c r="B4799" s="146"/>
      <c r="C4799" s="31"/>
      <c r="D4799" s="31"/>
      <c r="E4799" s="44"/>
      <c r="F4799" s="43"/>
      <c r="G4799" s="84"/>
      <c r="H4799" s="31"/>
      <c r="I4799" s="31"/>
      <c r="J4799" s="84"/>
      <c r="K4799" s="31"/>
      <c r="L4799" s="31"/>
      <c r="M4799" s="169"/>
      <c r="N4799" s="148"/>
      <c r="O4799" s="106"/>
      <c r="P4799" s="43"/>
      <c r="Q4799" s="31"/>
      <c r="R4799" s="84"/>
      <c r="S4799" s="31"/>
      <c r="T4799" s="31"/>
      <c r="U4799" s="169"/>
      <c r="V4799" s="150"/>
      <c r="W4799" s="141" t="str" cm="1">
        <f t="array" ref="W4799">IF(SUM(LEN(B4799:V4799))=0,"",IF(OR(OR(ISBLANK(F4799),SUM(LEN(C4799),LEN(D4799))=0),AND(NOT(E4799="Unknown"),ISBLANK(J4799)),AND(NOT(O4799="Unknown"),ISBLANK(R4799))),"Missing Information", INDEX(Table15[Entire Service Line Classification], MATCH(SUMIFS(Table15[Unique ID],Table15[System-Owned Portion],E4799,Table15[If Material Anything Other than "Lead" in Column E,Was Material Ever Previously Lead?],G4799,Table15[Customer-Owned Portion],O4799),Table15[Unique ID],0),0)))</f>
        <v/>
      </c>
      <c r="X4799"/>
    </row>
    <row r="4800" spans="2:24" x14ac:dyDescent="0.25">
      <c r="B4800" s="146"/>
      <c r="C4800" s="31"/>
      <c r="D4800" s="31"/>
      <c r="E4800" s="44"/>
      <c r="F4800" s="43"/>
      <c r="G4800" s="84"/>
      <c r="H4800" s="31"/>
      <c r="I4800" s="31"/>
      <c r="J4800" s="84"/>
      <c r="K4800" s="31"/>
      <c r="L4800" s="31"/>
      <c r="M4800" s="169"/>
      <c r="N4800" s="148"/>
      <c r="O4800" s="106"/>
      <c r="P4800" s="43"/>
      <c r="Q4800" s="31"/>
      <c r="R4800" s="84"/>
      <c r="S4800" s="31"/>
      <c r="T4800" s="31"/>
      <c r="U4800" s="169"/>
      <c r="V4800" s="150"/>
      <c r="W4800" s="141" t="str" cm="1">
        <f t="array" ref="W4800">IF(SUM(LEN(B4800:V4800))=0,"",IF(OR(OR(ISBLANK(F4800),SUM(LEN(C4800),LEN(D4800))=0),AND(NOT(E4800="Unknown"),ISBLANK(J4800)),AND(NOT(O4800="Unknown"),ISBLANK(R4800))),"Missing Information", INDEX(Table15[Entire Service Line Classification], MATCH(SUMIFS(Table15[Unique ID],Table15[System-Owned Portion],E4800,Table15[If Material Anything Other than "Lead" in Column E,Was Material Ever Previously Lead?],G4800,Table15[Customer-Owned Portion],O4800),Table15[Unique ID],0),0)))</f>
        <v/>
      </c>
      <c r="X4800"/>
    </row>
    <row r="4801" spans="2:24" x14ac:dyDescent="0.25">
      <c r="B4801" s="146"/>
      <c r="C4801" s="31"/>
      <c r="D4801" s="31"/>
      <c r="E4801" s="44"/>
      <c r="F4801" s="43"/>
      <c r="G4801" s="84"/>
      <c r="H4801" s="31"/>
      <c r="I4801" s="31"/>
      <c r="J4801" s="84"/>
      <c r="K4801" s="31"/>
      <c r="L4801" s="31"/>
      <c r="M4801" s="169"/>
      <c r="N4801" s="148"/>
      <c r="O4801" s="106"/>
      <c r="P4801" s="43"/>
      <c r="Q4801" s="31"/>
      <c r="R4801" s="84"/>
      <c r="S4801" s="31"/>
      <c r="T4801" s="31"/>
      <c r="U4801" s="169"/>
      <c r="V4801" s="150"/>
      <c r="W4801" s="141" t="str" cm="1">
        <f t="array" ref="W4801">IF(SUM(LEN(B4801:V4801))=0,"",IF(OR(OR(ISBLANK(F4801),SUM(LEN(C4801),LEN(D4801))=0),AND(NOT(E4801="Unknown"),ISBLANK(J4801)),AND(NOT(O4801="Unknown"),ISBLANK(R4801))),"Missing Information", INDEX(Table15[Entire Service Line Classification], MATCH(SUMIFS(Table15[Unique ID],Table15[System-Owned Portion],E4801,Table15[If Material Anything Other than "Lead" in Column E,Was Material Ever Previously Lead?],G4801,Table15[Customer-Owned Portion],O4801),Table15[Unique ID],0),0)))</f>
        <v/>
      </c>
      <c r="X4801"/>
    </row>
    <row r="4802" spans="2:24" x14ac:dyDescent="0.25">
      <c r="B4802" s="146"/>
      <c r="C4802" s="31"/>
      <c r="D4802" s="31"/>
      <c r="E4802" s="44"/>
      <c r="F4802" s="43"/>
      <c r="G4802" s="84"/>
      <c r="H4802" s="31"/>
      <c r="I4802" s="31"/>
      <c r="J4802" s="84"/>
      <c r="K4802" s="31"/>
      <c r="L4802" s="31"/>
      <c r="M4802" s="169"/>
      <c r="N4802" s="148"/>
      <c r="O4802" s="106"/>
      <c r="P4802" s="43"/>
      <c r="Q4802" s="31"/>
      <c r="R4802" s="84"/>
      <c r="S4802" s="31"/>
      <c r="T4802" s="31"/>
      <c r="U4802" s="169"/>
      <c r="V4802" s="150"/>
      <c r="W4802" s="141" t="str" cm="1">
        <f t="array" ref="W4802">IF(SUM(LEN(B4802:V4802))=0,"",IF(OR(OR(ISBLANK(F4802),SUM(LEN(C4802),LEN(D4802))=0),AND(NOT(E4802="Unknown"),ISBLANK(J4802)),AND(NOT(O4802="Unknown"),ISBLANK(R4802))),"Missing Information", INDEX(Table15[Entire Service Line Classification], MATCH(SUMIFS(Table15[Unique ID],Table15[System-Owned Portion],E4802,Table15[If Material Anything Other than "Lead" in Column E,Was Material Ever Previously Lead?],G4802,Table15[Customer-Owned Portion],O4802),Table15[Unique ID],0),0)))</f>
        <v/>
      </c>
      <c r="X4802"/>
    </row>
    <row r="4803" spans="2:24" x14ac:dyDescent="0.25">
      <c r="B4803" s="146"/>
      <c r="C4803" s="31"/>
      <c r="D4803" s="31"/>
      <c r="E4803" s="44"/>
      <c r="F4803" s="43"/>
      <c r="G4803" s="84"/>
      <c r="H4803" s="31"/>
      <c r="I4803" s="31"/>
      <c r="J4803" s="84"/>
      <c r="K4803" s="31"/>
      <c r="L4803" s="31"/>
      <c r="M4803" s="169"/>
      <c r="N4803" s="148"/>
      <c r="O4803" s="106"/>
      <c r="P4803" s="43"/>
      <c r="Q4803" s="31"/>
      <c r="R4803" s="84"/>
      <c r="S4803" s="31"/>
      <c r="T4803" s="31"/>
      <c r="U4803" s="169"/>
      <c r="V4803" s="150"/>
      <c r="W4803" s="141" t="str" cm="1">
        <f t="array" ref="W4803">IF(SUM(LEN(B4803:V4803))=0,"",IF(OR(OR(ISBLANK(F4803),SUM(LEN(C4803),LEN(D4803))=0),AND(NOT(E4803="Unknown"),ISBLANK(J4803)),AND(NOT(O4803="Unknown"),ISBLANK(R4803))),"Missing Information", INDEX(Table15[Entire Service Line Classification], MATCH(SUMIFS(Table15[Unique ID],Table15[System-Owned Portion],E4803,Table15[If Material Anything Other than "Lead" in Column E,Was Material Ever Previously Lead?],G4803,Table15[Customer-Owned Portion],O4803),Table15[Unique ID],0),0)))</f>
        <v/>
      </c>
      <c r="X4803"/>
    </row>
    <row r="4804" spans="2:24" x14ac:dyDescent="0.25">
      <c r="B4804" s="146"/>
      <c r="C4804" s="31"/>
      <c r="D4804" s="31"/>
      <c r="E4804" s="44"/>
      <c r="F4804" s="43"/>
      <c r="G4804" s="84"/>
      <c r="H4804" s="31"/>
      <c r="I4804" s="31"/>
      <c r="J4804" s="84"/>
      <c r="K4804" s="31"/>
      <c r="L4804" s="31"/>
      <c r="M4804" s="169"/>
      <c r="N4804" s="148"/>
      <c r="O4804" s="106"/>
      <c r="P4804" s="43"/>
      <c r="Q4804" s="31"/>
      <c r="R4804" s="84"/>
      <c r="S4804" s="31"/>
      <c r="T4804" s="31"/>
      <c r="U4804" s="169"/>
      <c r="V4804" s="150"/>
      <c r="W4804" s="141" t="str" cm="1">
        <f t="array" ref="W4804">IF(SUM(LEN(B4804:V4804))=0,"",IF(OR(OR(ISBLANK(F4804),SUM(LEN(C4804),LEN(D4804))=0),AND(NOT(E4804="Unknown"),ISBLANK(J4804)),AND(NOT(O4804="Unknown"),ISBLANK(R4804))),"Missing Information", INDEX(Table15[Entire Service Line Classification], MATCH(SUMIFS(Table15[Unique ID],Table15[System-Owned Portion],E4804,Table15[If Material Anything Other than "Lead" in Column E,Was Material Ever Previously Lead?],G4804,Table15[Customer-Owned Portion],O4804),Table15[Unique ID],0),0)))</f>
        <v/>
      </c>
      <c r="X4804"/>
    </row>
    <row r="4805" spans="2:24" x14ac:dyDescent="0.25">
      <c r="B4805" s="146"/>
      <c r="C4805" s="31"/>
      <c r="D4805" s="31"/>
      <c r="E4805" s="44"/>
      <c r="F4805" s="43"/>
      <c r="G4805" s="84"/>
      <c r="H4805" s="31"/>
      <c r="I4805" s="31"/>
      <c r="J4805" s="84"/>
      <c r="K4805" s="31"/>
      <c r="L4805" s="31"/>
      <c r="M4805" s="169"/>
      <c r="N4805" s="148"/>
      <c r="O4805" s="106"/>
      <c r="P4805" s="43"/>
      <c r="Q4805" s="31"/>
      <c r="R4805" s="84"/>
      <c r="S4805" s="31"/>
      <c r="T4805" s="31"/>
      <c r="U4805" s="169"/>
      <c r="V4805" s="150"/>
      <c r="W4805" s="141" t="str" cm="1">
        <f t="array" ref="W4805">IF(SUM(LEN(B4805:V4805))=0,"",IF(OR(OR(ISBLANK(F4805),SUM(LEN(C4805),LEN(D4805))=0),AND(NOT(E4805="Unknown"),ISBLANK(J4805)),AND(NOT(O4805="Unknown"),ISBLANK(R4805))),"Missing Information", INDEX(Table15[Entire Service Line Classification], MATCH(SUMIFS(Table15[Unique ID],Table15[System-Owned Portion],E4805,Table15[If Material Anything Other than "Lead" in Column E,Was Material Ever Previously Lead?],G4805,Table15[Customer-Owned Portion],O4805),Table15[Unique ID],0),0)))</f>
        <v/>
      </c>
      <c r="X4805"/>
    </row>
    <row r="4806" spans="2:24" x14ac:dyDescent="0.25">
      <c r="B4806" s="146"/>
      <c r="C4806" s="31"/>
      <c r="D4806" s="31"/>
      <c r="E4806" s="44"/>
      <c r="F4806" s="43"/>
      <c r="G4806" s="84"/>
      <c r="H4806" s="31"/>
      <c r="I4806" s="31"/>
      <c r="J4806" s="84"/>
      <c r="K4806" s="31"/>
      <c r="L4806" s="31"/>
      <c r="M4806" s="169"/>
      <c r="N4806" s="148"/>
      <c r="O4806" s="106"/>
      <c r="P4806" s="43"/>
      <c r="Q4806" s="31"/>
      <c r="R4806" s="84"/>
      <c r="S4806" s="31"/>
      <c r="T4806" s="31"/>
      <c r="U4806" s="169"/>
      <c r="V4806" s="150"/>
      <c r="W4806" s="141" t="str" cm="1">
        <f t="array" ref="W4806">IF(SUM(LEN(B4806:V4806))=0,"",IF(OR(OR(ISBLANK(F4806),SUM(LEN(C4806),LEN(D4806))=0),AND(NOT(E4806="Unknown"),ISBLANK(J4806)),AND(NOT(O4806="Unknown"),ISBLANK(R4806))),"Missing Information", INDEX(Table15[Entire Service Line Classification], MATCH(SUMIFS(Table15[Unique ID],Table15[System-Owned Portion],E4806,Table15[If Material Anything Other than "Lead" in Column E,Was Material Ever Previously Lead?],G4806,Table15[Customer-Owned Portion],O4806),Table15[Unique ID],0),0)))</f>
        <v/>
      </c>
      <c r="X4806"/>
    </row>
    <row r="4807" spans="2:24" x14ac:dyDescent="0.25">
      <c r="B4807" s="146"/>
      <c r="C4807" s="31"/>
      <c r="D4807" s="31"/>
      <c r="E4807" s="44"/>
      <c r="F4807" s="43"/>
      <c r="G4807" s="84"/>
      <c r="H4807" s="31"/>
      <c r="I4807" s="31"/>
      <c r="J4807" s="84"/>
      <c r="K4807" s="31"/>
      <c r="L4807" s="31"/>
      <c r="M4807" s="169"/>
      <c r="N4807" s="148"/>
      <c r="O4807" s="106"/>
      <c r="P4807" s="43"/>
      <c r="Q4807" s="31"/>
      <c r="R4807" s="84"/>
      <c r="S4807" s="31"/>
      <c r="T4807" s="31"/>
      <c r="U4807" s="169"/>
      <c r="V4807" s="150"/>
      <c r="W4807" s="141" t="str" cm="1">
        <f t="array" ref="W4807">IF(SUM(LEN(B4807:V4807))=0,"",IF(OR(OR(ISBLANK(F4807),SUM(LEN(C4807),LEN(D4807))=0),AND(NOT(E4807="Unknown"),ISBLANK(J4807)),AND(NOT(O4807="Unknown"),ISBLANK(R4807))),"Missing Information", INDEX(Table15[Entire Service Line Classification], MATCH(SUMIFS(Table15[Unique ID],Table15[System-Owned Portion],E4807,Table15[If Material Anything Other than "Lead" in Column E,Was Material Ever Previously Lead?],G4807,Table15[Customer-Owned Portion],O4807),Table15[Unique ID],0),0)))</f>
        <v/>
      </c>
      <c r="X4807"/>
    </row>
    <row r="4808" spans="2:24" x14ac:dyDescent="0.25">
      <c r="B4808" s="146"/>
      <c r="C4808" s="31"/>
      <c r="D4808" s="31"/>
      <c r="E4808" s="44"/>
      <c r="F4808" s="43"/>
      <c r="G4808" s="84"/>
      <c r="H4808" s="31"/>
      <c r="I4808" s="31"/>
      <c r="J4808" s="84"/>
      <c r="K4808" s="31"/>
      <c r="L4808" s="31"/>
      <c r="M4808" s="169"/>
      <c r="N4808" s="148"/>
      <c r="O4808" s="106"/>
      <c r="P4808" s="43"/>
      <c r="Q4808" s="31"/>
      <c r="R4808" s="84"/>
      <c r="S4808" s="31"/>
      <c r="T4808" s="31"/>
      <c r="U4808" s="169"/>
      <c r="V4808" s="150"/>
      <c r="W4808" s="141" t="str" cm="1">
        <f t="array" ref="W4808">IF(SUM(LEN(B4808:V4808))=0,"",IF(OR(OR(ISBLANK(F4808),SUM(LEN(C4808),LEN(D4808))=0),AND(NOT(E4808="Unknown"),ISBLANK(J4808)),AND(NOT(O4808="Unknown"),ISBLANK(R4808))),"Missing Information", INDEX(Table15[Entire Service Line Classification], MATCH(SUMIFS(Table15[Unique ID],Table15[System-Owned Portion],E4808,Table15[If Material Anything Other than "Lead" in Column E,Was Material Ever Previously Lead?],G4808,Table15[Customer-Owned Portion],O4808),Table15[Unique ID],0),0)))</f>
        <v/>
      </c>
      <c r="X4808"/>
    </row>
    <row r="4809" spans="2:24" x14ac:dyDescent="0.25">
      <c r="B4809" s="146"/>
      <c r="C4809" s="31"/>
      <c r="D4809" s="31"/>
      <c r="E4809" s="44"/>
      <c r="F4809" s="43"/>
      <c r="G4809" s="84"/>
      <c r="H4809" s="31"/>
      <c r="I4809" s="31"/>
      <c r="J4809" s="84"/>
      <c r="K4809" s="31"/>
      <c r="L4809" s="31"/>
      <c r="M4809" s="169"/>
      <c r="N4809" s="148"/>
      <c r="O4809" s="106"/>
      <c r="P4809" s="43"/>
      <c r="Q4809" s="31"/>
      <c r="R4809" s="84"/>
      <c r="S4809" s="31"/>
      <c r="T4809" s="31"/>
      <c r="U4809" s="169"/>
      <c r="V4809" s="150"/>
      <c r="W4809" s="141" t="str" cm="1">
        <f t="array" ref="W4809">IF(SUM(LEN(B4809:V4809))=0,"",IF(OR(OR(ISBLANK(F4809),SUM(LEN(C4809),LEN(D4809))=0),AND(NOT(E4809="Unknown"),ISBLANK(J4809)),AND(NOT(O4809="Unknown"),ISBLANK(R4809))),"Missing Information", INDEX(Table15[Entire Service Line Classification], MATCH(SUMIFS(Table15[Unique ID],Table15[System-Owned Portion],E4809,Table15[If Material Anything Other than "Lead" in Column E,Was Material Ever Previously Lead?],G4809,Table15[Customer-Owned Portion],O4809),Table15[Unique ID],0),0)))</f>
        <v/>
      </c>
      <c r="X4809"/>
    </row>
    <row r="4810" spans="2:24" x14ac:dyDescent="0.25">
      <c r="B4810" s="146"/>
      <c r="C4810" s="31"/>
      <c r="D4810" s="31"/>
      <c r="E4810" s="44"/>
      <c r="F4810" s="43"/>
      <c r="G4810" s="84"/>
      <c r="H4810" s="31"/>
      <c r="I4810" s="31"/>
      <c r="J4810" s="84"/>
      <c r="K4810" s="31"/>
      <c r="L4810" s="31"/>
      <c r="M4810" s="169"/>
      <c r="N4810" s="148"/>
      <c r="O4810" s="106"/>
      <c r="P4810" s="43"/>
      <c r="Q4810" s="31"/>
      <c r="R4810" s="84"/>
      <c r="S4810" s="31"/>
      <c r="T4810" s="31"/>
      <c r="U4810" s="169"/>
      <c r="V4810" s="150"/>
      <c r="W4810" s="141" t="str" cm="1">
        <f t="array" ref="W4810">IF(SUM(LEN(B4810:V4810))=0,"",IF(OR(OR(ISBLANK(F4810),SUM(LEN(C4810),LEN(D4810))=0),AND(NOT(E4810="Unknown"),ISBLANK(J4810)),AND(NOT(O4810="Unknown"),ISBLANK(R4810))),"Missing Information", INDEX(Table15[Entire Service Line Classification], MATCH(SUMIFS(Table15[Unique ID],Table15[System-Owned Portion],E4810,Table15[If Material Anything Other than "Lead" in Column E,Was Material Ever Previously Lead?],G4810,Table15[Customer-Owned Portion],O4810),Table15[Unique ID],0),0)))</f>
        <v/>
      </c>
      <c r="X4810"/>
    </row>
    <row r="4811" spans="2:24" x14ac:dyDescent="0.25">
      <c r="B4811" s="146"/>
      <c r="C4811" s="31"/>
      <c r="D4811" s="31"/>
      <c r="E4811" s="44"/>
      <c r="F4811" s="43"/>
      <c r="G4811" s="84"/>
      <c r="H4811" s="31"/>
      <c r="I4811" s="31"/>
      <c r="J4811" s="84"/>
      <c r="K4811" s="31"/>
      <c r="L4811" s="31"/>
      <c r="M4811" s="169"/>
      <c r="N4811" s="148"/>
      <c r="O4811" s="106"/>
      <c r="P4811" s="43"/>
      <c r="Q4811" s="31"/>
      <c r="R4811" s="84"/>
      <c r="S4811" s="31"/>
      <c r="T4811" s="31"/>
      <c r="U4811" s="169"/>
      <c r="V4811" s="150"/>
      <c r="W4811" s="141" t="str" cm="1">
        <f t="array" ref="W4811">IF(SUM(LEN(B4811:V4811))=0,"",IF(OR(OR(ISBLANK(F4811),SUM(LEN(C4811),LEN(D4811))=0),AND(NOT(E4811="Unknown"),ISBLANK(J4811)),AND(NOT(O4811="Unknown"),ISBLANK(R4811))),"Missing Information", INDEX(Table15[Entire Service Line Classification], MATCH(SUMIFS(Table15[Unique ID],Table15[System-Owned Portion],E4811,Table15[If Material Anything Other than "Lead" in Column E,Was Material Ever Previously Lead?],G4811,Table15[Customer-Owned Portion],O4811),Table15[Unique ID],0),0)))</f>
        <v/>
      </c>
      <c r="X4811"/>
    </row>
    <row r="4812" spans="2:24" x14ac:dyDescent="0.25">
      <c r="B4812" s="146"/>
      <c r="C4812" s="31"/>
      <c r="D4812" s="31"/>
      <c r="E4812" s="44"/>
      <c r="F4812" s="43"/>
      <c r="G4812" s="84"/>
      <c r="H4812" s="31"/>
      <c r="I4812" s="31"/>
      <c r="J4812" s="84"/>
      <c r="K4812" s="31"/>
      <c r="L4812" s="31"/>
      <c r="M4812" s="169"/>
      <c r="N4812" s="148"/>
      <c r="O4812" s="106"/>
      <c r="P4812" s="43"/>
      <c r="Q4812" s="31"/>
      <c r="R4812" s="84"/>
      <c r="S4812" s="31"/>
      <c r="T4812" s="31"/>
      <c r="U4812" s="169"/>
      <c r="V4812" s="150"/>
      <c r="W4812" s="141" t="str" cm="1">
        <f t="array" ref="W4812">IF(SUM(LEN(B4812:V4812))=0,"",IF(OR(OR(ISBLANK(F4812),SUM(LEN(C4812),LEN(D4812))=0),AND(NOT(E4812="Unknown"),ISBLANK(J4812)),AND(NOT(O4812="Unknown"),ISBLANK(R4812))),"Missing Information", INDEX(Table15[Entire Service Line Classification], MATCH(SUMIFS(Table15[Unique ID],Table15[System-Owned Portion],E4812,Table15[If Material Anything Other than "Lead" in Column E,Was Material Ever Previously Lead?],G4812,Table15[Customer-Owned Portion],O4812),Table15[Unique ID],0),0)))</f>
        <v/>
      </c>
      <c r="X4812"/>
    </row>
    <row r="4813" spans="2:24" x14ac:dyDescent="0.25">
      <c r="B4813" s="146"/>
      <c r="C4813" s="31"/>
      <c r="D4813" s="31"/>
      <c r="E4813" s="44"/>
      <c r="F4813" s="43"/>
      <c r="G4813" s="84"/>
      <c r="H4813" s="31"/>
      <c r="I4813" s="31"/>
      <c r="J4813" s="84"/>
      <c r="K4813" s="31"/>
      <c r="L4813" s="31"/>
      <c r="M4813" s="169"/>
      <c r="N4813" s="148"/>
      <c r="O4813" s="106"/>
      <c r="P4813" s="43"/>
      <c r="Q4813" s="31"/>
      <c r="R4813" s="84"/>
      <c r="S4813" s="31"/>
      <c r="T4813" s="31"/>
      <c r="U4813" s="169"/>
      <c r="V4813" s="150"/>
      <c r="W4813" s="141" t="str" cm="1">
        <f t="array" ref="W4813">IF(SUM(LEN(B4813:V4813))=0,"",IF(OR(OR(ISBLANK(F4813),SUM(LEN(C4813),LEN(D4813))=0),AND(NOT(E4813="Unknown"),ISBLANK(J4813)),AND(NOT(O4813="Unknown"),ISBLANK(R4813))),"Missing Information", INDEX(Table15[Entire Service Line Classification], MATCH(SUMIFS(Table15[Unique ID],Table15[System-Owned Portion],E4813,Table15[If Material Anything Other than "Lead" in Column E,Was Material Ever Previously Lead?],G4813,Table15[Customer-Owned Portion],O4813),Table15[Unique ID],0),0)))</f>
        <v/>
      </c>
      <c r="X4813"/>
    </row>
    <row r="4814" spans="2:24" x14ac:dyDescent="0.25">
      <c r="B4814" s="146"/>
      <c r="C4814" s="31"/>
      <c r="D4814" s="31"/>
      <c r="E4814" s="44"/>
      <c r="F4814" s="43"/>
      <c r="G4814" s="84"/>
      <c r="H4814" s="31"/>
      <c r="I4814" s="31"/>
      <c r="J4814" s="84"/>
      <c r="K4814" s="31"/>
      <c r="L4814" s="31"/>
      <c r="M4814" s="169"/>
      <c r="N4814" s="148"/>
      <c r="O4814" s="106"/>
      <c r="P4814" s="43"/>
      <c r="Q4814" s="31"/>
      <c r="R4814" s="84"/>
      <c r="S4814" s="31"/>
      <c r="T4814" s="31"/>
      <c r="U4814" s="169"/>
      <c r="V4814" s="150"/>
      <c r="W4814" s="141" t="str" cm="1">
        <f t="array" ref="W4814">IF(SUM(LEN(B4814:V4814))=0,"",IF(OR(OR(ISBLANK(F4814),SUM(LEN(C4814),LEN(D4814))=0),AND(NOT(E4814="Unknown"),ISBLANK(J4814)),AND(NOT(O4814="Unknown"),ISBLANK(R4814))),"Missing Information", INDEX(Table15[Entire Service Line Classification], MATCH(SUMIFS(Table15[Unique ID],Table15[System-Owned Portion],E4814,Table15[If Material Anything Other than "Lead" in Column E,Was Material Ever Previously Lead?],G4814,Table15[Customer-Owned Portion],O4814),Table15[Unique ID],0),0)))</f>
        <v/>
      </c>
      <c r="X4814"/>
    </row>
    <row r="4815" spans="2:24" x14ac:dyDescent="0.25">
      <c r="B4815" s="146"/>
      <c r="C4815" s="31"/>
      <c r="D4815" s="31"/>
      <c r="E4815" s="44"/>
      <c r="F4815" s="43"/>
      <c r="G4815" s="84"/>
      <c r="H4815" s="31"/>
      <c r="I4815" s="31"/>
      <c r="J4815" s="84"/>
      <c r="K4815" s="31"/>
      <c r="L4815" s="31"/>
      <c r="M4815" s="169"/>
      <c r="N4815" s="148"/>
      <c r="O4815" s="106"/>
      <c r="P4815" s="43"/>
      <c r="Q4815" s="31"/>
      <c r="R4815" s="84"/>
      <c r="S4815" s="31"/>
      <c r="T4815" s="31"/>
      <c r="U4815" s="169"/>
      <c r="V4815" s="150"/>
      <c r="W4815" s="141" t="str" cm="1">
        <f t="array" ref="W4815">IF(SUM(LEN(B4815:V4815))=0,"",IF(OR(OR(ISBLANK(F4815),SUM(LEN(C4815),LEN(D4815))=0),AND(NOT(E4815="Unknown"),ISBLANK(J4815)),AND(NOT(O4815="Unknown"),ISBLANK(R4815))),"Missing Information", INDEX(Table15[Entire Service Line Classification], MATCH(SUMIFS(Table15[Unique ID],Table15[System-Owned Portion],E4815,Table15[If Material Anything Other than "Lead" in Column E,Was Material Ever Previously Lead?],G4815,Table15[Customer-Owned Portion],O4815),Table15[Unique ID],0),0)))</f>
        <v/>
      </c>
      <c r="X4815"/>
    </row>
    <row r="4816" spans="2:24" x14ac:dyDescent="0.25">
      <c r="B4816" s="146"/>
      <c r="C4816" s="31"/>
      <c r="D4816" s="31"/>
      <c r="E4816" s="44"/>
      <c r="F4816" s="43"/>
      <c r="G4816" s="84"/>
      <c r="H4816" s="31"/>
      <c r="I4816" s="31"/>
      <c r="J4816" s="84"/>
      <c r="K4816" s="31"/>
      <c r="L4816" s="31"/>
      <c r="M4816" s="169"/>
      <c r="N4816" s="148"/>
      <c r="O4816" s="106"/>
      <c r="P4816" s="43"/>
      <c r="Q4816" s="31"/>
      <c r="R4816" s="84"/>
      <c r="S4816" s="31"/>
      <c r="T4816" s="31"/>
      <c r="U4816" s="169"/>
      <c r="V4816" s="150"/>
      <c r="W4816" s="141" t="str" cm="1">
        <f t="array" ref="W4816">IF(SUM(LEN(B4816:V4816))=0,"",IF(OR(OR(ISBLANK(F4816),SUM(LEN(C4816),LEN(D4816))=0),AND(NOT(E4816="Unknown"),ISBLANK(J4816)),AND(NOT(O4816="Unknown"),ISBLANK(R4816))),"Missing Information", INDEX(Table15[Entire Service Line Classification], MATCH(SUMIFS(Table15[Unique ID],Table15[System-Owned Portion],E4816,Table15[If Material Anything Other than "Lead" in Column E,Was Material Ever Previously Lead?],G4816,Table15[Customer-Owned Portion],O4816),Table15[Unique ID],0),0)))</f>
        <v/>
      </c>
      <c r="X4816"/>
    </row>
    <row r="4817" spans="2:24" x14ac:dyDescent="0.25">
      <c r="B4817" s="146"/>
      <c r="C4817" s="31"/>
      <c r="D4817" s="31"/>
      <c r="E4817" s="44"/>
      <c r="F4817" s="43"/>
      <c r="G4817" s="84"/>
      <c r="H4817" s="31"/>
      <c r="I4817" s="31"/>
      <c r="J4817" s="84"/>
      <c r="K4817" s="31"/>
      <c r="L4817" s="31"/>
      <c r="M4817" s="169"/>
      <c r="N4817" s="148"/>
      <c r="O4817" s="106"/>
      <c r="P4817" s="43"/>
      <c r="Q4817" s="31"/>
      <c r="R4817" s="84"/>
      <c r="S4817" s="31"/>
      <c r="T4817" s="31"/>
      <c r="U4817" s="169"/>
      <c r="V4817" s="150"/>
      <c r="W4817" s="141" t="str" cm="1">
        <f t="array" ref="W4817">IF(SUM(LEN(B4817:V4817))=0,"",IF(OR(OR(ISBLANK(F4817),SUM(LEN(C4817),LEN(D4817))=0),AND(NOT(E4817="Unknown"),ISBLANK(J4817)),AND(NOT(O4817="Unknown"),ISBLANK(R4817))),"Missing Information", INDEX(Table15[Entire Service Line Classification], MATCH(SUMIFS(Table15[Unique ID],Table15[System-Owned Portion],E4817,Table15[If Material Anything Other than "Lead" in Column E,Was Material Ever Previously Lead?],G4817,Table15[Customer-Owned Portion],O4817),Table15[Unique ID],0),0)))</f>
        <v/>
      </c>
      <c r="X4817"/>
    </row>
    <row r="4818" spans="2:24" x14ac:dyDescent="0.25">
      <c r="B4818" s="146"/>
      <c r="C4818" s="31"/>
      <c r="D4818" s="31"/>
      <c r="E4818" s="44"/>
      <c r="F4818" s="43"/>
      <c r="G4818" s="84"/>
      <c r="H4818" s="31"/>
      <c r="I4818" s="31"/>
      <c r="J4818" s="84"/>
      <c r="K4818" s="31"/>
      <c r="L4818" s="31"/>
      <c r="M4818" s="169"/>
      <c r="N4818" s="148"/>
      <c r="O4818" s="106"/>
      <c r="P4818" s="43"/>
      <c r="Q4818" s="31"/>
      <c r="R4818" s="84"/>
      <c r="S4818" s="31"/>
      <c r="T4818" s="31"/>
      <c r="U4818" s="169"/>
      <c r="V4818" s="150"/>
      <c r="W4818" s="141" t="str" cm="1">
        <f t="array" ref="W4818">IF(SUM(LEN(B4818:V4818))=0,"",IF(OR(OR(ISBLANK(F4818),SUM(LEN(C4818),LEN(D4818))=0),AND(NOT(E4818="Unknown"),ISBLANK(J4818)),AND(NOT(O4818="Unknown"),ISBLANK(R4818))),"Missing Information", INDEX(Table15[Entire Service Line Classification], MATCH(SUMIFS(Table15[Unique ID],Table15[System-Owned Portion],E4818,Table15[If Material Anything Other than "Lead" in Column E,Was Material Ever Previously Lead?],G4818,Table15[Customer-Owned Portion],O4818),Table15[Unique ID],0),0)))</f>
        <v/>
      </c>
      <c r="X4818"/>
    </row>
    <row r="4819" spans="2:24" x14ac:dyDescent="0.25">
      <c r="B4819" s="146"/>
      <c r="C4819" s="31"/>
      <c r="D4819" s="31"/>
      <c r="E4819" s="44"/>
      <c r="F4819" s="43"/>
      <c r="G4819" s="84"/>
      <c r="H4819" s="31"/>
      <c r="I4819" s="31"/>
      <c r="J4819" s="84"/>
      <c r="K4819" s="31"/>
      <c r="L4819" s="31"/>
      <c r="M4819" s="169"/>
      <c r="N4819" s="148"/>
      <c r="O4819" s="106"/>
      <c r="P4819" s="43"/>
      <c r="Q4819" s="31"/>
      <c r="R4819" s="84"/>
      <c r="S4819" s="31"/>
      <c r="T4819" s="31"/>
      <c r="U4819" s="169"/>
      <c r="V4819" s="150"/>
      <c r="W4819" s="141" t="str" cm="1">
        <f t="array" ref="W4819">IF(SUM(LEN(B4819:V4819))=0,"",IF(OR(OR(ISBLANK(F4819),SUM(LEN(C4819),LEN(D4819))=0),AND(NOT(E4819="Unknown"),ISBLANK(J4819)),AND(NOT(O4819="Unknown"),ISBLANK(R4819))),"Missing Information", INDEX(Table15[Entire Service Line Classification], MATCH(SUMIFS(Table15[Unique ID],Table15[System-Owned Portion],E4819,Table15[If Material Anything Other than "Lead" in Column E,Was Material Ever Previously Lead?],G4819,Table15[Customer-Owned Portion],O4819),Table15[Unique ID],0),0)))</f>
        <v/>
      </c>
      <c r="X4819"/>
    </row>
    <row r="4820" spans="2:24" x14ac:dyDescent="0.25">
      <c r="B4820" s="146"/>
      <c r="C4820" s="31"/>
      <c r="D4820" s="31"/>
      <c r="E4820" s="44"/>
      <c r="F4820" s="43"/>
      <c r="G4820" s="84"/>
      <c r="H4820" s="31"/>
      <c r="I4820" s="31"/>
      <c r="J4820" s="84"/>
      <c r="K4820" s="31"/>
      <c r="L4820" s="31"/>
      <c r="M4820" s="169"/>
      <c r="N4820" s="148"/>
      <c r="O4820" s="106"/>
      <c r="P4820" s="43"/>
      <c r="Q4820" s="31"/>
      <c r="R4820" s="84"/>
      <c r="S4820" s="31"/>
      <c r="T4820" s="31"/>
      <c r="U4820" s="169"/>
      <c r="V4820" s="150"/>
      <c r="W4820" s="141" t="str" cm="1">
        <f t="array" ref="W4820">IF(SUM(LEN(B4820:V4820))=0,"",IF(OR(OR(ISBLANK(F4820),SUM(LEN(C4820),LEN(D4820))=0),AND(NOT(E4820="Unknown"),ISBLANK(J4820)),AND(NOT(O4820="Unknown"),ISBLANK(R4820))),"Missing Information", INDEX(Table15[Entire Service Line Classification], MATCH(SUMIFS(Table15[Unique ID],Table15[System-Owned Portion],E4820,Table15[If Material Anything Other than "Lead" in Column E,Was Material Ever Previously Lead?],G4820,Table15[Customer-Owned Portion],O4820),Table15[Unique ID],0),0)))</f>
        <v/>
      </c>
      <c r="X4820"/>
    </row>
    <row r="4821" spans="2:24" x14ac:dyDescent="0.25">
      <c r="B4821" s="146"/>
      <c r="C4821" s="31"/>
      <c r="D4821" s="31"/>
      <c r="E4821" s="44"/>
      <c r="F4821" s="43"/>
      <c r="G4821" s="84"/>
      <c r="H4821" s="31"/>
      <c r="I4821" s="31"/>
      <c r="J4821" s="84"/>
      <c r="K4821" s="31"/>
      <c r="L4821" s="31"/>
      <c r="M4821" s="169"/>
      <c r="N4821" s="148"/>
      <c r="O4821" s="106"/>
      <c r="P4821" s="43"/>
      <c r="Q4821" s="31"/>
      <c r="R4821" s="84"/>
      <c r="S4821" s="31"/>
      <c r="T4821" s="31"/>
      <c r="U4821" s="169"/>
      <c r="V4821" s="150"/>
      <c r="W4821" s="141" t="str" cm="1">
        <f t="array" ref="W4821">IF(SUM(LEN(B4821:V4821))=0,"",IF(OR(OR(ISBLANK(F4821),SUM(LEN(C4821),LEN(D4821))=0),AND(NOT(E4821="Unknown"),ISBLANK(J4821)),AND(NOT(O4821="Unknown"),ISBLANK(R4821))),"Missing Information", INDEX(Table15[Entire Service Line Classification], MATCH(SUMIFS(Table15[Unique ID],Table15[System-Owned Portion],E4821,Table15[If Material Anything Other than "Lead" in Column E,Was Material Ever Previously Lead?],G4821,Table15[Customer-Owned Portion],O4821),Table15[Unique ID],0),0)))</f>
        <v/>
      </c>
      <c r="X4821"/>
    </row>
    <row r="4822" spans="2:24" x14ac:dyDescent="0.25">
      <c r="B4822" s="146"/>
      <c r="C4822" s="31"/>
      <c r="D4822" s="31"/>
      <c r="E4822" s="44"/>
      <c r="F4822" s="43"/>
      <c r="G4822" s="84"/>
      <c r="H4822" s="31"/>
      <c r="I4822" s="31"/>
      <c r="J4822" s="84"/>
      <c r="K4822" s="31"/>
      <c r="L4822" s="31"/>
      <c r="M4822" s="169"/>
      <c r="N4822" s="148"/>
      <c r="O4822" s="106"/>
      <c r="P4822" s="43"/>
      <c r="Q4822" s="31"/>
      <c r="R4822" s="84"/>
      <c r="S4822" s="31"/>
      <c r="T4822" s="31"/>
      <c r="U4822" s="169"/>
      <c r="V4822" s="150"/>
      <c r="W4822" s="141" t="str" cm="1">
        <f t="array" ref="W4822">IF(SUM(LEN(B4822:V4822))=0,"",IF(OR(OR(ISBLANK(F4822),SUM(LEN(C4822),LEN(D4822))=0),AND(NOT(E4822="Unknown"),ISBLANK(J4822)),AND(NOT(O4822="Unknown"),ISBLANK(R4822))),"Missing Information", INDEX(Table15[Entire Service Line Classification], MATCH(SUMIFS(Table15[Unique ID],Table15[System-Owned Portion],E4822,Table15[If Material Anything Other than "Lead" in Column E,Was Material Ever Previously Lead?],G4822,Table15[Customer-Owned Portion],O4822),Table15[Unique ID],0),0)))</f>
        <v/>
      </c>
      <c r="X4822"/>
    </row>
    <row r="4823" spans="2:24" x14ac:dyDescent="0.25">
      <c r="B4823" s="146"/>
      <c r="C4823" s="31"/>
      <c r="D4823" s="31"/>
      <c r="E4823" s="44"/>
      <c r="F4823" s="43"/>
      <c r="G4823" s="84"/>
      <c r="H4823" s="31"/>
      <c r="I4823" s="31"/>
      <c r="J4823" s="84"/>
      <c r="K4823" s="31"/>
      <c r="L4823" s="31"/>
      <c r="M4823" s="169"/>
      <c r="N4823" s="148"/>
      <c r="O4823" s="106"/>
      <c r="P4823" s="43"/>
      <c r="Q4823" s="31"/>
      <c r="R4823" s="84"/>
      <c r="S4823" s="31"/>
      <c r="T4823" s="31"/>
      <c r="U4823" s="169"/>
      <c r="V4823" s="150"/>
      <c r="W4823" s="141" t="str" cm="1">
        <f t="array" ref="W4823">IF(SUM(LEN(B4823:V4823))=0,"",IF(OR(OR(ISBLANK(F4823),SUM(LEN(C4823),LEN(D4823))=0),AND(NOT(E4823="Unknown"),ISBLANK(J4823)),AND(NOT(O4823="Unknown"),ISBLANK(R4823))),"Missing Information", INDEX(Table15[Entire Service Line Classification], MATCH(SUMIFS(Table15[Unique ID],Table15[System-Owned Portion],E4823,Table15[If Material Anything Other than "Lead" in Column E,Was Material Ever Previously Lead?],G4823,Table15[Customer-Owned Portion],O4823),Table15[Unique ID],0),0)))</f>
        <v/>
      </c>
      <c r="X4823"/>
    </row>
    <row r="4824" spans="2:24" x14ac:dyDescent="0.25">
      <c r="B4824" s="146"/>
      <c r="C4824" s="31"/>
      <c r="D4824" s="31"/>
      <c r="E4824" s="44"/>
      <c r="F4824" s="43"/>
      <c r="G4824" s="84"/>
      <c r="H4824" s="31"/>
      <c r="I4824" s="31"/>
      <c r="J4824" s="84"/>
      <c r="K4824" s="31"/>
      <c r="L4824" s="31"/>
      <c r="M4824" s="169"/>
      <c r="N4824" s="148"/>
      <c r="O4824" s="106"/>
      <c r="P4824" s="43"/>
      <c r="Q4824" s="31"/>
      <c r="R4824" s="84"/>
      <c r="S4824" s="31"/>
      <c r="T4824" s="31"/>
      <c r="U4824" s="169"/>
      <c r="V4824" s="150"/>
      <c r="W4824" s="141" t="str" cm="1">
        <f t="array" ref="W4824">IF(SUM(LEN(B4824:V4824))=0,"",IF(OR(OR(ISBLANK(F4824),SUM(LEN(C4824),LEN(D4824))=0),AND(NOT(E4824="Unknown"),ISBLANK(J4824)),AND(NOT(O4824="Unknown"),ISBLANK(R4824))),"Missing Information", INDEX(Table15[Entire Service Line Classification], MATCH(SUMIFS(Table15[Unique ID],Table15[System-Owned Portion],E4824,Table15[If Material Anything Other than "Lead" in Column E,Was Material Ever Previously Lead?],G4824,Table15[Customer-Owned Portion],O4824),Table15[Unique ID],0),0)))</f>
        <v/>
      </c>
      <c r="X4824"/>
    </row>
    <row r="4825" spans="2:24" x14ac:dyDescent="0.25">
      <c r="B4825" s="146"/>
      <c r="C4825" s="31"/>
      <c r="D4825" s="31"/>
      <c r="E4825" s="44"/>
      <c r="F4825" s="43"/>
      <c r="G4825" s="84"/>
      <c r="H4825" s="31"/>
      <c r="I4825" s="31"/>
      <c r="J4825" s="84"/>
      <c r="K4825" s="31"/>
      <c r="L4825" s="31"/>
      <c r="M4825" s="169"/>
      <c r="N4825" s="148"/>
      <c r="O4825" s="106"/>
      <c r="P4825" s="43"/>
      <c r="Q4825" s="31"/>
      <c r="R4825" s="84"/>
      <c r="S4825" s="31"/>
      <c r="T4825" s="31"/>
      <c r="U4825" s="169"/>
      <c r="V4825" s="150"/>
      <c r="W4825" s="141" t="str" cm="1">
        <f t="array" ref="W4825">IF(SUM(LEN(B4825:V4825))=0,"",IF(OR(OR(ISBLANK(F4825),SUM(LEN(C4825),LEN(D4825))=0),AND(NOT(E4825="Unknown"),ISBLANK(J4825)),AND(NOT(O4825="Unknown"),ISBLANK(R4825))),"Missing Information", INDEX(Table15[Entire Service Line Classification], MATCH(SUMIFS(Table15[Unique ID],Table15[System-Owned Portion],E4825,Table15[If Material Anything Other than "Lead" in Column E,Was Material Ever Previously Lead?],G4825,Table15[Customer-Owned Portion],O4825),Table15[Unique ID],0),0)))</f>
        <v/>
      </c>
      <c r="X4825"/>
    </row>
    <row r="4826" spans="2:24" x14ac:dyDescent="0.25">
      <c r="B4826" s="146"/>
      <c r="C4826" s="31"/>
      <c r="D4826" s="31"/>
      <c r="E4826" s="44"/>
      <c r="F4826" s="43"/>
      <c r="G4826" s="84"/>
      <c r="H4826" s="31"/>
      <c r="I4826" s="31"/>
      <c r="J4826" s="84"/>
      <c r="K4826" s="31"/>
      <c r="L4826" s="31"/>
      <c r="M4826" s="169"/>
      <c r="N4826" s="148"/>
      <c r="O4826" s="106"/>
      <c r="P4826" s="43"/>
      <c r="Q4826" s="31"/>
      <c r="R4826" s="84"/>
      <c r="S4826" s="31"/>
      <c r="T4826" s="31"/>
      <c r="U4826" s="169"/>
      <c r="V4826" s="150"/>
      <c r="W4826" s="141" t="str" cm="1">
        <f t="array" ref="W4826">IF(SUM(LEN(B4826:V4826))=0,"",IF(OR(OR(ISBLANK(F4826),SUM(LEN(C4826),LEN(D4826))=0),AND(NOT(E4826="Unknown"),ISBLANK(J4826)),AND(NOT(O4826="Unknown"),ISBLANK(R4826))),"Missing Information", INDEX(Table15[Entire Service Line Classification], MATCH(SUMIFS(Table15[Unique ID],Table15[System-Owned Portion],E4826,Table15[If Material Anything Other than "Lead" in Column E,Was Material Ever Previously Lead?],G4826,Table15[Customer-Owned Portion],O4826),Table15[Unique ID],0),0)))</f>
        <v/>
      </c>
      <c r="X4826"/>
    </row>
    <row r="4827" spans="2:24" x14ac:dyDescent="0.25">
      <c r="B4827" s="146"/>
      <c r="C4827" s="31"/>
      <c r="D4827" s="31"/>
      <c r="E4827" s="44"/>
      <c r="F4827" s="43"/>
      <c r="G4827" s="84"/>
      <c r="H4827" s="31"/>
      <c r="I4827" s="31"/>
      <c r="J4827" s="84"/>
      <c r="K4827" s="31"/>
      <c r="L4827" s="31"/>
      <c r="M4827" s="169"/>
      <c r="N4827" s="148"/>
      <c r="O4827" s="106"/>
      <c r="P4827" s="43"/>
      <c r="Q4827" s="31"/>
      <c r="R4827" s="84"/>
      <c r="S4827" s="31"/>
      <c r="T4827" s="31"/>
      <c r="U4827" s="169"/>
      <c r="V4827" s="150"/>
      <c r="W4827" s="141" t="str" cm="1">
        <f t="array" ref="W4827">IF(SUM(LEN(B4827:V4827))=0,"",IF(OR(OR(ISBLANK(F4827),SUM(LEN(C4827),LEN(D4827))=0),AND(NOT(E4827="Unknown"),ISBLANK(J4827)),AND(NOT(O4827="Unknown"),ISBLANK(R4827))),"Missing Information", INDEX(Table15[Entire Service Line Classification], MATCH(SUMIFS(Table15[Unique ID],Table15[System-Owned Portion],E4827,Table15[If Material Anything Other than "Lead" in Column E,Was Material Ever Previously Lead?],G4827,Table15[Customer-Owned Portion],O4827),Table15[Unique ID],0),0)))</f>
        <v/>
      </c>
      <c r="X4827"/>
    </row>
    <row r="4828" spans="2:24" x14ac:dyDescent="0.25">
      <c r="B4828" s="146"/>
      <c r="C4828" s="31"/>
      <c r="D4828" s="31"/>
      <c r="E4828" s="44"/>
      <c r="F4828" s="43"/>
      <c r="G4828" s="84"/>
      <c r="H4828" s="31"/>
      <c r="I4828" s="31"/>
      <c r="J4828" s="84"/>
      <c r="K4828" s="31"/>
      <c r="L4828" s="31"/>
      <c r="M4828" s="169"/>
      <c r="N4828" s="148"/>
      <c r="O4828" s="106"/>
      <c r="P4828" s="43"/>
      <c r="Q4828" s="31"/>
      <c r="R4828" s="84"/>
      <c r="S4828" s="31"/>
      <c r="T4828" s="31"/>
      <c r="U4828" s="169"/>
      <c r="V4828" s="150"/>
      <c r="W4828" s="141" t="str" cm="1">
        <f t="array" ref="W4828">IF(SUM(LEN(B4828:V4828))=0,"",IF(OR(OR(ISBLANK(F4828),SUM(LEN(C4828),LEN(D4828))=0),AND(NOT(E4828="Unknown"),ISBLANK(J4828)),AND(NOT(O4828="Unknown"),ISBLANK(R4828))),"Missing Information", INDEX(Table15[Entire Service Line Classification], MATCH(SUMIFS(Table15[Unique ID],Table15[System-Owned Portion],E4828,Table15[If Material Anything Other than "Lead" in Column E,Was Material Ever Previously Lead?],G4828,Table15[Customer-Owned Portion],O4828),Table15[Unique ID],0),0)))</f>
        <v/>
      </c>
      <c r="X4828"/>
    </row>
    <row r="4829" spans="2:24" x14ac:dyDescent="0.25">
      <c r="B4829" s="146"/>
      <c r="C4829" s="31"/>
      <c r="D4829" s="31"/>
      <c r="E4829" s="44"/>
      <c r="F4829" s="43"/>
      <c r="G4829" s="84"/>
      <c r="H4829" s="31"/>
      <c r="I4829" s="31"/>
      <c r="J4829" s="84"/>
      <c r="K4829" s="31"/>
      <c r="L4829" s="31"/>
      <c r="M4829" s="169"/>
      <c r="N4829" s="148"/>
      <c r="O4829" s="106"/>
      <c r="P4829" s="43"/>
      <c r="Q4829" s="31"/>
      <c r="R4829" s="84"/>
      <c r="S4829" s="31"/>
      <c r="T4829" s="31"/>
      <c r="U4829" s="169"/>
      <c r="V4829" s="150"/>
      <c r="W4829" s="141" t="str" cm="1">
        <f t="array" ref="W4829">IF(SUM(LEN(B4829:V4829))=0,"",IF(OR(OR(ISBLANK(F4829),SUM(LEN(C4829),LEN(D4829))=0),AND(NOT(E4829="Unknown"),ISBLANK(J4829)),AND(NOT(O4829="Unknown"),ISBLANK(R4829))),"Missing Information", INDEX(Table15[Entire Service Line Classification], MATCH(SUMIFS(Table15[Unique ID],Table15[System-Owned Portion],E4829,Table15[If Material Anything Other than "Lead" in Column E,Was Material Ever Previously Lead?],G4829,Table15[Customer-Owned Portion],O4829),Table15[Unique ID],0),0)))</f>
        <v/>
      </c>
      <c r="X4829"/>
    </row>
    <row r="4830" spans="2:24" x14ac:dyDescent="0.25">
      <c r="B4830" s="146"/>
      <c r="C4830" s="31"/>
      <c r="D4830" s="31"/>
      <c r="E4830" s="44"/>
      <c r="F4830" s="43"/>
      <c r="G4830" s="84"/>
      <c r="H4830" s="31"/>
      <c r="I4830" s="31"/>
      <c r="J4830" s="84"/>
      <c r="K4830" s="31"/>
      <c r="L4830" s="31"/>
      <c r="M4830" s="169"/>
      <c r="N4830" s="148"/>
      <c r="O4830" s="106"/>
      <c r="P4830" s="43"/>
      <c r="Q4830" s="31"/>
      <c r="R4830" s="84"/>
      <c r="S4830" s="31"/>
      <c r="T4830" s="31"/>
      <c r="U4830" s="169"/>
      <c r="V4830" s="150"/>
      <c r="W4830" s="141" t="str" cm="1">
        <f t="array" ref="W4830">IF(SUM(LEN(B4830:V4830))=0,"",IF(OR(OR(ISBLANK(F4830),SUM(LEN(C4830),LEN(D4830))=0),AND(NOT(E4830="Unknown"),ISBLANK(J4830)),AND(NOT(O4830="Unknown"),ISBLANK(R4830))),"Missing Information", INDEX(Table15[Entire Service Line Classification], MATCH(SUMIFS(Table15[Unique ID],Table15[System-Owned Portion],E4830,Table15[If Material Anything Other than "Lead" in Column E,Was Material Ever Previously Lead?],G4830,Table15[Customer-Owned Portion],O4830),Table15[Unique ID],0),0)))</f>
        <v/>
      </c>
      <c r="X4830"/>
    </row>
    <row r="4831" spans="2:24" x14ac:dyDescent="0.25">
      <c r="B4831" s="146"/>
      <c r="C4831" s="31"/>
      <c r="D4831" s="31"/>
      <c r="E4831" s="44"/>
      <c r="F4831" s="43"/>
      <c r="G4831" s="84"/>
      <c r="H4831" s="31"/>
      <c r="I4831" s="31"/>
      <c r="J4831" s="84"/>
      <c r="K4831" s="31"/>
      <c r="L4831" s="31"/>
      <c r="M4831" s="169"/>
      <c r="N4831" s="148"/>
      <c r="O4831" s="106"/>
      <c r="P4831" s="43"/>
      <c r="Q4831" s="31"/>
      <c r="R4831" s="84"/>
      <c r="S4831" s="31"/>
      <c r="T4831" s="31"/>
      <c r="U4831" s="169"/>
      <c r="V4831" s="150"/>
      <c r="W4831" s="141" t="str" cm="1">
        <f t="array" ref="W4831">IF(SUM(LEN(B4831:V4831))=0,"",IF(OR(OR(ISBLANK(F4831),SUM(LEN(C4831),LEN(D4831))=0),AND(NOT(E4831="Unknown"),ISBLANK(J4831)),AND(NOT(O4831="Unknown"),ISBLANK(R4831))),"Missing Information", INDEX(Table15[Entire Service Line Classification], MATCH(SUMIFS(Table15[Unique ID],Table15[System-Owned Portion],E4831,Table15[If Material Anything Other than "Lead" in Column E,Was Material Ever Previously Lead?],G4831,Table15[Customer-Owned Portion],O4831),Table15[Unique ID],0),0)))</f>
        <v/>
      </c>
      <c r="X4831"/>
    </row>
    <row r="4832" spans="2:24" x14ac:dyDescent="0.25">
      <c r="B4832" s="146"/>
      <c r="C4832" s="31"/>
      <c r="D4832" s="31"/>
      <c r="E4832" s="44"/>
      <c r="F4832" s="43"/>
      <c r="G4832" s="84"/>
      <c r="H4832" s="31"/>
      <c r="I4832" s="31"/>
      <c r="J4832" s="84"/>
      <c r="K4832" s="31"/>
      <c r="L4832" s="31"/>
      <c r="M4832" s="169"/>
      <c r="N4832" s="148"/>
      <c r="O4832" s="106"/>
      <c r="P4832" s="43"/>
      <c r="Q4832" s="31"/>
      <c r="R4832" s="84"/>
      <c r="S4832" s="31"/>
      <c r="T4832" s="31"/>
      <c r="U4832" s="169"/>
      <c r="V4832" s="150"/>
      <c r="W4832" s="141" t="str" cm="1">
        <f t="array" ref="W4832">IF(SUM(LEN(B4832:V4832))=0,"",IF(OR(OR(ISBLANK(F4832),SUM(LEN(C4832),LEN(D4832))=0),AND(NOT(E4832="Unknown"),ISBLANK(J4832)),AND(NOT(O4832="Unknown"),ISBLANK(R4832))),"Missing Information", INDEX(Table15[Entire Service Line Classification], MATCH(SUMIFS(Table15[Unique ID],Table15[System-Owned Portion],E4832,Table15[If Material Anything Other than "Lead" in Column E,Was Material Ever Previously Lead?],G4832,Table15[Customer-Owned Portion],O4832),Table15[Unique ID],0),0)))</f>
        <v/>
      </c>
      <c r="X4832"/>
    </row>
    <row r="4833" spans="2:24" x14ac:dyDescent="0.25">
      <c r="B4833" s="146"/>
      <c r="C4833" s="31"/>
      <c r="D4833" s="31"/>
      <c r="E4833" s="44"/>
      <c r="F4833" s="43"/>
      <c r="G4833" s="84"/>
      <c r="H4833" s="31"/>
      <c r="I4833" s="31"/>
      <c r="J4833" s="84"/>
      <c r="K4833" s="31"/>
      <c r="L4833" s="31"/>
      <c r="M4833" s="169"/>
      <c r="N4833" s="148"/>
      <c r="O4833" s="106"/>
      <c r="P4833" s="43"/>
      <c r="Q4833" s="31"/>
      <c r="R4833" s="84"/>
      <c r="S4833" s="31"/>
      <c r="T4833" s="31"/>
      <c r="U4833" s="169"/>
      <c r="V4833" s="150"/>
      <c r="W4833" s="141" t="str" cm="1">
        <f t="array" ref="W4833">IF(SUM(LEN(B4833:V4833))=0,"",IF(OR(OR(ISBLANK(F4833),SUM(LEN(C4833),LEN(D4833))=0),AND(NOT(E4833="Unknown"),ISBLANK(J4833)),AND(NOT(O4833="Unknown"),ISBLANK(R4833))),"Missing Information", INDEX(Table15[Entire Service Line Classification], MATCH(SUMIFS(Table15[Unique ID],Table15[System-Owned Portion],E4833,Table15[If Material Anything Other than "Lead" in Column E,Was Material Ever Previously Lead?],G4833,Table15[Customer-Owned Portion],O4833),Table15[Unique ID],0),0)))</f>
        <v/>
      </c>
      <c r="X4833"/>
    </row>
    <row r="4834" spans="2:24" x14ac:dyDescent="0.25">
      <c r="B4834" s="146"/>
      <c r="C4834" s="31"/>
      <c r="D4834" s="31"/>
      <c r="E4834" s="44"/>
      <c r="F4834" s="43"/>
      <c r="G4834" s="84"/>
      <c r="H4834" s="31"/>
      <c r="I4834" s="31"/>
      <c r="J4834" s="84"/>
      <c r="K4834" s="31"/>
      <c r="L4834" s="31"/>
      <c r="M4834" s="169"/>
      <c r="N4834" s="148"/>
      <c r="O4834" s="106"/>
      <c r="P4834" s="43"/>
      <c r="Q4834" s="31"/>
      <c r="R4834" s="84"/>
      <c r="S4834" s="31"/>
      <c r="T4834" s="31"/>
      <c r="U4834" s="169"/>
      <c r="V4834" s="150"/>
      <c r="W4834" s="141" t="str" cm="1">
        <f t="array" ref="W4834">IF(SUM(LEN(B4834:V4834))=0,"",IF(OR(OR(ISBLANK(F4834),SUM(LEN(C4834),LEN(D4834))=0),AND(NOT(E4834="Unknown"),ISBLANK(J4834)),AND(NOT(O4834="Unknown"),ISBLANK(R4834))),"Missing Information", INDEX(Table15[Entire Service Line Classification], MATCH(SUMIFS(Table15[Unique ID],Table15[System-Owned Portion],E4834,Table15[If Material Anything Other than "Lead" in Column E,Was Material Ever Previously Lead?],G4834,Table15[Customer-Owned Portion],O4834),Table15[Unique ID],0),0)))</f>
        <v/>
      </c>
      <c r="X4834"/>
    </row>
    <row r="4835" spans="2:24" x14ac:dyDescent="0.25">
      <c r="B4835" s="146"/>
      <c r="C4835" s="31"/>
      <c r="D4835" s="31"/>
      <c r="E4835" s="44"/>
      <c r="F4835" s="43"/>
      <c r="G4835" s="84"/>
      <c r="H4835" s="31"/>
      <c r="I4835" s="31"/>
      <c r="J4835" s="84"/>
      <c r="K4835" s="31"/>
      <c r="L4835" s="31"/>
      <c r="M4835" s="169"/>
      <c r="N4835" s="148"/>
      <c r="O4835" s="106"/>
      <c r="P4835" s="43"/>
      <c r="Q4835" s="31"/>
      <c r="R4835" s="84"/>
      <c r="S4835" s="31"/>
      <c r="T4835" s="31"/>
      <c r="U4835" s="169"/>
      <c r="V4835" s="150"/>
      <c r="W4835" s="141" t="str" cm="1">
        <f t="array" ref="W4835">IF(SUM(LEN(B4835:V4835))=0,"",IF(OR(OR(ISBLANK(F4835),SUM(LEN(C4835),LEN(D4835))=0),AND(NOT(E4835="Unknown"),ISBLANK(J4835)),AND(NOT(O4835="Unknown"),ISBLANK(R4835))),"Missing Information", INDEX(Table15[Entire Service Line Classification], MATCH(SUMIFS(Table15[Unique ID],Table15[System-Owned Portion],E4835,Table15[If Material Anything Other than "Lead" in Column E,Was Material Ever Previously Lead?],G4835,Table15[Customer-Owned Portion],O4835),Table15[Unique ID],0),0)))</f>
        <v/>
      </c>
      <c r="X4835"/>
    </row>
    <row r="4836" spans="2:24" x14ac:dyDescent="0.25">
      <c r="B4836" s="146"/>
      <c r="C4836" s="31"/>
      <c r="D4836" s="31"/>
      <c r="E4836" s="44"/>
      <c r="F4836" s="43"/>
      <c r="G4836" s="84"/>
      <c r="H4836" s="31"/>
      <c r="I4836" s="31"/>
      <c r="J4836" s="84"/>
      <c r="K4836" s="31"/>
      <c r="L4836" s="31"/>
      <c r="M4836" s="169"/>
      <c r="N4836" s="148"/>
      <c r="O4836" s="106"/>
      <c r="P4836" s="43"/>
      <c r="Q4836" s="31"/>
      <c r="R4836" s="84"/>
      <c r="S4836" s="31"/>
      <c r="T4836" s="31"/>
      <c r="U4836" s="169"/>
      <c r="V4836" s="150"/>
      <c r="W4836" s="141" t="str" cm="1">
        <f t="array" ref="W4836">IF(SUM(LEN(B4836:V4836))=0,"",IF(OR(OR(ISBLANK(F4836),SUM(LEN(C4836),LEN(D4836))=0),AND(NOT(E4836="Unknown"),ISBLANK(J4836)),AND(NOT(O4836="Unknown"),ISBLANK(R4836))),"Missing Information", INDEX(Table15[Entire Service Line Classification], MATCH(SUMIFS(Table15[Unique ID],Table15[System-Owned Portion],E4836,Table15[If Material Anything Other than "Lead" in Column E,Was Material Ever Previously Lead?],G4836,Table15[Customer-Owned Portion],O4836),Table15[Unique ID],0),0)))</f>
        <v/>
      </c>
      <c r="X4836"/>
    </row>
    <row r="4837" spans="2:24" x14ac:dyDescent="0.25">
      <c r="B4837" s="146"/>
      <c r="C4837" s="31"/>
      <c r="D4837" s="31"/>
      <c r="E4837" s="44"/>
      <c r="F4837" s="43"/>
      <c r="G4837" s="84"/>
      <c r="H4837" s="31"/>
      <c r="I4837" s="31"/>
      <c r="J4837" s="84"/>
      <c r="K4837" s="31"/>
      <c r="L4837" s="31"/>
      <c r="M4837" s="169"/>
      <c r="N4837" s="148"/>
      <c r="O4837" s="106"/>
      <c r="P4837" s="43"/>
      <c r="Q4837" s="31"/>
      <c r="R4837" s="84"/>
      <c r="S4837" s="31"/>
      <c r="T4837" s="31"/>
      <c r="U4837" s="169"/>
      <c r="V4837" s="150"/>
      <c r="W4837" s="141" t="str" cm="1">
        <f t="array" ref="W4837">IF(SUM(LEN(B4837:V4837))=0,"",IF(OR(OR(ISBLANK(F4837),SUM(LEN(C4837),LEN(D4837))=0),AND(NOT(E4837="Unknown"),ISBLANK(J4837)),AND(NOT(O4837="Unknown"),ISBLANK(R4837))),"Missing Information", INDEX(Table15[Entire Service Line Classification], MATCH(SUMIFS(Table15[Unique ID],Table15[System-Owned Portion],E4837,Table15[If Material Anything Other than "Lead" in Column E,Was Material Ever Previously Lead?],G4837,Table15[Customer-Owned Portion],O4837),Table15[Unique ID],0),0)))</f>
        <v/>
      </c>
      <c r="X4837"/>
    </row>
    <row r="4838" spans="2:24" x14ac:dyDescent="0.25">
      <c r="B4838" s="146"/>
      <c r="C4838" s="31"/>
      <c r="D4838" s="31"/>
      <c r="E4838" s="44"/>
      <c r="F4838" s="43"/>
      <c r="G4838" s="84"/>
      <c r="H4838" s="31"/>
      <c r="I4838" s="31"/>
      <c r="J4838" s="84"/>
      <c r="K4838" s="31"/>
      <c r="L4838" s="31"/>
      <c r="M4838" s="169"/>
      <c r="N4838" s="148"/>
      <c r="O4838" s="106"/>
      <c r="P4838" s="43"/>
      <c r="Q4838" s="31"/>
      <c r="R4838" s="84"/>
      <c r="S4838" s="31"/>
      <c r="T4838" s="31"/>
      <c r="U4838" s="169"/>
      <c r="V4838" s="150"/>
      <c r="W4838" s="141" t="str" cm="1">
        <f t="array" ref="W4838">IF(SUM(LEN(B4838:V4838))=0,"",IF(OR(OR(ISBLANK(F4838),SUM(LEN(C4838),LEN(D4838))=0),AND(NOT(E4838="Unknown"),ISBLANK(J4838)),AND(NOT(O4838="Unknown"),ISBLANK(R4838))),"Missing Information", INDEX(Table15[Entire Service Line Classification], MATCH(SUMIFS(Table15[Unique ID],Table15[System-Owned Portion],E4838,Table15[If Material Anything Other than "Lead" in Column E,Was Material Ever Previously Lead?],G4838,Table15[Customer-Owned Portion],O4838),Table15[Unique ID],0),0)))</f>
        <v/>
      </c>
      <c r="X4838"/>
    </row>
    <row r="4839" spans="2:24" x14ac:dyDescent="0.25">
      <c r="B4839" s="146"/>
      <c r="C4839" s="31"/>
      <c r="D4839" s="31"/>
      <c r="E4839" s="44"/>
      <c r="F4839" s="43"/>
      <c r="G4839" s="84"/>
      <c r="H4839" s="31"/>
      <c r="I4839" s="31"/>
      <c r="J4839" s="84"/>
      <c r="K4839" s="31"/>
      <c r="L4839" s="31"/>
      <c r="M4839" s="169"/>
      <c r="N4839" s="148"/>
      <c r="O4839" s="106"/>
      <c r="P4839" s="43"/>
      <c r="Q4839" s="31"/>
      <c r="R4839" s="84"/>
      <c r="S4839" s="31"/>
      <c r="T4839" s="31"/>
      <c r="U4839" s="169"/>
      <c r="V4839" s="150"/>
      <c r="W4839" s="141" t="str" cm="1">
        <f t="array" ref="W4839">IF(SUM(LEN(B4839:V4839))=0,"",IF(OR(OR(ISBLANK(F4839),SUM(LEN(C4839),LEN(D4839))=0),AND(NOT(E4839="Unknown"),ISBLANK(J4839)),AND(NOT(O4839="Unknown"),ISBLANK(R4839))),"Missing Information", INDEX(Table15[Entire Service Line Classification], MATCH(SUMIFS(Table15[Unique ID],Table15[System-Owned Portion],E4839,Table15[If Material Anything Other than "Lead" in Column E,Was Material Ever Previously Lead?],G4839,Table15[Customer-Owned Portion],O4839),Table15[Unique ID],0),0)))</f>
        <v/>
      </c>
      <c r="X4839"/>
    </row>
    <row r="4840" spans="2:24" x14ac:dyDescent="0.25">
      <c r="B4840" s="146"/>
      <c r="C4840" s="31"/>
      <c r="D4840" s="31"/>
      <c r="E4840" s="44"/>
      <c r="F4840" s="43"/>
      <c r="G4840" s="84"/>
      <c r="H4840" s="31"/>
      <c r="I4840" s="31"/>
      <c r="J4840" s="84"/>
      <c r="K4840" s="31"/>
      <c r="L4840" s="31"/>
      <c r="M4840" s="169"/>
      <c r="N4840" s="148"/>
      <c r="O4840" s="106"/>
      <c r="P4840" s="43"/>
      <c r="Q4840" s="31"/>
      <c r="R4840" s="84"/>
      <c r="S4840" s="31"/>
      <c r="T4840" s="31"/>
      <c r="U4840" s="169"/>
      <c r="V4840" s="150"/>
      <c r="W4840" s="141" t="str" cm="1">
        <f t="array" ref="W4840">IF(SUM(LEN(B4840:V4840))=0,"",IF(OR(OR(ISBLANK(F4840),SUM(LEN(C4840),LEN(D4840))=0),AND(NOT(E4840="Unknown"),ISBLANK(J4840)),AND(NOT(O4840="Unknown"),ISBLANK(R4840))),"Missing Information", INDEX(Table15[Entire Service Line Classification], MATCH(SUMIFS(Table15[Unique ID],Table15[System-Owned Portion],E4840,Table15[If Material Anything Other than "Lead" in Column E,Was Material Ever Previously Lead?],G4840,Table15[Customer-Owned Portion],O4840),Table15[Unique ID],0),0)))</f>
        <v/>
      </c>
      <c r="X4840"/>
    </row>
    <row r="4841" spans="2:24" x14ac:dyDescent="0.25">
      <c r="B4841" s="146"/>
      <c r="C4841" s="31"/>
      <c r="D4841" s="31"/>
      <c r="E4841" s="44"/>
      <c r="F4841" s="43"/>
      <c r="G4841" s="84"/>
      <c r="H4841" s="31"/>
      <c r="I4841" s="31"/>
      <c r="J4841" s="84"/>
      <c r="K4841" s="31"/>
      <c r="L4841" s="31"/>
      <c r="M4841" s="169"/>
      <c r="N4841" s="148"/>
      <c r="O4841" s="106"/>
      <c r="P4841" s="43"/>
      <c r="Q4841" s="31"/>
      <c r="R4841" s="84"/>
      <c r="S4841" s="31"/>
      <c r="T4841" s="31"/>
      <c r="U4841" s="169"/>
      <c r="V4841" s="150"/>
      <c r="W4841" s="141" t="str" cm="1">
        <f t="array" ref="W4841">IF(SUM(LEN(B4841:V4841))=0,"",IF(OR(OR(ISBLANK(F4841),SUM(LEN(C4841),LEN(D4841))=0),AND(NOT(E4841="Unknown"),ISBLANK(J4841)),AND(NOT(O4841="Unknown"),ISBLANK(R4841))),"Missing Information", INDEX(Table15[Entire Service Line Classification], MATCH(SUMIFS(Table15[Unique ID],Table15[System-Owned Portion],E4841,Table15[If Material Anything Other than "Lead" in Column E,Was Material Ever Previously Lead?],G4841,Table15[Customer-Owned Portion],O4841),Table15[Unique ID],0),0)))</f>
        <v/>
      </c>
      <c r="X4841"/>
    </row>
    <row r="4842" spans="2:24" x14ac:dyDescent="0.25">
      <c r="B4842" s="146"/>
      <c r="C4842" s="31"/>
      <c r="D4842" s="31"/>
      <c r="E4842" s="44"/>
      <c r="F4842" s="43"/>
      <c r="G4842" s="84"/>
      <c r="H4842" s="31"/>
      <c r="I4842" s="31"/>
      <c r="J4842" s="84"/>
      <c r="K4842" s="31"/>
      <c r="L4842" s="31"/>
      <c r="M4842" s="169"/>
      <c r="N4842" s="148"/>
      <c r="O4842" s="106"/>
      <c r="P4842" s="43"/>
      <c r="Q4842" s="31"/>
      <c r="R4842" s="84"/>
      <c r="S4842" s="31"/>
      <c r="T4842" s="31"/>
      <c r="U4842" s="169"/>
      <c r="V4842" s="150"/>
      <c r="W4842" s="141" t="str" cm="1">
        <f t="array" ref="W4842">IF(SUM(LEN(B4842:V4842))=0,"",IF(OR(OR(ISBLANK(F4842),SUM(LEN(C4842),LEN(D4842))=0),AND(NOT(E4842="Unknown"),ISBLANK(J4842)),AND(NOT(O4842="Unknown"),ISBLANK(R4842))),"Missing Information", INDEX(Table15[Entire Service Line Classification], MATCH(SUMIFS(Table15[Unique ID],Table15[System-Owned Portion],E4842,Table15[If Material Anything Other than "Lead" in Column E,Was Material Ever Previously Lead?],G4842,Table15[Customer-Owned Portion],O4842),Table15[Unique ID],0),0)))</f>
        <v/>
      </c>
      <c r="X4842"/>
    </row>
    <row r="4843" spans="2:24" x14ac:dyDescent="0.25">
      <c r="B4843" s="146"/>
      <c r="C4843" s="31"/>
      <c r="D4843" s="31"/>
      <c r="E4843" s="44"/>
      <c r="F4843" s="43"/>
      <c r="G4843" s="84"/>
      <c r="H4843" s="31"/>
      <c r="I4843" s="31"/>
      <c r="J4843" s="84"/>
      <c r="K4843" s="31"/>
      <c r="L4843" s="31"/>
      <c r="M4843" s="169"/>
      <c r="N4843" s="148"/>
      <c r="O4843" s="106"/>
      <c r="P4843" s="43"/>
      <c r="Q4843" s="31"/>
      <c r="R4843" s="84"/>
      <c r="S4843" s="31"/>
      <c r="T4843" s="31"/>
      <c r="U4843" s="169"/>
      <c r="V4843" s="150"/>
      <c r="W4843" s="141" t="str" cm="1">
        <f t="array" ref="W4843">IF(SUM(LEN(B4843:V4843))=0,"",IF(OR(OR(ISBLANK(F4843),SUM(LEN(C4843),LEN(D4843))=0),AND(NOT(E4843="Unknown"),ISBLANK(J4843)),AND(NOT(O4843="Unknown"),ISBLANK(R4843))),"Missing Information", INDEX(Table15[Entire Service Line Classification], MATCH(SUMIFS(Table15[Unique ID],Table15[System-Owned Portion],E4843,Table15[If Material Anything Other than "Lead" in Column E,Was Material Ever Previously Lead?],G4843,Table15[Customer-Owned Portion],O4843),Table15[Unique ID],0),0)))</f>
        <v/>
      </c>
      <c r="X4843"/>
    </row>
    <row r="4844" spans="2:24" x14ac:dyDescent="0.25">
      <c r="B4844" s="146"/>
      <c r="C4844" s="31"/>
      <c r="D4844" s="31"/>
      <c r="E4844" s="44"/>
      <c r="F4844" s="43"/>
      <c r="G4844" s="84"/>
      <c r="H4844" s="31"/>
      <c r="I4844" s="31"/>
      <c r="J4844" s="84"/>
      <c r="K4844" s="31"/>
      <c r="L4844" s="31"/>
      <c r="M4844" s="169"/>
      <c r="N4844" s="148"/>
      <c r="O4844" s="106"/>
      <c r="P4844" s="43"/>
      <c r="Q4844" s="31"/>
      <c r="R4844" s="84"/>
      <c r="S4844" s="31"/>
      <c r="T4844" s="31"/>
      <c r="U4844" s="169"/>
      <c r="V4844" s="150"/>
      <c r="W4844" s="141" t="str" cm="1">
        <f t="array" ref="W4844">IF(SUM(LEN(B4844:V4844))=0,"",IF(OR(OR(ISBLANK(F4844),SUM(LEN(C4844),LEN(D4844))=0),AND(NOT(E4844="Unknown"),ISBLANK(J4844)),AND(NOT(O4844="Unknown"),ISBLANK(R4844))),"Missing Information", INDEX(Table15[Entire Service Line Classification], MATCH(SUMIFS(Table15[Unique ID],Table15[System-Owned Portion],E4844,Table15[If Material Anything Other than "Lead" in Column E,Was Material Ever Previously Lead?],G4844,Table15[Customer-Owned Portion],O4844),Table15[Unique ID],0),0)))</f>
        <v/>
      </c>
      <c r="X4844"/>
    </row>
    <row r="4845" spans="2:24" x14ac:dyDescent="0.25">
      <c r="B4845" s="146"/>
      <c r="C4845" s="31"/>
      <c r="D4845" s="31"/>
      <c r="E4845" s="44"/>
      <c r="F4845" s="43"/>
      <c r="G4845" s="84"/>
      <c r="H4845" s="31"/>
      <c r="I4845" s="31"/>
      <c r="J4845" s="84"/>
      <c r="K4845" s="31"/>
      <c r="L4845" s="31"/>
      <c r="M4845" s="169"/>
      <c r="N4845" s="148"/>
      <c r="O4845" s="106"/>
      <c r="P4845" s="43"/>
      <c r="Q4845" s="31"/>
      <c r="R4845" s="84"/>
      <c r="S4845" s="31"/>
      <c r="T4845" s="31"/>
      <c r="U4845" s="169"/>
      <c r="V4845" s="150"/>
      <c r="W4845" s="141" t="str" cm="1">
        <f t="array" ref="W4845">IF(SUM(LEN(B4845:V4845))=0,"",IF(OR(OR(ISBLANK(F4845),SUM(LEN(C4845),LEN(D4845))=0),AND(NOT(E4845="Unknown"),ISBLANK(J4845)),AND(NOT(O4845="Unknown"),ISBLANK(R4845))),"Missing Information", INDEX(Table15[Entire Service Line Classification], MATCH(SUMIFS(Table15[Unique ID],Table15[System-Owned Portion],E4845,Table15[If Material Anything Other than "Lead" in Column E,Was Material Ever Previously Lead?],G4845,Table15[Customer-Owned Portion],O4845),Table15[Unique ID],0),0)))</f>
        <v/>
      </c>
      <c r="X4845"/>
    </row>
    <row r="4846" spans="2:24" x14ac:dyDescent="0.25">
      <c r="B4846" s="146"/>
      <c r="C4846" s="31"/>
      <c r="D4846" s="31"/>
      <c r="E4846" s="44"/>
      <c r="F4846" s="43"/>
      <c r="G4846" s="84"/>
      <c r="H4846" s="31"/>
      <c r="I4846" s="31"/>
      <c r="J4846" s="84"/>
      <c r="K4846" s="31"/>
      <c r="L4846" s="31"/>
      <c r="M4846" s="169"/>
      <c r="N4846" s="148"/>
      <c r="O4846" s="106"/>
      <c r="P4846" s="43"/>
      <c r="Q4846" s="31"/>
      <c r="R4846" s="84"/>
      <c r="S4846" s="31"/>
      <c r="T4846" s="31"/>
      <c r="U4846" s="169"/>
      <c r="V4846" s="150"/>
      <c r="W4846" s="141" t="str" cm="1">
        <f t="array" ref="W4846">IF(SUM(LEN(B4846:V4846))=0,"",IF(OR(OR(ISBLANK(F4846),SUM(LEN(C4846),LEN(D4846))=0),AND(NOT(E4846="Unknown"),ISBLANK(J4846)),AND(NOT(O4846="Unknown"),ISBLANK(R4846))),"Missing Information", INDEX(Table15[Entire Service Line Classification], MATCH(SUMIFS(Table15[Unique ID],Table15[System-Owned Portion],E4846,Table15[If Material Anything Other than "Lead" in Column E,Was Material Ever Previously Lead?],G4846,Table15[Customer-Owned Portion],O4846),Table15[Unique ID],0),0)))</f>
        <v/>
      </c>
      <c r="X4846"/>
    </row>
    <row r="4847" spans="2:24" x14ac:dyDescent="0.25">
      <c r="B4847" s="146"/>
      <c r="C4847" s="31"/>
      <c r="D4847" s="31"/>
      <c r="E4847" s="44"/>
      <c r="F4847" s="43"/>
      <c r="G4847" s="84"/>
      <c r="H4847" s="31"/>
      <c r="I4847" s="31"/>
      <c r="J4847" s="84"/>
      <c r="K4847" s="31"/>
      <c r="L4847" s="31"/>
      <c r="M4847" s="169"/>
      <c r="N4847" s="148"/>
      <c r="O4847" s="106"/>
      <c r="P4847" s="43"/>
      <c r="Q4847" s="31"/>
      <c r="R4847" s="84"/>
      <c r="S4847" s="31"/>
      <c r="T4847" s="31"/>
      <c r="U4847" s="169"/>
      <c r="V4847" s="150"/>
      <c r="W4847" s="141" t="str" cm="1">
        <f t="array" ref="W4847">IF(SUM(LEN(B4847:V4847))=0,"",IF(OR(OR(ISBLANK(F4847),SUM(LEN(C4847),LEN(D4847))=0),AND(NOT(E4847="Unknown"),ISBLANK(J4847)),AND(NOT(O4847="Unknown"),ISBLANK(R4847))),"Missing Information", INDEX(Table15[Entire Service Line Classification], MATCH(SUMIFS(Table15[Unique ID],Table15[System-Owned Portion],E4847,Table15[If Material Anything Other than "Lead" in Column E,Was Material Ever Previously Lead?],G4847,Table15[Customer-Owned Portion],O4847),Table15[Unique ID],0),0)))</f>
        <v/>
      </c>
      <c r="X4847"/>
    </row>
    <row r="4848" spans="2:24" x14ac:dyDescent="0.25">
      <c r="B4848" s="146"/>
      <c r="C4848" s="31"/>
      <c r="D4848" s="31"/>
      <c r="E4848" s="44"/>
      <c r="F4848" s="43"/>
      <c r="G4848" s="84"/>
      <c r="H4848" s="31"/>
      <c r="I4848" s="31"/>
      <c r="J4848" s="84"/>
      <c r="K4848" s="31"/>
      <c r="L4848" s="31"/>
      <c r="M4848" s="169"/>
      <c r="N4848" s="148"/>
      <c r="O4848" s="106"/>
      <c r="P4848" s="43"/>
      <c r="Q4848" s="31"/>
      <c r="R4848" s="84"/>
      <c r="S4848" s="31"/>
      <c r="T4848" s="31"/>
      <c r="U4848" s="169"/>
      <c r="V4848" s="150"/>
      <c r="W4848" s="141" t="str" cm="1">
        <f t="array" ref="W4848">IF(SUM(LEN(B4848:V4848))=0,"",IF(OR(OR(ISBLANK(F4848),SUM(LEN(C4848),LEN(D4848))=0),AND(NOT(E4848="Unknown"),ISBLANK(J4848)),AND(NOT(O4848="Unknown"),ISBLANK(R4848))),"Missing Information", INDEX(Table15[Entire Service Line Classification], MATCH(SUMIFS(Table15[Unique ID],Table15[System-Owned Portion],E4848,Table15[If Material Anything Other than "Lead" in Column E,Was Material Ever Previously Lead?],G4848,Table15[Customer-Owned Portion],O4848),Table15[Unique ID],0),0)))</f>
        <v/>
      </c>
      <c r="X4848"/>
    </row>
    <row r="4849" spans="2:24" x14ac:dyDescent="0.25">
      <c r="B4849" s="146"/>
      <c r="C4849" s="31"/>
      <c r="D4849" s="31"/>
      <c r="E4849" s="44"/>
      <c r="F4849" s="43"/>
      <c r="G4849" s="84"/>
      <c r="H4849" s="31"/>
      <c r="I4849" s="31"/>
      <c r="J4849" s="84"/>
      <c r="K4849" s="31"/>
      <c r="L4849" s="31"/>
      <c r="M4849" s="169"/>
      <c r="N4849" s="148"/>
      <c r="O4849" s="106"/>
      <c r="P4849" s="43"/>
      <c r="Q4849" s="31"/>
      <c r="R4849" s="84"/>
      <c r="S4849" s="31"/>
      <c r="T4849" s="31"/>
      <c r="U4849" s="169"/>
      <c r="V4849" s="150"/>
      <c r="W4849" s="141" t="str" cm="1">
        <f t="array" ref="W4849">IF(SUM(LEN(B4849:V4849))=0,"",IF(OR(OR(ISBLANK(F4849),SUM(LEN(C4849),LEN(D4849))=0),AND(NOT(E4849="Unknown"),ISBLANK(J4849)),AND(NOT(O4849="Unknown"),ISBLANK(R4849))),"Missing Information", INDEX(Table15[Entire Service Line Classification], MATCH(SUMIFS(Table15[Unique ID],Table15[System-Owned Portion],E4849,Table15[If Material Anything Other than "Lead" in Column E,Was Material Ever Previously Lead?],G4849,Table15[Customer-Owned Portion],O4849),Table15[Unique ID],0),0)))</f>
        <v/>
      </c>
      <c r="X4849"/>
    </row>
    <row r="4850" spans="2:24" x14ac:dyDescent="0.25">
      <c r="B4850" s="146"/>
      <c r="C4850" s="31"/>
      <c r="D4850" s="31"/>
      <c r="E4850" s="44"/>
      <c r="F4850" s="43"/>
      <c r="G4850" s="84"/>
      <c r="H4850" s="31"/>
      <c r="I4850" s="31"/>
      <c r="J4850" s="84"/>
      <c r="K4850" s="31"/>
      <c r="L4850" s="31"/>
      <c r="M4850" s="169"/>
      <c r="N4850" s="148"/>
      <c r="O4850" s="106"/>
      <c r="P4850" s="43"/>
      <c r="Q4850" s="31"/>
      <c r="R4850" s="84"/>
      <c r="S4850" s="31"/>
      <c r="T4850" s="31"/>
      <c r="U4850" s="169"/>
      <c r="V4850" s="150"/>
      <c r="W4850" s="141" t="str" cm="1">
        <f t="array" ref="W4850">IF(SUM(LEN(B4850:V4850))=0,"",IF(OR(OR(ISBLANK(F4850),SUM(LEN(C4850),LEN(D4850))=0),AND(NOT(E4850="Unknown"),ISBLANK(J4850)),AND(NOT(O4850="Unknown"),ISBLANK(R4850))),"Missing Information", INDEX(Table15[Entire Service Line Classification], MATCH(SUMIFS(Table15[Unique ID],Table15[System-Owned Portion],E4850,Table15[If Material Anything Other than "Lead" in Column E,Was Material Ever Previously Lead?],G4850,Table15[Customer-Owned Portion],O4850),Table15[Unique ID],0),0)))</f>
        <v/>
      </c>
      <c r="X4850"/>
    </row>
    <row r="4851" spans="2:24" x14ac:dyDescent="0.25">
      <c r="B4851" s="146"/>
      <c r="C4851" s="31"/>
      <c r="D4851" s="31"/>
      <c r="E4851" s="44"/>
      <c r="F4851" s="43"/>
      <c r="G4851" s="84"/>
      <c r="H4851" s="31"/>
      <c r="I4851" s="31"/>
      <c r="J4851" s="84"/>
      <c r="K4851" s="31"/>
      <c r="L4851" s="31"/>
      <c r="M4851" s="169"/>
      <c r="N4851" s="148"/>
      <c r="O4851" s="106"/>
      <c r="P4851" s="43"/>
      <c r="Q4851" s="31"/>
      <c r="R4851" s="84"/>
      <c r="S4851" s="31"/>
      <c r="T4851" s="31"/>
      <c r="U4851" s="169"/>
      <c r="V4851" s="150"/>
      <c r="W4851" s="141" t="str" cm="1">
        <f t="array" ref="W4851">IF(SUM(LEN(B4851:V4851))=0,"",IF(OR(OR(ISBLANK(F4851),SUM(LEN(C4851),LEN(D4851))=0),AND(NOT(E4851="Unknown"),ISBLANK(J4851)),AND(NOT(O4851="Unknown"),ISBLANK(R4851))),"Missing Information", INDEX(Table15[Entire Service Line Classification], MATCH(SUMIFS(Table15[Unique ID],Table15[System-Owned Portion],E4851,Table15[If Material Anything Other than "Lead" in Column E,Was Material Ever Previously Lead?],G4851,Table15[Customer-Owned Portion],O4851),Table15[Unique ID],0),0)))</f>
        <v/>
      </c>
      <c r="X4851"/>
    </row>
    <row r="4852" spans="2:24" x14ac:dyDescent="0.25">
      <c r="B4852" s="146"/>
      <c r="C4852" s="31"/>
      <c r="D4852" s="31"/>
      <c r="E4852" s="44"/>
      <c r="F4852" s="43"/>
      <c r="G4852" s="84"/>
      <c r="H4852" s="31"/>
      <c r="I4852" s="31"/>
      <c r="J4852" s="84"/>
      <c r="K4852" s="31"/>
      <c r="L4852" s="31"/>
      <c r="M4852" s="169"/>
      <c r="N4852" s="148"/>
      <c r="O4852" s="106"/>
      <c r="P4852" s="43"/>
      <c r="Q4852" s="31"/>
      <c r="R4852" s="84"/>
      <c r="S4852" s="31"/>
      <c r="T4852" s="31"/>
      <c r="U4852" s="169"/>
      <c r="V4852" s="150"/>
      <c r="W4852" s="141" t="str" cm="1">
        <f t="array" ref="W4852">IF(SUM(LEN(B4852:V4852))=0,"",IF(OR(OR(ISBLANK(F4852),SUM(LEN(C4852),LEN(D4852))=0),AND(NOT(E4852="Unknown"),ISBLANK(J4852)),AND(NOT(O4852="Unknown"),ISBLANK(R4852))),"Missing Information", INDEX(Table15[Entire Service Line Classification], MATCH(SUMIFS(Table15[Unique ID],Table15[System-Owned Portion],E4852,Table15[If Material Anything Other than "Lead" in Column E,Was Material Ever Previously Lead?],G4852,Table15[Customer-Owned Portion],O4852),Table15[Unique ID],0),0)))</f>
        <v/>
      </c>
      <c r="X4852"/>
    </row>
    <row r="4853" spans="2:24" x14ac:dyDescent="0.25">
      <c r="B4853" s="146"/>
      <c r="C4853" s="31"/>
      <c r="D4853" s="31"/>
      <c r="E4853" s="44"/>
      <c r="F4853" s="43"/>
      <c r="G4853" s="84"/>
      <c r="H4853" s="31"/>
      <c r="I4853" s="31"/>
      <c r="J4853" s="84"/>
      <c r="K4853" s="31"/>
      <c r="L4853" s="31"/>
      <c r="M4853" s="169"/>
      <c r="N4853" s="148"/>
      <c r="O4853" s="106"/>
      <c r="P4853" s="43"/>
      <c r="Q4853" s="31"/>
      <c r="R4853" s="84"/>
      <c r="S4853" s="31"/>
      <c r="T4853" s="31"/>
      <c r="U4853" s="169"/>
      <c r="V4853" s="150"/>
      <c r="W4853" s="141" t="str" cm="1">
        <f t="array" ref="W4853">IF(SUM(LEN(B4853:V4853))=0,"",IF(OR(OR(ISBLANK(F4853),SUM(LEN(C4853),LEN(D4853))=0),AND(NOT(E4853="Unknown"),ISBLANK(J4853)),AND(NOT(O4853="Unknown"),ISBLANK(R4853))),"Missing Information", INDEX(Table15[Entire Service Line Classification], MATCH(SUMIFS(Table15[Unique ID],Table15[System-Owned Portion],E4853,Table15[If Material Anything Other than "Lead" in Column E,Was Material Ever Previously Lead?],G4853,Table15[Customer-Owned Portion],O4853),Table15[Unique ID],0),0)))</f>
        <v/>
      </c>
      <c r="X4853"/>
    </row>
    <row r="4854" spans="2:24" x14ac:dyDescent="0.25">
      <c r="B4854" s="146"/>
      <c r="C4854" s="31"/>
      <c r="D4854" s="31"/>
      <c r="E4854" s="44"/>
      <c r="F4854" s="43"/>
      <c r="G4854" s="84"/>
      <c r="H4854" s="31"/>
      <c r="I4854" s="31"/>
      <c r="J4854" s="84"/>
      <c r="K4854" s="31"/>
      <c r="L4854" s="31"/>
      <c r="M4854" s="169"/>
      <c r="N4854" s="148"/>
      <c r="O4854" s="106"/>
      <c r="P4854" s="43"/>
      <c r="Q4854" s="31"/>
      <c r="R4854" s="84"/>
      <c r="S4854" s="31"/>
      <c r="T4854" s="31"/>
      <c r="U4854" s="169"/>
      <c r="V4854" s="150"/>
      <c r="W4854" s="141" t="str" cm="1">
        <f t="array" ref="W4854">IF(SUM(LEN(B4854:V4854))=0,"",IF(OR(OR(ISBLANK(F4854),SUM(LEN(C4854),LEN(D4854))=0),AND(NOT(E4854="Unknown"),ISBLANK(J4854)),AND(NOT(O4854="Unknown"),ISBLANK(R4854))),"Missing Information", INDEX(Table15[Entire Service Line Classification], MATCH(SUMIFS(Table15[Unique ID],Table15[System-Owned Portion],E4854,Table15[If Material Anything Other than "Lead" in Column E,Was Material Ever Previously Lead?],G4854,Table15[Customer-Owned Portion],O4854),Table15[Unique ID],0),0)))</f>
        <v/>
      </c>
      <c r="X4854"/>
    </row>
    <row r="4855" spans="2:24" x14ac:dyDescent="0.25">
      <c r="B4855" s="146"/>
      <c r="C4855" s="31"/>
      <c r="D4855" s="31"/>
      <c r="E4855" s="44"/>
      <c r="F4855" s="43"/>
      <c r="G4855" s="84"/>
      <c r="H4855" s="31"/>
      <c r="I4855" s="31"/>
      <c r="J4855" s="84"/>
      <c r="K4855" s="31"/>
      <c r="L4855" s="31"/>
      <c r="M4855" s="169"/>
      <c r="N4855" s="148"/>
      <c r="O4855" s="106"/>
      <c r="P4855" s="43"/>
      <c r="Q4855" s="31"/>
      <c r="R4855" s="84"/>
      <c r="S4855" s="31"/>
      <c r="T4855" s="31"/>
      <c r="U4855" s="169"/>
      <c r="V4855" s="150"/>
      <c r="W4855" s="141" t="str" cm="1">
        <f t="array" ref="W4855">IF(SUM(LEN(B4855:V4855))=0,"",IF(OR(OR(ISBLANK(F4855),SUM(LEN(C4855),LEN(D4855))=0),AND(NOT(E4855="Unknown"),ISBLANK(J4855)),AND(NOT(O4855="Unknown"),ISBLANK(R4855))),"Missing Information", INDEX(Table15[Entire Service Line Classification], MATCH(SUMIFS(Table15[Unique ID],Table15[System-Owned Portion],E4855,Table15[If Material Anything Other than "Lead" in Column E,Was Material Ever Previously Lead?],G4855,Table15[Customer-Owned Portion],O4855),Table15[Unique ID],0),0)))</f>
        <v/>
      </c>
      <c r="X4855"/>
    </row>
    <row r="4856" spans="2:24" x14ac:dyDescent="0.25">
      <c r="B4856" s="146"/>
      <c r="C4856" s="31"/>
      <c r="D4856" s="31"/>
      <c r="E4856" s="44"/>
      <c r="F4856" s="43"/>
      <c r="G4856" s="84"/>
      <c r="H4856" s="31"/>
      <c r="I4856" s="31"/>
      <c r="J4856" s="84"/>
      <c r="K4856" s="31"/>
      <c r="L4856" s="31"/>
      <c r="M4856" s="169"/>
      <c r="N4856" s="148"/>
      <c r="O4856" s="106"/>
      <c r="P4856" s="43"/>
      <c r="Q4856" s="31"/>
      <c r="R4856" s="84"/>
      <c r="S4856" s="31"/>
      <c r="T4856" s="31"/>
      <c r="U4856" s="169"/>
      <c r="V4856" s="150"/>
      <c r="W4856" s="141" t="str" cm="1">
        <f t="array" ref="W4856">IF(SUM(LEN(B4856:V4856))=0,"",IF(OR(OR(ISBLANK(F4856),SUM(LEN(C4856),LEN(D4856))=0),AND(NOT(E4856="Unknown"),ISBLANK(J4856)),AND(NOT(O4856="Unknown"),ISBLANK(R4856))),"Missing Information", INDEX(Table15[Entire Service Line Classification], MATCH(SUMIFS(Table15[Unique ID],Table15[System-Owned Portion],E4856,Table15[If Material Anything Other than "Lead" in Column E,Was Material Ever Previously Lead?],G4856,Table15[Customer-Owned Portion],O4856),Table15[Unique ID],0),0)))</f>
        <v/>
      </c>
      <c r="X4856"/>
    </row>
    <row r="4857" spans="2:24" x14ac:dyDescent="0.25">
      <c r="B4857" s="146"/>
      <c r="C4857" s="31"/>
      <c r="D4857" s="31"/>
      <c r="E4857" s="44"/>
      <c r="F4857" s="43"/>
      <c r="G4857" s="84"/>
      <c r="H4857" s="31"/>
      <c r="I4857" s="31"/>
      <c r="J4857" s="84"/>
      <c r="K4857" s="31"/>
      <c r="L4857" s="31"/>
      <c r="M4857" s="169"/>
      <c r="N4857" s="148"/>
      <c r="O4857" s="106"/>
      <c r="P4857" s="43"/>
      <c r="Q4857" s="31"/>
      <c r="R4857" s="84"/>
      <c r="S4857" s="31"/>
      <c r="T4857" s="31"/>
      <c r="U4857" s="169"/>
      <c r="V4857" s="150"/>
      <c r="W4857" s="141" t="str" cm="1">
        <f t="array" ref="W4857">IF(SUM(LEN(B4857:V4857))=0,"",IF(OR(OR(ISBLANK(F4857),SUM(LEN(C4857),LEN(D4857))=0),AND(NOT(E4857="Unknown"),ISBLANK(J4857)),AND(NOT(O4857="Unknown"),ISBLANK(R4857))),"Missing Information", INDEX(Table15[Entire Service Line Classification], MATCH(SUMIFS(Table15[Unique ID],Table15[System-Owned Portion],E4857,Table15[If Material Anything Other than "Lead" in Column E,Was Material Ever Previously Lead?],G4857,Table15[Customer-Owned Portion],O4857),Table15[Unique ID],0),0)))</f>
        <v/>
      </c>
      <c r="X4857"/>
    </row>
    <row r="4858" spans="2:24" x14ac:dyDescent="0.25">
      <c r="B4858" s="146"/>
      <c r="C4858" s="31"/>
      <c r="D4858" s="31"/>
      <c r="E4858" s="44"/>
      <c r="F4858" s="43"/>
      <c r="G4858" s="84"/>
      <c r="H4858" s="31"/>
      <c r="I4858" s="31"/>
      <c r="J4858" s="84"/>
      <c r="K4858" s="31"/>
      <c r="L4858" s="31"/>
      <c r="M4858" s="169"/>
      <c r="N4858" s="148"/>
      <c r="O4858" s="106"/>
      <c r="P4858" s="43"/>
      <c r="Q4858" s="31"/>
      <c r="R4858" s="84"/>
      <c r="S4858" s="31"/>
      <c r="T4858" s="31"/>
      <c r="U4858" s="169"/>
      <c r="V4858" s="150"/>
      <c r="W4858" s="141" t="str" cm="1">
        <f t="array" ref="W4858">IF(SUM(LEN(B4858:V4858))=0,"",IF(OR(OR(ISBLANK(F4858),SUM(LEN(C4858),LEN(D4858))=0),AND(NOT(E4858="Unknown"),ISBLANK(J4858)),AND(NOT(O4858="Unknown"),ISBLANK(R4858))),"Missing Information", INDEX(Table15[Entire Service Line Classification], MATCH(SUMIFS(Table15[Unique ID],Table15[System-Owned Portion],E4858,Table15[If Material Anything Other than "Lead" in Column E,Was Material Ever Previously Lead?],G4858,Table15[Customer-Owned Portion],O4858),Table15[Unique ID],0),0)))</f>
        <v/>
      </c>
      <c r="X4858"/>
    </row>
    <row r="4859" spans="2:24" x14ac:dyDescent="0.25">
      <c r="B4859" s="146"/>
      <c r="C4859" s="31"/>
      <c r="D4859" s="31"/>
      <c r="E4859" s="44"/>
      <c r="F4859" s="43"/>
      <c r="G4859" s="84"/>
      <c r="H4859" s="31"/>
      <c r="I4859" s="31"/>
      <c r="J4859" s="84"/>
      <c r="K4859" s="31"/>
      <c r="L4859" s="31"/>
      <c r="M4859" s="169"/>
      <c r="N4859" s="148"/>
      <c r="O4859" s="106"/>
      <c r="P4859" s="43"/>
      <c r="Q4859" s="31"/>
      <c r="R4859" s="84"/>
      <c r="S4859" s="31"/>
      <c r="T4859" s="31"/>
      <c r="U4859" s="169"/>
      <c r="V4859" s="150"/>
      <c r="W4859" s="141" t="str" cm="1">
        <f t="array" ref="W4859">IF(SUM(LEN(B4859:V4859))=0,"",IF(OR(OR(ISBLANK(F4859),SUM(LEN(C4859),LEN(D4859))=0),AND(NOT(E4859="Unknown"),ISBLANK(J4859)),AND(NOT(O4859="Unknown"),ISBLANK(R4859))),"Missing Information", INDEX(Table15[Entire Service Line Classification], MATCH(SUMIFS(Table15[Unique ID],Table15[System-Owned Portion],E4859,Table15[If Material Anything Other than "Lead" in Column E,Was Material Ever Previously Lead?],G4859,Table15[Customer-Owned Portion],O4859),Table15[Unique ID],0),0)))</f>
        <v/>
      </c>
      <c r="X4859"/>
    </row>
    <row r="4860" spans="2:24" x14ac:dyDescent="0.25">
      <c r="B4860" s="146"/>
      <c r="C4860" s="31"/>
      <c r="D4860" s="31"/>
      <c r="E4860" s="44"/>
      <c r="F4860" s="43"/>
      <c r="G4860" s="84"/>
      <c r="H4860" s="31"/>
      <c r="I4860" s="31"/>
      <c r="J4860" s="84"/>
      <c r="K4860" s="31"/>
      <c r="L4860" s="31"/>
      <c r="M4860" s="169"/>
      <c r="N4860" s="148"/>
      <c r="O4860" s="106"/>
      <c r="P4860" s="43"/>
      <c r="Q4860" s="31"/>
      <c r="R4860" s="84"/>
      <c r="S4860" s="31"/>
      <c r="T4860" s="31"/>
      <c r="U4860" s="169"/>
      <c r="V4860" s="150"/>
      <c r="W4860" s="141" t="str" cm="1">
        <f t="array" ref="W4860">IF(SUM(LEN(B4860:V4860))=0,"",IF(OR(OR(ISBLANK(F4860),SUM(LEN(C4860),LEN(D4860))=0),AND(NOT(E4860="Unknown"),ISBLANK(J4860)),AND(NOT(O4860="Unknown"),ISBLANK(R4860))),"Missing Information", INDEX(Table15[Entire Service Line Classification], MATCH(SUMIFS(Table15[Unique ID],Table15[System-Owned Portion],E4860,Table15[If Material Anything Other than "Lead" in Column E,Was Material Ever Previously Lead?],G4860,Table15[Customer-Owned Portion],O4860),Table15[Unique ID],0),0)))</f>
        <v/>
      </c>
      <c r="X4860"/>
    </row>
    <row r="4861" spans="2:24" x14ac:dyDescent="0.25">
      <c r="B4861" s="146"/>
      <c r="C4861" s="31"/>
      <c r="D4861" s="31"/>
      <c r="E4861" s="44"/>
      <c r="F4861" s="43"/>
      <c r="G4861" s="84"/>
      <c r="H4861" s="31"/>
      <c r="I4861" s="31"/>
      <c r="J4861" s="84"/>
      <c r="K4861" s="31"/>
      <c r="L4861" s="31"/>
      <c r="M4861" s="169"/>
      <c r="N4861" s="148"/>
      <c r="O4861" s="106"/>
      <c r="P4861" s="43"/>
      <c r="Q4861" s="31"/>
      <c r="R4861" s="84"/>
      <c r="S4861" s="31"/>
      <c r="T4861" s="31"/>
      <c r="U4861" s="169"/>
      <c r="V4861" s="150"/>
      <c r="W4861" s="141" t="str" cm="1">
        <f t="array" ref="W4861">IF(SUM(LEN(B4861:V4861))=0,"",IF(OR(OR(ISBLANK(F4861),SUM(LEN(C4861),LEN(D4861))=0),AND(NOT(E4861="Unknown"),ISBLANK(J4861)),AND(NOT(O4861="Unknown"),ISBLANK(R4861))),"Missing Information", INDEX(Table15[Entire Service Line Classification], MATCH(SUMIFS(Table15[Unique ID],Table15[System-Owned Portion],E4861,Table15[If Material Anything Other than "Lead" in Column E,Was Material Ever Previously Lead?],G4861,Table15[Customer-Owned Portion],O4861),Table15[Unique ID],0),0)))</f>
        <v/>
      </c>
      <c r="X4861"/>
    </row>
    <row r="4862" spans="2:24" x14ac:dyDescent="0.25">
      <c r="B4862" s="146"/>
      <c r="C4862" s="31"/>
      <c r="D4862" s="31"/>
      <c r="E4862" s="44"/>
      <c r="F4862" s="43"/>
      <c r="G4862" s="84"/>
      <c r="H4862" s="31"/>
      <c r="I4862" s="31"/>
      <c r="J4862" s="84"/>
      <c r="K4862" s="31"/>
      <c r="L4862" s="31"/>
      <c r="M4862" s="169"/>
      <c r="N4862" s="148"/>
      <c r="O4862" s="106"/>
      <c r="P4862" s="43"/>
      <c r="Q4862" s="31"/>
      <c r="R4862" s="84"/>
      <c r="S4862" s="31"/>
      <c r="T4862" s="31"/>
      <c r="U4862" s="169"/>
      <c r="V4862" s="150"/>
      <c r="W4862" s="141" t="str" cm="1">
        <f t="array" ref="W4862">IF(SUM(LEN(B4862:V4862))=0,"",IF(OR(OR(ISBLANK(F4862),SUM(LEN(C4862),LEN(D4862))=0),AND(NOT(E4862="Unknown"),ISBLANK(J4862)),AND(NOT(O4862="Unknown"),ISBLANK(R4862))),"Missing Information", INDEX(Table15[Entire Service Line Classification], MATCH(SUMIFS(Table15[Unique ID],Table15[System-Owned Portion],E4862,Table15[If Material Anything Other than "Lead" in Column E,Was Material Ever Previously Lead?],G4862,Table15[Customer-Owned Portion],O4862),Table15[Unique ID],0),0)))</f>
        <v/>
      </c>
      <c r="X4862"/>
    </row>
    <row r="4863" spans="2:24" x14ac:dyDescent="0.25">
      <c r="B4863" s="146"/>
      <c r="C4863" s="31"/>
      <c r="D4863" s="31"/>
      <c r="E4863" s="44"/>
      <c r="F4863" s="43"/>
      <c r="G4863" s="84"/>
      <c r="H4863" s="31"/>
      <c r="I4863" s="31"/>
      <c r="J4863" s="84"/>
      <c r="K4863" s="31"/>
      <c r="L4863" s="31"/>
      <c r="M4863" s="169"/>
      <c r="N4863" s="148"/>
      <c r="O4863" s="106"/>
      <c r="P4863" s="43"/>
      <c r="Q4863" s="31"/>
      <c r="R4863" s="84"/>
      <c r="S4863" s="31"/>
      <c r="T4863" s="31"/>
      <c r="U4863" s="169"/>
      <c r="V4863" s="150"/>
      <c r="W4863" s="141" t="str" cm="1">
        <f t="array" ref="W4863">IF(SUM(LEN(B4863:V4863))=0,"",IF(OR(OR(ISBLANK(F4863),SUM(LEN(C4863),LEN(D4863))=0),AND(NOT(E4863="Unknown"),ISBLANK(J4863)),AND(NOT(O4863="Unknown"),ISBLANK(R4863))),"Missing Information", INDEX(Table15[Entire Service Line Classification], MATCH(SUMIFS(Table15[Unique ID],Table15[System-Owned Portion],E4863,Table15[If Material Anything Other than "Lead" in Column E,Was Material Ever Previously Lead?],G4863,Table15[Customer-Owned Portion],O4863),Table15[Unique ID],0),0)))</f>
        <v/>
      </c>
      <c r="X4863"/>
    </row>
    <row r="4864" spans="2:24" x14ac:dyDescent="0.25">
      <c r="B4864" s="146"/>
      <c r="C4864" s="31"/>
      <c r="D4864" s="31"/>
      <c r="E4864" s="44"/>
      <c r="F4864" s="43"/>
      <c r="G4864" s="84"/>
      <c r="H4864" s="31"/>
      <c r="I4864" s="31"/>
      <c r="J4864" s="84"/>
      <c r="K4864" s="31"/>
      <c r="L4864" s="31"/>
      <c r="M4864" s="169"/>
      <c r="N4864" s="148"/>
      <c r="O4864" s="106"/>
      <c r="P4864" s="43"/>
      <c r="Q4864" s="31"/>
      <c r="R4864" s="84"/>
      <c r="S4864" s="31"/>
      <c r="T4864" s="31"/>
      <c r="U4864" s="169"/>
      <c r="V4864" s="150"/>
      <c r="W4864" s="141" t="str" cm="1">
        <f t="array" ref="W4864">IF(SUM(LEN(B4864:V4864))=0,"",IF(OR(OR(ISBLANK(F4864),SUM(LEN(C4864),LEN(D4864))=0),AND(NOT(E4864="Unknown"),ISBLANK(J4864)),AND(NOT(O4864="Unknown"),ISBLANK(R4864))),"Missing Information", INDEX(Table15[Entire Service Line Classification], MATCH(SUMIFS(Table15[Unique ID],Table15[System-Owned Portion],E4864,Table15[If Material Anything Other than "Lead" in Column E,Was Material Ever Previously Lead?],G4864,Table15[Customer-Owned Portion],O4864),Table15[Unique ID],0),0)))</f>
        <v/>
      </c>
      <c r="X4864"/>
    </row>
    <row r="4865" spans="2:24" x14ac:dyDescent="0.25">
      <c r="B4865" s="146"/>
      <c r="C4865" s="31"/>
      <c r="D4865" s="31"/>
      <c r="E4865" s="44"/>
      <c r="F4865" s="43"/>
      <c r="G4865" s="84"/>
      <c r="H4865" s="31"/>
      <c r="I4865" s="31"/>
      <c r="J4865" s="84"/>
      <c r="K4865" s="31"/>
      <c r="L4865" s="31"/>
      <c r="M4865" s="169"/>
      <c r="N4865" s="148"/>
      <c r="O4865" s="106"/>
      <c r="P4865" s="43"/>
      <c r="Q4865" s="31"/>
      <c r="R4865" s="84"/>
      <c r="S4865" s="31"/>
      <c r="T4865" s="31"/>
      <c r="U4865" s="169"/>
      <c r="V4865" s="150"/>
      <c r="W4865" s="141" t="str" cm="1">
        <f t="array" ref="W4865">IF(SUM(LEN(B4865:V4865))=0,"",IF(OR(OR(ISBLANK(F4865),SUM(LEN(C4865),LEN(D4865))=0),AND(NOT(E4865="Unknown"),ISBLANK(J4865)),AND(NOT(O4865="Unknown"),ISBLANK(R4865))),"Missing Information", INDEX(Table15[Entire Service Line Classification], MATCH(SUMIFS(Table15[Unique ID],Table15[System-Owned Portion],E4865,Table15[If Material Anything Other than "Lead" in Column E,Was Material Ever Previously Lead?],G4865,Table15[Customer-Owned Portion],O4865),Table15[Unique ID],0),0)))</f>
        <v/>
      </c>
      <c r="X4865"/>
    </row>
    <row r="4866" spans="2:24" x14ac:dyDescent="0.25">
      <c r="B4866" s="146"/>
      <c r="C4866" s="31"/>
      <c r="D4866" s="31"/>
      <c r="E4866" s="44"/>
      <c r="F4866" s="43"/>
      <c r="G4866" s="84"/>
      <c r="H4866" s="31"/>
      <c r="I4866" s="31"/>
      <c r="J4866" s="84"/>
      <c r="K4866" s="31"/>
      <c r="L4866" s="31"/>
      <c r="M4866" s="169"/>
      <c r="N4866" s="148"/>
      <c r="O4866" s="106"/>
      <c r="P4866" s="43"/>
      <c r="Q4866" s="31"/>
      <c r="R4866" s="84"/>
      <c r="S4866" s="31"/>
      <c r="T4866" s="31"/>
      <c r="U4866" s="169"/>
      <c r="V4866" s="150"/>
      <c r="W4866" s="141" t="str" cm="1">
        <f t="array" ref="W4866">IF(SUM(LEN(B4866:V4866))=0,"",IF(OR(OR(ISBLANK(F4866),SUM(LEN(C4866),LEN(D4866))=0),AND(NOT(E4866="Unknown"),ISBLANK(J4866)),AND(NOT(O4866="Unknown"),ISBLANK(R4866))),"Missing Information", INDEX(Table15[Entire Service Line Classification], MATCH(SUMIFS(Table15[Unique ID],Table15[System-Owned Portion],E4866,Table15[If Material Anything Other than "Lead" in Column E,Was Material Ever Previously Lead?],G4866,Table15[Customer-Owned Portion],O4866),Table15[Unique ID],0),0)))</f>
        <v/>
      </c>
      <c r="X4866"/>
    </row>
    <row r="4867" spans="2:24" x14ac:dyDescent="0.25">
      <c r="B4867" s="146"/>
      <c r="C4867" s="31"/>
      <c r="D4867" s="31"/>
      <c r="E4867" s="44"/>
      <c r="F4867" s="43"/>
      <c r="G4867" s="84"/>
      <c r="H4867" s="31"/>
      <c r="I4867" s="31"/>
      <c r="J4867" s="84"/>
      <c r="K4867" s="31"/>
      <c r="L4867" s="31"/>
      <c r="M4867" s="169"/>
      <c r="N4867" s="148"/>
      <c r="O4867" s="106"/>
      <c r="P4867" s="43"/>
      <c r="Q4867" s="31"/>
      <c r="R4867" s="84"/>
      <c r="S4867" s="31"/>
      <c r="T4867" s="31"/>
      <c r="U4867" s="169"/>
      <c r="V4867" s="150"/>
      <c r="W4867" s="141" t="str" cm="1">
        <f t="array" ref="W4867">IF(SUM(LEN(B4867:V4867))=0,"",IF(OR(OR(ISBLANK(F4867),SUM(LEN(C4867),LEN(D4867))=0),AND(NOT(E4867="Unknown"),ISBLANK(J4867)),AND(NOT(O4867="Unknown"),ISBLANK(R4867))),"Missing Information", INDEX(Table15[Entire Service Line Classification], MATCH(SUMIFS(Table15[Unique ID],Table15[System-Owned Portion],E4867,Table15[If Material Anything Other than "Lead" in Column E,Was Material Ever Previously Lead?],G4867,Table15[Customer-Owned Portion],O4867),Table15[Unique ID],0),0)))</f>
        <v/>
      </c>
      <c r="X4867"/>
    </row>
    <row r="4868" spans="2:24" x14ac:dyDescent="0.25">
      <c r="B4868" s="146"/>
      <c r="C4868" s="31"/>
      <c r="D4868" s="31"/>
      <c r="E4868" s="44"/>
      <c r="F4868" s="43"/>
      <c r="G4868" s="84"/>
      <c r="H4868" s="31"/>
      <c r="I4868" s="31"/>
      <c r="J4868" s="84"/>
      <c r="K4868" s="31"/>
      <c r="L4868" s="31"/>
      <c r="M4868" s="169"/>
      <c r="N4868" s="148"/>
      <c r="O4868" s="106"/>
      <c r="P4868" s="43"/>
      <c r="Q4868" s="31"/>
      <c r="R4868" s="84"/>
      <c r="S4868" s="31"/>
      <c r="T4868" s="31"/>
      <c r="U4868" s="169"/>
      <c r="V4868" s="150"/>
      <c r="W4868" s="141" t="str" cm="1">
        <f t="array" ref="W4868">IF(SUM(LEN(B4868:V4868))=0,"",IF(OR(OR(ISBLANK(F4868),SUM(LEN(C4868),LEN(D4868))=0),AND(NOT(E4868="Unknown"),ISBLANK(J4868)),AND(NOT(O4868="Unknown"),ISBLANK(R4868))),"Missing Information", INDEX(Table15[Entire Service Line Classification], MATCH(SUMIFS(Table15[Unique ID],Table15[System-Owned Portion],E4868,Table15[If Material Anything Other than "Lead" in Column E,Was Material Ever Previously Lead?],G4868,Table15[Customer-Owned Portion],O4868),Table15[Unique ID],0),0)))</f>
        <v/>
      </c>
      <c r="X4868"/>
    </row>
    <row r="4869" spans="2:24" x14ac:dyDescent="0.25">
      <c r="B4869" s="146"/>
      <c r="C4869" s="31"/>
      <c r="D4869" s="31"/>
      <c r="E4869" s="44"/>
      <c r="F4869" s="43"/>
      <c r="G4869" s="84"/>
      <c r="H4869" s="31"/>
      <c r="I4869" s="31"/>
      <c r="J4869" s="84"/>
      <c r="K4869" s="31"/>
      <c r="L4869" s="31"/>
      <c r="M4869" s="169"/>
      <c r="N4869" s="148"/>
      <c r="O4869" s="106"/>
      <c r="P4869" s="43"/>
      <c r="Q4869" s="31"/>
      <c r="R4869" s="84"/>
      <c r="S4869" s="31"/>
      <c r="T4869" s="31"/>
      <c r="U4869" s="169"/>
      <c r="V4869" s="150"/>
      <c r="W4869" s="141" t="str" cm="1">
        <f t="array" ref="W4869">IF(SUM(LEN(B4869:V4869))=0,"",IF(OR(OR(ISBLANK(F4869),SUM(LEN(C4869),LEN(D4869))=0),AND(NOT(E4869="Unknown"),ISBLANK(J4869)),AND(NOT(O4869="Unknown"),ISBLANK(R4869))),"Missing Information", INDEX(Table15[Entire Service Line Classification], MATCH(SUMIFS(Table15[Unique ID],Table15[System-Owned Portion],E4869,Table15[If Material Anything Other than "Lead" in Column E,Was Material Ever Previously Lead?],G4869,Table15[Customer-Owned Portion],O4869),Table15[Unique ID],0),0)))</f>
        <v/>
      </c>
      <c r="X4869"/>
    </row>
    <row r="4870" spans="2:24" x14ac:dyDescent="0.25">
      <c r="B4870" s="146"/>
      <c r="C4870" s="31"/>
      <c r="D4870" s="31"/>
      <c r="E4870" s="44"/>
      <c r="F4870" s="43"/>
      <c r="G4870" s="84"/>
      <c r="H4870" s="31"/>
      <c r="I4870" s="31"/>
      <c r="J4870" s="84"/>
      <c r="K4870" s="31"/>
      <c r="L4870" s="31"/>
      <c r="M4870" s="169"/>
      <c r="N4870" s="148"/>
      <c r="O4870" s="106"/>
      <c r="P4870" s="43"/>
      <c r="Q4870" s="31"/>
      <c r="R4870" s="84"/>
      <c r="S4870" s="31"/>
      <c r="T4870" s="31"/>
      <c r="U4870" s="169"/>
      <c r="V4870" s="150"/>
      <c r="W4870" s="141" t="str" cm="1">
        <f t="array" ref="W4870">IF(SUM(LEN(B4870:V4870))=0,"",IF(OR(OR(ISBLANK(F4870),SUM(LEN(C4870),LEN(D4870))=0),AND(NOT(E4870="Unknown"),ISBLANK(J4870)),AND(NOT(O4870="Unknown"),ISBLANK(R4870))),"Missing Information", INDEX(Table15[Entire Service Line Classification], MATCH(SUMIFS(Table15[Unique ID],Table15[System-Owned Portion],E4870,Table15[If Material Anything Other than "Lead" in Column E,Was Material Ever Previously Lead?],G4870,Table15[Customer-Owned Portion],O4870),Table15[Unique ID],0),0)))</f>
        <v/>
      </c>
      <c r="X4870"/>
    </row>
    <row r="4871" spans="2:24" x14ac:dyDescent="0.25">
      <c r="B4871" s="146"/>
      <c r="C4871" s="31"/>
      <c r="D4871" s="31"/>
      <c r="E4871" s="44"/>
      <c r="F4871" s="43"/>
      <c r="G4871" s="84"/>
      <c r="H4871" s="31"/>
      <c r="I4871" s="31"/>
      <c r="J4871" s="84"/>
      <c r="K4871" s="31"/>
      <c r="L4871" s="31"/>
      <c r="M4871" s="169"/>
      <c r="N4871" s="148"/>
      <c r="O4871" s="106"/>
      <c r="P4871" s="43"/>
      <c r="Q4871" s="31"/>
      <c r="R4871" s="84"/>
      <c r="S4871" s="31"/>
      <c r="T4871" s="31"/>
      <c r="U4871" s="169"/>
      <c r="V4871" s="150"/>
      <c r="W4871" s="141" t="str" cm="1">
        <f t="array" ref="W4871">IF(SUM(LEN(B4871:V4871))=0,"",IF(OR(OR(ISBLANK(F4871),SUM(LEN(C4871),LEN(D4871))=0),AND(NOT(E4871="Unknown"),ISBLANK(J4871)),AND(NOT(O4871="Unknown"),ISBLANK(R4871))),"Missing Information", INDEX(Table15[Entire Service Line Classification], MATCH(SUMIFS(Table15[Unique ID],Table15[System-Owned Portion],E4871,Table15[If Material Anything Other than "Lead" in Column E,Was Material Ever Previously Lead?],G4871,Table15[Customer-Owned Portion],O4871),Table15[Unique ID],0),0)))</f>
        <v/>
      </c>
      <c r="X4871"/>
    </row>
    <row r="4872" spans="2:24" x14ac:dyDescent="0.25">
      <c r="B4872" s="146"/>
      <c r="C4872" s="31"/>
      <c r="D4872" s="31"/>
      <c r="E4872" s="44"/>
      <c r="F4872" s="43"/>
      <c r="G4872" s="84"/>
      <c r="H4872" s="31"/>
      <c r="I4872" s="31"/>
      <c r="J4872" s="84"/>
      <c r="K4872" s="31"/>
      <c r="L4872" s="31"/>
      <c r="M4872" s="169"/>
      <c r="N4872" s="148"/>
      <c r="O4872" s="106"/>
      <c r="P4872" s="43"/>
      <c r="Q4872" s="31"/>
      <c r="R4872" s="84"/>
      <c r="S4872" s="31"/>
      <c r="T4872" s="31"/>
      <c r="U4872" s="169"/>
      <c r="V4872" s="150"/>
      <c r="W4872" s="141" t="str" cm="1">
        <f t="array" ref="W4872">IF(SUM(LEN(B4872:V4872))=0,"",IF(OR(OR(ISBLANK(F4872),SUM(LEN(C4872),LEN(D4872))=0),AND(NOT(E4872="Unknown"),ISBLANK(J4872)),AND(NOT(O4872="Unknown"),ISBLANK(R4872))),"Missing Information", INDEX(Table15[Entire Service Line Classification], MATCH(SUMIFS(Table15[Unique ID],Table15[System-Owned Portion],E4872,Table15[If Material Anything Other than "Lead" in Column E,Was Material Ever Previously Lead?],G4872,Table15[Customer-Owned Portion],O4872),Table15[Unique ID],0),0)))</f>
        <v/>
      </c>
      <c r="X4872"/>
    </row>
    <row r="4873" spans="2:24" x14ac:dyDescent="0.25">
      <c r="B4873" s="146"/>
      <c r="C4873" s="31"/>
      <c r="D4873" s="31"/>
      <c r="E4873" s="44"/>
      <c r="F4873" s="43"/>
      <c r="G4873" s="84"/>
      <c r="H4873" s="31"/>
      <c r="I4873" s="31"/>
      <c r="J4873" s="84"/>
      <c r="K4873" s="31"/>
      <c r="L4873" s="31"/>
      <c r="M4873" s="169"/>
      <c r="N4873" s="148"/>
      <c r="O4873" s="106"/>
      <c r="P4873" s="43"/>
      <c r="Q4873" s="31"/>
      <c r="R4873" s="84"/>
      <c r="S4873" s="31"/>
      <c r="T4873" s="31"/>
      <c r="U4873" s="169"/>
      <c r="V4873" s="150"/>
      <c r="W4873" s="141" t="str" cm="1">
        <f t="array" ref="W4873">IF(SUM(LEN(B4873:V4873))=0,"",IF(OR(OR(ISBLANK(F4873),SUM(LEN(C4873),LEN(D4873))=0),AND(NOT(E4873="Unknown"),ISBLANK(J4873)),AND(NOT(O4873="Unknown"),ISBLANK(R4873))),"Missing Information", INDEX(Table15[Entire Service Line Classification], MATCH(SUMIFS(Table15[Unique ID],Table15[System-Owned Portion],E4873,Table15[If Material Anything Other than "Lead" in Column E,Was Material Ever Previously Lead?],G4873,Table15[Customer-Owned Portion],O4873),Table15[Unique ID],0),0)))</f>
        <v/>
      </c>
      <c r="X4873"/>
    </row>
    <row r="4874" spans="2:24" x14ac:dyDescent="0.25">
      <c r="B4874" s="146"/>
      <c r="C4874" s="31"/>
      <c r="D4874" s="31"/>
      <c r="E4874" s="44"/>
      <c r="F4874" s="43"/>
      <c r="G4874" s="84"/>
      <c r="H4874" s="31"/>
      <c r="I4874" s="31"/>
      <c r="J4874" s="84"/>
      <c r="K4874" s="31"/>
      <c r="L4874" s="31"/>
      <c r="M4874" s="169"/>
      <c r="N4874" s="148"/>
      <c r="O4874" s="106"/>
      <c r="P4874" s="43"/>
      <c r="Q4874" s="31"/>
      <c r="R4874" s="84"/>
      <c r="S4874" s="31"/>
      <c r="T4874" s="31"/>
      <c r="U4874" s="169"/>
      <c r="V4874" s="150"/>
      <c r="W4874" s="141" t="str" cm="1">
        <f t="array" ref="W4874">IF(SUM(LEN(B4874:V4874))=0,"",IF(OR(OR(ISBLANK(F4874),SUM(LEN(C4874),LEN(D4874))=0),AND(NOT(E4874="Unknown"),ISBLANK(J4874)),AND(NOT(O4874="Unknown"),ISBLANK(R4874))),"Missing Information", INDEX(Table15[Entire Service Line Classification], MATCH(SUMIFS(Table15[Unique ID],Table15[System-Owned Portion],E4874,Table15[If Material Anything Other than "Lead" in Column E,Was Material Ever Previously Lead?],G4874,Table15[Customer-Owned Portion],O4874),Table15[Unique ID],0),0)))</f>
        <v/>
      </c>
      <c r="X4874"/>
    </row>
    <row r="4875" spans="2:24" x14ac:dyDescent="0.25">
      <c r="B4875" s="146"/>
      <c r="C4875" s="31"/>
      <c r="D4875" s="31"/>
      <c r="E4875" s="44"/>
      <c r="F4875" s="43"/>
      <c r="G4875" s="84"/>
      <c r="H4875" s="31"/>
      <c r="I4875" s="31"/>
      <c r="J4875" s="84"/>
      <c r="K4875" s="31"/>
      <c r="L4875" s="31"/>
      <c r="M4875" s="169"/>
      <c r="N4875" s="148"/>
      <c r="O4875" s="106"/>
      <c r="P4875" s="43"/>
      <c r="Q4875" s="31"/>
      <c r="R4875" s="84"/>
      <c r="S4875" s="31"/>
      <c r="T4875" s="31"/>
      <c r="U4875" s="169"/>
      <c r="V4875" s="150"/>
      <c r="W4875" s="141" t="str" cm="1">
        <f t="array" ref="W4875">IF(SUM(LEN(B4875:V4875))=0,"",IF(OR(OR(ISBLANK(F4875),SUM(LEN(C4875),LEN(D4875))=0),AND(NOT(E4875="Unknown"),ISBLANK(J4875)),AND(NOT(O4875="Unknown"),ISBLANK(R4875))),"Missing Information", INDEX(Table15[Entire Service Line Classification], MATCH(SUMIFS(Table15[Unique ID],Table15[System-Owned Portion],E4875,Table15[If Material Anything Other than "Lead" in Column E,Was Material Ever Previously Lead?],G4875,Table15[Customer-Owned Portion],O4875),Table15[Unique ID],0),0)))</f>
        <v/>
      </c>
      <c r="X4875"/>
    </row>
    <row r="4876" spans="2:24" x14ac:dyDescent="0.25">
      <c r="B4876" s="146"/>
      <c r="C4876" s="31"/>
      <c r="D4876" s="31"/>
      <c r="E4876" s="44"/>
      <c r="F4876" s="43"/>
      <c r="G4876" s="84"/>
      <c r="H4876" s="31"/>
      <c r="I4876" s="31"/>
      <c r="J4876" s="84"/>
      <c r="K4876" s="31"/>
      <c r="L4876" s="31"/>
      <c r="M4876" s="169"/>
      <c r="N4876" s="148"/>
      <c r="O4876" s="106"/>
      <c r="P4876" s="43"/>
      <c r="Q4876" s="31"/>
      <c r="R4876" s="84"/>
      <c r="S4876" s="31"/>
      <c r="T4876" s="31"/>
      <c r="U4876" s="169"/>
      <c r="V4876" s="150"/>
      <c r="W4876" s="141" t="str" cm="1">
        <f t="array" ref="W4876">IF(SUM(LEN(B4876:V4876))=0,"",IF(OR(OR(ISBLANK(F4876),SUM(LEN(C4876),LEN(D4876))=0),AND(NOT(E4876="Unknown"),ISBLANK(J4876)),AND(NOT(O4876="Unknown"),ISBLANK(R4876))),"Missing Information", INDEX(Table15[Entire Service Line Classification], MATCH(SUMIFS(Table15[Unique ID],Table15[System-Owned Portion],E4876,Table15[If Material Anything Other than "Lead" in Column E,Was Material Ever Previously Lead?],G4876,Table15[Customer-Owned Portion],O4876),Table15[Unique ID],0),0)))</f>
        <v/>
      </c>
      <c r="X4876"/>
    </row>
    <row r="4877" spans="2:24" x14ac:dyDescent="0.25">
      <c r="B4877" s="146"/>
      <c r="C4877" s="31"/>
      <c r="D4877" s="31"/>
      <c r="E4877" s="44"/>
      <c r="F4877" s="43"/>
      <c r="G4877" s="84"/>
      <c r="H4877" s="31"/>
      <c r="I4877" s="31"/>
      <c r="J4877" s="84"/>
      <c r="K4877" s="31"/>
      <c r="L4877" s="31"/>
      <c r="M4877" s="169"/>
      <c r="N4877" s="148"/>
      <c r="O4877" s="106"/>
      <c r="P4877" s="43"/>
      <c r="Q4877" s="31"/>
      <c r="R4877" s="84"/>
      <c r="S4877" s="31"/>
      <c r="T4877" s="31"/>
      <c r="U4877" s="169"/>
      <c r="V4877" s="150"/>
      <c r="W4877" s="141" t="str" cm="1">
        <f t="array" ref="W4877">IF(SUM(LEN(B4877:V4877))=0,"",IF(OR(OR(ISBLANK(F4877),SUM(LEN(C4877),LEN(D4877))=0),AND(NOT(E4877="Unknown"),ISBLANK(J4877)),AND(NOT(O4877="Unknown"),ISBLANK(R4877))),"Missing Information", INDEX(Table15[Entire Service Line Classification], MATCH(SUMIFS(Table15[Unique ID],Table15[System-Owned Portion],E4877,Table15[If Material Anything Other than "Lead" in Column E,Was Material Ever Previously Lead?],G4877,Table15[Customer-Owned Portion],O4877),Table15[Unique ID],0),0)))</f>
        <v/>
      </c>
      <c r="X4877"/>
    </row>
    <row r="4878" spans="2:24" x14ac:dyDescent="0.25">
      <c r="B4878" s="146"/>
      <c r="C4878" s="31"/>
      <c r="D4878" s="31"/>
      <c r="E4878" s="44"/>
      <c r="F4878" s="43"/>
      <c r="G4878" s="84"/>
      <c r="H4878" s="31"/>
      <c r="I4878" s="31"/>
      <c r="J4878" s="84"/>
      <c r="K4878" s="31"/>
      <c r="L4878" s="31"/>
      <c r="M4878" s="169"/>
      <c r="N4878" s="148"/>
      <c r="O4878" s="106"/>
      <c r="P4878" s="43"/>
      <c r="Q4878" s="31"/>
      <c r="R4878" s="84"/>
      <c r="S4878" s="31"/>
      <c r="T4878" s="31"/>
      <c r="U4878" s="169"/>
      <c r="V4878" s="150"/>
      <c r="W4878" s="141" t="str" cm="1">
        <f t="array" ref="W4878">IF(SUM(LEN(B4878:V4878))=0,"",IF(OR(OR(ISBLANK(F4878),SUM(LEN(C4878),LEN(D4878))=0),AND(NOT(E4878="Unknown"),ISBLANK(J4878)),AND(NOT(O4878="Unknown"),ISBLANK(R4878))),"Missing Information", INDEX(Table15[Entire Service Line Classification], MATCH(SUMIFS(Table15[Unique ID],Table15[System-Owned Portion],E4878,Table15[If Material Anything Other than "Lead" in Column E,Was Material Ever Previously Lead?],G4878,Table15[Customer-Owned Portion],O4878),Table15[Unique ID],0),0)))</f>
        <v/>
      </c>
      <c r="X4878"/>
    </row>
    <row r="4879" spans="2:24" x14ac:dyDescent="0.25">
      <c r="B4879" s="146"/>
      <c r="C4879" s="31"/>
      <c r="D4879" s="31"/>
      <c r="E4879" s="44"/>
      <c r="F4879" s="43"/>
      <c r="G4879" s="84"/>
      <c r="H4879" s="31"/>
      <c r="I4879" s="31"/>
      <c r="J4879" s="84"/>
      <c r="K4879" s="31"/>
      <c r="L4879" s="31"/>
      <c r="M4879" s="169"/>
      <c r="N4879" s="148"/>
      <c r="O4879" s="106"/>
      <c r="P4879" s="43"/>
      <c r="Q4879" s="31"/>
      <c r="R4879" s="84"/>
      <c r="S4879" s="31"/>
      <c r="T4879" s="31"/>
      <c r="U4879" s="169"/>
      <c r="V4879" s="150"/>
      <c r="W4879" s="141" t="str" cm="1">
        <f t="array" ref="W4879">IF(SUM(LEN(B4879:V4879))=0,"",IF(OR(OR(ISBLANK(F4879),SUM(LEN(C4879),LEN(D4879))=0),AND(NOT(E4879="Unknown"),ISBLANK(J4879)),AND(NOT(O4879="Unknown"),ISBLANK(R4879))),"Missing Information", INDEX(Table15[Entire Service Line Classification], MATCH(SUMIFS(Table15[Unique ID],Table15[System-Owned Portion],E4879,Table15[If Material Anything Other than "Lead" in Column E,Was Material Ever Previously Lead?],G4879,Table15[Customer-Owned Portion],O4879),Table15[Unique ID],0),0)))</f>
        <v/>
      </c>
      <c r="X4879"/>
    </row>
    <row r="4880" spans="2:24" x14ac:dyDescent="0.25">
      <c r="B4880" s="146"/>
      <c r="C4880" s="31"/>
      <c r="D4880" s="31"/>
      <c r="E4880" s="44"/>
      <c r="F4880" s="43"/>
      <c r="G4880" s="84"/>
      <c r="H4880" s="31"/>
      <c r="I4880" s="31"/>
      <c r="J4880" s="84"/>
      <c r="K4880" s="31"/>
      <c r="L4880" s="31"/>
      <c r="M4880" s="169"/>
      <c r="N4880" s="148"/>
      <c r="O4880" s="106"/>
      <c r="P4880" s="43"/>
      <c r="Q4880" s="31"/>
      <c r="R4880" s="84"/>
      <c r="S4880" s="31"/>
      <c r="T4880" s="31"/>
      <c r="U4880" s="169"/>
      <c r="V4880" s="150"/>
      <c r="W4880" s="141" t="str" cm="1">
        <f t="array" ref="W4880">IF(SUM(LEN(B4880:V4880))=0,"",IF(OR(OR(ISBLANK(F4880),SUM(LEN(C4880),LEN(D4880))=0),AND(NOT(E4880="Unknown"),ISBLANK(J4880)),AND(NOT(O4880="Unknown"),ISBLANK(R4880))),"Missing Information", INDEX(Table15[Entire Service Line Classification], MATCH(SUMIFS(Table15[Unique ID],Table15[System-Owned Portion],E4880,Table15[If Material Anything Other than "Lead" in Column E,Was Material Ever Previously Lead?],G4880,Table15[Customer-Owned Portion],O4880),Table15[Unique ID],0),0)))</f>
        <v/>
      </c>
      <c r="X4880"/>
    </row>
    <row r="4881" spans="2:24" x14ac:dyDescent="0.25">
      <c r="B4881" s="146"/>
      <c r="C4881" s="31"/>
      <c r="D4881" s="31"/>
      <c r="E4881" s="44"/>
      <c r="F4881" s="43"/>
      <c r="G4881" s="84"/>
      <c r="H4881" s="31"/>
      <c r="I4881" s="31"/>
      <c r="J4881" s="84"/>
      <c r="K4881" s="31"/>
      <c r="L4881" s="31"/>
      <c r="M4881" s="169"/>
      <c r="N4881" s="148"/>
      <c r="O4881" s="106"/>
      <c r="P4881" s="43"/>
      <c r="Q4881" s="31"/>
      <c r="R4881" s="84"/>
      <c r="S4881" s="31"/>
      <c r="T4881" s="31"/>
      <c r="U4881" s="169"/>
      <c r="V4881" s="150"/>
      <c r="W4881" s="141" t="str" cm="1">
        <f t="array" ref="W4881">IF(SUM(LEN(B4881:V4881))=0,"",IF(OR(OR(ISBLANK(F4881),SUM(LEN(C4881),LEN(D4881))=0),AND(NOT(E4881="Unknown"),ISBLANK(J4881)),AND(NOT(O4881="Unknown"),ISBLANK(R4881))),"Missing Information", INDEX(Table15[Entire Service Line Classification], MATCH(SUMIFS(Table15[Unique ID],Table15[System-Owned Portion],E4881,Table15[If Material Anything Other than "Lead" in Column E,Was Material Ever Previously Lead?],G4881,Table15[Customer-Owned Portion],O4881),Table15[Unique ID],0),0)))</f>
        <v/>
      </c>
      <c r="X4881"/>
    </row>
    <row r="4882" spans="2:24" x14ac:dyDescent="0.25">
      <c r="B4882" s="146"/>
      <c r="C4882" s="31"/>
      <c r="D4882" s="31"/>
      <c r="E4882" s="44"/>
      <c r="F4882" s="43"/>
      <c r="G4882" s="84"/>
      <c r="H4882" s="31"/>
      <c r="I4882" s="31"/>
      <c r="J4882" s="84"/>
      <c r="K4882" s="31"/>
      <c r="L4882" s="31"/>
      <c r="M4882" s="169"/>
      <c r="N4882" s="148"/>
      <c r="O4882" s="106"/>
      <c r="P4882" s="43"/>
      <c r="Q4882" s="31"/>
      <c r="R4882" s="84"/>
      <c r="S4882" s="31"/>
      <c r="T4882" s="31"/>
      <c r="U4882" s="169"/>
      <c r="V4882" s="150"/>
      <c r="W4882" s="141" t="str" cm="1">
        <f t="array" ref="W4882">IF(SUM(LEN(B4882:V4882))=0,"",IF(OR(OR(ISBLANK(F4882),SUM(LEN(C4882),LEN(D4882))=0),AND(NOT(E4882="Unknown"),ISBLANK(J4882)),AND(NOT(O4882="Unknown"),ISBLANK(R4882))),"Missing Information", INDEX(Table15[Entire Service Line Classification], MATCH(SUMIFS(Table15[Unique ID],Table15[System-Owned Portion],E4882,Table15[If Material Anything Other than "Lead" in Column E,Was Material Ever Previously Lead?],G4882,Table15[Customer-Owned Portion],O4882),Table15[Unique ID],0),0)))</f>
        <v/>
      </c>
      <c r="X4882"/>
    </row>
    <row r="4883" spans="2:24" x14ac:dyDescent="0.25">
      <c r="B4883" s="146"/>
      <c r="C4883" s="31"/>
      <c r="D4883" s="31"/>
      <c r="E4883" s="44"/>
      <c r="F4883" s="43"/>
      <c r="G4883" s="84"/>
      <c r="H4883" s="31"/>
      <c r="I4883" s="31"/>
      <c r="J4883" s="84"/>
      <c r="K4883" s="31"/>
      <c r="L4883" s="31"/>
      <c r="M4883" s="169"/>
      <c r="N4883" s="148"/>
      <c r="O4883" s="106"/>
      <c r="P4883" s="43"/>
      <c r="Q4883" s="31"/>
      <c r="R4883" s="84"/>
      <c r="S4883" s="31"/>
      <c r="T4883" s="31"/>
      <c r="U4883" s="169"/>
      <c r="V4883" s="150"/>
      <c r="W4883" s="141" t="str" cm="1">
        <f t="array" ref="W4883">IF(SUM(LEN(B4883:V4883))=0,"",IF(OR(OR(ISBLANK(F4883),SUM(LEN(C4883),LEN(D4883))=0),AND(NOT(E4883="Unknown"),ISBLANK(J4883)),AND(NOT(O4883="Unknown"),ISBLANK(R4883))),"Missing Information", INDEX(Table15[Entire Service Line Classification], MATCH(SUMIFS(Table15[Unique ID],Table15[System-Owned Portion],E4883,Table15[If Material Anything Other than "Lead" in Column E,Was Material Ever Previously Lead?],G4883,Table15[Customer-Owned Portion],O4883),Table15[Unique ID],0),0)))</f>
        <v/>
      </c>
      <c r="X4883"/>
    </row>
    <row r="4884" spans="2:24" x14ac:dyDescent="0.25">
      <c r="B4884" s="146"/>
      <c r="C4884" s="31"/>
      <c r="D4884" s="31"/>
      <c r="E4884" s="44"/>
      <c r="F4884" s="43"/>
      <c r="G4884" s="84"/>
      <c r="H4884" s="31"/>
      <c r="I4884" s="31"/>
      <c r="J4884" s="84"/>
      <c r="K4884" s="31"/>
      <c r="L4884" s="31"/>
      <c r="M4884" s="169"/>
      <c r="N4884" s="148"/>
      <c r="O4884" s="106"/>
      <c r="P4884" s="43"/>
      <c r="Q4884" s="31"/>
      <c r="R4884" s="84"/>
      <c r="S4884" s="31"/>
      <c r="T4884" s="31"/>
      <c r="U4884" s="169"/>
      <c r="V4884" s="150"/>
      <c r="W4884" s="141" t="str" cm="1">
        <f t="array" ref="W4884">IF(SUM(LEN(B4884:V4884))=0,"",IF(OR(OR(ISBLANK(F4884),SUM(LEN(C4884),LEN(D4884))=0),AND(NOT(E4884="Unknown"),ISBLANK(J4884)),AND(NOT(O4884="Unknown"),ISBLANK(R4884))),"Missing Information", INDEX(Table15[Entire Service Line Classification], MATCH(SUMIFS(Table15[Unique ID],Table15[System-Owned Portion],E4884,Table15[If Material Anything Other than "Lead" in Column E,Was Material Ever Previously Lead?],G4884,Table15[Customer-Owned Portion],O4884),Table15[Unique ID],0),0)))</f>
        <v/>
      </c>
      <c r="X4884"/>
    </row>
    <row r="4885" spans="2:24" x14ac:dyDescent="0.25">
      <c r="B4885" s="146"/>
      <c r="C4885" s="31"/>
      <c r="D4885" s="31"/>
      <c r="E4885" s="44"/>
      <c r="F4885" s="43"/>
      <c r="G4885" s="84"/>
      <c r="H4885" s="31"/>
      <c r="I4885" s="31"/>
      <c r="J4885" s="84"/>
      <c r="K4885" s="31"/>
      <c r="L4885" s="31"/>
      <c r="M4885" s="169"/>
      <c r="N4885" s="148"/>
      <c r="O4885" s="106"/>
      <c r="P4885" s="43"/>
      <c r="Q4885" s="31"/>
      <c r="R4885" s="84"/>
      <c r="S4885" s="31"/>
      <c r="T4885" s="31"/>
      <c r="U4885" s="169"/>
      <c r="V4885" s="150"/>
      <c r="W4885" s="141" t="str" cm="1">
        <f t="array" ref="W4885">IF(SUM(LEN(B4885:V4885))=0,"",IF(OR(OR(ISBLANK(F4885),SUM(LEN(C4885),LEN(D4885))=0),AND(NOT(E4885="Unknown"),ISBLANK(J4885)),AND(NOT(O4885="Unknown"),ISBLANK(R4885))),"Missing Information", INDEX(Table15[Entire Service Line Classification], MATCH(SUMIFS(Table15[Unique ID],Table15[System-Owned Portion],E4885,Table15[If Material Anything Other than "Lead" in Column E,Was Material Ever Previously Lead?],G4885,Table15[Customer-Owned Portion],O4885),Table15[Unique ID],0),0)))</f>
        <v/>
      </c>
      <c r="X4885"/>
    </row>
    <row r="4886" spans="2:24" x14ac:dyDescent="0.25">
      <c r="B4886" s="146"/>
      <c r="C4886" s="31"/>
      <c r="D4886" s="31"/>
      <c r="E4886" s="44"/>
      <c r="F4886" s="43"/>
      <c r="G4886" s="84"/>
      <c r="H4886" s="31"/>
      <c r="I4886" s="31"/>
      <c r="J4886" s="84"/>
      <c r="K4886" s="31"/>
      <c r="L4886" s="31"/>
      <c r="M4886" s="169"/>
      <c r="N4886" s="148"/>
      <c r="O4886" s="106"/>
      <c r="P4886" s="43"/>
      <c r="Q4886" s="31"/>
      <c r="R4886" s="84"/>
      <c r="S4886" s="31"/>
      <c r="T4886" s="31"/>
      <c r="U4886" s="169"/>
      <c r="V4886" s="150"/>
      <c r="W4886" s="141" t="str" cm="1">
        <f t="array" ref="W4886">IF(SUM(LEN(B4886:V4886))=0,"",IF(OR(OR(ISBLANK(F4886),SUM(LEN(C4886),LEN(D4886))=0),AND(NOT(E4886="Unknown"),ISBLANK(J4886)),AND(NOT(O4886="Unknown"),ISBLANK(R4886))),"Missing Information", INDEX(Table15[Entire Service Line Classification], MATCH(SUMIFS(Table15[Unique ID],Table15[System-Owned Portion],E4886,Table15[If Material Anything Other than "Lead" in Column E,Was Material Ever Previously Lead?],G4886,Table15[Customer-Owned Portion],O4886),Table15[Unique ID],0),0)))</f>
        <v/>
      </c>
      <c r="X4886"/>
    </row>
    <row r="4887" spans="2:24" x14ac:dyDescent="0.25">
      <c r="B4887" s="146"/>
      <c r="C4887" s="31"/>
      <c r="D4887" s="31"/>
      <c r="E4887" s="44"/>
      <c r="F4887" s="43"/>
      <c r="G4887" s="84"/>
      <c r="H4887" s="31"/>
      <c r="I4887" s="31"/>
      <c r="J4887" s="84"/>
      <c r="K4887" s="31"/>
      <c r="L4887" s="31"/>
      <c r="M4887" s="169"/>
      <c r="N4887" s="148"/>
      <c r="O4887" s="106"/>
      <c r="P4887" s="43"/>
      <c r="Q4887" s="31"/>
      <c r="R4887" s="84"/>
      <c r="S4887" s="31"/>
      <c r="T4887" s="31"/>
      <c r="U4887" s="169"/>
      <c r="V4887" s="150"/>
      <c r="W4887" s="141" t="str" cm="1">
        <f t="array" ref="W4887">IF(SUM(LEN(B4887:V4887))=0,"",IF(OR(OR(ISBLANK(F4887),SUM(LEN(C4887),LEN(D4887))=0),AND(NOT(E4887="Unknown"),ISBLANK(J4887)),AND(NOT(O4887="Unknown"),ISBLANK(R4887))),"Missing Information", INDEX(Table15[Entire Service Line Classification], MATCH(SUMIFS(Table15[Unique ID],Table15[System-Owned Portion],E4887,Table15[If Material Anything Other than "Lead" in Column E,Was Material Ever Previously Lead?],G4887,Table15[Customer-Owned Portion],O4887),Table15[Unique ID],0),0)))</f>
        <v/>
      </c>
      <c r="X4887"/>
    </row>
    <row r="4888" spans="2:24" x14ac:dyDescent="0.25">
      <c r="B4888" s="146"/>
      <c r="C4888" s="31"/>
      <c r="D4888" s="31"/>
      <c r="E4888" s="44"/>
      <c r="F4888" s="43"/>
      <c r="G4888" s="84"/>
      <c r="H4888" s="31"/>
      <c r="I4888" s="31"/>
      <c r="J4888" s="84"/>
      <c r="K4888" s="31"/>
      <c r="L4888" s="31"/>
      <c r="M4888" s="169"/>
      <c r="N4888" s="148"/>
      <c r="O4888" s="106"/>
      <c r="P4888" s="43"/>
      <c r="Q4888" s="31"/>
      <c r="R4888" s="84"/>
      <c r="S4888" s="31"/>
      <c r="T4888" s="31"/>
      <c r="U4888" s="169"/>
      <c r="V4888" s="150"/>
      <c r="W4888" s="141" t="str" cm="1">
        <f t="array" ref="W4888">IF(SUM(LEN(B4888:V4888))=0,"",IF(OR(OR(ISBLANK(F4888),SUM(LEN(C4888),LEN(D4888))=0),AND(NOT(E4888="Unknown"),ISBLANK(J4888)),AND(NOT(O4888="Unknown"),ISBLANK(R4888))),"Missing Information", INDEX(Table15[Entire Service Line Classification], MATCH(SUMIFS(Table15[Unique ID],Table15[System-Owned Portion],E4888,Table15[If Material Anything Other than "Lead" in Column E,Was Material Ever Previously Lead?],G4888,Table15[Customer-Owned Portion],O4888),Table15[Unique ID],0),0)))</f>
        <v/>
      </c>
      <c r="X4888"/>
    </row>
    <row r="4889" spans="2:24" x14ac:dyDescent="0.25">
      <c r="B4889" s="146"/>
      <c r="C4889" s="31"/>
      <c r="D4889" s="31"/>
      <c r="E4889" s="44"/>
      <c r="F4889" s="43"/>
      <c r="G4889" s="84"/>
      <c r="H4889" s="31"/>
      <c r="I4889" s="31"/>
      <c r="J4889" s="84"/>
      <c r="K4889" s="31"/>
      <c r="L4889" s="31"/>
      <c r="M4889" s="169"/>
      <c r="N4889" s="148"/>
      <c r="O4889" s="106"/>
      <c r="P4889" s="43"/>
      <c r="Q4889" s="31"/>
      <c r="R4889" s="84"/>
      <c r="S4889" s="31"/>
      <c r="T4889" s="31"/>
      <c r="U4889" s="169"/>
      <c r="V4889" s="150"/>
      <c r="W4889" s="141" t="str" cm="1">
        <f t="array" ref="W4889">IF(SUM(LEN(B4889:V4889))=0,"",IF(OR(OR(ISBLANK(F4889),SUM(LEN(C4889),LEN(D4889))=0),AND(NOT(E4889="Unknown"),ISBLANK(J4889)),AND(NOT(O4889="Unknown"),ISBLANK(R4889))),"Missing Information", INDEX(Table15[Entire Service Line Classification], MATCH(SUMIFS(Table15[Unique ID],Table15[System-Owned Portion],E4889,Table15[If Material Anything Other than "Lead" in Column E,Was Material Ever Previously Lead?],G4889,Table15[Customer-Owned Portion],O4889),Table15[Unique ID],0),0)))</f>
        <v/>
      </c>
      <c r="X4889"/>
    </row>
    <row r="4890" spans="2:24" x14ac:dyDescent="0.25">
      <c r="B4890" s="146"/>
      <c r="C4890" s="31"/>
      <c r="D4890" s="31"/>
      <c r="E4890" s="44"/>
      <c r="F4890" s="43"/>
      <c r="G4890" s="84"/>
      <c r="H4890" s="31"/>
      <c r="I4890" s="31"/>
      <c r="J4890" s="84"/>
      <c r="K4890" s="31"/>
      <c r="L4890" s="31"/>
      <c r="M4890" s="169"/>
      <c r="N4890" s="148"/>
      <c r="O4890" s="106"/>
      <c r="P4890" s="43"/>
      <c r="Q4890" s="31"/>
      <c r="R4890" s="84"/>
      <c r="S4890" s="31"/>
      <c r="T4890" s="31"/>
      <c r="U4890" s="169"/>
      <c r="V4890" s="150"/>
      <c r="W4890" s="141" t="str" cm="1">
        <f t="array" ref="W4890">IF(SUM(LEN(B4890:V4890))=0,"",IF(OR(OR(ISBLANK(F4890),SUM(LEN(C4890),LEN(D4890))=0),AND(NOT(E4890="Unknown"),ISBLANK(J4890)),AND(NOT(O4890="Unknown"),ISBLANK(R4890))),"Missing Information", INDEX(Table15[Entire Service Line Classification], MATCH(SUMIFS(Table15[Unique ID],Table15[System-Owned Portion],E4890,Table15[If Material Anything Other than "Lead" in Column E,Was Material Ever Previously Lead?],G4890,Table15[Customer-Owned Portion],O4890),Table15[Unique ID],0),0)))</f>
        <v/>
      </c>
      <c r="X4890"/>
    </row>
    <row r="4891" spans="2:24" x14ac:dyDescent="0.25">
      <c r="B4891" s="146"/>
      <c r="C4891" s="31"/>
      <c r="D4891" s="31"/>
      <c r="E4891" s="44"/>
      <c r="F4891" s="43"/>
      <c r="G4891" s="84"/>
      <c r="H4891" s="31"/>
      <c r="I4891" s="31"/>
      <c r="J4891" s="84"/>
      <c r="K4891" s="31"/>
      <c r="L4891" s="31"/>
      <c r="M4891" s="169"/>
      <c r="N4891" s="148"/>
      <c r="O4891" s="106"/>
      <c r="P4891" s="43"/>
      <c r="Q4891" s="31"/>
      <c r="R4891" s="84"/>
      <c r="S4891" s="31"/>
      <c r="T4891" s="31"/>
      <c r="U4891" s="169"/>
      <c r="V4891" s="150"/>
      <c r="W4891" s="141" t="str" cm="1">
        <f t="array" ref="W4891">IF(SUM(LEN(B4891:V4891))=0,"",IF(OR(OR(ISBLANK(F4891),SUM(LEN(C4891),LEN(D4891))=0),AND(NOT(E4891="Unknown"),ISBLANK(J4891)),AND(NOT(O4891="Unknown"),ISBLANK(R4891))),"Missing Information", INDEX(Table15[Entire Service Line Classification], MATCH(SUMIFS(Table15[Unique ID],Table15[System-Owned Portion],E4891,Table15[If Material Anything Other than "Lead" in Column E,Was Material Ever Previously Lead?],G4891,Table15[Customer-Owned Portion],O4891),Table15[Unique ID],0),0)))</f>
        <v/>
      </c>
      <c r="X4891"/>
    </row>
    <row r="4892" spans="2:24" x14ac:dyDescent="0.25">
      <c r="B4892" s="146"/>
      <c r="C4892" s="31"/>
      <c r="D4892" s="31"/>
      <c r="E4892" s="44"/>
      <c r="F4892" s="43"/>
      <c r="G4892" s="84"/>
      <c r="H4892" s="31"/>
      <c r="I4892" s="31"/>
      <c r="J4892" s="84"/>
      <c r="K4892" s="31"/>
      <c r="L4892" s="31"/>
      <c r="M4892" s="169"/>
      <c r="N4892" s="148"/>
      <c r="O4892" s="106"/>
      <c r="P4892" s="43"/>
      <c r="Q4892" s="31"/>
      <c r="R4892" s="84"/>
      <c r="S4892" s="31"/>
      <c r="T4892" s="31"/>
      <c r="U4892" s="169"/>
      <c r="V4892" s="150"/>
      <c r="W4892" s="141" t="str" cm="1">
        <f t="array" ref="W4892">IF(SUM(LEN(B4892:V4892))=0,"",IF(OR(OR(ISBLANK(F4892),SUM(LEN(C4892),LEN(D4892))=0),AND(NOT(E4892="Unknown"),ISBLANK(J4892)),AND(NOT(O4892="Unknown"),ISBLANK(R4892))),"Missing Information", INDEX(Table15[Entire Service Line Classification], MATCH(SUMIFS(Table15[Unique ID],Table15[System-Owned Portion],E4892,Table15[If Material Anything Other than "Lead" in Column E,Was Material Ever Previously Lead?],G4892,Table15[Customer-Owned Portion],O4892),Table15[Unique ID],0),0)))</f>
        <v/>
      </c>
      <c r="X4892"/>
    </row>
    <row r="4893" spans="2:24" x14ac:dyDescent="0.25">
      <c r="B4893" s="146"/>
      <c r="C4893" s="31"/>
      <c r="D4893" s="31"/>
      <c r="E4893" s="44"/>
      <c r="F4893" s="43"/>
      <c r="G4893" s="84"/>
      <c r="H4893" s="31"/>
      <c r="I4893" s="31"/>
      <c r="J4893" s="84"/>
      <c r="K4893" s="31"/>
      <c r="L4893" s="31"/>
      <c r="M4893" s="169"/>
      <c r="N4893" s="148"/>
      <c r="O4893" s="106"/>
      <c r="P4893" s="43"/>
      <c r="Q4893" s="31"/>
      <c r="R4893" s="84"/>
      <c r="S4893" s="31"/>
      <c r="T4893" s="31"/>
      <c r="U4893" s="169"/>
      <c r="V4893" s="150"/>
      <c r="W4893" s="141" t="str" cm="1">
        <f t="array" ref="W4893">IF(SUM(LEN(B4893:V4893))=0,"",IF(OR(OR(ISBLANK(F4893),SUM(LEN(C4893),LEN(D4893))=0),AND(NOT(E4893="Unknown"),ISBLANK(J4893)),AND(NOT(O4893="Unknown"),ISBLANK(R4893))),"Missing Information", INDEX(Table15[Entire Service Line Classification], MATCH(SUMIFS(Table15[Unique ID],Table15[System-Owned Portion],E4893,Table15[If Material Anything Other than "Lead" in Column E,Was Material Ever Previously Lead?],G4893,Table15[Customer-Owned Portion],O4893),Table15[Unique ID],0),0)))</f>
        <v/>
      </c>
      <c r="X4893"/>
    </row>
    <row r="4894" spans="2:24" x14ac:dyDescent="0.25">
      <c r="B4894" s="146"/>
      <c r="C4894" s="31"/>
      <c r="D4894" s="31"/>
      <c r="E4894" s="44"/>
      <c r="F4894" s="43"/>
      <c r="G4894" s="84"/>
      <c r="H4894" s="31"/>
      <c r="I4894" s="31"/>
      <c r="J4894" s="84"/>
      <c r="K4894" s="31"/>
      <c r="L4894" s="31"/>
      <c r="M4894" s="169"/>
      <c r="N4894" s="148"/>
      <c r="O4894" s="106"/>
      <c r="P4894" s="43"/>
      <c r="Q4894" s="31"/>
      <c r="R4894" s="84"/>
      <c r="S4894" s="31"/>
      <c r="T4894" s="31"/>
      <c r="U4894" s="169"/>
      <c r="V4894" s="150"/>
      <c r="W4894" s="141" t="str" cm="1">
        <f t="array" ref="W4894">IF(SUM(LEN(B4894:V4894))=0,"",IF(OR(OR(ISBLANK(F4894),SUM(LEN(C4894),LEN(D4894))=0),AND(NOT(E4894="Unknown"),ISBLANK(J4894)),AND(NOT(O4894="Unknown"),ISBLANK(R4894))),"Missing Information", INDEX(Table15[Entire Service Line Classification], MATCH(SUMIFS(Table15[Unique ID],Table15[System-Owned Portion],E4894,Table15[If Material Anything Other than "Lead" in Column E,Was Material Ever Previously Lead?],G4894,Table15[Customer-Owned Portion],O4894),Table15[Unique ID],0),0)))</f>
        <v/>
      </c>
      <c r="X4894"/>
    </row>
    <row r="4895" spans="2:24" x14ac:dyDescent="0.25">
      <c r="B4895" s="146"/>
      <c r="C4895" s="31"/>
      <c r="D4895" s="31"/>
      <c r="E4895" s="44"/>
      <c r="F4895" s="43"/>
      <c r="G4895" s="84"/>
      <c r="H4895" s="31"/>
      <c r="I4895" s="31"/>
      <c r="J4895" s="84"/>
      <c r="K4895" s="31"/>
      <c r="L4895" s="31"/>
      <c r="M4895" s="169"/>
      <c r="N4895" s="148"/>
      <c r="O4895" s="106"/>
      <c r="P4895" s="43"/>
      <c r="Q4895" s="31"/>
      <c r="R4895" s="84"/>
      <c r="S4895" s="31"/>
      <c r="T4895" s="31"/>
      <c r="U4895" s="169"/>
      <c r="V4895" s="150"/>
      <c r="W4895" s="141" t="str" cm="1">
        <f t="array" ref="W4895">IF(SUM(LEN(B4895:V4895))=0,"",IF(OR(OR(ISBLANK(F4895),SUM(LEN(C4895),LEN(D4895))=0),AND(NOT(E4895="Unknown"),ISBLANK(J4895)),AND(NOT(O4895="Unknown"),ISBLANK(R4895))),"Missing Information", INDEX(Table15[Entire Service Line Classification], MATCH(SUMIFS(Table15[Unique ID],Table15[System-Owned Portion],E4895,Table15[If Material Anything Other than "Lead" in Column E,Was Material Ever Previously Lead?],G4895,Table15[Customer-Owned Portion],O4895),Table15[Unique ID],0),0)))</f>
        <v/>
      </c>
      <c r="X4895"/>
    </row>
    <row r="4896" spans="2:24" x14ac:dyDescent="0.25">
      <c r="B4896" s="146"/>
      <c r="C4896" s="31"/>
      <c r="D4896" s="31"/>
      <c r="E4896" s="44"/>
      <c r="F4896" s="43"/>
      <c r="G4896" s="84"/>
      <c r="H4896" s="31"/>
      <c r="I4896" s="31"/>
      <c r="J4896" s="84"/>
      <c r="K4896" s="31"/>
      <c r="L4896" s="31"/>
      <c r="M4896" s="169"/>
      <c r="N4896" s="148"/>
      <c r="O4896" s="106"/>
      <c r="P4896" s="43"/>
      <c r="Q4896" s="31"/>
      <c r="R4896" s="84"/>
      <c r="S4896" s="31"/>
      <c r="T4896" s="31"/>
      <c r="U4896" s="169"/>
      <c r="V4896" s="150"/>
      <c r="W4896" s="141" t="str" cm="1">
        <f t="array" ref="W4896">IF(SUM(LEN(B4896:V4896))=0,"",IF(OR(OR(ISBLANK(F4896),SUM(LEN(C4896),LEN(D4896))=0),AND(NOT(E4896="Unknown"),ISBLANK(J4896)),AND(NOT(O4896="Unknown"),ISBLANK(R4896))),"Missing Information", INDEX(Table15[Entire Service Line Classification], MATCH(SUMIFS(Table15[Unique ID],Table15[System-Owned Portion],E4896,Table15[If Material Anything Other than "Lead" in Column E,Was Material Ever Previously Lead?],G4896,Table15[Customer-Owned Portion],O4896),Table15[Unique ID],0),0)))</f>
        <v/>
      </c>
      <c r="X4896"/>
    </row>
    <row r="4897" spans="2:24" x14ac:dyDescent="0.25">
      <c r="B4897" s="146"/>
      <c r="C4897" s="31"/>
      <c r="D4897" s="31"/>
      <c r="E4897" s="44"/>
      <c r="F4897" s="43"/>
      <c r="G4897" s="84"/>
      <c r="H4897" s="31"/>
      <c r="I4897" s="31"/>
      <c r="J4897" s="84"/>
      <c r="K4897" s="31"/>
      <c r="L4897" s="31"/>
      <c r="M4897" s="169"/>
      <c r="N4897" s="148"/>
      <c r="O4897" s="106"/>
      <c r="P4897" s="43"/>
      <c r="Q4897" s="31"/>
      <c r="R4897" s="84"/>
      <c r="S4897" s="31"/>
      <c r="T4897" s="31"/>
      <c r="U4897" s="169"/>
      <c r="V4897" s="150"/>
      <c r="W4897" s="141" t="str" cm="1">
        <f t="array" ref="W4897">IF(SUM(LEN(B4897:V4897))=0,"",IF(OR(OR(ISBLANK(F4897),SUM(LEN(C4897),LEN(D4897))=0),AND(NOT(E4897="Unknown"),ISBLANK(J4897)),AND(NOT(O4897="Unknown"),ISBLANK(R4897))),"Missing Information", INDEX(Table15[Entire Service Line Classification], MATCH(SUMIFS(Table15[Unique ID],Table15[System-Owned Portion],E4897,Table15[If Material Anything Other than "Lead" in Column E,Was Material Ever Previously Lead?],G4897,Table15[Customer-Owned Portion],O4897),Table15[Unique ID],0),0)))</f>
        <v/>
      </c>
      <c r="X4897"/>
    </row>
    <row r="4898" spans="2:24" x14ac:dyDescent="0.25">
      <c r="B4898" s="146"/>
      <c r="C4898" s="31"/>
      <c r="D4898" s="31"/>
      <c r="E4898" s="44"/>
      <c r="F4898" s="43"/>
      <c r="G4898" s="84"/>
      <c r="H4898" s="31"/>
      <c r="I4898" s="31"/>
      <c r="J4898" s="84"/>
      <c r="K4898" s="31"/>
      <c r="L4898" s="31"/>
      <c r="M4898" s="169"/>
      <c r="N4898" s="148"/>
      <c r="O4898" s="106"/>
      <c r="P4898" s="43"/>
      <c r="Q4898" s="31"/>
      <c r="R4898" s="84"/>
      <c r="S4898" s="31"/>
      <c r="T4898" s="31"/>
      <c r="U4898" s="169"/>
      <c r="V4898" s="150"/>
      <c r="W4898" s="141" t="str" cm="1">
        <f t="array" ref="W4898">IF(SUM(LEN(B4898:V4898))=0,"",IF(OR(OR(ISBLANK(F4898),SUM(LEN(C4898),LEN(D4898))=0),AND(NOT(E4898="Unknown"),ISBLANK(J4898)),AND(NOT(O4898="Unknown"),ISBLANK(R4898))),"Missing Information", INDEX(Table15[Entire Service Line Classification], MATCH(SUMIFS(Table15[Unique ID],Table15[System-Owned Portion],E4898,Table15[If Material Anything Other than "Lead" in Column E,Was Material Ever Previously Lead?],G4898,Table15[Customer-Owned Portion],O4898),Table15[Unique ID],0),0)))</f>
        <v/>
      </c>
      <c r="X4898"/>
    </row>
    <row r="4899" spans="2:24" x14ac:dyDescent="0.25">
      <c r="B4899" s="146"/>
      <c r="C4899" s="31"/>
      <c r="D4899" s="31"/>
      <c r="E4899" s="44"/>
      <c r="F4899" s="43"/>
      <c r="G4899" s="84"/>
      <c r="H4899" s="31"/>
      <c r="I4899" s="31"/>
      <c r="J4899" s="84"/>
      <c r="K4899" s="31"/>
      <c r="L4899" s="31"/>
      <c r="M4899" s="169"/>
      <c r="N4899" s="148"/>
      <c r="O4899" s="106"/>
      <c r="P4899" s="43"/>
      <c r="Q4899" s="31"/>
      <c r="R4899" s="84"/>
      <c r="S4899" s="31"/>
      <c r="T4899" s="31"/>
      <c r="U4899" s="169"/>
      <c r="V4899" s="150"/>
      <c r="W4899" s="141" t="str" cm="1">
        <f t="array" ref="W4899">IF(SUM(LEN(B4899:V4899))=0,"",IF(OR(OR(ISBLANK(F4899),SUM(LEN(C4899),LEN(D4899))=0),AND(NOT(E4899="Unknown"),ISBLANK(J4899)),AND(NOT(O4899="Unknown"),ISBLANK(R4899))),"Missing Information", INDEX(Table15[Entire Service Line Classification], MATCH(SUMIFS(Table15[Unique ID],Table15[System-Owned Portion],E4899,Table15[If Material Anything Other than "Lead" in Column E,Was Material Ever Previously Lead?],G4899,Table15[Customer-Owned Portion],O4899),Table15[Unique ID],0),0)))</f>
        <v/>
      </c>
      <c r="X4899"/>
    </row>
    <row r="4900" spans="2:24" x14ac:dyDescent="0.25">
      <c r="B4900" s="146"/>
      <c r="C4900" s="31"/>
      <c r="D4900" s="31"/>
      <c r="E4900" s="44"/>
      <c r="F4900" s="43"/>
      <c r="G4900" s="84"/>
      <c r="H4900" s="31"/>
      <c r="I4900" s="31"/>
      <c r="J4900" s="84"/>
      <c r="K4900" s="31"/>
      <c r="L4900" s="31"/>
      <c r="M4900" s="169"/>
      <c r="N4900" s="148"/>
      <c r="O4900" s="106"/>
      <c r="P4900" s="43"/>
      <c r="Q4900" s="31"/>
      <c r="R4900" s="84"/>
      <c r="S4900" s="31"/>
      <c r="T4900" s="31"/>
      <c r="U4900" s="169"/>
      <c r="V4900" s="150"/>
      <c r="W4900" s="141" t="str" cm="1">
        <f t="array" ref="W4900">IF(SUM(LEN(B4900:V4900))=0,"",IF(OR(OR(ISBLANK(F4900),SUM(LEN(C4900),LEN(D4900))=0),AND(NOT(E4900="Unknown"),ISBLANK(J4900)),AND(NOT(O4900="Unknown"),ISBLANK(R4900))),"Missing Information", INDEX(Table15[Entire Service Line Classification], MATCH(SUMIFS(Table15[Unique ID],Table15[System-Owned Portion],E4900,Table15[If Material Anything Other than "Lead" in Column E,Was Material Ever Previously Lead?],G4900,Table15[Customer-Owned Portion],O4900),Table15[Unique ID],0),0)))</f>
        <v/>
      </c>
      <c r="X4900"/>
    </row>
    <row r="4901" spans="2:24" x14ac:dyDescent="0.25">
      <c r="B4901" s="146"/>
      <c r="C4901" s="31"/>
      <c r="D4901" s="31"/>
      <c r="E4901" s="44"/>
      <c r="F4901" s="43"/>
      <c r="G4901" s="84"/>
      <c r="H4901" s="31"/>
      <c r="I4901" s="31"/>
      <c r="J4901" s="84"/>
      <c r="K4901" s="31"/>
      <c r="L4901" s="31"/>
      <c r="M4901" s="169"/>
      <c r="N4901" s="148"/>
      <c r="O4901" s="106"/>
      <c r="P4901" s="43"/>
      <c r="Q4901" s="31"/>
      <c r="R4901" s="84"/>
      <c r="S4901" s="31"/>
      <c r="T4901" s="31"/>
      <c r="U4901" s="169"/>
      <c r="V4901" s="150"/>
      <c r="W4901" s="141" t="str" cm="1">
        <f t="array" ref="W4901">IF(SUM(LEN(B4901:V4901))=0,"",IF(OR(OR(ISBLANK(F4901),SUM(LEN(C4901),LEN(D4901))=0),AND(NOT(E4901="Unknown"),ISBLANK(J4901)),AND(NOT(O4901="Unknown"),ISBLANK(R4901))),"Missing Information", INDEX(Table15[Entire Service Line Classification], MATCH(SUMIFS(Table15[Unique ID],Table15[System-Owned Portion],E4901,Table15[If Material Anything Other than "Lead" in Column E,Was Material Ever Previously Lead?],G4901,Table15[Customer-Owned Portion],O4901),Table15[Unique ID],0),0)))</f>
        <v/>
      </c>
      <c r="X4901"/>
    </row>
    <row r="4902" spans="2:24" x14ac:dyDescent="0.25">
      <c r="B4902" s="146"/>
      <c r="C4902" s="31"/>
      <c r="D4902" s="31"/>
      <c r="E4902" s="44"/>
      <c r="F4902" s="43"/>
      <c r="G4902" s="84"/>
      <c r="H4902" s="31"/>
      <c r="I4902" s="31"/>
      <c r="J4902" s="84"/>
      <c r="K4902" s="31"/>
      <c r="L4902" s="31"/>
      <c r="M4902" s="169"/>
      <c r="N4902" s="148"/>
      <c r="O4902" s="106"/>
      <c r="P4902" s="43"/>
      <c r="Q4902" s="31"/>
      <c r="R4902" s="84"/>
      <c r="S4902" s="31"/>
      <c r="T4902" s="31"/>
      <c r="U4902" s="169"/>
      <c r="V4902" s="150"/>
      <c r="W4902" s="141" t="str" cm="1">
        <f t="array" ref="W4902">IF(SUM(LEN(B4902:V4902))=0,"",IF(OR(OR(ISBLANK(F4902),SUM(LEN(C4902),LEN(D4902))=0),AND(NOT(E4902="Unknown"),ISBLANK(J4902)),AND(NOT(O4902="Unknown"),ISBLANK(R4902))),"Missing Information", INDEX(Table15[Entire Service Line Classification], MATCH(SUMIFS(Table15[Unique ID],Table15[System-Owned Portion],E4902,Table15[If Material Anything Other than "Lead" in Column E,Was Material Ever Previously Lead?],G4902,Table15[Customer-Owned Portion],O4902),Table15[Unique ID],0),0)))</f>
        <v/>
      </c>
      <c r="X4902"/>
    </row>
    <row r="4903" spans="2:24" x14ac:dyDescent="0.25">
      <c r="B4903" s="146"/>
      <c r="C4903" s="31"/>
      <c r="D4903" s="31"/>
      <c r="E4903" s="44"/>
      <c r="F4903" s="43"/>
      <c r="G4903" s="84"/>
      <c r="H4903" s="31"/>
      <c r="I4903" s="31"/>
      <c r="J4903" s="84"/>
      <c r="K4903" s="31"/>
      <c r="L4903" s="31"/>
      <c r="M4903" s="169"/>
      <c r="N4903" s="148"/>
      <c r="O4903" s="106"/>
      <c r="P4903" s="43"/>
      <c r="Q4903" s="31"/>
      <c r="R4903" s="84"/>
      <c r="S4903" s="31"/>
      <c r="T4903" s="31"/>
      <c r="U4903" s="169"/>
      <c r="V4903" s="150"/>
      <c r="W4903" s="141" t="str" cm="1">
        <f t="array" ref="W4903">IF(SUM(LEN(B4903:V4903))=0,"",IF(OR(OR(ISBLANK(F4903),SUM(LEN(C4903),LEN(D4903))=0),AND(NOT(E4903="Unknown"),ISBLANK(J4903)),AND(NOT(O4903="Unknown"),ISBLANK(R4903))),"Missing Information", INDEX(Table15[Entire Service Line Classification], MATCH(SUMIFS(Table15[Unique ID],Table15[System-Owned Portion],E4903,Table15[If Material Anything Other than "Lead" in Column E,Was Material Ever Previously Lead?],G4903,Table15[Customer-Owned Portion],O4903),Table15[Unique ID],0),0)))</f>
        <v/>
      </c>
      <c r="X4903"/>
    </row>
    <row r="4904" spans="2:24" x14ac:dyDescent="0.25">
      <c r="B4904" s="146"/>
      <c r="C4904" s="31"/>
      <c r="D4904" s="31"/>
      <c r="E4904" s="44"/>
      <c r="F4904" s="43"/>
      <c r="G4904" s="84"/>
      <c r="H4904" s="31"/>
      <c r="I4904" s="31"/>
      <c r="J4904" s="84"/>
      <c r="K4904" s="31"/>
      <c r="L4904" s="31"/>
      <c r="M4904" s="169"/>
      <c r="N4904" s="148"/>
      <c r="O4904" s="106"/>
      <c r="P4904" s="43"/>
      <c r="Q4904" s="31"/>
      <c r="R4904" s="84"/>
      <c r="S4904" s="31"/>
      <c r="T4904" s="31"/>
      <c r="U4904" s="169"/>
      <c r="V4904" s="150"/>
      <c r="W4904" s="141" t="str" cm="1">
        <f t="array" ref="W4904">IF(SUM(LEN(B4904:V4904))=0,"",IF(OR(OR(ISBLANK(F4904),SUM(LEN(C4904),LEN(D4904))=0),AND(NOT(E4904="Unknown"),ISBLANK(J4904)),AND(NOT(O4904="Unknown"),ISBLANK(R4904))),"Missing Information", INDEX(Table15[Entire Service Line Classification], MATCH(SUMIFS(Table15[Unique ID],Table15[System-Owned Portion],E4904,Table15[If Material Anything Other than "Lead" in Column E,Was Material Ever Previously Lead?],G4904,Table15[Customer-Owned Portion],O4904),Table15[Unique ID],0),0)))</f>
        <v/>
      </c>
      <c r="X4904"/>
    </row>
    <row r="4905" spans="2:24" x14ac:dyDescent="0.25">
      <c r="B4905" s="146"/>
      <c r="C4905" s="31"/>
      <c r="D4905" s="31"/>
      <c r="E4905" s="44"/>
      <c r="F4905" s="43"/>
      <c r="G4905" s="84"/>
      <c r="H4905" s="31"/>
      <c r="I4905" s="31"/>
      <c r="J4905" s="84"/>
      <c r="K4905" s="31"/>
      <c r="L4905" s="31"/>
      <c r="M4905" s="169"/>
      <c r="N4905" s="148"/>
      <c r="O4905" s="106"/>
      <c r="P4905" s="43"/>
      <c r="Q4905" s="31"/>
      <c r="R4905" s="84"/>
      <c r="S4905" s="31"/>
      <c r="T4905" s="31"/>
      <c r="U4905" s="169"/>
      <c r="V4905" s="150"/>
      <c r="W4905" s="141" t="str" cm="1">
        <f t="array" ref="W4905">IF(SUM(LEN(B4905:V4905))=0,"",IF(OR(OR(ISBLANK(F4905),SUM(LEN(C4905),LEN(D4905))=0),AND(NOT(E4905="Unknown"),ISBLANK(J4905)),AND(NOT(O4905="Unknown"),ISBLANK(R4905))),"Missing Information", INDEX(Table15[Entire Service Line Classification], MATCH(SUMIFS(Table15[Unique ID],Table15[System-Owned Portion],E4905,Table15[If Material Anything Other than "Lead" in Column E,Was Material Ever Previously Lead?],G4905,Table15[Customer-Owned Portion],O4905),Table15[Unique ID],0),0)))</f>
        <v/>
      </c>
      <c r="X4905"/>
    </row>
    <row r="4906" spans="2:24" x14ac:dyDescent="0.25">
      <c r="B4906" s="146"/>
      <c r="C4906" s="31"/>
      <c r="D4906" s="31"/>
      <c r="E4906" s="44"/>
      <c r="F4906" s="43"/>
      <c r="G4906" s="84"/>
      <c r="H4906" s="31"/>
      <c r="I4906" s="31"/>
      <c r="J4906" s="84"/>
      <c r="K4906" s="31"/>
      <c r="L4906" s="31"/>
      <c r="M4906" s="169"/>
      <c r="N4906" s="148"/>
      <c r="O4906" s="106"/>
      <c r="P4906" s="43"/>
      <c r="Q4906" s="31"/>
      <c r="R4906" s="84"/>
      <c r="S4906" s="31"/>
      <c r="T4906" s="31"/>
      <c r="U4906" s="169"/>
      <c r="V4906" s="150"/>
      <c r="W4906" s="141" t="str" cm="1">
        <f t="array" ref="W4906">IF(SUM(LEN(B4906:V4906))=0,"",IF(OR(OR(ISBLANK(F4906),SUM(LEN(C4906),LEN(D4906))=0),AND(NOT(E4906="Unknown"),ISBLANK(J4906)),AND(NOT(O4906="Unknown"),ISBLANK(R4906))),"Missing Information", INDEX(Table15[Entire Service Line Classification], MATCH(SUMIFS(Table15[Unique ID],Table15[System-Owned Portion],E4906,Table15[If Material Anything Other than "Lead" in Column E,Was Material Ever Previously Lead?],G4906,Table15[Customer-Owned Portion],O4906),Table15[Unique ID],0),0)))</f>
        <v/>
      </c>
      <c r="X4906"/>
    </row>
    <row r="4907" spans="2:24" x14ac:dyDescent="0.25">
      <c r="B4907" s="146"/>
      <c r="C4907" s="31"/>
      <c r="D4907" s="31"/>
      <c r="E4907" s="44"/>
      <c r="F4907" s="43"/>
      <c r="G4907" s="84"/>
      <c r="H4907" s="31"/>
      <c r="I4907" s="31"/>
      <c r="J4907" s="84"/>
      <c r="K4907" s="31"/>
      <c r="L4907" s="31"/>
      <c r="M4907" s="169"/>
      <c r="N4907" s="148"/>
      <c r="O4907" s="106"/>
      <c r="P4907" s="43"/>
      <c r="Q4907" s="31"/>
      <c r="R4907" s="84"/>
      <c r="S4907" s="31"/>
      <c r="T4907" s="31"/>
      <c r="U4907" s="169"/>
      <c r="V4907" s="150"/>
      <c r="W4907" s="141" t="str" cm="1">
        <f t="array" ref="W4907">IF(SUM(LEN(B4907:V4907))=0,"",IF(OR(OR(ISBLANK(F4907),SUM(LEN(C4907),LEN(D4907))=0),AND(NOT(E4907="Unknown"),ISBLANK(J4907)),AND(NOT(O4907="Unknown"),ISBLANK(R4907))),"Missing Information", INDEX(Table15[Entire Service Line Classification], MATCH(SUMIFS(Table15[Unique ID],Table15[System-Owned Portion],E4907,Table15[If Material Anything Other than "Lead" in Column E,Was Material Ever Previously Lead?],G4907,Table15[Customer-Owned Portion],O4907),Table15[Unique ID],0),0)))</f>
        <v/>
      </c>
      <c r="X4907"/>
    </row>
    <row r="4908" spans="2:24" x14ac:dyDescent="0.25">
      <c r="B4908" s="146"/>
      <c r="C4908" s="31"/>
      <c r="D4908" s="31"/>
      <c r="E4908" s="44"/>
      <c r="F4908" s="43"/>
      <c r="G4908" s="84"/>
      <c r="H4908" s="31"/>
      <c r="I4908" s="31"/>
      <c r="J4908" s="84"/>
      <c r="K4908" s="31"/>
      <c r="L4908" s="31"/>
      <c r="M4908" s="169"/>
      <c r="N4908" s="148"/>
      <c r="O4908" s="106"/>
      <c r="P4908" s="43"/>
      <c r="Q4908" s="31"/>
      <c r="R4908" s="84"/>
      <c r="S4908" s="31"/>
      <c r="T4908" s="31"/>
      <c r="U4908" s="169"/>
      <c r="V4908" s="150"/>
      <c r="W4908" s="141" t="str" cm="1">
        <f t="array" ref="W4908">IF(SUM(LEN(B4908:V4908))=0,"",IF(OR(OR(ISBLANK(F4908),SUM(LEN(C4908),LEN(D4908))=0),AND(NOT(E4908="Unknown"),ISBLANK(J4908)),AND(NOT(O4908="Unknown"),ISBLANK(R4908))),"Missing Information", INDEX(Table15[Entire Service Line Classification], MATCH(SUMIFS(Table15[Unique ID],Table15[System-Owned Portion],E4908,Table15[If Material Anything Other than "Lead" in Column E,Was Material Ever Previously Lead?],G4908,Table15[Customer-Owned Portion],O4908),Table15[Unique ID],0),0)))</f>
        <v/>
      </c>
      <c r="X4908"/>
    </row>
    <row r="4909" spans="2:24" x14ac:dyDescent="0.25">
      <c r="B4909" s="146"/>
      <c r="C4909" s="31"/>
      <c r="D4909" s="31"/>
      <c r="E4909" s="44"/>
      <c r="F4909" s="43"/>
      <c r="G4909" s="84"/>
      <c r="H4909" s="31"/>
      <c r="I4909" s="31"/>
      <c r="J4909" s="84"/>
      <c r="K4909" s="31"/>
      <c r="L4909" s="31"/>
      <c r="M4909" s="169"/>
      <c r="N4909" s="148"/>
      <c r="O4909" s="106"/>
      <c r="P4909" s="43"/>
      <c r="Q4909" s="31"/>
      <c r="R4909" s="84"/>
      <c r="S4909" s="31"/>
      <c r="T4909" s="31"/>
      <c r="U4909" s="169"/>
      <c r="V4909" s="150"/>
      <c r="W4909" s="141" t="str" cm="1">
        <f t="array" ref="W4909">IF(SUM(LEN(B4909:V4909))=0,"",IF(OR(OR(ISBLANK(F4909),SUM(LEN(C4909),LEN(D4909))=0),AND(NOT(E4909="Unknown"),ISBLANK(J4909)),AND(NOT(O4909="Unknown"),ISBLANK(R4909))),"Missing Information", INDEX(Table15[Entire Service Line Classification], MATCH(SUMIFS(Table15[Unique ID],Table15[System-Owned Portion],E4909,Table15[If Material Anything Other than "Lead" in Column E,Was Material Ever Previously Lead?],G4909,Table15[Customer-Owned Portion],O4909),Table15[Unique ID],0),0)))</f>
        <v/>
      </c>
      <c r="X4909"/>
    </row>
    <row r="4910" spans="2:24" x14ac:dyDescent="0.25">
      <c r="B4910" s="146"/>
      <c r="C4910" s="31"/>
      <c r="D4910" s="31"/>
      <c r="E4910" s="44"/>
      <c r="F4910" s="43"/>
      <c r="G4910" s="84"/>
      <c r="H4910" s="31"/>
      <c r="I4910" s="31"/>
      <c r="J4910" s="84"/>
      <c r="K4910" s="31"/>
      <c r="L4910" s="31"/>
      <c r="M4910" s="169"/>
      <c r="N4910" s="148"/>
      <c r="O4910" s="106"/>
      <c r="P4910" s="43"/>
      <c r="Q4910" s="31"/>
      <c r="R4910" s="84"/>
      <c r="S4910" s="31"/>
      <c r="T4910" s="31"/>
      <c r="U4910" s="169"/>
      <c r="V4910" s="150"/>
      <c r="W4910" s="141" t="str" cm="1">
        <f t="array" ref="W4910">IF(SUM(LEN(B4910:V4910))=0,"",IF(OR(OR(ISBLANK(F4910),SUM(LEN(C4910),LEN(D4910))=0),AND(NOT(E4910="Unknown"),ISBLANK(J4910)),AND(NOT(O4910="Unknown"),ISBLANK(R4910))),"Missing Information", INDEX(Table15[Entire Service Line Classification], MATCH(SUMIFS(Table15[Unique ID],Table15[System-Owned Portion],E4910,Table15[If Material Anything Other than "Lead" in Column E,Was Material Ever Previously Lead?],G4910,Table15[Customer-Owned Portion],O4910),Table15[Unique ID],0),0)))</f>
        <v/>
      </c>
      <c r="X4910"/>
    </row>
    <row r="4911" spans="2:24" x14ac:dyDescent="0.25">
      <c r="B4911" s="146"/>
      <c r="C4911" s="31"/>
      <c r="D4911" s="31"/>
      <c r="E4911" s="44"/>
      <c r="F4911" s="43"/>
      <c r="G4911" s="84"/>
      <c r="H4911" s="31"/>
      <c r="I4911" s="31"/>
      <c r="J4911" s="84"/>
      <c r="K4911" s="31"/>
      <c r="L4911" s="31"/>
      <c r="M4911" s="169"/>
      <c r="N4911" s="148"/>
      <c r="O4911" s="106"/>
      <c r="P4911" s="43"/>
      <c r="Q4911" s="31"/>
      <c r="R4911" s="84"/>
      <c r="S4911" s="31"/>
      <c r="T4911" s="31"/>
      <c r="U4911" s="169"/>
      <c r="V4911" s="150"/>
      <c r="W4911" s="141" t="str" cm="1">
        <f t="array" ref="W4911">IF(SUM(LEN(B4911:V4911))=0,"",IF(OR(OR(ISBLANK(F4911),SUM(LEN(C4911),LEN(D4911))=0),AND(NOT(E4911="Unknown"),ISBLANK(J4911)),AND(NOT(O4911="Unknown"),ISBLANK(R4911))),"Missing Information", INDEX(Table15[Entire Service Line Classification], MATCH(SUMIFS(Table15[Unique ID],Table15[System-Owned Portion],E4911,Table15[If Material Anything Other than "Lead" in Column E,Was Material Ever Previously Lead?],G4911,Table15[Customer-Owned Portion],O4911),Table15[Unique ID],0),0)))</f>
        <v/>
      </c>
      <c r="X4911"/>
    </row>
    <row r="4912" spans="2:24" x14ac:dyDescent="0.25">
      <c r="B4912" s="146"/>
      <c r="C4912" s="31"/>
      <c r="D4912" s="31"/>
      <c r="E4912" s="44"/>
      <c r="F4912" s="43"/>
      <c r="G4912" s="84"/>
      <c r="H4912" s="31"/>
      <c r="I4912" s="31"/>
      <c r="J4912" s="84"/>
      <c r="K4912" s="31"/>
      <c r="L4912" s="31"/>
      <c r="M4912" s="169"/>
      <c r="N4912" s="148"/>
      <c r="O4912" s="106"/>
      <c r="P4912" s="43"/>
      <c r="Q4912" s="31"/>
      <c r="R4912" s="84"/>
      <c r="S4912" s="31"/>
      <c r="T4912" s="31"/>
      <c r="U4912" s="169"/>
      <c r="V4912" s="150"/>
      <c r="W4912" s="141" t="str" cm="1">
        <f t="array" ref="W4912">IF(SUM(LEN(B4912:V4912))=0,"",IF(OR(OR(ISBLANK(F4912),SUM(LEN(C4912),LEN(D4912))=0),AND(NOT(E4912="Unknown"),ISBLANK(J4912)),AND(NOT(O4912="Unknown"),ISBLANK(R4912))),"Missing Information", INDEX(Table15[Entire Service Line Classification], MATCH(SUMIFS(Table15[Unique ID],Table15[System-Owned Portion],E4912,Table15[If Material Anything Other than "Lead" in Column E,Was Material Ever Previously Lead?],G4912,Table15[Customer-Owned Portion],O4912),Table15[Unique ID],0),0)))</f>
        <v/>
      </c>
      <c r="X4912"/>
    </row>
    <row r="4913" spans="2:24" x14ac:dyDescent="0.25">
      <c r="B4913" s="146"/>
      <c r="C4913" s="31"/>
      <c r="D4913" s="31"/>
      <c r="E4913" s="44"/>
      <c r="F4913" s="43"/>
      <c r="G4913" s="84"/>
      <c r="H4913" s="31"/>
      <c r="I4913" s="31"/>
      <c r="J4913" s="84"/>
      <c r="K4913" s="31"/>
      <c r="L4913" s="31"/>
      <c r="M4913" s="169"/>
      <c r="N4913" s="148"/>
      <c r="O4913" s="106"/>
      <c r="P4913" s="43"/>
      <c r="Q4913" s="31"/>
      <c r="R4913" s="84"/>
      <c r="S4913" s="31"/>
      <c r="T4913" s="31"/>
      <c r="U4913" s="169"/>
      <c r="V4913" s="150"/>
      <c r="W4913" s="141" t="str" cm="1">
        <f t="array" ref="W4913">IF(SUM(LEN(B4913:V4913))=0,"",IF(OR(OR(ISBLANK(F4913),SUM(LEN(C4913),LEN(D4913))=0),AND(NOT(E4913="Unknown"),ISBLANK(J4913)),AND(NOT(O4913="Unknown"),ISBLANK(R4913))),"Missing Information", INDEX(Table15[Entire Service Line Classification], MATCH(SUMIFS(Table15[Unique ID],Table15[System-Owned Portion],E4913,Table15[If Material Anything Other than "Lead" in Column E,Was Material Ever Previously Lead?],G4913,Table15[Customer-Owned Portion],O4913),Table15[Unique ID],0),0)))</f>
        <v/>
      </c>
      <c r="X4913"/>
    </row>
    <row r="4914" spans="2:24" x14ac:dyDescent="0.25">
      <c r="B4914" s="146"/>
      <c r="C4914" s="31"/>
      <c r="D4914" s="31"/>
      <c r="E4914" s="44"/>
      <c r="F4914" s="43"/>
      <c r="G4914" s="84"/>
      <c r="H4914" s="31"/>
      <c r="I4914" s="31"/>
      <c r="J4914" s="84"/>
      <c r="K4914" s="31"/>
      <c r="L4914" s="31"/>
      <c r="M4914" s="169"/>
      <c r="N4914" s="148"/>
      <c r="O4914" s="106"/>
      <c r="P4914" s="43"/>
      <c r="Q4914" s="31"/>
      <c r="R4914" s="84"/>
      <c r="S4914" s="31"/>
      <c r="T4914" s="31"/>
      <c r="U4914" s="169"/>
      <c r="V4914" s="150"/>
      <c r="W4914" s="141" t="str" cm="1">
        <f t="array" ref="W4914">IF(SUM(LEN(B4914:V4914))=0,"",IF(OR(OR(ISBLANK(F4914),SUM(LEN(C4914),LEN(D4914))=0),AND(NOT(E4914="Unknown"),ISBLANK(J4914)),AND(NOT(O4914="Unknown"),ISBLANK(R4914))),"Missing Information", INDEX(Table15[Entire Service Line Classification], MATCH(SUMIFS(Table15[Unique ID],Table15[System-Owned Portion],E4914,Table15[If Material Anything Other than "Lead" in Column E,Was Material Ever Previously Lead?],G4914,Table15[Customer-Owned Portion],O4914),Table15[Unique ID],0),0)))</f>
        <v/>
      </c>
      <c r="X4914"/>
    </row>
    <row r="4915" spans="2:24" x14ac:dyDescent="0.25">
      <c r="B4915" s="146"/>
      <c r="C4915" s="31"/>
      <c r="D4915" s="31"/>
      <c r="E4915" s="44"/>
      <c r="F4915" s="43"/>
      <c r="G4915" s="84"/>
      <c r="H4915" s="31"/>
      <c r="I4915" s="31"/>
      <c r="J4915" s="84"/>
      <c r="K4915" s="31"/>
      <c r="L4915" s="31"/>
      <c r="M4915" s="169"/>
      <c r="N4915" s="148"/>
      <c r="O4915" s="106"/>
      <c r="P4915" s="43"/>
      <c r="Q4915" s="31"/>
      <c r="R4915" s="84"/>
      <c r="S4915" s="31"/>
      <c r="T4915" s="31"/>
      <c r="U4915" s="169"/>
      <c r="V4915" s="150"/>
      <c r="W4915" s="141" t="str" cm="1">
        <f t="array" ref="W4915">IF(SUM(LEN(B4915:V4915))=0,"",IF(OR(OR(ISBLANK(F4915),SUM(LEN(C4915),LEN(D4915))=0),AND(NOT(E4915="Unknown"),ISBLANK(J4915)),AND(NOT(O4915="Unknown"),ISBLANK(R4915))),"Missing Information", INDEX(Table15[Entire Service Line Classification], MATCH(SUMIFS(Table15[Unique ID],Table15[System-Owned Portion],E4915,Table15[If Material Anything Other than "Lead" in Column E,Was Material Ever Previously Lead?],G4915,Table15[Customer-Owned Portion],O4915),Table15[Unique ID],0),0)))</f>
        <v/>
      </c>
      <c r="X4915"/>
    </row>
    <row r="4916" spans="2:24" x14ac:dyDescent="0.25">
      <c r="B4916" s="146"/>
      <c r="C4916" s="31"/>
      <c r="D4916" s="31"/>
      <c r="E4916" s="44"/>
      <c r="F4916" s="43"/>
      <c r="G4916" s="84"/>
      <c r="H4916" s="31"/>
      <c r="I4916" s="31"/>
      <c r="J4916" s="84"/>
      <c r="K4916" s="31"/>
      <c r="L4916" s="31"/>
      <c r="M4916" s="169"/>
      <c r="N4916" s="148"/>
      <c r="O4916" s="106"/>
      <c r="P4916" s="43"/>
      <c r="Q4916" s="31"/>
      <c r="R4916" s="84"/>
      <c r="S4916" s="31"/>
      <c r="T4916" s="31"/>
      <c r="U4916" s="169"/>
      <c r="V4916" s="150"/>
      <c r="W4916" s="141" t="str" cm="1">
        <f t="array" ref="W4916">IF(SUM(LEN(B4916:V4916))=0,"",IF(OR(OR(ISBLANK(F4916),SUM(LEN(C4916),LEN(D4916))=0),AND(NOT(E4916="Unknown"),ISBLANK(J4916)),AND(NOT(O4916="Unknown"),ISBLANK(R4916))),"Missing Information", INDEX(Table15[Entire Service Line Classification], MATCH(SUMIFS(Table15[Unique ID],Table15[System-Owned Portion],E4916,Table15[If Material Anything Other than "Lead" in Column E,Was Material Ever Previously Lead?],G4916,Table15[Customer-Owned Portion],O4916),Table15[Unique ID],0),0)))</f>
        <v/>
      </c>
      <c r="X4916"/>
    </row>
    <row r="4917" spans="2:24" x14ac:dyDescent="0.25">
      <c r="B4917" s="146"/>
      <c r="C4917" s="31"/>
      <c r="D4917" s="31"/>
      <c r="E4917" s="44"/>
      <c r="F4917" s="43"/>
      <c r="G4917" s="84"/>
      <c r="H4917" s="31"/>
      <c r="I4917" s="31"/>
      <c r="J4917" s="84"/>
      <c r="K4917" s="31"/>
      <c r="L4917" s="31"/>
      <c r="M4917" s="169"/>
      <c r="N4917" s="148"/>
      <c r="O4917" s="106"/>
      <c r="P4917" s="43"/>
      <c r="Q4917" s="31"/>
      <c r="R4917" s="84"/>
      <c r="S4917" s="31"/>
      <c r="T4917" s="31"/>
      <c r="U4917" s="169"/>
      <c r="V4917" s="150"/>
      <c r="W4917" s="141" t="str" cm="1">
        <f t="array" ref="W4917">IF(SUM(LEN(B4917:V4917))=0,"",IF(OR(OR(ISBLANK(F4917),SUM(LEN(C4917),LEN(D4917))=0),AND(NOT(E4917="Unknown"),ISBLANK(J4917)),AND(NOT(O4917="Unknown"),ISBLANK(R4917))),"Missing Information", INDEX(Table15[Entire Service Line Classification], MATCH(SUMIFS(Table15[Unique ID],Table15[System-Owned Portion],E4917,Table15[If Material Anything Other than "Lead" in Column E,Was Material Ever Previously Lead?],G4917,Table15[Customer-Owned Portion],O4917),Table15[Unique ID],0),0)))</f>
        <v/>
      </c>
      <c r="X4917"/>
    </row>
    <row r="4918" spans="2:24" x14ac:dyDescent="0.25">
      <c r="B4918" s="146"/>
      <c r="C4918" s="31"/>
      <c r="D4918" s="31"/>
      <c r="E4918" s="44"/>
      <c r="F4918" s="43"/>
      <c r="G4918" s="84"/>
      <c r="H4918" s="31"/>
      <c r="I4918" s="31"/>
      <c r="J4918" s="84"/>
      <c r="K4918" s="31"/>
      <c r="L4918" s="31"/>
      <c r="M4918" s="169"/>
      <c r="N4918" s="148"/>
      <c r="O4918" s="106"/>
      <c r="P4918" s="43"/>
      <c r="Q4918" s="31"/>
      <c r="R4918" s="84"/>
      <c r="S4918" s="31"/>
      <c r="T4918" s="31"/>
      <c r="U4918" s="169"/>
      <c r="V4918" s="150"/>
      <c r="W4918" s="141" t="str" cm="1">
        <f t="array" ref="W4918">IF(SUM(LEN(B4918:V4918))=0,"",IF(OR(OR(ISBLANK(F4918),SUM(LEN(C4918),LEN(D4918))=0),AND(NOT(E4918="Unknown"),ISBLANK(J4918)),AND(NOT(O4918="Unknown"),ISBLANK(R4918))),"Missing Information", INDEX(Table15[Entire Service Line Classification], MATCH(SUMIFS(Table15[Unique ID],Table15[System-Owned Portion],E4918,Table15[If Material Anything Other than "Lead" in Column E,Was Material Ever Previously Lead?],G4918,Table15[Customer-Owned Portion],O4918),Table15[Unique ID],0),0)))</f>
        <v/>
      </c>
      <c r="X4918"/>
    </row>
    <row r="4919" spans="2:24" x14ac:dyDescent="0.25">
      <c r="B4919" s="146"/>
      <c r="C4919" s="31"/>
      <c r="D4919" s="31"/>
      <c r="E4919" s="44"/>
      <c r="F4919" s="43"/>
      <c r="G4919" s="84"/>
      <c r="H4919" s="31"/>
      <c r="I4919" s="31"/>
      <c r="J4919" s="84"/>
      <c r="K4919" s="31"/>
      <c r="L4919" s="31"/>
      <c r="M4919" s="169"/>
      <c r="N4919" s="148"/>
      <c r="O4919" s="106"/>
      <c r="P4919" s="43"/>
      <c r="Q4919" s="31"/>
      <c r="R4919" s="84"/>
      <c r="S4919" s="31"/>
      <c r="T4919" s="31"/>
      <c r="U4919" s="169"/>
      <c r="V4919" s="150"/>
      <c r="W4919" s="141" t="str" cm="1">
        <f t="array" ref="W4919">IF(SUM(LEN(B4919:V4919))=0,"",IF(OR(OR(ISBLANK(F4919),SUM(LEN(C4919),LEN(D4919))=0),AND(NOT(E4919="Unknown"),ISBLANK(J4919)),AND(NOT(O4919="Unknown"),ISBLANK(R4919))),"Missing Information", INDEX(Table15[Entire Service Line Classification], MATCH(SUMIFS(Table15[Unique ID],Table15[System-Owned Portion],E4919,Table15[If Material Anything Other than "Lead" in Column E,Was Material Ever Previously Lead?],G4919,Table15[Customer-Owned Portion],O4919),Table15[Unique ID],0),0)))</f>
        <v/>
      </c>
      <c r="X4919"/>
    </row>
    <row r="4920" spans="2:24" x14ac:dyDescent="0.25">
      <c r="B4920" s="146"/>
      <c r="C4920" s="31"/>
      <c r="D4920" s="31"/>
      <c r="E4920" s="44"/>
      <c r="F4920" s="43"/>
      <c r="G4920" s="84"/>
      <c r="H4920" s="31"/>
      <c r="I4920" s="31"/>
      <c r="J4920" s="84"/>
      <c r="K4920" s="31"/>
      <c r="L4920" s="31"/>
      <c r="M4920" s="169"/>
      <c r="N4920" s="148"/>
      <c r="O4920" s="106"/>
      <c r="P4920" s="43"/>
      <c r="Q4920" s="31"/>
      <c r="R4920" s="84"/>
      <c r="S4920" s="31"/>
      <c r="T4920" s="31"/>
      <c r="U4920" s="169"/>
      <c r="V4920" s="150"/>
      <c r="W4920" s="141" t="str" cm="1">
        <f t="array" ref="W4920">IF(SUM(LEN(B4920:V4920))=0,"",IF(OR(OR(ISBLANK(F4920),SUM(LEN(C4920),LEN(D4920))=0),AND(NOT(E4920="Unknown"),ISBLANK(J4920)),AND(NOT(O4920="Unknown"),ISBLANK(R4920))),"Missing Information", INDEX(Table15[Entire Service Line Classification], MATCH(SUMIFS(Table15[Unique ID],Table15[System-Owned Portion],E4920,Table15[If Material Anything Other than "Lead" in Column E,Was Material Ever Previously Lead?],G4920,Table15[Customer-Owned Portion],O4920),Table15[Unique ID],0),0)))</f>
        <v/>
      </c>
      <c r="X4920"/>
    </row>
    <row r="4921" spans="2:24" x14ac:dyDescent="0.25">
      <c r="B4921" s="146"/>
      <c r="C4921" s="31"/>
      <c r="D4921" s="31"/>
      <c r="E4921" s="44"/>
      <c r="F4921" s="43"/>
      <c r="G4921" s="84"/>
      <c r="H4921" s="31"/>
      <c r="I4921" s="31"/>
      <c r="J4921" s="84"/>
      <c r="K4921" s="31"/>
      <c r="L4921" s="31"/>
      <c r="M4921" s="169"/>
      <c r="N4921" s="148"/>
      <c r="O4921" s="106"/>
      <c r="P4921" s="43"/>
      <c r="Q4921" s="31"/>
      <c r="R4921" s="84"/>
      <c r="S4921" s="31"/>
      <c r="T4921" s="31"/>
      <c r="U4921" s="169"/>
      <c r="V4921" s="150"/>
      <c r="W4921" s="141" t="str" cm="1">
        <f t="array" ref="W4921">IF(SUM(LEN(B4921:V4921))=0,"",IF(OR(OR(ISBLANK(F4921),SUM(LEN(C4921),LEN(D4921))=0),AND(NOT(E4921="Unknown"),ISBLANK(J4921)),AND(NOT(O4921="Unknown"),ISBLANK(R4921))),"Missing Information", INDEX(Table15[Entire Service Line Classification], MATCH(SUMIFS(Table15[Unique ID],Table15[System-Owned Portion],E4921,Table15[If Material Anything Other than "Lead" in Column E,Was Material Ever Previously Lead?],G4921,Table15[Customer-Owned Portion],O4921),Table15[Unique ID],0),0)))</f>
        <v/>
      </c>
      <c r="X4921"/>
    </row>
    <row r="4922" spans="2:24" x14ac:dyDescent="0.25">
      <c r="B4922" s="146"/>
      <c r="C4922" s="31"/>
      <c r="D4922" s="31"/>
      <c r="E4922" s="44"/>
      <c r="F4922" s="43"/>
      <c r="G4922" s="84"/>
      <c r="H4922" s="31"/>
      <c r="I4922" s="31"/>
      <c r="J4922" s="84"/>
      <c r="K4922" s="31"/>
      <c r="L4922" s="31"/>
      <c r="M4922" s="169"/>
      <c r="N4922" s="148"/>
      <c r="O4922" s="106"/>
      <c r="P4922" s="43"/>
      <c r="Q4922" s="31"/>
      <c r="R4922" s="84"/>
      <c r="S4922" s="31"/>
      <c r="T4922" s="31"/>
      <c r="U4922" s="169"/>
      <c r="V4922" s="150"/>
      <c r="W4922" s="141" t="str" cm="1">
        <f t="array" ref="W4922">IF(SUM(LEN(B4922:V4922))=0,"",IF(OR(OR(ISBLANK(F4922),SUM(LEN(C4922),LEN(D4922))=0),AND(NOT(E4922="Unknown"),ISBLANK(J4922)),AND(NOT(O4922="Unknown"),ISBLANK(R4922))),"Missing Information", INDEX(Table15[Entire Service Line Classification], MATCH(SUMIFS(Table15[Unique ID],Table15[System-Owned Portion],E4922,Table15[If Material Anything Other than "Lead" in Column E,Was Material Ever Previously Lead?],G4922,Table15[Customer-Owned Portion],O4922),Table15[Unique ID],0),0)))</f>
        <v/>
      </c>
      <c r="X4922"/>
    </row>
    <row r="4923" spans="2:24" x14ac:dyDescent="0.25">
      <c r="B4923" s="146"/>
      <c r="C4923" s="31"/>
      <c r="D4923" s="31"/>
      <c r="E4923" s="44"/>
      <c r="F4923" s="43"/>
      <c r="G4923" s="84"/>
      <c r="H4923" s="31"/>
      <c r="I4923" s="31"/>
      <c r="J4923" s="84"/>
      <c r="K4923" s="31"/>
      <c r="L4923" s="31"/>
      <c r="M4923" s="169"/>
      <c r="N4923" s="148"/>
      <c r="O4923" s="106"/>
      <c r="P4923" s="43"/>
      <c r="Q4923" s="31"/>
      <c r="R4923" s="84"/>
      <c r="S4923" s="31"/>
      <c r="T4923" s="31"/>
      <c r="U4923" s="169"/>
      <c r="V4923" s="150"/>
      <c r="W4923" s="141" t="str" cm="1">
        <f t="array" ref="W4923">IF(SUM(LEN(B4923:V4923))=0,"",IF(OR(OR(ISBLANK(F4923),SUM(LEN(C4923),LEN(D4923))=0),AND(NOT(E4923="Unknown"),ISBLANK(J4923)),AND(NOT(O4923="Unknown"),ISBLANK(R4923))),"Missing Information", INDEX(Table15[Entire Service Line Classification], MATCH(SUMIFS(Table15[Unique ID],Table15[System-Owned Portion],E4923,Table15[If Material Anything Other than "Lead" in Column E,Was Material Ever Previously Lead?],G4923,Table15[Customer-Owned Portion],O4923),Table15[Unique ID],0),0)))</f>
        <v/>
      </c>
      <c r="X4923"/>
    </row>
    <row r="4924" spans="2:24" x14ac:dyDescent="0.25">
      <c r="B4924" s="146"/>
      <c r="C4924" s="31"/>
      <c r="D4924" s="31"/>
      <c r="E4924" s="44"/>
      <c r="F4924" s="43"/>
      <c r="G4924" s="84"/>
      <c r="H4924" s="31"/>
      <c r="I4924" s="31"/>
      <c r="J4924" s="84"/>
      <c r="K4924" s="31"/>
      <c r="L4924" s="31"/>
      <c r="M4924" s="169"/>
      <c r="N4924" s="148"/>
      <c r="O4924" s="106"/>
      <c r="P4924" s="43"/>
      <c r="Q4924" s="31"/>
      <c r="R4924" s="84"/>
      <c r="S4924" s="31"/>
      <c r="T4924" s="31"/>
      <c r="U4924" s="169"/>
      <c r="V4924" s="150"/>
      <c r="W4924" s="141" t="str" cm="1">
        <f t="array" ref="W4924">IF(SUM(LEN(B4924:V4924))=0,"",IF(OR(OR(ISBLANK(F4924),SUM(LEN(C4924),LEN(D4924))=0),AND(NOT(E4924="Unknown"),ISBLANK(J4924)),AND(NOT(O4924="Unknown"),ISBLANK(R4924))),"Missing Information", INDEX(Table15[Entire Service Line Classification], MATCH(SUMIFS(Table15[Unique ID],Table15[System-Owned Portion],E4924,Table15[If Material Anything Other than "Lead" in Column E,Was Material Ever Previously Lead?],G4924,Table15[Customer-Owned Portion],O4924),Table15[Unique ID],0),0)))</f>
        <v/>
      </c>
      <c r="X4924"/>
    </row>
    <row r="4925" spans="2:24" x14ac:dyDescent="0.25">
      <c r="B4925" s="146"/>
      <c r="C4925" s="31"/>
      <c r="D4925" s="31"/>
      <c r="E4925" s="44"/>
      <c r="F4925" s="43"/>
      <c r="G4925" s="84"/>
      <c r="H4925" s="31"/>
      <c r="I4925" s="31"/>
      <c r="J4925" s="84"/>
      <c r="K4925" s="31"/>
      <c r="L4925" s="31"/>
      <c r="M4925" s="169"/>
      <c r="N4925" s="148"/>
      <c r="O4925" s="106"/>
      <c r="P4925" s="43"/>
      <c r="Q4925" s="31"/>
      <c r="R4925" s="84"/>
      <c r="S4925" s="31"/>
      <c r="T4925" s="31"/>
      <c r="U4925" s="169"/>
      <c r="V4925" s="150"/>
      <c r="W4925" s="141" t="str" cm="1">
        <f t="array" ref="W4925">IF(SUM(LEN(B4925:V4925))=0,"",IF(OR(OR(ISBLANK(F4925),SUM(LEN(C4925),LEN(D4925))=0),AND(NOT(E4925="Unknown"),ISBLANK(J4925)),AND(NOT(O4925="Unknown"),ISBLANK(R4925))),"Missing Information", INDEX(Table15[Entire Service Line Classification], MATCH(SUMIFS(Table15[Unique ID],Table15[System-Owned Portion],E4925,Table15[If Material Anything Other than "Lead" in Column E,Was Material Ever Previously Lead?],G4925,Table15[Customer-Owned Portion],O4925),Table15[Unique ID],0),0)))</f>
        <v/>
      </c>
      <c r="X4925"/>
    </row>
    <row r="4926" spans="2:24" x14ac:dyDescent="0.25">
      <c r="B4926" s="146"/>
      <c r="C4926" s="31"/>
      <c r="D4926" s="31"/>
      <c r="E4926" s="44"/>
      <c r="F4926" s="43"/>
      <c r="G4926" s="84"/>
      <c r="H4926" s="31"/>
      <c r="I4926" s="31"/>
      <c r="J4926" s="84"/>
      <c r="K4926" s="31"/>
      <c r="L4926" s="31"/>
      <c r="M4926" s="169"/>
      <c r="N4926" s="148"/>
      <c r="O4926" s="106"/>
      <c r="P4926" s="43"/>
      <c r="Q4926" s="31"/>
      <c r="R4926" s="84"/>
      <c r="S4926" s="31"/>
      <c r="T4926" s="31"/>
      <c r="U4926" s="169"/>
      <c r="V4926" s="150"/>
      <c r="W4926" s="141" t="str" cm="1">
        <f t="array" ref="W4926">IF(SUM(LEN(B4926:V4926))=0,"",IF(OR(OR(ISBLANK(F4926),SUM(LEN(C4926),LEN(D4926))=0),AND(NOT(E4926="Unknown"),ISBLANK(J4926)),AND(NOT(O4926="Unknown"),ISBLANK(R4926))),"Missing Information", INDEX(Table15[Entire Service Line Classification], MATCH(SUMIFS(Table15[Unique ID],Table15[System-Owned Portion],E4926,Table15[If Material Anything Other than "Lead" in Column E,Was Material Ever Previously Lead?],G4926,Table15[Customer-Owned Portion],O4926),Table15[Unique ID],0),0)))</f>
        <v/>
      </c>
      <c r="X4926"/>
    </row>
    <row r="4927" spans="2:24" x14ac:dyDescent="0.25">
      <c r="B4927" s="146"/>
      <c r="C4927" s="31"/>
      <c r="D4927" s="31"/>
      <c r="E4927" s="44"/>
      <c r="F4927" s="43"/>
      <c r="G4927" s="84"/>
      <c r="H4927" s="31"/>
      <c r="I4927" s="31"/>
      <c r="J4927" s="84"/>
      <c r="K4927" s="31"/>
      <c r="L4927" s="31"/>
      <c r="M4927" s="169"/>
      <c r="N4927" s="148"/>
      <c r="O4927" s="106"/>
      <c r="P4927" s="43"/>
      <c r="Q4927" s="31"/>
      <c r="R4927" s="84"/>
      <c r="S4927" s="31"/>
      <c r="T4927" s="31"/>
      <c r="U4927" s="169"/>
      <c r="V4927" s="150"/>
      <c r="W4927" s="141" t="str" cm="1">
        <f t="array" ref="W4927">IF(SUM(LEN(B4927:V4927))=0,"",IF(OR(OR(ISBLANK(F4927),SUM(LEN(C4927),LEN(D4927))=0),AND(NOT(E4927="Unknown"),ISBLANK(J4927)),AND(NOT(O4927="Unknown"),ISBLANK(R4927))),"Missing Information", INDEX(Table15[Entire Service Line Classification], MATCH(SUMIFS(Table15[Unique ID],Table15[System-Owned Portion],E4927,Table15[If Material Anything Other than "Lead" in Column E,Was Material Ever Previously Lead?],G4927,Table15[Customer-Owned Portion],O4927),Table15[Unique ID],0),0)))</f>
        <v/>
      </c>
      <c r="X4927"/>
    </row>
    <row r="4928" spans="2:24" x14ac:dyDescent="0.25">
      <c r="B4928" s="146"/>
      <c r="C4928" s="31"/>
      <c r="D4928" s="31"/>
      <c r="E4928" s="44"/>
      <c r="F4928" s="43"/>
      <c r="G4928" s="84"/>
      <c r="H4928" s="31"/>
      <c r="I4928" s="31"/>
      <c r="J4928" s="84"/>
      <c r="K4928" s="31"/>
      <c r="L4928" s="31"/>
      <c r="M4928" s="169"/>
      <c r="N4928" s="148"/>
      <c r="O4928" s="106"/>
      <c r="P4928" s="43"/>
      <c r="Q4928" s="31"/>
      <c r="R4928" s="84"/>
      <c r="S4928" s="31"/>
      <c r="T4928" s="31"/>
      <c r="U4928" s="169"/>
      <c r="V4928" s="150"/>
      <c r="W4928" s="141" t="str" cm="1">
        <f t="array" ref="W4928">IF(SUM(LEN(B4928:V4928))=0,"",IF(OR(OR(ISBLANK(F4928),SUM(LEN(C4928),LEN(D4928))=0),AND(NOT(E4928="Unknown"),ISBLANK(J4928)),AND(NOT(O4928="Unknown"),ISBLANK(R4928))),"Missing Information", INDEX(Table15[Entire Service Line Classification], MATCH(SUMIFS(Table15[Unique ID],Table15[System-Owned Portion],E4928,Table15[If Material Anything Other than "Lead" in Column E,Was Material Ever Previously Lead?],G4928,Table15[Customer-Owned Portion],O4928),Table15[Unique ID],0),0)))</f>
        <v/>
      </c>
      <c r="X4928"/>
    </row>
    <row r="4929" spans="2:24" x14ac:dyDescent="0.25">
      <c r="B4929" s="146"/>
      <c r="C4929" s="31"/>
      <c r="D4929" s="31"/>
      <c r="E4929" s="44"/>
      <c r="F4929" s="43"/>
      <c r="G4929" s="84"/>
      <c r="H4929" s="31"/>
      <c r="I4929" s="31"/>
      <c r="J4929" s="84"/>
      <c r="K4929" s="31"/>
      <c r="L4929" s="31"/>
      <c r="M4929" s="169"/>
      <c r="N4929" s="148"/>
      <c r="O4929" s="106"/>
      <c r="P4929" s="43"/>
      <c r="Q4929" s="31"/>
      <c r="R4929" s="84"/>
      <c r="S4929" s="31"/>
      <c r="T4929" s="31"/>
      <c r="U4929" s="169"/>
      <c r="V4929" s="150"/>
      <c r="W4929" s="141" t="str" cm="1">
        <f t="array" ref="W4929">IF(SUM(LEN(B4929:V4929))=0,"",IF(OR(OR(ISBLANK(F4929),SUM(LEN(C4929),LEN(D4929))=0),AND(NOT(E4929="Unknown"),ISBLANK(J4929)),AND(NOT(O4929="Unknown"),ISBLANK(R4929))),"Missing Information", INDEX(Table15[Entire Service Line Classification], MATCH(SUMIFS(Table15[Unique ID],Table15[System-Owned Portion],E4929,Table15[If Material Anything Other than "Lead" in Column E,Was Material Ever Previously Lead?],G4929,Table15[Customer-Owned Portion],O4929),Table15[Unique ID],0),0)))</f>
        <v/>
      </c>
      <c r="X4929"/>
    </row>
    <row r="4930" spans="2:24" x14ac:dyDescent="0.25">
      <c r="B4930" s="146"/>
      <c r="C4930" s="31"/>
      <c r="D4930" s="31"/>
      <c r="E4930" s="44"/>
      <c r="F4930" s="43"/>
      <c r="G4930" s="84"/>
      <c r="H4930" s="31"/>
      <c r="I4930" s="31"/>
      <c r="J4930" s="84"/>
      <c r="K4930" s="31"/>
      <c r="L4930" s="31"/>
      <c r="M4930" s="169"/>
      <c r="N4930" s="148"/>
      <c r="O4930" s="106"/>
      <c r="P4930" s="43"/>
      <c r="Q4930" s="31"/>
      <c r="R4930" s="84"/>
      <c r="S4930" s="31"/>
      <c r="T4930" s="31"/>
      <c r="U4930" s="169"/>
      <c r="V4930" s="150"/>
      <c r="W4930" s="141" t="str" cm="1">
        <f t="array" ref="W4930">IF(SUM(LEN(B4930:V4930))=0,"",IF(OR(OR(ISBLANK(F4930),SUM(LEN(C4930),LEN(D4930))=0),AND(NOT(E4930="Unknown"),ISBLANK(J4930)),AND(NOT(O4930="Unknown"),ISBLANK(R4930))),"Missing Information", INDEX(Table15[Entire Service Line Classification], MATCH(SUMIFS(Table15[Unique ID],Table15[System-Owned Portion],E4930,Table15[If Material Anything Other than "Lead" in Column E,Was Material Ever Previously Lead?],G4930,Table15[Customer-Owned Portion],O4930),Table15[Unique ID],0),0)))</f>
        <v/>
      </c>
      <c r="X4930"/>
    </row>
    <row r="4931" spans="2:24" x14ac:dyDescent="0.25">
      <c r="B4931" s="146"/>
      <c r="C4931" s="31"/>
      <c r="D4931" s="31"/>
      <c r="E4931" s="44"/>
      <c r="F4931" s="43"/>
      <c r="G4931" s="84"/>
      <c r="H4931" s="31"/>
      <c r="I4931" s="31"/>
      <c r="J4931" s="84"/>
      <c r="K4931" s="31"/>
      <c r="L4931" s="31"/>
      <c r="M4931" s="169"/>
      <c r="N4931" s="148"/>
      <c r="O4931" s="106"/>
      <c r="P4931" s="43"/>
      <c r="Q4931" s="31"/>
      <c r="R4931" s="84"/>
      <c r="S4931" s="31"/>
      <c r="T4931" s="31"/>
      <c r="U4931" s="169"/>
      <c r="V4931" s="150"/>
      <c r="W4931" s="141" t="str" cm="1">
        <f t="array" ref="W4931">IF(SUM(LEN(B4931:V4931))=0,"",IF(OR(OR(ISBLANK(F4931),SUM(LEN(C4931),LEN(D4931))=0),AND(NOT(E4931="Unknown"),ISBLANK(J4931)),AND(NOT(O4931="Unknown"),ISBLANK(R4931))),"Missing Information", INDEX(Table15[Entire Service Line Classification], MATCH(SUMIFS(Table15[Unique ID],Table15[System-Owned Portion],E4931,Table15[If Material Anything Other than "Lead" in Column E,Was Material Ever Previously Lead?],G4931,Table15[Customer-Owned Portion],O4931),Table15[Unique ID],0),0)))</f>
        <v/>
      </c>
      <c r="X4931"/>
    </row>
    <row r="4932" spans="2:24" x14ac:dyDescent="0.25">
      <c r="B4932" s="146"/>
      <c r="C4932" s="31"/>
      <c r="D4932" s="31"/>
      <c r="E4932" s="44"/>
      <c r="F4932" s="43"/>
      <c r="G4932" s="84"/>
      <c r="H4932" s="31"/>
      <c r="I4932" s="31"/>
      <c r="J4932" s="84"/>
      <c r="K4932" s="31"/>
      <c r="L4932" s="31"/>
      <c r="M4932" s="169"/>
      <c r="N4932" s="148"/>
      <c r="O4932" s="106"/>
      <c r="P4932" s="43"/>
      <c r="Q4932" s="31"/>
      <c r="R4932" s="84"/>
      <c r="S4932" s="31"/>
      <c r="T4932" s="31"/>
      <c r="U4932" s="169"/>
      <c r="V4932" s="150"/>
      <c r="W4932" s="141" t="str" cm="1">
        <f t="array" ref="W4932">IF(SUM(LEN(B4932:V4932))=0,"",IF(OR(OR(ISBLANK(F4932),SUM(LEN(C4932),LEN(D4932))=0),AND(NOT(E4932="Unknown"),ISBLANK(J4932)),AND(NOT(O4932="Unknown"),ISBLANK(R4932))),"Missing Information", INDEX(Table15[Entire Service Line Classification], MATCH(SUMIFS(Table15[Unique ID],Table15[System-Owned Portion],E4932,Table15[If Material Anything Other than "Lead" in Column E,Was Material Ever Previously Lead?],G4932,Table15[Customer-Owned Portion],O4932),Table15[Unique ID],0),0)))</f>
        <v/>
      </c>
      <c r="X4932"/>
    </row>
    <row r="4933" spans="2:24" x14ac:dyDescent="0.25">
      <c r="B4933" s="146"/>
      <c r="C4933" s="31"/>
      <c r="D4933" s="31"/>
      <c r="E4933" s="44"/>
      <c r="F4933" s="43"/>
      <c r="G4933" s="84"/>
      <c r="H4933" s="31"/>
      <c r="I4933" s="31"/>
      <c r="J4933" s="84"/>
      <c r="K4933" s="31"/>
      <c r="L4933" s="31"/>
      <c r="M4933" s="169"/>
      <c r="N4933" s="148"/>
      <c r="O4933" s="106"/>
      <c r="P4933" s="43"/>
      <c r="Q4933" s="31"/>
      <c r="R4933" s="84"/>
      <c r="S4933" s="31"/>
      <c r="T4933" s="31"/>
      <c r="U4933" s="169"/>
      <c r="V4933" s="150"/>
      <c r="W4933" s="141" t="str" cm="1">
        <f t="array" ref="W4933">IF(SUM(LEN(B4933:V4933))=0,"",IF(OR(OR(ISBLANK(F4933),SUM(LEN(C4933),LEN(D4933))=0),AND(NOT(E4933="Unknown"),ISBLANK(J4933)),AND(NOT(O4933="Unknown"),ISBLANK(R4933))),"Missing Information", INDEX(Table15[Entire Service Line Classification], MATCH(SUMIFS(Table15[Unique ID],Table15[System-Owned Portion],E4933,Table15[If Material Anything Other than "Lead" in Column E,Was Material Ever Previously Lead?],G4933,Table15[Customer-Owned Portion],O4933),Table15[Unique ID],0),0)))</f>
        <v/>
      </c>
      <c r="X4933"/>
    </row>
    <row r="4934" spans="2:24" x14ac:dyDescent="0.25">
      <c r="B4934" s="146"/>
      <c r="C4934" s="31"/>
      <c r="D4934" s="31"/>
      <c r="E4934" s="44"/>
      <c r="F4934" s="43"/>
      <c r="G4934" s="84"/>
      <c r="H4934" s="31"/>
      <c r="I4934" s="31"/>
      <c r="J4934" s="84"/>
      <c r="K4934" s="31"/>
      <c r="L4934" s="31"/>
      <c r="M4934" s="169"/>
      <c r="N4934" s="148"/>
      <c r="O4934" s="106"/>
      <c r="P4934" s="43"/>
      <c r="Q4934" s="31"/>
      <c r="R4934" s="84"/>
      <c r="S4934" s="31"/>
      <c r="T4934" s="31"/>
      <c r="U4934" s="169"/>
      <c r="V4934" s="150"/>
      <c r="W4934" s="141" t="str" cm="1">
        <f t="array" ref="W4934">IF(SUM(LEN(B4934:V4934))=0,"",IF(OR(OR(ISBLANK(F4934),SUM(LEN(C4934),LEN(D4934))=0),AND(NOT(E4934="Unknown"),ISBLANK(J4934)),AND(NOT(O4934="Unknown"),ISBLANK(R4934))),"Missing Information", INDEX(Table15[Entire Service Line Classification], MATCH(SUMIFS(Table15[Unique ID],Table15[System-Owned Portion],E4934,Table15[If Material Anything Other than "Lead" in Column E,Was Material Ever Previously Lead?],G4934,Table15[Customer-Owned Portion],O4934),Table15[Unique ID],0),0)))</f>
        <v/>
      </c>
      <c r="X4934"/>
    </row>
    <row r="4935" spans="2:24" x14ac:dyDescent="0.25">
      <c r="B4935" s="146"/>
      <c r="C4935" s="31"/>
      <c r="D4935" s="31"/>
      <c r="E4935" s="44"/>
      <c r="F4935" s="43"/>
      <c r="G4935" s="84"/>
      <c r="H4935" s="31"/>
      <c r="I4935" s="31"/>
      <c r="J4935" s="84"/>
      <c r="K4935" s="31"/>
      <c r="L4935" s="31"/>
      <c r="M4935" s="169"/>
      <c r="N4935" s="148"/>
      <c r="O4935" s="106"/>
      <c r="P4935" s="43"/>
      <c r="Q4935" s="31"/>
      <c r="R4935" s="84"/>
      <c r="S4935" s="31"/>
      <c r="T4935" s="31"/>
      <c r="U4935" s="169"/>
      <c r="V4935" s="150"/>
      <c r="W4935" s="141" t="str" cm="1">
        <f t="array" ref="W4935">IF(SUM(LEN(B4935:V4935))=0,"",IF(OR(OR(ISBLANK(F4935),SUM(LEN(C4935),LEN(D4935))=0),AND(NOT(E4935="Unknown"),ISBLANK(J4935)),AND(NOT(O4935="Unknown"),ISBLANK(R4935))),"Missing Information", INDEX(Table15[Entire Service Line Classification], MATCH(SUMIFS(Table15[Unique ID],Table15[System-Owned Portion],E4935,Table15[If Material Anything Other than "Lead" in Column E,Was Material Ever Previously Lead?],G4935,Table15[Customer-Owned Portion],O4935),Table15[Unique ID],0),0)))</f>
        <v/>
      </c>
      <c r="X4935"/>
    </row>
    <row r="4936" spans="2:24" x14ac:dyDescent="0.25">
      <c r="B4936" s="146"/>
      <c r="C4936" s="31"/>
      <c r="D4936" s="31"/>
      <c r="E4936" s="44"/>
      <c r="F4936" s="43"/>
      <c r="G4936" s="84"/>
      <c r="H4936" s="31"/>
      <c r="I4936" s="31"/>
      <c r="J4936" s="84"/>
      <c r="K4936" s="31"/>
      <c r="L4936" s="31"/>
      <c r="M4936" s="169"/>
      <c r="N4936" s="148"/>
      <c r="O4936" s="106"/>
      <c r="P4936" s="43"/>
      <c r="Q4936" s="31"/>
      <c r="R4936" s="84"/>
      <c r="S4936" s="31"/>
      <c r="T4936" s="31"/>
      <c r="U4936" s="169"/>
      <c r="V4936" s="150"/>
      <c r="W4936" s="141" t="str" cm="1">
        <f t="array" ref="W4936">IF(SUM(LEN(B4936:V4936))=0,"",IF(OR(OR(ISBLANK(F4936),SUM(LEN(C4936),LEN(D4936))=0),AND(NOT(E4936="Unknown"),ISBLANK(J4936)),AND(NOT(O4936="Unknown"),ISBLANK(R4936))),"Missing Information", INDEX(Table15[Entire Service Line Classification], MATCH(SUMIFS(Table15[Unique ID],Table15[System-Owned Portion],E4936,Table15[If Material Anything Other than "Lead" in Column E,Was Material Ever Previously Lead?],G4936,Table15[Customer-Owned Portion],O4936),Table15[Unique ID],0),0)))</f>
        <v/>
      </c>
      <c r="X4936"/>
    </row>
    <row r="4937" spans="2:24" x14ac:dyDescent="0.25">
      <c r="B4937" s="146"/>
      <c r="C4937" s="31"/>
      <c r="D4937" s="31"/>
      <c r="E4937" s="44"/>
      <c r="F4937" s="43"/>
      <c r="G4937" s="84"/>
      <c r="H4937" s="31"/>
      <c r="I4937" s="31"/>
      <c r="J4937" s="84"/>
      <c r="K4937" s="31"/>
      <c r="L4937" s="31"/>
      <c r="M4937" s="169"/>
      <c r="N4937" s="148"/>
      <c r="O4937" s="106"/>
      <c r="P4937" s="43"/>
      <c r="Q4937" s="31"/>
      <c r="R4937" s="84"/>
      <c r="S4937" s="31"/>
      <c r="T4937" s="31"/>
      <c r="U4937" s="169"/>
      <c r="V4937" s="150"/>
      <c r="W4937" s="141" t="str" cm="1">
        <f t="array" ref="W4937">IF(SUM(LEN(B4937:V4937))=0,"",IF(OR(OR(ISBLANK(F4937),SUM(LEN(C4937),LEN(D4937))=0),AND(NOT(E4937="Unknown"),ISBLANK(J4937)),AND(NOT(O4937="Unknown"),ISBLANK(R4937))),"Missing Information", INDEX(Table15[Entire Service Line Classification], MATCH(SUMIFS(Table15[Unique ID],Table15[System-Owned Portion],E4937,Table15[If Material Anything Other than "Lead" in Column E,Was Material Ever Previously Lead?],G4937,Table15[Customer-Owned Portion],O4937),Table15[Unique ID],0),0)))</f>
        <v/>
      </c>
      <c r="X4937"/>
    </row>
    <row r="4938" spans="2:24" x14ac:dyDescent="0.25">
      <c r="B4938" s="146"/>
      <c r="C4938" s="31"/>
      <c r="D4938" s="31"/>
      <c r="E4938" s="44"/>
      <c r="F4938" s="43"/>
      <c r="G4938" s="84"/>
      <c r="H4938" s="31"/>
      <c r="I4938" s="31"/>
      <c r="J4938" s="84"/>
      <c r="K4938" s="31"/>
      <c r="L4938" s="31"/>
      <c r="M4938" s="169"/>
      <c r="N4938" s="148"/>
      <c r="O4938" s="106"/>
      <c r="P4938" s="43"/>
      <c r="Q4938" s="31"/>
      <c r="R4938" s="84"/>
      <c r="S4938" s="31"/>
      <c r="T4938" s="31"/>
      <c r="U4938" s="169"/>
      <c r="V4938" s="150"/>
      <c r="W4938" s="141" t="str" cm="1">
        <f t="array" ref="W4938">IF(SUM(LEN(B4938:V4938))=0,"",IF(OR(OR(ISBLANK(F4938),SUM(LEN(C4938),LEN(D4938))=0),AND(NOT(E4938="Unknown"),ISBLANK(J4938)),AND(NOT(O4938="Unknown"),ISBLANK(R4938))),"Missing Information", INDEX(Table15[Entire Service Line Classification], MATCH(SUMIFS(Table15[Unique ID],Table15[System-Owned Portion],E4938,Table15[If Material Anything Other than "Lead" in Column E,Was Material Ever Previously Lead?],G4938,Table15[Customer-Owned Portion],O4938),Table15[Unique ID],0),0)))</f>
        <v/>
      </c>
      <c r="X4938"/>
    </row>
    <row r="4939" spans="2:24" x14ac:dyDescent="0.25">
      <c r="B4939" s="146"/>
      <c r="C4939" s="31"/>
      <c r="D4939" s="31"/>
      <c r="E4939" s="44"/>
      <c r="F4939" s="43"/>
      <c r="G4939" s="84"/>
      <c r="H4939" s="31"/>
      <c r="I4939" s="31"/>
      <c r="J4939" s="84"/>
      <c r="K4939" s="31"/>
      <c r="L4939" s="31"/>
      <c r="M4939" s="169"/>
      <c r="N4939" s="148"/>
      <c r="O4939" s="106"/>
      <c r="P4939" s="43"/>
      <c r="Q4939" s="31"/>
      <c r="R4939" s="84"/>
      <c r="S4939" s="31"/>
      <c r="T4939" s="31"/>
      <c r="U4939" s="169"/>
      <c r="V4939" s="150"/>
      <c r="W4939" s="141" t="str" cm="1">
        <f t="array" ref="W4939">IF(SUM(LEN(B4939:V4939))=0,"",IF(OR(OR(ISBLANK(F4939),SUM(LEN(C4939),LEN(D4939))=0),AND(NOT(E4939="Unknown"),ISBLANK(J4939)),AND(NOT(O4939="Unknown"),ISBLANK(R4939))),"Missing Information", INDEX(Table15[Entire Service Line Classification], MATCH(SUMIFS(Table15[Unique ID],Table15[System-Owned Portion],E4939,Table15[If Material Anything Other than "Lead" in Column E,Was Material Ever Previously Lead?],G4939,Table15[Customer-Owned Portion],O4939),Table15[Unique ID],0),0)))</f>
        <v/>
      </c>
      <c r="X4939"/>
    </row>
    <row r="4940" spans="2:24" x14ac:dyDescent="0.25">
      <c r="B4940" s="146"/>
      <c r="C4940" s="31"/>
      <c r="D4940" s="31"/>
      <c r="E4940" s="44"/>
      <c r="F4940" s="43"/>
      <c r="G4940" s="84"/>
      <c r="H4940" s="31"/>
      <c r="I4940" s="31"/>
      <c r="J4940" s="84"/>
      <c r="K4940" s="31"/>
      <c r="L4940" s="31"/>
      <c r="M4940" s="169"/>
      <c r="N4940" s="148"/>
      <c r="O4940" s="106"/>
      <c r="P4940" s="43"/>
      <c r="Q4940" s="31"/>
      <c r="R4940" s="84"/>
      <c r="S4940" s="31"/>
      <c r="T4940" s="31"/>
      <c r="U4940" s="169"/>
      <c r="V4940" s="150"/>
      <c r="W4940" s="141" t="str" cm="1">
        <f t="array" ref="W4940">IF(SUM(LEN(B4940:V4940))=0,"",IF(OR(OR(ISBLANK(F4940),SUM(LEN(C4940),LEN(D4940))=0),AND(NOT(E4940="Unknown"),ISBLANK(J4940)),AND(NOT(O4940="Unknown"),ISBLANK(R4940))),"Missing Information", INDEX(Table15[Entire Service Line Classification], MATCH(SUMIFS(Table15[Unique ID],Table15[System-Owned Portion],E4940,Table15[If Material Anything Other than "Lead" in Column E,Was Material Ever Previously Lead?],G4940,Table15[Customer-Owned Portion],O4940),Table15[Unique ID],0),0)))</f>
        <v/>
      </c>
      <c r="X4940"/>
    </row>
    <row r="4941" spans="2:24" x14ac:dyDescent="0.25">
      <c r="B4941" s="146"/>
      <c r="C4941" s="31"/>
      <c r="D4941" s="31"/>
      <c r="E4941" s="44"/>
      <c r="F4941" s="43"/>
      <c r="G4941" s="84"/>
      <c r="H4941" s="31"/>
      <c r="I4941" s="31"/>
      <c r="J4941" s="84"/>
      <c r="K4941" s="31"/>
      <c r="L4941" s="31"/>
      <c r="M4941" s="169"/>
      <c r="N4941" s="148"/>
      <c r="O4941" s="106"/>
      <c r="P4941" s="43"/>
      <c r="Q4941" s="31"/>
      <c r="R4941" s="84"/>
      <c r="S4941" s="31"/>
      <c r="T4941" s="31"/>
      <c r="U4941" s="169"/>
      <c r="V4941" s="150"/>
      <c r="W4941" s="141" t="str" cm="1">
        <f t="array" ref="W4941">IF(SUM(LEN(B4941:V4941))=0,"",IF(OR(OR(ISBLANK(F4941),SUM(LEN(C4941),LEN(D4941))=0),AND(NOT(E4941="Unknown"),ISBLANK(J4941)),AND(NOT(O4941="Unknown"),ISBLANK(R4941))),"Missing Information", INDEX(Table15[Entire Service Line Classification], MATCH(SUMIFS(Table15[Unique ID],Table15[System-Owned Portion],E4941,Table15[If Material Anything Other than "Lead" in Column E,Was Material Ever Previously Lead?],G4941,Table15[Customer-Owned Portion],O4941),Table15[Unique ID],0),0)))</f>
        <v/>
      </c>
      <c r="X4941"/>
    </row>
    <row r="4942" spans="2:24" x14ac:dyDescent="0.25">
      <c r="B4942" s="146"/>
      <c r="C4942" s="31"/>
      <c r="D4942" s="31"/>
      <c r="E4942" s="44"/>
      <c r="F4942" s="43"/>
      <c r="G4942" s="84"/>
      <c r="H4942" s="31"/>
      <c r="I4942" s="31"/>
      <c r="J4942" s="84"/>
      <c r="K4942" s="31"/>
      <c r="L4942" s="31"/>
      <c r="M4942" s="169"/>
      <c r="N4942" s="148"/>
      <c r="O4942" s="106"/>
      <c r="P4942" s="43"/>
      <c r="Q4942" s="31"/>
      <c r="R4942" s="84"/>
      <c r="S4942" s="31"/>
      <c r="T4942" s="31"/>
      <c r="U4942" s="169"/>
      <c r="V4942" s="150"/>
      <c r="W4942" s="141" t="str" cm="1">
        <f t="array" ref="W4942">IF(SUM(LEN(B4942:V4942))=0,"",IF(OR(OR(ISBLANK(F4942),SUM(LEN(C4942),LEN(D4942))=0),AND(NOT(E4942="Unknown"),ISBLANK(J4942)),AND(NOT(O4942="Unknown"),ISBLANK(R4942))),"Missing Information", INDEX(Table15[Entire Service Line Classification], MATCH(SUMIFS(Table15[Unique ID],Table15[System-Owned Portion],E4942,Table15[If Material Anything Other than "Lead" in Column E,Was Material Ever Previously Lead?],G4942,Table15[Customer-Owned Portion],O4942),Table15[Unique ID],0),0)))</f>
        <v/>
      </c>
      <c r="X4942"/>
    </row>
    <row r="4943" spans="2:24" x14ac:dyDescent="0.25">
      <c r="B4943" s="146"/>
      <c r="C4943" s="31"/>
      <c r="D4943" s="31"/>
      <c r="E4943" s="44"/>
      <c r="F4943" s="43"/>
      <c r="G4943" s="84"/>
      <c r="H4943" s="31"/>
      <c r="I4943" s="31"/>
      <c r="J4943" s="84"/>
      <c r="K4943" s="31"/>
      <c r="L4943" s="31"/>
      <c r="M4943" s="169"/>
      <c r="N4943" s="148"/>
      <c r="O4943" s="106"/>
      <c r="P4943" s="43"/>
      <c r="Q4943" s="31"/>
      <c r="R4943" s="84"/>
      <c r="S4943" s="31"/>
      <c r="T4943" s="31"/>
      <c r="U4943" s="169"/>
      <c r="V4943" s="150"/>
      <c r="W4943" s="141" t="str" cm="1">
        <f t="array" ref="W4943">IF(SUM(LEN(B4943:V4943))=0,"",IF(OR(OR(ISBLANK(F4943),SUM(LEN(C4943),LEN(D4943))=0),AND(NOT(E4943="Unknown"),ISBLANK(J4943)),AND(NOT(O4943="Unknown"),ISBLANK(R4943))),"Missing Information", INDEX(Table15[Entire Service Line Classification], MATCH(SUMIFS(Table15[Unique ID],Table15[System-Owned Portion],E4943,Table15[If Material Anything Other than "Lead" in Column E,Was Material Ever Previously Lead?],G4943,Table15[Customer-Owned Portion],O4943),Table15[Unique ID],0),0)))</f>
        <v/>
      </c>
      <c r="X4943"/>
    </row>
    <row r="4944" spans="2:24" x14ac:dyDescent="0.25">
      <c r="B4944" s="146"/>
      <c r="C4944" s="31"/>
      <c r="D4944" s="31"/>
      <c r="E4944" s="44"/>
      <c r="F4944" s="43"/>
      <c r="G4944" s="84"/>
      <c r="H4944" s="31"/>
      <c r="I4944" s="31"/>
      <c r="J4944" s="84"/>
      <c r="K4944" s="31"/>
      <c r="L4944" s="31"/>
      <c r="M4944" s="169"/>
      <c r="N4944" s="148"/>
      <c r="O4944" s="106"/>
      <c r="P4944" s="43"/>
      <c r="Q4944" s="31"/>
      <c r="R4944" s="84"/>
      <c r="S4944" s="31"/>
      <c r="T4944" s="31"/>
      <c r="U4944" s="169"/>
      <c r="V4944" s="150"/>
      <c r="W4944" s="141" t="str" cm="1">
        <f t="array" ref="W4944">IF(SUM(LEN(B4944:V4944))=0,"",IF(OR(OR(ISBLANK(F4944),SUM(LEN(C4944),LEN(D4944))=0),AND(NOT(E4944="Unknown"),ISBLANK(J4944)),AND(NOT(O4944="Unknown"),ISBLANK(R4944))),"Missing Information", INDEX(Table15[Entire Service Line Classification], MATCH(SUMIFS(Table15[Unique ID],Table15[System-Owned Portion],E4944,Table15[If Material Anything Other than "Lead" in Column E,Was Material Ever Previously Lead?],G4944,Table15[Customer-Owned Portion],O4944),Table15[Unique ID],0),0)))</f>
        <v/>
      </c>
      <c r="X4944"/>
    </row>
    <row r="4945" spans="2:24" x14ac:dyDescent="0.25">
      <c r="B4945" s="146"/>
      <c r="C4945" s="31"/>
      <c r="D4945" s="31"/>
      <c r="E4945" s="44"/>
      <c r="F4945" s="43"/>
      <c r="G4945" s="84"/>
      <c r="H4945" s="31"/>
      <c r="I4945" s="31"/>
      <c r="J4945" s="84"/>
      <c r="K4945" s="31"/>
      <c r="L4945" s="31"/>
      <c r="M4945" s="169"/>
      <c r="N4945" s="148"/>
      <c r="O4945" s="106"/>
      <c r="P4945" s="43"/>
      <c r="Q4945" s="31"/>
      <c r="R4945" s="84"/>
      <c r="S4945" s="31"/>
      <c r="T4945" s="31"/>
      <c r="U4945" s="169"/>
      <c r="V4945" s="150"/>
      <c r="W4945" s="141" t="str" cm="1">
        <f t="array" ref="W4945">IF(SUM(LEN(B4945:V4945))=0,"",IF(OR(OR(ISBLANK(F4945),SUM(LEN(C4945),LEN(D4945))=0),AND(NOT(E4945="Unknown"),ISBLANK(J4945)),AND(NOT(O4945="Unknown"),ISBLANK(R4945))),"Missing Information", INDEX(Table15[Entire Service Line Classification], MATCH(SUMIFS(Table15[Unique ID],Table15[System-Owned Portion],E4945,Table15[If Material Anything Other than "Lead" in Column E,Was Material Ever Previously Lead?],G4945,Table15[Customer-Owned Portion],O4945),Table15[Unique ID],0),0)))</f>
        <v/>
      </c>
      <c r="X4945"/>
    </row>
    <row r="4946" spans="2:24" x14ac:dyDescent="0.25">
      <c r="B4946" s="146"/>
      <c r="C4946" s="31"/>
      <c r="D4946" s="31"/>
      <c r="E4946" s="44"/>
      <c r="F4946" s="43"/>
      <c r="G4946" s="84"/>
      <c r="H4946" s="31"/>
      <c r="I4946" s="31"/>
      <c r="J4946" s="84"/>
      <c r="K4946" s="31"/>
      <c r="L4946" s="31"/>
      <c r="M4946" s="169"/>
      <c r="N4946" s="148"/>
      <c r="O4946" s="106"/>
      <c r="P4946" s="43"/>
      <c r="Q4946" s="31"/>
      <c r="R4946" s="84"/>
      <c r="S4946" s="31"/>
      <c r="T4946" s="31"/>
      <c r="U4946" s="169"/>
      <c r="V4946" s="150"/>
      <c r="W4946" s="141" t="str" cm="1">
        <f t="array" ref="W4946">IF(SUM(LEN(B4946:V4946))=0,"",IF(OR(OR(ISBLANK(F4946),SUM(LEN(C4946),LEN(D4946))=0),AND(NOT(E4946="Unknown"),ISBLANK(J4946)),AND(NOT(O4946="Unknown"),ISBLANK(R4946))),"Missing Information", INDEX(Table15[Entire Service Line Classification], MATCH(SUMIFS(Table15[Unique ID],Table15[System-Owned Portion],E4946,Table15[If Material Anything Other than "Lead" in Column E,Was Material Ever Previously Lead?],G4946,Table15[Customer-Owned Portion],O4946),Table15[Unique ID],0),0)))</f>
        <v/>
      </c>
      <c r="X4946"/>
    </row>
    <row r="4947" spans="2:24" x14ac:dyDescent="0.25">
      <c r="B4947" s="146"/>
      <c r="C4947" s="31"/>
      <c r="D4947" s="31"/>
      <c r="E4947" s="44"/>
      <c r="F4947" s="43"/>
      <c r="G4947" s="84"/>
      <c r="H4947" s="31"/>
      <c r="I4947" s="31"/>
      <c r="J4947" s="84"/>
      <c r="K4947" s="31"/>
      <c r="L4947" s="31"/>
      <c r="M4947" s="169"/>
      <c r="N4947" s="148"/>
      <c r="O4947" s="106"/>
      <c r="P4947" s="43"/>
      <c r="Q4947" s="31"/>
      <c r="R4947" s="84"/>
      <c r="S4947" s="31"/>
      <c r="T4947" s="31"/>
      <c r="U4947" s="169"/>
      <c r="V4947" s="150"/>
      <c r="W4947" s="141" t="str" cm="1">
        <f t="array" ref="W4947">IF(SUM(LEN(B4947:V4947))=0,"",IF(OR(OR(ISBLANK(F4947),SUM(LEN(C4947),LEN(D4947))=0),AND(NOT(E4947="Unknown"),ISBLANK(J4947)),AND(NOT(O4947="Unknown"),ISBLANK(R4947))),"Missing Information", INDEX(Table15[Entire Service Line Classification], MATCH(SUMIFS(Table15[Unique ID],Table15[System-Owned Portion],E4947,Table15[If Material Anything Other than "Lead" in Column E,Was Material Ever Previously Lead?],G4947,Table15[Customer-Owned Portion],O4947),Table15[Unique ID],0),0)))</f>
        <v/>
      </c>
      <c r="X4947"/>
    </row>
    <row r="4948" spans="2:24" x14ac:dyDescent="0.25">
      <c r="B4948" s="146"/>
      <c r="C4948" s="31"/>
      <c r="D4948" s="31"/>
      <c r="E4948" s="44"/>
      <c r="F4948" s="43"/>
      <c r="G4948" s="84"/>
      <c r="H4948" s="31"/>
      <c r="I4948" s="31"/>
      <c r="J4948" s="84"/>
      <c r="K4948" s="31"/>
      <c r="L4948" s="31"/>
      <c r="M4948" s="169"/>
      <c r="N4948" s="148"/>
      <c r="O4948" s="106"/>
      <c r="P4948" s="43"/>
      <c r="Q4948" s="31"/>
      <c r="R4948" s="84"/>
      <c r="S4948" s="31"/>
      <c r="T4948" s="31"/>
      <c r="U4948" s="169"/>
      <c r="V4948" s="150"/>
      <c r="W4948" s="141" t="str" cm="1">
        <f t="array" ref="W4948">IF(SUM(LEN(B4948:V4948))=0,"",IF(OR(OR(ISBLANK(F4948),SUM(LEN(C4948),LEN(D4948))=0),AND(NOT(E4948="Unknown"),ISBLANK(J4948)),AND(NOT(O4948="Unknown"),ISBLANK(R4948))),"Missing Information", INDEX(Table15[Entire Service Line Classification], MATCH(SUMIFS(Table15[Unique ID],Table15[System-Owned Portion],E4948,Table15[If Material Anything Other than "Lead" in Column E,Was Material Ever Previously Lead?],G4948,Table15[Customer-Owned Portion],O4948),Table15[Unique ID],0),0)))</f>
        <v/>
      </c>
      <c r="X4948"/>
    </row>
    <row r="4949" spans="2:24" x14ac:dyDescent="0.25">
      <c r="B4949" s="146"/>
      <c r="C4949" s="31"/>
      <c r="D4949" s="31"/>
      <c r="E4949" s="44"/>
      <c r="F4949" s="43"/>
      <c r="G4949" s="84"/>
      <c r="H4949" s="31"/>
      <c r="I4949" s="31"/>
      <c r="J4949" s="84"/>
      <c r="K4949" s="31"/>
      <c r="L4949" s="31"/>
      <c r="M4949" s="169"/>
      <c r="N4949" s="148"/>
      <c r="O4949" s="106"/>
      <c r="P4949" s="43"/>
      <c r="Q4949" s="31"/>
      <c r="R4949" s="84"/>
      <c r="S4949" s="31"/>
      <c r="T4949" s="31"/>
      <c r="U4949" s="169"/>
      <c r="V4949" s="150"/>
      <c r="W4949" s="141" t="str" cm="1">
        <f t="array" ref="W4949">IF(SUM(LEN(B4949:V4949))=0,"",IF(OR(OR(ISBLANK(F4949),SUM(LEN(C4949),LEN(D4949))=0),AND(NOT(E4949="Unknown"),ISBLANK(J4949)),AND(NOT(O4949="Unknown"),ISBLANK(R4949))),"Missing Information", INDEX(Table15[Entire Service Line Classification], MATCH(SUMIFS(Table15[Unique ID],Table15[System-Owned Portion],E4949,Table15[If Material Anything Other than "Lead" in Column E,Was Material Ever Previously Lead?],G4949,Table15[Customer-Owned Portion],O4949),Table15[Unique ID],0),0)))</f>
        <v/>
      </c>
      <c r="X4949"/>
    </row>
    <row r="4950" spans="2:24" x14ac:dyDescent="0.25">
      <c r="B4950" s="146"/>
      <c r="C4950" s="31"/>
      <c r="D4950" s="31"/>
      <c r="E4950" s="44"/>
      <c r="F4950" s="43"/>
      <c r="G4950" s="84"/>
      <c r="H4950" s="31"/>
      <c r="I4950" s="31"/>
      <c r="J4950" s="84"/>
      <c r="K4950" s="31"/>
      <c r="L4950" s="31"/>
      <c r="M4950" s="169"/>
      <c r="N4950" s="148"/>
      <c r="O4950" s="106"/>
      <c r="P4950" s="43"/>
      <c r="Q4950" s="31"/>
      <c r="R4950" s="84"/>
      <c r="S4950" s="31"/>
      <c r="T4950" s="31"/>
      <c r="U4950" s="169"/>
      <c r="V4950" s="150"/>
      <c r="W4950" s="141" t="str" cm="1">
        <f t="array" ref="W4950">IF(SUM(LEN(B4950:V4950))=0,"",IF(OR(OR(ISBLANK(F4950),SUM(LEN(C4950),LEN(D4950))=0),AND(NOT(E4950="Unknown"),ISBLANK(J4950)),AND(NOT(O4950="Unknown"),ISBLANK(R4950))),"Missing Information", INDEX(Table15[Entire Service Line Classification], MATCH(SUMIFS(Table15[Unique ID],Table15[System-Owned Portion],E4950,Table15[If Material Anything Other than "Lead" in Column E,Was Material Ever Previously Lead?],G4950,Table15[Customer-Owned Portion],O4950),Table15[Unique ID],0),0)))</f>
        <v/>
      </c>
      <c r="X4950"/>
    </row>
    <row r="4951" spans="2:24" x14ac:dyDescent="0.25">
      <c r="B4951" s="146"/>
      <c r="C4951" s="31"/>
      <c r="D4951" s="31"/>
      <c r="E4951" s="44"/>
      <c r="F4951" s="43"/>
      <c r="G4951" s="84"/>
      <c r="H4951" s="31"/>
      <c r="I4951" s="31"/>
      <c r="J4951" s="84"/>
      <c r="K4951" s="31"/>
      <c r="L4951" s="31"/>
      <c r="M4951" s="169"/>
      <c r="N4951" s="148"/>
      <c r="O4951" s="106"/>
      <c r="P4951" s="43"/>
      <c r="Q4951" s="31"/>
      <c r="R4951" s="84"/>
      <c r="S4951" s="31"/>
      <c r="T4951" s="31"/>
      <c r="U4951" s="169"/>
      <c r="V4951" s="150"/>
      <c r="W4951" s="141" t="str" cm="1">
        <f t="array" ref="W4951">IF(SUM(LEN(B4951:V4951))=0,"",IF(OR(OR(ISBLANK(F4951),SUM(LEN(C4951),LEN(D4951))=0),AND(NOT(E4951="Unknown"),ISBLANK(J4951)),AND(NOT(O4951="Unknown"),ISBLANK(R4951))),"Missing Information", INDEX(Table15[Entire Service Line Classification], MATCH(SUMIFS(Table15[Unique ID],Table15[System-Owned Portion],E4951,Table15[If Material Anything Other than "Lead" in Column E,Was Material Ever Previously Lead?],G4951,Table15[Customer-Owned Portion],O4951),Table15[Unique ID],0),0)))</f>
        <v/>
      </c>
      <c r="X4951"/>
    </row>
    <row r="4952" spans="2:24" x14ac:dyDescent="0.25">
      <c r="B4952" s="146"/>
      <c r="C4952" s="31"/>
      <c r="D4952" s="31"/>
      <c r="E4952" s="44"/>
      <c r="F4952" s="43"/>
      <c r="G4952" s="84"/>
      <c r="H4952" s="31"/>
      <c r="I4952" s="31"/>
      <c r="J4952" s="84"/>
      <c r="K4952" s="31"/>
      <c r="L4952" s="31"/>
      <c r="M4952" s="169"/>
      <c r="N4952" s="148"/>
      <c r="O4952" s="106"/>
      <c r="P4952" s="43"/>
      <c r="Q4952" s="31"/>
      <c r="R4952" s="84"/>
      <c r="S4952" s="31"/>
      <c r="T4952" s="31"/>
      <c r="U4952" s="169"/>
      <c r="V4952" s="150"/>
      <c r="W4952" s="141" t="str" cm="1">
        <f t="array" ref="W4952">IF(SUM(LEN(B4952:V4952))=0,"",IF(OR(OR(ISBLANK(F4952),SUM(LEN(C4952),LEN(D4952))=0),AND(NOT(E4952="Unknown"),ISBLANK(J4952)),AND(NOT(O4952="Unknown"),ISBLANK(R4952))),"Missing Information", INDEX(Table15[Entire Service Line Classification], MATCH(SUMIFS(Table15[Unique ID],Table15[System-Owned Portion],E4952,Table15[If Material Anything Other than "Lead" in Column E,Was Material Ever Previously Lead?],G4952,Table15[Customer-Owned Portion],O4952),Table15[Unique ID],0),0)))</f>
        <v/>
      </c>
      <c r="X4952"/>
    </row>
    <row r="4953" spans="2:24" x14ac:dyDescent="0.25">
      <c r="B4953" s="146"/>
      <c r="C4953" s="31"/>
      <c r="D4953" s="31"/>
      <c r="E4953" s="44"/>
      <c r="F4953" s="43"/>
      <c r="G4953" s="84"/>
      <c r="H4953" s="31"/>
      <c r="I4953" s="31"/>
      <c r="J4953" s="84"/>
      <c r="K4953" s="31"/>
      <c r="L4953" s="31"/>
      <c r="M4953" s="169"/>
      <c r="N4953" s="148"/>
      <c r="O4953" s="106"/>
      <c r="P4953" s="43"/>
      <c r="Q4953" s="31"/>
      <c r="R4953" s="84"/>
      <c r="S4953" s="31"/>
      <c r="T4953" s="31"/>
      <c r="U4953" s="169"/>
      <c r="V4953" s="150"/>
      <c r="W4953" s="141" t="str" cm="1">
        <f t="array" ref="W4953">IF(SUM(LEN(B4953:V4953))=0,"",IF(OR(OR(ISBLANK(F4953),SUM(LEN(C4953),LEN(D4953))=0),AND(NOT(E4953="Unknown"),ISBLANK(J4953)),AND(NOT(O4953="Unknown"),ISBLANK(R4953))),"Missing Information", INDEX(Table15[Entire Service Line Classification], MATCH(SUMIFS(Table15[Unique ID],Table15[System-Owned Portion],E4953,Table15[If Material Anything Other than "Lead" in Column E,Was Material Ever Previously Lead?],G4953,Table15[Customer-Owned Portion],O4953),Table15[Unique ID],0),0)))</f>
        <v/>
      </c>
      <c r="X4953"/>
    </row>
    <row r="4954" spans="2:24" x14ac:dyDescent="0.25">
      <c r="B4954" s="146"/>
      <c r="C4954" s="31"/>
      <c r="D4954" s="31"/>
      <c r="E4954" s="44"/>
      <c r="F4954" s="43"/>
      <c r="G4954" s="84"/>
      <c r="H4954" s="31"/>
      <c r="I4954" s="31"/>
      <c r="J4954" s="84"/>
      <c r="K4954" s="31"/>
      <c r="L4954" s="31"/>
      <c r="M4954" s="169"/>
      <c r="N4954" s="148"/>
      <c r="O4954" s="106"/>
      <c r="P4954" s="43"/>
      <c r="Q4954" s="31"/>
      <c r="R4954" s="84"/>
      <c r="S4954" s="31"/>
      <c r="T4954" s="31"/>
      <c r="U4954" s="169"/>
      <c r="V4954" s="150"/>
      <c r="W4954" s="141" t="str" cm="1">
        <f t="array" ref="W4954">IF(SUM(LEN(B4954:V4954))=0,"",IF(OR(OR(ISBLANK(F4954),SUM(LEN(C4954),LEN(D4954))=0),AND(NOT(E4954="Unknown"),ISBLANK(J4954)),AND(NOT(O4954="Unknown"),ISBLANK(R4954))),"Missing Information", INDEX(Table15[Entire Service Line Classification], MATCH(SUMIFS(Table15[Unique ID],Table15[System-Owned Portion],E4954,Table15[If Material Anything Other than "Lead" in Column E,Was Material Ever Previously Lead?],G4954,Table15[Customer-Owned Portion],O4954),Table15[Unique ID],0),0)))</f>
        <v/>
      </c>
      <c r="X4954"/>
    </row>
    <row r="4955" spans="2:24" x14ac:dyDescent="0.25">
      <c r="B4955" s="146"/>
      <c r="C4955" s="31"/>
      <c r="D4955" s="31"/>
      <c r="E4955" s="44"/>
      <c r="F4955" s="43"/>
      <c r="G4955" s="84"/>
      <c r="H4955" s="31"/>
      <c r="I4955" s="31"/>
      <c r="J4955" s="84"/>
      <c r="K4955" s="31"/>
      <c r="L4955" s="31"/>
      <c r="M4955" s="169"/>
      <c r="N4955" s="148"/>
      <c r="O4955" s="106"/>
      <c r="P4955" s="43"/>
      <c r="Q4955" s="31"/>
      <c r="R4955" s="84"/>
      <c r="S4955" s="31"/>
      <c r="T4955" s="31"/>
      <c r="U4955" s="169"/>
      <c r="V4955" s="150"/>
      <c r="W4955" s="141" t="str" cm="1">
        <f t="array" ref="W4955">IF(SUM(LEN(B4955:V4955))=0,"",IF(OR(OR(ISBLANK(F4955),SUM(LEN(C4955),LEN(D4955))=0),AND(NOT(E4955="Unknown"),ISBLANK(J4955)),AND(NOT(O4955="Unknown"),ISBLANK(R4955))),"Missing Information", INDEX(Table15[Entire Service Line Classification], MATCH(SUMIFS(Table15[Unique ID],Table15[System-Owned Portion],E4955,Table15[If Material Anything Other than "Lead" in Column E,Was Material Ever Previously Lead?],G4955,Table15[Customer-Owned Portion],O4955),Table15[Unique ID],0),0)))</f>
        <v/>
      </c>
      <c r="X4955"/>
    </row>
    <row r="4956" spans="2:24" x14ac:dyDescent="0.25">
      <c r="B4956" s="146"/>
      <c r="C4956" s="31"/>
      <c r="D4956" s="31"/>
      <c r="E4956" s="44"/>
      <c r="F4956" s="43"/>
      <c r="G4956" s="84"/>
      <c r="H4956" s="31"/>
      <c r="I4956" s="31"/>
      <c r="J4956" s="84"/>
      <c r="K4956" s="31"/>
      <c r="L4956" s="31"/>
      <c r="M4956" s="169"/>
      <c r="N4956" s="148"/>
      <c r="O4956" s="106"/>
      <c r="P4956" s="43"/>
      <c r="Q4956" s="31"/>
      <c r="R4956" s="84"/>
      <c r="S4956" s="31"/>
      <c r="T4956" s="31"/>
      <c r="U4956" s="169"/>
      <c r="V4956" s="150"/>
      <c r="W4956" s="141" t="str" cm="1">
        <f t="array" ref="W4956">IF(SUM(LEN(B4956:V4956))=0,"",IF(OR(OR(ISBLANK(F4956),SUM(LEN(C4956),LEN(D4956))=0),AND(NOT(E4956="Unknown"),ISBLANK(J4956)),AND(NOT(O4956="Unknown"),ISBLANK(R4956))),"Missing Information", INDEX(Table15[Entire Service Line Classification], MATCH(SUMIFS(Table15[Unique ID],Table15[System-Owned Portion],E4956,Table15[If Material Anything Other than "Lead" in Column E,Was Material Ever Previously Lead?],G4956,Table15[Customer-Owned Portion],O4956),Table15[Unique ID],0),0)))</f>
        <v/>
      </c>
      <c r="X4956"/>
    </row>
    <row r="4957" spans="2:24" x14ac:dyDescent="0.25">
      <c r="B4957" s="146"/>
      <c r="C4957" s="31"/>
      <c r="D4957" s="31"/>
      <c r="E4957" s="44"/>
      <c r="F4957" s="43"/>
      <c r="G4957" s="84"/>
      <c r="H4957" s="31"/>
      <c r="I4957" s="31"/>
      <c r="J4957" s="84"/>
      <c r="K4957" s="31"/>
      <c r="L4957" s="31"/>
      <c r="M4957" s="169"/>
      <c r="N4957" s="148"/>
      <c r="O4957" s="106"/>
      <c r="P4957" s="43"/>
      <c r="Q4957" s="31"/>
      <c r="R4957" s="84"/>
      <c r="S4957" s="31"/>
      <c r="T4957" s="31"/>
      <c r="U4957" s="169"/>
      <c r="V4957" s="150"/>
      <c r="W4957" s="141" t="str" cm="1">
        <f t="array" ref="W4957">IF(SUM(LEN(B4957:V4957))=0,"",IF(OR(OR(ISBLANK(F4957),SUM(LEN(C4957),LEN(D4957))=0),AND(NOT(E4957="Unknown"),ISBLANK(J4957)),AND(NOT(O4957="Unknown"),ISBLANK(R4957))),"Missing Information", INDEX(Table15[Entire Service Line Classification], MATCH(SUMIFS(Table15[Unique ID],Table15[System-Owned Portion],E4957,Table15[If Material Anything Other than "Lead" in Column E,Was Material Ever Previously Lead?],G4957,Table15[Customer-Owned Portion],O4957),Table15[Unique ID],0),0)))</f>
        <v/>
      </c>
      <c r="X4957"/>
    </row>
    <row r="4958" spans="2:24" x14ac:dyDescent="0.25">
      <c r="B4958" s="146"/>
      <c r="C4958" s="31"/>
      <c r="D4958" s="31"/>
      <c r="E4958" s="44"/>
      <c r="F4958" s="43"/>
      <c r="G4958" s="84"/>
      <c r="H4958" s="31"/>
      <c r="I4958" s="31"/>
      <c r="J4958" s="84"/>
      <c r="K4958" s="31"/>
      <c r="L4958" s="31"/>
      <c r="M4958" s="169"/>
      <c r="N4958" s="148"/>
      <c r="O4958" s="106"/>
      <c r="P4958" s="43"/>
      <c r="Q4958" s="31"/>
      <c r="R4958" s="84"/>
      <c r="S4958" s="31"/>
      <c r="T4958" s="31"/>
      <c r="U4958" s="169"/>
      <c r="V4958" s="150"/>
      <c r="W4958" s="141" t="str" cm="1">
        <f t="array" ref="W4958">IF(SUM(LEN(B4958:V4958))=0,"",IF(OR(OR(ISBLANK(F4958),SUM(LEN(C4958),LEN(D4958))=0),AND(NOT(E4958="Unknown"),ISBLANK(J4958)),AND(NOT(O4958="Unknown"),ISBLANK(R4958))),"Missing Information", INDEX(Table15[Entire Service Line Classification], MATCH(SUMIFS(Table15[Unique ID],Table15[System-Owned Portion],E4958,Table15[If Material Anything Other than "Lead" in Column E,Was Material Ever Previously Lead?],G4958,Table15[Customer-Owned Portion],O4958),Table15[Unique ID],0),0)))</f>
        <v/>
      </c>
      <c r="X4958"/>
    </row>
    <row r="4959" spans="2:24" x14ac:dyDescent="0.25">
      <c r="B4959" s="146"/>
      <c r="C4959" s="31"/>
      <c r="D4959" s="31"/>
      <c r="E4959" s="44"/>
      <c r="F4959" s="43"/>
      <c r="G4959" s="84"/>
      <c r="H4959" s="31"/>
      <c r="I4959" s="31"/>
      <c r="J4959" s="84"/>
      <c r="K4959" s="31"/>
      <c r="L4959" s="31"/>
      <c r="M4959" s="169"/>
      <c r="N4959" s="148"/>
      <c r="O4959" s="106"/>
      <c r="P4959" s="43"/>
      <c r="Q4959" s="31"/>
      <c r="R4959" s="84"/>
      <c r="S4959" s="31"/>
      <c r="T4959" s="31"/>
      <c r="U4959" s="169"/>
      <c r="V4959" s="150"/>
      <c r="W4959" s="141" t="str" cm="1">
        <f t="array" ref="W4959">IF(SUM(LEN(B4959:V4959))=0,"",IF(OR(OR(ISBLANK(F4959),SUM(LEN(C4959),LEN(D4959))=0),AND(NOT(E4959="Unknown"),ISBLANK(J4959)),AND(NOT(O4959="Unknown"),ISBLANK(R4959))),"Missing Information", INDEX(Table15[Entire Service Line Classification], MATCH(SUMIFS(Table15[Unique ID],Table15[System-Owned Portion],E4959,Table15[If Material Anything Other than "Lead" in Column E,Was Material Ever Previously Lead?],G4959,Table15[Customer-Owned Portion],O4959),Table15[Unique ID],0),0)))</f>
        <v/>
      </c>
      <c r="X4959"/>
    </row>
    <row r="4960" spans="2:24" x14ac:dyDescent="0.25">
      <c r="B4960" s="146"/>
      <c r="C4960" s="31"/>
      <c r="D4960" s="31"/>
      <c r="E4960" s="44"/>
      <c r="F4960" s="43"/>
      <c r="G4960" s="84"/>
      <c r="H4960" s="31"/>
      <c r="I4960" s="31"/>
      <c r="J4960" s="84"/>
      <c r="K4960" s="31"/>
      <c r="L4960" s="31"/>
      <c r="M4960" s="169"/>
      <c r="N4960" s="148"/>
      <c r="O4960" s="106"/>
      <c r="P4960" s="43"/>
      <c r="Q4960" s="31"/>
      <c r="R4960" s="84"/>
      <c r="S4960" s="31"/>
      <c r="T4960" s="31"/>
      <c r="U4960" s="169"/>
      <c r="V4960" s="150"/>
      <c r="W4960" s="141" t="str" cm="1">
        <f t="array" ref="W4960">IF(SUM(LEN(B4960:V4960))=0,"",IF(OR(OR(ISBLANK(F4960),SUM(LEN(C4960),LEN(D4960))=0),AND(NOT(E4960="Unknown"),ISBLANK(J4960)),AND(NOT(O4960="Unknown"),ISBLANK(R4960))),"Missing Information", INDEX(Table15[Entire Service Line Classification], MATCH(SUMIFS(Table15[Unique ID],Table15[System-Owned Portion],E4960,Table15[If Material Anything Other than "Lead" in Column E,Was Material Ever Previously Lead?],G4960,Table15[Customer-Owned Portion],O4960),Table15[Unique ID],0),0)))</f>
        <v/>
      </c>
      <c r="X4960"/>
    </row>
    <row r="4961" spans="2:24" x14ac:dyDescent="0.25">
      <c r="B4961" s="146"/>
      <c r="C4961" s="31"/>
      <c r="D4961" s="31"/>
      <c r="E4961" s="44"/>
      <c r="F4961" s="43"/>
      <c r="G4961" s="84"/>
      <c r="H4961" s="31"/>
      <c r="I4961" s="31"/>
      <c r="J4961" s="84"/>
      <c r="K4961" s="31"/>
      <c r="L4961" s="31"/>
      <c r="M4961" s="169"/>
      <c r="N4961" s="148"/>
      <c r="O4961" s="106"/>
      <c r="P4961" s="43"/>
      <c r="Q4961" s="31"/>
      <c r="R4961" s="84"/>
      <c r="S4961" s="31"/>
      <c r="T4961" s="31"/>
      <c r="U4961" s="169"/>
      <c r="V4961" s="150"/>
      <c r="W4961" s="141" t="str" cm="1">
        <f t="array" ref="W4961">IF(SUM(LEN(B4961:V4961))=0,"",IF(OR(OR(ISBLANK(F4961),SUM(LEN(C4961),LEN(D4961))=0),AND(NOT(E4961="Unknown"),ISBLANK(J4961)),AND(NOT(O4961="Unknown"),ISBLANK(R4961))),"Missing Information", INDEX(Table15[Entire Service Line Classification], MATCH(SUMIFS(Table15[Unique ID],Table15[System-Owned Portion],E4961,Table15[If Material Anything Other than "Lead" in Column E,Was Material Ever Previously Lead?],G4961,Table15[Customer-Owned Portion],O4961),Table15[Unique ID],0),0)))</f>
        <v/>
      </c>
      <c r="X4961"/>
    </row>
    <row r="4962" spans="2:24" x14ac:dyDescent="0.25">
      <c r="B4962" s="146"/>
      <c r="C4962" s="31"/>
      <c r="D4962" s="31"/>
      <c r="E4962" s="44"/>
      <c r="F4962" s="43"/>
      <c r="G4962" s="84"/>
      <c r="H4962" s="31"/>
      <c r="I4962" s="31"/>
      <c r="J4962" s="84"/>
      <c r="K4962" s="31"/>
      <c r="L4962" s="31"/>
      <c r="M4962" s="169"/>
      <c r="N4962" s="148"/>
      <c r="O4962" s="106"/>
      <c r="P4962" s="43"/>
      <c r="Q4962" s="31"/>
      <c r="R4962" s="84"/>
      <c r="S4962" s="31"/>
      <c r="T4962" s="31"/>
      <c r="U4962" s="169"/>
      <c r="V4962" s="150"/>
      <c r="W4962" s="141" t="str" cm="1">
        <f t="array" ref="W4962">IF(SUM(LEN(B4962:V4962))=0,"",IF(OR(OR(ISBLANK(F4962),SUM(LEN(C4962),LEN(D4962))=0),AND(NOT(E4962="Unknown"),ISBLANK(J4962)),AND(NOT(O4962="Unknown"),ISBLANK(R4962))),"Missing Information", INDEX(Table15[Entire Service Line Classification], MATCH(SUMIFS(Table15[Unique ID],Table15[System-Owned Portion],E4962,Table15[If Material Anything Other than "Lead" in Column E,Was Material Ever Previously Lead?],G4962,Table15[Customer-Owned Portion],O4962),Table15[Unique ID],0),0)))</f>
        <v/>
      </c>
      <c r="X4962"/>
    </row>
    <row r="4963" spans="2:24" x14ac:dyDescent="0.25">
      <c r="B4963" s="146"/>
      <c r="C4963" s="31"/>
      <c r="D4963" s="31"/>
      <c r="E4963" s="44"/>
      <c r="F4963" s="43"/>
      <c r="G4963" s="84"/>
      <c r="H4963" s="31"/>
      <c r="I4963" s="31"/>
      <c r="J4963" s="84"/>
      <c r="K4963" s="31"/>
      <c r="L4963" s="31"/>
      <c r="M4963" s="169"/>
      <c r="N4963" s="148"/>
      <c r="O4963" s="106"/>
      <c r="P4963" s="43"/>
      <c r="Q4963" s="31"/>
      <c r="R4963" s="84"/>
      <c r="S4963" s="31"/>
      <c r="T4963" s="31"/>
      <c r="U4963" s="169"/>
      <c r="V4963" s="150"/>
      <c r="W4963" s="141" t="str" cm="1">
        <f t="array" ref="W4963">IF(SUM(LEN(B4963:V4963))=0,"",IF(OR(OR(ISBLANK(F4963),SUM(LEN(C4963),LEN(D4963))=0),AND(NOT(E4963="Unknown"),ISBLANK(J4963)),AND(NOT(O4963="Unknown"),ISBLANK(R4963))),"Missing Information", INDEX(Table15[Entire Service Line Classification], MATCH(SUMIFS(Table15[Unique ID],Table15[System-Owned Portion],E4963,Table15[If Material Anything Other than "Lead" in Column E,Was Material Ever Previously Lead?],G4963,Table15[Customer-Owned Portion],O4963),Table15[Unique ID],0),0)))</f>
        <v/>
      </c>
      <c r="X4963"/>
    </row>
    <row r="4964" spans="2:24" x14ac:dyDescent="0.25">
      <c r="B4964" s="146"/>
      <c r="C4964" s="31"/>
      <c r="D4964" s="31"/>
      <c r="E4964" s="44"/>
      <c r="F4964" s="43"/>
      <c r="G4964" s="84"/>
      <c r="H4964" s="31"/>
      <c r="I4964" s="31"/>
      <c r="J4964" s="84"/>
      <c r="K4964" s="31"/>
      <c r="L4964" s="31"/>
      <c r="M4964" s="169"/>
      <c r="N4964" s="148"/>
      <c r="O4964" s="106"/>
      <c r="P4964" s="43"/>
      <c r="Q4964" s="31"/>
      <c r="R4964" s="84"/>
      <c r="S4964" s="31"/>
      <c r="T4964" s="31"/>
      <c r="U4964" s="169"/>
      <c r="V4964" s="150"/>
      <c r="W4964" s="141" t="str" cm="1">
        <f t="array" ref="W4964">IF(SUM(LEN(B4964:V4964))=0,"",IF(OR(OR(ISBLANK(F4964),SUM(LEN(C4964),LEN(D4964))=0),AND(NOT(E4964="Unknown"),ISBLANK(J4964)),AND(NOT(O4964="Unknown"),ISBLANK(R4964))),"Missing Information", INDEX(Table15[Entire Service Line Classification], MATCH(SUMIFS(Table15[Unique ID],Table15[System-Owned Portion],E4964,Table15[If Material Anything Other than "Lead" in Column E,Was Material Ever Previously Lead?],G4964,Table15[Customer-Owned Portion],O4964),Table15[Unique ID],0),0)))</f>
        <v/>
      </c>
      <c r="X4964"/>
    </row>
    <row r="4965" spans="2:24" x14ac:dyDescent="0.25">
      <c r="B4965" s="146"/>
      <c r="C4965" s="31"/>
      <c r="D4965" s="31"/>
      <c r="E4965" s="44"/>
      <c r="F4965" s="43"/>
      <c r="G4965" s="84"/>
      <c r="H4965" s="31"/>
      <c r="I4965" s="31"/>
      <c r="J4965" s="84"/>
      <c r="K4965" s="31"/>
      <c r="L4965" s="31"/>
      <c r="M4965" s="169"/>
      <c r="N4965" s="148"/>
      <c r="O4965" s="106"/>
      <c r="P4965" s="43"/>
      <c r="Q4965" s="31"/>
      <c r="R4965" s="84"/>
      <c r="S4965" s="31"/>
      <c r="T4965" s="31"/>
      <c r="U4965" s="169"/>
      <c r="V4965" s="150"/>
      <c r="W4965" s="141" t="str" cm="1">
        <f t="array" ref="W4965">IF(SUM(LEN(B4965:V4965))=0,"",IF(OR(OR(ISBLANK(F4965),SUM(LEN(C4965),LEN(D4965))=0),AND(NOT(E4965="Unknown"),ISBLANK(J4965)),AND(NOT(O4965="Unknown"),ISBLANK(R4965))),"Missing Information", INDEX(Table15[Entire Service Line Classification], MATCH(SUMIFS(Table15[Unique ID],Table15[System-Owned Portion],E4965,Table15[If Material Anything Other than "Lead" in Column E,Was Material Ever Previously Lead?],G4965,Table15[Customer-Owned Portion],O4965),Table15[Unique ID],0),0)))</f>
        <v/>
      </c>
      <c r="X4965"/>
    </row>
    <row r="4966" spans="2:24" x14ac:dyDescent="0.25">
      <c r="B4966" s="146"/>
      <c r="C4966" s="31"/>
      <c r="D4966" s="31"/>
      <c r="E4966" s="44"/>
      <c r="F4966" s="43"/>
      <c r="G4966" s="84"/>
      <c r="H4966" s="31"/>
      <c r="I4966" s="31"/>
      <c r="J4966" s="84"/>
      <c r="K4966" s="31"/>
      <c r="L4966" s="31"/>
      <c r="M4966" s="169"/>
      <c r="N4966" s="148"/>
      <c r="O4966" s="106"/>
      <c r="P4966" s="43"/>
      <c r="Q4966" s="31"/>
      <c r="R4966" s="84"/>
      <c r="S4966" s="31"/>
      <c r="T4966" s="31"/>
      <c r="U4966" s="169"/>
      <c r="V4966" s="150"/>
      <c r="W4966" s="141" t="str" cm="1">
        <f t="array" ref="W4966">IF(SUM(LEN(B4966:V4966))=0,"",IF(OR(OR(ISBLANK(F4966),SUM(LEN(C4966),LEN(D4966))=0),AND(NOT(E4966="Unknown"),ISBLANK(J4966)),AND(NOT(O4966="Unknown"),ISBLANK(R4966))),"Missing Information", INDEX(Table15[Entire Service Line Classification], MATCH(SUMIFS(Table15[Unique ID],Table15[System-Owned Portion],E4966,Table15[If Material Anything Other than "Lead" in Column E,Was Material Ever Previously Lead?],G4966,Table15[Customer-Owned Portion],O4966),Table15[Unique ID],0),0)))</f>
        <v/>
      </c>
      <c r="X4966"/>
    </row>
    <row r="4967" spans="2:24" x14ac:dyDescent="0.25">
      <c r="B4967" s="146"/>
      <c r="C4967" s="31"/>
      <c r="D4967" s="31"/>
      <c r="E4967" s="44"/>
      <c r="F4967" s="43"/>
      <c r="G4967" s="84"/>
      <c r="H4967" s="31"/>
      <c r="I4967" s="31"/>
      <c r="J4967" s="84"/>
      <c r="K4967" s="31"/>
      <c r="L4967" s="31"/>
      <c r="M4967" s="169"/>
      <c r="N4967" s="148"/>
      <c r="O4967" s="106"/>
      <c r="P4967" s="43"/>
      <c r="Q4967" s="31"/>
      <c r="R4967" s="84"/>
      <c r="S4967" s="31"/>
      <c r="T4967" s="31"/>
      <c r="U4967" s="169"/>
      <c r="V4967" s="150"/>
      <c r="W4967" s="141" t="str" cm="1">
        <f t="array" ref="W4967">IF(SUM(LEN(B4967:V4967))=0,"",IF(OR(OR(ISBLANK(F4967),SUM(LEN(C4967),LEN(D4967))=0),AND(NOT(E4967="Unknown"),ISBLANK(J4967)),AND(NOT(O4967="Unknown"),ISBLANK(R4967))),"Missing Information", INDEX(Table15[Entire Service Line Classification], MATCH(SUMIFS(Table15[Unique ID],Table15[System-Owned Portion],E4967,Table15[If Material Anything Other than "Lead" in Column E,Was Material Ever Previously Lead?],G4967,Table15[Customer-Owned Portion],O4967),Table15[Unique ID],0),0)))</f>
        <v/>
      </c>
      <c r="X4967"/>
    </row>
    <row r="4968" spans="2:24" x14ac:dyDescent="0.25">
      <c r="B4968" s="146"/>
      <c r="C4968" s="31"/>
      <c r="D4968" s="31"/>
      <c r="E4968" s="44"/>
      <c r="F4968" s="43"/>
      <c r="G4968" s="84"/>
      <c r="H4968" s="31"/>
      <c r="I4968" s="31"/>
      <c r="J4968" s="84"/>
      <c r="K4968" s="31"/>
      <c r="L4968" s="31"/>
      <c r="M4968" s="169"/>
      <c r="N4968" s="148"/>
      <c r="O4968" s="106"/>
      <c r="P4968" s="43"/>
      <c r="Q4968" s="31"/>
      <c r="R4968" s="84"/>
      <c r="S4968" s="31"/>
      <c r="T4968" s="31"/>
      <c r="U4968" s="169"/>
      <c r="V4968" s="150"/>
      <c r="W4968" s="141" t="str" cm="1">
        <f t="array" ref="W4968">IF(SUM(LEN(B4968:V4968))=0,"",IF(OR(OR(ISBLANK(F4968),SUM(LEN(C4968),LEN(D4968))=0),AND(NOT(E4968="Unknown"),ISBLANK(J4968)),AND(NOT(O4968="Unknown"),ISBLANK(R4968))),"Missing Information", INDEX(Table15[Entire Service Line Classification], MATCH(SUMIFS(Table15[Unique ID],Table15[System-Owned Portion],E4968,Table15[If Material Anything Other than "Lead" in Column E,Was Material Ever Previously Lead?],G4968,Table15[Customer-Owned Portion],O4968),Table15[Unique ID],0),0)))</f>
        <v/>
      </c>
      <c r="X4968"/>
    </row>
    <row r="4969" spans="2:24" x14ac:dyDescent="0.25">
      <c r="B4969" s="146"/>
      <c r="C4969" s="31"/>
      <c r="D4969" s="31"/>
      <c r="E4969" s="44"/>
      <c r="F4969" s="43"/>
      <c r="G4969" s="84"/>
      <c r="H4969" s="31"/>
      <c r="I4969" s="31"/>
      <c r="J4969" s="84"/>
      <c r="K4969" s="31"/>
      <c r="L4969" s="31"/>
      <c r="M4969" s="169"/>
      <c r="N4969" s="148"/>
      <c r="O4969" s="106"/>
      <c r="P4969" s="43"/>
      <c r="Q4969" s="31"/>
      <c r="R4969" s="84"/>
      <c r="S4969" s="31"/>
      <c r="T4969" s="31"/>
      <c r="U4969" s="169"/>
      <c r="V4969" s="150"/>
      <c r="W4969" s="141" t="str" cm="1">
        <f t="array" ref="W4969">IF(SUM(LEN(B4969:V4969))=0,"",IF(OR(OR(ISBLANK(F4969),SUM(LEN(C4969),LEN(D4969))=0),AND(NOT(E4969="Unknown"),ISBLANK(J4969)),AND(NOT(O4969="Unknown"),ISBLANK(R4969))),"Missing Information", INDEX(Table15[Entire Service Line Classification], MATCH(SUMIFS(Table15[Unique ID],Table15[System-Owned Portion],E4969,Table15[If Material Anything Other than "Lead" in Column E,Was Material Ever Previously Lead?],G4969,Table15[Customer-Owned Portion],O4969),Table15[Unique ID],0),0)))</f>
        <v/>
      </c>
      <c r="X4969"/>
    </row>
    <row r="4970" spans="2:24" x14ac:dyDescent="0.25">
      <c r="B4970" s="146"/>
      <c r="C4970" s="31"/>
      <c r="D4970" s="31"/>
      <c r="E4970" s="44"/>
      <c r="F4970" s="43"/>
      <c r="G4970" s="84"/>
      <c r="H4970" s="31"/>
      <c r="I4970" s="31"/>
      <c r="J4970" s="84"/>
      <c r="K4970" s="31"/>
      <c r="L4970" s="31"/>
      <c r="M4970" s="169"/>
      <c r="N4970" s="148"/>
      <c r="O4970" s="106"/>
      <c r="P4970" s="43"/>
      <c r="Q4970" s="31"/>
      <c r="R4970" s="84"/>
      <c r="S4970" s="31"/>
      <c r="T4970" s="31"/>
      <c r="U4970" s="169"/>
      <c r="V4970" s="150"/>
      <c r="W4970" s="141" t="str" cm="1">
        <f t="array" ref="W4970">IF(SUM(LEN(B4970:V4970))=0,"",IF(OR(OR(ISBLANK(F4970),SUM(LEN(C4970),LEN(D4970))=0),AND(NOT(E4970="Unknown"),ISBLANK(J4970)),AND(NOT(O4970="Unknown"),ISBLANK(R4970))),"Missing Information", INDEX(Table15[Entire Service Line Classification], MATCH(SUMIFS(Table15[Unique ID],Table15[System-Owned Portion],E4970,Table15[If Material Anything Other than "Lead" in Column E,Was Material Ever Previously Lead?],G4970,Table15[Customer-Owned Portion],O4970),Table15[Unique ID],0),0)))</f>
        <v/>
      </c>
      <c r="X4970"/>
    </row>
    <row r="4971" spans="2:24" x14ac:dyDescent="0.25">
      <c r="B4971" s="146"/>
      <c r="C4971" s="31"/>
      <c r="D4971" s="31"/>
      <c r="E4971" s="44"/>
      <c r="F4971" s="43"/>
      <c r="G4971" s="84"/>
      <c r="H4971" s="31"/>
      <c r="I4971" s="31"/>
      <c r="J4971" s="84"/>
      <c r="K4971" s="31"/>
      <c r="L4971" s="31"/>
      <c r="M4971" s="169"/>
      <c r="N4971" s="148"/>
      <c r="O4971" s="106"/>
      <c r="P4971" s="43"/>
      <c r="Q4971" s="31"/>
      <c r="R4971" s="84"/>
      <c r="S4971" s="31"/>
      <c r="T4971" s="31"/>
      <c r="U4971" s="169"/>
      <c r="V4971" s="150"/>
      <c r="W4971" s="141" t="str" cm="1">
        <f t="array" ref="W4971">IF(SUM(LEN(B4971:V4971))=0,"",IF(OR(OR(ISBLANK(F4971),SUM(LEN(C4971),LEN(D4971))=0),AND(NOT(E4971="Unknown"),ISBLANK(J4971)),AND(NOT(O4971="Unknown"),ISBLANK(R4971))),"Missing Information", INDEX(Table15[Entire Service Line Classification], MATCH(SUMIFS(Table15[Unique ID],Table15[System-Owned Portion],E4971,Table15[If Material Anything Other than "Lead" in Column E,Was Material Ever Previously Lead?],G4971,Table15[Customer-Owned Portion],O4971),Table15[Unique ID],0),0)))</f>
        <v/>
      </c>
      <c r="X4971"/>
    </row>
    <row r="4972" spans="2:24" x14ac:dyDescent="0.25">
      <c r="B4972" s="146"/>
      <c r="C4972" s="31"/>
      <c r="D4972" s="31"/>
      <c r="E4972" s="44"/>
      <c r="F4972" s="43"/>
      <c r="G4972" s="84"/>
      <c r="H4972" s="31"/>
      <c r="I4972" s="31"/>
      <c r="J4972" s="84"/>
      <c r="K4972" s="31"/>
      <c r="L4972" s="31"/>
      <c r="M4972" s="169"/>
      <c r="N4972" s="148"/>
      <c r="O4972" s="106"/>
      <c r="P4972" s="43"/>
      <c r="Q4972" s="31"/>
      <c r="R4972" s="84"/>
      <c r="S4972" s="31"/>
      <c r="T4972" s="31"/>
      <c r="U4972" s="169"/>
      <c r="V4972" s="150"/>
      <c r="W4972" s="141" t="str" cm="1">
        <f t="array" ref="W4972">IF(SUM(LEN(B4972:V4972))=0,"",IF(OR(OR(ISBLANK(F4972),SUM(LEN(C4972),LEN(D4972))=0),AND(NOT(E4972="Unknown"),ISBLANK(J4972)),AND(NOT(O4972="Unknown"),ISBLANK(R4972))),"Missing Information", INDEX(Table15[Entire Service Line Classification], MATCH(SUMIFS(Table15[Unique ID],Table15[System-Owned Portion],E4972,Table15[If Material Anything Other than "Lead" in Column E,Was Material Ever Previously Lead?],G4972,Table15[Customer-Owned Portion],O4972),Table15[Unique ID],0),0)))</f>
        <v/>
      </c>
      <c r="X4972"/>
    </row>
    <row r="4973" spans="2:24" x14ac:dyDescent="0.25">
      <c r="B4973" s="146"/>
      <c r="C4973" s="31"/>
      <c r="D4973" s="31"/>
      <c r="E4973" s="44"/>
      <c r="F4973" s="43"/>
      <c r="G4973" s="84"/>
      <c r="H4973" s="31"/>
      <c r="I4973" s="31"/>
      <c r="J4973" s="84"/>
      <c r="K4973" s="31"/>
      <c r="L4973" s="31"/>
      <c r="M4973" s="169"/>
      <c r="N4973" s="148"/>
      <c r="O4973" s="106"/>
      <c r="P4973" s="43"/>
      <c r="Q4973" s="31"/>
      <c r="R4973" s="84"/>
      <c r="S4973" s="31"/>
      <c r="T4973" s="31"/>
      <c r="U4973" s="169"/>
      <c r="V4973" s="150"/>
      <c r="W4973" s="141" t="str" cm="1">
        <f t="array" ref="W4973">IF(SUM(LEN(B4973:V4973))=0,"",IF(OR(OR(ISBLANK(F4973),SUM(LEN(C4973),LEN(D4973))=0),AND(NOT(E4973="Unknown"),ISBLANK(J4973)),AND(NOT(O4973="Unknown"),ISBLANK(R4973))),"Missing Information", INDEX(Table15[Entire Service Line Classification], MATCH(SUMIFS(Table15[Unique ID],Table15[System-Owned Portion],E4973,Table15[If Material Anything Other than "Lead" in Column E,Was Material Ever Previously Lead?],G4973,Table15[Customer-Owned Portion],O4973),Table15[Unique ID],0),0)))</f>
        <v/>
      </c>
      <c r="X4973"/>
    </row>
    <row r="4974" spans="2:24" x14ac:dyDescent="0.25">
      <c r="B4974" s="146"/>
      <c r="C4974" s="31"/>
      <c r="D4974" s="31"/>
      <c r="E4974" s="44"/>
      <c r="F4974" s="43"/>
      <c r="G4974" s="84"/>
      <c r="H4974" s="31"/>
      <c r="I4974" s="31"/>
      <c r="J4974" s="84"/>
      <c r="K4974" s="31"/>
      <c r="L4974" s="31"/>
      <c r="M4974" s="169"/>
      <c r="N4974" s="148"/>
      <c r="O4974" s="106"/>
      <c r="P4974" s="43"/>
      <c r="Q4974" s="31"/>
      <c r="R4974" s="84"/>
      <c r="S4974" s="31"/>
      <c r="T4974" s="31"/>
      <c r="U4974" s="169"/>
      <c r="V4974" s="150"/>
      <c r="W4974" s="141" t="str" cm="1">
        <f t="array" ref="W4974">IF(SUM(LEN(B4974:V4974))=0,"",IF(OR(OR(ISBLANK(F4974),SUM(LEN(C4974),LEN(D4974))=0),AND(NOT(E4974="Unknown"),ISBLANK(J4974)),AND(NOT(O4974="Unknown"),ISBLANK(R4974))),"Missing Information", INDEX(Table15[Entire Service Line Classification], MATCH(SUMIFS(Table15[Unique ID],Table15[System-Owned Portion],E4974,Table15[If Material Anything Other than "Lead" in Column E,Was Material Ever Previously Lead?],G4974,Table15[Customer-Owned Portion],O4974),Table15[Unique ID],0),0)))</f>
        <v/>
      </c>
      <c r="X4974"/>
    </row>
    <row r="4975" spans="2:24" x14ac:dyDescent="0.25">
      <c r="B4975" s="146"/>
      <c r="C4975" s="31"/>
      <c r="D4975" s="31"/>
      <c r="E4975" s="44"/>
      <c r="F4975" s="43"/>
      <c r="G4975" s="84"/>
      <c r="H4975" s="31"/>
      <c r="I4975" s="31"/>
      <c r="J4975" s="84"/>
      <c r="K4975" s="31"/>
      <c r="L4975" s="31"/>
      <c r="M4975" s="169"/>
      <c r="N4975" s="148"/>
      <c r="O4975" s="106"/>
      <c r="P4975" s="43"/>
      <c r="Q4975" s="31"/>
      <c r="R4975" s="84"/>
      <c r="S4975" s="31"/>
      <c r="T4975" s="31"/>
      <c r="U4975" s="169"/>
      <c r="V4975" s="150"/>
      <c r="W4975" s="141" t="str" cm="1">
        <f t="array" ref="W4975">IF(SUM(LEN(B4975:V4975))=0,"",IF(OR(OR(ISBLANK(F4975),SUM(LEN(C4975),LEN(D4975))=0),AND(NOT(E4975="Unknown"),ISBLANK(J4975)),AND(NOT(O4975="Unknown"),ISBLANK(R4975))),"Missing Information", INDEX(Table15[Entire Service Line Classification], MATCH(SUMIFS(Table15[Unique ID],Table15[System-Owned Portion],E4975,Table15[If Material Anything Other than "Lead" in Column E,Was Material Ever Previously Lead?],G4975,Table15[Customer-Owned Portion],O4975),Table15[Unique ID],0),0)))</f>
        <v/>
      </c>
      <c r="X4975"/>
    </row>
    <row r="4976" spans="2:24" x14ac:dyDescent="0.25">
      <c r="B4976" s="146"/>
      <c r="C4976" s="31"/>
      <c r="D4976" s="31"/>
      <c r="E4976" s="44"/>
      <c r="F4976" s="43"/>
      <c r="G4976" s="84"/>
      <c r="H4976" s="31"/>
      <c r="I4976" s="31"/>
      <c r="J4976" s="84"/>
      <c r="K4976" s="31"/>
      <c r="L4976" s="31"/>
      <c r="M4976" s="169"/>
      <c r="N4976" s="148"/>
      <c r="O4976" s="106"/>
      <c r="P4976" s="43"/>
      <c r="Q4976" s="31"/>
      <c r="R4976" s="84"/>
      <c r="S4976" s="31"/>
      <c r="T4976" s="31"/>
      <c r="U4976" s="169"/>
      <c r="V4976" s="150"/>
      <c r="W4976" s="141" t="str" cm="1">
        <f t="array" ref="W4976">IF(SUM(LEN(B4976:V4976))=0,"",IF(OR(OR(ISBLANK(F4976),SUM(LEN(C4976),LEN(D4976))=0),AND(NOT(E4976="Unknown"),ISBLANK(J4976)),AND(NOT(O4976="Unknown"),ISBLANK(R4976))),"Missing Information", INDEX(Table15[Entire Service Line Classification], MATCH(SUMIFS(Table15[Unique ID],Table15[System-Owned Portion],E4976,Table15[If Material Anything Other than "Lead" in Column E,Was Material Ever Previously Lead?],G4976,Table15[Customer-Owned Portion],O4976),Table15[Unique ID],0),0)))</f>
        <v/>
      </c>
      <c r="X4976"/>
    </row>
    <row r="4977" spans="2:24" x14ac:dyDescent="0.25">
      <c r="B4977" s="146"/>
      <c r="C4977" s="31"/>
      <c r="D4977" s="31"/>
      <c r="E4977" s="44"/>
      <c r="F4977" s="43"/>
      <c r="G4977" s="84"/>
      <c r="H4977" s="31"/>
      <c r="I4977" s="31"/>
      <c r="J4977" s="84"/>
      <c r="K4977" s="31"/>
      <c r="L4977" s="31"/>
      <c r="M4977" s="169"/>
      <c r="N4977" s="148"/>
      <c r="O4977" s="106"/>
      <c r="P4977" s="43"/>
      <c r="Q4977" s="31"/>
      <c r="R4977" s="84"/>
      <c r="S4977" s="31"/>
      <c r="T4977" s="31"/>
      <c r="U4977" s="169"/>
      <c r="V4977" s="150"/>
      <c r="W4977" s="141" t="str" cm="1">
        <f t="array" ref="W4977">IF(SUM(LEN(B4977:V4977))=0,"",IF(OR(OR(ISBLANK(F4977),SUM(LEN(C4977),LEN(D4977))=0),AND(NOT(E4977="Unknown"),ISBLANK(J4977)),AND(NOT(O4977="Unknown"),ISBLANK(R4977))),"Missing Information", INDEX(Table15[Entire Service Line Classification], MATCH(SUMIFS(Table15[Unique ID],Table15[System-Owned Portion],E4977,Table15[If Material Anything Other than "Lead" in Column E,Was Material Ever Previously Lead?],G4977,Table15[Customer-Owned Portion],O4977),Table15[Unique ID],0),0)))</f>
        <v/>
      </c>
      <c r="X4977"/>
    </row>
    <row r="4978" spans="2:24" x14ac:dyDescent="0.25">
      <c r="B4978" s="146"/>
      <c r="C4978" s="31"/>
      <c r="D4978" s="31"/>
      <c r="E4978" s="44"/>
      <c r="F4978" s="43"/>
      <c r="G4978" s="84"/>
      <c r="H4978" s="31"/>
      <c r="I4978" s="31"/>
      <c r="J4978" s="84"/>
      <c r="K4978" s="31"/>
      <c r="L4978" s="31"/>
      <c r="M4978" s="169"/>
      <c r="N4978" s="148"/>
      <c r="O4978" s="106"/>
      <c r="P4978" s="43"/>
      <c r="Q4978" s="31"/>
      <c r="R4978" s="84"/>
      <c r="S4978" s="31"/>
      <c r="T4978" s="31"/>
      <c r="U4978" s="169"/>
      <c r="V4978" s="150"/>
      <c r="W4978" s="141" t="str" cm="1">
        <f t="array" ref="W4978">IF(SUM(LEN(B4978:V4978))=0,"",IF(OR(OR(ISBLANK(F4978),SUM(LEN(C4978),LEN(D4978))=0),AND(NOT(E4978="Unknown"),ISBLANK(J4978)),AND(NOT(O4978="Unknown"),ISBLANK(R4978))),"Missing Information", INDEX(Table15[Entire Service Line Classification], MATCH(SUMIFS(Table15[Unique ID],Table15[System-Owned Portion],E4978,Table15[If Material Anything Other than "Lead" in Column E,Was Material Ever Previously Lead?],G4978,Table15[Customer-Owned Portion],O4978),Table15[Unique ID],0),0)))</f>
        <v/>
      </c>
      <c r="X4978"/>
    </row>
    <row r="4979" spans="2:24" x14ac:dyDescent="0.25">
      <c r="B4979" s="146"/>
      <c r="C4979" s="31"/>
      <c r="D4979" s="31"/>
      <c r="E4979" s="44"/>
      <c r="F4979" s="43"/>
      <c r="G4979" s="84"/>
      <c r="H4979" s="31"/>
      <c r="I4979" s="31"/>
      <c r="J4979" s="84"/>
      <c r="K4979" s="31"/>
      <c r="L4979" s="31"/>
      <c r="M4979" s="169"/>
      <c r="N4979" s="148"/>
      <c r="O4979" s="106"/>
      <c r="P4979" s="43"/>
      <c r="Q4979" s="31"/>
      <c r="R4979" s="84"/>
      <c r="S4979" s="31"/>
      <c r="T4979" s="31"/>
      <c r="U4979" s="169"/>
      <c r="V4979" s="150"/>
      <c r="W4979" s="141" t="str" cm="1">
        <f t="array" ref="W4979">IF(SUM(LEN(B4979:V4979))=0,"",IF(OR(OR(ISBLANK(F4979),SUM(LEN(C4979),LEN(D4979))=0),AND(NOT(E4979="Unknown"),ISBLANK(J4979)),AND(NOT(O4979="Unknown"),ISBLANK(R4979))),"Missing Information", INDEX(Table15[Entire Service Line Classification], MATCH(SUMIFS(Table15[Unique ID],Table15[System-Owned Portion],E4979,Table15[If Material Anything Other than "Lead" in Column E,Was Material Ever Previously Lead?],G4979,Table15[Customer-Owned Portion],O4979),Table15[Unique ID],0),0)))</f>
        <v/>
      </c>
      <c r="X4979"/>
    </row>
    <row r="4980" spans="2:24" x14ac:dyDescent="0.25">
      <c r="B4980" s="146"/>
      <c r="C4980" s="31"/>
      <c r="D4980" s="31"/>
      <c r="E4980" s="44"/>
      <c r="F4980" s="43"/>
      <c r="G4980" s="84"/>
      <c r="H4980" s="31"/>
      <c r="I4980" s="31"/>
      <c r="J4980" s="84"/>
      <c r="K4980" s="31"/>
      <c r="L4980" s="31"/>
      <c r="M4980" s="169"/>
      <c r="N4980" s="148"/>
      <c r="O4980" s="106"/>
      <c r="P4980" s="43"/>
      <c r="Q4980" s="31"/>
      <c r="R4980" s="84"/>
      <c r="S4980" s="31"/>
      <c r="T4980" s="31"/>
      <c r="U4980" s="169"/>
      <c r="V4980" s="150"/>
      <c r="W4980" s="141" t="str" cm="1">
        <f t="array" ref="W4980">IF(SUM(LEN(B4980:V4980))=0,"",IF(OR(OR(ISBLANK(F4980),SUM(LEN(C4980),LEN(D4980))=0),AND(NOT(E4980="Unknown"),ISBLANK(J4980)),AND(NOT(O4980="Unknown"),ISBLANK(R4980))),"Missing Information", INDEX(Table15[Entire Service Line Classification], MATCH(SUMIFS(Table15[Unique ID],Table15[System-Owned Portion],E4980,Table15[If Material Anything Other than "Lead" in Column E,Was Material Ever Previously Lead?],G4980,Table15[Customer-Owned Portion],O4980),Table15[Unique ID],0),0)))</f>
        <v/>
      </c>
      <c r="X4980"/>
    </row>
    <row r="4981" spans="2:24" x14ac:dyDescent="0.25">
      <c r="B4981" s="146"/>
      <c r="C4981" s="31"/>
      <c r="D4981" s="31"/>
      <c r="E4981" s="44"/>
      <c r="F4981" s="43"/>
      <c r="G4981" s="84"/>
      <c r="H4981" s="31"/>
      <c r="I4981" s="31"/>
      <c r="J4981" s="84"/>
      <c r="K4981" s="31"/>
      <c r="L4981" s="31"/>
      <c r="M4981" s="169"/>
      <c r="N4981" s="148"/>
      <c r="O4981" s="106"/>
      <c r="P4981" s="43"/>
      <c r="Q4981" s="31"/>
      <c r="R4981" s="84"/>
      <c r="S4981" s="31"/>
      <c r="T4981" s="31"/>
      <c r="U4981" s="169"/>
      <c r="V4981" s="150"/>
      <c r="W4981" s="141" t="str" cm="1">
        <f t="array" ref="W4981">IF(SUM(LEN(B4981:V4981))=0,"",IF(OR(OR(ISBLANK(F4981),SUM(LEN(C4981),LEN(D4981))=0),AND(NOT(E4981="Unknown"),ISBLANK(J4981)),AND(NOT(O4981="Unknown"),ISBLANK(R4981))),"Missing Information", INDEX(Table15[Entire Service Line Classification], MATCH(SUMIFS(Table15[Unique ID],Table15[System-Owned Portion],E4981,Table15[If Material Anything Other than "Lead" in Column E,Was Material Ever Previously Lead?],G4981,Table15[Customer-Owned Portion],O4981),Table15[Unique ID],0),0)))</f>
        <v/>
      </c>
      <c r="X4981"/>
    </row>
    <row r="4982" spans="2:24" x14ac:dyDescent="0.25">
      <c r="B4982" s="146"/>
      <c r="C4982" s="31"/>
      <c r="D4982" s="31"/>
      <c r="E4982" s="44"/>
      <c r="F4982" s="43"/>
      <c r="G4982" s="84"/>
      <c r="H4982" s="31"/>
      <c r="I4982" s="31"/>
      <c r="J4982" s="84"/>
      <c r="K4982" s="31"/>
      <c r="L4982" s="31"/>
      <c r="M4982" s="169"/>
      <c r="N4982" s="148"/>
      <c r="O4982" s="106"/>
      <c r="P4982" s="43"/>
      <c r="Q4982" s="31"/>
      <c r="R4982" s="84"/>
      <c r="S4982" s="31"/>
      <c r="T4982" s="31"/>
      <c r="U4982" s="169"/>
      <c r="V4982" s="150"/>
      <c r="W4982" s="141" t="str" cm="1">
        <f t="array" ref="W4982">IF(SUM(LEN(B4982:V4982))=0,"",IF(OR(OR(ISBLANK(F4982),SUM(LEN(C4982),LEN(D4982))=0),AND(NOT(E4982="Unknown"),ISBLANK(J4982)),AND(NOT(O4982="Unknown"),ISBLANK(R4982))),"Missing Information", INDEX(Table15[Entire Service Line Classification], MATCH(SUMIFS(Table15[Unique ID],Table15[System-Owned Portion],E4982,Table15[If Material Anything Other than "Lead" in Column E,Was Material Ever Previously Lead?],G4982,Table15[Customer-Owned Portion],O4982),Table15[Unique ID],0),0)))</f>
        <v/>
      </c>
      <c r="X4982"/>
    </row>
    <row r="4983" spans="2:24" x14ac:dyDescent="0.25">
      <c r="B4983" s="146"/>
      <c r="C4983" s="31"/>
      <c r="D4983" s="31"/>
      <c r="E4983" s="44"/>
      <c r="F4983" s="43"/>
      <c r="G4983" s="84"/>
      <c r="H4983" s="31"/>
      <c r="I4983" s="31"/>
      <c r="J4983" s="84"/>
      <c r="K4983" s="31"/>
      <c r="L4983" s="31"/>
      <c r="M4983" s="169"/>
      <c r="N4983" s="148"/>
      <c r="O4983" s="106"/>
      <c r="P4983" s="43"/>
      <c r="Q4983" s="31"/>
      <c r="R4983" s="84"/>
      <c r="S4983" s="31"/>
      <c r="T4983" s="31"/>
      <c r="U4983" s="169"/>
      <c r="V4983" s="150"/>
      <c r="W4983" s="141" t="str" cm="1">
        <f t="array" ref="W4983">IF(SUM(LEN(B4983:V4983))=0,"",IF(OR(OR(ISBLANK(F4983),SUM(LEN(C4983),LEN(D4983))=0),AND(NOT(E4983="Unknown"),ISBLANK(J4983)),AND(NOT(O4983="Unknown"),ISBLANK(R4983))),"Missing Information", INDEX(Table15[Entire Service Line Classification], MATCH(SUMIFS(Table15[Unique ID],Table15[System-Owned Portion],E4983,Table15[If Material Anything Other than "Lead" in Column E,Was Material Ever Previously Lead?],G4983,Table15[Customer-Owned Portion],O4983),Table15[Unique ID],0),0)))</f>
        <v/>
      </c>
      <c r="X4983"/>
    </row>
    <row r="4984" spans="2:24" x14ac:dyDescent="0.25">
      <c r="B4984" s="146"/>
      <c r="C4984" s="31"/>
      <c r="D4984" s="31"/>
      <c r="E4984" s="44"/>
      <c r="F4984" s="43"/>
      <c r="G4984" s="84"/>
      <c r="H4984" s="31"/>
      <c r="I4984" s="31"/>
      <c r="J4984" s="84"/>
      <c r="K4984" s="31"/>
      <c r="L4984" s="31"/>
      <c r="M4984" s="169"/>
      <c r="N4984" s="148"/>
      <c r="O4984" s="106"/>
      <c r="P4984" s="43"/>
      <c r="Q4984" s="31"/>
      <c r="R4984" s="84"/>
      <c r="S4984" s="31"/>
      <c r="T4984" s="31"/>
      <c r="U4984" s="169"/>
      <c r="V4984" s="150"/>
      <c r="W4984" s="141" t="str" cm="1">
        <f t="array" ref="W4984">IF(SUM(LEN(B4984:V4984))=0,"",IF(OR(OR(ISBLANK(F4984),SUM(LEN(C4984),LEN(D4984))=0),AND(NOT(E4984="Unknown"),ISBLANK(J4984)),AND(NOT(O4984="Unknown"),ISBLANK(R4984))),"Missing Information", INDEX(Table15[Entire Service Line Classification], MATCH(SUMIFS(Table15[Unique ID],Table15[System-Owned Portion],E4984,Table15[If Material Anything Other than "Lead" in Column E,Was Material Ever Previously Lead?],G4984,Table15[Customer-Owned Portion],O4984),Table15[Unique ID],0),0)))</f>
        <v/>
      </c>
      <c r="X4984"/>
    </row>
    <row r="4985" spans="2:24" x14ac:dyDescent="0.25">
      <c r="B4985" s="146"/>
      <c r="C4985" s="31"/>
      <c r="D4985" s="31"/>
      <c r="E4985" s="44"/>
      <c r="F4985" s="43"/>
      <c r="G4985" s="84"/>
      <c r="H4985" s="31"/>
      <c r="I4985" s="31"/>
      <c r="J4985" s="84"/>
      <c r="K4985" s="31"/>
      <c r="L4985" s="31"/>
      <c r="M4985" s="169"/>
      <c r="N4985" s="148"/>
      <c r="O4985" s="106"/>
      <c r="P4985" s="43"/>
      <c r="Q4985" s="31"/>
      <c r="R4985" s="84"/>
      <c r="S4985" s="31"/>
      <c r="T4985" s="31"/>
      <c r="U4985" s="169"/>
      <c r="V4985" s="150"/>
      <c r="W4985" s="141" t="str" cm="1">
        <f t="array" ref="W4985">IF(SUM(LEN(B4985:V4985))=0,"",IF(OR(OR(ISBLANK(F4985),SUM(LEN(C4985),LEN(D4985))=0),AND(NOT(E4985="Unknown"),ISBLANK(J4985)),AND(NOT(O4985="Unknown"),ISBLANK(R4985))),"Missing Information", INDEX(Table15[Entire Service Line Classification], MATCH(SUMIFS(Table15[Unique ID],Table15[System-Owned Portion],E4985,Table15[If Material Anything Other than "Lead" in Column E,Was Material Ever Previously Lead?],G4985,Table15[Customer-Owned Portion],O4985),Table15[Unique ID],0),0)))</f>
        <v/>
      </c>
      <c r="X4985"/>
    </row>
    <row r="4986" spans="2:24" x14ac:dyDescent="0.25">
      <c r="B4986" s="146"/>
      <c r="C4986" s="31"/>
      <c r="D4986" s="31"/>
      <c r="E4986" s="44"/>
      <c r="F4986" s="43"/>
      <c r="G4986" s="84"/>
      <c r="H4986" s="31"/>
      <c r="I4986" s="31"/>
      <c r="J4986" s="84"/>
      <c r="K4986" s="31"/>
      <c r="L4986" s="31"/>
      <c r="M4986" s="169"/>
      <c r="N4986" s="148"/>
      <c r="O4986" s="106"/>
      <c r="P4986" s="43"/>
      <c r="Q4986" s="31"/>
      <c r="R4986" s="84"/>
      <c r="S4986" s="31"/>
      <c r="T4986" s="31"/>
      <c r="U4986" s="169"/>
      <c r="V4986" s="150"/>
      <c r="W4986" s="141" t="str" cm="1">
        <f t="array" ref="W4986">IF(SUM(LEN(B4986:V4986))=0,"",IF(OR(OR(ISBLANK(F4986),SUM(LEN(C4986),LEN(D4986))=0),AND(NOT(E4986="Unknown"),ISBLANK(J4986)),AND(NOT(O4986="Unknown"),ISBLANK(R4986))),"Missing Information", INDEX(Table15[Entire Service Line Classification], MATCH(SUMIFS(Table15[Unique ID],Table15[System-Owned Portion],E4986,Table15[If Material Anything Other than "Lead" in Column E,Was Material Ever Previously Lead?],G4986,Table15[Customer-Owned Portion],O4986),Table15[Unique ID],0),0)))</f>
        <v/>
      </c>
      <c r="X4986"/>
    </row>
    <row r="4987" spans="2:24" x14ac:dyDescent="0.25">
      <c r="B4987" s="146"/>
      <c r="C4987" s="31"/>
      <c r="D4987" s="31"/>
      <c r="E4987" s="44"/>
      <c r="F4987" s="43"/>
      <c r="G4987" s="84"/>
      <c r="H4987" s="31"/>
      <c r="I4987" s="31"/>
      <c r="J4987" s="84"/>
      <c r="K4987" s="31"/>
      <c r="L4987" s="31"/>
      <c r="M4987" s="169"/>
      <c r="N4987" s="148"/>
      <c r="O4987" s="106"/>
      <c r="P4987" s="43"/>
      <c r="Q4987" s="31"/>
      <c r="R4987" s="84"/>
      <c r="S4987" s="31"/>
      <c r="T4987" s="31"/>
      <c r="U4987" s="169"/>
      <c r="V4987" s="150"/>
      <c r="W4987" s="141" t="str" cm="1">
        <f t="array" ref="W4987">IF(SUM(LEN(B4987:V4987))=0,"",IF(OR(OR(ISBLANK(F4987),SUM(LEN(C4987),LEN(D4987))=0),AND(NOT(E4987="Unknown"),ISBLANK(J4987)),AND(NOT(O4987="Unknown"),ISBLANK(R4987))),"Missing Information", INDEX(Table15[Entire Service Line Classification], MATCH(SUMIFS(Table15[Unique ID],Table15[System-Owned Portion],E4987,Table15[If Material Anything Other than "Lead" in Column E,Was Material Ever Previously Lead?],G4987,Table15[Customer-Owned Portion],O4987),Table15[Unique ID],0),0)))</f>
        <v/>
      </c>
      <c r="X4987"/>
    </row>
    <row r="4988" spans="2:24" x14ac:dyDescent="0.25">
      <c r="B4988" s="146"/>
      <c r="C4988" s="31"/>
      <c r="D4988" s="31"/>
      <c r="E4988" s="44"/>
      <c r="F4988" s="43"/>
      <c r="G4988" s="84"/>
      <c r="H4988" s="31"/>
      <c r="I4988" s="31"/>
      <c r="J4988" s="84"/>
      <c r="K4988" s="31"/>
      <c r="L4988" s="31"/>
      <c r="M4988" s="169"/>
      <c r="N4988" s="148"/>
      <c r="O4988" s="106"/>
      <c r="P4988" s="43"/>
      <c r="Q4988" s="31"/>
      <c r="R4988" s="84"/>
      <c r="S4988" s="31"/>
      <c r="T4988" s="31"/>
      <c r="U4988" s="169"/>
      <c r="V4988" s="150"/>
      <c r="W4988" s="141" t="str" cm="1">
        <f t="array" ref="W4988">IF(SUM(LEN(B4988:V4988))=0,"",IF(OR(OR(ISBLANK(F4988),SUM(LEN(C4988),LEN(D4988))=0),AND(NOT(E4988="Unknown"),ISBLANK(J4988)),AND(NOT(O4988="Unknown"),ISBLANK(R4988))),"Missing Information", INDEX(Table15[Entire Service Line Classification], MATCH(SUMIFS(Table15[Unique ID],Table15[System-Owned Portion],E4988,Table15[If Material Anything Other than "Lead" in Column E,Was Material Ever Previously Lead?],G4988,Table15[Customer-Owned Portion],O4988),Table15[Unique ID],0),0)))</f>
        <v/>
      </c>
      <c r="X4988"/>
    </row>
    <row r="4989" spans="2:24" x14ac:dyDescent="0.25">
      <c r="B4989" s="146"/>
      <c r="C4989" s="31"/>
      <c r="D4989" s="31"/>
      <c r="E4989" s="44"/>
      <c r="F4989" s="43"/>
      <c r="G4989" s="84"/>
      <c r="H4989" s="31"/>
      <c r="I4989" s="31"/>
      <c r="J4989" s="84"/>
      <c r="K4989" s="31"/>
      <c r="L4989" s="31"/>
      <c r="M4989" s="169"/>
      <c r="N4989" s="148"/>
      <c r="O4989" s="106"/>
      <c r="P4989" s="43"/>
      <c r="Q4989" s="31"/>
      <c r="R4989" s="84"/>
      <c r="S4989" s="31"/>
      <c r="T4989" s="31"/>
      <c r="U4989" s="169"/>
      <c r="V4989" s="150"/>
      <c r="W4989" s="141" t="str" cm="1">
        <f t="array" ref="W4989">IF(SUM(LEN(B4989:V4989))=0,"",IF(OR(OR(ISBLANK(F4989),SUM(LEN(C4989),LEN(D4989))=0),AND(NOT(E4989="Unknown"),ISBLANK(J4989)),AND(NOT(O4989="Unknown"),ISBLANK(R4989))),"Missing Information", INDEX(Table15[Entire Service Line Classification], MATCH(SUMIFS(Table15[Unique ID],Table15[System-Owned Portion],E4989,Table15[If Material Anything Other than "Lead" in Column E,Was Material Ever Previously Lead?],G4989,Table15[Customer-Owned Portion],O4989),Table15[Unique ID],0),0)))</f>
        <v/>
      </c>
      <c r="X4989"/>
    </row>
    <row r="4990" spans="2:24" x14ac:dyDescent="0.25">
      <c r="B4990" s="146"/>
      <c r="C4990" s="31"/>
      <c r="D4990" s="31"/>
      <c r="E4990" s="44"/>
      <c r="F4990" s="43"/>
      <c r="G4990" s="84"/>
      <c r="H4990" s="31"/>
      <c r="I4990" s="31"/>
      <c r="J4990" s="84"/>
      <c r="K4990" s="31"/>
      <c r="L4990" s="31"/>
      <c r="M4990" s="169"/>
      <c r="N4990" s="148"/>
      <c r="O4990" s="106"/>
      <c r="P4990" s="43"/>
      <c r="Q4990" s="31"/>
      <c r="R4990" s="84"/>
      <c r="S4990" s="31"/>
      <c r="T4990" s="31"/>
      <c r="U4990" s="169"/>
      <c r="V4990" s="150"/>
      <c r="W4990" s="141" t="str" cm="1">
        <f t="array" ref="W4990">IF(SUM(LEN(B4990:V4990))=0,"",IF(OR(OR(ISBLANK(F4990),SUM(LEN(C4990),LEN(D4990))=0),AND(NOT(E4990="Unknown"),ISBLANK(J4990)),AND(NOT(O4990="Unknown"),ISBLANK(R4990))),"Missing Information", INDEX(Table15[Entire Service Line Classification], MATCH(SUMIFS(Table15[Unique ID],Table15[System-Owned Portion],E4990,Table15[If Material Anything Other than "Lead" in Column E,Was Material Ever Previously Lead?],G4990,Table15[Customer-Owned Portion],O4990),Table15[Unique ID],0),0)))</f>
        <v/>
      </c>
      <c r="X4990"/>
    </row>
    <row r="4991" spans="2:24" x14ac:dyDescent="0.25">
      <c r="B4991" s="146"/>
      <c r="C4991" s="31"/>
      <c r="D4991" s="31"/>
      <c r="E4991" s="44"/>
      <c r="F4991" s="43"/>
      <c r="G4991" s="84"/>
      <c r="H4991" s="31"/>
      <c r="I4991" s="31"/>
      <c r="J4991" s="84"/>
      <c r="K4991" s="31"/>
      <c r="L4991" s="31"/>
      <c r="M4991" s="169"/>
      <c r="N4991" s="148"/>
      <c r="O4991" s="106"/>
      <c r="P4991" s="43"/>
      <c r="Q4991" s="31"/>
      <c r="R4991" s="84"/>
      <c r="S4991" s="31"/>
      <c r="T4991" s="31"/>
      <c r="U4991" s="169"/>
      <c r="V4991" s="150"/>
      <c r="W4991" s="141" t="str" cm="1">
        <f t="array" ref="W4991">IF(SUM(LEN(B4991:V4991))=0,"",IF(OR(OR(ISBLANK(F4991),SUM(LEN(C4991),LEN(D4991))=0),AND(NOT(E4991="Unknown"),ISBLANK(J4991)),AND(NOT(O4991="Unknown"),ISBLANK(R4991))),"Missing Information", INDEX(Table15[Entire Service Line Classification], MATCH(SUMIFS(Table15[Unique ID],Table15[System-Owned Portion],E4991,Table15[If Material Anything Other than "Lead" in Column E,Was Material Ever Previously Lead?],G4991,Table15[Customer-Owned Portion],O4991),Table15[Unique ID],0),0)))</f>
        <v/>
      </c>
      <c r="X4991"/>
    </row>
    <row r="4992" spans="2:24" x14ac:dyDescent="0.25">
      <c r="B4992" s="146"/>
      <c r="C4992" s="31"/>
      <c r="D4992" s="31"/>
      <c r="E4992" s="44"/>
      <c r="F4992" s="43"/>
      <c r="G4992" s="84"/>
      <c r="H4992" s="31"/>
      <c r="I4992" s="31"/>
      <c r="J4992" s="84"/>
      <c r="K4992" s="31"/>
      <c r="L4992" s="31"/>
      <c r="M4992" s="169"/>
      <c r="N4992" s="148"/>
      <c r="O4992" s="106"/>
      <c r="P4992" s="43"/>
      <c r="Q4992" s="31"/>
      <c r="R4992" s="84"/>
      <c r="S4992" s="31"/>
      <c r="T4992" s="31"/>
      <c r="U4992" s="169"/>
      <c r="V4992" s="150"/>
      <c r="W4992" s="141" t="str" cm="1">
        <f t="array" ref="W4992">IF(SUM(LEN(B4992:V4992))=0,"",IF(OR(OR(ISBLANK(F4992),SUM(LEN(C4992),LEN(D4992))=0),AND(NOT(E4992="Unknown"),ISBLANK(J4992)),AND(NOT(O4992="Unknown"),ISBLANK(R4992))),"Missing Information", INDEX(Table15[Entire Service Line Classification], MATCH(SUMIFS(Table15[Unique ID],Table15[System-Owned Portion],E4992,Table15[If Material Anything Other than "Lead" in Column E,Was Material Ever Previously Lead?],G4992,Table15[Customer-Owned Portion],O4992),Table15[Unique ID],0),0)))</f>
        <v/>
      </c>
      <c r="X4992"/>
    </row>
    <row r="4993" spans="2:24" x14ac:dyDescent="0.25">
      <c r="B4993" s="146"/>
      <c r="C4993" s="31"/>
      <c r="D4993" s="31"/>
      <c r="E4993" s="44"/>
      <c r="F4993" s="43"/>
      <c r="G4993" s="84"/>
      <c r="H4993" s="31"/>
      <c r="I4993" s="31"/>
      <c r="J4993" s="84"/>
      <c r="K4993" s="31"/>
      <c r="L4993" s="31"/>
      <c r="M4993" s="169"/>
      <c r="N4993" s="148"/>
      <c r="O4993" s="106"/>
      <c r="P4993" s="43"/>
      <c r="Q4993" s="31"/>
      <c r="R4993" s="84"/>
      <c r="S4993" s="31"/>
      <c r="T4993" s="31"/>
      <c r="U4993" s="169"/>
      <c r="V4993" s="150"/>
      <c r="W4993" s="141" t="str" cm="1">
        <f t="array" ref="W4993">IF(SUM(LEN(B4993:V4993))=0,"",IF(OR(OR(ISBLANK(F4993),SUM(LEN(C4993),LEN(D4993))=0),AND(NOT(E4993="Unknown"),ISBLANK(J4993)),AND(NOT(O4993="Unknown"),ISBLANK(R4993))),"Missing Information", INDEX(Table15[Entire Service Line Classification], MATCH(SUMIFS(Table15[Unique ID],Table15[System-Owned Portion],E4993,Table15[If Material Anything Other than "Lead" in Column E,Was Material Ever Previously Lead?],G4993,Table15[Customer-Owned Portion],O4993),Table15[Unique ID],0),0)))</f>
        <v/>
      </c>
      <c r="X4993"/>
    </row>
    <row r="4994" spans="2:24" x14ac:dyDescent="0.25">
      <c r="B4994" s="146"/>
      <c r="C4994" s="31"/>
      <c r="D4994" s="31"/>
      <c r="E4994" s="44"/>
      <c r="F4994" s="43"/>
      <c r="G4994" s="84"/>
      <c r="H4994" s="31"/>
      <c r="I4994" s="31"/>
      <c r="J4994" s="84"/>
      <c r="K4994" s="31"/>
      <c r="L4994" s="31"/>
      <c r="M4994" s="169"/>
      <c r="N4994" s="148"/>
      <c r="O4994" s="106"/>
      <c r="P4994" s="43"/>
      <c r="Q4994" s="31"/>
      <c r="R4994" s="84"/>
      <c r="S4994" s="31"/>
      <c r="T4994" s="31"/>
      <c r="U4994" s="169"/>
      <c r="V4994" s="150"/>
      <c r="W4994" s="141" t="str" cm="1">
        <f t="array" ref="W4994">IF(SUM(LEN(B4994:V4994))=0,"",IF(OR(OR(ISBLANK(F4994),SUM(LEN(C4994),LEN(D4994))=0),AND(NOT(E4994="Unknown"),ISBLANK(J4994)),AND(NOT(O4994="Unknown"),ISBLANK(R4994))),"Missing Information", INDEX(Table15[Entire Service Line Classification], MATCH(SUMIFS(Table15[Unique ID],Table15[System-Owned Portion],E4994,Table15[If Material Anything Other than "Lead" in Column E,Was Material Ever Previously Lead?],G4994,Table15[Customer-Owned Portion],O4994),Table15[Unique ID],0),0)))</f>
        <v/>
      </c>
      <c r="X4994"/>
    </row>
    <row r="4995" spans="2:24" x14ac:dyDescent="0.25">
      <c r="B4995" s="146"/>
      <c r="C4995" s="31"/>
      <c r="D4995" s="31"/>
      <c r="E4995" s="44"/>
      <c r="F4995" s="43"/>
      <c r="G4995" s="84"/>
      <c r="H4995" s="31"/>
      <c r="I4995" s="31"/>
      <c r="J4995" s="84"/>
      <c r="K4995" s="31"/>
      <c r="L4995" s="31"/>
      <c r="M4995" s="169"/>
      <c r="N4995" s="148"/>
      <c r="O4995" s="106"/>
      <c r="P4995" s="43"/>
      <c r="Q4995" s="31"/>
      <c r="R4995" s="84"/>
      <c r="S4995" s="31"/>
      <c r="T4995" s="31"/>
      <c r="U4995" s="169"/>
      <c r="V4995" s="150"/>
      <c r="W4995" s="141" t="str" cm="1">
        <f t="array" ref="W4995">IF(SUM(LEN(B4995:V4995))=0,"",IF(OR(OR(ISBLANK(F4995),SUM(LEN(C4995),LEN(D4995))=0),AND(NOT(E4995="Unknown"),ISBLANK(J4995)),AND(NOT(O4995="Unknown"),ISBLANK(R4995))),"Missing Information", INDEX(Table15[Entire Service Line Classification], MATCH(SUMIFS(Table15[Unique ID],Table15[System-Owned Portion],E4995,Table15[If Material Anything Other than "Lead" in Column E,Was Material Ever Previously Lead?],G4995,Table15[Customer-Owned Portion],O4995),Table15[Unique ID],0),0)))</f>
        <v/>
      </c>
      <c r="X4995"/>
    </row>
    <row r="4996" spans="2:24" x14ac:dyDescent="0.25">
      <c r="B4996" s="146"/>
      <c r="C4996" s="31"/>
      <c r="D4996" s="31"/>
      <c r="E4996" s="44"/>
      <c r="F4996" s="43"/>
      <c r="G4996" s="84"/>
      <c r="H4996" s="31"/>
      <c r="I4996" s="31"/>
      <c r="J4996" s="84"/>
      <c r="K4996" s="31"/>
      <c r="L4996" s="31"/>
      <c r="M4996" s="169"/>
      <c r="N4996" s="148"/>
      <c r="O4996" s="106"/>
      <c r="P4996" s="43"/>
      <c r="Q4996" s="31"/>
      <c r="R4996" s="84"/>
      <c r="S4996" s="31"/>
      <c r="T4996" s="31"/>
      <c r="U4996" s="169"/>
      <c r="V4996" s="150"/>
      <c r="W4996" s="141" t="str" cm="1">
        <f t="array" ref="W4996">IF(SUM(LEN(B4996:V4996))=0,"",IF(OR(OR(ISBLANK(F4996),SUM(LEN(C4996),LEN(D4996))=0),AND(NOT(E4996="Unknown"),ISBLANK(J4996)),AND(NOT(O4996="Unknown"),ISBLANK(R4996))),"Missing Information", INDEX(Table15[Entire Service Line Classification], MATCH(SUMIFS(Table15[Unique ID],Table15[System-Owned Portion],E4996,Table15[If Material Anything Other than "Lead" in Column E,Was Material Ever Previously Lead?],G4996,Table15[Customer-Owned Portion],O4996),Table15[Unique ID],0),0)))</f>
        <v/>
      </c>
      <c r="X4996"/>
    </row>
    <row r="4997" spans="2:24" x14ac:dyDescent="0.25">
      <c r="B4997" s="146"/>
      <c r="C4997" s="31"/>
      <c r="D4997" s="31"/>
      <c r="E4997" s="44"/>
      <c r="F4997" s="43"/>
      <c r="G4997" s="84"/>
      <c r="H4997" s="31"/>
      <c r="I4997" s="31"/>
      <c r="J4997" s="84"/>
      <c r="K4997" s="31"/>
      <c r="L4997" s="31"/>
      <c r="M4997" s="169"/>
      <c r="N4997" s="148"/>
      <c r="O4997" s="106"/>
      <c r="P4997" s="43"/>
      <c r="Q4997" s="31"/>
      <c r="R4997" s="84"/>
      <c r="S4997" s="31"/>
      <c r="T4997" s="31"/>
      <c r="U4997" s="169"/>
      <c r="V4997" s="150"/>
      <c r="W4997" s="141" t="str" cm="1">
        <f t="array" ref="W4997">IF(SUM(LEN(B4997:V4997))=0,"",IF(OR(OR(ISBLANK(F4997),SUM(LEN(C4997),LEN(D4997))=0),AND(NOT(E4997="Unknown"),ISBLANK(J4997)),AND(NOT(O4997="Unknown"),ISBLANK(R4997))),"Missing Information", INDEX(Table15[Entire Service Line Classification], MATCH(SUMIFS(Table15[Unique ID],Table15[System-Owned Portion],E4997,Table15[If Material Anything Other than "Lead" in Column E,Was Material Ever Previously Lead?],G4997,Table15[Customer-Owned Portion],O4997),Table15[Unique ID],0),0)))</f>
        <v/>
      </c>
      <c r="X4997"/>
    </row>
    <row r="4998" spans="2:24" x14ac:dyDescent="0.25">
      <c r="B4998" s="146"/>
      <c r="C4998" s="31"/>
      <c r="D4998" s="31"/>
      <c r="E4998" s="44"/>
      <c r="F4998" s="43"/>
      <c r="G4998" s="84"/>
      <c r="H4998" s="31"/>
      <c r="I4998" s="31"/>
      <c r="J4998" s="84"/>
      <c r="K4998" s="31"/>
      <c r="L4998" s="31"/>
      <c r="M4998" s="169"/>
      <c r="N4998" s="148"/>
      <c r="O4998" s="106"/>
      <c r="P4998" s="43"/>
      <c r="Q4998" s="31"/>
      <c r="R4998" s="84"/>
      <c r="S4998" s="31"/>
      <c r="T4998" s="31"/>
      <c r="U4998" s="169"/>
      <c r="V4998" s="150"/>
      <c r="W4998" s="141" t="str" cm="1">
        <f t="array" ref="W4998">IF(SUM(LEN(B4998:V4998))=0,"",IF(OR(OR(ISBLANK(F4998),SUM(LEN(C4998),LEN(D4998))=0),AND(NOT(E4998="Unknown"),ISBLANK(J4998)),AND(NOT(O4998="Unknown"),ISBLANK(R4998))),"Missing Information", INDEX(Table15[Entire Service Line Classification], MATCH(SUMIFS(Table15[Unique ID],Table15[System-Owned Portion],E4998,Table15[If Material Anything Other than "Lead" in Column E,Was Material Ever Previously Lead?],G4998,Table15[Customer-Owned Portion],O4998),Table15[Unique ID],0),0)))</f>
        <v/>
      </c>
      <c r="X4998"/>
    </row>
    <row r="4999" spans="2:24" x14ac:dyDescent="0.25">
      <c r="B4999" s="146"/>
      <c r="C4999" s="31"/>
      <c r="D4999" s="31"/>
      <c r="E4999" s="44"/>
      <c r="F4999" s="43"/>
      <c r="G4999" s="84"/>
      <c r="H4999" s="31"/>
      <c r="I4999" s="31"/>
      <c r="J4999" s="84"/>
      <c r="K4999" s="31"/>
      <c r="L4999" s="31"/>
      <c r="M4999" s="169"/>
      <c r="N4999" s="148"/>
      <c r="O4999" s="106"/>
      <c r="P4999" s="43"/>
      <c r="Q4999" s="31"/>
      <c r="R4999" s="84"/>
      <c r="S4999" s="31"/>
      <c r="T4999" s="31"/>
      <c r="U4999" s="169"/>
      <c r="V4999" s="150"/>
      <c r="W4999" s="141" t="str" cm="1">
        <f t="array" ref="W4999">IF(SUM(LEN(B4999:V4999))=0,"",IF(OR(OR(ISBLANK(F4999),SUM(LEN(C4999),LEN(D4999))=0),AND(NOT(E4999="Unknown"),ISBLANK(J4999)),AND(NOT(O4999="Unknown"),ISBLANK(R4999))),"Missing Information", INDEX(Table15[Entire Service Line Classification], MATCH(SUMIFS(Table15[Unique ID],Table15[System-Owned Portion],E4999,Table15[If Material Anything Other than "Lead" in Column E,Was Material Ever Previously Lead?],G4999,Table15[Customer-Owned Portion],O4999),Table15[Unique ID],0),0)))</f>
        <v/>
      </c>
      <c r="X4999"/>
    </row>
    <row r="5000" spans="2:24" x14ac:dyDescent="0.25">
      <c r="B5000" s="146"/>
      <c r="C5000" s="31"/>
      <c r="D5000" s="31"/>
      <c r="E5000" s="44"/>
      <c r="F5000" s="43"/>
      <c r="G5000" s="84"/>
      <c r="H5000" s="31"/>
      <c r="I5000" s="31"/>
      <c r="J5000" s="84"/>
      <c r="K5000" s="31"/>
      <c r="L5000" s="31"/>
      <c r="M5000" s="169"/>
      <c r="N5000" s="148"/>
      <c r="O5000" s="106"/>
      <c r="P5000" s="43"/>
      <c r="Q5000" s="31"/>
      <c r="R5000" s="84"/>
      <c r="S5000" s="31"/>
      <c r="T5000" s="31"/>
      <c r="U5000" s="169"/>
      <c r="V5000" s="150"/>
      <c r="W5000" s="141" t="str" cm="1">
        <f t="array" ref="W5000">IF(SUM(LEN(B5000:V5000))=0,"",IF(OR(OR(ISBLANK(F5000),SUM(LEN(C5000),LEN(D5000))=0),AND(NOT(E5000="Unknown"),ISBLANK(J5000)),AND(NOT(O5000="Unknown"),ISBLANK(R5000))),"Missing Information", INDEX(Table15[Entire Service Line Classification], MATCH(SUMIFS(Table15[Unique ID],Table15[System-Owned Portion],E5000,Table15[If Material Anything Other than "Lead" in Column E,Was Material Ever Previously Lead?],G5000,Table15[Customer-Owned Portion],O5000),Table15[Unique ID],0),0)))</f>
        <v/>
      </c>
      <c r="X5000"/>
    </row>
    <row r="5001" spans="2:24" x14ac:dyDescent="0.25">
      <c r="B5001" s="146"/>
      <c r="C5001" s="31"/>
      <c r="D5001" s="31"/>
      <c r="E5001" s="44"/>
      <c r="F5001" s="43"/>
      <c r="G5001" s="84"/>
      <c r="H5001" s="31"/>
      <c r="I5001" s="31"/>
      <c r="J5001" s="84"/>
      <c r="K5001" s="31"/>
      <c r="L5001" s="31"/>
      <c r="M5001" s="169"/>
      <c r="N5001" s="148"/>
      <c r="O5001" s="106"/>
      <c r="P5001" s="43"/>
      <c r="Q5001" s="31"/>
      <c r="R5001" s="84"/>
      <c r="S5001" s="31"/>
      <c r="T5001" s="31"/>
      <c r="U5001" s="169"/>
      <c r="V5001" s="150"/>
      <c r="W5001" s="141" t="str" cm="1">
        <f t="array" ref="W5001">IF(SUM(LEN(B5001:V5001))=0,"",IF(OR(OR(ISBLANK(F5001),SUM(LEN(C5001),LEN(D5001))=0),AND(NOT(E5001="Unknown"),ISBLANK(J5001)),AND(NOT(O5001="Unknown"),ISBLANK(R5001))),"Missing Information", INDEX(Table15[Entire Service Line Classification], MATCH(SUMIFS(Table15[Unique ID],Table15[System-Owned Portion],E5001,Table15[If Material Anything Other than "Lead" in Column E,Was Material Ever Previously Lead?],G5001,Table15[Customer-Owned Portion],O5001),Table15[Unique ID],0),0)))</f>
        <v/>
      </c>
      <c r="X5001"/>
    </row>
    <row r="5002" spans="2:24" x14ac:dyDescent="0.25">
      <c r="B5002" s="146"/>
      <c r="C5002" s="31"/>
      <c r="D5002" s="31"/>
      <c r="E5002" s="44"/>
      <c r="F5002" s="43"/>
      <c r="G5002" s="84"/>
      <c r="H5002" s="31"/>
      <c r="I5002" s="31"/>
      <c r="J5002" s="84"/>
      <c r="K5002" s="31"/>
      <c r="L5002" s="31"/>
      <c r="M5002" s="169"/>
      <c r="N5002" s="148"/>
      <c r="O5002" s="106"/>
      <c r="P5002" s="43"/>
      <c r="Q5002" s="31"/>
      <c r="R5002" s="84"/>
      <c r="S5002" s="31"/>
      <c r="T5002" s="31"/>
      <c r="U5002" s="169"/>
      <c r="V5002" s="150"/>
      <c r="W5002" s="141" t="str" cm="1">
        <f t="array" ref="W5002">IF(SUM(LEN(B5002:V5002))=0,"",IF(OR(OR(ISBLANK(F5002),SUM(LEN(C5002),LEN(D5002))=0),AND(NOT(E5002="Unknown"),ISBLANK(J5002)),AND(NOT(O5002="Unknown"),ISBLANK(R5002))),"Missing Information", INDEX(Table15[Entire Service Line Classification], MATCH(SUMIFS(Table15[Unique ID],Table15[System-Owned Portion],E5002,Table15[If Material Anything Other than "Lead" in Column E,Was Material Ever Previously Lead?],G5002,Table15[Customer-Owned Portion],O5002),Table15[Unique ID],0),0)))</f>
        <v/>
      </c>
      <c r="X5002"/>
    </row>
    <row r="5003" spans="2:24" x14ac:dyDescent="0.25">
      <c r="B5003" s="146"/>
      <c r="C5003" s="31"/>
      <c r="D5003" s="31"/>
      <c r="E5003" s="44"/>
      <c r="F5003" s="43"/>
      <c r="G5003" s="84"/>
      <c r="H5003" s="31"/>
      <c r="I5003" s="31"/>
      <c r="J5003" s="84"/>
      <c r="K5003" s="31"/>
      <c r="L5003" s="31"/>
      <c r="M5003" s="169"/>
      <c r="N5003" s="148"/>
      <c r="O5003" s="106"/>
      <c r="P5003" s="43"/>
      <c r="Q5003" s="31"/>
      <c r="R5003" s="84"/>
      <c r="S5003" s="31"/>
      <c r="T5003" s="31"/>
      <c r="U5003" s="169"/>
      <c r="V5003" s="150"/>
      <c r="W5003" s="141" t="str" cm="1">
        <f t="array" ref="W5003">IF(SUM(LEN(B5003:V5003))=0,"",IF(OR(OR(ISBLANK(F5003),SUM(LEN(C5003),LEN(D5003))=0),AND(NOT(E5003="Unknown"),ISBLANK(J5003)),AND(NOT(O5003="Unknown"),ISBLANK(R5003))),"Missing Information", INDEX(Table15[Entire Service Line Classification], MATCH(SUMIFS(Table15[Unique ID],Table15[System-Owned Portion],E5003,Table15[If Material Anything Other than "Lead" in Column E,Was Material Ever Previously Lead?],G5003,Table15[Customer-Owned Portion],O5003),Table15[Unique ID],0),0)))</f>
        <v/>
      </c>
      <c r="X5003"/>
    </row>
    <row r="5004" spans="2:24" x14ac:dyDescent="0.25">
      <c r="B5004" s="146"/>
      <c r="C5004" s="31"/>
      <c r="D5004" s="31"/>
      <c r="E5004" s="44"/>
      <c r="F5004" s="43"/>
      <c r="G5004" s="84"/>
      <c r="H5004" s="31"/>
      <c r="I5004" s="31"/>
      <c r="J5004" s="84"/>
      <c r="K5004" s="31"/>
      <c r="L5004" s="31"/>
      <c r="M5004" s="169"/>
      <c r="N5004" s="148"/>
      <c r="O5004" s="106"/>
      <c r="P5004" s="43"/>
      <c r="Q5004" s="31"/>
      <c r="R5004" s="84"/>
      <c r="S5004" s="31"/>
      <c r="T5004" s="31"/>
      <c r="U5004" s="169"/>
      <c r="V5004" s="150"/>
      <c r="W5004" s="141" t="str" cm="1">
        <f t="array" ref="W5004">IF(SUM(LEN(B5004:V5004))=0,"",IF(OR(OR(ISBLANK(F5004),SUM(LEN(C5004),LEN(D5004))=0),AND(NOT(E5004="Unknown"),ISBLANK(J5004)),AND(NOT(O5004="Unknown"),ISBLANK(R5004))),"Missing Information", INDEX(Table15[Entire Service Line Classification], MATCH(SUMIFS(Table15[Unique ID],Table15[System-Owned Portion],E5004,Table15[If Material Anything Other than "Lead" in Column E,Was Material Ever Previously Lead?],G5004,Table15[Customer-Owned Portion],O5004),Table15[Unique ID],0),0)))</f>
        <v/>
      </c>
      <c r="X5004"/>
    </row>
    <row r="5005" spans="2:24" x14ac:dyDescent="0.25">
      <c r="B5005" s="146"/>
      <c r="C5005" s="31"/>
      <c r="D5005" s="31"/>
      <c r="E5005" s="44"/>
      <c r="F5005" s="43"/>
      <c r="G5005" s="84"/>
      <c r="H5005" s="31"/>
      <c r="I5005" s="31"/>
      <c r="J5005" s="84"/>
      <c r="K5005" s="31"/>
      <c r="L5005" s="31"/>
      <c r="M5005" s="169"/>
      <c r="N5005" s="148"/>
      <c r="O5005" s="106"/>
      <c r="P5005" s="43"/>
      <c r="Q5005" s="31"/>
      <c r="R5005" s="84"/>
      <c r="S5005" s="31"/>
      <c r="T5005" s="31"/>
      <c r="U5005" s="169"/>
      <c r="V5005" s="150"/>
      <c r="W5005" s="141" t="str" cm="1">
        <f t="array" ref="W5005">IF(SUM(LEN(B5005:V5005))=0,"",IF(OR(OR(ISBLANK(F5005),SUM(LEN(C5005),LEN(D5005))=0),AND(NOT(E5005="Unknown"),ISBLANK(J5005)),AND(NOT(O5005="Unknown"),ISBLANK(R5005))),"Missing Information", INDEX(Table15[Entire Service Line Classification], MATCH(SUMIFS(Table15[Unique ID],Table15[System-Owned Portion],E5005,Table15[If Material Anything Other than "Lead" in Column E,Was Material Ever Previously Lead?],G5005,Table15[Customer-Owned Portion],O5005),Table15[Unique ID],0),0)))</f>
        <v/>
      </c>
      <c r="X5005"/>
    </row>
    <row r="5006" spans="2:24" x14ac:dyDescent="0.25">
      <c r="B5006" s="146"/>
      <c r="C5006" s="31"/>
      <c r="D5006" s="31"/>
      <c r="E5006" s="44"/>
      <c r="F5006" s="43"/>
      <c r="G5006" s="84"/>
      <c r="H5006" s="31"/>
      <c r="I5006" s="31"/>
      <c r="J5006" s="84"/>
      <c r="K5006" s="31"/>
      <c r="L5006" s="31"/>
      <c r="M5006" s="169"/>
      <c r="N5006" s="148"/>
      <c r="O5006" s="106"/>
      <c r="P5006" s="43"/>
      <c r="Q5006" s="31"/>
      <c r="R5006" s="84"/>
      <c r="S5006" s="31"/>
      <c r="T5006" s="31"/>
      <c r="U5006" s="169"/>
      <c r="V5006" s="150"/>
      <c r="W5006" s="141" t="str" cm="1">
        <f t="array" ref="W5006">IF(SUM(LEN(B5006:V5006))=0,"",IF(OR(OR(ISBLANK(F5006),SUM(LEN(C5006),LEN(D5006))=0),AND(NOT(E5006="Unknown"),ISBLANK(J5006)),AND(NOT(O5006="Unknown"),ISBLANK(R5006))),"Missing Information", INDEX(Table15[Entire Service Line Classification], MATCH(SUMIFS(Table15[Unique ID],Table15[System-Owned Portion],E5006,Table15[If Material Anything Other than "Lead" in Column E,Was Material Ever Previously Lead?],G5006,Table15[Customer-Owned Portion],O5006),Table15[Unique ID],0),0)))</f>
        <v/>
      </c>
      <c r="X5006"/>
    </row>
    <row r="5007" spans="2:24" x14ac:dyDescent="0.25">
      <c r="B5007" s="146"/>
      <c r="C5007" s="31"/>
      <c r="D5007" s="31"/>
      <c r="E5007" s="44"/>
      <c r="F5007" s="43"/>
      <c r="G5007" s="84"/>
      <c r="H5007" s="31"/>
      <c r="I5007" s="31"/>
      <c r="J5007" s="84"/>
      <c r="K5007" s="31"/>
      <c r="L5007" s="31"/>
      <c r="M5007" s="169"/>
      <c r="N5007" s="148"/>
      <c r="O5007" s="106"/>
      <c r="P5007" s="43"/>
      <c r="Q5007" s="31"/>
      <c r="R5007" s="84"/>
      <c r="S5007" s="31"/>
      <c r="T5007" s="31"/>
      <c r="U5007" s="169"/>
      <c r="V5007" s="150"/>
      <c r="W5007" s="141" t="str" cm="1">
        <f t="array" ref="W5007">IF(SUM(LEN(B5007:V5007))=0,"",IF(OR(OR(ISBLANK(F5007),SUM(LEN(C5007),LEN(D5007))=0),AND(NOT(E5007="Unknown"),ISBLANK(J5007)),AND(NOT(O5007="Unknown"),ISBLANK(R5007))),"Missing Information", INDEX(Table15[Entire Service Line Classification], MATCH(SUMIFS(Table15[Unique ID],Table15[System-Owned Portion],E5007,Table15[If Material Anything Other than "Lead" in Column E,Was Material Ever Previously Lead?],G5007,Table15[Customer-Owned Portion],O5007),Table15[Unique ID],0),0)))</f>
        <v/>
      </c>
      <c r="X5007"/>
    </row>
    <row r="5008" spans="2:24" x14ac:dyDescent="0.25">
      <c r="B5008" s="146"/>
      <c r="C5008" s="31"/>
      <c r="D5008" s="31"/>
      <c r="E5008" s="44"/>
      <c r="F5008" s="43"/>
      <c r="G5008" s="84"/>
      <c r="H5008" s="31"/>
      <c r="I5008" s="31"/>
      <c r="J5008" s="84"/>
      <c r="K5008" s="31"/>
      <c r="L5008" s="31"/>
      <c r="M5008" s="169"/>
      <c r="N5008" s="148"/>
      <c r="O5008" s="106"/>
      <c r="P5008" s="43"/>
      <c r="Q5008" s="31"/>
      <c r="R5008" s="84"/>
      <c r="S5008" s="31"/>
      <c r="T5008" s="31"/>
      <c r="U5008" s="169"/>
      <c r="V5008" s="150"/>
      <c r="W5008" s="141" t="str" cm="1">
        <f t="array" ref="W5008">IF(SUM(LEN(B5008:V5008))=0,"",IF(OR(OR(ISBLANK(F5008),SUM(LEN(C5008),LEN(D5008))=0),AND(NOT(E5008="Unknown"),ISBLANK(J5008)),AND(NOT(O5008="Unknown"),ISBLANK(R5008))),"Missing Information", INDEX(Table15[Entire Service Line Classification], MATCH(SUMIFS(Table15[Unique ID],Table15[System-Owned Portion],E5008,Table15[If Material Anything Other than "Lead" in Column E,Was Material Ever Previously Lead?],G5008,Table15[Customer-Owned Portion],O5008),Table15[Unique ID],0),0)))</f>
        <v/>
      </c>
      <c r="X5008"/>
    </row>
    <row r="5009" spans="2:24" x14ac:dyDescent="0.25">
      <c r="B5009" s="146"/>
      <c r="C5009" s="31"/>
      <c r="D5009" s="31"/>
      <c r="E5009" s="44"/>
      <c r="F5009" s="43"/>
      <c r="G5009" s="84"/>
      <c r="H5009" s="31"/>
      <c r="I5009" s="31"/>
      <c r="J5009" s="84"/>
      <c r="K5009" s="31"/>
      <c r="L5009" s="31"/>
      <c r="M5009" s="169"/>
      <c r="N5009" s="148"/>
      <c r="O5009" s="106"/>
      <c r="P5009" s="43"/>
      <c r="Q5009" s="31"/>
      <c r="R5009" s="84"/>
      <c r="S5009" s="31"/>
      <c r="T5009" s="31"/>
      <c r="U5009" s="169"/>
      <c r="V5009" s="150"/>
      <c r="W5009" s="141" t="str" cm="1">
        <f t="array" ref="W5009">IF(SUM(LEN(B5009:V5009))=0,"",IF(OR(OR(ISBLANK(F5009),SUM(LEN(C5009),LEN(D5009))=0),AND(NOT(E5009="Unknown"),ISBLANK(J5009)),AND(NOT(O5009="Unknown"),ISBLANK(R5009))),"Missing Information", INDEX(Table15[Entire Service Line Classification], MATCH(SUMIFS(Table15[Unique ID],Table15[System-Owned Portion],E5009,Table15[If Material Anything Other than "Lead" in Column E,Was Material Ever Previously Lead?],G5009,Table15[Customer-Owned Portion],O5009),Table15[Unique ID],0),0)))</f>
        <v/>
      </c>
      <c r="X5009"/>
    </row>
    <row r="5010" spans="2:24" x14ac:dyDescent="0.25">
      <c r="B5010" s="146"/>
      <c r="C5010" s="31"/>
      <c r="D5010" s="31"/>
      <c r="E5010" s="44"/>
      <c r="F5010" s="43"/>
      <c r="G5010" s="84"/>
      <c r="H5010" s="31"/>
      <c r="I5010" s="31"/>
      <c r="J5010" s="84"/>
      <c r="K5010" s="31"/>
      <c r="L5010" s="31"/>
      <c r="M5010" s="169"/>
      <c r="N5010" s="148"/>
      <c r="O5010" s="106"/>
      <c r="P5010" s="43"/>
      <c r="Q5010" s="31"/>
      <c r="R5010" s="84"/>
      <c r="S5010" s="31"/>
      <c r="T5010" s="31"/>
      <c r="U5010" s="169"/>
      <c r="V5010" s="150"/>
      <c r="W5010" s="141" t="str" cm="1">
        <f t="array" ref="W5010">IF(SUM(LEN(B5010:V5010))=0,"",IF(OR(OR(ISBLANK(F5010),SUM(LEN(C5010),LEN(D5010))=0),AND(NOT(E5010="Unknown"),ISBLANK(J5010)),AND(NOT(O5010="Unknown"),ISBLANK(R5010))),"Missing Information", INDEX(Table15[Entire Service Line Classification], MATCH(SUMIFS(Table15[Unique ID],Table15[System-Owned Portion],E5010,Table15[If Material Anything Other than "Lead" in Column E,Was Material Ever Previously Lead?],G5010,Table15[Customer-Owned Portion],O5010),Table15[Unique ID],0),0)))</f>
        <v/>
      </c>
      <c r="X5010"/>
    </row>
    <row r="5011" spans="2:24" x14ac:dyDescent="0.25">
      <c r="B5011" s="146"/>
      <c r="C5011" s="31"/>
      <c r="D5011" s="31"/>
      <c r="E5011" s="44"/>
      <c r="F5011" s="43"/>
      <c r="G5011" s="84"/>
      <c r="H5011" s="31"/>
      <c r="I5011" s="31"/>
      <c r="J5011" s="84"/>
      <c r="K5011" s="31"/>
      <c r="L5011" s="31"/>
      <c r="M5011" s="169"/>
      <c r="N5011" s="148"/>
      <c r="O5011" s="106"/>
      <c r="P5011" s="43"/>
      <c r="Q5011" s="31"/>
      <c r="R5011" s="84"/>
      <c r="S5011" s="31"/>
      <c r="T5011" s="31"/>
      <c r="U5011" s="169"/>
      <c r="V5011" s="150"/>
      <c r="W5011" s="141" t="str" cm="1">
        <f t="array" ref="W5011">IF(SUM(LEN(B5011:V5011))=0,"",IF(OR(OR(ISBLANK(F5011),SUM(LEN(C5011),LEN(D5011))=0),AND(NOT(E5011="Unknown"),ISBLANK(J5011)),AND(NOT(O5011="Unknown"),ISBLANK(R5011))),"Missing Information", INDEX(Table15[Entire Service Line Classification], MATCH(SUMIFS(Table15[Unique ID],Table15[System-Owned Portion],E5011,Table15[If Material Anything Other than "Lead" in Column E,Was Material Ever Previously Lead?],G5011,Table15[Customer-Owned Portion],O5011),Table15[Unique ID],0),0)))</f>
        <v/>
      </c>
      <c r="X5011"/>
    </row>
    <row r="5012" spans="2:24" x14ac:dyDescent="0.25">
      <c r="B5012" s="146"/>
      <c r="C5012" s="31"/>
      <c r="D5012" s="31"/>
      <c r="E5012" s="44"/>
      <c r="F5012" s="43"/>
      <c r="G5012" s="84"/>
      <c r="H5012" s="31"/>
      <c r="I5012" s="31"/>
      <c r="J5012" s="84"/>
      <c r="K5012" s="31"/>
      <c r="L5012" s="31"/>
      <c r="M5012" s="169"/>
      <c r="N5012" s="148"/>
      <c r="O5012" s="106"/>
      <c r="P5012" s="43"/>
      <c r="Q5012" s="31"/>
      <c r="R5012" s="84"/>
      <c r="S5012" s="31"/>
      <c r="T5012" s="31"/>
      <c r="U5012" s="169"/>
      <c r="V5012" s="150"/>
      <c r="W5012" s="141" t="str" cm="1">
        <f t="array" ref="W5012">IF(SUM(LEN(B5012:V5012))=0,"",IF(OR(OR(ISBLANK(F5012),SUM(LEN(C5012),LEN(D5012))=0),AND(NOT(E5012="Unknown"),ISBLANK(J5012)),AND(NOT(O5012="Unknown"),ISBLANK(R5012))),"Missing Information", INDEX(Table15[Entire Service Line Classification], MATCH(SUMIFS(Table15[Unique ID],Table15[System-Owned Portion],E5012,Table15[If Material Anything Other than "Lead" in Column E,Was Material Ever Previously Lead?],G5012,Table15[Customer-Owned Portion],O5012),Table15[Unique ID],0),0)))</f>
        <v/>
      </c>
      <c r="X5012"/>
    </row>
    <row r="5013" spans="2:24" x14ac:dyDescent="0.25">
      <c r="B5013" s="146"/>
      <c r="C5013" s="31"/>
      <c r="D5013" s="31"/>
      <c r="E5013" s="44"/>
      <c r="F5013" s="43"/>
      <c r="G5013" s="84"/>
      <c r="H5013" s="31"/>
      <c r="I5013" s="31"/>
      <c r="J5013" s="84"/>
      <c r="K5013" s="31"/>
      <c r="L5013" s="31"/>
      <c r="M5013" s="169"/>
      <c r="N5013" s="148"/>
      <c r="O5013" s="106"/>
      <c r="P5013" s="43"/>
      <c r="Q5013" s="31"/>
      <c r="R5013" s="84"/>
      <c r="S5013" s="31"/>
      <c r="T5013" s="31"/>
      <c r="U5013" s="169"/>
      <c r="V5013" s="150"/>
      <c r="W5013" s="141" t="str" cm="1">
        <f t="array" ref="W5013">IF(SUM(LEN(B5013:V5013))=0,"",IF(OR(OR(ISBLANK(F5013),SUM(LEN(C5013),LEN(D5013))=0),AND(NOT(E5013="Unknown"),ISBLANK(J5013)),AND(NOT(O5013="Unknown"),ISBLANK(R5013))),"Missing Information", INDEX(Table15[Entire Service Line Classification], MATCH(SUMIFS(Table15[Unique ID],Table15[System-Owned Portion],E5013,Table15[If Material Anything Other than "Lead" in Column E,Was Material Ever Previously Lead?],G5013,Table15[Customer-Owned Portion],O5013),Table15[Unique ID],0),0)))</f>
        <v/>
      </c>
      <c r="X5013"/>
    </row>
    <row r="5014" spans="2:24" x14ac:dyDescent="0.25">
      <c r="B5014" s="146"/>
      <c r="C5014" s="31"/>
      <c r="D5014" s="31"/>
      <c r="E5014" s="44"/>
      <c r="F5014" s="43"/>
      <c r="G5014" s="84"/>
      <c r="H5014" s="31"/>
      <c r="I5014" s="31"/>
      <c r="J5014" s="84"/>
      <c r="K5014" s="31"/>
      <c r="L5014" s="31"/>
      <c r="M5014" s="169"/>
      <c r="N5014" s="148"/>
      <c r="O5014" s="106"/>
      <c r="P5014" s="43"/>
      <c r="Q5014" s="31"/>
      <c r="R5014" s="84"/>
      <c r="S5014" s="31"/>
      <c r="T5014" s="31"/>
      <c r="U5014" s="169"/>
      <c r="V5014" s="150"/>
      <c r="W5014" s="141" t="str" cm="1">
        <f t="array" ref="W5014">IF(SUM(LEN(B5014:V5014))=0,"",IF(OR(OR(ISBLANK(F5014),SUM(LEN(C5014),LEN(D5014))=0),AND(NOT(E5014="Unknown"),ISBLANK(J5014)),AND(NOT(O5014="Unknown"),ISBLANK(R5014))),"Missing Information", INDEX(Table15[Entire Service Line Classification], MATCH(SUMIFS(Table15[Unique ID],Table15[System-Owned Portion],E5014,Table15[If Material Anything Other than "Lead" in Column E,Was Material Ever Previously Lead?],G5014,Table15[Customer-Owned Portion],O5014),Table15[Unique ID],0),0)))</f>
        <v/>
      </c>
      <c r="X5014"/>
    </row>
    <row r="5015" spans="2:24" x14ac:dyDescent="0.25">
      <c r="B5015" s="146"/>
      <c r="C5015" s="31"/>
      <c r="D5015" s="31"/>
      <c r="E5015" s="44"/>
      <c r="F5015" s="43"/>
      <c r="G5015" s="84"/>
      <c r="H5015" s="31"/>
      <c r="I5015" s="31"/>
      <c r="J5015" s="84"/>
      <c r="K5015" s="31"/>
      <c r="L5015" s="31"/>
      <c r="M5015" s="169"/>
      <c r="N5015" s="148"/>
      <c r="O5015" s="106"/>
      <c r="P5015" s="43"/>
      <c r="Q5015" s="31"/>
      <c r="R5015" s="84"/>
      <c r="S5015" s="31"/>
      <c r="T5015" s="31"/>
      <c r="U5015" s="169"/>
      <c r="V5015" s="150"/>
      <c r="W5015" s="141" t="str" cm="1">
        <f t="array" ref="W5015">IF(SUM(LEN(B5015:V5015))=0,"",IF(OR(OR(ISBLANK(F5015),SUM(LEN(C5015),LEN(D5015))=0),AND(NOT(E5015="Unknown"),ISBLANK(J5015)),AND(NOT(O5015="Unknown"),ISBLANK(R5015))),"Missing Information", INDEX(Table15[Entire Service Line Classification], MATCH(SUMIFS(Table15[Unique ID],Table15[System-Owned Portion],E5015,Table15[If Material Anything Other than "Lead" in Column E,Was Material Ever Previously Lead?],G5015,Table15[Customer-Owned Portion],O5015),Table15[Unique ID],0),0)))</f>
        <v/>
      </c>
      <c r="X5015"/>
    </row>
    <row r="5016" spans="2:24" x14ac:dyDescent="0.25">
      <c r="B5016" s="146"/>
      <c r="C5016" s="31"/>
      <c r="D5016" s="31"/>
      <c r="E5016" s="44"/>
      <c r="F5016" s="43"/>
      <c r="G5016" s="84"/>
      <c r="H5016" s="31"/>
      <c r="I5016" s="31"/>
      <c r="J5016" s="84"/>
      <c r="K5016" s="31"/>
      <c r="L5016" s="31"/>
      <c r="M5016" s="169"/>
      <c r="N5016" s="148"/>
      <c r="O5016" s="106"/>
      <c r="P5016" s="43"/>
      <c r="Q5016" s="31"/>
      <c r="R5016" s="84"/>
      <c r="S5016" s="31"/>
      <c r="T5016" s="31"/>
      <c r="U5016" s="169"/>
      <c r="V5016" s="150"/>
      <c r="W5016" s="141" t="str" cm="1">
        <f t="array" ref="W5016">IF(SUM(LEN(B5016:V5016))=0,"",IF(OR(OR(ISBLANK(F5016),SUM(LEN(C5016),LEN(D5016))=0),AND(NOT(E5016="Unknown"),ISBLANK(J5016)),AND(NOT(O5016="Unknown"),ISBLANK(R5016))),"Missing Information", INDEX(Table15[Entire Service Line Classification], MATCH(SUMIFS(Table15[Unique ID],Table15[System-Owned Portion],E5016,Table15[If Material Anything Other than "Lead" in Column E,Was Material Ever Previously Lead?],G5016,Table15[Customer-Owned Portion],O5016),Table15[Unique ID],0),0)))</f>
        <v/>
      </c>
      <c r="X5016"/>
    </row>
    <row r="5017" spans="2:24" x14ac:dyDescent="0.25">
      <c r="B5017" s="146"/>
      <c r="C5017" s="31"/>
      <c r="D5017" s="31"/>
      <c r="E5017" s="44"/>
      <c r="F5017" s="43"/>
      <c r="G5017" s="84"/>
      <c r="H5017" s="31"/>
      <c r="I5017" s="31"/>
      <c r="J5017" s="84"/>
      <c r="K5017" s="31"/>
      <c r="L5017" s="31"/>
      <c r="M5017" s="169"/>
      <c r="N5017" s="148"/>
      <c r="O5017" s="106"/>
      <c r="P5017" s="43"/>
      <c r="Q5017" s="31"/>
      <c r="R5017" s="84"/>
      <c r="S5017" s="31"/>
      <c r="T5017" s="31"/>
      <c r="U5017" s="169"/>
      <c r="V5017" s="150"/>
      <c r="W5017" s="141" t="str" cm="1">
        <f t="array" ref="W5017">IF(SUM(LEN(B5017:V5017))=0,"",IF(OR(OR(ISBLANK(F5017),SUM(LEN(C5017),LEN(D5017))=0),AND(NOT(E5017="Unknown"),ISBLANK(J5017)),AND(NOT(O5017="Unknown"),ISBLANK(R5017))),"Missing Information", INDEX(Table15[Entire Service Line Classification], MATCH(SUMIFS(Table15[Unique ID],Table15[System-Owned Portion],E5017,Table15[If Material Anything Other than "Lead" in Column E,Was Material Ever Previously Lead?],G5017,Table15[Customer-Owned Portion],O5017),Table15[Unique ID],0),0)))</f>
        <v/>
      </c>
      <c r="X5017"/>
    </row>
    <row r="5018" spans="2:24" x14ac:dyDescent="0.25">
      <c r="B5018" s="146"/>
      <c r="C5018" s="31"/>
      <c r="D5018" s="31"/>
      <c r="E5018" s="44"/>
      <c r="F5018" s="43"/>
      <c r="G5018" s="84"/>
      <c r="H5018" s="31"/>
      <c r="I5018" s="31"/>
      <c r="J5018" s="84"/>
      <c r="K5018" s="31"/>
      <c r="L5018" s="31"/>
      <c r="M5018" s="169"/>
      <c r="N5018" s="148"/>
      <c r="O5018" s="106"/>
      <c r="P5018" s="43"/>
      <c r="Q5018" s="31"/>
      <c r="R5018" s="84"/>
      <c r="S5018" s="31"/>
      <c r="T5018" s="31"/>
      <c r="U5018" s="169"/>
      <c r="V5018" s="150"/>
      <c r="W5018" s="141" t="str" cm="1">
        <f t="array" ref="W5018">IF(SUM(LEN(B5018:V5018))=0,"",IF(OR(OR(ISBLANK(F5018),SUM(LEN(C5018),LEN(D5018))=0),AND(NOT(E5018="Unknown"),ISBLANK(J5018)),AND(NOT(O5018="Unknown"),ISBLANK(R5018))),"Missing Information", INDEX(Table15[Entire Service Line Classification], MATCH(SUMIFS(Table15[Unique ID],Table15[System-Owned Portion],E5018,Table15[If Material Anything Other than "Lead" in Column E,Was Material Ever Previously Lead?],G5018,Table15[Customer-Owned Portion],O5018),Table15[Unique ID],0),0)))</f>
        <v/>
      </c>
      <c r="X5018"/>
    </row>
    <row r="5019" spans="2:24" x14ac:dyDescent="0.25">
      <c r="B5019" s="146"/>
      <c r="C5019" s="31"/>
      <c r="D5019" s="31"/>
      <c r="E5019" s="44"/>
      <c r="F5019" s="43"/>
      <c r="G5019" s="84"/>
      <c r="H5019" s="31"/>
      <c r="I5019" s="31"/>
      <c r="J5019" s="84"/>
      <c r="K5019" s="31"/>
      <c r="L5019" s="31"/>
      <c r="M5019" s="169"/>
      <c r="N5019" s="148"/>
      <c r="O5019" s="106"/>
      <c r="P5019" s="43"/>
      <c r="Q5019" s="31"/>
      <c r="R5019" s="84"/>
      <c r="S5019" s="31"/>
      <c r="T5019" s="31"/>
      <c r="U5019" s="169"/>
      <c r="V5019" s="150"/>
      <c r="W5019" s="141" t="str" cm="1">
        <f t="array" ref="W5019">IF(SUM(LEN(B5019:V5019))=0,"",IF(OR(OR(ISBLANK(F5019),SUM(LEN(C5019),LEN(D5019))=0),AND(NOT(E5019="Unknown"),ISBLANK(J5019)),AND(NOT(O5019="Unknown"),ISBLANK(R5019))),"Missing Information", INDEX(Table15[Entire Service Line Classification], MATCH(SUMIFS(Table15[Unique ID],Table15[System-Owned Portion],E5019,Table15[If Material Anything Other than "Lead" in Column E,Was Material Ever Previously Lead?],G5019,Table15[Customer-Owned Portion],O5019),Table15[Unique ID],0),0)))</f>
        <v/>
      </c>
      <c r="X5019"/>
    </row>
    <row r="5020" spans="2:24" x14ac:dyDescent="0.25">
      <c r="B5020" s="146"/>
      <c r="C5020" s="31"/>
      <c r="D5020" s="31"/>
      <c r="E5020" s="44"/>
      <c r="F5020" s="43"/>
      <c r="G5020" s="84"/>
      <c r="H5020" s="31"/>
      <c r="I5020" s="31"/>
      <c r="J5020" s="84"/>
      <c r="K5020" s="31"/>
      <c r="L5020" s="31"/>
      <c r="M5020" s="169"/>
      <c r="N5020" s="148"/>
      <c r="O5020" s="106"/>
      <c r="P5020" s="43"/>
      <c r="Q5020" s="31"/>
      <c r="R5020" s="84"/>
      <c r="S5020" s="31"/>
      <c r="T5020" s="31"/>
      <c r="U5020" s="169"/>
      <c r="V5020" s="150"/>
      <c r="W5020" s="141" t="str" cm="1">
        <f t="array" ref="W5020">IF(SUM(LEN(B5020:V5020))=0,"",IF(OR(OR(ISBLANK(F5020),SUM(LEN(C5020),LEN(D5020))=0),AND(NOT(E5020="Unknown"),ISBLANK(J5020)),AND(NOT(O5020="Unknown"),ISBLANK(R5020))),"Missing Information", INDEX(Table15[Entire Service Line Classification], MATCH(SUMIFS(Table15[Unique ID],Table15[System-Owned Portion],E5020,Table15[If Material Anything Other than "Lead" in Column E,Was Material Ever Previously Lead?],G5020,Table15[Customer-Owned Portion],O5020),Table15[Unique ID],0),0)))</f>
        <v/>
      </c>
      <c r="X5020"/>
    </row>
    <row r="5021" spans="2:24" x14ac:dyDescent="0.25">
      <c r="B5021" s="146"/>
      <c r="C5021" s="31"/>
      <c r="D5021" s="31"/>
      <c r="E5021" s="44"/>
      <c r="F5021" s="43"/>
      <c r="G5021" s="84"/>
      <c r="H5021" s="31"/>
      <c r="I5021" s="31"/>
      <c r="J5021" s="84"/>
      <c r="K5021" s="31"/>
      <c r="L5021" s="31"/>
      <c r="M5021" s="169"/>
      <c r="N5021" s="148"/>
      <c r="O5021" s="106"/>
      <c r="P5021" s="43"/>
      <c r="Q5021" s="31"/>
      <c r="R5021" s="84"/>
      <c r="S5021" s="31"/>
      <c r="T5021" s="31"/>
      <c r="U5021" s="169"/>
      <c r="V5021" s="150"/>
      <c r="W5021" s="141" t="str" cm="1">
        <f t="array" ref="W5021">IF(SUM(LEN(B5021:V5021))=0,"",IF(OR(OR(ISBLANK(F5021),SUM(LEN(C5021),LEN(D5021))=0),AND(NOT(E5021="Unknown"),ISBLANK(J5021)),AND(NOT(O5021="Unknown"),ISBLANK(R5021))),"Missing Information", INDEX(Table15[Entire Service Line Classification], MATCH(SUMIFS(Table15[Unique ID],Table15[System-Owned Portion],E5021,Table15[If Material Anything Other than "Lead" in Column E,Was Material Ever Previously Lead?],G5021,Table15[Customer-Owned Portion],O5021),Table15[Unique ID],0),0)))</f>
        <v/>
      </c>
      <c r="X5021"/>
    </row>
    <row r="5022" spans="2:24" x14ac:dyDescent="0.25">
      <c r="B5022" s="146"/>
      <c r="C5022" s="31"/>
      <c r="D5022" s="31"/>
      <c r="E5022" s="44"/>
      <c r="F5022" s="43"/>
      <c r="G5022" s="84"/>
      <c r="H5022" s="31"/>
      <c r="I5022" s="31"/>
      <c r="J5022" s="84"/>
      <c r="K5022" s="31"/>
      <c r="L5022" s="31"/>
      <c r="M5022" s="169"/>
      <c r="N5022" s="148"/>
      <c r="O5022" s="106"/>
      <c r="P5022" s="43"/>
      <c r="Q5022" s="31"/>
      <c r="R5022" s="84"/>
      <c r="S5022" s="31"/>
      <c r="T5022" s="31"/>
      <c r="U5022" s="169"/>
      <c r="V5022" s="150"/>
      <c r="W5022" s="141" t="str" cm="1">
        <f t="array" ref="W5022">IF(SUM(LEN(B5022:V5022))=0,"",IF(OR(OR(ISBLANK(F5022),SUM(LEN(C5022),LEN(D5022))=0),AND(NOT(E5022="Unknown"),ISBLANK(J5022)),AND(NOT(O5022="Unknown"),ISBLANK(R5022))),"Missing Information", INDEX(Table15[Entire Service Line Classification], MATCH(SUMIFS(Table15[Unique ID],Table15[System-Owned Portion],E5022,Table15[If Material Anything Other than "Lead" in Column E,Was Material Ever Previously Lead?],G5022,Table15[Customer-Owned Portion],O5022),Table15[Unique ID],0),0)))</f>
        <v/>
      </c>
      <c r="X5022"/>
    </row>
    <row r="5023" spans="2:24" x14ac:dyDescent="0.25">
      <c r="B5023" s="146"/>
      <c r="C5023" s="31"/>
      <c r="D5023" s="31"/>
      <c r="E5023" s="44"/>
      <c r="F5023" s="43"/>
      <c r="G5023" s="84"/>
      <c r="H5023" s="31"/>
      <c r="I5023" s="31"/>
      <c r="J5023" s="84"/>
      <c r="K5023" s="31"/>
      <c r="L5023" s="31"/>
      <c r="M5023" s="169"/>
      <c r="N5023" s="148"/>
      <c r="O5023" s="106"/>
      <c r="P5023" s="43"/>
      <c r="Q5023" s="31"/>
      <c r="R5023" s="84"/>
      <c r="S5023" s="31"/>
      <c r="T5023" s="31"/>
      <c r="U5023" s="169"/>
      <c r="V5023" s="150"/>
      <c r="W5023" s="141" t="str" cm="1">
        <f t="array" ref="W5023">IF(SUM(LEN(B5023:V5023))=0,"",IF(OR(OR(ISBLANK(F5023),SUM(LEN(C5023),LEN(D5023))=0),AND(NOT(E5023="Unknown"),ISBLANK(J5023)),AND(NOT(O5023="Unknown"),ISBLANK(R5023))),"Missing Information", INDEX(Table15[Entire Service Line Classification], MATCH(SUMIFS(Table15[Unique ID],Table15[System-Owned Portion],E5023,Table15[If Material Anything Other than "Lead" in Column E,Was Material Ever Previously Lead?],G5023,Table15[Customer-Owned Portion],O5023),Table15[Unique ID],0),0)))</f>
        <v/>
      </c>
      <c r="X5023"/>
    </row>
    <row r="5024" spans="2:24" x14ac:dyDescent="0.25">
      <c r="B5024" s="146"/>
      <c r="C5024" s="31"/>
      <c r="D5024" s="31"/>
      <c r="E5024" s="44"/>
      <c r="F5024" s="43"/>
      <c r="G5024" s="84"/>
      <c r="H5024" s="31"/>
      <c r="I5024" s="31"/>
      <c r="J5024" s="84"/>
      <c r="K5024" s="31"/>
      <c r="L5024" s="31"/>
      <c r="M5024" s="169"/>
      <c r="N5024" s="148"/>
      <c r="O5024" s="106"/>
      <c r="P5024" s="43"/>
      <c r="Q5024" s="31"/>
      <c r="R5024" s="84"/>
      <c r="S5024" s="31"/>
      <c r="T5024" s="31"/>
      <c r="U5024" s="169"/>
      <c r="V5024" s="150"/>
      <c r="W5024" s="141" t="str" cm="1">
        <f t="array" ref="W5024">IF(SUM(LEN(B5024:V5024))=0,"",IF(OR(OR(ISBLANK(F5024),SUM(LEN(C5024),LEN(D5024))=0),AND(NOT(E5024="Unknown"),ISBLANK(J5024)),AND(NOT(O5024="Unknown"),ISBLANK(R5024))),"Missing Information", INDEX(Table15[Entire Service Line Classification], MATCH(SUMIFS(Table15[Unique ID],Table15[System-Owned Portion],E5024,Table15[If Material Anything Other than "Lead" in Column E,Was Material Ever Previously Lead?],G5024,Table15[Customer-Owned Portion],O5024),Table15[Unique ID],0),0)))</f>
        <v/>
      </c>
      <c r="X5024"/>
    </row>
    <row r="5025" spans="2:24" x14ac:dyDescent="0.25">
      <c r="B5025" s="146"/>
      <c r="C5025" s="31"/>
      <c r="D5025" s="31"/>
      <c r="E5025" s="44"/>
      <c r="F5025" s="43"/>
      <c r="G5025" s="84"/>
      <c r="H5025" s="31"/>
      <c r="I5025" s="31"/>
      <c r="J5025" s="84"/>
      <c r="K5025" s="31"/>
      <c r="L5025" s="31"/>
      <c r="M5025" s="169"/>
      <c r="N5025" s="148"/>
      <c r="O5025" s="106"/>
      <c r="P5025" s="43"/>
      <c r="Q5025" s="31"/>
      <c r="R5025" s="84"/>
      <c r="S5025" s="31"/>
      <c r="T5025" s="31"/>
      <c r="U5025" s="169"/>
      <c r="V5025" s="150"/>
      <c r="W5025" s="141" t="str" cm="1">
        <f t="array" ref="W5025">IF(SUM(LEN(B5025:V5025))=0,"",IF(OR(OR(ISBLANK(F5025),SUM(LEN(C5025),LEN(D5025))=0),AND(NOT(E5025="Unknown"),ISBLANK(J5025)),AND(NOT(O5025="Unknown"),ISBLANK(R5025))),"Missing Information", INDEX(Table15[Entire Service Line Classification], MATCH(SUMIFS(Table15[Unique ID],Table15[System-Owned Portion],E5025,Table15[If Material Anything Other than "Lead" in Column E,Was Material Ever Previously Lead?],G5025,Table15[Customer-Owned Portion],O5025),Table15[Unique ID],0),0)))</f>
        <v/>
      </c>
      <c r="X5025"/>
    </row>
    <row r="5026" spans="2:24" x14ac:dyDescent="0.25">
      <c r="B5026" s="146"/>
      <c r="C5026" s="31"/>
      <c r="D5026" s="31"/>
      <c r="E5026" s="44"/>
      <c r="F5026" s="43"/>
      <c r="G5026" s="84"/>
      <c r="H5026" s="31"/>
      <c r="I5026" s="31"/>
      <c r="J5026" s="84"/>
      <c r="K5026" s="31"/>
      <c r="L5026" s="31"/>
      <c r="M5026" s="169"/>
      <c r="N5026" s="148"/>
      <c r="O5026" s="106"/>
      <c r="P5026" s="43"/>
      <c r="Q5026" s="31"/>
      <c r="R5026" s="84"/>
      <c r="S5026" s="31"/>
      <c r="T5026" s="31"/>
      <c r="U5026" s="169"/>
      <c r="V5026" s="150"/>
      <c r="W5026" s="141" t="str" cm="1">
        <f t="array" ref="W5026">IF(SUM(LEN(B5026:V5026))=0,"",IF(OR(OR(ISBLANK(F5026),SUM(LEN(C5026),LEN(D5026))=0),AND(NOT(E5026="Unknown"),ISBLANK(J5026)),AND(NOT(O5026="Unknown"),ISBLANK(R5026))),"Missing Information", INDEX(Table15[Entire Service Line Classification], MATCH(SUMIFS(Table15[Unique ID],Table15[System-Owned Portion],E5026,Table15[If Material Anything Other than "Lead" in Column E,Was Material Ever Previously Lead?],G5026,Table15[Customer-Owned Portion],O5026),Table15[Unique ID],0),0)))</f>
        <v/>
      </c>
      <c r="X5026"/>
    </row>
    <row r="5027" spans="2:24" x14ac:dyDescent="0.25">
      <c r="B5027" s="146"/>
      <c r="C5027" s="31"/>
      <c r="D5027" s="31"/>
      <c r="E5027" s="44"/>
      <c r="F5027" s="43"/>
      <c r="G5027" s="84"/>
      <c r="H5027" s="31"/>
      <c r="I5027" s="31"/>
      <c r="J5027" s="84"/>
      <c r="K5027" s="31"/>
      <c r="L5027" s="31"/>
      <c r="M5027" s="169"/>
      <c r="N5027" s="148"/>
      <c r="O5027" s="106"/>
      <c r="P5027" s="43"/>
      <c r="Q5027" s="31"/>
      <c r="R5027" s="84"/>
      <c r="S5027" s="31"/>
      <c r="T5027" s="31"/>
      <c r="U5027" s="169"/>
      <c r="V5027" s="150"/>
      <c r="W5027" s="141" t="str" cm="1">
        <f t="array" ref="W5027">IF(SUM(LEN(B5027:V5027))=0,"",IF(OR(OR(ISBLANK(F5027),SUM(LEN(C5027),LEN(D5027))=0),AND(NOT(E5027="Unknown"),ISBLANK(J5027)),AND(NOT(O5027="Unknown"),ISBLANK(R5027))),"Missing Information", INDEX(Table15[Entire Service Line Classification], MATCH(SUMIFS(Table15[Unique ID],Table15[System-Owned Portion],E5027,Table15[If Material Anything Other than "Lead" in Column E,Was Material Ever Previously Lead?],G5027,Table15[Customer-Owned Portion],O5027),Table15[Unique ID],0),0)))</f>
        <v/>
      </c>
      <c r="X5027"/>
    </row>
    <row r="5028" spans="2:24" x14ac:dyDescent="0.25">
      <c r="B5028" s="146"/>
      <c r="C5028" s="31"/>
      <c r="D5028" s="31"/>
      <c r="E5028" s="44"/>
      <c r="F5028" s="43"/>
      <c r="G5028" s="84"/>
      <c r="H5028" s="31"/>
      <c r="I5028" s="31"/>
      <c r="J5028" s="84"/>
      <c r="K5028" s="31"/>
      <c r="L5028" s="31"/>
      <c r="M5028" s="169"/>
      <c r="N5028" s="148"/>
      <c r="O5028" s="106"/>
      <c r="P5028" s="43"/>
      <c r="Q5028" s="31"/>
      <c r="R5028" s="84"/>
      <c r="S5028" s="31"/>
      <c r="T5028" s="31"/>
      <c r="U5028" s="169"/>
      <c r="V5028" s="150"/>
      <c r="W5028" s="141" t="str" cm="1">
        <f t="array" ref="W5028">IF(SUM(LEN(B5028:V5028))=0,"",IF(OR(OR(ISBLANK(F5028),SUM(LEN(C5028),LEN(D5028))=0),AND(NOT(E5028="Unknown"),ISBLANK(J5028)),AND(NOT(O5028="Unknown"),ISBLANK(R5028))),"Missing Information", INDEX(Table15[Entire Service Line Classification], MATCH(SUMIFS(Table15[Unique ID],Table15[System-Owned Portion],E5028,Table15[If Material Anything Other than "Lead" in Column E,Was Material Ever Previously Lead?],G5028,Table15[Customer-Owned Portion],O5028),Table15[Unique ID],0),0)))</f>
        <v/>
      </c>
      <c r="X5028"/>
    </row>
    <row r="5029" spans="2:24" x14ac:dyDescent="0.25">
      <c r="B5029" s="146"/>
      <c r="C5029" s="31"/>
      <c r="D5029" s="31"/>
      <c r="E5029" s="44"/>
      <c r="F5029" s="43"/>
      <c r="G5029" s="84"/>
      <c r="H5029" s="31"/>
      <c r="I5029" s="31"/>
      <c r="J5029" s="84"/>
      <c r="K5029" s="31"/>
      <c r="L5029" s="31"/>
      <c r="M5029" s="169"/>
      <c r="N5029" s="148"/>
      <c r="O5029" s="106"/>
      <c r="P5029" s="43"/>
      <c r="Q5029" s="31"/>
      <c r="R5029" s="84"/>
      <c r="S5029" s="31"/>
      <c r="T5029" s="31"/>
      <c r="U5029" s="169"/>
      <c r="V5029" s="150"/>
      <c r="W5029" s="141" t="str" cm="1">
        <f t="array" ref="W5029">IF(SUM(LEN(B5029:V5029))=0,"",IF(OR(OR(ISBLANK(F5029),SUM(LEN(C5029),LEN(D5029))=0),AND(NOT(E5029="Unknown"),ISBLANK(J5029)),AND(NOT(O5029="Unknown"),ISBLANK(R5029))),"Missing Information", INDEX(Table15[Entire Service Line Classification], MATCH(SUMIFS(Table15[Unique ID],Table15[System-Owned Portion],E5029,Table15[If Material Anything Other than "Lead" in Column E,Was Material Ever Previously Lead?],G5029,Table15[Customer-Owned Portion],O5029),Table15[Unique ID],0),0)))</f>
        <v/>
      </c>
      <c r="X5029"/>
    </row>
    <row r="5030" spans="2:24" x14ac:dyDescent="0.25">
      <c r="B5030" s="146"/>
      <c r="C5030" s="31"/>
      <c r="D5030" s="31"/>
      <c r="E5030" s="44"/>
      <c r="F5030" s="43"/>
      <c r="G5030" s="84"/>
      <c r="H5030" s="31"/>
      <c r="I5030" s="31"/>
      <c r="J5030" s="84"/>
      <c r="K5030" s="31"/>
      <c r="L5030" s="31"/>
      <c r="M5030" s="169"/>
      <c r="N5030" s="148"/>
      <c r="O5030" s="106"/>
      <c r="P5030" s="43"/>
      <c r="Q5030" s="31"/>
      <c r="R5030" s="84"/>
      <c r="S5030" s="31"/>
      <c r="T5030" s="31"/>
      <c r="U5030" s="169"/>
      <c r="V5030" s="150"/>
      <c r="W5030" s="141" t="str" cm="1">
        <f t="array" ref="W5030">IF(SUM(LEN(B5030:V5030))=0,"",IF(OR(OR(ISBLANK(F5030),SUM(LEN(C5030),LEN(D5030))=0),AND(NOT(E5030="Unknown"),ISBLANK(J5030)),AND(NOT(O5030="Unknown"),ISBLANK(R5030))),"Missing Information", INDEX(Table15[Entire Service Line Classification], MATCH(SUMIFS(Table15[Unique ID],Table15[System-Owned Portion],E5030,Table15[If Material Anything Other than "Lead" in Column E,Was Material Ever Previously Lead?],G5030,Table15[Customer-Owned Portion],O5030),Table15[Unique ID],0),0)))</f>
        <v/>
      </c>
      <c r="X5030"/>
    </row>
    <row r="5031" spans="2:24" x14ac:dyDescent="0.25">
      <c r="B5031" s="146"/>
      <c r="C5031" s="31"/>
      <c r="D5031" s="31"/>
      <c r="E5031" s="44"/>
      <c r="F5031" s="43"/>
      <c r="G5031" s="84"/>
      <c r="H5031" s="31"/>
      <c r="I5031" s="31"/>
      <c r="J5031" s="84"/>
      <c r="K5031" s="31"/>
      <c r="L5031" s="31"/>
      <c r="M5031" s="169"/>
      <c r="N5031" s="148"/>
      <c r="O5031" s="106"/>
      <c r="P5031" s="43"/>
      <c r="Q5031" s="31"/>
      <c r="R5031" s="84"/>
      <c r="S5031" s="31"/>
      <c r="T5031" s="31"/>
      <c r="U5031" s="169"/>
      <c r="V5031" s="150"/>
      <c r="W5031" s="141" t="str" cm="1">
        <f t="array" ref="W5031">IF(SUM(LEN(B5031:V5031))=0,"",IF(OR(OR(ISBLANK(F5031),SUM(LEN(C5031),LEN(D5031))=0),AND(NOT(E5031="Unknown"),ISBLANK(J5031)),AND(NOT(O5031="Unknown"),ISBLANK(R5031))),"Missing Information", INDEX(Table15[Entire Service Line Classification], MATCH(SUMIFS(Table15[Unique ID],Table15[System-Owned Portion],E5031,Table15[If Material Anything Other than "Lead" in Column E,Was Material Ever Previously Lead?],G5031,Table15[Customer-Owned Portion],O5031),Table15[Unique ID],0),0)))</f>
        <v/>
      </c>
      <c r="X5031"/>
    </row>
    <row r="5032" spans="2:24" x14ac:dyDescent="0.25">
      <c r="B5032" s="146"/>
      <c r="C5032" s="31"/>
      <c r="D5032" s="31"/>
      <c r="E5032" s="44"/>
      <c r="F5032" s="43"/>
      <c r="G5032" s="84"/>
      <c r="H5032" s="31"/>
      <c r="I5032" s="31"/>
      <c r="J5032" s="84"/>
      <c r="K5032" s="31"/>
      <c r="L5032" s="31"/>
      <c r="M5032" s="169"/>
      <c r="N5032" s="148"/>
      <c r="O5032" s="106"/>
      <c r="P5032" s="43"/>
      <c r="Q5032" s="31"/>
      <c r="R5032" s="84"/>
      <c r="S5032" s="31"/>
      <c r="T5032" s="31"/>
      <c r="U5032" s="169"/>
      <c r="V5032" s="150"/>
      <c r="W5032" s="141" t="str" cm="1">
        <f t="array" ref="W5032">IF(SUM(LEN(B5032:V5032))=0,"",IF(OR(OR(ISBLANK(F5032),SUM(LEN(C5032),LEN(D5032))=0),AND(NOT(E5032="Unknown"),ISBLANK(J5032)),AND(NOT(O5032="Unknown"),ISBLANK(R5032))),"Missing Information", INDEX(Table15[Entire Service Line Classification], MATCH(SUMIFS(Table15[Unique ID],Table15[System-Owned Portion],E5032,Table15[If Material Anything Other than "Lead" in Column E,Was Material Ever Previously Lead?],G5032,Table15[Customer-Owned Portion],O5032),Table15[Unique ID],0),0)))</f>
        <v/>
      </c>
      <c r="X5032"/>
    </row>
    <row r="5033" spans="2:24" x14ac:dyDescent="0.25">
      <c r="B5033" s="146"/>
      <c r="C5033" s="31"/>
      <c r="D5033" s="31"/>
      <c r="E5033" s="44"/>
      <c r="F5033" s="43"/>
      <c r="G5033" s="84"/>
      <c r="H5033" s="31"/>
      <c r="I5033" s="31"/>
      <c r="J5033" s="84"/>
      <c r="K5033" s="31"/>
      <c r="L5033" s="31"/>
      <c r="M5033" s="169"/>
      <c r="N5033" s="148"/>
      <c r="O5033" s="106"/>
      <c r="P5033" s="43"/>
      <c r="Q5033" s="31"/>
      <c r="R5033" s="84"/>
      <c r="S5033" s="31"/>
      <c r="T5033" s="31"/>
      <c r="U5033" s="169"/>
      <c r="V5033" s="150"/>
      <c r="W5033" s="141" t="str" cm="1">
        <f t="array" ref="W5033">IF(SUM(LEN(B5033:V5033))=0,"",IF(OR(OR(ISBLANK(F5033),SUM(LEN(C5033),LEN(D5033))=0),AND(NOT(E5033="Unknown"),ISBLANK(J5033)),AND(NOT(O5033="Unknown"),ISBLANK(R5033))),"Missing Information", INDEX(Table15[Entire Service Line Classification], MATCH(SUMIFS(Table15[Unique ID],Table15[System-Owned Portion],E5033,Table15[If Material Anything Other than "Lead" in Column E,Was Material Ever Previously Lead?],G5033,Table15[Customer-Owned Portion],O5033),Table15[Unique ID],0),0)))</f>
        <v/>
      </c>
      <c r="X5033"/>
    </row>
    <row r="5034" spans="2:24" x14ac:dyDescent="0.25">
      <c r="B5034" s="146"/>
      <c r="C5034" s="31"/>
      <c r="D5034" s="31"/>
      <c r="E5034" s="44"/>
      <c r="F5034" s="43"/>
      <c r="G5034" s="84"/>
      <c r="H5034" s="31"/>
      <c r="I5034" s="31"/>
      <c r="J5034" s="84"/>
      <c r="K5034" s="31"/>
      <c r="L5034" s="31"/>
      <c r="M5034" s="169"/>
      <c r="N5034" s="148"/>
      <c r="O5034" s="106"/>
      <c r="P5034" s="43"/>
      <c r="Q5034" s="31"/>
      <c r="R5034" s="84"/>
      <c r="S5034" s="31"/>
      <c r="T5034" s="31"/>
      <c r="U5034" s="169"/>
      <c r="V5034" s="150"/>
      <c r="W5034" s="141" t="str" cm="1">
        <f t="array" ref="W5034">IF(SUM(LEN(B5034:V5034))=0,"",IF(OR(OR(ISBLANK(F5034),SUM(LEN(C5034),LEN(D5034))=0),AND(NOT(E5034="Unknown"),ISBLANK(J5034)),AND(NOT(O5034="Unknown"),ISBLANK(R5034))),"Missing Information", INDEX(Table15[Entire Service Line Classification], MATCH(SUMIFS(Table15[Unique ID],Table15[System-Owned Portion],E5034,Table15[If Material Anything Other than "Lead" in Column E,Was Material Ever Previously Lead?],G5034,Table15[Customer-Owned Portion],O5034),Table15[Unique ID],0),0)))</f>
        <v/>
      </c>
      <c r="X5034"/>
    </row>
    <row r="5035" spans="2:24" x14ac:dyDescent="0.25">
      <c r="B5035" s="146"/>
      <c r="C5035" s="31"/>
      <c r="D5035" s="31"/>
      <c r="E5035" s="44"/>
      <c r="F5035" s="43"/>
      <c r="G5035" s="84"/>
      <c r="H5035" s="31"/>
      <c r="I5035" s="31"/>
      <c r="J5035" s="84"/>
      <c r="K5035" s="31"/>
      <c r="L5035" s="31"/>
      <c r="M5035" s="169"/>
      <c r="N5035" s="148"/>
      <c r="O5035" s="106"/>
      <c r="P5035" s="43"/>
      <c r="Q5035" s="31"/>
      <c r="R5035" s="84"/>
      <c r="S5035" s="31"/>
      <c r="T5035" s="31"/>
      <c r="U5035" s="169"/>
      <c r="V5035" s="150"/>
      <c r="W5035" s="141" t="str" cm="1">
        <f t="array" ref="W5035">IF(SUM(LEN(B5035:V5035))=0,"",IF(OR(OR(ISBLANK(F5035),SUM(LEN(C5035),LEN(D5035))=0),AND(NOT(E5035="Unknown"),ISBLANK(J5035)),AND(NOT(O5035="Unknown"),ISBLANK(R5035))),"Missing Information", INDEX(Table15[Entire Service Line Classification], MATCH(SUMIFS(Table15[Unique ID],Table15[System-Owned Portion],E5035,Table15[If Material Anything Other than "Lead" in Column E,Was Material Ever Previously Lead?],G5035,Table15[Customer-Owned Portion],O5035),Table15[Unique ID],0),0)))</f>
        <v/>
      </c>
      <c r="X5035"/>
    </row>
    <row r="5036" spans="2:24" x14ac:dyDescent="0.25">
      <c r="B5036" s="146"/>
      <c r="C5036" s="31"/>
      <c r="D5036" s="31"/>
      <c r="E5036" s="44"/>
      <c r="F5036" s="43"/>
      <c r="G5036" s="84"/>
      <c r="H5036" s="31"/>
      <c r="I5036" s="31"/>
      <c r="J5036" s="84"/>
      <c r="K5036" s="31"/>
      <c r="L5036" s="31"/>
      <c r="M5036" s="169"/>
      <c r="N5036" s="148"/>
      <c r="O5036" s="106"/>
      <c r="P5036" s="43"/>
      <c r="Q5036" s="31"/>
      <c r="R5036" s="84"/>
      <c r="S5036" s="31"/>
      <c r="T5036" s="31"/>
      <c r="U5036" s="169"/>
      <c r="V5036" s="150"/>
      <c r="W5036" s="141" t="str" cm="1">
        <f t="array" ref="W5036">IF(SUM(LEN(B5036:V5036))=0,"",IF(OR(OR(ISBLANK(F5036),SUM(LEN(C5036),LEN(D5036))=0),AND(NOT(E5036="Unknown"),ISBLANK(J5036)),AND(NOT(O5036="Unknown"),ISBLANK(R5036))),"Missing Information", INDEX(Table15[Entire Service Line Classification], MATCH(SUMIFS(Table15[Unique ID],Table15[System-Owned Portion],E5036,Table15[If Material Anything Other than "Lead" in Column E,Was Material Ever Previously Lead?],G5036,Table15[Customer-Owned Portion],O5036),Table15[Unique ID],0),0)))</f>
        <v/>
      </c>
      <c r="X5036"/>
    </row>
    <row r="5037" spans="2:24" x14ac:dyDescent="0.25">
      <c r="B5037" s="146"/>
      <c r="C5037" s="31"/>
      <c r="D5037" s="31"/>
      <c r="E5037" s="44"/>
      <c r="F5037" s="43"/>
      <c r="G5037" s="84"/>
      <c r="H5037" s="31"/>
      <c r="I5037" s="31"/>
      <c r="J5037" s="84"/>
      <c r="K5037" s="31"/>
      <c r="L5037" s="31"/>
      <c r="M5037" s="169"/>
      <c r="N5037" s="148"/>
      <c r="O5037" s="106"/>
      <c r="P5037" s="43"/>
      <c r="Q5037" s="31"/>
      <c r="R5037" s="84"/>
      <c r="S5037" s="31"/>
      <c r="T5037" s="31"/>
      <c r="U5037" s="169"/>
      <c r="V5037" s="150"/>
      <c r="W5037" s="141" t="str" cm="1">
        <f t="array" ref="W5037">IF(SUM(LEN(B5037:V5037))=0,"",IF(OR(OR(ISBLANK(F5037),SUM(LEN(C5037),LEN(D5037))=0),AND(NOT(E5037="Unknown"),ISBLANK(J5037)),AND(NOT(O5037="Unknown"),ISBLANK(R5037))),"Missing Information", INDEX(Table15[Entire Service Line Classification], MATCH(SUMIFS(Table15[Unique ID],Table15[System-Owned Portion],E5037,Table15[If Material Anything Other than "Lead" in Column E,Was Material Ever Previously Lead?],G5037,Table15[Customer-Owned Portion],O5037),Table15[Unique ID],0),0)))</f>
        <v/>
      </c>
      <c r="X5037"/>
    </row>
    <row r="5038" spans="2:24" x14ac:dyDescent="0.25">
      <c r="B5038" s="146"/>
      <c r="C5038" s="31"/>
      <c r="D5038" s="31"/>
      <c r="E5038" s="44"/>
      <c r="F5038" s="43"/>
      <c r="G5038" s="84"/>
      <c r="H5038" s="31"/>
      <c r="I5038" s="31"/>
      <c r="J5038" s="84"/>
      <c r="K5038" s="31"/>
      <c r="L5038" s="31"/>
      <c r="M5038" s="169"/>
      <c r="N5038" s="148"/>
      <c r="O5038" s="106"/>
      <c r="P5038" s="43"/>
      <c r="Q5038" s="31"/>
      <c r="R5038" s="84"/>
      <c r="S5038" s="31"/>
      <c r="T5038" s="31"/>
      <c r="U5038" s="169"/>
      <c r="V5038" s="150"/>
      <c r="W5038" s="141" t="str" cm="1">
        <f t="array" ref="W5038">IF(SUM(LEN(B5038:V5038))=0,"",IF(OR(OR(ISBLANK(F5038),SUM(LEN(C5038),LEN(D5038))=0),AND(NOT(E5038="Unknown"),ISBLANK(J5038)),AND(NOT(O5038="Unknown"),ISBLANK(R5038))),"Missing Information", INDEX(Table15[Entire Service Line Classification], MATCH(SUMIFS(Table15[Unique ID],Table15[System-Owned Portion],E5038,Table15[If Material Anything Other than "Lead" in Column E,Was Material Ever Previously Lead?],G5038,Table15[Customer-Owned Portion],O5038),Table15[Unique ID],0),0)))</f>
        <v/>
      </c>
      <c r="X5038"/>
    </row>
    <row r="5039" spans="2:24" x14ac:dyDescent="0.25">
      <c r="B5039" s="146"/>
      <c r="C5039" s="31"/>
      <c r="D5039" s="31"/>
      <c r="E5039" s="44"/>
      <c r="F5039" s="43"/>
      <c r="G5039" s="84"/>
      <c r="H5039" s="31"/>
      <c r="I5039" s="31"/>
      <c r="J5039" s="84"/>
      <c r="K5039" s="31"/>
      <c r="L5039" s="31"/>
      <c r="M5039" s="169"/>
      <c r="N5039" s="148"/>
      <c r="O5039" s="106"/>
      <c r="P5039" s="43"/>
      <c r="Q5039" s="31"/>
      <c r="R5039" s="84"/>
      <c r="S5039" s="31"/>
      <c r="T5039" s="31"/>
      <c r="U5039" s="169"/>
      <c r="V5039" s="150"/>
      <c r="W5039" s="141" t="str" cm="1">
        <f t="array" ref="W5039">IF(SUM(LEN(B5039:V5039))=0,"",IF(OR(OR(ISBLANK(F5039),SUM(LEN(C5039),LEN(D5039))=0),AND(NOT(E5039="Unknown"),ISBLANK(J5039)),AND(NOT(O5039="Unknown"),ISBLANK(R5039))),"Missing Information", INDEX(Table15[Entire Service Line Classification], MATCH(SUMIFS(Table15[Unique ID],Table15[System-Owned Portion],E5039,Table15[If Material Anything Other than "Lead" in Column E,Was Material Ever Previously Lead?],G5039,Table15[Customer-Owned Portion],O5039),Table15[Unique ID],0),0)))</f>
        <v/>
      </c>
      <c r="X5039"/>
    </row>
    <row r="5040" spans="2:24" x14ac:dyDescent="0.25">
      <c r="B5040" s="146"/>
      <c r="C5040" s="31"/>
      <c r="D5040" s="31"/>
      <c r="E5040" s="44"/>
      <c r="F5040" s="43"/>
      <c r="G5040" s="84"/>
      <c r="H5040" s="31"/>
      <c r="I5040" s="31"/>
      <c r="J5040" s="84"/>
      <c r="K5040" s="31"/>
      <c r="L5040" s="31"/>
      <c r="M5040" s="169"/>
      <c r="N5040" s="148"/>
      <c r="O5040" s="106"/>
      <c r="P5040" s="43"/>
      <c r="Q5040" s="31"/>
      <c r="R5040" s="84"/>
      <c r="S5040" s="31"/>
      <c r="T5040" s="31"/>
      <c r="U5040" s="169"/>
      <c r="V5040" s="150"/>
      <c r="W5040" s="141" t="str" cm="1">
        <f t="array" ref="W5040">IF(SUM(LEN(B5040:V5040))=0,"",IF(OR(OR(ISBLANK(F5040),SUM(LEN(C5040),LEN(D5040))=0),AND(NOT(E5040="Unknown"),ISBLANK(J5040)),AND(NOT(O5040="Unknown"),ISBLANK(R5040))),"Missing Information", INDEX(Table15[Entire Service Line Classification], MATCH(SUMIFS(Table15[Unique ID],Table15[System-Owned Portion],E5040,Table15[If Material Anything Other than "Lead" in Column E,Was Material Ever Previously Lead?],G5040,Table15[Customer-Owned Portion],O5040),Table15[Unique ID],0),0)))</f>
        <v/>
      </c>
      <c r="X5040"/>
    </row>
    <row r="5041" spans="2:24" x14ac:dyDescent="0.25">
      <c r="B5041" s="146"/>
      <c r="C5041" s="31"/>
      <c r="D5041" s="31"/>
      <c r="E5041" s="44"/>
      <c r="F5041" s="43"/>
      <c r="G5041" s="84"/>
      <c r="H5041" s="31"/>
      <c r="I5041" s="31"/>
      <c r="J5041" s="84"/>
      <c r="K5041" s="31"/>
      <c r="L5041" s="31"/>
      <c r="M5041" s="169"/>
      <c r="N5041" s="148"/>
      <c r="O5041" s="106"/>
      <c r="P5041" s="43"/>
      <c r="Q5041" s="31"/>
      <c r="R5041" s="84"/>
      <c r="S5041" s="31"/>
      <c r="T5041" s="31"/>
      <c r="U5041" s="169"/>
      <c r="V5041" s="150"/>
      <c r="W5041" s="141" t="str" cm="1">
        <f t="array" ref="W5041">IF(SUM(LEN(B5041:V5041))=0,"",IF(OR(OR(ISBLANK(F5041),SUM(LEN(C5041),LEN(D5041))=0),AND(NOT(E5041="Unknown"),ISBLANK(J5041)),AND(NOT(O5041="Unknown"),ISBLANK(R5041))),"Missing Information", INDEX(Table15[Entire Service Line Classification], MATCH(SUMIFS(Table15[Unique ID],Table15[System-Owned Portion],E5041,Table15[If Material Anything Other than "Lead" in Column E,Was Material Ever Previously Lead?],G5041,Table15[Customer-Owned Portion],O5041),Table15[Unique ID],0),0)))</f>
        <v/>
      </c>
      <c r="X5041"/>
    </row>
    <row r="5042" spans="2:24" x14ac:dyDescent="0.25">
      <c r="B5042" s="146"/>
      <c r="C5042" s="31"/>
      <c r="D5042" s="31"/>
      <c r="E5042" s="44"/>
      <c r="F5042" s="43"/>
      <c r="G5042" s="84"/>
      <c r="H5042" s="31"/>
      <c r="I5042" s="31"/>
      <c r="J5042" s="84"/>
      <c r="K5042" s="31"/>
      <c r="L5042" s="31"/>
      <c r="M5042" s="169"/>
      <c r="N5042" s="148"/>
      <c r="O5042" s="106"/>
      <c r="P5042" s="43"/>
      <c r="Q5042" s="31"/>
      <c r="R5042" s="84"/>
      <c r="S5042" s="31"/>
      <c r="T5042" s="31"/>
      <c r="U5042" s="169"/>
      <c r="V5042" s="150"/>
      <c r="W5042" s="141" t="str" cm="1">
        <f t="array" ref="W5042">IF(SUM(LEN(B5042:V5042))=0,"",IF(OR(OR(ISBLANK(F5042),SUM(LEN(C5042),LEN(D5042))=0),AND(NOT(E5042="Unknown"),ISBLANK(J5042)),AND(NOT(O5042="Unknown"),ISBLANK(R5042))),"Missing Information", INDEX(Table15[Entire Service Line Classification], MATCH(SUMIFS(Table15[Unique ID],Table15[System-Owned Portion],E5042,Table15[If Material Anything Other than "Lead" in Column E,Was Material Ever Previously Lead?],G5042,Table15[Customer-Owned Portion],O5042),Table15[Unique ID],0),0)))</f>
        <v/>
      </c>
      <c r="X5042"/>
    </row>
    <row r="5043" spans="2:24" x14ac:dyDescent="0.25">
      <c r="B5043" s="146"/>
      <c r="C5043" s="31"/>
      <c r="D5043" s="31"/>
      <c r="E5043" s="44"/>
      <c r="F5043" s="43"/>
      <c r="G5043" s="84"/>
      <c r="H5043" s="31"/>
      <c r="I5043" s="31"/>
      <c r="J5043" s="84"/>
      <c r="K5043" s="31"/>
      <c r="L5043" s="31"/>
      <c r="M5043" s="169"/>
      <c r="N5043" s="148"/>
      <c r="O5043" s="106"/>
      <c r="P5043" s="43"/>
      <c r="Q5043" s="31"/>
      <c r="R5043" s="84"/>
      <c r="S5043" s="31"/>
      <c r="T5043" s="31"/>
      <c r="U5043" s="169"/>
      <c r="V5043" s="150"/>
      <c r="W5043" s="141" t="str" cm="1">
        <f t="array" ref="W5043">IF(SUM(LEN(B5043:V5043))=0,"",IF(OR(OR(ISBLANK(F5043),SUM(LEN(C5043),LEN(D5043))=0),AND(NOT(E5043="Unknown"),ISBLANK(J5043)),AND(NOT(O5043="Unknown"),ISBLANK(R5043))),"Missing Information", INDEX(Table15[Entire Service Line Classification], MATCH(SUMIFS(Table15[Unique ID],Table15[System-Owned Portion],E5043,Table15[If Material Anything Other than "Lead" in Column E,Was Material Ever Previously Lead?],G5043,Table15[Customer-Owned Portion],O5043),Table15[Unique ID],0),0)))</f>
        <v/>
      </c>
      <c r="X5043"/>
    </row>
    <row r="5044" spans="2:24" x14ac:dyDescent="0.25">
      <c r="B5044" s="146"/>
      <c r="C5044" s="31"/>
      <c r="D5044" s="31"/>
      <c r="E5044" s="44"/>
      <c r="F5044" s="43"/>
      <c r="G5044" s="84"/>
      <c r="H5044" s="31"/>
      <c r="I5044" s="31"/>
      <c r="J5044" s="84"/>
      <c r="K5044" s="31"/>
      <c r="L5044" s="31"/>
      <c r="M5044" s="169"/>
      <c r="N5044" s="148"/>
      <c r="O5044" s="106"/>
      <c r="P5044" s="43"/>
      <c r="Q5044" s="31"/>
      <c r="R5044" s="84"/>
      <c r="S5044" s="31"/>
      <c r="T5044" s="31"/>
      <c r="U5044" s="169"/>
      <c r="V5044" s="150"/>
      <c r="W5044" s="141" t="str" cm="1">
        <f t="array" ref="W5044">IF(SUM(LEN(B5044:V5044))=0,"",IF(OR(OR(ISBLANK(F5044),SUM(LEN(C5044),LEN(D5044))=0),AND(NOT(E5044="Unknown"),ISBLANK(J5044)),AND(NOT(O5044="Unknown"),ISBLANK(R5044))),"Missing Information", INDEX(Table15[Entire Service Line Classification], MATCH(SUMIFS(Table15[Unique ID],Table15[System-Owned Portion],E5044,Table15[If Material Anything Other than "Lead" in Column E,Was Material Ever Previously Lead?],G5044,Table15[Customer-Owned Portion],O5044),Table15[Unique ID],0),0)))</f>
        <v/>
      </c>
      <c r="X5044"/>
    </row>
    <row r="5045" spans="2:24" x14ac:dyDescent="0.25">
      <c r="B5045" s="146"/>
      <c r="C5045" s="31"/>
      <c r="D5045" s="31"/>
      <c r="E5045" s="44"/>
      <c r="F5045" s="43"/>
      <c r="G5045" s="84"/>
      <c r="H5045" s="31"/>
      <c r="I5045" s="31"/>
      <c r="J5045" s="84"/>
      <c r="K5045" s="31"/>
      <c r="L5045" s="31"/>
      <c r="M5045" s="169"/>
      <c r="N5045" s="148"/>
      <c r="O5045" s="106"/>
      <c r="P5045" s="43"/>
      <c r="Q5045" s="31"/>
      <c r="R5045" s="84"/>
      <c r="S5045" s="31"/>
      <c r="T5045" s="31"/>
      <c r="U5045" s="169"/>
      <c r="V5045" s="150"/>
      <c r="W5045" s="141" t="str" cm="1">
        <f t="array" ref="W5045">IF(SUM(LEN(B5045:V5045))=0,"",IF(OR(OR(ISBLANK(F5045),SUM(LEN(C5045),LEN(D5045))=0),AND(NOT(E5045="Unknown"),ISBLANK(J5045)),AND(NOT(O5045="Unknown"),ISBLANK(R5045))),"Missing Information", INDEX(Table15[Entire Service Line Classification], MATCH(SUMIFS(Table15[Unique ID],Table15[System-Owned Portion],E5045,Table15[If Material Anything Other than "Lead" in Column E,Was Material Ever Previously Lead?],G5045,Table15[Customer-Owned Portion],O5045),Table15[Unique ID],0),0)))</f>
        <v/>
      </c>
      <c r="X5045"/>
    </row>
    <row r="5046" spans="2:24" x14ac:dyDescent="0.25">
      <c r="B5046" s="146"/>
      <c r="C5046" s="31"/>
      <c r="D5046" s="31"/>
      <c r="E5046" s="44"/>
      <c r="F5046" s="43"/>
      <c r="G5046" s="84"/>
      <c r="H5046" s="31"/>
      <c r="I5046" s="31"/>
      <c r="J5046" s="84"/>
      <c r="K5046" s="31"/>
      <c r="L5046" s="31"/>
      <c r="M5046" s="169"/>
      <c r="N5046" s="148"/>
      <c r="O5046" s="106"/>
      <c r="P5046" s="43"/>
      <c r="Q5046" s="31"/>
      <c r="R5046" s="84"/>
      <c r="S5046" s="31"/>
      <c r="T5046" s="31"/>
      <c r="U5046" s="169"/>
      <c r="V5046" s="150"/>
      <c r="W5046" s="141" t="str" cm="1">
        <f t="array" ref="W5046">IF(SUM(LEN(B5046:V5046))=0,"",IF(OR(OR(ISBLANK(F5046),SUM(LEN(C5046),LEN(D5046))=0),AND(NOT(E5046="Unknown"),ISBLANK(J5046)),AND(NOT(O5046="Unknown"),ISBLANK(R5046))),"Missing Information", INDEX(Table15[Entire Service Line Classification], MATCH(SUMIFS(Table15[Unique ID],Table15[System-Owned Portion],E5046,Table15[If Material Anything Other than "Lead" in Column E,Was Material Ever Previously Lead?],G5046,Table15[Customer-Owned Portion],O5046),Table15[Unique ID],0),0)))</f>
        <v/>
      </c>
      <c r="X5046"/>
    </row>
    <row r="5047" spans="2:24" x14ac:dyDescent="0.25">
      <c r="B5047" s="146"/>
      <c r="C5047" s="31"/>
      <c r="D5047" s="31"/>
      <c r="E5047" s="44"/>
      <c r="F5047" s="43"/>
      <c r="G5047" s="84"/>
      <c r="H5047" s="31"/>
      <c r="I5047" s="31"/>
      <c r="J5047" s="84"/>
      <c r="K5047" s="31"/>
      <c r="L5047" s="31"/>
      <c r="M5047" s="169"/>
      <c r="N5047" s="148"/>
      <c r="O5047" s="106"/>
      <c r="P5047" s="43"/>
      <c r="Q5047" s="31"/>
      <c r="R5047" s="84"/>
      <c r="S5047" s="31"/>
      <c r="T5047" s="31"/>
      <c r="U5047" s="169"/>
      <c r="V5047" s="150"/>
      <c r="W5047" s="141" t="str" cm="1">
        <f t="array" ref="W5047">IF(SUM(LEN(B5047:V5047))=0,"",IF(OR(OR(ISBLANK(F5047),SUM(LEN(C5047),LEN(D5047))=0),AND(NOT(E5047="Unknown"),ISBLANK(J5047)),AND(NOT(O5047="Unknown"),ISBLANK(R5047))),"Missing Information", INDEX(Table15[Entire Service Line Classification], MATCH(SUMIFS(Table15[Unique ID],Table15[System-Owned Portion],E5047,Table15[If Material Anything Other than "Lead" in Column E,Was Material Ever Previously Lead?],G5047,Table15[Customer-Owned Portion],O5047),Table15[Unique ID],0),0)))</f>
        <v/>
      </c>
      <c r="X5047"/>
    </row>
    <row r="5048" spans="2:24" x14ac:dyDescent="0.25">
      <c r="B5048" s="146"/>
      <c r="C5048" s="31"/>
      <c r="D5048" s="31"/>
      <c r="E5048" s="44"/>
      <c r="F5048" s="43"/>
      <c r="G5048" s="84"/>
      <c r="H5048" s="31"/>
      <c r="I5048" s="31"/>
      <c r="J5048" s="84"/>
      <c r="K5048" s="31"/>
      <c r="L5048" s="31"/>
      <c r="M5048" s="169"/>
      <c r="N5048" s="148"/>
      <c r="O5048" s="106"/>
      <c r="P5048" s="43"/>
      <c r="Q5048" s="31"/>
      <c r="R5048" s="84"/>
      <c r="S5048" s="31"/>
      <c r="T5048" s="31"/>
      <c r="U5048" s="169"/>
      <c r="V5048" s="150"/>
      <c r="W5048" s="141" t="str" cm="1">
        <f t="array" ref="W5048">IF(SUM(LEN(B5048:V5048))=0,"",IF(OR(OR(ISBLANK(F5048),SUM(LEN(C5048),LEN(D5048))=0),AND(NOT(E5048="Unknown"),ISBLANK(J5048)),AND(NOT(O5048="Unknown"),ISBLANK(R5048))),"Missing Information", INDEX(Table15[Entire Service Line Classification], MATCH(SUMIFS(Table15[Unique ID],Table15[System-Owned Portion],E5048,Table15[If Material Anything Other than "Lead" in Column E,Was Material Ever Previously Lead?],G5048,Table15[Customer-Owned Portion],O5048),Table15[Unique ID],0),0)))</f>
        <v/>
      </c>
      <c r="X5048"/>
    </row>
    <row r="5049" spans="2:24" x14ac:dyDescent="0.25">
      <c r="B5049" s="146"/>
      <c r="C5049" s="31"/>
      <c r="D5049" s="31"/>
      <c r="E5049" s="44"/>
      <c r="F5049" s="43"/>
      <c r="G5049" s="84"/>
      <c r="H5049" s="31"/>
      <c r="I5049" s="31"/>
      <c r="J5049" s="84"/>
      <c r="K5049" s="31"/>
      <c r="L5049" s="31"/>
      <c r="M5049" s="169"/>
      <c r="N5049" s="148"/>
      <c r="O5049" s="106"/>
      <c r="P5049" s="43"/>
      <c r="Q5049" s="31"/>
      <c r="R5049" s="84"/>
      <c r="S5049" s="31"/>
      <c r="T5049" s="31"/>
      <c r="U5049" s="169"/>
      <c r="V5049" s="150"/>
      <c r="W5049" s="141" t="str" cm="1">
        <f t="array" ref="W5049">IF(SUM(LEN(B5049:V5049))=0,"",IF(OR(OR(ISBLANK(F5049),SUM(LEN(C5049),LEN(D5049))=0),AND(NOT(E5049="Unknown"),ISBLANK(J5049)),AND(NOT(O5049="Unknown"),ISBLANK(R5049))),"Missing Information", INDEX(Table15[Entire Service Line Classification], MATCH(SUMIFS(Table15[Unique ID],Table15[System-Owned Portion],E5049,Table15[If Material Anything Other than "Lead" in Column E,Was Material Ever Previously Lead?],G5049,Table15[Customer-Owned Portion],O5049),Table15[Unique ID],0),0)))</f>
        <v/>
      </c>
      <c r="X5049"/>
    </row>
    <row r="5050" spans="2:24" x14ac:dyDescent="0.25">
      <c r="B5050" s="146"/>
      <c r="C5050" s="31"/>
      <c r="D5050" s="31"/>
      <c r="E5050" s="44"/>
      <c r="F5050" s="43"/>
      <c r="G5050" s="84"/>
      <c r="H5050" s="31"/>
      <c r="I5050" s="31"/>
      <c r="J5050" s="84"/>
      <c r="K5050" s="31"/>
      <c r="L5050" s="31"/>
      <c r="M5050" s="169"/>
      <c r="N5050" s="148"/>
      <c r="O5050" s="106"/>
      <c r="P5050" s="43"/>
      <c r="Q5050" s="31"/>
      <c r="R5050" s="84"/>
      <c r="S5050" s="31"/>
      <c r="T5050" s="31"/>
      <c r="U5050" s="169"/>
      <c r="V5050" s="150"/>
      <c r="W5050" s="141" t="str" cm="1">
        <f t="array" ref="W5050">IF(SUM(LEN(B5050:V5050))=0,"",IF(OR(OR(ISBLANK(F5050),SUM(LEN(C5050),LEN(D5050))=0),AND(NOT(E5050="Unknown"),ISBLANK(J5050)),AND(NOT(O5050="Unknown"),ISBLANK(R5050))),"Missing Information", INDEX(Table15[Entire Service Line Classification], MATCH(SUMIFS(Table15[Unique ID],Table15[System-Owned Portion],E5050,Table15[If Material Anything Other than "Lead" in Column E,Was Material Ever Previously Lead?],G5050,Table15[Customer-Owned Portion],O5050),Table15[Unique ID],0),0)))</f>
        <v/>
      </c>
      <c r="X5050"/>
    </row>
    <row r="5051" spans="2:24" x14ac:dyDescent="0.25">
      <c r="B5051" s="146"/>
      <c r="C5051" s="31"/>
      <c r="D5051" s="31"/>
      <c r="E5051" s="44"/>
      <c r="F5051" s="43"/>
      <c r="G5051" s="84"/>
      <c r="H5051" s="31"/>
      <c r="I5051" s="31"/>
      <c r="J5051" s="84"/>
      <c r="K5051" s="31"/>
      <c r="L5051" s="31"/>
      <c r="M5051" s="169"/>
      <c r="N5051" s="148"/>
      <c r="O5051" s="106"/>
      <c r="P5051" s="43"/>
      <c r="Q5051" s="31"/>
      <c r="R5051" s="84"/>
      <c r="S5051" s="31"/>
      <c r="T5051" s="31"/>
      <c r="U5051" s="169"/>
      <c r="V5051" s="150"/>
      <c r="W5051" s="141" t="str" cm="1">
        <f t="array" ref="W5051">IF(SUM(LEN(B5051:V5051))=0,"",IF(OR(OR(ISBLANK(F5051),SUM(LEN(C5051),LEN(D5051))=0),AND(NOT(E5051="Unknown"),ISBLANK(J5051)),AND(NOT(O5051="Unknown"),ISBLANK(R5051))),"Missing Information", INDEX(Table15[Entire Service Line Classification], MATCH(SUMIFS(Table15[Unique ID],Table15[System-Owned Portion],E5051,Table15[If Material Anything Other than "Lead" in Column E,Was Material Ever Previously Lead?],G5051,Table15[Customer-Owned Portion],O5051),Table15[Unique ID],0),0)))</f>
        <v/>
      </c>
      <c r="X5051"/>
    </row>
    <row r="5052" spans="2:24" x14ac:dyDescent="0.25">
      <c r="B5052" s="146"/>
      <c r="C5052" s="31"/>
      <c r="D5052" s="31"/>
      <c r="E5052" s="44"/>
      <c r="F5052" s="43"/>
      <c r="G5052" s="84"/>
      <c r="H5052" s="31"/>
      <c r="I5052" s="31"/>
      <c r="J5052" s="84"/>
      <c r="K5052" s="31"/>
      <c r="L5052" s="31"/>
      <c r="M5052" s="169"/>
      <c r="N5052" s="148"/>
      <c r="O5052" s="106"/>
      <c r="P5052" s="43"/>
      <c r="Q5052" s="31"/>
      <c r="R5052" s="84"/>
      <c r="S5052" s="31"/>
      <c r="T5052" s="31"/>
      <c r="U5052" s="169"/>
      <c r="V5052" s="150"/>
      <c r="W5052" s="141" t="str" cm="1">
        <f t="array" ref="W5052">IF(SUM(LEN(B5052:V5052))=0,"",IF(OR(OR(ISBLANK(F5052),SUM(LEN(C5052),LEN(D5052))=0),AND(NOT(E5052="Unknown"),ISBLANK(J5052)),AND(NOT(O5052="Unknown"),ISBLANK(R5052))),"Missing Information", INDEX(Table15[Entire Service Line Classification], MATCH(SUMIFS(Table15[Unique ID],Table15[System-Owned Portion],E5052,Table15[If Material Anything Other than "Lead" in Column E,Was Material Ever Previously Lead?],G5052,Table15[Customer-Owned Portion],O5052),Table15[Unique ID],0),0)))</f>
        <v/>
      </c>
      <c r="X5052"/>
    </row>
    <row r="5053" spans="2:24" x14ac:dyDescent="0.25">
      <c r="B5053" s="146"/>
      <c r="C5053" s="31"/>
      <c r="D5053" s="31"/>
      <c r="E5053" s="44"/>
      <c r="F5053" s="43"/>
      <c r="G5053" s="84"/>
      <c r="H5053" s="31"/>
      <c r="I5053" s="31"/>
      <c r="J5053" s="84"/>
      <c r="K5053" s="31"/>
      <c r="L5053" s="31"/>
      <c r="M5053" s="169"/>
      <c r="N5053" s="148"/>
      <c r="O5053" s="106"/>
      <c r="P5053" s="43"/>
      <c r="Q5053" s="31"/>
      <c r="R5053" s="84"/>
      <c r="S5053" s="31"/>
      <c r="T5053" s="31"/>
      <c r="U5053" s="169"/>
      <c r="V5053" s="150"/>
      <c r="W5053" s="141" t="str" cm="1">
        <f t="array" ref="W5053">IF(SUM(LEN(B5053:V5053))=0,"",IF(OR(OR(ISBLANK(F5053),SUM(LEN(C5053),LEN(D5053))=0),AND(NOT(E5053="Unknown"),ISBLANK(J5053)),AND(NOT(O5053="Unknown"),ISBLANK(R5053))),"Missing Information", INDEX(Table15[Entire Service Line Classification], MATCH(SUMIFS(Table15[Unique ID],Table15[System-Owned Portion],E5053,Table15[If Material Anything Other than "Lead" in Column E,Was Material Ever Previously Lead?],G5053,Table15[Customer-Owned Portion],O5053),Table15[Unique ID],0),0)))</f>
        <v/>
      </c>
      <c r="X5053"/>
    </row>
    <row r="5054" spans="2:24" x14ac:dyDescent="0.25">
      <c r="B5054" s="146"/>
      <c r="C5054" s="31"/>
      <c r="D5054" s="31"/>
      <c r="E5054" s="44"/>
      <c r="F5054" s="43"/>
      <c r="G5054" s="84"/>
      <c r="H5054" s="31"/>
      <c r="I5054" s="31"/>
      <c r="J5054" s="84"/>
      <c r="K5054" s="31"/>
      <c r="L5054" s="31"/>
      <c r="M5054" s="169"/>
      <c r="N5054" s="148"/>
      <c r="O5054" s="106"/>
      <c r="P5054" s="43"/>
      <c r="Q5054" s="31"/>
      <c r="R5054" s="84"/>
      <c r="S5054" s="31"/>
      <c r="T5054" s="31"/>
      <c r="U5054" s="169"/>
      <c r="V5054" s="150"/>
      <c r="W5054" s="141" t="str" cm="1">
        <f t="array" ref="W5054">IF(SUM(LEN(B5054:V5054))=0,"",IF(OR(OR(ISBLANK(F5054),SUM(LEN(C5054),LEN(D5054))=0),AND(NOT(E5054="Unknown"),ISBLANK(J5054)),AND(NOT(O5054="Unknown"),ISBLANK(R5054))),"Missing Information", INDEX(Table15[Entire Service Line Classification], MATCH(SUMIFS(Table15[Unique ID],Table15[System-Owned Portion],E5054,Table15[If Material Anything Other than "Lead" in Column E,Was Material Ever Previously Lead?],G5054,Table15[Customer-Owned Portion],O5054),Table15[Unique ID],0),0)))</f>
        <v/>
      </c>
      <c r="X5054"/>
    </row>
    <row r="5055" spans="2:24" x14ac:dyDescent="0.25">
      <c r="B5055" s="146"/>
      <c r="C5055" s="31"/>
      <c r="D5055" s="31"/>
      <c r="E5055" s="44"/>
      <c r="F5055" s="43"/>
      <c r="G5055" s="84"/>
      <c r="H5055" s="31"/>
      <c r="I5055" s="31"/>
      <c r="J5055" s="84"/>
      <c r="K5055" s="31"/>
      <c r="L5055" s="31"/>
      <c r="M5055" s="169"/>
      <c r="N5055" s="148"/>
      <c r="O5055" s="106"/>
      <c r="P5055" s="43"/>
      <c r="Q5055" s="31"/>
      <c r="R5055" s="84"/>
      <c r="S5055" s="31"/>
      <c r="T5055" s="31"/>
      <c r="U5055" s="169"/>
      <c r="V5055" s="150"/>
      <c r="W5055" s="141" t="str" cm="1">
        <f t="array" ref="W5055">IF(SUM(LEN(B5055:V5055))=0,"",IF(OR(OR(ISBLANK(F5055),SUM(LEN(C5055),LEN(D5055))=0),AND(NOT(E5055="Unknown"),ISBLANK(J5055)),AND(NOT(O5055="Unknown"),ISBLANK(R5055))),"Missing Information", INDEX(Table15[Entire Service Line Classification], MATCH(SUMIFS(Table15[Unique ID],Table15[System-Owned Portion],E5055,Table15[If Material Anything Other than "Lead" in Column E,Was Material Ever Previously Lead?],G5055,Table15[Customer-Owned Portion],O5055),Table15[Unique ID],0),0)))</f>
        <v/>
      </c>
      <c r="X5055"/>
    </row>
    <row r="5056" spans="2:24" x14ac:dyDescent="0.25">
      <c r="B5056" s="146"/>
      <c r="C5056" s="31"/>
      <c r="D5056" s="31"/>
      <c r="E5056" s="44"/>
      <c r="F5056" s="43"/>
      <c r="G5056" s="84"/>
      <c r="H5056" s="31"/>
      <c r="I5056" s="31"/>
      <c r="J5056" s="84"/>
      <c r="K5056" s="31"/>
      <c r="L5056" s="31"/>
      <c r="M5056" s="169"/>
      <c r="N5056" s="148"/>
      <c r="O5056" s="106"/>
      <c r="P5056" s="43"/>
      <c r="Q5056" s="31"/>
      <c r="R5056" s="84"/>
      <c r="S5056" s="31"/>
      <c r="T5056" s="31"/>
      <c r="U5056" s="169"/>
      <c r="V5056" s="150"/>
      <c r="W5056" s="141" t="str" cm="1">
        <f t="array" ref="W5056">IF(SUM(LEN(B5056:V5056))=0,"",IF(OR(OR(ISBLANK(F5056),SUM(LEN(C5056),LEN(D5056))=0),AND(NOT(E5056="Unknown"),ISBLANK(J5056)),AND(NOT(O5056="Unknown"),ISBLANK(R5056))),"Missing Information", INDEX(Table15[Entire Service Line Classification], MATCH(SUMIFS(Table15[Unique ID],Table15[System-Owned Portion],E5056,Table15[If Material Anything Other than "Lead" in Column E,Was Material Ever Previously Lead?],G5056,Table15[Customer-Owned Portion],O5056),Table15[Unique ID],0),0)))</f>
        <v/>
      </c>
      <c r="X5056"/>
    </row>
    <row r="5057" spans="2:24" x14ac:dyDescent="0.25">
      <c r="B5057" s="146"/>
      <c r="C5057" s="31"/>
      <c r="D5057" s="31"/>
      <c r="E5057" s="44"/>
      <c r="F5057" s="43"/>
      <c r="G5057" s="84"/>
      <c r="H5057" s="31"/>
      <c r="I5057" s="31"/>
      <c r="J5057" s="84"/>
      <c r="K5057" s="31"/>
      <c r="L5057" s="31"/>
      <c r="M5057" s="169"/>
      <c r="N5057" s="148"/>
      <c r="O5057" s="106"/>
      <c r="P5057" s="43"/>
      <c r="Q5057" s="31"/>
      <c r="R5057" s="84"/>
      <c r="S5057" s="31"/>
      <c r="T5057" s="31"/>
      <c r="U5057" s="169"/>
      <c r="V5057" s="150"/>
      <c r="W5057" s="141" t="str" cm="1">
        <f t="array" ref="W5057">IF(SUM(LEN(B5057:V5057))=0,"",IF(OR(OR(ISBLANK(F5057),SUM(LEN(C5057),LEN(D5057))=0),AND(NOT(E5057="Unknown"),ISBLANK(J5057)),AND(NOT(O5057="Unknown"),ISBLANK(R5057))),"Missing Information", INDEX(Table15[Entire Service Line Classification], MATCH(SUMIFS(Table15[Unique ID],Table15[System-Owned Portion],E5057,Table15[If Material Anything Other than "Lead" in Column E,Was Material Ever Previously Lead?],G5057,Table15[Customer-Owned Portion],O5057),Table15[Unique ID],0),0)))</f>
        <v/>
      </c>
      <c r="X5057"/>
    </row>
    <row r="5058" spans="2:24" x14ac:dyDescent="0.25">
      <c r="B5058" s="146"/>
      <c r="C5058" s="31"/>
      <c r="D5058" s="31"/>
      <c r="E5058" s="44"/>
      <c r="F5058" s="43"/>
      <c r="G5058" s="84"/>
      <c r="H5058" s="31"/>
      <c r="I5058" s="31"/>
      <c r="J5058" s="84"/>
      <c r="K5058" s="31"/>
      <c r="L5058" s="31"/>
      <c r="M5058" s="169"/>
      <c r="N5058" s="148"/>
      <c r="O5058" s="106"/>
      <c r="P5058" s="43"/>
      <c r="Q5058" s="31"/>
      <c r="R5058" s="84"/>
      <c r="S5058" s="31"/>
      <c r="T5058" s="31"/>
      <c r="U5058" s="169"/>
      <c r="V5058" s="150"/>
      <c r="W5058" s="141" t="str" cm="1">
        <f t="array" ref="W5058">IF(SUM(LEN(B5058:V5058))=0,"",IF(OR(OR(ISBLANK(F5058),SUM(LEN(C5058),LEN(D5058))=0),AND(NOT(E5058="Unknown"),ISBLANK(J5058)),AND(NOT(O5058="Unknown"),ISBLANK(R5058))),"Missing Information", INDEX(Table15[Entire Service Line Classification], MATCH(SUMIFS(Table15[Unique ID],Table15[System-Owned Portion],E5058,Table15[If Material Anything Other than "Lead" in Column E,Was Material Ever Previously Lead?],G5058,Table15[Customer-Owned Portion],O5058),Table15[Unique ID],0),0)))</f>
        <v/>
      </c>
      <c r="X5058"/>
    </row>
    <row r="5059" spans="2:24" x14ac:dyDescent="0.25">
      <c r="B5059" s="146"/>
      <c r="C5059" s="31"/>
      <c r="D5059" s="31"/>
      <c r="E5059" s="44"/>
      <c r="F5059" s="43"/>
      <c r="G5059" s="84"/>
      <c r="H5059" s="31"/>
      <c r="I5059" s="31"/>
      <c r="J5059" s="84"/>
      <c r="K5059" s="31"/>
      <c r="L5059" s="31"/>
      <c r="M5059" s="169"/>
      <c r="N5059" s="148"/>
      <c r="O5059" s="106"/>
      <c r="P5059" s="43"/>
      <c r="Q5059" s="31"/>
      <c r="R5059" s="84"/>
      <c r="S5059" s="31"/>
      <c r="T5059" s="31"/>
      <c r="U5059" s="169"/>
      <c r="V5059" s="150"/>
      <c r="W5059" s="141" t="str" cm="1">
        <f t="array" ref="W5059">IF(SUM(LEN(B5059:V5059))=0,"",IF(OR(OR(ISBLANK(F5059),SUM(LEN(C5059),LEN(D5059))=0),AND(NOT(E5059="Unknown"),ISBLANK(J5059)),AND(NOT(O5059="Unknown"),ISBLANK(R5059))),"Missing Information", INDEX(Table15[Entire Service Line Classification], MATCH(SUMIFS(Table15[Unique ID],Table15[System-Owned Portion],E5059,Table15[If Material Anything Other than "Lead" in Column E,Was Material Ever Previously Lead?],G5059,Table15[Customer-Owned Portion],O5059),Table15[Unique ID],0),0)))</f>
        <v/>
      </c>
      <c r="X5059"/>
    </row>
    <row r="5060" spans="2:24" x14ac:dyDescent="0.25">
      <c r="B5060" s="146"/>
      <c r="C5060" s="31"/>
      <c r="D5060" s="31"/>
      <c r="E5060" s="44"/>
      <c r="F5060" s="43"/>
      <c r="G5060" s="84"/>
      <c r="H5060" s="31"/>
      <c r="I5060" s="31"/>
      <c r="J5060" s="84"/>
      <c r="K5060" s="31"/>
      <c r="L5060" s="31"/>
      <c r="M5060" s="169"/>
      <c r="N5060" s="148"/>
      <c r="O5060" s="106"/>
      <c r="P5060" s="43"/>
      <c r="Q5060" s="31"/>
      <c r="R5060" s="84"/>
      <c r="S5060" s="31"/>
      <c r="T5060" s="31"/>
      <c r="U5060" s="169"/>
      <c r="V5060" s="150"/>
      <c r="W5060" s="141" t="str" cm="1">
        <f t="array" ref="W5060">IF(SUM(LEN(B5060:V5060))=0,"",IF(OR(OR(ISBLANK(F5060),SUM(LEN(C5060),LEN(D5060))=0),AND(NOT(E5060="Unknown"),ISBLANK(J5060)),AND(NOT(O5060="Unknown"),ISBLANK(R5060))),"Missing Information", INDEX(Table15[Entire Service Line Classification], MATCH(SUMIFS(Table15[Unique ID],Table15[System-Owned Portion],E5060,Table15[If Material Anything Other than "Lead" in Column E,Was Material Ever Previously Lead?],G5060,Table15[Customer-Owned Portion],O5060),Table15[Unique ID],0),0)))</f>
        <v/>
      </c>
      <c r="X5060"/>
    </row>
    <row r="5061" spans="2:24" x14ac:dyDescent="0.25">
      <c r="B5061" s="146"/>
      <c r="C5061" s="31"/>
      <c r="D5061" s="31"/>
      <c r="E5061" s="44"/>
      <c r="F5061" s="43"/>
      <c r="G5061" s="84"/>
      <c r="H5061" s="31"/>
      <c r="I5061" s="31"/>
      <c r="J5061" s="84"/>
      <c r="K5061" s="31"/>
      <c r="L5061" s="31"/>
      <c r="M5061" s="169"/>
      <c r="N5061" s="148"/>
      <c r="O5061" s="106"/>
      <c r="P5061" s="43"/>
      <c r="Q5061" s="31"/>
      <c r="R5061" s="84"/>
      <c r="S5061" s="31"/>
      <c r="T5061" s="31"/>
      <c r="U5061" s="169"/>
      <c r="V5061" s="150"/>
      <c r="W5061" s="141" t="str" cm="1">
        <f t="array" ref="W5061">IF(SUM(LEN(B5061:V5061))=0,"",IF(OR(OR(ISBLANK(F5061),SUM(LEN(C5061),LEN(D5061))=0),AND(NOT(E5061="Unknown"),ISBLANK(J5061)),AND(NOT(O5061="Unknown"),ISBLANK(R5061))),"Missing Information", INDEX(Table15[Entire Service Line Classification], MATCH(SUMIFS(Table15[Unique ID],Table15[System-Owned Portion],E5061,Table15[If Material Anything Other than "Lead" in Column E,Was Material Ever Previously Lead?],G5061,Table15[Customer-Owned Portion],O5061),Table15[Unique ID],0),0)))</f>
        <v/>
      </c>
      <c r="X5061"/>
    </row>
    <row r="5062" spans="2:24" x14ac:dyDescent="0.25">
      <c r="B5062" s="146"/>
      <c r="C5062" s="31"/>
      <c r="D5062" s="31"/>
      <c r="E5062" s="44"/>
      <c r="F5062" s="43"/>
      <c r="G5062" s="84"/>
      <c r="H5062" s="31"/>
      <c r="I5062" s="31"/>
      <c r="J5062" s="84"/>
      <c r="K5062" s="31"/>
      <c r="L5062" s="31"/>
      <c r="M5062" s="169"/>
      <c r="N5062" s="148"/>
      <c r="O5062" s="106"/>
      <c r="P5062" s="43"/>
      <c r="Q5062" s="31"/>
      <c r="R5062" s="84"/>
      <c r="S5062" s="31"/>
      <c r="T5062" s="31"/>
      <c r="U5062" s="169"/>
      <c r="V5062" s="150"/>
      <c r="W5062" s="141" t="str" cm="1">
        <f t="array" ref="W5062">IF(SUM(LEN(B5062:V5062))=0,"",IF(OR(OR(ISBLANK(F5062),SUM(LEN(C5062),LEN(D5062))=0),AND(NOT(E5062="Unknown"),ISBLANK(J5062)),AND(NOT(O5062="Unknown"),ISBLANK(R5062))),"Missing Information", INDEX(Table15[Entire Service Line Classification], MATCH(SUMIFS(Table15[Unique ID],Table15[System-Owned Portion],E5062,Table15[If Material Anything Other than "Lead" in Column E,Was Material Ever Previously Lead?],G5062,Table15[Customer-Owned Portion],O5062),Table15[Unique ID],0),0)))</f>
        <v/>
      </c>
      <c r="X5062"/>
    </row>
    <row r="5063" spans="2:24" x14ac:dyDescent="0.25">
      <c r="B5063" s="146"/>
      <c r="C5063" s="31"/>
      <c r="D5063" s="31"/>
      <c r="E5063" s="44"/>
      <c r="F5063" s="43"/>
      <c r="G5063" s="84"/>
      <c r="H5063" s="31"/>
      <c r="I5063" s="31"/>
      <c r="J5063" s="84"/>
      <c r="K5063" s="31"/>
      <c r="L5063" s="31"/>
      <c r="M5063" s="169"/>
      <c r="N5063" s="148"/>
      <c r="O5063" s="106"/>
      <c r="P5063" s="43"/>
      <c r="Q5063" s="31"/>
      <c r="R5063" s="84"/>
      <c r="S5063" s="31"/>
      <c r="T5063" s="31"/>
      <c r="U5063" s="169"/>
      <c r="V5063" s="150"/>
      <c r="W5063" s="141" t="str" cm="1">
        <f t="array" ref="W5063">IF(SUM(LEN(B5063:V5063))=0,"",IF(OR(OR(ISBLANK(F5063),SUM(LEN(C5063),LEN(D5063))=0),AND(NOT(E5063="Unknown"),ISBLANK(J5063)),AND(NOT(O5063="Unknown"),ISBLANK(R5063))),"Missing Information", INDEX(Table15[Entire Service Line Classification], MATCH(SUMIFS(Table15[Unique ID],Table15[System-Owned Portion],E5063,Table15[If Material Anything Other than "Lead" in Column E,Was Material Ever Previously Lead?],G5063,Table15[Customer-Owned Portion],O5063),Table15[Unique ID],0),0)))</f>
        <v/>
      </c>
      <c r="X5063"/>
    </row>
    <row r="5064" spans="2:24" x14ac:dyDescent="0.25">
      <c r="B5064" s="146"/>
      <c r="C5064" s="31"/>
      <c r="D5064" s="31"/>
      <c r="E5064" s="44"/>
      <c r="F5064" s="43"/>
      <c r="G5064" s="84"/>
      <c r="H5064" s="31"/>
      <c r="I5064" s="31"/>
      <c r="J5064" s="84"/>
      <c r="K5064" s="31"/>
      <c r="L5064" s="31"/>
      <c r="M5064" s="169"/>
      <c r="N5064" s="148"/>
      <c r="O5064" s="106"/>
      <c r="P5064" s="43"/>
      <c r="Q5064" s="31"/>
      <c r="R5064" s="84"/>
      <c r="S5064" s="31"/>
      <c r="T5064" s="31"/>
      <c r="U5064" s="169"/>
      <c r="V5064" s="150"/>
      <c r="W5064" s="141" t="str" cm="1">
        <f t="array" ref="W5064">IF(SUM(LEN(B5064:V5064))=0,"",IF(OR(OR(ISBLANK(F5064),SUM(LEN(C5064),LEN(D5064))=0),AND(NOT(E5064="Unknown"),ISBLANK(J5064)),AND(NOT(O5064="Unknown"),ISBLANK(R5064))),"Missing Information", INDEX(Table15[Entire Service Line Classification], MATCH(SUMIFS(Table15[Unique ID],Table15[System-Owned Portion],E5064,Table15[If Material Anything Other than "Lead" in Column E,Was Material Ever Previously Lead?],G5064,Table15[Customer-Owned Portion],O5064),Table15[Unique ID],0),0)))</f>
        <v/>
      </c>
      <c r="X5064"/>
    </row>
    <row r="5065" spans="2:24" x14ac:dyDescent="0.25">
      <c r="B5065" s="146"/>
      <c r="C5065" s="31"/>
      <c r="D5065" s="31"/>
      <c r="E5065" s="44"/>
      <c r="F5065" s="43"/>
      <c r="G5065" s="84"/>
      <c r="H5065" s="31"/>
      <c r="I5065" s="31"/>
      <c r="J5065" s="84"/>
      <c r="K5065" s="31"/>
      <c r="L5065" s="31"/>
      <c r="M5065" s="169"/>
      <c r="N5065" s="148"/>
      <c r="O5065" s="106"/>
      <c r="P5065" s="43"/>
      <c r="Q5065" s="31"/>
      <c r="R5065" s="84"/>
      <c r="S5065" s="31"/>
      <c r="T5065" s="31"/>
      <c r="U5065" s="169"/>
      <c r="V5065" s="150"/>
      <c r="W5065" s="141" t="str" cm="1">
        <f t="array" ref="W5065">IF(SUM(LEN(B5065:V5065))=0,"",IF(OR(OR(ISBLANK(F5065),SUM(LEN(C5065),LEN(D5065))=0),AND(NOT(E5065="Unknown"),ISBLANK(J5065)),AND(NOT(O5065="Unknown"),ISBLANK(R5065))),"Missing Information", INDEX(Table15[Entire Service Line Classification], MATCH(SUMIFS(Table15[Unique ID],Table15[System-Owned Portion],E5065,Table15[If Material Anything Other than "Lead" in Column E,Was Material Ever Previously Lead?],G5065,Table15[Customer-Owned Portion],O5065),Table15[Unique ID],0),0)))</f>
        <v/>
      </c>
      <c r="X5065"/>
    </row>
    <row r="5066" spans="2:24" x14ac:dyDescent="0.25">
      <c r="B5066" s="146"/>
      <c r="C5066" s="31"/>
      <c r="D5066" s="31"/>
      <c r="E5066" s="44"/>
      <c r="F5066" s="43"/>
      <c r="G5066" s="84"/>
      <c r="H5066" s="31"/>
      <c r="I5066" s="31"/>
      <c r="J5066" s="84"/>
      <c r="K5066" s="31"/>
      <c r="L5066" s="31"/>
      <c r="M5066" s="169"/>
      <c r="N5066" s="148"/>
      <c r="O5066" s="106"/>
      <c r="P5066" s="43"/>
      <c r="Q5066" s="31"/>
      <c r="R5066" s="84"/>
      <c r="S5066" s="31"/>
      <c r="T5066" s="31"/>
      <c r="U5066" s="169"/>
      <c r="V5066" s="150"/>
      <c r="W5066" s="141" t="str" cm="1">
        <f t="array" ref="W5066">IF(SUM(LEN(B5066:V5066))=0,"",IF(OR(OR(ISBLANK(F5066),SUM(LEN(C5066),LEN(D5066))=0),AND(NOT(E5066="Unknown"),ISBLANK(J5066)),AND(NOT(O5066="Unknown"),ISBLANK(R5066))),"Missing Information", INDEX(Table15[Entire Service Line Classification], MATCH(SUMIFS(Table15[Unique ID],Table15[System-Owned Portion],E5066,Table15[If Material Anything Other than "Lead" in Column E,Was Material Ever Previously Lead?],G5066,Table15[Customer-Owned Portion],O5066),Table15[Unique ID],0),0)))</f>
        <v/>
      </c>
      <c r="X5066"/>
    </row>
    <row r="5067" spans="2:24" x14ac:dyDescent="0.25">
      <c r="B5067" s="146"/>
      <c r="C5067" s="31"/>
      <c r="D5067" s="31"/>
      <c r="E5067" s="44"/>
      <c r="F5067" s="43"/>
      <c r="G5067" s="84"/>
      <c r="H5067" s="31"/>
      <c r="I5067" s="31"/>
      <c r="J5067" s="84"/>
      <c r="K5067" s="31"/>
      <c r="L5067" s="31"/>
      <c r="M5067" s="169"/>
      <c r="N5067" s="148"/>
      <c r="O5067" s="106"/>
      <c r="P5067" s="43"/>
      <c r="Q5067" s="31"/>
      <c r="R5067" s="84"/>
      <c r="S5067" s="31"/>
      <c r="T5067" s="31"/>
      <c r="U5067" s="169"/>
      <c r="V5067" s="150"/>
      <c r="W5067" s="141" t="str" cm="1">
        <f t="array" ref="W5067">IF(SUM(LEN(B5067:V5067))=0,"",IF(OR(OR(ISBLANK(F5067),SUM(LEN(C5067),LEN(D5067))=0),AND(NOT(E5067="Unknown"),ISBLANK(J5067)),AND(NOT(O5067="Unknown"),ISBLANK(R5067))),"Missing Information", INDEX(Table15[Entire Service Line Classification], MATCH(SUMIFS(Table15[Unique ID],Table15[System-Owned Portion],E5067,Table15[If Material Anything Other than "Lead" in Column E,Was Material Ever Previously Lead?],G5067,Table15[Customer-Owned Portion],O5067),Table15[Unique ID],0),0)))</f>
        <v/>
      </c>
      <c r="X5067"/>
    </row>
    <row r="5068" spans="2:24" x14ac:dyDescent="0.25">
      <c r="B5068" s="146"/>
      <c r="C5068" s="31"/>
      <c r="D5068" s="31"/>
      <c r="E5068" s="44"/>
      <c r="F5068" s="43"/>
      <c r="G5068" s="84"/>
      <c r="H5068" s="31"/>
      <c r="I5068" s="31"/>
      <c r="J5068" s="84"/>
      <c r="K5068" s="31"/>
      <c r="L5068" s="31"/>
      <c r="M5068" s="169"/>
      <c r="N5068" s="148"/>
      <c r="O5068" s="106"/>
      <c r="P5068" s="43"/>
      <c r="Q5068" s="31"/>
      <c r="R5068" s="84"/>
      <c r="S5068" s="31"/>
      <c r="T5068" s="31"/>
      <c r="U5068" s="169"/>
      <c r="V5068" s="150"/>
      <c r="W5068" s="141" t="str" cm="1">
        <f t="array" ref="W5068">IF(SUM(LEN(B5068:V5068))=0,"",IF(OR(OR(ISBLANK(F5068),SUM(LEN(C5068),LEN(D5068))=0),AND(NOT(E5068="Unknown"),ISBLANK(J5068)),AND(NOT(O5068="Unknown"),ISBLANK(R5068))),"Missing Information", INDEX(Table15[Entire Service Line Classification], MATCH(SUMIFS(Table15[Unique ID],Table15[System-Owned Portion],E5068,Table15[If Material Anything Other than "Lead" in Column E,Was Material Ever Previously Lead?],G5068,Table15[Customer-Owned Portion],O5068),Table15[Unique ID],0),0)))</f>
        <v/>
      </c>
      <c r="X5068"/>
    </row>
    <row r="5069" spans="2:24" x14ac:dyDescent="0.25">
      <c r="B5069" s="146"/>
      <c r="C5069" s="31"/>
      <c r="D5069" s="31"/>
      <c r="E5069" s="44"/>
      <c r="F5069" s="43"/>
      <c r="G5069" s="84"/>
      <c r="H5069" s="31"/>
      <c r="I5069" s="31"/>
      <c r="J5069" s="84"/>
      <c r="K5069" s="31"/>
      <c r="L5069" s="31"/>
      <c r="M5069" s="169"/>
      <c r="N5069" s="148"/>
      <c r="O5069" s="106"/>
      <c r="P5069" s="43"/>
      <c r="Q5069" s="31"/>
      <c r="R5069" s="84"/>
      <c r="S5069" s="31"/>
      <c r="T5069" s="31"/>
      <c r="U5069" s="169"/>
      <c r="V5069" s="150"/>
      <c r="W5069" s="141" t="str" cm="1">
        <f t="array" ref="W5069">IF(SUM(LEN(B5069:V5069))=0,"",IF(OR(OR(ISBLANK(F5069),SUM(LEN(C5069),LEN(D5069))=0),AND(NOT(E5069="Unknown"),ISBLANK(J5069)),AND(NOT(O5069="Unknown"),ISBLANK(R5069))),"Missing Information", INDEX(Table15[Entire Service Line Classification], MATCH(SUMIFS(Table15[Unique ID],Table15[System-Owned Portion],E5069,Table15[If Material Anything Other than "Lead" in Column E,Was Material Ever Previously Lead?],G5069,Table15[Customer-Owned Portion],O5069),Table15[Unique ID],0),0)))</f>
        <v/>
      </c>
      <c r="X5069"/>
    </row>
    <row r="5070" spans="2:24" x14ac:dyDescent="0.25">
      <c r="B5070" s="146"/>
      <c r="C5070" s="31"/>
      <c r="D5070" s="31"/>
      <c r="E5070" s="44"/>
      <c r="F5070" s="43"/>
      <c r="G5070" s="84"/>
      <c r="H5070" s="31"/>
      <c r="I5070" s="31"/>
      <c r="J5070" s="84"/>
      <c r="K5070" s="31"/>
      <c r="L5070" s="31"/>
      <c r="M5070" s="169"/>
      <c r="N5070" s="148"/>
      <c r="O5070" s="106"/>
      <c r="P5070" s="43"/>
      <c r="Q5070" s="31"/>
      <c r="R5070" s="84"/>
      <c r="S5070" s="31"/>
      <c r="T5070" s="31"/>
      <c r="U5070" s="169"/>
      <c r="V5070" s="150"/>
      <c r="W5070" s="141" t="str" cm="1">
        <f t="array" ref="W5070">IF(SUM(LEN(B5070:V5070))=0,"",IF(OR(OR(ISBLANK(F5070),SUM(LEN(C5070),LEN(D5070))=0),AND(NOT(E5070="Unknown"),ISBLANK(J5070)),AND(NOT(O5070="Unknown"),ISBLANK(R5070))),"Missing Information", INDEX(Table15[Entire Service Line Classification], MATCH(SUMIFS(Table15[Unique ID],Table15[System-Owned Portion],E5070,Table15[If Material Anything Other than "Lead" in Column E,Was Material Ever Previously Lead?],G5070,Table15[Customer-Owned Portion],O5070),Table15[Unique ID],0),0)))</f>
        <v/>
      </c>
      <c r="X5070"/>
    </row>
    <row r="5071" spans="2:24" x14ac:dyDescent="0.25">
      <c r="B5071" s="146"/>
      <c r="C5071" s="31"/>
      <c r="D5071" s="31"/>
      <c r="E5071" s="44"/>
      <c r="F5071" s="43"/>
      <c r="G5071" s="84"/>
      <c r="H5071" s="31"/>
      <c r="I5071" s="31"/>
      <c r="J5071" s="84"/>
      <c r="K5071" s="31"/>
      <c r="L5071" s="31"/>
      <c r="M5071" s="169"/>
      <c r="N5071" s="148"/>
      <c r="O5071" s="106"/>
      <c r="P5071" s="43"/>
      <c r="Q5071" s="31"/>
      <c r="R5071" s="84"/>
      <c r="S5071" s="31"/>
      <c r="T5071" s="31"/>
      <c r="U5071" s="169"/>
      <c r="V5071" s="150"/>
      <c r="W5071" s="141" t="str" cm="1">
        <f t="array" ref="W5071">IF(SUM(LEN(B5071:V5071))=0,"",IF(OR(OR(ISBLANK(F5071),SUM(LEN(C5071),LEN(D5071))=0),AND(NOT(E5071="Unknown"),ISBLANK(J5071)),AND(NOT(O5071="Unknown"),ISBLANK(R5071))),"Missing Information", INDEX(Table15[Entire Service Line Classification], MATCH(SUMIFS(Table15[Unique ID],Table15[System-Owned Portion],E5071,Table15[If Material Anything Other than "Lead" in Column E,Was Material Ever Previously Lead?],G5071,Table15[Customer-Owned Portion],O5071),Table15[Unique ID],0),0)))</f>
        <v/>
      </c>
      <c r="X5071"/>
    </row>
    <row r="5072" spans="2:24" x14ac:dyDescent="0.25">
      <c r="B5072" s="146"/>
      <c r="C5072" s="31"/>
      <c r="D5072" s="31"/>
      <c r="E5072" s="44"/>
      <c r="F5072" s="43"/>
      <c r="G5072" s="84"/>
      <c r="H5072" s="31"/>
      <c r="I5072" s="31"/>
      <c r="J5072" s="84"/>
      <c r="K5072" s="31"/>
      <c r="L5072" s="31"/>
      <c r="M5072" s="169"/>
      <c r="N5072" s="148"/>
      <c r="O5072" s="106"/>
      <c r="P5072" s="43"/>
      <c r="Q5072" s="31"/>
      <c r="R5072" s="84"/>
      <c r="S5072" s="31"/>
      <c r="T5072" s="31"/>
      <c r="U5072" s="169"/>
      <c r="V5072" s="150"/>
      <c r="W5072" s="141" t="str" cm="1">
        <f t="array" ref="W5072">IF(SUM(LEN(B5072:V5072))=0,"",IF(OR(OR(ISBLANK(F5072),SUM(LEN(C5072),LEN(D5072))=0),AND(NOT(E5072="Unknown"),ISBLANK(J5072)),AND(NOT(O5072="Unknown"),ISBLANK(R5072))),"Missing Information", INDEX(Table15[Entire Service Line Classification], MATCH(SUMIFS(Table15[Unique ID],Table15[System-Owned Portion],E5072,Table15[If Material Anything Other than "Lead" in Column E,Was Material Ever Previously Lead?],G5072,Table15[Customer-Owned Portion],O5072),Table15[Unique ID],0),0)))</f>
        <v/>
      </c>
      <c r="X5072"/>
    </row>
    <row r="5073" spans="2:24" x14ac:dyDescent="0.25">
      <c r="B5073" s="146"/>
      <c r="C5073" s="31"/>
      <c r="D5073" s="31"/>
      <c r="E5073" s="44"/>
      <c r="F5073" s="43"/>
      <c r="G5073" s="84"/>
      <c r="H5073" s="31"/>
      <c r="I5073" s="31"/>
      <c r="J5073" s="84"/>
      <c r="K5073" s="31"/>
      <c r="L5073" s="31"/>
      <c r="M5073" s="169"/>
      <c r="N5073" s="148"/>
      <c r="O5073" s="106"/>
      <c r="P5073" s="43"/>
      <c r="Q5073" s="31"/>
      <c r="R5073" s="84"/>
      <c r="S5073" s="31"/>
      <c r="T5073" s="31"/>
      <c r="U5073" s="169"/>
      <c r="V5073" s="150"/>
      <c r="W5073" s="141" t="str" cm="1">
        <f t="array" ref="W5073">IF(SUM(LEN(B5073:V5073))=0,"",IF(OR(OR(ISBLANK(F5073),SUM(LEN(C5073),LEN(D5073))=0),AND(NOT(E5073="Unknown"),ISBLANK(J5073)),AND(NOT(O5073="Unknown"),ISBLANK(R5073))),"Missing Information", INDEX(Table15[Entire Service Line Classification], MATCH(SUMIFS(Table15[Unique ID],Table15[System-Owned Portion],E5073,Table15[If Material Anything Other than "Lead" in Column E,Was Material Ever Previously Lead?],G5073,Table15[Customer-Owned Portion],O5073),Table15[Unique ID],0),0)))</f>
        <v/>
      </c>
      <c r="X5073"/>
    </row>
    <row r="5074" spans="2:24" x14ac:dyDescent="0.25">
      <c r="B5074" s="146"/>
      <c r="C5074" s="31"/>
      <c r="D5074" s="31"/>
      <c r="E5074" s="44"/>
      <c r="F5074" s="43"/>
      <c r="G5074" s="84"/>
      <c r="H5074" s="31"/>
      <c r="I5074" s="31"/>
      <c r="J5074" s="84"/>
      <c r="K5074" s="31"/>
      <c r="L5074" s="31"/>
      <c r="M5074" s="169"/>
      <c r="N5074" s="148"/>
      <c r="O5074" s="106"/>
      <c r="P5074" s="43"/>
      <c r="Q5074" s="31"/>
      <c r="R5074" s="84"/>
      <c r="S5074" s="31"/>
      <c r="T5074" s="31"/>
      <c r="U5074" s="169"/>
      <c r="V5074" s="150"/>
      <c r="W5074" s="141" t="str" cm="1">
        <f t="array" ref="W5074">IF(SUM(LEN(B5074:V5074))=0,"",IF(OR(OR(ISBLANK(F5074),SUM(LEN(C5074),LEN(D5074))=0),AND(NOT(E5074="Unknown"),ISBLANK(J5074)),AND(NOT(O5074="Unknown"),ISBLANK(R5074))),"Missing Information", INDEX(Table15[Entire Service Line Classification], MATCH(SUMIFS(Table15[Unique ID],Table15[System-Owned Portion],E5074,Table15[If Material Anything Other than "Lead" in Column E,Was Material Ever Previously Lead?],G5074,Table15[Customer-Owned Portion],O5074),Table15[Unique ID],0),0)))</f>
        <v/>
      </c>
      <c r="X5074"/>
    </row>
    <row r="5075" spans="2:24" x14ac:dyDescent="0.25">
      <c r="B5075" s="146"/>
      <c r="C5075" s="31"/>
      <c r="D5075" s="31"/>
      <c r="E5075" s="44"/>
      <c r="F5075" s="43"/>
      <c r="G5075" s="84"/>
      <c r="H5075" s="31"/>
      <c r="I5075" s="31"/>
      <c r="J5075" s="84"/>
      <c r="K5075" s="31"/>
      <c r="L5075" s="31"/>
      <c r="M5075" s="169"/>
      <c r="N5075" s="148"/>
      <c r="O5075" s="106"/>
      <c r="P5075" s="43"/>
      <c r="Q5075" s="31"/>
      <c r="R5075" s="84"/>
      <c r="S5075" s="31"/>
      <c r="T5075" s="31"/>
      <c r="U5075" s="169"/>
      <c r="V5075" s="150"/>
      <c r="W5075" s="141" t="str" cm="1">
        <f t="array" ref="W5075">IF(SUM(LEN(B5075:V5075))=0,"",IF(OR(OR(ISBLANK(F5075),SUM(LEN(C5075),LEN(D5075))=0),AND(NOT(E5075="Unknown"),ISBLANK(J5075)),AND(NOT(O5075="Unknown"),ISBLANK(R5075))),"Missing Information", INDEX(Table15[Entire Service Line Classification], MATCH(SUMIFS(Table15[Unique ID],Table15[System-Owned Portion],E5075,Table15[If Material Anything Other than "Lead" in Column E,Was Material Ever Previously Lead?],G5075,Table15[Customer-Owned Portion],O5075),Table15[Unique ID],0),0)))</f>
        <v/>
      </c>
      <c r="X5075"/>
    </row>
    <row r="5076" spans="2:24" x14ac:dyDescent="0.25">
      <c r="B5076" s="146"/>
      <c r="C5076" s="31"/>
      <c r="D5076" s="31"/>
      <c r="E5076" s="44"/>
      <c r="F5076" s="43"/>
      <c r="G5076" s="84"/>
      <c r="H5076" s="31"/>
      <c r="I5076" s="31"/>
      <c r="J5076" s="84"/>
      <c r="K5076" s="31"/>
      <c r="L5076" s="31"/>
      <c r="M5076" s="169"/>
      <c r="N5076" s="148"/>
      <c r="O5076" s="106"/>
      <c r="P5076" s="43"/>
      <c r="Q5076" s="31"/>
      <c r="R5076" s="84"/>
      <c r="S5076" s="31"/>
      <c r="T5076" s="31"/>
      <c r="U5076" s="169"/>
      <c r="V5076" s="150"/>
      <c r="W5076" s="141" t="str" cm="1">
        <f t="array" ref="W5076">IF(SUM(LEN(B5076:V5076))=0,"",IF(OR(OR(ISBLANK(F5076),SUM(LEN(C5076),LEN(D5076))=0),AND(NOT(E5076="Unknown"),ISBLANK(J5076)),AND(NOT(O5076="Unknown"),ISBLANK(R5076))),"Missing Information", INDEX(Table15[Entire Service Line Classification], MATCH(SUMIFS(Table15[Unique ID],Table15[System-Owned Portion],E5076,Table15[If Material Anything Other than "Lead" in Column E,Was Material Ever Previously Lead?],G5076,Table15[Customer-Owned Portion],O5076),Table15[Unique ID],0),0)))</f>
        <v/>
      </c>
      <c r="X5076"/>
    </row>
    <row r="5077" spans="2:24" x14ac:dyDescent="0.25">
      <c r="B5077" s="146"/>
      <c r="C5077" s="31"/>
      <c r="D5077" s="31"/>
      <c r="E5077" s="44"/>
      <c r="F5077" s="43"/>
      <c r="G5077" s="84"/>
      <c r="H5077" s="31"/>
      <c r="I5077" s="31"/>
      <c r="J5077" s="84"/>
      <c r="K5077" s="31"/>
      <c r="L5077" s="31"/>
      <c r="M5077" s="169"/>
      <c r="N5077" s="148"/>
      <c r="O5077" s="106"/>
      <c r="P5077" s="43"/>
      <c r="Q5077" s="31"/>
      <c r="R5077" s="84"/>
      <c r="S5077" s="31"/>
      <c r="T5077" s="31"/>
      <c r="U5077" s="169"/>
      <c r="V5077" s="150"/>
      <c r="W5077" s="141" t="str" cm="1">
        <f t="array" ref="W5077">IF(SUM(LEN(B5077:V5077))=0,"",IF(OR(OR(ISBLANK(F5077),SUM(LEN(C5077),LEN(D5077))=0),AND(NOT(E5077="Unknown"),ISBLANK(J5077)),AND(NOT(O5077="Unknown"),ISBLANK(R5077))),"Missing Information", INDEX(Table15[Entire Service Line Classification], MATCH(SUMIFS(Table15[Unique ID],Table15[System-Owned Portion],E5077,Table15[If Material Anything Other than "Lead" in Column E,Was Material Ever Previously Lead?],G5077,Table15[Customer-Owned Portion],O5077),Table15[Unique ID],0),0)))</f>
        <v/>
      </c>
      <c r="X5077"/>
    </row>
    <row r="5078" spans="2:24" x14ac:dyDescent="0.25">
      <c r="B5078" s="146"/>
      <c r="C5078" s="31"/>
      <c r="D5078" s="31"/>
      <c r="E5078" s="44"/>
      <c r="F5078" s="43"/>
      <c r="G5078" s="84"/>
      <c r="H5078" s="31"/>
      <c r="I5078" s="31"/>
      <c r="J5078" s="84"/>
      <c r="K5078" s="31"/>
      <c r="L5078" s="31"/>
      <c r="M5078" s="169"/>
      <c r="N5078" s="148"/>
      <c r="O5078" s="106"/>
      <c r="P5078" s="43"/>
      <c r="Q5078" s="31"/>
      <c r="R5078" s="84"/>
      <c r="S5078" s="31"/>
      <c r="T5078" s="31"/>
      <c r="U5078" s="169"/>
      <c r="V5078" s="150"/>
      <c r="W5078" s="141" t="str" cm="1">
        <f t="array" ref="W5078">IF(SUM(LEN(B5078:V5078))=0,"",IF(OR(OR(ISBLANK(F5078),SUM(LEN(C5078),LEN(D5078))=0),AND(NOT(E5078="Unknown"),ISBLANK(J5078)),AND(NOT(O5078="Unknown"),ISBLANK(R5078))),"Missing Information", INDEX(Table15[Entire Service Line Classification], MATCH(SUMIFS(Table15[Unique ID],Table15[System-Owned Portion],E5078,Table15[If Material Anything Other than "Lead" in Column E,Was Material Ever Previously Lead?],G5078,Table15[Customer-Owned Portion],O5078),Table15[Unique ID],0),0)))</f>
        <v/>
      </c>
      <c r="X5078"/>
    </row>
    <row r="5079" spans="2:24" x14ac:dyDescent="0.25">
      <c r="B5079" s="146"/>
      <c r="C5079" s="31"/>
      <c r="D5079" s="31"/>
      <c r="E5079" s="44"/>
      <c r="F5079" s="43"/>
      <c r="G5079" s="84"/>
      <c r="H5079" s="31"/>
      <c r="I5079" s="31"/>
      <c r="J5079" s="84"/>
      <c r="K5079" s="31"/>
      <c r="L5079" s="31"/>
      <c r="M5079" s="169"/>
      <c r="N5079" s="148"/>
      <c r="O5079" s="106"/>
      <c r="P5079" s="43"/>
      <c r="Q5079" s="31"/>
      <c r="R5079" s="84"/>
      <c r="S5079" s="31"/>
      <c r="T5079" s="31"/>
      <c r="U5079" s="169"/>
      <c r="V5079" s="150"/>
      <c r="W5079" s="141" t="str" cm="1">
        <f t="array" ref="W5079">IF(SUM(LEN(B5079:V5079))=0,"",IF(OR(OR(ISBLANK(F5079),SUM(LEN(C5079),LEN(D5079))=0),AND(NOT(E5079="Unknown"),ISBLANK(J5079)),AND(NOT(O5079="Unknown"),ISBLANK(R5079))),"Missing Information", INDEX(Table15[Entire Service Line Classification], MATCH(SUMIFS(Table15[Unique ID],Table15[System-Owned Portion],E5079,Table15[If Material Anything Other than "Lead" in Column E,Was Material Ever Previously Lead?],G5079,Table15[Customer-Owned Portion],O5079),Table15[Unique ID],0),0)))</f>
        <v/>
      </c>
      <c r="X5079"/>
    </row>
    <row r="5080" spans="2:24" x14ac:dyDescent="0.25">
      <c r="B5080" s="146"/>
      <c r="C5080" s="31"/>
      <c r="D5080" s="31"/>
      <c r="E5080" s="44"/>
      <c r="F5080" s="43"/>
      <c r="G5080" s="84"/>
      <c r="H5080" s="31"/>
      <c r="I5080" s="31"/>
      <c r="J5080" s="84"/>
      <c r="K5080" s="31"/>
      <c r="L5080" s="31"/>
      <c r="M5080" s="169"/>
      <c r="N5080" s="148"/>
      <c r="O5080" s="106"/>
      <c r="P5080" s="43"/>
      <c r="Q5080" s="31"/>
      <c r="R5080" s="84"/>
      <c r="S5080" s="31"/>
      <c r="T5080" s="31"/>
      <c r="U5080" s="169"/>
      <c r="V5080" s="150"/>
      <c r="W5080" s="141" t="str" cm="1">
        <f t="array" ref="W5080">IF(SUM(LEN(B5080:V5080))=0,"",IF(OR(OR(ISBLANK(F5080),SUM(LEN(C5080),LEN(D5080))=0),AND(NOT(E5080="Unknown"),ISBLANK(J5080)),AND(NOT(O5080="Unknown"),ISBLANK(R5080))),"Missing Information", INDEX(Table15[Entire Service Line Classification], MATCH(SUMIFS(Table15[Unique ID],Table15[System-Owned Portion],E5080,Table15[If Material Anything Other than "Lead" in Column E,Was Material Ever Previously Lead?],G5080,Table15[Customer-Owned Portion],O5080),Table15[Unique ID],0),0)))</f>
        <v/>
      </c>
      <c r="X5080"/>
    </row>
    <row r="5081" spans="2:24" x14ac:dyDescent="0.25">
      <c r="B5081" s="146"/>
      <c r="C5081" s="31"/>
      <c r="D5081" s="31"/>
      <c r="E5081" s="44"/>
      <c r="F5081" s="43"/>
      <c r="G5081" s="84"/>
      <c r="H5081" s="31"/>
      <c r="I5081" s="31"/>
      <c r="J5081" s="84"/>
      <c r="K5081" s="31"/>
      <c r="L5081" s="31"/>
      <c r="M5081" s="169"/>
      <c r="N5081" s="148"/>
      <c r="O5081" s="106"/>
      <c r="P5081" s="43"/>
      <c r="Q5081" s="31"/>
      <c r="R5081" s="84"/>
      <c r="S5081" s="31"/>
      <c r="T5081" s="31"/>
      <c r="U5081" s="169"/>
      <c r="V5081" s="150"/>
      <c r="W5081" s="141" t="str" cm="1">
        <f t="array" ref="W5081">IF(SUM(LEN(B5081:V5081))=0,"",IF(OR(OR(ISBLANK(F5081),SUM(LEN(C5081),LEN(D5081))=0),AND(NOT(E5081="Unknown"),ISBLANK(J5081)),AND(NOT(O5081="Unknown"),ISBLANK(R5081))),"Missing Information", INDEX(Table15[Entire Service Line Classification], MATCH(SUMIFS(Table15[Unique ID],Table15[System-Owned Portion],E5081,Table15[If Material Anything Other than "Lead" in Column E,Was Material Ever Previously Lead?],G5081,Table15[Customer-Owned Portion],O5081),Table15[Unique ID],0),0)))</f>
        <v/>
      </c>
      <c r="X5081"/>
    </row>
    <row r="5082" spans="2:24" x14ac:dyDescent="0.25">
      <c r="B5082" s="146"/>
      <c r="C5082" s="31"/>
      <c r="D5082" s="31"/>
      <c r="E5082" s="44"/>
      <c r="F5082" s="43"/>
      <c r="G5082" s="84"/>
      <c r="H5082" s="31"/>
      <c r="I5082" s="31"/>
      <c r="J5082" s="84"/>
      <c r="K5082" s="31"/>
      <c r="L5082" s="31"/>
      <c r="M5082" s="169"/>
      <c r="N5082" s="148"/>
      <c r="O5082" s="106"/>
      <c r="P5082" s="43"/>
      <c r="Q5082" s="31"/>
      <c r="R5082" s="84"/>
      <c r="S5082" s="31"/>
      <c r="T5082" s="31"/>
      <c r="U5082" s="169"/>
      <c r="V5082" s="150"/>
      <c r="W5082" s="141" t="str" cm="1">
        <f t="array" ref="W5082">IF(SUM(LEN(B5082:V5082))=0,"",IF(OR(OR(ISBLANK(F5082),SUM(LEN(C5082),LEN(D5082))=0),AND(NOT(E5082="Unknown"),ISBLANK(J5082)),AND(NOT(O5082="Unknown"),ISBLANK(R5082))),"Missing Information", INDEX(Table15[Entire Service Line Classification], MATCH(SUMIFS(Table15[Unique ID],Table15[System-Owned Portion],E5082,Table15[If Material Anything Other than "Lead" in Column E,Was Material Ever Previously Lead?],G5082,Table15[Customer-Owned Portion],O5082),Table15[Unique ID],0),0)))</f>
        <v/>
      </c>
      <c r="X5082"/>
    </row>
    <row r="5083" spans="2:24" x14ac:dyDescent="0.25">
      <c r="B5083" s="146"/>
      <c r="C5083" s="31"/>
      <c r="D5083" s="31"/>
      <c r="E5083" s="44"/>
      <c r="F5083" s="43"/>
      <c r="G5083" s="84"/>
      <c r="H5083" s="31"/>
      <c r="I5083" s="31"/>
      <c r="J5083" s="84"/>
      <c r="K5083" s="31"/>
      <c r="L5083" s="31"/>
      <c r="M5083" s="169"/>
      <c r="N5083" s="148"/>
      <c r="O5083" s="106"/>
      <c r="P5083" s="43"/>
      <c r="Q5083" s="31"/>
      <c r="R5083" s="84"/>
      <c r="S5083" s="31"/>
      <c r="T5083" s="31"/>
      <c r="U5083" s="169"/>
      <c r="V5083" s="150"/>
      <c r="W5083" s="141" t="str" cm="1">
        <f t="array" ref="W5083">IF(SUM(LEN(B5083:V5083))=0,"",IF(OR(OR(ISBLANK(F5083),SUM(LEN(C5083),LEN(D5083))=0),AND(NOT(E5083="Unknown"),ISBLANK(J5083)),AND(NOT(O5083="Unknown"),ISBLANK(R5083))),"Missing Information", INDEX(Table15[Entire Service Line Classification], MATCH(SUMIFS(Table15[Unique ID],Table15[System-Owned Portion],E5083,Table15[If Material Anything Other than "Lead" in Column E,Was Material Ever Previously Lead?],G5083,Table15[Customer-Owned Portion],O5083),Table15[Unique ID],0),0)))</f>
        <v/>
      </c>
      <c r="X5083"/>
    </row>
    <row r="5084" spans="2:24" x14ac:dyDescent="0.25">
      <c r="B5084" s="146"/>
      <c r="C5084" s="31"/>
      <c r="D5084" s="31"/>
      <c r="E5084" s="44"/>
      <c r="F5084" s="43"/>
      <c r="G5084" s="84"/>
      <c r="H5084" s="31"/>
      <c r="I5084" s="31"/>
      <c r="J5084" s="84"/>
      <c r="K5084" s="31"/>
      <c r="L5084" s="31"/>
      <c r="M5084" s="169"/>
      <c r="N5084" s="148"/>
      <c r="O5084" s="106"/>
      <c r="P5084" s="43"/>
      <c r="Q5084" s="31"/>
      <c r="R5084" s="84"/>
      <c r="S5084" s="31"/>
      <c r="T5084" s="31"/>
      <c r="U5084" s="169"/>
      <c r="V5084" s="150"/>
      <c r="W5084" s="141" t="str" cm="1">
        <f t="array" ref="W5084">IF(SUM(LEN(B5084:V5084))=0,"",IF(OR(OR(ISBLANK(F5084),SUM(LEN(C5084),LEN(D5084))=0),AND(NOT(E5084="Unknown"),ISBLANK(J5084)),AND(NOT(O5084="Unknown"),ISBLANK(R5084))),"Missing Information", INDEX(Table15[Entire Service Line Classification], MATCH(SUMIFS(Table15[Unique ID],Table15[System-Owned Portion],E5084,Table15[If Material Anything Other than "Lead" in Column E,Was Material Ever Previously Lead?],G5084,Table15[Customer-Owned Portion],O5084),Table15[Unique ID],0),0)))</f>
        <v/>
      </c>
      <c r="X5084"/>
    </row>
    <row r="5085" spans="2:24" x14ac:dyDescent="0.25">
      <c r="B5085" s="146"/>
      <c r="C5085" s="31"/>
      <c r="D5085" s="31"/>
      <c r="E5085" s="44"/>
      <c r="F5085" s="43"/>
      <c r="G5085" s="84"/>
      <c r="H5085" s="31"/>
      <c r="I5085" s="31"/>
      <c r="J5085" s="84"/>
      <c r="K5085" s="31"/>
      <c r="L5085" s="31"/>
      <c r="M5085" s="169"/>
      <c r="N5085" s="148"/>
      <c r="O5085" s="106"/>
      <c r="P5085" s="43"/>
      <c r="Q5085" s="31"/>
      <c r="R5085" s="84"/>
      <c r="S5085" s="31"/>
      <c r="T5085" s="31"/>
      <c r="U5085" s="169"/>
      <c r="V5085" s="150"/>
      <c r="W5085" s="141" t="str" cm="1">
        <f t="array" ref="W5085">IF(SUM(LEN(B5085:V5085))=0,"",IF(OR(OR(ISBLANK(F5085),SUM(LEN(C5085),LEN(D5085))=0),AND(NOT(E5085="Unknown"),ISBLANK(J5085)),AND(NOT(O5085="Unknown"),ISBLANK(R5085))),"Missing Information", INDEX(Table15[Entire Service Line Classification], MATCH(SUMIFS(Table15[Unique ID],Table15[System-Owned Portion],E5085,Table15[If Material Anything Other than "Lead" in Column E,Was Material Ever Previously Lead?],G5085,Table15[Customer-Owned Portion],O5085),Table15[Unique ID],0),0)))</f>
        <v/>
      </c>
      <c r="X5085"/>
    </row>
    <row r="5086" spans="2:24" x14ac:dyDescent="0.25">
      <c r="B5086" s="146"/>
      <c r="C5086" s="31"/>
      <c r="D5086" s="31"/>
      <c r="E5086" s="44"/>
      <c r="F5086" s="43"/>
      <c r="G5086" s="84"/>
      <c r="H5086" s="31"/>
      <c r="I5086" s="31"/>
      <c r="J5086" s="84"/>
      <c r="K5086" s="31"/>
      <c r="L5086" s="31"/>
      <c r="M5086" s="169"/>
      <c r="N5086" s="148"/>
      <c r="O5086" s="106"/>
      <c r="P5086" s="43"/>
      <c r="Q5086" s="31"/>
      <c r="R5086" s="84"/>
      <c r="S5086" s="31"/>
      <c r="T5086" s="31"/>
      <c r="U5086" s="169"/>
      <c r="V5086" s="150"/>
      <c r="W5086" s="141" t="str" cm="1">
        <f t="array" ref="W5086">IF(SUM(LEN(B5086:V5086))=0,"",IF(OR(OR(ISBLANK(F5086),SUM(LEN(C5086),LEN(D5086))=0),AND(NOT(E5086="Unknown"),ISBLANK(J5086)),AND(NOT(O5086="Unknown"),ISBLANK(R5086))),"Missing Information", INDEX(Table15[Entire Service Line Classification], MATCH(SUMIFS(Table15[Unique ID],Table15[System-Owned Portion],E5086,Table15[If Material Anything Other than "Lead" in Column E,Was Material Ever Previously Lead?],G5086,Table15[Customer-Owned Portion],O5086),Table15[Unique ID],0),0)))</f>
        <v/>
      </c>
      <c r="X5086"/>
    </row>
    <row r="5087" spans="2:24" x14ac:dyDescent="0.25">
      <c r="B5087" s="146"/>
      <c r="C5087" s="31"/>
      <c r="D5087" s="31"/>
      <c r="E5087" s="44"/>
      <c r="F5087" s="43"/>
      <c r="G5087" s="84"/>
      <c r="H5087" s="31"/>
      <c r="I5087" s="31"/>
      <c r="J5087" s="84"/>
      <c r="K5087" s="31"/>
      <c r="L5087" s="31"/>
      <c r="M5087" s="169"/>
      <c r="N5087" s="148"/>
      <c r="O5087" s="106"/>
      <c r="P5087" s="43"/>
      <c r="Q5087" s="31"/>
      <c r="R5087" s="84"/>
      <c r="S5087" s="31"/>
      <c r="T5087" s="31"/>
      <c r="U5087" s="169"/>
      <c r="V5087" s="150"/>
      <c r="W5087" s="141" t="str" cm="1">
        <f t="array" ref="W5087">IF(SUM(LEN(B5087:V5087))=0,"",IF(OR(OR(ISBLANK(F5087),SUM(LEN(C5087),LEN(D5087))=0),AND(NOT(E5087="Unknown"),ISBLANK(J5087)),AND(NOT(O5087="Unknown"),ISBLANK(R5087))),"Missing Information", INDEX(Table15[Entire Service Line Classification], MATCH(SUMIFS(Table15[Unique ID],Table15[System-Owned Portion],E5087,Table15[If Material Anything Other than "Lead" in Column E,Was Material Ever Previously Lead?],G5087,Table15[Customer-Owned Portion],O5087),Table15[Unique ID],0),0)))</f>
        <v/>
      </c>
      <c r="X5087"/>
    </row>
    <row r="5088" spans="2:24" x14ac:dyDescent="0.25">
      <c r="B5088" s="146"/>
      <c r="C5088" s="31"/>
      <c r="D5088" s="31"/>
      <c r="E5088" s="44"/>
      <c r="F5088" s="43"/>
      <c r="G5088" s="84"/>
      <c r="H5088" s="31"/>
      <c r="I5088" s="31"/>
      <c r="J5088" s="84"/>
      <c r="K5088" s="31"/>
      <c r="L5088" s="31"/>
      <c r="M5088" s="169"/>
      <c r="N5088" s="148"/>
      <c r="O5088" s="106"/>
      <c r="P5088" s="43"/>
      <c r="Q5088" s="31"/>
      <c r="R5088" s="84"/>
      <c r="S5088" s="31"/>
      <c r="T5088" s="31"/>
      <c r="U5088" s="169"/>
      <c r="V5088" s="150"/>
      <c r="W5088" s="141" t="str" cm="1">
        <f t="array" ref="W5088">IF(SUM(LEN(B5088:V5088))=0,"",IF(OR(OR(ISBLANK(F5088),SUM(LEN(C5088),LEN(D5088))=0),AND(NOT(E5088="Unknown"),ISBLANK(J5088)),AND(NOT(O5088="Unknown"),ISBLANK(R5088))),"Missing Information", INDEX(Table15[Entire Service Line Classification], MATCH(SUMIFS(Table15[Unique ID],Table15[System-Owned Portion],E5088,Table15[If Material Anything Other than "Lead" in Column E,Was Material Ever Previously Lead?],G5088,Table15[Customer-Owned Portion],O5088),Table15[Unique ID],0),0)))</f>
        <v/>
      </c>
      <c r="X5088"/>
    </row>
    <row r="5089" spans="2:24" x14ac:dyDescent="0.25">
      <c r="B5089" s="146"/>
      <c r="C5089" s="31"/>
      <c r="D5089" s="31"/>
      <c r="E5089" s="44"/>
      <c r="F5089" s="43"/>
      <c r="G5089" s="84"/>
      <c r="H5089" s="31"/>
      <c r="I5089" s="31"/>
      <c r="J5089" s="84"/>
      <c r="K5089" s="31"/>
      <c r="L5089" s="31"/>
      <c r="M5089" s="169"/>
      <c r="N5089" s="148"/>
      <c r="O5089" s="106"/>
      <c r="P5089" s="43"/>
      <c r="Q5089" s="31"/>
      <c r="R5089" s="84"/>
      <c r="S5089" s="31"/>
      <c r="T5089" s="31"/>
      <c r="U5089" s="169"/>
      <c r="V5089" s="150"/>
      <c r="W5089" s="141" t="str" cm="1">
        <f t="array" ref="W5089">IF(SUM(LEN(B5089:V5089))=0,"",IF(OR(OR(ISBLANK(F5089),SUM(LEN(C5089),LEN(D5089))=0),AND(NOT(E5089="Unknown"),ISBLANK(J5089)),AND(NOT(O5089="Unknown"),ISBLANK(R5089))),"Missing Information", INDEX(Table15[Entire Service Line Classification], MATCH(SUMIFS(Table15[Unique ID],Table15[System-Owned Portion],E5089,Table15[If Material Anything Other than "Lead" in Column E,Was Material Ever Previously Lead?],G5089,Table15[Customer-Owned Portion],O5089),Table15[Unique ID],0),0)))</f>
        <v/>
      </c>
      <c r="X5089"/>
    </row>
    <row r="5090" spans="2:24" x14ac:dyDescent="0.25">
      <c r="B5090" s="146"/>
      <c r="C5090" s="31"/>
      <c r="D5090" s="31"/>
      <c r="E5090" s="44"/>
      <c r="F5090" s="43"/>
      <c r="G5090" s="84"/>
      <c r="H5090" s="31"/>
      <c r="I5090" s="31"/>
      <c r="J5090" s="84"/>
      <c r="K5090" s="31"/>
      <c r="L5090" s="31"/>
      <c r="M5090" s="169"/>
      <c r="N5090" s="148"/>
      <c r="O5090" s="106"/>
      <c r="P5090" s="43"/>
      <c r="Q5090" s="31"/>
      <c r="R5090" s="84"/>
      <c r="S5090" s="31"/>
      <c r="T5090" s="31"/>
      <c r="U5090" s="169"/>
      <c r="V5090" s="150"/>
      <c r="W5090" s="141" t="str" cm="1">
        <f t="array" ref="W5090">IF(SUM(LEN(B5090:V5090))=0,"",IF(OR(OR(ISBLANK(F5090),SUM(LEN(C5090),LEN(D5090))=0),AND(NOT(E5090="Unknown"),ISBLANK(J5090)),AND(NOT(O5090="Unknown"),ISBLANK(R5090))),"Missing Information", INDEX(Table15[Entire Service Line Classification], MATCH(SUMIFS(Table15[Unique ID],Table15[System-Owned Portion],E5090,Table15[If Material Anything Other than "Lead" in Column E,Was Material Ever Previously Lead?],G5090,Table15[Customer-Owned Portion],O5090),Table15[Unique ID],0),0)))</f>
        <v/>
      </c>
      <c r="X5090"/>
    </row>
    <row r="5091" spans="2:24" x14ac:dyDescent="0.25">
      <c r="B5091" s="146"/>
      <c r="C5091" s="31"/>
      <c r="D5091" s="31"/>
      <c r="E5091" s="44"/>
      <c r="F5091" s="43"/>
      <c r="G5091" s="84"/>
      <c r="H5091" s="31"/>
      <c r="I5091" s="31"/>
      <c r="J5091" s="84"/>
      <c r="K5091" s="31"/>
      <c r="L5091" s="31"/>
      <c r="M5091" s="169"/>
      <c r="N5091" s="148"/>
      <c r="O5091" s="106"/>
      <c r="P5091" s="43"/>
      <c r="Q5091" s="31"/>
      <c r="R5091" s="84"/>
      <c r="S5091" s="31"/>
      <c r="T5091" s="31"/>
      <c r="U5091" s="169"/>
      <c r="V5091" s="150"/>
      <c r="W5091" s="141" t="str" cm="1">
        <f t="array" ref="W5091">IF(SUM(LEN(B5091:V5091))=0,"",IF(OR(OR(ISBLANK(F5091),SUM(LEN(C5091),LEN(D5091))=0),AND(NOT(E5091="Unknown"),ISBLANK(J5091)),AND(NOT(O5091="Unknown"),ISBLANK(R5091))),"Missing Information", INDEX(Table15[Entire Service Line Classification], MATCH(SUMIFS(Table15[Unique ID],Table15[System-Owned Portion],E5091,Table15[If Material Anything Other than "Lead" in Column E,Was Material Ever Previously Lead?],G5091,Table15[Customer-Owned Portion],O5091),Table15[Unique ID],0),0)))</f>
        <v/>
      </c>
      <c r="X5091"/>
    </row>
    <row r="5092" spans="2:24" x14ac:dyDescent="0.25">
      <c r="B5092" s="146"/>
      <c r="C5092" s="31"/>
      <c r="D5092" s="31"/>
      <c r="E5092" s="44"/>
      <c r="F5092" s="43"/>
      <c r="G5092" s="84"/>
      <c r="H5092" s="31"/>
      <c r="I5092" s="31"/>
      <c r="J5092" s="84"/>
      <c r="K5092" s="31"/>
      <c r="L5092" s="31"/>
      <c r="M5092" s="169"/>
      <c r="N5092" s="148"/>
      <c r="O5092" s="106"/>
      <c r="P5092" s="43"/>
      <c r="Q5092" s="31"/>
      <c r="R5092" s="84"/>
      <c r="S5092" s="31"/>
      <c r="T5092" s="31"/>
      <c r="U5092" s="169"/>
      <c r="V5092" s="150"/>
      <c r="W5092" s="141" t="str" cm="1">
        <f t="array" ref="W5092">IF(SUM(LEN(B5092:V5092))=0,"",IF(OR(OR(ISBLANK(F5092),SUM(LEN(C5092),LEN(D5092))=0),AND(NOT(E5092="Unknown"),ISBLANK(J5092)),AND(NOT(O5092="Unknown"),ISBLANK(R5092))),"Missing Information", INDEX(Table15[Entire Service Line Classification], MATCH(SUMIFS(Table15[Unique ID],Table15[System-Owned Portion],E5092,Table15[If Material Anything Other than "Lead" in Column E,Was Material Ever Previously Lead?],G5092,Table15[Customer-Owned Portion],O5092),Table15[Unique ID],0),0)))</f>
        <v/>
      </c>
      <c r="X5092"/>
    </row>
    <row r="5093" spans="2:24" x14ac:dyDescent="0.25">
      <c r="B5093" s="146"/>
      <c r="C5093" s="31"/>
      <c r="D5093" s="31"/>
      <c r="E5093" s="44"/>
      <c r="F5093" s="43"/>
      <c r="G5093" s="84"/>
      <c r="H5093" s="31"/>
      <c r="I5093" s="31"/>
      <c r="J5093" s="84"/>
      <c r="K5093" s="31"/>
      <c r="L5093" s="31"/>
      <c r="M5093" s="169"/>
      <c r="N5093" s="148"/>
      <c r="O5093" s="106"/>
      <c r="P5093" s="43"/>
      <c r="Q5093" s="31"/>
      <c r="R5093" s="84"/>
      <c r="S5093" s="31"/>
      <c r="T5093" s="31"/>
      <c r="U5093" s="169"/>
      <c r="V5093" s="150"/>
      <c r="W5093" s="141" t="str" cm="1">
        <f t="array" ref="W5093">IF(SUM(LEN(B5093:V5093))=0,"",IF(OR(OR(ISBLANK(F5093),SUM(LEN(C5093),LEN(D5093))=0),AND(NOT(E5093="Unknown"),ISBLANK(J5093)),AND(NOT(O5093="Unknown"),ISBLANK(R5093))),"Missing Information", INDEX(Table15[Entire Service Line Classification], MATCH(SUMIFS(Table15[Unique ID],Table15[System-Owned Portion],E5093,Table15[If Material Anything Other than "Lead" in Column E,Was Material Ever Previously Lead?],G5093,Table15[Customer-Owned Portion],O5093),Table15[Unique ID],0),0)))</f>
        <v/>
      </c>
      <c r="X5093"/>
    </row>
    <row r="5094" spans="2:24" x14ac:dyDescent="0.25">
      <c r="B5094" s="146"/>
      <c r="C5094" s="31"/>
      <c r="D5094" s="31"/>
      <c r="E5094" s="44"/>
      <c r="F5094" s="43"/>
      <c r="G5094" s="84"/>
      <c r="H5094" s="31"/>
      <c r="I5094" s="31"/>
      <c r="J5094" s="84"/>
      <c r="K5094" s="31"/>
      <c r="L5094" s="31"/>
      <c r="M5094" s="169"/>
      <c r="N5094" s="148"/>
      <c r="O5094" s="106"/>
      <c r="P5094" s="43"/>
      <c r="Q5094" s="31"/>
      <c r="R5094" s="84"/>
      <c r="S5094" s="31"/>
      <c r="T5094" s="31"/>
      <c r="U5094" s="169"/>
      <c r="V5094" s="150"/>
      <c r="W5094" s="141" t="str" cm="1">
        <f t="array" ref="W5094">IF(SUM(LEN(B5094:V5094))=0,"",IF(OR(OR(ISBLANK(F5094),SUM(LEN(C5094),LEN(D5094))=0),AND(NOT(E5094="Unknown"),ISBLANK(J5094)),AND(NOT(O5094="Unknown"),ISBLANK(R5094))),"Missing Information", INDEX(Table15[Entire Service Line Classification], MATCH(SUMIFS(Table15[Unique ID],Table15[System-Owned Portion],E5094,Table15[If Material Anything Other than "Lead" in Column E,Was Material Ever Previously Lead?],G5094,Table15[Customer-Owned Portion],O5094),Table15[Unique ID],0),0)))</f>
        <v/>
      </c>
      <c r="X5094"/>
    </row>
    <row r="5095" spans="2:24" x14ac:dyDescent="0.25">
      <c r="B5095" s="146"/>
      <c r="C5095" s="31"/>
      <c r="D5095" s="31"/>
      <c r="E5095" s="44"/>
      <c r="F5095" s="43"/>
      <c r="G5095" s="84"/>
      <c r="H5095" s="31"/>
      <c r="I5095" s="31"/>
      <c r="J5095" s="84"/>
      <c r="K5095" s="31"/>
      <c r="L5095" s="31"/>
      <c r="M5095" s="169"/>
      <c r="N5095" s="148"/>
      <c r="O5095" s="106"/>
      <c r="P5095" s="43"/>
      <c r="Q5095" s="31"/>
      <c r="R5095" s="84"/>
      <c r="S5095" s="31"/>
      <c r="T5095" s="31"/>
      <c r="U5095" s="169"/>
      <c r="V5095" s="150"/>
      <c r="W5095" s="141" t="str" cm="1">
        <f t="array" ref="W5095">IF(SUM(LEN(B5095:V5095))=0,"",IF(OR(OR(ISBLANK(F5095),SUM(LEN(C5095),LEN(D5095))=0),AND(NOT(E5095="Unknown"),ISBLANK(J5095)),AND(NOT(O5095="Unknown"),ISBLANK(R5095))),"Missing Information", INDEX(Table15[Entire Service Line Classification], MATCH(SUMIFS(Table15[Unique ID],Table15[System-Owned Portion],E5095,Table15[If Material Anything Other than "Lead" in Column E,Was Material Ever Previously Lead?],G5095,Table15[Customer-Owned Portion],O5095),Table15[Unique ID],0),0)))</f>
        <v/>
      </c>
      <c r="X5095"/>
    </row>
    <row r="5096" spans="2:24" x14ac:dyDescent="0.25">
      <c r="B5096" s="146"/>
      <c r="C5096" s="31"/>
      <c r="D5096" s="31"/>
      <c r="E5096" s="44"/>
      <c r="F5096" s="43"/>
      <c r="G5096" s="84"/>
      <c r="H5096" s="31"/>
      <c r="I5096" s="31"/>
      <c r="J5096" s="84"/>
      <c r="K5096" s="31"/>
      <c r="L5096" s="31"/>
      <c r="M5096" s="169"/>
      <c r="N5096" s="148"/>
      <c r="O5096" s="106"/>
      <c r="P5096" s="43"/>
      <c r="Q5096" s="31"/>
      <c r="R5096" s="84"/>
      <c r="S5096" s="31"/>
      <c r="T5096" s="31"/>
      <c r="U5096" s="169"/>
      <c r="V5096" s="150"/>
      <c r="W5096" s="141" t="str" cm="1">
        <f t="array" ref="W5096">IF(SUM(LEN(B5096:V5096))=0,"",IF(OR(OR(ISBLANK(F5096),SUM(LEN(C5096),LEN(D5096))=0),AND(NOT(E5096="Unknown"),ISBLANK(J5096)),AND(NOT(O5096="Unknown"),ISBLANK(R5096))),"Missing Information", INDEX(Table15[Entire Service Line Classification], MATCH(SUMIFS(Table15[Unique ID],Table15[System-Owned Portion],E5096,Table15[If Material Anything Other than "Lead" in Column E,Was Material Ever Previously Lead?],G5096,Table15[Customer-Owned Portion],O5096),Table15[Unique ID],0),0)))</f>
        <v/>
      </c>
      <c r="X5096"/>
    </row>
    <row r="5097" spans="2:24" x14ac:dyDescent="0.25">
      <c r="B5097" s="146"/>
      <c r="C5097" s="31"/>
      <c r="D5097" s="31"/>
      <c r="E5097" s="44"/>
      <c r="F5097" s="43"/>
      <c r="G5097" s="84"/>
      <c r="H5097" s="31"/>
      <c r="I5097" s="31"/>
      <c r="J5097" s="84"/>
      <c r="K5097" s="31"/>
      <c r="L5097" s="31"/>
      <c r="M5097" s="169"/>
      <c r="N5097" s="148"/>
      <c r="O5097" s="106"/>
      <c r="P5097" s="43"/>
      <c r="Q5097" s="31"/>
      <c r="R5097" s="84"/>
      <c r="S5097" s="31"/>
      <c r="T5097" s="31"/>
      <c r="U5097" s="169"/>
      <c r="V5097" s="150"/>
      <c r="W5097" s="141" t="str" cm="1">
        <f t="array" ref="W5097">IF(SUM(LEN(B5097:V5097))=0,"",IF(OR(OR(ISBLANK(F5097),SUM(LEN(C5097),LEN(D5097))=0),AND(NOT(E5097="Unknown"),ISBLANK(J5097)),AND(NOT(O5097="Unknown"),ISBLANK(R5097))),"Missing Information", INDEX(Table15[Entire Service Line Classification], MATCH(SUMIFS(Table15[Unique ID],Table15[System-Owned Portion],E5097,Table15[If Material Anything Other than "Lead" in Column E,Was Material Ever Previously Lead?],G5097,Table15[Customer-Owned Portion],O5097),Table15[Unique ID],0),0)))</f>
        <v/>
      </c>
      <c r="X5097"/>
    </row>
    <row r="5098" spans="2:24" x14ac:dyDescent="0.25">
      <c r="B5098" s="146"/>
      <c r="C5098" s="31"/>
      <c r="D5098" s="31"/>
      <c r="E5098" s="44"/>
      <c r="F5098" s="43"/>
      <c r="G5098" s="84"/>
      <c r="H5098" s="31"/>
      <c r="I5098" s="31"/>
      <c r="J5098" s="84"/>
      <c r="K5098" s="31"/>
      <c r="L5098" s="31"/>
      <c r="M5098" s="169"/>
      <c r="N5098" s="148"/>
      <c r="O5098" s="106"/>
      <c r="P5098" s="43"/>
      <c r="Q5098" s="31"/>
      <c r="R5098" s="84"/>
      <c r="S5098" s="31"/>
      <c r="T5098" s="31"/>
      <c r="U5098" s="169"/>
      <c r="V5098" s="150"/>
      <c r="W5098" s="141" t="str" cm="1">
        <f t="array" ref="W5098">IF(SUM(LEN(B5098:V5098))=0,"",IF(OR(OR(ISBLANK(F5098),SUM(LEN(C5098),LEN(D5098))=0),AND(NOT(E5098="Unknown"),ISBLANK(J5098)),AND(NOT(O5098="Unknown"),ISBLANK(R5098))),"Missing Information", INDEX(Table15[Entire Service Line Classification], MATCH(SUMIFS(Table15[Unique ID],Table15[System-Owned Portion],E5098,Table15[If Material Anything Other than "Lead" in Column E,Was Material Ever Previously Lead?],G5098,Table15[Customer-Owned Portion],O5098),Table15[Unique ID],0),0)))</f>
        <v/>
      </c>
      <c r="X5098"/>
    </row>
    <row r="5099" spans="2:24" x14ac:dyDescent="0.25">
      <c r="B5099" s="146"/>
      <c r="C5099" s="31"/>
      <c r="D5099" s="31"/>
      <c r="E5099" s="44"/>
      <c r="F5099" s="43"/>
      <c r="G5099" s="84"/>
      <c r="H5099" s="31"/>
      <c r="I5099" s="31"/>
      <c r="J5099" s="84"/>
      <c r="K5099" s="31"/>
      <c r="L5099" s="31"/>
      <c r="M5099" s="169"/>
      <c r="N5099" s="148"/>
      <c r="O5099" s="106"/>
      <c r="P5099" s="43"/>
      <c r="Q5099" s="31"/>
      <c r="R5099" s="84"/>
      <c r="S5099" s="31"/>
      <c r="T5099" s="31"/>
      <c r="U5099" s="169"/>
      <c r="V5099" s="150"/>
      <c r="W5099" s="141" t="str" cm="1">
        <f t="array" ref="W5099">IF(SUM(LEN(B5099:V5099))=0,"",IF(OR(OR(ISBLANK(F5099),SUM(LEN(C5099),LEN(D5099))=0),AND(NOT(E5099="Unknown"),ISBLANK(J5099)),AND(NOT(O5099="Unknown"),ISBLANK(R5099))),"Missing Information", INDEX(Table15[Entire Service Line Classification], MATCH(SUMIFS(Table15[Unique ID],Table15[System-Owned Portion],E5099,Table15[If Material Anything Other than "Lead" in Column E,Was Material Ever Previously Lead?],G5099,Table15[Customer-Owned Portion],O5099),Table15[Unique ID],0),0)))</f>
        <v/>
      </c>
      <c r="X5099"/>
    </row>
    <row r="5100" spans="2:24" x14ac:dyDescent="0.25">
      <c r="B5100" s="146"/>
      <c r="C5100" s="31"/>
      <c r="D5100" s="31"/>
      <c r="E5100" s="44"/>
      <c r="F5100" s="43"/>
      <c r="G5100" s="84"/>
      <c r="H5100" s="31"/>
      <c r="I5100" s="31"/>
      <c r="J5100" s="84"/>
      <c r="K5100" s="31"/>
      <c r="L5100" s="31"/>
      <c r="M5100" s="169"/>
      <c r="N5100" s="148"/>
      <c r="O5100" s="106"/>
      <c r="P5100" s="43"/>
      <c r="Q5100" s="31"/>
      <c r="R5100" s="84"/>
      <c r="S5100" s="31"/>
      <c r="T5100" s="31"/>
      <c r="U5100" s="169"/>
      <c r="V5100" s="150"/>
      <c r="W5100" s="141" t="str" cm="1">
        <f t="array" ref="W5100">IF(SUM(LEN(B5100:V5100))=0,"",IF(OR(OR(ISBLANK(F5100),SUM(LEN(C5100),LEN(D5100))=0),AND(NOT(E5100="Unknown"),ISBLANK(J5100)),AND(NOT(O5100="Unknown"),ISBLANK(R5100))),"Missing Information", INDEX(Table15[Entire Service Line Classification], MATCH(SUMIFS(Table15[Unique ID],Table15[System-Owned Portion],E5100,Table15[If Material Anything Other than "Lead" in Column E,Was Material Ever Previously Lead?],G5100,Table15[Customer-Owned Portion],O5100),Table15[Unique ID],0),0)))</f>
        <v/>
      </c>
      <c r="X5100"/>
    </row>
    <row r="5101" spans="2:24" x14ac:dyDescent="0.25">
      <c r="B5101" s="146"/>
      <c r="C5101" s="31"/>
      <c r="D5101" s="31"/>
      <c r="E5101" s="44"/>
      <c r="F5101" s="43"/>
      <c r="G5101" s="84"/>
      <c r="H5101" s="31"/>
      <c r="I5101" s="31"/>
      <c r="J5101" s="84"/>
      <c r="K5101" s="31"/>
      <c r="L5101" s="31"/>
      <c r="M5101" s="169"/>
      <c r="N5101" s="148"/>
      <c r="O5101" s="106"/>
      <c r="P5101" s="43"/>
      <c r="Q5101" s="31"/>
      <c r="R5101" s="84"/>
      <c r="S5101" s="31"/>
      <c r="T5101" s="31"/>
      <c r="U5101" s="169"/>
      <c r="V5101" s="150"/>
      <c r="W5101" s="141" t="str" cm="1">
        <f t="array" ref="W5101">IF(SUM(LEN(B5101:V5101))=0,"",IF(OR(OR(ISBLANK(F5101),SUM(LEN(C5101),LEN(D5101))=0),AND(NOT(E5101="Unknown"),ISBLANK(J5101)),AND(NOT(O5101="Unknown"),ISBLANK(R5101))),"Missing Information", INDEX(Table15[Entire Service Line Classification], MATCH(SUMIFS(Table15[Unique ID],Table15[System-Owned Portion],E5101,Table15[If Material Anything Other than "Lead" in Column E,Was Material Ever Previously Lead?],G5101,Table15[Customer-Owned Portion],O5101),Table15[Unique ID],0),0)))</f>
        <v/>
      </c>
      <c r="X5101"/>
    </row>
    <row r="5102" spans="2:24" x14ac:dyDescent="0.25">
      <c r="B5102" s="146"/>
      <c r="C5102" s="31"/>
      <c r="D5102" s="31"/>
      <c r="E5102" s="44"/>
      <c r="F5102" s="43"/>
      <c r="G5102" s="84"/>
      <c r="H5102" s="31"/>
      <c r="I5102" s="31"/>
      <c r="J5102" s="84"/>
      <c r="K5102" s="31"/>
      <c r="L5102" s="31"/>
      <c r="M5102" s="169"/>
      <c r="N5102" s="148"/>
      <c r="O5102" s="106"/>
      <c r="P5102" s="43"/>
      <c r="Q5102" s="31"/>
      <c r="R5102" s="84"/>
      <c r="S5102" s="31"/>
      <c r="T5102" s="31"/>
      <c r="U5102" s="169"/>
      <c r="V5102" s="150"/>
      <c r="W5102" s="141" t="str" cm="1">
        <f t="array" ref="W5102">IF(SUM(LEN(B5102:V5102))=0,"",IF(OR(OR(ISBLANK(F5102),SUM(LEN(C5102),LEN(D5102))=0),AND(NOT(E5102="Unknown"),ISBLANK(J5102)),AND(NOT(O5102="Unknown"),ISBLANK(R5102))),"Missing Information", INDEX(Table15[Entire Service Line Classification], MATCH(SUMIFS(Table15[Unique ID],Table15[System-Owned Portion],E5102,Table15[If Material Anything Other than "Lead" in Column E,Was Material Ever Previously Lead?],G5102,Table15[Customer-Owned Portion],O5102),Table15[Unique ID],0),0)))</f>
        <v/>
      </c>
      <c r="X5102"/>
    </row>
    <row r="5103" spans="2:24" x14ac:dyDescent="0.25">
      <c r="B5103" s="146"/>
      <c r="C5103" s="31"/>
      <c r="D5103" s="31"/>
      <c r="E5103" s="44"/>
      <c r="F5103" s="43"/>
      <c r="G5103" s="84"/>
      <c r="H5103" s="31"/>
      <c r="I5103" s="31"/>
      <c r="J5103" s="84"/>
      <c r="K5103" s="31"/>
      <c r="L5103" s="31"/>
      <c r="M5103" s="169"/>
      <c r="N5103" s="148"/>
      <c r="O5103" s="106"/>
      <c r="P5103" s="43"/>
      <c r="Q5103" s="31"/>
      <c r="R5103" s="84"/>
      <c r="S5103" s="31"/>
      <c r="T5103" s="31"/>
      <c r="U5103" s="169"/>
      <c r="V5103" s="150"/>
      <c r="W5103" s="141" t="str" cm="1">
        <f t="array" ref="W5103">IF(SUM(LEN(B5103:V5103))=0,"",IF(OR(OR(ISBLANK(F5103),SUM(LEN(C5103),LEN(D5103))=0),AND(NOT(E5103="Unknown"),ISBLANK(J5103)),AND(NOT(O5103="Unknown"),ISBLANK(R5103))),"Missing Information", INDEX(Table15[Entire Service Line Classification], MATCH(SUMIFS(Table15[Unique ID],Table15[System-Owned Portion],E5103,Table15[If Material Anything Other than "Lead" in Column E,Was Material Ever Previously Lead?],G5103,Table15[Customer-Owned Portion],O5103),Table15[Unique ID],0),0)))</f>
        <v/>
      </c>
      <c r="X5103"/>
    </row>
    <row r="5104" spans="2:24" x14ac:dyDescent="0.25">
      <c r="B5104" s="146"/>
      <c r="C5104" s="31"/>
      <c r="D5104" s="31"/>
      <c r="E5104" s="44"/>
      <c r="F5104" s="43"/>
      <c r="G5104" s="84"/>
      <c r="H5104" s="31"/>
      <c r="I5104" s="31"/>
      <c r="J5104" s="84"/>
      <c r="K5104" s="31"/>
      <c r="L5104" s="31"/>
      <c r="M5104" s="169"/>
      <c r="N5104" s="148"/>
      <c r="O5104" s="106"/>
      <c r="P5104" s="43"/>
      <c r="Q5104" s="31"/>
      <c r="R5104" s="84"/>
      <c r="S5104" s="31"/>
      <c r="T5104" s="31"/>
      <c r="U5104" s="169"/>
      <c r="V5104" s="150"/>
      <c r="W5104" s="141" t="str" cm="1">
        <f t="array" ref="W5104">IF(SUM(LEN(B5104:V5104))=0,"",IF(OR(OR(ISBLANK(F5104),SUM(LEN(C5104),LEN(D5104))=0),AND(NOT(E5104="Unknown"),ISBLANK(J5104)),AND(NOT(O5104="Unknown"),ISBLANK(R5104))),"Missing Information", INDEX(Table15[Entire Service Line Classification], MATCH(SUMIFS(Table15[Unique ID],Table15[System-Owned Portion],E5104,Table15[If Material Anything Other than "Lead" in Column E,Was Material Ever Previously Lead?],G5104,Table15[Customer-Owned Portion],O5104),Table15[Unique ID],0),0)))</f>
        <v/>
      </c>
      <c r="X5104"/>
    </row>
    <row r="5105" spans="2:24" x14ac:dyDescent="0.25">
      <c r="B5105" s="146"/>
      <c r="C5105" s="31"/>
      <c r="D5105" s="31"/>
      <c r="E5105" s="44"/>
      <c r="F5105" s="43"/>
      <c r="G5105" s="84"/>
      <c r="H5105" s="31"/>
      <c r="I5105" s="31"/>
      <c r="J5105" s="84"/>
      <c r="K5105" s="31"/>
      <c r="L5105" s="31"/>
      <c r="M5105" s="169"/>
      <c r="N5105" s="148"/>
      <c r="O5105" s="106"/>
      <c r="P5105" s="43"/>
      <c r="Q5105" s="31"/>
      <c r="R5105" s="84"/>
      <c r="S5105" s="31"/>
      <c r="T5105" s="31"/>
      <c r="U5105" s="169"/>
      <c r="V5105" s="150"/>
      <c r="W5105" s="141" t="str" cm="1">
        <f t="array" ref="W5105">IF(SUM(LEN(B5105:V5105))=0,"",IF(OR(OR(ISBLANK(F5105),SUM(LEN(C5105),LEN(D5105))=0),AND(NOT(E5105="Unknown"),ISBLANK(J5105)),AND(NOT(O5105="Unknown"),ISBLANK(R5105))),"Missing Information", INDEX(Table15[Entire Service Line Classification], MATCH(SUMIFS(Table15[Unique ID],Table15[System-Owned Portion],E5105,Table15[If Material Anything Other than "Lead" in Column E,Was Material Ever Previously Lead?],G5105,Table15[Customer-Owned Portion],O5105),Table15[Unique ID],0),0)))</f>
        <v/>
      </c>
      <c r="X5105"/>
    </row>
    <row r="5106" spans="2:24" x14ac:dyDescent="0.25">
      <c r="B5106" s="146"/>
      <c r="C5106" s="31"/>
      <c r="D5106" s="31"/>
      <c r="E5106" s="44"/>
      <c r="F5106" s="43"/>
      <c r="G5106" s="84"/>
      <c r="H5106" s="31"/>
      <c r="I5106" s="31"/>
      <c r="J5106" s="84"/>
      <c r="K5106" s="31"/>
      <c r="L5106" s="31"/>
      <c r="M5106" s="169"/>
      <c r="N5106" s="148"/>
      <c r="O5106" s="106"/>
      <c r="P5106" s="43"/>
      <c r="Q5106" s="31"/>
      <c r="R5106" s="84"/>
      <c r="S5106" s="31"/>
      <c r="T5106" s="31"/>
      <c r="U5106" s="169"/>
      <c r="V5106" s="150"/>
      <c r="W5106" s="141" t="str" cm="1">
        <f t="array" ref="W5106">IF(SUM(LEN(B5106:V5106))=0,"",IF(OR(OR(ISBLANK(F5106),SUM(LEN(C5106),LEN(D5106))=0),AND(NOT(E5106="Unknown"),ISBLANK(J5106)),AND(NOT(O5106="Unknown"),ISBLANK(R5106))),"Missing Information", INDEX(Table15[Entire Service Line Classification], MATCH(SUMIFS(Table15[Unique ID],Table15[System-Owned Portion],E5106,Table15[If Material Anything Other than "Lead" in Column E,Was Material Ever Previously Lead?],G5106,Table15[Customer-Owned Portion],O5106),Table15[Unique ID],0),0)))</f>
        <v/>
      </c>
      <c r="X5106"/>
    </row>
    <row r="5107" spans="2:24" x14ac:dyDescent="0.25">
      <c r="B5107" s="146"/>
      <c r="C5107" s="31"/>
      <c r="D5107" s="31"/>
      <c r="E5107" s="44"/>
      <c r="F5107" s="43"/>
      <c r="G5107" s="84"/>
      <c r="H5107" s="31"/>
      <c r="I5107" s="31"/>
      <c r="J5107" s="84"/>
      <c r="K5107" s="31"/>
      <c r="L5107" s="31"/>
      <c r="M5107" s="169"/>
      <c r="N5107" s="148"/>
      <c r="O5107" s="106"/>
      <c r="P5107" s="43"/>
      <c r="Q5107" s="31"/>
      <c r="R5107" s="84"/>
      <c r="S5107" s="31"/>
      <c r="T5107" s="31"/>
      <c r="U5107" s="169"/>
      <c r="V5107" s="150"/>
      <c r="W5107" s="141" t="str" cm="1">
        <f t="array" ref="W5107">IF(SUM(LEN(B5107:V5107))=0,"",IF(OR(OR(ISBLANK(F5107),SUM(LEN(C5107),LEN(D5107))=0),AND(NOT(E5107="Unknown"),ISBLANK(J5107)),AND(NOT(O5107="Unknown"),ISBLANK(R5107))),"Missing Information", INDEX(Table15[Entire Service Line Classification], MATCH(SUMIFS(Table15[Unique ID],Table15[System-Owned Portion],E5107,Table15[If Material Anything Other than "Lead" in Column E,Was Material Ever Previously Lead?],G5107,Table15[Customer-Owned Portion],O5107),Table15[Unique ID],0),0)))</f>
        <v/>
      </c>
      <c r="X5107"/>
    </row>
    <row r="5108" spans="2:24" x14ac:dyDescent="0.25">
      <c r="B5108" s="146"/>
      <c r="C5108" s="31"/>
      <c r="D5108" s="31"/>
      <c r="E5108" s="44"/>
      <c r="F5108" s="43"/>
      <c r="G5108" s="84"/>
      <c r="H5108" s="31"/>
      <c r="I5108" s="31"/>
      <c r="J5108" s="84"/>
      <c r="K5108" s="31"/>
      <c r="L5108" s="31"/>
      <c r="M5108" s="169"/>
      <c r="N5108" s="148"/>
      <c r="O5108" s="106"/>
      <c r="P5108" s="43"/>
      <c r="Q5108" s="31"/>
      <c r="R5108" s="84"/>
      <c r="S5108" s="31"/>
      <c r="T5108" s="31"/>
      <c r="U5108" s="169"/>
      <c r="V5108" s="150"/>
      <c r="W5108" s="141" t="str" cm="1">
        <f t="array" ref="W5108">IF(SUM(LEN(B5108:V5108))=0,"",IF(OR(OR(ISBLANK(F5108),SUM(LEN(C5108),LEN(D5108))=0),AND(NOT(E5108="Unknown"),ISBLANK(J5108)),AND(NOT(O5108="Unknown"),ISBLANK(R5108))),"Missing Information", INDEX(Table15[Entire Service Line Classification], MATCH(SUMIFS(Table15[Unique ID],Table15[System-Owned Portion],E5108,Table15[If Material Anything Other than "Lead" in Column E,Was Material Ever Previously Lead?],G5108,Table15[Customer-Owned Portion],O5108),Table15[Unique ID],0),0)))</f>
        <v/>
      </c>
      <c r="X5108"/>
    </row>
    <row r="5109" spans="2:24" x14ac:dyDescent="0.25">
      <c r="B5109" s="146"/>
      <c r="C5109" s="31"/>
      <c r="D5109" s="31"/>
      <c r="E5109" s="44"/>
      <c r="F5109" s="43"/>
      <c r="G5109" s="84"/>
      <c r="H5109" s="31"/>
      <c r="I5109" s="31"/>
      <c r="J5109" s="84"/>
      <c r="K5109" s="31"/>
      <c r="L5109" s="31"/>
      <c r="M5109" s="169"/>
      <c r="N5109" s="148"/>
      <c r="O5109" s="106"/>
      <c r="P5109" s="43"/>
      <c r="Q5109" s="31"/>
      <c r="R5109" s="84"/>
      <c r="S5109" s="31"/>
      <c r="T5109" s="31"/>
      <c r="U5109" s="169"/>
      <c r="V5109" s="150"/>
      <c r="W5109" s="141" t="str" cm="1">
        <f t="array" ref="W5109">IF(SUM(LEN(B5109:V5109))=0,"",IF(OR(OR(ISBLANK(F5109),SUM(LEN(C5109),LEN(D5109))=0),AND(NOT(E5109="Unknown"),ISBLANK(J5109)),AND(NOT(O5109="Unknown"),ISBLANK(R5109))),"Missing Information", INDEX(Table15[Entire Service Line Classification], MATCH(SUMIFS(Table15[Unique ID],Table15[System-Owned Portion],E5109,Table15[If Material Anything Other than "Lead" in Column E,Was Material Ever Previously Lead?],G5109,Table15[Customer-Owned Portion],O5109),Table15[Unique ID],0),0)))</f>
        <v/>
      </c>
      <c r="X5109"/>
    </row>
    <row r="5110" spans="2:24" x14ac:dyDescent="0.25">
      <c r="B5110" s="146"/>
      <c r="C5110" s="31"/>
      <c r="D5110" s="31"/>
      <c r="E5110" s="44"/>
      <c r="F5110" s="43"/>
      <c r="G5110" s="84"/>
      <c r="H5110" s="31"/>
      <c r="I5110" s="31"/>
      <c r="J5110" s="84"/>
      <c r="K5110" s="31"/>
      <c r="L5110" s="31"/>
      <c r="M5110" s="169"/>
      <c r="N5110" s="148"/>
      <c r="O5110" s="106"/>
      <c r="P5110" s="43"/>
      <c r="Q5110" s="31"/>
      <c r="R5110" s="84"/>
      <c r="S5110" s="31"/>
      <c r="T5110" s="31"/>
      <c r="U5110" s="169"/>
      <c r="V5110" s="150"/>
      <c r="W5110" s="141" t="str" cm="1">
        <f t="array" ref="W5110">IF(SUM(LEN(B5110:V5110))=0,"",IF(OR(OR(ISBLANK(F5110),SUM(LEN(C5110),LEN(D5110))=0),AND(NOT(E5110="Unknown"),ISBLANK(J5110)),AND(NOT(O5110="Unknown"),ISBLANK(R5110))),"Missing Information", INDEX(Table15[Entire Service Line Classification], MATCH(SUMIFS(Table15[Unique ID],Table15[System-Owned Portion],E5110,Table15[If Material Anything Other than "Lead" in Column E,Was Material Ever Previously Lead?],G5110,Table15[Customer-Owned Portion],O5110),Table15[Unique ID],0),0)))</f>
        <v/>
      </c>
      <c r="X5110"/>
    </row>
    <row r="5111" spans="2:24" x14ac:dyDescent="0.25">
      <c r="B5111" s="146"/>
      <c r="C5111" s="31"/>
      <c r="D5111" s="31"/>
      <c r="E5111" s="44"/>
      <c r="F5111" s="43"/>
      <c r="G5111" s="84"/>
      <c r="H5111" s="31"/>
      <c r="I5111" s="31"/>
      <c r="J5111" s="84"/>
      <c r="K5111" s="31"/>
      <c r="L5111" s="31"/>
      <c r="M5111" s="169"/>
      <c r="N5111" s="148"/>
      <c r="O5111" s="106"/>
      <c r="P5111" s="43"/>
      <c r="Q5111" s="31"/>
      <c r="R5111" s="84"/>
      <c r="S5111" s="31"/>
      <c r="T5111" s="31"/>
      <c r="U5111" s="169"/>
      <c r="V5111" s="150"/>
      <c r="W5111" s="141" t="str" cm="1">
        <f t="array" ref="W5111">IF(SUM(LEN(B5111:V5111))=0,"",IF(OR(OR(ISBLANK(F5111),SUM(LEN(C5111),LEN(D5111))=0),AND(NOT(E5111="Unknown"),ISBLANK(J5111)),AND(NOT(O5111="Unknown"),ISBLANK(R5111))),"Missing Information", INDEX(Table15[Entire Service Line Classification], MATCH(SUMIFS(Table15[Unique ID],Table15[System-Owned Portion],E5111,Table15[If Material Anything Other than "Lead" in Column E,Was Material Ever Previously Lead?],G5111,Table15[Customer-Owned Portion],O5111),Table15[Unique ID],0),0)))</f>
        <v/>
      </c>
      <c r="X5111"/>
    </row>
    <row r="5112" spans="2:24" x14ac:dyDescent="0.25">
      <c r="B5112" s="146"/>
      <c r="C5112" s="31"/>
      <c r="D5112" s="31"/>
      <c r="E5112" s="44"/>
      <c r="F5112" s="43"/>
      <c r="G5112" s="84"/>
      <c r="H5112" s="31"/>
      <c r="I5112" s="31"/>
      <c r="J5112" s="84"/>
      <c r="K5112" s="31"/>
      <c r="L5112" s="31"/>
      <c r="M5112" s="169"/>
      <c r="N5112" s="148"/>
      <c r="O5112" s="106"/>
      <c r="P5112" s="43"/>
      <c r="Q5112" s="31"/>
      <c r="R5112" s="84"/>
      <c r="S5112" s="31"/>
      <c r="T5112" s="31"/>
      <c r="U5112" s="169"/>
      <c r="V5112" s="150"/>
      <c r="W5112" s="141" t="str" cm="1">
        <f t="array" ref="W5112">IF(SUM(LEN(B5112:V5112))=0,"",IF(OR(OR(ISBLANK(F5112),SUM(LEN(C5112),LEN(D5112))=0),AND(NOT(E5112="Unknown"),ISBLANK(J5112)),AND(NOT(O5112="Unknown"),ISBLANK(R5112))),"Missing Information", INDEX(Table15[Entire Service Line Classification], MATCH(SUMIFS(Table15[Unique ID],Table15[System-Owned Portion],E5112,Table15[If Material Anything Other than "Lead" in Column E,Was Material Ever Previously Lead?],G5112,Table15[Customer-Owned Portion],O5112),Table15[Unique ID],0),0)))</f>
        <v/>
      </c>
      <c r="X5112"/>
    </row>
    <row r="5113" spans="2:24" x14ac:dyDescent="0.25">
      <c r="B5113" s="146"/>
      <c r="C5113" s="31"/>
      <c r="D5113" s="31"/>
      <c r="E5113" s="44"/>
      <c r="F5113" s="43"/>
      <c r="G5113" s="84"/>
      <c r="H5113" s="31"/>
      <c r="I5113" s="31"/>
      <c r="J5113" s="84"/>
      <c r="K5113" s="31"/>
      <c r="L5113" s="31"/>
      <c r="M5113" s="169"/>
      <c r="N5113" s="148"/>
      <c r="O5113" s="106"/>
      <c r="P5113" s="43"/>
      <c r="Q5113" s="31"/>
      <c r="R5113" s="84"/>
      <c r="S5113" s="31"/>
      <c r="T5113" s="31"/>
      <c r="U5113" s="169"/>
      <c r="V5113" s="150"/>
      <c r="W5113" s="141" t="str" cm="1">
        <f t="array" ref="W5113">IF(SUM(LEN(B5113:V5113))=0,"",IF(OR(OR(ISBLANK(F5113),SUM(LEN(C5113),LEN(D5113))=0),AND(NOT(E5113="Unknown"),ISBLANK(J5113)),AND(NOT(O5113="Unknown"),ISBLANK(R5113))),"Missing Information", INDEX(Table15[Entire Service Line Classification], MATCH(SUMIFS(Table15[Unique ID],Table15[System-Owned Portion],E5113,Table15[If Material Anything Other than "Lead" in Column E,Was Material Ever Previously Lead?],G5113,Table15[Customer-Owned Portion],O5113),Table15[Unique ID],0),0)))</f>
        <v/>
      </c>
      <c r="X5113"/>
    </row>
    <row r="5114" spans="2:24" x14ac:dyDescent="0.25">
      <c r="B5114" s="146"/>
      <c r="C5114" s="31"/>
      <c r="D5114" s="31"/>
      <c r="E5114" s="44"/>
      <c r="F5114" s="43"/>
      <c r="G5114" s="84"/>
      <c r="H5114" s="31"/>
      <c r="I5114" s="31"/>
      <c r="J5114" s="84"/>
      <c r="K5114" s="31"/>
      <c r="L5114" s="31"/>
      <c r="M5114" s="169"/>
      <c r="N5114" s="148"/>
      <c r="O5114" s="106"/>
      <c r="P5114" s="43"/>
      <c r="Q5114" s="31"/>
      <c r="R5114" s="84"/>
      <c r="S5114" s="31"/>
      <c r="T5114" s="31"/>
      <c r="U5114" s="169"/>
      <c r="V5114" s="150"/>
      <c r="W5114" s="141" t="str" cm="1">
        <f t="array" ref="W5114">IF(SUM(LEN(B5114:V5114))=0,"",IF(OR(OR(ISBLANK(F5114),SUM(LEN(C5114),LEN(D5114))=0),AND(NOT(E5114="Unknown"),ISBLANK(J5114)),AND(NOT(O5114="Unknown"),ISBLANK(R5114))),"Missing Information", INDEX(Table15[Entire Service Line Classification], MATCH(SUMIFS(Table15[Unique ID],Table15[System-Owned Portion],E5114,Table15[If Material Anything Other than "Lead" in Column E,Was Material Ever Previously Lead?],G5114,Table15[Customer-Owned Portion],O5114),Table15[Unique ID],0),0)))</f>
        <v/>
      </c>
      <c r="X5114"/>
    </row>
    <row r="5115" spans="2:24" x14ac:dyDescent="0.25">
      <c r="B5115" s="146"/>
      <c r="C5115" s="31"/>
      <c r="D5115" s="31"/>
      <c r="E5115" s="44"/>
      <c r="F5115" s="43"/>
      <c r="G5115" s="84"/>
      <c r="H5115" s="31"/>
      <c r="I5115" s="31"/>
      <c r="J5115" s="84"/>
      <c r="K5115" s="31"/>
      <c r="L5115" s="31"/>
      <c r="M5115" s="169"/>
      <c r="N5115" s="148"/>
      <c r="O5115" s="106"/>
      <c r="P5115" s="43"/>
      <c r="Q5115" s="31"/>
      <c r="R5115" s="84"/>
      <c r="S5115" s="31"/>
      <c r="T5115" s="31"/>
      <c r="U5115" s="169"/>
      <c r="V5115" s="150"/>
      <c r="W5115" s="141" t="str" cm="1">
        <f t="array" ref="W5115">IF(SUM(LEN(B5115:V5115))=0,"",IF(OR(OR(ISBLANK(F5115),SUM(LEN(C5115),LEN(D5115))=0),AND(NOT(E5115="Unknown"),ISBLANK(J5115)),AND(NOT(O5115="Unknown"),ISBLANK(R5115))),"Missing Information", INDEX(Table15[Entire Service Line Classification], MATCH(SUMIFS(Table15[Unique ID],Table15[System-Owned Portion],E5115,Table15[If Material Anything Other than "Lead" in Column E,Was Material Ever Previously Lead?],G5115,Table15[Customer-Owned Portion],O5115),Table15[Unique ID],0),0)))</f>
        <v/>
      </c>
      <c r="X5115"/>
    </row>
    <row r="5116" spans="2:24" x14ac:dyDescent="0.25">
      <c r="B5116" s="146"/>
      <c r="C5116" s="31"/>
      <c r="D5116" s="31"/>
      <c r="E5116" s="44"/>
      <c r="F5116" s="43"/>
      <c r="G5116" s="84"/>
      <c r="H5116" s="31"/>
      <c r="I5116" s="31"/>
      <c r="J5116" s="84"/>
      <c r="K5116" s="31"/>
      <c r="L5116" s="31"/>
      <c r="M5116" s="169"/>
      <c r="N5116" s="148"/>
      <c r="O5116" s="106"/>
      <c r="P5116" s="43"/>
      <c r="Q5116" s="31"/>
      <c r="R5116" s="84"/>
      <c r="S5116" s="31"/>
      <c r="T5116" s="31"/>
      <c r="U5116" s="169"/>
      <c r="V5116" s="150"/>
      <c r="W5116" s="141" t="str" cm="1">
        <f t="array" ref="W5116">IF(SUM(LEN(B5116:V5116))=0,"",IF(OR(OR(ISBLANK(F5116),SUM(LEN(C5116),LEN(D5116))=0),AND(NOT(E5116="Unknown"),ISBLANK(J5116)),AND(NOT(O5116="Unknown"),ISBLANK(R5116))),"Missing Information", INDEX(Table15[Entire Service Line Classification], MATCH(SUMIFS(Table15[Unique ID],Table15[System-Owned Portion],E5116,Table15[If Material Anything Other than "Lead" in Column E,Was Material Ever Previously Lead?],G5116,Table15[Customer-Owned Portion],O5116),Table15[Unique ID],0),0)))</f>
        <v/>
      </c>
      <c r="X5116"/>
    </row>
    <row r="5117" spans="2:24" x14ac:dyDescent="0.25">
      <c r="B5117" s="146"/>
      <c r="C5117" s="31"/>
      <c r="D5117" s="31"/>
      <c r="E5117" s="44"/>
      <c r="F5117" s="43"/>
      <c r="G5117" s="84"/>
      <c r="H5117" s="31"/>
      <c r="I5117" s="31"/>
      <c r="J5117" s="84"/>
      <c r="K5117" s="31"/>
      <c r="L5117" s="31"/>
      <c r="M5117" s="169"/>
      <c r="N5117" s="148"/>
      <c r="O5117" s="106"/>
      <c r="P5117" s="43"/>
      <c r="Q5117" s="31"/>
      <c r="R5117" s="84"/>
      <c r="S5117" s="31"/>
      <c r="T5117" s="31"/>
      <c r="U5117" s="169"/>
      <c r="V5117" s="150"/>
      <c r="W5117" s="141" t="str" cm="1">
        <f t="array" ref="W5117">IF(SUM(LEN(B5117:V5117))=0,"",IF(OR(OR(ISBLANK(F5117),SUM(LEN(C5117),LEN(D5117))=0),AND(NOT(E5117="Unknown"),ISBLANK(J5117)),AND(NOT(O5117="Unknown"),ISBLANK(R5117))),"Missing Information", INDEX(Table15[Entire Service Line Classification], MATCH(SUMIFS(Table15[Unique ID],Table15[System-Owned Portion],E5117,Table15[If Material Anything Other than "Lead" in Column E,Was Material Ever Previously Lead?],G5117,Table15[Customer-Owned Portion],O5117),Table15[Unique ID],0),0)))</f>
        <v/>
      </c>
      <c r="X5117"/>
    </row>
    <row r="5118" spans="2:24" x14ac:dyDescent="0.25">
      <c r="B5118" s="146"/>
      <c r="C5118" s="31"/>
      <c r="D5118" s="31"/>
      <c r="E5118" s="44"/>
      <c r="F5118" s="43"/>
      <c r="G5118" s="84"/>
      <c r="H5118" s="31"/>
      <c r="I5118" s="31"/>
      <c r="J5118" s="84"/>
      <c r="K5118" s="31"/>
      <c r="L5118" s="31"/>
      <c r="M5118" s="169"/>
      <c r="N5118" s="148"/>
      <c r="O5118" s="106"/>
      <c r="P5118" s="43"/>
      <c r="Q5118" s="31"/>
      <c r="R5118" s="84"/>
      <c r="S5118" s="31"/>
      <c r="T5118" s="31"/>
      <c r="U5118" s="169"/>
      <c r="V5118" s="150"/>
      <c r="W5118" s="141" t="str" cm="1">
        <f t="array" ref="W5118">IF(SUM(LEN(B5118:V5118))=0,"",IF(OR(OR(ISBLANK(F5118),SUM(LEN(C5118),LEN(D5118))=0),AND(NOT(E5118="Unknown"),ISBLANK(J5118)),AND(NOT(O5118="Unknown"),ISBLANK(R5118))),"Missing Information", INDEX(Table15[Entire Service Line Classification], MATCH(SUMIFS(Table15[Unique ID],Table15[System-Owned Portion],E5118,Table15[If Material Anything Other than "Lead" in Column E,Was Material Ever Previously Lead?],G5118,Table15[Customer-Owned Portion],O5118),Table15[Unique ID],0),0)))</f>
        <v/>
      </c>
      <c r="X5118"/>
    </row>
    <row r="5119" spans="2:24" x14ac:dyDescent="0.25">
      <c r="B5119" s="146"/>
      <c r="C5119" s="31"/>
      <c r="D5119" s="31"/>
      <c r="E5119" s="44"/>
      <c r="F5119" s="43"/>
      <c r="G5119" s="84"/>
      <c r="H5119" s="31"/>
      <c r="I5119" s="31"/>
      <c r="J5119" s="84"/>
      <c r="K5119" s="31"/>
      <c r="L5119" s="31"/>
      <c r="M5119" s="169"/>
      <c r="N5119" s="148"/>
      <c r="O5119" s="106"/>
      <c r="P5119" s="43"/>
      <c r="Q5119" s="31"/>
      <c r="R5119" s="84"/>
      <c r="S5119" s="31"/>
      <c r="T5119" s="31"/>
      <c r="U5119" s="169"/>
      <c r="V5119" s="150"/>
      <c r="W5119" s="141" t="str" cm="1">
        <f t="array" ref="W5119">IF(SUM(LEN(B5119:V5119))=0,"",IF(OR(OR(ISBLANK(F5119),SUM(LEN(C5119),LEN(D5119))=0),AND(NOT(E5119="Unknown"),ISBLANK(J5119)),AND(NOT(O5119="Unknown"),ISBLANK(R5119))),"Missing Information", INDEX(Table15[Entire Service Line Classification], MATCH(SUMIFS(Table15[Unique ID],Table15[System-Owned Portion],E5119,Table15[If Material Anything Other than "Lead" in Column E,Was Material Ever Previously Lead?],G5119,Table15[Customer-Owned Portion],O5119),Table15[Unique ID],0),0)))</f>
        <v/>
      </c>
      <c r="X5119"/>
    </row>
    <row r="5120" spans="2:24" x14ac:dyDescent="0.25">
      <c r="B5120" s="146"/>
      <c r="C5120" s="31"/>
      <c r="D5120" s="31"/>
      <c r="E5120" s="44"/>
      <c r="F5120" s="43"/>
      <c r="G5120" s="84"/>
      <c r="H5120" s="31"/>
      <c r="I5120" s="31"/>
      <c r="J5120" s="84"/>
      <c r="K5120" s="31"/>
      <c r="L5120" s="31"/>
      <c r="M5120" s="169"/>
      <c r="N5120" s="148"/>
      <c r="O5120" s="106"/>
      <c r="P5120" s="43"/>
      <c r="Q5120" s="31"/>
      <c r="R5120" s="84"/>
      <c r="S5120" s="31"/>
      <c r="T5120" s="31"/>
      <c r="U5120" s="169"/>
      <c r="V5120" s="150"/>
      <c r="W5120" s="141" t="str" cm="1">
        <f t="array" ref="W5120">IF(SUM(LEN(B5120:V5120))=0,"",IF(OR(OR(ISBLANK(F5120),SUM(LEN(C5120),LEN(D5120))=0),AND(NOT(E5120="Unknown"),ISBLANK(J5120)),AND(NOT(O5120="Unknown"),ISBLANK(R5120))),"Missing Information", INDEX(Table15[Entire Service Line Classification], MATCH(SUMIFS(Table15[Unique ID],Table15[System-Owned Portion],E5120,Table15[If Material Anything Other than "Lead" in Column E,Was Material Ever Previously Lead?],G5120,Table15[Customer-Owned Portion],O5120),Table15[Unique ID],0),0)))</f>
        <v/>
      </c>
      <c r="X5120"/>
    </row>
    <row r="5121" spans="2:24" x14ac:dyDescent="0.25">
      <c r="B5121" s="146"/>
      <c r="C5121" s="31"/>
      <c r="D5121" s="31"/>
      <c r="E5121" s="44"/>
      <c r="F5121" s="43"/>
      <c r="G5121" s="84"/>
      <c r="H5121" s="31"/>
      <c r="I5121" s="31"/>
      <c r="J5121" s="84"/>
      <c r="K5121" s="31"/>
      <c r="L5121" s="31"/>
      <c r="M5121" s="169"/>
      <c r="N5121" s="148"/>
      <c r="O5121" s="106"/>
      <c r="P5121" s="43"/>
      <c r="Q5121" s="31"/>
      <c r="R5121" s="84"/>
      <c r="S5121" s="31"/>
      <c r="T5121" s="31"/>
      <c r="U5121" s="169"/>
      <c r="V5121" s="150"/>
      <c r="W5121" s="141" t="str" cm="1">
        <f t="array" ref="W5121">IF(SUM(LEN(B5121:V5121))=0,"",IF(OR(OR(ISBLANK(F5121),SUM(LEN(C5121),LEN(D5121))=0),AND(NOT(E5121="Unknown"),ISBLANK(J5121)),AND(NOT(O5121="Unknown"),ISBLANK(R5121))),"Missing Information", INDEX(Table15[Entire Service Line Classification], MATCH(SUMIFS(Table15[Unique ID],Table15[System-Owned Portion],E5121,Table15[If Material Anything Other than "Lead" in Column E,Was Material Ever Previously Lead?],G5121,Table15[Customer-Owned Portion],O5121),Table15[Unique ID],0),0)))</f>
        <v/>
      </c>
      <c r="X5121"/>
    </row>
    <row r="5122" spans="2:24" x14ac:dyDescent="0.25">
      <c r="B5122" s="146"/>
      <c r="C5122" s="31"/>
      <c r="D5122" s="31"/>
      <c r="E5122" s="44"/>
      <c r="F5122" s="43"/>
      <c r="G5122" s="84"/>
      <c r="H5122" s="31"/>
      <c r="I5122" s="31"/>
      <c r="J5122" s="84"/>
      <c r="K5122" s="31"/>
      <c r="L5122" s="31"/>
      <c r="M5122" s="169"/>
      <c r="N5122" s="148"/>
      <c r="O5122" s="106"/>
      <c r="P5122" s="43"/>
      <c r="Q5122" s="31"/>
      <c r="R5122" s="84"/>
      <c r="S5122" s="31"/>
      <c r="T5122" s="31"/>
      <c r="U5122" s="169"/>
      <c r="V5122" s="150"/>
      <c r="W5122" s="141" t="str" cm="1">
        <f t="array" ref="W5122">IF(SUM(LEN(B5122:V5122))=0,"",IF(OR(OR(ISBLANK(F5122),SUM(LEN(C5122),LEN(D5122))=0),AND(NOT(E5122="Unknown"),ISBLANK(J5122)),AND(NOT(O5122="Unknown"),ISBLANK(R5122))),"Missing Information", INDEX(Table15[Entire Service Line Classification], MATCH(SUMIFS(Table15[Unique ID],Table15[System-Owned Portion],E5122,Table15[If Material Anything Other than "Lead" in Column E,Was Material Ever Previously Lead?],G5122,Table15[Customer-Owned Portion],O5122),Table15[Unique ID],0),0)))</f>
        <v/>
      </c>
      <c r="X5122"/>
    </row>
    <row r="5123" spans="2:24" x14ac:dyDescent="0.25">
      <c r="B5123" s="146"/>
      <c r="C5123" s="31"/>
      <c r="D5123" s="31"/>
      <c r="E5123" s="44"/>
      <c r="F5123" s="43"/>
      <c r="G5123" s="84"/>
      <c r="H5123" s="31"/>
      <c r="I5123" s="31"/>
      <c r="J5123" s="84"/>
      <c r="K5123" s="31"/>
      <c r="L5123" s="31"/>
      <c r="M5123" s="169"/>
      <c r="N5123" s="148"/>
      <c r="O5123" s="106"/>
      <c r="P5123" s="43"/>
      <c r="Q5123" s="31"/>
      <c r="R5123" s="84"/>
      <c r="S5123" s="31"/>
      <c r="T5123" s="31"/>
      <c r="U5123" s="169"/>
      <c r="V5123" s="150"/>
      <c r="W5123" s="141" t="str" cm="1">
        <f t="array" ref="W5123">IF(SUM(LEN(B5123:V5123))=0,"",IF(OR(OR(ISBLANK(F5123),SUM(LEN(C5123),LEN(D5123))=0),AND(NOT(E5123="Unknown"),ISBLANK(J5123)),AND(NOT(O5123="Unknown"),ISBLANK(R5123))),"Missing Information", INDEX(Table15[Entire Service Line Classification], MATCH(SUMIFS(Table15[Unique ID],Table15[System-Owned Portion],E5123,Table15[If Material Anything Other than "Lead" in Column E,Was Material Ever Previously Lead?],G5123,Table15[Customer-Owned Portion],O5123),Table15[Unique ID],0),0)))</f>
        <v/>
      </c>
      <c r="X5123"/>
    </row>
    <row r="5124" spans="2:24" x14ac:dyDescent="0.25">
      <c r="B5124" s="146"/>
      <c r="C5124" s="31"/>
      <c r="D5124" s="31"/>
      <c r="E5124" s="44"/>
      <c r="F5124" s="43"/>
      <c r="G5124" s="84"/>
      <c r="H5124" s="31"/>
      <c r="I5124" s="31"/>
      <c r="J5124" s="84"/>
      <c r="K5124" s="31"/>
      <c r="L5124" s="31"/>
      <c r="M5124" s="169"/>
      <c r="N5124" s="148"/>
      <c r="O5124" s="106"/>
      <c r="P5124" s="43"/>
      <c r="Q5124" s="31"/>
      <c r="R5124" s="84"/>
      <c r="S5124" s="31"/>
      <c r="T5124" s="31"/>
      <c r="U5124" s="169"/>
      <c r="V5124" s="150"/>
      <c r="W5124" s="141" t="str" cm="1">
        <f t="array" ref="W5124">IF(SUM(LEN(B5124:V5124))=0,"",IF(OR(OR(ISBLANK(F5124),SUM(LEN(C5124),LEN(D5124))=0),AND(NOT(E5124="Unknown"),ISBLANK(J5124)),AND(NOT(O5124="Unknown"),ISBLANK(R5124))),"Missing Information", INDEX(Table15[Entire Service Line Classification], MATCH(SUMIFS(Table15[Unique ID],Table15[System-Owned Portion],E5124,Table15[If Material Anything Other than "Lead" in Column E,Was Material Ever Previously Lead?],G5124,Table15[Customer-Owned Portion],O5124),Table15[Unique ID],0),0)))</f>
        <v/>
      </c>
      <c r="X5124"/>
    </row>
    <row r="5125" spans="2:24" x14ac:dyDescent="0.25">
      <c r="B5125" s="146"/>
      <c r="C5125" s="31"/>
      <c r="D5125" s="31"/>
      <c r="E5125" s="44"/>
      <c r="F5125" s="43"/>
      <c r="G5125" s="84"/>
      <c r="H5125" s="31"/>
      <c r="I5125" s="31"/>
      <c r="J5125" s="84"/>
      <c r="K5125" s="31"/>
      <c r="L5125" s="31"/>
      <c r="M5125" s="169"/>
      <c r="N5125" s="148"/>
      <c r="O5125" s="106"/>
      <c r="P5125" s="43"/>
      <c r="Q5125" s="31"/>
      <c r="R5125" s="84"/>
      <c r="S5125" s="31"/>
      <c r="T5125" s="31"/>
      <c r="U5125" s="169"/>
      <c r="V5125" s="150"/>
      <c r="W5125" s="141" t="str" cm="1">
        <f t="array" ref="W5125">IF(SUM(LEN(B5125:V5125))=0,"",IF(OR(OR(ISBLANK(F5125),SUM(LEN(C5125),LEN(D5125))=0),AND(NOT(E5125="Unknown"),ISBLANK(J5125)),AND(NOT(O5125="Unknown"),ISBLANK(R5125))),"Missing Information", INDEX(Table15[Entire Service Line Classification], MATCH(SUMIFS(Table15[Unique ID],Table15[System-Owned Portion],E5125,Table15[If Material Anything Other than "Lead" in Column E,Was Material Ever Previously Lead?],G5125,Table15[Customer-Owned Portion],O5125),Table15[Unique ID],0),0)))</f>
        <v/>
      </c>
      <c r="X5125"/>
    </row>
    <row r="5126" spans="2:24" x14ac:dyDescent="0.25">
      <c r="B5126" s="146"/>
      <c r="C5126" s="31"/>
      <c r="D5126" s="31"/>
      <c r="E5126" s="44"/>
      <c r="F5126" s="43"/>
      <c r="G5126" s="84"/>
      <c r="H5126" s="31"/>
      <c r="I5126" s="31"/>
      <c r="J5126" s="84"/>
      <c r="K5126" s="31"/>
      <c r="L5126" s="31"/>
      <c r="M5126" s="169"/>
      <c r="N5126" s="148"/>
      <c r="O5126" s="106"/>
      <c r="P5126" s="43"/>
      <c r="Q5126" s="31"/>
      <c r="R5126" s="84"/>
      <c r="S5126" s="31"/>
      <c r="T5126" s="31"/>
      <c r="U5126" s="169"/>
      <c r="V5126" s="150"/>
      <c r="W5126" s="141" t="str" cm="1">
        <f t="array" ref="W5126">IF(SUM(LEN(B5126:V5126))=0,"",IF(OR(OR(ISBLANK(F5126),SUM(LEN(C5126),LEN(D5126))=0),AND(NOT(E5126="Unknown"),ISBLANK(J5126)),AND(NOT(O5126="Unknown"),ISBLANK(R5126))),"Missing Information", INDEX(Table15[Entire Service Line Classification], MATCH(SUMIFS(Table15[Unique ID],Table15[System-Owned Portion],E5126,Table15[If Material Anything Other than "Lead" in Column E,Was Material Ever Previously Lead?],G5126,Table15[Customer-Owned Portion],O5126),Table15[Unique ID],0),0)))</f>
        <v/>
      </c>
      <c r="X5126"/>
    </row>
    <row r="5127" spans="2:24" x14ac:dyDescent="0.25">
      <c r="B5127" s="146"/>
      <c r="C5127" s="31"/>
      <c r="D5127" s="31"/>
      <c r="E5127" s="44"/>
      <c r="F5127" s="43"/>
      <c r="G5127" s="84"/>
      <c r="H5127" s="31"/>
      <c r="I5127" s="31"/>
      <c r="J5127" s="84"/>
      <c r="K5127" s="31"/>
      <c r="L5127" s="31"/>
      <c r="M5127" s="169"/>
      <c r="N5127" s="148"/>
      <c r="O5127" s="106"/>
      <c r="P5127" s="43"/>
      <c r="Q5127" s="31"/>
      <c r="R5127" s="84"/>
      <c r="S5127" s="31"/>
      <c r="T5127" s="31"/>
      <c r="U5127" s="169"/>
      <c r="V5127" s="150"/>
      <c r="W5127" s="141" t="str" cm="1">
        <f t="array" ref="W5127">IF(SUM(LEN(B5127:V5127))=0,"",IF(OR(OR(ISBLANK(F5127),SUM(LEN(C5127),LEN(D5127))=0),AND(NOT(E5127="Unknown"),ISBLANK(J5127)),AND(NOT(O5127="Unknown"),ISBLANK(R5127))),"Missing Information", INDEX(Table15[Entire Service Line Classification], MATCH(SUMIFS(Table15[Unique ID],Table15[System-Owned Portion],E5127,Table15[If Material Anything Other than "Lead" in Column E,Was Material Ever Previously Lead?],G5127,Table15[Customer-Owned Portion],O5127),Table15[Unique ID],0),0)))</f>
        <v/>
      </c>
      <c r="X5127"/>
    </row>
    <row r="5128" spans="2:24" x14ac:dyDescent="0.25">
      <c r="B5128" s="146"/>
      <c r="C5128" s="31"/>
      <c r="D5128" s="31"/>
      <c r="E5128" s="44"/>
      <c r="F5128" s="43"/>
      <c r="G5128" s="84"/>
      <c r="H5128" s="31"/>
      <c r="I5128" s="31"/>
      <c r="J5128" s="84"/>
      <c r="K5128" s="31"/>
      <c r="L5128" s="31"/>
      <c r="M5128" s="169"/>
      <c r="N5128" s="148"/>
      <c r="O5128" s="106"/>
      <c r="P5128" s="43"/>
      <c r="Q5128" s="31"/>
      <c r="R5128" s="84"/>
      <c r="S5128" s="31"/>
      <c r="T5128" s="31"/>
      <c r="U5128" s="169"/>
      <c r="V5128" s="150"/>
      <c r="W5128" s="141" t="str" cm="1">
        <f t="array" ref="W5128">IF(SUM(LEN(B5128:V5128))=0,"",IF(OR(OR(ISBLANK(F5128),SUM(LEN(C5128),LEN(D5128))=0),AND(NOT(E5128="Unknown"),ISBLANK(J5128)),AND(NOT(O5128="Unknown"),ISBLANK(R5128))),"Missing Information", INDEX(Table15[Entire Service Line Classification], MATCH(SUMIFS(Table15[Unique ID],Table15[System-Owned Portion],E5128,Table15[If Material Anything Other than "Lead" in Column E,Was Material Ever Previously Lead?],G5128,Table15[Customer-Owned Portion],O5128),Table15[Unique ID],0),0)))</f>
        <v/>
      </c>
      <c r="X5128"/>
    </row>
    <row r="5129" spans="2:24" x14ac:dyDescent="0.25">
      <c r="B5129" s="146"/>
      <c r="C5129" s="31"/>
      <c r="D5129" s="31"/>
      <c r="E5129" s="44"/>
      <c r="F5129" s="43"/>
      <c r="G5129" s="84"/>
      <c r="H5129" s="31"/>
      <c r="I5129" s="31"/>
      <c r="J5129" s="84"/>
      <c r="K5129" s="31"/>
      <c r="L5129" s="31"/>
      <c r="M5129" s="169"/>
      <c r="N5129" s="148"/>
      <c r="O5129" s="106"/>
      <c r="P5129" s="43"/>
      <c r="Q5129" s="31"/>
      <c r="R5129" s="84"/>
      <c r="S5129" s="31"/>
      <c r="T5129" s="31"/>
      <c r="U5129" s="169"/>
      <c r="V5129" s="150"/>
      <c r="W5129" s="141" t="str" cm="1">
        <f t="array" ref="W5129">IF(SUM(LEN(B5129:V5129))=0,"",IF(OR(OR(ISBLANK(F5129),SUM(LEN(C5129),LEN(D5129))=0),AND(NOT(E5129="Unknown"),ISBLANK(J5129)),AND(NOT(O5129="Unknown"),ISBLANK(R5129))),"Missing Information", INDEX(Table15[Entire Service Line Classification], MATCH(SUMIFS(Table15[Unique ID],Table15[System-Owned Portion],E5129,Table15[If Material Anything Other than "Lead" in Column E,Was Material Ever Previously Lead?],G5129,Table15[Customer-Owned Portion],O5129),Table15[Unique ID],0),0)))</f>
        <v/>
      </c>
      <c r="X5129"/>
    </row>
    <row r="5130" spans="2:24" x14ac:dyDescent="0.25">
      <c r="B5130" s="146"/>
      <c r="C5130" s="31"/>
      <c r="D5130" s="31"/>
      <c r="E5130" s="44"/>
      <c r="F5130" s="43"/>
      <c r="G5130" s="84"/>
      <c r="H5130" s="31"/>
      <c r="I5130" s="31"/>
      <c r="J5130" s="84"/>
      <c r="K5130" s="31"/>
      <c r="L5130" s="31"/>
      <c r="M5130" s="169"/>
      <c r="N5130" s="148"/>
      <c r="O5130" s="106"/>
      <c r="P5130" s="43"/>
      <c r="Q5130" s="31"/>
      <c r="R5130" s="84"/>
      <c r="S5130" s="31"/>
      <c r="T5130" s="31"/>
      <c r="U5130" s="169"/>
      <c r="V5130" s="150"/>
      <c r="W5130" s="141" t="str" cm="1">
        <f t="array" ref="W5130">IF(SUM(LEN(B5130:V5130))=0,"",IF(OR(OR(ISBLANK(F5130),SUM(LEN(C5130),LEN(D5130))=0),AND(NOT(E5130="Unknown"),ISBLANK(J5130)),AND(NOT(O5130="Unknown"),ISBLANK(R5130))),"Missing Information", INDEX(Table15[Entire Service Line Classification], MATCH(SUMIFS(Table15[Unique ID],Table15[System-Owned Portion],E5130,Table15[If Material Anything Other than "Lead" in Column E,Was Material Ever Previously Lead?],G5130,Table15[Customer-Owned Portion],O5130),Table15[Unique ID],0),0)))</f>
        <v/>
      </c>
      <c r="X5130"/>
    </row>
    <row r="5131" spans="2:24" x14ac:dyDescent="0.25">
      <c r="B5131" s="146"/>
      <c r="C5131" s="31"/>
      <c r="D5131" s="31"/>
      <c r="E5131" s="44"/>
      <c r="F5131" s="43"/>
      <c r="G5131" s="84"/>
      <c r="H5131" s="31"/>
      <c r="I5131" s="31"/>
      <c r="J5131" s="84"/>
      <c r="K5131" s="31"/>
      <c r="L5131" s="31"/>
      <c r="M5131" s="169"/>
      <c r="N5131" s="148"/>
      <c r="O5131" s="106"/>
      <c r="P5131" s="43"/>
      <c r="Q5131" s="31"/>
      <c r="R5131" s="84"/>
      <c r="S5131" s="31"/>
      <c r="T5131" s="31"/>
      <c r="U5131" s="169"/>
      <c r="V5131" s="150"/>
      <c r="W5131" s="141" t="str" cm="1">
        <f t="array" ref="W5131">IF(SUM(LEN(B5131:V5131))=0,"",IF(OR(OR(ISBLANK(F5131),SUM(LEN(C5131),LEN(D5131))=0),AND(NOT(E5131="Unknown"),ISBLANK(J5131)),AND(NOT(O5131="Unknown"),ISBLANK(R5131))),"Missing Information", INDEX(Table15[Entire Service Line Classification], MATCH(SUMIFS(Table15[Unique ID],Table15[System-Owned Portion],E5131,Table15[If Material Anything Other than "Lead" in Column E,Was Material Ever Previously Lead?],G5131,Table15[Customer-Owned Portion],O5131),Table15[Unique ID],0),0)))</f>
        <v/>
      </c>
      <c r="X5131"/>
    </row>
    <row r="5132" spans="2:24" x14ac:dyDescent="0.25">
      <c r="B5132" s="146"/>
      <c r="C5132" s="31"/>
      <c r="D5132" s="31"/>
      <c r="E5132" s="44"/>
      <c r="F5132" s="43"/>
      <c r="G5132" s="84"/>
      <c r="H5132" s="31"/>
      <c r="I5132" s="31"/>
      <c r="J5132" s="84"/>
      <c r="K5132" s="31"/>
      <c r="L5132" s="31"/>
      <c r="M5132" s="169"/>
      <c r="N5132" s="148"/>
      <c r="O5132" s="106"/>
      <c r="P5132" s="43"/>
      <c r="Q5132" s="31"/>
      <c r="R5132" s="84"/>
      <c r="S5132" s="31"/>
      <c r="T5132" s="31"/>
      <c r="U5132" s="169"/>
      <c r="V5132" s="150"/>
      <c r="W5132" s="141" t="str" cm="1">
        <f t="array" ref="W5132">IF(SUM(LEN(B5132:V5132))=0,"",IF(OR(OR(ISBLANK(F5132),SUM(LEN(C5132),LEN(D5132))=0),AND(NOT(E5132="Unknown"),ISBLANK(J5132)),AND(NOT(O5132="Unknown"),ISBLANK(R5132))),"Missing Information", INDEX(Table15[Entire Service Line Classification], MATCH(SUMIFS(Table15[Unique ID],Table15[System-Owned Portion],E5132,Table15[If Material Anything Other than "Lead" in Column E,Was Material Ever Previously Lead?],G5132,Table15[Customer-Owned Portion],O5132),Table15[Unique ID],0),0)))</f>
        <v/>
      </c>
      <c r="X5132"/>
    </row>
    <row r="5133" spans="2:24" x14ac:dyDescent="0.25">
      <c r="B5133" s="146"/>
      <c r="C5133" s="31"/>
      <c r="D5133" s="31"/>
      <c r="E5133" s="44"/>
      <c r="F5133" s="43"/>
      <c r="G5133" s="84"/>
      <c r="H5133" s="31"/>
      <c r="I5133" s="31"/>
      <c r="J5133" s="84"/>
      <c r="K5133" s="31"/>
      <c r="L5133" s="31"/>
      <c r="M5133" s="169"/>
      <c r="N5133" s="148"/>
      <c r="O5133" s="106"/>
      <c r="P5133" s="43"/>
      <c r="Q5133" s="31"/>
      <c r="R5133" s="84"/>
      <c r="S5133" s="31"/>
      <c r="T5133" s="31"/>
      <c r="U5133" s="169"/>
      <c r="V5133" s="150"/>
      <c r="W5133" s="141" t="str" cm="1">
        <f t="array" ref="W5133">IF(SUM(LEN(B5133:V5133))=0,"",IF(OR(OR(ISBLANK(F5133),SUM(LEN(C5133),LEN(D5133))=0),AND(NOT(E5133="Unknown"),ISBLANK(J5133)),AND(NOT(O5133="Unknown"),ISBLANK(R5133))),"Missing Information", INDEX(Table15[Entire Service Line Classification], MATCH(SUMIFS(Table15[Unique ID],Table15[System-Owned Portion],E5133,Table15[If Material Anything Other than "Lead" in Column E,Was Material Ever Previously Lead?],G5133,Table15[Customer-Owned Portion],O5133),Table15[Unique ID],0),0)))</f>
        <v/>
      </c>
      <c r="X5133"/>
    </row>
    <row r="5134" spans="2:24" x14ac:dyDescent="0.25">
      <c r="B5134" s="146"/>
      <c r="C5134" s="31"/>
      <c r="D5134" s="31"/>
      <c r="E5134" s="44"/>
      <c r="F5134" s="43"/>
      <c r="G5134" s="84"/>
      <c r="H5134" s="31"/>
      <c r="I5134" s="31"/>
      <c r="J5134" s="84"/>
      <c r="K5134" s="31"/>
      <c r="L5134" s="31"/>
      <c r="M5134" s="169"/>
      <c r="N5134" s="148"/>
      <c r="O5134" s="106"/>
      <c r="P5134" s="43"/>
      <c r="Q5134" s="31"/>
      <c r="R5134" s="84"/>
      <c r="S5134" s="31"/>
      <c r="T5134" s="31"/>
      <c r="U5134" s="169"/>
      <c r="V5134" s="150"/>
      <c r="W5134" s="141" t="str" cm="1">
        <f t="array" ref="W5134">IF(SUM(LEN(B5134:V5134))=0,"",IF(OR(OR(ISBLANK(F5134),SUM(LEN(C5134),LEN(D5134))=0),AND(NOT(E5134="Unknown"),ISBLANK(J5134)),AND(NOT(O5134="Unknown"),ISBLANK(R5134))),"Missing Information", INDEX(Table15[Entire Service Line Classification], MATCH(SUMIFS(Table15[Unique ID],Table15[System-Owned Portion],E5134,Table15[If Material Anything Other than "Lead" in Column E,Was Material Ever Previously Lead?],G5134,Table15[Customer-Owned Portion],O5134),Table15[Unique ID],0),0)))</f>
        <v/>
      </c>
      <c r="X5134"/>
    </row>
    <row r="5135" spans="2:24" x14ac:dyDescent="0.25">
      <c r="B5135" s="146"/>
      <c r="C5135" s="31"/>
      <c r="D5135" s="31"/>
      <c r="E5135" s="44"/>
      <c r="F5135" s="43"/>
      <c r="G5135" s="84"/>
      <c r="H5135" s="31"/>
      <c r="I5135" s="31"/>
      <c r="J5135" s="84"/>
      <c r="K5135" s="31"/>
      <c r="L5135" s="31"/>
      <c r="M5135" s="169"/>
      <c r="N5135" s="148"/>
      <c r="O5135" s="106"/>
      <c r="P5135" s="43"/>
      <c r="Q5135" s="31"/>
      <c r="R5135" s="84"/>
      <c r="S5135" s="31"/>
      <c r="T5135" s="31"/>
      <c r="U5135" s="169"/>
      <c r="V5135" s="150"/>
      <c r="W5135" s="141" t="str" cm="1">
        <f t="array" ref="W5135">IF(SUM(LEN(B5135:V5135))=0,"",IF(OR(OR(ISBLANK(F5135),SUM(LEN(C5135),LEN(D5135))=0),AND(NOT(E5135="Unknown"),ISBLANK(J5135)),AND(NOT(O5135="Unknown"),ISBLANK(R5135))),"Missing Information", INDEX(Table15[Entire Service Line Classification], MATCH(SUMIFS(Table15[Unique ID],Table15[System-Owned Portion],E5135,Table15[If Material Anything Other than "Lead" in Column E,Was Material Ever Previously Lead?],G5135,Table15[Customer-Owned Portion],O5135),Table15[Unique ID],0),0)))</f>
        <v/>
      </c>
      <c r="X5135"/>
    </row>
    <row r="5136" spans="2:24" x14ac:dyDescent="0.25">
      <c r="B5136" s="146"/>
      <c r="C5136" s="31"/>
      <c r="D5136" s="31"/>
      <c r="E5136" s="44"/>
      <c r="F5136" s="43"/>
      <c r="G5136" s="84"/>
      <c r="H5136" s="31"/>
      <c r="I5136" s="31"/>
      <c r="J5136" s="84"/>
      <c r="K5136" s="31"/>
      <c r="L5136" s="31"/>
      <c r="M5136" s="169"/>
      <c r="N5136" s="148"/>
      <c r="O5136" s="106"/>
      <c r="P5136" s="43"/>
      <c r="Q5136" s="31"/>
      <c r="R5136" s="84"/>
      <c r="S5136" s="31"/>
      <c r="T5136" s="31"/>
      <c r="U5136" s="169"/>
      <c r="V5136" s="150"/>
      <c r="W5136" s="141" t="str" cm="1">
        <f t="array" ref="W5136">IF(SUM(LEN(B5136:V5136))=0,"",IF(OR(OR(ISBLANK(F5136),SUM(LEN(C5136),LEN(D5136))=0),AND(NOT(E5136="Unknown"),ISBLANK(J5136)),AND(NOT(O5136="Unknown"),ISBLANK(R5136))),"Missing Information", INDEX(Table15[Entire Service Line Classification], MATCH(SUMIFS(Table15[Unique ID],Table15[System-Owned Portion],E5136,Table15[If Material Anything Other than "Lead" in Column E,Was Material Ever Previously Lead?],G5136,Table15[Customer-Owned Portion],O5136),Table15[Unique ID],0),0)))</f>
        <v/>
      </c>
      <c r="X5136"/>
    </row>
    <row r="5137" spans="2:24" x14ac:dyDescent="0.25">
      <c r="B5137" s="146"/>
      <c r="C5137" s="31"/>
      <c r="D5137" s="31"/>
      <c r="E5137" s="44"/>
      <c r="F5137" s="43"/>
      <c r="G5137" s="84"/>
      <c r="H5137" s="31"/>
      <c r="I5137" s="31"/>
      <c r="J5137" s="84"/>
      <c r="K5137" s="31"/>
      <c r="L5137" s="31"/>
      <c r="M5137" s="169"/>
      <c r="N5137" s="148"/>
      <c r="O5137" s="106"/>
      <c r="P5137" s="43"/>
      <c r="Q5137" s="31"/>
      <c r="R5137" s="84"/>
      <c r="S5137" s="31"/>
      <c r="T5137" s="31"/>
      <c r="U5137" s="169"/>
      <c r="V5137" s="150"/>
      <c r="W5137" s="141" t="str" cm="1">
        <f t="array" ref="W5137">IF(SUM(LEN(B5137:V5137))=0,"",IF(OR(OR(ISBLANK(F5137),SUM(LEN(C5137),LEN(D5137))=0),AND(NOT(E5137="Unknown"),ISBLANK(J5137)),AND(NOT(O5137="Unknown"),ISBLANK(R5137))),"Missing Information", INDEX(Table15[Entire Service Line Classification], MATCH(SUMIFS(Table15[Unique ID],Table15[System-Owned Portion],E5137,Table15[If Material Anything Other than "Lead" in Column E,Was Material Ever Previously Lead?],G5137,Table15[Customer-Owned Portion],O5137),Table15[Unique ID],0),0)))</f>
        <v/>
      </c>
      <c r="X5137"/>
    </row>
    <row r="5138" spans="2:24" x14ac:dyDescent="0.25">
      <c r="B5138" s="146"/>
      <c r="C5138" s="31"/>
      <c r="D5138" s="31"/>
      <c r="E5138" s="44"/>
      <c r="F5138" s="43"/>
      <c r="G5138" s="84"/>
      <c r="H5138" s="31"/>
      <c r="I5138" s="31"/>
      <c r="J5138" s="84"/>
      <c r="K5138" s="31"/>
      <c r="L5138" s="31"/>
      <c r="M5138" s="169"/>
      <c r="N5138" s="148"/>
      <c r="O5138" s="106"/>
      <c r="P5138" s="43"/>
      <c r="Q5138" s="31"/>
      <c r="R5138" s="84"/>
      <c r="S5138" s="31"/>
      <c r="T5138" s="31"/>
      <c r="U5138" s="169"/>
      <c r="V5138" s="150"/>
      <c r="W5138" s="141" t="str" cm="1">
        <f t="array" ref="W5138">IF(SUM(LEN(B5138:V5138))=0,"",IF(OR(OR(ISBLANK(F5138),SUM(LEN(C5138),LEN(D5138))=0),AND(NOT(E5138="Unknown"),ISBLANK(J5138)),AND(NOT(O5138="Unknown"),ISBLANK(R5138))),"Missing Information", INDEX(Table15[Entire Service Line Classification], MATCH(SUMIFS(Table15[Unique ID],Table15[System-Owned Portion],E5138,Table15[If Material Anything Other than "Lead" in Column E,Was Material Ever Previously Lead?],G5138,Table15[Customer-Owned Portion],O5138),Table15[Unique ID],0),0)))</f>
        <v/>
      </c>
      <c r="X5138"/>
    </row>
    <row r="5139" spans="2:24" x14ac:dyDescent="0.25">
      <c r="B5139" s="146"/>
      <c r="C5139" s="31"/>
      <c r="D5139" s="31"/>
      <c r="E5139" s="44"/>
      <c r="F5139" s="43"/>
      <c r="G5139" s="84"/>
      <c r="H5139" s="31"/>
      <c r="I5139" s="31"/>
      <c r="J5139" s="84"/>
      <c r="K5139" s="31"/>
      <c r="L5139" s="31"/>
      <c r="M5139" s="169"/>
      <c r="N5139" s="148"/>
      <c r="O5139" s="106"/>
      <c r="P5139" s="43"/>
      <c r="Q5139" s="31"/>
      <c r="R5139" s="84"/>
      <c r="S5139" s="31"/>
      <c r="T5139" s="31"/>
      <c r="U5139" s="169"/>
      <c r="V5139" s="150"/>
      <c r="W5139" s="141" t="str" cm="1">
        <f t="array" ref="W5139">IF(SUM(LEN(B5139:V5139))=0,"",IF(OR(OR(ISBLANK(F5139),SUM(LEN(C5139),LEN(D5139))=0),AND(NOT(E5139="Unknown"),ISBLANK(J5139)),AND(NOT(O5139="Unknown"),ISBLANK(R5139))),"Missing Information", INDEX(Table15[Entire Service Line Classification], MATCH(SUMIFS(Table15[Unique ID],Table15[System-Owned Portion],E5139,Table15[If Material Anything Other than "Lead" in Column E,Was Material Ever Previously Lead?],G5139,Table15[Customer-Owned Portion],O5139),Table15[Unique ID],0),0)))</f>
        <v/>
      </c>
      <c r="X5139"/>
    </row>
    <row r="5140" spans="2:24" x14ac:dyDescent="0.25">
      <c r="B5140" s="146"/>
      <c r="C5140" s="31"/>
      <c r="D5140" s="31"/>
      <c r="E5140" s="44"/>
      <c r="F5140" s="43"/>
      <c r="G5140" s="84"/>
      <c r="H5140" s="31"/>
      <c r="I5140" s="31"/>
      <c r="J5140" s="84"/>
      <c r="K5140" s="31"/>
      <c r="L5140" s="31"/>
      <c r="M5140" s="169"/>
      <c r="N5140" s="148"/>
      <c r="O5140" s="106"/>
      <c r="P5140" s="43"/>
      <c r="Q5140" s="31"/>
      <c r="R5140" s="84"/>
      <c r="S5140" s="31"/>
      <c r="T5140" s="31"/>
      <c r="U5140" s="169"/>
      <c r="V5140" s="150"/>
      <c r="W5140" s="141" t="str" cm="1">
        <f t="array" ref="W5140">IF(SUM(LEN(B5140:V5140))=0,"",IF(OR(OR(ISBLANK(F5140),SUM(LEN(C5140),LEN(D5140))=0),AND(NOT(E5140="Unknown"),ISBLANK(J5140)),AND(NOT(O5140="Unknown"),ISBLANK(R5140))),"Missing Information", INDEX(Table15[Entire Service Line Classification], MATCH(SUMIFS(Table15[Unique ID],Table15[System-Owned Portion],E5140,Table15[If Material Anything Other than "Lead" in Column E,Was Material Ever Previously Lead?],G5140,Table15[Customer-Owned Portion],O5140),Table15[Unique ID],0),0)))</f>
        <v/>
      </c>
      <c r="X5140"/>
    </row>
    <row r="5141" spans="2:24" x14ac:dyDescent="0.25">
      <c r="B5141" s="146"/>
      <c r="C5141" s="31"/>
      <c r="D5141" s="31"/>
      <c r="E5141" s="44"/>
      <c r="F5141" s="43"/>
      <c r="G5141" s="84"/>
      <c r="H5141" s="31"/>
      <c r="I5141" s="31"/>
      <c r="J5141" s="84"/>
      <c r="K5141" s="31"/>
      <c r="L5141" s="31"/>
      <c r="M5141" s="169"/>
      <c r="N5141" s="148"/>
      <c r="O5141" s="106"/>
      <c r="P5141" s="43"/>
      <c r="Q5141" s="31"/>
      <c r="R5141" s="84"/>
      <c r="S5141" s="31"/>
      <c r="T5141" s="31"/>
      <c r="U5141" s="169"/>
      <c r="V5141" s="150"/>
      <c r="W5141" s="141" t="str" cm="1">
        <f t="array" ref="W5141">IF(SUM(LEN(B5141:V5141))=0,"",IF(OR(OR(ISBLANK(F5141),SUM(LEN(C5141),LEN(D5141))=0),AND(NOT(E5141="Unknown"),ISBLANK(J5141)),AND(NOT(O5141="Unknown"),ISBLANK(R5141))),"Missing Information", INDEX(Table15[Entire Service Line Classification], MATCH(SUMIFS(Table15[Unique ID],Table15[System-Owned Portion],E5141,Table15[If Material Anything Other than "Lead" in Column E,Was Material Ever Previously Lead?],G5141,Table15[Customer-Owned Portion],O5141),Table15[Unique ID],0),0)))</f>
        <v/>
      </c>
      <c r="X5141"/>
    </row>
    <row r="5142" spans="2:24" x14ac:dyDescent="0.25">
      <c r="B5142" s="146"/>
      <c r="C5142" s="31"/>
      <c r="D5142" s="31"/>
      <c r="E5142" s="44"/>
      <c r="F5142" s="43"/>
      <c r="G5142" s="84"/>
      <c r="H5142" s="31"/>
      <c r="I5142" s="31"/>
      <c r="J5142" s="84"/>
      <c r="K5142" s="31"/>
      <c r="L5142" s="31"/>
      <c r="M5142" s="169"/>
      <c r="N5142" s="148"/>
      <c r="O5142" s="106"/>
      <c r="P5142" s="43"/>
      <c r="Q5142" s="31"/>
      <c r="R5142" s="84"/>
      <c r="S5142" s="31"/>
      <c r="T5142" s="31"/>
      <c r="U5142" s="169"/>
      <c r="V5142" s="150"/>
      <c r="W5142" s="141" t="str" cm="1">
        <f t="array" ref="W5142">IF(SUM(LEN(B5142:V5142))=0,"",IF(OR(OR(ISBLANK(F5142),SUM(LEN(C5142),LEN(D5142))=0),AND(NOT(E5142="Unknown"),ISBLANK(J5142)),AND(NOT(O5142="Unknown"),ISBLANK(R5142))),"Missing Information", INDEX(Table15[Entire Service Line Classification], MATCH(SUMIFS(Table15[Unique ID],Table15[System-Owned Portion],E5142,Table15[If Material Anything Other than "Lead" in Column E,Was Material Ever Previously Lead?],G5142,Table15[Customer-Owned Portion],O5142),Table15[Unique ID],0),0)))</f>
        <v/>
      </c>
      <c r="X5142"/>
    </row>
    <row r="5143" spans="2:24" x14ac:dyDescent="0.25">
      <c r="B5143" s="146"/>
      <c r="C5143" s="31"/>
      <c r="D5143" s="31"/>
      <c r="E5143" s="44"/>
      <c r="F5143" s="43"/>
      <c r="G5143" s="84"/>
      <c r="H5143" s="31"/>
      <c r="I5143" s="31"/>
      <c r="J5143" s="84"/>
      <c r="K5143" s="31"/>
      <c r="L5143" s="31"/>
      <c r="M5143" s="169"/>
      <c r="N5143" s="148"/>
      <c r="O5143" s="106"/>
      <c r="P5143" s="43"/>
      <c r="Q5143" s="31"/>
      <c r="R5143" s="84"/>
      <c r="S5143" s="31"/>
      <c r="T5143" s="31"/>
      <c r="U5143" s="169"/>
      <c r="V5143" s="150"/>
      <c r="W5143" s="141" t="str" cm="1">
        <f t="array" ref="W5143">IF(SUM(LEN(B5143:V5143))=0,"",IF(OR(OR(ISBLANK(F5143),SUM(LEN(C5143),LEN(D5143))=0),AND(NOT(E5143="Unknown"),ISBLANK(J5143)),AND(NOT(O5143="Unknown"),ISBLANK(R5143))),"Missing Information", INDEX(Table15[Entire Service Line Classification], MATCH(SUMIFS(Table15[Unique ID],Table15[System-Owned Portion],E5143,Table15[If Material Anything Other than "Lead" in Column E,Was Material Ever Previously Lead?],G5143,Table15[Customer-Owned Portion],O5143),Table15[Unique ID],0),0)))</f>
        <v/>
      </c>
      <c r="X5143"/>
    </row>
    <row r="5144" spans="2:24" x14ac:dyDescent="0.25">
      <c r="B5144" s="146"/>
      <c r="C5144" s="31"/>
      <c r="D5144" s="31"/>
      <c r="E5144" s="44"/>
      <c r="F5144" s="43"/>
      <c r="G5144" s="84"/>
      <c r="H5144" s="31"/>
      <c r="I5144" s="31"/>
      <c r="J5144" s="84"/>
      <c r="K5144" s="31"/>
      <c r="L5144" s="31"/>
      <c r="M5144" s="169"/>
      <c r="N5144" s="148"/>
      <c r="O5144" s="106"/>
      <c r="P5144" s="43"/>
      <c r="Q5144" s="31"/>
      <c r="R5144" s="84"/>
      <c r="S5144" s="31"/>
      <c r="T5144" s="31"/>
      <c r="U5144" s="169"/>
      <c r="V5144" s="150"/>
      <c r="W5144" s="141" t="str" cm="1">
        <f t="array" ref="W5144">IF(SUM(LEN(B5144:V5144))=0,"",IF(OR(OR(ISBLANK(F5144),SUM(LEN(C5144),LEN(D5144))=0),AND(NOT(E5144="Unknown"),ISBLANK(J5144)),AND(NOT(O5144="Unknown"),ISBLANK(R5144))),"Missing Information", INDEX(Table15[Entire Service Line Classification], MATCH(SUMIFS(Table15[Unique ID],Table15[System-Owned Portion],E5144,Table15[If Material Anything Other than "Lead" in Column E,Was Material Ever Previously Lead?],G5144,Table15[Customer-Owned Portion],O5144),Table15[Unique ID],0),0)))</f>
        <v/>
      </c>
      <c r="X5144"/>
    </row>
    <row r="5145" spans="2:24" x14ac:dyDescent="0.25">
      <c r="B5145" s="146"/>
      <c r="C5145" s="31"/>
      <c r="D5145" s="31"/>
      <c r="E5145" s="44"/>
      <c r="F5145" s="43"/>
      <c r="G5145" s="84"/>
      <c r="H5145" s="31"/>
      <c r="I5145" s="31"/>
      <c r="J5145" s="84"/>
      <c r="K5145" s="31"/>
      <c r="L5145" s="31"/>
      <c r="M5145" s="169"/>
      <c r="N5145" s="148"/>
      <c r="O5145" s="106"/>
      <c r="P5145" s="43"/>
      <c r="Q5145" s="31"/>
      <c r="R5145" s="84"/>
      <c r="S5145" s="31"/>
      <c r="T5145" s="31"/>
      <c r="U5145" s="169"/>
      <c r="V5145" s="150"/>
      <c r="W5145" s="141" t="str" cm="1">
        <f t="array" ref="W5145">IF(SUM(LEN(B5145:V5145))=0,"",IF(OR(OR(ISBLANK(F5145),SUM(LEN(C5145),LEN(D5145))=0),AND(NOT(E5145="Unknown"),ISBLANK(J5145)),AND(NOT(O5145="Unknown"),ISBLANK(R5145))),"Missing Information", INDEX(Table15[Entire Service Line Classification], MATCH(SUMIFS(Table15[Unique ID],Table15[System-Owned Portion],E5145,Table15[If Material Anything Other than "Lead" in Column E,Was Material Ever Previously Lead?],G5145,Table15[Customer-Owned Portion],O5145),Table15[Unique ID],0),0)))</f>
        <v/>
      </c>
      <c r="X5145"/>
    </row>
    <row r="5146" spans="2:24" x14ac:dyDescent="0.25">
      <c r="B5146" s="146"/>
      <c r="C5146" s="31"/>
      <c r="D5146" s="31"/>
      <c r="E5146" s="44"/>
      <c r="F5146" s="43"/>
      <c r="G5146" s="84"/>
      <c r="H5146" s="31"/>
      <c r="I5146" s="31"/>
      <c r="J5146" s="84"/>
      <c r="K5146" s="31"/>
      <c r="L5146" s="31"/>
      <c r="M5146" s="169"/>
      <c r="N5146" s="148"/>
      <c r="O5146" s="106"/>
      <c r="P5146" s="43"/>
      <c r="Q5146" s="31"/>
      <c r="R5146" s="84"/>
      <c r="S5146" s="31"/>
      <c r="T5146" s="31"/>
      <c r="U5146" s="169"/>
      <c r="V5146" s="150"/>
      <c r="W5146" s="141" t="str" cm="1">
        <f t="array" ref="W5146">IF(SUM(LEN(B5146:V5146))=0,"",IF(OR(OR(ISBLANK(F5146),SUM(LEN(C5146),LEN(D5146))=0),AND(NOT(E5146="Unknown"),ISBLANK(J5146)),AND(NOT(O5146="Unknown"),ISBLANK(R5146))),"Missing Information", INDEX(Table15[Entire Service Line Classification], MATCH(SUMIFS(Table15[Unique ID],Table15[System-Owned Portion],E5146,Table15[If Material Anything Other than "Lead" in Column E,Was Material Ever Previously Lead?],G5146,Table15[Customer-Owned Portion],O5146),Table15[Unique ID],0),0)))</f>
        <v/>
      </c>
      <c r="X5146"/>
    </row>
    <row r="5147" spans="2:24" x14ac:dyDescent="0.25">
      <c r="B5147" s="146"/>
      <c r="C5147" s="31"/>
      <c r="D5147" s="31"/>
      <c r="E5147" s="44"/>
      <c r="F5147" s="43"/>
      <c r="G5147" s="84"/>
      <c r="H5147" s="31"/>
      <c r="I5147" s="31"/>
      <c r="J5147" s="84"/>
      <c r="K5147" s="31"/>
      <c r="L5147" s="31"/>
      <c r="M5147" s="169"/>
      <c r="N5147" s="148"/>
      <c r="O5147" s="106"/>
      <c r="P5147" s="43"/>
      <c r="Q5147" s="31"/>
      <c r="R5147" s="84"/>
      <c r="S5147" s="31"/>
      <c r="T5147" s="31"/>
      <c r="U5147" s="169"/>
      <c r="V5147" s="150"/>
      <c r="W5147" s="141" t="str" cm="1">
        <f t="array" ref="W5147">IF(SUM(LEN(B5147:V5147))=0,"",IF(OR(OR(ISBLANK(F5147),SUM(LEN(C5147),LEN(D5147))=0),AND(NOT(E5147="Unknown"),ISBLANK(J5147)),AND(NOT(O5147="Unknown"),ISBLANK(R5147))),"Missing Information", INDEX(Table15[Entire Service Line Classification], MATCH(SUMIFS(Table15[Unique ID],Table15[System-Owned Portion],E5147,Table15[If Material Anything Other than "Lead" in Column E,Was Material Ever Previously Lead?],G5147,Table15[Customer-Owned Portion],O5147),Table15[Unique ID],0),0)))</f>
        <v/>
      </c>
      <c r="X5147"/>
    </row>
    <row r="5148" spans="2:24" x14ac:dyDescent="0.25">
      <c r="B5148" s="146"/>
      <c r="C5148" s="31"/>
      <c r="D5148" s="31"/>
      <c r="E5148" s="44"/>
      <c r="F5148" s="43"/>
      <c r="G5148" s="84"/>
      <c r="H5148" s="31"/>
      <c r="I5148" s="31"/>
      <c r="J5148" s="84"/>
      <c r="K5148" s="31"/>
      <c r="L5148" s="31"/>
      <c r="M5148" s="169"/>
      <c r="N5148" s="148"/>
      <c r="O5148" s="106"/>
      <c r="P5148" s="43"/>
      <c r="Q5148" s="31"/>
      <c r="R5148" s="84"/>
      <c r="S5148" s="31"/>
      <c r="T5148" s="31"/>
      <c r="U5148" s="169"/>
      <c r="V5148" s="150"/>
      <c r="W5148" s="141" t="str" cm="1">
        <f t="array" ref="W5148">IF(SUM(LEN(B5148:V5148))=0,"",IF(OR(OR(ISBLANK(F5148),SUM(LEN(C5148),LEN(D5148))=0),AND(NOT(E5148="Unknown"),ISBLANK(J5148)),AND(NOT(O5148="Unknown"),ISBLANK(R5148))),"Missing Information", INDEX(Table15[Entire Service Line Classification], MATCH(SUMIFS(Table15[Unique ID],Table15[System-Owned Portion],E5148,Table15[If Material Anything Other than "Lead" in Column E,Was Material Ever Previously Lead?],G5148,Table15[Customer-Owned Portion],O5148),Table15[Unique ID],0),0)))</f>
        <v/>
      </c>
      <c r="X5148"/>
    </row>
    <row r="5149" spans="2:24" x14ac:dyDescent="0.25">
      <c r="B5149" s="146"/>
      <c r="C5149" s="31"/>
      <c r="D5149" s="31"/>
      <c r="E5149" s="44"/>
      <c r="F5149" s="43"/>
      <c r="G5149" s="84"/>
      <c r="H5149" s="31"/>
      <c r="I5149" s="31"/>
      <c r="J5149" s="84"/>
      <c r="K5149" s="31"/>
      <c r="L5149" s="31"/>
      <c r="M5149" s="169"/>
      <c r="N5149" s="148"/>
      <c r="O5149" s="106"/>
      <c r="P5149" s="43"/>
      <c r="Q5149" s="31"/>
      <c r="R5149" s="84"/>
      <c r="S5149" s="31"/>
      <c r="T5149" s="31"/>
      <c r="U5149" s="169"/>
      <c r="V5149" s="150"/>
      <c r="W5149" s="141" t="str" cm="1">
        <f t="array" ref="W5149">IF(SUM(LEN(B5149:V5149))=0,"",IF(OR(OR(ISBLANK(F5149),SUM(LEN(C5149),LEN(D5149))=0),AND(NOT(E5149="Unknown"),ISBLANK(J5149)),AND(NOT(O5149="Unknown"),ISBLANK(R5149))),"Missing Information", INDEX(Table15[Entire Service Line Classification], MATCH(SUMIFS(Table15[Unique ID],Table15[System-Owned Portion],E5149,Table15[If Material Anything Other than "Lead" in Column E,Was Material Ever Previously Lead?],G5149,Table15[Customer-Owned Portion],O5149),Table15[Unique ID],0),0)))</f>
        <v/>
      </c>
      <c r="X5149"/>
    </row>
    <row r="5150" spans="2:24" x14ac:dyDescent="0.25">
      <c r="B5150" s="146"/>
      <c r="C5150" s="31"/>
      <c r="D5150" s="31"/>
      <c r="E5150" s="44"/>
      <c r="F5150" s="43"/>
      <c r="G5150" s="84"/>
      <c r="H5150" s="31"/>
      <c r="I5150" s="31"/>
      <c r="J5150" s="84"/>
      <c r="K5150" s="31"/>
      <c r="L5150" s="31"/>
      <c r="M5150" s="169"/>
      <c r="N5150" s="148"/>
      <c r="O5150" s="106"/>
      <c r="P5150" s="43"/>
      <c r="Q5150" s="31"/>
      <c r="R5150" s="84"/>
      <c r="S5150" s="31"/>
      <c r="T5150" s="31"/>
      <c r="U5150" s="169"/>
      <c r="V5150" s="150"/>
      <c r="W5150" s="141" t="str" cm="1">
        <f t="array" ref="W5150">IF(SUM(LEN(B5150:V5150))=0,"",IF(OR(OR(ISBLANK(F5150),SUM(LEN(C5150),LEN(D5150))=0),AND(NOT(E5150="Unknown"),ISBLANK(J5150)),AND(NOT(O5150="Unknown"),ISBLANK(R5150))),"Missing Information", INDEX(Table15[Entire Service Line Classification], MATCH(SUMIFS(Table15[Unique ID],Table15[System-Owned Portion],E5150,Table15[If Material Anything Other than "Lead" in Column E,Was Material Ever Previously Lead?],G5150,Table15[Customer-Owned Portion],O5150),Table15[Unique ID],0),0)))</f>
        <v/>
      </c>
      <c r="X5150"/>
    </row>
    <row r="5151" spans="2:24" x14ac:dyDescent="0.25">
      <c r="B5151" s="146"/>
      <c r="C5151" s="31"/>
      <c r="D5151" s="31"/>
      <c r="E5151" s="44"/>
      <c r="F5151" s="43"/>
      <c r="G5151" s="84"/>
      <c r="H5151" s="31"/>
      <c r="I5151" s="31"/>
      <c r="J5151" s="84"/>
      <c r="K5151" s="31"/>
      <c r="L5151" s="31"/>
      <c r="M5151" s="169"/>
      <c r="N5151" s="148"/>
      <c r="O5151" s="106"/>
      <c r="P5151" s="43"/>
      <c r="Q5151" s="31"/>
      <c r="R5151" s="84"/>
      <c r="S5151" s="31"/>
      <c r="T5151" s="31"/>
      <c r="U5151" s="169"/>
      <c r="V5151" s="150"/>
      <c r="W5151" s="141" t="str" cm="1">
        <f t="array" ref="W5151">IF(SUM(LEN(B5151:V5151))=0,"",IF(OR(OR(ISBLANK(F5151),SUM(LEN(C5151),LEN(D5151))=0),AND(NOT(E5151="Unknown"),ISBLANK(J5151)),AND(NOT(O5151="Unknown"),ISBLANK(R5151))),"Missing Information", INDEX(Table15[Entire Service Line Classification], MATCH(SUMIFS(Table15[Unique ID],Table15[System-Owned Portion],E5151,Table15[If Material Anything Other than "Lead" in Column E,Was Material Ever Previously Lead?],G5151,Table15[Customer-Owned Portion],O5151),Table15[Unique ID],0),0)))</f>
        <v/>
      </c>
      <c r="X5151"/>
    </row>
    <row r="5152" spans="2:24" x14ac:dyDescent="0.25">
      <c r="B5152" s="146"/>
      <c r="C5152" s="31"/>
      <c r="D5152" s="31"/>
      <c r="E5152" s="44"/>
      <c r="F5152" s="43"/>
      <c r="G5152" s="84"/>
      <c r="H5152" s="31"/>
      <c r="I5152" s="31"/>
      <c r="J5152" s="84"/>
      <c r="K5152" s="31"/>
      <c r="L5152" s="31"/>
      <c r="M5152" s="169"/>
      <c r="N5152" s="148"/>
      <c r="O5152" s="106"/>
      <c r="P5152" s="43"/>
      <c r="Q5152" s="31"/>
      <c r="R5152" s="84"/>
      <c r="S5152" s="31"/>
      <c r="T5152" s="31"/>
      <c r="U5152" s="169"/>
      <c r="V5152" s="150"/>
      <c r="W5152" s="141" t="str" cm="1">
        <f t="array" ref="W5152">IF(SUM(LEN(B5152:V5152))=0,"",IF(OR(OR(ISBLANK(F5152),SUM(LEN(C5152),LEN(D5152))=0),AND(NOT(E5152="Unknown"),ISBLANK(J5152)),AND(NOT(O5152="Unknown"),ISBLANK(R5152))),"Missing Information", INDEX(Table15[Entire Service Line Classification], MATCH(SUMIFS(Table15[Unique ID],Table15[System-Owned Portion],E5152,Table15[If Material Anything Other than "Lead" in Column E,Was Material Ever Previously Lead?],G5152,Table15[Customer-Owned Portion],O5152),Table15[Unique ID],0),0)))</f>
        <v/>
      </c>
      <c r="X5152"/>
    </row>
    <row r="5153" spans="2:24" x14ac:dyDescent="0.25">
      <c r="B5153" s="146"/>
      <c r="C5153" s="31"/>
      <c r="D5153" s="31"/>
      <c r="E5153" s="44"/>
      <c r="F5153" s="43"/>
      <c r="G5153" s="84"/>
      <c r="H5153" s="31"/>
      <c r="I5153" s="31"/>
      <c r="J5153" s="84"/>
      <c r="K5153" s="31"/>
      <c r="L5153" s="31"/>
      <c r="M5153" s="169"/>
      <c r="N5153" s="148"/>
      <c r="O5153" s="106"/>
      <c r="P5153" s="43"/>
      <c r="Q5153" s="31"/>
      <c r="R5153" s="84"/>
      <c r="S5153" s="31"/>
      <c r="T5153" s="31"/>
      <c r="U5153" s="169"/>
      <c r="V5153" s="150"/>
      <c r="W5153" s="141" t="str" cm="1">
        <f t="array" ref="W5153">IF(SUM(LEN(B5153:V5153))=0,"",IF(OR(OR(ISBLANK(F5153),SUM(LEN(C5153),LEN(D5153))=0),AND(NOT(E5153="Unknown"),ISBLANK(J5153)),AND(NOT(O5153="Unknown"),ISBLANK(R5153))),"Missing Information", INDEX(Table15[Entire Service Line Classification], MATCH(SUMIFS(Table15[Unique ID],Table15[System-Owned Portion],E5153,Table15[If Material Anything Other than "Lead" in Column E,Was Material Ever Previously Lead?],G5153,Table15[Customer-Owned Portion],O5153),Table15[Unique ID],0),0)))</f>
        <v/>
      </c>
      <c r="X5153"/>
    </row>
    <row r="5154" spans="2:24" x14ac:dyDescent="0.25">
      <c r="B5154" s="146"/>
      <c r="C5154" s="31"/>
      <c r="D5154" s="31"/>
      <c r="E5154" s="44"/>
      <c r="F5154" s="43"/>
      <c r="G5154" s="84"/>
      <c r="H5154" s="31"/>
      <c r="I5154" s="31"/>
      <c r="J5154" s="84"/>
      <c r="K5154" s="31"/>
      <c r="L5154" s="31"/>
      <c r="M5154" s="169"/>
      <c r="N5154" s="148"/>
      <c r="O5154" s="106"/>
      <c r="P5154" s="43"/>
      <c r="Q5154" s="31"/>
      <c r="R5154" s="84"/>
      <c r="S5154" s="31"/>
      <c r="T5154" s="31"/>
      <c r="U5154" s="169"/>
      <c r="V5154" s="150"/>
      <c r="W5154" s="141" t="str" cm="1">
        <f t="array" ref="W5154">IF(SUM(LEN(B5154:V5154))=0,"",IF(OR(OR(ISBLANK(F5154),SUM(LEN(C5154),LEN(D5154))=0),AND(NOT(E5154="Unknown"),ISBLANK(J5154)),AND(NOT(O5154="Unknown"),ISBLANK(R5154))),"Missing Information", INDEX(Table15[Entire Service Line Classification], MATCH(SUMIFS(Table15[Unique ID],Table15[System-Owned Portion],E5154,Table15[If Material Anything Other than "Lead" in Column E,Was Material Ever Previously Lead?],G5154,Table15[Customer-Owned Portion],O5154),Table15[Unique ID],0),0)))</f>
        <v/>
      </c>
      <c r="X5154"/>
    </row>
    <row r="5155" spans="2:24" x14ac:dyDescent="0.25">
      <c r="B5155" s="146"/>
      <c r="C5155" s="31"/>
      <c r="D5155" s="31"/>
      <c r="E5155" s="44"/>
      <c r="F5155" s="43"/>
      <c r="G5155" s="84"/>
      <c r="H5155" s="31"/>
      <c r="I5155" s="31"/>
      <c r="J5155" s="84"/>
      <c r="K5155" s="31"/>
      <c r="L5155" s="31"/>
      <c r="M5155" s="169"/>
      <c r="N5155" s="148"/>
      <c r="O5155" s="106"/>
      <c r="P5155" s="43"/>
      <c r="Q5155" s="31"/>
      <c r="R5155" s="84"/>
      <c r="S5155" s="31"/>
      <c r="T5155" s="31"/>
      <c r="U5155" s="169"/>
      <c r="V5155" s="150"/>
      <c r="W5155" s="141" t="str" cm="1">
        <f t="array" ref="W5155">IF(SUM(LEN(B5155:V5155))=0,"",IF(OR(OR(ISBLANK(F5155),SUM(LEN(C5155),LEN(D5155))=0),AND(NOT(E5155="Unknown"),ISBLANK(J5155)),AND(NOT(O5155="Unknown"),ISBLANK(R5155))),"Missing Information", INDEX(Table15[Entire Service Line Classification], MATCH(SUMIFS(Table15[Unique ID],Table15[System-Owned Portion],E5155,Table15[If Material Anything Other than "Lead" in Column E,Was Material Ever Previously Lead?],G5155,Table15[Customer-Owned Portion],O5155),Table15[Unique ID],0),0)))</f>
        <v/>
      </c>
      <c r="X5155"/>
    </row>
    <row r="5156" spans="2:24" x14ac:dyDescent="0.25">
      <c r="B5156" s="146"/>
      <c r="C5156" s="31"/>
      <c r="D5156" s="31"/>
      <c r="E5156" s="44"/>
      <c r="F5156" s="43"/>
      <c r="G5156" s="84"/>
      <c r="H5156" s="31"/>
      <c r="I5156" s="31"/>
      <c r="J5156" s="84"/>
      <c r="K5156" s="31"/>
      <c r="L5156" s="31"/>
      <c r="M5156" s="169"/>
      <c r="N5156" s="148"/>
      <c r="O5156" s="106"/>
      <c r="P5156" s="43"/>
      <c r="Q5156" s="31"/>
      <c r="R5156" s="84"/>
      <c r="S5156" s="31"/>
      <c r="T5156" s="31"/>
      <c r="U5156" s="169"/>
      <c r="V5156" s="150"/>
      <c r="W5156" s="141" t="str" cm="1">
        <f t="array" ref="W5156">IF(SUM(LEN(B5156:V5156))=0,"",IF(OR(OR(ISBLANK(F5156),SUM(LEN(C5156),LEN(D5156))=0),AND(NOT(E5156="Unknown"),ISBLANK(J5156)),AND(NOT(O5156="Unknown"),ISBLANK(R5156))),"Missing Information", INDEX(Table15[Entire Service Line Classification], MATCH(SUMIFS(Table15[Unique ID],Table15[System-Owned Portion],E5156,Table15[If Material Anything Other than "Lead" in Column E,Was Material Ever Previously Lead?],G5156,Table15[Customer-Owned Portion],O5156),Table15[Unique ID],0),0)))</f>
        <v/>
      </c>
      <c r="X5156"/>
    </row>
    <row r="5157" spans="2:24" x14ac:dyDescent="0.25">
      <c r="B5157" s="146"/>
      <c r="C5157" s="31"/>
      <c r="D5157" s="31"/>
      <c r="E5157" s="44"/>
      <c r="F5157" s="43"/>
      <c r="G5157" s="84"/>
      <c r="H5157" s="31"/>
      <c r="I5157" s="31"/>
      <c r="J5157" s="84"/>
      <c r="K5157" s="31"/>
      <c r="L5157" s="31"/>
      <c r="M5157" s="169"/>
      <c r="N5157" s="148"/>
      <c r="O5157" s="106"/>
      <c r="P5157" s="43"/>
      <c r="Q5157" s="31"/>
      <c r="R5157" s="84"/>
      <c r="S5157" s="31"/>
      <c r="T5157" s="31"/>
      <c r="U5157" s="169"/>
      <c r="V5157" s="150"/>
      <c r="W5157" s="141" t="str" cm="1">
        <f t="array" ref="W5157">IF(SUM(LEN(B5157:V5157))=0,"",IF(OR(OR(ISBLANK(F5157),SUM(LEN(C5157),LEN(D5157))=0),AND(NOT(E5157="Unknown"),ISBLANK(J5157)),AND(NOT(O5157="Unknown"),ISBLANK(R5157))),"Missing Information", INDEX(Table15[Entire Service Line Classification], MATCH(SUMIFS(Table15[Unique ID],Table15[System-Owned Portion],E5157,Table15[If Material Anything Other than "Lead" in Column E,Was Material Ever Previously Lead?],G5157,Table15[Customer-Owned Portion],O5157),Table15[Unique ID],0),0)))</f>
        <v/>
      </c>
      <c r="X5157"/>
    </row>
    <row r="5158" spans="2:24" x14ac:dyDescent="0.25">
      <c r="B5158" s="146"/>
      <c r="C5158" s="31"/>
      <c r="D5158" s="31"/>
      <c r="E5158" s="44"/>
      <c r="F5158" s="43"/>
      <c r="G5158" s="84"/>
      <c r="H5158" s="31"/>
      <c r="I5158" s="31"/>
      <c r="J5158" s="84"/>
      <c r="K5158" s="31"/>
      <c r="L5158" s="31"/>
      <c r="M5158" s="169"/>
      <c r="N5158" s="148"/>
      <c r="O5158" s="106"/>
      <c r="P5158" s="43"/>
      <c r="Q5158" s="31"/>
      <c r="R5158" s="84"/>
      <c r="S5158" s="31"/>
      <c r="T5158" s="31"/>
      <c r="U5158" s="169"/>
      <c r="V5158" s="150"/>
      <c r="W5158" s="141" t="str" cm="1">
        <f t="array" ref="W5158">IF(SUM(LEN(B5158:V5158))=0,"",IF(OR(OR(ISBLANK(F5158),SUM(LEN(C5158),LEN(D5158))=0),AND(NOT(E5158="Unknown"),ISBLANK(J5158)),AND(NOT(O5158="Unknown"),ISBLANK(R5158))),"Missing Information", INDEX(Table15[Entire Service Line Classification], MATCH(SUMIFS(Table15[Unique ID],Table15[System-Owned Portion],E5158,Table15[If Material Anything Other than "Lead" in Column E,Was Material Ever Previously Lead?],G5158,Table15[Customer-Owned Portion],O5158),Table15[Unique ID],0),0)))</f>
        <v/>
      </c>
      <c r="X5158"/>
    </row>
    <row r="5159" spans="2:24" x14ac:dyDescent="0.25">
      <c r="B5159" s="146"/>
      <c r="C5159" s="31"/>
      <c r="D5159" s="31"/>
      <c r="E5159" s="44"/>
      <c r="F5159" s="43"/>
      <c r="G5159" s="84"/>
      <c r="H5159" s="31"/>
      <c r="I5159" s="31"/>
      <c r="J5159" s="84"/>
      <c r="K5159" s="31"/>
      <c r="L5159" s="31"/>
      <c r="M5159" s="169"/>
      <c r="N5159" s="148"/>
      <c r="O5159" s="106"/>
      <c r="P5159" s="43"/>
      <c r="Q5159" s="31"/>
      <c r="R5159" s="84"/>
      <c r="S5159" s="31"/>
      <c r="T5159" s="31"/>
      <c r="U5159" s="169"/>
      <c r="V5159" s="150"/>
      <c r="W5159" s="141" t="str" cm="1">
        <f t="array" ref="W5159">IF(SUM(LEN(B5159:V5159))=0,"",IF(OR(OR(ISBLANK(F5159),SUM(LEN(C5159),LEN(D5159))=0),AND(NOT(E5159="Unknown"),ISBLANK(J5159)),AND(NOT(O5159="Unknown"),ISBLANK(R5159))),"Missing Information", INDEX(Table15[Entire Service Line Classification], MATCH(SUMIFS(Table15[Unique ID],Table15[System-Owned Portion],E5159,Table15[If Material Anything Other than "Lead" in Column E,Was Material Ever Previously Lead?],G5159,Table15[Customer-Owned Portion],O5159),Table15[Unique ID],0),0)))</f>
        <v/>
      </c>
      <c r="X5159"/>
    </row>
    <row r="5160" spans="2:24" x14ac:dyDescent="0.25">
      <c r="B5160" s="146"/>
      <c r="C5160" s="31"/>
      <c r="D5160" s="31"/>
      <c r="E5160" s="44"/>
      <c r="F5160" s="43"/>
      <c r="G5160" s="84"/>
      <c r="H5160" s="31"/>
      <c r="I5160" s="31"/>
      <c r="J5160" s="84"/>
      <c r="K5160" s="31"/>
      <c r="L5160" s="31"/>
      <c r="M5160" s="169"/>
      <c r="N5160" s="148"/>
      <c r="O5160" s="106"/>
      <c r="P5160" s="43"/>
      <c r="Q5160" s="31"/>
      <c r="R5160" s="84"/>
      <c r="S5160" s="31"/>
      <c r="T5160" s="31"/>
      <c r="U5160" s="169"/>
      <c r="V5160" s="150"/>
      <c r="W5160" s="141" t="str" cm="1">
        <f t="array" ref="W5160">IF(SUM(LEN(B5160:V5160))=0,"",IF(OR(OR(ISBLANK(F5160),SUM(LEN(C5160),LEN(D5160))=0),AND(NOT(E5160="Unknown"),ISBLANK(J5160)),AND(NOT(O5160="Unknown"),ISBLANK(R5160))),"Missing Information", INDEX(Table15[Entire Service Line Classification], MATCH(SUMIFS(Table15[Unique ID],Table15[System-Owned Portion],E5160,Table15[If Material Anything Other than "Lead" in Column E,Was Material Ever Previously Lead?],G5160,Table15[Customer-Owned Portion],O5160),Table15[Unique ID],0),0)))</f>
        <v/>
      </c>
      <c r="X5160"/>
    </row>
    <row r="5161" spans="2:24" x14ac:dyDescent="0.25">
      <c r="B5161" s="146"/>
      <c r="C5161" s="31"/>
      <c r="D5161" s="31"/>
      <c r="E5161" s="44"/>
      <c r="F5161" s="43"/>
      <c r="G5161" s="84"/>
      <c r="H5161" s="31"/>
      <c r="I5161" s="31"/>
      <c r="J5161" s="84"/>
      <c r="K5161" s="31"/>
      <c r="L5161" s="31"/>
      <c r="M5161" s="169"/>
      <c r="N5161" s="148"/>
      <c r="O5161" s="106"/>
      <c r="P5161" s="43"/>
      <c r="Q5161" s="31"/>
      <c r="R5161" s="84"/>
      <c r="S5161" s="31"/>
      <c r="T5161" s="31"/>
      <c r="U5161" s="169"/>
      <c r="V5161" s="150"/>
      <c r="W5161" s="141" t="str" cm="1">
        <f t="array" ref="W5161">IF(SUM(LEN(B5161:V5161))=0,"",IF(OR(OR(ISBLANK(F5161),SUM(LEN(C5161),LEN(D5161))=0),AND(NOT(E5161="Unknown"),ISBLANK(J5161)),AND(NOT(O5161="Unknown"),ISBLANK(R5161))),"Missing Information", INDEX(Table15[Entire Service Line Classification], MATCH(SUMIFS(Table15[Unique ID],Table15[System-Owned Portion],E5161,Table15[If Material Anything Other than "Lead" in Column E,Was Material Ever Previously Lead?],G5161,Table15[Customer-Owned Portion],O5161),Table15[Unique ID],0),0)))</f>
        <v/>
      </c>
      <c r="X5161"/>
    </row>
    <row r="5162" spans="2:24" x14ac:dyDescent="0.25">
      <c r="B5162" s="146"/>
      <c r="C5162" s="31"/>
      <c r="D5162" s="31"/>
      <c r="E5162" s="44"/>
      <c r="F5162" s="43"/>
      <c r="G5162" s="84"/>
      <c r="H5162" s="31"/>
      <c r="I5162" s="31"/>
      <c r="J5162" s="84"/>
      <c r="K5162" s="31"/>
      <c r="L5162" s="31"/>
      <c r="M5162" s="169"/>
      <c r="N5162" s="148"/>
      <c r="O5162" s="106"/>
      <c r="P5162" s="43"/>
      <c r="Q5162" s="31"/>
      <c r="R5162" s="84"/>
      <c r="S5162" s="31"/>
      <c r="T5162" s="31"/>
      <c r="U5162" s="169"/>
      <c r="V5162" s="150"/>
      <c r="W5162" s="141" t="str" cm="1">
        <f t="array" ref="W5162">IF(SUM(LEN(B5162:V5162))=0,"",IF(OR(OR(ISBLANK(F5162),SUM(LEN(C5162),LEN(D5162))=0),AND(NOT(E5162="Unknown"),ISBLANK(J5162)),AND(NOT(O5162="Unknown"),ISBLANK(R5162))),"Missing Information", INDEX(Table15[Entire Service Line Classification], MATCH(SUMIFS(Table15[Unique ID],Table15[System-Owned Portion],E5162,Table15[If Material Anything Other than "Lead" in Column E,Was Material Ever Previously Lead?],G5162,Table15[Customer-Owned Portion],O5162),Table15[Unique ID],0),0)))</f>
        <v/>
      </c>
      <c r="X5162"/>
    </row>
    <row r="5163" spans="2:24" x14ac:dyDescent="0.25">
      <c r="B5163" s="146"/>
      <c r="C5163" s="31"/>
      <c r="D5163" s="31"/>
      <c r="E5163" s="44"/>
      <c r="F5163" s="43"/>
      <c r="G5163" s="84"/>
      <c r="H5163" s="31"/>
      <c r="I5163" s="31"/>
      <c r="J5163" s="84"/>
      <c r="K5163" s="31"/>
      <c r="L5163" s="31"/>
      <c r="M5163" s="169"/>
      <c r="N5163" s="148"/>
      <c r="O5163" s="106"/>
      <c r="P5163" s="43"/>
      <c r="Q5163" s="31"/>
      <c r="R5163" s="84"/>
      <c r="S5163" s="31"/>
      <c r="T5163" s="31"/>
      <c r="U5163" s="169"/>
      <c r="V5163" s="150"/>
      <c r="W5163" s="141" t="str" cm="1">
        <f t="array" ref="W5163">IF(SUM(LEN(B5163:V5163))=0,"",IF(OR(OR(ISBLANK(F5163),SUM(LEN(C5163),LEN(D5163))=0),AND(NOT(E5163="Unknown"),ISBLANK(J5163)),AND(NOT(O5163="Unknown"),ISBLANK(R5163))),"Missing Information", INDEX(Table15[Entire Service Line Classification], MATCH(SUMIFS(Table15[Unique ID],Table15[System-Owned Portion],E5163,Table15[If Material Anything Other than "Lead" in Column E,Was Material Ever Previously Lead?],G5163,Table15[Customer-Owned Portion],O5163),Table15[Unique ID],0),0)))</f>
        <v/>
      </c>
      <c r="X5163"/>
    </row>
    <row r="5164" spans="2:24" x14ac:dyDescent="0.25">
      <c r="B5164" s="146"/>
      <c r="C5164" s="31"/>
      <c r="D5164" s="31"/>
      <c r="E5164" s="44"/>
      <c r="F5164" s="43"/>
      <c r="G5164" s="84"/>
      <c r="H5164" s="31"/>
      <c r="I5164" s="31"/>
      <c r="J5164" s="84"/>
      <c r="K5164" s="31"/>
      <c r="L5164" s="31"/>
      <c r="M5164" s="169"/>
      <c r="N5164" s="148"/>
      <c r="O5164" s="106"/>
      <c r="P5164" s="43"/>
      <c r="Q5164" s="31"/>
      <c r="R5164" s="84"/>
      <c r="S5164" s="31"/>
      <c r="T5164" s="31"/>
      <c r="U5164" s="169"/>
      <c r="V5164" s="150"/>
      <c r="W5164" s="141" t="str" cm="1">
        <f t="array" ref="W5164">IF(SUM(LEN(B5164:V5164))=0,"",IF(OR(OR(ISBLANK(F5164),SUM(LEN(C5164),LEN(D5164))=0),AND(NOT(E5164="Unknown"),ISBLANK(J5164)),AND(NOT(O5164="Unknown"),ISBLANK(R5164))),"Missing Information", INDEX(Table15[Entire Service Line Classification], MATCH(SUMIFS(Table15[Unique ID],Table15[System-Owned Portion],E5164,Table15[If Material Anything Other than "Lead" in Column E,Was Material Ever Previously Lead?],G5164,Table15[Customer-Owned Portion],O5164),Table15[Unique ID],0),0)))</f>
        <v/>
      </c>
      <c r="X5164"/>
    </row>
    <row r="5165" spans="2:24" x14ac:dyDescent="0.25">
      <c r="B5165" s="146"/>
      <c r="C5165" s="31"/>
      <c r="D5165" s="31"/>
      <c r="E5165" s="44"/>
      <c r="F5165" s="43"/>
      <c r="G5165" s="84"/>
      <c r="H5165" s="31"/>
      <c r="I5165" s="31"/>
      <c r="J5165" s="84"/>
      <c r="K5165" s="31"/>
      <c r="L5165" s="31"/>
      <c r="M5165" s="169"/>
      <c r="N5165" s="148"/>
      <c r="O5165" s="106"/>
      <c r="P5165" s="43"/>
      <c r="Q5165" s="31"/>
      <c r="R5165" s="84"/>
      <c r="S5165" s="31"/>
      <c r="T5165" s="31"/>
      <c r="U5165" s="169"/>
      <c r="V5165" s="150"/>
      <c r="W5165" s="141" t="str" cm="1">
        <f t="array" ref="W5165">IF(SUM(LEN(B5165:V5165))=0,"",IF(OR(OR(ISBLANK(F5165),SUM(LEN(C5165),LEN(D5165))=0),AND(NOT(E5165="Unknown"),ISBLANK(J5165)),AND(NOT(O5165="Unknown"),ISBLANK(R5165))),"Missing Information", INDEX(Table15[Entire Service Line Classification], MATCH(SUMIFS(Table15[Unique ID],Table15[System-Owned Portion],E5165,Table15[If Material Anything Other than "Lead" in Column E,Was Material Ever Previously Lead?],G5165,Table15[Customer-Owned Portion],O5165),Table15[Unique ID],0),0)))</f>
        <v/>
      </c>
      <c r="X5165"/>
    </row>
    <row r="5166" spans="2:24" x14ac:dyDescent="0.25">
      <c r="B5166" s="146"/>
      <c r="C5166" s="31"/>
      <c r="D5166" s="31"/>
      <c r="E5166" s="44"/>
      <c r="F5166" s="43"/>
      <c r="G5166" s="84"/>
      <c r="H5166" s="31"/>
      <c r="I5166" s="31"/>
      <c r="J5166" s="84"/>
      <c r="K5166" s="31"/>
      <c r="L5166" s="31"/>
      <c r="M5166" s="169"/>
      <c r="N5166" s="148"/>
      <c r="O5166" s="106"/>
      <c r="P5166" s="43"/>
      <c r="Q5166" s="31"/>
      <c r="R5166" s="84"/>
      <c r="S5166" s="31"/>
      <c r="T5166" s="31"/>
      <c r="U5166" s="169"/>
      <c r="V5166" s="150"/>
      <c r="W5166" s="141" t="str" cm="1">
        <f t="array" ref="W5166">IF(SUM(LEN(B5166:V5166))=0,"",IF(OR(OR(ISBLANK(F5166),SUM(LEN(C5166),LEN(D5166))=0),AND(NOT(E5166="Unknown"),ISBLANK(J5166)),AND(NOT(O5166="Unknown"),ISBLANK(R5166))),"Missing Information", INDEX(Table15[Entire Service Line Classification], MATCH(SUMIFS(Table15[Unique ID],Table15[System-Owned Portion],E5166,Table15[If Material Anything Other than "Lead" in Column E,Was Material Ever Previously Lead?],G5166,Table15[Customer-Owned Portion],O5166),Table15[Unique ID],0),0)))</f>
        <v/>
      </c>
      <c r="X5166"/>
    </row>
    <row r="5167" spans="2:24" x14ac:dyDescent="0.25">
      <c r="B5167" s="146"/>
      <c r="C5167" s="31"/>
      <c r="D5167" s="31"/>
      <c r="E5167" s="44"/>
      <c r="F5167" s="43"/>
      <c r="G5167" s="84"/>
      <c r="H5167" s="31"/>
      <c r="I5167" s="31"/>
      <c r="J5167" s="84"/>
      <c r="K5167" s="31"/>
      <c r="L5167" s="31"/>
      <c r="M5167" s="169"/>
      <c r="N5167" s="148"/>
      <c r="O5167" s="106"/>
      <c r="P5167" s="43"/>
      <c r="Q5167" s="31"/>
      <c r="R5167" s="84"/>
      <c r="S5167" s="31"/>
      <c r="T5167" s="31"/>
      <c r="U5167" s="169"/>
      <c r="V5167" s="150"/>
      <c r="W5167" s="141" t="str" cm="1">
        <f t="array" ref="W5167">IF(SUM(LEN(B5167:V5167))=0,"",IF(OR(OR(ISBLANK(F5167),SUM(LEN(C5167),LEN(D5167))=0),AND(NOT(E5167="Unknown"),ISBLANK(J5167)),AND(NOT(O5167="Unknown"),ISBLANK(R5167))),"Missing Information", INDEX(Table15[Entire Service Line Classification], MATCH(SUMIFS(Table15[Unique ID],Table15[System-Owned Portion],E5167,Table15[If Material Anything Other than "Lead" in Column E,Was Material Ever Previously Lead?],G5167,Table15[Customer-Owned Portion],O5167),Table15[Unique ID],0),0)))</f>
        <v/>
      </c>
      <c r="X5167"/>
    </row>
    <row r="5168" spans="2:24" x14ac:dyDescent="0.25">
      <c r="B5168" s="146"/>
      <c r="C5168" s="31"/>
      <c r="D5168" s="31"/>
      <c r="E5168" s="44"/>
      <c r="F5168" s="43"/>
      <c r="G5168" s="84"/>
      <c r="H5168" s="31"/>
      <c r="I5168" s="31"/>
      <c r="J5168" s="84"/>
      <c r="K5168" s="31"/>
      <c r="L5168" s="31"/>
      <c r="M5168" s="169"/>
      <c r="N5168" s="148"/>
      <c r="O5168" s="106"/>
      <c r="P5168" s="43"/>
      <c r="Q5168" s="31"/>
      <c r="R5168" s="84"/>
      <c r="S5168" s="31"/>
      <c r="T5168" s="31"/>
      <c r="U5168" s="169"/>
      <c r="V5168" s="150"/>
      <c r="W5168" s="141" t="str" cm="1">
        <f t="array" ref="W5168">IF(SUM(LEN(B5168:V5168))=0,"",IF(OR(OR(ISBLANK(F5168),SUM(LEN(C5168),LEN(D5168))=0),AND(NOT(E5168="Unknown"),ISBLANK(J5168)),AND(NOT(O5168="Unknown"),ISBLANK(R5168))),"Missing Information", INDEX(Table15[Entire Service Line Classification], MATCH(SUMIFS(Table15[Unique ID],Table15[System-Owned Portion],E5168,Table15[If Material Anything Other than "Lead" in Column E,Was Material Ever Previously Lead?],G5168,Table15[Customer-Owned Portion],O5168),Table15[Unique ID],0),0)))</f>
        <v/>
      </c>
      <c r="X5168"/>
    </row>
    <row r="5169" spans="2:24" x14ac:dyDescent="0.25">
      <c r="B5169" s="146"/>
      <c r="C5169" s="31"/>
      <c r="D5169" s="31"/>
      <c r="E5169" s="44"/>
      <c r="F5169" s="43"/>
      <c r="G5169" s="84"/>
      <c r="H5169" s="31"/>
      <c r="I5169" s="31"/>
      <c r="J5169" s="84"/>
      <c r="K5169" s="31"/>
      <c r="L5169" s="31"/>
      <c r="M5169" s="169"/>
      <c r="N5169" s="148"/>
      <c r="O5169" s="106"/>
      <c r="P5169" s="43"/>
      <c r="Q5169" s="31"/>
      <c r="R5169" s="84"/>
      <c r="S5169" s="31"/>
      <c r="T5169" s="31"/>
      <c r="U5169" s="169"/>
      <c r="V5169" s="150"/>
      <c r="W5169" s="141" t="str" cm="1">
        <f t="array" ref="W5169">IF(SUM(LEN(B5169:V5169))=0,"",IF(OR(OR(ISBLANK(F5169),SUM(LEN(C5169),LEN(D5169))=0),AND(NOT(E5169="Unknown"),ISBLANK(J5169)),AND(NOT(O5169="Unknown"),ISBLANK(R5169))),"Missing Information", INDEX(Table15[Entire Service Line Classification], MATCH(SUMIFS(Table15[Unique ID],Table15[System-Owned Portion],E5169,Table15[If Material Anything Other than "Lead" in Column E,Was Material Ever Previously Lead?],G5169,Table15[Customer-Owned Portion],O5169),Table15[Unique ID],0),0)))</f>
        <v/>
      </c>
      <c r="X5169"/>
    </row>
    <row r="5170" spans="2:24" x14ac:dyDescent="0.25">
      <c r="B5170" s="146"/>
      <c r="C5170" s="31"/>
      <c r="D5170" s="31"/>
      <c r="E5170" s="44"/>
      <c r="F5170" s="43"/>
      <c r="G5170" s="84"/>
      <c r="H5170" s="31"/>
      <c r="I5170" s="31"/>
      <c r="J5170" s="84"/>
      <c r="K5170" s="31"/>
      <c r="L5170" s="31"/>
      <c r="M5170" s="169"/>
      <c r="N5170" s="148"/>
      <c r="O5170" s="106"/>
      <c r="P5170" s="43"/>
      <c r="Q5170" s="31"/>
      <c r="R5170" s="84"/>
      <c r="S5170" s="31"/>
      <c r="T5170" s="31"/>
      <c r="U5170" s="169"/>
      <c r="V5170" s="150"/>
      <c r="W5170" s="141" t="str" cm="1">
        <f t="array" ref="W5170">IF(SUM(LEN(B5170:V5170))=0,"",IF(OR(OR(ISBLANK(F5170),SUM(LEN(C5170),LEN(D5170))=0),AND(NOT(E5170="Unknown"),ISBLANK(J5170)),AND(NOT(O5170="Unknown"),ISBLANK(R5170))),"Missing Information", INDEX(Table15[Entire Service Line Classification], MATCH(SUMIFS(Table15[Unique ID],Table15[System-Owned Portion],E5170,Table15[If Material Anything Other than "Lead" in Column E,Was Material Ever Previously Lead?],G5170,Table15[Customer-Owned Portion],O5170),Table15[Unique ID],0),0)))</f>
        <v/>
      </c>
      <c r="X5170"/>
    </row>
    <row r="5171" spans="2:24" x14ac:dyDescent="0.25">
      <c r="B5171" s="146"/>
      <c r="C5171" s="31"/>
      <c r="D5171" s="31"/>
      <c r="E5171" s="44"/>
      <c r="F5171" s="43"/>
      <c r="G5171" s="84"/>
      <c r="H5171" s="31"/>
      <c r="I5171" s="31"/>
      <c r="J5171" s="84"/>
      <c r="K5171" s="31"/>
      <c r="L5171" s="31"/>
      <c r="M5171" s="169"/>
      <c r="N5171" s="148"/>
      <c r="O5171" s="106"/>
      <c r="P5171" s="43"/>
      <c r="Q5171" s="31"/>
      <c r="R5171" s="84"/>
      <c r="S5171" s="31"/>
      <c r="T5171" s="31"/>
      <c r="U5171" s="169"/>
      <c r="V5171" s="150"/>
      <c r="W5171" s="141" t="str" cm="1">
        <f t="array" ref="W5171">IF(SUM(LEN(B5171:V5171))=0,"",IF(OR(OR(ISBLANK(F5171),SUM(LEN(C5171),LEN(D5171))=0),AND(NOT(E5171="Unknown"),ISBLANK(J5171)),AND(NOT(O5171="Unknown"),ISBLANK(R5171))),"Missing Information", INDEX(Table15[Entire Service Line Classification], MATCH(SUMIFS(Table15[Unique ID],Table15[System-Owned Portion],E5171,Table15[If Material Anything Other than "Lead" in Column E,Was Material Ever Previously Lead?],G5171,Table15[Customer-Owned Portion],O5171),Table15[Unique ID],0),0)))</f>
        <v/>
      </c>
      <c r="X5171"/>
    </row>
    <row r="5172" spans="2:24" x14ac:dyDescent="0.25">
      <c r="B5172" s="146"/>
      <c r="C5172" s="31"/>
      <c r="D5172" s="31"/>
      <c r="E5172" s="44"/>
      <c r="F5172" s="43"/>
      <c r="G5172" s="84"/>
      <c r="H5172" s="31"/>
      <c r="I5172" s="31"/>
      <c r="J5172" s="84"/>
      <c r="K5172" s="31"/>
      <c r="L5172" s="31"/>
      <c r="M5172" s="169"/>
      <c r="N5172" s="148"/>
      <c r="O5172" s="106"/>
      <c r="P5172" s="43"/>
      <c r="Q5172" s="31"/>
      <c r="R5172" s="84"/>
      <c r="S5172" s="31"/>
      <c r="T5172" s="31"/>
      <c r="U5172" s="169"/>
      <c r="V5172" s="150"/>
      <c r="W5172" s="141" t="str" cm="1">
        <f t="array" ref="W5172">IF(SUM(LEN(B5172:V5172))=0,"",IF(OR(OR(ISBLANK(F5172),SUM(LEN(C5172),LEN(D5172))=0),AND(NOT(E5172="Unknown"),ISBLANK(J5172)),AND(NOT(O5172="Unknown"),ISBLANK(R5172))),"Missing Information", INDEX(Table15[Entire Service Line Classification], MATCH(SUMIFS(Table15[Unique ID],Table15[System-Owned Portion],E5172,Table15[If Material Anything Other than "Lead" in Column E,Was Material Ever Previously Lead?],G5172,Table15[Customer-Owned Portion],O5172),Table15[Unique ID],0),0)))</f>
        <v/>
      </c>
      <c r="X5172"/>
    </row>
    <row r="5173" spans="2:24" x14ac:dyDescent="0.25">
      <c r="B5173" s="146"/>
      <c r="C5173" s="31"/>
      <c r="D5173" s="31"/>
      <c r="E5173" s="44"/>
      <c r="F5173" s="43"/>
      <c r="G5173" s="84"/>
      <c r="H5173" s="31"/>
      <c r="I5173" s="31"/>
      <c r="J5173" s="84"/>
      <c r="K5173" s="31"/>
      <c r="L5173" s="31"/>
      <c r="M5173" s="169"/>
      <c r="N5173" s="148"/>
      <c r="O5173" s="106"/>
      <c r="P5173" s="43"/>
      <c r="Q5173" s="31"/>
      <c r="R5173" s="84"/>
      <c r="S5173" s="31"/>
      <c r="T5173" s="31"/>
      <c r="U5173" s="169"/>
      <c r="V5173" s="150"/>
      <c r="W5173" s="141" t="str" cm="1">
        <f t="array" ref="W5173">IF(SUM(LEN(B5173:V5173))=0,"",IF(OR(OR(ISBLANK(F5173),SUM(LEN(C5173),LEN(D5173))=0),AND(NOT(E5173="Unknown"),ISBLANK(J5173)),AND(NOT(O5173="Unknown"),ISBLANK(R5173))),"Missing Information", INDEX(Table15[Entire Service Line Classification], MATCH(SUMIFS(Table15[Unique ID],Table15[System-Owned Portion],E5173,Table15[If Material Anything Other than "Lead" in Column E,Was Material Ever Previously Lead?],G5173,Table15[Customer-Owned Portion],O5173),Table15[Unique ID],0),0)))</f>
        <v/>
      </c>
      <c r="X5173"/>
    </row>
    <row r="5174" spans="2:24" x14ac:dyDescent="0.25">
      <c r="B5174" s="146"/>
      <c r="C5174" s="31"/>
      <c r="D5174" s="31"/>
      <c r="E5174" s="44"/>
      <c r="F5174" s="43"/>
      <c r="G5174" s="84"/>
      <c r="H5174" s="31"/>
      <c r="I5174" s="31"/>
      <c r="J5174" s="84"/>
      <c r="K5174" s="31"/>
      <c r="L5174" s="31"/>
      <c r="M5174" s="169"/>
      <c r="N5174" s="148"/>
      <c r="O5174" s="106"/>
      <c r="P5174" s="43"/>
      <c r="Q5174" s="31"/>
      <c r="R5174" s="84"/>
      <c r="S5174" s="31"/>
      <c r="T5174" s="31"/>
      <c r="U5174" s="169"/>
      <c r="V5174" s="150"/>
      <c r="W5174" s="141" t="str" cm="1">
        <f t="array" ref="W5174">IF(SUM(LEN(B5174:V5174))=0,"",IF(OR(OR(ISBLANK(F5174),SUM(LEN(C5174),LEN(D5174))=0),AND(NOT(E5174="Unknown"),ISBLANK(J5174)),AND(NOT(O5174="Unknown"),ISBLANK(R5174))),"Missing Information", INDEX(Table15[Entire Service Line Classification], MATCH(SUMIFS(Table15[Unique ID],Table15[System-Owned Portion],E5174,Table15[If Material Anything Other than "Lead" in Column E,Was Material Ever Previously Lead?],G5174,Table15[Customer-Owned Portion],O5174),Table15[Unique ID],0),0)))</f>
        <v/>
      </c>
      <c r="X5174"/>
    </row>
    <row r="5175" spans="2:24" x14ac:dyDescent="0.25">
      <c r="B5175" s="146"/>
      <c r="C5175" s="31"/>
      <c r="D5175" s="31"/>
      <c r="E5175" s="44"/>
      <c r="F5175" s="43"/>
      <c r="G5175" s="84"/>
      <c r="H5175" s="31"/>
      <c r="I5175" s="31"/>
      <c r="J5175" s="84"/>
      <c r="K5175" s="31"/>
      <c r="L5175" s="31"/>
      <c r="M5175" s="169"/>
      <c r="N5175" s="148"/>
      <c r="O5175" s="106"/>
      <c r="P5175" s="43"/>
      <c r="Q5175" s="31"/>
      <c r="R5175" s="84"/>
      <c r="S5175" s="31"/>
      <c r="T5175" s="31"/>
      <c r="U5175" s="169"/>
      <c r="V5175" s="150"/>
      <c r="W5175" s="141" t="str" cm="1">
        <f t="array" ref="W5175">IF(SUM(LEN(B5175:V5175))=0,"",IF(OR(OR(ISBLANK(F5175),SUM(LEN(C5175),LEN(D5175))=0),AND(NOT(E5175="Unknown"),ISBLANK(J5175)),AND(NOT(O5175="Unknown"),ISBLANK(R5175))),"Missing Information", INDEX(Table15[Entire Service Line Classification], MATCH(SUMIFS(Table15[Unique ID],Table15[System-Owned Portion],E5175,Table15[If Material Anything Other than "Lead" in Column E,Was Material Ever Previously Lead?],G5175,Table15[Customer-Owned Portion],O5175),Table15[Unique ID],0),0)))</f>
        <v/>
      </c>
      <c r="X5175"/>
    </row>
    <row r="5176" spans="2:24" x14ac:dyDescent="0.25">
      <c r="B5176" s="146"/>
      <c r="C5176" s="31"/>
      <c r="D5176" s="31"/>
      <c r="E5176" s="44"/>
      <c r="F5176" s="43"/>
      <c r="G5176" s="84"/>
      <c r="H5176" s="31"/>
      <c r="I5176" s="31"/>
      <c r="J5176" s="84"/>
      <c r="K5176" s="31"/>
      <c r="L5176" s="31"/>
      <c r="M5176" s="169"/>
      <c r="N5176" s="148"/>
      <c r="O5176" s="106"/>
      <c r="P5176" s="43"/>
      <c r="Q5176" s="31"/>
      <c r="R5176" s="84"/>
      <c r="S5176" s="31"/>
      <c r="T5176" s="31"/>
      <c r="U5176" s="169"/>
      <c r="V5176" s="150"/>
      <c r="W5176" s="141" t="str" cm="1">
        <f t="array" ref="W5176">IF(SUM(LEN(B5176:V5176))=0,"",IF(OR(OR(ISBLANK(F5176),SUM(LEN(C5176),LEN(D5176))=0),AND(NOT(E5176="Unknown"),ISBLANK(J5176)),AND(NOT(O5176="Unknown"),ISBLANK(R5176))),"Missing Information", INDEX(Table15[Entire Service Line Classification], MATCH(SUMIFS(Table15[Unique ID],Table15[System-Owned Portion],E5176,Table15[If Material Anything Other than "Lead" in Column E,Was Material Ever Previously Lead?],G5176,Table15[Customer-Owned Portion],O5176),Table15[Unique ID],0),0)))</f>
        <v/>
      </c>
      <c r="X5176"/>
    </row>
    <row r="5177" spans="2:24" x14ac:dyDescent="0.25">
      <c r="B5177" s="146"/>
      <c r="C5177" s="31"/>
      <c r="D5177" s="31"/>
      <c r="E5177" s="44"/>
      <c r="F5177" s="43"/>
      <c r="G5177" s="84"/>
      <c r="H5177" s="31"/>
      <c r="I5177" s="31"/>
      <c r="J5177" s="84"/>
      <c r="K5177" s="31"/>
      <c r="L5177" s="31"/>
      <c r="M5177" s="169"/>
      <c r="N5177" s="148"/>
      <c r="O5177" s="106"/>
      <c r="P5177" s="43"/>
      <c r="Q5177" s="31"/>
      <c r="R5177" s="84"/>
      <c r="S5177" s="31"/>
      <c r="T5177" s="31"/>
      <c r="U5177" s="169"/>
      <c r="V5177" s="150"/>
      <c r="W5177" s="141" t="str" cm="1">
        <f t="array" ref="W5177">IF(SUM(LEN(B5177:V5177))=0,"",IF(OR(OR(ISBLANK(F5177),SUM(LEN(C5177),LEN(D5177))=0),AND(NOT(E5177="Unknown"),ISBLANK(J5177)),AND(NOT(O5177="Unknown"),ISBLANK(R5177))),"Missing Information", INDEX(Table15[Entire Service Line Classification], MATCH(SUMIFS(Table15[Unique ID],Table15[System-Owned Portion],E5177,Table15[If Material Anything Other than "Lead" in Column E,Was Material Ever Previously Lead?],G5177,Table15[Customer-Owned Portion],O5177),Table15[Unique ID],0),0)))</f>
        <v/>
      </c>
      <c r="X5177"/>
    </row>
    <row r="5178" spans="2:24" x14ac:dyDescent="0.25">
      <c r="B5178" s="146"/>
      <c r="C5178" s="31"/>
      <c r="D5178" s="31"/>
      <c r="E5178" s="44"/>
      <c r="F5178" s="43"/>
      <c r="G5178" s="84"/>
      <c r="H5178" s="31"/>
      <c r="I5178" s="31"/>
      <c r="J5178" s="84"/>
      <c r="K5178" s="31"/>
      <c r="L5178" s="31"/>
      <c r="M5178" s="169"/>
      <c r="N5178" s="148"/>
      <c r="O5178" s="106"/>
      <c r="P5178" s="43"/>
      <c r="Q5178" s="31"/>
      <c r="R5178" s="84"/>
      <c r="S5178" s="31"/>
      <c r="T5178" s="31"/>
      <c r="U5178" s="169"/>
      <c r="V5178" s="150"/>
      <c r="W5178" s="141" t="str" cm="1">
        <f t="array" ref="W5178">IF(SUM(LEN(B5178:V5178))=0,"",IF(OR(OR(ISBLANK(F5178),SUM(LEN(C5178),LEN(D5178))=0),AND(NOT(E5178="Unknown"),ISBLANK(J5178)),AND(NOT(O5178="Unknown"),ISBLANK(R5178))),"Missing Information", INDEX(Table15[Entire Service Line Classification], MATCH(SUMIFS(Table15[Unique ID],Table15[System-Owned Portion],E5178,Table15[If Material Anything Other than "Lead" in Column E,Was Material Ever Previously Lead?],G5178,Table15[Customer-Owned Portion],O5178),Table15[Unique ID],0),0)))</f>
        <v/>
      </c>
      <c r="X5178"/>
    </row>
    <row r="5179" spans="2:24" x14ac:dyDescent="0.25">
      <c r="B5179" s="146"/>
      <c r="C5179" s="31"/>
      <c r="D5179" s="31"/>
      <c r="E5179" s="44"/>
      <c r="F5179" s="43"/>
      <c r="G5179" s="84"/>
      <c r="H5179" s="31"/>
      <c r="I5179" s="31"/>
      <c r="J5179" s="84"/>
      <c r="K5179" s="31"/>
      <c r="L5179" s="31"/>
      <c r="M5179" s="169"/>
      <c r="N5179" s="148"/>
      <c r="O5179" s="106"/>
      <c r="P5179" s="43"/>
      <c r="Q5179" s="31"/>
      <c r="R5179" s="84"/>
      <c r="S5179" s="31"/>
      <c r="T5179" s="31"/>
      <c r="U5179" s="169"/>
      <c r="V5179" s="150"/>
      <c r="W5179" s="141" t="str" cm="1">
        <f t="array" ref="W5179">IF(SUM(LEN(B5179:V5179))=0,"",IF(OR(OR(ISBLANK(F5179),SUM(LEN(C5179),LEN(D5179))=0),AND(NOT(E5179="Unknown"),ISBLANK(J5179)),AND(NOT(O5179="Unknown"),ISBLANK(R5179))),"Missing Information", INDEX(Table15[Entire Service Line Classification], MATCH(SUMIFS(Table15[Unique ID],Table15[System-Owned Portion],E5179,Table15[If Material Anything Other than "Lead" in Column E,Was Material Ever Previously Lead?],G5179,Table15[Customer-Owned Portion],O5179),Table15[Unique ID],0),0)))</f>
        <v/>
      </c>
      <c r="X5179"/>
    </row>
    <row r="5180" spans="2:24" x14ac:dyDescent="0.25">
      <c r="B5180" s="146"/>
      <c r="C5180" s="31"/>
      <c r="D5180" s="31"/>
      <c r="E5180" s="44"/>
      <c r="F5180" s="43"/>
      <c r="G5180" s="84"/>
      <c r="H5180" s="31"/>
      <c r="I5180" s="31"/>
      <c r="J5180" s="84"/>
      <c r="K5180" s="31"/>
      <c r="L5180" s="31"/>
      <c r="M5180" s="169"/>
      <c r="N5180" s="148"/>
      <c r="O5180" s="106"/>
      <c r="P5180" s="43"/>
      <c r="Q5180" s="31"/>
      <c r="R5180" s="84"/>
      <c r="S5180" s="31"/>
      <c r="T5180" s="31"/>
      <c r="U5180" s="169"/>
      <c r="V5180" s="150"/>
      <c r="W5180" s="141" t="str" cm="1">
        <f t="array" ref="W5180">IF(SUM(LEN(B5180:V5180))=0,"",IF(OR(OR(ISBLANK(F5180),SUM(LEN(C5180),LEN(D5180))=0),AND(NOT(E5180="Unknown"),ISBLANK(J5180)),AND(NOT(O5180="Unknown"),ISBLANK(R5180))),"Missing Information", INDEX(Table15[Entire Service Line Classification], MATCH(SUMIFS(Table15[Unique ID],Table15[System-Owned Portion],E5180,Table15[If Material Anything Other than "Lead" in Column E,Was Material Ever Previously Lead?],G5180,Table15[Customer-Owned Portion],O5180),Table15[Unique ID],0),0)))</f>
        <v/>
      </c>
      <c r="X5180"/>
    </row>
    <row r="5181" spans="2:24" x14ac:dyDescent="0.25">
      <c r="B5181" s="146"/>
      <c r="C5181" s="31"/>
      <c r="D5181" s="31"/>
      <c r="E5181" s="44"/>
      <c r="F5181" s="43"/>
      <c r="G5181" s="84"/>
      <c r="H5181" s="31"/>
      <c r="I5181" s="31"/>
      <c r="J5181" s="84"/>
      <c r="K5181" s="31"/>
      <c r="L5181" s="31"/>
      <c r="M5181" s="169"/>
      <c r="N5181" s="148"/>
      <c r="O5181" s="106"/>
      <c r="P5181" s="43"/>
      <c r="Q5181" s="31"/>
      <c r="R5181" s="84"/>
      <c r="S5181" s="31"/>
      <c r="T5181" s="31"/>
      <c r="U5181" s="169"/>
      <c r="V5181" s="150"/>
      <c r="W5181" s="141" t="str" cm="1">
        <f t="array" ref="W5181">IF(SUM(LEN(B5181:V5181))=0,"",IF(OR(OR(ISBLANK(F5181),SUM(LEN(C5181),LEN(D5181))=0),AND(NOT(E5181="Unknown"),ISBLANK(J5181)),AND(NOT(O5181="Unknown"),ISBLANK(R5181))),"Missing Information", INDEX(Table15[Entire Service Line Classification], MATCH(SUMIFS(Table15[Unique ID],Table15[System-Owned Portion],E5181,Table15[If Material Anything Other than "Lead" in Column E,Was Material Ever Previously Lead?],G5181,Table15[Customer-Owned Portion],O5181),Table15[Unique ID],0),0)))</f>
        <v/>
      </c>
      <c r="X5181"/>
    </row>
    <row r="5182" spans="2:24" x14ac:dyDescent="0.25">
      <c r="B5182" s="146"/>
      <c r="C5182" s="31"/>
      <c r="D5182" s="31"/>
      <c r="E5182" s="44"/>
      <c r="F5182" s="43"/>
      <c r="G5182" s="84"/>
      <c r="H5182" s="31"/>
      <c r="I5182" s="31"/>
      <c r="J5182" s="84"/>
      <c r="K5182" s="31"/>
      <c r="L5182" s="31"/>
      <c r="M5182" s="169"/>
      <c r="N5182" s="148"/>
      <c r="O5182" s="106"/>
      <c r="P5182" s="43"/>
      <c r="Q5182" s="31"/>
      <c r="R5182" s="84"/>
      <c r="S5182" s="31"/>
      <c r="T5182" s="31"/>
      <c r="U5182" s="169"/>
      <c r="V5182" s="150"/>
      <c r="W5182" s="141" t="str" cm="1">
        <f t="array" ref="W5182">IF(SUM(LEN(B5182:V5182))=0,"",IF(OR(OR(ISBLANK(F5182),SUM(LEN(C5182),LEN(D5182))=0),AND(NOT(E5182="Unknown"),ISBLANK(J5182)),AND(NOT(O5182="Unknown"),ISBLANK(R5182))),"Missing Information", INDEX(Table15[Entire Service Line Classification], MATCH(SUMIFS(Table15[Unique ID],Table15[System-Owned Portion],E5182,Table15[If Material Anything Other than "Lead" in Column E,Was Material Ever Previously Lead?],G5182,Table15[Customer-Owned Portion],O5182),Table15[Unique ID],0),0)))</f>
        <v/>
      </c>
      <c r="X5182"/>
    </row>
    <row r="5183" spans="2:24" x14ac:dyDescent="0.25">
      <c r="B5183" s="146"/>
      <c r="C5183" s="31"/>
      <c r="D5183" s="31"/>
      <c r="E5183" s="44"/>
      <c r="F5183" s="43"/>
      <c r="G5183" s="84"/>
      <c r="H5183" s="31"/>
      <c r="I5183" s="31"/>
      <c r="J5183" s="84"/>
      <c r="K5183" s="31"/>
      <c r="L5183" s="31"/>
      <c r="M5183" s="169"/>
      <c r="N5183" s="148"/>
      <c r="O5183" s="106"/>
      <c r="P5183" s="43"/>
      <c r="Q5183" s="31"/>
      <c r="R5183" s="84"/>
      <c r="S5183" s="31"/>
      <c r="T5183" s="31"/>
      <c r="U5183" s="169"/>
      <c r="V5183" s="150"/>
      <c r="W5183" s="141" t="str" cm="1">
        <f t="array" ref="W5183">IF(SUM(LEN(B5183:V5183))=0,"",IF(OR(OR(ISBLANK(F5183),SUM(LEN(C5183),LEN(D5183))=0),AND(NOT(E5183="Unknown"),ISBLANK(J5183)),AND(NOT(O5183="Unknown"),ISBLANK(R5183))),"Missing Information", INDEX(Table15[Entire Service Line Classification], MATCH(SUMIFS(Table15[Unique ID],Table15[System-Owned Portion],E5183,Table15[If Material Anything Other than "Lead" in Column E,Was Material Ever Previously Lead?],G5183,Table15[Customer-Owned Portion],O5183),Table15[Unique ID],0),0)))</f>
        <v/>
      </c>
      <c r="X5183"/>
    </row>
    <row r="5184" spans="2:24" x14ac:dyDescent="0.25">
      <c r="B5184" s="146"/>
      <c r="C5184" s="31"/>
      <c r="D5184" s="31"/>
      <c r="E5184" s="44"/>
      <c r="F5184" s="43"/>
      <c r="G5184" s="84"/>
      <c r="H5184" s="31"/>
      <c r="I5184" s="31"/>
      <c r="J5184" s="84"/>
      <c r="K5184" s="31"/>
      <c r="L5184" s="31"/>
      <c r="M5184" s="169"/>
      <c r="N5184" s="148"/>
      <c r="O5184" s="106"/>
      <c r="P5184" s="43"/>
      <c r="Q5184" s="31"/>
      <c r="R5184" s="84"/>
      <c r="S5184" s="31"/>
      <c r="T5184" s="31"/>
      <c r="U5184" s="169"/>
      <c r="V5184" s="150"/>
      <c r="W5184" s="141" t="str" cm="1">
        <f t="array" ref="W5184">IF(SUM(LEN(B5184:V5184))=0,"",IF(OR(OR(ISBLANK(F5184),SUM(LEN(C5184),LEN(D5184))=0),AND(NOT(E5184="Unknown"),ISBLANK(J5184)),AND(NOT(O5184="Unknown"),ISBLANK(R5184))),"Missing Information", INDEX(Table15[Entire Service Line Classification], MATCH(SUMIFS(Table15[Unique ID],Table15[System-Owned Portion],E5184,Table15[If Material Anything Other than "Lead" in Column E,Was Material Ever Previously Lead?],G5184,Table15[Customer-Owned Portion],O5184),Table15[Unique ID],0),0)))</f>
        <v/>
      </c>
      <c r="X5184"/>
    </row>
    <row r="5185" spans="2:24" x14ac:dyDescent="0.25">
      <c r="B5185" s="146"/>
      <c r="C5185" s="31"/>
      <c r="D5185" s="31"/>
      <c r="E5185" s="44"/>
      <c r="F5185" s="43"/>
      <c r="G5185" s="84"/>
      <c r="H5185" s="31"/>
      <c r="I5185" s="31"/>
      <c r="J5185" s="84"/>
      <c r="K5185" s="31"/>
      <c r="L5185" s="31"/>
      <c r="M5185" s="169"/>
      <c r="N5185" s="148"/>
      <c r="O5185" s="106"/>
      <c r="P5185" s="43"/>
      <c r="Q5185" s="31"/>
      <c r="R5185" s="84"/>
      <c r="S5185" s="31"/>
      <c r="T5185" s="31"/>
      <c r="U5185" s="169"/>
      <c r="V5185" s="150"/>
      <c r="W5185" s="141" t="str" cm="1">
        <f t="array" ref="W5185">IF(SUM(LEN(B5185:V5185))=0,"",IF(OR(OR(ISBLANK(F5185),SUM(LEN(C5185),LEN(D5185))=0),AND(NOT(E5185="Unknown"),ISBLANK(J5185)),AND(NOT(O5185="Unknown"),ISBLANK(R5185))),"Missing Information", INDEX(Table15[Entire Service Line Classification], MATCH(SUMIFS(Table15[Unique ID],Table15[System-Owned Portion],E5185,Table15[If Material Anything Other than "Lead" in Column E,Was Material Ever Previously Lead?],G5185,Table15[Customer-Owned Portion],O5185),Table15[Unique ID],0),0)))</f>
        <v/>
      </c>
      <c r="X5185"/>
    </row>
    <row r="5186" spans="2:24" x14ac:dyDescent="0.25">
      <c r="B5186" s="146"/>
      <c r="C5186" s="31"/>
      <c r="D5186" s="31"/>
      <c r="E5186" s="44"/>
      <c r="F5186" s="43"/>
      <c r="G5186" s="84"/>
      <c r="H5186" s="31"/>
      <c r="I5186" s="31"/>
      <c r="J5186" s="84"/>
      <c r="K5186" s="31"/>
      <c r="L5186" s="31"/>
      <c r="M5186" s="169"/>
      <c r="N5186" s="148"/>
      <c r="O5186" s="106"/>
      <c r="P5186" s="43"/>
      <c r="Q5186" s="31"/>
      <c r="R5186" s="84"/>
      <c r="S5186" s="31"/>
      <c r="T5186" s="31"/>
      <c r="U5186" s="169"/>
      <c r="V5186" s="150"/>
      <c r="W5186" s="141" t="str" cm="1">
        <f t="array" ref="W5186">IF(SUM(LEN(B5186:V5186))=0,"",IF(OR(OR(ISBLANK(F5186),SUM(LEN(C5186),LEN(D5186))=0),AND(NOT(E5186="Unknown"),ISBLANK(J5186)),AND(NOT(O5186="Unknown"),ISBLANK(R5186))),"Missing Information", INDEX(Table15[Entire Service Line Classification], MATCH(SUMIFS(Table15[Unique ID],Table15[System-Owned Portion],E5186,Table15[If Material Anything Other than "Lead" in Column E,Was Material Ever Previously Lead?],G5186,Table15[Customer-Owned Portion],O5186),Table15[Unique ID],0),0)))</f>
        <v/>
      </c>
      <c r="X5186"/>
    </row>
    <row r="5187" spans="2:24" x14ac:dyDescent="0.25">
      <c r="B5187" s="146"/>
      <c r="C5187" s="31"/>
      <c r="D5187" s="31"/>
      <c r="E5187" s="44"/>
      <c r="F5187" s="43"/>
      <c r="G5187" s="84"/>
      <c r="H5187" s="31"/>
      <c r="I5187" s="31"/>
      <c r="J5187" s="84"/>
      <c r="K5187" s="31"/>
      <c r="L5187" s="31"/>
      <c r="M5187" s="169"/>
      <c r="N5187" s="148"/>
      <c r="O5187" s="106"/>
      <c r="P5187" s="43"/>
      <c r="Q5187" s="31"/>
      <c r="R5187" s="84"/>
      <c r="S5187" s="31"/>
      <c r="T5187" s="31"/>
      <c r="U5187" s="169"/>
      <c r="V5187" s="150"/>
      <c r="W5187" s="141" t="str" cm="1">
        <f t="array" ref="W5187">IF(SUM(LEN(B5187:V5187))=0,"",IF(OR(OR(ISBLANK(F5187),SUM(LEN(C5187),LEN(D5187))=0),AND(NOT(E5187="Unknown"),ISBLANK(J5187)),AND(NOT(O5187="Unknown"),ISBLANK(R5187))),"Missing Information", INDEX(Table15[Entire Service Line Classification], MATCH(SUMIFS(Table15[Unique ID],Table15[System-Owned Portion],E5187,Table15[If Material Anything Other than "Lead" in Column E,Was Material Ever Previously Lead?],G5187,Table15[Customer-Owned Portion],O5187),Table15[Unique ID],0),0)))</f>
        <v/>
      </c>
      <c r="X5187"/>
    </row>
    <row r="5188" spans="2:24" x14ac:dyDescent="0.25">
      <c r="B5188" s="146"/>
      <c r="C5188" s="31"/>
      <c r="D5188" s="31"/>
      <c r="E5188" s="44"/>
      <c r="F5188" s="43"/>
      <c r="G5188" s="84"/>
      <c r="H5188" s="31"/>
      <c r="I5188" s="31"/>
      <c r="J5188" s="84"/>
      <c r="K5188" s="31"/>
      <c r="L5188" s="31"/>
      <c r="M5188" s="169"/>
      <c r="N5188" s="148"/>
      <c r="O5188" s="106"/>
      <c r="P5188" s="43"/>
      <c r="Q5188" s="31"/>
      <c r="R5188" s="84"/>
      <c r="S5188" s="31"/>
      <c r="T5188" s="31"/>
      <c r="U5188" s="169"/>
      <c r="V5188" s="150"/>
      <c r="W5188" s="141" t="str" cm="1">
        <f t="array" ref="W5188">IF(SUM(LEN(B5188:V5188))=0,"",IF(OR(OR(ISBLANK(F5188),SUM(LEN(C5188),LEN(D5188))=0),AND(NOT(E5188="Unknown"),ISBLANK(J5188)),AND(NOT(O5188="Unknown"),ISBLANK(R5188))),"Missing Information", INDEX(Table15[Entire Service Line Classification], MATCH(SUMIFS(Table15[Unique ID],Table15[System-Owned Portion],E5188,Table15[If Material Anything Other than "Lead" in Column E,Was Material Ever Previously Lead?],G5188,Table15[Customer-Owned Portion],O5188),Table15[Unique ID],0),0)))</f>
        <v/>
      </c>
      <c r="X5188"/>
    </row>
    <row r="5189" spans="2:24" x14ac:dyDescent="0.25">
      <c r="B5189" s="146"/>
      <c r="C5189" s="31"/>
      <c r="D5189" s="31"/>
      <c r="E5189" s="44"/>
      <c r="F5189" s="43"/>
      <c r="G5189" s="84"/>
      <c r="H5189" s="31"/>
      <c r="I5189" s="31"/>
      <c r="J5189" s="84"/>
      <c r="K5189" s="31"/>
      <c r="L5189" s="31"/>
      <c r="M5189" s="169"/>
      <c r="N5189" s="148"/>
      <c r="O5189" s="106"/>
      <c r="P5189" s="43"/>
      <c r="Q5189" s="31"/>
      <c r="R5189" s="84"/>
      <c r="S5189" s="31"/>
      <c r="T5189" s="31"/>
      <c r="U5189" s="169"/>
      <c r="V5189" s="150"/>
      <c r="W5189" s="141" t="str" cm="1">
        <f t="array" ref="W5189">IF(SUM(LEN(B5189:V5189))=0,"",IF(OR(OR(ISBLANK(F5189),SUM(LEN(C5189),LEN(D5189))=0),AND(NOT(E5189="Unknown"),ISBLANK(J5189)),AND(NOT(O5189="Unknown"),ISBLANK(R5189))),"Missing Information", INDEX(Table15[Entire Service Line Classification], MATCH(SUMIFS(Table15[Unique ID],Table15[System-Owned Portion],E5189,Table15[If Material Anything Other than "Lead" in Column E,Was Material Ever Previously Lead?],G5189,Table15[Customer-Owned Portion],O5189),Table15[Unique ID],0),0)))</f>
        <v/>
      </c>
      <c r="X5189"/>
    </row>
    <row r="5190" spans="2:24" x14ac:dyDescent="0.25">
      <c r="B5190" s="146"/>
      <c r="C5190" s="31"/>
      <c r="D5190" s="31"/>
      <c r="E5190" s="44"/>
      <c r="F5190" s="43"/>
      <c r="G5190" s="84"/>
      <c r="H5190" s="31"/>
      <c r="I5190" s="31"/>
      <c r="J5190" s="84"/>
      <c r="K5190" s="31"/>
      <c r="L5190" s="31"/>
      <c r="M5190" s="169"/>
      <c r="N5190" s="148"/>
      <c r="O5190" s="106"/>
      <c r="P5190" s="43"/>
      <c r="Q5190" s="31"/>
      <c r="R5190" s="84"/>
      <c r="S5190" s="31"/>
      <c r="T5190" s="31"/>
      <c r="U5190" s="169"/>
      <c r="V5190" s="150"/>
      <c r="W5190" s="141" t="str" cm="1">
        <f t="array" ref="W5190">IF(SUM(LEN(B5190:V5190))=0,"",IF(OR(OR(ISBLANK(F5190),SUM(LEN(C5190),LEN(D5190))=0),AND(NOT(E5190="Unknown"),ISBLANK(J5190)),AND(NOT(O5190="Unknown"),ISBLANK(R5190))),"Missing Information", INDEX(Table15[Entire Service Line Classification], MATCH(SUMIFS(Table15[Unique ID],Table15[System-Owned Portion],E5190,Table15[If Material Anything Other than "Lead" in Column E,Was Material Ever Previously Lead?],G5190,Table15[Customer-Owned Portion],O5190),Table15[Unique ID],0),0)))</f>
        <v/>
      </c>
      <c r="X5190"/>
    </row>
    <row r="5191" spans="2:24" x14ac:dyDescent="0.25">
      <c r="B5191" s="146"/>
      <c r="C5191" s="31"/>
      <c r="D5191" s="31"/>
      <c r="E5191" s="44"/>
      <c r="F5191" s="43"/>
      <c r="G5191" s="84"/>
      <c r="H5191" s="31"/>
      <c r="I5191" s="31"/>
      <c r="J5191" s="84"/>
      <c r="K5191" s="31"/>
      <c r="L5191" s="31"/>
      <c r="M5191" s="169"/>
      <c r="N5191" s="148"/>
      <c r="O5191" s="106"/>
      <c r="P5191" s="43"/>
      <c r="Q5191" s="31"/>
      <c r="R5191" s="84"/>
      <c r="S5191" s="31"/>
      <c r="T5191" s="31"/>
      <c r="U5191" s="169"/>
      <c r="V5191" s="150"/>
      <c r="W5191" s="141" t="str" cm="1">
        <f t="array" ref="W5191">IF(SUM(LEN(B5191:V5191))=0,"",IF(OR(OR(ISBLANK(F5191),SUM(LEN(C5191),LEN(D5191))=0),AND(NOT(E5191="Unknown"),ISBLANK(J5191)),AND(NOT(O5191="Unknown"),ISBLANK(R5191))),"Missing Information", INDEX(Table15[Entire Service Line Classification], MATCH(SUMIFS(Table15[Unique ID],Table15[System-Owned Portion],E5191,Table15[If Material Anything Other than "Lead" in Column E,Was Material Ever Previously Lead?],G5191,Table15[Customer-Owned Portion],O5191),Table15[Unique ID],0),0)))</f>
        <v/>
      </c>
      <c r="X5191"/>
    </row>
    <row r="5192" spans="2:24" x14ac:dyDescent="0.25">
      <c r="B5192" s="146"/>
      <c r="C5192" s="31"/>
      <c r="D5192" s="31"/>
      <c r="E5192" s="44"/>
      <c r="F5192" s="43"/>
      <c r="G5192" s="84"/>
      <c r="H5192" s="31"/>
      <c r="I5192" s="31"/>
      <c r="J5192" s="84"/>
      <c r="K5192" s="31"/>
      <c r="L5192" s="31"/>
      <c r="M5192" s="169"/>
      <c r="N5192" s="148"/>
      <c r="O5192" s="106"/>
      <c r="P5192" s="43"/>
      <c r="Q5192" s="31"/>
      <c r="R5192" s="84"/>
      <c r="S5192" s="31"/>
      <c r="T5192" s="31"/>
      <c r="U5192" s="169"/>
      <c r="V5192" s="150"/>
      <c r="W5192" s="141" t="str" cm="1">
        <f t="array" ref="W5192">IF(SUM(LEN(B5192:V5192))=0,"",IF(OR(OR(ISBLANK(F5192),SUM(LEN(C5192),LEN(D5192))=0),AND(NOT(E5192="Unknown"),ISBLANK(J5192)),AND(NOT(O5192="Unknown"),ISBLANK(R5192))),"Missing Information", INDEX(Table15[Entire Service Line Classification], MATCH(SUMIFS(Table15[Unique ID],Table15[System-Owned Portion],E5192,Table15[If Material Anything Other than "Lead" in Column E,Was Material Ever Previously Lead?],G5192,Table15[Customer-Owned Portion],O5192),Table15[Unique ID],0),0)))</f>
        <v/>
      </c>
      <c r="X5192"/>
    </row>
    <row r="5193" spans="2:24" x14ac:dyDescent="0.25">
      <c r="B5193" s="146"/>
      <c r="C5193" s="31"/>
      <c r="D5193" s="31"/>
      <c r="E5193" s="44"/>
      <c r="F5193" s="43"/>
      <c r="G5193" s="84"/>
      <c r="H5193" s="31"/>
      <c r="I5193" s="31"/>
      <c r="J5193" s="84"/>
      <c r="K5193" s="31"/>
      <c r="L5193" s="31"/>
      <c r="M5193" s="169"/>
      <c r="N5193" s="148"/>
      <c r="O5193" s="106"/>
      <c r="P5193" s="43"/>
      <c r="Q5193" s="31"/>
      <c r="R5193" s="84"/>
      <c r="S5193" s="31"/>
      <c r="T5193" s="31"/>
      <c r="U5193" s="169"/>
      <c r="V5193" s="150"/>
      <c r="W5193" s="141" t="str" cm="1">
        <f t="array" ref="W5193">IF(SUM(LEN(B5193:V5193))=0,"",IF(OR(OR(ISBLANK(F5193),SUM(LEN(C5193),LEN(D5193))=0),AND(NOT(E5193="Unknown"),ISBLANK(J5193)),AND(NOT(O5193="Unknown"),ISBLANK(R5193))),"Missing Information", INDEX(Table15[Entire Service Line Classification], MATCH(SUMIFS(Table15[Unique ID],Table15[System-Owned Portion],E5193,Table15[If Material Anything Other than "Lead" in Column E,Was Material Ever Previously Lead?],G5193,Table15[Customer-Owned Portion],O5193),Table15[Unique ID],0),0)))</f>
        <v/>
      </c>
      <c r="X5193"/>
    </row>
    <row r="5194" spans="2:24" x14ac:dyDescent="0.25">
      <c r="B5194" s="146"/>
      <c r="C5194" s="31"/>
      <c r="D5194" s="31"/>
      <c r="E5194" s="44"/>
      <c r="F5194" s="43"/>
      <c r="G5194" s="84"/>
      <c r="H5194" s="31"/>
      <c r="I5194" s="31"/>
      <c r="J5194" s="84"/>
      <c r="K5194" s="31"/>
      <c r="L5194" s="31"/>
      <c r="M5194" s="169"/>
      <c r="N5194" s="148"/>
      <c r="O5194" s="106"/>
      <c r="P5194" s="43"/>
      <c r="Q5194" s="31"/>
      <c r="R5194" s="84"/>
      <c r="S5194" s="31"/>
      <c r="T5194" s="31"/>
      <c r="U5194" s="169"/>
      <c r="V5194" s="150"/>
      <c r="W5194" s="141" t="str" cm="1">
        <f t="array" ref="W5194">IF(SUM(LEN(B5194:V5194))=0,"",IF(OR(OR(ISBLANK(F5194),SUM(LEN(C5194),LEN(D5194))=0),AND(NOT(E5194="Unknown"),ISBLANK(J5194)),AND(NOT(O5194="Unknown"),ISBLANK(R5194))),"Missing Information", INDEX(Table15[Entire Service Line Classification], MATCH(SUMIFS(Table15[Unique ID],Table15[System-Owned Portion],E5194,Table15[If Material Anything Other than "Lead" in Column E,Was Material Ever Previously Lead?],G5194,Table15[Customer-Owned Portion],O5194),Table15[Unique ID],0),0)))</f>
        <v/>
      </c>
      <c r="X5194"/>
    </row>
    <row r="5195" spans="2:24" x14ac:dyDescent="0.25">
      <c r="B5195" s="146"/>
      <c r="C5195" s="31"/>
      <c r="D5195" s="31"/>
      <c r="E5195" s="44"/>
      <c r="F5195" s="43"/>
      <c r="G5195" s="84"/>
      <c r="H5195" s="31"/>
      <c r="I5195" s="31"/>
      <c r="J5195" s="84"/>
      <c r="K5195" s="31"/>
      <c r="L5195" s="31"/>
      <c r="M5195" s="169"/>
      <c r="N5195" s="148"/>
      <c r="O5195" s="106"/>
      <c r="P5195" s="43"/>
      <c r="Q5195" s="31"/>
      <c r="R5195" s="84"/>
      <c r="S5195" s="31"/>
      <c r="T5195" s="31"/>
      <c r="U5195" s="169"/>
      <c r="V5195" s="150"/>
      <c r="W5195" s="141" t="str" cm="1">
        <f t="array" ref="W5195">IF(SUM(LEN(B5195:V5195))=0,"",IF(OR(OR(ISBLANK(F5195),SUM(LEN(C5195),LEN(D5195))=0),AND(NOT(E5195="Unknown"),ISBLANK(J5195)),AND(NOT(O5195="Unknown"),ISBLANK(R5195))),"Missing Information", INDEX(Table15[Entire Service Line Classification], MATCH(SUMIFS(Table15[Unique ID],Table15[System-Owned Portion],E5195,Table15[If Material Anything Other than "Lead" in Column E,Was Material Ever Previously Lead?],G5195,Table15[Customer-Owned Portion],O5195),Table15[Unique ID],0),0)))</f>
        <v/>
      </c>
      <c r="X5195"/>
    </row>
    <row r="5196" spans="2:24" x14ac:dyDescent="0.25">
      <c r="B5196" s="146"/>
      <c r="C5196" s="31"/>
      <c r="D5196" s="31"/>
      <c r="E5196" s="44"/>
      <c r="F5196" s="43"/>
      <c r="G5196" s="84"/>
      <c r="H5196" s="31"/>
      <c r="I5196" s="31"/>
      <c r="J5196" s="84"/>
      <c r="K5196" s="31"/>
      <c r="L5196" s="31"/>
      <c r="M5196" s="169"/>
      <c r="N5196" s="148"/>
      <c r="O5196" s="106"/>
      <c r="P5196" s="43"/>
      <c r="Q5196" s="31"/>
      <c r="R5196" s="84"/>
      <c r="S5196" s="31"/>
      <c r="T5196" s="31"/>
      <c r="U5196" s="169"/>
      <c r="V5196" s="150"/>
      <c r="W5196" s="141" t="str" cm="1">
        <f t="array" ref="W5196">IF(SUM(LEN(B5196:V5196))=0,"",IF(OR(OR(ISBLANK(F5196),SUM(LEN(C5196),LEN(D5196))=0),AND(NOT(E5196="Unknown"),ISBLANK(J5196)),AND(NOT(O5196="Unknown"),ISBLANK(R5196))),"Missing Information", INDEX(Table15[Entire Service Line Classification], MATCH(SUMIFS(Table15[Unique ID],Table15[System-Owned Portion],E5196,Table15[If Material Anything Other than "Lead" in Column E,Was Material Ever Previously Lead?],G5196,Table15[Customer-Owned Portion],O5196),Table15[Unique ID],0),0)))</f>
        <v/>
      </c>
      <c r="X5196"/>
    </row>
    <row r="5197" spans="2:24" x14ac:dyDescent="0.25">
      <c r="B5197" s="146"/>
      <c r="C5197" s="31"/>
      <c r="D5197" s="31"/>
      <c r="E5197" s="44"/>
      <c r="F5197" s="43"/>
      <c r="G5197" s="84"/>
      <c r="H5197" s="31"/>
      <c r="I5197" s="31"/>
      <c r="J5197" s="84"/>
      <c r="K5197" s="31"/>
      <c r="L5197" s="31"/>
      <c r="M5197" s="169"/>
      <c r="N5197" s="148"/>
      <c r="O5197" s="106"/>
      <c r="P5197" s="43"/>
      <c r="Q5197" s="31"/>
      <c r="R5197" s="84"/>
      <c r="S5197" s="31"/>
      <c r="T5197" s="31"/>
      <c r="U5197" s="169"/>
      <c r="V5197" s="150"/>
      <c r="W5197" s="141" t="str" cm="1">
        <f t="array" ref="W5197">IF(SUM(LEN(B5197:V5197))=0,"",IF(OR(OR(ISBLANK(F5197),SUM(LEN(C5197),LEN(D5197))=0),AND(NOT(E5197="Unknown"),ISBLANK(J5197)),AND(NOT(O5197="Unknown"),ISBLANK(R5197))),"Missing Information", INDEX(Table15[Entire Service Line Classification], MATCH(SUMIFS(Table15[Unique ID],Table15[System-Owned Portion],E5197,Table15[If Material Anything Other than "Lead" in Column E,Was Material Ever Previously Lead?],G5197,Table15[Customer-Owned Portion],O5197),Table15[Unique ID],0),0)))</f>
        <v/>
      </c>
      <c r="X5197"/>
    </row>
    <row r="5198" spans="2:24" x14ac:dyDescent="0.25">
      <c r="B5198" s="146"/>
      <c r="C5198" s="31"/>
      <c r="D5198" s="31"/>
      <c r="E5198" s="44"/>
      <c r="F5198" s="43"/>
      <c r="G5198" s="84"/>
      <c r="H5198" s="31"/>
      <c r="I5198" s="31"/>
      <c r="J5198" s="84"/>
      <c r="K5198" s="31"/>
      <c r="L5198" s="31"/>
      <c r="M5198" s="169"/>
      <c r="N5198" s="148"/>
      <c r="O5198" s="106"/>
      <c r="P5198" s="43"/>
      <c r="Q5198" s="31"/>
      <c r="R5198" s="84"/>
      <c r="S5198" s="31"/>
      <c r="T5198" s="31"/>
      <c r="U5198" s="169"/>
      <c r="V5198" s="150"/>
      <c r="W5198" s="141" t="str" cm="1">
        <f t="array" ref="W5198">IF(SUM(LEN(B5198:V5198))=0,"",IF(OR(OR(ISBLANK(F5198),SUM(LEN(C5198),LEN(D5198))=0),AND(NOT(E5198="Unknown"),ISBLANK(J5198)),AND(NOT(O5198="Unknown"),ISBLANK(R5198))),"Missing Information", INDEX(Table15[Entire Service Line Classification], MATCH(SUMIFS(Table15[Unique ID],Table15[System-Owned Portion],E5198,Table15[If Material Anything Other than "Lead" in Column E,Was Material Ever Previously Lead?],G5198,Table15[Customer-Owned Portion],O5198),Table15[Unique ID],0),0)))</f>
        <v/>
      </c>
      <c r="X5198"/>
    </row>
    <row r="5199" spans="2:24" x14ac:dyDescent="0.25">
      <c r="B5199" s="146"/>
      <c r="C5199" s="31"/>
      <c r="D5199" s="31"/>
      <c r="E5199" s="44"/>
      <c r="F5199" s="43"/>
      <c r="G5199" s="84"/>
      <c r="H5199" s="31"/>
      <c r="I5199" s="31"/>
      <c r="J5199" s="84"/>
      <c r="K5199" s="31"/>
      <c r="L5199" s="31"/>
      <c r="M5199" s="169"/>
      <c r="N5199" s="148"/>
      <c r="O5199" s="106"/>
      <c r="P5199" s="43"/>
      <c r="Q5199" s="31"/>
      <c r="R5199" s="84"/>
      <c r="S5199" s="31"/>
      <c r="T5199" s="31"/>
      <c r="U5199" s="169"/>
      <c r="V5199" s="150"/>
      <c r="W5199" s="141" t="str" cm="1">
        <f t="array" ref="W5199">IF(SUM(LEN(B5199:V5199))=0,"",IF(OR(OR(ISBLANK(F5199),SUM(LEN(C5199),LEN(D5199))=0),AND(NOT(E5199="Unknown"),ISBLANK(J5199)),AND(NOT(O5199="Unknown"),ISBLANK(R5199))),"Missing Information", INDEX(Table15[Entire Service Line Classification], MATCH(SUMIFS(Table15[Unique ID],Table15[System-Owned Portion],E5199,Table15[If Material Anything Other than "Lead" in Column E,Was Material Ever Previously Lead?],G5199,Table15[Customer-Owned Portion],O5199),Table15[Unique ID],0),0)))</f>
        <v/>
      </c>
      <c r="X5199"/>
    </row>
    <row r="5200" spans="2:24" x14ac:dyDescent="0.25">
      <c r="B5200" s="146"/>
      <c r="C5200" s="31"/>
      <c r="D5200" s="31"/>
      <c r="E5200" s="44"/>
      <c r="F5200" s="43"/>
      <c r="G5200" s="84"/>
      <c r="H5200" s="31"/>
      <c r="I5200" s="31"/>
      <c r="J5200" s="84"/>
      <c r="K5200" s="31"/>
      <c r="L5200" s="31"/>
      <c r="M5200" s="169"/>
      <c r="N5200" s="148"/>
      <c r="O5200" s="106"/>
      <c r="P5200" s="43"/>
      <c r="Q5200" s="31"/>
      <c r="R5200" s="84"/>
      <c r="S5200" s="31"/>
      <c r="T5200" s="31"/>
      <c r="U5200" s="169"/>
      <c r="V5200" s="150"/>
      <c r="W5200" s="141" t="str" cm="1">
        <f t="array" ref="W5200">IF(SUM(LEN(B5200:V5200))=0,"",IF(OR(OR(ISBLANK(F5200),SUM(LEN(C5200),LEN(D5200))=0),AND(NOT(E5200="Unknown"),ISBLANK(J5200)),AND(NOT(O5200="Unknown"),ISBLANK(R5200))),"Missing Information", INDEX(Table15[Entire Service Line Classification], MATCH(SUMIFS(Table15[Unique ID],Table15[System-Owned Portion],E5200,Table15[If Material Anything Other than "Lead" in Column E,Was Material Ever Previously Lead?],G5200,Table15[Customer-Owned Portion],O5200),Table15[Unique ID],0),0)))</f>
        <v/>
      </c>
      <c r="X5200"/>
    </row>
    <row r="5201" spans="2:24" x14ac:dyDescent="0.25">
      <c r="B5201" s="146"/>
      <c r="C5201" s="31"/>
      <c r="D5201" s="31"/>
      <c r="E5201" s="44"/>
      <c r="F5201" s="43"/>
      <c r="G5201" s="84"/>
      <c r="H5201" s="31"/>
      <c r="I5201" s="31"/>
      <c r="J5201" s="84"/>
      <c r="K5201" s="31"/>
      <c r="L5201" s="31"/>
      <c r="M5201" s="169"/>
      <c r="N5201" s="148"/>
      <c r="O5201" s="106"/>
      <c r="P5201" s="43"/>
      <c r="Q5201" s="31"/>
      <c r="R5201" s="84"/>
      <c r="S5201" s="31"/>
      <c r="T5201" s="31"/>
      <c r="U5201" s="169"/>
      <c r="V5201" s="150"/>
      <c r="W5201" s="141" t="str" cm="1">
        <f t="array" ref="W5201">IF(SUM(LEN(B5201:V5201))=0,"",IF(OR(OR(ISBLANK(F5201),SUM(LEN(C5201),LEN(D5201))=0),AND(NOT(E5201="Unknown"),ISBLANK(J5201)),AND(NOT(O5201="Unknown"),ISBLANK(R5201))),"Missing Information", INDEX(Table15[Entire Service Line Classification], MATCH(SUMIFS(Table15[Unique ID],Table15[System-Owned Portion],E5201,Table15[If Material Anything Other than "Lead" in Column E,Was Material Ever Previously Lead?],G5201,Table15[Customer-Owned Portion],O5201),Table15[Unique ID],0),0)))</f>
        <v/>
      </c>
      <c r="X5201"/>
    </row>
    <row r="5202" spans="2:24" x14ac:dyDescent="0.25">
      <c r="B5202" s="146"/>
      <c r="C5202" s="31"/>
      <c r="D5202" s="31"/>
      <c r="E5202" s="44"/>
      <c r="F5202" s="43"/>
      <c r="G5202" s="84"/>
      <c r="H5202" s="31"/>
      <c r="I5202" s="31"/>
      <c r="J5202" s="84"/>
      <c r="K5202" s="31"/>
      <c r="L5202" s="31"/>
      <c r="M5202" s="169"/>
      <c r="N5202" s="148"/>
      <c r="O5202" s="106"/>
      <c r="P5202" s="43"/>
      <c r="Q5202" s="31"/>
      <c r="R5202" s="84"/>
      <c r="S5202" s="31"/>
      <c r="T5202" s="31"/>
      <c r="U5202" s="169"/>
      <c r="V5202" s="150"/>
      <c r="W5202" s="141" t="str" cm="1">
        <f t="array" ref="W5202">IF(SUM(LEN(B5202:V5202))=0,"",IF(OR(OR(ISBLANK(F5202),SUM(LEN(C5202),LEN(D5202))=0),AND(NOT(E5202="Unknown"),ISBLANK(J5202)),AND(NOT(O5202="Unknown"),ISBLANK(R5202))),"Missing Information", INDEX(Table15[Entire Service Line Classification], MATCH(SUMIFS(Table15[Unique ID],Table15[System-Owned Portion],E5202,Table15[If Material Anything Other than "Lead" in Column E,Was Material Ever Previously Lead?],G5202,Table15[Customer-Owned Portion],O5202),Table15[Unique ID],0),0)))</f>
        <v/>
      </c>
      <c r="X5202"/>
    </row>
    <row r="5203" spans="2:24" x14ac:dyDescent="0.25">
      <c r="B5203" s="146"/>
      <c r="C5203" s="31"/>
      <c r="D5203" s="31"/>
      <c r="E5203" s="44"/>
      <c r="F5203" s="43"/>
      <c r="G5203" s="84"/>
      <c r="H5203" s="31"/>
      <c r="I5203" s="31"/>
      <c r="J5203" s="84"/>
      <c r="K5203" s="31"/>
      <c r="L5203" s="31"/>
      <c r="M5203" s="169"/>
      <c r="N5203" s="148"/>
      <c r="O5203" s="106"/>
      <c r="P5203" s="43"/>
      <c r="Q5203" s="31"/>
      <c r="R5203" s="84"/>
      <c r="S5203" s="31"/>
      <c r="T5203" s="31"/>
      <c r="U5203" s="169"/>
      <c r="V5203" s="150"/>
      <c r="W5203" s="141" t="str" cm="1">
        <f t="array" ref="W5203">IF(SUM(LEN(B5203:V5203))=0,"",IF(OR(OR(ISBLANK(F5203),SUM(LEN(C5203),LEN(D5203))=0),AND(NOT(E5203="Unknown"),ISBLANK(J5203)),AND(NOT(O5203="Unknown"),ISBLANK(R5203))),"Missing Information", INDEX(Table15[Entire Service Line Classification], MATCH(SUMIFS(Table15[Unique ID],Table15[System-Owned Portion],E5203,Table15[If Material Anything Other than "Lead" in Column E,Was Material Ever Previously Lead?],G5203,Table15[Customer-Owned Portion],O5203),Table15[Unique ID],0),0)))</f>
        <v/>
      </c>
      <c r="X5203"/>
    </row>
    <row r="5204" spans="2:24" x14ac:dyDescent="0.25">
      <c r="B5204" s="146"/>
      <c r="C5204" s="31"/>
      <c r="D5204" s="31"/>
      <c r="E5204" s="44"/>
      <c r="F5204" s="43"/>
      <c r="G5204" s="84"/>
      <c r="H5204" s="31"/>
      <c r="I5204" s="31"/>
      <c r="J5204" s="84"/>
      <c r="K5204" s="31"/>
      <c r="L5204" s="31"/>
      <c r="M5204" s="169"/>
      <c r="N5204" s="148"/>
      <c r="O5204" s="106"/>
      <c r="P5204" s="43"/>
      <c r="Q5204" s="31"/>
      <c r="R5204" s="84"/>
      <c r="S5204" s="31"/>
      <c r="T5204" s="31"/>
      <c r="U5204" s="169"/>
      <c r="V5204" s="150"/>
      <c r="W5204" s="141" t="str" cm="1">
        <f t="array" ref="W5204">IF(SUM(LEN(B5204:V5204))=0,"",IF(OR(OR(ISBLANK(F5204),SUM(LEN(C5204),LEN(D5204))=0),AND(NOT(E5204="Unknown"),ISBLANK(J5204)),AND(NOT(O5204="Unknown"),ISBLANK(R5204))),"Missing Information", INDEX(Table15[Entire Service Line Classification], MATCH(SUMIFS(Table15[Unique ID],Table15[System-Owned Portion],E5204,Table15[If Material Anything Other than "Lead" in Column E,Was Material Ever Previously Lead?],G5204,Table15[Customer-Owned Portion],O5204),Table15[Unique ID],0),0)))</f>
        <v/>
      </c>
      <c r="X5204"/>
    </row>
    <row r="5205" spans="2:24" x14ac:dyDescent="0.25">
      <c r="B5205" s="146"/>
      <c r="C5205" s="31"/>
      <c r="D5205" s="31"/>
      <c r="E5205" s="44"/>
      <c r="F5205" s="43"/>
      <c r="G5205" s="84"/>
      <c r="H5205" s="31"/>
      <c r="I5205" s="31"/>
      <c r="J5205" s="84"/>
      <c r="K5205" s="31"/>
      <c r="L5205" s="31"/>
      <c r="M5205" s="169"/>
      <c r="N5205" s="148"/>
      <c r="O5205" s="106"/>
      <c r="P5205" s="43"/>
      <c r="Q5205" s="31"/>
      <c r="R5205" s="84"/>
      <c r="S5205" s="31"/>
      <c r="T5205" s="31"/>
      <c r="U5205" s="169"/>
      <c r="V5205" s="150"/>
      <c r="W5205" s="141" t="str" cm="1">
        <f t="array" ref="W5205">IF(SUM(LEN(B5205:V5205))=0,"",IF(OR(OR(ISBLANK(F5205),SUM(LEN(C5205),LEN(D5205))=0),AND(NOT(E5205="Unknown"),ISBLANK(J5205)),AND(NOT(O5205="Unknown"),ISBLANK(R5205))),"Missing Information", INDEX(Table15[Entire Service Line Classification], MATCH(SUMIFS(Table15[Unique ID],Table15[System-Owned Portion],E5205,Table15[If Material Anything Other than "Lead" in Column E,Was Material Ever Previously Lead?],G5205,Table15[Customer-Owned Portion],O5205),Table15[Unique ID],0),0)))</f>
        <v/>
      </c>
      <c r="X5205"/>
    </row>
    <row r="5206" spans="2:24" x14ac:dyDescent="0.25">
      <c r="B5206" s="146"/>
      <c r="C5206" s="31"/>
      <c r="D5206" s="31"/>
      <c r="E5206" s="44"/>
      <c r="F5206" s="43"/>
      <c r="G5206" s="84"/>
      <c r="H5206" s="31"/>
      <c r="I5206" s="31"/>
      <c r="J5206" s="84"/>
      <c r="K5206" s="31"/>
      <c r="L5206" s="31"/>
      <c r="M5206" s="169"/>
      <c r="N5206" s="148"/>
      <c r="O5206" s="106"/>
      <c r="P5206" s="43"/>
      <c r="Q5206" s="31"/>
      <c r="R5206" s="84"/>
      <c r="S5206" s="31"/>
      <c r="T5206" s="31"/>
      <c r="U5206" s="169"/>
      <c r="V5206" s="150"/>
      <c r="W5206" s="141" t="str" cm="1">
        <f t="array" ref="W5206">IF(SUM(LEN(B5206:V5206))=0,"",IF(OR(OR(ISBLANK(F5206),SUM(LEN(C5206),LEN(D5206))=0),AND(NOT(E5206="Unknown"),ISBLANK(J5206)),AND(NOT(O5206="Unknown"),ISBLANK(R5206))),"Missing Information", INDEX(Table15[Entire Service Line Classification], MATCH(SUMIFS(Table15[Unique ID],Table15[System-Owned Portion],E5206,Table15[If Material Anything Other than "Lead" in Column E,Was Material Ever Previously Lead?],G5206,Table15[Customer-Owned Portion],O5206),Table15[Unique ID],0),0)))</f>
        <v/>
      </c>
      <c r="X5206"/>
    </row>
    <row r="5207" spans="2:24" x14ac:dyDescent="0.25">
      <c r="B5207" s="146"/>
      <c r="C5207" s="31"/>
      <c r="D5207" s="31"/>
      <c r="E5207" s="44"/>
      <c r="F5207" s="43"/>
      <c r="G5207" s="84"/>
      <c r="H5207" s="31"/>
      <c r="I5207" s="31"/>
      <c r="J5207" s="84"/>
      <c r="K5207" s="31"/>
      <c r="L5207" s="31"/>
      <c r="M5207" s="169"/>
      <c r="N5207" s="148"/>
      <c r="O5207" s="106"/>
      <c r="P5207" s="43"/>
      <c r="Q5207" s="31"/>
      <c r="R5207" s="84"/>
      <c r="S5207" s="31"/>
      <c r="T5207" s="31"/>
      <c r="U5207" s="169"/>
      <c r="V5207" s="150"/>
      <c r="W5207" s="141" t="str" cm="1">
        <f t="array" ref="W5207">IF(SUM(LEN(B5207:V5207))=0,"",IF(OR(OR(ISBLANK(F5207),SUM(LEN(C5207),LEN(D5207))=0),AND(NOT(E5207="Unknown"),ISBLANK(J5207)),AND(NOT(O5207="Unknown"),ISBLANK(R5207))),"Missing Information", INDEX(Table15[Entire Service Line Classification], MATCH(SUMIFS(Table15[Unique ID],Table15[System-Owned Portion],E5207,Table15[If Material Anything Other than "Lead" in Column E,Was Material Ever Previously Lead?],G5207,Table15[Customer-Owned Portion],O5207),Table15[Unique ID],0),0)))</f>
        <v/>
      </c>
      <c r="X5207"/>
    </row>
    <row r="5208" spans="2:24" x14ac:dyDescent="0.25">
      <c r="B5208" s="146"/>
      <c r="C5208" s="31"/>
      <c r="D5208" s="31"/>
      <c r="E5208" s="44"/>
      <c r="F5208" s="43"/>
      <c r="G5208" s="84"/>
      <c r="H5208" s="31"/>
      <c r="I5208" s="31"/>
      <c r="J5208" s="84"/>
      <c r="K5208" s="31"/>
      <c r="L5208" s="31"/>
      <c r="M5208" s="169"/>
      <c r="N5208" s="148"/>
      <c r="O5208" s="106"/>
      <c r="P5208" s="43"/>
      <c r="Q5208" s="31"/>
      <c r="R5208" s="84"/>
      <c r="S5208" s="31"/>
      <c r="T5208" s="31"/>
      <c r="U5208" s="169"/>
      <c r="V5208" s="150"/>
      <c r="W5208" s="141" t="str" cm="1">
        <f t="array" ref="W5208">IF(SUM(LEN(B5208:V5208))=0,"",IF(OR(OR(ISBLANK(F5208),SUM(LEN(C5208),LEN(D5208))=0),AND(NOT(E5208="Unknown"),ISBLANK(J5208)),AND(NOT(O5208="Unknown"),ISBLANK(R5208))),"Missing Information", INDEX(Table15[Entire Service Line Classification], MATCH(SUMIFS(Table15[Unique ID],Table15[System-Owned Portion],E5208,Table15[If Material Anything Other than "Lead" in Column E,Was Material Ever Previously Lead?],G5208,Table15[Customer-Owned Portion],O5208),Table15[Unique ID],0),0)))</f>
        <v/>
      </c>
      <c r="X5208"/>
    </row>
    <row r="5209" spans="2:24" x14ac:dyDescent="0.25">
      <c r="B5209" s="146"/>
      <c r="C5209" s="31"/>
      <c r="D5209" s="31"/>
      <c r="E5209" s="44"/>
      <c r="F5209" s="43"/>
      <c r="G5209" s="84"/>
      <c r="H5209" s="31"/>
      <c r="I5209" s="31"/>
      <c r="J5209" s="84"/>
      <c r="K5209" s="31"/>
      <c r="L5209" s="31"/>
      <c r="M5209" s="169"/>
      <c r="N5209" s="148"/>
      <c r="O5209" s="106"/>
      <c r="P5209" s="43"/>
      <c r="Q5209" s="31"/>
      <c r="R5209" s="84"/>
      <c r="S5209" s="31"/>
      <c r="T5209" s="31"/>
      <c r="U5209" s="169"/>
      <c r="V5209" s="150"/>
      <c r="W5209" s="141" t="str" cm="1">
        <f t="array" ref="W5209">IF(SUM(LEN(B5209:V5209))=0,"",IF(OR(OR(ISBLANK(F5209),SUM(LEN(C5209),LEN(D5209))=0),AND(NOT(E5209="Unknown"),ISBLANK(J5209)),AND(NOT(O5209="Unknown"),ISBLANK(R5209))),"Missing Information", INDEX(Table15[Entire Service Line Classification], MATCH(SUMIFS(Table15[Unique ID],Table15[System-Owned Portion],E5209,Table15[If Material Anything Other than "Lead" in Column E,Was Material Ever Previously Lead?],G5209,Table15[Customer-Owned Portion],O5209),Table15[Unique ID],0),0)))</f>
        <v/>
      </c>
      <c r="X5209"/>
    </row>
    <row r="5210" spans="2:24" x14ac:dyDescent="0.25">
      <c r="B5210" s="146"/>
      <c r="C5210" s="31"/>
      <c r="D5210" s="31"/>
      <c r="E5210" s="44"/>
      <c r="F5210" s="43"/>
      <c r="G5210" s="84"/>
      <c r="H5210" s="31"/>
      <c r="I5210" s="31"/>
      <c r="J5210" s="84"/>
      <c r="K5210" s="31"/>
      <c r="L5210" s="31"/>
      <c r="M5210" s="169"/>
      <c r="N5210" s="148"/>
      <c r="O5210" s="106"/>
      <c r="P5210" s="43"/>
      <c r="Q5210" s="31"/>
      <c r="R5210" s="84"/>
      <c r="S5210" s="31"/>
      <c r="T5210" s="31"/>
      <c r="U5210" s="169"/>
      <c r="V5210" s="150"/>
      <c r="W5210" s="141" t="str" cm="1">
        <f t="array" ref="W5210">IF(SUM(LEN(B5210:V5210))=0,"",IF(OR(OR(ISBLANK(F5210),SUM(LEN(C5210),LEN(D5210))=0),AND(NOT(E5210="Unknown"),ISBLANK(J5210)),AND(NOT(O5210="Unknown"),ISBLANK(R5210))),"Missing Information", INDEX(Table15[Entire Service Line Classification], MATCH(SUMIFS(Table15[Unique ID],Table15[System-Owned Portion],E5210,Table15[If Material Anything Other than "Lead" in Column E,Was Material Ever Previously Lead?],G5210,Table15[Customer-Owned Portion],O5210),Table15[Unique ID],0),0)))</f>
        <v/>
      </c>
      <c r="X5210"/>
    </row>
    <row r="5211" spans="2:24" x14ac:dyDescent="0.25">
      <c r="B5211" s="146"/>
      <c r="C5211" s="31"/>
      <c r="D5211" s="31"/>
      <c r="E5211" s="44"/>
      <c r="F5211" s="43"/>
      <c r="G5211" s="84"/>
      <c r="H5211" s="31"/>
      <c r="I5211" s="31"/>
      <c r="J5211" s="84"/>
      <c r="K5211" s="31"/>
      <c r="L5211" s="31"/>
      <c r="M5211" s="169"/>
      <c r="N5211" s="148"/>
      <c r="O5211" s="106"/>
      <c r="P5211" s="43"/>
      <c r="Q5211" s="31"/>
      <c r="R5211" s="84"/>
      <c r="S5211" s="31"/>
      <c r="T5211" s="31"/>
      <c r="U5211" s="169"/>
      <c r="V5211" s="150"/>
      <c r="W5211" s="141" t="str" cm="1">
        <f t="array" ref="W5211">IF(SUM(LEN(B5211:V5211))=0,"",IF(OR(OR(ISBLANK(F5211),SUM(LEN(C5211),LEN(D5211))=0),AND(NOT(E5211="Unknown"),ISBLANK(J5211)),AND(NOT(O5211="Unknown"),ISBLANK(R5211))),"Missing Information", INDEX(Table15[Entire Service Line Classification], MATCH(SUMIFS(Table15[Unique ID],Table15[System-Owned Portion],E5211,Table15[If Material Anything Other than "Lead" in Column E,Was Material Ever Previously Lead?],G5211,Table15[Customer-Owned Portion],O5211),Table15[Unique ID],0),0)))</f>
        <v/>
      </c>
      <c r="X5211"/>
    </row>
    <row r="5212" spans="2:24" x14ac:dyDescent="0.25">
      <c r="B5212" s="146"/>
      <c r="C5212" s="31"/>
      <c r="D5212" s="31"/>
      <c r="E5212" s="44"/>
      <c r="F5212" s="43"/>
      <c r="G5212" s="84"/>
      <c r="H5212" s="31"/>
      <c r="I5212" s="31"/>
      <c r="J5212" s="84"/>
      <c r="K5212" s="31"/>
      <c r="L5212" s="31"/>
      <c r="M5212" s="169"/>
      <c r="N5212" s="148"/>
      <c r="O5212" s="106"/>
      <c r="P5212" s="43"/>
      <c r="Q5212" s="31"/>
      <c r="R5212" s="84"/>
      <c r="S5212" s="31"/>
      <c r="T5212" s="31"/>
      <c r="U5212" s="169"/>
      <c r="V5212" s="150"/>
      <c r="W5212" s="141" t="str" cm="1">
        <f t="array" ref="W5212">IF(SUM(LEN(B5212:V5212))=0,"",IF(OR(OR(ISBLANK(F5212),SUM(LEN(C5212),LEN(D5212))=0),AND(NOT(E5212="Unknown"),ISBLANK(J5212)),AND(NOT(O5212="Unknown"),ISBLANK(R5212))),"Missing Information", INDEX(Table15[Entire Service Line Classification], MATCH(SUMIFS(Table15[Unique ID],Table15[System-Owned Portion],E5212,Table15[If Material Anything Other than "Lead" in Column E,Was Material Ever Previously Lead?],G5212,Table15[Customer-Owned Portion],O5212),Table15[Unique ID],0),0)))</f>
        <v/>
      </c>
      <c r="X5212"/>
    </row>
    <row r="5213" spans="2:24" x14ac:dyDescent="0.25">
      <c r="B5213" s="146"/>
      <c r="C5213" s="31"/>
      <c r="D5213" s="31"/>
      <c r="E5213" s="44"/>
      <c r="F5213" s="43"/>
      <c r="G5213" s="84"/>
      <c r="H5213" s="31"/>
      <c r="I5213" s="31"/>
      <c r="J5213" s="84"/>
      <c r="K5213" s="31"/>
      <c r="L5213" s="31"/>
      <c r="M5213" s="169"/>
      <c r="N5213" s="148"/>
      <c r="O5213" s="106"/>
      <c r="P5213" s="43"/>
      <c r="Q5213" s="31"/>
      <c r="R5213" s="84"/>
      <c r="S5213" s="31"/>
      <c r="T5213" s="31"/>
      <c r="U5213" s="169"/>
      <c r="V5213" s="150"/>
      <c r="W5213" s="141" t="str" cm="1">
        <f t="array" ref="W5213">IF(SUM(LEN(B5213:V5213))=0,"",IF(OR(OR(ISBLANK(F5213),SUM(LEN(C5213),LEN(D5213))=0),AND(NOT(E5213="Unknown"),ISBLANK(J5213)),AND(NOT(O5213="Unknown"),ISBLANK(R5213))),"Missing Information", INDEX(Table15[Entire Service Line Classification], MATCH(SUMIFS(Table15[Unique ID],Table15[System-Owned Portion],E5213,Table15[If Material Anything Other than "Lead" in Column E,Was Material Ever Previously Lead?],G5213,Table15[Customer-Owned Portion],O5213),Table15[Unique ID],0),0)))</f>
        <v/>
      </c>
      <c r="X5213"/>
    </row>
    <row r="5214" spans="2:24" x14ac:dyDescent="0.25">
      <c r="B5214" s="146"/>
      <c r="C5214" s="31"/>
      <c r="D5214" s="31"/>
      <c r="E5214" s="44"/>
      <c r="F5214" s="43"/>
      <c r="G5214" s="84"/>
      <c r="H5214" s="31"/>
      <c r="I5214" s="31"/>
      <c r="J5214" s="84"/>
      <c r="K5214" s="31"/>
      <c r="L5214" s="31"/>
      <c r="M5214" s="169"/>
      <c r="N5214" s="148"/>
      <c r="O5214" s="106"/>
      <c r="P5214" s="43"/>
      <c r="Q5214" s="31"/>
      <c r="R5214" s="84"/>
      <c r="S5214" s="31"/>
      <c r="T5214" s="31"/>
      <c r="U5214" s="169"/>
      <c r="V5214" s="150"/>
      <c r="W5214" s="141" t="str" cm="1">
        <f t="array" ref="W5214">IF(SUM(LEN(B5214:V5214))=0,"",IF(OR(OR(ISBLANK(F5214),SUM(LEN(C5214),LEN(D5214))=0),AND(NOT(E5214="Unknown"),ISBLANK(J5214)),AND(NOT(O5214="Unknown"),ISBLANK(R5214))),"Missing Information", INDEX(Table15[Entire Service Line Classification], MATCH(SUMIFS(Table15[Unique ID],Table15[System-Owned Portion],E5214,Table15[If Material Anything Other than "Lead" in Column E,Was Material Ever Previously Lead?],G5214,Table15[Customer-Owned Portion],O5214),Table15[Unique ID],0),0)))</f>
        <v/>
      </c>
      <c r="X5214"/>
    </row>
    <row r="5215" spans="2:24" x14ac:dyDescent="0.25">
      <c r="B5215" s="146"/>
      <c r="C5215" s="31"/>
      <c r="D5215" s="31"/>
      <c r="E5215" s="44"/>
      <c r="F5215" s="43"/>
      <c r="G5215" s="84"/>
      <c r="H5215" s="31"/>
      <c r="I5215" s="31"/>
      <c r="J5215" s="84"/>
      <c r="K5215" s="31"/>
      <c r="L5215" s="31"/>
      <c r="M5215" s="169"/>
      <c r="N5215" s="148"/>
      <c r="O5215" s="106"/>
      <c r="P5215" s="43"/>
      <c r="Q5215" s="31"/>
      <c r="R5215" s="84"/>
      <c r="S5215" s="31"/>
      <c r="T5215" s="31"/>
      <c r="U5215" s="169"/>
      <c r="V5215" s="150"/>
      <c r="W5215" s="141" t="str" cm="1">
        <f t="array" ref="W5215">IF(SUM(LEN(B5215:V5215))=0,"",IF(OR(OR(ISBLANK(F5215),SUM(LEN(C5215),LEN(D5215))=0),AND(NOT(E5215="Unknown"),ISBLANK(J5215)),AND(NOT(O5215="Unknown"),ISBLANK(R5215))),"Missing Information", INDEX(Table15[Entire Service Line Classification], MATCH(SUMIFS(Table15[Unique ID],Table15[System-Owned Portion],E5215,Table15[If Material Anything Other than "Lead" in Column E,Was Material Ever Previously Lead?],G5215,Table15[Customer-Owned Portion],O5215),Table15[Unique ID],0),0)))</f>
        <v/>
      </c>
      <c r="X5215"/>
    </row>
    <row r="5216" spans="2:24" x14ac:dyDescent="0.25">
      <c r="B5216" s="146"/>
      <c r="C5216" s="31"/>
      <c r="D5216" s="31"/>
      <c r="E5216" s="44"/>
      <c r="F5216" s="43"/>
      <c r="G5216" s="84"/>
      <c r="H5216" s="31"/>
      <c r="I5216" s="31"/>
      <c r="J5216" s="84"/>
      <c r="K5216" s="31"/>
      <c r="L5216" s="31"/>
      <c r="M5216" s="169"/>
      <c r="N5216" s="148"/>
      <c r="O5216" s="106"/>
      <c r="P5216" s="43"/>
      <c r="Q5216" s="31"/>
      <c r="R5216" s="84"/>
      <c r="S5216" s="31"/>
      <c r="T5216" s="31"/>
      <c r="U5216" s="169"/>
      <c r="V5216" s="150"/>
      <c r="W5216" s="141" t="str" cm="1">
        <f t="array" ref="W5216">IF(SUM(LEN(B5216:V5216))=0,"",IF(OR(OR(ISBLANK(F5216),SUM(LEN(C5216),LEN(D5216))=0),AND(NOT(E5216="Unknown"),ISBLANK(J5216)),AND(NOT(O5216="Unknown"),ISBLANK(R5216))),"Missing Information", INDEX(Table15[Entire Service Line Classification], MATCH(SUMIFS(Table15[Unique ID],Table15[System-Owned Portion],E5216,Table15[If Material Anything Other than "Lead" in Column E,Was Material Ever Previously Lead?],G5216,Table15[Customer-Owned Portion],O5216),Table15[Unique ID],0),0)))</f>
        <v/>
      </c>
      <c r="X5216"/>
    </row>
    <row r="5217" spans="2:24" x14ac:dyDescent="0.25">
      <c r="B5217" s="146"/>
      <c r="C5217" s="31"/>
      <c r="D5217" s="31"/>
      <c r="E5217" s="44"/>
      <c r="F5217" s="43"/>
      <c r="G5217" s="84"/>
      <c r="H5217" s="31"/>
      <c r="I5217" s="31"/>
      <c r="J5217" s="84"/>
      <c r="K5217" s="31"/>
      <c r="L5217" s="31"/>
      <c r="M5217" s="169"/>
      <c r="N5217" s="148"/>
      <c r="O5217" s="106"/>
      <c r="P5217" s="43"/>
      <c r="Q5217" s="31"/>
      <c r="R5217" s="84"/>
      <c r="S5217" s="31"/>
      <c r="T5217" s="31"/>
      <c r="U5217" s="169"/>
      <c r="V5217" s="150"/>
      <c r="W5217" s="141" t="str" cm="1">
        <f t="array" ref="W5217">IF(SUM(LEN(B5217:V5217))=0,"",IF(OR(OR(ISBLANK(F5217),SUM(LEN(C5217),LEN(D5217))=0),AND(NOT(E5217="Unknown"),ISBLANK(J5217)),AND(NOT(O5217="Unknown"),ISBLANK(R5217))),"Missing Information", INDEX(Table15[Entire Service Line Classification], MATCH(SUMIFS(Table15[Unique ID],Table15[System-Owned Portion],E5217,Table15[If Material Anything Other than "Lead" in Column E,Was Material Ever Previously Lead?],G5217,Table15[Customer-Owned Portion],O5217),Table15[Unique ID],0),0)))</f>
        <v/>
      </c>
      <c r="X5217"/>
    </row>
    <row r="5218" spans="2:24" x14ac:dyDescent="0.25">
      <c r="B5218" s="146"/>
      <c r="C5218" s="31"/>
      <c r="D5218" s="31"/>
      <c r="E5218" s="44"/>
      <c r="F5218" s="43"/>
      <c r="G5218" s="84"/>
      <c r="H5218" s="31"/>
      <c r="I5218" s="31"/>
      <c r="J5218" s="84"/>
      <c r="K5218" s="31"/>
      <c r="L5218" s="31"/>
      <c r="M5218" s="169"/>
      <c r="N5218" s="148"/>
      <c r="O5218" s="106"/>
      <c r="P5218" s="43"/>
      <c r="Q5218" s="31"/>
      <c r="R5218" s="84"/>
      <c r="S5218" s="31"/>
      <c r="T5218" s="31"/>
      <c r="U5218" s="169"/>
      <c r="V5218" s="150"/>
      <c r="W5218" s="141" t="str" cm="1">
        <f t="array" ref="W5218">IF(SUM(LEN(B5218:V5218))=0,"",IF(OR(OR(ISBLANK(F5218),SUM(LEN(C5218),LEN(D5218))=0),AND(NOT(E5218="Unknown"),ISBLANK(J5218)),AND(NOT(O5218="Unknown"),ISBLANK(R5218))),"Missing Information", INDEX(Table15[Entire Service Line Classification], MATCH(SUMIFS(Table15[Unique ID],Table15[System-Owned Portion],E5218,Table15[If Material Anything Other than "Lead" in Column E,Was Material Ever Previously Lead?],G5218,Table15[Customer-Owned Portion],O5218),Table15[Unique ID],0),0)))</f>
        <v/>
      </c>
      <c r="X5218"/>
    </row>
    <row r="5219" spans="2:24" x14ac:dyDescent="0.25">
      <c r="B5219" s="146"/>
      <c r="C5219" s="31"/>
      <c r="D5219" s="31"/>
      <c r="E5219" s="44"/>
      <c r="F5219" s="43"/>
      <c r="G5219" s="84"/>
      <c r="H5219" s="31"/>
      <c r="I5219" s="31"/>
      <c r="J5219" s="84"/>
      <c r="K5219" s="31"/>
      <c r="L5219" s="31"/>
      <c r="M5219" s="169"/>
      <c r="N5219" s="148"/>
      <c r="O5219" s="106"/>
      <c r="P5219" s="43"/>
      <c r="Q5219" s="31"/>
      <c r="R5219" s="84"/>
      <c r="S5219" s="31"/>
      <c r="T5219" s="31"/>
      <c r="U5219" s="169"/>
      <c r="V5219" s="150"/>
      <c r="W5219" s="141" t="str" cm="1">
        <f t="array" ref="W5219">IF(SUM(LEN(B5219:V5219))=0,"",IF(OR(OR(ISBLANK(F5219),SUM(LEN(C5219),LEN(D5219))=0),AND(NOT(E5219="Unknown"),ISBLANK(J5219)),AND(NOT(O5219="Unknown"),ISBLANK(R5219))),"Missing Information", INDEX(Table15[Entire Service Line Classification], MATCH(SUMIFS(Table15[Unique ID],Table15[System-Owned Portion],E5219,Table15[If Material Anything Other than "Lead" in Column E,Was Material Ever Previously Lead?],G5219,Table15[Customer-Owned Portion],O5219),Table15[Unique ID],0),0)))</f>
        <v/>
      </c>
      <c r="X5219"/>
    </row>
    <row r="5220" spans="2:24" x14ac:dyDescent="0.25">
      <c r="B5220" s="146"/>
      <c r="C5220" s="31"/>
      <c r="D5220" s="31"/>
      <c r="E5220" s="44"/>
      <c r="F5220" s="43"/>
      <c r="G5220" s="84"/>
      <c r="H5220" s="31"/>
      <c r="I5220" s="31"/>
      <c r="J5220" s="84"/>
      <c r="K5220" s="31"/>
      <c r="L5220" s="31"/>
      <c r="M5220" s="169"/>
      <c r="N5220" s="148"/>
      <c r="O5220" s="106"/>
      <c r="P5220" s="43"/>
      <c r="Q5220" s="31"/>
      <c r="R5220" s="84"/>
      <c r="S5220" s="31"/>
      <c r="T5220" s="31"/>
      <c r="U5220" s="169"/>
      <c r="V5220" s="150"/>
      <c r="W5220" s="141" t="str" cm="1">
        <f t="array" ref="W5220">IF(SUM(LEN(B5220:V5220))=0,"",IF(OR(OR(ISBLANK(F5220),SUM(LEN(C5220),LEN(D5220))=0),AND(NOT(E5220="Unknown"),ISBLANK(J5220)),AND(NOT(O5220="Unknown"),ISBLANK(R5220))),"Missing Information", INDEX(Table15[Entire Service Line Classification], MATCH(SUMIFS(Table15[Unique ID],Table15[System-Owned Portion],E5220,Table15[If Material Anything Other than "Lead" in Column E,Was Material Ever Previously Lead?],G5220,Table15[Customer-Owned Portion],O5220),Table15[Unique ID],0),0)))</f>
        <v/>
      </c>
      <c r="X5220"/>
    </row>
    <row r="5221" spans="2:24" x14ac:dyDescent="0.25">
      <c r="B5221" s="146"/>
      <c r="C5221" s="31"/>
      <c r="D5221" s="31"/>
      <c r="E5221" s="44"/>
      <c r="F5221" s="43"/>
      <c r="G5221" s="84"/>
      <c r="H5221" s="31"/>
      <c r="I5221" s="31"/>
      <c r="J5221" s="84"/>
      <c r="K5221" s="31"/>
      <c r="L5221" s="31"/>
      <c r="M5221" s="169"/>
      <c r="N5221" s="148"/>
      <c r="O5221" s="106"/>
      <c r="P5221" s="43"/>
      <c r="Q5221" s="31"/>
      <c r="R5221" s="84"/>
      <c r="S5221" s="31"/>
      <c r="T5221" s="31"/>
      <c r="U5221" s="169"/>
      <c r="V5221" s="150"/>
      <c r="W5221" s="141" t="str" cm="1">
        <f t="array" ref="W5221">IF(SUM(LEN(B5221:V5221))=0,"",IF(OR(OR(ISBLANK(F5221),SUM(LEN(C5221),LEN(D5221))=0),AND(NOT(E5221="Unknown"),ISBLANK(J5221)),AND(NOT(O5221="Unknown"),ISBLANK(R5221))),"Missing Information", INDEX(Table15[Entire Service Line Classification], MATCH(SUMIFS(Table15[Unique ID],Table15[System-Owned Portion],E5221,Table15[If Material Anything Other than "Lead" in Column E,Was Material Ever Previously Lead?],G5221,Table15[Customer-Owned Portion],O5221),Table15[Unique ID],0),0)))</f>
        <v/>
      </c>
      <c r="X5221"/>
    </row>
    <row r="5222" spans="2:24" x14ac:dyDescent="0.25">
      <c r="B5222" s="146"/>
      <c r="C5222" s="31"/>
      <c r="D5222" s="31"/>
      <c r="E5222" s="44"/>
      <c r="F5222" s="43"/>
      <c r="G5222" s="84"/>
      <c r="H5222" s="31"/>
      <c r="I5222" s="31"/>
      <c r="J5222" s="84"/>
      <c r="K5222" s="31"/>
      <c r="L5222" s="31"/>
      <c r="M5222" s="169"/>
      <c r="N5222" s="148"/>
      <c r="O5222" s="106"/>
      <c r="P5222" s="43"/>
      <c r="Q5222" s="31"/>
      <c r="R5222" s="84"/>
      <c r="S5222" s="31"/>
      <c r="T5222" s="31"/>
      <c r="U5222" s="169"/>
      <c r="V5222" s="150"/>
      <c r="W5222" s="141" t="str" cm="1">
        <f t="array" ref="W5222">IF(SUM(LEN(B5222:V5222))=0,"",IF(OR(OR(ISBLANK(F5222),SUM(LEN(C5222),LEN(D5222))=0),AND(NOT(E5222="Unknown"),ISBLANK(J5222)),AND(NOT(O5222="Unknown"),ISBLANK(R5222))),"Missing Information", INDEX(Table15[Entire Service Line Classification], MATCH(SUMIFS(Table15[Unique ID],Table15[System-Owned Portion],E5222,Table15[If Material Anything Other than "Lead" in Column E,Was Material Ever Previously Lead?],G5222,Table15[Customer-Owned Portion],O5222),Table15[Unique ID],0),0)))</f>
        <v/>
      </c>
      <c r="X5222"/>
    </row>
    <row r="5223" spans="2:24" x14ac:dyDescent="0.25">
      <c r="B5223" s="146"/>
      <c r="C5223" s="31"/>
      <c r="D5223" s="31"/>
      <c r="E5223" s="44"/>
      <c r="F5223" s="43"/>
      <c r="G5223" s="84"/>
      <c r="H5223" s="31"/>
      <c r="I5223" s="31"/>
      <c r="J5223" s="84"/>
      <c r="K5223" s="31"/>
      <c r="L5223" s="31"/>
      <c r="M5223" s="169"/>
      <c r="N5223" s="148"/>
      <c r="O5223" s="106"/>
      <c r="P5223" s="43"/>
      <c r="Q5223" s="31"/>
      <c r="R5223" s="84"/>
      <c r="S5223" s="31"/>
      <c r="T5223" s="31"/>
      <c r="U5223" s="169"/>
      <c r="V5223" s="150"/>
      <c r="W5223" s="141" t="str" cm="1">
        <f t="array" ref="W5223">IF(SUM(LEN(B5223:V5223))=0,"",IF(OR(OR(ISBLANK(F5223),SUM(LEN(C5223),LEN(D5223))=0),AND(NOT(E5223="Unknown"),ISBLANK(J5223)),AND(NOT(O5223="Unknown"),ISBLANK(R5223))),"Missing Information", INDEX(Table15[Entire Service Line Classification], MATCH(SUMIFS(Table15[Unique ID],Table15[System-Owned Portion],E5223,Table15[If Material Anything Other than "Lead" in Column E,Was Material Ever Previously Lead?],G5223,Table15[Customer-Owned Portion],O5223),Table15[Unique ID],0),0)))</f>
        <v/>
      </c>
      <c r="X5223"/>
    </row>
    <row r="5224" spans="2:24" x14ac:dyDescent="0.25">
      <c r="B5224" s="146"/>
      <c r="C5224" s="31"/>
      <c r="D5224" s="31"/>
      <c r="E5224" s="44"/>
      <c r="F5224" s="43"/>
      <c r="G5224" s="84"/>
      <c r="H5224" s="31"/>
      <c r="I5224" s="31"/>
      <c r="J5224" s="84"/>
      <c r="K5224" s="31"/>
      <c r="L5224" s="31"/>
      <c r="M5224" s="169"/>
      <c r="N5224" s="148"/>
      <c r="O5224" s="106"/>
      <c r="P5224" s="43"/>
      <c r="Q5224" s="31"/>
      <c r="R5224" s="84"/>
      <c r="S5224" s="31"/>
      <c r="T5224" s="31"/>
      <c r="U5224" s="169"/>
      <c r="V5224" s="150"/>
      <c r="W5224" s="141" t="str" cm="1">
        <f t="array" ref="W5224">IF(SUM(LEN(B5224:V5224))=0,"",IF(OR(OR(ISBLANK(F5224),SUM(LEN(C5224),LEN(D5224))=0),AND(NOT(E5224="Unknown"),ISBLANK(J5224)),AND(NOT(O5224="Unknown"),ISBLANK(R5224))),"Missing Information", INDEX(Table15[Entire Service Line Classification], MATCH(SUMIFS(Table15[Unique ID],Table15[System-Owned Portion],E5224,Table15[If Material Anything Other than "Lead" in Column E,Was Material Ever Previously Lead?],G5224,Table15[Customer-Owned Portion],O5224),Table15[Unique ID],0),0)))</f>
        <v/>
      </c>
      <c r="X5224"/>
    </row>
    <row r="5225" spans="2:24" x14ac:dyDescent="0.25">
      <c r="B5225" s="146"/>
      <c r="C5225" s="31"/>
      <c r="D5225" s="31"/>
      <c r="E5225" s="44"/>
      <c r="F5225" s="43"/>
      <c r="G5225" s="84"/>
      <c r="H5225" s="31"/>
      <c r="I5225" s="31"/>
      <c r="J5225" s="84"/>
      <c r="K5225" s="31"/>
      <c r="L5225" s="31"/>
      <c r="M5225" s="169"/>
      <c r="N5225" s="148"/>
      <c r="O5225" s="106"/>
      <c r="P5225" s="43"/>
      <c r="Q5225" s="31"/>
      <c r="R5225" s="84"/>
      <c r="S5225" s="31"/>
      <c r="T5225" s="31"/>
      <c r="U5225" s="169"/>
      <c r="V5225" s="150"/>
      <c r="W5225" s="141" t="str" cm="1">
        <f t="array" ref="W5225">IF(SUM(LEN(B5225:V5225))=0,"",IF(OR(OR(ISBLANK(F5225),SUM(LEN(C5225),LEN(D5225))=0),AND(NOT(E5225="Unknown"),ISBLANK(J5225)),AND(NOT(O5225="Unknown"),ISBLANK(R5225))),"Missing Information", INDEX(Table15[Entire Service Line Classification], MATCH(SUMIFS(Table15[Unique ID],Table15[System-Owned Portion],E5225,Table15[If Material Anything Other than "Lead" in Column E,Was Material Ever Previously Lead?],G5225,Table15[Customer-Owned Portion],O5225),Table15[Unique ID],0),0)))</f>
        <v/>
      </c>
      <c r="X5225"/>
    </row>
    <row r="5226" spans="2:24" x14ac:dyDescent="0.25">
      <c r="B5226" s="146"/>
      <c r="C5226" s="31"/>
      <c r="D5226" s="31"/>
      <c r="E5226" s="44"/>
      <c r="F5226" s="43"/>
      <c r="G5226" s="84"/>
      <c r="H5226" s="31"/>
      <c r="I5226" s="31"/>
      <c r="J5226" s="84"/>
      <c r="K5226" s="31"/>
      <c r="L5226" s="31"/>
      <c r="M5226" s="169"/>
      <c r="N5226" s="148"/>
      <c r="O5226" s="106"/>
      <c r="P5226" s="43"/>
      <c r="Q5226" s="31"/>
      <c r="R5226" s="84"/>
      <c r="S5226" s="31"/>
      <c r="T5226" s="31"/>
      <c r="U5226" s="169"/>
      <c r="V5226" s="150"/>
      <c r="W5226" s="141" t="str" cm="1">
        <f t="array" ref="W5226">IF(SUM(LEN(B5226:V5226))=0,"",IF(OR(OR(ISBLANK(F5226),SUM(LEN(C5226),LEN(D5226))=0),AND(NOT(E5226="Unknown"),ISBLANK(J5226)),AND(NOT(O5226="Unknown"),ISBLANK(R5226))),"Missing Information", INDEX(Table15[Entire Service Line Classification], MATCH(SUMIFS(Table15[Unique ID],Table15[System-Owned Portion],E5226,Table15[If Material Anything Other than "Lead" in Column E,Was Material Ever Previously Lead?],G5226,Table15[Customer-Owned Portion],O5226),Table15[Unique ID],0),0)))</f>
        <v/>
      </c>
      <c r="X5226"/>
    </row>
    <row r="5227" spans="2:24" x14ac:dyDescent="0.25">
      <c r="B5227" s="146"/>
      <c r="C5227" s="31"/>
      <c r="D5227" s="31"/>
      <c r="E5227" s="44"/>
      <c r="F5227" s="43"/>
      <c r="G5227" s="84"/>
      <c r="H5227" s="31"/>
      <c r="I5227" s="31"/>
      <c r="J5227" s="84"/>
      <c r="K5227" s="31"/>
      <c r="L5227" s="31"/>
      <c r="M5227" s="169"/>
      <c r="N5227" s="148"/>
      <c r="O5227" s="106"/>
      <c r="P5227" s="43"/>
      <c r="Q5227" s="31"/>
      <c r="R5227" s="84"/>
      <c r="S5227" s="31"/>
      <c r="T5227" s="31"/>
      <c r="U5227" s="169"/>
      <c r="V5227" s="150"/>
      <c r="W5227" s="141" t="str" cm="1">
        <f t="array" ref="W5227">IF(SUM(LEN(B5227:V5227))=0,"",IF(OR(OR(ISBLANK(F5227),SUM(LEN(C5227),LEN(D5227))=0),AND(NOT(E5227="Unknown"),ISBLANK(J5227)),AND(NOT(O5227="Unknown"),ISBLANK(R5227))),"Missing Information", INDEX(Table15[Entire Service Line Classification], MATCH(SUMIFS(Table15[Unique ID],Table15[System-Owned Portion],E5227,Table15[If Material Anything Other than "Lead" in Column E,Was Material Ever Previously Lead?],G5227,Table15[Customer-Owned Portion],O5227),Table15[Unique ID],0),0)))</f>
        <v/>
      </c>
      <c r="X5227"/>
    </row>
    <row r="5228" spans="2:24" x14ac:dyDescent="0.25">
      <c r="B5228" s="146"/>
      <c r="C5228" s="31"/>
      <c r="D5228" s="31"/>
      <c r="E5228" s="44"/>
      <c r="F5228" s="43"/>
      <c r="G5228" s="84"/>
      <c r="H5228" s="31"/>
      <c r="I5228" s="31"/>
      <c r="J5228" s="84"/>
      <c r="K5228" s="31"/>
      <c r="L5228" s="31"/>
      <c r="M5228" s="169"/>
      <c r="N5228" s="148"/>
      <c r="O5228" s="106"/>
      <c r="P5228" s="43"/>
      <c r="Q5228" s="31"/>
      <c r="R5228" s="84"/>
      <c r="S5228" s="31"/>
      <c r="T5228" s="31"/>
      <c r="U5228" s="169"/>
      <c r="V5228" s="150"/>
      <c r="W5228" s="141" t="str" cm="1">
        <f t="array" ref="W5228">IF(SUM(LEN(B5228:V5228))=0,"",IF(OR(OR(ISBLANK(F5228),SUM(LEN(C5228),LEN(D5228))=0),AND(NOT(E5228="Unknown"),ISBLANK(J5228)),AND(NOT(O5228="Unknown"),ISBLANK(R5228))),"Missing Information", INDEX(Table15[Entire Service Line Classification], MATCH(SUMIFS(Table15[Unique ID],Table15[System-Owned Portion],E5228,Table15[If Material Anything Other than "Lead" in Column E,Was Material Ever Previously Lead?],G5228,Table15[Customer-Owned Portion],O5228),Table15[Unique ID],0),0)))</f>
        <v/>
      </c>
      <c r="X5228"/>
    </row>
    <row r="5229" spans="2:24" x14ac:dyDescent="0.25">
      <c r="B5229" s="146"/>
      <c r="C5229" s="31"/>
      <c r="D5229" s="31"/>
      <c r="E5229" s="44"/>
      <c r="F5229" s="43"/>
      <c r="G5229" s="84"/>
      <c r="H5229" s="31"/>
      <c r="I5229" s="31"/>
      <c r="J5229" s="84"/>
      <c r="K5229" s="31"/>
      <c r="L5229" s="31"/>
      <c r="M5229" s="169"/>
      <c r="N5229" s="148"/>
      <c r="O5229" s="106"/>
      <c r="P5229" s="43"/>
      <c r="Q5229" s="31"/>
      <c r="R5229" s="84"/>
      <c r="S5229" s="31"/>
      <c r="T5229" s="31"/>
      <c r="U5229" s="169"/>
      <c r="V5229" s="150"/>
      <c r="W5229" s="141" t="str" cm="1">
        <f t="array" ref="W5229">IF(SUM(LEN(B5229:V5229))=0,"",IF(OR(OR(ISBLANK(F5229),SUM(LEN(C5229),LEN(D5229))=0),AND(NOT(E5229="Unknown"),ISBLANK(J5229)),AND(NOT(O5229="Unknown"),ISBLANK(R5229))),"Missing Information", INDEX(Table15[Entire Service Line Classification], MATCH(SUMIFS(Table15[Unique ID],Table15[System-Owned Portion],E5229,Table15[If Material Anything Other than "Lead" in Column E,Was Material Ever Previously Lead?],G5229,Table15[Customer-Owned Portion],O5229),Table15[Unique ID],0),0)))</f>
        <v/>
      </c>
      <c r="X5229"/>
    </row>
    <row r="5230" spans="2:24" x14ac:dyDescent="0.25">
      <c r="B5230" s="146"/>
      <c r="C5230" s="31"/>
      <c r="D5230" s="31"/>
      <c r="E5230" s="44"/>
      <c r="F5230" s="43"/>
      <c r="G5230" s="84"/>
      <c r="H5230" s="31"/>
      <c r="I5230" s="31"/>
      <c r="J5230" s="84"/>
      <c r="K5230" s="31"/>
      <c r="L5230" s="31"/>
      <c r="M5230" s="169"/>
      <c r="N5230" s="148"/>
      <c r="O5230" s="106"/>
      <c r="P5230" s="43"/>
      <c r="Q5230" s="31"/>
      <c r="R5230" s="84"/>
      <c r="S5230" s="31"/>
      <c r="T5230" s="31"/>
      <c r="U5230" s="169"/>
      <c r="V5230" s="150"/>
      <c r="W5230" s="141" t="str" cm="1">
        <f t="array" ref="W5230">IF(SUM(LEN(B5230:V5230))=0,"",IF(OR(OR(ISBLANK(F5230),SUM(LEN(C5230),LEN(D5230))=0),AND(NOT(E5230="Unknown"),ISBLANK(J5230)),AND(NOT(O5230="Unknown"),ISBLANK(R5230))),"Missing Information", INDEX(Table15[Entire Service Line Classification], MATCH(SUMIFS(Table15[Unique ID],Table15[System-Owned Portion],E5230,Table15[If Material Anything Other than "Lead" in Column E,Was Material Ever Previously Lead?],G5230,Table15[Customer-Owned Portion],O5230),Table15[Unique ID],0),0)))</f>
        <v/>
      </c>
      <c r="X5230"/>
    </row>
    <row r="5231" spans="2:24" x14ac:dyDescent="0.25">
      <c r="B5231" s="146"/>
      <c r="C5231" s="31"/>
      <c r="D5231" s="31"/>
      <c r="E5231" s="44"/>
      <c r="F5231" s="43"/>
      <c r="G5231" s="84"/>
      <c r="H5231" s="31"/>
      <c r="I5231" s="31"/>
      <c r="J5231" s="84"/>
      <c r="K5231" s="31"/>
      <c r="L5231" s="31"/>
      <c r="M5231" s="169"/>
      <c r="N5231" s="148"/>
      <c r="O5231" s="106"/>
      <c r="P5231" s="43"/>
      <c r="Q5231" s="31"/>
      <c r="R5231" s="84"/>
      <c r="S5231" s="31"/>
      <c r="T5231" s="31"/>
      <c r="U5231" s="169"/>
      <c r="V5231" s="150"/>
      <c r="W5231" s="141" t="str" cm="1">
        <f t="array" ref="W5231">IF(SUM(LEN(B5231:V5231))=0,"",IF(OR(OR(ISBLANK(F5231),SUM(LEN(C5231),LEN(D5231))=0),AND(NOT(E5231="Unknown"),ISBLANK(J5231)),AND(NOT(O5231="Unknown"),ISBLANK(R5231))),"Missing Information", INDEX(Table15[Entire Service Line Classification], MATCH(SUMIFS(Table15[Unique ID],Table15[System-Owned Portion],E5231,Table15[If Material Anything Other than "Lead" in Column E,Was Material Ever Previously Lead?],G5231,Table15[Customer-Owned Portion],O5231),Table15[Unique ID],0),0)))</f>
        <v/>
      </c>
      <c r="X5231"/>
    </row>
    <row r="5232" spans="2:24" x14ac:dyDescent="0.25">
      <c r="B5232" s="146"/>
      <c r="C5232" s="31"/>
      <c r="D5232" s="31"/>
      <c r="E5232" s="44"/>
      <c r="F5232" s="43"/>
      <c r="G5232" s="84"/>
      <c r="H5232" s="31"/>
      <c r="I5232" s="31"/>
      <c r="J5232" s="84"/>
      <c r="K5232" s="31"/>
      <c r="L5232" s="31"/>
      <c r="M5232" s="169"/>
      <c r="N5232" s="148"/>
      <c r="O5232" s="106"/>
      <c r="P5232" s="43"/>
      <c r="Q5232" s="31"/>
      <c r="R5232" s="84"/>
      <c r="S5232" s="31"/>
      <c r="T5232" s="31"/>
      <c r="U5232" s="169"/>
      <c r="V5232" s="150"/>
      <c r="W5232" s="141" t="str" cm="1">
        <f t="array" ref="W5232">IF(SUM(LEN(B5232:V5232))=0,"",IF(OR(OR(ISBLANK(F5232),SUM(LEN(C5232),LEN(D5232))=0),AND(NOT(E5232="Unknown"),ISBLANK(J5232)),AND(NOT(O5232="Unknown"),ISBLANK(R5232))),"Missing Information", INDEX(Table15[Entire Service Line Classification], MATCH(SUMIFS(Table15[Unique ID],Table15[System-Owned Portion],E5232,Table15[If Material Anything Other than "Lead" in Column E,Was Material Ever Previously Lead?],G5232,Table15[Customer-Owned Portion],O5232),Table15[Unique ID],0),0)))</f>
        <v/>
      </c>
      <c r="X5232"/>
    </row>
    <row r="5233" spans="2:24" x14ac:dyDescent="0.25">
      <c r="B5233" s="146"/>
      <c r="C5233" s="31"/>
      <c r="D5233" s="31"/>
      <c r="E5233" s="44"/>
      <c r="F5233" s="43"/>
      <c r="G5233" s="84"/>
      <c r="H5233" s="31"/>
      <c r="I5233" s="31"/>
      <c r="J5233" s="84"/>
      <c r="K5233" s="31"/>
      <c r="L5233" s="31"/>
      <c r="M5233" s="169"/>
      <c r="N5233" s="148"/>
      <c r="O5233" s="106"/>
      <c r="P5233" s="43"/>
      <c r="Q5233" s="31"/>
      <c r="R5233" s="84"/>
      <c r="S5233" s="31"/>
      <c r="T5233" s="31"/>
      <c r="U5233" s="169"/>
      <c r="V5233" s="150"/>
      <c r="W5233" s="141" t="str" cm="1">
        <f t="array" ref="W5233">IF(SUM(LEN(B5233:V5233))=0,"",IF(OR(OR(ISBLANK(F5233),SUM(LEN(C5233),LEN(D5233))=0),AND(NOT(E5233="Unknown"),ISBLANK(J5233)),AND(NOT(O5233="Unknown"),ISBLANK(R5233))),"Missing Information", INDEX(Table15[Entire Service Line Classification], MATCH(SUMIFS(Table15[Unique ID],Table15[System-Owned Portion],E5233,Table15[If Material Anything Other than "Lead" in Column E,Was Material Ever Previously Lead?],G5233,Table15[Customer-Owned Portion],O5233),Table15[Unique ID],0),0)))</f>
        <v/>
      </c>
      <c r="X5233"/>
    </row>
    <row r="5234" spans="2:24" x14ac:dyDescent="0.25">
      <c r="B5234" s="146"/>
      <c r="C5234" s="31"/>
      <c r="D5234" s="31"/>
      <c r="E5234" s="44"/>
      <c r="F5234" s="43"/>
      <c r="G5234" s="84"/>
      <c r="H5234" s="31"/>
      <c r="I5234" s="31"/>
      <c r="J5234" s="84"/>
      <c r="K5234" s="31"/>
      <c r="L5234" s="31"/>
      <c r="M5234" s="169"/>
      <c r="N5234" s="148"/>
      <c r="O5234" s="106"/>
      <c r="P5234" s="43"/>
      <c r="Q5234" s="31"/>
      <c r="R5234" s="84"/>
      <c r="S5234" s="31"/>
      <c r="T5234" s="31"/>
      <c r="U5234" s="169"/>
      <c r="V5234" s="150"/>
      <c r="W5234" s="141" t="str" cm="1">
        <f t="array" ref="W5234">IF(SUM(LEN(B5234:V5234))=0,"",IF(OR(OR(ISBLANK(F5234),SUM(LEN(C5234),LEN(D5234))=0),AND(NOT(E5234="Unknown"),ISBLANK(J5234)),AND(NOT(O5234="Unknown"),ISBLANK(R5234))),"Missing Information", INDEX(Table15[Entire Service Line Classification], MATCH(SUMIFS(Table15[Unique ID],Table15[System-Owned Portion],E5234,Table15[If Material Anything Other than "Lead" in Column E,Was Material Ever Previously Lead?],G5234,Table15[Customer-Owned Portion],O5234),Table15[Unique ID],0),0)))</f>
        <v/>
      </c>
      <c r="X5234"/>
    </row>
    <row r="5235" spans="2:24" x14ac:dyDescent="0.25">
      <c r="B5235" s="146"/>
      <c r="C5235" s="31"/>
      <c r="D5235" s="31"/>
      <c r="E5235" s="44"/>
      <c r="F5235" s="43"/>
      <c r="G5235" s="84"/>
      <c r="H5235" s="31"/>
      <c r="I5235" s="31"/>
      <c r="J5235" s="84"/>
      <c r="K5235" s="31"/>
      <c r="L5235" s="31"/>
      <c r="M5235" s="169"/>
      <c r="N5235" s="148"/>
      <c r="O5235" s="106"/>
      <c r="P5235" s="43"/>
      <c r="Q5235" s="31"/>
      <c r="R5235" s="84"/>
      <c r="S5235" s="31"/>
      <c r="T5235" s="31"/>
      <c r="U5235" s="169"/>
      <c r="V5235" s="150"/>
      <c r="W5235" s="141" t="str" cm="1">
        <f t="array" ref="W5235">IF(SUM(LEN(B5235:V5235))=0,"",IF(OR(OR(ISBLANK(F5235),SUM(LEN(C5235),LEN(D5235))=0),AND(NOT(E5235="Unknown"),ISBLANK(J5235)),AND(NOT(O5235="Unknown"),ISBLANK(R5235))),"Missing Information", INDEX(Table15[Entire Service Line Classification], MATCH(SUMIFS(Table15[Unique ID],Table15[System-Owned Portion],E5235,Table15[If Material Anything Other than "Lead" in Column E,Was Material Ever Previously Lead?],G5235,Table15[Customer-Owned Portion],O5235),Table15[Unique ID],0),0)))</f>
        <v/>
      </c>
      <c r="X5235"/>
    </row>
    <row r="5236" spans="2:24" x14ac:dyDescent="0.25">
      <c r="B5236" s="146"/>
      <c r="C5236" s="31"/>
      <c r="D5236" s="31"/>
      <c r="E5236" s="44"/>
      <c r="F5236" s="43"/>
      <c r="G5236" s="84"/>
      <c r="H5236" s="31"/>
      <c r="I5236" s="31"/>
      <c r="J5236" s="84"/>
      <c r="K5236" s="31"/>
      <c r="L5236" s="31"/>
      <c r="M5236" s="169"/>
      <c r="N5236" s="148"/>
      <c r="O5236" s="106"/>
      <c r="P5236" s="43"/>
      <c r="Q5236" s="31"/>
      <c r="R5236" s="84"/>
      <c r="S5236" s="31"/>
      <c r="T5236" s="31"/>
      <c r="U5236" s="169"/>
      <c r="V5236" s="150"/>
      <c r="W5236" s="141" t="str" cm="1">
        <f t="array" ref="W5236">IF(SUM(LEN(B5236:V5236))=0,"",IF(OR(OR(ISBLANK(F5236),SUM(LEN(C5236),LEN(D5236))=0),AND(NOT(E5236="Unknown"),ISBLANK(J5236)),AND(NOT(O5236="Unknown"),ISBLANK(R5236))),"Missing Information", INDEX(Table15[Entire Service Line Classification], MATCH(SUMIFS(Table15[Unique ID],Table15[System-Owned Portion],E5236,Table15[If Material Anything Other than "Lead" in Column E,Was Material Ever Previously Lead?],G5236,Table15[Customer-Owned Portion],O5236),Table15[Unique ID],0),0)))</f>
        <v/>
      </c>
      <c r="X5236"/>
    </row>
    <row r="5237" spans="2:24" x14ac:dyDescent="0.25">
      <c r="B5237" s="146"/>
      <c r="C5237" s="31"/>
      <c r="D5237" s="31"/>
      <c r="E5237" s="44"/>
      <c r="F5237" s="43"/>
      <c r="G5237" s="84"/>
      <c r="H5237" s="31"/>
      <c r="I5237" s="31"/>
      <c r="J5237" s="84"/>
      <c r="K5237" s="31"/>
      <c r="L5237" s="31"/>
      <c r="M5237" s="169"/>
      <c r="N5237" s="148"/>
      <c r="O5237" s="106"/>
      <c r="P5237" s="43"/>
      <c r="Q5237" s="31"/>
      <c r="R5237" s="84"/>
      <c r="S5237" s="31"/>
      <c r="T5237" s="31"/>
      <c r="U5237" s="169"/>
      <c r="V5237" s="150"/>
      <c r="W5237" s="141" t="str" cm="1">
        <f t="array" ref="W5237">IF(SUM(LEN(B5237:V5237))=0,"",IF(OR(OR(ISBLANK(F5237),SUM(LEN(C5237),LEN(D5237))=0),AND(NOT(E5237="Unknown"),ISBLANK(J5237)),AND(NOT(O5237="Unknown"),ISBLANK(R5237))),"Missing Information", INDEX(Table15[Entire Service Line Classification], MATCH(SUMIFS(Table15[Unique ID],Table15[System-Owned Portion],E5237,Table15[If Material Anything Other than "Lead" in Column E,Was Material Ever Previously Lead?],G5237,Table15[Customer-Owned Portion],O5237),Table15[Unique ID],0),0)))</f>
        <v/>
      </c>
      <c r="X5237"/>
    </row>
    <row r="5238" spans="2:24" x14ac:dyDescent="0.25">
      <c r="B5238" s="146"/>
      <c r="C5238" s="31"/>
      <c r="D5238" s="31"/>
      <c r="E5238" s="44"/>
      <c r="F5238" s="43"/>
      <c r="G5238" s="84"/>
      <c r="H5238" s="31"/>
      <c r="I5238" s="31"/>
      <c r="J5238" s="84"/>
      <c r="K5238" s="31"/>
      <c r="L5238" s="31"/>
      <c r="M5238" s="169"/>
      <c r="N5238" s="148"/>
      <c r="O5238" s="106"/>
      <c r="P5238" s="43"/>
      <c r="Q5238" s="31"/>
      <c r="R5238" s="84"/>
      <c r="S5238" s="31"/>
      <c r="T5238" s="31"/>
      <c r="U5238" s="169"/>
      <c r="V5238" s="150"/>
      <c r="W5238" s="141" t="str" cm="1">
        <f t="array" ref="W5238">IF(SUM(LEN(B5238:V5238))=0,"",IF(OR(OR(ISBLANK(F5238),SUM(LEN(C5238),LEN(D5238))=0),AND(NOT(E5238="Unknown"),ISBLANK(J5238)),AND(NOT(O5238="Unknown"),ISBLANK(R5238))),"Missing Information", INDEX(Table15[Entire Service Line Classification], MATCH(SUMIFS(Table15[Unique ID],Table15[System-Owned Portion],E5238,Table15[If Material Anything Other than "Lead" in Column E,Was Material Ever Previously Lead?],G5238,Table15[Customer-Owned Portion],O5238),Table15[Unique ID],0),0)))</f>
        <v/>
      </c>
      <c r="X5238"/>
    </row>
    <row r="5239" spans="2:24" x14ac:dyDescent="0.25">
      <c r="B5239" s="146"/>
      <c r="C5239" s="31"/>
      <c r="D5239" s="31"/>
      <c r="E5239" s="44"/>
      <c r="F5239" s="43"/>
      <c r="G5239" s="84"/>
      <c r="H5239" s="31"/>
      <c r="I5239" s="31"/>
      <c r="J5239" s="84"/>
      <c r="K5239" s="31"/>
      <c r="L5239" s="31"/>
      <c r="M5239" s="169"/>
      <c r="N5239" s="148"/>
      <c r="O5239" s="106"/>
      <c r="P5239" s="43"/>
      <c r="Q5239" s="31"/>
      <c r="R5239" s="84"/>
      <c r="S5239" s="31"/>
      <c r="T5239" s="31"/>
      <c r="U5239" s="169"/>
      <c r="V5239" s="150"/>
      <c r="W5239" s="141" t="str" cm="1">
        <f t="array" ref="W5239">IF(SUM(LEN(B5239:V5239))=0,"",IF(OR(OR(ISBLANK(F5239),SUM(LEN(C5239),LEN(D5239))=0),AND(NOT(E5239="Unknown"),ISBLANK(J5239)),AND(NOT(O5239="Unknown"),ISBLANK(R5239))),"Missing Information", INDEX(Table15[Entire Service Line Classification], MATCH(SUMIFS(Table15[Unique ID],Table15[System-Owned Portion],E5239,Table15[If Material Anything Other than "Lead" in Column E,Was Material Ever Previously Lead?],G5239,Table15[Customer-Owned Portion],O5239),Table15[Unique ID],0),0)))</f>
        <v/>
      </c>
      <c r="X5239"/>
    </row>
    <row r="5240" spans="2:24" x14ac:dyDescent="0.25">
      <c r="B5240" s="146"/>
      <c r="C5240" s="31"/>
      <c r="D5240" s="31"/>
      <c r="E5240" s="44"/>
      <c r="F5240" s="43"/>
      <c r="G5240" s="84"/>
      <c r="H5240" s="31"/>
      <c r="I5240" s="31"/>
      <c r="J5240" s="84"/>
      <c r="K5240" s="31"/>
      <c r="L5240" s="31"/>
      <c r="M5240" s="169"/>
      <c r="N5240" s="148"/>
      <c r="O5240" s="106"/>
      <c r="P5240" s="43"/>
      <c r="Q5240" s="31"/>
      <c r="R5240" s="84"/>
      <c r="S5240" s="31"/>
      <c r="T5240" s="31"/>
      <c r="U5240" s="169"/>
      <c r="V5240" s="150"/>
      <c r="W5240" s="141" t="str" cm="1">
        <f t="array" ref="W5240">IF(SUM(LEN(B5240:V5240))=0,"",IF(OR(OR(ISBLANK(F5240),SUM(LEN(C5240),LEN(D5240))=0),AND(NOT(E5240="Unknown"),ISBLANK(J5240)),AND(NOT(O5240="Unknown"),ISBLANK(R5240))),"Missing Information", INDEX(Table15[Entire Service Line Classification], MATCH(SUMIFS(Table15[Unique ID],Table15[System-Owned Portion],E5240,Table15[If Material Anything Other than "Lead" in Column E,Was Material Ever Previously Lead?],G5240,Table15[Customer-Owned Portion],O5240),Table15[Unique ID],0),0)))</f>
        <v/>
      </c>
      <c r="X5240"/>
    </row>
    <row r="5241" spans="2:24" x14ac:dyDescent="0.25">
      <c r="B5241" s="146"/>
      <c r="C5241" s="31"/>
      <c r="D5241" s="31"/>
      <c r="E5241" s="44"/>
      <c r="F5241" s="43"/>
      <c r="G5241" s="84"/>
      <c r="H5241" s="31"/>
      <c r="I5241" s="31"/>
      <c r="J5241" s="84"/>
      <c r="K5241" s="31"/>
      <c r="L5241" s="31"/>
      <c r="M5241" s="169"/>
      <c r="N5241" s="148"/>
      <c r="O5241" s="106"/>
      <c r="P5241" s="43"/>
      <c r="Q5241" s="31"/>
      <c r="R5241" s="84"/>
      <c r="S5241" s="31"/>
      <c r="T5241" s="31"/>
      <c r="U5241" s="169"/>
      <c r="V5241" s="150"/>
      <c r="W5241" s="141" t="str" cm="1">
        <f t="array" ref="W5241">IF(SUM(LEN(B5241:V5241))=0,"",IF(OR(OR(ISBLANK(F5241),SUM(LEN(C5241),LEN(D5241))=0),AND(NOT(E5241="Unknown"),ISBLANK(J5241)),AND(NOT(O5241="Unknown"),ISBLANK(R5241))),"Missing Information", INDEX(Table15[Entire Service Line Classification], MATCH(SUMIFS(Table15[Unique ID],Table15[System-Owned Portion],E5241,Table15[If Material Anything Other than "Lead" in Column E,Was Material Ever Previously Lead?],G5241,Table15[Customer-Owned Portion],O5241),Table15[Unique ID],0),0)))</f>
        <v/>
      </c>
      <c r="X5241"/>
    </row>
    <row r="5242" spans="2:24" x14ac:dyDescent="0.25">
      <c r="B5242" s="146"/>
      <c r="C5242" s="31"/>
      <c r="D5242" s="31"/>
      <c r="E5242" s="44"/>
      <c r="F5242" s="43"/>
      <c r="G5242" s="84"/>
      <c r="H5242" s="31"/>
      <c r="I5242" s="31"/>
      <c r="J5242" s="84"/>
      <c r="K5242" s="31"/>
      <c r="L5242" s="31"/>
      <c r="M5242" s="169"/>
      <c r="N5242" s="148"/>
      <c r="O5242" s="106"/>
      <c r="P5242" s="43"/>
      <c r="Q5242" s="31"/>
      <c r="R5242" s="84"/>
      <c r="S5242" s="31"/>
      <c r="T5242" s="31"/>
      <c r="U5242" s="169"/>
      <c r="V5242" s="150"/>
      <c r="W5242" s="141" t="str" cm="1">
        <f t="array" ref="W5242">IF(SUM(LEN(B5242:V5242))=0,"",IF(OR(OR(ISBLANK(F5242),SUM(LEN(C5242),LEN(D5242))=0),AND(NOT(E5242="Unknown"),ISBLANK(J5242)),AND(NOT(O5242="Unknown"),ISBLANK(R5242))),"Missing Information", INDEX(Table15[Entire Service Line Classification], MATCH(SUMIFS(Table15[Unique ID],Table15[System-Owned Portion],E5242,Table15[If Material Anything Other than "Lead" in Column E,Was Material Ever Previously Lead?],G5242,Table15[Customer-Owned Portion],O5242),Table15[Unique ID],0),0)))</f>
        <v/>
      </c>
      <c r="X5242"/>
    </row>
    <row r="5243" spans="2:24" x14ac:dyDescent="0.25">
      <c r="B5243" s="146"/>
      <c r="C5243" s="31"/>
      <c r="D5243" s="31"/>
      <c r="E5243" s="44"/>
      <c r="F5243" s="43"/>
      <c r="G5243" s="84"/>
      <c r="H5243" s="31"/>
      <c r="I5243" s="31"/>
      <c r="J5243" s="84"/>
      <c r="K5243" s="31"/>
      <c r="L5243" s="31"/>
      <c r="M5243" s="169"/>
      <c r="N5243" s="148"/>
      <c r="O5243" s="106"/>
      <c r="P5243" s="43"/>
      <c r="Q5243" s="31"/>
      <c r="R5243" s="84"/>
      <c r="S5243" s="31"/>
      <c r="T5243" s="31"/>
      <c r="U5243" s="169"/>
      <c r="V5243" s="150"/>
      <c r="W5243" s="141" t="str" cm="1">
        <f t="array" ref="W5243">IF(SUM(LEN(B5243:V5243))=0,"",IF(OR(OR(ISBLANK(F5243),SUM(LEN(C5243),LEN(D5243))=0),AND(NOT(E5243="Unknown"),ISBLANK(J5243)),AND(NOT(O5243="Unknown"),ISBLANK(R5243))),"Missing Information", INDEX(Table15[Entire Service Line Classification], MATCH(SUMIFS(Table15[Unique ID],Table15[System-Owned Portion],E5243,Table15[If Material Anything Other than "Lead" in Column E,Was Material Ever Previously Lead?],G5243,Table15[Customer-Owned Portion],O5243),Table15[Unique ID],0),0)))</f>
        <v/>
      </c>
      <c r="X5243"/>
    </row>
    <row r="5244" spans="2:24" x14ac:dyDescent="0.25">
      <c r="B5244" s="146"/>
      <c r="C5244" s="31"/>
      <c r="D5244" s="31"/>
      <c r="E5244" s="44"/>
      <c r="F5244" s="43"/>
      <c r="G5244" s="84"/>
      <c r="H5244" s="31"/>
      <c r="I5244" s="31"/>
      <c r="J5244" s="84"/>
      <c r="K5244" s="31"/>
      <c r="L5244" s="31"/>
      <c r="M5244" s="169"/>
      <c r="N5244" s="148"/>
      <c r="O5244" s="106"/>
      <c r="P5244" s="43"/>
      <c r="Q5244" s="31"/>
      <c r="R5244" s="84"/>
      <c r="S5244" s="31"/>
      <c r="T5244" s="31"/>
      <c r="U5244" s="169"/>
      <c r="V5244" s="150"/>
      <c r="W5244" s="141" t="str" cm="1">
        <f t="array" ref="W5244">IF(SUM(LEN(B5244:V5244))=0,"",IF(OR(OR(ISBLANK(F5244),SUM(LEN(C5244),LEN(D5244))=0),AND(NOT(E5244="Unknown"),ISBLANK(J5244)),AND(NOT(O5244="Unknown"),ISBLANK(R5244))),"Missing Information", INDEX(Table15[Entire Service Line Classification], MATCH(SUMIFS(Table15[Unique ID],Table15[System-Owned Portion],E5244,Table15[If Material Anything Other than "Lead" in Column E,Was Material Ever Previously Lead?],G5244,Table15[Customer-Owned Portion],O5244),Table15[Unique ID],0),0)))</f>
        <v/>
      </c>
      <c r="X5244"/>
    </row>
    <row r="5245" spans="2:24" x14ac:dyDescent="0.25">
      <c r="B5245" s="146"/>
      <c r="C5245" s="31"/>
      <c r="D5245" s="31"/>
      <c r="E5245" s="44"/>
      <c r="F5245" s="43"/>
      <c r="G5245" s="84"/>
      <c r="H5245" s="31"/>
      <c r="I5245" s="31"/>
      <c r="J5245" s="84"/>
      <c r="K5245" s="31"/>
      <c r="L5245" s="31"/>
      <c r="M5245" s="169"/>
      <c r="N5245" s="148"/>
      <c r="O5245" s="106"/>
      <c r="P5245" s="43"/>
      <c r="Q5245" s="31"/>
      <c r="R5245" s="84"/>
      <c r="S5245" s="31"/>
      <c r="T5245" s="31"/>
      <c r="U5245" s="169"/>
      <c r="V5245" s="150"/>
      <c r="W5245" s="141" t="str" cm="1">
        <f t="array" ref="W5245">IF(SUM(LEN(B5245:V5245))=0,"",IF(OR(OR(ISBLANK(F5245),SUM(LEN(C5245),LEN(D5245))=0),AND(NOT(E5245="Unknown"),ISBLANK(J5245)),AND(NOT(O5245="Unknown"),ISBLANK(R5245))),"Missing Information", INDEX(Table15[Entire Service Line Classification], MATCH(SUMIFS(Table15[Unique ID],Table15[System-Owned Portion],E5245,Table15[If Material Anything Other than "Lead" in Column E,Was Material Ever Previously Lead?],G5245,Table15[Customer-Owned Portion],O5245),Table15[Unique ID],0),0)))</f>
        <v/>
      </c>
      <c r="X5245"/>
    </row>
    <row r="5246" spans="2:24" x14ac:dyDescent="0.25">
      <c r="B5246" s="146"/>
      <c r="C5246" s="31"/>
      <c r="D5246" s="31"/>
      <c r="E5246" s="44"/>
      <c r="F5246" s="43"/>
      <c r="G5246" s="84"/>
      <c r="H5246" s="31"/>
      <c r="I5246" s="31"/>
      <c r="J5246" s="84"/>
      <c r="K5246" s="31"/>
      <c r="L5246" s="31"/>
      <c r="M5246" s="169"/>
      <c r="N5246" s="148"/>
      <c r="O5246" s="106"/>
      <c r="P5246" s="43"/>
      <c r="Q5246" s="31"/>
      <c r="R5246" s="84"/>
      <c r="S5246" s="31"/>
      <c r="T5246" s="31"/>
      <c r="U5246" s="169"/>
      <c r="V5246" s="150"/>
      <c r="W5246" s="141" t="str" cm="1">
        <f t="array" ref="W5246">IF(SUM(LEN(B5246:V5246))=0,"",IF(OR(OR(ISBLANK(F5246),SUM(LEN(C5246),LEN(D5246))=0),AND(NOT(E5246="Unknown"),ISBLANK(J5246)),AND(NOT(O5246="Unknown"),ISBLANK(R5246))),"Missing Information", INDEX(Table15[Entire Service Line Classification], MATCH(SUMIFS(Table15[Unique ID],Table15[System-Owned Portion],E5246,Table15[If Material Anything Other than "Lead" in Column E,Was Material Ever Previously Lead?],G5246,Table15[Customer-Owned Portion],O5246),Table15[Unique ID],0),0)))</f>
        <v/>
      </c>
      <c r="X5246"/>
    </row>
    <row r="5247" spans="2:24" x14ac:dyDescent="0.25">
      <c r="B5247" s="146"/>
      <c r="C5247" s="31"/>
      <c r="D5247" s="31"/>
      <c r="E5247" s="44"/>
      <c r="F5247" s="43"/>
      <c r="G5247" s="84"/>
      <c r="H5247" s="31"/>
      <c r="I5247" s="31"/>
      <c r="J5247" s="84"/>
      <c r="K5247" s="31"/>
      <c r="L5247" s="31"/>
      <c r="M5247" s="169"/>
      <c r="N5247" s="148"/>
      <c r="O5247" s="106"/>
      <c r="P5247" s="43"/>
      <c r="Q5247" s="31"/>
      <c r="R5247" s="84"/>
      <c r="S5247" s="31"/>
      <c r="T5247" s="31"/>
      <c r="U5247" s="169"/>
      <c r="V5247" s="150"/>
      <c r="W5247" s="141" t="str" cm="1">
        <f t="array" ref="W5247">IF(SUM(LEN(B5247:V5247))=0,"",IF(OR(OR(ISBLANK(F5247),SUM(LEN(C5247),LEN(D5247))=0),AND(NOT(E5247="Unknown"),ISBLANK(J5247)),AND(NOT(O5247="Unknown"),ISBLANK(R5247))),"Missing Information", INDEX(Table15[Entire Service Line Classification], MATCH(SUMIFS(Table15[Unique ID],Table15[System-Owned Portion],E5247,Table15[If Material Anything Other than "Lead" in Column E,Was Material Ever Previously Lead?],G5247,Table15[Customer-Owned Portion],O5247),Table15[Unique ID],0),0)))</f>
        <v/>
      </c>
      <c r="X5247"/>
    </row>
    <row r="5248" spans="2:24" x14ac:dyDescent="0.25">
      <c r="B5248" s="146"/>
      <c r="C5248" s="31"/>
      <c r="D5248" s="31"/>
      <c r="E5248" s="44"/>
      <c r="F5248" s="43"/>
      <c r="G5248" s="84"/>
      <c r="H5248" s="31"/>
      <c r="I5248" s="31"/>
      <c r="J5248" s="84"/>
      <c r="K5248" s="31"/>
      <c r="L5248" s="31"/>
      <c r="M5248" s="169"/>
      <c r="N5248" s="148"/>
      <c r="O5248" s="106"/>
      <c r="P5248" s="43"/>
      <c r="Q5248" s="31"/>
      <c r="R5248" s="84"/>
      <c r="S5248" s="31"/>
      <c r="T5248" s="31"/>
      <c r="U5248" s="169"/>
      <c r="V5248" s="150"/>
      <c r="W5248" s="141" t="str" cm="1">
        <f t="array" ref="W5248">IF(SUM(LEN(B5248:V5248))=0,"",IF(OR(OR(ISBLANK(F5248),SUM(LEN(C5248),LEN(D5248))=0),AND(NOT(E5248="Unknown"),ISBLANK(J5248)),AND(NOT(O5248="Unknown"),ISBLANK(R5248))),"Missing Information", INDEX(Table15[Entire Service Line Classification], MATCH(SUMIFS(Table15[Unique ID],Table15[System-Owned Portion],E5248,Table15[If Material Anything Other than "Lead" in Column E,Was Material Ever Previously Lead?],G5248,Table15[Customer-Owned Portion],O5248),Table15[Unique ID],0),0)))</f>
        <v/>
      </c>
      <c r="X5248"/>
    </row>
    <row r="5249" spans="2:24" x14ac:dyDescent="0.25">
      <c r="B5249" s="146"/>
      <c r="C5249" s="31"/>
      <c r="D5249" s="31"/>
      <c r="E5249" s="44"/>
      <c r="F5249" s="43"/>
      <c r="G5249" s="84"/>
      <c r="H5249" s="31"/>
      <c r="I5249" s="31"/>
      <c r="J5249" s="84"/>
      <c r="K5249" s="31"/>
      <c r="L5249" s="31"/>
      <c r="M5249" s="169"/>
      <c r="N5249" s="148"/>
      <c r="O5249" s="106"/>
      <c r="P5249" s="43"/>
      <c r="Q5249" s="31"/>
      <c r="R5249" s="84"/>
      <c r="S5249" s="31"/>
      <c r="T5249" s="31"/>
      <c r="U5249" s="169"/>
      <c r="V5249" s="150"/>
      <c r="W5249" s="141" t="str" cm="1">
        <f t="array" ref="W5249">IF(SUM(LEN(B5249:V5249))=0,"",IF(OR(OR(ISBLANK(F5249),SUM(LEN(C5249),LEN(D5249))=0),AND(NOT(E5249="Unknown"),ISBLANK(J5249)),AND(NOT(O5249="Unknown"),ISBLANK(R5249))),"Missing Information", INDEX(Table15[Entire Service Line Classification], MATCH(SUMIFS(Table15[Unique ID],Table15[System-Owned Portion],E5249,Table15[If Material Anything Other than "Lead" in Column E,Was Material Ever Previously Lead?],G5249,Table15[Customer-Owned Portion],O5249),Table15[Unique ID],0),0)))</f>
        <v/>
      </c>
      <c r="X5249"/>
    </row>
    <row r="5250" spans="2:24" x14ac:dyDescent="0.25">
      <c r="B5250" s="146"/>
      <c r="C5250" s="31"/>
      <c r="D5250" s="31"/>
      <c r="E5250" s="44"/>
      <c r="F5250" s="43"/>
      <c r="G5250" s="84"/>
      <c r="H5250" s="31"/>
      <c r="I5250" s="31"/>
      <c r="J5250" s="84"/>
      <c r="K5250" s="31"/>
      <c r="L5250" s="31"/>
      <c r="M5250" s="169"/>
      <c r="N5250" s="148"/>
      <c r="O5250" s="106"/>
      <c r="P5250" s="43"/>
      <c r="Q5250" s="31"/>
      <c r="R5250" s="84"/>
      <c r="S5250" s="31"/>
      <c r="T5250" s="31"/>
      <c r="U5250" s="169"/>
      <c r="V5250" s="150"/>
      <c r="W5250" s="141" t="str" cm="1">
        <f t="array" ref="W5250">IF(SUM(LEN(B5250:V5250))=0,"",IF(OR(OR(ISBLANK(F5250),SUM(LEN(C5250),LEN(D5250))=0),AND(NOT(E5250="Unknown"),ISBLANK(J5250)),AND(NOT(O5250="Unknown"),ISBLANK(R5250))),"Missing Information", INDEX(Table15[Entire Service Line Classification], MATCH(SUMIFS(Table15[Unique ID],Table15[System-Owned Portion],E5250,Table15[If Material Anything Other than "Lead" in Column E,Was Material Ever Previously Lead?],G5250,Table15[Customer-Owned Portion],O5250),Table15[Unique ID],0),0)))</f>
        <v/>
      </c>
      <c r="X5250"/>
    </row>
    <row r="5251" spans="2:24" x14ac:dyDescent="0.25">
      <c r="B5251" s="146"/>
      <c r="C5251" s="31"/>
      <c r="D5251" s="31"/>
      <c r="E5251" s="44"/>
      <c r="F5251" s="43"/>
      <c r="G5251" s="84"/>
      <c r="H5251" s="31"/>
      <c r="I5251" s="31"/>
      <c r="J5251" s="84"/>
      <c r="K5251" s="31"/>
      <c r="L5251" s="31"/>
      <c r="M5251" s="169"/>
      <c r="N5251" s="148"/>
      <c r="O5251" s="106"/>
      <c r="P5251" s="43"/>
      <c r="Q5251" s="31"/>
      <c r="R5251" s="84"/>
      <c r="S5251" s="31"/>
      <c r="T5251" s="31"/>
      <c r="U5251" s="169"/>
      <c r="V5251" s="150"/>
      <c r="W5251" s="141" t="str" cm="1">
        <f t="array" ref="W5251">IF(SUM(LEN(B5251:V5251))=0,"",IF(OR(OR(ISBLANK(F5251),SUM(LEN(C5251),LEN(D5251))=0),AND(NOT(E5251="Unknown"),ISBLANK(J5251)),AND(NOT(O5251="Unknown"),ISBLANK(R5251))),"Missing Information", INDEX(Table15[Entire Service Line Classification], MATCH(SUMIFS(Table15[Unique ID],Table15[System-Owned Portion],E5251,Table15[If Material Anything Other than "Lead" in Column E,Was Material Ever Previously Lead?],G5251,Table15[Customer-Owned Portion],O5251),Table15[Unique ID],0),0)))</f>
        <v/>
      </c>
      <c r="X5251"/>
    </row>
    <row r="5252" spans="2:24" x14ac:dyDescent="0.25">
      <c r="B5252" s="146"/>
      <c r="C5252" s="31"/>
      <c r="D5252" s="31"/>
      <c r="E5252" s="44"/>
      <c r="F5252" s="43"/>
      <c r="G5252" s="84"/>
      <c r="H5252" s="31"/>
      <c r="I5252" s="31"/>
      <c r="J5252" s="84"/>
      <c r="K5252" s="31"/>
      <c r="L5252" s="31"/>
      <c r="M5252" s="169"/>
      <c r="N5252" s="148"/>
      <c r="O5252" s="106"/>
      <c r="P5252" s="43"/>
      <c r="Q5252" s="31"/>
      <c r="R5252" s="84"/>
      <c r="S5252" s="31"/>
      <c r="T5252" s="31"/>
      <c r="U5252" s="169"/>
      <c r="V5252" s="150"/>
      <c r="W5252" s="141" t="str" cm="1">
        <f t="array" ref="W5252">IF(SUM(LEN(B5252:V5252))=0,"",IF(OR(OR(ISBLANK(F5252),SUM(LEN(C5252),LEN(D5252))=0),AND(NOT(E5252="Unknown"),ISBLANK(J5252)),AND(NOT(O5252="Unknown"),ISBLANK(R5252))),"Missing Information", INDEX(Table15[Entire Service Line Classification], MATCH(SUMIFS(Table15[Unique ID],Table15[System-Owned Portion],E5252,Table15[If Material Anything Other than "Lead" in Column E,Was Material Ever Previously Lead?],G5252,Table15[Customer-Owned Portion],O5252),Table15[Unique ID],0),0)))</f>
        <v/>
      </c>
      <c r="X5252"/>
    </row>
    <row r="5253" spans="2:24" x14ac:dyDescent="0.25">
      <c r="B5253" s="146"/>
      <c r="C5253" s="31"/>
      <c r="D5253" s="31"/>
      <c r="E5253" s="44"/>
      <c r="F5253" s="43"/>
      <c r="G5253" s="84"/>
      <c r="H5253" s="31"/>
      <c r="I5253" s="31"/>
      <c r="J5253" s="84"/>
      <c r="K5253" s="31"/>
      <c r="L5253" s="31"/>
      <c r="M5253" s="169"/>
      <c r="N5253" s="148"/>
      <c r="O5253" s="106"/>
      <c r="P5253" s="43"/>
      <c r="Q5253" s="31"/>
      <c r="R5253" s="84"/>
      <c r="S5253" s="31"/>
      <c r="T5253" s="31"/>
      <c r="U5253" s="169"/>
      <c r="V5253" s="150"/>
      <c r="W5253" s="141" t="str" cm="1">
        <f t="array" ref="W5253">IF(SUM(LEN(B5253:V5253))=0,"",IF(OR(OR(ISBLANK(F5253),SUM(LEN(C5253),LEN(D5253))=0),AND(NOT(E5253="Unknown"),ISBLANK(J5253)),AND(NOT(O5253="Unknown"),ISBLANK(R5253))),"Missing Information", INDEX(Table15[Entire Service Line Classification], MATCH(SUMIFS(Table15[Unique ID],Table15[System-Owned Portion],E5253,Table15[If Material Anything Other than "Lead" in Column E,Was Material Ever Previously Lead?],G5253,Table15[Customer-Owned Portion],O5253),Table15[Unique ID],0),0)))</f>
        <v/>
      </c>
      <c r="X5253"/>
    </row>
    <row r="5254" spans="2:24" x14ac:dyDescent="0.25">
      <c r="B5254" s="146"/>
      <c r="C5254" s="31"/>
      <c r="D5254" s="31"/>
      <c r="E5254" s="44"/>
      <c r="F5254" s="43"/>
      <c r="G5254" s="84"/>
      <c r="H5254" s="31"/>
      <c r="I5254" s="31"/>
      <c r="J5254" s="84"/>
      <c r="K5254" s="31"/>
      <c r="L5254" s="31"/>
      <c r="M5254" s="169"/>
      <c r="N5254" s="148"/>
      <c r="O5254" s="106"/>
      <c r="P5254" s="43"/>
      <c r="Q5254" s="31"/>
      <c r="R5254" s="84"/>
      <c r="S5254" s="31"/>
      <c r="T5254" s="31"/>
      <c r="U5254" s="169"/>
      <c r="V5254" s="150"/>
      <c r="W5254" s="141" t="str" cm="1">
        <f t="array" ref="W5254">IF(SUM(LEN(B5254:V5254))=0,"",IF(OR(OR(ISBLANK(F5254),SUM(LEN(C5254),LEN(D5254))=0),AND(NOT(E5254="Unknown"),ISBLANK(J5254)),AND(NOT(O5254="Unknown"),ISBLANK(R5254))),"Missing Information", INDEX(Table15[Entire Service Line Classification], MATCH(SUMIFS(Table15[Unique ID],Table15[System-Owned Portion],E5254,Table15[If Material Anything Other than "Lead" in Column E,Was Material Ever Previously Lead?],G5254,Table15[Customer-Owned Portion],O5254),Table15[Unique ID],0),0)))</f>
        <v/>
      </c>
      <c r="X5254"/>
    </row>
    <row r="5255" spans="2:24" x14ac:dyDescent="0.25">
      <c r="B5255" s="146"/>
      <c r="C5255" s="31"/>
      <c r="D5255" s="31"/>
      <c r="E5255" s="44"/>
      <c r="F5255" s="43"/>
      <c r="G5255" s="84"/>
      <c r="H5255" s="31"/>
      <c r="I5255" s="31"/>
      <c r="J5255" s="84"/>
      <c r="K5255" s="31"/>
      <c r="L5255" s="31"/>
      <c r="M5255" s="169"/>
      <c r="N5255" s="148"/>
      <c r="O5255" s="106"/>
      <c r="P5255" s="43"/>
      <c r="Q5255" s="31"/>
      <c r="R5255" s="84"/>
      <c r="S5255" s="31"/>
      <c r="T5255" s="31"/>
      <c r="U5255" s="169"/>
      <c r="V5255" s="150"/>
      <c r="W5255" s="141" t="str" cm="1">
        <f t="array" ref="W5255">IF(SUM(LEN(B5255:V5255))=0,"",IF(OR(OR(ISBLANK(F5255),SUM(LEN(C5255),LEN(D5255))=0),AND(NOT(E5255="Unknown"),ISBLANK(J5255)),AND(NOT(O5255="Unknown"),ISBLANK(R5255))),"Missing Information", INDEX(Table15[Entire Service Line Classification], MATCH(SUMIFS(Table15[Unique ID],Table15[System-Owned Portion],E5255,Table15[If Material Anything Other than "Lead" in Column E,Was Material Ever Previously Lead?],G5255,Table15[Customer-Owned Portion],O5255),Table15[Unique ID],0),0)))</f>
        <v/>
      </c>
      <c r="X5255"/>
    </row>
    <row r="5256" spans="2:24" x14ac:dyDescent="0.25">
      <c r="B5256" s="146"/>
      <c r="C5256" s="31"/>
      <c r="D5256" s="31"/>
      <c r="E5256" s="44"/>
      <c r="F5256" s="43"/>
      <c r="G5256" s="84"/>
      <c r="H5256" s="31"/>
      <c r="I5256" s="31"/>
      <c r="J5256" s="84"/>
      <c r="K5256" s="31"/>
      <c r="L5256" s="31"/>
      <c r="M5256" s="169"/>
      <c r="N5256" s="148"/>
      <c r="O5256" s="106"/>
      <c r="P5256" s="43"/>
      <c r="Q5256" s="31"/>
      <c r="R5256" s="84"/>
      <c r="S5256" s="31"/>
      <c r="T5256" s="31"/>
      <c r="U5256" s="169"/>
      <c r="V5256" s="150"/>
      <c r="W5256" s="141" t="str" cm="1">
        <f t="array" ref="W5256">IF(SUM(LEN(B5256:V5256))=0,"",IF(OR(OR(ISBLANK(F5256),SUM(LEN(C5256),LEN(D5256))=0),AND(NOT(E5256="Unknown"),ISBLANK(J5256)),AND(NOT(O5256="Unknown"),ISBLANK(R5256))),"Missing Information", INDEX(Table15[Entire Service Line Classification], MATCH(SUMIFS(Table15[Unique ID],Table15[System-Owned Portion],E5256,Table15[If Material Anything Other than "Lead" in Column E,Was Material Ever Previously Lead?],G5256,Table15[Customer-Owned Portion],O5256),Table15[Unique ID],0),0)))</f>
        <v/>
      </c>
      <c r="X5256"/>
    </row>
    <row r="5257" spans="2:24" x14ac:dyDescent="0.25">
      <c r="B5257" s="146"/>
      <c r="C5257" s="31"/>
      <c r="D5257" s="31"/>
      <c r="E5257" s="44"/>
      <c r="F5257" s="43"/>
      <c r="G5257" s="84"/>
      <c r="H5257" s="31"/>
      <c r="I5257" s="31"/>
      <c r="J5257" s="84"/>
      <c r="K5257" s="31"/>
      <c r="L5257" s="31"/>
      <c r="M5257" s="169"/>
      <c r="N5257" s="148"/>
      <c r="O5257" s="106"/>
      <c r="P5257" s="43"/>
      <c r="Q5257" s="31"/>
      <c r="R5257" s="84"/>
      <c r="S5257" s="31"/>
      <c r="T5257" s="31"/>
      <c r="U5257" s="169"/>
      <c r="V5257" s="150"/>
      <c r="W5257" s="141" t="str" cm="1">
        <f t="array" ref="W5257">IF(SUM(LEN(B5257:V5257))=0,"",IF(OR(OR(ISBLANK(F5257),SUM(LEN(C5257),LEN(D5257))=0),AND(NOT(E5257="Unknown"),ISBLANK(J5257)),AND(NOT(O5257="Unknown"),ISBLANK(R5257))),"Missing Information", INDEX(Table15[Entire Service Line Classification], MATCH(SUMIFS(Table15[Unique ID],Table15[System-Owned Portion],E5257,Table15[If Material Anything Other than "Lead" in Column E,Was Material Ever Previously Lead?],G5257,Table15[Customer-Owned Portion],O5257),Table15[Unique ID],0),0)))</f>
        <v/>
      </c>
      <c r="X5257"/>
    </row>
    <row r="5258" spans="2:24" x14ac:dyDescent="0.25">
      <c r="B5258" s="146"/>
      <c r="C5258" s="31"/>
      <c r="D5258" s="31"/>
      <c r="E5258" s="44"/>
      <c r="F5258" s="43"/>
      <c r="G5258" s="84"/>
      <c r="H5258" s="31"/>
      <c r="I5258" s="31"/>
      <c r="J5258" s="84"/>
      <c r="K5258" s="31"/>
      <c r="L5258" s="31"/>
      <c r="M5258" s="169"/>
      <c r="N5258" s="148"/>
      <c r="O5258" s="106"/>
      <c r="P5258" s="43"/>
      <c r="Q5258" s="31"/>
      <c r="R5258" s="84"/>
      <c r="S5258" s="31"/>
      <c r="T5258" s="31"/>
      <c r="U5258" s="169"/>
      <c r="V5258" s="150"/>
      <c r="W5258" s="141" t="str" cm="1">
        <f t="array" ref="W5258">IF(SUM(LEN(B5258:V5258))=0,"",IF(OR(OR(ISBLANK(F5258),SUM(LEN(C5258),LEN(D5258))=0),AND(NOT(E5258="Unknown"),ISBLANK(J5258)),AND(NOT(O5258="Unknown"),ISBLANK(R5258))),"Missing Information", INDEX(Table15[Entire Service Line Classification], MATCH(SUMIFS(Table15[Unique ID],Table15[System-Owned Portion],E5258,Table15[If Material Anything Other than "Lead" in Column E,Was Material Ever Previously Lead?],G5258,Table15[Customer-Owned Portion],O5258),Table15[Unique ID],0),0)))</f>
        <v/>
      </c>
      <c r="X5258"/>
    </row>
    <row r="5259" spans="2:24" x14ac:dyDescent="0.25">
      <c r="B5259" s="146"/>
      <c r="C5259" s="31"/>
      <c r="D5259" s="31"/>
      <c r="E5259" s="44"/>
      <c r="F5259" s="43"/>
      <c r="G5259" s="84"/>
      <c r="H5259" s="31"/>
      <c r="I5259" s="31"/>
      <c r="J5259" s="84"/>
      <c r="K5259" s="31"/>
      <c r="L5259" s="31"/>
      <c r="M5259" s="169"/>
      <c r="N5259" s="148"/>
      <c r="O5259" s="106"/>
      <c r="P5259" s="43"/>
      <c r="Q5259" s="31"/>
      <c r="R5259" s="84"/>
      <c r="S5259" s="31"/>
      <c r="T5259" s="31"/>
      <c r="U5259" s="169"/>
      <c r="V5259" s="150"/>
      <c r="W5259" s="141" t="str" cm="1">
        <f t="array" ref="W5259">IF(SUM(LEN(B5259:V5259))=0,"",IF(OR(OR(ISBLANK(F5259),SUM(LEN(C5259),LEN(D5259))=0),AND(NOT(E5259="Unknown"),ISBLANK(J5259)),AND(NOT(O5259="Unknown"),ISBLANK(R5259))),"Missing Information", INDEX(Table15[Entire Service Line Classification], MATCH(SUMIFS(Table15[Unique ID],Table15[System-Owned Portion],E5259,Table15[If Material Anything Other than "Lead" in Column E,Was Material Ever Previously Lead?],G5259,Table15[Customer-Owned Portion],O5259),Table15[Unique ID],0),0)))</f>
        <v/>
      </c>
      <c r="X5259"/>
    </row>
    <row r="5260" spans="2:24" x14ac:dyDescent="0.25">
      <c r="B5260" s="146"/>
      <c r="C5260" s="31"/>
      <c r="D5260" s="31"/>
      <c r="E5260" s="44"/>
      <c r="F5260" s="43"/>
      <c r="G5260" s="84"/>
      <c r="H5260" s="31"/>
      <c r="I5260" s="31"/>
      <c r="J5260" s="84"/>
      <c r="K5260" s="31"/>
      <c r="L5260" s="31"/>
      <c r="M5260" s="169"/>
      <c r="N5260" s="148"/>
      <c r="O5260" s="106"/>
      <c r="P5260" s="43"/>
      <c r="Q5260" s="31"/>
      <c r="R5260" s="84"/>
      <c r="S5260" s="31"/>
      <c r="T5260" s="31"/>
      <c r="U5260" s="169"/>
      <c r="V5260" s="150"/>
      <c r="W5260" s="141" t="str" cm="1">
        <f t="array" ref="W5260">IF(SUM(LEN(B5260:V5260))=0,"",IF(OR(OR(ISBLANK(F5260),SUM(LEN(C5260),LEN(D5260))=0),AND(NOT(E5260="Unknown"),ISBLANK(J5260)),AND(NOT(O5260="Unknown"),ISBLANK(R5260))),"Missing Information", INDEX(Table15[Entire Service Line Classification], MATCH(SUMIFS(Table15[Unique ID],Table15[System-Owned Portion],E5260,Table15[If Material Anything Other than "Lead" in Column E,Was Material Ever Previously Lead?],G5260,Table15[Customer-Owned Portion],O5260),Table15[Unique ID],0),0)))</f>
        <v/>
      </c>
      <c r="X5260"/>
    </row>
    <row r="5261" spans="2:24" x14ac:dyDescent="0.25">
      <c r="B5261" s="146"/>
      <c r="C5261" s="31"/>
      <c r="D5261" s="31"/>
      <c r="E5261" s="44"/>
      <c r="F5261" s="43"/>
      <c r="G5261" s="84"/>
      <c r="H5261" s="31"/>
      <c r="I5261" s="31"/>
      <c r="J5261" s="84"/>
      <c r="K5261" s="31"/>
      <c r="L5261" s="31"/>
      <c r="M5261" s="169"/>
      <c r="N5261" s="148"/>
      <c r="O5261" s="106"/>
      <c r="P5261" s="43"/>
      <c r="Q5261" s="31"/>
      <c r="R5261" s="84"/>
      <c r="S5261" s="31"/>
      <c r="T5261" s="31"/>
      <c r="U5261" s="169"/>
      <c r="V5261" s="150"/>
      <c r="W5261" s="141" t="str" cm="1">
        <f t="array" ref="W5261">IF(SUM(LEN(B5261:V5261))=0,"",IF(OR(OR(ISBLANK(F5261),SUM(LEN(C5261),LEN(D5261))=0),AND(NOT(E5261="Unknown"),ISBLANK(J5261)),AND(NOT(O5261="Unknown"),ISBLANK(R5261))),"Missing Information", INDEX(Table15[Entire Service Line Classification], MATCH(SUMIFS(Table15[Unique ID],Table15[System-Owned Portion],E5261,Table15[If Material Anything Other than "Lead" in Column E,Was Material Ever Previously Lead?],G5261,Table15[Customer-Owned Portion],O5261),Table15[Unique ID],0),0)))</f>
        <v/>
      </c>
      <c r="X5261"/>
    </row>
    <row r="5262" spans="2:24" x14ac:dyDescent="0.25">
      <c r="B5262" s="146"/>
      <c r="C5262" s="31"/>
      <c r="D5262" s="31"/>
      <c r="E5262" s="44"/>
      <c r="F5262" s="43"/>
      <c r="G5262" s="84"/>
      <c r="H5262" s="31"/>
      <c r="I5262" s="31"/>
      <c r="J5262" s="84"/>
      <c r="K5262" s="31"/>
      <c r="L5262" s="31"/>
      <c r="M5262" s="169"/>
      <c r="N5262" s="148"/>
      <c r="O5262" s="106"/>
      <c r="P5262" s="43"/>
      <c r="Q5262" s="31"/>
      <c r="R5262" s="84"/>
      <c r="S5262" s="31"/>
      <c r="T5262" s="31"/>
      <c r="U5262" s="169"/>
      <c r="V5262" s="150"/>
      <c r="W5262" s="141" t="str" cm="1">
        <f t="array" ref="W5262">IF(SUM(LEN(B5262:V5262))=0,"",IF(OR(OR(ISBLANK(F5262),SUM(LEN(C5262),LEN(D5262))=0),AND(NOT(E5262="Unknown"),ISBLANK(J5262)),AND(NOT(O5262="Unknown"),ISBLANK(R5262))),"Missing Information", INDEX(Table15[Entire Service Line Classification], MATCH(SUMIFS(Table15[Unique ID],Table15[System-Owned Portion],E5262,Table15[If Material Anything Other than "Lead" in Column E,Was Material Ever Previously Lead?],G5262,Table15[Customer-Owned Portion],O5262),Table15[Unique ID],0),0)))</f>
        <v/>
      </c>
      <c r="X5262"/>
    </row>
    <row r="5263" spans="2:24" x14ac:dyDescent="0.25">
      <c r="B5263" s="146"/>
      <c r="C5263" s="31"/>
      <c r="D5263" s="31"/>
      <c r="E5263" s="44"/>
      <c r="F5263" s="43"/>
      <c r="G5263" s="84"/>
      <c r="H5263" s="31"/>
      <c r="I5263" s="31"/>
      <c r="J5263" s="84"/>
      <c r="K5263" s="31"/>
      <c r="L5263" s="31"/>
      <c r="M5263" s="169"/>
      <c r="N5263" s="148"/>
      <c r="O5263" s="106"/>
      <c r="P5263" s="43"/>
      <c r="Q5263" s="31"/>
      <c r="R5263" s="84"/>
      <c r="S5263" s="31"/>
      <c r="T5263" s="31"/>
      <c r="U5263" s="169"/>
      <c r="V5263" s="150"/>
      <c r="W5263" s="141" t="str" cm="1">
        <f t="array" ref="W5263">IF(SUM(LEN(B5263:V5263))=0,"",IF(OR(OR(ISBLANK(F5263),SUM(LEN(C5263),LEN(D5263))=0),AND(NOT(E5263="Unknown"),ISBLANK(J5263)),AND(NOT(O5263="Unknown"),ISBLANK(R5263))),"Missing Information", INDEX(Table15[Entire Service Line Classification], MATCH(SUMIFS(Table15[Unique ID],Table15[System-Owned Portion],E5263,Table15[If Material Anything Other than "Lead" in Column E,Was Material Ever Previously Lead?],G5263,Table15[Customer-Owned Portion],O5263),Table15[Unique ID],0),0)))</f>
        <v/>
      </c>
      <c r="X5263"/>
    </row>
    <row r="5264" spans="2:24" x14ac:dyDescent="0.25">
      <c r="B5264" s="146"/>
      <c r="C5264" s="31"/>
      <c r="D5264" s="31"/>
      <c r="E5264" s="44"/>
      <c r="F5264" s="43"/>
      <c r="G5264" s="84"/>
      <c r="H5264" s="31"/>
      <c r="I5264" s="31"/>
      <c r="J5264" s="84"/>
      <c r="K5264" s="31"/>
      <c r="L5264" s="31"/>
      <c r="M5264" s="169"/>
      <c r="N5264" s="148"/>
      <c r="O5264" s="106"/>
      <c r="P5264" s="43"/>
      <c r="Q5264" s="31"/>
      <c r="R5264" s="84"/>
      <c r="S5264" s="31"/>
      <c r="T5264" s="31"/>
      <c r="U5264" s="169"/>
      <c r="V5264" s="150"/>
      <c r="W5264" s="141" t="str" cm="1">
        <f t="array" ref="W5264">IF(SUM(LEN(B5264:V5264))=0,"",IF(OR(OR(ISBLANK(F5264),SUM(LEN(C5264),LEN(D5264))=0),AND(NOT(E5264="Unknown"),ISBLANK(J5264)),AND(NOT(O5264="Unknown"),ISBLANK(R5264))),"Missing Information", INDEX(Table15[Entire Service Line Classification], MATCH(SUMIFS(Table15[Unique ID],Table15[System-Owned Portion],E5264,Table15[If Material Anything Other than "Lead" in Column E,Was Material Ever Previously Lead?],G5264,Table15[Customer-Owned Portion],O5264),Table15[Unique ID],0),0)))</f>
        <v/>
      </c>
      <c r="X5264"/>
    </row>
    <row r="5265" spans="2:24" x14ac:dyDescent="0.25">
      <c r="B5265" s="146"/>
      <c r="C5265" s="31"/>
      <c r="D5265" s="31"/>
      <c r="E5265" s="44"/>
      <c r="F5265" s="43"/>
      <c r="G5265" s="84"/>
      <c r="H5265" s="31"/>
      <c r="I5265" s="31"/>
      <c r="J5265" s="84"/>
      <c r="K5265" s="31"/>
      <c r="L5265" s="31"/>
      <c r="M5265" s="169"/>
      <c r="N5265" s="148"/>
      <c r="O5265" s="106"/>
      <c r="P5265" s="43"/>
      <c r="Q5265" s="31"/>
      <c r="R5265" s="84"/>
      <c r="S5265" s="31"/>
      <c r="T5265" s="31"/>
      <c r="U5265" s="169"/>
      <c r="V5265" s="150"/>
      <c r="W5265" s="141" t="str" cm="1">
        <f t="array" ref="W5265">IF(SUM(LEN(B5265:V5265))=0,"",IF(OR(OR(ISBLANK(F5265),SUM(LEN(C5265),LEN(D5265))=0),AND(NOT(E5265="Unknown"),ISBLANK(J5265)),AND(NOT(O5265="Unknown"),ISBLANK(R5265))),"Missing Information", INDEX(Table15[Entire Service Line Classification], MATCH(SUMIFS(Table15[Unique ID],Table15[System-Owned Portion],E5265,Table15[If Material Anything Other than "Lead" in Column E,Was Material Ever Previously Lead?],G5265,Table15[Customer-Owned Portion],O5265),Table15[Unique ID],0),0)))</f>
        <v/>
      </c>
      <c r="X5265"/>
    </row>
    <row r="5266" spans="2:24" x14ac:dyDescent="0.25">
      <c r="B5266" s="146"/>
      <c r="C5266" s="31"/>
      <c r="D5266" s="31"/>
      <c r="E5266" s="44"/>
      <c r="F5266" s="43"/>
      <c r="G5266" s="84"/>
      <c r="H5266" s="31"/>
      <c r="I5266" s="31"/>
      <c r="J5266" s="84"/>
      <c r="K5266" s="31"/>
      <c r="L5266" s="31"/>
      <c r="M5266" s="169"/>
      <c r="N5266" s="148"/>
      <c r="O5266" s="106"/>
      <c r="P5266" s="43"/>
      <c r="Q5266" s="31"/>
      <c r="R5266" s="84"/>
      <c r="S5266" s="31"/>
      <c r="T5266" s="31"/>
      <c r="U5266" s="169"/>
      <c r="V5266" s="150"/>
      <c r="W5266" s="141" t="str" cm="1">
        <f t="array" ref="W5266">IF(SUM(LEN(B5266:V5266))=0,"",IF(OR(OR(ISBLANK(F5266),SUM(LEN(C5266),LEN(D5266))=0),AND(NOT(E5266="Unknown"),ISBLANK(J5266)),AND(NOT(O5266="Unknown"),ISBLANK(R5266))),"Missing Information", INDEX(Table15[Entire Service Line Classification], MATCH(SUMIFS(Table15[Unique ID],Table15[System-Owned Portion],E5266,Table15[If Material Anything Other than "Lead" in Column E,Was Material Ever Previously Lead?],G5266,Table15[Customer-Owned Portion],O5266),Table15[Unique ID],0),0)))</f>
        <v/>
      </c>
      <c r="X5266"/>
    </row>
    <row r="5267" spans="2:24" x14ac:dyDescent="0.25">
      <c r="B5267" s="146"/>
      <c r="C5267" s="31"/>
      <c r="D5267" s="31"/>
      <c r="E5267" s="44"/>
      <c r="F5267" s="43"/>
      <c r="G5267" s="84"/>
      <c r="H5267" s="31"/>
      <c r="I5267" s="31"/>
      <c r="J5267" s="84"/>
      <c r="K5267" s="31"/>
      <c r="L5267" s="31"/>
      <c r="M5267" s="169"/>
      <c r="N5267" s="148"/>
      <c r="O5267" s="106"/>
      <c r="P5267" s="43"/>
      <c r="Q5267" s="31"/>
      <c r="R5267" s="84"/>
      <c r="S5267" s="31"/>
      <c r="T5267" s="31"/>
      <c r="U5267" s="169"/>
      <c r="V5267" s="150"/>
      <c r="W5267" s="141" t="str" cm="1">
        <f t="array" ref="W5267">IF(SUM(LEN(B5267:V5267))=0,"",IF(OR(OR(ISBLANK(F5267),SUM(LEN(C5267),LEN(D5267))=0),AND(NOT(E5267="Unknown"),ISBLANK(J5267)),AND(NOT(O5267="Unknown"),ISBLANK(R5267))),"Missing Information", INDEX(Table15[Entire Service Line Classification], MATCH(SUMIFS(Table15[Unique ID],Table15[System-Owned Portion],E5267,Table15[If Material Anything Other than "Lead" in Column E,Was Material Ever Previously Lead?],G5267,Table15[Customer-Owned Portion],O5267),Table15[Unique ID],0),0)))</f>
        <v/>
      </c>
      <c r="X5267"/>
    </row>
    <row r="5268" spans="2:24" x14ac:dyDescent="0.25">
      <c r="B5268" s="146"/>
      <c r="C5268" s="31"/>
      <c r="D5268" s="31"/>
      <c r="E5268" s="44"/>
      <c r="F5268" s="43"/>
      <c r="G5268" s="84"/>
      <c r="H5268" s="31"/>
      <c r="I5268" s="31"/>
      <c r="J5268" s="84"/>
      <c r="K5268" s="31"/>
      <c r="L5268" s="31"/>
      <c r="M5268" s="169"/>
      <c r="N5268" s="148"/>
      <c r="O5268" s="106"/>
      <c r="P5268" s="43"/>
      <c r="Q5268" s="31"/>
      <c r="R5268" s="84"/>
      <c r="S5268" s="31"/>
      <c r="T5268" s="31"/>
      <c r="U5268" s="169"/>
      <c r="V5268" s="150"/>
      <c r="W5268" s="141" t="str" cm="1">
        <f t="array" ref="W5268">IF(SUM(LEN(B5268:V5268))=0,"",IF(OR(OR(ISBLANK(F5268),SUM(LEN(C5268),LEN(D5268))=0),AND(NOT(E5268="Unknown"),ISBLANK(J5268)),AND(NOT(O5268="Unknown"),ISBLANK(R5268))),"Missing Information", INDEX(Table15[Entire Service Line Classification], MATCH(SUMIFS(Table15[Unique ID],Table15[System-Owned Portion],E5268,Table15[If Material Anything Other than "Lead" in Column E,Was Material Ever Previously Lead?],G5268,Table15[Customer-Owned Portion],O5268),Table15[Unique ID],0),0)))</f>
        <v/>
      </c>
      <c r="X5268"/>
    </row>
    <row r="5269" spans="2:24" x14ac:dyDescent="0.25">
      <c r="B5269" s="146"/>
      <c r="C5269" s="31"/>
      <c r="D5269" s="31"/>
      <c r="E5269" s="44"/>
      <c r="F5269" s="43"/>
      <c r="G5269" s="84"/>
      <c r="H5269" s="31"/>
      <c r="I5269" s="31"/>
      <c r="J5269" s="84"/>
      <c r="K5269" s="31"/>
      <c r="L5269" s="31"/>
      <c r="M5269" s="169"/>
      <c r="N5269" s="148"/>
      <c r="O5269" s="106"/>
      <c r="P5269" s="43"/>
      <c r="Q5269" s="31"/>
      <c r="R5269" s="84"/>
      <c r="S5269" s="31"/>
      <c r="T5269" s="31"/>
      <c r="U5269" s="169"/>
      <c r="V5269" s="150"/>
      <c r="W5269" s="141" t="str" cm="1">
        <f t="array" ref="W5269">IF(SUM(LEN(B5269:V5269))=0,"",IF(OR(OR(ISBLANK(F5269),SUM(LEN(C5269),LEN(D5269))=0),AND(NOT(E5269="Unknown"),ISBLANK(J5269)),AND(NOT(O5269="Unknown"),ISBLANK(R5269))),"Missing Information", INDEX(Table15[Entire Service Line Classification], MATCH(SUMIFS(Table15[Unique ID],Table15[System-Owned Portion],E5269,Table15[If Material Anything Other than "Lead" in Column E,Was Material Ever Previously Lead?],G5269,Table15[Customer-Owned Portion],O5269),Table15[Unique ID],0),0)))</f>
        <v/>
      </c>
      <c r="X5269"/>
    </row>
    <row r="5270" spans="2:24" x14ac:dyDescent="0.25">
      <c r="B5270" s="146"/>
      <c r="C5270" s="31"/>
      <c r="D5270" s="31"/>
      <c r="E5270" s="44"/>
      <c r="F5270" s="43"/>
      <c r="G5270" s="84"/>
      <c r="H5270" s="31"/>
      <c r="I5270" s="31"/>
      <c r="J5270" s="84"/>
      <c r="K5270" s="31"/>
      <c r="L5270" s="31"/>
      <c r="M5270" s="169"/>
      <c r="N5270" s="148"/>
      <c r="O5270" s="106"/>
      <c r="P5270" s="43"/>
      <c r="Q5270" s="31"/>
      <c r="R5270" s="84"/>
      <c r="S5270" s="31"/>
      <c r="T5270" s="31"/>
      <c r="U5270" s="169"/>
      <c r="V5270" s="150"/>
      <c r="W5270" s="141" t="str" cm="1">
        <f t="array" ref="W5270">IF(SUM(LEN(B5270:V5270))=0,"",IF(OR(OR(ISBLANK(F5270),SUM(LEN(C5270),LEN(D5270))=0),AND(NOT(E5270="Unknown"),ISBLANK(J5270)),AND(NOT(O5270="Unknown"),ISBLANK(R5270))),"Missing Information", INDEX(Table15[Entire Service Line Classification], MATCH(SUMIFS(Table15[Unique ID],Table15[System-Owned Portion],E5270,Table15[If Material Anything Other than "Lead" in Column E,Was Material Ever Previously Lead?],G5270,Table15[Customer-Owned Portion],O5270),Table15[Unique ID],0),0)))</f>
        <v/>
      </c>
      <c r="X5270"/>
    </row>
    <row r="5271" spans="2:24" x14ac:dyDescent="0.25">
      <c r="B5271" s="146"/>
      <c r="C5271" s="31"/>
      <c r="D5271" s="31"/>
      <c r="E5271" s="44"/>
      <c r="F5271" s="43"/>
      <c r="G5271" s="84"/>
      <c r="H5271" s="31"/>
      <c r="I5271" s="31"/>
      <c r="J5271" s="84"/>
      <c r="K5271" s="31"/>
      <c r="L5271" s="31"/>
      <c r="M5271" s="169"/>
      <c r="N5271" s="148"/>
      <c r="O5271" s="106"/>
      <c r="P5271" s="43"/>
      <c r="Q5271" s="31"/>
      <c r="R5271" s="84"/>
      <c r="S5271" s="31"/>
      <c r="T5271" s="31"/>
      <c r="U5271" s="169"/>
      <c r="V5271" s="150"/>
      <c r="W5271" s="141" t="str" cm="1">
        <f t="array" ref="W5271">IF(SUM(LEN(B5271:V5271))=0,"",IF(OR(OR(ISBLANK(F5271),SUM(LEN(C5271),LEN(D5271))=0),AND(NOT(E5271="Unknown"),ISBLANK(J5271)),AND(NOT(O5271="Unknown"),ISBLANK(R5271))),"Missing Information", INDEX(Table15[Entire Service Line Classification], MATCH(SUMIFS(Table15[Unique ID],Table15[System-Owned Portion],E5271,Table15[If Material Anything Other than "Lead" in Column E,Was Material Ever Previously Lead?],G5271,Table15[Customer-Owned Portion],O5271),Table15[Unique ID],0),0)))</f>
        <v/>
      </c>
      <c r="X5271"/>
    </row>
    <row r="5272" spans="2:24" x14ac:dyDescent="0.25">
      <c r="B5272" s="146"/>
      <c r="C5272" s="31"/>
      <c r="D5272" s="31"/>
      <c r="E5272" s="44"/>
      <c r="F5272" s="43"/>
      <c r="G5272" s="84"/>
      <c r="H5272" s="31"/>
      <c r="I5272" s="31"/>
      <c r="J5272" s="84"/>
      <c r="K5272" s="31"/>
      <c r="L5272" s="31"/>
      <c r="M5272" s="169"/>
      <c r="N5272" s="148"/>
      <c r="O5272" s="106"/>
      <c r="P5272" s="43"/>
      <c r="Q5272" s="31"/>
      <c r="R5272" s="84"/>
      <c r="S5272" s="31"/>
      <c r="T5272" s="31"/>
      <c r="U5272" s="169"/>
      <c r="V5272" s="150"/>
      <c r="W5272" s="141" t="str" cm="1">
        <f t="array" ref="W5272">IF(SUM(LEN(B5272:V5272))=0,"",IF(OR(OR(ISBLANK(F5272),SUM(LEN(C5272),LEN(D5272))=0),AND(NOT(E5272="Unknown"),ISBLANK(J5272)),AND(NOT(O5272="Unknown"),ISBLANK(R5272))),"Missing Information", INDEX(Table15[Entire Service Line Classification], MATCH(SUMIFS(Table15[Unique ID],Table15[System-Owned Portion],E5272,Table15[If Material Anything Other than "Lead" in Column E,Was Material Ever Previously Lead?],G5272,Table15[Customer-Owned Portion],O5272),Table15[Unique ID],0),0)))</f>
        <v/>
      </c>
      <c r="X5272"/>
    </row>
    <row r="5273" spans="2:24" x14ac:dyDescent="0.25">
      <c r="B5273" s="146"/>
      <c r="C5273" s="31"/>
      <c r="D5273" s="31"/>
      <c r="E5273" s="44"/>
      <c r="F5273" s="43"/>
      <c r="G5273" s="84"/>
      <c r="H5273" s="31"/>
      <c r="I5273" s="31"/>
      <c r="J5273" s="84"/>
      <c r="K5273" s="31"/>
      <c r="L5273" s="31"/>
      <c r="M5273" s="169"/>
      <c r="N5273" s="148"/>
      <c r="O5273" s="106"/>
      <c r="P5273" s="43"/>
      <c r="Q5273" s="31"/>
      <c r="R5273" s="84"/>
      <c r="S5273" s="31"/>
      <c r="T5273" s="31"/>
      <c r="U5273" s="169"/>
      <c r="V5273" s="150"/>
      <c r="W5273" s="141" t="str" cm="1">
        <f t="array" ref="W5273">IF(SUM(LEN(B5273:V5273))=0,"",IF(OR(OR(ISBLANK(F5273),SUM(LEN(C5273),LEN(D5273))=0),AND(NOT(E5273="Unknown"),ISBLANK(J5273)),AND(NOT(O5273="Unknown"),ISBLANK(R5273))),"Missing Information", INDEX(Table15[Entire Service Line Classification], MATCH(SUMIFS(Table15[Unique ID],Table15[System-Owned Portion],E5273,Table15[If Material Anything Other than "Lead" in Column E,Was Material Ever Previously Lead?],G5273,Table15[Customer-Owned Portion],O5273),Table15[Unique ID],0),0)))</f>
        <v/>
      </c>
      <c r="X5273"/>
    </row>
    <row r="5274" spans="2:24" x14ac:dyDescent="0.25">
      <c r="B5274" s="146"/>
      <c r="C5274" s="31"/>
      <c r="D5274" s="31"/>
      <c r="E5274" s="44"/>
      <c r="F5274" s="43"/>
      <c r="G5274" s="84"/>
      <c r="H5274" s="31"/>
      <c r="I5274" s="31"/>
      <c r="J5274" s="84"/>
      <c r="K5274" s="31"/>
      <c r="L5274" s="31"/>
      <c r="M5274" s="169"/>
      <c r="N5274" s="148"/>
      <c r="O5274" s="106"/>
      <c r="P5274" s="43"/>
      <c r="Q5274" s="31"/>
      <c r="R5274" s="84"/>
      <c r="S5274" s="31"/>
      <c r="T5274" s="31"/>
      <c r="U5274" s="169"/>
      <c r="V5274" s="150"/>
      <c r="W5274" s="141" t="str" cm="1">
        <f t="array" ref="W5274">IF(SUM(LEN(B5274:V5274))=0,"",IF(OR(OR(ISBLANK(F5274),SUM(LEN(C5274),LEN(D5274))=0),AND(NOT(E5274="Unknown"),ISBLANK(J5274)),AND(NOT(O5274="Unknown"),ISBLANK(R5274))),"Missing Information", INDEX(Table15[Entire Service Line Classification], MATCH(SUMIFS(Table15[Unique ID],Table15[System-Owned Portion],E5274,Table15[If Material Anything Other than "Lead" in Column E,Was Material Ever Previously Lead?],G5274,Table15[Customer-Owned Portion],O5274),Table15[Unique ID],0),0)))</f>
        <v/>
      </c>
      <c r="X5274"/>
    </row>
    <row r="5275" spans="2:24" x14ac:dyDescent="0.25">
      <c r="B5275" s="146"/>
      <c r="C5275" s="31"/>
      <c r="D5275" s="31"/>
      <c r="E5275" s="44"/>
      <c r="F5275" s="43"/>
      <c r="G5275" s="84"/>
      <c r="H5275" s="31"/>
      <c r="I5275" s="31"/>
      <c r="J5275" s="84"/>
      <c r="K5275" s="31"/>
      <c r="L5275" s="31"/>
      <c r="M5275" s="169"/>
      <c r="N5275" s="148"/>
      <c r="O5275" s="106"/>
      <c r="P5275" s="43"/>
      <c r="Q5275" s="31"/>
      <c r="R5275" s="84"/>
      <c r="S5275" s="31"/>
      <c r="T5275" s="31"/>
      <c r="U5275" s="169"/>
      <c r="V5275" s="150"/>
      <c r="W5275" s="141" t="str" cm="1">
        <f t="array" ref="W5275">IF(SUM(LEN(B5275:V5275))=0,"",IF(OR(OR(ISBLANK(F5275),SUM(LEN(C5275),LEN(D5275))=0),AND(NOT(E5275="Unknown"),ISBLANK(J5275)),AND(NOT(O5275="Unknown"),ISBLANK(R5275))),"Missing Information", INDEX(Table15[Entire Service Line Classification], MATCH(SUMIFS(Table15[Unique ID],Table15[System-Owned Portion],E5275,Table15[If Material Anything Other than "Lead" in Column E,Was Material Ever Previously Lead?],G5275,Table15[Customer-Owned Portion],O5275),Table15[Unique ID],0),0)))</f>
        <v/>
      </c>
      <c r="X5275"/>
    </row>
    <row r="5276" spans="2:24" x14ac:dyDescent="0.25">
      <c r="B5276" s="146"/>
      <c r="C5276" s="31"/>
      <c r="D5276" s="31"/>
      <c r="E5276" s="44"/>
      <c r="F5276" s="43"/>
      <c r="G5276" s="84"/>
      <c r="H5276" s="31"/>
      <c r="I5276" s="31"/>
      <c r="J5276" s="84"/>
      <c r="K5276" s="31"/>
      <c r="L5276" s="31"/>
      <c r="M5276" s="169"/>
      <c r="N5276" s="148"/>
      <c r="O5276" s="106"/>
      <c r="P5276" s="43"/>
      <c r="Q5276" s="31"/>
      <c r="R5276" s="84"/>
      <c r="S5276" s="31"/>
      <c r="T5276" s="31"/>
      <c r="U5276" s="169"/>
      <c r="V5276" s="150"/>
      <c r="W5276" s="141" t="str" cm="1">
        <f t="array" ref="W5276">IF(SUM(LEN(B5276:V5276))=0,"",IF(OR(OR(ISBLANK(F5276),SUM(LEN(C5276),LEN(D5276))=0),AND(NOT(E5276="Unknown"),ISBLANK(J5276)),AND(NOT(O5276="Unknown"),ISBLANK(R5276))),"Missing Information", INDEX(Table15[Entire Service Line Classification], MATCH(SUMIFS(Table15[Unique ID],Table15[System-Owned Portion],E5276,Table15[If Material Anything Other than "Lead" in Column E,Was Material Ever Previously Lead?],G5276,Table15[Customer-Owned Portion],O5276),Table15[Unique ID],0),0)))</f>
        <v/>
      </c>
      <c r="X5276"/>
    </row>
    <row r="5277" spans="2:24" x14ac:dyDescent="0.25">
      <c r="B5277" s="146"/>
      <c r="C5277" s="31"/>
      <c r="D5277" s="31"/>
      <c r="E5277" s="44"/>
      <c r="F5277" s="43"/>
      <c r="G5277" s="84"/>
      <c r="H5277" s="31"/>
      <c r="I5277" s="31"/>
      <c r="J5277" s="84"/>
      <c r="K5277" s="31"/>
      <c r="L5277" s="31"/>
      <c r="M5277" s="169"/>
      <c r="N5277" s="148"/>
      <c r="O5277" s="106"/>
      <c r="P5277" s="43"/>
      <c r="Q5277" s="31"/>
      <c r="R5277" s="84"/>
      <c r="S5277" s="31"/>
      <c r="T5277" s="31"/>
      <c r="U5277" s="169"/>
      <c r="V5277" s="150"/>
      <c r="W5277" s="141" t="str" cm="1">
        <f t="array" ref="W5277">IF(SUM(LEN(B5277:V5277))=0,"",IF(OR(OR(ISBLANK(F5277),SUM(LEN(C5277),LEN(D5277))=0),AND(NOT(E5277="Unknown"),ISBLANK(J5277)),AND(NOT(O5277="Unknown"),ISBLANK(R5277))),"Missing Information", INDEX(Table15[Entire Service Line Classification], MATCH(SUMIFS(Table15[Unique ID],Table15[System-Owned Portion],E5277,Table15[If Material Anything Other than "Lead" in Column E,Was Material Ever Previously Lead?],G5277,Table15[Customer-Owned Portion],O5277),Table15[Unique ID],0),0)))</f>
        <v/>
      </c>
      <c r="X5277"/>
    </row>
    <row r="5278" spans="2:24" x14ac:dyDescent="0.25">
      <c r="B5278" s="146"/>
      <c r="C5278" s="31"/>
      <c r="D5278" s="31"/>
      <c r="E5278" s="44"/>
      <c r="F5278" s="43"/>
      <c r="G5278" s="84"/>
      <c r="H5278" s="31"/>
      <c r="I5278" s="31"/>
      <c r="J5278" s="84"/>
      <c r="K5278" s="31"/>
      <c r="L5278" s="31"/>
      <c r="M5278" s="169"/>
      <c r="N5278" s="148"/>
      <c r="O5278" s="106"/>
      <c r="P5278" s="43"/>
      <c r="Q5278" s="31"/>
      <c r="R5278" s="84"/>
      <c r="S5278" s="31"/>
      <c r="T5278" s="31"/>
      <c r="U5278" s="169"/>
      <c r="V5278" s="150"/>
      <c r="W5278" s="141" t="str" cm="1">
        <f t="array" ref="W5278">IF(SUM(LEN(B5278:V5278))=0,"",IF(OR(OR(ISBLANK(F5278),SUM(LEN(C5278),LEN(D5278))=0),AND(NOT(E5278="Unknown"),ISBLANK(J5278)),AND(NOT(O5278="Unknown"),ISBLANK(R5278))),"Missing Information", INDEX(Table15[Entire Service Line Classification], MATCH(SUMIFS(Table15[Unique ID],Table15[System-Owned Portion],E5278,Table15[If Material Anything Other than "Lead" in Column E,Was Material Ever Previously Lead?],G5278,Table15[Customer-Owned Portion],O5278),Table15[Unique ID],0),0)))</f>
        <v/>
      </c>
      <c r="X5278"/>
    </row>
    <row r="5279" spans="2:24" x14ac:dyDescent="0.25">
      <c r="B5279" s="146"/>
      <c r="C5279" s="31"/>
      <c r="D5279" s="31"/>
      <c r="E5279" s="44"/>
      <c r="F5279" s="43"/>
      <c r="G5279" s="84"/>
      <c r="H5279" s="31"/>
      <c r="I5279" s="31"/>
      <c r="J5279" s="84"/>
      <c r="K5279" s="31"/>
      <c r="L5279" s="31"/>
      <c r="M5279" s="169"/>
      <c r="N5279" s="148"/>
      <c r="O5279" s="106"/>
      <c r="P5279" s="43"/>
      <c r="Q5279" s="31"/>
      <c r="R5279" s="84"/>
      <c r="S5279" s="31"/>
      <c r="T5279" s="31"/>
      <c r="U5279" s="169"/>
      <c r="V5279" s="150"/>
      <c r="W5279" s="141" t="str" cm="1">
        <f t="array" ref="W5279">IF(SUM(LEN(B5279:V5279))=0,"",IF(OR(OR(ISBLANK(F5279),SUM(LEN(C5279),LEN(D5279))=0),AND(NOT(E5279="Unknown"),ISBLANK(J5279)),AND(NOT(O5279="Unknown"),ISBLANK(R5279))),"Missing Information", INDEX(Table15[Entire Service Line Classification], MATCH(SUMIFS(Table15[Unique ID],Table15[System-Owned Portion],E5279,Table15[If Material Anything Other than "Lead" in Column E,Was Material Ever Previously Lead?],G5279,Table15[Customer-Owned Portion],O5279),Table15[Unique ID],0),0)))</f>
        <v/>
      </c>
      <c r="X5279"/>
    </row>
    <row r="5280" spans="2:24" x14ac:dyDescent="0.25">
      <c r="B5280" s="146"/>
      <c r="C5280" s="31"/>
      <c r="D5280" s="31"/>
      <c r="E5280" s="44"/>
      <c r="F5280" s="43"/>
      <c r="G5280" s="84"/>
      <c r="H5280" s="31"/>
      <c r="I5280" s="31"/>
      <c r="J5280" s="84"/>
      <c r="K5280" s="31"/>
      <c r="L5280" s="31"/>
      <c r="M5280" s="169"/>
      <c r="N5280" s="148"/>
      <c r="O5280" s="106"/>
      <c r="P5280" s="43"/>
      <c r="Q5280" s="31"/>
      <c r="R5280" s="84"/>
      <c r="S5280" s="31"/>
      <c r="T5280" s="31"/>
      <c r="U5280" s="169"/>
      <c r="V5280" s="150"/>
      <c r="W5280" s="141" t="str" cm="1">
        <f t="array" ref="W5280">IF(SUM(LEN(B5280:V5280))=0,"",IF(OR(OR(ISBLANK(F5280),SUM(LEN(C5280),LEN(D5280))=0),AND(NOT(E5280="Unknown"),ISBLANK(J5280)),AND(NOT(O5280="Unknown"),ISBLANK(R5280))),"Missing Information", INDEX(Table15[Entire Service Line Classification], MATCH(SUMIFS(Table15[Unique ID],Table15[System-Owned Portion],E5280,Table15[If Material Anything Other than "Lead" in Column E,Was Material Ever Previously Lead?],G5280,Table15[Customer-Owned Portion],O5280),Table15[Unique ID],0),0)))</f>
        <v/>
      </c>
      <c r="X5280"/>
    </row>
    <row r="5281" spans="2:24" x14ac:dyDescent="0.25">
      <c r="B5281" s="146"/>
      <c r="C5281" s="31"/>
      <c r="D5281" s="31"/>
      <c r="E5281" s="44"/>
      <c r="F5281" s="43"/>
      <c r="G5281" s="84"/>
      <c r="H5281" s="31"/>
      <c r="I5281" s="31"/>
      <c r="J5281" s="84"/>
      <c r="K5281" s="31"/>
      <c r="L5281" s="31"/>
      <c r="M5281" s="169"/>
      <c r="N5281" s="148"/>
      <c r="O5281" s="106"/>
      <c r="P5281" s="43"/>
      <c r="Q5281" s="31"/>
      <c r="R5281" s="84"/>
      <c r="S5281" s="31"/>
      <c r="T5281" s="31"/>
      <c r="U5281" s="169"/>
      <c r="V5281" s="150"/>
      <c r="W5281" s="141" t="str" cm="1">
        <f t="array" ref="W5281">IF(SUM(LEN(B5281:V5281))=0,"",IF(OR(OR(ISBLANK(F5281),SUM(LEN(C5281),LEN(D5281))=0),AND(NOT(E5281="Unknown"),ISBLANK(J5281)),AND(NOT(O5281="Unknown"),ISBLANK(R5281))),"Missing Information", INDEX(Table15[Entire Service Line Classification], MATCH(SUMIFS(Table15[Unique ID],Table15[System-Owned Portion],E5281,Table15[If Material Anything Other than "Lead" in Column E,Was Material Ever Previously Lead?],G5281,Table15[Customer-Owned Portion],O5281),Table15[Unique ID],0),0)))</f>
        <v/>
      </c>
      <c r="X5281"/>
    </row>
    <row r="5282" spans="2:24" x14ac:dyDescent="0.25">
      <c r="B5282" s="146"/>
      <c r="C5282" s="31"/>
      <c r="D5282" s="31"/>
      <c r="E5282" s="44"/>
      <c r="F5282" s="43"/>
      <c r="G5282" s="84"/>
      <c r="H5282" s="31"/>
      <c r="I5282" s="31"/>
      <c r="J5282" s="84"/>
      <c r="K5282" s="31"/>
      <c r="L5282" s="31"/>
      <c r="M5282" s="169"/>
      <c r="N5282" s="148"/>
      <c r="O5282" s="106"/>
      <c r="P5282" s="43"/>
      <c r="Q5282" s="31"/>
      <c r="R5282" s="84"/>
      <c r="S5282" s="31"/>
      <c r="T5282" s="31"/>
      <c r="U5282" s="169"/>
      <c r="V5282" s="150"/>
      <c r="W5282" s="141" t="str" cm="1">
        <f t="array" ref="W5282">IF(SUM(LEN(B5282:V5282))=0,"",IF(OR(OR(ISBLANK(F5282),SUM(LEN(C5282),LEN(D5282))=0),AND(NOT(E5282="Unknown"),ISBLANK(J5282)),AND(NOT(O5282="Unknown"),ISBLANK(R5282))),"Missing Information", INDEX(Table15[Entire Service Line Classification], MATCH(SUMIFS(Table15[Unique ID],Table15[System-Owned Portion],E5282,Table15[If Material Anything Other than "Lead" in Column E,Was Material Ever Previously Lead?],G5282,Table15[Customer-Owned Portion],O5282),Table15[Unique ID],0),0)))</f>
        <v/>
      </c>
      <c r="X5282"/>
    </row>
    <row r="5283" spans="2:24" x14ac:dyDescent="0.25">
      <c r="B5283" s="146"/>
      <c r="C5283" s="31"/>
      <c r="D5283" s="31"/>
      <c r="E5283" s="44"/>
      <c r="F5283" s="43"/>
      <c r="G5283" s="84"/>
      <c r="H5283" s="31"/>
      <c r="I5283" s="31"/>
      <c r="J5283" s="84"/>
      <c r="K5283" s="31"/>
      <c r="L5283" s="31"/>
      <c r="M5283" s="169"/>
      <c r="N5283" s="148"/>
      <c r="O5283" s="106"/>
      <c r="P5283" s="43"/>
      <c r="Q5283" s="31"/>
      <c r="R5283" s="84"/>
      <c r="S5283" s="31"/>
      <c r="T5283" s="31"/>
      <c r="U5283" s="169"/>
      <c r="V5283" s="150"/>
      <c r="W5283" s="141" t="str" cm="1">
        <f t="array" ref="W5283">IF(SUM(LEN(B5283:V5283))=0,"",IF(OR(OR(ISBLANK(F5283),SUM(LEN(C5283),LEN(D5283))=0),AND(NOT(E5283="Unknown"),ISBLANK(J5283)),AND(NOT(O5283="Unknown"),ISBLANK(R5283))),"Missing Information", INDEX(Table15[Entire Service Line Classification], MATCH(SUMIFS(Table15[Unique ID],Table15[System-Owned Portion],E5283,Table15[If Material Anything Other than "Lead" in Column E,Was Material Ever Previously Lead?],G5283,Table15[Customer-Owned Portion],O5283),Table15[Unique ID],0),0)))</f>
        <v/>
      </c>
      <c r="X5283"/>
    </row>
    <row r="5284" spans="2:24" x14ac:dyDescent="0.25">
      <c r="B5284" s="146"/>
      <c r="C5284" s="31"/>
      <c r="D5284" s="31"/>
      <c r="E5284" s="44"/>
      <c r="F5284" s="43"/>
      <c r="G5284" s="84"/>
      <c r="H5284" s="31"/>
      <c r="I5284" s="31"/>
      <c r="J5284" s="84"/>
      <c r="K5284" s="31"/>
      <c r="L5284" s="31"/>
      <c r="M5284" s="169"/>
      <c r="N5284" s="148"/>
      <c r="O5284" s="106"/>
      <c r="P5284" s="43"/>
      <c r="Q5284" s="31"/>
      <c r="R5284" s="84"/>
      <c r="S5284" s="31"/>
      <c r="T5284" s="31"/>
      <c r="U5284" s="169"/>
      <c r="V5284" s="150"/>
      <c r="W5284" s="141" t="str" cm="1">
        <f t="array" ref="W5284">IF(SUM(LEN(B5284:V5284))=0,"",IF(OR(OR(ISBLANK(F5284),SUM(LEN(C5284),LEN(D5284))=0),AND(NOT(E5284="Unknown"),ISBLANK(J5284)),AND(NOT(O5284="Unknown"),ISBLANK(R5284))),"Missing Information", INDEX(Table15[Entire Service Line Classification], MATCH(SUMIFS(Table15[Unique ID],Table15[System-Owned Portion],E5284,Table15[If Material Anything Other than "Lead" in Column E,Was Material Ever Previously Lead?],G5284,Table15[Customer-Owned Portion],O5284),Table15[Unique ID],0),0)))</f>
        <v/>
      </c>
      <c r="X5284"/>
    </row>
    <row r="5285" spans="2:24" x14ac:dyDescent="0.25">
      <c r="B5285" s="146"/>
      <c r="C5285" s="31"/>
      <c r="D5285" s="31"/>
      <c r="E5285" s="44"/>
      <c r="F5285" s="43"/>
      <c r="G5285" s="84"/>
      <c r="H5285" s="31"/>
      <c r="I5285" s="31"/>
      <c r="J5285" s="84"/>
      <c r="K5285" s="31"/>
      <c r="L5285" s="31"/>
      <c r="M5285" s="169"/>
      <c r="N5285" s="148"/>
      <c r="O5285" s="106"/>
      <c r="P5285" s="43"/>
      <c r="Q5285" s="31"/>
      <c r="R5285" s="84"/>
      <c r="S5285" s="31"/>
      <c r="T5285" s="31"/>
      <c r="U5285" s="169"/>
      <c r="V5285" s="150"/>
      <c r="W5285" s="141" t="str" cm="1">
        <f t="array" ref="W5285">IF(SUM(LEN(B5285:V5285))=0,"",IF(OR(OR(ISBLANK(F5285),SUM(LEN(C5285),LEN(D5285))=0),AND(NOT(E5285="Unknown"),ISBLANK(J5285)),AND(NOT(O5285="Unknown"),ISBLANK(R5285))),"Missing Information", INDEX(Table15[Entire Service Line Classification], MATCH(SUMIFS(Table15[Unique ID],Table15[System-Owned Portion],E5285,Table15[If Material Anything Other than "Lead" in Column E,Was Material Ever Previously Lead?],G5285,Table15[Customer-Owned Portion],O5285),Table15[Unique ID],0),0)))</f>
        <v/>
      </c>
      <c r="X5285"/>
    </row>
    <row r="5286" spans="2:24" x14ac:dyDescent="0.25">
      <c r="B5286" s="146"/>
      <c r="C5286" s="31"/>
      <c r="D5286" s="31"/>
      <c r="E5286" s="44"/>
      <c r="F5286" s="43"/>
      <c r="G5286" s="84"/>
      <c r="H5286" s="31"/>
      <c r="I5286" s="31"/>
      <c r="J5286" s="84"/>
      <c r="K5286" s="31"/>
      <c r="L5286" s="31"/>
      <c r="M5286" s="169"/>
      <c r="N5286" s="148"/>
      <c r="O5286" s="106"/>
      <c r="P5286" s="43"/>
      <c r="Q5286" s="31"/>
      <c r="R5286" s="84"/>
      <c r="S5286" s="31"/>
      <c r="T5286" s="31"/>
      <c r="U5286" s="169"/>
      <c r="V5286" s="150"/>
      <c r="W5286" s="141" t="str" cm="1">
        <f t="array" ref="W5286">IF(SUM(LEN(B5286:V5286))=0,"",IF(OR(OR(ISBLANK(F5286),SUM(LEN(C5286),LEN(D5286))=0),AND(NOT(E5286="Unknown"),ISBLANK(J5286)),AND(NOT(O5286="Unknown"),ISBLANK(R5286))),"Missing Information", INDEX(Table15[Entire Service Line Classification], MATCH(SUMIFS(Table15[Unique ID],Table15[System-Owned Portion],E5286,Table15[If Material Anything Other than "Lead" in Column E,Was Material Ever Previously Lead?],G5286,Table15[Customer-Owned Portion],O5286),Table15[Unique ID],0),0)))</f>
        <v/>
      </c>
      <c r="X5286"/>
    </row>
    <row r="5287" spans="2:24" x14ac:dyDescent="0.25">
      <c r="B5287" s="146"/>
      <c r="C5287" s="31"/>
      <c r="D5287" s="31"/>
      <c r="E5287" s="44"/>
      <c r="F5287" s="43"/>
      <c r="G5287" s="84"/>
      <c r="H5287" s="31"/>
      <c r="I5287" s="31"/>
      <c r="J5287" s="84"/>
      <c r="K5287" s="31"/>
      <c r="L5287" s="31"/>
      <c r="M5287" s="169"/>
      <c r="N5287" s="148"/>
      <c r="O5287" s="106"/>
      <c r="P5287" s="43"/>
      <c r="Q5287" s="31"/>
      <c r="R5287" s="84"/>
      <c r="S5287" s="31"/>
      <c r="T5287" s="31"/>
      <c r="U5287" s="169"/>
      <c r="V5287" s="150"/>
      <c r="W5287" s="141" t="str" cm="1">
        <f t="array" ref="W5287">IF(SUM(LEN(B5287:V5287))=0,"",IF(OR(OR(ISBLANK(F5287),SUM(LEN(C5287),LEN(D5287))=0),AND(NOT(E5287="Unknown"),ISBLANK(J5287)),AND(NOT(O5287="Unknown"),ISBLANK(R5287))),"Missing Information", INDEX(Table15[Entire Service Line Classification], MATCH(SUMIFS(Table15[Unique ID],Table15[System-Owned Portion],E5287,Table15[If Material Anything Other than "Lead" in Column E,Was Material Ever Previously Lead?],G5287,Table15[Customer-Owned Portion],O5287),Table15[Unique ID],0),0)))</f>
        <v/>
      </c>
      <c r="X5287"/>
    </row>
    <row r="5288" spans="2:24" x14ac:dyDescent="0.25">
      <c r="B5288" s="146"/>
      <c r="C5288" s="31"/>
      <c r="D5288" s="31"/>
      <c r="E5288" s="44"/>
      <c r="F5288" s="43"/>
      <c r="G5288" s="84"/>
      <c r="H5288" s="31"/>
      <c r="I5288" s="31"/>
      <c r="J5288" s="84"/>
      <c r="K5288" s="31"/>
      <c r="L5288" s="31"/>
      <c r="M5288" s="169"/>
      <c r="N5288" s="148"/>
      <c r="O5288" s="106"/>
      <c r="P5288" s="43"/>
      <c r="Q5288" s="31"/>
      <c r="R5288" s="84"/>
      <c r="S5288" s="31"/>
      <c r="T5288" s="31"/>
      <c r="U5288" s="169"/>
      <c r="V5288" s="150"/>
      <c r="W5288" s="141" t="str" cm="1">
        <f t="array" ref="W5288">IF(SUM(LEN(B5288:V5288))=0,"",IF(OR(OR(ISBLANK(F5288),SUM(LEN(C5288),LEN(D5288))=0),AND(NOT(E5288="Unknown"),ISBLANK(J5288)),AND(NOT(O5288="Unknown"),ISBLANK(R5288))),"Missing Information", INDEX(Table15[Entire Service Line Classification], MATCH(SUMIFS(Table15[Unique ID],Table15[System-Owned Portion],E5288,Table15[If Material Anything Other than "Lead" in Column E,Was Material Ever Previously Lead?],G5288,Table15[Customer-Owned Portion],O5288),Table15[Unique ID],0),0)))</f>
        <v/>
      </c>
      <c r="X5288"/>
    </row>
    <row r="5289" spans="2:24" x14ac:dyDescent="0.25">
      <c r="B5289" s="146"/>
      <c r="C5289" s="31"/>
      <c r="D5289" s="31"/>
      <c r="E5289" s="44"/>
      <c r="F5289" s="43"/>
      <c r="G5289" s="84"/>
      <c r="H5289" s="31"/>
      <c r="I5289" s="31"/>
      <c r="J5289" s="84"/>
      <c r="K5289" s="31"/>
      <c r="L5289" s="31"/>
      <c r="M5289" s="169"/>
      <c r="N5289" s="148"/>
      <c r="O5289" s="106"/>
      <c r="P5289" s="43"/>
      <c r="Q5289" s="31"/>
      <c r="R5289" s="84"/>
      <c r="S5289" s="31"/>
      <c r="T5289" s="31"/>
      <c r="U5289" s="169"/>
      <c r="V5289" s="150"/>
      <c r="W5289" s="141" t="str" cm="1">
        <f t="array" ref="W5289">IF(SUM(LEN(B5289:V5289))=0,"",IF(OR(OR(ISBLANK(F5289),SUM(LEN(C5289),LEN(D5289))=0),AND(NOT(E5289="Unknown"),ISBLANK(J5289)),AND(NOT(O5289="Unknown"),ISBLANK(R5289))),"Missing Information", INDEX(Table15[Entire Service Line Classification], MATCH(SUMIFS(Table15[Unique ID],Table15[System-Owned Portion],E5289,Table15[If Material Anything Other than "Lead" in Column E,Was Material Ever Previously Lead?],G5289,Table15[Customer-Owned Portion],O5289),Table15[Unique ID],0),0)))</f>
        <v/>
      </c>
      <c r="X5289"/>
    </row>
    <row r="5290" spans="2:24" x14ac:dyDescent="0.25">
      <c r="B5290" s="146"/>
      <c r="C5290" s="31"/>
      <c r="D5290" s="31"/>
      <c r="E5290" s="44"/>
      <c r="F5290" s="43"/>
      <c r="G5290" s="84"/>
      <c r="H5290" s="31"/>
      <c r="I5290" s="31"/>
      <c r="J5290" s="84"/>
      <c r="K5290" s="31"/>
      <c r="L5290" s="31"/>
      <c r="M5290" s="169"/>
      <c r="N5290" s="148"/>
      <c r="O5290" s="106"/>
      <c r="P5290" s="43"/>
      <c r="Q5290" s="31"/>
      <c r="R5290" s="84"/>
      <c r="S5290" s="31"/>
      <c r="T5290" s="31"/>
      <c r="U5290" s="169"/>
      <c r="V5290" s="150"/>
      <c r="W5290" s="141" t="str" cm="1">
        <f t="array" ref="W5290">IF(SUM(LEN(B5290:V5290))=0,"",IF(OR(OR(ISBLANK(F5290),SUM(LEN(C5290),LEN(D5290))=0),AND(NOT(E5290="Unknown"),ISBLANK(J5290)),AND(NOT(O5290="Unknown"),ISBLANK(R5290))),"Missing Information", INDEX(Table15[Entire Service Line Classification], MATCH(SUMIFS(Table15[Unique ID],Table15[System-Owned Portion],E5290,Table15[If Material Anything Other than "Lead" in Column E,Was Material Ever Previously Lead?],G5290,Table15[Customer-Owned Portion],O5290),Table15[Unique ID],0),0)))</f>
        <v/>
      </c>
      <c r="X5290"/>
    </row>
    <row r="5291" spans="2:24" x14ac:dyDescent="0.25">
      <c r="B5291" s="146"/>
      <c r="C5291" s="31"/>
      <c r="D5291" s="31"/>
      <c r="E5291" s="44"/>
      <c r="F5291" s="43"/>
      <c r="G5291" s="84"/>
      <c r="H5291" s="31"/>
      <c r="I5291" s="31"/>
      <c r="J5291" s="84"/>
      <c r="K5291" s="31"/>
      <c r="L5291" s="31"/>
      <c r="M5291" s="169"/>
      <c r="N5291" s="148"/>
      <c r="O5291" s="106"/>
      <c r="P5291" s="43"/>
      <c r="Q5291" s="31"/>
      <c r="R5291" s="84"/>
      <c r="S5291" s="31"/>
      <c r="T5291" s="31"/>
      <c r="U5291" s="169"/>
      <c r="V5291" s="150"/>
      <c r="W5291" s="141" t="str" cm="1">
        <f t="array" ref="W5291">IF(SUM(LEN(B5291:V5291))=0,"",IF(OR(OR(ISBLANK(F5291),SUM(LEN(C5291),LEN(D5291))=0),AND(NOT(E5291="Unknown"),ISBLANK(J5291)),AND(NOT(O5291="Unknown"),ISBLANK(R5291))),"Missing Information", INDEX(Table15[Entire Service Line Classification], MATCH(SUMIFS(Table15[Unique ID],Table15[System-Owned Portion],E5291,Table15[If Material Anything Other than "Lead" in Column E,Was Material Ever Previously Lead?],G5291,Table15[Customer-Owned Portion],O5291),Table15[Unique ID],0),0)))</f>
        <v/>
      </c>
      <c r="X5291"/>
    </row>
    <row r="5292" spans="2:24" x14ac:dyDescent="0.25">
      <c r="B5292" s="146"/>
      <c r="C5292" s="31"/>
      <c r="D5292" s="31"/>
      <c r="E5292" s="44"/>
      <c r="F5292" s="43"/>
      <c r="G5292" s="84"/>
      <c r="H5292" s="31"/>
      <c r="I5292" s="31"/>
      <c r="J5292" s="84"/>
      <c r="K5292" s="31"/>
      <c r="L5292" s="31"/>
      <c r="M5292" s="169"/>
      <c r="N5292" s="148"/>
      <c r="O5292" s="106"/>
      <c r="P5292" s="43"/>
      <c r="Q5292" s="31"/>
      <c r="R5292" s="84"/>
      <c r="S5292" s="31"/>
      <c r="T5292" s="31"/>
      <c r="U5292" s="169"/>
      <c r="V5292" s="150"/>
      <c r="W5292" s="141" t="str" cm="1">
        <f t="array" ref="W5292">IF(SUM(LEN(B5292:V5292))=0,"",IF(OR(OR(ISBLANK(F5292),SUM(LEN(C5292),LEN(D5292))=0),AND(NOT(E5292="Unknown"),ISBLANK(J5292)),AND(NOT(O5292="Unknown"),ISBLANK(R5292))),"Missing Information", INDEX(Table15[Entire Service Line Classification], MATCH(SUMIFS(Table15[Unique ID],Table15[System-Owned Portion],E5292,Table15[If Material Anything Other than "Lead" in Column E,Was Material Ever Previously Lead?],G5292,Table15[Customer-Owned Portion],O5292),Table15[Unique ID],0),0)))</f>
        <v/>
      </c>
      <c r="X5292"/>
    </row>
    <row r="5293" spans="2:24" x14ac:dyDescent="0.25">
      <c r="B5293" s="146"/>
      <c r="C5293" s="31"/>
      <c r="D5293" s="31"/>
      <c r="E5293" s="44"/>
      <c r="F5293" s="43"/>
      <c r="G5293" s="84"/>
      <c r="H5293" s="31"/>
      <c r="I5293" s="31"/>
      <c r="J5293" s="84"/>
      <c r="K5293" s="31"/>
      <c r="L5293" s="31"/>
      <c r="M5293" s="169"/>
      <c r="N5293" s="148"/>
      <c r="O5293" s="106"/>
      <c r="P5293" s="43"/>
      <c r="Q5293" s="31"/>
      <c r="R5293" s="84"/>
      <c r="S5293" s="31"/>
      <c r="T5293" s="31"/>
      <c r="U5293" s="169"/>
      <c r="V5293" s="150"/>
      <c r="W5293" s="141" t="str" cm="1">
        <f t="array" ref="W5293">IF(SUM(LEN(B5293:V5293))=0,"",IF(OR(OR(ISBLANK(F5293),SUM(LEN(C5293),LEN(D5293))=0),AND(NOT(E5293="Unknown"),ISBLANK(J5293)),AND(NOT(O5293="Unknown"),ISBLANK(R5293))),"Missing Information", INDEX(Table15[Entire Service Line Classification], MATCH(SUMIFS(Table15[Unique ID],Table15[System-Owned Portion],E5293,Table15[If Material Anything Other than "Lead" in Column E,Was Material Ever Previously Lead?],G5293,Table15[Customer-Owned Portion],O5293),Table15[Unique ID],0),0)))</f>
        <v/>
      </c>
      <c r="X5293"/>
    </row>
    <row r="5294" spans="2:24" x14ac:dyDescent="0.25">
      <c r="B5294" s="146"/>
      <c r="C5294" s="31"/>
      <c r="D5294" s="31"/>
      <c r="E5294" s="44"/>
      <c r="F5294" s="43"/>
      <c r="G5294" s="84"/>
      <c r="H5294" s="31"/>
      <c r="I5294" s="31"/>
      <c r="J5294" s="84"/>
      <c r="K5294" s="31"/>
      <c r="L5294" s="31"/>
      <c r="M5294" s="169"/>
      <c r="N5294" s="148"/>
      <c r="O5294" s="106"/>
      <c r="P5294" s="43"/>
      <c r="Q5294" s="31"/>
      <c r="R5294" s="84"/>
      <c r="S5294" s="31"/>
      <c r="T5294" s="31"/>
      <c r="U5294" s="169"/>
      <c r="V5294" s="150"/>
      <c r="W5294" s="141" t="str" cm="1">
        <f t="array" ref="W5294">IF(SUM(LEN(B5294:V5294))=0,"",IF(OR(OR(ISBLANK(F5294),SUM(LEN(C5294),LEN(D5294))=0),AND(NOT(E5294="Unknown"),ISBLANK(J5294)),AND(NOT(O5294="Unknown"),ISBLANK(R5294))),"Missing Information", INDEX(Table15[Entire Service Line Classification], MATCH(SUMIFS(Table15[Unique ID],Table15[System-Owned Portion],E5294,Table15[If Material Anything Other than "Lead" in Column E,Was Material Ever Previously Lead?],G5294,Table15[Customer-Owned Portion],O5294),Table15[Unique ID],0),0)))</f>
        <v/>
      </c>
      <c r="X5294"/>
    </row>
    <row r="5295" spans="2:24" x14ac:dyDescent="0.25">
      <c r="B5295" s="146"/>
      <c r="C5295" s="31"/>
      <c r="D5295" s="31"/>
      <c r="E5295" s="44"/>
      <c r="F5295" s="43"/>
      <c r="G5295" s="84"/>
      <c r="H5295" s="31"/>
      <c r="I5295" s="31"/>
      <c r="J5295" s="84"/>
      <c r="K5295" s="31"/>
      <c r="L5295" s="31"/>
      <c r="M5295" s="169"/>
      <c r="N5295" s="148"/>
      <c r="O5295" s="106"/>
      <c r="P5295" s="43"/>
      <c r="Q5295" s="31"/>
      <c r="R5295" s="84"/>
      <c r="S5295" s="31"/>
      <c r="T5295" s="31"/>
      <c r="U5295" s="169"/>
      <c r="V5295" s="150"/>
      <c r="W5295" s="141" t="str" cm="1">
        <f t="array" ref="W5295">IF(SUM(LEN(B5295:V5295))=0,"",IF(OR(OR(ISBLANK(F5295),SUM(LEN(C5295),LEN(D5295))=0),AND(NOT(E5295="Unknown"),ISBLANK(J5295)),AND(NOT(O5295="Unknown"),ISBLANK(R5295))),"Missing Information", INDEX(Table15[Entire Service Line Classification], MATCH(SUMIFS(Table15[Unique ID],Table15[System-Owned Portion],E5295,Table15[If Material Anything Other than "Lead" in Column E,Was Material Ever Previously Lead?],G5295,Table15[Customer-Owned Portion],O5295),Table15[Unique ID],0),0)))</f>
        <v/>
      </c>
      <c r="X5295"/>
    </row>
    <row r="5296" spans="2:24" x14ac:dyDescent="0.25">
      <c r="B5296" s="146"/>
      <c r="C5296" s="31"/>
      <c r="D5296" s="31"/>
      <c r="E5296" s="44"/>
      <c r="F5296" s="43"/>
      <c r="G5296" s="84"/>
      <c r="H5296" s="31"/>
      <c r="I5296" s="31"/>
      <c r="J5296" s="84"/>
      <c r="K5296" s="31"/>
      <c r="L5296" s="31"/>
      <c r="M5296" s="169"/>
      <c r="N5296" s="148"/>
      <c r="O5296" s="106"/>
      <c r="P5296" s="43"/>
      <c r="Q5296" s="31"/>
      <c r="R5296" s="84"/>
      <c r="S5296" s="31"/>
      <c r="T5296" s="31"/>
      <c r="U5296" s="169"/>
      <c r="V5296" s="150"/>
      <c r="W5296" s="141" t="str" cm="1">
        <f t="array" ref="W5296">IF(SUM(LEN(B5296:V5296))=0,"",IF(OR(OR(ISBLANK(F5296),SUM(LEN(C5296),LEN(D5296))=0),AND(NOT(E5296="Unknown"),ISBLANK(J5296)),AND(NOT(O5296="Unknown"),ISBLANK(R5296))),"Missing Information", INDEX(Table15[Entire Service Line Classification], MATCH(SUMIFS(Table15[Unique ID],Table15[System-Owned Portion],E5296,Table15[If Material Anything Other than "Lead" in Column E,Was Material Ever Previously Lead?],G5296,Table15[Customer-Owned Portion],O5296),Table15[Unique ID],0),0)))</f>
        <v/>
      </c>
      <c r="X5296"/>
    </row>
    <row r="5297" spans="2:24" x14ac:dyDescent="0.25">
      <c r="B5297" s="146"/>
      <c r="C5297" s="31"/>
      <c r="D5297" s="31"/>
      <c r="E5297" s="44"/>
      <c r="F5297" s="43"/>
      <c r="G5297" s="84"/>
      <c r="H5297" s="31"/>
      <c r="I5297" s="31"/>
      <c r="J5297" s="84"/>
      <c r="K5297" s="31"/>
      <c r="L5297" s="31"/>
      <c r="M5297" s="169"/>
      <c r="N5297" s="148"/>
      <c r="O5297" s="106"/>
      <c r="P5297" s="43"/>
      <c r="Q5297" s="31"/>
      <c r="R5297" s="84"/>
      <c r="S5297" s="31"/>
      <c r="T5297" s="31"/>
      <c r="U5297" s="169"/>
      <c r="V5297" s="150"/>
      <c r="W5297" s="141" t="str" cm="1">
        <f t="array" ref="W5297">IF(SUM(LEN(B5297:V5297))=0,"",IF(OR(OR(ISBLANK(F5297),SUM(LEN(C5297),LEN(D5297))=0),AND(NOT(E5297="Unknown"),ISBLANK(J5297)),AND(NOT(O5297="Unknown"),ISBLANK(R5297))),"Missing Information", INDEX(Table15[Entire Service Line Classification], MATCH(SUMIFS(Table15[Unique ID],Table15[System-Owned Portion],E5297,Table15[If Material Anything Other than "Lead" in Column E,Was Material Ever Previously Lead?],G5297,Table15[Customer-Owned Portion],O5297),Table15[Unique ID],0),0)))</f>
        <v/>
      </c>
      <c r="X5297"/>
    </row>
    <row r="5298" spans="2:24" x14ac:dyDescent="0.25">
      <c r="B5298" s="146"/>
      <c r="C5298" s="31"/>
      <c r="D5298" s="31"/>
      <c r="E5298" s="44"/>
      <c r="F5298" s="43"/>
      <c r="G5298" s="84"/>
      <c r="H5298" s="31"/>
      <c r="I5298" s="31"/>
      <c r="J5298" s="84"/>
      <c r="K5298" s="31"/>
      <c r="L5298" s="31"/>
      <c r="M5298" s="169"/>
      <c r="N5298" s="148"/>
      <c r="O5298" s="106"/>
      <c r="P5298" s="43"/>
      <c r="Q5298" s="31"/>
      <c r="R5298" s="84"/>
      <c r="S5298" s="31"/>
      <c r="T5298" s="31"/>
      <c r="U5298" s="169"/>
      <c r="V5298" s="150"/>
      <c r="W5298" s="141" t="str" cm="1">
        <f t="array" ref="W5298">IF(SUM(LEN(B5298:V5298))=0,"",IF(OR(OR(ISBLANK(F5298),SUM(LEN(C5298),LEN(D5298))=0),AND(NOT(E5298="Unknown"),ISBLANK(J5298)),AND(NOT(O5298="Unknown"),ISBLANK(R5298))),"Missing Information", INDEX(Table15[Entire Service Line Classification], MATCH(SUMIFS(Table15[Unique ID],Table15[System-Owned Portion],E5298,Table15[If Material Anything Other than "Lead" in Column E,Was Material Ever Previously Lead?],G5298,Table15[Customer-Owned Portion],O5298),Table15[Unique ID],0),0)))</f>
        <v/>
      </c>
      <c r="X5298"/>
    </row>
    <row r="5299" spans="2:24" x14ac:dyDescent="0.25">
      <c r="B5299" s="146"/>
      <c r="C5299" s="31"/>
      <c r="D5299" s="31"/>
      <c r="E5299" s="44"/>
      <c r="F5299" s="43"/>
      <c r="G5299" s="84"/>
      <c r="H5299" s="31"/>
      <c r="I5299" s="31"/>
      <c r="J5299" s="84"/>
      <c r="K5299" s="31"/>
      <c r="L5299" s="31"/>
      <c r="M5299" s="169"/>
      <c r="N5299" s="148"/>
      <c r="O5299" s="106"/>
      <c r="P5299" s="43"/>
      <c r="Q5299" s="31"/>
      <c r="R5299" s="84"/>
      <c r="S5299" s="31"/>
      <c r="T5299" s="31"/>
      <c r="U5299" s="169"/>
      <c r="V5299" s="150"/>
      <c r="W5299" s="141" t="str" cm="1">
        <f t="array" ref="W5299">IF(SUM(LEN(B5299:V5299))=0,"",IF(OR(OR(ISBLANK(F5299),SUM(LEN(C5299),LEN(D5299))=0),AND(NOT(E5299="Unknown"),ISBLANK(J5299)),AND(NOT(O5299="Unknown"),ISBLANK(R5299))),"Missing Information", INDEX(Table15[Entire Service Line Classification], MATCH(SUMIFS(Table15[Unique ID],Table15[System-Owned Portion],E5299,Table15[If Material Anything Other than "Lead" in Column E,Was Material Ever Previously Lead?],G5299,Table15[Customer-Owned Portion],O5299),Table15[Unique ID],0),0)))</f>
        <v/>
      </c>
      <c r="X5299"/>
    </row>
    <row r="5300" spans="2:24" x14ac:dyDescent="0.25">
      <c r="B5300" s="146"/>
      <c r="C5300" s="31"/>
      <c r="D5300" s="31"/>
      <c r="E5300" s="44"/>
      <c r="F5300" s="43"/>
      <c r="G5300" s="84"/>
      <c r="H5300" s="31"/>
      <c r="I5300" s="31"/>
      <c r="J5300" s="84"/>
      <c r="K5300" s="31"/>
      <c r="L5300" s="31"/>
      <c r="M5300" s="169"/>
      <c r="N5300" s="148"/>
      <c r="O5300" s="106"/>
      <c r="P5300" s="43"/>
      <c r="Q5300" s="31"/>
      <c r="R5300" s="84"/>
      <c r="S5300" s="31"/>
      <c r="T5300" s="31"/>
      <c r="U5300" s="169"/>
      <c r="V5300" s="150"/>
      <c r="W5300" s="141" t="str" cm="1">
        <f t="array" ref="W5300">IF(SUM(LEN(B5300:V5300))=0,"",IF(OR(OR(ISBLANK(F5300),SUM(LEN(C5300),LEN(D5300))=0),AND(NOT(E5300="Unknown"),ISBLANK(J5300)),AND(NOT(O5300="Unknown"),ISBLANK(R5300))),"Missing Information", INDEX(Table15[Entire Service Line Classification], MATCH(SUMIFS(Table15[Unique ID],Table15[System-Owned Portion],E5300,Table15[If Material Anything Other than "Lead" in Column E,Was Material Ever Previously Lead?],G5300,Table15[Customer-Owned Portion],O5300),Table15[Unique ID],0),0)))</f>
        <v/>
      </c>
      <c r="X5300"/>
    </row>
    <row r="5301" spans="2:24" x14ac:dyDescent="0.25">
      <c r="B5301" s="146"/>
      <c r="C5301" s="31"/>
      <c r="D5301" s="31"/>
      <c r="E5301" s="44"/>
      <c r="F5301" s="43"/>
      <c r="G5301" s="84"/>
      <c r="H5301" s="31"/>
      <c r="I5301" s="31"/>
      <c r="J5301" s="84"/>
      <c r="K5301" s="31"/>
      <c r="L5301" s="31"/>
      <c r="M5301" s="169"/>
      <c r="N5301" s="148"/>
      <c r="O5301" s="106"/>
      <c r="P5301" s="43"/>
      <c r="Q5301" s="31"/>
      <c r="R5301" s="84"/>
      <c r="S5301" s="31"/>
      <c r="T5301" s="31"/>
      <c r="U5301" s="169"/>
      <c r="V5301" s="150"/>
      <c r="W5301" s="141" t="str" cm="1">
        <f t="array" ref="W5301">IF(SUM(LEN(B5301:V5301))=0,"",IF(OR(OR(ISBLANK(F5301),SUM(LEN(C5301),LEN(D5301))=0),AND(NOT(E5301="Unknown"),ISBLANK(J5301)),AND(NOT(O5301="Unknown"),ISBLANK(R5301))),"Missing Information", INDEX(Table15[Entire Service Line Classification], MATCH(SUMIFS(Table15[Unique ID],Table15[System-Owned Portion],E5301,Table15[If Material Anything Other than "Lead" in Column E,Was Material Ever Previously Lead?],G5301,Table15[Customer-Owned Portion],O5301),Table15[Unique ID],0),0)))</f>
        <v/>
      </c>
      <c r="X5301"/>
    </row>
    <row r="5302" spans="2:24" x14ac:dyDescent="0.25">
      <c r="B5302" s="146"/>
      <c r="C5302" s="31"/>
      <c r="D5302" s="31"/>
      <c r="E5302" s="44"/>
      <c r="F5302" s="43"/>
      <c r="G5302" s="84"/>
      <c r="H5302" s="31"/>
      <c r="I5302" s="31"/>
      <c r="J5302" s="84"/>
      <c r="K5302" s="31"/>
      <c r="L5302" s="31"/>
      <c r="M5302" s="169"/>
      <c r="N5302" s="148"/>
      <c r="O5302" s="106"/>
      <c r="P5302" s="43"/>
      <c r="Q5302" s="31"/>
      <c r="R5302" s="84"/>
      <c r="S5302" s="31"/>
      <c r="T5302" s="31"/>
      <c r="U5302" s="169"/>
      <c r="V5302" s="150"/>
      <c r="W5302" s="141" t="str" cm="1">
        <f t="array" ref="W5302">IF(SUM(LEN(B5302:V5302))=0,"",IF(OR(OR(ISBLANK(F5302),SUM(LEN(C5302),LEN(D5302))=0),AND(NOT(E5302="Unknown"),ISBLANK(J5302)),AND(NOT(O5302="Unknown"),ISBLANK(R5302))),"Missing Information", INDEX(Table15[Entire Service Line Classification], MATCH(SUMIFS(Table15[Unique ID],Table15[System-Owned Portion],E5302,Table15[If Material Anything Other than "Lead" in Column E,Was Material Ever Previously Lead?],G5302,Table15[Customer-Owned Portion],O5302),Table15[Unique ID],0),0)))</f>
        <v/>
      </c>
      <c r="X5302"/>
    </row>
    <row r="5303" spans="2:24" x14ac:dyDescent="0.25">
      <c r="B5303" s="146"/>
      <c r="C5303" s="31"/>
      <c r="D5303" s="31"/>
      <c r="E5303" s="44"/>
      <c r="F5303" s="43"/>
      <c r="G5303" s="84"/>
      <c r="H5303" s="31"/>
      <c r="I5303" s="31"/>
      <c r="J5303" s="84"/>
      <c r="K5303" s="31"/>
      <c r="L5303" s="31"/>
      <c r="M5303" s="169"/>
      <c r="N5303" s="148"/>
      <c r="O5303" s="106"/>
      <c r="P5303" s="43"/>
      <c r="Q5303" s="31"/>
      <c r="R5303" s="84"/>
      <c r="S5303" s="31"/>
      <c r="T5303" s="31"/>
      <c r="U5303" s="169"/>
      <c r="V5303" s="150"/>
      <c r="W5303" s="141" t="str" cm="1">
        <f t="array" ref="W5303">IF(SUM(LEN(B5303:V5303))=0,"",IF(OR(OR(ISBLANK(F5303),SUM(LEN(C5303),LEN(D5303))=0),AND(NOT(E5303="Unknown"),ISBLANK(J5303)),AND(NOT(O5303="Unknown"),ISBLANK(R5303))),"Missing Information", INDEX(Table15[Entire Service Line Classification], MATCH(SUMIFS(Table15[Unique ID],Table15[System-Owned Portion],E5303,Table15[If Material Anything Other than "Lead" in Column E,Was Material Ever Previously Lead?],G5303,Table15[Customer-Owned Portion],O5303),Table15[Unique ID],0),0)))</f>
        <v/>
      </c>
      <c r="X5303"/>
    </row>
    <row r="5304" spans="2:24" x14ac:dyDescent="0.25">
      <c r="B5304" s="146"/>
      <c r="C5304" s="31"/>
      <c r="D5304" s="31"/>
      <c r="E5304" s="44"/>
      <c r="F5304" s="43"/>
      <c r="G5304" s="84"/>
      <c r="H5304" s="31"/>
      <c r="I5304" s="31"/>
      <c r="J5304" s="84"/>
      <c r="K5304" s="31"/>
      <c r="L5304" s="31"/>
      <c r="M5304" s="169"/>
      <c r="N5304" s="148"/>
      <c r="O5304" s="106"/>
      <c r="P5304" s="43"/>
      <c r="Q5304" s="31"/>
      <c r="R5304" s="84"/>
      <c r="S5304" s="31"/>
      <c r="T5304" s="31"/>
      <c r="U5304" s="169"/>
      <c r="V5304" s="150"/>
      <c r="W5304" s="141" t="str" cm="1">
        <f t="array" ref="W5304">IF(SUM(LEN(B5304:V5304))=0,"",IF(OR(OR(ISBLANK(F5304),SUM(LEN(C5304),LEN(D5304))=0),AND(NOT(E5304="Unknown"),ISBLANK(J5304)),AND(NOT(O5304="Unknown"),ISBLANK(R5304))),"Missing Information", INDEX(Table15[Entire Service Line Classification], MATCH(SUMIFS(Table15[Unique ID],Table15[System-Owned Portion],E5304,Table15[If Material Anything Other than "Lead" in Column E,Was Material Ever Previously Lead?],G5304,Table15[Customer-Owned Portion],O5304),Table15[Unique ID],0),0)))</f>
        <v/>
      </c>
      <c r="X5304"/>
    </row>
    <row r="5305" spans="2:24" x14ac:dyDescent="0.25">
      <c r="B5305" s="146"/>
      <c r="C5305" s="31"/>
      <c r="D5305" s="31"/>
      <c r="E5305" s="44"/>
      <c r="F5305" s="43"/>
      <c r="G5305" s="84"/>
      <c r="H5305" s="31"/>
      <c r="I5305" s="31"/>
      <c r="J5305" s="84"/>
      <c r="K5305" s="31"/>
      <c r="L5305" s="31"/>
      <c r="M5305" s="169"/>
      <c r="N5305" s="148"/>
      <c r="O5305" s="106"/>
      <c r="P5305" s="43"/>
      <c r="Q5305" s="31"/>
      <c r="R5305" s="84"/>
      <c r="S5305" s="31"/>
      <c r="T5305" s="31"/>
      <c r="U5305" s="169"/>
      <c r="V5305" s="150"/>
      <c r="W5305" s="141" t="str" cm="1">
        <f t="array" ref="W5305">IF(SUM(LEN(B5305:V5305))=0,"",IF(OR(OR(ISBLANK(F5305),SUM(LEN(C5305),LEN(D5305))=0),AND(NOT(E5305="Unknown"),ISBLANK(J5305)),AND(NOT(O5305="Unknown"),ISBLANK(R5305))),"Missing Information", INDEX(Table15[Entire Service Line Classification], MATCH(SUMIFS(Table15[Unique ID],Table15[System-Owned Portion],E5305,Table15[If Material Anything Other than "Lead" in Column E,Was Material Ever Previously Lead?],G5305,Table15[Customer-Owned Portion],O5305),Table15[Unique ID],0),0)))</f>
        <v/>
      </c>
      <c r="X5305"/>
    </row>
    <row r="5306" spans="2:24" x14ac:dyDescent="0.25">
      <c r="B5306" s="146"/>
      <c r="C5306" s="31"/>
      <c r="D5306" s="31"/>
      <c r="E5306" s="44"/>
      <c r="F5306" s="43"/>
      <c r="G5306" s="84"/>
      <c r="H5306" s="31"/>
      <c r="I5306" s="31"/>
      <c r="J5306" s="84"/>
      <c r="K5306" s="31"/>
      <c r="L5306" s="31"/>
      <c r="M5306" s="169"/>
      <c r="N5306" s="148"/>
      <c r="O5306" s="106"/>
      <c r="P5306" s="43"/>
      <c r="Q5306" s="31"/>
      <c r="R5306" s="84"/>
      <c r="S5306" s="31"/>
      <c r="T5306" s="31"/>
      <c r="U5306" s="169"/>
      <c r="V5306" s="150"/>
      <c r="W5306" s="141" t="str" cm="1">
        <f t="array" ref="W5306">IF(SUM(LEN(B5306:V5306))=0,"",IF(OR(OR(ISBLANK(F5306),SUM(LEN(C5306),LEN(D5306))=0),AND(NOT(E5306="Unknown"),ISBLANK(J5306)),AND(NOT(O5306="Unknown"),ISBLANK(R5306))),"Missing Information", INDEX(Table15[Entire Service Line Classification], MATCH(SUMIFS(Table15[Unique ID],Table15[System-Owned Portion],E5306,Table15[If Material Anything Other than "Lead" in Column E,Was Material Ever Previously Lead?],G5306,Table15[Customer-Owned Portion],O5306),Table15[Unique ID],0),0)))</f>
        <v/>
      </c>
      <c r="X5306"/>
    </row>
    <row r="5307" spans="2:24" x14ac:dyDescent="0.25">
      <c r="B5307" s="146"/>
      <c r="C5307" s="31"/>
      <c r="D5307" s="31"/>
      <c r="E5307" s="44"/>
      <c r="F5307" s="43"/>
      <c r="G5307" s="84"/>
      <c r="H5307" s="31"/>
      <c r="I5307" s="31"/>
      <c r="J5307" s="84"/>
      <c r="K5307" s="31"/>
      <c r="L5307" s="31"/>
      <c r="M5307" s="169"/>
      <c r="N5307" s="148"/>
      <c r="O5307" s="106"/>
      <c r="P5307" s="43"/>
      <c r="Q5307" s="31"/>
      <c r="R5307" s="84"/>
      <c r="S5307" s="31"/>
      <c r="T5307" s="31"/>
      <c r="U5307" s="169"/>
      <c r="V5307" s="150"/>
      <c r="W5307" s="141" t="str" cm="1">
        <f t="array" ref="W5307">IF(SUM(LEN(B5307:V5307))=0,"",IF(OR(OR(ISBLANK(F5307),SUM(LEN(C5307),LEN(D5307))=0),AND(NOT(E5307="Unknown"),ISBLANK(J5307)),AND(NOT(O5307="Unknown"),ISBLANK(R5307))),"Missing Information", INDEX(Table15[Entire Service Line Classification], MATCH(SUMIFS(Table15[Unique ID],Table15[System-Owned Portion],E5307,Table15[If Material Anything Other than "Lead" in Column E,Was Material Ever Previously Lead?],G5307,Table15[Customer-Owned Portion],O5307),Table15[Unique ID],0),0)))</f>
        <v/>
      </c>
      <c r="X5307"/>
    </row>
    <row r="5308" spans="2:24" x14ac:dyDescent="0.25">
      <c r="B5308" s="146"/>
      <c r="C5308" s="31"/>
      <c r="D5308" s="31"/>
      <c r="E5308" s="44"/>
      <c r="F5308" s="43"/>
      <c r="G5308" s="84"/>
      <c r="H5308" s="31"/>
      <c r="I5308" s="31"/>
      <c r="J5308" s="84"/>
      <c r="K5308" s="31"/>
      <c r="L5308" s="31"/>
      <c r="M5308" s="169"/>
      <c r="N5308" s="148"/>
      <c r="O5308" s="106"/>
      <c r="P5308" s="43"/>
      <c r="Q5308" s="31"/>
      <c r="R5308" s="84"/>
      <c r="S5308" s="31"/>
      <c r="T5308" s="31"/>
      <c r="U5308" s="169"/>
      <c r="V5308" s="150"/>
      <c r="W5308" s="141" t="str" cm="1">
        <f t="array" ref="W5308">IF(SUM(LEN(B5308:V5308))=0,"",IF(OR(OR(ISBLANK(F5308),SUM(LEN(C5308),LEN(D5308))=0),AND(NOT(E5308="Unknown"),ISBLANK(J5308)),AND(NOT(O5308="Unknown"),ISBLANK(R5308))),"Missing Information", INDEX(Table15[Entire Service Line Classification], MATCH(SUMIFS(Table15[Unique ID],Table15[System-Owned Portion],E5308,Table15[If Material Anything Other than "Lead" in Column E,Was Material Ever Previously Lead?],G5308,Table15[Customer-Owned Portion],O5308),Table15[Unique ID],0),0)))</f>
        <v/>
      </c>
      <c r="X5308"/>
    </row>
    <row r="5309" spans="2:24" x14ac:dyDescent="0.25">
      <c r="B5309" s="146"/>
      <c r="C5309" s="31"/>
      <c r="D5309" s="31"/>
      <c r="E5309" s="44"/>
      <c r="F5309" s="43"/>
      <c r="G5309" s="84"/>
      <c r="H5309" s="31"/>
      <c r="I5309" s="31"/>
      <c r="J5309" s="84"/>
      <c r="K5309" s="31"/>
      <c r="L5309" s="31"/>
      <c r="M5309" s="169"/>
      <c r="N5309" s="148"/>
      <c r="O5309" s="106"/>
      <c r="P5309" s="43"/>
      <c r="Q5309" s="31"/>
      <c r="R5309" s="84"/>
      <c r="S5309" s="31"/>
      <c r="T5309" s="31"/>
      <c r="U5309" s="169"/>
      <c r="V5309" s="150"/>
      <c r="W5309" s="141" t="str" cm="1">
        <f t="array" ref="W5309">IF(SUM(LEN(B5309:V5309))=0,"",IF(OR(OR(ISBLANK(F5309),SUM(LEN(C5309),LEN(D5309))=0),AND(NOT(E5309="Unknown"),ISBLANK(J5309)),AND(NOT(O5309="Unknown"),ISBLANK(R5309))),"Missing Information", INDEX(Table15[Entire Service Line Classification], MATCH(SUMIFS(Table15[Unique ID],Table15[System-Owned Portion],E5309,Table15[If Material Anything Other than "Lead" in Column E,Was Material Ever Previously Lead?],G5309,Table15[Customer-Owned Portion],O5309),Table15[Unique ID],0),0)))</f>
        <v/>
      </c>
      <c r="X5309"/>
    </row>
    <row r="5310" spans="2:24" x14ac:dyDescent="0.25">
      <c r="B5310" s="146"/>
      <c r="C5310" s="31"/>
      <c r="D5310" s="31"/>
      <c r="E5310" s="44"/>
      <c r="F5310" s="43"/>
      <c r="G5310" s="84"/>
      <c r="H5310" s="31"/>
      <c r="I5310" s="31"/>
      <c r="J5310" s="84"/>
      <c r="K5310" s="31"/>
      <c r="L5310" s="31"/>
      <c r="M5310" s="169"/>
      <c r="N5310" s="148"/>
      <c r="O5310" s="106"/>
      <c r="P5310" s="43"/>
      <c r="Q5310" s="31"/>
      <c r="R5310" s="84"/>
      <c r="S5310" s="31"/>
      <c r="T5310" s="31"/>
      <c r="U5310" s="169"/>
      <c r="V5310" s="150"/>
      <c r="W5310" s="141" t="str" cm="1">
        <f t="array" ref="W5310">IF(SUM(LEN(B5310:V5310))=0,"",IF(OR(OR(ISBLANK(F5310),SUM(LEN(C5310),LEN(D5310))=0),AND(NOT(E5310="Unknown"),ISBLANK(J5310)),AND(NOT(O5310="Unknown"),ISBLANK(R5310))),"Missing Information", INDEX(Table15[Entire Service Line Classification], MATCH(SUMIFS(Table15[Unique ID],Table15[System-Owned Portion],E5310,Table15[If Material Anything Other than "Lead" in Column E,Was Material Ever Previously Lead?],G5310,Table15[Customer-Owned Portion],O5310),Table15[Unique ID],0),0)))</f>
        <v/>
      </c>
      <c r="X5310"/>
    </row>
    <row r="5311" spans="2:24" x14ac:dyDescent="0.25">
      <c r="B5311" s="146"/>
      <c r="C5311" s="31"/>
      <c r="D5311" s="31"/>
      <c r="E5311" s="44"/>
      <c r="F5311" s="43"/>
      <c r="G5311" s="84"/>
      <c r="H5311" s="31"/>
      <c r="I5311" s="31"/>
      <c r="J5311" s="84"/>
      <c r="K5311" s="31"/>
      <c r="L5311" s="31"/>
      <c r="M5311" s="169"/>
      <c r="N5311" s="148"/>
      <c r="O5311" s="106"/>
      <c r="P5311" s="43"/>
      <c r="Q5311" s="31"/>
      <c r="R5311" s="84"/>
      <c r="S5311" s="31"/>
      <c r="T5311" s="31"/>
      <c r="U5311" s="169"/>
      <c r="V5311" s="150"/>
      <c r="W5311" s="141" t="str" cm="1">
        <f t="array" ref="W5311">IF(SUM(LEN(B5311:V5311))=0,"",IF(OR(OR(ISBLANK(F5311),SUM(LEN(C5311),LEN(D5311))=0),AND(NOT(E5311="Unknown"),ISBLANK(J5311)),AND(NOT(O5311="Unknown"),ISBLANK(R5311))),"Missing Information", INDEX(Table15[Entire Service Line Classification], MATCH(SUMIFS(Table15[Unique ID],Table15[System-Owned Portion],E5311,Table15[If Material Anything Other than "Lead" in Column E,Was Material Ever Previously Lead?],G5311,Table15[Customer-Owned Portion],O5311),Table15[Unique ID],0),0)))</f>
        <v/>
      </c>
      <c r="X5311"/>
    </row>
    <row r="5312" spans="2:24" x14ac:dyDescent="0.25">
      <c r="B5312" s="146"/>
      <c r="C5312" s="31"/>
      <c r="D5312" s="31"/>
      <c r="E5312" s="44"/>
      <c r="F5312" s="43"/>
      <c r="G5312" s="84"/>
      <c r="H5312" s="31"/>
      <c r="I5312" s="31"/>
      <c r="J5312" s="84"/>
      <c r="K5312" s="31"/>
      <c r="L5312" s="31"/>
      <c r="M5312" s="169"/>
      <c r="N5312" s="148"/>
      <c r="O5312" s="106"/>
      <c r="P5312" s="43"/>
      <c r="Q5312" s="31"/>
      <c r="R5312" s="84"/>
      <c r="S5312" s="31"/>
      <c r="T5312" s="31"/>
      <c r="U5312" s="169"/>
      <c r="V5312" s="150"/>
      <c r="W5312" s="141" t="str" cm="1">
        <f t="array" ref="W5312">IF(SUM(LEN(B5312:V5312))=0,"",IF(OR(OR(ISBLANK(F5312),SUM(LEN(C5312),LEN(D5312))=0),AND(NOT(E5312="Unknown"),ISBLANK(J5312)),AND(NOT(O5312="Unknown"),ISBLANK(R5312))),"Missing Information", INDEX(Table15[Entire Service Line Classification], MATCH(SUMIFS(Table15[Unique ID],Table15[System-Owned Portion],E5312,Table15[If Material Anything Other than "Lead" in Column E,Was Material Ever Previously Lead?],G5312,Table15[Customer-Owned Portion],O5312),Table15[Unique ID],0),0)))</f>
        <v/>
      </c>
      <c r="X5312"/>
    </row>
    <row r="5313" spans="2:24" x14ac:dyDescent="0.25">
      <c r="B5313" s="146"/>
      <c r="C5313" s="31"/>
      <c r="D5313" s="31"/>
      <c r="E5313" s="44"/>
      <c r="F5313" s="43"/>
      <c r="G5313" s="84"/>
      <c r="H5313" s="31"/>
      <c r="I5313" s="31"/>
      <c r="J5313" s="84"/>
      <c r="K5313" s="31"/>
      <c r="L5313" s="31"/>
      <c r="M5313" s="169"/>
      <c r="N5313" s="148"/>
      <c r="O5313" s="106"/>
      <c r="P5313" s="43"/>
      <c r="Q5313" s="31"/>
      <c r="R5313" s="84"/>
      <c r="S5313" s="31"/>
      <c r="T5313" s="31"/>
      <c r="U5313" s="169"/>
      <c r="V5313" s="150"/>
      <c r="W5313" s="141" t="str" cm="1">
        <f t="array" ref="W5313">IF(SUM(LEN(B5313:V5313))=0,"",IF(OR(OR(ISBLANK(F5313),SUM(LEN(C5313),LEN(D5313))=0),AND(NOT(E5313="Unknown"),ISBLANK(J5313)),AND(NOT(O5313="Unknown"),ISBLANK(R5313))),"Missing Information", INDEX(Table15[Entire Service Line Classification], MATCH(SUMIFS(Table15[Unique ID],Table15[System-Owned Portion],E5313,Table15[If Material Anything Other than "Lead" in Column E,Was Material Ever Previously Lead?],G5313,Table15[Customer-Owned Portion],O5313),Table15[Unique ID],0),0)))</f>
        <v/>
      </c>
      <c r="X5313"/>
    </row>
    <row r="5314" spans="2:24" x14ac:dyDescent="0.25">
      <c r="B5314" s="146"/>
      <c r="C5314" s="31"/>
      <c r="D5314" s="31"/>
      <c r="E5314" s="44"/>
      <c r="F5314" s="43"/>
      <c r="G5314" s="84"/>
      <c r="H5314" s="31"/>
      <c r="I5314" s="31"/>
      <c r="J5314" s="84"/>
      <c r="K5314" s="31"/>
      <c r="L5314" s="31"/>
      <c r="M5314" s="169"/>
      <c r="N5314" s="148"/>
      <c r="O5314" s="106"/>
      <c r="P5314" s="43"/>
      <c r="Q5314" s="31"/>
      <c r="R5314" s="84"/>
      <c r="S5314" s="31"/>
      <c r="T5314" s="31"/>
      <c r="U5314" s="169"/>
      <c r="V5314" s="150"/>
      <c r="W5314" s="141" t="str" cm="1">
        <f t="array" ref="W5314">IF(SUM(LEN(B5314:V5314))=0,"",IF(OR(OR(ISBLANK(F5314),SUM(LEN(C5314),LEN(D5314))=0),AND(NOT(E5314="Unknown"),ISBLANK(J5314)),AND(NOT(O5314="Unknown"),ISBLANK(R5314))),"Missing Information", INDEX(Table15[Entire Service Line Classification], MATCH(SUMIFS(Table15[Unique ID],Table15[System-Owned Portion],E5314,Table15[If Material Anything Other than "Lead" in Column E,Was Material Ever Previously Lead?],G5314,Table15[Customer-Owned Portion],O5314),Table15[Unique ID],0),0)))</f>
        <v/>
      </c>
      <c r="X5314"/>
    </row>
    <row r="5315" spans="2:24" x14ac:dyDescent="0.25">
      <c r="B5315" s="146"/>
      <c r="C5315" s="31"/>
      <c r="D5315" s="31"/>
      <c r="E5315" s="44"/>
      <c r="F5315" s="43"/>
      <c r="G5315" s="84"/>
      <c r="H5315" s="31"/>
      <c r="I5315" s="31"/>
      <c r="J5315" s="84"/>
      <c r="K5315" s="31"/>
      <c r="L5315" s="31"/>
      <c r="M5315" s="169"/>
      <c r="N5315" s="148"/>
      <c r="O5315" s="106"/>
      <c r="P5315" s="43"/>
      <c r="Q5315" s="31"/>
      <c r="R5315" s="84"/>
      <c r="S5315" s="31"/>
      <c r="T5315" s="31"/>
      <c r="U5315" s="169"/>
      <c r="V5315" s="150"/>
      <c r="W5315" s="141" t="str" cm="1">
        <f t="array" ref="W5315">IF(SUM(LEN(B5315:V5315))=0,"",IF(OR(OR(ISBLANK(F5315),SUM(LEN(C5315),LEN(D5315))=0),AND(NOT(E5315="Unknown"),ISBLANK(J5315)),AND(NOT(O5315="Unknown"),ISBLANK(R5315))),"Missing Information", INDEX(Table15[Entire Service Line Classification], MATCH(SUMIFS(Table15[Unique ID],Table15[System-Owned Portion],E5315,Table15[If Material Anything Other than "Lead" in Column E,Was Material Ever Previously Lead?],G5315,Table15[Customer-Owned Portion],O5315),Table15[Unique ID],0),0)))</f>
        <v/>
      </c>
      <c r="X5315"/>
    </row>
    <row r="5316" spans="2:24" x14ac:dyDescent="0.25">
      <c r="B5316" s="146"/>
      <c r="C5316" s="31"/>
      <c r="D5316" s="31"/>
      <c r="E5316" s="44"/>
      <c r="F5316" s="43"/>
      <c r="G5316" s="84"/>
      <c r="H5316" s="31"/>
      <c r="I5316" s="31"/>
      <c r="J5316" s="84"/>
      <c r="K5316" s="31"/>
      <c r="L5316" s="31"/>
      <c r="M5316" s="169"/>
      <c r="N5316" s="148"/>
      <c r="O5316" s="106"/>
      <c r="P5316" s="43"/>
      <c r="Q5316" s="31"/>
      <c r="R5316" s="84"/>
      <c r="S5316" s="31"/>
      <c r="T5316" s="31"/>
      <c r="U5316" s="169"/>
      <c r="V5316" s="150"/>
      <c r="W5316" s="141" t="str" cm="1">
        <f t="array" ref="W5316">IF(SUM(LEN(B5316:V5316))=0,"",IF(OR(OR(ISBLANK(F5316),SUM(LEN(C5316),LEN(D5316))=0),AND(NOT(E5316="Unknown"),ISBLANK(J5316)),AND(NOT(O5316="Unknown"),ISBLANK(R5316))),"Missing Information", INDEX(Table15[Entire Service Line Classification], MATCH(SUMIFS(Table15[Unique ID],Table15[System-Owned Portion],E5316,Table15[If Material Anything Other than "Lead" in Column E,Was Material Ever Previously Lead?],G5316,Table15[Customer-Owned Portion],O5316),Table15[Unique ID],0),0)))</f>
        <v/>
      </c>
      <c r="X5316"/>
    </row>
    <row r="5317" spans="2:24" x14ac:dyDescent="0.25">
      <c r="B5317" s="146"/>
      <c r="C5317" s="31"/>
      <c r="D5317" s="31"/>
      <c r="E5317" s="44"/>
      <c r="F5317" s="43"/>
      <c r="G5317" s="84"/>
      <c r="H5317" s="31"/>
      <c r="I5317" s="31"/>
      <c r="J5317" s="84"/>
      <c r="K5317" s="31"/>
      <c r="L5317" s="31"/>
      <c r="M5317" s="169"/>
      <c r="N5317" s="148"/>
      <c r="O5317" s="106"/>
      <c r="P5317" s="43"/>
      <c r="Q5317" s="31"/>
      <c r="R5317" s="84"/>
      <c r="S5317" s="31"/>
      <c r="T5317" s="31"/>
      <c r="U5317" s="169"/>
      <c r="V5317" s="150"/>
      <c r="W5317" s="141" t="str" cm="1">
        <f t="array" ref="W5317">IF(SUM(LEN(B5317:V5317))=0,"",IF(OR(OR(ISBLANK(F5317),SUM(LEN(C5317),LEN(D5317))=0),AND(NOT(E5317="Unknown"),ISBLANK(J5317)),AND(NOT(O5317="Unknown"),ISBLANK(R5317))),"Missing Information", INDEX(Table15[Entire Service Line Classification], MATCH(SUMIFS(Table15[Unique ID],Table15[System-Owned Portion],E5317,Table15[If Material Anything Other than "Lead" in Column E,Was Material Ever Previously Lead?],G5317,Table15[Customer-Owned Portion],O5317),Table15[Unique ID],0),0)))</f>
        <v/>
      </c>
      <c r="X5317"/>
    </row>
    <row r="5318" spans="2:24" x14ac:dyDescent="0.25">
      <c r="B5318" s="146"/>
      <c r="C5318" s="31"/>
      <c r="D5318" s="31"/>
      <c r="E5318" s="44"/>
      <c r="F5318" s="43"/>
      <c r="G5318" s="84"/>
      <c r="H5318" s="31"/>
      <c r="I5318" s="31"/>
      <c r="J5318" s="84"/>
      <c r="K5318" s="31"/>
      <c r="L5318" s="31"/>
      <c r="M5318" s="169"/>
      <c r="N5318" s="148"/>
      <c r="O5318" s="106"/>
      <c r="P5318" s="43"/>
      <c r="Q5318" s="31"/>
      <c r="R5318" s="84"/>
      <c r="S5318" s="31"/>
      <c r="T5318" s="31"/>
      <c r="U5318" s="169"/>
      <c r="V5318" s="150"/>
      <c r="W5318" s="141" t="str" cm="1">
        <f t="array" ref="W5318">IF(SUM(LEN(B5318:V5318))=0,"",IF(OR(OR(ISBLANK(F5318),SUM(LEN(C5318),LEN(D5318))=0),AND(NOT(E5318="Unknown"),ISBLANK(J5318)),AND(NOT(O5318="Unknown"),ISBLANK(R5318))),"Missing Information", INDEX(Table15[Entire Service Line Classification], MATCH(SUMIFS(Table15[Unique ID],Table15[System-Owned Portion],E5318,Table15[If Material Anything Other than "Lead" in Column E,Was Material Ever Previously Lead?],G5318,Table15[Customer-Owned Portion],O5318),Table15[Unique ID],0),0)))</f>
        <v/>
      </c>
      <c r="X5318"/>
    </row>
    <row r="5319" spans="2:24" x14ac:dyDescent="0.25">
      <c r="B5319" s="146"/>
      <c r="C5319" s="31"/>
      <c r="D5319" s="31"/>
      <c r="E5319" s="44"/>
      <c r="F5319" s="43"/>
      <c r="G5319" s="84"/>
      <c r="H5319" s="31"/>
      <c r="I5319" s="31"/>
      <c r="J5319" s="84"/>
      <c r="K5319" s="31"/>
      <c r="L5319" s="31"/>
      <c r="M5319" s="169"/>
      <c r="N5319" s="148"/>
      <c r="O5319" s="106"/>
      <c r="P5319" s="43"/>
      <c r="Q5319" s="31"/>
      <c r="R5319" s="84"/>
      <c r="S5319" s="31"/>
      <c r="T5319" s="31"/>
      <c r="U5319" s="169"/>
      <c r="V5319" s="150"/>
      <c r="W5319" s="141" t="str" cm="1">
        <f t="array" ref="W5319">IF(SUM(LEN(B5319:V5319))=0,"",IF(OR(OR(ISBLANK(F5319),SUM(LEN(C5319),LEN(D5319))=0),AND(NOT(E5319="Unknown"),ISBLANK(J5319)),AND(NOT(O5319="Unknown"),ISBLANK(R5319))),"Missing Information", INDEX(Table15[Entire Service Line Classification], MATCH(SUMIFS(Table15[Unique ID],Table15[System-Owned Portion],E5319,Table15[If Material Anything Other than "Lead" in Column E,Was Material Ever Previously Lead?],G5319,Table15[Customer-Owned Portion],O5319),Table15[Unique ID],0),0)))</f>
        <v/>
      </c>
      <c r="X5319"/>
    </row>
    <row r="5320" spans="2:24" x14ac:dyDescent="0.25">
      <c r="B5320" s="146"/>
      <c r="C5320" s="31"/>
      <c r="D5320" s="31"/>
      <c r="E5320" s="44"/>
      <c r="F5320" s="43"/>
      <c r="G5320" s="84"/>
      <c r="H5320" s="31"/>
      <c r="I5320" s="31"/>
      <c r="J5320" s="84"/>
      <c r="K5320" s="31"/>
      <c r="L5320" s="31"/>
      <c r="M5320" s="169"/>
      <c r="N5320" s="148"/>
      <c r="O5320" s="106"/>
      <c r="P5320" s="43"/>
      <c r="Q5320" s="31"/>
      <c r="R5320" s="84"/>
      <c r="S5320" s="31"/>
      <c r="T5320" s="31"/>
      <c r="U5320" s="169"/>
      <c r="V5320" s="150"/>
      <c r="W5320" s="141" t="str" cm="1">
        <f t="array" ref="W5320">IF(SUM(LEN(B5320:V5320))=0,"",IF(OR(OR(ISBLANK(F5320),SUM(LEN(C5320),LEN(D5320))=0),AND(NOT(E5320="Unknown"),ISBLANK(J5320)),AND(NOT(O5320="Unknown"),ISBLANK(R5320))),"Missing Information", INDEX(Table15[Entire Service Line Classification], MATCH(SUMIFS(Table15[Unique ID],Table15[System-Owned Portion],E5320,Table15[If Material Anything Other than "Lead" in Column E,Was Material Ever Previously Lead?],G5320,Table15[Customer-Owned Portion],O5320),Table15[Unique ID],0),0)))</f>
        <v/>
      </c>
      <c r="X5320"/>
    </row>
    <row r="5321" spans="2:24" x14ac:dyDescent="0.25">
      <c r="B5321" s="146"/>
      <c r="C5321" s="31"/>
      <c r="D5321" s="31"/>
      <c r="E5321" s="44"/>
      <c r="F5321" s="43"/>
      <c r="G5321" s="84"/>
      <c r="H5321" s="31"/>
      <c r="I5321" s="31"/>
      <c r="J5321" s="84"/>
      <c r="K5321" s="31"/>
      <c r="L5321" s="31"/>
      <c r="M5321" s="169"/>
      <c r="N5321" s="148"/>
      <c r="O5321" s="106"/>
      <c r="P5321" s="43"/>
      <c r="Q5321" s="31"/>
      <c r="R5321" s="84"/>
      <c r="S5321" s="31"/>
      <c r="T5321" s="31"/>
      <c r="U5321" s="169"/>
      <c r="V5321" s="150"/>
      <c r="W5321" s="141" t="str" cm="1">
        <f t="array" ref="W5321">IF(SUM(LEN(B5321:V5321))=0,"",IF(OR(OR(ISBLANK(F5321),SUM(LEN(C5321),LEN(D5321))=0),AND(NOT(E5321="Unknown"),ISBLANK(J5321)),AND(NOT(O5321="Unknown"),ISBLANK(R5321))),"Missing Information", INDEX(Table15[Entire Service Line Classification], MATCH(SUMIFS(Table15[Unique ID],Table15[System-Owned Portion],E5321,Table15[If Material Anything Other than "Lead" in Column E,Was Material Ever Previously Lead?],G5321,Table15[Customer-Owned Portion],O5321),Table15[Unique ID],0),0)))</f>
        <v/>
      </c>
      <c r="X5321"/>
    </row>
    <row r="5322" spans="2:24" x14ac:dyDescent="0.25">
      <c r="B5322" s="146"/>
      <c r="C5322" s="31"/>
      <c r="D5322" s="31"/>
      <c r="E5322" s="44"/>
      <c r="F5322" s="43"/>
      <c r="G5322" s="84"/>
      <c r="H5322" s="31"/>
      <c r="I5322" s="31"/>
      <c r="J5322" s="84"/>
      <c r="K5322" s="31"/>
      <c r="L5322" s="31"/>
      <c r="M5322" s="169"/>
      <c r="N5322" s="148"/>
      <c r="O5322" s="106"/>
      <c r="P5322" s="43"/>
      <c r="Q5322" s="31"/>
      <c r="R5322" s="84"/>
      <c r="S5322" s="31"/>
      <c r="T5322" s="31"/>
      <c r="U5322" s="169"/>
      <c r="V5322" s="150"/>
      <c r="W5322" s="141" t="str" cm="1">
        <f t="array" ref="W5322">IF(SUM(LEN(B5322:V5322))=0,"",IF(OR(OR(ISBLANK(F5322),SUM(LEN(C5322),LEN(D5322))=0),AND(NOT(E5322="Unknown"),ISBLANK(J5322)),AND(NOT(O5322="Unknown"),ISBLANK(R5322))),"Missing Information", INDEX(Table15[Entire Service Line Classification], MATCH(SUMIFS(Table15[Unique ID],Table15[System-Owned Portion],E5322,Table15[If Material Anything Other than "Lead" in Column E,Was Material Ever Previously Lead?],G5322,Table15[Customer-Owned Portion],O5322),Table15[Unique ID],0),0)))</f>
        <v/>
      </c>
      <c r="X5322"/>
    </row>
    <row r="5323" spans="2:24" x14ac:dyDescent="0.25">
      <c r="B5323" s="146"/>
      <c r="C5323" s="31"/>
      <c r="D5323" s="31"/>
      <c r="E5323" s="44"/>
      <c r="F5323" s="43"/>
      <c r="G5323" s="84"/>
      <c r="H5323" s="31"/>
      <c r="I5323" s="31"/>
      <c r="J5323" s="84"/>
      <c r="K5323" s="31"/>
      <c r="L5323" s="31"/>
      <c r="M5323" s="169"/>
      <c r="N5323" s="148"/>
      <c r="O5323" s="106"/>
      <c r="P5323" s="43"/>
      <c r="Q5323" s="31"/>
      <c r="R5323" s="84"/>
      <c r="S5323" s="31"/>
      <c r="T5323" s="31"/>
      <c r="U5323" s="169"/>
      <c r="V5323" s="150"/>
      <c r="W5323" s="141" t="str" cm="1">
        <f t="array" ref="W5323">IF(SUM(LEN(B5323:V5323))=0,"",IF(OR(OR(ISBLANK(F5323),SUM(LEN(C5323),LEN(D5323))=0),AND(NOT(E5323="Unknown"),ISBLANK(J5323)),AND(NOT(O5323="Unknown"),ISBLANK(R5323))),"Missing Information", INDEX(Table15[Entire Service Line Classification], MATCH(SUMIFS(Table15[Unique ID],Table15[System-Owned Portion],E5323,Table15[If Material Anything Other than "Lead" in Column E,Was Material Ever Previously Lead?],G5323,Table15[Customer-Owned Portion],O5323),Table15[Unique ID],0),0)))</f>
        <v/>
      </c>
      <c r="X5323"/>
    </row>
    <row r="5324" spans="2:24" x14ac:dyDescent="0.25">
      <c r="B5324" s="146"/>
      <c r="C5324" s="31"/>
      <c r="D5324" s="31"/>
      <c r="E5324" s="44"/>
      <c r="F5324" s="43"/>
      <c r="G5324" s="84"/>
      <c r="H5324" s="31"/>
      <c r="I5324" s="31"/>
      <c r="J5324" s="84"/>
      <c r="K5324" s="31"/>
      <c r="L5324" s="31"/>
      <c r="M5324" s="169"/>
      <c r="N5324" s="148"/>
      <c r="O5324" s="106"/>
      <c r="P5324" s="43"/>
      <c r="Q5324" s="31"/>
      <c r="R5324" s="84"/>
      <c r="S5324" s="31"/>
      <c r="T5324" s="31"/>
      <c r="U5324" s="169"/>
      <c r="V5324" s="150"/>
      <c r="W5324" s="141" t="str" cm="1">
        <f t="array" ref="W5324">IF(SUM(LEN(B5324:V5324))=0,"",IF(OR(OR(ISBLANK(F5324),SUM(LEN(C5324),LEN(D5324))=0),AND(NOT(E5324="Unknown"),ISBLANK(J5324)),AND(NOT(O5324="Unknown"),ISBLANK(R5324))),"Missing Information", INDEX(Table15[Entire Service Line Classification], MATCH(SUMIFS(Table15[Unique ID],Table15[System-Owned Portion],E5324,Table15[If Material Anything Other than "Lead" in Column E,Was Material Ever Previously Lead?],G5324,Table15[Customer-Owned Portion],O5324),Table15[Unique ID],0),0)))</f>
        <v/>
      </c>
      <c r="X5324"/>
    </row>
    <row r="5325" spans="2:24" x14ac:dyDescent="0.25">
      <c r="B5325" s="146"/>
      <c r="C5325" s="31"/>
      <c r="D5325" s="31"/>
      <c r="E5325" s="44"/>
      <c r="F5325" s="43"/>
      <c r="G5325" s="84"/>
      <c r="H5325" s="31"/>
      <c r="I5325" s="31"/>
      <c r="J5325" s="84"/>
      <c r="K5325" s="31"/>
      <c r="L5325" s="31"/>
      <c r="M5325" s="169"/>
      <c r="N5325" s="148"/>
      <c r="O5325" s="106"/>
      <c r="P5325" s="43"/>
      <c r="Q5325" s="31"/>
      <c r="R5325" s="84"/>
      <c r="S5325" s="31"/>
      <c r="T5325" s="31"/>
      <c r="U5325" s="169"/>
      <c r="V5325" s="150"/>
      <c r="W5325" s="141" t="str" cm="1">
        <f t="array" ref="W5325">IF(SUM(LEN(B5325:V5325))=0,"",IF(OR(OR(ISBLANK(F5325),SUM(LEN(C5325),LEN(D5325))=0),AND(NOT(E5325="Unknown"),ISBLANK(J5325)),AND(NOT(O5325="Unknown"),ISBLANK(R5325))),"Missing Information", INDEX(Table15[Entire Service Line Classification], MATCH(SUMIFS(Table15[Unique ID],Table15[System-Owned Portion],E5325,Table15[If Material Anything Other than "Lead" in Column E,Was Material Ever Previously Lead?],G5325,Table15[Customer-Owned Portion],O5325),Table15[Unique ID],0),0)))</f>
        <v/>
      </c>
      <c r="X5325"/>
    </row>
    <row r="5326" spans="2:24" x14ac:dyDescent="0.25">
      <c r="B5326" s="146"/>
      <c r="C5326" s="31"/>
      <c r="D5326" s="31"/>
      <c r="E5326" s="44"/>
      <c r="F5326" s="43"/>
      <c r="G5326" s="84"/>
      <c r="H5326" s="31"/>
      <c r="I5326" s="31"/>
      <c r="J5326" s="84"/>
      <c r="K5326" s="31"/>
      <c r="L5326" s="31"/>
      <c r="M5326" s="169"/>
      <c r="N5326" s="148"/>
      <c r="O5326" s="106"/>
      <c r="P5326" s="43"/>
      <c r="Q5326" s="31"/>
      <c r="R5326" s="84"/>
      <c r="S5326" s="31"/>
      <c r="T5326" s="31"/>
      <c r="U5326" s="169"/>
      <c r="V5326" s="150"/>
      <c r="W5326" s="141" t="str" cm="1">
        <f t="array" ref="W5326">IF(SUM(LEN(B5326:V5326))=0,"",IF(OR(OR(ISBLANK(F5326),SUM(LEN(C5326),LEN(D5326))=0),AND(NOT(E5326="Unknown"),ISBLANK(J5326)),AND(NOT(O5326="Unknown"),ISBLANK(R5326))),"Missing Information", INDEX(Table15[Entire Service Line Classification], MATCH(SUMIFS(Table15[Unique ID],Table15[System-Owned Portion],E5326,Table15[If Material Anything Other than "Lead" in Column E,Was Material Ever Previously Lead?],G5326,Table15[Customer-Owned Portion],O5326),Table15[Unique ID],0),0)))</f>
        <v/>
      </c>
      <c r="X5326"/>
    </row>
    <row r="5327" spans="2:24" x14ac:dyDescent="0.25">
      <c r="B5327" s="146"/>
      <c r="C5327" s="31"/>
      <c r="D5327" s="31"/>
      <c r="E5327" s="44"/>
      <c r="F5327" s="43"/>
      <c r="G5327" s="84"/>
      <c r="H5327" s="31"/>
      <c r="I5327" s="31"/>
      <c r="J5327" s="84"/>
      <c r="K5327" s="31"/>
      <c r="L5327" s="31"/>
      <c r="M5327" s="169"/>
      <c r="N5327" s="148"/>
      <c r="O5327" s="106"/>
      <c r="P5327" s="43"/>
      <c r="Q5327" s="31"/>
      <c r="R5327" s="84"/>
      <c r="S5327" s="31"/>
      <c r="T5327" s="31"/>
      <c r="U5327" s="169"/>
      <c r="V5327" s="150"/>
      <c r="W5327" s="141" t="str" cm="1">
        <f t="array" ref="W5327">IF(SUM(LEN(B5327:V5327))=0,"",IF(OR(OR(ISBLANK(F5327),SUM(LEN(C5327),LEN(D5327))=0),AND(NOT(E5327="Unknown"),ISBLANK(J5327)),AND(NOT(O5327="Unknown"),ISBLANK(R5327))),"Missing Information", INDEX(Table15[Entire Service Line Classification], MATCH(SUMIFS(Table15[Unique ID],Table15[System-Owned Portion],E5327,Table15[If Material Anything Other than "Lead" in Column E,Was Material Ever Previously Lead?],G5327,Table15[Customer-Owned Portion],O5327),Table15[Unique ID],0),0)))</f>
        <v/>
      </c>
      <c r="X5327"/>
    </row>
    <row r="5328" spans="2:24" x14ac:dyDescent="0.25">
      <c r="B5328" s="146"/>
      <c r="C5328" s="31"/>
      <c r="D5328" s="31"/>
      <c r="E5328" s="44"/>
      <c r="F5328" s="43"/>
      <c r="G5328" s="84"/>
      <c r="H5328" s="31"/>
      <c r="I5328" s="31"/>
      <c r="J5328" s="84"/>
      <c r="K5328" s="31"/>
      <c r="L5328" s="31"/>
      <c r="M5328" s="169"/>
      <c r="N5328" s="148"/>
      <c r="O5328" s="106"/>
      <c r="P5328" s="43"/>
      <c r="Q5328" s="31"/>
      <c r="R5328" s="84"/>
      <c r="S5328" s="31"/>
      <c r="T5328" s="31"/>
      <c r="U5328" s="169"/>
      <c r="V5328" s="150"/>
      <c r="W5328" s="141" t="str" cm="1">
        <f t="array" ref="W5328">IF(SUM(LEN(B5328:V5328))=0,"",IF(OR(OR(ISBLANK(F5328),SUM(LEN(C5328),LEN(D5328))=0),AND(NOT(E5328="Unknown"),ISBLANK(J5328)),AND(NOT(O5328="Unknown"),ISBLANK(R5328))),"Missing Information", INDEX(Table15[Entire Service Line Classification], MATCH(SUMIFS(Table15[Unique ID],Table15[System-Owned Portion],E5328,Table15[If Material Anything Other than "Lead" in Column E,Was Material Ever Previously Lead?],G5328,Table15[Customer-Owned Portion],O5328),Table15[Unique ID],0),0)))</f>
        <v/>
      </c>
      <c r="X5328"/>
    </row>
    <row r="5329" spans="2:24" x14ac:dyDescent="0.25">
      <c r="B5329" s="146"/>
      <c r="C5329" s="31"/>
      <c r="D5329" s="31"/>
      <c r="E5329" s="44"/>
      <c r="F5329" s="43"/>
      <c r="G5329" s="84"/>
      <c r="H5329" s="31"/>
      <c r="I5329" s="31"/>
      <c r="J5329" s="84"/>
      <c r="K5329" s="31"/>
      <c r="L5329" s="31"/>
      <c r="M5329" s="169"/>
      <c r="N5329" s="148"/>
      <c r="O5329" s="106"/>
      <c r="P5329" s="43"/>
      <c r="Q5329" s="31"/>
      <c r="R5329" s="84"/>
      <c r="S5329" s="31"/>
      <c r="T5329" s="31"/>
      <c r="U5329" s="169"/>
      <c r="V5329" s="150"/>
      <c r="W5329" s="141" t="str" cm="1">
        <f t="array" ref="W5329">IF(SUM(LEN(B5329:V5329))=0,"",IF(OR(OR(ISBLANK(F5329),SUM(LEN(C5329),LEN(D5329))=0),AND(NOT(E5329="Unknown"),ISBLANK(J5329)),AND(NOT(O5329="Unknown"),ISBLANK(R5329))),"Missing Information", INDEX(Table15[Entire Service Line Classification], MATCH(SUMIFS(Table15[Unique ID],Table15[System-Owned Portion],E5329,Table15[If Material Anything Other than "Lead" in Column E,Was Material Ever Previously Lead?],G5329,Table15[Customer-Owned Portion],O5329),Table15[Unique ID],0),0)))</f>
        <v/>
      </c>
      <c r="X5329"/>
    </row>
    <row r="5330" spans="2:24" x14ac:dyDescent="0.25">
      <c r="B5330" s="146"/>
      <c r="C5330" s="31"/>
      <c r="D5330" s="31"/>
      <c r="E5330" s="44"/>
      <c r="F5330" s="43"/>
      <c r="G5330" s="84"/>
      <c r="H5330" s="31"/>
      <c r="I5330" s="31"/>
      <c r="J5330" s="84"/>
      <c r="K5330" s="31"/>
      <c r="L5330" s="31"/>
      <c r="M5330" s="169"/>
      <c r="N5330" s="148"/>
      <c r="O5330" s="106"/>
      <c r="P5330" s="43"/>
      <c r="Q5330" s="31"/>
      <c r="R5330" s="84"/>
      <c r="S5330" s="31"/>
      <c r="T5330" s="31"/>
      <c r="U5330" s="169"/>
      <c r="V5330" s="150"/>
      <c r="W5330" s="141" t="str" cm="1">
        <f t="array" ref="W5330">IF(SUM(LEN(B5330:V5330))=0,"",IF(OR(OR(ISBLANK(F5330),SUM(LEN(C5330),LEN(D5330))=0),AND(NOT(E5330="Unknown"),ISBLANK(J5330)),AND(NOT(O5330="Unknown"),ISBLANK(R5330))),"Missing Information", INDEX(Table15[Entire Service Line Classification], MATCH(SUMIFS(Table15[Unique ID],Table15[System-Owned Portion],E5330,Table15[If Material Anything Other than "Lead" in Column E,Was Material Ever Previously Lead?],G5330,Table15[Customer-Owned Portion],O5330),Table15[Unique ID],0),0)))</f>
        <v/>
      </c>
      <c r="X5330"/>
    </row>
    <row r="5331" spans="2:24" x14ac:dyDescent="0.25">
      <c r="B5331" s="146"/>
      <c r="C5331" s="31"/>
      <c r="D5331" s="31"/>
      <c r="E5331" s="44"/>
      <c r="F5331" s="43"/>
      <c r="G5331" s="84"/>
      <c r="H5331" s="31"/>
      <c r="I5331" s="31"/>
      <c r="J5331" s="84"/>
      <c r="K5331" s="31"/>
      <c r="L5331" s="31"/>
      <c r="M5331" s="169"/>
      <c r="N5331" s="148"/>
      <c r="O5331" s="106"/>
      <c r="P5331" s="43"/>
      <c r="Q5331" s="31"/>
      <c r="R5331" s="84"/>
      <c r="S5331" s="31"/>
      <c r="T5331" s="31"/>
      <c r="U5331" s="169"/>
      <c r="V5331" s="150"/>
      <c r="W5331" s="141" t="str" cm="1">
        <f t="array" ref="W5331">IF(SUM(LEN(B5331:V5331))=0,"",IF(OR(OR(ISBLANK(F5331),SUM(LEN(C5331),LEN(D5331))=0),AND(NOT(E5331="Unknown"),ISBLANK(J5331)),AND(NOT(O5331="Unknown"),ISBLANK(R5331))),"Missing Information", INDEX(Table15[Entire Service Line Classification], MATCH(SUMIFS(Table15[Unique ID],Table15[System-Owned Portion],E5331,Table15[If Material Anything Other than "Lead" in Column E,Was Material Ever Previously Lead?],G5331,Table15[Customer-Owned Portion],O5331),Table15[Unique ID],0),0)))</f>
        <v/>
      </c>
      <c r="X5331"/>
    </row>
    <row r="5332" spans="2:24" x14ac:dyDescent="0.25">
      <c r="B5332" s="146"/>
      <c r="C5332" s="31"/>
      <c r="D5332" s="31"/>
      <c r="E5332" s="44"/>
      <c r="F5332" s="43"/>
      <c r="G5332" s="84"/>
      <c r="H5332" s="31"/>
      <c r="I5332" s="31"/>
      <c r="J5332" s="84"/>
      <c r="K5332" s="31"/>
      <c r="L5332" s="31"/>
      <c r="M5332" s="169"/>
      <c r="N5332" s="148"/>
      <c r="O5332" s="106"/>
      <c r="P5332" s="43"/>
      <c r="Q5332" s="31"/>
      <c r="R5332" s="84"/>
      <c r="S5332" s="31"/>
      <c r="T5332" s="31"/>
      <c r="U5332" s="169"/>
      <c r="V5332" s="150"/>
      <c r="W5332" s="141" t="str" cm="1">
        <f t="array" ref="W5332">IF(SUM(LEN(B5332:V5332))=0,"",IF(OR(OR(ISBLANK(F5332),SUM(LEN(C5332),LEN(D5332))=0),AND(NOT(E5332="Unknown"),ISBLANK(J5332)),AND(NOT(O5332="Unknown"),ISBLANK(R5332))),"Missing Information", INDEX(Table15[Entire Service Line Classification], MATCH(SUMIFS(Table15[Unique ID],Table15[System-Owned Portion],E5332,Table15[If Material Anything Other than "Lead" in Column E,Was Material Ever Previously Lead?],G5332,Table15[Customer-Owned Portion],O5332),Table15[Unique ID],0),0)))</f>
        <v/>
      </c>
      <c r="X5332"/>
    </row>
    <row r="5333" spans="2:24" x14ac:dyDescent="0.25">
      <c r="B5333" s="146"/>
      <c r="C5333" s="31"/>
      <c r="D5333" s="31"/>
      <c r="E5333" s="44"/>
      <c r="F5333" s="43"/>
      <c r="G5333" s="84"/>
      <c r="H5333" s="31"/>
      <c r="I5333" s="31"/>
      <c r="J5333" s="84"/>
      <c r="K5333" s="31"/>
      <c r="L5333" s="31"/>
      <c r="M5333" s="169"/>
      <c r="N5333" s="148"/>
      <c r="O5333" s="106"/>
      <c r="P5333" s="43"/>
      <c r="Q5333" s="31"/>
      <c r="R5333" s="84"/>
      <c r="S5333" s="31"/>
      <c r="T5333" s="31"/>
      <c r="U5333" s="169"/>
      <c r="V5333" s="150"/>
      <c r="W5333" s="141" t="str" cm="1">
        <f t="array" ref="W5333">IF(SUM(LEN(B5333:V5333))=0,"",IF(OR(OR(ISBLANK(F5333),SUM(LEN(C5333),LEN(D5333))=0),AND(NOT(E5333="Unknown"),ISBLANK(J5333)),AND(NOT(O5333="Unknown"),ISBLANK(R5333))),"Missing Information", INDEX(Table15[Entire Service Line Classification], MATCH(SUMIFS(Table15[Unique ID],Table15[System-Owned Portion],E5333,Table15[If Material Anything Other than "Lead" in Column E,Was Material Ever Previously Lead?],G5333,Table15[Customer-Owned Portion],O5333),Table15[Unique ID],0),0)))</f>
        <v/>
      </c>
      <c r="X5333"/>
    </row>
    <row r="5334" spans="2:24" x14ac:dyDescent="0.25">
      <c r="B5334" s="146"/>
      <c r="C5334" s="31"/>
      <c r="D5334" s="31"/>
      <c r="E5334" s="44"/>
      <c r="F5334" s="43"/>
      <c r="G5334" s="84"/>
      <c r="H5334" s="31"/>
      <c r="I5334" s="31"/>
      <c r="J5334" s="84"/>
      <c r="K5334" s="31"/>
      <c r="L5334" s="31"/>
      <c r="M5334" s="169"/>
      <c r="N5334" s="148"/>
      <c r="O5334" s="106"/>
      <c r="P5334" s="43"/>
      <c r="Q5334" s="31"/>
      <c r="R5334" s="84"/>
      <c r="S5334" s="31"/>
      <c r="T5334" s="31"/>
      <c r="U5334" s="169"/>
      <c r="V5334" s="150"/>
      <c r="W5334" s="141" t="str" cm="1">
        <f t="array" ref="W5334">IF(SUM(LEN(B5334:V5334))=0,"",IF(OR(OR(ISBLANK(F5334),SUM(LEN(C5334),LEN(D5334))=0),AND(NOT(E5334="Unknown"),ISBLANK(J5334)),AND(NOT(O5334="Unknown"),ISBLANK(R5334))),"Missing Information", INDEX(Table15[Entire Service Line Classification], MATCH(SUMIFS(Table15[Unique ID],Table15[System-Owned Portion],E5334,Table15[If Material Anything Other than "Lead" in Column E,Was Material Ever Previously Lead?],G5334,Table15[Customer-Owned Portion],O5334),Table15[Unique ID],0),0)))</f>
        <v/>
      </c>
      <c r="X5334"/>
    </row>
    <row r="5335" spans="2:24" x14ac:dyDescent="0.25">
      <c r="B5335" s="146"/>
      <c r="C5335" s="31"/>
      <c r="D5335" s="31"/>
      <c r="E5335" s="44"/>
      <c r="F5335" s="43"/>
      <c r="G5335" s="84"/>
      <c r="H5335" s="31"/>
      <c r="I5335" s="31"/>
      <c r="J5335" s="84"/>
      <c r="K5335" s="31"/>
      <c r="L5335" s="31"/>
      <c r="M5335" s="169"/>
      <c r="N5335" s="148"/>
      <c r="O5335" s="106"/>
      <c r="P5335" s="43"/>
      <c r="Q5335" s="31"/>
      <c r="R5335" s="84"/>
      <c r="S5335" s="31"/>
      <c r="T5335" s="31"/>
      <c r="U5335" s="169"/>
      <c r="V5335" s="150"/>
      <c r="W5335" s="141" t="str" cm="1">
        <f t="array" ref="W5335">IF(SUM(LEN(B5335:V5335))=0,"",IF(OR(OR(ISBLANK(F5335),SUM(LEN(C5335),LEN(D5335))=0),AND(NOT(E5335="Unknown"),ISBLANK(J5335)),AND(NOT(O5335="Unknown"),ISBLANK(R5335))),"Missing Information", INDEX(Table15[Entire Service Line Classification], MATCH(SUMIFS(Table15[Unique ID],Table15[System-Owned Portion],E5335,Table15[If Material Anything Other than "Lead" in Column E,Was Material Ever Previously Lead?],G5335,Table15[Customer-Owned Portion],O5335),Table15[Unique ID],0),0)))</f>
        <v/>
      </c>
      <c r="X5335"/>
    </row>
    <row r="5336" spans="2:24" x14ac:dyDescent="0.25">
      <c r="B5336" s="146"/>
      <c r="C5336" s="31"/>
      <c r="D5336" s="31"/>
      <c r="E5336" s="44"/>
      <c r="F5336" s="43"/>
      <c r="G5336" s="84"/>
      <c r="H5336" s="31"/>
      <c r="I5336" s="31"/>
      <c r="J5336" s="84"/>
      <c r="K5336" s="31"/>
      <c r="L5336" s="31"/>
      <c r="M5336" s="169"/>
      <c r="N5336" s="148"/>
      <c r="O5336" s="106"/>
      <c r="P5336" s="43"/>
      <c r="Q5336" s="31"/>
      <c r="R5336" s="84"/>
      <c r="S5336" s="31"/>
      <c r="T5336" s="31"/>
      <c r="U5336" s="169"/>
      <c r="V5336" s="150"/>
      <c r="W5336" s="141" t="str" cm="1">
        <f t="array" ref="W5336">IF(SUM(LEN(B5336:V5336))=0,"",IF(OR(OR(ISBLANK(F5336),SUM(LEN(C5336),LEN(D5336))=0),AND(NOT(E5336="Unknown"),ISBLANK(J5336)),AND(NOT(O5336="Unknown"),ISBLANK(R5336))),"Missing Information", INDEX(Table15[Entire Service Line Classification], MATCH(SUMIFS(Table15[Unique ID],Table15[System-Owned Portion],E5336,Table15[If Material Anything Other than "Lead" in Column E,Was Material Ever Previously Lead?],G5336,Table15[Customer-Owned Portion],O5336),Table15[Unique ID],0),0)))</f>
        <v/>
      </c>
      <c r="X5336"/>
    </row>
    <row r="5337" spans="2:24" x14ac:dyDescent="0.25">
      <c r="B5337" s="146"/>
      <c r="C5337" s="31"/>
      <c r="D5337" s="31"/>
      <c r="E5337" s="44"/>
      <c r="F5337" s="43"/>
      <c r="G5337" s="84"/>
      <c r="H5337" s="31"/>
      <c r="I5337" s="31"/>
      <c r="J5337" s="84"/>
      <c r="K5337" s="31"/>
      <c r="L5337" s="31"/>
      <c r="M5337" s="169"/>
      <c r="N5337" s="148"/>
      <c r="O5337" s="106"/>
      <c r="P5337" s="43"/>
      <c r="Q5337" s="31"/>
      <c r="R5337" s="84"/>
      <c r="S5337" s="31"/>
      <c r="T5337" s="31"/>
      <c r="U5337" s="169"/>
      <c r="V5337" s="150"/>
      <c r="W5337" s="141" t="str" cm="1">
        <f t="array" ref="W5337">IF(SUM(LEN(B5337:V5337))=0,"",IF(OR(OR(ISBLANK(F5337),SUM(LEN(C5337),LEN(D5337))=0),AND(NOT(E5337="Unknown"),ISBLANK(J5337)),AND(NOT(O5337="Unknown"),ISBLANK(R5337))),"Missing Information", INDEX(Table15[Entire Service Line Classification], MATCH(SUMIFS(Table15[Unique ID],Table15[System-Owned Portion],E5337,Table15[If Material Anything Other than "Lead" in Column E,Was Material Ever Previously Lead?],G5337,Table15[Customer-Owned Portion],O5337),Table15[Unique ID],0),0)))</f>
        <v/>
      </c>
      <c r="X5337"/>
    </row>
    <row r="5338" spans="2:24" x14ac:dyDescent="0.25">
      <c r="B5338" s="146"/>
      <c r="C5338" s="31"/>
      <c r="D5338" s="31"/>
      <c r="E5338" s="44"/>
      <c r="F5338" s="43"/>
      <c r="G5338" s="84"/>
      <c r="H5338" s="31"/>
      <c r="I5338" s="31"/>
      <c r="J5338" s="84"/>
      <c r="K5338" s="31"/>
      <c r="L5338" s="31"/>
      <c r="M5338" s="169"/>
      <c r="N5338" s="148"/>
      <c r="O5338" s="106"/>
      <c r="P5338" s="43"/>
      <c r="Q5338" s="31"/>
      <c r="R5338" s="84"/>
      <c r="S5338" s="31"/>
      <c r="T5338" s="31"/>
      <c r="U5338" s="169"/>
      <c r="V5338" s="150"/>
      <c r="W5338" s="141" t="str" cm="1">
        <f t="array" ref="W5338">IF(SUM(LEN(B5338:V5338))=0,"",IF(OR(OR(ISBLANK(F5338),SUM(LEN(C5338),LEN(D5338))=0),AND(NOT(E5338="Unknown"),ISBLANK(J5338)),AND(NOT(O5338="Unknown"),ISBLANK(R5338))),"Missing Information", INDEX(Table15[Entire Service Line Classification], MATCH(SUMIFS(Table15[Unique ID],Table15[System-Owned Portion],E5338,Table15[If Material Anything Other than "Lead" in Column E,Was Material Ever Previously Lead?],G5338,Table15[Customer-Owned Portion],O5338),Table15[Unique ID],0),0)))</f>
        <v/>
      </c>
      <c r="X5338"/>
    </row>
    <row r="5339" spans="2:24" x14ac:dyDescent="0.25">
      <c r="B5339" s="146"/>
      <c r="C5339" s="31"/>
      <c r="D5339" s="31"/>
      <c r="E5339" s="44"/>
      <c r="F5339" s="43"/>
      <c r="G5339" s="84"/>
      <c r="H5339" s="31"/>
      <c r="I5339" s="31"/>
      <c r="J5339" s="84"/>
      <c r="K5339" s="31"/>
      <c r="L5339" s="31"/>
      <c r="M5339" s="169"/>
      <c r="N5339" s="148"/>
      <c r="O5339" s="106"/>
      <c r="P5339" s="43"/>
      <c r="Q5339" s="31"/>
      <c r="R5339" s="84"/>
      <c r="S5339" s="31"/>
      <c r="T5339" s="31"/>
      <c r="U5339" s="169"/>
      <c r="V5339" s="150"/>
      <c r="W5339" s="141" t="str" cm="1">
        <f t="array" ref="W5339">IF(SUM(LEN(B5339:V5339))=0,"",IF(OR(OR(ISBLANK(F5339),SUM(LEN(C5339),LEN(D5339))=0),AND(NOT(E5339="Unknown"),ISBLANK(J5339)),AND(NOT(O5339="Unknown"),ISBLANK(R5339))),"Missing Information", INDEX(Table15[Entire Service Line Classification], MATCH(SUMIFS(Table15[Unique ID],Table15[System-Owned Portion],E5339,Table15[If Material Anything Other than "Lead" in Column E,Was Material Ever Previously Lead?],G5339,Table15[Customer-Owned Portion],O5339),Table15[Unique ID],0),0)))</f>
        <v/>
      </c>
      <c r="X5339"/>
    </row>
    <row r="5340" spans="2:24" x14ac:dyDescent="0.25">
      <c r="B5340" s="146"/>
      <c r="C5340" s="31"/>
      <c r="D5340" s="31"/>
      <c r="E5340" s="44"/>
      <c r="F5340" s="43"/>
      <c r="G5340" s="84"/>
      <c r="H5340" s="31"/>
      <c r="I5340" s="31"/>
      <c r="J5340" s="84"/>
      <c r="K5340" s="31"/>
      <c r="L5340" s="31"/>
      <c r="M5340" s="169"/>
      <c r="N5340" s="148"/>
      <c r="O5340" s="106"/>
      <c r="P5340" s="43"/>
      <c r="Q5340" s="31"/>
      <c r="R5340" s="84"/>
      <c r="S5340" s="31"/>
      <c r="T5340" s="31"/>
      <c r="U5340" s="169"/>
      <c r="V5340" s="150"/>
      <c r="W5340" s="141" t="str" cm="1">
        <f t="array" ref="W5340">IF(SUM(LEN(B5340:V5340))=0,"",IF(OR(OR(ISBLANK(F5340),SUM(LEN(C5340),LEN(D5340))=0),AND(NOT(E5340="Unknown"),ISBLANK(J5340)),AND(NOT(O5340="Unknown"),ISBLANK(R5340))),"Missing Information", INDEX(Table15[Entire Service Line Classification], MATCH(SUMIFS(Table15[Unique ID],Table15[System-Owned Portion],E5340,Table15[If Material Anything Other than "Lead" in Column E,Was Material Ever Previously Lead?],G5340,Table15[Customer-Owned Portion],O5340),Table15[Unique ID],0),0)))</f>
        <v/>
      </c>
      <c r="X5340"/>
    </row>
    <row r="5341" spans="2:24" x14ac:dyDescent="0.25">
      <c r="B5341" s="146"/>
      <c r="C5341" s="31"/>
      <c r="D5341" s="31"/>
      <c r="E5341" s="44"/>
      <c r="F5341" s="43"/>
      <c r="G5341" s="84"/>
      <c r="H5341" s="31"/>
      <c r="I5341" s="31"/>
      <c r="J5341" s="84"/>
      <c r="K5341" s="31"/>
      <c r="L5341" s="31"/>
      <c r="M5341" s="169"/>
      <c r="N5341" s="148"/>
      <c r="O5341" s="106"/>
      <c r="P5341" s="43"/>
      <c r="Q5341" s="31"/>
      <c r="R5341" s="84"/>
      <c r="S5341" s="31"/>
      <c r="T5341" s="31"/>
      <c r="U5341" s="169"/>
      <c r="V5341" s="150"/>
      <c r="W5341" s="141" t="str" cm="1">
        <f t="array" ref="W5341">IF(SUM(LEN(B5341:V5341))=0,"",IF(OR(OR(ISBLANK(F5341),SUM(LEN(C5341),LEN(D5341))=0),AND(NOT(E5341="Unknown"),ISBLANK(J5341)),AND(NOT(O5341="Unknown"),ISBLANK(R5341))),"Missing Information", INDEX(Table15[Entire Service Line Classification], MATCH(SUMIFS(Table15[Unique ID],Table15[System-Owned Portion],E5341,Table15[If Material Anything Other than "Lead" in Column E,Was Material Ever Previously Lead?],G5341,Table15[Customer-Owned Portion],O5341),Table15[Unique ID],0),0)))</f>
        <v/>
      </c>
      <c r="X5341"/>
    </row>
    <row r="5342" spans="2:24" x14ac:dyDescent="0.25">
      <c r="B5342" s="146"/>
      <c r="C5342" s="31"/>
      <c r="D5342" s="31"/>
      <c r="E5342" s="44"/>
      <c r="F5342" s="43"/>
      <c r="G5342" s="84"/>
      <c r="H5342" s="31"/>
      <c r="I5342" s="31"/>
      <c r="J5342" s="84"/>
      <c r="K5342" s="31"/>
      <c r="L5342" s="31"/>
      <c r="M5342" s="169"/>
      <c r="N5342" s="148"/>
      <c r="O5342" s="106"/>
      <c r="P5342" s="43"/>
      <c r="Q5342" s="31"/>
      <c r="R5342" s="84"/>
      <c r="S5342" s="31"/>
      <c r="T5342" s="31"/>
      <c r="U5342" s="169"/>
      <c r="V5342" s="150"/>
      <c r="W5342" s="141" t="str" cm="1">
        <f t="array" ref="W5342">IF(SUM(LEN(B5342:V5342))=0,"",IF(OR(OR(ISBLANK(F5342),SUM(LEN(C5342),LEN(D5342))=0),AND(NOT(E5342="Unknown"),ISBLANK(J5342)),AND(NOT(O5342="Unknown"),ISBLANK(R5342))),"Missing Information", INDEX(Table15[Entire Service Line Classification], MATCH(SUMIFS(Table15[Unique ID],Table15[System-Owned Portion],E5342,Table15[If Material Anything Other than "Lead" in Column E,Was Material Ever Previously Lead?],G5342,Table15[Customer-Owned Portion],O5342),Table15[Unique ID],0),0)))</f>
        <v/>
      </c>
      <c r="X5342"/>
    </row>
    <row r="5343" spans="2:24" x14ac:dyDescent="0.25">
      <c r="B5343" s="146"/>
      <c r="C5343" s="31"/>
      <c r="D5343" s="31"/>
      <c r="E5343" s="44"/>
      <c r="F5343" s="43"/>
      <c r="G5343" s="84"/>
      <c r="H5343" s="31"/>
      <c r="I5343" s="31"/>
      <c r="J5343" s="84"/>
      <c r="K5343" s="31"/>
      <c r="L5343" s="31"/>
      <c r="M5343" s="169"/>
      <c r="N5343" s="148"/>
      <c r="O5343" s="106"/>
      <c r="P5343" s="43"/>
      <c r="Q5343" s="31"/>
      <c r="R5343" s="84"/>
      <c r="S5343" s="31"/>
      <c r="T5343" s="31"/>
      <c r="U5343" s="169"/>
      <c r="V5343" s="150"/>
      <c r="W5343" s="141" t="str" cm="1">
        <f t="array" ref="W5343">IF(SUM(LEN(B5343:V5343))=0,"",IF(OR(OR(ISBLANK(F5343),SUM(LEN(C5343),LEN(D5343))=0),AND(NOT(E5343="Unknown"),ISBLANK(J5343)),AND(NOT(O5343="Unknown"),ISBLANK(R5343))),"Missing Information", INDEX(Table15[Entire Service Line Classification], MATCH(SUMIFS(Table15[Unique ID],Table15[System-Owned Portion],E5343,Table15[If Material Anything Other than "Lead" in Column E,Was Material Ever Previously Lead?],G5343,Table15[Customer-Owned Portion],O5343),Table15[Unique ID],0),0)))</f>
        <v/>
      </c>
      <c r="X5343"/>
    </row>
    <row r="5344" spans="2:24" x14ac:dyDescent="0.25">
      <c r="B5344" s="146"/>
      <c r="C5344" s="31"/>
      <c r="D5344" s="31"/>
      <c r="E5344" s="44"/>
      <c r="F5344" s="43"/>
      <c r="G5344" s="84"/>
      <c r="H5344" s="31"/>
      <c r="I5344" s="31"/>
      <c r="J5344" s="84"/>
      <c r="K5344" s="31"/>
      <c r="L5344" s="31"/>
      <c r="M5344" s="169"/>
      <c r="N5344" s="148"/>
      <c r="O5344" s="106"/>
      <c r="P5344" s="43"/>
      <c r="Q5344" s="31"/>
      <c r="R5344" s="84"/>
      <c r="S5344" s="31"/>
      <c r="T5344" s="31"/>
      <c r="U5344" s="169"/>
      <c r="V5344" s="150"/>
      <c r="W5344" s="141" t="str" cm="1">
        <f t="array" ref="W5344">IF(SUM(LEN(B5344:V5344))=0,"",IF(OR(OR(ISBLANK(F5344),SUM(LEN(C5344),LEN(D5344))=0),AND(NOT(E5344="Unknown"),ISBLANK(J5344)),AND(NOT(O5344="Unknown"),ISBLANK(R5344))),"Missing Information", INDEX(Table15[Entire Service Line Classification], MATCH(SUMIFS(Table15[Unique ID],Table15[System-Owned Portion],E5344,Table15[If Material Anything Other than "Lead" in Column E,Was Material Ever Previously Lead?],G5344,Table15[Customer-Owned Portion],O5344),Table15[Unique ID],0),0)))</f>
        <v/>
      </c>
      <c r="X5344"/>
    </row>
    <row r="5345" spans="2:24" x14ac:dyDescent="0.25">
      <c r="B5345" s="146"/>
      <c r="C5345" s="31"/>
      <c r="D5345" s="31"/>
      <c r="E5345" s="44"/>
      <c r="F5345" s="43"/>
      <c r="G5345" s="84"/>
      <c r="H5345" s="31"/>
      <c r="I5345" s="31"/>
      <c r="J5345" s="84"/>
      <c r="K5345" s="31"/>
      <c r="L5345" s="31"/>
      <c r="M5345" s="169"/>
      <c r="N5345" s="148"/>
      <c r="O5345" s="106"/>
      <c r="P5345" s="43"/>
      <c r="Q5345" s="31"/>
      <c r="R5345" s="84"/>
      <c r="S5345" s="31"/>
      <c r="T5345" s="31"/>
      <c r="U5345" s="169"/>
      <c r="V5345" s="150"/>
      <c r="W5345" s="141" t="str" cm="1">
        <f t="array" ref="W5345">IF(SUM(LEN(B5345:V5345))=0,"",IF(OR(OR(ISBLANK(F5345),SUM(LEN(C5345),LEN(D5345))=0),AND(NOT(E5345="Unknown"),ISBLANK(J5345)),AND(NOT(O5345="Unknown"),ISBLANK(R5345))),"Missing Information", INDEX(Table15[Entire Service Line Classification], MATCH(SUMIFS(Table15[Unique ID],Table15[System-Owned Portion],E5345,Table15[If Material Anything Other than "Lead" in Column E,Was Material Ever Previously Lead?],G5345,Table15[Customer-Owned Portion],O5345),Table15[Unique ID],0),0)))</f>
        <v/>
      </c>
      <c r="X5345"/>
    </row>
    <row r="5346" spans="2:24" x14ac:dyDescent="0.25">
      <c r="B5346" s="146"/>
      <c r="C5346" s="31"/>
      <c r="D5346" s="31"/>
      <c r="E5346" s="44"/>
      <c r="F5346" s="43"/>
      <c r="G5346" s="84"/>
      <c r="H5346" s="31"/>
      <c r="I5346" s="31"/>
      <c r="J5346" s="84"/>
      <c r="K5346" s="31"/>
      <c r="L5346" s="31"/>
      <c r="M5346" s="169"/>
      <c r="N5346" s="148"/>
      <c r="O5346" s="106"/>
      <c r="P5346" s="43"/>
      <c r="Q5346" s="31"/>
      <c r="R5346" s="84"/>
      <c r="S5346" s="31"/>
      <c r="T5346" s="31"/>
      <c r="U5346" s="169"/>
      <c r="V5346" s="150"/>
      <c r="W5346" s="141" t="str" cm="1">
        <f t="array" ref="W5346">IF(SUM(LEN(B5346:V5346))=0,"",IF(OR(OR(ISBLANK(F5346),SUM(LEN(C5346),LEN(D5346))=0),AND(NOT(E5346="Unknown"),ISBLANK(J5346)),AND(NOT(O5346="Unknown"),ISBLANK(R5346))),"Missing Information", INDEX(Table15[Entire Service Line Classification], MATCH(SUMIFS(Table15[Unique ID],Table15[System-Owned Portion],E5346,Table15[If Material Anything Other than "Lead" in Column E,Was Material Ever Previously Lead?],G5346,Table15[Customer-Owned Portion],O5346),Table15[Unique ID],0),0)))</f>
        <v/>
      </c>
      <c r="X5346"/>
    </row>
    <row r="5347" spans="2:24" x14ac:dyDescent="0.25">
      <c r="B5347" s="146"/>
      <c r="C5347" s="31"/>
      <c r="D5347" s="31"/>
      <c r="E5347" s="44"/>
      <c r="F5347" s="43"/>
      <c r="G5347" s="84"/>
      <c r="H5347" s="31"/>
      <c r="I5347" s="31"/>
      <c r="J5347" s="84"/>
      <c r="K5347" s="31"/>
      <c r="L5347" s="31"/>
      <c r="M5347" s="169"/>
      <c r="N5347" s="148"/>
      <c r="O5347" s="106"/>
      <c r="P5347" s="43"/>
      <c r="Q5347" s="31"/>
      <c r="R5347" s="84"/>
      <c r="S5347" s="31"/>
      <c r="T5347" s="31"/>
      <c r="U5347" s="169"/>
      <c r="V5347" s="150"/>
      <c r="W5347" s="141" t="str" cm="1">
        <f t="array" ref="W5347">IF(SUM(LEN(B5347:V5347))=0,"",IF(OR(OR(ISBLANK(F5347),SUM(LEN(C5347),LEN(D5347))=0),AND(NOT(E5347="Unknown"),ISBLANK(J5347)),AND(NOT(O5347="Unknown"),ISBLANK(R5347))),"Missing Information", INDEX(Table15[Entire Service Line Classification], MATCH(SUMIFS(Table15[Unique ID],Table15[System-Owned Portion],E5347,Table15[If Material Anything Other than "Lead" in Column E,Was Material Ever Previously Lead?],G5347,Table15[Customer-Owned Portion],O5347),Table15[Unique ID],0),0)))</f>
        <v/>
      </c>
      <c r="X5347"/>
    </row>
    <row r="5348" spans="2:24" x14ac:dyDescent="0.25">
      <c r="B5348" s="146"/>
      <c r="C5348" s="31"/>
      <c r="D5348" s="31"/>
      <c r="E5348" s="44"/>
      <c r="F5348" s="43"/>
      <c r="G5348" s="84"/>
      <c r="H5348" s="31"/>
      <c r="I5348" s="31"/>
      <c r="J5348" s="84"/>
      <c r="K5348" s="31"/>
      <c r="L5348" s="31"/>
      <c r="M5348" s="169"/>
      <c r="N5348" s="148"/>
      <c r="O5348" s="106"/>
      <c r="P5348" s="43"/>
      <c r="Q5348" s="31"/>
      <c r="R5348" s="84"/>
      <c r="S5348" s="31"/>
      <c r="T5348" s="31"/>
      <c r="U5348" s="169"/>
      <c r="V5348" s="150"/>
      <c r="W5348" s="141" t="str" cm="1">
        <f t="array" ref="W5348">IF(SUM(LEN(B5348:V5348))=0,"",IF(OR(OR(ISBLANK(F5348),SUM(LEN(C5348),LEN(D5348))=0),AND(NOT(E5348="Unknown"),ISBLANK(J5348)),AND(NOT(O5348="Unknown"),ISBLANK(R5348))),"Missing Information", INDEX(Table15[Entire Service Line Classification], MATCH(SUMIFS(Table15[Unique ID],Table15[System-Owned Portion],E5348,Table15[If Material Anything Other than "Lead" in Column E,Was Material Ever Previously Lead?],G5348,Table15[Customer-Owned Portion],O5348),Table15[Unique ID],0),0)))</f>
        <v/>
      </c>
      <c r="X5348"/>
    </row>
    <row r="5349" spans="2:24" x14ac:dyDescent="0.25">
      <c r="B5349" s="146"/>
      <c r="C5349" s="31"/>
      <c r="D5349" s="31"/>
      <c r="E5349" s="44"/>
      <c r="F5349" s="43"/>
      <c r="G5349" s="84"/>
      <c r="H5349" s="31"/>
      <c r="I5349" s="31"/>
      <c r="J5349" s="84"/>
      <c r="K5349" s="31"/>
      <c r="L5349" s="31"/>
      <c r="M5349" s="169"/>
      <c r="N5349" s="148"/>
      <c r="O5349" s="106"/>
      <c r="P5349" s="43"/>
      <c r="Q5349" s="31"/>
      <c r="R5349" s="84"/>
      <c r="S5349" s="31"/>
      <c r="T5349" s="31"/>
      <c r="U5349" s="169"/>
      <c r="V5349" s="150"/>
      <c r="W5349" s="141" t="str" cm="1">
        <f t="array" ref="W5349">IF(SUM(LEN(B5349:V5349))=0,"",IF(OR(OR(ISBLANK(F5349),SUM(LEN(C5349),LEN(D5349))=0),AND(NOT(E5349="Unknown"),ISBLANK(J5349)),AND(NOT(O5349="Unknown"),ISBLANK(R5349))),"Missing Information", INDEX(Table15[Entire Service Line Classification], MATCH(SUMIFS(Table15[Unique ID],Table15[System-Owned Portion],E5349,Table15[If Material Anything Other than "Lead" in Column E,Was Material Ever Previously Lead?],G5349,Table15[Customer-Owned Portion],O5349),Table15[Unique ID],0),0)))</f>
        <v/>
      </c>
      <c r="X5349"/>
    </row>
    <row r="5350" spans="2:24" x14ac:dyDescent="0.25">
      <c r="B5350" s="146"/>
      <c r="C5350" s="31"/>
      <c r="D5350" s="31"/>
      <c r="E5350" s="44"/>
      <c r="F5350" s="43"/>
      <c r="G5350" s="84"/>
      <c r="H5350" s="31"/>
      <c r="I5350" s="31"/>
      <c r="J5350" s="84"/>
      <c r="K5350" s="31"/>
      <c r="L5350" s="31"/>
      <c r="M5350" s="169"/>
      <c r="N5350" s="148"/>
      <c r="O5350" s="106"/>
      <c r="P5350" s="43"/>
      <c r="Q5350" s="31"/>
      <c r="R5350" s="84"/>
      <c r="S5350" s="31"/>
      <c r="T5350" s="31"/>
      <c r="U5350" s="169"/>
      <c r="V5350" s="150"/>
      <c r="W5350" s="141" t="str" cm="1">
        <f t="array" ref="W5350">IF(SUM(LEN(B5350:V5350))=0,"",IF(OR(OR(ISBLANK(F5350),SUM(LEN(C5350),LEN(D5350))=0),AND(NOT(E5350="Unknown"),ISBLANK(J5350)),AND(NOT(O5350="Unknown"),ISBLANK(R5350))),"Missing Information", INDEX(Table15[Entire Service Line Classification], MATCH(SUMIFS(Table15[Unique ID],Table15[System-Owned Portion],E5350,Table15[If Material Anything Other than "Lead" in Column E,Was Material Ever Previously Lead?],G5350,Table15[Customer-Owned Portion],O5350),Table15[Unique ID],0),0)))</f>
        <v/>
      </c>
      <c r="X5350"/>
    </row>
    <row r="5351" spans="2:24" x14ac:dyDescent="0.25">
      <c r="B5351" s="146"/>
      <c r="C5351" s="31"/>
      <c r="D5351" s="31"/>
      <c r="E5351" s="44"/>
      <c r="F5351" s="43"/>
      <c r="G5351" s="84"/>
      <c r="H5351" s="31"/>
      <c r="I5351" s="31"/>
      <c r="J5351" s="84"/>
      <c r="K5351" s="31"/>
      <c r="L5351" s="31"/>
      <c r="M5351" s="169"/>
      <c r="N5351" s="148"/>
      <c r="O5351" s="106"/>
      <c r="P5351" s="43"/>
      <c r="Q5351" s="31"/>
      <c r="R5351" s="84"/>
      <c r="S5351" s="31"/>
      <c r="T5351" s="31"/>
      <c r="U5351" s="169"/>
      <c r="V5351" s="150"/>
      <c r="W5351" s="141" t="str" cm="1">
        <f t="array" ref="W5351">IF(SUM(LEN(B5351:V5351))=0,"",IF(OR(OR(ISBLANK(F5351),SUM(LEN(C5351),LEN(D5351))=0),AND(NOT(E5351="Unknown"),ISBLANK(J5351)),AND(NOT(O5351="Unknown"),ISBLANK(R5351))),"Missing Information", INDEX(Table15[Entire Service Line Classification], MATCH(SUMIFS(Table15[Unique ID],Table15[System-Owned Portion],E5351,Table15[If Material Anything Other than "Lead" in Column E,Was Material Ever Previously Lead?],G5351,Table15[Customer-Owned Portion],O5351),Table15[Unique ID],0),0)))</f>
        <v/>
      </c>
      <c r="X5351"/>
    </row>
    <row r="5352" spans="2:24" x14ac:dyDescent="0.25">
      <c r="B5352" s="146"/>
      <c r="C5352" s="31"/>
      <c r="D5352" s="31"/>
      <c r="E5352" s="44"/>
      <c r="F5352" s="43"/>
      <c r="G5352" s="84"/>
      <c r="H5352" s="31"/>
      <c r="I5352" s="31"/>
      <c r="J5352" s="84"/>
      <c r="K5352" s="31"/>
      <c r="L5352" s="31"/>
      <c r="M5352" s="169"/>
      <c r="N5352" s="148"/>
      <c r="O5352" s="106"/>
      <c r="P5352" s="43"/>
      <c r="Q5352" s="31"/>
      <c r="R5352" s="84"/>
      <c r="S5352" s="31"/>
      <c r="T5352" s="31"/>
      <c r="U5352" s="169"/>
      <c r="V5352" s="150"/>
      <c r="W5352" s="141" t="str" cm="1">
        <f t="array" ref="W5352">IF(SUM(LEN(B5352:V5352))=0,"",IF(OR(OR(ISBLANK(F5352),SUM(LEN(C5352),LEN(D5352))=0),AND(NOT(E5352="Unknown"),ISBLANK(J5352)),AND(NOT(O5352="Unknown"),ISBLANK(R5352))),"Missing Information", INDEX(Table15[Entire Service Line Classification], MATCH(SUMIFS(Table15[Unique ID],Table15[System-Owned Portion],E5352,Table15[If Material Anything Other than "Lead" in Column E,Was Material Ever Previously Lead?],G5352,Table15[Customer-Owned Portion],O5352),Table15[Unique ID],0),0)))</f>
        <v/>
      </c>
      <c r="X5352"/>
    </row>
    <row r="5353" spans="2:24" x14ac:dyDescent="0.25">
      <c r="B5353" s="146"/>
      <c r="C5353" s="31"/>
      <c r="D5353" s="31"/>
      <c r="E5353" s="44"/>
      <c r="F5353" s="43"/>
      <c r="G5353" s="84"/>
      <c r="H5353" s="31"/>
      <c r="I5353" s="31"/>
      <c r="J5353" s="84"/>
      <c r="K5353" s="31"/>
      <c r="L5353" s="31"/>
      <c r="M5353" s="169"/>
      <c r="N5353" s="148"/>
      <c r="O5353" s="106"/>
      <c r="P5353" s="43"/>
      <c r="Q5353" s="31"/>
      <c r="R5353" s="84"/>
      <c r="S5353" s="31"/>
      <c r="T5353" s="31"/>
      <c r="U5353" s="169"/>
      <c r="V5353" s="150"/>
      <c r="W5353" s="141" t="str" cm="1">
        <f t="array" ref="W5353">IF(SUM(LEN(B5353:V5353))=0,"",IF(OR(OR(ISBLANK(F5353),SUM(LEN(C5353),LEN(D5353))=0),AND(NOT(E5353="Unknown"),ISBLANK(J5353)),AND(NOT(O5353="Unknown"),ISBLANK(R5353))),"Missing Information", INDEX(Table15[Entire Service Line Classification], MATCH(SUMIFS(Table15[Unique ID],Table15[System-Owned Portion],E5353,Table15[If Material Anything Other than "Lead" in Column E,Was Material Ever Previously Lead?],G5353,Table15[Customer-Owned Portion],O5353),Table15[Unique ID],0),0)))</f>
        <v/>
      </c>
      <c r="X5353"/>
    </row>
    <row r="5354" spans="2:24" x14ac:dyDescent="0.25">
      <c r="B5354" s="146"/>
      <c r="C5354" s="31"/>
      <c r="D5354" s="31"/>
      <c r="E5354" s="44"/>
      <c r="F5354" s="43"/>
      <c r="G5354" s="84"/>
      <c r="H5354" s="31"/>
      <c r="I5354" s="31"/>
      <c r="J5354" s="84"/>
      <c r="K5354" s="31"/>
      <c r="L5354" s="31"/>
      <c r="M5354" s="169"/>
      <c r="N5354" s="148"/>
      <c r="O5354" s="106"/>
      <c r="P5354" s="43"/>
      <c r="Q5354" s="31"/>
      <c r="R5354" s="84"/>
      <c r="S5354" s="31"/>
      <c r="T5354" s="31"/>
      <c r="U5354" s="169"/>
      <c r="V5354" s="150"/>
      <c r="W5354" s="141" t="str" cm="1">
        <f t="array" ref="W5354">IF(SUM(LEN(B5354:V5354))=0,"",IF(OR(OR(ISBLANK(F5354),SUM(LEN(C5354),LEN(D5354))=0),AND(NOT(E5354="Unknown"),ISBLANK(J5354)),AND(NOT(O5354="Unknown"),ISBLANK(R5354))),"Missing Information", INDEX(Table15[Entire Service Line Classification], MATCH(SUMIFS(Table15[Unique ID],Table15[System-Owned Portion],E5354,Table15[If Material Anything Other than "Lead" in Column E,Was Material Ever Previously Lead?],G5354,Table15[Customer-Owned Portion],O5354),Table15[Unique ID],0),0)))</f>
        <v/>
      </c>
      <c r="X5354"/>
    </row>
    <row r="5355" spans="2:24" x14ac:dyDescent="0.25">
      <c r="B5355" s="146"/>
      <c r="C5355" s="31"/>
      <c r="D5355" s="31"/>
      <c r="E5355" s="44"/>
      <c r="F5355" s="43"/>
      <c r="G5355" s="84"/>
      <c r="H5355" s="31"/>
      <c r="I5355" s="31"/>
      <c r="J5355" s="84"/>
      <c r="K5355" s="31"/>
      <c r="L5355" s="31"/>
      <c r="M5355" s="169"/>
      <c r="N5355" s="148"/>
      <c r="O5355" s="106"/>
      <c r="P5355" s="43"/>
      <c r="Q5355" s="31"/>
      <c r="R5355" s="84"/>
      <c r="S5355" s="31"/>
      <c r="T5355" s="31"/>
      <c r="U5355" s="169"/>
      <c r="V5355" s="150"/>
      <c r="W5355" s="141" t="str" cm="1">
        <f t="array" ref="W5355">IF(SUM(LEN(B5355:V5355))=0,"",IF(OR(OR(ISBLANK(F5355),SUM(LEN(C5355),LEN(D5355))=0),AND(NOT(E5355="Unknown"),ISBLANK(J5355)),AND(NOT(O5355="Unknown"),ISBLANK(R5355))),"Missing Information", INDEX(Table15[Entire Service Line Classification], MATCH(SUMIFS(Table15[Unique ID],Table15[System-Owned Portion],E5355,Table15[If Material Anything Other than "Lead" in Column E,Was Material Ever Previously Lead?],G5355,Table15[Customer-Owned Portion],O5355),Table15[Unique ID],0),0)))</f>
        <v/>
      </c>
      <c r="X5355"/>
    </row>
    <row r="5356" spans="2:24" x14ac:dyDescent="0.25">
      <c r="B5356" s="146"/>
      <c r="C5356" s="31"/>
      <c r="D5356" s="31"/>
      <c r="E5356" s="44"/>
      <c r="F5356" s="43"/>
      <c r="G5356" s="84"/>
      <c r="H5356" s="31"/>
      <c r="I5356" s="31"/>
      <c r="J5356" s="84"/>
      <c r="K5356" s="31"/>
      <c r="L5356" s="31"/>
      <c r="M5356" s="169"/>
      <c r="N5356" s="148"/>
      <c r="O5356" s="106"/>
      <c r="P5356" s="43"/>
      <c r="Q5356" s="31"/>
      <c r="R5356" s="84"/>
      <c r="S5356" s="31"/>
      <c r="T5356" s="31"/>
      <c r="U5356" s="169"/>
      <c r="V5356" s="150"/>
      <c r="W5356" s="141" t="str" cm="1">
        <f t="array" ref="W5356">IF(SUM(LEN(B5356:V5356))=0,"",IF(OR(OR(ISBLANK(F5356),SUM(LEN(C5356),LEN(D5356))=0),AND(NOT(E5356="Unknown"),ISBLANK(J5356)),AND(NOT(O5356="Unknown"),ISBLANK(R5356))),"Missing Information", INDEX(Table15[Entire Service Line Classification], MATCH(SUMIFS(Table15[Unique ID],Table15[System-Owned Portion],E5356,Table15[If Material Anything Other than "Lead" in Column E,Was Material Ever Previously Lead?],G5356,Table15[Customer-Owned Portion],O5356),Table15[Unique ID],0),0)))</f>
        <v/>
      </c>
      <c r="X5356"/>
    </row>
    <row r="5357" spans="2:24" x14ac:dyDescent="0.25">
      <c r="B5357" s="146"/>
      <c r="C5357" s="31"/>
      <c r="D5357" s="31"/>
      <c r="E5357" s="44"/>
      <c r="F5357" s="43"/>
      <c r="G5357" s="84"/>
      <c r="H5357" s="31"/>
      <c r="I5357" s="31"/>
      <c r="J5357" s="84"/>
      <c r="K5357" s="31"/>
      <c r="L5357" s="31"/>
      <c r="M5357" s="169"/>
      <c r="N5357" s="148"/>
      <c r="O5357" s="106"/>
      <c r="P5357" s="43"/>
      <c r="Q5357" s="31"/>
      <c r="R5357" s="84"/>
      <c r="S5357" s="31"/>
      <c r="T5357" s="31"/>
      <c r="U5357" s="169"/>
      <c r="V5357" s="150"/>
      <c r="W5357" s="141" t="str" cm="1">
        <f t="array" ref="W5357">IF(SUM(LEN(B5357:V5357))=0,"",IF(OR(OR(ISBLANK(F5357),SUM(LEN(C5357),LEN(D5357))=0),AND(NOT(E5357="Unknown"),ISBLANK(J5357)),AND(NOT(O5357="Unknown"),ISBLANK(R5357))),"Missing Information", INDEX(Table15[Entire Service Line Classification], MATCH(SUMIFS(Table15[Unique ID],Table15[System-Owned Portion],E5357,Table15[If Material Anything Other than "Lead" in Column E,Was Material Ever Previously Lead?],G5357,Table15[Customer-Owned Portion],O5357),Table15[Unique ID],0),0)))</f>
        <v/>
      </c>
      <c r="X5357"/>
    </row>
    <row r="5358" spans="2:24" x14ac:dyDescent="0.25">
      <c r="B5358" s="146"/>
      <c r="C5358" s="31"/>
      <c r="D5358" s="31"/>
      <c r="E5358" s="44"/>
      <c r="F5358" s="43"/>
      <c r="G5358" s="84"/>
      <c r="H5358" s="31"/>
      <c r="I5358" s="31"/>
      <c r="J5358" s="84"/>
      <c r="K5358" s="31"/>
      <c r="L5358" s="31"/>
      <c r="M5358" s="169"/>
      <c r="N5358" s="148"/>
      <c r="O5358" s="106"/>
      <c r="P5358" s="43"/>
      <c r="Q5358" s="31"/>
      <c r="R5358" s="84"/>
      <c r="S5358" s="31"/>
      <c r="T5358" s="31"/>
      <c r="U5358" s="169"/>
      <c r="V5358" s="150"/>
      <c r="W5358" s="141" t="str" cm="1">
        <f t="array" ref="W5358">IF(SUM(LEN(B5358:V5358))=0,"",IF(OR(OR(ISBLANK(F5358),SUM(LEN(C5358),LEN(D5358))=0),AND(NOT(E5358="Unknown"),ISBLANK(J5358)),AND(NOT(O5358="Unknown"),ISBLANK(R5358))),"Missing Information", INDEX(Table15[Entire Service Line Classification], MATCH(SUMIFS(Table15[Unique ID],Table15[System-Owned Portion],E5358,Table15[If Material Anything Other than "Lead" in Column E,Was Material Ever Previously Lead?],G5358,Table15[Customer-Owned Portion],O5358),Table15[Unique ID],0),0)))</f>
        <v/>
      </c>
      <c r="X5358"/>
    </row>
    <row r="5359" spans="2:24" x14ac:dyDescent="0.25">
      <c r="B5359" s="146"/>
      <c r="C5359" s="31"/>
      <c r="D5359" s="31"/>
      <c r="E5359" s="44"/>
      <c r="F5359" s="43"/>
      <c r="G5359" s="84"/>
      <c r="H5359" s="31"/>
      <c r="I5359" s="31"/>
      <c r="J5359" s="84"/>
      <c r="K5359" s="31"/>
      <c r="L5359" s="31"/>
      <c r="M5359" s="169"/>
      <c r="N5359" s="148"/>
      <c r="O5359" s="106"/>
      <c r="P5359" s="43"/>
      <c r="Q5359" s="31"/>
      <c r="R5359" s="84"/>
      <c r="S5359" s="31"/>
      <c r="T5359" s="31"/>
      <c r="U5359" s="169"/>
      <c r="V5359" s="150"/>
      <c r="W5359" s="141" t="str" cm="1">
        <f t="array" ref="W5359">IF(SUM(LEN(B5359:V5359))=0,"",IF(OR(OR(ISBLANK(F5359),SUM(LEN(C5359),LEN(D5359))=0),AND(NOT(E5359="Unknown"),ISBLANK(J5359)),AND(NOT(O5359="Unknown"),ISBLANK(R5359))),"Missing Information", INDEX(Table15[Entire Service Line Classification], MATCH(SUMIFS(Table15[Unique ID],Table15[System-Owned Portion],E5359,Table15[If Material Anything Other than "Lead" in Column E,Was Material Ever Previously Lead?],G5359,Table15[Customer-Owned Portion],O5359),Table15[Unique ID],0),0)))</f>
        <v/>
      </c>
      <c r="X5359"/>
    </row>
    <row r="5360" spans="2:24" x14ac:dyDescent="0.25">
      <c r="B5360" s="146"/>
      <c r="C5360" s="31"/>
      <c r="D5360" s="31"/>
      <c r="E5360" s="44"/>
      <c r="F5360" s="43"/>
      <c r="G5360" s="84"/>
      <c r="H5360" s="31"/>
      <c r="I5360" s="31"/>
      <c r="J5360" s="84"/>
      <c r="K5360" s="31"/>
      <c r="L5360" s="31"/>
      <c r="M5360" s="169"/>
      <c r="N5360" s="148"/>
      <c r="O5360" s="106"/>
      <c r="P5360" s="43"/>
      <c r="Q5360" s="31"/>
      <c r="R5360" s="84"/>
      <c r="S5360" s="31"/>
      <c r="T5360" s="31"/>
      <c r="U5360" s="169"/>
      <c r="V5360" s="150"/>
      <c r="W5360" s="141" t="str" cm="1">
        <f t="array" ref="W5360">IF(SUM(LEN(B5360:V5360))=0,"",IF(OR(OR(ISBLANK(F5360),SUM(LEN(C5360),LEN(D5360))=0),AND(NOT(E5360="Unknown"),ISBLANK(J5360)),AND(NOT(O5360="Unknown"),ISBLANK(R5360))),"Missing Information", INDEX(Table15[Entire Service Line Classification], MATCH(SUMIFS(Table15[Unique ID],Table15[System-Owned Portion],E5360,Table15[If Material Anything Other than "Lead" in Column E,Was Material Ever Previously Lead?],G5360,Table15[Customer-Owned Portion],O5360),Table15[Unique ID],0),0)))</f>
        <v/>
      </c>
      <c r="X5360"/>
    </row>
    <row r="5361" spans="2:24" x14ac:dyDescent="0.25">
      <c r="B5361" s="146"/>
      <c r="C5361" s="31"/>
      <c r="D5361" s="31"/>
      <c r="E5361" s="44"/>
      <c r="F5361" s="43"/>
      <c r="G5361" s="84"/>
      <c r="H5361" s="31"/>
      <c r="I5361" s="31"/>
      <c r="J5361" s="84"/>
      <c r="K5361" s="31"/>
      <c r="L5361" s="31"/>
      <c r="M5361" s="169"/>
      <c r="N5361" s="148"/>
      <c r="O5361" s="106"/>
      <c r="P5361" s="43"/>
      <c r="Q5361" s="31"/>
      <c r="R5361" s="84"/>
      <c r="S5361" s="31"/>
      <c r="T5361" s="31"/>
      <c r="U5361" s="169"/>
      <c r="V5361" s="150"/>
      <c r="W5361" s="141" t="str" cm="1">
        <f t="array" ref="W5361">IF(SUM(LEN(B5361:V5361))=0,"",IF(OR(OR(ISBLANK(F5361),SUM(LEN(C5361),LEN(D5361))=0),AND(NOT(E5361="Unknown"),ISBLANK(J5361)),AND(NOT(O5361="Unknown"),ISBLANK(R5361))),"Missing Information", INDEX(Table15[Entire Service Line Classification], MATCH(SUMIFS(Table15[Unique ID],Table15[System-Owned Portion],E5361,Table15[If Material Anything Other than "Lead" in Column E,Was Material Ever Previously Lead?],G5361,Table15[Customer-Owned Portion],O5361),Table15[Unique ID],0),0)))</f>
        <v/>
      </c>
      <c r="X5361"/>
    </row>
    <row r="5362" spans="2:24" x14ac:dyDescent="0.25">
      <c r="B5362" s="146"/>
      <c r="C5362" s="31"/>
      <c r="D5362" s="31"/>
      <c r="E5362" s="44"/>
      <c r="F5362" s="43"/>
      <c r="G5362" s="84"/>
      <c r="H5362" s="31"/>
      <c r="I5362" s="31"/>
      <c r="J5362" s="84"/>
      <c r="K5362" s="31"/>
      <c r="L5362" s="31"/>
      <c r="M5362" s="169"/>
      <c r="N5362" s="148"/>
      <c r="O5362" s="106"/>
      <c r="P5362" s="43"/>
      <c r="Q5362" s="31"/>
      <c r="R5362" s="84"/>
      <c r="S5362" s="31"/>
      <c r="T5362" s="31"/>
      <c r="U5362" s="169"/>
      <c r="V5362" s="150"/>
      <c r="W5362" s="141" t="str" cm="1">
        <f t="array" ref="W5362">IF(SUM(LEN(B5362:V5362))=0,"",IF(OR(OR(ISBLANK(F5362),SUM(LEN(C5362),LEN(D5362))=0),AND(NOT(E5362="Unknown"),ISBLANK(J5362)),AND(NOT(O5362="Unknown"),ISBLANK(R5362))),"Missing Information", INDEX(Table15[Entire Service Line Classification], MATCH(SUMIFS(Table15[Unique ID],Table15[System-Owned Portion],E5362,Table15[If Material Anything Other than "Lead" in Column E,Was Material Ever Previously Lead?],G5362,Table15[Customer-Owned Portion],O5362),Table15[Unique ID],0),0)))</f>
        <v/>
      </c>
      <c r="X5362"/>
    </row>
    <row r="5363" spans="2:24" x14ac:dyDescent="0.25">
      <c r="B5363" s="146"/>
      <c r="C5363" s="31"/>
      <c r="D5363" s="31"/>
      <c r="E5363" s="44"/>
      <c r="F5363" s="43"/>
      <c r="G5363" s="84"/>
      <c r="H5363" s="31"/>
      <c r="I5363" s="31"/>
      <c r="J5363" s="84"/>
      <c r="K5363" s="31"/>
      <c r="L5363" s="31"/>
      <c r="M5363" s="169"/>
      <c r="N5363" s="148"/>
      <c r="O5363" s="106"/>
      <c r="P5363" s="43"/>
      <c r="Q5363" s="31"/>
      <c r="R5363" s="84"/>
      <c r="S5363" s="31"/>
      <c r="T5363" s="31"/>
      <c r="U5363" s="169"/>
      <c r="V5363" s="150"/>
      <c r="W5363" s="141" t="str" cm="1">
        <f t="array" ref="W5363">IF(SUM(LEN(B5363:V5363))=0,"",IF(OR(OR(ISBLANK(F5363),SUM(LEN(C5363),LEN(D5363))=0),AND(NOT(E5363="Unknown"),ISBLANK(J5363)),AND(NOT(O5363="Unknown"),ISBLANK(R5363))),"Missing Information", INDEX(Table15[Entire Service Line Classification], MATCH(SUMIFS(Table15[Unique ID],Table15[System-Owned Portion],E5363,Table15[If Material Anything Other than "Lead" in Column E,Was Material Ever Previously Lead?],G5363,Table15[Customer-Owned Portion],O5363),Table15[Unique ID],0),0)))</f>
        <v/>
      </c>
      <c r="X5363"/>
    </row>
    <row r="5364" spans="2:24" x14ac:dyDescent="0.25">
      <c r="B5364" s="146"/>
      <c r="C5364" s="31"/>
      <c r="D5364" s="31"/>
      <c r="E5364" s="44"/>
      <c r="F5364" s="43"/>
      <c r="G5364" s="84"/>
      <c r="H5364" s="31"/>
      <c r="I5364" s="31"/>
      <c r="J5364" s="84"/>
      <c r="K5364" s="31"/>
      <c r="L5364" s="31"/>
      <c r="M5364" s="169"/>
      <c r="N5364" s="148"/>
      <c r="O5364" s="106"/>
      <c r="P5364" s="43"/>
      <c r="Q5364" s="31"/>
      <c r="R5364" s="84"/>
      <c r="S5364" s="31"/>
      <c r="T5364" s="31"/>
      <c r="U5364" s="169"/>
      <c r="V5364" s="150"/>
      <c r="W5364" s="141" t="str" cm="1">
        <f t="array" ref="W5364">IF(SUM(LEN(B5364:V5364))=0,"",IF(OR(OR(ISBLANK(F5364),SUM(LEN(C5364),LEN(D5364))=0),AND(NOT(E5364="Unknown"),ISBLANK(J5364)),AND(NOT(O5364="Unknown"),ISBLANK(R5364))),"Missing Information", INDEX(Table15[Entire Service Line Classification], MATCH(SUMIFS(Table15[Unique ID],Table15[System-Owned Portion],E5364,Table15[If Material Anything Other than "Lead" in Column E,Was Material Ever Previously Lead?],G5364,Table15[Customer-Owned Portion],O5364),Table15[Unique ID],0),0)))</f>
        <v/>
      </c>
      <c r="X5364"/>
    </row>
    <row r="5365" spans="2:24" x14ac:dyDescent="0.25">
      <c r="B5365" s="146"/>
      <c r="C5365" s="31"/>
      <c r="D5365" s="31"/>
      <c r="E5365" s="44"/>
      <c r="F5365" s="43"/>
      <c r="G5365" s="84"/>
      <c r="H5365" s="31"/>
      <c r="I5365" s="31"/>
      <c r="J5365" s="84"/>
      <c r="K5365" s="31"/>
      <c r="L5365" s="31"/>
      <c r="M5365" s="169"/>
      <c r="N5365" s="148"/>
      <c r="O5365" s="106"/>
      <c r="P5365" s="43"/>
      <c r="Q5365" s="31"/>
      <c r="R5365" s="84"/>
      <c r="S5365" s="31"/>
      <c r="T5365" s="31"/>
      <c r="U5365" s="169"/>
      <c r="V5365" s="150"/>
      <c r="W5365" s="141" t="str" cm="1">
        <f t="array" ref="W5365">IF(SUM(LEN(B5365:V5365))=0,"",IF(OR(OR(ISBLANK(F5365),SUM(LEN(C5365),LEN(D5365))=0),AND(NOT(E5365="Unknown"),ISBLANK(J5365)),AND(NOT(O5365="Unknown"),ISBLANK(R5365))),"Missing Information", INDEX(Table15[Entire Service Line Classification], MATCH(SUMIFS(Table15[Unique ID],Table15[System-Owned Portion],E5365,Table15[If Material Anything Other than "Lead" in Column E,Was Material Ever Previously Lead?],G5365,Table15[Customer-Owned Portion],O5365),Table15[Unique ID],0),0)))</f>
        <v/>
      </c>
      <c r="X5365"/>
    </row>
    <row r="5366" spans="2:24" x14ac:dyDescent="0.25">
      <c r="B5366" s="146"/>
      <c r="C5366" s="31"/>
      <c r="D5366" s="31"/>
      <c r="E5366" s="44"/>
      <c r="F5366" s="43"/>
      <c r="G5366" s="84"/>
      <c r="H5366" s="31"/>
      <c r="I5366" s="31"/>
      <c r="J5366" s="84"/>
      <c r="K5366" s="31"/>
      <c r="L5366" s="31"/>
      <c r="M5366" s="169"/>
      <c r="N5366" s="148"/>
      <c r="O5366" s="106"/>
      <c r="P5366" s="43"/>
      <c r="Q5366" s="31"/>
      <c r="R5366" s="84"/>
      <c r="S5366" s="31"/>
      <c r="T5366" s="31"/>
      <c r="U5366" s="169"/>
      <c r="V5366" s="150"/>
      <c r="W5366" s="141" t="str" cm="1">
        <f t="array" ref="W5366">IF(SUM(LEN(B5366:V5366))=0,"",IF(OR(OR(ISBLANK(F5366),SUM(LEN(C5366),LEN(D5366))=0),AND(NOT(E5366="Unknown"),ISBLANK(J5366)),AND(NOT(O5366="Unknown"),ISBLANK(R5366))),"Missing Information", INDEX(Table15[Entire Service Line Classification], MATCH(SUMIFS(Table15[Unique ID],Table15[System-Owned Portion],E5366,Table15[If Material Anything Other than "Lead" in Column E,Was Material Ever Previously Lead?],G5366,Table15[Customer-Owned Portion],O5366),Table15[Unique ID],0),0)))</f>
        <v/>
      </c>
      <c r="X5366"/>
    </row>
    <row r="5367" spans="2:24" x14ac:dyDescent="0.25">
      <c r="B5367" s="146"/>
      <c r="C5367" s="31"/>
      <c r="D5367" s="31"/>
      <c r="E5367" s="44"/>
      <c r="F5367" s="43"/>
      <c r="G5367" s="84"/>
      <c r="H5367" s="31"/>
      <c r="I5367" s="31"/>
      <c r="J5367" s="84"/>
      <c r="K5367" s="31"/>
      <c r="L5367" s="31"/>
      <c r="M5367" s="169"/>
      <c r="N5367" s="148"/>
      <c r="O5367" s="106"/>
      <c r="P5367" s="43"/>
      <c r="Q5367" s="31"/>
      <c r="R5367" s="84"/>
      <c r="S5367" s="31"/>
      <c r="T5367" s="31"/>
      <c r="U5367" s="169"/>
      <c r="V5367" s="150"/>
      <c r="W5367" s="141" t="str" cm="1">
        <f t="array" ref="W5367">IF(SUM(LEN(B5367:V5367))=0,"",IF(OR(OR(ISBLANK(F5367),SUM(LEN(C5367),LEN(D5367))=0),AND(NOT(E5367="Unknown"),ISBLANK(J5367)),AND(NOT(O5367="Unknown"),ISBLANK(R5367))),"Missing Information", INDEX(Table15[Entire Service Line Classification], MATCH(SUMIFS(Table15[Unique ID],Table15[System-Owned Portion],E5367,Table15[If Material Anything Other than "Lead" in Column E,Was Material Ever Previously Lead?],G5367,Table15[Customer-Owned Portion],O5367),Table15[Unique ID],0),0)))</f>
        <v/>
      </c>
      <c r="X5367"/>
    </row>
    <row r="5368" spans="2:24" x14ac:dyDescent="0.25">
      <c r="B5368" s="146"/>
      <c r="C5368" s="31"/>
      <c r="D5368" s="31"/>
      <c r="E5368" s="44"/>
      <c r="F5368" s="43"/>
      <c r="G5368" s="84"/>
      <c r="H5368" s="31"/>
      <c r="I5368" s="31"/>
      <c r="J5368" s="84"/>
      <c r="K5368" s="31"/>
      <c r="L5368" s="31"/>
      <c r="M5368" s="169"/>
      <c r="N5368" s="148"/>
      <c r="O5368" s="106"/>
      <c r="P5368" s="43"/>
      <c r="Q5368" s="31"/>
      <c r="R5368" s="84"/>
      <c r="S5368" s="31"/>
      <c r="T5368" s="31"/>
      <c r="U5368" s="169"/>
      <c r="V5368" s="150"/>
      <c r="W5368" s="141" t="str" cm="1">
        <f t="array" ref="W5368">IF(SUM(LEN(B5368:V5368))=0,"",IF(OR(OR(ISBLANK(F5368),SUM(LEN(C5368),LEN(D5368))=0),AND(NOT(E5368="Unknown"),ISBLANK(J5368)),AND(NOT(O5368="Unknown"),ISBLANK(R5368))),"Missing Information", INDEX(Table15[Entire Service Line Classification], MATCH(SUMIFS(Table15[Unique ID],Table15[System-Owned Portion],E5368,Table15[If Material Anything Other than "Lead" in Column E,Was Material Ever Previously Lead?],G5368,Table15[Customer-Owned Portion],O5368),Table15[Unique ID],0),0)))</f>
        <v/>
      </c>
      <c r="X5368"/>
    </row>
    <row r="5369" spans="2:24" x14ac:dyDescent="0.25">
      <c r="B5369" s="146"/>
      <c r="C5369" s="31"/>
      <c r="D5369" s="31"/>
      <c r="E5369" s="44"/>
      <c r="F5369" s="43"/>
      <c r="G5369" s="84"/>
      <c r="H5369" s="31"/>
      <c r="I5369" s="31"/>
      <c r="J5369" s="84"/>
      <c r="K5369" s="31"/>
      <c r="L5369" s="31"/>
      <c r="M5369" s="169"/>
      <c r="N5369" s="148"/>
      <c r="O5369" s="106"/>
      <c r="P5369" s="43"/>
      <c r="Q5369" s="31"/>
      <c r="R5369" s="84"/>
      <c r="S5369" s="31"/>
      <c r="T5369" s="31"/>
      <c r="U5369" s="169"/>
      <c r="V5369" s="150"/>
      <c r="W5369" s="141" t="str" cm="1">
        <f t="array" ref="W5369">IF(SUM(LEN(B5369:V5369))=0,"",IF(OR(OR(ISBLANK(F5369),SUM(LEN(C5369),LEN(D5369))=0),AND(NOT(E5369="Unknown"),ISBLANK(J5369)),AND(NOT(O5369="Unknown"),ISBLANK(R5369))),"Missing Information", INDEX(Table15[Entire Service Line Classification], MATCH(SUMIFS(Table15[Unique ID],Table15[System-Owned Portion],E5369,Table15[If Material Anything Other than "Lead" in Column E,Was Material Ever Previously Lead?],G5369,Table15[Customer-Owned Portion],O5369),Table15[Unique ID],0),0)))</f>
        <v/>
      </c>
      <c r="X5369"/>
    </row>
    <row r="5370" spans="2:24" x14ac:dyDescent="0.25">
      <c r="B5370" s="146"/>
      <c r="C5370" s="31"/>
      <c r="D5370" s="31"/>
      <c r="E5370" s="44"/>
      <c r="F5370" s="43"/>
      <c r="G5370" s="84"/>
      <c r="H5370" s="31"/>
      <c r="I5370" s="31"/>
      <c r="J5370" s="84"/>
      <c r="K5370" s="31"/>
      <c r="L5370" s="31"/>
      <c r="M5370" s="169"/>
      <c r="N5370" s="148"/>
      <c r="O5370" s="106"/>
      <c r="P5370" s="43"/>
      <c r="Q5370" s="31"/>
      <c r="R5370" s="84"/>
      <c r="S5370" s="31"/>
      <c r="T5370" s="31"/>
      <c r="U5370" s="169"/>
      <c r="V5370" s="150"/>
      <c r="W5370" s="141" t="str" cm="1">
        <f t="array" ref="W5370">IF(SUM(LEN(B5370:V5370))=0,"",IF(OR(OR(ISBLANK(F5370),SUM(LEN(C5370),LEN(D5370))=0),AND(NOT(E5370="Unknown"),ISBLANK(J5370)),AND(NOT(O5370="Unknown"),ISBLANK(R5370))),"Missing Information", INDEX(Table15[Entire Service Line Classification], MATCH(SUMIFS(Table15[Unique ID],Table15[System-Owned Portion],E5370,Table15[If Material Anything Other than "Lead" in Column E,Was Material Ever Previously Lead?],G5370,Table15[Customer-Owned Portion],O5370),Table15[Unique ID],0),0)))</f>
        <v/>
      </c>
      <c r="X5370"/>
    </row>
    <row r="5371" spans="2:24" x14ac:dyDescent="0.25">
      <c r="B5371" s="146"/>
      <c r="C5371" s="31"/>
      <c r="D5371" s="31"/>
      <c r="E5371" s="44"/>
      <c r="F5371" s="43"/>
      <c r="G5371" s="84"/>
      <c r="H5371" s="31"/>
      <c r="I5371" s="31"/>
      <c r="J5371" s="84"/>
      <c r="K5371" s="31"/>
      <c r="L5371" s="31"/>
      <c r="M5371" s="169"/>
      <c r="N5371" s="148"/>
      <c r="O5371" s="106"/>
      <c r="P5371" s="43"/>
      <c r="Q5371" s="31"/>
      <c r="R5371" s="84"/>
      <c r="S5371" s="31"/>
      <c r="T5371" s="31"/>
      <c r="U5371" s="169"/>
      <c r="V5371" s="150"/>
      <c r="W5371" s="141" t="str" cm="1">
        <f t="array" ref="W5371">IF(SUM(LEN(B5371:V5371))=0,"",IF(OR(OR(ISBLANK(F5371),SUM(LEN(C5371),LEN(D5371))=0),AND(NOT(E5371="Unknown"),ISBLANK(J5371)),AND(NOT(O5371="Unknown"),ISBLANK(R5371))),"Missing Information", INDEX(Table15[Entire Service Line Classification], MATCH(SUMIFS(Table15[Unique ID],Table15[System-Owned Portion],E5371,Table15[If Material Anything Other than "Lead" in Column E,Was Material Ever Previously Lead?],G5371,Table15[Customer-Owned Portion],O5371),Table15[Unique ID],0),0)))</f>
        <v/>
      </c>
      <c r="X5371"/>
    </row>
    <row r="5372" spans="2:24" x14ac:dyDescent="0.25">
      <c r="B5372" s="146"/>
      <c r="C5372" s="31"/>
      <c r="D5372" s="31"/>
      <c r="E5372" s="44"/>
      <c r="F5372" s="43"/>
      <c r="G5372" s="84"/>
      <c r="H5372" s="31"/>
      <c r="I5372" s="31"/>
      <c r="J5372" s="84"/>
      <c r="K5372" s="31"/>
      <c r="L5372" s="31"/>
      <c r="M5372" s="169"/>
      <c r="N5372" s="148"/>
      <c r="O5372" s="106"/>
      <c r="P5372" s="43"/>
      <c r="Q5372" s="31"/>
      <c r="R5372" s="84"/>
      <c r="S5372" s="31"/>
      <c r="T5372" s="31"/>
      <c r="U5372" s="169"/>
      <c r="V5372" s="150"/>
      <c r="W5372" s="141" t="str" cm="1">
        <f t="array" ref="W5372">IF(SUM(LEN(B5372:V5372))=0,"",IF(OR(OR(ISBLANK(F5372),SUM(LEN(C5372),LEN(D5372))=0),AND(NOT(E5372="Unknown"),ISBLANK(J5372)),AND(NOT(O5372="Unknown"),ISBLANK(R5372))),"Missing Information", INDEX(Table15[Entire Service Line Classification], MATCH(SUMIFS(Table15[Unique ID],Table15[System-Owned Portion],E5372,Table15[If Material Anything Other than "Lead" in Column E,Was Material Ever Previously Lead?],G5372,Table15[Customer-Owned Portion],O5372),Table15[Unique ID],0),0)))</f>
        <v/>
      </c>
      <c r="X5372"/>
    </row>
    <row r="5373" spans="2:24" x14ac:dyDescent="0.25">
      <c r="B5373" s="146"/>
      <c r="C5373" s="31"/>
      <c r="D5373" s="31"/>
      <c r="E5373" s="44"/>
      <c r="F5373" s="43"/>
      <c r="G5373" s="84"/>
      <c r="H5373" s="31"/>
      <c r="I5373" s="31"/>
      <c r="J5373" s="84"/>
      <c r="K5373" s="31"/>
      <c r="L5373" s="31"/>
      <c r="M5373" s="169"/>
      <c r="N5373" s="148"/>
      <c r="O5373" s="106"/>
      <c r="P5373" s="43"/>
      <c r="Q5373" s="31"/>
      <c r="R5373" s="84"/>
      <c r="S5373" s="31"/>
      <c r="T5373" s="31"/>
      <c r="U5373" s="169"/>
      <c r="V5373" s="150"/>
      <c r="W5373" s="141" t="str" cm="1">
        <f t="array" ref="W5373">IF(SUM(LEN(B5373:V5373))=0,"",IF(OR(OR(ISBLANK(F5373),SUM(LEN(C5373),LEN(D5373))=0),AND(NOT(E5373="Unknown"),ISBLANK(J5373)),AND(NOT(O5373="Unknown"),ISBLANK(R5373))),"Missing Information", INDEX(Table15[Entire Service Line Classification], MATCH(SUMIFS(Table15[Unique ID],Table15[System-Owned Portion],E5373,Table15[If Material Anything Other than "Lead" in Column E,Was Material Ever Previously Lead?],G5373,Table15[Customer-Owned Portion],O5373),Table15[Unique ID],0),0)))</f>
        <v/>
      </c>
      <c r="X5373"/>
    </row>
    <row r="5374" spans="2:24" x14ac:dyDescent="0.25">
      <c r="B5374" s="146"/>
      <c r="C5374" s="31"/>
      <c r="D5374" s="31"/>
      <c r="E5374" s="44"/>
      <c r="F5374" s="43"/>
      <c r="G5374" s="84"/>
      <c r="H5374" s="31"/>
      <c r="I5374" s="31"/>
      <c r="J5374" s="84"/>
      <c r="K5374" s="31"/>
      <c r="L5374" s="31"/>
      <c r="M5374" s="169"/>
      <c r="N5374" s="148"/>
      <c r="O5374" s="106"/>
      <c r="P5374" s="43"/>
      <c r="Q5374" s="31"/>
      <c r="R5374" s="84"/>
      <c r="S5374" s="31"/>
      <c r="T5374" s="31"/>
      <c r="U5374" s="169"/>
      <c r="V5374" s="150"/>
      <c r="W5374" s="141" t="str" cm="1">
        <f t="array" ref="W5374">IF(SUM(LEN(B5374:V5374))=0,"",IF(OR(OR(ISBLANK(F5374),SUM(LEN(C5374),LEN(D5374))=0),AND(NOT(E5374="Unknown"),ISBLANK(J5374)),AND(NOT(O5374="Unknown"),ISBLANK(R5374))),"Missing Information", INDEX(Table15[Entire Service Line Classification], MATCH(SUMIFS(Table15[Unique ID],Table15[System-Owned Portion],E5374,Table15[If Material Anything Other than "Lead" in Column E,Was Material Ever Previously Lead?],G5374,Table15[Customer-Owned Portion],O5374),Table15[Unique ID],0),0)))</f>
        <v/>
      </c>
      <c r="X5374"/>
    </row>
    <row r="5375" spans="2:24" x14ac:dyDescent="0.25">
      <c r="B5375" s="146"/>
      <c r="C5375" s="31"/>
      <c r="D5375" s="31"/>
      <c r="E5375" s="44"/>
      <c r="F5375" s="43"/>
      <c r="G5375" s="84"/>
      <c r="H5375" s="31"/>
      <c r="I5375" s="31"/>
      <c r="J5375" s="84"/>
      <c r="K5375" s="31"/>
      <c r="L5375" s="31"/>
      <c r="M5375" s="169"/>
      <c r="N5375" s="148"/>
      <c r="O5375" s="106"/>
      <c r="P5375" s="43"/>
      <c r="Q5375" s="31"/>
      <c r="R5375" s="84"/>
      <c r="S5375" s="31"/>
      <c r="T5375" s="31"/>
      <c r="U5375" s="169"/>
      <c r="V5375" s="150"/>
      <c r="W5375" s="141" t="str" cm="1">
        <f t="array" ref="W5375">IF(SUM(LEN(B5375:V5375))=0,"",IF(OR(OR(ISBLANK(F5375),SUM(LEN(C5375),LEN(D5375))=0),AND(NOT(E5375="Unknown"),ISBLANK(J5375)),AND(NOT(O5375="Unknown"),ISBLANK(R5375))),"Missing Information", INDEX(Table15[Entire Service Line Classification], MATCH(SUMIFS(Table15[Unique ID],Table15[System-Owned Portion],E5375,Table15[If Material Anything Other than "Lead" in Column E,Was Material Ever Previously Lead?],G5375,Table15[Customer-Owned Portion],O5375),Table15[Unique ID],0),0)))</f>
        <v/>
      </c>
      <c r="X5375"/>
    </row>
    <row r="5376" spans="2:24" x14ac:dyDescent="0.25">
      <c r="B5376" s="146"/>
      <c r="C5376" s="31"/>
      <c r="D5376" s="31"/>
      <c r="E5376" s="44"/>
      <c r="F5376" s="43"/>
      <c r="G5376" s="84"/>
      <c r="H5376" s="31"/>
      <c r="I5376" s="31"/>
      <c r="J5376" s="84"/>
      <c r="K5376" s="31"/>
      <c r="L5376" s="31"/>
      <c r="M5376" s="169"/>
      <c r="N5376" s="148"/>
      <c r="O5376" s="106"/>
      <c r="P5376" s="43"/>
      <c r="Q5376" s="31"/>
      <c r="R5376" s="84"/>
      <c r="S5376" s="31"/>
      <c r="T5376" s="31"/>
      <c r="U5376" s="169"/>
      <c r="V5376" s="150"/>
      <c r="W5376" s="141" t="str" cm="1">
        <f t="array" ref="W5376">IF(SUM(LEN(B5376:V5376))=0,"",IF(OR(OR(ISBLANK(F5376),SUM(LEN(C5376),LEN(D5376))=0),AND(NOT(E5376="Unknown"),ISBLANK(J5376)),AND(NOT(O5376="Unknown"),ISBLANK(R5376))),"Missing Information", INDEX(Table15[Entire Service Line Classification], MATCH(SUMIFS(Table15[Unique ID],Table15[System-Owned Portion],E5376,Table15[If Material Anything Other than "Lead" in Column E,Was Material Ever Previously Lead?],G5376,Table15[Customer-Owned Portion],O5376),Table15[Unique ID],0),0)))</f>
        <v/>
      </c>
      <c r="X5376"/>
    </row>
    <row r="5377" spans="2:24" x14ac:dyDescent="0.25">
      <c r="B5377" s="146"/>
      <c r="C5377" s="31"/>
      <c r="D5377" s="31"/>
      <c r="E5377" s="44"/>
      <c r="F5377" s="43"/>
      <c r="G5377" s="84"/>
      <c r="H5377" s="31"/>
      <c r="I5377" s="31"/>
      <c r="J5377" s="84"/>
      <c r="K5377" s="31"/>
      <c r="L5377" s="31"/>
      <c r="M5377" s="169"/>
      <c r="N5377" s="148"/>
      <c r="O5377" s="106"/>
      <c r="P5377" s="43"/>
      <c r="Q5377" s="31"/>
      <c r="R5377" s="84"/>
      <c r="S5377" s="31"/>
      <c r="T5377" s="31"/>
      <c r="U5377" s="169"/>
      <c r="V5377" s="150"/>
      <c r="W5377" s="141" t="str" cm="1">
        <f t="array" ref="W5377">IF(SUM(LEN(B5377:V5377))=0,"",IF(OR(OR(ISBLANK(F5377),SUM(LEN(C5377),LEN(D5377))=0),AND(NOT(E5377="Unknown"),ISBLANK(J5377)),AND(NOT(O5377="Unknown"),ISBLANK(R5377))),"Missing Information", INDEX(Table15[Entire Service Line Classification], MATCH(SUMIFS(Table15[Unique ID],Table15[System-Owned Portion],E5377,Table15[If Material Anything Other than "Lead" in Column E,Was Material Ever Previously Lead?],G5377,Table15[Customer-Owned Portion],O5377),Table15[Unique ID],0),0)))</f>
        <v/>
      </c>
      <c r="X5377"/>
    </row>
    <row r="5378" spans="2:24" x14ac:dyDescent="0.25">
      <c r="B5378" s="146"/>
      <c r="C5378" s="31"/>
      <c r="D5378" s="31"/>
      <c r="E5378" s="44"/>
      <c r="F5378" s="43"/>
      <c r="G5378" s="84"/>
      <c r="H5378" s="31"/>
      <c r="I5378" s="31"/>
      <c r="J5378" s="84"/>
      <c r="K5378" s="31"/>
      <c r="L5378" s="31"/>
      <c r="M5378" s="169"/>
      <c r="N5378" s="148"/>
      <c r="O5378" s="106"/>
      <c r="P5378" s="43"/>
      <c r="Q5378" s="31"/>
      <c r="R5378" s="84"/>
      <c r="S5378" s="31"/>
      <c r="T5378" s="31"/>
      <c r="U5378" s="169"/>
      <c r="V5378" s="150"/>
      <c r="W5378" s="141" t="str" cm="1">
        <f t="array" ref="W5378">IF(SUM(LEN(B5378:V5378))=0,"",IF(OR(OR(ISBLANK(F5378),SUM(LEN(C5378),LEN(D5378))=0),AND(NOT(E5378="Unknown"),ISBLANK(J5378)),AND(NOT(O5378="Unknown"),ISBLANK(R5378))),"Missing Information", INDEX(Table15[Entire Service Line Classification], MATCH(SUMIFS(Table15[Unique ID],Table15[System-Owned Portion],E5378,Table15[If Material Anything Other than "Lead" in Column E,Was Material Ever Previously Lead?],G5378,Table15[Customer-Owned Portion],O5378),Table15[Unique ID],0),0)))</f>
        <v/>
      </c>
      <c r="X5378"/>
    </row>
    <row r="5379" spans="2:24" x14ac:dyDescent="0.25">
      <c r="B5379" s="146"/>
      <c r="C5379" s="31"/>
      <c r="D5379" s="31"/>
      <c r="E5379" s="44"/>
      <c r="F5379" s="43"/>
      <c r="G5379" s="84"/>
      <c r="H5379" s="31"/>
      <c r="I5379" s="31"/>
      <c r="J5379" s="84"/>
      <c r="K5379" s="31"/>
      <c r="L5379" s="31"/>
      <c r="M5379" s="169"/>
      <c r="N5379" s="148"/>
      <c r="O5379" s="106"/>
      <c r="P5379" s="43"/>
      <c r="Q5379" s="31"/>
      <c r="R5379" s="84"/>
      <c r="S5379" s="31"/>
      <c r="T5379" s="31"/>
      <c r="U5379" s="169"/>
      <c r="V5379" s="150"/>
      <c r="W5379" s="141" t="str" cm="1">
        <f t="array" ref="W5379">IF(SUM(LEN(B5379:V5379))=0,"",IF(OR(OR(ISBLANK(F5379),SUM(LEN(C5379),LEN(D5379))=0),AND(NOT(E5379="Unknown"),ISBLANK(J5379)),AND(NOT(O5379="Unknown"),ISBLANK(R5379))),"Missing Information", INDEX(Table15[Entire Service Line Classification], MATCH(SUMIFS(Table15[Unique ID],Table15[System-Owned Portion],E5379,Table15[If Material Anything Other than "Lead" in Column E,Was Material Ever Previously Lead?],G5379,Table15[Customer-Owned Portion],O5379),Table15[Unique ID],0),0)))</f>
        <v/>
      </c>
      <c r="X5379"/>
    </row>
    <row r="5380" spans="2:24" x14ac:dyDescent="0.25">
      <c r="B5380" s="146"/>
      <c r="C5380" s="31"/>
      <c r="D5380" s="31"/>
      <c r="E5380" s="44"/>
      <c r="F5380" s="43"/>
      <c r="G5380" s="84"/>
      <c r="H5380" s="31"/>
      <c r="I5380" s="31"/>
      <c r="J5380" s="84"/>
      <c r="K5380" s="31"/>
      <c r="L5380" s="31"/>
      <c r="M5380" s="169"/>
      <c r="N5380" s="148"/>
      <c r="O5380" s="106"/>
      <c r="P5380" s="43"/>
      <c r="Q5380" s="31"/>
      <c r="R5380" s="84"/>
      <c r="S5380" s="31"/>
      <c r="T5380" s="31"/>
      <c r="U5380" s="169"/>
      <c r="V5380" s="150"/>
      <c r="W5380" s="141" t="str" cm="1">
        <f t="array" ref="W5380">IF(SUM(LEN(B5380:V5380))=0,"",IF(OR(OR(ISBLANK(F5380),SUM(LEN(C5380),LEN(D5380))=0),AND(NOT(E5380="Unknown"),ISBLANK(J5380)),AND(NOT(O5380="Unknown"),ISBLANK(R5380))),"Missing Information", INDEX(Table15[Entire Service Line Classification], MATCH(SUMIFS(Table15[Unique ID],Table15[System-Owned Portion],E5380,Table15[If Material Anything Other than "Lead" in Column E,Was Material Ever Previously Lead?],G5380,Table15[Customer-Owned Portion],O5380),Table15[Unique ID],0),0)))</f>
        <v/>
      </c>
      <c r="X5380"/>
    </row>
    <row r="5381" spans="2:24" x14ac:dyDescent="0.25">
      <c r="B5381" s="146"/>
      <c r="C5381" s="31"/>
      <c r="D5381" s="31"/>
      <c r="E5381" s="44"/>
      <c r="F5381" s="43"/>
      <c r="G5381" s="84"/>
      <c r="H5381" s="31"/>
      <c r="I5381" s="31"/>
      <c r="J5381" s="84"/>
      <c r="K5381" s="31"/>
      <c r="L5381" s="31"/>
      <c r="M5381" s="169"/>
      <c r="N5381" s="148"/>
      <c r="O5381" s="106"/>
      <c r="P5381" s="43"/>
      <c r="Q5381" s="31"/>
      <c r="R5381" s="84"/>
      <c r="S5381" s="31"/>
      <c r="T5381" s="31"/>
      <c r="U5381" s="169"/>
      <c r="V5381" s="150"/>
      <c r="W5381" s="141" t="str" cm="1">
        <f t="array" ref="W5381">IF(SUM(LEN(B5381:V5381))=0,"",IF(OR(OR(ISBLANK(F5381),SUM(LEN(C5381),LEN(D5381))=0),AND(NOT(E5381="Unknown"),ISBLANK(J5381)),AND(NOT(O5381="Unknown"),ISBLANK(R5381))),"Missing Information", INDEX(Table15[Entire Service Line Classification], MATCH(SUMIFS(Table15[Unique ID],Table15[System-Owned Portion],E5381,Table15[If Material Anything Other than "Lead" in Column E,Was Material Ever Previously Lead?],G5381,Table15[Customer-Owned Portion],O5381),Table15[Unique ID],0),0)))</f>
        <v/>
      </c>
      <c r="X5381"/>
    </row>
    <row r="5382" spans="2:24" x14ac:dyDescent="0.25">
      <c r="B5382" s="146"/>
      <c r="C5382" s="31"/>
      <c r="D5382" s="31"/>
      <c r="E5382" s="44"/>
      <c r="F5382" s="43"/>
      <c r="G5382" s="84"/>
      <c r="H5382" s="31"/>
      <c r="I5382" s="31"/>
      <c r="J5382" s="84"/>
      <c r="K5382" s="31"/>
      <c r="L5382" s="31"/>
      <c r="M5382" s="169"/>
      <c r="N5382" s="148"/>
      <c r="O5382" s="106"/>
      <c r="P5382" s="43"/>
      <c r="Q5382" s="31"/>
      <c r="R5382" s="84"/>
      <c r="S5382" s="31"/>
      <c r="T5382" s="31"/>
      <c r="U5382" s="169"/>
      <c r="V5382" s="150"/>
      <c r="W5382" s="141" t="str" cm="1">
        <f t="array" ref="W5382">IF(SUM(LEN(B5382:V5382))=0,"",IF(OR(OR(ISBLANK(F5382),SUM(LEN(C5382),LEN(D5382))=0),AND(NOT(E5382="Unknown"),ISBLANK(J5382)),AND(NOT(O5382="Unknown"),ISBLANK(R5382))),"Missing Information", INDEX(Table15[Entire Service Line Classification], MATCH(SUMIFS(Table15[Unique ID],Table15[System-Owned Portion],E5382,Table15[If Material Anything Other than "Lead" in Column E,Was Material Ever Previously Lead?],G5382,Table15[Customer-Owned Portion],O5382),Table15[Unique ID],0),0)))</f>
        <v/>
      </c>
      <c r="X5382"/>
    </row>
    <row r="5383" spans="2:24" x14ac:dyDescent="0.25">
      <c r="B5383" s="146"/>
      <c r="C5383" s="31"/>
      <c r="D5383" s="31"/>
      <c r="E5383" s="44"/>
      <c r="F5383" s="43"/>
      <c r="G5383" s="84"/>
      <c r="H5383" s="31"/>
      <c r="I5383" s="31"/>
      <c r="J5383" s="84"/>
      <c r="K5383" s="31"/>
      <c r="L5383" s="31"/>
      <c r="M5383" s="169"/>
      <c r="N5383" s="148"/>
      <c r="O5383" s="106"/>
      <c r="P5383" s="43"/>
      <c r="Q5383" s="31"/>
      <c r="R5383" s="84"/>
      <c r="S5383" s="31"/>
      <c r="T5383" s="31"/>
      <c r="U5383" s="169"/>
      <c r="V5383" s="150"/>
      <c r="W5383" s="141" t="str" cm="1">
        <f t="array" ref="W5383">IF(SUM(LEN(B5383:V5383))=0,"",IF(OR(OR(ISBLANK(F5383),SUM(LEN(C5383),LEN(D5383))=0),AND(NOT(E5383="Unknown"),ISBLANK(J5383)),AND(NOT(O5383="Unknown"),ISBLANK(R5383))),"Missing Information", INDEX(Table15[Entire Service Line Classification], MATCH(SUMIFS(Table15[Unique ID],Table15[System-Owned Portion],E5383,Table15[If Material Anything Other than "Lead" in Column E,Was Material Ever Previously Lead?],G5383,Table15[Customer-Owned Portion],O5383),Table15[Unique ID],0),0)))</f>
        <v/>
      </c>
      <c r="X5383"/>
    </row>
    <row r="5384" spans="2:24" x14ac:dyDescent="0.25">
      <c r="B5384" s="146"/>
      <c r="C5384" s="31"/>
      <c r="D5384" s="31"/>
      <c r="E5384" s="44"/>
      <c r="F5384" s="43"/>
      <c r="G5384" s="84"/>
      <c r="H5384" s="31"/>
      <c r="I5384" s="31"/>
      <c r="J5384" s="84"/>
      <c r="K5384" s="31"/>
      <c r="L5384" s="31"/>
      <c r="M5384" s="169"/>
      <c r="N5384" s="148"/>
      <c r="O5384" s="106"/>
      <c r="P5384" s="43"/>
      <c r="Q5384" s="31"/>
      <c r="R5384" s="84"/>
      <c r="S5384" s="31"/>
      <c r="T5384" s="31"/>
      <c r="U5384" s="169"/>
      <c r="V5384" s="150"/>
      <c r="W5384" s="141" t="str" cm="1">
        <f t="array" ref="W5384">IF(SUM(LEN(B5384:V5384))=0,"",IF(OR(OR(ISBLANK(F5384),SUM(LEN(C5384),LEN(D5384))=0),AND(NOT(E5384="Unknown"),ISBLANK(J5384)),AND(NOT(O5384="Unknown"),ISBLANK(R5384))),"Missing Information", INDEX(Table15[Entire Service Line Classification], MATCH(SUMIFS(Table15[Unique ID],Table15[System-Owned Portion],E5384,Table15[If Material Anything Other than "Lead" in Column E,Was Material Ever Previously Lead?],G5384,Table15[Customer-Owned Portion],O5384),Table15[Unique ID],0),0)))</f>
        <v/>
      </c>
      <c r="X5384"/>
    </row>
    <row r="5385" spans="2:24" x14ac:dyDescent="0.25">
      <c r="B5385" s="146"/>
      <c r="C5385" s="31"/>
      <c r="D5385" s="31"/>
      <c r="E5385" s="44"/>
      <c r="F5385" s="43"/>
      <c r="G5385" s="84"/>
      <c r="H5385" s="31"/>
      <c r="I5385" s="31"/>
      <c r="J5385" s="84"/>
      <c r="K5385" s="31"/>
      <c r="L5385" s="31"/>
      <c r="M5385" s="169"/>
      <c r="N5385" s="148"/>
      <c r="O5385" s="106"/>
      <c r="P5385" s="43"/>
      <c r="Q5385" s="31"/>
      <c r="R5385" s="84"/>
      <c r="S5385" s="31"/>
      <c r="T5385" s="31"/>
      <c r="U5385" s="169"/>
      <c r="V5385" s="150"/>
      <c r="W5385" s="141" t="str" cm="1">
        <f t="array" ref="W5385">IF(SUM(LEN(B5385:V5385))=0,"",IF(OR(OR(ISBLANK(F5385),SUM(LEN(C5385),LEN(D5385))=0),AND(NOT(E5385="Unknown"),ISBLANK(J5385)),AND(NOT(O5385="Unknown"),ISBLANK(R5385))),"Missing Information", INDEX(Table15[Entire Service Line Classification], MATCH(SUMIFS(Table15[Unique ID],Table15[System-Owned Portion],E5385,Table15[If Material Anything Other than "Lead" in Column E,Was Material Ever Previously Lead?],G5385,Table15[Customer-Owned Portion],O5385),Table15[Unique ID],0),0)))</f>
        <v/>
      </c>
      <c r="X5385"/>
    </row>
    <row r="5386" spans="2:24" x14ac:dyDescent="0.25">
      <c r="B5386" s="146"/>
      <c r="C5386" s="31"/>
      <c r="D5386" s="31"/>
      <c r="E5386" s="44"/>
      <c r="F5386" s="43"/>
      <c r="G5386" s="84"/>
      <c r="H5386" s="31"/>
      <c r="I5386" s="31"/>
      <c r="J5386" s="84"/>
      <c r="K5386" s="31"/>
      <c r="L5386" s="31"/>
      <c r="M5386" s="169"/>
      <c r="N5386" s="148"/>
      <c r="O5386" s="106"/>
      <c r="P5386" s="43"/>
      <c r="Q5386" s="31"/>
      <c r="R5386" s="84"/>
      <c r="S5386" s="31"/>
      <c r="T5386" s="31"/>
      <c r="U5386" s="169"/>
      <c r="V5386" s="150"/>
      <c r="W5386" s="141" t="str" cm="1">
        <f t="array" ref="W5386">IF(SUM(LEN(B5386:V5386))=0,"",IF(OR(OR(ISBLANK(F5386),SUM(LEN(C5386),LEN(D5386))=0),AND(NOT(E5386="Unknown"),ISBLANK(J5386)),AND(NOT(O5386="Unknown"),ISBLANK(R5386))),"Missing Information", INDEX(Table15[Entire Service Line Classification], MATCH(SUMIFS(Table15[Unique ID],Table15[System-Owned Portion],E5386,Table15[If Material Anything Other than "Lead" in Column E,Was Material Ever Previously Lead?],G5386,Table15[Customer-Owned Portion],O5386),Table15[Unique ID],0),0)))</f>
        <v/>
      </c>
      <c r="X5386"/>
    </row>
    <row r="5387" spans="2:24" x14ac:dyDescent="0.25">
      <c r="B5387" s="146"/>
      <c r="C5387" s="31"/>
      <c r="D5387" s="31"/>
      <c r="E5387" s="44"/>
      <c r="F5387" s="43"/>
      <c r="G5387" s="84"/>
      <c r="H5387" s="31"/>
      <c r="I5387" s="31"/>
      <c r="J5387" s="84"/>
      <c r="K5387" s="31"/>
      <c r="L5387" s="31"/>
      <c r="M5387" s="169"/>
      <c r="N5387" s="148"/>
      <c r="O5387" s="106"/>
      <c r="P5387" s="43"/>
      <c r="Q5387" s="31"/>
      <c r="R5387" s="84"/>
      <c r="S5387" s="31"/>
      <c r="T5387" s="31"/>
      <c r="U5387" s="169"/>
      <c r="V5387" s="150"/>
      <c r="W5387" s="141" t="str" cm="1">
        <f t="array" ref="W5387">IF(SUM(LEN(B5387:V5387))=0,"",IF(OR(OR(ISBLANK(F5387),SUM(LEN(C5387),LEN(D5387))=0),AND(NOT(E5387="Unknown"),ISBLANK(J5387)),AND(NOT(O5387="Unknown"),ISBLANK(R5387))),"Missing Information", INDEX(Table15[Entire Service Line Classification], MATCH(SUMIFS(Table15[Unique ID],Table15[System-Owned Portion],E5387,Table15[If Material Anything Other than "Lead" in Column E,Was Material Ever Previously Lead?],G5387,Table15[Customer-Owned Portion],O5387),Table15[Unique ID],0),0)))</f>
        <v/>
      </c>
      <c r="X5387"/>
    </row>
    <row r="5388" spans="2:24" x14ac:dyDescent="0.25">
      <c r="B5388" s="146"/>
      <c r="C5388" s="31"/>
      <c r="D5388" s="31"/>
      <c r="E5388" s="44"/>
      <c r="F5388" s="43"/>
      <c r="G5388" s="84"/>
      <c r="H5388" s="31"/>
      <c r="I5388" s="31"/>
      <c r="J5388" s="84"/>
      <c r="K5388" s="31"/>
      <c r="L5388" s="31"/>
      <c r="M5388" s="169"/>
      <c r="N5388" s="148"/>
      <c r="O5388" s="106"/>
      <c r="P5388" s="43"/>
      <c r="Q5388" s="31"/>
      <c r="R5388" s="84"/>
      <c r="S5388" s="31"/>
      <c r="T5388" s="31"/>
      <c r="U5388" s="169"/>
      <c r="V5388" s="150"/>
      <c r="W5388" s="141" t="str" cm="1">
        <f t="array" ref="W5388">IF(SUM(LEN(B5388:V5388))=0,"",IF(OR(OR(ISBLANK(F5388),SUM(LEN(C5388),LEN(D5388))=0),AND(NOT(E5388="Unknown"),ISBLANK(J5388)),AND(NOT(O5388="Unknown"),ISBLANK(R5388))),"Missing Information", INDEX(Table15[Entire Service Line Classification], MATCH(SUMIFS(Table15[Unique ID],Table15[System-Owned Portion],E5388,Table15[If Material Anything Other than "Lead" in Column E,Was Material Ever Previously Lead?],G5388,Table15[Customer-Owned Portion],O5388),Table15[Unique ID],0),0)))</f>
        <v/>
      </c>
      <c r="X5388"/>
    </row>
    <row r="5389" spans="2:24" x14ac:dyDescent="0.25">
      <c r="B5389" s="146"/>
      <c r="C5389" s="31"/>
      <c r="D5389" s="31"/>
      <c r="E5389" s="44"/>
      <c r="F5389" s="43"/>
      <c r="G5389" s="84"/>
      <c r="H5389" s="31"/>
      <c r="I5389" s="31"/>
      <c r="J5389" s="84"/>
      <c r="K5389" s="31"/>
      <c r="L5389" s="31"/>
      <c r="M5389" s="169"/>
      <c r="N5389" s="148"/>
      <c r="O5389" s="106"/>
      <c r="P5389" s="43"/>
      <c r="Q5389" s="31"/>
      <c r="R5389" s="84"/>
      <c r="S5389" s="31"/>
      <c r="T5389" s="31"/>
      <c r="U5389" s="169"/>
      <c r="V5389" s="150"/>
      <c r="W5389" s="141" t="str" cm="1">
        <f t="array" ref="W5389">IF(SUM(LEN(B5389:V5389))=0,"",IF(OR(OR(ISBLANK(F5389),SUM(LEN(C5389),LEN(D5389))=0),AND(NOT(E5389="Unknown"),ISBLANK(J5389)),AND(NOT(O5389="Unknown"),ISBLANK(R5389))),"Missing Information", INDEX(Table15[Entire Service Line Classification], MATCH(SUMIFS(Table15[Unique ID],Table15[System-Owned Portion],E5389,Table15[If Material Anything Other than "Lead" in Column E,Was Material Ever Previously Lead?],G5389,Table15[Customer-Owned Portion],O5389),Table15[Unique ID],0),0)))</f>
        <v/>
      </c>
      <c r="X5389"/>
    </row>
    <row r="5390" spans="2:24" x14ac:dyDescent="0.25">
      <c r="B5390" s="146"/>
      <c r="C5390" s="31"/>
      <c r="D5390" s="31"/>
      <c r="E5390" s="44"/>
      <c r="F5390" s="43"/>
      <c r="G5390" s="84"/>
      <c r="H5390" s="31"/>
      <c r="I5390" s="31"/>
      <c r="J5390" s="84"/>
      <c r="K5390" s="31"/>
      <c r="L5390" s="31"/>
      <c r="M5390" s="169"/>
      <c r="N5390" s="148"/>
      <c r="O5390" s="106"/>
      <c r="P5390" s="43"/>
      <c r="Q5390" s="31"/>
      <c r="R5390" s="84"/>
      <c r="S5390" s="31"/>
      <c r="T5390" s="31"/>
      <c r="U5390" s="169"/>
      <c r="V5390" s="150"/>
      <c r="W5390" s="141" t="str" cm="1">
        <f t="array" ref="W5390">IF(SUM(LEN(B5390:V5390))=0,"",IF(OR(OR(ISBLANK(F5390),SUM(LEN(C5390),LEN(D5390))=0),AND(NOT(E5390="Unknown"),ISBLANK(J5390)),AND(NOT(O5390="Unknown"),ISBLANK(R5390))),"Missing Information", INDEX(Table15[Entire Service Line Classification], MATCH(SUMIFS(Table15[Unique ID],Table15[System-Owned Portion],E5390,Table15[If Material Anything Other than "Lead" in Column E,Was Material Ever Previously Lead?],G5390,Table15[Customer-Owned Portion],O5390),Table15[Unique ID],0),0)))</f>
        <v/>
      </c>
      <c r="X5390"/>
    </row>
    <row r="5391" spans="2:24" x14ac:dyDescent="0.25">
      <c r="B5391" s="146"/>
      <c r="C5391" s="31"/>
      <c r="D5391" s="31"/>
      <c r="E5391" s="44"/>
      <c r="F5391" s="43"/>
      <c r="G5391" s="84"/>
      <c r="H5391" s="31"/>
      <c r="I5391" s="31"/>
      <c r="J5391" s="84"/>
      <c r="K5391" s="31"/>
      <c r="L5391" s="31"/>
      <c r="M5391" s="169"/>
      <c r="N5391" s="148"/>
      <c r="O5391" s="106"/>
      <c r="P5391" s="43"/>
      <c r="Q5391" s="31"/>
      <c r="R5391" s="84"/>
      <c r="S5391" s="31"/>
      <c r="T5391" s="31"/>
      <c r="U5391" s="169"/>
      <c r="V5391" s="150"/>
      <c r="W5391" s="141" t="str" cm="1">
        <f t="array" ref="W5391">IF(SUM(LEN(B5391:V5391))=0,"",IF(OR(OR(ISBLANK(F5391),SUM(LEN(C5391),LEN(D5391))=0),AND(NOT(E5391="Unknown"),ISBLANK(J5391)),AND(NOT(O5391="Unknown"),ISBLANK(R5391))),"Missing Information", INDEX(Table15[Entire Service Line Classification], MATCH(SUMIFS(Table15[Unique ID],Table15[System-Owned Portion],E5391,Table15[If Material Anything Other than "Lead" in Column E,Was Material Ever Previously Lead?],G5391,Table15[Customer-Owned Portion],O5391),Table15[Unique ID],0),0)))</f>
        <v/>
      </c>
      <c r="X5391"/>
    </row>
    <row r="5392" spans="2:24" x14ac:dyDescent="0.25">
      <c r="B5392" s="146"/>
      <c r="C5392" s="31"/>
      <c r="D5392" s="31"/>
      <c r="E5392" s="44"/>
      <c r="F5392" s="43"/>
      <c r="G5392" s="84"/>
      <c r="H5392" s="31"/>
      <c r="I5392" s="31"/>
      <c r="J5392" s="84"/>
      <c r="K5392" s="31"/>
      <c r="L5392" s="31"/>
      <c r="M5392" s="169"/>
      <c r="N5392" s="148"/>
      <c r="O5392" s="106"/>
      <c r="P5392" s="43"/>
      <c r="Q5392" s="31"/>
      <c r="R5392" s="84"/>
      <c r="S5392" s="31"/>
      <c r="T5392" s="31"/>
      <c r="U5392" s="169"/>
      <c r="V5392" s="150"/>
      <c r="W5392" s="141" t="str" cm="1">
        <f t="array" ref="W5392">IF(SUM(LEN(B5392:V5392))=0,"",IF(OR(OR(ISBLANK(F5392),SUM(LEN(C5392),LEN(D5392))=0),AND(NOT(E5392="Unknown"),ISBLANK(J5392)),AND(NOT(O5392="Unknown"),ISBLANK(R5392))),"Missing Information", INDEX(Table15[Entire Service Line Classification], MATCH(SUMIFS(Table15[Unique ID],Table15[System-Owned Portion],E5392,Table15[If Material Anything Other than "Lead" in Column E,Was Material Ever Previously Lead?],G5392,Table15[Customer-Owned Portion],O5392),Table15[Unique ID],0),0)))</f>
        <v/>
      </c>
      <c r="X5392"/>
    </row>
    <row r="5393" spans="2:24" x14ac:dyDescent="0.25">
      <c r="B5393" s="146"/>
      <c r="C5393" s="31"/>
      <c r="D5393" s="31"/>
      <c r="E5393" s="44"/>
      <c r="F5393" s="43"/>
      <c r="G5393" s="84"/>
      <c r="H5393" s="31"/>
      <c r="I5393" s="31"/>
      <c r="J5393" s="84"/>
      <c r="K5393" s="31"/>
      <c r="L5393" s="31"/>
      <c r="M5393" s="169"/>
      <c r="N5393" s="148"/>
      <c r="O5393" s="106"/>
      <c r="P5393" s="43"/>
      <c r="Q5393" s="31"/>
      <c r="R5393" s="84"/>
      <c r="S5393" s="31"/>
      <c r="T5393" s="31"/>
      <c r="U5393" s="169"/>
      <c r="V5393" s="150"/>
      <c r="W5393" s="141" t="str" cm="1">
        <f t="array" ref="W5393">IF(SUM(LEN(B5393:V5393))=0,"",IF(OR(OR(ISBLANK(F5393),SUM(LEN(C5393),LEN(D5393))=0),AND(NOT(E5393="Unknown"),ISBLANK(J5393)),AND(NOT(O5393="Unknown"),ISBLANK(R5393))),"Missing Information", INDEX(Table15[Entire Service Line Classification], MATCH(SUMIFS(Table15[Unique ID],Table15[System-Owned Portion],E5393,Table15[If Material Anything Other than "Lead" in Column E,Was Material Ever Previously Lead?],G5393,Table15[Customer-Owned Portion],O5393),Table15[Unique ID],0),0)))</f>
        <v/>
      </c>
      <c r="X5393"/>
    </row>
    <row r="5394" spans="2:24" x14ac:dyDescent="0.25">
      <c r="B5394" s="146"/>
      <c r="C5394" s="31"/>
      <c r="D5394" s="31"/>
      <c r="E5394" s="44"/>
      <c r="F5394" s="43"/>
      <c r="G5394" s="84"/>
      <c r="H5394" s="31"/>
      <c r="I5394" s="31"/>
      <c r="J5394" s="84"/>
      <c r="K5394" s="31"/>
      <c r="L5394" s="31"/>
      <c r="M5394" s="169"/>
      <c r="N5394" s="148"/>
      <c r="O5394" s="106"/>
      <c r="P5394" s="43"/>
      <c r="Q5394" s="31"/>
      <c r="R5394" s="84"/>
      <c r="S5394" s="31"/>
      <c r="T5394" s="31"/>
      <c r="U5394" s="169"/>
      <c r="V5394" s="150"/>
      <c r="W5394" s="141" t="str" cm="1">
        <f t="array" ref="W5394">IF(SUM(LEN(B5394:V5394))=0,"",IF(OR(OR(ISBLANK(F5394),SUM(LEN(C5394),LEN(D5394))=0),AND(NOT(E5394="Unknown"),ISBLANK(J5394)),AND(NOT(O5394="Unknown"),ISBLANK(R5394))),"Missing Information", INDEX(Table15[Entire Service Line Classification], MATCH(SUMIFS(Table15[Unique ID],Table15[System-Owned Portion],E5394,Table15[If Material Anything Other than "Lead" in Column E,Was Material Ever Previously Lead?],G5394,Table15[Customer-Owned Portion],O5394),Table15[Unique ID],0),0)))</f>
        <v/>
      </c>
      <c r="X5394"/>
    </row>
    <row r="5395" spans="2:24" x14ac:dyDescent="0.25">
      <c r="B5395" s="146"/>
      <c r="C5395" s="31"/>
      <c r="D5395" s="31"/>
      <c r="E5395" s="44"/>
      <c r="F5395" s="43"/>
      <c r="G5395" s="84"/>
      <c r="H5395" s="31"/>
      <c r="I5395" s="31"/>
      <c r="J5395" s="84"/>
      <c r="K5395" s="31"/>
      <c r="L5395" s="31"/>
      <c r="M5395" s="169"/>
      <c r="N5395" s="148"/>
      <c r="O5395" s="106"/>
      <c r="P5395" s="43"/>
      <c r="Q5395" s="31"/>
      <c r="R5395" s="84"/>
      <c r="S5395" s="31"/>
      <c r="T5395" s="31"/>
      <c r="U5395" s="169"/>
      <c r="V5395" s="150"/>
      <c r="W5395" s="141" t="str" cm="1">
        <f t="array" ref="W5395">IF(SUM(LEN(B5395:V5395))=0,"",IF(OR(OR(ISBLANK(F5395),SUM(LEN(C5395),LEN(D5395))=0),AND(NOT(E5395="Unknown"),ISBLANK(J5395)),AND(NOT(O5395="Unknown"),ISBLANK(R5395))),"Missing Information", INDEX(Table15[Entire Service Line Classification], MATCH(SUMIFS(Table15[Unique ID],Table15[System-Owned Portion],E5395,Table15[If Material Anything Other than "Lead" in Column E,Was Material Ever Previously Lead?],G5395,Table15[Customer-Owned Portion],O5395),Table15[Unique ID],0),0)))</f>
        <v/>
      </c>
      <c r="X5395"/>
    </row>
    <row r="5396" spans="2:24" x14ac:dyDescent="0.25">
      <c r="B5396" s="146"/>
      <c r="C5396" s="31"/>
      <c r="D5396" s="31"/>
      <c r="E5396" s="44"/>
      <c r="F5396" s="43"/>
      <c r="G5396" s="84"/>
      <c r="H5396" s="31"/>
      <c r="I5396" s="31"/>
      <c r="J5396" s="84"/>
      <c r="K5396" s="31"/>
      <c r="L5396" s="31"/>
      <c r="M5396" s="169"/>
      <c r="N5396" s="148"/>
      <c r="O5396" s="106"/>
      <c r="P5396" s="43"/>
      <c r="Q5396" s="31"/>
      <c r="R5396" s="84"/>
      <c r="S5396" s="31"/>
      <c r="T5396" s="31"/>
      <c r="U5396" s="169"/>
      <c r="V5396" s="150"/>
      <c r="W5396" s="141" t="str" cm="1">
        <f t="array" ref="W5396">IF(SUM(LEN(B5396:V5396))=0,"",IF(OR(OR(ISBLANK(F5396),SUM(LEN(C5396),LEN(D5396))=0),AND(NOT(E5396="Unknown"),ISBLANK(J5396)),AND(NOT(O5396="Unknown"),ISBLANK(R5396))),"Missing Information", INDEX(Table15[Entire Service Line Classification], MATCH(SUMIFS(Table15[Unique ID],Table15[System-Owned Portion],E5396,Table15[If Material Anything Other than "Lead" in Column E,Was Material Ever Previously Lead?],G5396,Table15[Customer-Owned Portion],O5396),Table15[Unique ID],0),0)))</f>
        <v/>
      </c>
      <c r="X5396"/>
    </row>
    <row r="5397" spans="2:24" x14ac:dyDescent="0.25">
      <c r="B5397" s="146"/>
      <c r="C5397" s="31"/>
      <c r="D5397" s="31"/>
      <c r="E5397" s="44"/>
      <c r="F5397" s="43"/>
      <c r="G5397" s="84"/>
      <c r="H5397" s="31"/>
      <c r="I5397" s="31"/>
      <c r="J5397" s="84"/>
      <c r="K5397" s="31"/>
      <c r="L5397" s="31"/>
      <c r="M5397" s="169"/>
      <c r="N5397" s="148"/>
      <c r="O5397" s="106"/>
      <c r="P5397" s="43"/>
      <c r="Q5397" s="31"/>
      <c r="R5397" s="84"/>
      <c r="S5397" s="31"/>
      <c r="T5397" s="31"/>
      <c r="U5397" s="169"/>
      <c r="V5397" s="150"/>
      <c r="W5397" s="141" t="str" cm="1">
        <f t="array" ref="W5397">IF(SUM(LEN(B5397:V5397))=0,"",IF(OR(OR(ISBLANK(F5397),SUM(LEN(C5397),LEN(D5397))=0),AND(NOT(E5397="Unknown"),ISBLANK(J5397)),AND(NOT(O5397="Unknown"),ISBLANK(R5397))),"Missing Information", INDEX(Table15[Entire Service Line Classification], MATCH(SUMIFS(Table15[Unique ID],Table15[System-Owned Portion],E5397,Table15[If Material Anything Other than "Lead" in Column E,Was Material Ever Previously Lead?],G5397,Table15[Customer-Owned Portion],O5397),Table15[Unique ID],0),0)))</f>
        <v/>
      </c>
      <c r="X5397"/>
    </row>
    <row r="5398" spans="2:24" x14ac:dyDescent="0.25">
      <c r="B5398" s="146"/>
      <c r="C5398" s="31"/>
      <c r="D5398" s="31"/>
      <c r="E5398" s="44"/>
      <c r="F5398" s="43"/>
      <c r="G5398" s="84"/>
      <c r="H5398" s="31"/>
      <c r="I5398" s="31"/>
      <c r="J5398" s="84"/>
      <c r="K5398" s="31"/>
      <c r="L5398" s="31"/>
      <c r="M5398" s="169"/>
      <c r="N5398" s="148"/>
      <c r="O5398" s="106"/>
      <c r="P5398" s="43"/>
      <c r="Q5398" s="31"/>
      <c r="R5398" s="84"/>
      <c r="S5398" s="31"/>
      <c r="T5398" s="31"/>
      <c r="U5398" s="169"/>
      <c r="V5398" s="150"/>
      <c r="W5398" s="141" t="str" cm="1">
        <f t="array" ref="W5398">IF(SUM(LEN(B5398:V5398))=0,"",IF(OR(OR(ISBLANK(F5398),SUM(LEN(C5398),LEN(D5398))=0),AND(NOT(E5398="Unknown"),ISBLANK(J5398)),AND(NOT(O5398="Unknown"),ISBLANK(R5398))),"Missing Information", INDEX(Table15[Entire Service Line Classification], MATCH(SUMIFS(Table15[Unique ID],Table15[System-Owned Portion],E5398,Table15[If Material Anything Other than "Lead" in Column E,Was Material Ever Previously Lead?],G5398,Table15[Customer-Owned Portion],O5398),Table15[Unique ID],0),0)))</f>
        <v/>
      </c>
      <c r="X5398"/>
    </row>
    <row r="5399" spans="2:24" x14ac:dyDescent="0.25">
      <c r="B5399" s="146"/>
      <c r="C5399" s="31"/>
      <c r="D5399" s="31"/>
      <c r="E5399" s="44"/>
      <c r="F5399" s="43"/>
      <c r="G5399" s="84"/>
      <c r="H5399" s="31"/>
      <c r="I5399" s="31"/>
      <c r="J5399" s="84"/>
      <c r="K5399" s="31"/>
      <c r="L5399" s="31"/>
      <c r="M5399" s="169"/>
      <c r="N5399" s="148"/>
      <c r="O5399" s="106"/>
      <c r="P5399" s="43"/>
      <c r="Q5399" s="31"/>
      <c r="R5399" s="84"/>
      <c r="S5399" s="31"/>
      <c r="T5399" s="31"/>
      <c r="U5399" s="169"/>
      <c r="V5399" s="150"/>
      <c r="W5399" s="141" t="str" cm="1">
        <f t="array" ref="W5399">IF(SUM(LEN(B5399:V5399))=0,"",IF(OR(OR(ISBLANK(F5399),SUM(LEN(C5399),LEN(D5399))=0),AND(NOT(E5399="Unknown"),ISBLANK(J5399)),AND(NOT(O5399="Unknown"),ISBLANK(R5399))),"Missing Information", INDEX(Table15[Entire Service Line Classification], MATCH(SUMIFS(Table15[Unique ID],Table15[System-Owned Portion],E5399,Table15[If Material Anything Other than "Lead" in Column E,Was Material Ever Previously Lead?],G5399,Table15[Customer-Owned Portion],O5399),Table15[Unique ID],0),0)))</f>
        <v/>
      </c>
      <c r="X5399"/>
    </row>
    <row r="5400" spans="2:24" x14ac:dyDescent="0.25">
      <c r="B5400" s="146"/>
      <c r="C5400" s="31"/>
      <c r="D5400" s="31"/>
      <c r="E5400" s="44"/>
      <c r="F5400" s="43"/>
      <c r="G5400" s="84"/>
      <c r="H5400" s="31"/>
      <c r="I5400" s="31"/>
      <c r="J5400" s="84"/>
      <c r="K5400" s="31"/>
      <c r="L5400" s="31"/>
      <c r="M5400" s="169"/>
      <c r="N5400" s="148"/>
      <c r="O5400" s="106"/>
      <c r="P5400" s="43"/>
      <c r="Q5400" s="31"/>
      <c r="R5400" s="84"/>
      <c r="S5400" s="31"/>
      <c r="T5400" s="31"/>
      <c r="U5400" s="169"/>
      <c r="V5400" s="150"/>
      <c r="W5400" s="141" t="str" cm="1">
        <f t="array" ref="W5400">IF(SUM(LEN(B5400:V5400))=0,"",IF(OR(OR(ISBLANK(F5400),SUM(LEN(C5400),LEN(D5400))=0),AND(NOT(E5400="Unknown"),ISBLANK(J5400)),AND(NOT(O5400="Unknown"),ISBLANK(R5400))),"Missing Information", INDEX(Table15[Entire Service Line Classification], MATCH(SUMIFS(Table15[Unique ID],Table15[System-Owned Portion],E5400,Table15[If Material Anything Other than "Lead" in Column E,Was Material Ever Previously Lead?],G5400,Table15[Customer-Owned Portion],O5400),Table15[Unique ID],0),0)))</f>
        <v/>
      </c>
      <c r="X5400"/>
    </row>
    <row r="5401" spans="2:24" x14ac:dyDescent="0.25">
      <c r="B5401" s="146"/>
      <c r="C5401" s="31"/>
      <c r="D5401" s="31"/>
      <c r="E5401" s="44"/>
      <c r="F5401" s="43"/>
      <c r="G5401" s="84"/>
      <c r="H5401" s="31"/>
      <c r="I5401" s="31"/>
      <c r="J5401" s="84"/>
      <c r="K5401" s="31"/>
      <c r="L5401" s="31"/>
      <c r="M5401" s="169"/>
      <c r="N5401" s="148"/>
      <c r="O5401" s="106"/>
      <c r="P5401" s="43"/>
      <c r="Q5401" s="31"/>
      <c r="R5401" s="84"/>
      <c r="S5401" s="31"/>
      <c r="T5401" s="31"/>
      <c r="U5401" s="169"/>
      <c r="V5401" s="150"/>
      <c r="W5401" s="141" t="str" cm="1">
        <f t="array" ref="W5401">IF(SUM(LEN(B5401:V5401))=0,"",IF(OR(OR(ISBLANK(F5401),SUM(LEN(C5401),LEN(D5401))=0),AND(NOT(E5401="Unknown"),ISBLANK(J5401)),AND(NOT(O5401="Unknown"),ISBLANK(R5401))),"Missing Information", INDEX(Table15[Entire Service Line Classification], MATCH(SUMIFS(Table15[Unique ID],Table15[System-Owned Portion],E5401,Table15[If Material Anything Other than "Lead" in Column E,Was Material Ever Previously Lead?],G5401,Table15[Customer-Owned Portion],O5401),Table15[Unique ID],0),0)))</f>
        <v/>
      </c>
      <c r="X5401"/>
    </row>
    <row r="5402" spans="2:24" x14ac:dyDescent="0.25">
      <c r="B5402" s="146"/>
      <c r="C5402" s="31"/>
      <c r="D5402" s="31"/>
      <c r="E5402" s="44"/>
      <c r="F5402" s="43"/>
      <c r="G5402" s="84"/>
      <c r="H5402" s="31"/>
      <c r="I5402" s="31"/>
      <c r="J5402" s="84"/>
      <c r="K5402" s="31"/>
      <c r="L5402" s="31"/>
      <c r="M5402" s="169"/>
      <c r="N5402" s="148"/>
      <c r="O5402" s="106"/>
      <c r="P5402" s="43"/>
      <c r="Q5402" s="31"/>
      <c r="R5402" s="84"/>
      <c r="S5402" s="31"/>
      <c r="T5402" s="31"/>
      <c r="U5402" s="169"/>
      <c r="V5402" s="150"/>
      <c r="W5402" s="141" t="str" cm="1">
        <f t="array" ref="W5402">IF(SUM(LEN(B5402:V5402))=0,"",IF(OR(OR(ISBLANK(F5402),SUM(LEN(C5402),LEN(D5402))=0),AND(NOT(E5402="Unknown"),ISBLANK(J5402)),AND(NOT(O5402="Unknown"),ISBLANK(R5402))),"Missing Information", INDEX(Table15[Entire Service Line Classification], MATCH(SUMIFS(Table15[Unique ID],Table15[System-Owned Portion],E5402,Table15[If Material Anything Other than "Lead" in Column E,Was Material Ever Previously Lead?],G5402,Table15[Customer-Owned Portion],O5402),Table15[Unique ID],0),0)))</f>
        <v/>
      </c>
      <c r="X5402"/>
    </row>
    <row r="5403" spans="2:24" x14ac:dyDescent="0.25">
      <c r="B5403" s="146"/>
      <c r="C5403" s="31"/>
      <c r="D5403" s="31"/>
      <c r="E5403" s="44"/>
      <c r="F5403" s="43"/>
      <c r="G5403" s="84"/>
      <c r="H5403" s="31"/>
      <c r="I5403" s="31"/>
      <c r="J5403" s="84"/>
      <c r="K5403" s="31"/>
      <c r="L5403" s="31"/>
      <c r="M5403" s="169"/>
      <c r="N5403" s="148"/>
      <c r="O5403" s="106"/>
      <c r="P5403" s="43"/>
      <c r="Q5403" s="31"/>
      <c r="R5403" s="84"/>
      <c r="S5403" s="31"/>
      <c r="T5403" s="31"/>
      <c r="U5403" s="169"/>
      <c r="V5403" s="150"/>
      <c r="W5403" s="141" t="str" cm="1">
        <f t="array" ref="W5403">IF(SUM(LEN(B5403:V5403))=0,"",IF(OR(OR(ISBLANK(F5403),SUM(LEN(C5403),LEN(D5403))=0),AND(NOT(E5403="Unknown"),ISBLANK(J5403)),AND(NOT(O5403="Unknown"),ISBLANK(R5403))),"Missing Information", INDEX(Table15[Entire Service Line Classification], MATCH(SUMIFS(Table15[Unique ID],Table15[System-Owned Portion],E5403,Table15[If Material Anything Other than "Lead" in Column E,Was Material Ever Previously Lead?],G5403,Table15[Customer-Owned Portion],O5403),Table15[Unique ID],0),0)))</f>
        <v/>
      </c>
      <c r="X5403"/>
    </row>
    <row r="5404" spans="2:24" x14ac:dyDescent="0.25">
      <c r="B5404" s="146"/>
      <c r="C5404" s="31"/>
      <c r="D5404" s="31"/>
      <c r="E5404" s="44"/>
      <c r="F5404" s="43"/>
      <c r="G5404" s="84"/>
      <c r="H5404" s="31"/>
      <c r="I5404" s="31"/>
      <c r="J5404" s="84"/>
      <c r="K5404" s="31"/>
      <c r="L5404" s="31"/>
      <c r="M5404" s="169"/>
      <c r="N5404" s="148"/>
      <c r="O5404" s="106"/>
      <c r="P5404" s="43"/>
      <c r="Q5404" s="31"/>
      <c r="R5404" s="84"/>
      <c r="S5404" s="31"/>
      <c r="T5404" s="31"/>
      <c r="U5404" s="169"/>
      <c r="V5404" s="150"/>
      <c r="W5404" s="141" t="str" cm="1">
        <f t="array" ref="W5404">IF(SUM(LEN(B5404:V5404))=0,"",IF(OR(OR(ISBLANK(F5404),SUM(LEN(C5404),LEN(D5404))=0),AND(NOT(E5404="Unknown"),ISBLANK(J5404)),AND(NOT(O5404="Unknown"),ISBLANK(R5404))),"Missing Information", INDEX(Table15[Entire Service Line Classification], MATCH(SUMIFS(Table15[Unique ID],Table15[System-Owned Portion],E5404,Table15[If Material Anything Other than "Lead" in Column E,Was Material Ever Previously Lead?],G5404,Table15[Customer-Owned Portion],O5404),Table15[Unique ID],0),0)))</f>
        <v/>
      </c>
      <c r="X5404"/>
    </row>
    <row r="5405" spans="2:24" x14ac:dyDescent="0.25">
      <c r="B5405" s="146"/>
      <c r="C5405" s="31"/>
      <c r="D5405" s="31"/>
      <c r="E5405" s="44"/>
      <c r="F5405" s="43"/>
      <c r="G5405" s="84"/>
      <c r="H5405" s="31"/>
      <c r="I5405" s="31"/>
      <c r="J5405" s="84"/>
      <c r="K5405" s="31"/>
      <c r="L5405" s="31"/>
      <c r="M5405" s="169"/>
      <c r="N5405" s="148"/>
      <c r="O5405" s="106"/>
      <c r="P5405" s="43"/>
      <c r="Q5405" s="31"/>
      <c r="R5405" s="84"/>
      <c r="S5405" s="31"/>
      <c r="T5405" s="31"/>
      <c r="U5405" s="169"/>
      <c r="V5405" s="150"/>
      <c r="W5405" s="141" t="str" cm="1">
        <f t="array" ref="W5405">IF(SUM(LEN(B5405:V5405))=0,"",IF(OR(OR(ISBLANK(F5405),SUM(LEN(C5405),LEN(D5405))=0),AND(NOT(E5405="Unknown"),ISBLANK(J5405)),AND(NOT(O5405="Unknown"),ISBLANK(R5405))),"Missing Information", INDEX(Table15[Entire Service Line Classification], MATCH(SUMIFS(Table15[Unique ID],Table15[System-Owned Portion],E5405,Table15[If Material Anything Other than "Lead" in Column E,Was Material Ever Previously Lead?],G5405,Table15[Customer-Owned Portion],O5405),Table15[Unique ID],0),0)))</f>
        <v/>
      </c>
      <c r="X5405"/>
    </row>
    <row r="5406" spans="2:24" x14ac:dyDescent="0.25">
      <c r="B5406" s="146"/>
      <c r="C5406" s="31"/>
      <c r="D5406" s="31"/>
      <c r="E5406" s="44"/>
      <c r="F5406" s="43"/>
      <c r="G5406" s="84"/>
      <c r="H5406" s="31"/>
      <c r="I5406" s="31"/>
      <c r="J5406" s="84"/>
      <c r="K5406" s="31"/>
      <c r="L5406" s="31"/>
      <c r="M5406" s="169"/>
      <c r="N5406" s="148"/>
      <c r="O5406" s="106"/>
      <c r="P5406" s="43"/>
      <c r="Q5406" s="31"/>
      <c r="R5406" s="84"/>
      <c r="S5406" s="31"/>
      <c r="T5406" s="31"/>
      <c r="U5406" s="169"/>
      <c r="V5406" s="150"/>
      <c r="W5406" s="141" t="str" cm="1">
        <f t="array" ref="W5406">IF(SUM(LEN(B5406:V5406))=0,"",IF(OR(OR(ISBLANK(F5406),SUM(LEN(C5406),LEN(D5406))=0),AND(NOT(E5406="Unknown"),ISBLANK(J5406)),AND(NOT(O5406="Unknown"),ISBLANK(R5406))),"Missing Information", INDEX(Table15[Entire Service Line Classification], MATCH(SUMIFS(Table15[Unique ID],Table15[System-Owned Portion],E5406,Table15[If Material Anything Other than "Lead" in Column E,Was Material Ever Previously Lead?],G5406,Table15[Customer-Owned Portion],O5406),Table15[Unique ID],0),0)))</f>
        <v/>
      </c>
      <c r="X5406"/>
    </row>
    <row r="5407" spans="2:24" x14ac:dyDescent="0.25">
      <c r="B5407" s="146"/>
      <c r="C5407" s="31"/>
      <c r="D5407" s="31"/>
      <c r="E5407" s="44"/>
      <c r="F5407" s="43"/>
      <c r="G5407" s="84"/>
      <c r="H5407" s="31"/>
      <c r="I5407" s="31"/>
      <c r="J5407" s="84"/>
      <c r="K5407" s="31"/>
      <c r="L5407" s="31"/>
      <c r="M5407" s="169"/>
      <c r="N5407" s="148"/>
      <c r="O5407" s="106"/>
      <c r="P5407" s="43"/>
      <c r="Q5407" s="31"/>
      <c r="R5407" s="84"/>
      <c r="S5407" s="31"/>
      <c r="T5407" s="31"/>
      <c r="U5407" s="169"/>
      <c r="V5407" s="150"/>
      <c r="W5407" s="141" t="str" cm="1">
        <f t="array" ref="W5407">IF(SUM(LEN(B5407:V5407))=0,"",IF(OR(OR(ISBLANK(F5407),SUM(LEN(C5407),LEN(D5407))=0),AND(NOT(E5407="Unknown"),ISBLANK(J5407)),AND(NOT(O5407="Unknown"),ISBLANK(R5407))),"Missing Information", INDEX(Table15[Entire Service Line Classification], MATCH(SUMIFS(Table15[Unique ID],Table15[System-Owned Portion],E5407,Table15[If Material Anything Other than "Lead" in Column E,Was Material Ever Previously Lead?],G5407,Table15[Customer-Owned Portion],O5407),Table15[Unique ID],0),0)))</f>
        <v/>
      </c>
      <c r="X5407"/>
    </row>
    <row r="5408" spans="2:24" x14ac:dyDescent="0.25">
      <c r="B5408" s="146"/>
      <c r="C5408" s="31"/>
      <c r="D5408" s="31"/>
      <c r="E5408" s="44"/>
      <c r="F5408" s="43"/>
      <c r="G5408" s="84"/>
      <c r="H5408" s="31"/>
      <c r="I5408" s="31"/>
      <c r="J5408" s="84"/>
      <c r="K5408" s="31"/>
      <c r="L5408" s="31"/>
      <c r="M5408" s="169"/>
      <c r="N5408" s="148"/>
      <c r="O5408" s="106"/>
      <c r="P5408" s="43"/>
      <c r="Q5408" s="31"/>
      <c r="R5408" s="84"/>
      <c r="S5408" s="31"/>
      <c r="T5408" s="31"/>
      <c r="U5408" s="169"/>
      <c r="V5408" s="150"/>
      <c r="W5408" s="141" t="str" cm="1">
        <f t="array" ref="W5408">IF(SUM(LEN(B5408:V5408))=0,"",IF(OR(OR(ISBLANK(F5408),SUM(LEN(C5408),LEN(D5408))=0),AND(NOT(E5408="Unknown"),ISBLANK(J5408)),AND(NOT(O5408="Unknown"),ISBLANK(R5408))),"Missing Information", INDEX(Table15[Entire Service Line Classification], MATCH(SUMIFS(Table15[Unique ID],Table15[System-Owned Portion],E5408,Table15[If Material Anything Other than "Lead" in Column E,Was Material Ever Previously Lead?],G5408,Table15[Customer-Owned Portion],O5408),Table15[Unique ID],0),0)))</f>
        <v/>
      </c>
      <c r="X5408"/>
    </row>
    <row r="5409" spans="2:24" x14ac:dyDescent="0.25">
      <c r="B5409" s="146"/>
      <c r="C5409" s="31"/>
      <c r="D5409" s="31"/>
      <c r="E5409" s="44"/>
      <c r="F5409" s="43"/>
      <c r="G5409" s="84"/>
      <c r="H5409" s="31"/>
      <c r="I5409" s="31"/>
      <c r="J5409" s="84"/>
      <c r="K5409" s="31"/>
      <c r="L5409" s="31"/>
      <c r="M5409" s="169"/>
      <c r="N5409" s="148"/>
      <c r="O5409" s="106"/>
      <c r="P5409" s="43"/>
      <c r="Q5409" s="31"/>
      <c r="R5409" s="84"/>
      <c r="S5409" s="31"/>
      <c r="T5409" s="31"/>
      <c r="U5409" s="169"/>
      <c r="V5409" s="150"/>
      <c r="W5409" s="141" t="str" cm="1">
        <f t="array" ref="W5409">IF(SUM(LEN(B5409:V5409))=0,"",IF(OR(OR(ISBLANK(F5409),SUM(LEN(C5409),LEN(D5409))=0),AND(NOT(E5409="Unknown"),ISBLANK(J5409)),AND(NOT(O5409="Unknown"),ISBLANK(R5409))),"Missing Information", INDEX(Table15[Entire Service Line Classification], MATCH(SUMIFS(Table15[Unique ID],Table15[System-Owned Portion],E5409,Table15[If Material Anything Other than "Lead" in Column E,Was Material Ever Previously Lead?],G5409,Table15[Customer-Owned Portion],O5409),Table15[Unique ID],0),0)))</f>
        <v/>
      </c>
      <c r="X5409"/>
    </row>
    <row r="5410" spans="2:24" x14ac:dyDescent="0.25">
      <c r="B5410" s="146"/>
      <c r="C5410" s="31"/>
      <c r="D5410" s="31"/>
      <c r="E5410" s="44"/>
      <c r="F5410" s="43"/>
      <c r="G5410" s="84"/>
      <c r="H5410" s="31"/>
      <c r="I5410" s="31"/>
      <c r="J5410" s="84"/>
      <c r="K5410" s="31"/>
      <c r="L5410" s="31"/>
      <c r="M5410" s="169"/>
      <c r="N5410" s="148"/>
      <c r="O5410" s="106"/>
      <c r="P5410" s="43"/>
      <c r="Q5410" s="31"/>
      <c r="R5410" s="84"/>
      <c r="S5410" s="31"/>
      <c r="T5410" s="31"/>
      <c r="U5410" s="169"/>
      <c r="V5410" s="150"/>
      <c r="W5410" s="141" t="str" cm="1">
        <f t="array" ref="W5410">IF(SUM(LEN(B5410:V5410))=0,"",IF(OR(OR(ISBLANK(F5410),SUM(LEN(C5410),LEN(D5410))=0),AND(NOT(E5410="Unknown"),ISBLANK(J5410)),AND(NOT(O5410="Unknown"),ISBLANK(R5410))),"Missing Information", INDEX(Table15[Entire Service Line Classification], MATCH(SUMIFS(Table15[Unique ID],Table15[System-Owned Portion],E5410,Table15[If Material Anything Other than "Lead" in Column E,Was Material Ever Previously Lead?],G5410,Table15[Customer-Owned Portion],O5410),Table15[Unique ID],0),0)))</f>
        <v/>
      </c>
      <c r="X5410"/>
    </row>
    <row r="5411" spans="2:24" x14ac:dyDescent="0.25">
      <c r="B5411" s="146"/>
      <c r="C5411" s="31"/>
      <c r="D5411" s="31"/>
      <c r="E5411" s="44"/>
      <c r="F5411" s="43"/>
      <c r="G5411" s="84"/>
      <c r="H5411" s="31"/>
      <c r="I5411" s="31"/>
      <c r="J5411" s="84"/>
      <c r="K5411" s="31"/>
      <c r="L5411" s="31"/>
      <c r="M5411" s="169"/>
      <c r="N5411" s="148"/>
      <c r="O5411" s="106"/>
      <c r="P5411" s="43"/>
      <c r="Q5411" s="31"/>
      <c r="R5411" s="84"/>
      <c r="S5411" s="31"/>
      <c r="T5411" s="31"/>
      <c r="U5411" s="169"/>
      <c r="V5411" s="150"/>
      <c r="W5411" s="141" t="str" cm="1">
        <f t="array" ref="W5411">IF(SUM(LEN(B5411:V5411))=0,"",IF(OR(OR(ISBLANK(F5411),SUM(LEN(C5411),LEN(D5411))=0),AND(NOT(E5411="Unknown"),ISBLANK(J5411)),AND(NOT(O5411="Unknown"),ISBLANK(R5411))),"Missing Information", INDEX(Table15[Entire Service Line Classification], MATCH(SUMIFS(Table15[Unique ID],Table15[System-Owned Portion],E5411,Table15[If Material Anything Other than "Lead" in Column E,Was Material Ever Previously Lead?],G5411,Table15[Customer-Owned Portion],O5411),Table15[Unique ID],0),0)))</f>
        <v/>
      </c>
      <c r="X5411"/>
    </row>
    <row r="5412" spans="2:24" x14ac:dyDescent="0.25">
      <c r="B5412" s="146"/>
      <c r="C5412" s="31"/>
      <c r="D5412" s="31"/>
      <c r="E5412" s="44"/>
      <c r="F5412" s="43"/>
      <c r="G5412" s="84"/>
      <c r="H5412" s="31"/>
      <c r="I5412" s="31"/>
      <c r="J5412" s="84"/>
      <c r="K5412" s="31"/>
      <c r="L5412" s="31"/>
      <c r="M5412" s="169"/>
      <c r="N5412" s="148"/>
      <c r="O5412" s="106"/>
      <c r="P5412" s="43"/>
      <c r="Q5412" s="31"/>
      <c r="R5412" s="84"/>
      <c r="S5412" s="31"/>
      <c r="T5412" s="31"/>
      <c r="U5412" s="169"/>
      <c r="V5412" s="150"/>
      <c r="W5412" s="141" t="str" cm="1">
        <f t="array" ref="W5412">IF(SUM(LEN(B5412:V5412))=0,"",IF(OR(OR(ISBLANK(F5412),SUM(LEN(C5412),LEN(D5412))=0),AND(NOT(E5412="Unknown"),ISBLANK(J5412)),AND(NOT(O5412="Unknown"),ISBLANK(R5412))),"Missing Information", INDEX(Table15[Entire Service Line Classification], MATCH(SUMIFS(Table15[Unique ID],Table15[System-Owned Portion],E5412,Table15[If Material Anything Other than "Lead" in Column E,Was Material Ever Previously Lead?],G5412,Table15[Customer-Owned Portion],O5412),Table15[Unique ID],0),0)))</f>
        <v/>
      </c>
      <c r="X5412"/>
    </row>
    <row r="5413" spans="2:24" x14ac:dyDescent="0.25">
      <c r="B5413" s="146"/>
      <c r="C5413" s="31"/>
      <c r="D5413" s="31"/>
      <c r="E5413" s="44"/>
      <c r="F5413" s="43"/>
      <c r="G5413" s="84"/>
      <c r="H5413" s="31"/>
      <c r="I5413" s="31"/>
      <c r="J5413" s="84"/>
      <c r="K5413" s="31"/>
      <c r="L5413" s="31"/>
      <c r="M5413" s="169"/>
      <c r="N5413" s="148"/>
      <c r="O5413" s="106"/>
      <c r="P5413" s="43"/>
      <c r="Q5413" s="31"/>
      <c r="R5413" s="84"/>
      <c r="S5413" s="31"/>
      <c r="T5413" s="31"/>
      <c r="U5413" s="169"/>
      <c r="V5413" s="150"/>
      <c r="W5413" s="141" t="str" cm="1">
        <f t="array" ref="W5413">IF(SUM(LEN(B5413:V5413))=0,"",IF(OR(OR(ISBLANK(F5413),SUM(LEN(C5413),LEN(D5413))=0),AND(NOT(E5413="Unknown"),ISBLANK(J5413)),AND(NOT(O5413="Unknown"),ISBLANK(R5413))),"Missing Information", INDEX(Table15[Entire Service Line Classification], MATCH(SUMIFS(Table15[Unique ID],Table15[System-Owned Portion],E5413,Table15[If Material Anything Other than "Lead" in Column E,Was Material Ever Previously Lead?],G5413,Table15[Customer-Owned Portion],O5413),Table15[Unique ID],0),0)))</f>
        <v/>
      </c>
      <c r="X5413"/>
    </row>
    <row r="5414" spans="2:24" x14ac:dyDescent="0.25">
      <c r="B5414" s="146"/>
      <c r="C5414" s="31"/>
      <c r="D5414" s="31"/>
      <c r="E5414" s="44"/>
      <c r="F5414" s="43"/>
      <c r="G5414" s="84"/>
      <c r="H5414" s="31"/>
      <c r="I5414" s="31"/>
      <c r="J5414" s="84"/>
      <c r="K5414" s="31"/>
      <c r="L5414" s="31"/>
      <c r="M5414" s="169"/>
      <c r="N5414" s="148"/>
      <c r="O5414" s="106"/>
      <c r="P5414" s="43"/>
      <c r="Q5414" s="31"/>
      <c r="R5414" s="84"/>
      <c r="S5414" s="31"/>
      <c r="T5414" s="31"/>
      <c r="U5414" s="169"/>
      <c r="V5414" s="150"/>
      <c r="W5414" s="141" t="str" cm="1">
        <f t="array" ref="W5414">IF(SUM(LEN(B5414:V5414))=0,"",IF(OR(OR(ISBLANK(F5414),SUM(LEN(C5414),LEN(D5414))=0),AND(NOT(E5414="Unknown"),ISBLANK(J5414)),AND(NOT(O5414="Unknown"),ISBLANK(R5414))),"Missing Information", INDEX(Table15[Entire Service Line Classification], MATCH(SUMIFS(Table15[Unique ID],Table15[System-Owned Portion],E5414,Table15[If Material Anything Other than "Lead" in Column E,Was Material Ever Previously Lead?],G5414,Table15[Customer-Owned Portion],O5414),Table15[Unique ID],0),0)))</f>
        <v/>
      </c>
      <c r="X5414"/>
    </row>
    <row r="5415" spans="2:24" x14ac:dyDescent="0.25">
      <c r="B5415" s="146"/>
      <c r="C5415" s="31"/>
      <c r="D5415" s="31"/>
      <c r="E5415" s="44"/>
      <c r="F5415" s="43"/>
      <c r="G5415" s="84"/>
      <c r="H5415" s="31"/>
      <c r="I5415" s="31"/>
      <c r="J5415" s="84"/>
      <c r="K5415" s="31"/>
      <c r="L5415" s="31"/>
      <c r="M5415" s="169"/>
      <c r="N5415" s="148"/>
      <c r="O5415" s="106"/>
      <c r="P5415" s="43"/>
      <c r="Q5415" s="31"/>
      <c r="R5415" s="84"/>
      <c r="S5415" s="31"/>
      <c r="T5415" s="31"/>
      <c r="U5415" s="169"/>
      <c r="V5415" s="150"/>
      <c r="W5415" s="141" t="str" cm="1">
        <f t="array" ref="W5415">IF(SUM(LEN(B5415:V5415))=0,"",IF(OR(OR(ISBLANK(F5415),SUM(LEN(C5415),LEN(D5415))=0),AND(NOT(E5415="Unknown"),ISBLANK(J5415)),AND(NOT(O5415="Unknown"),ISBLANK(R5415))),"Missing Information", INDEX(Table15[Entire Service Line Classification], MATCH(SUMIFS(Table15[Unique ID],Table15[System-Owned Portion],E5415,Table15[If Material Anything Other than "Lead" in Column E,Was Material Ever Previously Lead?],G5415,Table15[Customer-Owned Portion],O5415),Table15[Unique ID],0),0)))</f>
        <v/>
      </c>
      <c r="X5415"/>
    </row>
    <row r="5416" spans="2:24" x14ac:dyDescent="0.25">
      <c r="B5416" s="146"/>
      <c r="C5416" s="31"/>
      <c r="D5416" s="31"/>
      <c r="E5416" s="44"/>
      <c r="F5416" s="43"/>
      <c r="G5416" s="84"/>
      <c r="H5416" s="31"/>
      <c r="I5416" s="31"/>
      <c r="J5416" s="84"/>
      <c r="K5416" s="31"/>
      <c r="L5416" s="31"/>
      <c r="M5416" s="169"/>
      <c r="N5416" s="148"/>
      <c r="O5416" s="106"/>
      <c r="P5416" s="43"/>
      <c r="Q5416" s="31"/>
      <c r="R5416" s="84"/>
      <c r="S5416" s="31"/>
      <c r="T5416" s="31"/>
      <c r="U5416" s="169"/>
      <c r="V5416" s="150"/>
      <c r="W5416" s="141" t="str" cm="1">
        <f t="array" ref="W5416">IF(SUM(LEN(B5416:V5416))=0,"",IF(OR(OR(ISBLANK(F5416),SUM(LEN(C5416),LEN(D5416))=0),AND(NOT(E5416="Unknown"),ISBLANK(J5416)),AND(NOT(O5416="Unknown"),ISBLANK(R5416))),"Missing Information", INDEX(Table15[Entire Service Line Classification], MATCH(SUMIFS(Table15[Unique ID],Table15[System-Owned Portion],E5416,Table15[If Material Anything Other than "Lead" in Column E,Was Material Ever Previously Lead?],G5416,Table15[Customer-Owned Portion],O5416),Table15[Unique ID],0),0)))</f>
        <v/>
      </c>
      <c r="X5416"/>
    </row>
    <row r="5417" spans="2:24" x14ac:dyDescent="0.25">
      <c r="B5417" s="146"/>
      <c r="C5417" s="31"/>
      <c r="D5417" s="31"/>
      <c r="E5417" s="44"/>
      <c r="F5417" s="43"/>
      <c r="G5417" s="84"/>
      <c r="H5417" s="31"/>
      <c r="I5417" s="31"/>
      <c r="J5417" s="84"/>
      <c r="K5417" s="31"/>
      <c r="L5417" s="31"/>
      <c r="M5417" s="169"/>
      <c r="N5417" s="148"/>
      <c r="O5417" s="106"/>
      <c r="P5417" s="43"/>
      <c r="Q5417" s="31"/>
      <c r="R5417" s="84"/>
      <c r="S5417" s="31"/>
      <c r="T5417" s="31"/>
      <c r="U5417" s="169"/>
      <c r="V5417" s="150"/>
      <c r="W5417" s="141" t="str" cm="1">
        <f t="array" ref="W5417">IF(SUM(LEN(B5417:V5417))=0,"",IF(OR(OR(ISBLANK(F5417),SUM(LEN(C5417),LEN(D5417))=0),AND(NOT(E5417="Unknown"),ISBLANK(J5417)),AND(NOT(O5417="Unknown"),ISBLANK(R5417))),"Missing Information", INDEX(Table15[Entire Service Line Classification], MATCH(SUMIFS(Table15[Unique ID],Table15[System-Owned Portion],E5417,Table15[If Material Anything Other than "Lead" in Column E,Was Material Ever Previously Lead?],G5417,Table15[Customer-Owned Portion],O5417),Table15[Unique ID],0),0)))</f>
        <v/>
      </c>
      <c r="X5417"/>
    </row>
    <row r="5418" spans="2:24" x14ac:dyDescent="0.25">
      <c r="B5418" s="146"/>
      <c r="C5418" s="31"/>
      <c r="D5418" s="31"/>
      <c r="E5418" s="44"/>
      <c r="F5418" s="43"/>
      <c r="G5418" s="84"/>
      <c r="H5418" s="31"/>
      <c r="I5418" s="31"/>
      <c r="J5418" s="84"/>
      <c r="K5418" s="31"/>
      <c r="L5418" s="31"/>
      <c r="M5418" s="169"/>
      <c r="N5418" s="148"/>
      <c r="O5418" s="106"/>
      <c r="P5418" s="43"/>
      <c r="Q5418" s="31"/>
      <c r="R5418" s="84"/>
      <c r="S5418" s="31"/>
      <c r="T5418" s="31"/>
      <c r="U5418" s="169"/>
      <c r="V5418" s="150"/>
      <c r="W5418" s="141" t="str" cm="1">
        <f t="array" ref="W5418">IF(SUM(LEN(B5418:V5418))=0,"",IF(OR(OR(ISBLANK(F5418),SUM(LEN(C5418),LEN(D5418))=0),AND(NOT(E5418="Unknown"),ISBLANK(J5418)),AND(NOT(O5418="Unknown"),ISBLANK(R5418))),"Missing Information", INDEX(Table15[Entire Service Line Classification], MATCH(SUMIFS(Table15[Unique ID],Table15[System-Owned Portion],E5418,Table15[If Material Anything Other than "Lead" in Column E,Was Material Ever Previously Lead?],G5418,Table15[Customer-Owned Portion],O5418),Table15[Unique ID],0),0)))</f>
        <v/>
      </c>
      <c r="X5418"/>
    </row>
    <row r="5419" spans="2:24" x14ac:dyDescent="0.25">
      <c r="B5419" s="146"/>
      <c r="C5419" s="31"/>
      <c r="D5419" s="31"/>
      <c r="E5419" s="44"/>
      <c r="F5419" s="43"/>
      <c r="G5419" s="84"/>
      <c r="H5419" s="31"/>
      <c r="I5419" s="31"/>
      <c r="J5419" s="84"/>
      <c r="K5419" s="31"/>
      <c r="L5419" s="31"/>
      <c r="M5419" s="169"/>
      <c r="N5419" s="148"/>
      <c r="O5419" s="106"/>
      <c r="P5419" s="43"/>
      <c r="Q5419" s="31"/>
      <c r="R5419" s="84"/>
      <c r="S5419" s="31"/>
      <c r="T5419" s="31"/>
      <c r="U5419" s="169"/>
      <c r="V5419" s="150"/>
      <c r="W5419" s="141" t="str" cm="1">
        <f t="array" ref="W5419">IF(SUM(LEN(B5419:V5419))=0,"",IF(OR(OR(ISBLANK(F5419),SUM(LEN(C5419),LEN(D5419))=0),AND(NOT(E5419="Unknown"),ISBLANK(J5419)),AND(NOT(O5419="Unknown"),ISBLANK(R5419))),"Missing Information", INDEX(Table15[Entire Service Line Classification], MATCH(SUMIFS(Table15[Unique ID],Table15[System-Owned Portion],E5419,Table15[If Material Anything Other than "Lead" in Column E,Was Material Ever Previously Lead?],G5419,Table15[Customer-Owned Portion],O5419),Table15[Unique ID],0),0)))</f>
        <v/>
      </c>
      <c r="X5419"/>
    </row>
    <row r="5420" spans="2:24" x14ac:dyDescent="0.25">
      <c r="B5420" s="146"/>
      <c r="C5420" s="31"/>
      <c r="D5420" s="31"/>
      <c r="E5420" s="44"/>
      <c r="F5420" s="43"/>
      <c r="G5420" s="84"/>
      <c r="H5420" s="31"/>
      <c r="I5420" s="31"/>
      <c r="J5420" s="84"/>
      <c r="K5420" s="31"/>
      <c r="L5420" s="31"/>
      <c r="M5420" s="169"/>
      <c r="N5420" s="148"/>
      <c r="O5420" s="106"/>
      <c r="P5420" s="43"/>
      <c r="Q5420" s="31"/>
      <c r="R5420" s="84"/>
      <c r="S5420" s="31"/>
      <c r="T5420" s="31"/>
      <c r="U5420" s="169"/>
      <c r="V5420" s="150"/>
      <c r="W5420" s="141" t="str" cm="1">
        <f t="array" ref="W5420">IF(SUM(LEN(B5420:V5420))=0,"",IF(OR(OR(ISBLANK(F5420),SUM(LEN(C5420),LEN(D5420))=0),AND(NOT(E5420="Unknown"),ISBLANK(J5420)),AND(NOT(O5420="Unknown"),ISBLANK(R5420))),"Missing Information", INDEX(Table15[Entire Service Line Classification], MATCH(SUMIFS(Table15[Unique ID],Table15[System-Owned Portion],E5420,Table15[If Material Anything Other than "Lead" in Column E,Was Material Ever Previously Lead?],G5420,Table15[Customer-Owned Portion],O5420),Table15[Unique ID],0),0)))</f>
        <v/>
      </c>
      <c r="X5420"/>
    </row>
    <row r="5421" spans="2:24" x14ac:dyDescent="0.25">
      <c r="B5421" s="146"/>
      <c r="C5421" s="31"/>
      <c r="D5421" s="31"/>
      <c r="E5421" s="44"/>
      <c r="F5421" s="43"/>
      <c r="G5421" s="84"/>
      <c r="H5421" s="31"/>
      <c r="I5421" s="31"/>
      <c r="J5421" s="84"/>
      <c r="K5421" s="31"/>
      <c r="L5421" s="31"/>
      <c r="M5421" s="169"/>
      <c r="N5421" s="148"/>
      <c r="O5421" s="106"/>
      <c r="P5421" s="43"/>
      <c r="Q5421" s="31"/>
      <c r="R5421" s="84"/>
      <c r="S5421" s="31"/>
      <c r="T5421" s="31"/>
      <c r="U5421" s="169"/>
      <c r="V5421" s="150"/>
      <c r="W5421" s="141" t="str" cm="1">
        <f t="array" ref="W5421">IF(SUM(LEN(B5421:V5421))=0,"",IF(OR(OR(ISBLANK(F5421),SUM(LEN(C5421),LEN(D5421))=0),AND(NOT(E5421="Unknown"),ISBLANK(J5421)),AND(NOT(O5421="Unknown"),ISBLANK(R5421))),"Missing Information", INDEX(Table15[Entire Service Line Classification], MATCH(SUMIFS(Table15[Unique ID],Table15[System-Owned Portion],E5421,Table15[If Material Anything Other than "Lead" in Column E,Was Material Ever Previously Lead?],G5421,Table15[Customer-Owned Portion],O5421),Table15[Unique ID],0),0)))</f>
        <v/>
      </c>
      <c r="X5421"/>
    </row>
    <row r="5422" spans="2:24" x14ac:dyDescent="0.25">
      <c r="B5422" s="146"/>
      <c r="C5422" s="31"/>
      <c r="D5422" s="31"/>
      <c r="E5422" s="44"/>
      <c r="F5422" s="43"/>
      <c r="G5422" s="84"/>
      <c r="H5422" s="31"/>
      <c r="I5422" s="31"/>
      <c r="J5422" s="84"/>
      <c r="K5422" s="31"/>
      <c r="L5422" s="31"/>
      <c r="M5422" s="169"/>
      <c r="N5422" s="148"/>
      <c r="O5422" s="106"/>
      <c r="P5422" s="43"/>
      <c r="Q5422" s="31"/>
      <c r="R5422" s="84"/>
      <c r="S5422" s="31"/>
      <c r="T5422" s="31"/>
      <c r="U5422" s="169"/>
      <c r="V5422" s="150"/>
      <c r="W5422" s="141" t="str" cm="1">
        <f t="array" ref="W5422">IF(SUM(LEN(B5422:V5422))=0,"",IF(OR(OR(ISBLANK(F5422),SUM(LEN(C5422),LEN(D5422))=0),AND(NOT(E5422="Unknown"),ISBLANK(J5422)),AND(NOT(O5422="Unknown"),ISBLANK(R5422))),"Missing Information", INDEX(Table15[Entire Service Line Classification], MATCH(SUMIFS(Table15[Unique ID],Table15[System-Owned Portion],E5422,Table15[If Material Anything Other than "Lead" in Column E,Was Material Ever Previously Lead?],G5422,Table15[Customer-Owned Portion],O5422),Table15[Unique ID],0),0)))</f>
        <v/>
      </c>
      <c r="X5422"/>
    </row>
    <row r="5423" spans="2:24" x14ac:dyDescent="0.25">
      <c r="B5423" s="146"/>
      <c r="C5423" s="31"/>
      <c r="D5423" s="31"/>
      <c r="E5423" s="44"/>
      <c r="F5423" s="43"/>
      <c r="G5423" s="84"/>
      <c r="H5423" s="31"/>
      <c r="I5423" s="31"/>
      <c r="J5423" s="84"/>
      <c r="K5423" s="31"/>
      <c r="L5423" s="31"/>
      <c r="M5423" s="169"/>
      <c r="N5423" s="148"/>
      <c r="O5423" s="106"/>
      <c r="P5423" s="43"/>
      <c r="Q5423" s="31"/>
      <c r="R5423" s="84"/>
      <c r="S5423" s="31"/>
      <c r="T5423" s="31"/>
      <c r="U5423" s="169"/>
      <c r="V5423" s="150"/>
      <c r="W5423" s="141" t="str" cm="1">
        <f t="array" ref="W5423">IF(SUM(LEN(B5423:V5423))=0,"",IF(OR(OR(ISBLANK(F5423),SUM(LEN(C5423),LEN(D5423))=0),AND(NOT(E5423="Unknown"),ISBLANK(J5423)),AND(NOT(O5423="Unknown"),ISBLANK(R5423))),"Missing Information", INDEX(Table15[Entire Service Line Classification], MATCH(SUMIFS(Table15[Unique ID],Table15[System-Owned Portion],E5423,Table15[If Material Anything Other than "Lead" in Column E,Was Material Ever Previously Lead?],G5423,Table15[Customer-Owned Portion],O5423),Table15[Unique ID],0),0)))</f>
        <v/>
      </c>
      <c r="X5423"/>
    </row>
    <row r="5424" spans="2:24" x14ac:dyDescent="0.25">
      <c r="B5424" s="146"/>
      <c r="C5424" s="31"/>
      <c r="D5424" s="31"/>
      <c r="E5424" s="44"/>
      <c r="F5424" s="43"/>
      <c r="G5424" s="84"/>
      <c r="H5424" s="31"/>
      <c r="I5424" s="31"/>
      <c r="J5424" s="84"/>
      <c r="K5424" s="31"/>
      <c r="L5424" s="31"/>
      <c r="M5424" s="169"/>
      <c r="N5424" s="148"/>
      <c r="O5424" s="106"/>
      <c r="P5424" s="43"/>
      <c r="Q5424" s="31"/>
      <c r="R5424" s="84"/>
      <c r="S5424" s="31"/>
      <c r="T5424" s="31"/>
      <c r="U5424" s="169"/>
      <c r="V5424" s="150"/>
      <c r="W5424" s="141" t="str" cm="1">
        <f t="array" ref="W5424">IF(SUM(LEN(B5424:V5424))=0,"",IF(OR(OR(ISBLANK(F5424),SUM(LEN(C5424),LEN(D5424))=0),AND(NOT(E5424="Unknown"),ISBLANK(J5424)),AND(NOT(O5424="Unknown"),ISBLANK(R5424))),"Missing Information", INDEX(Table15[Entire Service Line Classification], MATCH(SUMIFS(Table15[Unique ID],Table15[System-Owned Portion],E5424,Table15[If Material Anything Other than "Lead" in Column E,Was Material Ever Previously Lead?],G5424,Table15[Customer-Owned Portion],O5424),Table15[Unique ID],0),0)))</f>
        <v/>
      </c>
      <c r="X5424"/>
    </row>
    <row r="5425" spans="2:24" x14ac:dyDescent="0.25">
      <c r="B5425" s="146"/>
      <c r="C5425" s="31"/>
      <c r="D5425" s="31"/>
      <c r="E5425" s="44"/>
      <c r="F5425" s="43"/>
      <c r="G5425" s="84"/>
      <c r="H5425" s="31"/>
      <c r="I5425" s="31"/>
      <c r="J5425" s="84"/>
      <c r="K5425" s="31"/>
      <c r="L5425" s="31"/>
      <c r="M5425" s="169"/>
      <c r="N5425" s="148"/>
      <c r="O5425" s="106"/>
      <c r="P5425" s="43"/>
      <c r="Q5425" s="31"/>
      <c r="R5425" s="84"/>
      <c r="S5425" s="31"/>
      <c r="T5425" s="31"/>
      <c r="U5425" s="169"/>
      <c r="V5425" s="150"/>
      <c r="W5425" s="141" t="str" cm="1">
        <f t="array" ref="W5425">IF(SUM(LEN(B5425:V5425))=0,"",IF(OR(OR(ISBLANK(F5425),SUM(LEN(C5425),LEN(D5425))=0),AND(NOT(E5425="Unknown"),ISBLANK(J5425)),AND(NOT(O5425="Unknown"),ISBLANK(R5425))),"Missing Information", INDEX(Table15[Entire Service Line Classification], MATCH(SUMIFS(Table15[Unique ID],Table15[System-Owned Portion],E5425,Table15[If Material Anything Other than "Lead" in Column E,Was Material Ever Previously Lead?],G5425,Table15[Customer-Owned Portion],O5425),Table15[Unique ID],0),0)))</f>
        <v/>
      </c>
      <c r="X5425"/>
    </row>
    <row r="5426" spans="2:24" x14ac:dyDescent="0.25">
      <c r="B5426" s="146"/>
      <c r="C5426" s="31"/>
      <c r="D5426" s="31"/>
      <c r="E5426" s="44"/>
      <c r="F5426" s="43"/>
      <c r="G5426" s="84"/>
      <c r="H5426" s="31"/>
      <c r="I5426" s="31"/>
      <c r="J5426" s="84"/>
      <c r="K5426" s="31"/>
      <c r="L5426" s="31"/>
      <c r="M5426" s="169"/>
      <c r="N5426" s="148"/>
      <c r="O5426" s="106"/>
      <c r="P5426" s="43"/>
      <c r="Q5426" s="31"/>
      <c r="R5426" s="84"/>
      <c r="S5426" s="31"/>
      <c r="T5426" s="31"/>
      <c r="U5426" s="169"/>
      <c r="V5426" s="150"/>
      <c r="W5426" s="141" t="str" cm="1">
        <f t="array" ref="W5426">IF(SUM(LEN(B5426:V5426))=0,"",IF(OR(OR(ISBLANK(F5426),SUM(LEN(C5426),LEN(D5426))=0),AND(NOT(E5426="Unknown"),ISBLANK(J5426)),AND(NOT(O5426="Unknown"),ISBLANK(R5426))),"Missing Information", INDEX(Table15[Entire Service Line Classification], MATCH(SUMIFS(Table15[Unique ID],Table15[System-Owned Portion],E5426,Table15[If Material Anything Other than "Lead" in Column E,Was Material Ever Previously Lead?],G5426,Table15[Customer-Owned Portion],O5426),Table15[Unique ID],0),0)))</f>
        <v/>
      </c>
      <c r="X5426"/>
    </row>
    <row r="5427" spans="2:24" x14ac:dyDescent="0.25">
      <c r="B5427" s="146"/>
      <c r="C5427" s="31"/>
      <c r="D5427" s="31"/>
      <c r="E5427" s="44"/>
      <c r="F5427" s="43"/>
      <c r="G5427" s="84"/>
      <c r="H5427" s="31"/>
      <c r="I5427" s="31"/>
      <c r="J5427" s="84"/>
      <c r="K5427" s="31"/>
      <c r="L5427" s="31"/>
      <c r="M5427" s="169"/>
      <c r="N5427" s="148"/>
      <c r="O5427" s="106"/>
      <c r="P5427" s="43"/>
      <c r="Q5427" s="31"/>
      <c r="R5427" s="84"/>
      <c r="S5427" s="31"/>
      <c r="T5427" s="31"/>
      <c r="U5427" s="169"/>
      <c r="V5427" s="150"/>
      <c r="W5427" s="141" t="str" cm="1">
        <f t="array" ref="W5427">IF(SUM(LEN(B5427:V5427))=0,"",IF(OR(OR(ISBLANK(F5427),SUM(LEN(C5427),LEN(D5427))=0),AND(NOT(E5427="Unknown"),ISBLANK(J5427)),AND(NOT(O5427="Unknown"),ISBLANK(R5427))),"Missing Information", INDEX(Table15[Entire Service Line Classification], MATCH(SUMIFS(Table15[Unique ID],Table15[System-Owned Portion],E5427,Table15[If Material Anything Other than "Lead" in Column E,Was Material Ever Previously Lead?],G5427,Table15[Customer-Owned Portion],O5427),Table15[Unique ID],0),0)))</f>
        <v/>
      </c>
      <c r="X5427"/>
    </row>
    <row r="5428" spans="2:24" x14ac:dyDescent="0.25">
      <c r="B5428" s="146"/>
      <c r="C5428" s="31"/>
      <c r="D5428" s="31"/>
      <c r="E5428" s="44"/>
      <c r="F5428" s="43"/>
      <c r="G5428" s="84"/>
      <c r="H5428" s="31"/>
      <c r="I5428" s="31"/>
      <c r="J5428" s="84"/>
      <c r="K5428" s="31"/>
      <c r="L5428" s="31"/>
      <c r="M5428" s="169"/>
      <c r="N5428" s="148"/>
      <c r="O5428" s="106"/>
      <c r="P5428" s="43"/>
      <c r="Q5428" s="31"/>
      <c r="R5428" s="84"/>
      <c r="S5428" s="31"/>
      <c r="T5428" s="31"/>
      <c r="U5428" s="169"/>
      <c r="V5428" s="150"/>
      <c r="W5428" s="141" t="str" cm="1">
        <f t="array" ref="W5428">IF(SUM(LEN(B5428:V5428))=0,"",IF(OR(OR(ISBLANK(F5428),SUM(LEN(C5428),LEN(D5428))=0),AND(NOT(E5428="Unknown"),ISBLANK(J5428)),AND(NOT(O5428="Unknown"),ISBLANK(R5428))),"Missing Information", INDEX(Table15[Entire Service Line Classification], MATCH(SUMIFS(Table15[Unique ID],Table15[System-Owned Portion],E5428,Table15[If Material Anything Other than "Lead" in Column E,Was Material Ever Previously Lead?],G5428,Table15[Customer-Owned Portion],O5428),Table15[Unique ID],0),0)))</f>
        <v/>
      </c>
      <c r="X5428"/>
    </row>
    <row r="5429" spans="2:24" x14ac:dyDescent="0.25">
      <c r="B5429" s="146"/>
      <c r="C5429" s="31"/>
      <c r="D5429" s="31"/>
      <c r="E5429" s="44"/>
      <c r="F5429" s="43"/>
      <c r="G5429" s="84"/>
      <c r="H5429" s="31"/>
      <c r="I5429" s="31"/>
      <c r="J5429" s="84"/>
      <c r="K5429" s="31"/>
      <c r="L5429" s="31"/>
      <c r="M5429" s="169"/>
      <c r="N5429" s="148"/>
      <c r="O5429" s="106"/>
      <c r="P5429" s="43"/>
      <c r="Q5429" s="31"/>
      <c r="R5429" s="84"/>
      <c r="S5429" s="31"/>
      <c r="T5429" s="31"/>
      <c r="U5429" s="169"/>
      <c r="V5429" s="150"/>
      <c r="W5429" s="141" t="str" cm="1">
        <f t="array" ref="W5429">IF(SUM(LEN(B5429:V5429))=0,"",IF(OR(OR(ISBLANK(F5429),SUM(LEN(C5429),LEN(D5429))=0),AND(NOT(E5429="Unknown"),ISBLANK(J5429)),AND(NOT(O5429="Unknown"),ISBLANK(R5429))),"Missing Information", INDEX(Table15[Entire Service Line Classification], MATCH(SUMIFS(Table15[Unique ID],Table15[System-Owned Portion],E5429,Table15[If Material Anything Other than "Lead" in Column E,Was Material Ever Previously Lead?],G5429,Table15[Customer-Owned Portion],O5429),Table15[Unique ID],0),0)))</f>
        <v/>
      </c>
      <c r="X5429"/>
    </row>
    <row r="5430" spans="2:24" x14ac:dyDescent="0.25">
      <c r="B5430" s="146"/>
      <c r="C5430" s="31"/>
      <c r="D5430" s="31"/>
      <c r="E5430" s="44"/>
      <c r="F5430" s="43"/>
      <c r="G5430" s="84"/>
      <c r="H5430" s="31"/>
      <c r="I5430" s="31"/>
      <c r="J5430" s="84"/>
      <c r="K5430" s="31"/>
      <c r="L5430" s="31"/>
      <c r="M5430" s="169"/>
      <c r="N5430" s="148"/>
      <c r="O5430" s="106"/>
      <c r="P5430" s="43"/>
      <c r="Q5430" s="31"/>
      <c r="R5430" s="84"/>
      <c r="S5430" s="31"/>
      <c r="T5430" s="31"/>
      <c r="U5430" s="169"/>
      <c r="V5430" s="150"/>
      <c r="W5430" s="141" t="str" cm="1">
        <f t="array" ref="W5430">IF(SUM(LEN(B5430:V5430))=0,"",IF(OR(OR(ISBLANK(F5430),SUM(LEN(C5430),LEN(D5430))=0),AND(NOT(E5430="Unknown"),ISBLANK(J5430)),AND(NOT(O5430="Unknown"),ISBLANK(R5430))),"Missing Information", INDEX(Table15[Entire Service Line Classification], MATCH(SUMIFS(Table15[Unique ID],Table15[System-Owned Portion],E5430,Table15[If Material Anything Other than "Lead" in Column E,Was Material Ever Previously Lead?],G5430,Table15[Customer-Owned Portion],O5430),Table15[Unique ID],0),0)))</f>
        <v/>
      </c>
      <c r="X5430"/>
    </row>
    <row r="5431" spans="2:24" x14ac:dyDescent="0.25">
      <c r="B5431" s="146"/>
      <c r="C5431" s="31"/>
      <c r="D5431" s="31"/>
      <c r="E5431" s="44"/>
      <c r="F5431" s="43"/>
      <c r="G5431" s="84"/>
      <c r="H5431" s="31"/>
      <c r="I5431" s="31"/>
      <c r="J5431" s="84"/>
      <c r="K5431" s="31"/>
      <c r="L5431" s="31"/>
      <c r="M5431" s="169"/>
      <c r="N5431" s="148"/>
      <c r="O5431" s="106"/>
      <c r="P5431" s="43"/>
      <c r="Q5431" s="31"/>
      <c r="R5431" s="84"/>
      <c r="S5431" s="31"/>
      <c r="T5431" s="31"/>
      <c r="U5431" s="169"/>
      <c r="V5431" s="150"/>
      <c r="W5431" s="141" t="str" cm="1">
        <f t="array" ref="W5431">IF(SUM(LEN(B5431:V5431))=0,"",IF(OR(OR(ISBLANK(F5431),SUM(LEN(C5431),LEN(D5431))=0),AND(NOT(E5431="Unknown"),ISBLANK(J5431)),AND(NOT(O5431="Unknown"),ISBLANK(R5431))),"Missing Information", INDEX(Table15[Entire Service Line Classification], MATCH(SUMIFS(Table15[Unique ID],Table15[System-Owned Portion],E5431,Table15[If Material Anything Other than "Lead" in Column E,Was Material Ever Previously Lead?],G5431,Table15[Customer-Owned Portion],O5431),Table15[Unique ID],0),0)))</f>
        <v/>
      </c>
      <c r="X5431"/>
    </row>
    <row r="5432" spans="2:24" x14ac:dyDescent="0.25">
      <c r="B5432" s="146"/>
      <c r="C5432" s="31"/>
      <c r="D5432" s="31"/>
      <c r="E5432" s="44"/>
      <c r="F5432" s="43"/>
      <c r="G5432" s="84"/>
      <c r="H5432" s="31"/>
      <c r="I5432" s="31"/>
      <c r="J5432" s="84"/>
      <c r="K5432" s="31"/>
      <c r="L5432" s="31"/>
      <c r="M5432" s="169"/>
      <c r="N5432" s="148"/>
      <c r="O5432" s="106"/>
      <c r="P5432" s="43"/>
      <c r="Q5432" s="31"/>
      <c r="R5432" s="84"/>
      <c r="S5432" s="31"/>
      <c r="T5432" s="31"/>
      <c r="U5432" s="169"/>
      <c r="V5432" s="150"/>
      <c r="W5432" s="141" t="str" cm="1">
        <f t="array" ref="W5432">IF(SUM(LEN(B5432:V5432))=0,"",IF(OR(OR(ISBLANK(F5432),SUM(LEN(C5432),LEN(D5432))=0),AND(NOT(E5432="Unknown"),ISBLANK(J5432)),AND(NOT(O5432="Unknown"),ISBLANK(R5432))),"Missing Information", INDEX(Table15[Entire Service Line Classification], MATCH(SUMIFS(Table15[Unique ID],Table15[System-Owned Portion],E5432,Table15[If Material Anything Other than "Lead" in Column E,Was Material Ever Previously Lead?],G5432,Table15[Customer-Owned Portion],O5432),Table15[Unique ID],0),0)))</f>
        <v/>
      </c>
      <c r="X5432"/>
    </row>
    <row r="5433" spans="2:24" x14ac:dyDescent="0.25">
      <c r="B5433" s="146"/>
      <c r="C5433" s="31"/>
      <c r="D5433" s="31"/>
      <c r="E5433" s="44"/>
      <c r="F5433" s="43"/>
      <c r="G5433" s="84"/>
      <c r="H5433" s="31"/>
      <c r="I5433" s="31"/>
      <c r="J5433" s="84"/>
      <c r="K5433" s="31"/>
      <c r="L5433" s="31"/>
      <c r="M5433" s="169"/>
      <c r="N5433" s="148"/>
      <c r="O5433" s="106"/>
      <c r="P5433" s="43"/>
      <c r="Q5433" s="31"/>
      <c r="R5433" s="84"/>
      <c r="S5433" s="31"/>
      <c r="T5433" s="31"/>
      <c r="U5433" s="169"/>
      <c r="V5433" s="150"/>
      <c r="W5433" s="141" t="str" cm="1">
        <f t="array" ref="W5433">IF(SUM(LEN(B5433:V5433))=0,"",IF(OR(OR(ISBLANK(F5433),SUM(LEN(C5433),LEN(D5433))=0),AND(NOT(E5433="Unknown"),ISBLANK(J5433)),AND(NOT(O5433="Unknown"),ISBLANK(R5433))),"Missing Information", INDEX(Table15[Entire Service Line Classification], MATCH(SUMIFS(Table15[Unique ID],Table15[System-Owned Portion],E5433,Table15[If Material Anything Other than "Lead" in Column E,Was Material Ever Previously Lead?],G5433,Table15[Customer-Owned Portion],O5433),Table15[Unique ID],0),0)))</f>
        <v/>
      </c>
      <c r="X5433"/>
    </row>
    <row r="5434" spans="2:24" x14ac:dyDescent="0.25">
      <c r="B5434" s="146"/>
      <c r="C5434" s="31"/>
      <c r="D5434" s="31"/>
      <c r="E5434" s="44"/>
      <c r="F5434" s="43"/>
      <c r="G5434" s="84"/>
      <c r="H5434" s="31"/>
      <c r="I5434" s="31"/>
      <c r="J5434" s="84"/>
      <c r="K5434" s="31"/>
      <c r="L5434" s="31"/>
      <c r="M5434" s="169"/>
      <c r="N5434" s="148"/>
      <c r="O5434" s="106"/>
      <c r="P5434" s="43"/>
      <c r="Q5434" s="31"/>
      <c r="R5434" s="84"/>
      <c r="S5434" s="31"/>
      <c r="T5434" s="31"/>
      <c r="U5434" s="169"/>
      <c r="V5434" s="150"/>
      <c r="W5434" s="141" t="str" cm="1">
        <f t="array" ref="W5434">IF(SUM(LEN(B5434:V5434))=0,"",IF(OR(OR(ISBLANK(F5434),SUM(LEN(C5434),LEN(D5434))=0),AND(NOT(E5434="Unknown"),ISBLANK(J5434)),AND(NOT(O5434="Unknown"),ISBLANK(R5434))),"Missing Information", INDEX(Table15[Entire Service Line Classification], MATCH(SUMIFS(Table15[Unique ID],Table15[System-Owned Portion],E5434,Table15[If Material Anything Other than "Lead" in Column E,Was Material Ever Previously Lead?],G5434,Table15[Customer-Owned Portion],O5434),Table15[Unique ID],0),0)))</f>
        <v/>
      </c>
      <c r="X5434"/>
    </row>
    <row r="5435" spans="2:24" x14ac:dyDescent="0.25">
      <c r="B5435" s="146"/>
      <c r="C5435" s="31"/>
      <c r="D5435" s="31"/>
      <c r="E5435" s="44"/>
      <c r="F5435" s="43"/>
      <c r="G5435" s="84"/>
      <c r="H5435" s="31"/>
      <c r="I5435" s="31"/>
      <c r="J5435" s="84"/>
      <c r="K5435" s="31"/>
      <c r="L5435" s="31"/>
      <c r="M5435" s="169"/>
      <c r="N5435" s="148"/>
      <c r="O5435" s="106"/>
      <c r="P5435" s="43"/>
      <c r="Q5435" s="31"/>
      <c r="R5435" s="84"/>
      <c r="S5435" s="31"/>
      <c r="T5435" s="31"/>
      <c r="U5435" s="169"/>
      <c r="V5435" s="150"/>
      <c r="W5435" s="141" t="str" cm="1">
        <f t="array" ref="W5435">IF(SUM(LEN(B5435:V5435))=0,"",IF(OR(OR(ISBLANK(F5435),SUM(LEN(C5435),LEN(D5435))=0),AND(NOT(E5435="Unknown"),ISBLANK(J5435)),AND(NOT(O5435="Unknown"),ISBLANK(R5435))),"Missing Information", INDEX(Table15[Entire Service Line Classification], MATCH(SUMIFS(Table15[Unique ID],Table15[System-Owned Portion],E5435,Table15[If Material Anything Other than "Lead" in Column E,Was Material Ever Previously Lead?],G5435,Table15[Customer-Owned Portion],O5435),Table15[Unique ID],0),0)))</f>
        <v/>
      </c>
      <c r="X5435"/>
    </row>
    <row r="5436" spans="2:24" x14ac:dyDescent="0.25">
      <c r="B5436" s="146"/>
      <c r="C5436" s="31"/>
      <c r="D5436" s="31"/>
      <c r="E5436" s="44"/>
      <c r="F5436" s="43"/>
      <c r="G5436" s="84"/>
      <c r="H5436" s="31"/>
      <c r="I5436" s="31"/>
      <c r="J5436" s="84"/>
      <c r="K5436" s="31"/>
      <c r="L5436" s="31"/>
      <c r="M5436" s="169"/>
      <c r="N5436" s="148"/>
      <c r="O5436" s="106"/>
      <c r="P5436" s="43"/>
      <c r="Q5436" s="31"/>
      <c r="R5436" s="84"/>
      <c r="S5436" s="31"/>
      <c r="T5436" s="31"/>
      <c r="U5436" s="169"/>
      <c r="V5436" s="150"/>
      <c r="W5436" s="141" t="str" cm="1">
        <f t="array" ref="W5436">IF(SUM(LEN(B5436:V5436))=0,"",IF(OR(OR(ISBLANK(F5436),SUM(LEN(C5436),LEN(D5436))=0),AND(NOT(E5436="Unknown"),ISBLANK(J5436)),AND(NOT(O5436="Unknown"),ISBLANK(R5436))),"Missing Information", INDEX(Table15[Entire Service Line Classification], MATCH(SUMIFS(Table15[Unique ID],Table15[System-Owned Portion],E5436,Table15[If Material Anything Other than "Lead" in Column E,Was Material Ever Previously Lead?],G5436,Table15[Customer-Owned Portion],O5436),Table15[Unique ID],0),0)))</f>
        <v/>
      </c>
      <c r="X5436"/>
    </row>
    <row r="5437" spans="2:24" x14ac:dyDescent="0.25">
      <c r="B5437" s="146"/>
      <c r="C5437" s="31"/>
      <c r="D5437" s="31"/>
      <c r="E5437" s="44"/>
      <c r="F5437" s="43"/>
      <c r="G5437" s="84"/>
      <c r="H5437" s="31"/>
      <c r="I5437" s="31"/>
      <c r="J5437" s="84"/>
      <c r="K5437" s="31"/>
      <c r="L5437" s="31"/>
      <c r="M5437" s="169"/>
      <c r="N5437" s="148"/>
      <c r="O5437" s="106"/>
      <c r="P5437" s="43"/>
      <c r="Q5437" s="31"/>
      <c r="R5437" s="84"/>
      <c r="S5437" s="31"/>
      <c r="T5437" s="31"/>
      <c r="U5437" s="169"/>
      <c r="V5437" s="150"/>
      <c r="W5437" s="141" t="str" cm="1">
        <f t="array" ref="W5437">IF(SUM(LEN(B5437:V5437))=0,"",IF(OR(OR(ISBLANK(F5437),SUM(LEN(C5437),LEN(D5437))=0),AND(NOT(E5437="Unknown"),ISBLANK(J5437)),AND(NOT(O5437="Unknown"),ISBLANK(R5437))),"Missing Information", INDEX(Table15[Entire Service Line Classification], MATCH(SUMIFS(Table15[Unique ID],Table15[System-Owned Portion],E5437,Table15[If Material Anything Other than "Lead" in Column E,Was Material Ever Previously Lead?],G5437,Table15[Customer-Owned Portion],O5437),Table15[Unique ID],0),0)))</f>
        <v/>
      </c>
      <c r="X5437"/>
    </row>
    <row r="5438" spans="2:24" x14ac:dyDescent="0.25">
      <c r="B5438" s="146"/>
      <c r="C5438" s="31"/>
      <c r="D5438" s="31"/>
      <c r="E5438" s="44"/>
      <c r="F5438" s="43"/>
      <c r="G5438" s="84"/>
      <c r="H5438" s="31"/>
      <c r="I5438" s="31"/>
      <c r="J5438" s="84"/>
      <c r="K5438" s="31"/>
      <c r="L5438" s="31"/>
      <c r="M5438" s="169"/>
      <c r="N5438" s="148"/>
      <c r="O5438" s="106"/>
      <c r="P5438" s="43"/>
      <c r="Q5438" s="31"/>
      <c r="R5438" s="84"/>
      <c r="S5438" s="31"/>
      <c r="T5438" s="31"/>
      <c r="U5438" s="169"/>
      <c r="V5438" s="150"/>
      <c r="W5438" s="141" t="str" cm="1">
        <f t="array" ref="W5438">IF(SUM(LEN(B5438:V5438))=0,"",IF(OR(OR(ISBLANK(F5438),SUM(LEN(C5438),LEN(D5438))=0),AND(NOT(E5438="Unknown"),ISBLANK(J5438)),AND(NOT(O5438="Unknown"),ISBLANK(R5438))),"Missing Information", INDEX(Table15[Entire Service Line Classification], MATCH(SUMIFS(Table15[Unique ID],Table15[System-Owned Portion],E5438,Table15[If Material Anything Other than "Lead" in Column E,Was Material Ever Previously Lead?],G5438,Table15[Customer-Owned Portion],O5438),Table15[Unique ID],0),0)))</f>
        <v/>
      </c>
      <c r="X5438"/>
    </row>
    <row r="5439" spans="2:24" x14ac:dyDescent="0.25">
      <c r="B5439" s="146"/>
      <c r="C5439" s="31"/>
      <c r="D5439" s="31"/>
      <c r="E5439" s="44"/>
      <c r="F5439" s="43"/>
      <c r="G5439" s="84"/>
      <c r="H5439" s="31"/>
      <c r="I5439" s="31"/>
      <c r="J5439" s="84"/>
      <c r="K5439" s="31"/>
      <c r="L5439" s="31"/>
      <c r="M5439" s="169"/>
      <c r="N5439" s="148"/>
      <c r="O5439" s="106"/>
      <c r="P5439" s="43"/>
      <c r="Q5439" s="31"/>
      <c r="R5439" s="84"/>
      <c r="S5439" s="31"/>
      <c r="T5439" s="31"/>
      <c r="U5439" s="169"/>
      <c r="V5439" s="150"/>
      <c r="W5439" s="141" t="str" cm="1">
        <f t="array" ref="W5439">IF(SUM(LEN(B5439:V5439))=0,"",IF(OR(OR(ISBLANK(F5439),SUM(LEN(C5439),LEN(D5439))=0),AND(NOT(E5439="Unknown"),ISBLANK(J5439)),AND(NOT(O5439="Unknown"),ISBLANK(R5439))),"Missing Information", INDEX(Table15[Entire Service Line Classification], MATCH(SUMIFS(Table15[Unique ID],Table15[System-Owned Portion],E5439,Table15[If Material Anything Other than "Lead" in Column E,Was Material Ever Previously Lead?],G5439,Table15[Customer-Owned Portion],O5439),Table15[Unique ID],0),0)))</f>
        <v/>
      </c>
      <c r="X5439"/>
    </row>
    <row r="5440" spans="2:24" x14ac:dyDescent="0.25">
      <c r="B5440" s="146"/>
      <c r="C5440" s="31"/>
      <c r="D5440" s="31"/>
      <c r="E5440" s="44"/>
      <c r="F5440" s="43"/>
      <c r="G5440" s="84"/>
      <c r="H5440" s="31"/>
      <c r="I5440" s="31"/>
      <c r="J5440" s="84"/>
      <c r="K5440" s="31"/>
      <c r="L5440" s="31"/>
      <c r="M5440" s="169"/>
      <c r="N5440" s="148"/>
      <c r="O5440" s="106"/>
      <c r="P5440" s="43"/>
      <c r="Q5440" s="31"/>
      <c r="R5440" s="84"/>
      <c r="S5440" s="31"/>
      <c r="T5440" s="31"/>
      <c r="U5440" s="169"/>
      <c r="V5440" s="150"/>
      <c r="W5440" s="141" t="str" cm="1">
        <f t="array" ref="W5440">IF(SUM(LEN(B5440:V5440))=0,"",IF(OR(OR(ISBLANK(F5440),SUM(LEN(C5440),LEN(D5440))=0),AND(NOT(E5440="Unknown"),ISBLANK(J5440)),AND(NOT(O5440="Unknown"),ISBLANK(R5440))),"Missing Information", INDEX(Table15[Entire Service Line Classification], MATCH(SUMIFS(Table15[Unique ID],Table15[System-Owned Portion],E5440,Table15[If Material Anything Other than "Lead" in Column E,Was Material Ever Previously Lead?],G5440,Table15[Customer-Owned Portion],O5440),Table15[Unique ID],0),0)))</f>
        <v/>
      </c>
      <c r="X5440"/>
    </row>
    <row r="5441" spans="2:24" x14ac:dyDescent="0.25">
      <c r="B5441" s="146"/>
      <c r="C5441" s="31"/>
      <c r="D5441" s="31"/>
      <c r="E5441" s="44"/>
      <c r="F5441" s="43"/>
      <c r="G5441" s="84"/>
      <c r="H5441" s="31"/>
      <c r="I5441" s="31"/>
      <c r="J5441" s="84"/>
      <c r="K5441" s="31"/>
      <c r="L5441" s="31"/>
      <c r="M5441" s="169"/>
      <c r="N5441" s="148"/>
      <c r="O5441" s="106"/>
      <c r="P5441" s="43"/>
      <c r="Q5441" s="31"/>
      <c r="R5441" s="84"/>
      <c r="S5441" s="31"/>
      <c r="T5441" s="31"/>
      <c r="U5441" s="169"/>
      <c r="V5441" s="150"/>
      <c r="W5441" s="141" t="str" cm="1">
        <f t="array" ref="W5441">IF(SUM(LEN(B5441:V5441))=0,"",IF(OR(OR(ISBLANK(F5441),SUM(LEN(C5441),LEN(D5441))=0),AND(NOT(E5441="Unknown"),ISBLANK(J5441)),AND(NOT(O5441="Unknown"),ISBLANK(R5441))),"Missing Information", INDEX(Table15[Entire Service Line Classification], MATCH(SUMIFS(Table15[Unique ID],Table15[System-Owned Portion],E5441,Table15[If Material Anything Other than "Lead" in Column E,Was Material Ever Previously Lead?],G5441,Table15[Customer-Owned Portion],O5441),Table15[Unique ID],0),0)))</f>
        <v/>
      </c>
      <c r="X5441"/>
    </row>
    <row r="5442" spans="2:24" x14ac:dyDescent="0.25">
      <c r="B5442" s="146"/>
      <c r="C5442" s="31"/>
      <c r="D5442" s="31"/>
      <c r="E5442" s="44"/>
      <c r="F5442" s="43"/>
      <c r="G5442" s="84"/>
      <c r="H5442" s="31"/>
      <c r="I5442" s="31"/>
      <c r="J5442" s="84"/>
      <c r="K5442" s="31"/>
      <c r="L5442" s="31"/>
      <c r="M5442" s="169"/>
      <c r="N5442" s="148"/>
      <c r="O5442" s="106"/>
      <c r="P5442" s="43"/>
      <c r="Q5442" s="31"/>
      <c r="R5442" s="84"/>
      <c r="S5442" s="31"/>
      <c r="T5442" s="31"/>
      <c r="U5442" s="169"/>
      <c r="V5442" s="150"/>
      <c r="W5442" s="141" t="str" cm="1">
        <f t="array" ref="W5442">IF(SUM(LEN(B5442:V5442))=0,"",IF(OR(OR(ISBLANK(F5442),SUM(LEN(C5442),LEN(D5442))=0),AND(NOT(E5442="Unknown"),ISBLANK(J5442)),AND(NOT(O5442="Unknown"),ISBLANK(R5442))),"Missing Information", INDEX(Table15[Entire Service Line Classification], MATCH(SUMIFS(Table15[Unique ID],Table15[System-Owned Portion],E5442,Table15[If Material Anything Other than "Lead" in Column E,Was Material Ever Previously Lead?],G5442,Table15[Customer-Owned Portion],O5442),Table15[Unique ID],0),0)))</f>
        <v/>
      </c>
      <c r="X5442"/>
    </row>
    <row r="5443" spans="2:24" x14ac:dyDescent="0.25">
      <c r="B5443" s="146"/>
      <c r="C5443" s="31"/>
      <c r="D5443" s="31"/>
      <c r="E5443" s="44"/>
      <c r="F5443" s="43"/>
      <c r="G5443" s="84"/>
      <c r="H5443" s="31"/>
      <c r="I5443" s="31"/>
      <c r="J5443" s="84"/>
      <c r="K5443" s="31"/>
      <c r="L5443" s="31"/>
      <c r="M5443" s="169"/>
      <c r="N5443" s="148"/>
      <c r="O5443" s="106"/>
      <c r="P5443" s="43"/>
      <c r="Q5443" s="31"/>
      <c r="R5443" s="84"/>
      <c r="S5443" s="31"/>
      <c r="T5443" s="31"/>
      <c r="U5443" s="169"/>
      <c r="V5443" s="150"/>
      <c r="W5443" s="141" t="str" cm="1">
        <f t="array" ref="W5443">IF(SUM(LEN(B5443:V5443))=0,"",IF(OR(OR(ISBLANK(F5443),SUM(LEN(C5443),LEN(D5443))=0),AND(NOT(E5443="Unknown"),ISBLANK(J5443)),AND(NOT(O5443="Unknown"),ISBLANK(R5443))),"Missing Information", INDEX(Table15[Entire Service Line Classification], MATCH(SUMIFS(Table15[Unique ID],Table15[System-Owned Portion],E5443,Table15[If Material Anything Other than "Lead" in Column E,Was Material Ever Previously Lead?],G5443,Table15[Customer-Owned Portion],O5443),Table15[Unique ID],0),0)))</f>
        <v/>
      </c>
      <c r="X5443"/>
    </row>
    <row r="5444" spans="2:24" x14ac:dyDescent="0.25">
      <c r="B5444" s="146"/>
      <c r="C5444" s="31"/>
      <c r="D5444" s="31"/>
      <c r="E5444" s="44"/>
      <c r="F5444" s="43"/>
      <c r="G5444" s="84"/>
      <c r="H5444" s="31"/>
      <c r="I5444" s="31"/>
      <c r="J5444" s="84"/>
      <c r="K5444" s="31"/>
      <c r="L5444" s="31"/>
      <c r="M5444" s="169"/>
      <c r="N5444" s="148"/>
      <c r="O5444" s="106"/>
      <c r="P5444" s="43"/>
      <c r="Q5444" s="31"/>
      <c r="R5444" s="84"/>
      <c r="S5444" s="31"/>
      <c r="T5444" s="31"/>
      <c r="U5444" s="169"/>
      <c r="V5444" s="150"/>
      <c r="W5444" s="141" t="str" cm="1">
        <f t="array" ref="W5444">IF(SUM(LEN(B5444:V5444))=0,"",IF(OR(OR(ISBLANK(F5444),SUM(LEN(C5444),LEN(D5444))=0),AND(NOT(E5444="Unknown"),ISBLANK(J5444)),AND(NOT(O5444="Unknown"),ISBLANK(R5444))),"Missing Information", INDEX(Table15[Entire Service Line Classification], MATCH(SUMIFS(Table15[Unique ID],Table15[System-Owned Portion],E5444,Table15[If Material Anything Other than "Lead" in Column E,Was Material Ever Previously Lead?],G5444,Table15[Customer-Owned Portion],O5444),Table15[Unique ID],0),0)))</f>
        <v/>
      </c>
      <c r="X5444"/>
    </row>
    <row r="5445" spans="2:24" x14ac:dyDescent="0.25">
      <c r="B5445" s="146"/>
      <c r="C5445" s="31"/>
      <c r="D5445" s="31"/>
      <c r="E5445" s="44"/>
      <c r="F5445" s="43"/>
      <c r="G5445" s="84"/>
      <c r="H5445" s="31"/>
      <c r="I5445" s="31"/>
      <c r="J5445" s="84"/>
      <c r="K5445" s="31"/>
      <c r="L5445" s="31"/>
      <c r="M5445" s="169"/>
      <c r="N5445" s="148"/>
      <c r="O5445" s="106"/>
      <c r="P5445" s="43"/>
      <c r="Q5445" s="31"/>
      <c r="R5445" s="84"/>
      <c r="S5445" s="31"/>
      <c r="T5445" s="31"/>
      <c r="U5445" s="169"/>
      <c r="V5445" s="150"/>
      <c r="W5445" s="141" t="str" cm="1">
        <f t="array" ref="W5445">IF(SUM(LEN(B5445:V5445))=0,"",IF(OR(OR(ISBLANK(F5445),SUM(LEN(C5445),LEN(D5445))=0),AND(NOT(E5445="Unknown"),ISBLANK(J5445)),AND(NOT(O5445="Unknown"),ISBLANK(R5445))),"Missing Information", INDEX(Table15[Entire Service Line Classification], MATCH(SUMIFS(Table15[Unique ID],Table15[System-Owned Portion],E5445,Table15[If Material Anything Other than "Lead" in Column E,Was Material Ever Previously Lead?],G5445,Table15[Customer-Owned Portion],O5445),Table15[Unique ID],0),0)))</f>
        <v/>
      </c>
      <c r="X5445"/>
    </row>
    <row r="5446" spans="2:24" x14ac:dyDescent="0.25">
      <c r="B5446" s="146"/>
      <c r="C5446" s="31"/>
      <c r="D5446" s="31"/>
      <c r="E5446" s="44"/>
      <c r="F5446" s="43"/>
      <c r="G5446" s="84"/>
      <c r="H5446" s="31"/>
      <c r="I5446" s="31"/>
      <c r="J5446" s="84"/>
      <c r="K5446" s="31"/>
      <c r="L5446" s="31"/>
      <c r="M5446" s="169"/>
      <c r="N5446" s="148"/>
      <c r="O5446" s="106"/>
      <c r="P5446" s="43"/>
      <c r="Q5446" s="31"/>
      <c r="R5446" s="84"/>
      <c r="S5446" s="31"/>
      <c r="T5446" s="31"/>
      <c r="U5446" s="169"/>
      <c r="V5446" s="150"/>
      <c r="W5446" s="141" t="str" cm="1">
        <f t="array" ref="W5446">IF(SUM(LEN(B5446:V5446))=0,"",IF(OR(OR(ISBLANK(F5446),SUM(LEN(C5446),LEN(D5446))=0),AND(NOT(E5446="Unknown"),ISBLANK(J5446)),AND(NOT(O5446="Unknown"),ISBLANK(R5446))),"Missing Information", INDEX(Table15[Entire Service Line Classification], MATCH(SUMIFS(Table15[Unique ID],Table15[System-Owned Portion],E5446,Table15[If Material Anything Other than "Lead" in Column E,Was Material Ever Previously Lead?],G5446,Table15[Customer-Owned Portion],O5446),Table15[Unique ID],0),0)))</f>
        <v/>
      </c>
      <c r="X5446"/>
    </row>
    <row r="5447" spans="2:24" x14ac:dyDescent="0.25">
      <c r="B5447" s="146"/>
      <c r="C5447" s="31"/>
      <c r="D5447" s="31"/>
      <c r="E5447" s="44"/>
      <c r="F5447" s="43"/>
      <c r="G5447" s="84"/>
      <c r="H5447" s="31"/>
      <c r="I5447" s="31"/>
      <c r="J5447" s="84"/>
      <c r="K5447" s="31"/>
      <c r="L5447" s="31"/>
      <c r="M5447" s="169"/>
      <c r="N5447" s="148"/>
      <c r="O5447" s="106"/>
      <c r="P5447" s="43"/>
      <c r="Q5447" s="31"/>
      <c r="R5447" s="84"/>
      <c r="S5447" s="31"/>
      <c r="T5447" s="31"/>
      <c r="U5447" s="169"/>
      <c r="V5447" s="150"/>
      <c r="W5447" s="141" t="str" cm="1">
        <f t="array" ref="W5447">IF(SUM(LEN(B5447:V5447))=0,"",IF(OR(OR(ISBLANK(F5447),SUM(LEN(C5447),LEN(D5447))=0),AND(NOT(E5447="Unknown"),ISBLANK(J5447)),AND(NOT(O5447="Unknown"),ISBLANK(R5447))),"Missing Information", INDEX(Table15[Entire Service Line Classification], MATCH(SUMIFS(Table15[Unique ID],Table15[System-Owned Portion],E5447,Table15[If Material Anything Other than "Lead" in Column E,Was Material Ever Previously Lead?],G5447,Table15[Customer-Owned Portion],O5447),Table15[Unique ID],0),0)))</f>
        <v/>
      </c>
      <c r="X5447"/>
    </row>
    <row r="5448" spans="2:24" x14ac:dyDescent="0.25">
      <c r="B5448" s="146"/>
      <c r="C5448" s="31"/>
      <c r="D5448" s="31"/>
      <c r="E5448" s="44"/>
      <c r="F5448" s="43"/>
      <c r="G5448" s="84"/>
      <c r="H5448" s="31"/>
      <c r="I5448" s="31"/>
      <c r="J5448" s="84"/>
      <c r="K5448" s="31"/>
      <c r="L5448" s="31"/>
      <c r="M5448" s="169"/>
      <c r="N5448" s="148"/>
      <c r="O5448" s="106"/>
      <c r="P5448" s="43"/>
      <c r="Q5448" s="31"/>
      <c r="R5448" s="84"/>
      <c r="S5448" s="31"/>
      <c r="T5448" s="31"/>
      <c r="U5448" s="169"/>
      <c r="V5448" s="150"/>
      <c r="W5448" s="141" t="str" cm="1">
        <f t="array" ref="W5448">IF(SUM(LEN(B5448:V5448))=0,"",IF(OR(OR(ISBLANK(F5448),SUM(LEN(C5448),LEN(D5448))=0),AND(NOT(E5448="Unknown"),ISBLANK(J5448)),AND(NOT(O5448="Unknown"),ISBLANK(R5448))),"Missing Information", INDEX(Table15[Entire Service Line Classification], MATCH(SUMIFS(Table15[Unique ID],Table15[System-Owned Portion],E5448,Table15[If Material Anything Other than "Lead" in Column E,Was Material Ever Previously Lead?],G5448,Table15[Customer-Owned Portion],O5448),Table15[Unique ID],0),0)))</f>
        <v/>
      </c>
      <c r="X5448"/>
    </row>
    <row r="5449" spans="2:24" x14ac:dyDescent="0.25">
      <c r="B5449" s="146"/>
      <c r="C5449" s="31"/>
      <c r="D5449" s="31"/>
      <c r="E5449" s="44"/>
      <c r="F5449" s="43"/>
      <c r="G5449" s="84"/>
      <c r="H5449" s="31"/>
      <c r="I5449" s="31"/>
      <c r="J5449" s="84"/>
      <c r="K5449" s="31"/>
      <c r="L5449" s="31"/>
      <c r="M5449" s="169"/>
      <c r="N5449" s="148"/>
      <c r="O5449" s="106"/>
      <c r="P5449" s="43"/>
      <c r="Q5449" s="31"/>
      <c r="R5449" s="84"/>
      <c r="S5449" s="31"/>
      <c r="T5449" s="31"/>
      <c r="U5449" s="169"/>
      <c r="V5449" s="150"/>
      <c r="W5449" s="141" t="str" cm="1">
        <f t="array" ref="W5449">IF(SUM(LEN(B5449:V5449))=0,"",IF(OR(OR(ISBLANK(F5449),SUM(LEN(C5449),LEN(D5449))=0),AND(NOT(E5449="Unknown"),ISBLANK(J5449)),AND(NOT(O5449="Unknown"),ISBLANK(R5449))),"Missing Information", INDEX(Table15[Entire Service Line Classification], MATCH(SUMIFS(Table15[Unique ID],Table15[System-Owned Portion],E5449,Table15[If Material Anything Other than "Lead" in Column E,Was Material Ever Previously Lead?],G5449,Table15[Customer-Owned Portion],O5449),Table15[Unique ID],0),0)))</f>
        <v/>
      </c>
      <c r="X5449"/>
    </row>
    <row r="5450" spans="2:24" x14ac:dyDescent="0.25">
      <c r="B5450" s="146"/>
      <c r="C5450" s="31"/>
      <c r="D5450" s="31"/>
      <c r="E5450" s="44"/>
      <c r="F5450" s="43"/>
      <c r="G5450" s="84"/>
      <c r="H5450" s="31"/>
      <c r="I5450" s="31"/>
      <c r="J5450" s="84"/>
      <c r="K5450" s="31"/>
      <c r="L5450" s="31"/>
      <c r="M5450" s="169"/>
      <c r="N5450" s="148"/>
      <c r="O5450" s="106"/>
      <c r="P5450" s="43"/>
      <c r="Q5450" s="31"/>
      <c r="R5450" s="84"/>
      <c r="S5450" s="31"/>
      <c r="T5450" s="31"/>
      <c r="U5450" s="169"/>
      <c r="V5450" s="150"/>
      <c r="W5450" s="141" t="str" cm="1">
        <f t="array" ref="W5450">IF(SUM(LEN(B5450:V5450))=0,"",IF(OR(OR(ISBLANK(F5450),SUM(LEN(C5450),LEN(D5450))=0),AND(NOT(E5450="Unknown"),ISBLANK(J5450)),AND(NOT(O5450="Unknown"),ISBLANK(R5450))),"Missing Information", INDEX(Table15[Entire Service Line Classification], MATCH(SUMIFS(Table15[Unique ID],Table15[System-Owned Portion],E5450,Table15[If Material Anything Other than "Lead" in Column E,Was Material Ever Previously Lead?],G5450,Table15[Customer-Owned Portion],O5450),Table15[Unique ID],0),0)))</f>
        <v/>
      </c>
      <c r="X5450"/>
    </row>
    <row r="5451" spans="2:24" x14ac:dyDescent="0.25">
      <c r="B5451" s="146"/>
      <c r="C5451" s="31"/>
      <c r="D5451" s="31"/>
      <c r="E5451" s="44"/>
      <c r="F5451" s="43"/>
      <c r="G5451" s="84"/>
      <c r="H5451" s="31"/>
      <c r="I5451" s="31"/>
      <c r="J5451" s="84"/>
      <c r="K5451" s="31"/>
      <c r="L5451" s="31"/>
      <c r="M5451" s="169"/>
      <c r="N5451" s="148"/>
      <c r="O5451" s="106"/>
      <c r="P5451" s="43"/>
      <c r="Q5451" s="31"/>
      <c r="R5451" s="84"/>
      <c r="S5451" s="31"/>
      <c r="T5451" s="31"/>
      <c r="U5451" s="169"/>
      <c r="V5451" s="150"/>
      <c r="W5451" s="141" t="str" cm="1">
        <f t="array" ref="W5451">IF(SUM(LEN(B5451:V5451))=0,"",IF(OR(OR(ISBLANK(F5451),SUM(LEN(C5451),LEN(D5451))=0),AND(NOT(E5451="Unknown"),ISBLANK(J5451)),AND(NOT(O5451="Unknown"),ISBLANK(R5451))),"Missing Information", INDEX(Table15[Entire Service Line Classification], MATCH(SUMIFS(Table15[Unique ID],Table15[System-Owned Portion],E5451,Table15[If Material Anything Other than "Lead" in Column E,Was Material Ever Previously Lead?],G5451,Table15[Customer-Owned Portion],O5451),Table15[Unique ID],0),0)))</f>
        <v/>
      </c>
      <c r="X5451"/>
    </row>
    <row r="5452" spans="2:24" x14ac:dyDescent="0.25">
      <c r="B5452" s="146"/>
      <c r="C5452" s="31"/>
      <c r="D5452" s="31"/>
      <c r="E5452" s="44"/>
      <c r="F5452" s="43"/>
      <c r="G5452" s="84"/>
      <c r="H5452" s="31"/>
      <c r="I5452" s="31"/>
      <c r="J5452" s="84"/>
      <c r="K5452" s="31"/>
      <c r="L5452" s="31"/>
      <c r="M5452" s="169"/>
      <c r="N5452" s="148"/>
      <c r="O5452" s="106"/>
      <c r="P5452" s="43"/>
      <c r="Q5452" s="31"/>
      <c r="R5452" s="84"/>
      <c r="S5452" s="31"/>
      <c r="T5452" s="31"/>
      <c r="U5452" s="169"/>
      <c r="V5452" s="150"/>
      <c r="W5452" s="141" t="str" cm="1">
        <f t="array" ref="W5452">IF(SUM(LEN(B5452:V5452))=0,"",IF(OR(OR(ISBLANK(F5452),SUM(LEN(C5452),LEN(D5452))=0),AND(NOT(E5452="Unknown"),ISBLANK(J5452)),AND(NOT(O5452="Unknown"),ISBLANK(R5452))),"Missing Information", INDEX(Table15[Entire Service Line Classification], MATCH(SUMIFS(Table15[Unique ID],Table15[System-Owned Portion],E5452,Table15[If Material Anything Other than "Lead" in Column E,Was Material Ever Previously Lead?],G5452,Table15[Customer-Owned Portion],O5452),Table15[Unique ID],0),0)))</f>
        <v/>
      </c>
      <c r="X5452"/>
    </row>
    <row r="5453" spans="2:24" x14ac:dyDescent="0.25">
      <c r="B5453" s="146"/>
      <c r="C5453" s="31"/>
      <c r="D5453" s="31"/>
      <c r="E5453" s="44"/>
      <c r="F5453" s="43"/>
      <c r="G5453" s="84"/>
      <c r="H5453" s="31"/>
      <c r="I5453" s="31"/>
      <c r="J5453" s="84"/>
      <c r="K5453" s="31"/>
      <c r="L5453" s="31"/>
      <c r="M5453" s="169"/>
      <c r="N5453" s="148"/>
      <c r="O5453" s="106"/>
      <c r="P5453" s="43"/>
      <c r="Q5453" s="31"/>
      <c r="R5453" s="84"/>
      <c r="S5453" s="31"/>
      <c r="T5453" s="31"/>
      <c r="U5453" s="169"/>
      <c r="V5453" s="150"/>
      <c r="W5453" s="141" t="str" cm="1">
        <f t="array" ref="W5453">IF(SUM(LEN(B5453:V5453))=0,"",IF(OR(OR(ISBLANK(F5453),SUM(LEN(C5453),LEN(D5453))=0),AND(NOT(E5453="Unknown"),ISBLANK(J5453)),AND(NOT(O5453="Unknown"),ISBLANK(R5453))),"Missing Information", INDEX(Table15[Entire Service Line Classification], MATCH(SUMIFS(Table15[Unique ID],Table15[System-Owned Portion],E5453,Table15[If Material Anything Other than "Lead" in Column E,Was Material Ever Previously Lead?],G5453,Table15[Customer-Owned Portion],O5453),Table15[Unique ID],0),0)))</f>
        <v/>
      </c>
      <c r="X5453"/>
    </row>
    <row r="5454" spans="2:24" x14ac:dyDescent="0.25">
      <c r="B5454" s="146"/>
      <c r="C5454" s="31"/>
      <c r="D5454" s="31"/>
      <c r="E5454" s="44"/>
      <c r="F5454" s="43"/>
      <c r="G5454" s="84"/>
      <c r="H5454" s="31"/>
      <c r="I5454" s="31"/>
      <c r="J5454" s="84"/>
      <c r="K5454" s="31"/>
      <c r="L5454" s="31"/>
      <c r="M5454" s="169"/>
      <c r="N5454" s="148"/>
      <c r="O5454" s="106"/>
      <c r="P5454" s="43"/>
      <c r="Q5454" s="31"/>
      <c r="R5454" s="84"/>
      <c r="S5454" s="31"/>
      <c r="T5454" s="31"/>
      <c r="U5454" s="169"/>
      <c r="V5454" s="150"/>
      <c r="W5454" s="141" t="str" cm="1">
        <f t="array" ref="W5454">IF(SUM(LEN(B5454:V5454))=0,"",IF(OR(OR(ISBLANK(F5454),SUM(LEN(C5454),LEN(D5454))=0),AND(NOT(E5454="Unknown"),ISBLANK(J5454)),AND(NOT(O5454="Unknown"),ISBLANK(R5454))),"Missing Information", INDEX(Table15[Entire Service Line Classification], MATCH(SUMIFS(Table15[Unique ID],Table15[System-Owned Portion],E5454,Table15[If Material Anything Other than "Lead" in Column E,Was Material Ever Previously Lead?],G5454,Table15[Customer-Owned Portion],O5454),Table15[Unique ID],0),0)))</f>
        <v/>
      </c>
      <c r="X5454"/>
    </row>
    <row r="5455" spans="2:24" x14ac:dyDescent="0.25">
      <c r="B5455" s="146"/>
      <c r="C5455" s="31"/>
      <c r="D5455" s="31"/>
      <c r="E5455" s="44"/>
      <c r="F5455" s="43"/>
      <c r="G5455" s="84"/>
      <c r="H5455" s="31"/>
      <c r="I5455" s="31"/>
      <c r="J5455" s="84"/>
      <c r="K5455" s="31"/>
      <c r="L5455" s="31"/>
      <c r="M5455" s="169"/>
      <c r="N5455" s="148"/>
      <c r="O5455" s="106"/>
      <c r="P5455" s="43"/>
      <c r="Q5455" s="31"/>
      <c r="R5455" s="84"/>
      <c r="S5455" s="31"/>
      <c r="T5455" s="31"/>
      <c r="U5455" s="169"/>
      <c r="V5455" s="150"/>
      <c r="W5455" s="141" t="str" cm="1">
        <f t="array" ref="W5455">IF(SUM(LEN(B5455:V5455))=0,"",IF(OR(OR(ISBLANK(F5455),SUM(LEN(C5455),LEN(D5455))=0),AND(NOT(E5455="Unknown"),ISBLANK(J5455)),AND(NOT(O5455="Unknown"),ISBLANK(R5455))),"Missing Information", INDEX(Table15[Entire Service Line Classification], MATCH(SUMIFS(Table15[Unique ID],Table15[System-Owned Portion],E5455,Table15[If Material Anything Other than "Lead" in Column E,Was Material Ever Previously Lead?],G5455,Table15[Customer-Owned Portion],O5455),Table15[Unique ID],0),0)))</f>
        <v/>
      </c>
      <c r="X5455"/>
    </row>
    <row r="5456" spans="2:24" x14ac:dyDescent="0.25">
      <c r="B5456" s="146"/>
      <c r="C5456" s="31"/>
      <c r="D5456" s="31"/>
      <c r="E5456" s="44"/>
      <c r="F5456" s="43"/>
      <c r="G5456" s="84"/>
      <c r="H5456" s="31"/>
      <c r="I5456" s="31"/>
      <c r="J5456" s="84"/>
      <c r="K5456" s="31"/>
      <c r="L5456" s="31"/>
      <c r="M5456" s="169"/>
      <c r="N5456" s="148"/>
      <c r="O5456" s="106"/>
      <c r="P5456" s="43"/>
      <c r="Q5456" s="31"/>
      <c r="R5456" s="84"/>
      <c r="S5456" s="31"/>
      <c r="T5456" s="31"/>
      <c r="U5456" s="169"/>
      <c r="V5456" s="150"/>
      <c r="W5456" s="141" t="str" cm="1">
        <f t="array" ref="W5456">IF(SUM(LEN(B5456:V5456))=0,"",IF(OR(OR(ISBLANK(F5456),SUM(LEN(C5456),LEN(D5456))=0),AND(NOT(E5456="Unknown"),ISBLANK(J5456)),AND(NOT(O5456="Unknown"),ISBLANK(R5456))),"Missing Information", INDEX(Table15[Entire Service Line Classification], MATCH(SUMIFS(Table15[Unique ID],Table15[System-Owned Portion],E5456,Table15[If Material Anything Other than "Lead" in Column E,Was Material Ever Previously Lead?],G5456,Table15[Customer-Owned Portion],O5456),Table15[Unique ID],0),0)))</f>
        <v/>
      </c>
      <c r="X5456"/>
    </row>
    <row r="5457" spans="2:24" x14ac:dyDescent="0.25">
      <c r="B5457" s="146"/>
      <c r="C5457" s="31"/>
      <c r="D5457" s="31"/>
      <c r="E5457" s="44"/>
      <c r="F5457" s="43"/>
      <c r="G5457" s="84"/>
      <c r="H5457" s="31"/>
      <c r="I5457" s="31"/>
      <c r="J5457" s="84"/>
      <c r="K5457" s="31"/>
      <c r="L5457" s="31"/>
      <c r="M5457" s="169"/>
      <c r="N5457" s="148"/>
      <c r="O5457" s="106"/>
      <c r="P5457" s="43"/>
      <c r="Q5457" s="31"/>
      <c r="R5457" s="84"/>
      <c r="S5457" s="31"/>
      <c r="T5457" s="31"/>
      <c r="U5457" s="169"/>
      <c r="V5457" s="150"/>
      <c r="W5457" s="141" t="str" cm="1">
        <f t="array" ref="W5457">IF(SUM(LEN(B5457:V5457))=0,"",IF(OR(OR(ISBLANK(F5457),SUM(LEN(C5457),LEN(D5457))=0),AND(NOT(E5457="Unknown"),ISBLANK(J5457)),AND(NOT(O5457="Unknown"),ISBLANK(R5457))),"Missing Information", INDEX(Table15[Entire Service Line Classification], MATCH(SUMIFS(Table15[Unique ID],Table15[System-Owned Portion],E5457,Table15[If Material Anything Other than "Lead" in Column E,Was Material Ever Previously Lead?],G5457,Table15[Customer-Owned Portion],O5457),Table15[Unique ID],0),0)))</f>
        <v/>
      </c>
      <c r="X5457"/>
    </row>
    <row r="5458" spans="2:24" x14ac:dyDescent="0.25">
      <c r="B5458" s="146"/>
      <c r="C5458" s="31"/>
      <c r="D5458" s="31"/>
      <c r="E5458" s="44"/>
      <c r="F5458" s="43"/>
      <c r="G5458" s="84"/>
      <c r="H5458" s="31"/>
      <c r="I5458" s="31"/>
      <c r="J5458" s="84"/>
      <c r="K5458" s="31"/>
      <c r="L5458" s="31"/>
      <c r="M5458" s="169"/>
      <c r="N5458" s="148"/>
      <c r="O5458" s="106"/>
      <c r="P5458" s="43"/>
      <c r="Q5458" s="31"/>
      <c r="R5458" s="84"/>
      <c r="S5458" s="31"/>
      <c r="T5458" s="31"/>
      <c r="U5458" s="169"/>
      <c r="V5458" s="150"/>
      <c r="W5458" s="141" t="str" cm="1">
        <f t="array" ref="W5458">IF(SUM(LEN(B5458:V5458))=0,"",IF(OR(OR(ISBLANK(F5458),SUM(LEN(C5458),LEN(D5458))=0),AND(NOT(E5458="Unknown"),ISBLANK(J5458)),AND(NOT(O5458="Unknown"),ISBLANK(R5458))),"Missing Information", INDEX(Table15[Entire Service Line Classification], MATCH(SUMIFS(Table15[Unique ID],Table15[System-Owned Portion],E5458,Table15[If Material Anything Other than "Lead" in Column E,Was Material Ever Previously Lead?],G5458,Table15[Customer-Owned Portion],O5458),Table15[Unique ID],0),0)))</f>
        <v/>
      </c>
      <c r="X5458"/>
    </row>
    <row r="5459" spans="2:24" x14ac:dyDescent="0.25">
      <c r="B5459" s="146"/>
      <c r="C5459" s="31"/>
      <c r="D5459" s="31"/>
      <c r="E5459" s="44"/>
      <c r="F5459" s="43"/>
      <c r="G5459" s="84"/>
      <c r="H5459" s="31"/>
      <c r="I5459" s="31"/>
      <c r="J5459" s="84"/>
      <c r="K5459" s="31"/>
      <c r="L5459" s="31"/>
      <c r="M5459" s="169"/>
      <c r="N5459" s="148"/>
      <c r="O5459" s="106"/>
      <c r="P5459" s="43"/>
      <c r="Q5459" s="31"/>
      <c r="R5459" s="84"/>
      <c r="S5459" s="31"/>
      <c r="T5459" s="31"/>
      <c r="U5459" s="169"/>
      <c r="V5459" s="150"/>
      <c r="W5459" s="141" t="str" cm="1">
        <f t="array" ref="W5459">IF(SUM(LEN(B5459:V5459))=0,"",IF(OR(OR(ISBLANK(F5459),SUM(LEN(C5459),LEN(D5459))=0),AND(NOT(E5459="Unknown"),ISBLANK(J5459)),AND(NOT(O5459="Unknown"),ISBLANK(R5459))),"Missing Information", INDEX(Table15[Entire Service Line Classification], MATCH(SUMIFS(Table15[Unique ID],Table15[System-Owned Portion],E5459,Table15[If Material Anything Other than "Lead" in Column E,Was Material Ever Previously Lead?],G5459,Table15[Customer-Owned Portion],O5459),Table15[Unique ID],0),0)))</f>
        <v/>
      </c>
      <c r="X5459"/>
    </row>
    <row r="5460" spans="2:24" x14ac:dyDescent="0.25">
      <c r="B5460" s="146"/>
      <c r="C5460" s="31"/>
      <c r="D5460" s="31"/>
      <c r="E5460" s="44"/>
      <c r="F5460" s="43"/>
      <c r="G5460" s="84"/>
      <c r="H5460" s="31"/>
      <c r="I5460" s="31"/>
      <c r="J5460" s="84"/>
      <c r="K5460" s="31"/>
      <c r="L5460" s="31"/>
      <c r="M5460" s="169"/>
      <c r="N5460" s="148"/>
      <c r="O5460" s="106"/>
      <c r="P5460" s="43"/>
      <c r="Q5460" s="31"/>
      <c r="R5460" s="84"/>
      <c r="S5460" s="31"/>
      <c r="T5460" s="31"/>
      <c r="U5460" s="169"/>
      <c r="V5460" s="150"/>
      <c r="W5460" s="141" t="str" cm="1">
        <f t="array" ref="W5460">IF(SUM(LEN(B5460:V5460))=0,"",IF(OR(OR(ISBLANK(F5460),SUM(LEN(C5460),LEN(D5460))=0),AND(NOT(E5460="Unknown"),ISBLANK(J5460)),AND(NOT(O5460="Unknown"),ISBLANK(R5460))),"Missing Information", INDEX(Table15[Entire Service Line Classification], MATCH(SUMIFS(Table15[Unique ID],Table15[System-Owned Portion],E5460,Table15[If Material Anything Other than "Lead" in Column E,Was Material Ever Previously Lead?],G5460,Table15[Customer-Owned Portion],O5460),Table15[Unique ID],0),0)))</f>
        <v/>
      </c>
      <c r="X5460"/>
    </row>
    <row r="5461" spans="2:24" x14ac:dyDescent="0.25">
      <c r="B5461" s="146"/>
      <c r="C5461" s="31"/>
      <c r="D5461" s="31"/>
      <c r="E5461" s="44"/>
      <c r="F5461" s="43"/>
      <c r="G5461" s="84"/>
      <c r="H5461" s="31"/>
      <c r="I5461" s="31"/>
      <c r="J5461" s="84"/>
      <c r="K5461" s="31"/>
      <c r="L5461" s="31"/>
      <c r="M5461" s="169"/>
      <c r="N5461" s="148"/>
      <c r="O5461" s="106"/>
      <c r="P5461" s="43"/>
      <c r="Q5461" s="31"/>
      <c r="R5461" s="84"/>
      <c r="S5461" s="31"/>
      <c r="T5461" s="31"/>
      <c r="U5461" s="169"/>
      <c r="V5461" s="150"/>
      <c r="W5461" s="141" t="str" cm="1">
        <f t="array" ref="W5461">IF(SUM(LEN(B5461:V5461))=0,"",IF(OR(OR(ISBLANK(F5461),SUM(LEN(C5461),LEN(D5461))=0),AND(NOT(E5461="Unknown"),ISBLANK(J5461)),AND(NOT(O5461="Unknown"),ISBLANK(R5461))),"Missing Information", INDEX(Table15[Entire Service Line Classification], MATCH(SUMIFS(Table15[Unique ID],Table15[System-Owned Portion],E5461,Table15[If Material Anything Other than "Lead" in Column E,Was Material Ever Previously Lead?],G5461,Table15[Customer-Owned Portion],O5461),Table15[Unique ID],0),0)))</f>
        <v/>
      </c>
      <c r="X5461"/>
    </row>
    <row r="5462" spans="2:24" x14ac:dyDescent="0.25">
      <c r="B5462" s="146"/>
      <c r="C5462" s="31"/>
      <c r="D5462" s="31"/>
      <c r="E5462" s="44"/>
      <c r="F5462" s="43"/>
      <c r="G5462" s="84"/>
      <c r="H5462" s="31"/>
      <c r="I5462" s="31"/>
      <c r="J5462" s="84"/>
      <c r="K5462" s="31"/>
      <c r="L5462" s="31"/>
      <c r="M5462" s="169"/>
      <c r="N5462" s="148"/>
      <c r="O5462" s="106"/>
      <c r="P5462" s="43"/>
      <c r="Q5462" s="31"/>
      <c r="R5462" s="84"/>
      <c r="S5462" s="31"/>
      <c r="T5462" s="31"/>
      <c r="U5462" s="169"/>
      <c r="V5462" s="150"/>
      <c r="W5462" s="141" t="str" cm="1">
        <f t="array" ref="W5462">IF(SUM(LEN(B5462:V5462))=0,"",IF(OR(OR(ISBLANK(F5462),SUM(LEN(C5462),LEN(D5462))=0),AND(NOT(E5462="Unknown"),ISBLANK(J5462)),AND(NOT(O5462="Unknown"),ISBLANK(R5462))),"Missing Information", INDEX(Table15[Entire Service Line Classification], MATCH(SUMIFS(Table15[Unique ID],Table15[System-Owned Portion],E5462,Table15[If Material Anything Other than "Lead" in Column E,Was Material Ever Previously Lead?],G5462,Table15[Customer-Owned Portion],O5462),Table15[Unique ID],0),0)))</f>
        <v/>
      </c>
      <c r="X5462"/>
    </row>
    <row r="5463" spans="2:24" x14ac:dyDescent="0.25">
      <c r="B5463" s="146"/>
      <c r="C5463" s="31"/>
      <c r="D5463" s="31"/>
      <c r="E5463" s="44"/>
      <c r="F5463" s="43"/>
      <c r="G5463" s="84"/>
      <c r="H5463" s="31"/>
      <c r="I5463" s="31"/>
      <c r="J5463" s="84"/>
      <c r="K5463" s="31"/>
      <c r="L5463" s="31"/>
      <c r="M5463" s="169"/>
      <c r="N5463" s="148"/>
      <c r="O5463" s="106"/>
      <c r="P5463" s="43"/>
      <c r="Q5463" s="31"/>
      <c r="R5463" s="84"/>
      <c r="S5463" s="31"/>
      <c r="T5463" s="31"/>
      <c r="U5463" s="169"/>
      <c r="V5463" s="150"/>
      <c r="W5463" s="141" t="str" cm="1">
        <f t="array" ref="W5463">IF(SUM(LEN(B5463:V5463))=0,"",IF(OR(OR(ISBLANK(F5463),SUM(LEN(C5463),LEN(D5463))=0),AND(NOT(E5463="Unknown"),ISBLANK(J5463)),AND(NOT(O5463="Unknown"),ISBLANK(R5463))),"Missing Information", INDEX(Table15[Entire Service Line Classification], MATCH(SUMIFS(Table15[Unique ID],Table15[System-Owned Portion],E5463,Table15[If Material Anything Other than "Lead" in Column E,Was Material Ever Previously Lead?],G5463,Table15[Customer-Owned Portion],O5463),Table15[Unique ID],0),0)))</f>
        <v/>
      </c>
      <c r="X5463"/>
    </row>
    <row r="5464" spans="2:24" x14ac:dyDescent="0.25">
      <c r="B5464" s="146"/>
      <c r="C5464" s="31"/>
      <c r="D5464" s="31"/>
      <c r="E5464" s="44"/>
      <c r="F5464" s="43"/>
      <c r="G5464" s="84"/>
      <c r="H5464" s="31"/>
      <c r="I5464" s="31"/>
      <c r="J5464" s="84"/>
      <c r="K5464" s="31"/>
      <c r="L5464" s="31"/>
      <c r="M5464" s="169"/>
      <c r="N5464" s="148"/>
      <c r="O5464" s="106"/>
      <c r="P5464" s="43"/>
      <c r="Q5464" s="31"/>
      <c r="R5464" s="84"/>
      <c r="S5464" s="31"/>
      <c r="T5464" s="31"/>
      <c r="U5464" s="169"/>
      <c r="V5464" s="150"/>
      <c r="W5464" s="141" t="str" cm="1">
        <f t="array" ref="W5464">IF(SUM(LEN(B5464:V5464))=0,"",IF(OR(OR(ISBLANK(F5464),SUM(LEN(C5464),LEN(D5464))=0),AND(NOT(E5464="Unknown"),ISBLANK(J5464)),AND(NOT(O5464="Unknown"),ISBLANK(R5464))),"Missing Information", INDEX(Table15[Entire Service Line Classification], MATCH(SUMIFS(Table15[Unique ID],Table15[System-Owned Portion],E5464,Table15[If Material Anything Other than "Lead" in Column E,Was Material Ever Previously Lead?],G5464,Table15[Customer-Owned Portion],O5464),Table15[Unique ID],0),0)))</f>
        <v/>
      </c>
      <c r="X5464"/>
    </row>
    <row r="5465" spans="2:24" x14ac:dyDescent="0.25">
      <c r="B5465" s="146"/>
      <c r="C5465" s="31"/>
      <c r="D5465" s="31"/>
      <c r="E5465" s="44"/>
      <c r="F5465" s="43"/>
      <c r="G5465" s="84"/>
      <c r="H5465" s="31"/>
      <c r="I5465" s="31"/>
      <c r="J5465" s="84"/>
      <c r="K5465" s="31"/>
      <c r="L5465" s="31"/>
      <c r="M5465" s="169"/>
      <c r="N5465" s="148"/>
      <c r="O5465" s="106"/>
      <c r="P5465" s="43"/>
      <c r="Q5465" s="31"/>
      <c r="R5465" s="84"/>
      <c r="S5465" s="31"/>
      <c r="T5465" s="31"/>
      <c r="U5465" s="169"/>
      <c r="V5465" s="150"/>
      <c r="W5465" s="141" t="str" cm="1">
        <f t="array" ref="W5465">IF(SUM(LEN(B5465:V5465))=0,"",IF(OR(OR(ISBLANK(F5465),SUM(LEN(C5465),LEN(D5465))=0),AND(NOT(E5465="Unknown"),ISBLANK(J5465)),AND(NOT(O5465="Unknown"),ISBLANK(R5465))),"Missing Information", INDEX(Table15[Entire Service Line Classification], MATCH(SUMIFS(Table15[Unique ID],Table15[System-Owned Portion],E5465,Table15[If Material Anything Other than "Lead" in Column E,Was Material Ever Previously Lead?],G5465,Table15[Customer-Owned Portion],O5465),Table15[Unique ID],0),0)))</f>
        <v/>
      </c>
      <c r="X5465"/>
    </row>
    <row r="5466" spans="2:24" x14ac:dyDescent="0.25">
      <c r="B5466" s="146"/>
      <c r="C5466" s="31"/>
      <c r="D5466" s="31"/>
      <c r="E5466" s="44"/>
      <c r="F5466" s="43"/>
      <c r="G5466" s="84"/>
      <c r="H5466" s="31"/>
      <c r="I5466" s="31"/>
      <c r="J5466" s="84"/>
      <c r="K5466" s="31"/>
      <c r="L5466" s="31"/>
      <c r="M5466" s="169"/>
      <c r="N5466" s="148"/>
      <c r="O5466" s="106"/>
      <c r="P5466" s="43"/>
      <c r="Q5466" s="31"/>
      <c r="R5466" s="84"/>
      <c r="S5466" s="31"/>
      <c r="T5466" s="31"/>
      <c r="U5466" s="169"/>
      <c r="V5466" s="150"/>
      <c r="W5466" s="141" t="str" cm="1">
        <f t="array" ref="W5466">IF(SUM(LEN(B5466:V5466))=0,"",IF(OR(OR(ISBLANK(F5466),SUM(LEN(C5466),LEN(D5466))=0),AND(NOT(E5466="Unknown"),ISBLANK(J5466)),AND(NOT(O5466="Unknown"),ISBLANK(R5466))),"Missing Information", INDEX(Table15[Entire Service Line Classification], MATCH(SUMIFS(Table15[Unique ID],Table15[System-Owned Portion],E5466,Table15[If Material Anything Other than "Lead" in Column E,Was Material Ever Previously Lead?],G5466,Table15[Customer-Owned Portion],O5466),Table15[Unique ID],0),0)))</f>
        <v/>
      </c>
      <c r="X5466"/>
    </row>
    <row r="5467" spans="2:24" x14ac:dyDescent="0.25">
      <c r="B5467" s="146"/>
      <c r="C5467" s="31"/>
      <c r="D5467" s="31"/>
      <c r="E5467" s="44"/>
      <c r="F5467" s="43"/>
      <c r="G5467" s="84"/>
      <c r="H5467" s="31"/>
      <c r="I5467" s="31"/>
      <c r="J5467" s="84"/>
      <c r="K5467" s="31"/>
      <c r="L5467" s="31"/>
      <c r="M5467" s="169"/>
      <c r="N5467" s="148"/>
      <c r="O5467" s="106"/>
      <c r="P5467" s="43"/>
      <c r="Q5467" s="31"/>
      <c r="R5467" s="84"/>
      <c r="S5467" s="31"/>
      <c r="T5467" s="31"/>
      <c r="U5467" s="169"/>
      <c r="V5467" s="150"/>
      <c r="W5467" s="141" t="str" cm="1">
        <f t="array" ref="W5467">IF(SUM(LEN(B5467:V5467))=0,"",IF(OR(OR(ISBLANK(F5467),SUM(LEN(C5467),LEN(D5467))=0),AND(NOT(E5467="Unknown"),ISBLANK(J5467)),AND(NOT(O5467="Unknown"),ISBLANK(R5467))),"Missing Information", INDEX(Table15[Entire Service Line Classification], MATCH(SUMIFS(Table15[Unique ID],Table15[System-Owned Portion],E5467,Table15[If Material Anything Other than "Lead" in Column E,Was Material Ever Previously Lead?],G5467,Table15[Customer-Owned Portion],O5467),Table15[Unique ID],0),0)))</f>
        <v/>
      </c>
      <c r="X5467"/>
    </row>
    <row r="5468" spans="2:24" x14ac:dyDescent="0.25">
      <c r="B5468" s="146"/>
      <c r="C5468" s="31"/>
      <c r="D5468" s="31"/>
      <c r="E5468" s="44"/>
      <c r="F5468" s="43"/>
      <c r="G5468" s="84"/>
      <c r="H5468" s="31"/>
      <c r="I5468" s="31"/>
      <c r="J5468" s="84"/>
      <c r="K5468" s="31"/>
      <c r="L5468" s="31"/>
      <c r="M5468" s="169"/>
      <c r="N5468" s="148"/>
      <c r="O5468" s="106"/>
      <c r="P5468" s="43"/>
      <c r="Q5468" s="31"/>
      <c r="R5468" s="84"/>
      <c r="S5468" s="31"/>
      <c r="T5468" s="31"/>
      <c r="U5468" s="169"/>
      <c r="V5468" s="150"/>
      <c r="W5468" s="141" t="str" cm="1">
        <f t="array" ref="W5468">IF(SUM(LEN(B5468:V5468))=0,"",IF(OR(OR(ISBLANK(F5468),SUM(LEN(C5468),LEN(D5468))=0),AND(NOT(E5468="Unknown"),ISBLANK(J5468)),AND(NOT(O5468="Unknown"),ISBLANK(R5468))),"Missing Information", INDEX(Table15[Entire Service Line Classification], MATCH(SUMIFS(Table15[Unique ID],Table15[System-Owned Portion],E5468,Table15[If Material Anything Other than "Lead" in Column E,Was Material Ever Previously Lead?],G5468,Table15[Customer-Owned Portion],O5468),Table15[Unique ID],0),0)))</f>
        <v/>
      </c>
      <c r="X5468"/>
    </row>
    <row r="5469" spans="2:24" x14ac:dyDescent="0.25">
      <c r="B5469" s="146"/>
      <c r="C5469" s="31"/>
      <c r="D5469" s="31"/>
      <c r="E5469" s="44"/>
      <c r="F5469" s="43"/>
      <c r="G5469" s="84"/>
      <c r="H5469" s="31"/>
      <c r="I5469" s="31"/>
      <c r="J5469" s="84"/>
      <c r="K5469" s="31"/>
      <c r="L5469" s="31"/>
      <c r="M5469" s="169"/>
      <c r="N5469" s="148"/>
      <c r="O5469" s="106"/>
      <c r="P5469" s="43"/>
      <c r="Q5469" s="31"/>
      <c r="R5469" s="84"/>
      <c r="S5469" s="31"/>
      <c r="T5469" s="31"/>
      <c r="U5469" s="169"/>
      <c r="V5469" s="150"/>
      <c r="W5469" s="141" t="str" cm="1">
        <f t="array" ref="W5469">IF(SUM(LEN(B5469:V5469))=0,"",IF(OR(OR(ISBLANK(F5469),SUM(LEN(C5469),LEN(D5469))=0),AND(NOT(E5469="Unknown"),ISBLANK(J5469)),AND(NOT(O5469="Unknown"),ISBLANK(R5469))),"Missing Information", INDEX(Table15[Entire Service Line Classification], MATCH(SUMIFS(Table15[Unique ID],Table15[System-Owned Portion],E5469,Table15[If Material Anything Other than "Lead" in Column E,Was Material Ever Previously Lead?],G5469,Table15[Customer-Owned Portion],O5469),Table15[Unique ID],0),0)))</f>
        <v/>
      </c>
      <c r="X5469"/>
    </row>
    <row r="5470" spans="2:24" x14ac:dyDescent="0.25">
      <c r="B5470" s="146"/>
      <c r="C5470" s="31"/>
      <c r="D5470" s="31"/>
      <c r="E5470" s="44"/>
      <c r="F5470" s="43"/>
      <c r="G5470" s="84"/>
      <c r="H5470" s="31"/>
      <c r="I5470" s="31"/>
      <c r="J5470" s="84"/>
      <c r="K5470" s="31"/>
      <c r="L5470" s="31"/>
      <c r="M5470" s="169"/>
      <c r="N5470" s="148"/>
      <c r="O5470" s="106"/>
      <c r="P5470" s="43"/>
      <c r="Q5470" s="31"/>
      <c r="R5470" s="84"/>
      <c r="S5470" s="31"/>
      <c r="T5470" s="31"/>
      <c r="U5470" s="169"/>
      <c r="V5470" s="150"/>
      <c r="W5470" s="141" t="str" cm="1">
        <f t="array" ref="W5470">IF(SUM(LEN(B5470:V5470))=0,"",IF(OR(OR(ISBLANK(F5470),SUM(LEN(C5470),LEN(D5470))=0),AND(NOT(E5470="Unknown"),ISBLANK(J5470)),AND(NOT(O5470="Unknown"),ISBLANK(R5470))),"Missing Information", INDEX(Table15[Entire Service Line Classification], MATCH(SUMIFS(Table15[Unique ID],Table15[System-Owned Portion],E5470,Table15[If Material Anything Other than "Lead" in Column E,Was Material Ever Previously Lead?],G5470,Table15[Customer-Owned Portion],O5470),Table15[Unique ID],0),0)))</f>
        <v/>
      </c>
      <c r="X5470"/>
    </row>
    <row r="5471" spans="2:24" x14ac:dyDescent="0.25">
      <c r="B5471" s="146"/>
      <c r="C5471" s="31"/>
      <c r="D5471" s="31"/>
      <c r="E5471" s="44"/>
      <c r="F5471" s="43"/>
      <c r="G5471" s="84"/>
      <c r="H5471" s="31"/>
      <c r="I5471" s="31"/>
      <c r="J5471" s="84"/>
      <c r="K5471" s="31"/>
      <c r="L5471" s="31"/>
      <c r="M5471" s="169"/>
      <c r="N5471" s="148"/>
      <c r="O5471" s="106"/>
      <c r="P5471" s="43"/>
      <c r="Q5471" s="31"/>
      <c r="R5471" s="84"/>
      <c r="S5471" s="31"/>
      <c r="T5471" s="31"/>
      <c r="U5471" s="169"/>
      <c r="V5471" s="150"/>
      <c r="W5471" s="141" t="str" cm="1">
        <f t="array" ref="W5471">IF(SUM(LEN(B5471:V5471))=0,"",IF(OR(OR(ISBLANK(F5471),SUM(LEN(C5471),LEN(D5471))=0),AND(NOT(E5471="Unknown"),ISBLANK(J5471)),AND(NOT(O5471="Unknown"),ISBLANK(R5471))),"Missing Information", INDEX(Table15[Entire Service Line Classification], MATCH(SUMIFS(Table15[Unique ID],Table15[System-Owned Portion],E5471,Table15[If Material Anything Other than "Lead" in Column E,Was Material Ever Previously Lead?],G5471,Table15[Customer-Owned Portion],O5471),Table15[Unique ID],0),0)))</f>
        <v/>
      </c>
      <c r="X5471"/>
    </row>
    <row r="5472" spans="2:24" x14ac:dyDescent="0.25">
      <c r="B5472" s="146"/>
      <c r="C5472" s="31"/>
      <c r="D5472" s="31"/>
      <c r="E5472" s="44"/>
      <c r="F5472" s="43"/>
      <c r="G5472" s="84"/>
      <c r="H5472" s="31"/>
      <c r="I5472" s="31"/>
      <c r="J5472" s="84"/>
      <c r="K5472" s="31"/>
      <c r="L5472" s="31"/>
      <c r="M5472" s="169"/>
      <c r="N5472" s="148"/>
      <c r="O5472" s="106"/>
      <c r="P5472" s="43"/>
      <c r="Q5472" s="31"/>
      <c r="R5472" s="84"/>
      <c r="S5472" s="31"/>
      <c r="T5472" s="31"/>
      <c r="U5472" s="169"/>
      <c r="V5472" s="150"/>
      <c r="W5472" s="141" t="str" cm="1">
        <f t="array" ref="W5472">IF(SUM(LEN(B5472:V5472))=0,"",IF(OR(OR(ISBLANK(F5472),SUM(LEN(C5472),LEN(D5472))=0),AND(NOT(E5472="Unknown"),ISBLANK(J5472)),AND(NOT(O5472="Unknown"),ISBLANK(R5472))),"Missing Information", INDEX(Table15[Entire Service Line Classification], MATCH(SUMIFS(Table15[Unique ID],Table15[System-Owned Portion],E5472,Table15[If Material Anything Other than "Lead" in Column E,Was Material Ever Previously Lead?],G5472,Table15[Customer-Owned Portion],O5472),Table15[Unique ID],0),0)))</f>
        <v/>
      </c>
      <c r="X5472"/>
    </row>
    <row r="5473" spans="2:24" x14ac:dyDescent="0.25">
      <c r="B5473" s="146"/>
      <c r="C5473" s="31"/>
      <c r="D5473" s="31"/>
      <c r="E5473" s="44"/>
      <c r="F5473" s="43"/>
      <c r="G5473" s="84"/>
      <c r="H5473" s="31"/>
      <c r="I5473" s="31"/>
      <c r="J5473" s="84"/>
      <c r="K5473" s="31"/>
      <c r="L5473" s="31"/>
      <c r="M5473" s="169"/>
      <c r="N5473" s="148"/>
      <c r="O5473" s="106"/>
      <c r="P5473" s="43"/>
      <c r="Q5473" s="31"/>
      <c r="R5473" s="84"/>
      <c r="S5473" s="31"/>
      <c r="T5473" s="31"/>
      <c r="U5473" s="169"/>
      <c r="V5473" s="150"/>
      <c r="W5473" s="141" t="str" cm="1">
        <f t="array" ref="W5473">IF(SUM(LEN(B5473:V5473))=0,"",IF(OR(OR(ISBLANK(F5473),SUM(LEN(C5473),LEN(D5473))=0),AND(NOT(E5473="Unknown"),ISBLANK(J5473)),AND(NOT(O5473="Unknown"),ISBLANK(R5473))),"Missing Information", INDEX(Table15[Entire Service Line Classification], MATCH(SUMIFS(Table15[Unique ID],Table15[System-Owned Portion],E5473,Table15[If Material Anything Other than "Lead" in Column E,Was Material Ever Previously Lead?],G5473,Table15[Customer-Owned Portion],O5473),Table15[Unique ID],0),0)))</f>
        <v/>
      </c>
      <c r="X5473"/>
    </row>
    <row r="5474" spans="2:24" x14ac:dyDescent="0.25">
      <c r="B5474" s="146"/>
      <c r="C5474" s="31"/>
      <c r="D5474" s="31"/>
      <c r="E5474" s="44"/>
      <c r="F5474" s="43"/>
      <c r="G5474" s="84"/>
      <c r="H5474" s="31"/>
      <c r="I5474" s="31"/>
      <c r="J5474" s="84"/>
      <c r="K5474" s="31"/>
      <c r="L5474" s="31"/>
      <c r="M5474" s="169"/>
      <c r="N5474" s="148"/>
      <c r="O5474" s="106"/>
      <c r="P5474" s="43"/>
      <c r="Q5474" s="31"/>
      <c r="R5474" s="84"/>
      <c r="S5474" s="31"/>
      <c r="T5474" s="31"/>
      <c r="U5474" s="169"/>
      <c r="V5474" s="150"/>
      <c r="W5474" s="141" t="str" cm="1">
        <f t="array" ref="W5474">IF(SUM(LEN(B5474:V5474))=0,"",IF(OR(OR(ISBLANK(F5474),SUM(LEN(C5474),LEN(D5474))=0),AND(NOT(E5474="Unknown"),ISBLANK(J5474)),AND(NOT(O5474="Unknown"),ISBLANK(R5474))),"Missing Information", INDEX(Table15[Entire Service Line Classification], MATCH(SUMIFS(Table15[Unique ID],Table15[System-Owned Portion],E5474,Table15[If Material Anything Other than "Lead" in Column E,Was Material Ever Previously Lead?],G5474,Table15[Customer-Owned Portion],O5474),Table15[Unique ID],0),0)))</f>
        <v/>
      </c>
      <c r="X5474"/>
    </row>
    <row r="5475" spans="2:24" x14ac:dyDescent="0.25">
      <c r="B5475" s="146"/>
      <c r="C5475" s="31"/>
      <c r="D5475" s="31"/>
      <c r="E5475" s="44"/>
      <c r="F5475" s="43"/>
      <c r="G5475" s="84"/>
      <c r="H5475" s="31"/>
      <c r="I5475" s="31"/>
      <c r="J5475" s="84"/>
      <c r="K5475" s="31"/>
      <c r="L5475" s="31"/>
      <c r="M5475" s="169"/>
      <c r="N5475" s="148"/>
      <c r="O5475" s="106"/>
      <c r="P5475" s="43"/>
      <c r="Q5475" s="31"/>
      <c r="R5475" s="84"/>
      <c r="S5475" s="31"/>
      <c r="T5475" s="31"/>
      <c r="U5475" s="169"/>
      <c r="V5475" s="150"/>
      <c r="W5475" s="141" t="str" cm="1">
        <f t="array" ref="W5475">IF(SUM(LEN(B5475:V5475))=0,"",IF(OR(OR(ISBLANK(F5475),SUM(LEN(C5475),LEN(D5475))=0),AND(NOT(E5475="Unknown"),ISBLANK(J5475)),AND(NOT(O5475="Unknown"),ISBLANK(R5475))),"Missing Information", INDEX(Table15[Entire Service Line Classification], MATCH(SUMIFS(Table15[Unique ID],Table15[System-Owned Portion],E5475,Table15[If Material Anything Other than "Lead" in Column E,Was Material Ever Previously Lead?],G5475,Table15[Customer-Owned Portion],O5475),Table15[Unique ID],0),0)))</f>
        <v/>
      </c>
      <c r="X5475"/>
    </row>
    <row r="5476" spans="2:24" x14ac:dyDescent="0.25">
      <c r="B5476" s="146"/>
      <c r="C5476" s="31"/>
      <c r="D5476" s="31"/>
      <c r="E5476" s="44"/>
      <c r="F5476" s="43"/>
      <c r="G5476" s="84"/>
      <c r="H5476" s="31"/>
      <c r="I5476" s="31"/>
      <c r="J5476" s="84"/>
      <c r="K5476" s="31"/>
      <c r="L5476" s="31"/>
      <c r="M5476" s="169"/>
      <c r="N5476" s="148"/>
      <c r="O5476" s="106"/>
      <c r="P5476" s="43"/>
      <c r="Q5476" s="31"/>
      <c r="R5476" s="84"/>
      <c r="S5476" s="31"/>
      <c r="T5476" s="31"/>
      <c r="U5476" s="169"/>
      <c r="V5476" s="150"/>
      <c r="W5476" s="141" t="str" cm="1">
        <f t="array" ref="W5476">IF(SUM(LEN(B5476:V5476))=0,"",IF(OR(OR(ISBLANK(F5476),SUM(LEN(C5476),LEN(D5476))=0),AND(NOT(E5476="Unknown"),ISBLANK(J5476)),AND(NOT(O5476="Unknown"),ISBLANK(R5476))),"Missing Information", INDEX(Table15[Entire Service Line Classification], MATCH(SUMIFS(Table15[Unique ID],Table15[System-Owned Portion],E5476,Table15[If Material Anything Other than "Lead" in Column E,Was Material Ever Previously Lead?],G5476,Table15[Customer-Owned Portion],O5476),Table15[Unique ID],0),0)))</f>
        <v/>
      </c>
      <c r="X5476"/>
    </row>
    <row r="5477" spans="2:24" x14ac:dyDescent="0.25">
      <c r="B5477" s="146"/>
      <c r="C5477" s="31"/>
      <c r="D5477" s="31"/>
      <c r="E5477" s="44"/>
      <c r="F5477" s="43"/>
      <c r="G5477" s="84"/>
      <c r="H5477" s="31"/>
      <c r="I5477" s="31"/>
      <c r="J5477" s="84"/>
      <c r="K5477" s="31"/>
      <c r="L5477" s="31"/>
      <c r="M5477" s="169"/>
      <c r="N5477" s="148"/>
      <c r="O5477" s="106"/>
      <c r="P5477" s="43"/>
      <c r="Q5477" s="31"/>
      <c r="R5477" s="84"/>
      <c r="S5477" s="31"/>
      <c r="T5477" s="31"/>
      <c r="U5477" s="169"/>
      <c r="V5477" s="150"/>
      <c r="W5477" s="141" t="str" cm="1">
        <f t="array" ref="W5477">IF(SUM(LEN(B5477:V5477))=0,"",IF(OR(OR(ISBLANK(F5477),SUM(LEN(C5477),LEN(D5477))=0),AND(NOT(E5477="Unknown"),ISBLANK(J5477)),AND(NOT(O5477="Unknown"),ISBLANK(R5477))),"Missing Information", INDEX(Table15[Entire Service Line Classification], MATCH(SUMIFS(Table15[Unique ID],Table15[System-Owned Portion],E5477,Table15[If Material Anything Other than "Lead" in Column E,Was Material Ever Previously Lead?],G5477,Table15[Customer-Owned Portion],O5477),Table15[Unique ID],0),0)))</f>
        <v/>
      </c>
      <c r="X5477"/>
    </row>
    <row r="5478" spans="2:24" x14ac:dyDescent="0.25">
      <c r="B5478" s="146"/>
      <c r="C5478" s="31"/>
      <c r="D5478" s="31"/>
      <c r="E5478" s="44"/>
      <c r="F5478" s="43"/>
      <c r="G5478" s="84"/>
      <c r="H5478" s="31"/>
      <c r="I5478" s="31"/>
      <c r="J5478" s="84"/>
      <c r="K5478" s="31"/>
      <c r="L5478" s="31"/>
      <c r="M5478" s="169"/>
      <c r="N5478" s="148"/>
      <c r="O5478" s="106"/>
      <c r="P5478" s="43"/>
      <c r="Q5478" s="31"/>
      <c r="R5478" s="84"/>
      <c r="S5478" s="31"/>
      <c r="T5478" s="31"/>
      <c r="U5478" s="169"/>
      <c r="V5478" s="150"/>
      <c r="W5478" s="141" t="str" cm="1">
        <f t="array" ref="W5478">IF(SUM(LEN(B5478:V5478))=0,"",IF(OR(OR(ISBLANK(F5478),SUM(LEN(C5478),LEN(D5478))=0),AND(NOT(E5478="Unknown"),ISBLANK(J5478)),AND(NOT(O5478="Unknown"),ISBLANK(R5478))),"Missing Information", INDEX(Table15[Entire Service Line Classification], MATCH(SUMIFS(Table15[Unique ID],Table15[System-Owned Portion],E5478,Table15[If Material Anything Other than "Lead" in Column E,Was Material Ever Previously Lead?],G5478,Table15[Customer-Owned Portion],O5478),Table15[Unique ID],0),0)))</f>
        <v/>
      </c>
      <c r="X5478"/>
    </row>
    <row r="5479" spans="2:24" x14ac:dyDescent="0.25">
      <c r="B5479" s="146"/>
      <c r="C5479" s="31"/>
      <c r="D5479" s="31"/>
      <c r="E5479" s="44"/>
      <c r="F5479" s="43"/>
      <c r="G5479" s="84"/>
      <c r="H5479" s="31"/>
      <c r="I5479" s="31"/>
      <c r="J5479" s="84"/>
      <c r="K5479" s="31"/>
      <c r="L5479" s="31"/>
      <c r="M5479" s="169"/>
      <c r="N5479" s="148"/>
      <c r="O5479" s="106"/>
      <c r="P5479" s="43"/>
      <c r="Q5479" s="31"/>
      <c r="R5479" s="84"/>
      <c r="S5479" s="31"/>
      <c r="T5479" s="31"/>
      <c r="U5479" s="169"/>
      <c r="V5479" s="150"/>
      <c r="W5479" s="141" t="str" cm="1">
        <f t="array" ref="W5479">IF(SUM(LEN(B5479:V5479))=0,"",IF(OR(OR(ISBLANK(F5479),SUM(LEN(C5479),LEN(D5479))=0),AND(NOT(E5479="Unknown"),ISBLANK(J5479)),AND(NOT(O5479="Unknown"),ISBLANK(R5479))),"Missing Information", INDEX(Table15[Entire Service Line Classification], MATCH(SUMIFS(Table15[Unique ID],Table15[System-Owned Portion],E5479,Table15[If Material Anything Other than "Lead" in Column E,Was Material Ever Previously Lead?],G5479,Table15[Customer-Owned Portion],O5479),Table15[Unique ID],0),0)))</f>
        <v/>
      </c>
      <c r="X5479"/>
    </row>
    <row r="5480" spans="2:24" x14ac:dyDescent="0.25">
      <c r="B5480" s="146"/>
      <c r="C5480" s="31"/>
      <c r="D5480" s="31"/>
      <c r="E5480" s="44"/>
      <c r="F5480" s="43"/>
      <c r="G5480" s="84"/>
      <c r="H5480" s="31"/>
      <c r="I5480" s="31"/>
      <c r="J5480" s="84"/>
      <c r="K5480" s="31"/>
      <c r="L5480" s="31"/>
      <c r="M5480" s="169"/>
      <c r="N5480" s="148"/>
      <c r="O5480" s="106"/>
      <c r="P5480" s="43"/>
      <c r="Q5480" s="31"/>
      <c r="R5480" s="84"/>
      <c r="S5480" s="31"/>
      <c r="T5480" s="31"/>
      <c r="U5480" s="169"/>
      <c r="V5480" s="150"/>
      <c r="W5480" s="141" t="str" cm="1">
        <f t="array" ref="W5480">IF(SUM(LEN(B5480:V5480))=0,"",IF(OR(OR(ISBLANK(F5480),SUM(LEN(C5480),LEN(D5480))=0),AND(NOT(E5480="Unknown"),ISBLANK(J5480)),AND(NOT(O5480="Unknown"),ISBLANK(R5480))),"Missing Information", INDEX(Table15[Entire Service Line Classification], MATCH(SUMIFS(Table15[Unique ID],Table15[System-Owned Portion],E5480,Table15[If Material Anything Other than "Lead" in Column E,Was Material Ever Previously Lead?],G5480,Table15[Customer-Owned Portion],O5480),Table15[Unique ID],0),0)))</f>
        <v/>
      </c>
      <c r="X5480"/>
    </row>
    <row r="5481" spans="2:24" x14ac:dyDescent="0.25">
      <c r="B5481" s="146"/>
      <c r="C5481" s="31"/>
      <c r="D5481" s="31"/>
      <c r="E5481" s="44"/>
      <c r="F5481" s="43"/>
      <c r="G5481" s="84"/>
      <c r="H5481" s="31"/>
      <c r="I5481" s="31"/>
      <c r="J5481" s="84"/>
      <c r="K5481" s="31"/>
      <c r="L5481" s="31"/>
      <c r="M5481" s="169"/>
      <c r="N5481" s="148"/>
      <c r="O5481" s="106"/>
      <c r="P5481" s="43"/>
      <c r="Q5481" s="31"/>
      <c r="R5481" s="84"/>
      <c r="S5481" s="31"/>
      <c r="T5481" s="31"/>
      <c r="U5481" s="169"/>
      <c r="V5481" s="150"/>
      <c r="W5481" s="141" t="str" cm="1">
        <f t="array" ref="W5481">IF(SUM(LEN(B5481:V5481))=0,"",IF(OR(OR(ISBLANK(F5481),SUM(LEN(C5481),LEN(D5481))=0),AND(NOT(E5481="Unknown"),ISBLANK(J5481)),AND(NOT(O5481="Unknown"),ISBLANK(R5481))),"Missing Information", INDEX(Table15[Entire Service Line Classification], MATCH(SUMIFS(Table15[Unique ID],Table15[System-Owned Portion],E5481,Table15[If Material Anything Other than "Lead" in Column E,Was Material Ever Previously Lead?],G5481,Table15[Customer-Owned Portion],O5481),Table15[Unique ID],0),0)))</f>
        <v/>
      </c>
      <c r="X5481"/>
    </row>
    <row r="5482" spans="2:24" x14ac:dyDescent="0.25">
      <c r="B5482" s="146"/>
      <c r="C5482" s="31"/>
      <c r="D5482" s="31"/>
      <c r="E5482" s="44"/>
      <c r="F5482" s="43"/>
      <c r="G5482" s="84"/>
      <c r="H5482" s="31"/>
      <c r="I5482" s="31"/>
      <c r="J5482" s="84"/>
      <c r="K5482" s="31"/>
      <c r="L5482" s="31"/>
      <c r="M5482" s="169"/>
      <c r="N5482" s="148"/>
      <c r="O5482" s="106"/>
      <c r="P5482" s="43"/>
      <c r="Q5482" s="31"/>
      <c r="R5482" s="84"/>
      <c r="S5482" s="31"/>
      <c r="T5482" s="31"/>
      <c r="U5482" s="169"/>
      <c r="V5482" s="150"/>
      <c r="W5482" s="141" t="str" cm="1">
        <f t="array" ref="W5482">IF(SUM(LEN(B5482:V5482))=0,"",IF(OR(OR(ISBLANK(F5482),SUM(LEN(C5482),LEN(D5482))=0),AND(NOT(E5482="Unknown"),ISBLANK(J5482)),AND(NOT(O5482="Unknown"),ISBLANK(R5482))),"Missing Information", INDEX(Table15[Entire Service Line Classification], MATCH(SUMIFS(Table15[Unique ID],Table15[System-Owned Portion],E5482,Table15[If Material Anything Other than "Lead" in Column E,Was Material Ever Previously Lead?],G5482,Table15[Customer-Owned Portion],O5482),Table15[Unique ID],0),0)))</f>
        <v/>
      </c>
      <c r="X5482"/>
    </row>
    <row r="5483" spans="2:24" x14ac:dyDescent="0.25">
      <c r="B5483" s="146"/>
      <c r="C5483" s="31"/>
      <c r="D5483" s="31"/>
      <c r="E5483" s="44"/>
      <c r="F5483" s="43"/>
      <c r="G5483" s="84"/>
      <c r="H5483" s="31"/>
      <c r="I5483" s="31"/>
      <c r="J5483" s="84"/>
      <c r="K5483" s="31"/>
      <c r="L5483" s="31"/>
      <c r="M5483" s="169"/>
      <c r="N5483" s="148"/>
      <c r="O5483" s="106"/>
      <c r="P5483" s="43"/>
      <c r="Q5483" s="31"/>
      <c r="R5483" s="84"/>
      <c r="S5483" s="31"/>
      <c r="T5483" s="31"/>
      <c r="U5483" s="169"/>
      <c r="V5483" s="150"/>
      <c r="W5483" s="141" t="str" cm="1">
        <f t="array" ref="W5483">IF(SUM(LEN(B5483:V5483))=0,"",IF(OR(OR(ISBLANK(F5483),SUM(LEN(C5483),LEN(D5483))=0),AND(NOT(E5483="Unknown"),ISBLANK(J5483)),AND(NOT(O5483="Unknown"),ISBLANK(R5483))),"Missing Information", INDEX(Table15[Entire Service Line Classification], MATCH(SUMIFS(Table15[Unique ID],Table15[System-Owned Portion],E5483,Table15[If Material Anything Other than "Lead" in Column E,Was Material Ever Previously Lead?],G5483,Table15[Customer-Owned Portion],O5483),Table15[Unique ID],0),0)))</f>
        <v/>
      </c>
      <c r="X5483"/>
    </row>
    <row r="5484" spans="2:24" x14ac:dyDescent="0.25">
      <c r="B5484" s="146"/>
      <c r="C5484" s="31"/>
      <c r="D5484" s="31"/>
      <c r="E5484" s="44"/>
      <c r="F5484" s="43"/>
      <c r="G5484" s="84"/>
      <c r="H5484" s="31"/>
      <c r="I5484" s="31"/>
      <c r="J5484" s="84"/>
      <c r="K5484" s="31"/>
      <c r="L5484" s="31"/>
      <c r="M5484" s="169"/>
      <c r="N5484" s="148"/>
      <c r="O5484" s="106"/>
      <c r="P5484" s="43"/>
      <c r="Q5484" s="31"/>
      <c r="R5484" s="84"/>
      <c r="S5484" s="31"/>
      <c r="T5484" s="31"/>
      <c r="U5484" s="169"/>
      <c r="V5484" s="150"/>
      <c r="W5484" s="141" t="str" cm="1">
        <f t="array" ref="W5484">IF(SUM(LEN(B5484:V5484))=0,"",IF(OR(OR(ISBLANK(F5484),SUM(LEN(C5484),LEN(D5484))=0),AND(NOT(E5484="Unknown"),ISBLANK(J5484)),AND(NOT(O5484="Unknown"),ISBLANK(R5484))),"Missing Information", INDEX(Table15[Entire Service Line Classification], MATCH(SUMIFS(Table15[Unique ID],Table15[System-Owned Portion],E5484,Table15[If Material Anything Other than "Lead" in Column E,Was Material Ever Previously Lead?],G5484,Table15[Customer-Owned Portion],O5484),Table15[Unique ID],0),0)))</f>
        <v/>
      </c>
      <c r="X5484"/>
    </row>
    <row r="5485" spans="2:24" x14ac:dyDescent="0.25">
      <c r="B5485" s="146"/>
      <c r="C5485" s="31"/>
      <c r="D5485" s="31"/>
      <c r="E5485" s="44"/>
      <c r="F5485" s="43"/>
      <c r="G5485" s="84"/>
      <c r="H5485" s="31"/>
      <c r="I5485" s="31"/>
      <c r="J5485" s="84"/>
      <c r="K5485" s="31"/>
      <c r="L5485" s="31"/>
      <c r="M5485" s="169"/>
      <c r="N5485" s="148"/>
      <c r="O5485" s="106"/>
      <c r="P5485" s="43"/>
      <c r="Q5485" s="31"/>
      <c r="R5485" s="84"/>
      <c r="S5485" s="31"/>
      <c r="T5485" s="31"/>
      <c r="U5485" s="169"/>
      <c r="V5485" s="150"/>
      <c r="W5485" s="141" t="str" cm="1">
        <f t="array" ref="W5485">IF(SUM(LEN(B5485:V5485))=0,"",IF(OR(OR(ISBLANK(F5485),SUM(LEN(C5485),LEN(D5485))=0),AND(NOT(E5485="Unknown"),ISBLANK(J5485)),AND(NOT(O5485="Unknown"),ISBLANK(R5485))),"Missing Information", INDEX(Table15[Entire Service Line Classification], MATCH(SUMIFS(Table15[Unique ID],Table15[System-Owned Portion],E5485,Table15[If Material Anything Other than "Lead" in Column E,Was Material Ever Previously Lead?],G5485,Table15[Customer-Owned Portion],O5485),Table15[Unique ID],0),0)))</f>
        <v/>
      </c>
      <c r="X5485"/>
    </row>
    <row r="5486" spans="2:24" x14ac:dyDescent="0.25">
      <c r="B5486" s="146"/>
      <c r="C5486" s="31"/>
      <c r="D5486" s="31"/>
      <c r="E5486" s="44"/>
      <c r="F5486" s="43"/>
      <c r="G5486" s="84"/>
      <c r="H5486" s="31"/>
      <c r="I5486" s="31"/>
      <c r="J5486" s="84"/>
      <c r="K5486" s="31"/>
      <c r="L5486" s="31"/>
      <c r="M5486" s="169"/>
      <c r="N5486" s="148"/>
      <c r="O5486" s="106"/>
      <c r="P5486" s="43"/>
      <c r="Q5486" s="31"/>
      <c r="R5486" s="84"/>
      <c r="S5486" s="31"/>
      <c r="T5486" s="31"/>
      <c r="U5486" s="169"/>
      <c r="V5486" s="150"/>
      <c r="W5486" s="141" t="str" cm="1">
        <f t="array" ref="W5486">IF(SUM(LEN(B5486:V5486))=0,"",IF(OR(OR(ISBLANK(F5486),SUM(LEN(C5486),LEN(D5486))=0),AND(NOT(E5486="Unknown"),ISBLANK(J5486)),AND(NOT(O5486="Unknown"),ISBLANK(R5486))),"Missing Information", INDEX(Table15[Entire Service Line Classification], MATCH(SUMIFS(Table15[Unique ID],Table15[System-Owned Portion],E5486,Table15[If Material Anything Other than "Lead" in Column E,Was Material Ever Previously Lead?],G5486,Table15[Customer-Owned Portion],O5486),Table15[Unique ID],0),0)))</f>
        <v/>
      </c>
      <c r="X5486"/>
    </row>
    <row r="5487" spans="2:24" x14ac:dyDescent="0.25">
      <c r="B5487" s="146"/>
      <c r="C5487" s="31"/>
      <c r="D5487" s="31"/>
      <c r="E5487" s="44"/>
      <c r="F5487" s="43"/>
      <c r="G5487" s="84"/>
      <c r="H5487" s="31"/>
      <c r="I5487" s="31"/>
      <c r="J5487" s="84"/>
      <c r="K5487" s="31"/>
      <c r="L5487" s="31"/>
      <c r="M5487" s="169"/>
      <c r="N5487" s="148"/>
      <c r="O5487" s="106"/>
      <c r="P5487" s="43"/>
      <c r="Q5487" s="31"/>
      <c r="R5487" s="84"/>
      <c r="S5487" s="31"/>
      <c r="T5487" s="31"/>
      <c r="U5487" s="169"/>
      <c r="V5487" s="150"/>
      <c r="W5487" s="141" t="str" cm="1">
        <f t="array" ref="W5487">IF(SUM(LEN(B5487:V5487))=0,"",IF(OR(OR(ISBLANK(F5487),SUM(LEN(C5487),LEN(D5487))=0),AND(NOT(E5487="Unknown"),ISBLANK(J5487)),AND(NOT(O5487="Unknown"),ISBLANK(R5487))),"Missing Information", INDEX(Table15[Entire Service Line Classification], MATCH(SUMIFS(Table15[Unique ID],Table15[System-Owned Portion],E5487,Table15[If Material Anything Other than "Lead" in Column E,Was Material Ever Previously Lead?],G5487,Table15[Customer-Owned Portion],O5487),Table15[Unique ID],0),0)))</f>
        <v/>
      </c>
      <c r="X5487"/>
    </row>
    <row r="5488" spans="2:24" x14ac:dyDescent="0.25">
      <c r="B5488" s="146"/>
      <c r="C5488" s="31"/>
      <c r="D5488" s="31"/>
      <c r="E5488" s="44"/>
      <c r="F5488" s="43"/>
      <c r="G5488" s="84"/>
      <c r="H5488" s="31"/>
      <c r="I5488" s="31"/>
      <c r="J5488" s="84"/>
      <c r="K5488" s="31"/>
      <c r="L5488" s="31"/>
      <c r="M5488" s="169"/>
      <c r="N5488" s="148"/>
      <c r="O5488" s="106"/>
      <c r="P5488" s="43"/>
      <c r="Q5488" s="31"/>
      <c r="R5488" s="84"/>
      <c r="S5488" s="31"/>
      <c r="T5488" s="31"/>
      <c r="U5488" s="169"/>
      <c r="V5488" s="150"/>
      <c r="W5488" s="141" t="str" cm="1">
        <f t="array" ref="W5488">IF(SUM(LEN(B5488:V5488))=0,"",IF(OR(OR(ISBLANK(F5488),SUM(LEN(C5488),LEN(D5488))=0),AND(NOT(E5488="Unknown"),ISBLANK(J5488)),AND(NOT(O5488="Unknown"),ISBLANK(R5488))),"Missing Information", INDEX(Table15[Entire Service Line Classification], MATCH(SUMIFS(Table15[Unique ID],Table15[System-Owned Portion],E5488,Table15[If Material Anything Other than "Lead" in Column E,Was Material Ever Previously Lead?],G5488,Table15[Customer-Owned Portion],O5488),Table15[Unique ID],0),0)))</f>
        <v/>
      </c>
      <c r="X5488"/>
    </row>
    <row r="5489" spans="2:24" x14ac:dyDescent="0.25">
      <c r="B5489" s="146"/>
      <c r="C5489" s="31"/>
      <c r="D5489" s="31"/>
      <c r="E5489" s="44"/>
      <c r="F5489" s="43"/>
      <c r="G5489" s="84"/>
      <c r="H5489" s="31"/>
      <c r="I5489" s="31"/>
      <c r="J5489" s="84"/>
      <c r="K5489" s="31"/>
      <c r="L5489" s="31"/>
      <c r="M5489" s="169"/>
      <c r="N5489" s="148"/>
      <c r="O5489" s="106"/>
      <c r="P5489" s="43"/>
      <c r="Q5489" s="31"/>
      <c r="R5489" s="84"/>
      <c r="S5489" s="31"/>
      <c r="T5489" s="31"/>
      <c r="U5489" s="169"/>
      <c r="V5489" s="150"/>
      <c r="W5489" s="141" t="str" cm="1">
        <f t="array" ref="W5489">IF(SUM(LEN(B5489:V5489))=0,"",IF(OR(OR(ISBLANK(F5489),SUM(LEN(C5489),LEN(D5489))=0),AND(NOT(E5489="Unknown"),ISBLANK(J5489)),AND(NOT(O5489="Unknown"),ISBLANK(R5489))),"Missing Information", INDEX(Table15[Entire Service Line Classification], MATCH(SUMIFS(Table15[Unique ID],Table15[System-Owned Portion],E5489,Table15[If Material Anything Other than "Lead" in Column E,Was Material Ever Previously Lead?],G5489,Table15[Customer-Owned Portion],O5489),Table15[Unique ID],0),0)))</f>
        <v/>
      </c>
      <c r="X5489"/>
    </row>
    <row r="5490" spans="2:24" x14ac:dyDescent="0.25">
      <c r="B5490" s="146"/>
      <c r="C5490" s="31"/>
      <c r="D5490" s="31"/>
      <c r="E5490" s="44"/>
      <c r="F5490" s="43"/>
      <c r="G5490" s="84"/>
      <c r="H5490" s="31"/>
      <c r="I5490" s="31"/>
      <c r="J5490" s="84"/>
      <c r="K5490" s="31"/>
      <c r="L5490" s="31"/>
      <c r="M5490" s="169"/>
      <c r="N5490" s="148"/>
      <c r="O5490" s="106"/>
      <c r="P5490" s="43"/>
      <c r="Q5490" s="31"/>
      <c r="R5490" s="84"/>
      <c r="S5490" s="31"/>
      <c r="T5490" s="31"/>
      <c r="U5490" s="169"/>
      <c r="V5490" s="150"/>
      <c r="W5490" s="141" t="str" cm="1">
        <f t="array" ref="W5490">IF(SUM(LEN(B5490:V5490))=0,"",IF(OR(OR(ISBLANK(F5490),SUM(LEN(C5490),LEN(D5490))=0),AND(NOT(E5490="Unknown"),ISBLANK(J5490)),AND(NOT(O5490="Unknown"),ISBLANK(R5490))),"Missing Information", INDEX(Table15[Entire Service Line Classification], MATCH(SUMIFS(Table15[Unique ID],Table15[System-Owned Portion],E5490,Table15[If Material Anything Other than "Lead" in Column E,Was Material Ever Previously Lead?],G5490,Table15[Customer-Owned Portion],O5490),Table15[Unique ID],0),0)))</f>
        <v/>
      </c>
      <c r="X5490"/>
    </row>
    <row r="5491" spans="2:24" x14ac:dyDescent="0.25">
      <c r="B5491" s="146"/>
      <c r="C5491" s="31"/>
      <c r="D5491" s="31"/>
      <c r="E5491" s="44"/>
      <c r="F5491" s="43"/>
      <c r="G5491" s="84"/>
      <c r="H5491" s="31"/>
      <c r="I5491" s="31"/>
      <c r="J5491" s="84"/>
      <c r="K5491" s="31"/>
      <c r="L5491" s="31"/>
      <c r="M5491" s="169"/>
      <c r="N5491" s="148"/>
      <c r="O5491" s="106"/>
      <c r="P5491" s="43"/>
      <c r="Q5491" s="31"/>
      <c r="R5491" s="84"/>
      <c r="S5491" s="31"/>
      <c r="T5491" s="31"/>
      <c r="U5491" s="169"/>
      <c r="V5491" s="150"/>
      <c r="W5491" s="141" t="str" cm="1">
        <f t="array" ref="W5491">IF(SUM(LEN(B5491:V5491))=0,"",IF(OR(OR(ISBLANK(F5491),SUM(LEN(C5491),LEN(D5491))=0),AND(NOT(E5491="Unknown"),ISBLANK(J5491)),AND(NOT(O5491="Unknown"),ISBLANK(R5491))),"Missing Information", INDEX(Table15[Entire Service Line Classification], MATCH(SUMIFS(Table15[Unique ID],Table15[System-Owned Portion],E5491,Table15[If Material Anything Other than "Lead" in Column E,Was Material Ever Previously Lead?],G5491,Table15[Customer-Owned Portion],O5491),Table15[Unique ID],0),0)))</f>
        <v/>
      </c>
      <c r="X5491"/>
    </row>
    <row r="5492" spans="2:24" x14ac:dyDescent="0.25">
      <c r="B5492" s="146"/>
      <c r="C5492" s="31"/>
      <c r="D5492" s="31"/>
      <c r="E5492" s="44"/>
      <c r="F5492" s="43"/>
      <c r="G5492" s="84"/>
      <c r="H5492" s="31"/>
      <c r="I5492" s="31"/>
      <c r="J5492" s="84"/>
      <c r="K5492" s="31"/>
      <c r="L5492" s="31"/>
      <c r="M5492" s="169"/>
      <c r="N5492" s="148"/>
      <c r="O5492" s="106"/>
      <c r="P5492" s="43"/>
      <c r="Q5492" s="31"/>
      <c r="R5492" s="84"/>
      <c r="S5492" s="31"/>
      <c r="T5492" s="31"/>
      <c r="U5492" s="169"/>
      <c r="V5492" s="150"/>
      <c r="W5492" s="141" t="str" cm="1">
        <f t="array" ref="W5492">IF(SUM(LEN(B5492:V5492))=0,"",IF(OR(OR(ISBLANK(F5492),SUM(LEN(C5492),LEN(D5492))=0),AND(NOT(E5492="Unknown"),ISBLANK(J5492)),AND(NOT(O5492="Unknown"),ISBLANK(R5492))),"Missing Information", INDEX(Table15[Entire Service Line Classification], MATCH(SUMIFS(Table15[Unique ID],Table15[System-Owned Portion],E5492,Table15[If Material Anything Other than "Lead" in Column E,Was Material Ever Previously Lead?],G5492,Table15[Customer-Owned Portion],O5492),Table15[Unique ID],0),0)))</f>
        <v/>
      </c>
      <c r="X5492"/>
    </row>
    <row r="5493" spans="2:24" x14ac:dyDescent="0.25">
      <c r="B5493" s="146"/>
      <c r="C5493" s="31"/>
      <c r="D5493" s="31"/>
      <c r="E5493" s="44"/>
      <c r="F5493" s="43"/>
      <c r="G5493" s="84"/>
      <c r="H5493" s="31"/>
      <c r="I5493" s="31"/>
      <c r="J5493" s="84"/>
      <c r="K5493" s="31"/>
      <c r="L5493" s="31"/>
      <c r="M5493" s="169"/>
      <c r="N5493" s="148"/>
      <c r="O5493" s="106"/>
      <c r="P5493" s="43"/>
      <c r="Q5493" s="31"/>
      <c r="R5493" s="84"/>
      <c r="S5493" s="31"/>
      <c r="T5493" s="31"/>
      <c r="U5493" s="169"/>
      <c r="V5493" s="150"/>
      <c r="W5493" s="141" t="str" cm="1">
        <f t="array" ref="W5493">IF(SUM(LEN(B5493:V5493))=0,"",IF(OR(OR(ISBLANK(F5493),SUM(LEN(C5493),LEN(D5493))=0),AND(NOT(E5493="Unknown"),ISBLANK(J5493)),AND(NOT(O5493="Unknown"),ISBLANK(R5493))),"Missing Information", INDEX(Table15[Entire Service Line Classification], MATCH(SUMIFS(Table15[Unique ID],Table15[System-Owned Portion],E5493,Table15[If Material Anything Other than "Lead" in Column E,Was Material Ever Previously Lead?],G5493,Table15[Customer-Owned Portion],O5493),Table15[Unique ID],0),0)))</f>
        <v/>
      </c>
      <c r="X5493"/>
    </row>
    <row r="5494" spans="2:24" x14ac:dyDescent="0.25">
      <c r="B5494" s="146"/>
      <c r="C5494" s="31"/>
      <c r="D5494" s="31"/>
      <c r="E5494" s="44"/>
      <c r="F5494" s="43"/>
      <c r="G5494" s="84"/>
      <c r="H5494" s="31"/>
      <c r="I5494" s="31"/>
      <c r="J5494" s="84"/>
      <c r="K5494" s="31"/>
      <c r="L5494" s="31"/>
      <c r="M5494" s="169"/>
      <c r="N5494" s="148"/>
      <c r="O5494" s="106"/>
      <c r="P5494" s="43"/>
      <c r="Q5494" s="31"/>
      <c r="R5494" s="84"/>
      <c r="S5494" s="31"/>
      <c r="T5494" s="31"/>
      <c r="U5494" s="169"/>
      <c r="V5494" s="150"/>
      <c r="W5494" s="141" t="str" cm="1">
        <f t="array" ref="W5494">IF(SUM(LEN(B5494:V5494))=0,"",IF(OR(OR(ISBLANK(F5494),SUM(LEN(C5494),LEN(D5494))=0),AND(NOT(E5494="Unknown"),ISBLANK(J5494)),AND(NOT(O5494="Unknown"),ISBLANK(R5494))),"Missing Information", INDEX(Table15[Entire Service Line Classification], MATCH(SUMIFS(Table15[Unique ID],Table15[System-Owned Portion],E5494,Table15[If Material Anything Other than "Lead" in Column E,Was Material Ever Previously Lead?],G5494,Table15[Customer-Owned Portion],O5494),Table15[Unique ID],0),0)))</f>
        <v/>
      </c>
      <c r="X5494"/>
    </row>
    <row r="5495" spans="2:24" x14ac:dyDescent="0.25">
      <c r="B5495" s="146"/>
      <c r="C5495" s="31"/>
      <c r="D5495" s="31"/>
      <c r="E5495" s="44"/>
      <c r="F5495" s="43"/>
      <c r="G5495" s="84"/>
      <c r="H5495" s="31"/>
      <c r="I5495" s="31"/>
      <c r="J5495" s="84"/>
      <c r="K5495" s="31"/>
      <c r="L5495" s="31"/>
      <c r="M5495" s="169"/>
      <c r="N5495" s="148"/>
      <c r="O5495" s="106"/>
      <c r="P5495" s="43"/>
      <c r="Q5495" s="31"/>
      <c r="R5495" s="84"/>
      <c r="S5495" s="31"/>
      <c r="T5495" s="31"/>
      <c r="U5495" s="169"/>
      <c r="V5495" s="150"/>
      <c r="W5495" s="141" t="str" cm="1">
        <f t="array" ref="W5495">IF(SUM(LEN(B5495:V5495))=0,"",IF(OR(OR(ISBLANK(F5495),SUM(LEN(C5495),LEN(D5495))=0),AND(NOT(E5495="Unknown"),ISBLANK(J5495)),AND(NOT(O5495="Unknown"),ISBLANK(R5495))),"Missing Information", INDEX(Table15[Entire Service Line Classification], MATCH(SUMIFS(Table15[Unique ID],Table15[System-Owned Portion],E5495,Table15[If Material Anything Other than "Lead" in Column E,Was Material Ever Previously Lead?],G5495,Table15[Customer-Owned Portion],O5495),Table15[Unique ID],0),0)))</f>
        <v/>
      </c>
      <c r="X5495"/>
    </row>
    <row r="5496" spans="2:24" x14ac:dyDescent="0.25">
      <c r="B5496" s="146"/>
      <c r="C5496" s="31"/>
      <c r="D5496" s="31"/>
      <c r="E5496" s="44"/>
      <c r="F5496" s="43"/>
      <c r="G5496" s="84"/>
      <c r="H5496" s="31"/>
      <c r="I5496" s="31"/>
      <c r="J5496" s="84"/>
      <c r="K5496" s="31"/>
      <c r="L5496" s="31"/>
      <c r="M5496" s="169"/>
      <c r="N5496" s="148"/>
      <c r="O5496" s="106"/>
      <c r="P5496" s="43"/>
      <c r="Q5496" s="31"/>
      <c r="R5496" s="84"/>
      <c r="S5496" s="31"/>
      <c r="T5496" s="31"/>
      <c r="U5496" s="169"/>
      <c r="V5496" s="150"/>
      <c r="W5496" s="141" t="str" cm="1">
        <f t="array" ref="W5496">IF(SUM(LEN(B5496:V5496))=0,"",IF(OR(OR(ISBLANK(F5496),SUM(LEN(C5496),LEN(D5496))=0),AND(NOT(E5496="Unknown"),ISBLANK(J5496)),AND(NOT(O5496="Unknown"),ISBLANK(R5496))),"Missing Information", INDEX(Table15[Entire Service Line Classification], MATCH(SUMIFS(Table15[Unique ID],Table15[System-Owned Portion],E5496,Table15[If Material Anything Other than "Lead" in Column E,Was Material Ever Previously Lead?],G5496,Table15[Customer-Owned Portion],O5496),Table15[Unique ID],0),0)))</f>
        <v/>
      </c>
      <c r="X5496"/>
    </row>
    <row r="5497" spans="2:24" x14ac:dyDescent="0.25">
      <c r="B5497" s="146"/>
      <c r="C5497" s="31"/>
      <c r="D5497" s="31"/>
      <c r="E5497" s="44"/>
      <c r="F5497" s="43"/>
      <c r="G5497" s="84"/>
      <c r="H5497" s="31"/>
      <c r="I5497" s="31"/>
      <c r="J5497" s="84"/>
      <c r="K5497" s="31"/>
      <c r="L5497" s="31"/>
      <c r="M5497" s="169"/>
      <c r="N5497" s="148"/>
      <c r="O5497" s="106"/>
      <c r="P5497" s="43"/>
      <c r="Q5497" s="31"/>
      <c r="R5497" s="84"/>
      <c r="S5497" s="31"/>
      <c r="T5497" s="31"/>
      <c r="U5497" s="169"/>
      <c r="V5497" s="150"/>
      <c r="W5497" s="141" t="str" cm="1">
        <f t="array" ref="W5497">IF(SUM(LEN(B5497:V5497))=0,"",IF(OR(OR(ISBLANK(F5497),SUM(LEN(C5497),LEN(D5497))=0),AND(NOT(E5497="Unknown"),ISBLANK(J5497)),AND(NOT(O5497="Unknown"),ISBLANK(R5497))),"Missing Information", INDEX(Table15[Entire Service Line Classification], MATCH(SUMIFS(Table15[Unique ID],Table15[System-Owned Portion],E5497,Table15[If Material Anything Other than "Lead" in Column E,Was Material Ever Previously Lead?],G5497,Table15[Customer-Owned Portion],O5497),Table15[Unique ID],0),0)))</f>
        <v/>
      </c>
      <c r="X5497"/>
    </row>
    <row r="5498" spans="2:24" x14ac:dyDescent="0.25">
      <c r="B5498" s="146"/>
      <c r="C5498" s="31"/>
      <c r="D5498" s="31"/>
      <c r="E5498" s="44"/>
      <c r="F5498" s="43"/>
      <c r="G5498" s="84"/>
      <c r="H5498" s="31"/>
      <c r="I5498" s="31"/>
      <c r="J5498" s="84"/>
      <c r="K5498" s="31"/>
      <c r="L5498" s="31"/>
      <c r="M5498" s="169"/>
      <c r="N5498" s="148"/>
      <c r="O5498" s="106"/>
      <c r="P5498" s="43"/>
      <c r="Q5498" s="31"/>
      <c r="R5498" s="84"/>
      <c r="S5498" s="31"/>
      <c r="T5498" s="31"/>
      <c r="U5498" s="169"/>
      <c r="V5498" s="150"/>
      <c r="W5498" s="141" t="str" cm="1">
        <f t="array" ref="W5498">IF(SUM(LEN(B5498:V5498))=0,"",IF(OR(OR(ISBLANK(F5498),SUM(LEN(C5498),LEN(D5498))=0),AND(NOT(E5498="Unknown"),ISBLANK(J5498)),AND(NOT(O5498="Unknown"),ISBLANK(R5498))),"Missing Information", INDEX(Table15[Entire Service Line Classification], MATCH(SUMIFS(Table15[Unique ID],Table15[System-Owned Portion],E5498,Table15[If Material Anything Other than "Lead" in Column E,Was Material Ever Previously Lead?],G5498,Table15[Customer-Owned Portion],O5498),Table15[Unique ID],0),0)))</f>
        <v/>
      </c>
      <c r="X5498"/>
    </row>
    <row r="5499" spans="2:24" x14ac:dyDescent="0.25">
      <c r="B5499" s="146"/>
      <c r="C5499" s="31"/>
      <c r="D5499" s="31"/>
      <c r="E5499" s="44"/>
      <c r="F5499" s="43"/>
      <c r="G5499" s="84"/>
      <c r="H5499" s="31"/>
      <c r="I5499" s="31"/>
      <c r="J5499" s="84"/>
      <c r="K5499" s="31"/>
      <c r="L5499" s="31"/>
      <c r="M5499" s="169"/>
      <c r="N5499" s="148"/>
      <c r="O5499" s="106"/>
      <c r="P5499" s="43"/>
      <c r="Q5499" s="31"/>
      <c r="R5499" s="84"/>
      <c r="S5499" s="31"/>
      <c r="T5499" s="31"/>
      <c r="U5499" s="169"/>
      <c r="V5499" s="150"/>
      <c r="W5499" s="141" t="str" cm="1">
        <f t="array" ref="W5499">IF(SUM(LEN(B5499:V5499))=0,"",IF(OR(OR(ISBLANK(F5499),SUM(LEN(C5499),LEN(D5499))=0),AND(NOT(E5499="Unknown"),ISBLANK(J5499)),AND(NOT(O5499="Unknown"),ISBLANK(R5499))),"Missing Information", INDEX(Table15[Entire Service Line Classification], MATCH(SUMIFS(Table15[Unique ID],Table15[System-Owned Portion],E5499,Table15[If Material Anything Other than "Lead" in Column E,Was Material Ever Previously Lead?],G5499,Table15[Customer-Owned Portion],O5499),Table15[Unique ID],0),0)))</f>
        <v/>
      </c>
      <c r="X5499"/>
    </row>
    <row r="5500" spans="2:24" x14ac:dyDescent="0.25">
      <c r="B5500" s="146"/>
      <c r="C5500" s="31"/>
      <c r="D5500" s="31"/>
      <c r="E5500" s="44"/>
      <c r="F5500" s="43"/>
      <c r="G5500" s="84"/>
      <c r="H5500" s="31"/>
      <c r="I5500" s="31"/>
      <c r="J5500" s="84"/>
      <c r="K5500" s="31"/>
      <c r="L5500" s="31"/>
      <c r="M5500" s="169"/>
      <c r="N5500" s="148"/>
      <c r="O5500" s="106"/>
      <c r="P5500" s="43"/>
      <c r="Q5500" s="31"/>
      <c r="R5500" s="84"/>
      <c r="S5500" s="31"/>
      <c r="T5500" s="31"/>
      <c r="U5500" s="169"/>
      <c r="V5500" s="150"/>
      <c r="W5500" s="141" t="str" cm="1">
        <f t="array" ref="W5500">IF(SUM(LEN(B5500:V5500))=0,"",IF(OR(OR(ISBLANK(F5500),SUM(LEN(C5500),LEN(D5500))=0),AND(NOT(E5500="Unknown"),ISBLANK(J5500)),AND(NOT(O5500="Unknown"),ISBLANK(R5500))),"Missing Information", INDEX(Table15[Entire Service Line Classification], MATCH(SUMIFS(Table15[Unique ID],Table15[System-Owned Portion],E5500,Table15[If Material Anything Other than "Lead" in Column E,Was Material Ever Previously Lead?],G5500,Table15[Customer-Owned Portion],O5500),Table15[Unique ID],0),0)))</f>
        <v/>
      </c>
      <c r="X5500"/>
    </row>
    <row r="5501" spans="2:24" x14ac:dyDescent="0.25">
      <c r="B5501" s="146"/>
      <c r="C5501" s="31"/>
      <c r="D5501" s="31"/>
      <c r="E5501" s="44"/>
      <c r="F5501" s="43"/>
      <c r="G5501" s="84"/>
      <c r="H5501" s="31"/>
      <c r="I5501" s="31"/>
      <c r="J5501" s="84"/>
      <c r="K5501" s="31"/>
      <c r="L5501" s="31"/>
      <c r="M5501" s="169"/>
      <c r="N5501" s="148"/>
      <c r="O5501" s="106"/>
      <c r="P5501" s="43"/>
      <c r="Q5501" s="31"/>
      <c r="R5501" s="84"/>
      <c r="S5501" s="31"/>
      <c r="T5501" s="31"/>
      <c r="U5501" s="169"/>
      <c r="V5501" s="150"/>
      <c r="W5501" s="141" t="str" cm="1">
        <f t="array" ref="W5501">IF(SUM(LEN(B5501:V5501))=0,"",IF(OR(OR(ISBLANK(F5501),SUM(LEN(C5501),LEN(D5501))=0),AND(NOT(E5501="Unknown"),ISBLANK(J5501)),AND(NOT(O5501="Unknown"),ISBLANK(R5501))),"Missing Information", INDEX(Table15[Entire Service Line Classification], MATCH(SUMIFS(Table15[Unique ID],Table15[System-Owned Portion],E5501,Table15[If Material Anything Other than "Lead" in Column E,Was Material Ever Previously Lead?],G5501,Table15[Customer-Owned Portion],O5501),Table15[Unique ID],0),0)))</f>
        <v/>
      </c>
      <c r="X5501"/>
    </row>
    <row r="5502" spans="2:24" x14ac:dyDescent="0.25">
      <c r="B5502" s="146"/>
      <c r="C5502" s="31"/>
      <c r="D5502" s="31"/>
      <c r="E5502" s="44"/>
      <c r="F5502" s="43"/>
      <c r="G5502" s="84"/>
      <c r="H5502" s="31"/>
      <c r="I5502" s="31"/>
      <c r="J5502" s="84"/>
      <c r="K5502" s="31"/>
      <c r="L5502" s="31"/>
      <c r="M5502" s="169"/>
      <c r="N5502" s="148"/>
      <c r="O5502" s="106"/>
      <c r="P5502" s="43"/>
      <c r="Q5502" s="31"/>
      <c r="R5502" s="84"/>
      <c r="S5502" s="31"/>
      <c r="T5502" s="31"/>
      <c r="U5502" s="169"/>
      <c r="V5502" s="150"/>
      <c r="W5502" s="141" t="str" cm="1">
        <f t="array" ref="W5502">IF(SUM(LEN(B5502:V5502))=0,"",IF(OR(OR(ISBLANK(F5502),SUM(LEN(C5502),LEN(D5502))=0),AND(NOT(E5502="Unknown"),ISBLANK(J5502)),AND(NOT(O5502="Unknown"),ISBLANK(R5502))),"Missing Information", INDEX(Table15[Entire Service Line Classification], MATCH(SUMIFS(Table15[Unique ID],Table15[System-Owned Portion],E5502,Table15[If Material Anything Other than "Lead" in Column E,Was Material Ever Previously Lead?],G5502,Table15[Customer-Owned Portion],O5502),Table15[Unique ID],0),0)))</f>
        <v/>
      </c>
      <c r="X5502"/>
    </row>
    <row r="5503" spans="2:24" x14ac:dyDescent="0.25">
      <c r="B5503" s="146"/>
      <c r="C5503" s="31"/>
      <c r="D5503" s="31"/>
      <c r="E5503" s="44"/>
      <c r="F5503" s="43"/>
      <c r="G5503" s="84"/>
      <c r="H5503" s="31"/>
      <c r="I5503" s="31"/>
      <c r="J5503" s="84"/>
      <c r="K5503" s="31"/>
      <c r="L5503" s="31"/>
      <c r="M5503" s="169"/>
      <c r="N5503" s="148"/>
      <c r="O5503" s="106"/>
      <c r="P5503" s="43"/>
      <c r="Q5503" s="31"/>
      <c r="R5503" s="84"/>
      <c r="S5503" s="31"/>
      <c r="T5503" s="31"/>
      <c r="U5503" s="169"/>
      <c r="V5503" s="150"/>
      <c r="W5503" s="141" t="str" cm="1">
        <f t="array" ref="W5503">IF(SUM(LEN(B5503:V5503))=0,"",IF(OR(OR(ISBLANK(F5503),SUM(LEN(C5503),LEN(D5503))=0),AND(NOT(E5503="Unknown"),ISBLANK(J5503)),AND(NOT(O5503="Unknown"),ISBLANK(R5503))),"Missing Information", INDEX(Table15[Entire Service Line Classification], MATCH(SUMIFS(Table15[Unique ID],Table15[System-Owned Portion],E5503,Table15[If Material Anything Other than "Lead" in Column E,Was Material Ever Previously Lead?],G5503,Table15[Customer-Owned Portion],O5503),Table15[Unique ID],0),0)))</f>
        <v/>
      </c>
      <c r="X5503"/>
    </row>
    <row r="5504" spans="2:24" x14ac:dyDescent="0.25">
      <c r="B5504" s="146"/>
      <c r="C5504" s="31"/>
      <c r="D5504" s="31"/>
      <c r="E5504" s="44"/>
      <c r="F5504" s="43"/>
      <c r="G5504" s="84"/>
      <c r="H5504" s="31"/>
      <c r="I5504" s="31"/>
      <c r="J5504" s="84"/>
      <c r="K5504" s="31"/>
      <c r="L5504" s="31"/>
      <c r="M5504" s="169"/>
      <c r="N5504" s="148"/>
      <c r="O5504" s="106"/>
      <c r="P5504" s="43"/>
      <c r="Q5504" s="31"/>
      <c r="R5504" s="84"/>
      <c r="S5504" s="31"/>
      <c r="T5504" s="31"/>
      <c r="U5504" s="169"/>
      <c r="V5504" s="150"/>
      <c r="W5504" s="141" t="str" cm="1">
        <f t="array" ref="W5504">IF(SUM(LEN(B5504:V5504))=0,"",IF(OR(OR(ISBLANK(F5504),SUM(LEN(C5504),LEN(D5504))=0),AND(NOT(E5504="Unknown"),ISBLANK(J5504)),AND(NOT(O5504="Unknown"),ISBLANK(R5504))),"Missing Information", INDEX(Table15[Entire Service Line Classification], MATCH(SUMIFS(Table15[Unique ID],Table15[System-Owned Portion],E5504,Table15[If Material Anything Other than "Lead" in Column E,Was Material Ever Previously Lead?],G5504,Table15[Customer-Owned Portion],O5504),Table15[Unique ID],0),0)))</f>
        <v/>
      </c>
      <c r="X5504"/>
    </row>
    <row r="5505" spans="2:24" x14ac:dyDescent="0.25">
      <c r="B5505" s="146"/>
      <c r="C5505" s="31"/>
      <c r="D5505" s="31"/>
      <c r="E5505" s="44"/>
      <c r="F5505" s="43"/>
      <c r="G5505" s="84"/>
      <c r="H5505" s="31"/>
      <c r="I5505" s="31"/>
      <c r="J5505" s="84"/>
      <c r="K5505" s="31"/>
      <c r="L5505" s="31"/>
      <c r="M5505" s="169"/>
      <c r="N5505" s="148"/>
      <c r="O5505" s="106"/>
      <c r="P5505" s="43"/>
      <c r="Q5505" s="31"/>
      <c r="R5505" s="84"/>
      <c r="S5505" s="31"/>
      <c r="T5505" s="31"/>
      <c r="U5505" s="169"/>
      <c r="V5505" s="150"/>
      <c r="W5505" s="141" t="str" cm="1">
        <f t="array" ref="W5505">IF(SUM(LEN(B5505:V5505))=0,"",IF(OR(OR(ISBLANK(F5505),SUM(LEN(C5505),LEN(D5505))=0),AND(NOT(E5505="Unknown"),ISBLANK(J5505)),AND(NOT(O5505="Unknown"),ISBLANK(R5505))),"Missing Information", INDEX(Table15[Entire Service Line Classification], MATCH(SUMIFS(Table15[Unique ID],Table15[System-Owned Portion],E5505,Table15[If Material Anything Other than "Lead" in Column E,Was Material Ever Previously Lead?],G5505,Table15[Customer-Owned Portion],O5505),Table15[Unique ID],0),0)))</f>
        <v/>
      </c>
      <c r="X5505"/>
    </row>
    <row r="5506" spans="2:24" x14ac:dyDescent="0.25">
      <c r="B5506" s="146"/>
      <c r="C5506" s="31"/>
      <c r="D5506" s="31"/>
      <c r="E5506" s="44"/>
      <c r="F5506" s="43"/>
      <c r="G5506" s="84"/>
      <c r="H5506" s="31"/>
      <c r="I5506" s="31"/>
      <c r="J5506" s="84"/>
      <c r="K5506" s="31"/>
      <c r="L5506" s="31"/>
      <c r="M5506" s="169"/>
      <c r="N5506" s="148"/>
      <c r="O5506" s="106"/>
      <c r="P5506" s="43"/>
      <c r="Q5506" s="31"/>
      <c r="R5506" s="84"/>
      <c r="S5506" s="31"/>
      <c r="T5506" s="31"/>
      <c r="U5506" s="169"/>
      <c r="V5506" s="150"/>
      <c r="W5506" s="141" t="str" cm="1">
        <f t="array" ref="W5506">IF(SUM(LEN(B5506:V5506))=0,"",IF(OR(OR(ISBLANK(F5506),SUM(LEN(C5506),LEN(D5506))=0),AND(NOT(E5506="Unknown"),ISBLANK(J5506)),AND(NOT(O5506="Unknown"),ISBLANK(R5506))),"Missing Information", INDEX(Table15[Entire Service Line Classification], MATCH(SUMIFS(Table15[Unique ID],Table15[System-Owned Portion],E5506,Table15[If Material Anything Other than "Lead" in Column E,Was Material Ever Previously Lead?],G5506,Table15[Customer-Owned Portion],O5506),Table15[Unique ID],0),0)))</f>
        <v/>
      </c>
      <c r="X5506"/>
    </row>
    <row r="5507" spans="2:24" x14ac:dyDescent="0.25">
      <c r="B5507" s="146"/>
      <c r="C5507" s="31"/>
      <c r="D5507" s="31"/>
      <c r="E5507" s="44"/>
      <c r="F5507" s="43"/>
      <c r="G5507" s="84"/>
      <c r="H5507" s="31"/>
      <c r="I5507" s="31"/>
      <c r="J5507" s="84"/>
      <c r="K5507" s="31"/>
      <c r="L5507" s="31"/>
      <c r="M5507" s="169"/>
      <c r="N5507" s="148"/>
      <c r="O5507" s="106"/>
      <c r="P5507" s="43"/>
      <c r="Q5507" s="31"/>
      <c r="R5507" s="84"/>
      <c r="S5507" s="31"/>
      <c r="T5507" s="31"/>
      <c r="U5507" s="169"/>
      <c r="V5507" s="150"/>
      <c r="W5507" s="141" t="str" cm="1">
        <f t="array" ref="W5507">IF(SUM(LEN(B5507:V5507))=0,"",IF(OR(OR(ISBLANK(F5507),SUM(LEN(C5507),LEN(D5507))=0),AND(NOT(E5507="Unknown"),ISBLANK(J5507)),AND(NOT(O5507="Unknown"),ISBLANK(R5507))),"Missing Information", INDEX(Table15[Entire Service Line Classification], MATCH(SUMIFS(Table15[Unique ID],Table15[System-Owned Portion],E5507,Table15[If Material Anything Other than "Lead" in Column E,Was Material Ever Previously Lead?],G5507,Table15[Customer-Owned Portion],O5507),Table15[Unique ID],0),0)))</f>
        <v/>
      </c>
      <c r="X5507"/>
    </row>
    <row r="5508" spans="2:24" x14ac:dyDescent="0.25">
      <c r="B5508" s="146"/>
      <c r="C5508" s="31"/>
      <c r="D5508" s="31"/>
      <c r="E5508" s="44"/>
      <c r="F5508" s="43"/>
      <c r="G5508" s="84"/>
      <c r="H5508" s="31"/>
      <c r="I5508" s="31"/>
      <c r="J5508" s="84"/>
      <c r="K5508" s="31"/>
      <c r="L5508" s="31"/>
      <c r="M5508" s="169"/>
      <c r="N5508" s="148"/>
      <c r="O5508" s="106"/>
      <c r="P5508" s="43"/>
      <c r="Q5508" s="31"/>
      <c r="R5508" s="84"/>
      <c r="S5508" s="31"/>
      <c r="T5508" s="31"/>
      <c r="U5508" s="169"/>
      <c r="V5508" s="150"/>
      <c r="W5508" s="141" t="str" cm="1">
        <f t="array" ref="W5508">IF(SUM(LEN(B5508:V5508))=0,"",IF(OR(OR(ISBLANK(F5508),SUM(LEN(C5508),LEN(D5508))=0),AND(NOT(E5508="Unknown"),ISBLANK(J5508)),AND(NOT(O5508="Unknown"),ISBLANK(R5508))),"Missing Information", INDEX(Table15[Entire Service Line Classification], MATCH(SUMIFS(Table15[Unique ID],Table15[System-Owned Portion],E5508,Table15[If Material Anything Other than "Lead" in Column E,Was Material Ever Previously Lead?],G5508,Table15[Customer-Owned Portion],O5508),Table15[Unique ID],0),0)))</f>
        <v/>
      </c>
      <c r="X5508"/>
    </row>
    <row r="5509" spans="2:24" x14ac:dyDescent="0.25">
      <c r="B5509" s="146"/>
      <c r="C5509" s="31"/>
      <c r="D5509" s="31"/>
      <c r="E5509" s="44"/>
      <c r="F5509" s="43"/>
      <c r="G5509" s="84"/>
      <c r="H5509" s="31"/>
      <c r="I5509" s="31"/>
      <c r="J5509" s="84"/>
      <c r="K5509" s="31"/>
      <c r="L5509" s="31"/>
      <c r="M5509" s="169"/>
      <c r="N5509" s="148"/>
      <c r="O5509" s="106"/>
      <c r="P5509" s="43"/>
      <c r="Q5509" s="31"/>
      <c r="R5509" s="84"/>
      <c r="S5509" s="31"/>
      <c r="T5509" s="31"/>
      <c r="U5509" s="169"/>
      <c r="V5509" s="150"/>
      <c r="W5509" s="141" t="str" cm="1">
        <f t="array" ref="W5509">IF(SUM(LEN(B5509:V5509))=0,"",IF(OR(OR(ISBLANK(F5509),SUM(LEN(C5509),LEN(D5509))=0),AND(NOT(E5509="Unknown"),ISBLANK(J5509)),AND(NOT(O5509="Unknown"),ISBLANK(R5509))),"Missing Information", INDEX(Table15[Entire Service Line Classification], MATCH(SUMIFS(Table15[Unique ID],Table15[System-Owned Portion],E5509,Table15[If Material Anything Other than "Lead" in Column E,Was Material Ever Previously Lead?],G5509,Table15[Customer-Owned Portion],O5509),Table15[Unique ID],0),0)))</f>
        <v/>
      </c>
      <c r="X5509"/>
    </row>
    <row r="5510" spans="2:24" x14ac:dyDescent="0.25">
      <c r="B5510" s="146"/>
      <c r="C5510" s="31"/>
      <c r="D5510" s="31"/>
      <c r="E5510" s="44"/>
      <c r="F5510" s="43"/>
      <c r="G5510" s="84"/>
      <c r="H5510" s="31"/>
      <c r="I5510" s="31"/>
      <c r="J5510" s="84"/>
      <c r="K5510" s="31"/>
      <c r="L5510" s="31"/>
      <c r="M5510" s="169"/>
      <c r="N5510" s="148"/>
      <c r="O5510" s="106"/>
      <c r="P5510" s="43"/>
      <c r="Q5510" s="31"/>
      <c r="R5510" s="84"/>
      <c r="S5510" s="31"/>
      <c r="T5510" s="31"/>
      <c r="U5510" s="169"/>
      <c r="V5510" s="150"/>
      <c r="W5510" s="141" t="str" cm="1">
        <f t="array" ref="W5510">IF(SUM(LEN(B5510:V5510))=0,"",IF(OR(OR(ISBLANK(F5510),SUM(LEN(C5510),LEN(D5510))=0),AND(NOT(E5510="Unknown"),ISBLANK(J5510)),AND(NOT(O5510="Unknown"),ISBLANK(R5510))),"Missing Information", INDEX(Table15[Entire Service Line Classification], MATCH(SUMIFS(Table15[Unique ID],Table15[System-Owned Portion],E5510,Table15[If Material Anything Other than "Lead" in Column E,Was Material Ever Previously Lead?],G5510,Table15[Customer-Owned Portion],O5510),Table15[Unique ID],0),0)))</f>
        <v/>
      </c>
      <c r="X5510"/>
    </row>
    <row r="5511" spans="2:24" x14ac:dyDescent="0.25">
      <c r="B5511" s="146"/>
      <c r="C5511" s="31"/>
      <c r="D5511" s="31"/>
      <c r="E5511" s="44"/>
      <c r="F5511" s="43"/>
      <c r="G5511" s="84"/>
      <c r="H5511" s="31"/>
      <c r="I5511" s="31"/>
      <c r="J5511" s="84"/>
      <c r="K5511" s="31"/>
      <c r="L5511" s="31"/>
      <c r="M5511" s="169"/>
      <c r="N5511" s="148"/>
      <c r="O5511" s="106"/>
      <c r="P5511" s="43"/>
      <c r="Q5511" s="31"/>
      <c r="R5511" s="84"/>
      <c r="S5511" s="31"/>
      <c r="T5511" s="31"/>
      <c r="U5511" s="169"/>
      <c r="V5511" s="150"/>
      <c r="W5511" s="141" t="str" cm="1">
        <f t="array" ref="W5511">IF(SUM(LEN(B5511:V5511))=0,"",IF(OR(OR(ISBLANK(F5511),SUM(LEN(C5511),LEN(D5511))=0),AND(NOT(E5511="Unknown"),ISBLANK(J5511)),AND(NOT(O5511="Unknown"),ISBLANK(R5511))),"Missing Information", INDEX(Table15[Entire Service Line Classification], MATCH(SUMIFS(Table15[Unique ID],Table15[System-Owned Portion],E5511,Table15[If Material Anything Other than "Lead" in Column E,Was Material Ever Previously Lead?],G5511,Table15[Customer-Owned Portion],O5511),Table15[Unique ID],0),0)))</f>
        <v/>
      </c>
      <c r="X5511"/>
    </row>
    <row r="5512" spans="2:24" x14ac:dyDescent="0.25">
      <c r="B5512" s="146"/>
      <c r="C5512" s="31"/>
      <c r="D5512" s="31"/>
      <c r="E5512" s="44"/>
      <c r="F5512" s="43"/>
      <c r="G5512" s="84"/>
      <c r="H5512" s="31"/>
      <c r="I5512" s="31"/>
      <c r="J5512" s="84"/>
      <c r="K5512" s="31"/>
      <c r="L5512" s="31"/>
      <c r="M5512" s="169"/>
      <c r="N5512" s="148"/>
      <c r="O5512" s="106"/>
      <c r="P5512" s="43"/>
      <c r="Q5512" s="31"/>
      <c r="R5512" s="84"/>
      <c r="S5512" s="31"/>
      <c r="T5512" s="31"/>
      <c r="U5512" s="169"/>
      <c r="V5512" s="150"/>
      <c r="W5512" s="141" t="str" cm="1">
        <f t="array" ref="W5512">IF(SUM(LEN(B5512:V5512))=0,"",IF(OR(OR(ISBLANK(F5512),SUM(LEN(C5512),LEN(D5512))=0),AND(NOT(E5512="Unknown"),ISBLANK(J5512)),AND(NOT(O5512="Unknown"),ISBLANK(R5512))),"Missing Information", INDEX(Table15[Entire Service Line Classification], MATCH(SUMIFS(Table15[Unique ID],Table15[System-Owned Portion],E5512,Table15[If Material Anything Other than "Lead" in Column E,Was Material Ever Previously Lead?],G5512,Table15[Customer-Owned Portion],O5512),Table15[Unique ID],0),0)))</f>
        <v/>
      </c>
      <c r="X5512"/>
    </row>
    <row r="5513" spans="2:24" x14ac:dyDescent="0.25">
      <c r="B5513" s="146"/>
      <c r="C5513" s="31"/>
      <c r="D5513" s="31"/>
      <c r="E5513" s="44"/>
      <c r="F5513" s="43"/>
      <c r="G5513" s="84"/>
      <c r="H5513" s="31"/>
      <c r="I5513" s="31"/>
      <c r="J5513" s="84"/>
      <c r="K5513" s="31"/>
      <c r="L5513" s="31"/>
      <c r="M5513" s="169"/>
      <c r="N5513" s="148"/>
      <c r="O5513" s="106"/>
      <c r="P5513" s="43"/>
      <c r="Q5513" s="31"/>
      <c r="R5513" s="84"/>
      <c r="S5513" s="31"/>
      <c r="T5513" s="31"/>
      <c r="U5513" s="169"/>
      <c r="V5513" s="150"/>
      <c r="W5513" s="141" t="str" cm="1">
        <f t="array" ref="W5513">IF(SUM(LEN(B5513:V5513))=0,"",IF(OR(OR(ISBLANK(F5513),SUM(LEN(C5513),LEN(D5513))=0),AND(NOT(E5513="Unknown"),ISBLANK(J5513)),AND(NOT(O5513="Unknown"),ISBLANK(R5513))),"Missing Information", INDEX(Table15[Entire Service Line Classification], MATCH(SUMIFS(Table15[Unique ID],Table15[System-Owned Portion],E5513,Table15[If Material Anything Other than "Lead" in Column E,Was Material Ever Previously Lead?],G5513,Table15[Customer-Owned Portion],O5513),Table15[Unique ID],0),0)))</f>
        <v/>
      </c>
      <c r="X5513"/>
    </row>
    <row r="5514" spans="2:24" x14ac:dyDescent="0.25">
      <c r="B5514" s="146"/>
      <c r="C5514" s="31"/>
      <c r="D5514" s="31"/>
      <c r="E5514" s="44"/>
      <c r="F5514" s="43"/>
      <c r="G5514" s="84"/>
      <c r="H5514" s="31"/>
      <c r="I5514" s="31"/>
      <c r="J5514" s="84"/>
      <c r="K5514" s="31"/>
      <c r="L5514" s="31"/>
      <c r="M5514" s="169"/>
      <c r="N5514" s="148"/>
      <c r="O5514" s="106"/>
      <c r="P5514" s="43"/>
      <c r="Q5514" s="31"/>
      <c r="R5514" s="84"/>
      <c r="S5514" s="31"/>
      <c r="T5514" s="31"/>
      <c r="U5514" s="169"/>
      <c r="V5514" s="150"/>
      <c r="W5514" s="141" t="str" cm="1">
        <f t="array" ref="W5514">IF(SUM(LEN(B5514:V5514))=0,"",IF(OR(OR(ISBLANK(F5514),SUM(LEN(C5514),LEN(D5514))=0),AND(NOT(E5514="Unknown"),ISBLANK(J5514)),AND(NOT(O5514="Unknown"),ISBLANK(R5514))),"Missing Information", INDEX(Table15[Entire Service Line Classification], MATCH(SUMIFS(Table15[Unique ID],Table15[System-Owned Portion],E5514,Table15[If Material Anything Other than "Lead" in Column E,Was Material Ever Previously Lead?],G5514,Table15[Customer-Owned Portion],O5514),Table15[Unique ID],0),0)))</f>
        <v/>
      </c>
      <c r="X5514"/>
    </row>
    <row r="5515" spans="2:24" x14ac:dyDescent="0.25">
      <c r="B5515" s="146"/>
      <c r="C5515" s="31"/>
      <c r="D5515" s="31"/>
      <c r="E5515" s="44"/>
      <c r="F5515" s="43"/>
      <c r="G5515" s="84"/>
      <c r="H5515" s="31"/>
      <c r="I5515" s="31"/>
      <c r="J5515" s="84"/>
      <c r="K5515" s="31"/>
      <c r="L5515" s="31"/>
      <c r="M5515" s="169"/>
      <c r="N5515" s="148"/>
      <c r="O5515" s="106"/>
      <c r="P5515" s="43"/>
      <c r="Q5515" s="31"/>
      <c r="R5515" s="84"/>
      <c r="S5515" s="31"/>
      <c r="T5515" s="31"/>
      <c r="U5515" s="169"/>
      <c r="V5515" s="150"/>
      <c r="W5515" s="141" t="str" cm="1">
        <f t="array" ref="W5515">IF(SUM(LEN(B5515:V5515))=0,"",IF(OR(OR(ISBLANK(F5515),SUM(LEN(C5515),LEN(D5515))=0),AND(NOT(E5515="Unknown"),ISBLANK(J5515)),AND(NOT(O5515="Unknown"),ISBLANK(R5515))),"Missing Information", INDEX(Table15[Entire Service Line Classification], MATCH(SUMIFS(Table15[Unique ID],Table15[System-Owned Portion],E5515,Table15[If Material Anything Other than "Lead" in Column E,Was Material Ever Previously Lead?],G5515,Table15[Customer-Owned Portion],O5515),Table15[Unique ID],0),0)))</f>
        <v/>
      </c>
      <c r="X5515"/>
    </row>
    <row r="5516" spans="2:24" x14ac:dyDescent="0.25">
      <c r="B5516" s="146"/>
      <c r="C5516" s="31"/>
      <c r="D5516" s="31"/>
      <c r="E5516" s="44"/>
      <c r="F5516" s="43"/>
      <c r="G5516" s="84"/>
      <c r="H5516" s="31"/>
      <c r="I5516" s="31"/>
      <c r="J5516" s="84"/>
      <c r="K5516" s="31"/>
      <c r="L5516" s="31"/>
      <c r="M5516" s="169"/>
      <c r="N5516" s="148"/>
      <c r="O5516" s="106"/>
      <c r="P5516" s="43"/>
      <c r="Q5516" s="31"/>
      <c r="R5516" s="84"/>
      <c r="S5516" s="31"/>
      <c r="T5516" s="31"/>
      <c r="U5516" s="169"/>
      <c r="V5516" s="150"/>
      <c r="W5516" s="141" t="str" cm="1">
        <f t="array" ref="W5516">IF(SUM(LEN(B5516:V5516))=0,"",IF(OR(OR(ISBLANK(F5516),SUM(LEN(C5516),LEN(D5516))=0),AND(NOT(E5516="Unknown"),ISBLANK(J5516)),AND(NOT(O5516="Unknown"),ISBLANK(R5516))),"Missing Information", INDEX(Table15[Entire Service Line Classification], MATCH(SUMIFS(Table15[Unique ID],Table15[System-Owned Portion],E5516,Table15[If Material Anything Other than "Lead" in Column E,Was Material Ever Previously Lead?],G5516,Table15[Customer-Owned Portion],O5516),Table15[Unique ID],0),0)))</f>
        <v/>
      </c>
      <c r="X5516"/>
    </row>
    <row r="5517" spans="2:24" x14ac:dyDescent="0.25">
      <c r="B5517" s="146"/>
      <c r="C5517" s="31"/>
      <c r="D5517" s="31"/>
      <c r="E5517" s="44"/>
      <c r="F5517" s="43"/>
      <c r="G5517" s="84"/>
      <c r="H5517" s="31"/>
      <c r="I5517" s="31"/>
      <c r="J5517" s="84"/>
      <c r="K5517" s="31"/>
      <c r="L5517" s="31"/>
      <c r="M5517" s="169"/>
      <c r="N5517" s="148"/>
      <c r="O5517" s="106"/>
      <c r="P5517" s="43"/>
      <c r="Q5517" s="31"/>
      <c r="R5517" s="84"/>
      <c r="S5517" s="31"/>
      <c r="T5517" s="31"/>
      <c r="U5517" s="169"/>
      <c r="V5517" s="150"/>
      <c r="W5517" s="141" t="str" cm="1">
        <f t="array" ref="W5517">IF(SUM(LEN(B5517:V5517))=0,"",IF(OR(OR(ISBLANK(F5517),SUM(LEN(C5517),LEN(D5517))=0),AND(NOT(E5517="Unknown"),ISBLANK(J5517)),AND(NOT(O5517="Unknown"),ISBLANK(R5517))),"Missing Information", INDEX(Table15[Entire Service Line Classification], MATCH(SUMIFS(Table15[Unique ID],Table15[System-Owned Portion],E5517,Table15[If Material Anything Other than "Lead" in Column E,Was Material Ever Previously Lead?],G5517,Table15[Customer-Owned Portion],O5517),Table15[Unique ID],0),0)))</f>
        <v/>
      </c>
      <c r="X5517"/>
    </row>
    <row r="5518" spans="2:24" x14ac:dyDescent="0.25">
      <c r="B5518" s="146"/>
      <c r="C5518" s="31"/>
      <c r="D5518" s="31"/>
      <c r="E5518" s="44"/>
      <c r="F5518" s="43"/>
      <c r="G5518" s="84"/>
      <c r="H5518" s="31"/>
      <c r="I5518" s="31"/>
      <c r="J5518" s="84"/>
      <c r="K5518" s="31"/>
      <c r="L5518" s="31"/>
      <c r="M5518" s="169"/>
      <c r="N5518" s="148"/>
      <c r="O5518" s="106"/>
      <c r="P5518" s="43"/>
      <c r="Q5518" s="31"/>
      <c r="R5518" s="84"/>
      <c r="S5518" s="31"/>
      <c r="T5518" s="31"/>
      <c r="U5518" s="169"/>
      <c r="V5518" s="150"/>
      <c r="W5518" s="141" t="str" cm="1">
        <f t="array" ref="W5518">IF(SUM(LEN(B5518:V5518))=0,"",IF(OR(OR(ISBLANK(F5518),SUM(LEN(C5518),LEN(D5518))=0),AND(NOT(E5518="Unknown"),ISBLANK(J5518)),AND(NOT(O5518="Unknown"),ISBLANK(R5518))),"Missing Information", INDEX(Table15[Entire Service Line Classification], MATCH(SUMIFS(Table15[Unique ID],Table15[System-Owned Portion],E5518,Table15[If Material Anything Other than "Lead" in Column E,Was Material Ever Previously Lead?],G5518,Table15[Customer-Owned Portion],O5518),Table15[Unique ID],0),0)))</f>
        <v/>
      </c>
      <c r="X5518"/>
    </row>
    <row r="5519" spans="2:24" x14ac:dyDescent="0.25">
      <c r="B5519" s="146"/>
      <c r="C5519" s="31"/>
      <c r="D5519" s="31"/>
      <c r="E5519" s="44"/>
      <c r="F5519" s="43"/>
      <c r="G5519" s="84"/>
      <c r="H5519" s="31"/>
      <c r="I5519" s="31"/>
      <c r="J5519" s="84"/>
      <c r="K5519" s="31"/>
      <c r="L5519" s="31"/>
      <c r="M5519" s="169"/>
      <c r="N5519" s="148"/>
      <c r="O5519" s="106"/>
      <c r="P5519" s="43"/>
      <c r="Q5519" s="31"/>
      <c r="R5519" s="84"/>
      <c r="S5519" s="31"/>
      <c r="T5519" s="31"/>
      <c r="U5519" s="169"/>
      <c r="V5519" s="150"/>
      <c r="W5519" s="141" t="str" cm="1">
        <f t="array" ref="W5519">IF(SUM(LEN(B5519:V5519))=0,"",IF(OR(OR(ISBLANK(F5519),SUM(LEN(C5519),LEN(D5519))=0),AND(NOT(E5519="Unknown"),ISBLANK(J5519)),AND(NOT(O5519="Unknown"),ISBLANK(R5519))),"Missing Information", INDEX(Table15[Entire Service Line Classification], MATCH(SUMIFS(Table15[Unique ID],Table15[System-Owned Portion],E5519,Table15[If Material Anything Other than "Lead" in Column E,Was Material Ever Previously Lead?],G5519,Table15[Customer-Owned Portion],O5519),Table15[Unique ID],0),0)))</f>
        <v/>
      </c>
      <c r="X5519"/>
    </row>
    <row r="5520" spans="2:24" x14ac:dyDescent="0.25">
      <c r="B5520" s="146"/>
      <c r="C5520" s="31"/>
      <c r="D5520" s="31"/>
      <c r="E5520" s="44"/>
      <c r="F5520" s="43"/>
      <c r="G5520" s="84"/>
      <c r="H5520" s="31"/>
      <c r="I5520" s="31"/>
      <c r="J5520" s="84"/>
      <c r="K5520" s="31"/>
      <c r="L5520" s="31"/>
      <c r="M5520" s="169"/>
      <c r="N5520" s="148"/>
      <c r="O5520" s="106"/>
      <c r="P5520" s="43"/>
      <c r="Q5520" s="31"/>
      <c r="R5520" s="84"/>
      <c r="S5520" s="31"/>
      <c r="T5520" s="31"/>
      <c r="U5520" s="169"/>
      <c r="V5520" s="150"/>
      <c r="W5520" s="141" t="str" cm="1">
        <f t="array" ref="W5520">IF(SUM(LEN(B5520:V5520))=0,"",IF(OR(OR(ISBLANK(F5520),SUM(LEN(C5520),LEN(D5520))=0),AND(NOT(E5520="Unknown"),ISBLANK(J5520)),AND(NOT(O5520="Unknown"),ISBLANK(R5520))),"Missing Information", INDEX(Table15[Entire Service Line Classification], MATCH(SUMIFS(Table15[Unique ID],Table15[System-Owned Portion],E5520,Table15[If Material Anything Other than "Lead" in Column E,Was Material Ever Previously Lead?],G5520,Table15[Customer-Owned Portion],O5520),Table15[Unique ID],0),0)))</f>
        <v/>
      </c>
      <c r="X5520"/>
    </row>
    <row r="5521" spans="2:24" x14ac:dyDescent="0.25">
      <c r="B5521" s="146"/>
      <c r="C5521" s="31"/>
      <c r="D5521" s="31"/>
      <c r="E5521" s="44"/>
      <c r="F5521" s="43"/>
      <c r="G5521" s="84"/>
      <c r="H5521" s="31"/>
      <c r="I5521" s="31"/>
      <c r="J5521" s="84"/>
      <c r="K5521" s="31"/>
      <c r="L5521" s="31"/>
      <c r="M5521" s="169"/>
      <c r="N5521" s="148"/>
      <c r="O5521" s="106"/>
      <c r="P5521" s="43"/>
      <c r="Q5521" s="31"/>
      <c r="R5521" s="84"/>
      <c r="S5521" s="31"/>
      <c r="T5521" s="31"/>
      <c r="U5521" s="169"/>
      <c r="V5521" s="150"/>
      <c r="W5521" s="141" t="str" cm="1">
        <f t="array" ref="W5521">IF(SUM(LEN(B5521:V5521))=0,"",IF(OR(OR(ISBLANK(F5521),SUM(LEN(C5521),LEN(D5521))=0),AND(NOT(E5521="Unknown"),ISBLANK(J5521)),AND(NOT(O5521="Unknown"),ISBLANK(R5521))),"Missing Information", INDEX(Table15[Entire Service Line Classification], MATCH(SUMIFS(Table15[Unique ID],Table15[System-Owned Portion],E5521,Table15[If Material Anything Other than "Lead" in Column E,Was Material Ever Previously Lead?],G5521,Table15[Customer-Owned Portion],O5521),Table15[Unique ID],0),0)))</f>
        <v/>
      </c>
      <c r="X5521"/>
    </row>
    <row r="5522" spans="2:24" x14ac:dyDescent="0.25">
      <c r="B5522" s="146"/>
      <c r="C5522" s="31"/>
      <c r="D5522" s="31"/>
      <c r="E5522" s="44"/>
      <c r="F5522" s="43"/>
      <c r="G5522" s="84"/>
      <c r="H5522" s="31"/>
      <c r="I5522" s="31"/>
      <c r="J5522" s="84"/>
      <c r="K5522" s="31"/>
      <c r="L5522" s="31"/>
      <c r="M5522" s="169"/>
      <c r="N5522" s="148"/>
      <c r="O5522" s="106"/>
      <c r="P5522" s="43"/>
      <c r="Q5522" s="31"/>
      <c r="R5522" s="84"/>
      <c r="S5522" s="31"/>
      <c r="T5522" s="31"/>
      <c r="U5522" s="169"/>
      <c r="V5522" s="150"/>
      <c r="W5522" s="141" t="str" cm="1">
        <f t="array" ref="W5522">IF(SUM(LEN(B5522:V5522))=0,"",IF(OR(OR(ISBLANK(F5522),SUM(LEN(C5522),LEN(D5522))=0),AND(NOT(E5522="Unknown"),ISBLANK(J5522)),AND(NOT(O5522="Unknown"),ISBLANK(R5522))),"Missing Information", INDEX(Table15[Entire Service Line Classification], MATCH(SUMIFS(Table15[Unique ID],Table15[System-Owned Portion],E5522,Table15[If Material Anything Other than "Lead" in Column E,Was Material Ever Previously Lead?],G5522,Table15[Customer-Owned Portion],O5522),Table15[Unique ID],0),0)))</f>
        <v/>
      </c>
      <c r="X5522"/>
    </row>
    <row r="5523" spans="2:24" x14ac:dyDescent="0.25">
      <c r="B5523" s="146"/>
      <c r="C5523" s="31"/>
      <c r="D5523" s="31"/>
      <c r="E5523" s="44"/>
      <c r="F5523" s="43"/>
      <c r="G5523" s="84"/>
      <c r="H5523" s="31"/>
      <c r="I5523" s="31"/>
      <c r="J5523" s="84"/>
      <c r="K5523" s="31"/>
      <c r="L5523" s="31"/>
      <c r="M5523" s="169"/>
      <c r="N5523" s="148"/>
      <c r="O5523" s="106"/>
      <c r="P5523" s="43"/>
      <c r="Q5523" s="31"/>
      <c r="R5523" s="84"/>
      <c r="S5523" s="31"/>
      <c r="T5523" s="31"/>
      <c r="U5523" s="169"/>
      <c r="V5523" s="150"/>
      <c r="W5523" s="141" t="str" cm="1">
        <f t="array" ref="W5523">IF(SUM(LEN(B5523:V5523))=0,"",IF(OR(OR(ISBLANK(F5523),SUM(LEN(C5523),LEN(D5523))=0),AND(NOT(E5523="Unknown"),ISBLANK(J5523)),AND(NOT(O5523="Unknown"),ISBLANK(R5523))),"Missing Information", INDEX(Table15[Entire Service Line Classification], MATCH(SUMIFS(Table15[Unique ID],Table15[System-Owned Portion],E5523,Table15[If Material Anything Other than "Lead" in Column E,Was Material Ever Previously Lead?],G5523,Table15[Customer-Owned Portion],O5523),Table15[Unique ID],0),0)))</f>
        <v/>
      </c>
      <c r="X5523"/>
    </row>
    <row r="5524" spans="2:24" x14ac:dyDescent="0.25">
      <c r="B5524" s="146"/>
      <c r="C5524" s="31"/>
      <c r="D5524" s="31"/>
      <c r="E5524" s="44"/>
      <c r="F5524" s="43"/>
      <c r="G5524" s="84"/>
      <c r="H5524" s="31"/>
      <c r="I5524" s="31"/>
      <c r="J5524" s="84"/>
      <c r="K5524" s="31"/>
      <c r="L5524" s="31"/>
      <c r="M5524" s="169"/>
      <c r="N5524" s="148"/>
      <c r="O5524" s="106"/>
      <c r="P5524" s="43"/>
      <c r="Q5524" s="31"/>
      <c r="R5524" s="84"/>
      <c r="S5524" s="31"/>
      <c r="T5524" s="31"/>
      <c r="U5524" s="169"/>
      <c r="V5524" s="150"/>
      <c r="W5524" s="141" t="str" cm="1">
        <f t="array" ref="W5524">IF(SUM(LEN(B5524:V5524))=0,"",IF(OR(OR(ISBLANK(F5524),SUM(LEN(C5524),LEN(D5524))=0),AND(NOT(E5524="Unknown"),ISBLANK(J5524)),AND(NOT(O5524="Unknown"),ISBLANK(R5524))),"Missing Information", INDEX(Table15[Entire Service Line Classification], MATCH(SUMIFS(Table15[Unique ID],Table15[System-Owned Portion],E5524,Table15[If Material Anything Other than "Lead" in Column E,Was Material Ever Previously Lead?],G5524,Table15[Customer-Owned Portion],O5524),Table15[Unique ID],0),0)))</f>
        <v/>
      </c>
      <c r="X5524"/>
    </row>
    <row r="5525" spans="2:24" x14ac:dyDescent="0.25">
      <c r="B5525" s="146"/>
      <c r="C5525" s="31"/>
      <c r="D5525" s="31"/>
      <c r="E5525" s="44"/>
      <c r="F5525" s="43"/>
      <c r="G5525" s="84"/>
      <c r="H5525" s="31"/>
      <c r="I5525" s="31"/>
      <c r="J5525" s="84"/>
      <c r="K5525" s="31"/>
      <c r="L5525" s="31"/>
      <c r="M5525" s="169"/>
      <c r="N5525" s="148"/>
      <c r="O5525" s="106"/>
      <c r="P5525" s="43"/>
      <c r="Q5525" s="31"/>
      <c r="R5525" s="84"/>
      <c r="S5525" s="31"/>
      <c r="T5525" s="31"/>
      <c r="U5525" s="169"/>
      <c r="V5525" s="150"/>
      <c r="W5525" s="141" t="str" cm="1">
        <f t="array" ref="W5525">IF(SUM(LEN(B5525:V5525))=0,"",IF(OR(OR(ISBLANK(F5525),SUM(LEN(C5525),LEN(D5525))=0),AND(NOT(E5525="Unknown"),ISBLANK(J5525)),AND(NOT(O5525="Unknown"),ISBLANK(R5525))),"Missing Information", INDEX(Table15[Entire Service Line Classification], MATCH(SUMIFS(Table15[Unique ID],Table15[System-Owned Portion],E5525,Table15[If Material Anything Other than "Lead" in Column E,Was Material Ever Previously Lead?],G5525,Table15[Customer-Owned Portion],O5525),Table15[Unique ID],0),0)))</f>
        <v/>
      </c>
      <c r="X5525"/>
    </row>
    <row r="5526" spans="2:24" x14ac:dyDescent="0.25">
      <c r="B5526" s="146"/>
      <c r="C5526" s="31"/>
      <c r="D5526" s="31"/>
      <c r="E5526" s="44"/>
      <c r="F5526" s="43"/>
      <c r="G5526" s="84"/>
      <c r="H5526" s="31"/>
      <c r="I5526" s="31"/>
      <c r="J5526" s="84"/>
      <c r="K5526" s="31"/>
      <c r="L5526" s="31"/>
      <c r="M5526" s="169"/>
      <c r="N5526" s="148"/>
      <c r="O5526" s="106"/>
      <c r="P5526" s="43"/>
      <c r="Q5526" s="31"/>
      <c r="R5526" s="84"/>
      <c r="S5526" s="31"/>
      <c r="T5526" s="31"/>
      <c r="U5526" s="169"/>
      <c r="V5526" s="150"/>
      <c r="W5526" s="141" t="str" cm="1">
        <f t="array" ref="W5526">IF(SUM(LEN(B5526:V5526))=0,"",IF(OR(OR(ISBLANK(F5526),SUM(LEN(C5526),LEN(D5526))=0),AND(NOT(E5526="Unknown"),ISBLANK(J5526)),AND(NOT(O5526="Unknown"),ISBLANK(R5526))),"Missing Information", INDEX(Table15[Entire Service Line Classification], MATCH(SUMIFS(Table15[Unique ID],Table15[System-Owned Portion],E5526,Table15[If Material Anything Other than "Lead" in Column E,Was Material Ever Previously Lead?],G5526,Table15[Customer-Owned Portion],O5526),Table15[Unique ID],0),0)))</f>
        <v/>
      </c>
      <c r="X5526"/>
    </row>
    <row r="5527" spans="2:24" x14ac:dyDescent="0.25">
      <c r="B5527" s="146"/>
      <c r="C5527" s="31"/>
      <c r="D5527" s="31"/>
      <c r="E5527" s="44"/>
      <c r="F5527" s="43"/>
      <c r="G5527" s="84"/>
      <c r="H5527" s="31"/>
      <c r="I5527" s="31"/>
      <c r="J5527" s="84"/>
      <c r="K5527" s="31"/>
      <c r="L5527" s="31"/>
      <c r="M5527" s="169"/>
      <c r="N5527" s="148"/>
      <c r="O5527" s="106"/>
      <c r="P5527" s="43"/>
      <c r="Q5527" s="31"/>
      <c r="R5527" s="84"/>
      <c r="S5527" s="31"/>
      <c r="T5527" s="31"/>
      <c r="U5527" s="169"/>
      <c r="V5527" s="150"/>
      <c r="W5527" s="141" t="str" cm="1">
        <f t="array" ref="W5527">IF(SUM(LEN(B5527:V5527))=0,"",IF(OR(OR(ISBLANK(F5527),SUM(LEN(C5527),LEN(D5527))=0),AND(NOT(E5527="Unknown"),ISBLANK(J5527)),AND(NOT(O5527="Unknown"),ISBLANK(R5527))),"Missing Information", INDEX(Table15[Entire Service Line Classification], MATCH(SUMIFS(Table15[Unique ID],Table15[System-Owned Portion],E5527,Table15[If Material Anything Other than "Lead" in Column E,Was Material Ever Previously Lead?],G5527,Table15[Customer-Owned Portion],O5527),Table15[Unique ID],0),0)))</f>
        <v/>
      </c>
      <c r="X5527"/>
    </row>
    <row r="5528" spans="2:24" x14ac:dyDescent="0.25">
      <c r="B5528" s="146"/>
      <c r="C5528" s="31"/>
      <c r="D5528" s="31"/>
      <c r="E5528" s="44"/>
      <c r="F5528" s="43"/>
      <c r="G5528" s="84"/>
      <c r="H5528" s="31"/>
      <c r="I5528" s="31"/>
      <c r="J5528" s="84"/>
      <c r="K5528" s="31"/>
      <c r="L5528" s="31"/>
      <c r="M5528" s="169"/>
      <c r="N5528" s="148"/>
      <c r="O5528" s="106"/>
      <c r="P5528" s="43"/>
      <c r="Q5528" s="31"/>
      <c r="R5528" s="84"/>
      <c r="S5528" s="31"/>
      <c r="T5528" s="31"/>
      <c r="U5528" s="169"/>
      <c r="V5528" s="150"/>
      <c r="W5528" s="141" t="str" cm="1">
        <f t="array" ref="W5528">IF(SUM(LEN(B5528:V5528))=0,"",IF(OR(OR(ISBLANK(F5528),SUM(LEN(C5528),LEN(D5528))=0),AND(NOT(E5528="Unknown"),ISBLANK(J5528)),AND(NOT(O5528="Unknown"),ISBLANK(R5528))),"Missing Information", INDEX(Table15[Entire Service Line Classification], MATCH(SUMIFS(Table15[Unique ID],Table15[System-Owned Portion],E5528,Table15[If Material Anything Other than "Lead" in Column E,Was Material Ever Previously Lead?],G5528,Table15[Customer-Owned Portion],O5528),Table15[Unique ID],0),0)))</f>
        <v/>
      </c>
      <c r="X5528"/>
    </row>
    <row r="5529" spans="2:24" x14ac:dyDescent="0.25">
      <c r="B5529" s="146"/>
      <c r="C5529" s="31"/>
      <c r="D5529" s="31"/>
      <c r="E5529" s="44"/>
      <c r="F5529" s="43"/>
      <c r="G5529" s="84"/>
      <c r="H5529" s="31"/>
      <c r="I5529" s="31"/>
      <c r="J5529" s="84"/>
      <c r="K5529" s="31"/>
      <c r="L5529" s="31"/>
      <c r="M5529" s="169"/>
      <c r="N5529" s="148"/>
      <c r="O5529" s="106"/>
      <c r="P5529" s="43"/>
      <c r="Q5529" s="31"/>
      <c r="R5529" s="84"/>
      <c r="S5529" s="31"/>
      <c r="T5529" s="31"/>
      <c r="U5529" s="169"/>
      <c r="V5529" s="150"/>
      <c r="W5529" s="141" t="str" cm="1">
        <f t="array" ref="W5529">IF(SUM(LEN(B5529:V5529))=0,"",IF(OR(OR(ISBLANK(F5529),SUM(LEN(C5529),LEN(D5529))=0),AND(NOT(E5529="Unknown"),ISBLANK(J5529)),AND(NOT(O5529="Unknown"),ISBLANK(R5529))),"Missing Information", INDEX(Table15[Entire Service Line Classification], MATCH(SUMIFS(Table15[Unique ID],Table15[System-Owned Portion],E5529,Table15[If Material Anything Other than "Lead" in Column E,Was Material Ever Previously Lead?],G5529,Table15[Customer-Owned Portion],O5529),Table15[Unique ID],0),0)))</f>
        <v/>
      </c>
      <c r="X5529"/>
    </row>
    <row r="5530" spans="2:24" x14ac:dyDescent="0.25">
      <c r="B5530" s="146"/>
      <c r="C5530" s="31"/>
      <c r="D5530" s="31"/>
      <c r="E5530" s="44"/>
      <c r="F5530" s="43"/>
      <c r="G5530" s="84"/>
      <c r="H5530" s="31"/>
      <c r="I5530" s="31"/>
      <c r="J5530" s="84"/>
      <c r="K5530" s="31"/>
      <c r="L5530" s="31"/>
      <c r="M5530" s="169"/>
      <c r="N5530" s="148"/>
      <c r="O5530" s="106"/>
      <c r="P5530" s="43"/>
      <c r="Q5530" s="31"/>
      <c r="R5530" s="84"/>
      <c r="S5530" s="31"/>
      <c r="T5530" s="31"/>
      <c r="U5530" s="169"/>
      <c r="V5530" s="150"/>
      <c r="W5530" s="141" t="str" cm="1">
        <f t="array" ref="W5530">IF(SUM(LEN(B5530:V5530))=0,"",IF(OR(OR(ISBLANK(F5530),SUM(LEN(C5530),LEN(D5530))=0),AND(NOT(E5530="Unknown"),ISBLANK(J5530)),AND(NOT(O5530="Unknown"),ISBLANK(R5530))),"Missing Information", INDEX(Table15[Entire Service Line Classification], MATCH(SUMIFS(Table15[Unique ID],Table15[System-Owned Portion],E5530,Table15[If Material Anything Other than "Lead" in Column E,Was Material Ever Previously Lead?],G5530,Table15[Customer-Owned Portion],O5530),Table15[Unique ID],0),0)))</f>
        <v/>
      </c>
      <c r="X5530"/>
    </row>
    <row r="5531" spans="2:24" x14ac:dyDescent="0.25">
      <c r="B5531" s="146"/>
      <c r="C5531" s="31"/>
      <c r="D5531" s="31"/>
      <c r="E5531" s="44"/>
      <c r="F5531" s="43"/>
      <c r="G5531" s="84"/>
      <c r="H5531" s="31"/>
      <c r="I5531" s="31"/>
      <c r="J5531" s="84"/>
      <c r="K5531" s="31"/>
      <c r="L5531" s="31"/>
      <c r="M5531" s="169"/>
      <c r="N5531" s="148"/>
      <c r="O5531" s="106"/>
      <c r="P5531" s="43"/>
      <c r="Q5531" s="31"/>
      <c r="R5531" s="84"/>
      <c r="S5531" s="31"/>
      <c r="T5531" s="31"/>
      <c r="U5531" s="169"/>
      <c r="V5531" s="150"/>
      <c r="W5531" s="141" t="str" cm="1">
        <f t="array" ref="W5531">IF(SUM(LEN(B5531:V5531))=0,"",IF(OR(OR(ISBLANK(F5531),SUM(LEN(C5531),LEN(D5531))=0),AND(NOT(E5531="Unknown"),ISBLANK(J5531)),AND(NOT(O5531="Unknown"),ISBLANK(R5531))),"Missing Information", INDEX(Table15[Entire Service Line Classification], MATCH(SUMIFS(Table15[Unique ID],Table15[System-Owned Portion],E5531,Table15[If Material Anything Other than "Lead" in Column E,Was Material Ever Previously Lead?],G5531,Table15[Customer-Owned Portion],O5531),Table15[Unique ID],0),0)))</f>
        <v/>
      </c>
      <c r="X5531"/>
    </row>
    <row r="5532" spans="2:24" x14ac:dyDescent="0.25">
      <c r="B5532" s="146"/>
      <c r="C5532" s="31"/>
      <c r="D5532" s="31"/>
      <c r="E5532" s="44"/>
      <c r="F5532" s="43"/>
      <c r="G5532" s="84"/>
      <c r="H5532" s="31"/>
      <c r="I5532" s="31"/>
      <c r="J5532" s="84"/>
      <c r="K5532" s="31"/>
      <c r="L5532" s="31"/>
      <c r="M5532" s="169"/>
      <c r="N5532" s="148"/>
      <c r="O5532" s="106"/>
      <c r="P5532" s="43"/>
      <c r="Q5532" s="31"/>
      <c r="R5532" s="84"/>
      <c r="S5532" s="31"/>
      <c r="T5532" s="31"/>
      <c r="U5532" s="169"/>
      <c r="V5532" s="150"/>
      <c r="W5532" s="141" t="str" cm="1">
        <f t="array" ref="W5532">IF(SUM(LEN(B5532:V5532))=0,"",IF(OR(OR(ISBLANK(F5532),SUM(LEN(C5532),LEN(D5532))=0),AND(NOT(E5532="Unknown"),ISBLANK(J5532)),AND(NOT(O5532="Unknown"),ISBLANK(R5532))),"Missing Information", INDEX(Table15[Entire Service Line Classification], MATCH(SUMIFS(Table15[Unique ID],Table15[System-Owned Portion],E5532,Table15[If Material Anything Other than "Lead" in Column E,Was Material Ever Previously Lead?],G5532,Table15[Customer-Owned Portion],O5532),Table15[Unique ID],0),0)))</f>
        <v/>
      </c>
      <c r="X5532"/>
    </row>
    <row r="5533" spans="2:24" x14ac:dyDescent="0.25">
      <c r="B5533" s="146"/>
      <c r="C5533" s="31"/>
      <c r="D5533" s="31"/>
      <c r="E5533" s="44"/>
      <c r="F5533" s="43"/>
      <c r="G5533" s="84"/>
      <c r="H5533" s="31"/>
      <c r="I5533" s="31"/>
      <c r="J5533" s="84"/>
      <c r="K5533" s="31"/>
      <c r="L5533" s="31"/>
      <c r="M5533" s="169"/>
      <c r="N5533" s="148"/>
      <c r="O5533" s="106"/>
      <c r="P5533" s="43"/>
      <c r="Q5533" s="31"/>
      <c r="R5533" s="84"/>
      <c r="S5533" s="31"/>
      <c r="T5533" s="31"/>
      <c r="U5533" s="169"/>
      <c r="V5533" s="150"/>
      <c r="W5533" s="141" t="str" cm="1">
        <f t="array" ref="W5533">IF(SUM(LEN(B5533:V5533))=0,"",IF(OR(OR(ISBLANK(F5533),SUM(LEN(C5533),LEN(D5533))=0),AND(NOT(E5533="Unknown"),ISBLANK(J5533)),AND(NOT(O5533="Unknown"),ISBLANK(R5533))),"Missing Information", INDEX(Table15[Entire Service Line Classification], MATCH(SUMIFS(Table15[Unique ID],Table15[System-Owned Portion],E5533,Table15[If Material Anything Other than "Lead" in Column E,Was Material Ever Previously Lead?],G5533,Table15[Customer-Owned Portion],O5533),Table15[Unique ID],0),0)))</f>
        <v/>
      </c>
      <c r="X5533"/>
    </row>
    <row r="5534" spans="2:24" x14ac:dyDescent="0.25">
      <c r="B5534" s="146"/>
      <c r="C5534" s="31"/>
      <c r="D5534" s="31"/>
      <c r="E5534" s="44"/>
      <c r="F5534" s="43"/>
      <c r="G5534" s="84"/>
      <c r="H5534" s="31"/>
      <c r="I5534" s="31"/>
      <c r="J5534" s="84"/>
      <c r="K5534" s="31"/>
      <c r="L5534" s="31"/>
      <c r="M5534" s="169"/>
      <c r="N5534" s="148"/>
      <c r="O5534" s="106"/>
      <c r="P5534" s="43"/>
      <c r="Q5534" s="31"/>
      <c r="R5534" s="84"/>
      <c r="S5534" s="31"/>
      <c r="T5534" s="31"/>
      <c r="U5534" s="169"/>
      <c r="V5534" s="150"/>
      <c r="W5534" s="141" t="str" cm="1">
        <f t="array" ref="W5534">IF(SUM(LEN(B5534:V5534))=0,"",IF(OR(OR(ISBLANK(F5534),SUM(LEN(C5534),LEN(D5534))=0),AND(NOT(E5534="Unknown"),ISBLANK(J5534)),AND(NOT(O5534="Unknown"),ISBLANK(R5534))),"Missing Information", INDEX(Table15[Entire Service Line Classification], MATCH(SUMIFS(Table15[Unique ID],Table15[System-Owned Portion],E5534,Table15[If Material Anything Other than "Lead" in Column E,Was Material Ever Previously Lead?],G5534,Table15[Customer-Owned Portion],O5534),Table15[Unique ID],0),0)))</f>
        <v/>
      </c>
      <c r="X5534"/>
    </row>
    <row r="5535" spans="2:24" x14ac:dyDescent="0.25">
      <c r="B5535" s="146"/>
      <c r="C5535" s="31"/>
      <c r="D5535" s="31"/>
      <c r="E5535" s="44"/>
      <c r="F5535" s="43"/>
      <c r="G5535" s="84"/>
      <c r="H5535" s="31"/>
      <c r="I5535" s="31"/>
      <c r="J5535" s="84"/>
      <c r="K5535" s="31"/>
      <c r="L5535" s="31"/>
      <c r="M5535" s="169"/>
      <c r="N5535" s="148"/>
      <c r="O5535" s="106"/>
      <c r="P5535" s="43"/>
      <c r="Q5535" s="31"/>
      <c r="R5535" s="84"/>
      <c r="S5535" s="31"/>
      <c r="T5535" s="31"/>
      <c r="U5535" s="169"/>
      <c r="V5535" s="150"/>
      <c r="W5535" s="141" t="str" cm="1">
        <f t="array" ref="W5535">IF(SUM(LEN(B5535:V5535))=0,"",IF(OR(OR(ISBLANK(F5535),SUM(LEN(C5535),LEN(D5535))=0),AND(NOT(E5535="Unknown"),ISBLANK(J5535)),AND(NOT(O5535="Unknown"),ISBLANK(R5535))),"Missing Information", INDEX(Table15[Entire Service Line Classification], MATCH(SUMIFS(Table15[Unique ID],Table15[System-Owned Portion],E5535,Table15[If Material Anything Other than "Lead" in Column E,Was Material Ever Previously Lead?],G5535,Table15[Customer-Owned Portion],O5535),Table15[Unique ID],0),0)))</f>
        <v/>
      </c>
      <c r="X5535"/>
    </row>
    <row r="5536" spans="2:24" x14ac:dyDescent="0.25">
      <c r="B5536" s="146"/>
      <c r="C5536" s="31"/>
      <c r="D5536" s="31"/>
      <c r="E5536" s="44"/>
      <c r="F5536" s="43"/>
      <c r="G5536" s="84"/>
      <c r="H5536" s="31"/>
      <c r="I5536" s="31"/>
      <c r="J5536" s="84"/>
      <c r="K5536" s="31"/>
      <c r="L5536" s="31"/>
      <c r="M5536" s="169"/>
      <c r="N5536" s="148"/>
      <c r="O5536" s="106"/>
      <c r="P5536" s="43"/>
      <c r="Q5536" s="31"/>
      <c r="R5536" s="84"/>
      <c r="S5536" s="31"/>
      <c r="T5536" s="31"/>
      <c r="U5536" s="169"/>
      <c r="V5536" s="150"/>
      <c r="W5536" s="141" t="str" cm="1">
        <f t="array" ref="W5536">IF(SUM(LEN(B5536:V5536))=0,"",IF(OR(OR(ISBLANK(F5536),SUM(LEN(C5536),LEN(D5536))=0),AND(NOT(E5536="Unknown"),ISBLANK(J5536)),AND(NOT(O5536="Unknown"),ISBLANK(R5536))),"Missing Information", INDEX(Table15[Entire Service Line Classification], MATCH(SUMIFS(Table15[Unique ID],Table15[System-Owned Portion],E5536,Table15[If Material Anything Other than "Lead" in Column E,Was Material Ever Previously Lead?],G5536,Table15[Customer-Owned Portion],O5536),Table15[Unique ID],0),0)))</f>
        <v/>
      </c>
      <c r="X5536"/>
    </row>
    <row r="5537" spans="2:24" x14ac:dyDescent="0.25">
      <c r="B5537" s="146"/>
      <c r="C5537" s="31"/>
      <c r="D5537" s="31"/>
      <c r="E5537" s="44"/>
      <c r="F5537" s="43"/>
      <c r="G5537" s="84"/>
      <c r="H5537" s="31"/>
      <c r="I5537" s="31"/>
      <c r="J5537" s="84"/>
      <c r="K5537" s="31"/>
      <c r="L5537" s="31"/>
      <c r="M5537" s="169"/>
      <c r="N5537" s="148"/>
      <c r="O5537" s="106"/>
      <c r="P5537" s="43"/>
      <c r="Q5537" s="31"/>
      <c r="R5537" s="84"/>
      <c r="S5537" s="31"/>
      <c r="T5537" s="31"/>
      <c r="U5537" s="169"/>
      <c r="V5537" s="150"/>
      <c r="W5537" s="141" t="str" cm="1">
        <f t="array" ref="W5537">IF(SUM(LEN(B5537:V5537))=0,"",IF(OR(OR(ISBLANK(F5537),SUM(LEN(C5537),LEN(D5537))=0),AND(NOT(E5537="Unknown"),ISBLANK(J5537)),AND(NOT(O5537="Unknown"),ISBLANK(R5537))),"Missing Information", INDEX(Table15[Entire Service Line Classification], MATCH(SUMIFS(Table15[Unique ID],Table15[System-Owned Portion],E5537,Table15[If Material Anything Other than "Lead" in Column E,Was Material Ever Previously Lead?],G5537,Table15[Customer-Owned Portion],O5537),Table15[Unique ID],0),0)))</f>
        <v/>
      </c>
      <c r="X5537"/>
    </row>
    <row r="5538" spans="2:24" x14ac:dyDescent="0.25">
      <c r="B5538" s="146"/>
      <c r="C5538" s="31"/>
      <c r="D5538" s="31"/>
      <c r="E5538" s="44"/>
      <c r="F5538" s="43"/>
      <c r="G5538" s="84"/>
      <c r="H5538" s="31"/>
      <c r="I5538" s="31"/>
      <c r="J5538" s="84"/>
      <c r="K5538" s="31"/>
      <c r="L5538" s="31"/>
      <c r="M5538" s="169"/>
      <c r="N5538" s="148"/>
      <c r="O5538" s="106"/>
      <c r="P5538" s="43"/>
      <c r="Q5538" s="31"/>
      <c r="R5538" s="84"/>
      <c r="S5538" s="31"/>
      <c r="T5538" s="31"/>
      <c r="U5538" s="169"/>
      <c r="V5538" s="150"/>
      <c r="W5538" s="141" t="str" cm="1">
        <f t="array" ref="W5538">IF(SUM(LEN(B5538:V5538))=0,"",IF(OR(OR(ISBLANK(F5538),SUM(LEN(C5538),LEN(D5538))=0),AND(NOT(E5538="Unknown"),ISBLANK(J5538)),AND(NOT(O5538="Unknown"),ISBLANK(R5538))),"Missing Information", INDEX(Table15[Entire Service Line Classification], MATCH(SUMIFS(Table15[Unique ID],Table15[System-Owned Portion],E5538,Table15[If Material Anything Other than "Lead" in Column E,Was Material Ever Previously Lead?],G5538,Table15[Customer-Owned Portion],O5538),Table15[Unique ID],0),0)))</f>
        <v/>
      </c>
      <c r="X5538"/>
    </row>
    <row r="5539" spans="2:24" x14ac:dyDescent="0.25">
      <c r="B5539" s="146"/>
      <c r="C5539" s="31"/>
      <c r="D5539" s="31"/>
      <c r="E5539" s="44"/>
      <c r="F5539" s="43"/>
      <c r="G5539" s="84"/>
      <c r="H5539" s="31"/>
      <c r="I5539" s="31"/>
      <c r="J5539" s="84"/>
      <c r="K5539" s="31"/>
      <c r="L5539" s="31"/>
      <c r="M5539" s="169"/>
      <c r="N5539" s="148"/>
      <c r="O5539" s="106"/>
      <c r="P5539" s="43"/>
      <c r="Q5539" s="31"/>
      <c r="R5539" s="84"/>
      <c r="S5539" s="31"/>
      <c r="T5539" s="31"/>
      <c r="U5539" s="169"/>
      <c r="V5539" s="150"/>
      <c r="W5539" s="141" t="str" cm="1">
        <f t="array" ref="W5539">IF(SUM(LEN(B5539:V5539))=0,"",IF(OR(OR(ISBLANK(F5539),SUM(LEN(C5539),LEN(D5539))=0),AND(NOT(E5539="Unknown"),ISBLANK(J5539)),AND(NOT(O5539="Unknown"),ISBLANK(R5539))),"Missing Information", INDEX(Table15[Entire Service Line Classification], MATCH(SUMIFS(Table15[Unique ID],Table15[System-Owned Portion],E5539,Table15[If Material Anything Other than "Lead" in Column E,Was Material Ever Previously Lead?],G5539,Table15[Customer-Owned Portion],O5539),Table15[Unique ID],0),0)))</f>
        <v/>
      </c>
      <c r="X5539"/>
    </row>
    <row r="5540" spans="2:24" x14ac:dyDescent="0.25">
      <c r="B5540" s="146"/>
      <c r="C5540" s="31"/>
      <c r="D5540" s="31"/>
      <c r="E5540" s="44"/>
      <c r="F5540" s="43"/>
      <c r="G5540" s="84"/>
      <c r="H5540" s="31"/>
      <c r="I5540" s="31"/>
      <c r="J5540" s="84"/>
      <c r="K5540" s="31"/>
      <c r="L5540" s="31"/>
      <c r="M5540" s="169"/>
      <c r="N5540" s="148"/>
      <c r="O5540" s="106"/>
      <c r="P5540" s="43"/>
      <c r="Q5540" s="31"/>
      <c r="R5540" s="84"/>
      <c r="S5540" s="31"/>
      <c r="T5540" s="31"/>
      <c r="U5540" s="169"/>
      <c r="V5540" s="150"/>
      <c r="W5540" s="141" t="str" cm="1">
        <f t="array" ref="W5540">IF(SUM(LEN(B5540:V5540))=0,"",IF(OR(OR(ISBLANK(F5540),SUM(LEN(C5540),LEN(D5540))=0),AND(NOT(E5540="Unknown"),ISBLANK(J5540)),AND(NOT(O5540="Unknown"),ISBLANK(R5540))),"Missing Information", INDEX(Table15[Entire Service Line Classification], MATCH(SUMIFS(Table15[Unique ID],Table15[System-Owned Portion],E5540,Table15[If Material Anything Other than "Lead" in Column E,Was Material Ever Previously Lead?],G5540,Table15[Customer-Owned Portion],O5540),Table15[Unique ID],0),0)))</f>
        <v/>
      </c>
      <c r="X5540"/>
    </row>
    <row r="5541" spans="2:24" x14ac:dyDescent="0.25">
      <c r="B5541" s="146"/>
      <c r="C5541" s="31"/>
      <c r="D5541" s="31"/>
      <c r="E5541" s="44"/>
      <c r="F5541" s="43"/>
      <c r="G5541" s="84"/>
      <c r="H5541" s="31"/>
      <c r="I5541" s="31"/>
      <c r="J5541" s="84"/>
      <c r="K5541" s="31"/>
      <c r="L5541" s="31"/>
      <c r="M5541" s="169"/>
      <c r="N5541" s="148"/>
      <c r="O5541" s="106"/>
      <c r="P5541" s="43"/>
      <c r="Q5541" s="31"/>
      <c r="R5541" s="84"/>
      <c r="S5541" s="31"/>
      <c r="T5541" s="31"/>
      <c r="U5541" s="169"/>
      <c r="V5541" s="150"/>
      <c r="W5541" s="141" t="str" cm="1">
        <f t="array" ref="W5541">IF(SUM(LEN(B5541:V5541))=0,"",IF(OR(OR(ISBLANK(F5541),SUM(LEN(C5541),LEN(D5541))=0),AND(NOT(E5541="Unknown"),ISBLANK(J5541)),AND(NOT(O5541="Unknown"),ISBLANK(R5541))),"Missing Information", INDEX(Table15[Entire Service Line Classification], MATCH(SUMIFS(Table15[Unique ID],Table15[System-Owned Portion],E5541,Table15[If Material Anything Other than "Lead" in Column E,Was Material Ever Previously Lead?],G5541,Table15[Customer-Owned Portion],O5541),Table15[Unique ID],0),0)))</f>
        <v/>
      </c>
      <c r="X5541"/>
    </row>
    <row r="5542" spans="2:24" x14ac:dyDescent="0.25">
      <c r="B5542" s="146"/>
      <c r="C5542" s="31"/>
      <c r="D5542" s="31"/>
      <c r="E5542" s="44"/>
      <c r="F5542" s="43"/>
      <c r="G5542" s="84"/>
      <c r="H5542" s="31"/>
      <c r="I5542" s="31"/>
      <c r="J5542" s="84"/>
      <c r="K5542" s="31"/>
      <c r="L5542" s="31"/>
      <c r="M5542" s="169"/>
      <c r="N5542" s="148"/>
      <c r="O5542" s="106"/>
      <c r="P5542" s="43"/>
      <c r="Q5542" s="31"/>
      <c r="R5542" s="84"/>
      <c r="S5542" s="31"/>
      <c r="T5542" s="31"/>
      <c r="U5542" s="169"/>
      <c r="V5542" s="150"/>
      <c r="W5542" s="141" t="str" cm="1">
        <f t="array" ref="W5542">IF(SUM(LEN(B5542:V5542))=0,"",IF(OR(OR(ISBLANK(F5542),SUM(LEN(C5542),LEN(D5542))=0),AND(NOT(E5542="Unknown"),ISBLANK(J5542)),AND(NOT(O5542="Unknown"),ISBLANK(R5542))),"Missing Information", INDEX(Table15[Entire Service Line Classification], MATCH(SUMIFS(Table15[Unique ID],Table15[System-Owned Portion],E5542,Table15[If Material Anything Other than "Lead" in Column E,Was Material Ever Previously Lead?],G5542,Table15[Customer-Owned Portion],O5542),Table15[Unique ID],0),0)))</f>
        <v/>
      </c>
      <c r="X5542"/>
    </row>
    <row r="5543" spans="2:24" x14ac:dyDescent="0.25">
      <c r="B5543" s="146"/>
      <c r="C5543" s="31"/>
      <c r="D5543" s="31"/>
      <c r="E5543" s="44"/>
      <c r="F5543" s="43"/>
      <c r="G5543" s="84"/>
      <c r="H5543" s="31"/>
      <c r="I5543" s="31"/>
      <c r="J5543" s="84"/>
      <c r="K5543" s="31"/>
      <c r="L5543" s="31"/>
      <c r="M5543" s="169"/>
      <c r="N5543" s="148"/>
      <c r="O5543" s="106"/>
      <c r="P5543" s="43"/>
      <c r="Q5543" s="31"/>
      <c r="R5543" s="84"/>
      <c r="S5543" s="31"/>
      <c r="T5543" s="31"/>
      <c r="U5543" s="169"/>
      <c r="V5543" s="150"/>
      <c r="W5543" s="141" t="str" cm="1">
        <f t="array" ref="W5543">IF(SUM(LEN(B5543:V5543))=0,"",IF(OR(OR(ISBLANK(F5543),SUM(LEN(C5543),LEN(D5543))=0),AND(NOT(E5543="Unknown"),ISBLANK(J5543)),AND(NOT(O5543="Unknown"),ISBLANK(R5543))),"Missing Information", INDEX(Table15[Entire Service Line Classification], MATCH(SUMIFS(Table15[Unique ID],Table15[System-Owned Portion],E5543,Table15[If Material Anything Other than "Lead" in Column E,Was Material Ever Previously Lead?],G5543,Table15[Customer-Owned Portion],O5543),Table15[Unique ID],0),0)))</f>
        <v/>
      </c>
      <c r="X5543"/>
    </row>
    <row r="5544" spans="2:24" x14ac:dyDescent="0.25">
      <c r="B5544" s="146"/>
      <c r="C5544" s="31"/>
      <c r="D5544" s="31"/>
      <c r="E5544" s="44"/>
      <c r="F5544" s="43"/>
      <c r="G5544" s="84"/>
      <c r="H5544" s="31"/>
      <c r="I5544" s="31"/>
      <c r="J5544" s="84"/>
      <c r="K5544" s="31"/>
      <c r="L5544" s="31"/>
      <c r="M5544" s="169"/>
      <c r="N5544" s="148"/>
      <c r="O5544" s="106"/>
      <c r="P5544" s="43"/>
      <c r="Q5544" s="31"/>
      <c r="R5544" s="84"/>
      <c r="S5544" s="31"/>
      <c r="T5544" s="31"/>
      <c r="U5544" s="169"/>
      <c r="V5544" s="150"/>
      <c r="W5544" s="141" t="str" cm="1">
        <f t="array" ref="W5544">IF(SUM(LEN(B5544:V5544))=0,"",IF(OR(OR(ISBLANK(F5544),SUM(LEN(C5544),LEN(D5544))=0),AND(NOT(E5544="Unknown"),ISBLANK(J5544)),AND(NOT(O5544="Unknown"),ISBLANK(R5544))),"Missing Information", INDEX(Table15[Entire Service Line Classification], MATCH(SUMIFS(Table15[Unique ID],Table15[System-Owned Portion],E5544,Table15[If Material Anything Other than "Lead" in Column E,Was Material Ever Previously Lead?],G5544,Table15[Customer-Owned Portion],O5544),Table15[Unique ID],0),0)))</f>
        <v/>
      </c>
      <c r="X5544"/>
    </row>
    <row r="5545" spans="2:24" x14ac:dyDescent="0.25">
      <c r="B5545" s="146"/>
      <c r="C5545" s="31"/>
      <c r="D5545" s="31"/>
      <c r="E5545" s="44"/>
      <c r="F5545" s="43"/>
      <c r="G5545" s="84"/>
      <c r="H5545" s="31"/>
      <c r="I5545" s="31"/>
      <c r="J5545" s="84"/>
      <c r="K5545" s="31"/>
      <c r="L5545" s="31"/>
      <c r="M5545" s="169"/>
      <c r="N5545" s="148"/>
      <c r="O5545" s="106"/>
      <c r="P5545" s="43"/>
      <c r="Q5545" s="31"/>
      <c r="R5545" s="84"/>
      <c r="S5545" s="31"/>
      <c r="T5545" s="31"/>
      <c r="U5545" s="169"/>
      <c r="V5545" s="150"/>
      <c r="W5545" s="141" t="str" cm="1">
        <f t="array" ref="W5545">IF(SUM(LEN(B5545:V5545))=0,"",IF(OR(OR(ISBLANK(F5545),SUM(LEN(C5545),LEN(D5545))=0),AND(NOT(E5545="Unknown"),ISBLANK(J5545)),AND(NOT(O5545="Unknown"),ISBLANK(R5545))),"Missing Information", INDEX(Table15[Entire Service Line Classification], MATCH(SUMIFS(Table15[Unique ID],Table15[System-Owned Portion],E5545,Table15[If Material Anything Other than "Lead" in Column E,Was Material Ever Previously Lead?],G5545,Table15[Customer-Owned Portion],O5545),Table15[Unique ID],0),0)))</f>
        <v/>
      </c>
      <c r="X5545"/>
    </row>
    <row r="5546" spans="2:24" x14ac:dyDescent="0.25">
      <c r="B5546" s="146"/>
      <c r="C5546" s="31"/>
      <c r="D5546" s="31"/>
      <c r="E5546" s="44"/>
      <c r="F5546" s="43"/>
      <c r="G5546" s="84"/>
      <c r="H5546" s="31"/>
      <c r="I5546" s="31"/>
      <c r="J5546" s="84"/>
      <c r="K5546" s="31"/>
      <c r="L5546" s="31"/>
      <c r="M5546" s="169"/>
      <c r="N5546" s="148"/>
      <c r="O5546" s="106"/>
      <c r="P5546" s="43"/>
      <c r="Q5546" s="31"/>
      <c r="R5546" s="84"/>
      <c r="S5546" s="31"/>
      <c r="T5546" s="31"/>
      <c r="U5546" s="169"/>
      <c r="V5546" s="150"/>
      <c r="W5546" s="141" t="str" cm="1">
        <f t="array" ref="W5546">IF(SUM(LEN(B5546:V5546))=0,"",IF(OR(OR(ISBLANK(F5546),SUM(LEN(C5546),LEN(D5546))=0),AND(NOT(E5546="Unknown"),ISBLANK(J5546)),AND(NOT(O5546="Unknown"),ISBLANK(R5546))),"Missing Information", INDEX(Table15[Entire Service Line Classification], MATCH(SUMIFS(Table15[Unique ID],Table15[System-Owned Portion],E5546,Table15[If Material Anything Other than "Lead" in Column E,Was Material Ever Previously Lead?],G5546,Table15[Customer-Owned Portion],O5546),Table15[Unique ID],0),0)))</f>
        <v/>
      </c>
      <c r="X5546"/>
    </row>
    <row r="5547" spans="2:24" x14ac:dyDescent="0.25">
      <c r="B5547" s="146"/>
      <c r="C5547" s="31"/>
      <c r="D5547" s="31"/>
      <c r="E5547" s="44"/>
      <c r="F5547" s="43"/>
      <c r="G5547" s="84"/>
      <c r="H5547" s="31"/>
      <c r="I5547" s="31"/>
      <c r="J5547" s="84"/>
      <c r="K5547" s="31"/>
      <c r="L5547" s="31"/>
      <c r="M5547" s="169"/>
      <c r="N5547" s="148"/>
      <c r="O5547" s="106"/>
      <c r="P5547" s="43"/>
      <c r="Q5547" s="31"/>
      <c r="R5547" s="84"/>
      <c r="S5547" s="31"/>
      <c r="T5547" s="31"/>
      <c r="U5547" s="169"/>
      <c r="V5547" s="150"/>
      <c r="W5547" s="141" t="str" cm="1">
        <f t="array" ref="W5547">IF(SUM(LEN(B5547:V5547))=0,"",IF(OR(OR(ISBLANK(F5547),SUM(LEN(C5547),LEN(D5547))=0),AND(NOT(E5547="Unknown"),ISBLANK(J5547)),AND(NOT(O5547="Unknown"),ISBLANK(R5547))),"Missing Information", INDEX(Table15[Entire Service Line Classification], MATCH(SUMIFS(Table15[Unique ID],Table15[System-Owned Portion],E5547,Table15[If Material Anything Other than "Lead" in Column E,Was Material Ever Previously Lead?],G5547,Table15[Customer-Owned Portion],O5547),Table15[Unique ID],0),0)))</f>
        <v/>
      </c>
      <c r="X5547"/>
    </row>
    <row r="5548" spans="2:24" x14ac:dyDescent="0.25">
      <c r="B5548" s="146"/>
      <c r="C5548" s="31"/>
      <c r="D5548" s="31"/>
      <c r="E5548" s="44"/>
      <c r="F5548" s="43"/>
      <c r="G5548" s="84"/>
      <c r="H5548" s="31"/>
      <c r="I5548" s="31"/>
      <c r="J5548" s="84"/>
      <c r="K5548" s="31"/>
      <c r="L5548" s="31"/>
      <c r="M5548" s="169"/>
      <c r="N5548" s="148"/>
      <c r="O5548" s="106"/>
      <c r="P5548" s="43"/>
      <c r="Q5548" s="31"/>
      <c r="R5548" s="84"/>
      <c r="S5548" s="31"/>
      <c r="T5548" s="31"/>
      <c r="U5548" s="169"/>
      <c r="V5548" s="150"/>
      <c r="W5548" s="141" t="str" cm="1">
        <f t="array" ref="W5548">IF(SUM(LEN(B5548:V5548))=0,"",IF(OR(OR(ISBLANK(F5548),SUM(LEN(C5548),LEN(D5548))=0),AND(NOT(E5548="Unknown"),ISBLANK(J5548)),AND(NOT(O5548="Unknown"),ISBLANK(R5548))),"Missing Information", INDEX(Table15[Entire Service Line Classification], MATCH(SUMIFS(Table15[Unique ID],Table15[System-Owned Portion],E5548,Table15[If Material Anything Other than "Lead" in Column E,Was Material Ever Previously Lead?],G5548,Table15[Customer-Owned Portion],O5548),Table15[Unique ID],0),0)))</f>
        <v/>
      </c>
      <c r="X5548"/>
    </row>
    <row r="5549" spans="2:24" x14ac:dyDescent="0.25">
      <c r="B5549" s="146"/>
      <c r="C5549" s="31"/>
      <c r="D5549" s="31"/>
      <c r="E5549" s="44"/>
      <c r="F5549" s="43"/>
      <c r="G5549" s="84"/>
      <c r="H5549" s="31"/>
      <c r="I5549" s="31"/>
      <c r="J5549" s="84"/>
      <c r="K5549" s="31"/>
      <c r="L5549" s="31"/>
      <c r="M5549" s="169"/>
      <c r="N5549" s="148"/>
      <c r="O5549" s="106"/>
      <c r="P5549" s="43"/>
      <c r="Q5549" s="31"/>
      <c r="R5549" s="84"/>
      <c r="S5549" s="31"/>
      <c r="T5549" s="31"/>
      <c r="U5549" s="169"/>
      <c r="V5549" s="150"/>
      <c r="W5549" s="141" t="str" cm="1">
        <f t="array" ref="W5549">IF(SUM(LEN(B5549:V5549))=0,"",IF(OR(OR(ISBLANK(F5549),SUM(LEN(C5549),LEN(D5549))=0),AND(NOT(E5549="Unknown"),ISBLANK(J5549)),AND(NOT(O5549="Unknown"),ISBLANK(R5549))),"Missing Information", INDEX(Table15[Entire Service Line Classification], MATCH(SUMIFS(Table15[Unique ID],Table15[System-Owned Portion],E5549,Table15[If Material Anything Other than "Lead" in Column E,Was Material Ever Previously Lead?],G5549,Table15[Customer-Owned Portion],O5549),Table15[Unique ID],0),0)))</f>
        <v/>
      </c>
      <c r="X5549"/>
    </row>
    <row r="5550" spans="2:24" x14ac:dyDescent="0.25">
      <c r="B5550" s="146"/>
      <c r="C5550" s="31"/>
      <c r="D5550" s="31"/>
      <c r="E5550" s="44"/>
      <c r="F5550" s="43"/>
      <c r="G5550" s="84"/>
      <c r="H5550" s="31"/>
      <c r="I5550" s="31"/>
      <c r="J5550" s="84"/>
      <c r="K5550" s="31"/>
      <c r="L5550" s="31"/>
      <c r="M5550" s="169"/>
      <c r="N5550" s="148"/>
      <c r="O5550" s="106"/>
      <c r="P5550" s="43"/>
      <c r="Q5550" s="31"/>
      <c r="R5550" s="84"/>
      <c r="S5550" s="31"/>
      <c r="T5550" s="31"/>
      <c r="U5550" s="169"/>
      <c r="V5550" s="150"/>
      <c r="W5550" s="141" t="str" cm="1">
        <f t="array" ref="W5550">IF(SUM(LEN(B5550:V5550))=0,"",IF(OR(OR(ISBLANK(F5550),SUM(LEN(C5550),LEN(D5550))=0),AND(NOT(E5550="Unknown"),ISBLANK(J5550)),AND(NOT(O5550="Unknown"),ISBLANK(R5550))),"Missing Information", INDEX(Table15[Entire Service Line Classification], MATCH(SUMIFS(Table15[Unique ID],Table15[System-Owned Portion],E5550,Table15[If Material Anything Other than "Lead" in Column E,Was Material Ever Previously Lead?],G5550,Table15[Customer-Owned Portion],O5550),Table15[Unique ID],0),0)))</f>
        <v/>
      </c>
      <c r="X5550"/>
    </row>
    <row r="5551" spans="2:24" x14ac:dyDescent="0.25">
      <c r="B5551" s="146"/>
      <c r="C5551" s="31"/>
      <c r="D5551" s="31"/>
      <c r="E5551" s="44"/>
      <c r="F5551" s="43"/>
      <c r="G5551" s="84"/>
      <c r="H5551" s="31"/>
      <c r="I5551" s="31"/>
      <c r="J5551" s="84"/>
      <c r="K5551" s="31"/>
      <c r="L5551" s="31"/>
      <c r="M5551" s="169"/>
      <c r="N5551" s="148"/>
      <c r="O5551" s="106"/>
      <c r="P5551" s="43"/>
      <c r="Q5551" s="31"/>
      <c r="R5551" s="84"/>
      <c r="S5551" s="31"/>
      <c r="T5551" s="31"/>
      <c r="U5551" s="169"/>
      <c r="V5551" s="150"/>
      <c r="W5551" s="141" t="str" cm="1">
        <f t="array" ref="W5551">IF(SUM(LEN(B5551:V5551))=0,"",IF(OR(OR(ISBLANK(F5551),SUM(LEN(C5551),LEN(D5551))=0),AND(NOT(E5551="Unknown"),ISBLANK(J5551)),AND(NOT(O5551="Unknown"),ISBLANK(R5551))),"Missing Information", INDEX(Table15[Entire Service Line Classification], MATCH(SUMIFS(Table15[Unique ID],Table15[System-Owned Portion],E5551,Table15[If Material Anything Other than "Lead" in Column E,Was Material Ever Previously Lead?],G5551,Table15[Customer-Owned Portion],O5551),Table15[Unique ID],0),0)))</f>
        <v/>
      </c>
      <c r="X5551"/>
    </row>
    <row r="5552" spans="2:24" x14ac:dyDescent="0.25">
      <c r="B5552" s="146"/>
      <c r="C5552" s="31"/>
      <c r="D5552" s="31"/>
      <c r="E5552" s="44"/>
      <c r="F5552" s="43"/>
      <c r="G5552" s="84"/>
      <c r="H5552" s="31"/>
      <c r="I5552" s="31"/>
      <c r="J5552" s="84"/>
      <c r="K5552" s="31"/>
      <c r="L5552" s="31"/>
      <c r="M5552" s="169"/>
      <c r="N5552" s="148"/>
      <c r="O5552" s="106"/>
      <c r="P5552" s="43"/>
      <c r="Q5552" s="31"/>
      <c r="R5552" s="84"/>
      <c r="S5552" s="31"/>
      <c r="T5552" s="31"/>
      <c r="U5552" s="169"/>
      <c r="V5552" s="150"/>
      <c r="W5552" s="141" t="str" cm="1">
        <f t="array" ref="W5552">IF(SUM(LEN(B5552:V5552))=0,"",IF(OR(OR(ISBLANK(F5552),SUM(LEN(C5552),LEN(D5552))=0),AND(NOT(E5552="Unknown"),ISBLANK(J5552)),AND(NOT(O5552="Unknown"),ISBLANK(R5552))),"Missing Information", INDEX(Table15[Entire Service Line Classification], MATCH(SUMIFS(Table15[Unique ID],Table15[System-Owned Portion],E5552,Table15[If Material Anything Other than "Lead" in Column E,Was Material Ever Previously Lead?],G5552,Table15[Customer-Owned Portion],O5552),Table15[Unique ID],0),0)))</f>
        <v/>
      </c>
      <c r="X5552"/>
    </row>
    <row r="5553" spans="2:24" x14ac:dyDescent="0.25">
      <c r="B5553" s="146"/>
      <c r="C5553" s="31"/>
      <c r="D5553" s="31"/>
      <c r="E5553" s="44"/>
      <c r="F5553" s="43"/>
      <c r="G5553" s="84"/>
      <c r="H5553" s="31"/>
      <c r="I5553" s="31"/>
      <c r="J5553" s="84"/>
      <c r="K5553" s="31"/>
      <c r="L5553" s="31"/>
      <c r="M5553" s="169"/>
      <c r="N5553" s="148"/>
      <c r="O5553" s="106"/>
      <c r="P5553" s="43"/>
      <c r="Q5553" s="31"/>
      <c r="R5553" s="84"/>
      <c r="S5553" s="31"/>
      <c r="T5553" s="31"/>
      <c r="U5553" s="169"/>
      <c r="V5553" s="150"/>
      <c r="W5553" s="141" t="str" cm="1">
        <f t="array" ref="W5553">IF(SUM(LEN(B5553:V5553))=0,"",IF(OR(OR(ISBLANK(F5553),SUM(LEN(C5553),LEN(D5553))=0),AND(NOT(E5553="Unknown"),ISBLANK(J5553)),AND(NOT(O5553="Unknown"),ISBLANK(R5553))),"Missing Information", INDEX(Table15[Entire Service Line Classification], MATCH(SUMIFS(Table15[Unique ID],Table15[System-Owned Portion],E5553,Table15[If Material Anything Other than "Lead" in Column E,Was Material Ever Previously Lead?],G5553,Table15[Customer-Owned Portion],O5553),Table15[Unique ID],0),0)))</f>
        <v/>
      </c>
      <c r="X5553"/>
    </row>
    <row r="5554" spans="2:24" x14ac:dyDescent="0.25">
      <c r="B5554" s="146"/>
      <c r="C5554" s="31"/>
      <c r="D5554" s="31"/>
      <c r="E5554" s="44"/>
      <c r="F5554" s="43"/>
      <c r="G5554" s="84"/>
      <c r="H5554" s="31"/>
      <c r="I5554" s="31"/>
      <c r="J5554" s="84"/>
      <c r="K5554" s="31"/>
      <c r="L5554" s="31"/>
      <c r="M5554" s="169"/>
      <c r="N5554" s="148"/>
      <c r="O5554" s="106"/>
      <c r="P5554" s="43"/>
      <c r="Q5554" s="31"/>
      <c r="R5554" s="84"/>
      <c r="S5554" s="31"/>
      <c r="T5554" s="31"/>
      <c r="U5554" s="169"/>
      <c r="V5554" s="150"/>
      <c r="W5554" s="141" t="str" cm="1">
        <f t="array" ref="W5554">IF(SUM(LEN(B5554:V5554))=0,"",IF(OR(OR(ISBLANK(F5554),SUM(LEN(C5554),LEN(D5554))=0),AND(NOT(E5554="Unknown"),ISBLANK(J5554)),AND(NOT(O5554="Unknown"),ISBLANK(R5554))),"Missing Information", INDEX(Table15[Entire Service Line Classification], MATCH(SUMIFS(Table15[Unique ID],Table15[System-Owned Portion],E5554,Table15[If Material Anything Other than "Lead" in Column E,Was Material Ever Previously Lead?],G5554,Table15[Customer-Owned Portion],O5554),Table15[Unique ID],0),0)))</f>
        <v/>
      </c>
      <c r="X5554"/>
    </row>
    <row r="5555" spans="2:24" x14ac:dyDescent="0.25">
      <c r="B5555" s="146"/>
      <c r="C5555" s="31"/>
      <c r="D5555" s="31"/>
      <c r="E5555" s="44"/>
      <c r="F5555" s="43"/>
      <c r="G5555" s="84"/>
      <c r="H5555" s="31"/>
      <c r="I5555" s="31"/>
      <c r="J5555" s="84"/>
      <c r="K5555" s="31"/>
      <c r="L5555" s="31"/>
      <c r="M5555" s="169"/>
      <c r="N5555" s="148"/>
      <c r="O5555" s="106"/>
      <c r="P5555" s="43"/>
      <c r="Q5555" s="31"/>
      <c r="R5555" s="84"/>
      <c r="S5555" s="31"/>
      <c r="T5555" s="31"/>
      <c r="U5555" s="169"/>
      <c r="V5555" s="150"/>
      <c r="W5555" s="141" t="str" cm="1">
        <f t="array" ref="W5555">IF(SUM(LEN(B5555:V5555))=0,"",IF(OR(OR(ISBLANK(F5555),SUM(LEN(C5555),LEN(D5555))=0),AND(NOT(E5555="Unknown"),ISBLANK(J5555)),AND(NOT(O5555="Unknown"),ISBLANK(R5555))),"Missing Information", INDEX(Table15[Entire Service Line Classification], MATCH(SUMIFS(Table15[Unique ID],Table15[System-Owned Portion],E5555,Table15[If Material Anything Other than "Lead" in Column E,Was Material Ever Previously Lead?],G5555,Table15[Customer-Owned Portion],O5555),Table15[Unique ID],0),0)))</f>
        <v/>
      </c>
      <c r="X5555"/>
    </row>
    <row r="5556" spans="2:24" x14ac:dyDescent="0.25">
      <c r="B5556" s="146"/>
      <c r="C5556" s="31"/>
      <c r="D5556" s="31"/>
      <c r="E5556" s="44"/>
      <c r="F5556" s="43"/>
      <c r="G5556" s="84"/>
      <c r="H5556" s="31"/>
      <c r="I5556" s="31"/>
      <c r="J5556" s="84"/>
      <c r="K5556" s="31"/>
      <c r="L5556" s="31"/>
      <c r="M5556" s="169"/>
      <c r="N5556" s="148"/>
      <c r="O5556" s="106"/>
      <c r="P5556" s="43"/>
      <c r="Q5556" s="31"/>
      <c r="R5556" s="84"/>
      <c r="S5556" s="31"/>
      <c r="T5556" s="31"/>
      <c r="U5556" s="169"/>
      <c r="V5556" s="150"/>
      <c r="W5556" s="141" t="str" cm="1">
        <f t="array" ref="W5556">IF(SUM(LEN(B5556:V5556))=0,"",IF(OR(OR(ISBLANK(F5556),SUM(LEN(C5556),LEN(D5556))=0),AND(NOT(E5556="Unknown"),ISBLANK(J5556)),AND(NOT(O5556="Unknown"),ISBLANK(R5556))),"Missing Information", INDEX(Table15[Entire Service Line Classification], MATCH(SUMIFS(Table15[Unique ID],Table15[System-Owned Portion],E5556,Table15[If Material Anything Other than "Lead" in Column E,Was Material Ever Previously Lead?],G5556,Table15[Customer-Owned Portion],O5556),Table15[Unique ID],0),0)))</f>
        <v/>
      </c>
      <c r="X5556"/>
    </row>
    <row r="5557" spans="2:24" x14ac:dyDescent="0.25">
      <c r="B5557" s="146"/>
      <c r="C5557" s="31"/>
      <c r="D5557" s="31"/>
      <c r="E5557" s="44"/>
      <c r="F5557" s="43"/>
      <c r="G5557" s="84"/>
      <c r="H5557" s="31"/>
      <c r="I5557" s="31"/>
      <c r="J5557" s="84"/>
      <c r="K5557" s="31"/>
      <c r="L5557" s="31"/>
      <c r="M5557" s="169"/>
      <c r="N5557" s="148"/>
      <c r="O5557" s="106"/>
      <c r="P5557" s="43"/>
      <c r="Q5557" s="31"/>
      <c r="R5557" s="84"/>
      <c r="S5557" s="31"/>
      <c r="T5557" s="31"/>
      <c r="U5557" s="169"/>
      <c r="V5557" s="150"/>
      <c r="W5557" s="141" t="str" cm="1">
        <f t="array" ref="W5557">IF(SUM(LEN(B5557:V5557))=0,"",IF(OR(OR(ISBLANK(F5557),SUM(LEN(C5557),LEN(D5557))=0),AND(NOT(E5557="Unknown"),ISBLANK(J5557)),AND(NOT(O5557="Unknown"),ISBLANK(R5557))),"Missing Information", INDEX(Table15[Entire Service Line Classification], MATCH(SUMIFS(Table15[Unique ID],Table15[System-Owned Portion],E5557,Table15[If Material Anything Other than "Lead" in Column E,Was Material Ever Previously Lead?],G5557,Table15[Customer-Owned Portion],O5557),Table15[Unique ID],0),0)))</f>
        <v/>
      </c>
      <c r="X5557"/>
    </row>
    <row r="5558" spans="2:24" x14ac:dyDescent="0.25">
      <c r="B5558" s="146"/>
      <c r="C5558" s="31"/>
      <c r="D5558" s="31"/>
      <c r="E5558" s="44"/>
      <c r="F5558" s="43"/>
      <c r="G5558" s="84"/>
      <c r="H5558" s="31"/>
      <c r="I5558" s="31"/>
      <c r="J5558" s="84"/>
      <c r="K5558" s="31"/>
      <c r="L5558" s="31"/>
      <c r="M5558" s="169"/>
      <c r="N5558" s="148"/>
      <c r="O5558" s="106"/>
      <c r="P5558" s="43"/>
      <c r="Q5558" s="31"/>
      <c r="R5558" s="84"/>
      <c r="S5558" s="31"/>
      <c r="T5558" s="31"/>
      <c r="U5558" s="169"/>
      <c r="V5558" s="150"/>
      <c r="W5558" s="141" t="str" cm="1">
        <f t="array" ref="W5558">IF(SUM(LEN(B5558:V5558))=0,"",IF(OR(OR(ISBLANK(F5558),SUM(LEN(C5558),LEN(D5558))=0),AND(NOT(E5558="Unknown"),ISBLANK(J5558)),AND(NOT(O5558="Unknown"),ISBLANK(R5558))),"Missing Information", INDEX(Table15[Entire Service Line Classification], MATCH(SUMIFS(Table15[Unique ID],Table15[System-Owned Portion],E5558,Table15[If Material Anything Other than "Lead" in Column E,Was Material Ever Previously Lead?],G5558,Table15[Customer-Owned Portion],O5558),Table15[Unique ID],0),0)))</f>
        <v/>
      </c>
      <c r="X5558"/>
    </row>
    <row r="5559" spans="2:24" x14ac:dyDescent="0.25">
      <c r="B5559" s="146"/>
      <c r="C5559" s="31"/>
      <c r="D5559" s="31"/>
      <c r="E5559" s="44"/>
      <c r="F5559" s="43"/>
      <c r="G5559" s="84"/>
      <c r="H5559" s="31"/>
      <c r="I5559" s="31"/>
      <c r="J5559" s="84"/>
      <c r="K5559" s="31"/>
      <c r="L5559" s="31"/>
      <c r="M5559" s="169"/>
      <c r="N5559" s="148"/>
      <c r="O5559" s="106"/>
      <c r="P5559" s="43"/>
      <c r="Q5559" s="31"/>
      <c r="R5559" s="84"/>
      <c r="S5559" s="31"/>
      <c r="T5559" s="31"/>
      <c r="U5559" s="169"/>
      <c r="V5559" s="150"/>
      <c r="W5559" s="141" t="str" cm="1">
        <f t="array" ref="W5559">IF(SUM(LEN(B5559:V5559))=0,"",IF(OR(OR(ISBLANK(F5559),SUM(LEN(C5559),LEN(D5559))=0),AND(NOT(E5559="Unknown"),ISBLANK(J5559)),AND(NOT(O5559="Unknown"),ISBLANK(R5559))),"Missing Information", INDEX(Table15[Entire Service Line Classification], MATCH(SUMIFS(Table15[Unique ID],Table15[System-Owned Portion],E5559,Table15[If Material Anything Other than "Lead" in Column E,Was Material Ever Previously Lead?],G5559,Table15[Customer-Owned Portion],O5559),Table15[Unique ID],0),0)))</f>
        <v/>
      </c>
      <c r="X5559"/>
    </row>
    <row r="5560" spans="2:24" x14ac:dyDescent="0.25">
      <c r="B5560" s="146"/>
      <c r="C5560" s="31"/>
      <c r="D5560" s="31"/>
      <c r="E5560" s="44"/>
      <c r="F5560" s="43"/>
      <c r="G5560" s="84"/>
      <c r="H5560" s="31"/>
      <c r="I5560" s="31"/>
      <c r="J5560" s="84"/>
      <c r="K5560" s="31"/>
      <c r="L5560" s="31"/>
      <c r="M5560" s="169"/>
      <c r="N5560" s="148"/>
      <c r="O5560" s="106"/>
      <c r="P5560" s="43"/>
      <c r="Q5560" s="31"/>
      <c r="R5560" s="84"/>
      <c r="S5560" s="31"/>
      <c r="T5560" s="31"/>
      <c r="U5560" s="169"/>
      <c r="V5560" s="150"/>
      <c r="W5560" s="141" t="str" cm="1">
        <f t="array" ref="W5560">IF(SUM(LEN(B5560:V5560))=0,"",IF(OR(OR(ISBLANK(F5560),SUM(LEN(C5560),LEN(D5560))=0),AND(NOT(E5560="Unknown"),ISBLANK(J5560)),AND(NOT(O5560="Unknown"),ISBLANK(R5560))),"Missing Information", INDEX(Table15[Entire Service Line Classification], MATCH(SUMIFS(Table15[Unique ID],Table15[System-Owned Portion],E5560,Table15[If Material Anything Other than "Lead" in Column E,Was Material Ever Previously Lead?],G5560,Table15[Customer-Owned Portion],O5560),Table15[Unique ID],0),0)))</f>
        <v/>
      </c>
      <c r="X5560"/>
    </row>
    <row r="5561" spans="2:24" x14ac:dyDescent="0.25">
      <c r="B5561" s="146"/>
      <c r="C5561" s="31"/>
      <c r="D5561" s="31"/>
      <c r="E5561" s="44"/>
      <c r="F5561" s="43"/>
      <c r="G5561" s="84"/>
      <c r="H5561" s="31"/>
      <c r="I5561" s="31"/>
      <c r="J5561" s="84"/>
      <c r="K5561" s="31"/>
      <c r="L5561" s="31"/>
      <c r="M5561" s="169"/>
      <c r="N5561" s="148"/>
      <c r="O5561" s="106"/>
      <c r="P5561" s="43"/>
      <c r="Q5561" s="31"/>
      <c r="R5561" s="84"/>
      <c r="S5561" s="31"/>
      <c r="T5561" s="31"/>
      <c r="U5561" s="169"/>
      <c r="V5561" s="150"/>
      <c r="W5561" s="141" t="str" cm="1">
        <f t="array" ref="W5561">IF(SUM(LEN(B5561:V5561))=0,"",IF(OR(OR(ISBLANK(F5561),SUM(LEN(C5561),LEN(D5561))=0),AND(NOT(E5561="Unknown"),ISBLANK(J5561)),AND(NOT(O5561="Unknown"),ISBLANK(R5561))),"Missing Information", INDEX(Table15[Entire Service Line Classification], MATCH(SUMIFS(Table15[Unique ID],Table15[System-Owned Portion],E5561,Table15[If Material Anything Other than "Lead" in Column E,Was Material Ever Previously Lead?],G5561,Table15[Customer-Owned Portion],O5561),Table15[Unique ID],0),0)))</f>
        <v/>
      </c>
      <c r="X5561"/>
    </row>
    <row r="5562" spans="2:24" x14ac:dyDescent="0.25">
      <c r="B5562" s="146"/>
      <c r="C5562" s="31"/>
      <c r="D5562" s="31"/>
      <c r="E5562" s="44"/>
      <c r="F5562" s="43"/>
      <c r="G5562" s="84"/>
      <c r="H5562" s="31"/>
      <c r="I5562" s="31"/>
      <c r="J5562" s="84"/>
      <c r="K5562" s="31"/>
      <c r="L5562" s="31"/>
      <c r="M5562" s="169"/>
      <c r="N5562" s="148"/>
      <c r="O5562" s="106"/>
      <c r="P5562" s="43"/>
      <c r="Q5562" s="31"/>
      <c r="R5562" s="84"/>
      <c r="S5562" s="31"/>
      <c r="T5562" s="31"/>
      <c r="U5562" s="169"/>
      <c r="V5562" s="150"/>
      <c r="W5562" s="141" t="str" cm="1">
        <f t="array" ref="W5562">IF(SUM(LEN(B5562:V5562))=0,"",IF(OR(OR(ISBLANK(F5562),SUM(LEN(C5562),LEN(D5562))=0),AND(NOT(E5562="Unknown"),ISBLANK(J5562)),AND(NOT(O5562="Unknown"),ISBLANK(R5562))),"Missing Information", INDEX(Table15[Entire Service Line Classification], MATCH(SUMIFS(Table15[Unique ID],Table15[System-Owned Portion],E5562,Table15[If Material Anything Other than "Lead" in Column E,Was Material Ever Previously Lead?],G5562,Table15[Customer-Owned Portion],O5562),Table15[Unique ID],0),0)))</f>
        <v/>
      </c>
      <c r="X5562"/>
    </row>
    <row r="5563" spans="2:24" x14ac:dyDescent="0.25">
      <c r="B5563" s="146"/>
      <c r="C5563" s="31"/>
      <c r="D5563" s="31"/>
      <c r="E5563" s="44"/>
      <c r="F5563" s="43"/>
      <c r="G5563" s="84"/>
      <c r="H5563" s="31"/>
      <c r="I5563" s="31"/>
      <c r="J5563" s="84"/>
      <c r="K5563" s="31"/>
      <c r="L5563" s="31"/>
      <c r="M5563" s="169"/>
      <c r="N5563" s="148"/>
      <c r="O5563" s="106"/>
      <c r="P5563" s="43"/>
      <c r="Q5563" s="31"/>
      <c r="R5563" s="84"/>
      <c r="S5563" s="31"/>
      <c r="T5563" s="31"/>
      <c r="U5563" s="169"/>
      <c r="V5563" s="150"/>
      <c r="W5563" s="141" t="str" cm="1">
        <f t="array" ref="W5563">IF(SUM(LEN(B5563:V5563))=0,"",IF(OR(OR(ISBLANK(F5563),SUM(LEN(C5563),LEN(D5563))=0),AND(NOT(E5563="Unknown"),ISBLANK(J5563)),AND(NOT(O5563="Unknown"),ISBLANK(R5563))),"Missing Information", INDEX(Table15[Entire Service Line Classification], MATCH(SUMIFS(Table15[Unique ID],Table15[System-Owned Portion],E5563,Table15[If Material Anything Other than "Lead" in Column E,Was Material Ever Previously Lead?],G5563,Table15[Customer-Owned Portion],O5563),Table15[Unique ID],0),0)))</f>
        <v/>
      </c>
      <c r="X5563"/>
    </row>
    <row r="5564" spans="2:24" x14ac:dyDescent="0.25">
      <c r="B5564" s="146"/>
      <c r="C5564" s="31"/>
      <c r="D5564" s="31"/>
      <c r="E5564" s="44"/>
      <c r="F5564" s="43"/>
      <c r="G5564" s="84"/>
      <c r="H5564" s="31"/>
      <c r="I5564" s="31"/>
      <c r="J5564" s="84"/>
      <c r="K5564" s="31"/>
      <c r="L5564" s="31"/>
      <c r="M5564" s="169"/>
      <c r="N5564" s="148"/>
      <c r="O5564" s="106"/>
      <c r="P5564" s="43"/>
      <c r="Q5564" s="31"/>
      <c r="R5564" s="84"/>
      <c r="S5564" s="31"/>
      <c r="T5564" s="31"/>
      <c r="U5564" s="169"/>
      <c r="V5564" s="150"/>
      <c r="W5564" s="141" t="str" cm="1">
        <f t="array" ref="W5564">IF(SUM(LEN(B5564:V5564))=0,"",IF(OR(OR(ISBLANK(F5564),SUM(LEN(C5564),LEN(D5564))=0),AND(NOT(E5564="Unknown"),ISBLANK(J5564)),AND(NOT(O5564="Unknown"),ISBLANK(R5564))),"Missing Information", INDEX(Table15[Entire Service Line Classification], MATCH(SUMIFS(Table15[Unique ID],Table15[System-Owned Portion],E5564,Table15[If Material Anything Other than "Lead" in Column E,Was Material Ever Previously Lead?],G5564,Table15[Customer-Owned Portion],O5564),Table15[Unique ID],0),0)))</f>
        <v/>
      </c>
      <c r="X5564"/>
    </row>
    <row r="5565" spans="2:24" x14ac:dyDescent="0.25">
      <c r="B5565" s="146"/>
      <c r="C5565" s="31"/>
      <c r="D5565" s="31"/>
      <c r="E5565" s="44"/>
      <c r="F5565" s="43"/>
      <c r="G5565" s="84"/>
      <c r="H5565" s="31"/>
      <c r="I5565" s="31"/>
      <c r="J5565" s="84"/>
      <c r="K5565" s="31"/>
      <c r="L5565" s="31"/>
      <c r="M5565" s="169"/>
      <c r="N5565" s="148"/>
      <c r="O5565" s="106"/>
      <c r="P5565" s="43"/>
      <c r="Q5565" s="31"/>
      <c r="R5565" s="84"/>
      <c r="S5565" s="31"/>
      <c r="T5565" s="31"/>
      <c r="U5565" s="169"/>
      <c r="V5565" s="150"/>
      <c r="W5565" s="141" t="str" cm="1">
        <f t="array" ref="W5565">IF(SUM(LEN(B5565:V5565))=0,"",IF(OR(OR(ISBLANK(F5565),SUM(LEN(C5565),LEN(D5565))=0),AND(NOT(E5565="Unknown"),ISBLANK(J5565)),AND(NOT(O5565="Unknown"),ISBLANK(R5565))),"Missing Information", INDEX(Table15[Entire Service Line Classification], MATCH(SUMIFS(Table15[Unique ID],Table15[System-Owned Portion],E5565,Table15[If Material Anything Other than "Lead" in Column E,Was Material Ever Previously Lead?],G5565,Table15[Customer-Owned Portion],O5565),Table15[Unique ID],0),0)))</f>
        <v/>
      </c>
      <c r="X5565"/>
    </row>
    <row r="5566" spans="2:24" x14ac:dyDescent="0.25">
      <c r="B5566" s="146"/>
      <c r="C5566" s="31"/>
      <c r="D5566" s="31"/>
      <c r="E5566" s="44"/>
      <c r="F5566" s="43"/>
      <c r="G5566" s="84"/>
      <c r="H5566" s="31"/>
      <c r="I5566" s="31"/>
      <c r="J5566" s="84"/>
      <c r="K5566" s="31"/>
      <c r="L5566" s="31"/>
      <c r="M5566" s="169"/>
      <c r="N5566" s="148"/>
      <c r="O5566" s="106"/>
      <c r="P5566" s="43"/>
      <c r="Q5566" s="31"/>
      <c r="R5566" s="84"/>
      <c r="S5566" s="31"/>
      <c r="T5566" s="31"/>
      <c r="U5566" s="169"/>
      <c r="V5566" s="150"/>
      <c r="W5566" s="141" t="str" cm="1">
        <f t="array" ref="W5566">IF(SUM(LEN(B5566:V5566))=0,"",IF(OR(OR(ISBLANK(F5566),SUM(LEN(C5566),LEN(D5566))=0),AND(NOT(E5566="Unknown"),ISBLANK(J5566)),AND(NOT(O5566="Unknown"),ISBLANK(R5566))),"Missing Information", INDEX(Table15[Entire Service Line Classification], MATCH(SUMIFS(Table15[Unique ID],Table15[System-Owned Portion],E5566,Table15[If Material Anything Other than "Lead" in Column E,Was Material Ever Previously Lead?],G5566,Table15[Customer-Owned Portion],O5566),Table15[Unique ID],0),0)))</f>
        <v/>
      </c>
      <c r="X5566"/>
    </row>
    <row r="5567" spans="2:24" x14ac:dyDescent="0.25">
      <c r="B5567" s="146"/>
      <c r="C5567" s="31"/>
      <c r="D5567" s="31"/>
      <c r="E5567" s="44"/>
      <c r="F5567" s="43"/>
      <c r="G5567" s="84"/>
      <c r="H5567" s="31"/>
      <c r="I5567" s="31"/>
      <c r="J5567" s="84"/>
      <c r="K5567" s="31"/>
      <c r="L5567" s="31"/>
      <c r="M5567" s="169"/>
      <c r="N5567" s="148"/>
      <c r="O5567" s="106"/>
      <c r="P5567" s="43"/>
      <c r="Q5567" s="31"/>
      <c r="R5567" s="84"/>
      <c r="S5567" s="31"/>
      <c r="T5567" s="31"/>
      <c r="U5567" s="169"/>
      <c r="V5567" s="150"/>
      <c r="W5567" s="141" t="str" cm="1">
        <f t="array" ref="W5567">IF(SUM(LEN(B5567:V5567))=0,"",IF(OR(OR(ISBLANK(F5567),SUM(LEN(C5567),LEN(D5567))=0),AND(NOT(E5567="Unknown"),ISBLANK(J5567)),AND(NOT(O5567="Unknown"),ISBLANK(R5567))),"Missing Information", INDEX(Table15[Entire Service Line Classification], MATCH(SUMIFS(Table15[Unique ID],Table15[System-Owned Portion],E5567,Table15[If Material Anything Other than "Lead" in Column E,Was Material Ever Previously Lead?],G5567,Table15[Customer-Owned Portion],O5567),Table15[Unique ID],0),0)))</f>
        <v/>
      </c>
      <c r="X5567"/>
    </row>
    <row r="5568" spans="2:24" x14ac:dyDescent="0.25">
      <c r="B5568" s="146"/>
      <c r="C5568" s="31"/>
      <c r="D5568" s="31"/>
      <c r="E5568" s="44"/>
      <c r="F5568" s="43"/>
      <c r="G5568" s="84"/>
      <c r="H5568" s="31"/>
      <c r="I5568" s="31"/>
      <c r="J5568" s="84"/>
      <c r="K5568" s="31"/>
      <c r="L5568" s="31"/>
      <c r="M5568" s="169"/>
      <c r="N5568" s="148"/>
      <c r="O5568" s="106"/>
      <c r="P5568" s="43"/>
      <c r="Q5568" s="31"/>
      <c r="R5568" s="84"/>
      <c r="S5568" s="31"/>
      <c r="T5568" s="31"/>
      <c r="U5568" s="169"/>
      <c r="V5568" s="150"/>
      <c r="W5568" s="141" t="str" cm="1">
        <f t="array" ref="W5568">IF(SUM(LEN(B5568:V5568))=0,"",IF(OR(OR(ISBLANK(F5568),SUM(LEN(C5568),LEN(D5568))=0),AND(NOT(E5568="Unknown"),ISBLANK(J5568)),AND(NOT(O5568="Unknown"),ISBLANK(R5568))),"Missing Information", INDEX(Table15[Entire Service Line Classification], MATCH(SUMIFS(Table15[Unique ID],Table15[System-Owned Portion],E5568,Table15[If Material Anything Other than "Lead" in Column E,Was Material Ever Previously Lead?],G5568,Table15[Customer-Owned Portion],O5568),Table15[Unique ID],0),0)))</f>
        <v/>
      </c>
      <c r="X5568"/>
    </row>
    <row r="5569" spans="2:24" x14ac:dyDescent="0.25">
      <c r="B5569" s="146"/>
      <c r="C5569" s="31"/>
      <c r="D5569" s="31"/>
      <c r="E5569" s="44"/>
      <c r="F5569" s="43"/>
      <c r="G5569" s="84"/>
      <c r="H5569" s="31"/>
      <c r="I5569" s="31"/>
      <c r="J5569" s="84"/>
      <c r="K5569" s="31"/>
      <c r="L5569" s="31"/>
      <c r="M5569" s="169"/>
      <c r="N5569" s="148"/>
      <c r="O5569" s="106"/>
      <c r="P5569" s="43"/>
      <c r="Q5569" s="31"/>
      <c r="R5569" s="84"/>
      <c r="S5569" s="31"/>
      <c r="T5569" s="31"/>
      <c r="U5569" s="169"/>
      <c r="V5569" s="150"/>
      <c r="W5569" s="141" t="str" cm="1">
        <f t="array" ref="W5569">IF(SUM(LEN(B5569:V5569))=0,"",IF(OR(OR(ISBLANK(F5569),SUM(LEN(C5569),LEN(D5569))=0),AND(NOT(E5569="Unknown"),ISBLANK(J5569)),AND(NOT(O5569="Unknown"),ISBLANK(R5569))),"Missing Information", INDEX(Table15[Entire Service Line Classification], MATCH(SUMIFS(Table15[Unique ID],Table15[System-Owned Portion],E5569,Table15[If Material Anything Other than "Lead" in Column E,Was Material Ever Previously Lead?],G5569,Table15[Customer-Owned Portion],O5569),Table15[Unique ID],0),0)))</f>
        <v/>
      </c>
      <c r="X5569"/>
    </row>
    <row r="5570" spans="2:24" x14ac:dyDescent="0.25">
      <c r="B5570" s="146"/>
      <c r="C5570" s="31"/>
      <c r="D5570" s="31"/>
      <c r="E5570" s="44"/>
      <c r="F5570" s="43"/>
      <c r="G5570" s="84"/>
      <c r="H5570" s="31"/>
      <c r="I5570" s="31"/>
      <c r="J5570" s="84"/>
      <c r="K5570" s="31"/>
      <c r="L5570" s="31"/>
      <c r="M5570" s="169"/>
      <c r="N5570" s="148"/>
      <c r="O5570" s="106"/>
      <c r="P5570" s="43"/>
      <c r="Q5570" s="31"/>
      <c r="R5570" s="84"/>
      <c r="S5570" s="31"/>
      <c r="T5570" s="31"/>
      <c r="U5570" s="169"/>
      <c r="V5570" s="150"/>
      <c r="W5570" s="141" t="str" cm="1">
        <f t="array" ref="W5570">IF(SUM(LEN(B5570:V5570))=0,"",IF(OR(OR(ISBLANK(F5570),SUM(LEN(C5570),LEN(D5570))=0),AND(NOT(E5570="Unknown"),ISBLANK(J5570)),AND(NOT(O5570="Unknown"),ISBLANK(R5570))),"Missing Information", INDEX(Table15[Entire Service Line Classification], MATCH(SUMIFS(Table15[Unique ID],Table15[System-Owned Portion],E5570,Table15[If Material Anything Other than "Lead" in Column E,Was Material Ever Previously Lead?],G5570,Table15[Customer-Owned Portion],O5570),Table15[Unique ID],0),0)))</f>
        <v/>
      </c>
      <c r="X5570"/>
    </row>
    <row r="5571" spans="2:24" x14ac:dyDescent="0.25">
      <c r="B5571" s="146"/>
      <c r="C5571" s="31"/>
      <c r="D5571" s="31"/>
      <c r="E5571" s="44"/>
      <c r="F5571" s="43"/>
      <c r="G5571" s="84"/>
      <c r="H5571" s="31"/>
      <c r="I5571" s="31"/>
      <c r="J5571" s="84"/>
      <c r="K5571" s="31"/>
      <c r="L5571" s="31"/>
      <c r="M5571" s="169"/>
      <c r="N5571" s="148"/>
      <c r="O5571" s="106"/>
      <c r="P5571" s="43"/>
      <c r="Q5571" s="31"/>
      <c r="R5571" s="84"/>
      <c r="S5571" s="31"/>
      <c r="T5571" s="31"/>
      <c r="U5571" s="169"/>
      <c r="V5571" s="150"/>
      <c r="W5571" s="141" t="str" cm="1">
        <f t="array" ref="W5571">IF(SUM(LEN(B5571:V5571))=0,"",IF(OR(OR(ISBLANK(F5571),SUM(LEN(C5571),LEN(D5571))=0),AND(NOT(E5571="Unknown"),ISBLANK(J5571)),AND(NOT(O5571="Unknown"),ISBLANK(R5571))),"Missing Information", INDEX(Table15[Entire Service Line Classification], MATCH(SUMIFS(Table15[Unique ID],Table15[System-Owned Portion],E5571,Table15[If Material Anything Other than "Lead" in Column E,Was Material Ever Previously Lead?],G5571,Table15[Customer-Owned Portion],O5571),Table15[Unique ID],0),0)))</f>
        <v/>
      </c>
      <c r="X5571"/>
    </row>
    <row r="5572" spans="2:24" x14ac:dyDescent="0.25">
      <c r="B5572" s="146"/>
      <c r="C5572" s="31"/>
      <c r="D5572" s="31"/>
      <c r="E5572" s="44"/>
      <c r="F5572" s="43"/>
      <c r="G5572" s="84"/>
      <c r="H5572" s="31"/>
      <c r="I5572" s="31"/>
      <c r="J5572" s="84"/>
      <c r="K5572" s="31"/>
      <c r="L5572" s="31"/>
      <c r="M5572" s="169"/>
      <c r="N5572" s="148"/>
      <c r="O5572" s="106"/>
      <c r="P5572" s="43"/>
      <c r="Q5572" s="31"/>
      <c r="R5572" s="84"/>
      <c r="S5572" s="31"/>
      <c r="T5572" s="31"/>
      <c r="U5572" s="169"/>
      <c r="V5572" s="150"/>
      <c r="W5572" s="141" t="str" cm="1">
        <f t="array" ref="W5572">IF(SUM(LEN(B5572:V5572))=0,"",IF(OR(OR(ISBLANK(F5572),SUM(LEN(C5572),LEN(D5572))=0),AND(NOT(E5572="Unknown"),ISBLANK(J5572)),AND(NOT(O5572="Unknown"),ISBLANK(R5572))),"Missing Information", INDEX(Table15[Entire Service Line Classification], MATCH(SUMIFS(Table15[Unique ID],Table15[System-Owned Portion],E5572,Table15[If Material Anything Other than "Lead" in Column E,Was Material Ever Previously Lead?],G5572,Table15[Customer-Owned Portion],O5572),Table15[Unique ID],0),0)))</f>
        <v/>
      </c>
      <c r="X5572"/>
    </row>
    <row r="5573" spans="2:24" x14ac:dyDescent="0.25">
      <c r="B5573" s="146"/>
      <c r="C5573" s="31"/>
      <c r="D5573" s="31"/>
      <c r="E5573" s="44"/>
      <c r="F5573" s="43"/>
      <c r="G5573" s="84"/>
      <c r="H5573" s="31"/>
      <c r="I5573" s="31"/>
      <c r="J5573" s="84"/>
      <c r="K5573" s="31"/>
      <c r="L5573" s="31"/>
      <c r="M5573" s="169"/>
      <c r="N5573" s="148"/>
      <c r="O5573" s="106"/>
      <c r="P5573" s="43"/>
      <c r="Q5573" s="31"/>
      <c r="R5573" s="84"/>
      <c r="S5573" s="31"/>
      <c r="T5573" s="31"/>
      <c r="U5573" s="169"/>
      <c r="V5573" s="150"/>
      <c r="W5573" s="141" t="str" cm="1">
        <f t="array" ref="W5573">IF(SUM(LEN(B5573:V5573))=0,"",IF(OR(OR(ISBLANK(F5573),SUM(LEN(C5573),LEN(D5573))=0),AND(NOT(E5573="Unknown"),ISBLANK(J5573)),AND(NOT(O5573="Unknown"),ISBLANK(R5573))),"Missing Information", INDEX(Table15[Entire Service Line Classification], MATCH(SUMIFS(Table15[Unique ID],Table15[System-Owned Portion],E5573,Table15[If Material Anything Other than "Lead" in Column E,Was Material Ever Previously Lead?],G5573,Table15[Customer-Owned Portion],O5573),Table15[Unique ID],0),0)))</f>
        <v/>
      </c>
      <c r="X5573"/>
    </row>
    <row r="5574" spans="2:24" x14ac:dyDescent="0.25">
      <c r="B5574" s="146"/>
      <c r="C5574" s="31"/>
      <c r="D5574" s="31"/>
      <c r="E5574" s="44"/>
      <c r="F5574" s="43"/>
      <c r="G5574" s="84"/>
      <c r="H5574" s="31"/>
      <c r="I5574" s="31"/>
      <c r="J5574" s="84"/>
      <c r="K5574" s="31"/>
      <c r="L5574" s="31"/>
      <c r="M5574" s="169"/>
      <c r="N5574" s="148"/>
      <c r="O5574" s="106"/>
      <c r="P5574" s="43"/>
      <c r="Q5574" s="31"/>
      <c r="R5574" s="84"/>
      <c r="S5574" s="31"/>
      <c r="T5574" s="31"/>
      <c r="U5574" s="169"/>
      <c r="V5574" s="150"/>
      <c r="W5574" s="141" t="str" cm="1">
        <f t="array" ref="W5574">IF(SUM(LEN(B5574:V5574))=0,"",IF(OR(OR(ISBLANK(F5574),SUM(LEN(C5574),LEN(D5574))=0),AND(NOT(E5574="Unknown"),ISBLANK(J5574)),AND(NOT(O5574="Unknown"),ISBLANK(R5574))),"Missing Information", INDEX(Table15[Entire Service Line Classification], MATCH(SUMIFS(Table15[Unique ID],Table15[System-Owned Portion],E5574,Table15[If Material Anything Other than "Lead" in Column E,Was Material Ever Previously Lead?],G5574,Table15[Customer-Owned Portion],O5574),Table15[Unique ID],0),0)))</f>
        <v/>
      </c>
      <c r="X5574"/>
    </row>
    <row r="5575" spans="2:24" x14ac:dyDescent="0.25">
      <c r="B5575" s="146"/>
      <c r="C5575" s="31"/>
      <c r="D5575" s="31"/>
      <c r="E5575" s="44"/>
      <c r="F5575" s="43"/>
      <c r="G5575" s="84"/>
      <c r="H5575" s="31"/>
      <c r="I5575" s="31"/>
      <c r="J5575" s="84"/>
      <c r="K5575" s="31"/>
      <c r="L5575" s="31"/>
      <c r="M5575" s="169"/>
      <c r="N5575" s="148"/>
      <c r="O5575" s="106"/>
      <c r="P5575" s="43"/>
      <c r="Q5575" s="31"/>
      <c r="R5575" s="84"/>
      <c r="S5575" s="31"/>
      <c r="T5575" s="31"/>
      <c r="U5575" s="169"/>
      <c r="V5575" s="150"/>
      <c r="W5575" s="141" t="str" cm="1">
        <f t="array" ref="W5575">IF(SUM(LEN(B5575:V5575))=0,"",IF(OR(OR(ISBLANK(F5575),SUM(LEN(C5575),LEN(D5575))=0),AND(NOT(E5575="Unknown"),ISBLANK(J5575)),AND(NOT(O5575="Unknown"),ISBLANK(R5575))),"Missing Information", INDEX(Table15[Entire Service Line Classification], MATCH(SUMIFS(Table15[Unique ID],Table15[System-Owned Portion],E5575,Table15[If Material Anything Other than "Lead" in Column E,Was Material Ever Previously Lead?],G5575,Table15[Customer-Owned Portion],O5575),Table15[Unique ID],0),0)))</f>
        <v/>
      </c>
      <c r="X5575"/>
    </row>
    <row r="5576" spans="2:24" x14ac:dyDescent="0.25">
      <c r="B5576" s="146"/>
      <c r="C5576" s="31"/>
      <c r="D5576" s="31"/>
      <c r="E5576" s="44"/>
      <c r="F5576" s="43"/>
      <c r="G5576" s="84"/>
      <c r="H5576" s="31"/>
      <c r="I5576" s="31"/>
      <c r="J5576" s="84"/>
      <c r="K5576" s="31"/>
      <c r="L5576" s="31"/>
      <c r="M5576" s="169"/>
      <c r="N5576" s="148"/>
      <c r="O5576" s="106"/>
      <c r="P5576" s="43"/>
      <c r="Q5576" s="31"/>
      <c r="R5576" s="84"/>
      <c r="S5576" s="31"/>
      <c r="T5576" s="31"/>
      <c r="U5576" s="169"/>
      <c r="V5576" s="150"/>
      <c r="W5576" s="141" t="str" cm="1">
        <f t="array" ref="W5576">IF(SUM(LEN(B5576:V5576))=0,"",IF(OR(OR(ISBLANK(F5576),SUM(LEN(C5576),LEN(D5576))=0),AND(NOT(E5576="Unknown"),ISBLANK(J5576)),AND(NOT(O5576="Unknown"),ISBLANK(R5576))),"Missing Information", INDEX(Table15[Entire Service Line Classification], MATCH(SUMIFS(Table15[Unique ID],Table15[System-Owned Portion],E5576,Table15[If Material Anything Other than "Lead" in Column E,Was Material Ever Previously Lead?],G5576,Table15[Customer-Owned Portion],O5576),Table15[Unique ID],0),0)))</f>
        <v/>
      </c>
      <c r="X5576"/>
    </row>
    <row r="5577" spans="2:24" x14ac:dyDescent="0.25">
      <c r="B5577" s="146"/>
      <c r="C5577" s="31"/>
      <c r="D5577" s="31"/>
      <c r="E5577" s="44"/>
      <c r="F5577" s="43"/>
      <c r="G5577" s="84"/>
      <c r="H5577" s="31"/>
      <c r="I5577" s="31"/>
      <c r="J5577" s="84"/>
      <c r="K5577" s="31"/>
      <c r="L5577" s="31"/>
      <c r="M5577" s="169"/>
      <c r="N5577" s="148"/>
      <c r="O5577" s="106"/>
      <c r="P5577" s="43"/>
      <c r="Q5577" s="31"/>
      <c r="R5577" s="84"/>
      <c r="S5577" s="31"/>
      <c r="T5577" s="31"/>
      <c r="U5577" s="169"/>
      <c r="V5577" s="150"/>
      <c r="W5577" s="141" t="str" cm="1">
        <f t="array" ref="W5577">IF(SUM(LEN(B5577:V5577))=0,"",IF(OR(OR(ISBLANK(F5577),SUM(LEN(C5577),LEN(D5577))=0),AND(NOT(E5577="Unknown"),ISBLANK(J5577)),AND(NOT(O5577="Unknown"),ISBLANK(R5577))),"Missing Information", INDEX(Table15[Entire Service Line Classification], MATCH(SUMIFS(Table15[Unique ID],Table15[System-Owned Portion],E5577,Table15[If Material Anything Other than "Lead" in Column E,Was Material Ever Previously Lead?],G5577,Table15[Customer-Owned Portion],O5577),Table15[Unique ID],0),0)))</f>
        <v/>
      </c>
      <c r="X5577"/>
    </row>
    <row r="5578" spans="2:24" x14ac:dyDescent="0.25">
      <c r="B5578" s="146"/>
      <c r="C5578" s="31"/>
      <c r="D5578" s="31"/>
      <c r="E5578" s="44"/>
      <c r="F5578" s="43"/>
      <c r="G5578" s="84"/>
      <c r="H5578" s="31"/>
      <c r="I5578" s="31"/>
      <c r="J5578" s="84"/>
      <c r="K5578" s="31"/>
      <c r="L5578" s="31"/>
      <c r="M5578" s="169"/>
      <c r="N5578" s="148"/>
      <c r="O5578" s="106"/>
      <c r="P5578" s="43"/>
      <c r="Q5578" s="31"/>
      <c r="R5578" s="84"/>
      <c r="S5578" s="31"/>
      <c r="T5578" s="31"/>
      <c r="U5578" s="169"/>
      <c r="V5578" s="150"/>
      <c r="W5578" s="141" t="str" cm="1">
        <f t="array" ref="W5578">IF(SUM(LEN(B5578:V5578))=0,"",IF(OR(OR(ISBLANK(F5578),SUM(LEN(C5578),LEN(D5578))=0),AND(NOT(E5578="Unknown"),ISBLANK(J5578)),AND(NOT(O5578="Unknown"),ISBLANK(R5578))),"Missing Information", INDEX(Table15[Entire Service Line Classification], MATCH(SUMIFS(Table15[Unique ID],Table15[System-Owned Portion],E5578,Table15[If Material Anything Other than "Lead" in Column E,Was Material Ever Previously Lead?],G5578,Table15[Customer-Owned Portion],O5578),Table15[Unique ID],0),0)))</f>
        <v/>
      </c>
      <c r="X5578"/>
    </row>
    <row r="5579" spans="2:24" x14ac:dyDescent="0.25">
      <c r="B5579" s="146"/>
      <c r="C5579" s="31"/>
      <c r="D5579" s="31"/>
      <c r="E5579" s="44"/>
      <c r="F5579" s="43"/>
      <c r="G5579" s="84"/>
      <c r="H5579" s="31"/>
      <c r="I5579" s="31"/>
      <c r="J5579" s="84"/>
      <c r="K5579" s="31"/>
      <c r="L5579" s="31"/>
      <c r="M5579" s="169"/>
      <c r="N5579" s="148"/>
      <c r="O5579" s="106"/>
      <c r="P5579" s="43"/>
      <c r="Q5579" s="31"/>
      <c r="R5579" s="84"/>
      <c r="S5579" s="31"/>
      <c r="T5579" s="31"/>
      <c r="U5579" s="169"/>
      <c r="V5579" s="150"/>
      <c r="W5579" s="141" t="str" cm="1">
        <f t="array" ref="W5579">IF(SUM(LEN(B5579:V5579))=0,"",IF(OR(OR(ISBLANK(F5579),SUM(LEN(C5579),LEN(D5579))=0),AND(NOT(E5579="Unknown"),ISBLANK(J5579)),AND(NOT(O5579="Unknown"),ISBLANK(R5579))),"Missing Information", INDEX(Table15[Entire Service Line Classification], MATCH(SUMIFS(Table15[Unique ID],Table15[System-Owned Portion],E5579,Table15[If Material Anything Other than "Lead" in Column E,Was Material Ever Previously Lead?],G5579,Table15[Customer-Owned Portion],O5579),Table15[Unique ID],0),0)))</f>
        <v/>
      </c>
      <c r="X5579"/>
    </row>
    <row r="5580" spans="2:24" x14ac:dyDescent="0.25">
      <c r="B5580" s="146"/>
      <c r="C5580" s="31"/>
      <c r="D5580" s="31"/>
      <c r="E5580" s="44"/>
      <c r="F5580" s="43"/>
      <c r="G5580" s="84"/>
      <c r="H5580" s="31"/>
      <c r="I5580" s="31"/>
      <c r="J5580" s="84"/>
      <c r="K5580" s="31"/>
      <c r="L5580" s="31"/>
      <c r="M5580" s="169"/>
      <c r="N5580" s="148"/>
      <c r="O5580" s="106"/>
      <c r="P5580" s="43"/>
      <c r="Q5580" s="31"/>
      <c r="R5580" s="84"/>
      <c r="S5580" s="31"/>
      <c r="T5580" s="31"/>
      <c r="U5580" s="169"/>
      <c r="V5580" s="150"/>
      <c r="W5580" s="141" t="str" cm="1">
        <f t="array" ref="W5580">IF(SUM(LEN(B5580:V5580))=0,"",IF(OR(OR(ISBLANK(F5580),SUM(LEN(C5580),LEN(D5580))=0),AND(NOT(E5580="Unknown"),ISBLANK(J5580)),AND(NOT(O5580="Unknown"),ISBLANK(R5580))),"Missing Information", INDEX(Table15[Entire Service Line Classification], MATCH(SUMIFS(Table15[Unique ID],Table15[System-Owned Portion],E5580,Table15[If Material Anything Other than "Lead" in Column E,Was Material Ever Previously Lead?],G5580,Table15[Customer-Owned Portion],O5580),Table15[Unique ID],0),0)))</f>
        <v/>
      </c>
      <c r="X5580"/>
    </row>
    <row r="5581" spans="2:24" x14ac:dyDescent="0.25">
      <c r="B5581" s="146"/>
      <c r="C5581" s="31"/>
      <c r="D5581" s="31"/>
      <c r="E5581" s="44"/>
      <c r="F5581" s="43"/>
      <c r="G5581" s="84"/>
      <c r="H5581" s="31"/>
      <c r="I5581" s="31"/>
      <c r="J5581" s="84"/>
      <c r="K5581" s="31"/>
      <c r="L5581" s="31"/>
      <c r="M5581" s="169"/>
      <c r="N5581" s="148"/>
      <c r="O5581" s="106"/>
      <c r="P5581" s="43"/>
      <c r="Q5581" s="31"/>
      <c r="R5581" s="84"/>
      <c r="S5581" s="31"/>
      <c r="T5581" s="31"/>
      <c r="U5581" s="169"/>
      <c r="V5581" s="150"/>
      <c r="W5581" s="141" t="str" cm="1">
        <f t="array" ref="W5581">IF(SUM(LEN(B5581:V5581))=0,"",IF(OR(OR(ISBLANK(F5581),SUM(LEN(C5581),LEN(D5581))=0),AND(NOT(E5581="Unknown"),ISBLANK(J5581)),AND(NOT(O5581="Unknown"),ISBLANK(R5581))),"Missing Information", INDEX(Table15[Entire Service Line Classification], MATCH(SUMIFS(Table15[Unique ID],Table15[System-Owned Portion],E5581,Table15[If Material Anything Other than "Lead" in Column E,Was Material Ever Previously Lead?],G5581,Table15[Customer-Owned Portion],O5581),Table15[Unique ID],0),0)))</f>
        <v/>
      </c>
      <c r="X5581"/>
    </row>
    <row r="5582" spans="2:24" x14ac:dyDescent="0.25">
      <c r="B5582" s="146"/>
      <c r="C5582" s="31"/>
      <c r="D5582" s="31"/>
      <c r="E5582" s="44"/>
      <c r="F5582" s="43"/>
      <c r="G5582" s="84"/>
      <c r="H5582" s="31"/>
      <c r="I5582" s="31"/>
      <c r="J5582" s="84"/>
      <c r="K5582" s="31"/>
      <c r="L5582" s="31"/>
      <c r="M5582" s="169"/>
      <c r="N5582" s="148"/>
      <c r="O5582" s="106"/>
      <c r="P5582" s="43"/>
      <c r="Q5582" s="31"/>
      <c r="R5582" s="84"/>
      <c r="S5582" s="31"/>
      <c r="T5582" s="31"/>
      <c r="U5582" s="169"/>
      <c r="V5582" s="150"/>
      <c r="W5582" s="141" t="str" cm="1">
        <f t="array" ref="W5582">IF(SUM(LEN(B5582:V5582))=0,"",IF(OR(OR(ISBLANK(F5582),SUM(LEN(C5582),LEN(D5582))=0),AND(NOT(E5582="Unknown"),ISBLANK(J5582)),AND(NOT(O5582="Unknown"),ISBLANK(R5582))),"Missing Information", INDEX(Table15[Entire Service Line Classification], MATCH(SUMIFS(Table15[Unique ID],Table15[System-Owned Portion],E5582,Table15[If Material Anything Other than "Lead" in Column E,Was Material Ever Previously Lead?],G5582,Table15[Customer-Owned Portion],O5582),Table15[Unique ID],0),0)))</f>
        <v/>
      </c>
      <c r="X5582"/>
    </row>
    <row r="5583" spans="2:24" x14ac:dyDescent="0.25">
      <c r="B5583" s="146"/>
      <c r="C5583" s="31"/>
      <c r="D5583" s="31"/>
      <c r="E5583" s="44"/>
      <c r="F5583" s="43"/>
      <c r="G5583" s="84"/>
      <c r="H5583" s="31"/>
      <c r="I5583" s="31"/>
      <c r="J5583" s="84"/>
      <c r="K5583" s="31"/>
      <c r="L5583" s="31"/>
      <c r="M5583" s="169"/>
      <c r="N5583" s="148"/>
      <c r="O5583" s="106"/>
      <c r="P5583" s="43"/>
      <c r="Q5583" s="31"/>
      <c r="R5583" s="84"/>
      <c r="S5583" s="31"/>
      <c r="T5583" s="31"/>
      <c r="U5583" s="169"/>
      <c r="V5583" s="150"/>
      <c r="W5583" s="141" t="str" cm="1">
        <f t="array" ref="W5583">IF(SUM(LEN(B5583:V5583))=0,"",IF(OR(OR(ISBLANK(F5583),SUM(LEN(C5583),LEN(D5583))=0),AND(NOT(E5583="Unknown"),ISBLANK(J5583)),AND(NOT(O5583="Unknown"),ISBLANK(R5583))),"Missing Information", INDEX(Table15[Entire Service Line Classification], MATCH(SUMIFS(Table15[Unique ID],Table15[System-Owned Portion],E5583,Table15[If Material Anything Other than "Lead" in Column E,Was Material Ever Previously Lead?],G5583,Table15[Customer-Owned Portion],O5583),Table15[Unique ID],0),0)))</f>
        <v/>
      </c>
      <c r="X5583"/>
    </row>
    <row r="5584" spans="2:24" x14ac:dyDescent="0.25">
      <c r="B5584" s="146"/>
      <c r="C5584" s="31"/>
      <c r="D5584" s="31"/>
      <c r="E5584" s="44"/>
      <c r="F5584" s="43"/>
      <c r="G5584" s="84"/>
      <c r="H5584" s="31"/>
      <c r="I5584" s="31"/>
      <c r="J5584" s="84"/>
      <c r="K5584" s="31"/>
      <c r="L5584" s="31"/>
      <c r="M5584" s="169"/>
      <c r="N5584" s="148"/>
      <c r="O5584" s="106"/>
      <c r="P5584" s="43"/>
      <c r="Q5584" s="31"/>
      <c r="R5584" s="84"/>
      <c r="S5584" s="31"/>
      <c r="T5584" s="31"/>
      <c r="U5584" s="169"/>
      <c r="V5584" s="150"/>
      <c r="W5584" s="141" t="str" cm="1">
        <f t="array" ref="W5584">IF(SUM(LEN(B5584:V5584))=0,"",IF(OR(OR(ISBLANK(F5584),SUM(LEN(C5584),LEN(D5584))=0),AND(NOT(E5584="Unknown"),ISBLANK(J5584)),AND(NOT(O5584="Unknown"),ISBLANK(R5584))),"Missing Information", INDEX(Table15[Entire Service Line Classification], MATCH(SUMIFS(Table15[Unique ID],Table15[System-Owned Portion],E5584,Table15[If Material Anything Other than "Lead" in Column E,Was Material Ever Previously Lead?],G5584,Table15[Customer-Owned Portion],O5584),Table15[Unique ID],0),0)))</f>
        <v/>
      </c>
      <c r="X5584"/>
    </row>
    <row r="5585" spans="2:24" x14ac:dyDescent="0.25">
      <c r="B5585" s="146"/>
      <c r="C5585" s="31"/>
      <c r="D5585" s="31"/>
      <c r="E5585" s="44"/>
      <c r="F5585" s="43"/>
      <c r="G5585" s="84"/>
      <c r="H5585" s="31"/>
      <c r="I5585" s="31"/>
      <c r="J5585" s="84"/>
      <c r="K5585" s="31"/>
      <c r="L5585" s="31"/>
      <c r="M5585" s="169"/>
      <c r="N5585" s="148"/>
      <c r="O5585" s="106"/>
      <c r="P5585" s="43"/>
      <c r="Q5585" s="31"/>
      <c r="R5585" s="84"/>
      <c r="S5585" s="31"/>
      <c r="T5585" s="31"/>
      <c r="U5585" s="169"/>
      <c r="V5585" s="150"/>
      <c r="W5585" s="141" t="str" cm="1">
        <f t="array" ref="W5585">IF(SUM(LEN(B5585:V5585))=0,"",IF(OR(OR(ISBLANK(F5585),SUM(LEN(C5585),LEN(D5585))=0),AND(NOT(E5585="Unknown"),ISBLANK(J5585)),AND(NOT(O5585="Unknown"),ISBLANK(R5585))),"Missing Information", INDEX(Table15[Entire Service Line Classification], MATCH(SUMIFS(Table15[Unique ID],Table15[System-Owned Portion],E5585,Table15[If Material Anything Other than "Lead" in Column E,Was Material Ever Previously Lead?],G5585,Table15[Customer-Owned Portion],O5585),Table15[Unique ID],0),0)))</f>
        <v/>
      </c>
      <c r="X5585"/>
    </row>
    <row r="5586" spans="2:24" x14ac:dyDescent="0.25">
      <c r="B5586" s="146"/>
      <c r="C5586" s="31"/>
      <c r="D5586" s="31"/>
      <c r="E5586" s="44"/>
      <c r="F5586" s="43"/>
      <c r="G5586" s="84"/>
      <c r="H5586" s="31"/>
      <c r="I5586" s="31"/>
      <c r="J5586" s="84"/>
      <c r="K5586" s="31"/>
      <c r="L5586" s="31"/>
      <c r="M5586" s="169"/>
      <c r="N5586" s="148"/>
      <c r="O5586" s="106"/>
      <c r="P5586" s="43"/>
      <c r="Q5586" s="31"/>
      <c r="R5586" s="84"/>
      <c r="S5586" s="31"/>
      <c r="T5586" s="31"/>
      <c r="U5586" s="169"/>
      <c r="V5586" s="150"/>
      <c r="W5586" s="141" t="str" cm="1">
        <f t="array" ref="W5586">IF(SUM(LEN(B5586:V5586))=0,"",IF(OR(OR(ISBLANK(F5586),SUM(LEN(C5586),LEN(D5586))=0),AND(NOT(E5586="Unknown"),ISBLANK(J5586)),AND(NOT(O5586="Unknown"),ISBLANK(R5586))),"Missing Information", INDEX(Table15[Entire Service Line Classification], MATCH(SUMIFS(Table15[Unique ID],Table15[System-Owned Portion],E5586,Table15[If Material Anything Other than "Lead" in Column E,Was Material Ever Previously Lead?],G5586,Table15[Customer-Owned Portion],O5586),Table15[Unique ID],0),0)))</f>
        <v/>
      </c>
      <c r="X5586"/>
    </row>
    <row r="5587" spans="2:24" x14ac:dyDescent="0.25">
      <c r="B5587" s="146"/>
      <c r="C5587" s="31"/>
      <c r="D5587" s="31"/>
      <c r="E5587" s="44"/>
      <c r="F5587" s="43"/>
      <c r="G5587" s="84"/>
      <c r="H5587" s="31"/>
      <c r="I5587" s="31"/>
      <c r="J5587" s="84"/>
      <c r="K5587" s="31"/>
      <c r="L5587" s="31"/>
      <c r="M5587" s="169"/>
      <c r="N5587" s="148"/>
      <c r="O5587" s="106"/>
      <c r="P5587" s="43"/>
      <c r="Q5587" s="31"/>
      <c r="R5587" s="84"/>
      <c r="S5587" s="31"/>
      <c r="T5587" s="31"/>
      <c r="U5587" s="169"/>
      <c r="V5587" s="150"/>
      <c r="W5587" s="141" t="str" cm="1">
        <f t="array" ref="W5587">IF(SUM(LEN(B5587:V5587))=0,"",IF(OR(OR(ISBLANK(F5587),SUM(LEN(C5587),LEN(D5587))=0),AND(NOT(E5587="Unknown"),ISBLANK(J5587)),AND(NOT(O5587="Unknown"),ISBLANK(R5587))),"Missing Information", INDEX(Table15[Entire Service Line Classification], MATCH(SUMIFS(Table15[Unique ID],Table15[System-Owned Portion],E5587,Table15[If Material Anything Other than "Lead" in Column E,Was Material Ever Previously Lead?],G5587,Table15[Customer-Owned Portion],O5587),Table15[Unique ID],0),0)))</f>
        <v/>
      </c>
      <c r="X5587"/>
    </row>
    <row r="5588" spans="2:24" x14ac:dyDescent="0.25">
      <c r="B5588" s="146"/>
      <c r="C5588" s="31"/>
      <c r="D5588" s="31"/>
      <c r="E5588" s="44"/>
      <c r="F5588" s="43"/>
      <c r="G5588" s="84"/>
      <c r="H5588" s="31"/>
      <c r="I5588" s="31"/>
      <c r="J5588" s="84"/>
      <c r="K5588" s="31"/>
      <c r="L5588" s="31"/>
      <c r="M5588" s="169"/>
      <c r="N5588" s="148"/>
      <c r="O5588" s="106"/>
      <c r="P5588" s="43"/>
      <c r="Q5588" s="31"/>
      <c r="R5588" s="84"/>
      <c r="S5588" s="31"/>
      <c r="T5588" s="31"/>
      <c r="U5588" s="169"/>
      <c r="V5588" s="150"/>
      <c r="W5588" s="141" t="str" cm="1">
        <f t="array" ref="W5588">IF(SUM(LEN(B5588:V5588))=0,"",IF(OR(OR(ISBLANK(F5588),SUM(LEN(C5588),LEN(D5588))=0),AND(NOT(E5588="Unknown"),ISBLANK(J5588)),AND(NOT(O5588="Unknown"),ISBLANK(R5588))),"Missing Information", INDEX(Table15[Entire Service Line Classification], MATCH(SUMIFS(Table15[Unique ID],Table15[System-Owned Portion],E5588,Table15[If Material Anything Other than "Lead" in Column E,Was Material Ever Previously Lead?],G5588,Table15[Customer-Owned Portion],O5588),Table15[Unique ID],0),0)))</f>
        <v/>
      </c>
      <c r="X5588"/>
    </row>
    <row r="5589" spans="2:24" x14ac:dyDescent="0.25">
      <c r="B5589" s="146"/>
      <c r="C5589" s="31"/>
      <c r="D5589" s="31"/>
      <c r="E5589" s="44"/>
      <c r="F5589" s="43"/>
      <c r="G5589" s="84"/>
      <c r="H5589" s="31"/>
      <c r="I5589" s="31"/>
      <c r="J5589" s="84"/>
      <c r="K5589" s="31"/>
      <c r="L5589" s="31"/>
      <c r="M5589" s="169"/>
      <c r="N5589" s="148"/>
      <c r="O5589" s="106"/>
      <c r="P5589" s="43"/>
      <c r="Q5589" s="31"/>
      <c r="R5589" s="84"/>
      <c r="S5589" s="31"/>
      <c r="T5589" s="31"/>
      <c r="U5589" s="169"/>
      <c r="V5589" s="150"/>
      <c r="W5589" s="141" t="str" cm="1">
        <f t="array" ref="W5589">IF(SUM(LEN(B5589:V5589))=0,"",IF(OR(OR(ISBLANK(F5589),SUM(LEN(C5589),LEN(D5589))=0),AND(NOT(E5589="Unknown"),ISBLANK(J5589)),AND(NOT(O5589="Unknown"),ISBLANK(R5589))),"Missing Information", INDEX(Table15[Entire Service Line Classification], MATCH(SUMIFS(Table15[Unique ID],Table15[System-Owned Portion],E5589,Table15[If Material Anything Other than "Lead" in Column E,Was Material Ever Previously Lead?],G5589,Table15[Customer-Owned Portion],O5589),Table15[Unique ID],0),0)))</f>
        <v/>
      </c>
      <c r="X5589"/>
    </row>
    <row r="5590" spans="2:24" x14ac:dyDescent="0.25">
      <c r="B5590" s="146"/>
      <c r="C5590" s="31"/>
      <c r="D5590" s="31"/>
      <c r="E5590" s="44"/>
      <c r="F5590" s="43"/>
      <c r="G5590" s="84"/>
      <c r="H5590" s="31"/>
      <c r="I5590" s="31"/>
      <c r="J5590" s="84"/>
      <c r="K5590" s="31"/>
      <c r="L5590" s="31"/>
      <c r="M5590" s="169"/>
      <c r="N5590" s="148"/>
      <c r="O5590" s="106"/>
      <c r="P5590" s="43"/>
      <c r="Q5590" s="31"/>
      <c r="R5590" s="84"/>
      <c r="S5590" s="31"/>
      <c r="T5590" s="31"/>
      <c r="U5590" s="169"/>
      <c r="V5590" s="150"/>
      <c r="W5590" s="141" t="str" cm="1">
        <f t="array" ref="W5590">IF(SUM(LEN(B5590:V5590))=0,"",IF(OR(OR(ISBLANK(F5590),SUM(LEN(C5590),LEN(D5590))=0),AND(NOT(E5590="Unknown"),ISBLANK(J5590)),AND(NOT(O5590="Unknown"),ISBLANK(R5590))),"Missing Information", INDEX(Table15[Entire Service Line Classification], MATCH(SUMIFS(Table15[Unique ID],Table15[System-Owned Portion],E5590,Table15[If Material Anything Other than "Lead" in Column E,Was Material Ever Previously Lead?],G5590,Table15[Customer-Owned Portion],O5590),Table15[Unique ID],0),0)))</f>
        <v/>
      </c>
      <c r="X5590"/>
    </row>
    <row r="5591" spans="2:24" x14ac:dyDescent="0.25">
      <c r="B5591" s="146"/>
      <c r="C5591" s="31"/>
      <c r="D5591" s="31"/>
      <c r="E5591" s="44"/>
      <c r="F5591" s="43"/>
      <c r="G5591" s="84"/>
      <c r="H5591" s="31"/>
      <c r="I5591" s="31"/>
      <c r="J5591" s="84"/>
      <c r="K5591" s="31"/>
      <c r="L5591" s="31"/>
      <c r="M5591" s="169"/>
      <c r="N5591" s="148"/>
      <c r="O5591" s="106"/>
      <c r="P5591" s="43"/>
      <c r="Q5591" s="31"/>
      <c r="R5591" s="84"/>
      <c r="S5591" s="31"/>
      <c r="T5591" s="31"/>
      <c r="U5591" s="169"/>
      <c r="V5591" s="150"/>
      <c r="W5591" s="141" t="str" cm="1">
        <f t="array" ref="W5591">IF(SUM(LEN(B5591:V5591))=0,"",IF(OR(OR(ISBLANK(F5591),SUM(LEN(C5591),LEN(D5591))=0),AND(NOT(E5591="Unknown"),ISBLANK(J5591)),AND(NOT(O5591="Unknown"),ISBLANK(R5591))),"Missing Information", INDEX(Table15[Entire Service Line Classification], MATCH(SUMIFS(Table15[Unique ID],Table15[System-Owned Portion],E5591,Table15[If Material Anything Other than "Lead" in Column E,Was Material Ever Previously Lead?],G5591,Table15[Customer-Owned Portion],O5591),Table15[Unique ID],0),0)))</f>
        <v/>
      </c>
      <c r="X5591"/>
    </row>
    <row r="5592" spans="2:24" x14ac:dyDescent="0.25">
      <c r="B5592" s="146"/>
      <c r="C5592" s="31"/>
      <c r="D5592" s="31"/>
      <c r="E5592" s="44"/>
      <c r="F5592" s="43"/>
      <c r="G5592" s="84"/>
      <c r="H5592" s="31"/>
      <c r="I5592" s="31"/>
      <c r="J5592" s="84"/>
      <c r="K5592" s="31"/>
      <c r="L5592" s="31"/>
      <c r="M5592" s="169"/>
      <c r="N5592" s="148"/>
      <c r="O5592" s="106"/>
      <c r="P5592" s="43"/>
      <c r="Q5592" s="31"/>
      <c r="R5592" s="84"/>
      <c r="S5592" s="31"/>
      <c r="T5592" s="31"/>
      <c r="U5592" s="169"/>
      <c r="V5592" s="150"/>
      <c r="W5592" s="141" t="str" cm="1">
        <f t="array" ref="W5592">IF(SUM(LEN(B5592:V5592))=0,"",IF(OR(OR(ISBLANK(F5592),SUM(LEN(C5592),LEN(D5592))=0),AND(NOT(E5592="Unknown"),ISBLANK(J5592)),AND(NOT(O5592="Unknown"),ISBLANK(R5592))),"Missing Information", INDEX(Table15[Entire Service Line Classification], MATCH(SUMIFS(Table15[Unique ID],Table15[System-Owned Portion],E5592,Table15[If Material Anything Other than "Lead" in Column E,Was Material Ever Previously Lead?],G5592,Table15[Customer-Owned Portion],O5592),Table15[Unique ID],0),0)))</f>
        <v/>
      </c>
      <c r="X5592"/>
    </row>
    <row r="5593" spans="2:24" x14ac:dyDescent="0.25">
      <c r="B5593" s="146"/>
      <c r="C5593" s="31"/>
      <c r="D5593" s="31"/>
      <c r="E5593" s="44"/>
      <c r="F5593" s="43"/>
      <c r="G5593" s="84"/>
      <c r="H5593" s="31"/>
      <c r="I5593" s="31"/>
      <c r="J5593" s="84"/>
      <c r="K5593" s="31"/>
      <c r="L5593" s="31"/>
      <c r="M5593" s="169"/>
      <c r="N5593" s="148"/>
      <c r="O5593" s="106"/>
      <c r="P5593" s="43"/>
      <c r="Q5593" s="31"/>
      <c r="R5593" s="84"/>
      <c r="S5593" s="31"/>
      <c r="T5593" s="31"/>
      <c r="U5593" s="169"/>
      <c r="V5593" s="150"/>
      <c r="W5593" s="141" t="str" cm="1">
        <f t="array" ref="W5593">IF(SUM(LEN(B5593:V5593))=0,"",IF(OR(OR(ISBLANK(F5593),SUM(LEN(C5593),LEN(D5593))=0),AND(NOT(E5593="Unknown"),ISBLANK(J5593)),AND(NOT(O5593="Unknown"),ISBLANK(R5593))),"Missing Information", INDEX(Table15[Entire Service Line Classification], MATCH(SUMIFS(Table15[Unique ID],Table15[System-Owned Portion],E5593,Table15[If Material Anything Other than "Lead" in Column E,Was Material Ever Previously Lead?],G5593,Table15[Customer-Owned Portion],O5593),Table15[Unique ID],0),0)))</f>
        <v/>
      </c>
      <c r="X5593"/>
    </row>
    <row r="5594" spans="2:24" x14ac:dyDescent="0.25">
      <c r="B5594" s="146"/>
      <c r="C5594" s="31"/>
      <c r="D5594" s="31"/>
      <c r="E5594" s="44"/>
      <c r="F5594" s="43"/>
      <c r="G5594" s="84"/>
      <c r="H5594" s="31"/>
      <c r="I5594" s="31"/>
      <c r="J5594" s="84"/>
      <c r="K5594" s="31"/>
      <c r="L5594" s="31"/>
      <c r="M5594" s="169"/>
      <c r="N5594" s="148"/>
      <c r="O5594" s="106"/>
      <c r="P5594" s="43"/>
      <c r="Q5594" s="31"/>
      <c r="R5594" s="84"/>
      <c r="S5594" s="31"/>
      <c r="T5594" s="31"/>
      <c r="U5594" s="169"/>
      <c r="V5594" s="150"/>
      <c r="W5594" s="141" t="str" cm="1">
        <f t="array" ref="W5594">IF(SUM(LEN(B5594:V5594))=0,"",IF(OR(OR(ISBLANK(F5594),SUM(LEN(C5594),LEN(D5594))=0),AND(NOT(E5594="Unknown"),ISBLANK(J5594)),AND(NOT(O5594="Unknown"),ISBLANK(R5594))),"Missing Information", INDEX(Table15[Entire Service Line Classification], MATCH(SUMIFS(Table15[Unique ID],Table15[System-Owned Portion],E5594,Table15[If Material Anything Other than "Lead" in Column E,Was Material Ever Previously Lead?],G5594,Table15[Customer-Owned Portion],O5594),Table15[Unique ID],0),0)))</f>
        <v/>
      </c>
      <c r="X5594"/>
    </row>
    <row r="5595" spans="2:24" x14ac:dyDescent="0.25">
      <c r="B5595" s="146"/>
      <c r="C5595" s="31"/>
      <c r="D5595" s="31"/>
      <c r="E5595" s="44"/>
      <c r="F5595" s="43"/>
      <c r="G5595" s="84"/>
      <c r="H5595" s="31"/>
      <c r="I5595" s="31"/>
      <c r="J5595" s="84"/>
      <c r="K5595" s="31"/>
      <c r="L5595" s="31"/>
      <c r="M5595" s="169"/>
      <c r="N5595" s="148"/>
      <c r="O5595" s="106"/>
      <c r="P5595" s="43"/>
      <c r="Q5595" s="31"/>
      <c r="R5595" s="84"/>
      <c r="S5595" s="31"/>
      <c r="T5595" s="31"/>
      <c r="U5595" s="169"/>
      <c r="V5595" s="150"/>
      <c r="W5595" s="141" t="str" cm="1">
        <f t="array" ref="W5595">IF(SUM(LEN(B5595:V5595))=0,"",IF(OR(OR(ISBLANK(F5595),SUM(LEN(C5595),LEN(D5595))=0),AND(NOT(E5595="Unknown"),ISBLANK(J5595)),AND(NOT(O5595="Unknown"),ISBLANK(R5595))),"Missing Information", INDEX(Table15[Entire Service Line Classification], MATCH(SUMIFS(Table15[Unique ID],Table15[System-Owned Portion],E5595,Table15[If Material Anything Other than "Lead" in Column E,Was Material Ever Previously Lead?],G5595,Table15[Customer-Owned Portion],O5595),Table15[Unique ID],0),0)))</f>
        <v/>
      </c>
      <c r="X5595"/>
    </row>
    <row r="5596" spans="2:24" x14ac:dyDescent="0.25">
      <c r="B5596" s="146"/>
      <c r="C5596" s="31"/>
      <c r="D5596" s="31"/>
      <c r="E5596" s="44"/>
      <c r="F5596" s="43"/>
      <c r="G5596" s="84"/>
      <c r="H5596" s="31"/>
      <c r="I5596" s="31"/>
      <c r="J5596" s="84"/>
      <c r="K5596" s="31"/>
      <c r="L5596" s="31"/>
      <c r="M5596" s="169"/>
      <c r="N5596" s="148"/>
      <c r="O5596" s="106"/>
      <c r="P5596" s="43"/>
      <c r="Q5596" s="31"/>
      <c r="R5596" s="84"/>
      <c r="S5596" s="31"/>
      <c r="T5596" s="31"/>
      <c r="U5596" s="169"/>
      <c r="V5596" s="150"/>
      <c r="W5596" s="141" t="str" cm="1">
        <f t="array" ref="W5596">IF(SUM(LEN(B5596:V5596))=0,"",IF(OR(OR(ISBLANK(F5596),SUM(LEN(C5596),LEN(D5596))=0),AND(NOT(E5596="Unknown"),ISBLANK(J5596)),AND(NOT(O5596="Unknown"),ISBLANK(R5596))),"Missing Information", INDEX(Table15[Entire Service Line Classification], MATCH(SUMIFS(Table15[Unique ID],Table15[System-Owned Portion],E5596,Table15[If Material Anything Other than "Lead" in Column E,Was Material Ever Previously Lead?],G5596,Table15[Customer-Owned Portion],O5596),Table15[Unique ID],0),0)))</f>
        <v/>
      </c>
      <c r="X5596"/>
    </row>
    <row r="5597" spans="2:24" x14ac:dyDescent="0.25">
      <c r="B5597" s="146"/>
      <c r="C5597" s="31"/>
      <c r="D5597" s="31"/>
      <c r="E5597" s="44"/>
      <c r="F5597" s="43"/>
      <c r="G5597" s="84"/>
      <c r="H5597" s="31"/>
      <c r="I5597" s="31"/>
      <c r="J5597" s="84"/>
      <c r="K5597" s="31"/>
      <c r="L5597" s="31"/>
      <c r="M5597" s="169"/>
      <c r="N5597" s="148"/>
      <c r="O5597" s="106"/>
      <c r="P5597" s="43"/>
      <c r="Q5597" s="31"/>
      <c r="R5597" s="84"/>
      <c r="S5597" s="31"/>
      <c r="T5597" s="31"/>
      <c r="U5597" s="169"/>
      <c r="V5597" s="150"/>
      <c r="W5597" s="141" t="str" cm="1">
        <f t="array" ref="W5597">IF(SUM(LEN(B5597:V5597))=0,"",IF(OR(OR(ISBLANK(F5597),SUM(LEN(C5597),LEN(D5597))=0),AND(NOT(E5597="Unknown"),ISBLANK(J5597)),AND(NOT(O5597="Unknown"),ISBLANK(R5597))),"Missing Information", INDEX(Table15[Entire Service Line Classification], MATCH(SUMIFS(Table15[Unique ID],Table15[System-Owned Portion],E5597,Table15[If Material Anything Other than "Lead" in Column E,Was Material Ever Previously Lead?],G5597,Table15[Customer-Owned Portion],O5597),Table15[Unique ID],0),0)))</f>
        <v/>
      </c>
      <c r="X5597"/>
    </row>
    <row r="5598" spans="2:24" x14ac:dyDescent="0.25">
      <c r="B5598" s="146"/>
      <c r="C5598" s="31"/>
      <c r="D5598" s="31"/>
      <c r="E5598" s="44"/>
      <c r="F5598" s="43"/>
      <c r="G5598" s="84"/>
      <c r="H5598" s="31"/>
      <c r="I5598" s="31"/>
      <c r="J5598" s="84"/>
      <c r="K5598" s="31"/>
      <c r="L5598" s="31"/>
      <c r="M5598" s="169"/>
      <c r="N5598" s="148"/>
      <c r="O5598" s="106"/>
      <c r="P5598" s="43"/>
      <c r="Q5598" s="31"/>
      <c r="R5598" s="84"/>
      <c r="S5598" s="31"/>
      <c r="T5598" s="31"/>
      <c r="U5598" s="169"/>
      <c r="V5598" s="150"/>
      <c r="W5598" s="141" t="str" cm="1">
        <f t="array" ref="W5598">IF(SUM(LEN(B5598:V5598))=0,"",IF(OR(OR(ISBLANK(F5598),SUM(LEN(C5598),LEN(D5598))=0),AND(NOT(E5598="Unknown"),ISBLANK(J5598)),AND(NOT(O5598="Unknown"),ISBLANK(R5598))),"Missing Information", INDEX(Table15[Entire Service Line Classification], MATCH(SUMIFS(Table15[Unique ID],Table15[System-Owned Portion],E5598,Table15[If Material Anything Other than "Lead" in Column E,Was Material Ever Previously Lead?],G5598,Table15[Customer-Owned Portion],O5598),Table15[Unique ID],0),0)))</f>
        <v/>
      </c>
      <c r="X5598"/>
    </row>
    <row r="5599" spans="2:24" x14ac:dyDescent="0.25">
      <c r="B5599" s="146"/>
      <c r="C5599" s="31"/>
      <c r="D5599" s="31"/>
      <c r="E5599" s="44"/>
      <c r="F5599" s="43"/>
      <c r="G5599" s="84"/>
      <c r="H5599" s="31"/>
      <c r="I5599" s="31"/>
      <c r="J5599" s="84"/>
      <c r="K5599" s="31"/>
      <c r="L5599" s="31"/>
      <c r="M5599" s="169"/>
      <c r="N5599" s="148"/>
      <c r="O5599" s="106"/>
      <c r="P5599" s="43"/>
      <c r="Q5599" s="31"/>
      <c r="R5599" s="84"/>
      <c r="S5599" s="31"/>
      <c r="T5599" s="31"/>
      <c r="U5599" s="169"/>
      <c r="V5599" s="150"/>
      <c r="W5599" s="141" t="str" cm="1">
        <f t="array" ref="W5599">IF(SUM(LEN(B5599:V5599))=0,"",IF(OR(OR(ISBLANK(F5599),SUM(LEN(C5599),LEN(D5599))=0),AND(NOT(E5599="Unknown"),ISBLANK(J5599)),AND(NOT(O5599="Unknown"),ISBLANK(R5599))),"Missing Information", INDEX(Table15[Entire Service Line Classification], MATCH(SUMIFS(Table15[Unique ID],Table15[System-Owned Portion],E5599,Table15[If Material Anything Other than "Lead" in Column E,Was Material Ever Previously Lead?],G5599,Table15[Customer-Owned Portion],O5599),Table15[Unique ID],0),0)))</f>
        <v/>
      </c>
      <c r="X5599"/>
    </row>
    <row r="5600" spans="2:24" x14ac:dyDescent="0.25">
      <c r="B5600" s="146"/>
      <c r="C5600" s="31"/>
      <c r="D5600" s="31"/>
      <c r="E5600" s="44"/>
      <c r="F5600" s="43"/>
      <c r="G5600" s="84"/>
      <c r="H5600" s="31"/>
      <c r="I5600" s="31"/>
      <c r="J5600" s="84"/>
      <c r="K5600" s="31"/>
      <c r="L5600" s="31"/>
      <c r="M5600" s="169"/>
      <c r="N5600" s="148"/>
      <c r="O5600" s="106"/>
      <c r="P5600" s="43"/>
      <c r="Q5600" s="31"/>
      <c r="R5600" s="84"/>
      <c r="S5600" s="31"/>
      <c r="T5600" s="31"/>
      <c r="U5600" s="169"/>
      <c r="V5600" s="150"/>
      <c r="W5600" s="141" t="str" cm="1">
        <f t="array" ref="W5600">IF(SUM(LEN(B5600:V5600))=0,"",IF(OR(OR(ISBLANK(F5600),SUM(LEN(C5600),LEN(D5600))=0),AND(NOT(E5600="Unknown"),ISBLANK(J5600)),AND(NOT(O5600="Unknown"),ISBLANK(R5600))),"Missing Information", INDEX(Table15[Entire Service Line Classification], MATCH(SUMIFS(Table15[Unique ID],Table15[System-Owned Portion],E5600,Table15[If Material Anything Other than "Lead" in Column E,Was Material Ever Previously Lead?],G5600,Table15[Customer-Owned Portion],O5600),Table15[Unique ID],0),0)))</f>
        <v/>
      </c>
      <c r="X5600"/>
    </row>
    <row r="5601" spans="2:24" x14ac:dyDescent="0.25">
      <c r="B5601" s="146"/>
      <c r="C5601" s="31"/>
      <c r="D5601" s="31"/>
      <c r="E5601" s="44"/>
      <c r="F5601" s="43"/>
      <c r="G5601" s="84"/>
      <c r="H5601" s="31"/>
      <c r="I5601" s="31"/>
      <c r="J5601" s="84"/>
      <c r="K5601" s="31"/>
      <c r="L5601" s="31"/>
      <c r="M5601" s="169"/>
      <c r="N5601" s="148"/>
      <c r="O5601" s="106"/>
      <c r="P5601" s="43"/>
      <c r="Q5601" s="31"/>
      <c r="R5601" s="84"/>
      <c r="S5601" s="31"/>
      <c r="T5601" s="31"/>
      <c r="U5601" s="169"/>
      <c r="V5601" s="150"/>
      <c r="W5601" s="141" t="str" cm="1">
        <f t="array" ref="W5601">IF(SUM(LEN(B5601:V5601))=0,"",IF(OR(OR(ISBLANK(F5601),SUM(LEN(C5601),LEN(D5601))=0),AND(NOT(E5601="Unknown"),ISBLANK(J5601)),AND(NOT(O5601="Unknown"),ISBLANK(R5601))),"Missing Information", INDEX(Table15[Entire Service Line Classification], MATCH(SUMIFS(Table15[Unique ID],Table15[System-Owned Portion],E5601,Table15[If Material Anything Other than "Lead" in Column E,Was Material Ever Previously Lead?],G5601,Table15[Customer-Owned Portion],O5601),Table15[Unique ID],0),0)))</f>
        <v/>
      </c>
      <c r="X5601"/>
    </row>
    <row r="5602" spans="2:24" x14ac:dyDescent="0.25">
      <c r="B5602" s="146"/>
      <c r="C5602" s="31"/>
      <c r="D5602" s="31"/>
      <c r="E5602" s="44"/>
      <c r="F5602" s="43"/>
      <c r="G5602" s="84"/>
      <c r="H5602" s="31"/>
      <c r="I5602" s="31"/>
      <c r="J5602" s="84"/>
      <c r="K5602" s="31"/>
      <c r="L5602" s="31"/>
      <c r="M5602" s="169"/>
      <c r="N5602" s="148"/>
      <c r="O5602" s="106"/>
      <c r="P5602" s="43"/>
      <c r="Q5602" s="31"/>
      <c r="R5602" s="84"/>
      <c r="S5602" s="31"/>
      <c r="T5602" s="31"/>
      <c r="U5602" s="169"/>
      <c r="V5602" s="150"/>
      <c r="W5602" s="141" t="str" cm="1">
        <f t="array" ref="W5602">IF(SUM(LEN(B5602:V5602))=0,"",IF(OR(OR(ISBLANK(F5602),SUM(LEN(C5602),LEN(D5602))=0),AND(NOT(E5602="Unknown"),ISBLANK(J5602)),AND(NOT(O5602="Unknown"),ISBLANK(R5602))),"Missing Information", INDEX(Table15[Entire Service Line Classification], MATCH(SUMIFS(Table15[Unique ID],Table15[System-Owned Portion],E5602,Table15[If Material Anything Other than "Lead" in Column E,Was Material Ever Previously Lead?],G5602,Table15[Customer-Owned Portion],O5602),Table15[Unique ID],0),0)))</f>
        <v/>
      </c>
      <c r="X5602"/>
    </row>
    <row r="5603" spans="2:24" x14ac:dyDescent="0.25">
      <c r="B5603" s="146"/>
      <c r="C5603" s="31"/>
      <c r="D5603" s="31"/>
      <c r="E5603" s="44"/>
      <c r="F5603" s="43"/>
      <c r="G5603" s="84"/>
      <c r="H5603" s="31"/>
      <c r="I5603" s="31"/>
      <c r="J5603" s="84"/>
      <c r="K5603" s="31"/>
      <c r="L5603" s="31"/>
      <c r="M5603" s="169"/>
      <c r="N5603" s="148"/>
      <c r="O5603" s="106"/>
      <c r="P5603" s="43"/>
      <c r="Q5603" s="31"/>
      <c r="R5603" s="84"/>
      <c r="S5603" s="31"/>
      <c r="T5603" s="31"/>
      <c r="U5603" s="169"/>
      <c r="V5603" s="150"/>
      <c r="W5603" s="141" t="str" cm="1">
        <f t="array" ref="W5603">IF(SUM(LEN(B5603:V5603))=0,"",IF(OR(OR(ISBLANK(F5603),SUM(LEN(C5603),LEN(D5603))=0),AND(NOT(E5603="Unknown"),ISBLANK(J5603)),AND(NOT(O5603="Unknown"),ISBLANK(R5603))),"Missing Information", INDEX(Table15[Entire Service Line Classification], MATCH(SUMIFS(Table15[Unique ID],Table15[System-Owned Portion],E5603,Table15[If Material Anything Other than "Lead" in Column E,Was Material Ever Previously Lead?],G5603,Table15[Customer-Owned Portion],O5603),Table15[Unique ID],0),0)))</f>
        <v/>
      </c>
      <c r="X5603"/>
    </row>
    <row r="5604" spans="2:24" x14ac:dyDescent="0.25">
      <c r="B5604" s="146"/>
      <c r="C5604" s="31"/>
      <c r="D5604" s="31"/>
      <c r="E5604" s="44"/>
      <c r="F5604" s="43"/>
      <c r="G5604" s="84"/>
      <c r="H5604" s="31"/>
      <c r="I5604" s="31"/>
      <c r="J5604" s="84"/>
      <c r="K5604" s="31"/>
      <c r="L5604" s="31"/>
      <c r="M5604" s="169"/>
      <c r="N5604" s="148"/>
      <c r="O5604" s="106"/>
      <c r="P5604" s="43"/>
      <c r="Q5604" s="31"/>
      <c r="R5604" s="84"/>
      <c r="S5604" s="31"/>
      <c r="T5604" s="31"/>
      <c r="U5604" s="169"/>
      <c r="V5604" s="150"/>
      <c r="W5604" s="141" t="str" cm="1">
        <f t="array" ref="W5604">IF(SUM(LEN(B5604:V5604))=0,"",IF(OR(OR(ISBLANK(F5604),SUM(LEN(C5604),LEN(D5604))=0),AND(NOT(E5604="Unknown"),ISBLANK(J5604)),AND(NOT(O5604="Unknown"),ISBLANK(R5604))),"Missing Information", INDEX(Table15[Entire Service Line Classification], MATCH(SUMIFS(Table15[Unique ID],Table15[System-Owned Portion],E5604,Table15[If Material Anything Other than "Lead" in Column E,Was Material Ever Previously Lead?],G5604,Table15[Customer-Owned Portion],O5604),Table15[Unique ID],0),0)))</f>
        <v/>
      </c>
      <c r="X5604"/>
    </row>
    <row r="5605" spans="2:24" x14ac:dyDescent="0.25">
      <c r="B5605" s="146"/>
      <c r="C5605" s="31"/>
      <c r="D5605" s="31"/>
      <c r="E5605" s="44"/>
      <c r="F5605" s="43"/>
      <c r="G5605" s="84"/>
      <c r="H5605" s="31"/>
      <c r="I5605" s="31"/>
      <c r="J5605" s="84"/>
      <c r="K5605" s="31"/>
      <c r="L5605" s="31"/>
      <c r="M5605" s="169"/>
      <c r="N5605" s="148"/>
      <c r="O5605" s="106"/>
      <c r="P5605" s="43"/>
      <c r="Q5605" s="31"/>
      <c r="R5605" s="84"/>
      <c r="S5605" s="31"/>
      <c r="T5605" s="31"/>
      <c r="U5605" s="169"/>
      <c r="V5605" s="150"/>
      <c r="W5605" s="141" t="str" cm="1">
        <f t="array" ref="W5605">IF(SUM(LEN(B5605:V5605))=0,"",IF(OR(OR(ISBLANK(F5605),SUM(LEN(C5605),LEN(D5605))=0),AND(NOT(E5605="Unknown"),ISBLANK(J5605)),AND(NOT(O5605="Unknown"),ISBLANK(R5605))),"Missing Information", INDEX(Table15[Entire Service Line Classification], MATCH(SUMIFS(Table15[Unique ID],Table15[System-Owned Portion],E5605,Table15[If Material Anything Other than "Lead" in Column E,Was Material Ever Previously Lead?],G5605,Table15[Customer-Owned Portion],O5605),Table15[Unique ID],0),0)))</f>
        <v/>
      </c>
      <c r="X5605"/>
    </row>
    <row r="5606" spans="2:24" x14ac:dyDescent="0.25">
      <c r="B5606" s="146"/>
      <c r="C5606" s="31"/>
      <c r="D5606" s="31"/>
      <c r="E5606" s="44"/>
      <c r="F5606" s="43"/>
      <c r="G5606" s="84"/>
      <c r="H5606" s="31"/>
      <c r="I5606" s="31"/>
      <c r="J5606" s="84"/>
      <c r="K5606" s="31"/>
      <c r="L5606" s="31"/>
      <c r="M5606" s="169"/>
      <c r="N5606" s="148"/>
      <c r="O5606" s="106"/>
      <c r="P5606" s="43"/>
      <c r="Q5606" s="31"/>
      <c r="R5606" s="84"/>
      <c r="S5606" s="31"/>
      <c r="T5606" s="31"/>
      <c r="U5606" s="169"/>
      <c r="V5606" s="150"/>
      <c r="W5606" s="141" t="str" cm="1">
        <f t="array" ref="W5606">IF(SUM(LEN(B5606:V5606))=0,"",IF(OR(OR(ISBLANK(F5606),SUM(LEN(C5606),LEN(D5606))=0),AND(NOT(E5606="Unknown"),ISBLANK(J5606)),AND(NOT(O5606="Unknown"),ISBLANK(R5606))),"Missing Information", INDEX(Table15[Entire Service Line Classification], MATCH(SUMIFS(Table15[Unique ID],Table15[System-Owned Portion],E5606,Table15[If Material Anything Other than "Lead" in Column E,Was Material Ever Previously Lead?],G5606,Table15[Customer-Owned Portion],O5606),Table15[Unique ID],0),0)))</f>
        <v/>
      </c>
      <c r="X5606"/>
    </row>
    <row r="5607" spans="2:24" x14ac:dyDescent="0.25">
      <c r="B5607" s="146"/>
      <c r="C5607" s="31"/>
      <c r="D5607" s="31"/>
      <c r="E5607" s="44"/>
      <c r="F5607" s="43"/>
      <c r="G5607" s="84"/>
      <c r="H5607" s="31"/>
      <c r="I5607" s="31"/>
      <c r="J5607" s="84"/>
      <c r="K5607" s="31"/>
      <c r="L5607" s="31"/>
      <c r="M5607" s="169"/>
      <c r="N5607" s="148"/>
      <c r="O5607" s="106"/>
      <c r="P5607" s="43"/>
      <c r="Q5607" s="31"/>
      <c r="R5607" s="84"/>
      <c r="S5607" s="31"/>
      <c r="T5607" s="31"/>
      <c r="U5607" s="169"/>
      <c r="V5607" s="150"/>
      <c r="W5607" s="141" t="str" cm="1">
        <f t="array" ref="W5607">IF(SUM(LEN(B5607:V5607))=0,"",IF(OR(OR(ISBLANK(F5607),SUM(LEN(C5607),LEN(D5607))=0),AND(NOT(E5607="Unknown"),ISBLANK(J5607)),AND(NOT(O5607="Unknown"),ISBLANK(R5607))),"Missing Information", INDEX(Table15[Entire Service Line Classification], MATCH(SUMIFS(Table15[Unique ID],Table15[System-Owned Portion],E5607,Table15[If Material Anything Other than "Lead" in Column E,Was Material Ever Previously Lead?],G5607,Table15[Customer-Owned Portion],O5607),Table15[Unique ID],0),0)))</f>
        <v/>
      </c>
      <c r="X5607"/>
    </row>
    <row r="5608" spans="2:24" x14ac:dyDescent="0.25">
      <c r="B5608" s="146"/>
      <c r="C5608" s="31"/>
      <c r="D5608" s="31"/>
      <c r="E5608" s="44"/>
      <c r="F5608" s="43"/>
      <c r="G5608" s="84"/>
      <c r="H5608" s="31"/>
      <c r="I5608" s="31"/>
      <c r="J5608" s="84"/>
      <c r="K5608" s="31"/>
      <c r="L5608" s="31"/>
      <c r="M5608" s="169"/>
      <c r="N5608" s="148"/>
      <c r="O5608" s="106"/>
      <c r="P5608" s="43"/>
      <c r="Q5608" s="31"/>
      <c r="R5608" s="84"/>
      <c r="S5608" s="31"/>
      <c r="T5608" s="31"/>
      <c r="U5608" s="169"/>
      <c r="V5608" s="150"/>
      <c r="W5608" s="141" t="str" cm="1">
        <f t="array" ref="W5608">IF(SUM(LEN(B5608:V5608))=0,"",IF(OR(OR(ISBLANK(F5608),SUM(LEN(C5608),LEN(D5608))=0),AND(NOT(E5608="Unknown"),ISBLANK(J5608)),AND(NOT(O5608="Unknown"),ISBLANK(R5608))),"Missing Information", INDEX(Table15[Entire Service Line Classification], MATCH(SUMIFS(Table15[Unique ID],Table15[System-Owned Portion],E5608,Table15[If Material Anything Other than "Lead" in Column E,Was Material Ever Previously Lead?],G5608,Table15[Customer-Owned Portion],O5608),Table15[Unique ID],0),0)))</f>
        <v/>
      </c>
      <c r="X5608"/>
    </row>
    <row r="5609" spans="2:24" x14ac:dyDescent="0.25">
      <c r="B5609" s="146"/>
      <c r="C5609" s="31"/>
      <c r="D5609" s="31"/>
      <c r="E5609" s="44"/>
      <c r="F5609" s="43"/>
      <c r="G5609" s="84"/>
      <c r="H5609" s="31"/>
      <c r="I5609" s="31"/>
      <c r="J5609" s="84"/>
      <c r="K5609" s="31"/>
      <c r="L5609" s="31"/>
      <c r="M5609" s="169"/>
      <c r="N5609" s="148"/>
      <c r="O5609" s="106"/>
      <c r="P5609" s="43"/>
      <c r="Q5609" s="31"/>
      <c r="R5609" s="84"/>
      <c r="S5609" s="31"/>
      <c r="T5609" s="31"/>
      <c r="U5609" s="169"/>
      <c r="V5609" s="150"/>
      <c r="W5609" s="141" t="str" cm="1">
        <f t="array" ref="W5609">IF(SUM(LEN(B5609:V5609))=0,"",IF(OR(OR(ISBLANK(F5609),SUM(LEN(C5609),LEN(D5609))=0),AND(NOT(E5609="Unknown"),ISBLANK(J5609)),AND(NOT(O5609="Unknown"),ISBLANK(R5609))),"Missing Information", INDEX(Table15[Entire Service Line Classification], MATCH(SUMIFS(Table15[Unique ID],Table15[System-Owned Portion],E5609,Table15[If Material Anything Other than "Lead" in Column E,Was Material Ever Previously Lead?],G5609,Table15[Customer-Owned Portion],O5609),Table15[Unique ID],0),0)))</f>
        <v/>
      </c>
      <c r="X5609"/>
    </row>
    <row r="5610" spans="2:24" x14ac:dyDescent="0.25">
      <c r="B5610" s="146"/>
      <c r="C5610" s="31"/>
      <c r="D5610" s="31"/>
      <c r="E5610" s="44"/>
      <c r="F5610" s="43"/>
      <c r="G5610" s="84"/>
      <c r="H5610" s="31"/>
      <c r="I5610" s="31"/>
      <c r="J5610" s="84"/>
      <c r="K5610" s="31"/>
      <c r="L5610" s="31"/>
      <c r="M5610" s="169"/>
      <c r="N5610" s="148"/>
      <c r="O5610" s="106"/>
      <c r="P5610" s="43"/>
      <c r="Q5610" s="31"/>
      <c r="R5610" s="84"/>
      <c r="S5610" s="31"/>
      <c r="T5610" s="31"/>
      <c r="U5610" s="169"/>
      <c r="V5610" s="150"/>
      <c r="W5610" s="141" t="str" cm="1">
        <f t="array" ref="W5610">IF(SUM(LEN(B5610:V5610))=0,"",IF(OR(OR(ISBLANK(F5610),SUM(LEN(C5610),LEN(D5610))=0),AND(NOT(E5610="Unknown"),ISBLANK(J5610)),AND(NOT(O5610="Unknown"),ISBLANK(R5610))),"Missing Information", INDEX(Table15[Entire Service Line Classification], MATCH(SUMIFS(Table15[Unique ID],Table15[System-Owned Portion],E5610,Table15[If Material Anything Other than "Lead" in Column E,Was Material Ever Previously Lead?],G5610,Table15[Customer-Owned Portion],O5610),Table15[Unique ID],0),0)))</f>
        <v/>
      </c>
      <c r="X5610"/>
    </row>
    <row r="5611" spans="2:24" x14ac:dyDescent="0.25">
      <c r="B5611" s="146"/>
      <c r="C5611" s="31"/>
      <c r="D5611" s="31"/>
      <c r="E5611" s="44"/>
      <c r="F5611" s="43"/>
      <c r="G5611" s="84"/>
      <c r="H5611" s="31"/>
      <c r="I5611" s="31"/>
      <c r="J5611" s="84"/>
      <c r="K5611" s="31"/>
      <c r="L5611" s="31"/>
      <c r="M5611" s="169"/>
      <c r="N5611" s="148"/>
      <c r="O5611" s="106"/>
      <c r="P5611" s="43"/>
      <c r="Q5611" s="31"/>
      <c r="R5611" s="84"/>
      <c r="S5611" s="31"/>
      <c r="T5611" s="31"/>
      <c r="U5611" s="169"/>
      <c r="V5611" s="150"/>
      <c r="W5611" s="141" t="str" cm="1">
        <f t="array" ref="W5611">IF(SUM(LEN(B5611:V5611))=0,"",IF(OR(OR(ISBLANK(F5611),SUM(LEN(C5611),LEN(D5611))=0),AND(NOT(E5611="Unknown"),ISBLANK(J5611)),AND(NOT(O5611="Unknown"),ISBLANK(R5611))),"Missing Information", INDEX(Table15[Entire Service Line Classification], MATCH(SUMIFS(Table15[Unique ID],Table15[System-Owned Portion],E5611,Table15[If Material Anything Other than "Lead" in Column E,Was Material Ever Previously Lead?],G5611,Table15[Customer-Owned Portion],O5611),Table15[Unique ID],0),0)))</f>
        <v/>
      </c>
      <c r="X5611"/>
    </row>
    <row r="5612" spans="2:24" x14ac:dyDescent="0.25">
      <c r="B5612" s="146"/>
      <c r="C5612" s="31"/>
      <c r="D5612" s="31"/>
      <c r="E5612" s="44"/>
      <c r="F5612" s="43"/>
      <c r="G5612" s="84"/>
      <c r="H5612" s="31"/>
      <c r="I5612" s="31"/>
      <c r="J5612" s="84"/>
      <c r="K5612" s="31"/>
      <c r="L5612" s="31"/>
      <c r="M5612" s="169"/>
      <c r="N5612" s="148"/>
      <c r="O5612" s="106"/>
      <c r="P5612" s="43"/>
      <c r="Q5612" s="31"/>
      <c r="R5612" s="84"/>
      <c r="S5612" s="31"/>
      <c r="T5612" s="31"/>
      <c r="U5612" s="169"/>
      <c r="V5612" s="150"/>
      <c r="W5612" s="141" t="str" cm="1">
        <f t="array" ref="W5612">IF(SUM(LEN(B5612:V5612))=0,"",IF(OR(OR(ISBLANK(F5612),SUM(LEN(C5612),LEN(D5612))=0),AND(NOT(E5612="Unknown"),ISBLANK(J5612)),AND(NOT(O5612="Unknown"),ISBLANK(R5612))),"Missing Information", INDEX(Table15[Entire Service Line Classification], MATCH(SUMIFS(Table15[Unique ID],Table15[System-Owned Portion],E5612,Table15[If Material Anything Other than "Lead" in Column E,Was Material Ever Previously Lead?],G5612,Table15[Customer-Owned Portion],O5612),Table15[Unique ID],0),0)))</f>
        <v/>
      </c>
      <c r="X5612"/>
    </row>
    <row r="5613" spans="2:24" x14ac:dyDescent="0.25">
      <c r="B5613" s="146"/>
      <c r="C5613" s="31"/>
      <c r="D5613" s="31"/>
      <c r="E5613" s="44"/>
      <c r="F5613" s="43"/>
      <c r="G5613" s="84"/>
      <c r="H5613" s="31"/>
      <c r="I5613" s="31"/>
      <c r="J5613" s="84"/>
      <c r="K5613" s="31"/>
      <c r="L5613" s="31"/>
      <c r="M5613" s="169"/>
      <c r="N5613" s="148"/>
      <c r="O5613" s="106"/>
      <c r="P5613" s="43"/>
      <c r="Q5613" s="31"/>
      <c r="R5613" s="84"/>
      <c r="S5613" s="31"/>
      <c r="T5613" s="31"/>
      <c r="U5613" s="169"/>
      <c r="V5613" s="150"/>
      <c r="W5613" s="141" t="str" cm="1">
        <f t="array" ref="W5613">IF(SUM(LEN(B5613:V5613))=0,"",IF(OR(OR(ISBLANK(F5613),SUM(LEN(C5613),LEN(D5613))=0),AND(NOT(E5613="Unknown"),ISBLANK(J5613)),AND(NOT(O5613="Unknown"),ISBLANK(R5613))),"Missing Information", INDEX(Table15[Entire Service Line Classification], MATCH(SUMIFS(Table15[Unique ID],Table15[System-Owned Portion],E5613,Table15[If Material Anything Other than "Lead" in Column E,Was Material Ever Previously Lead?],G5613,Table15[Customer-Owned Portion],O5613),Table15[Unique ID],0),0)))</f>
        <v/>
      </c>
      <c r="X5613"/>
    </row>
    <row r="5614" spans="2:24" x14ac:dyDescent="0.25">
      <c r="B5614" s="146"/>
      <c r="C5614" s="31"/>
      <c r="D5614" s="31"/>
      <c r="E5614" s="44"/>
      <c r="F5614" s="43"/>
      <c r="G5614" s="84"/>
      <c r="H5614" s="31"/>
      <c r="I5614" s="31"/>
      <c r="J5614" s="84"/>
      <c r="K5614" s="31"/>
      <c r="L5614" s="31"/>
      <c r="M5614" s="169"/>
      <c r="N5614" s="148"/>
      <c r="O5614" s="106"/>
      <c r="P5614" s="43"/>
      <c r="Q5614" s="31"/>
      <c r="R5614" s="84"/>
      <c r="S5614" s="31"/>
      <c r="T5614" s="31"/>
      <c r="U5614" s="169"/>
      <c r="V5614" s="150"/>
      <c r="W5614" s="141" t="str" cm="1">
        <f t="array" ref="W5614">IF(SUM(LEN(B5614:V5614))=0,"",IF(OR(OR(ISBLANK(F5614),SUM(LEN(C5614),LEN(D5614))=0),AND(NOT(E5614="Unknown"),ISBLANK(J5614)),AND(NOT(O5614="Unknown"),ISBLANK(R5614))),"Missing Information", INDEX(Table15[Entire Service Line Classification], MATCH(SUMIFS(Table15[Unique ID],Table15[System-Owned Portion],E5614,Table15[If Material Anything Other than "Lead" in Column E,Was Material Ever Previously Lead?],G5614,Table15[Customer-Owned Portion],O5614),Table15[Unique ID],0),0)))</f>
        <v/>
      </c>
      <c r="X5614"/>
    </row>
    <row r="5615" spans="2:24" x14ac:dyDescent="0.25">
      <c r="B5615" s="146"/>
      <c r="C5615" s="31"/>
      <c r="D5615" s="31"/>
      <c r="E5615" s="44"/>
      <c r="F5615" s="43"/>
      <c r="G5615" s="84"/>
      <c r="H5615" s="31"/>
      <c r="I5615" s="31"/>
      <c r="J5615" s="84"/>
      <c r="K5615" s="31"/>
      <c r="L5615" s="31"/>
      <c r="M5615" s="169"/>
      <c r="N5615" s="148"/>
      <c r="O5615" s="106"/>
      <c r="P5615" s="43"/>
      <c r="Q5615" s="31"/>
      <c r="R5615" s="84"/>
      <c r="S5615" s="31"/>
      <c r="T5615" s="31"/>
      <c r="U5615" s="169"/>
      <c r="V5615" s="150"/>
      <c r="W5615" s="141" t="str" cm="1">
        <f t="array" ref="W5615">IF(SUM(LEN(B5615:V5615))=0,"",IF(OR(OR(ISBLANK(F5615),SUM(LEN(C5615),LEN(D5615))=0),AND(NOT(E5615="Unknown"),ISBLANK(J5615)),AND(NOT(O5615="Unknown"),ISBLANK(R5615))),"Missing Information", INDEX(Table15[Entire Service Line Classification], MATCH(SUMIFS(Table15[Unique ID],Table15[System-Owned Portion],E5615,Table15[If Material Anything Other than "Lead" in Column E,Was Material Ever Previously Lead?],G5615,Table15[Customer-Owned Portion],O5615),Table15[Unique ID],0),0)))</f>
        <v/>
      </c>
      <c r="X5615"/>
    </row>
    <row r="5616" spans="2:24" x14ac:dyDescent="0.25">
      <c r="B5616" s="146"/>
      <c r="C5616" s="31"/>
      <c r="D5616" s="31"/>
      <c r="E5616" s="44"/>
      <c r="F5616" s="43"/>
      <c r="G5616" s="84"/>
      <c r="H5616" s="31"/>
      <c r="I5616" s="31"/>
      <c r="J5616" s="84"/>
      <c r="K5616" s="31"/>
      <c r="L5616" s="31"/>
      <c r="M5616" s="169"/>
      <c r="N5616" s="148"/>
      <c r="O5616" s="106"/>
      <c r="P5616" s="43"/>
      <c r="Q5616" s="31"/>
      <c r="R5616" s="84"/>
      <c r="S5616" s="31"/>
      <c r="T5616" s="31"/>
      <c r="U5616" s="169"/>
      <c r="V5616" s="150"/>
      <c r="W5616" s="141" t="str" cm="1">
        <f t="array" ref="W5616">IF(SUM(LEN(B5616:V5616))=0,"",IF(OR(OR(ISBLANK(F5616),SUM(LEN(C5616),LEN(D5616))=0),AND(NOT(E5616="Unknown"),ISBLANK(J5616)),AND(NOT(O5616="Unknown"),ISBLANK(R5616))),"Missing Information", INDEX(Table15[Entire Service Line Classification], MATCH(SUMIFS(Table15[Unique ID],Table15[System-Owned Portion],E5616,Table15[If Material Anything Other than "Lead" in Column E,Was Material Ever Previously Lead?],G5616,Table15[Customer-Owned Portion],O5616),Table15[Unique ID],0),0)))</f>
        <v/>
      </c>
      <c r="X5616"/>
    </row>
    <row r="5617" spans="2:24" x14ac:dyDescent="0.25">
      <c r="B5617" s="146"/>
      <c r="C5617" s="31"/>
      <c r="D5617" s="31"/>
      <c r="E5617" s="44"/>
      <c r="F5617" s="43"/>
      <c r="G5617" s="84"/>
      <c r="H5617" s="31"/>
      <c r="I5617" s="31"/>
      <c r="J5617" s="84"/>
      <c r="K5617" s="31"/>
      <c r="L5617" s="31"/>
      <c r="M5617" s="169"/>
      <c r="N5617" s="148"/>
      <c r="O5617" s="106"/>
      <c r="P5617" s="43"/>
      <c r="Q5617" s="31"/>
      <c r="R5617" s="84"/>
      <c r="S5617" s="31"/>
      <c r="T5617" s="31"/>
      <c r="U5617" s="169"/>
      <c r="V5617" s="150"/>
      <c r="W5617" s="141" t="str" cm="1">
        <f t="array" ref="W5617">IF(SUM(LEN(B5617:V5617))=0,"",IF(OR(OR(ISBLANK(F5617),SUM(LEN(C5617),LEN(D5617))=0),AND(NOT(E5617="Unknown"),ISBLANK(J5617)),AND(NOT(O5617="Unknown"),ISBLANK(R5617))),"Missing Information", INDEX(Table15[Entire Service Line Classification], MATCH(SUMIFS(Table15[Unique ID],Table15[System-Owned Portion],E5617,Table15[If Material Anything Other than "Lead" in Column E,Was Material Ever Previously Lead?],G5617,Table15[Customer-Owned Portion],O5617),Table15[Unique ID],0),0)))</f>
        <v/>
      </c>
      <c r="X5617"/>
    </row>
    <row r="5618" spans="2:24" x14ac:dyDescent="0.25">
      <c r="B5618" s="146"/>
      <c r="C5618" s="31"/>
      <c r="D5618" s="31"/>
      <c r="E5618" s="44"/>
      <c r="F5618" s="43"/>
      <c r="G5618" s="84"/>
      <c r="H5618" s="31"/>
      <c r="I5618" s="31"/>
      <c r="J5618" s="84"/>
      <c r="K5618" s="31"/>
      <c r="L5618" s="31"/>
      <c r="M5618" s="169"/>
      <c r="N5618" s="148"/>
      <c r="O5618" s="106"/>
      <c r="P5618" s="43"/>
      <c r="Q5618" s="31"/>
      <c r="R5618" s="84"/>
      <c r="S5618" s="31"/>
      <c r="T5618" s="31"/>
      <c r="U5618" s="169"/>
      <c r="V5618" s="150"/>
      <c r="W5618" s="141" t="str" cm="1">
        <f t="array" ref="W5618">IF(SUM(LEN(B5618:V5618))=0,"",IF(OR(OR(ISBLANK(F5618),SUM(LEN(C5618),LEN(D5618))=0),AND(NOT(E5618="Unknown"),ISBLANK(J5618)),AND(NOT(O5618="Unknown"),ISBLANK(R5618))),"Missing Information", INDEX(Table15[Entire Service Line Classification], MATCH(SUMIFS(Table15[Unique ID],Table15[System-Owned Portion],E5618,Table15[If Material Anything Other than "Lead" in Column E,Was Material Ever Previously Lead?],G5618,Table15[Customer-Owned Portion],O5618),Table15[Unique ID],0),0)))</f>
        <v/>
      </c>
      <c r="X5618"/>
    </row>
    <row r="5619" spans="2:24" x14ac:dyDescent="0.25">
      <c r="B5619" s="146"/>
      <c r="C5619" s="31"/>
      <c r="D5619" s="31"/>
      <c r="E5619" s="44"/>
      <c r="F5619" s="43"/>
      <c r="G5619" s="84"/>
      <c r="H5619" s="31"/>
      <c r="I5619" s="31"/>
      <c r="J5619" s="84"/>
      <c r="K5619" s="31"/>
      <c r="L5619" s="31"/>
      <c r="M5619" s="169"/>
      <c r="N5619" s="148"/>
      <c r="O5619" s="106"/>
      <c r="P5619" s="43"/>
      <c r="Q5619" s="31"/>
      <c r="R5619" s="84"/>
      <c r="S5619" s="31"/>
      <c r="T5619" s="31"/>
      <c r="U5619" s="169"/>
      <c r="V5619" s="150"/>
      <c r="W5619" s="141" t="str" cm="1">
        <f t="array" ref="W5619">IF(SUM(LEN(B5619:V5619))=0,"",IF(OR(OR(ISBLANK(F5619),SUM(LEN(C5619),LEN(D5619))=0),AND(NOT(E5619="Unknown"),ISBLANK(J5619)),AND(NOT(O5619="Unknown"),ISBLANK(R5619))),"Missing Information", INDEX(Table15[Entire Service Line Classification], MATCH(SUMIFS(Table15[Unique ID],Table15[System-Owned Portion],E5619,Table15[If Material Anything Other than "Lead" in Column E,Was Material Ever Previously Lead?],G5619,Table15[Customer-Owned Portion],O5619),Table15[Unique ID],0),0)))</f>
        <v/>
      </c>
      <c r="X5619"/>
    </row>
    <row r="5620" spans="2:24" x14ac:dyDescent="0.25">
      <c r="B5620" s="146"/>
      <c r="C5620" s="31"/>
      <c r="D5620" s="31"/>
      <c r="E5620" s="44"/>
      <c r="F5620" s="43"/>
      <c r="G5620" s="84"/>
      <c r="H5620" s="31"/>
      <c r="I5620" s="31"/>
      <c r="J5620" s="84"/>
      <c r="K5620" s="31"/>
      <c r="L5620" s="31"/>
      <c r="M5620" s="169"/>
      <c r="N5620" s="148"/>
      <c r="O5620" s="106"/>
      <c r="P5620" s="43"/>
      <c r="Q5620" s="31"/>
      <c r="R5620" s="84"/>
      <c r="S5620" s="31"/>
      <c r="T5620" s="31"/>
      <c r="U5620" s="169"/>
      <c r="V5620" s="150"/>
      <c r="W5620" s="141" t="str" cm="1">
        <f t="array" ref="W5620">IF(SUM(LEN(B5620:V5620))=0,"",IF(OR(OR(ISBLANK(F5620),SUM(LEN(C5620),LEN(D5620))=0),AND(NOT(E5620="Unknown"),ISBLANK(J5620)),AND(NOT(O5620="Unknown"),ISBLANK(R5620))),"Missing Information", INDEX(Table15[Entire Service Line Classification], MATCH(SUMIFS(Table15[Unique ID],Table15[System-Owned Portion],E5620,Table15[If Material Anything Other than "Lead" in Column E,Was Material Ever Previously Lead?],G5620,Table15[Customer-Owned Portion],O5620),Table15[Unique ID],0),0)))</f>
        <v/>
      </c>
      <c r="X5620"/>
    </row>
    <row r="5621" spans="2:24" x14ac:dyDescent="0.25">
      <c r="B5621" s="146"/>
      <c r="C5621" s="31"/>
      <c r="D5621" s="31"/>
      <c r="E5621" s="44"/>
      <c r="F5621" s="43"/>
      <c r="G5621" s="84"/>
      <c r="H5621" s="31"/>
      <c r="I5621" s="31"/>
      <c r="J5621" s="84"/>
      <c r="K5621" s="31"/>
      <c r="L5621" s="31"/>
      <c r="M5621" s="169"/>
      <c r="N5621" s="148"/>
      <c r="O5621" s="106"/>
      <c r="P5621" s="43"/>
      <c r="Q5621" s="31"/>
      <c r="R5621" s="84"/>
      <c r="S5621" s="31"/>
      <c r="T5621" s="31"/>
      <c r="U5621" s="169"/>
      <c r="V5621" s="150"/>
      <c r="W5621" s="141" t="str" cm="1">
        <f t="array" ref="W5621">IF(SUM(LEN(B5621:V5621))=0,"",IF(OR(OR(ISBLANK(F5621),SUM(LEN(C5621),LEN(D5621))=0),AND(NOT(E5621="Unknown"),ISBLANK(J5621)),AND(NOT(O5621="Unknown"),ISBLANK(R5621))),"Missing Information", INDEX(Table15[Entire Service Line Classification], MATCH(SUMIFS(Table15[Unique ID],Table15[System-Owned Portion],E5621,Table15[If Material Anything Other than "Lead" in Column E,Was Material Ever Previously Lead?],G5621,Table15[Customer-Owned Portion],O5621),Table15[Unique ID],0),0)))</f>
        <v/>
      </c>
      <c r="X5621"/>
    </row>
    <row r="5622" spans="2:24" x14ac:dyDescent="0.25">
      <c r="B5622" s="146"/>
      <c r="C5622" s="31"/>
      <c r="D5622" s="31"/>
      <c r="E5622" s="44"/>
      <c r="F5622" s="43"/>
      <c r="G5622" s="84"/>
      <c r="H5622" s="31"/>
      <c r="I5622" s="31"/>
      <c r="J5622" s="84"/>
      <c r="K5622" s="31"/>
      <c r="L5622" s="31"/>
      <c r="M5622" s="169"/>
      <c r="N5622" s="148"/>
      <c r="O5622" s="106"/>
      <c r="P5622" s="43"/>
      <c r="Q5622" s="31"/>
      <c r="R5622" s="84"/>
      <c r="S5622" s="31"/>
      <c r="T5622" s="31"/>
      <c r="U5622" s="169"/>
      <c r="V5622" s="150"/>
      <c r="W5622" s="141" t="str" cm="1">
        <f t="array" ref="W5622">IF(SUM(LEN(B5622:V5622))=0,"",IF(OR(OR(ISBLANK(F5622),SUM(LEN(C5622),LEN(D5622))=0),AND(NOT(E5622="Unknown"),ISBLANK(J5622)),AND(NOT(O5622="Unknown"),ISBLANK(R5622))),"Missing Information", INDEX(Table15[Entire Service Line Classification], MATCH(SUMIFS(Table15[Unique ID],Table15[System-Owned Portion],E5622,Table15[If Material Anything Other than "Lead" in Column E,Was Material Ever Previously Lead?],G5622,Table15[Customer-Owned Portion],O5622),Table15[Unique ID],0),0)))</f>
        <v/>
      </c>
      <c r="X5622"/>
    </row>
    <row r="5623" spans="2:24" x14ac:dyDescent="0.25">
      <c r="B5623" s="146"/>
      <c r="C5623" s="31"/>
      <c r="D5623" s="31"/>
      <c r="E5623" s="44"/>
      <c r="F5623" s="43"/>
      <c r="G5623" s="84"/>
      <c r="H5623" s="31"/>
      <c r="I5623" s="31"/>
      <c r="J5623" s="84"/>
      <c r="K5623" s="31"/>
      <c r="L5623" s="31"/>
      <c r="M5623" s="169"/>
      <c r="N5623" s="148"/>
      <c r="O5623" s="106"/>
      <c r="P5623" s="43"/>
      <c r="Q5623" s="31"/>
      <c r="R5623" s="84"/>
      <c r="S5623" s="31"/>
      <c r="T5623" s="31"/>
      <c r="U5623" s="169"/>
      <c r="V5623" s="150"/>
      <c r="W5623" s="141" t="str" cm="1">
        <f t="array" ref="W5623">IF(SUM(LEN(B5623:V5623))=0,"",IF(OR(OR(ISBLANK(F5623),SUM(LEN(C5623),LEN(D5623))=0),AND(NOT(E5623="Unknown"),ISBLANK(J5623)),AND(NOT(O5623="Unknown"),ISBLANK(R5623))),"Missing Information", INDEX(Table15[Entire Service Line Classification], MATCH(SUMIFS(Table15[Unique ID],Table15[System-Owned Portion],E5623,Table15[If Material Anything Other than "Lead" in Column E,Was Material Ever Previously Lead?],G5623,Table15[Customer-Owned Portion],O5623),Table15[Unique ID],0),0)))</f>
        <v/>
      </c>
      <c r="X5623"/>
    </row>
    <row r="5624" spans="2:24" x14ac:dyDescent="0.25">
      <c r="B5624" s="146"/>
      <c r="C5624" s="31"/>
      <c r="D5624" s="31"/>
      <c r="E5624" s="44"/>
      <c r="F5624" s="43"/>
      <c r="G5624" s="84"/>
      <c r="H5624" s="31"/>
      <c r="I5624" s="31"/>
      <c r="J5624" s="84"/>
      <c r="K5624" s="31"/>
      <c r="L5624" s="31"/>
      <c r="M5624" s="169"/>
      <c r="N5624" s="148"/>
      <c r="O5624" s="106"/>
      <c r="P5624" s="43"/>
      <c r="Q5624" s="31"/>
      <c r="R5624" s="84"/>
      <c r="S5624" s="31"/>
      <c r="T5624" s="31"/>
      <c r="U5624" s="169"/>
      <c r="V5624" s="150"/>
      <c r="W5624" s="141" t="str" cm="1">
        <f t="array" ref="W5624">IF(SUM(LEN(B5624:V5624))=0,"",IF(OR(OR(ISBLANK(F5624),SUM(LEN(C5624),LEN(D5624))=0),AND(NOT(E5624="Unknown"),ISBLANK(J5624)),AND(NOT(O5624="Unknown"),ISBLANK(R5624))),"Missing Information", INDEX(Table15[Entire Service Line Classification], MATCH(SUMIFS(Table15[Unique ID],Table15[System-Owned Portion],E5624,Table15[If Material Anything Other than "Lead" in Column E,Was Material Ever Previously Lead?],G5624,Table15[Customer-Owned Portion],O5624),Table15[Unique ID],0),0)))</f>
        <v/>
      </c>
      <c r="X5624"/>
    </row>
    <row r="5625" spans="2:24" x14ac:dyDescent="0.25">
      <c r="B5625" s="146"/>
      <c r="C5625" s="31"/>
      <c r="D5625" s="31"/>
      <c r="E5625" s="44"/>
      <c r="F5625" s="43"/>
      <c r="G5625" s="84"/>
      <c r="H5625" s="31"/>
      <c r="I5625" s="31"/>
      <c r="J5625" s="84"/>
      <c r="K5625" s="31"/>
      <c r="L5625" s="31"/>
      <c r="M5625" s="169"/>
      <c r="N5625" s="148"/>
      <c r="O5625" s="106"/>
      <c r="P5625" s="43"/>
      <c r="Q5625" s="31"/>
      <c r="R5625" s="84"/>
      <c r="S5625" s="31"/>
      <c r="T5625" s="31"/>
      <c r="U5625" s="169"/>
      <c r="V5625" s="150"/>
      <c r="W5625" s="141" t="str" cm="1">
        <f t="array" ref="W5625">IF(SUM(LEN(B5625:V5625))=0,"",IF(OR(OR(ISBLANK(F5625),SUM(LEN(C5625),LEN(D5625))=0),AND(NOT(E5625="Unknown"),ISBLANK(J5625)),AND(NOT(O5625="Unknown"),ISBLANK(R5625))),"Missing Information", INDEX(Table15[Entire Service Line Classification], MATCH(SUMIFS(Table15[Unique ID],Table15[System-Owned Portion],E5625,Table15[If Material Anything Other than "Lead" in Column E,Was Material Ever Previously Lead?],G5625,Table15[Customer-Owned Portion],O5625),Table15[Unique ID],0),0)))</f>
        <v/>
      </c>
      <c r="X5625"/>
    </row>
    <row r="5626" spans="2:24" x14ac:dyDescent="0.25">
      <c r="B5626" s="146"/>
      <c r="C5626" s="31"/>
      <c r="D5626" s="31"/>
      <c r="E5626" s="44"/>
      <c r="F5626" s="43"/>
      <c r="G5626" s="84"/>
      <c r="H5626" s="31"/>
      <c r="I5626" s="31"/>
      <c r="J5626" s="84"/>
      <c r="K5626" s="31"/>
      <c r="L5626" s="31"/>
      <c r="M5626" s="169"/>
      <c r="N5626" s="148"/>
      <c r="O5626" s="106"/>
      <c r="P5626" s="43"/>
      <c r="Q5626" s="31"/>
      <c r="R5626" s="84"/>
      <c r="S5626" s="31"/>
      <c r="T5626" s="31"/>
      <c r="U5626" s="169"/>
      <c r="V5626" s="150"/>
      <c r="W5626" s="141" t="str" cm="1">
        <f t="array" ref="W5626">IF(SUM(LEN(B5626:V5626))=0,"",IF(OR(OR(ISBLANK(F5626),SUM(LEN(C5626),LEN(D5626))=0),AND(NOT(E5626="Unknown"),ISBLANK(J5626)),AND(NOT(O5626="Unknown"),ISBLANK(R5626))),"Missing Information", INDEX(Table15[Entire Service Line Classification], MATCH(SUMIFS(Table15[Unique ID],Table15[System-Owned Portion],E5626,Table15[If Material Anything Other than "Lead" in Column E,Was Material Ever Previously Lead?],G5626,Table15[Customer-Owned Portion],O5626),Table15[Unique ID],0),0)))</f>
        <v/>
      </c>
      <c r="X5626"/>
    </row>
    <row r="5627" spans="2:24" x14ac:dyDescent="0.25">
      <c r="B5627" s="146"/>
      <c r="C5627" s="31"/>
      <c r="D5627" s="31"/>
      <c r="E5627" s="44"/>
      <c r="F5627" s="43"/>
      <c r="G5627" s="84"/>
      <c r="H5627" s="31"/>
      <c r="I5627" s="31"/>
      <c r="J5627" s="84"/>
      <c r="K5627" s="31"/>
      <c r="L5627" s="31"/>
      <c r="M5627" s="169"/>
      <c r="N5627" s="148"/>
      <c r="O5627" s="106"/>
      <c r="P5627" s="43"/>
      <c r="Q5627" s="31"/>
      <c r="R5627" s="84"/>
      <c r="S5627" s="31"/>
      <c r="T5627" s="31"/>
      <c r="U5627" s="169"/>
      <c r="V5627" s="150"/>
      <c r="W5627" s="141" t="str" cm="1">
        <f t="array" ref="W5627">IF(SUM(LEN(B5627:V5627))=0,"",IF(OR(OR(ISBLANK(F5627),SUM(LEN(C5627),LEN(D5627))=0),AND(NOT(E5627="Unknown"),ISBLANK(J5627)),AND(NOT(O5627="Unknown"),ISBLANK(R5627))),"Missing Information", INDEX(Table15[Entire Service Line Classification], MATCH(SUMIFS(Table15[Unique ID],Table15[System-Owned Portion],E5627,Table15[If Material Anything Other than "Lead" in Column E,Was Material Ever Previously Lead?],G5627,Table15[Customer-Owned Portion],O5627),Table15[Unique ID],0),0)))</f>
        <v/>
      </c>
      <c r="X5627"/>
    </row>
    <row r="5628" spans="2:24" x14ac:dyDescent="0.25">
      <c r="B5628" s="146"/>
      <c r="C5628" s="31"/>
      <c r="D5628" s="31"/>
      <c r="E5628" s="44"/>
      <c r="F5628" s="43"/>
      <c r="G5628" s="84"/>
      <c r="H5628" s="31"/>
      <c r="I5628" s="31"/>
      <c r="J5628" s="84"/>
      <c r="K5628" s="31"/>
      <c r="L5628" s="31"/>
      <c r="M5628" s="169"/>
      <c r="N5628" s="148"/>
      <c r="O5628" s="106"/>
      <c r="P5628" s="43"/>
      <c r="Q5628" s="31"/>
      <c r="R5628" s="84"/>
      <c r="S5628" s="31"/>
      <c r="T5628" s="31"/>
      <c r="U5628" s="169"/>
      <c r="V5628" s="150"/>
      <c r="W5628" s="141" t="str" cm="1">
        <f t="array" ref="W5628">IF(SUM(LEN(B5628:V5628))=0,"",IF(OR(OR(ISBLANK(F5628),SUM(LEN(C5628),LEN(D5628))=0),AND(NOT(E5628="Unknown"),ISBLANK(J5628)),AND(NOT(O5628="Unknown"),ISBLANK(R5628))),"Missing Information", INDEX(Table15[Entire Service Line Classification], MATCH(SUMIFS(Table15[Unique ID],Table15[System-Owned Portion],E5628,Table15[If Material Anything Other than "Lead" in Column E,Was Material Ever Previously Lead?],G5628,Table15[Customer-Owned Portion],O5628),Table15[Unique ID],0),0)))</f>
        <v/>
      </c>
      <c r="X5628"/>
    </row>
    <row r="5629" spans="2:24" x14ac:dyDescent="0.25">
      <c r="B5629" s="146"/>
      <c r="C5629" s="31"/>
      <c r="D5629" s="31"/>
      <c r="E5629" s="44"/>
      <c r="F5629" s="43"/>
      <c r="G5629" s="84"/>
      <c r="H5629" s="31"/>
      <c r="I5629" s="31"/>
      <c r="J5629" s="84"/>
      <c r="K5629" s="31"/>
      <c r="L5629" s="31"/>
      <c r="M5629" s="169"/>
      <c r="N5629" s="148"/>
      <c r="O5629" s="106"/>
      <c r="P5629" s="43"/>
      <c r="Q5629" s="31"/>
      <c r="R5629" s="84"/>
      <c r="S5629" s="31"/>
      <c r="T5629" s="31"/>
      <c r="U5629" s="169"/>
      <c r="V5629" s="150"/>
      <c r="W5629" s="141" t="str" cm="1">
        <f t="array" ref="W5629">IF(SUM(LEN(B5629:V5629))=0,"",IF(OR(OR(ISBLANK(F5629),SUM(LEN(C5629),LEN(D5629))=0),AND(NOT(E5629="Unknown"),ISBLANK(J5629)),AND(NOT(O5629="Unknown"),ISBLANK(R5629))),"Missing Information", INDEX(Table15[Entire Service Line Classification], MATCH(SUMIFS(Table15[Unique ID],Table15[System-Owned Portion],E5629,Table15[If Material Anything Other than "Lead" in Column E,Was Material Ever Previously Lead?],G5629,Table15[Customer-Owned Portion],O5629),Table15[Unique ID],0),0)))</f>
        <v/>
      </c>
      <c r="X5629"/>
    </row>
    <row r="5630" spans="2:24" x14ac:dyDescent="0.25">
      <c r="B5630" s="146"/>
      <c r="C5630" s="31"/>
      <c r="D5630" s="31"/>
      <c r="E5630" s="44"/>
      <c r="F5630" s="43"/>
      <c r="G5630" s="84"/>
      <c r="H5630" s="31"/>
      <c r="I5630" s="31"/>
      <c r="J5630" s="84"/>
      <c r="K5630" s="31"/>
      <c r="L5630" s="31"/>
      <c r="M5630" s="169"/>
      <c r="N5630" s="148"/>
      <c r="O5630" s="106"/>
      <c r="P5630" s="43"/>
      <c r="Q5630" s="31"/>
      <c r="R5630" s="84"/>
      <c r="S5630" s="31"/>
      <c r="T5630" s="31"/>
      <c r="U5630" s="169"/>
      <c r="V5630" s="150"/>
      <c r="W5630" s="141" t="str" cm="1">
        <f t="array" ref="W5630">IF(SUM(LEN(B5630:V5630))=0,"",IF(OR(OR(ISBLANK(F5630),SUM(LEN(C5630),LEN(D5630))=0),AND(NOT(E5630="Unknown"),ISBLANK(J5630)),AND(NOT(O5630="Unknown"),ISBLANK(R5630))),"Missing Information", INDEX(Table15[Entire Service Line Classification], MATCH(SUMIFS(Table15[Unique ID],Table15[System-Owned Portion],E5630,Table15[If Material Anything Other than "Lead" in Column E,Was Material Ever Previously Lead?],G5630,Table15[Customer-Owned Portion],O5630),Table15[Unique ID],0),0)))</f>
        <v/>
      </c>
      <c r="X5630"/>
    </row>
    <row r="5631" spans="2:24" x14ac:dyDescent="0.25">
      <c r="B5631" s="146"/>
      <c r="C5631" s="31"/>
      <c r="D5631" s="31"/>
      <c r="E5631" s="44"/>
      <c r="F5631" s="43"/>
      <c r="G5631" s="84"/>
      <c r="H5631" s="31"/>
      <c r="I5631" s="31"/>
      <c r="J5631" s="84"/>
      <c r="K5631" s="31"/>
      <c r="L5631" s="31"/>
      <c r="M5631" s="169"/>
      <c r="N5631" s="148"/>
      <c r="O5631" s="106"/>
      <c r="P5631" s="43"/>
      <c r="Q5631" s="31"/>
      <c r="R5631" s="84"/>
      <c r="S5631" s="31"/>
      <c r="T5631" s="31"/>
      <c r="U5631" s="169"/>
      <c r="V5631" s="150"/>
      <c r="W5631" s="141" t="str" cm="1">
        <f t="array" ref="W5631">IF(SUM(LEN(B5631:V5631))=0,"",IF(OR(OR(ISBLANK(F5631),SUM(LEN(C5631),LEN(D5631))=0),AND(NOT(E5631="Unknown"),ISBLANK(J5631)),AND(NOT(O5631="Unknown"),ISBLANK(R5631))),"Missing Information", INDEX(Table15[Entire Service Line Classification], MATCH(SUMIFS(Table15[Unique ID],Table15[System-Owned Portion],E5631,Table15[If Material Anything Other than "Lead" in Column E,Was Material Ever Previously Lead?],G5631,Table15[Customer-Owned Portion],O5631),Table15[Unique ID],0),0)))</f>
        <v/>
      </c>
      <c r="X5631"/>
    </row>
    <row r="5632" spans="2:24" x14ac:dyDescent="0.25">
      <c r="B5632" s="146"/>
      <c r="C5632" s="31"/>
      <c r="D5632" s="31"/>
      <c r="E5632" s="44"/>
      <c r="F5632" s="43"/>
      <c r="G5632" s="84"/>
      <c r="H5632" s="31"/>
      <c r="I5632" s="31"/>
      <c r="J5632" s="84"/>
      <c r="K5632" s="31"/>
      <c r="L5632" s="31"/>
      <c r="M5632" s="169"/>
      <c r="N5632" s="148"/>
      <c r="O5632" s="106"/>
      <c r="P5632" s="43"/>
      <c r="Q5632" s="31"/>
      <c r="R5632" s="84"/>
      <c r="S5632" s="31"/>
      <c r="T5632" s="31"/>
      <c r="U5632" s="169"/>
      <c r="V5632" s="150"/>
      <c r="W5632" s="141" t="str" cm="1">
        <f t="array" ref="W5632">IF(SUM(LEN(B5632:V5632))=0,"",IF(OR(OR(ISBLANK(F5632),SUM(LEN(C5632),LEN(D5632))=0),AND(NOT(E5632="Unknown"),ISBLANK(J5632)),AND(NOT(O5632="Unknown"),ISBLANK(R5632))),"Missing Information", INDEX(Table15[Entire Service Line Classification], MATCH(SUMIFS(Table15[Unique ID],Table15[System-Owned Portion],E5632,Table15[If Material Anything Other than "Lead" in Column E,Was Material Ever Previously Lead?],G5632,Table15[Customer-Owned Portion],O5632),Table15[Unique ID],0),0)))</f>
        <v/>
      </c>
      <c r="X5632"/>
    </row>
    <row r="5633" spans="2:24" x14ac:dyDescent="0.25">
      <c r="B5633" s="146"/>
      <c r="C5633" s="31"/>
      <c r="D5633" s="31"/>
      <c r="E5633" s="44"/>
      <c r="F5633" s="43"/>
      <c r="G5633" s="84"/>
      <c r="H5633" s="31"/>
      <c r="I5633" s="31"/>
      <c r="J5633" s="84"/>
      <c r="K5633" s="31"/>
      <c r="L5633" s="31"/>
      <c r="M5633" s="169"/>
      <c r="N5633" s="148"/>
      <c r="O5633" s="106"/>
      <c r="P5633" s="43"/>
      <c r="Q5633" s="31"/>
      <c r="R5633" s="84"/>
      <c r="S5633" s="31"/>
      <c r="T5633" s="31"/>
      <c r="U5633" s="169"/>
      <c r="V5633" s="150"/>
      <c r="W5633" s="141" t="str" cm="1">
        <f t="array" ref="W5633">IF(SUM(LEN(B5633:V5633))=0,"",IF(OR(OR(ISBLANK(F5633),SUM(LEN(C5633),LEN(D5633))=0),AND(NOT(E5633="Unknown"),ISBLANK(J5633)),AND(NOT(O5633="Unknown"),ISBLANK(R5633))),"Missing Information", INDEX(Table15[Entire Service Line Classification], MATCH(SUMIFS(Table15[Unique ID],Table15[System-Owned Portion],E5633,Table15[If Material Anything Other than "Lead" in Column E,Was Material Ever Previously Lead?],G5633,Table15[Customer-Owned Portion],O5633),Table15[Unique ID],0),0)))</f>
        <v/>
      </c>
      <c r="X5633"/>
    </row>
    <row r="5634" spans="2:24" x14ac:dyDescent="0.25">
      <c r="B5634" s="146"/>
      <c r="C5634" s="31"/>
      <c r="D5634" s="31"/>
      <c r="E5634" s="44"/>
      <c r="F5634" s="43"/>
      <c r="G5634" s="84"/>
      <c r="H5634" s="31"/>
      <c r="I5634" s="31"/>
      <c r="J5634" s="84"/>
      <c r="K5634" s="31"/>
      <c r="L5634" s="31"/>
      <c r="M5634" s="169"/>
      <c r="N5634" s="148"/>
      <c r="O5634" s="106"/>
      <c r="P5634" s="43"/>
      <c r="Q5634" s="31"/>
      <c r="R5634" s="84"/>
      <c r="S5634" s="31"/>
      <c r="T5634" s="31"/>
      <c r="U5634" s="169"/>
      <c r="V5634" s="150"/>
      <c r="W5634" s="141" t="str" cm="1">
        <f t="array" ref="W5634">IF(SUM(LEN(B5634:V5634))=0,"",IF(OR(OR(ISBLANK(F5634),SUM(LEN(C5634),LEN(D5634))=0),AND(NOT(E5634="Unknown"),ISBLANK(J5634)),AND(NOT(O5634="Unknown"),ISBLANK(R5634))),"Missing Information", INDEX(Table15[Entire Service Line Classification], MATCH(SUMIFS(Table15[Unique ID],Table15[System-Owned Portion],E5634,Table15[If Material Anything Other than "Lead" in Column E,Was Material Ever Previously Lead?],G5634,Table15[Customer-Owned Portion],O5634),Table15[Unique ID],0),0)))</f>
        <v/>
      </c>
      <c r="X5634"/>
    </row>
    <row r="5635" spans="2:24" x14ac:dyDescent="0.25">
      <c r="B5635" s="146"/>
      <c r="C5635" s="31"/>
      <c r="D5635" s="31"/>
      <c r="E5635" s="44"/>
      <c r="F5635" s="43"/>
      <c r="G5635" s="84"/>
      <c r="H5635" s="31"/>
      <c r="I5635" s="31"/>
      <c r="J5635" s="84"/>
      <c r="K5635" s="31"/>
      <c r="L5635" s="31"/>
      <c r="M5635" s="169"/>
      <c r="N5635" s="148"/>
      <c r="O5635" s="106"/>
      <c r="P5635" s="43"/>
      <c r="Q5635" s="31"/>
      <c r="R5635" s="84"/>
      <c r="S5635" s="31"/>
      <c r="T5635" s="31"/>
      <c r="U5635" s="169"/>
      <c r="V5635" s="150"/>
      <c r="W5635" s="141" t="str" cm="1">
        <f t="array" ref="W5635">IF(SUM(LEN(B5635:V5635))=0,"",IF(OR(OR(ISBLANK(F5635),SUM(LEN(C5635),LEN(D5635))=0),AND(NOT(E5635="Unknown"),ISBLANK(J5635)),AND(NOT(O5635="Unknown"),ISBLANK(R5635))),"Missing Information", INDEX(Table15[Entire Service Line Classification], MATCH(SUMIFS(Table15[Unique ID],Table15[System-Owned Portion],E5635,Table15[If Material Anything Other than "Lead" in Column E,Was Material Ever Previously Lead?],G5635,Table15[Customer-Owned Portion],O5635),Table15[Unique ID],0),0)))</f>
        <v/>
      </c>
      <c r="X5635"/>
    </row>
    <row r="5636" spans="2:24" x14ac:dyDescent="0.25">
      <c r="B5636" s="146"/>
      <c r="C5636" s="31"/>
      <c r="D5636" s="31"/>
      <c r="E5636" s="44"/>
      <c r="F5636" s="43"/>
      <c r="G5636" s="84"/>
      <c r="H5636" s="31"/>
      <c r="I5636" s="31"/>
      <c r="J5636" s="84"/>
      <c r="K5636" s="31"/>
      <c r="L5636" s="31"/>
      <c r="M5636" s="169"/>
      <c r="N5636" s="148"/>
      <c r="O5636" s="106"/>
      <c r="P5636" s="43"/>
      <c r="Q5636" s="31"/>
      <c r="R5636" s="84"/>
      <c r="S5636" s="31"/>
      <c r="T5636" s="31"/>
      <c r="U5636" s="169"/>
      <c r="V5636" s="150"/>
      <c r="W5636" s="141" t="str" cm="1">
        <f t="array" ref="W5636">IF(SUM(LEN(B5636:V5636))=0,"",IF(OR(OR(ISBLANK(F5636),SUM(LEN(C5636),LEN(D5636))=0),AND(NOT(E5636="Unknown"),ISBLANK(J5636)),AND(NOT(O5636="Unknown"),ISBLANK(R5636))),"Missing Information", INDEX(Table15[Entire Service Line Classification], MATCH(SUMIFS(Table15[Unique ID],Table15[System-Owned Portion],E5636,Table15[If Material Anything Other than "Lead" in Column E,Was Material Ever Previously Lead?],G5636,Table15[Customer-Owned Portion],O5636),Table15[Unique ID],0),0)))</f>
        <v/>
      </c>
      <c r="X5636"/>
    </row>
    <row r="5637" spans="2:24" x14ac:dyDescent="0.25">
      <c r="B5637" s="146"/>
      <c r="C5637" s="31"/>
      <c r="D5637" s="31"/>
      <c r="E5637" s="44"/>
      <c r="F5637" s="43"/>
      <c r="G5637" s="84"/>
      <c r="H5637" s="31"/>
      <c r="I5637" s="31"/>
      <c r="J5637" s="84"/>
      <c r="K5637" s="31"/>
      <c r="L5637" s="31"/>
      <c r="M5637" s="169"/>
      <c r="N5637" s="148"/>
      <c r="O5637" s="106"/>
      <c r="P5637" s="43"/>
      <c r="Q5637" s="31"/>
      <c r="R5637" s="84"/>
      <c r="S5637" s="31"/>
      <c r="T5637" s="31"/>
      <c r="U5637" s="169"/>
      <c r="V5637" s="150"/>
      <c r="W5637" s="141" t="str" cm="1">
        <f t="array" ref="W5637">IF(SUM(LEN(B5637:V5637))=0,"",IF(OR(OR(ISBLANK(F5637),SUM(LEN(C5637),LEN(D5637))=0),AND(NOT(E5637="Unknown"),ISBLANK(J5637)),AND(NOT(O5637="Unknown"),ISBLANK(R5637))),"Missing Information", INDEX(Table15[Entire Service Line Classification], MATCH(SUMIFS(Table15[Unique ID],Table15[System-Owned Portion],E5637,Table15[If Material Anything Other than "Lead" in Column E,Was Material Ever Previously Lead?],G5637,Table15[Customer-Owned Portion],O5637),Table15[Unique ID],0),0)))</f>
        <v/>
      </c>
      <c r="X5637"/>
    </row>
    <row r="5638" spans="2:24" x14ac:dyDescent="0.25">
      <c r="B5638" s="146"/>
      <c r="C5638" s="31"/>
      <c r="D5638" s="31"/>
      <c r="E5638" s="44"/>
      <c r="F5638" s="43"/>
      <c r="G5638" s="84"/>
      <c r="H5638" s="31"/>
      <c r="I5638" s="31"/>
      <c r="J5638" s="84"/>
      <c r="K5638" s="31"/>
      <c r="L5638" s="31"/>
      <c r="M5638" s="169"/>
      <c r="N5638" s="148"/>
      <c r="O5638" s="106"/>
      <c r="P5638" s="43"/>
      <c r="Q5638" s="31"/>
      <c r="R5638" s="84"/>
      <c r="S5638" s="31"/>
      <c r="T5638" s="31"/>
      <c r="U5638" s="169"/>
      <c r="V5638" s="150"/>
      <c r="W5638" s="141" t="str" cm="1">
        <f t="array" ref="W5638">IF(SUM(LEN(B5638:V5638))=0,"",IF(OR(OR(ISBLANK(F5638),SUM(LEN(C5638),LEN(D5638))=0),AND(NOT(E5638="Unknown"),ISBLANK(J5638)),AND(NOT(O5638="Unknown"),ISBLANK(R5638))),"Missing Information", INDEX(Table15[Entire Service Line Classification], MATCH(SUMIFS(Table15[Unique ID],Table15[System-Owned Portion],E5638,Table15[If Material Anything Other than "Lead" in Column E,Was Material Ever Previously Lead?],G5638,Table15[Customer-Owned Portion],O5638),Table15[Unique ID],0),0)))</f>
        <v/>
      </c>
      <c r="X5638"/>
    </row>
    <row r="5639" spans="2:24" x14ac:dyDescent="0.25">
      <c r="B5639" s="146"/>
      <c r="C5639" s="31"/>
      <c r="D5639" s="31"/>
      <c r="E5639" s="44"/>
      <c r="F5639" s="43"/>
      <c r="G5639" s="84"/>
      <c r="H5639" s="31"/>
      <c r="I5639" s="31"/>
      <c r="J5639" s="84"/>
      <c r="K5639" s="31"/>
      <c r="L5639" s="31"/>
      <c r="M5639" s="169"/>
      <c r="N5639" s="148"/>
      <c r="O5639" s="106"/>
      <c r="P5639" s="43"/>
      <c r="Q5639" s="31"/>
      <c r="R5639" s="84"/>
      <c r="S5639" s="31"/>
      <c r="T5639" s="31"/>
      <c r="U5639" s="169"/>
      <c r="V5639" s="150"/>
      <c r="W5639" s="141" t="str" cm="1">
        <f t="array" ref="W5639">IF(SUM(LEN(B5639:V5639))=0,"",IF(OR(OR(ISBLANK(F5639),SUM(LEN(C5639),LEN(D5639))=0),AND(NOT(E5639="Unknown"),ISBLANK(J5639)),AND(NOT(O5639="Unknown"),ISBLANK(R5639))),"Missing Information", INDEX(Table15[Entire Service Line Classification], MATCH(SUMIFS(Table15[Unique ID],Table15[System-Owned Portion],E5639,Table15[If Material Anything Other than "Lead" in Column E,Was Material Ever Previously Lead?],G5639,Table15[Customer-Owned Portion],O5639),Table15[Unique ID],0),0)))</f>
        <v/>
      </c>
      <c r="X5639"/>
    </row>
    <row r="5640" spans="2:24" x14ac:dyDescent="0.25">
      <c r="B5640" s="146"/>
      <c r="C5640" s="31"/>
      <c r="D5640" s="31"/>
      <c r="E5640" s="44"/>
      <c r="F5640" s="43"/>
      <c r="G5640" s="84"/>
      <c r="H5640" s="31"/>
      <c r="I5640" s="31"/>
      <c r="J5640" s="84"/>
      <c r="K5640" s="31"/>
      <c r="L5640" s="31"/>
      <c r="M5640" s="169"/>
      <c r="N5640" s="148"/>
      <c r="O5640" s="106"/>
      <c r="P5640" s="43"/>
      <c r="Q5640" s="31"/>
      <c r="R5640" s="84"/>
      <c r="S5640" s="31"/>
      <c r="T5640" s="31"/>
      <c r="U5640" s="169"/>
      <c r="V5640" s="150"/>
      <c r="W5640" s="141" t="str" cm="1">
        <f t="array" ref="W5640">IF(SUM(LEN(B5640:V5640))=0,"",IF(OR(OR(ISBLANK(F5640),SUM(LEN(C5640),LEN(D5640))=0),AND(NOT(E5640="Unknown"),ISBLANK(J5640)),AND(NOT(O5640="Unknown"),ISBLANK(R5640))),"Missing Information", INDEX(Table15[Entire Service Line Classification], MATCH(SUMIFS(Table15[Unique ID],Table15[System-Owned Portion],E5640,Table15[If Material Anything Other than "Lead" in Column E,Was Material Ever Previously Lead?],G5640,Table15[Customer-Owned Portion],O5640),Table15[Unique ID],0),0)))</f>
        <v/>
      </c>
      <c r="X5640"/>
    </row>
    <row r="5641" spans="2:24" x14ac:dyDescent="0.25">
      <c r="B5641" s="146"/>
      <c r="C5641" s="31"/>
      <c r="D5641" s="31"/>
      <c r="E5641" s="44"/>
      <c r="F5641" s="43"/>
      <c r="G5641" s="84"/>
      <c r="H5641" s="31"/>
      <c r="I5641" s="31"/>
      <c r="J5641" s="84"/>
      <c r="K5641" s="31"/>
      <c r="L5641" s="31"/>
      <c r="M5641" s="169"/>
      <c r="N5641" s="148"/>
      <c r="O5641" s="106"/>
      <c r="P5641" s="43"/>
      <c r="Q5641" s="31"/>
      <c r="R5641" s="84"/>
      <c r="S5641" s="31"/>
      <c r="T5641" s="31"/>
      <c r="U5641" s="169"/>
      <c r="V5641" s="150"/>
      <c r="W5641" s="141" t="str" cm="1">
        <f t="array" ref="W5641">IF(SUM(LEN(B5641:V5641))=0,"",IF(OR(OR(ISBLANK(F5641),SUM(LEN(C5641),LEN(D5641))=0),AND(NOT(E5641="Unknown"),ISBLANK(J5641)),AND(NOT(O5641="Unknown"),ISBLANK(R5641))),"Missing Information", INDEX(Table15[Entire Service Line Classification], MATCH(SUMIFS(Table15[Unique ID],Table15[System-Owned Portion],E5641,Table15[If Material Anything Other than "Lead" in Column E,Was Material Ever Previously Lead?],G5641,Table15[Customer-Owned Portion],O5641),Table15[Unique ID],0),0)))</f>
        <v/>
      </c>
      <c r="X5641"/>
    </row>
    <row r="5642" spans="2:24" x14ac:dyDescent="0.25">
      <c r="B5642" s="146"/>
      <c r="C5642" s="31"/>
      <c r="D5642" s="31"/>
      <c r="E5642" s="44"/>
      <c r="F5642" s="43"/>
      <c r="G5642" s="84"/>
      <c r="H5642" s="31"/>
      <c r="I5642" s="31"/>
      <c r="J5642" s="84"/>
      <c r="K5642" s="31"/>
      <c r="L5642" s="31"/>
      <c r="M5642" s="169"/>
      <c r="N5642" s="148"/>
      <c r="O5642" s="106"/>
      <c r="P5642" s="43"/>
      <c r="Q5642" s="31"/>
      <c r="R5642" s="84"/>
      <c r="S5642" s="31"/>
      <c r="T5642" s="31"/>
      <c r="U5642" s="169"/>
      <c r="V5642" s="150"/>
      <c r="W5642" s="141" t="str" cm="1">
        <f t="array" ref="W5642">IF(SUM(LEN(B5642:V5642))=0,"",IF(OR(OR(ISBLANK(F5642),SUM(LEN(C5642),LEN(D5642))=0),AND(NOT(E5642="Unknown"),ISBLANK(J5642)),AND(NOT(O5642="Unknown"),ISBLANK(R5642))),"Missing Information", INDEX(Table15[Entire Service Line Classification], MATCH(SUMIFS(Table15[Unique ID],Table15[System-Owned Portion],E5642,Table15[If Material Anything Other than "Lead" in Column E,Was Material Ever Previously Lead?],G5642,Table15[Customer-Owned Portion],O5642),Table15[Unique ID],0),0)))</f>
        <v/>
      </c>
      <c r="X5642"/>
    </row>
    <row r="5643" spans="2:24" x14ac:dyDescent="0.25">
      <c r="B5643" s="146"/>
      <c r="C5643" s="31"/>
      <c r="D5643" s="31"/>
      <c r="E5643" s="44"/>
      <c r="F5643" s="43"/>
      <c r="G5643" s="84"/>
      <c r="H5643" s="31"/>
      <c r="I5643" s="31"/>
      <c r="J5643" s="84"/>
      <c r="K5643" s="31"/>
      <c r="L5643" s="31"/>
      <c r="M5643" s="169"/>
      <c r="N5643" s="148"/>
      <c r="O5643" s="106"/>
      <c r="P5643" s="43"/>
      <c r="Q5643" s="31"/>
      <c r="R5643" s="84"/>
      <c r="S5643" s="31"/>
      <c r="T5643" s="31"/>
      <c r="U5643" s="169"/>
      <c r="V5643" s="150"/>
      <c r="W5643" s="141" t="str" cm="1">
        <f t="array" ref="W5643">IF(SUM(LEN(B5643:V5643))=0,"",IF(OR(OR(ISBLANK(F5643),SUM(LEN(C5643),LEN(D5643))=0),AND(NOT(E5643="Unknown"),ISBLANK(J5643)),AND(NOT(O5643="Unknown"),ISBLANK(R5643))),"Missing Information", INDEX(Table15[Entire Service Line Classification], MATCH(SUMIFS(Table15[Unique ID],Table15[System-Owned Portion],E5643,Table15[If Material Anything Other than "Lead" in Column E,Was Material Ever Previously Lead?],G5643,Table15[Customer-Owned Portion],O5643),Table15[Unique ID],0),0)))</f>
        <v/>
      </c>
      <c r="X5643"/>
    </row>
    <row r="5644" spans="2:24" x14ac:dyDescent="0.25">
      <c r="B5644" s="146"/>
      <c r="C5644" s="31"/>
      <c r="D5644" s="31"/>
      <c r="E5644" s="44"/>
      <c r="F5644" s="43"/>
      <c r="G5644" s="84"/>
      <c r="H5644" s="31"/>
      <c r="I5644" s="31"/>
      <c r="J5644" s="84"/>
      <c r="K5644" s="31"/>
      <c r="L5644" s="31"/>
      <c r="M5644" s="169"/>
      <c r="N5644" s="148"/>
      <c r="O5644" s="106"/>
      <c r="P5644" s="43"/>
      <c r="Q5644" s="31"/>
      <c r="R5644" s="84"/>
      <c r="S5644" s="31"/>
      <c r="T5644" s="31"/>
      <c r="U5644" s="169"/>
      <c r="V5644" s="150"/>
      <c r="W5644" s="141" t="str" cm="1">
        <f t="array" ref="W5644">IF(SUM(LEN(B5644:V5644))=0,"",IF(OR(OR(ISBLANK(F5644),SUM(LEN(C5644),LEN(D5644))=0),AND(NOT(E5644="Unknown"),ISBLANK(J5644)),AND(NOT(O5644="Unknown"),ISBLANK(R5644))),"Missing Information", INDEX(Table15[Entire Service Line Classification], MATCH(SUMIFS(Table15[Unique ID],Table15[System-Owned Portion],E5644,Table15[If Material Anything Other than "Lead" in Column E,Was Material Ever Previously Lead?],G5644,Table15[Customer-Owned Portion],O5644),Table15[Unique ID],0),0)))</f>
        <v/>
      </c>
      <c r="X5644"/>
    </row>
    <row r="5645" spans="2:24" x14ac:dyDescent="0.25">
      <c r="B5645" s="146"/>
      <c r="C5645" s="31"/>
      <c r="D5645" s="31"/>
      <c r="E5645" s="44"/>
      <c r="F5645" s="43"/>
      <c r="G5645" s="84"/>
      <c r="H5645" s="31"/>
      <c r="I5645" s="31"/>
      <c r="J5645" s="84"/>
      <c r="K5645" s="31"/>
      <c r="L5645" s="31"/>
      <c r="M5645" s="169"/>
      <c r="N5645" s="148"/>
      <c r="O5645" s="106"/>
      <c r="P5645" s="43"/>
      <c r="Q5645" s="31"/>
      <c r="R5645" s="84"/>
      <c r="S5645" s="31"/>
      <c r="T5645" s="31"/>
      <c r="U5645" s="169"/>
      <c r="V5645" s="150"/>
      <c r="W5645" s="141" t="str" cm="1">
        <f t="array" ref="W5645">IF(SUM(LEN(B5645:V5645))=0,"",IF(OR(OR(ISBLANK(F5645),SUM(LEN(C5645),LEN(D5645))=0),AND(NOT(E5645="Unknown"),ISBLANK(J5645)),AND(NOT(O5645="Unknown"),ISBLANK(R5645))),"Missing Information", INDEX(Table15[Entire Service Line Classification], MATCH(SUMIFS(Table15[Unique ID],Table15[System-Owned Portion],E5645,Table15[If Material Anything Other than "Lead" in Column E,Was Material Ever Previously Lead?],G5645,Table15[Customer-Owned Portion],O5645),Table15[Unique ID],0),0)))</f>
        <v/>
      </c>
      <c r="X5645"/>
    </row>
    <row r="5646" spans="2:24" x14ac:dyDescent="0.25">
      <c r="B5646" s="146"/>
      <c r="C5646" s="31"/>
      <c r="D5646" s="31"/>
      <c r="E5646" s="44"/>
      <c r="F5646" s="43"/>
      <c r="G5646" s="84"/>
      <c r="H5646" s="31"/>
      <c r="I5646" s="31"/>
      <c r="J5646" s="84"/>
      <c r="K5646" s="31"/>
      <c r="L5646" s="31"/>
      <c r="M5646" s="169"/>
      <c r="N5646" s="148"/>
      <c r="O5646" s="106"/>
      <c r="P5646" s="43"/>
      <c r="Q5646" s="31"/>
      <c r="R5646" s="84"/>
      <c r="S5646" s="31"/>
      <c r="T5646" s="31"/>
      <c r="U5646" s="169"/>
      <c r="V5646" s="150"/>
      <c r="W5646" s="141" t="str" cm="1">
        <f t="array" ref="W5646">IF(SUM(LEN(B5646:V5646))=0,"",IF(OR(OR(ISBLANK(F5646),SUM(LEN(C5646),LEN(D5646))=0),AND(NOT(E5646="Unknown"),ISBLANK(J5646)),AND(NOT(O5646="Unknown"),ISBLANK(R5646))),"Missing Information", INDEX(Table15[Entire Service Line Classification], MATCH(SUMIFS(Table15[Unique ID],Table15[System-Owned Portion],E5646,Table15[If Material Anything Other than "Lead" in Column E,Was Material Ever Previously Lead?],G5646,Table15[Customer-Owned Portion],O5646),Table15[Unique ID],0),0)))</f>
        <v/>
      </c>
      <c r="X5646"/>
    </row>
    <row r="5647" spans="2:24" x14ac:dyDescent="0.25">
      <c r="B5647" s="146"/>
      <c r="C5647" s="31"/>
      <c r="D5647" s="31"/>
      <c r="E5647" s="44"/>
      <c r="F5647" s="43"/>
      <c r="G5647" s="84"/>
      <c r="H5647" s="31"/>
      <c r="I5647" s="31"/>
      <c r="J5647" s="84"/>
      <c r="K5647" s="31"/>
      <c r="L5647" s="31"/>
      <c r="M5647" s="169"/>
      <c r="N5647" s="148"/>
      <c r="O5647" s="106"/>
      <c r="P5647" s="43"/>
      <c r="Q5647" s="31"/>
      <c r="R5647" s="84"/>
      <c r="S5647" s="31"/>
      <c r="T5647" s="31"/>
      <c r="U5647" s="169"/>
      <c r="V5647" s="150"/>
      <c r="W5647" s="141" t="str" cm="1">
        <f t="array" ref="W5647">IF(SUM(LEN(B5647:V5647))=0,"",IF(OR(OR(ISBLANK(F5647),SUM(LEN(C5647),LEN(D5647))=0),AND(NOT(E5647="Unknown"),ISBLANK(J5647)),AND(NOT(O5647="Unknown"),ISBLANK(R5647))),"Missing Information", INDEX(Table15[Entire Service Line Classification], MATCH(SUMIFS(Table15[Unique ID],Table15[System-Owned Portion],E5647,Table15[If Material Anything Other than "Lead" in Column E,Was Material Ever Previously Lead?],G5647,Table15[Customer-Owned Portion],O5647),Table15[Unique ID],0),0)))</f>
        <v/>
      </c>
      <c r="X5647"/>
    </row>
    <row r="5648" spans="2:24" x14ac:dyDescent="0.25">
      <c r="B5648" s="146"/>
      <c r="C5648" s="31"/>
      <c r="D5648" s="31"/>
      <c r="E5648" s="44"/>
      <c r="F5648" s="43"/>
      <c r="G5648" s="84"/>
      <c r="H5648" s="31"/>
      <c r="I5648" s="31"/>
      <c r="J5648" s="84"/>
      <c r="K5648" s="31"/>
      <c r="L5648" s="31"/>
      <c r="M5648" s="169"/>
      <c r="N5648" s="148"/>
      <c r="O5648" s="106"/>
      <c r="P5648" s="43"/>
      <c r="Q5648" s="31"/>
      <c r="R5648" s="84"/>
      <c r="S5648" s="31"/>
      <c r="T5648" s="31"/>
      <c r="U5648" s="169"/>
      <c r="V5648" s="150"/>
      <c r="W5648" s="141" t="str" cm="1">
        <f t="array" ref="W5648">IF(SUM(LEN(B5648:V5648))=0,"",IF(OR(OR(ISBLANK(F5648),SUM(LEN(C5648),LEN(D5648))=0),AND(NOT(E5648="Unknown"),ISBLANK(J5648)),AND(NOT(O5648="Unknown"),ISBLANK(R5648))),"Missing Information", INDEX(Table15[Entire Service Line Classification], MATCH(SUMIFS(Table15[Unique ID],Table15[System-Owned Portion],E5648,Table15[If Material Anything Other than "Lead" in Column E,Was Material Ever Previously Lead?],G5648,Table15[Customer-Owned Portion],O5648),Table15[Unique ID],0),0)))</f>
        <v/>
      </c>
      <c r="X5648"/>
    </row>
    <row r="5649" spans="2:24" x14ac:dyDescent="0.25">
      <c r="B5649" s="146"/>
      <c r="C5649" s="31"/>
      <c r="D5649" s="31"/>
      <c r="E5649" s="44"/>
      <c r="F5649" s="43"/>
      <c r="G5649" s="84"/>
      <c r="H5649" s="31"/>
      <c r="I5649" s="31"/>
      <c r="J5649" s="84"/>
      <c r="K5649" s="31"/>
      <c r="L5649" s="31"/>
      <c r="M5649" s="169"/>
      <c r="N5649" s="148"/>
      <c r="O5649" s="106"/>
      <c r="P5649" s="43"/>
      <c r="Q5649" s="31"/>
      <c r="R5649" s="84"/>
      <c r="S5649" s="31"/>
      <c r="T5649" s="31"/>
      <c r="U5649" s="169"/>
      <c r="V5649" s="150"/>
      <c r="W5649" s="141" t="str" cm="1">
        <f t="array" ref="W5649">IF(SUM(LEN(B5649:V5649))=0,"",IF(OR(OR(ISBLANK(F5649),SUM(LEN(C5649),LEN(D5649))=0),AND(NOT(E5649="Unknown"),ISBLANK(J5649)),AND(NOT(O5649="Unknown"),ISBLANK(R5649))),"Missing Information", INDEX(Table15[Entire Service Line Classification], MATCH(SUMIFS(Table15[Unique ID],Table15[System-Owned Portion],E5649,Table15[If Material Anything Other than "Lead" in Column E,Was Material Ever Previously Lead?],G5649,Table15[Customer-Owned Portion],O5649),Table15[Unique ID],0),0)))</f>
        <v/>
      </c>
      <c r="X5649"/>
    </row>
    <row r="5650" spans="2:24" x14ac:dyDescent="0.25">
      <c r="B5650" s="146"/>
      <c r="C5650" s="31"/>
      <c r="D5650" s="31"/>
      <c r="E5650" s="44"/>
      <c r="F5650" s="43"/>
      <c r="G5650" s="84"/>
      <c r="H5650" s="31"/>
      <c r="I5650" s="31"/>
      <c r="J5650" s="84"/>
      <c r="K5650" s="31"/>
      <c r="L5650" s="31"/>
      <c r="M5650" s="169"/>
      <c r="N5650" s="148"/>
      <c r="O5650" s="106"/>
      <c r="P5650" s="43"/>
      <c r="Q5650" s="31"/>
      <c r="R5650" s="84"/>
      <c r="S5650" s="31"/>
      <c r="T5650" s="31"/>
      <c r="U5650" s="169"/>
      <c r="V5650" s="150"/>
      <c r="W5650" s="141" t="str" cm="1">
        <f t="array" ref="W5650">IF(SUM(LEN(B5650:V5650))=0,"",IF(OR(OR(ISBLANK(F5650),SUM(LEN(C5650),LEN(D5650))=0),AND(NOT(E5650="Unknown"),ISBLANK(J5650)),AND(NOT(O5650="Unknown"),ISBLANK(R5650))),"Missing Information", INDEX(Table15[Entire Service Line Classification], MATCH(SUMIFS(Table15[Unique ID],Table15[System-Owned Portion],E5650,Table15[If Material Anything Other than "Lead" in Column E,Was Material Ever Previously Lead?],G5650,Table15[Customer-Owned Portion],O5650),Table15[Unique ID],0),0)))</f>
        <v/>
      </c>
      <c r="X5650"/>
    </row>
    <row r="5651" spans="2:24" x14ac:dyDescent="0.25">
      <c r="B5651" s="146"/>
      <c r="C5651" s="31"/>
      <c r="D5651" s="31"/>
      <c r="E5651" s="44"/>
      <c r="F5651" s="43"/>
      <c r="G5651" s="84"/>
      <c r="H5651" s="31"/>
      <c r="I5651" s="31"/>
      <c r="J5651" s="84"/>
      <c r="K5651" s="31"/>
      <c r="L5651" s="31"/>
      <c r="M5651" s="169"/>
      <c r="N5651" s="148"/>
      <c r="O5651" s="106"/>
      <c r="P5651" s="43"/>
      <c r="Q5651" s="31"/>
      <c r="R5651" s="84"/>
      <c r="S5651" s="31"/>
      <c r="T5651" s="31"/>
      <c r="U5651" s="169"/>
      <c r="V5651" s="150"/>
      <c r="W5651" s="141" t="str" cm="1">
        <f t="array" ref="W5651">IF(SUM(LEN(B5651:V5651))=0,"",IF(OR(OR(ISBLANK(F5651),SUM(LEN(C5651),LEN(D5651))=0),AND(NOT(E5651="Unknown"),ISBLANK(J5651)),AND(NOT(O5651="Unknown"),ISBLANK(R5651))),"Missing Information", INDEX(Table15[Entire Service Line Classification], MATCH(SUMIFS(Table15[Unique ID],Table15[System-Owned Portion],E5651,Table15[If Material Anything Other than "Lead" in Column E,Was Material Ever Previously Lead?],G5651,Table15[Customer-Owned Portion],O5651),Table15[Unique ID],0),0)))</f>
        <v/>
      </c>
      <c r="X5651"/>
    </row>
    <row r="5652" spans="2:24" x14ac:dyDescent="0.25">
      <c r="B5652" s="146"/>
      <c r="C5652" s="31"/>
      <c r="D5652" s="31"/>
      <c r="E5652" s="44"/>
      <c r="F5652" s="43"/>
      <c r="G5652" s="84"/>
      <c r="H5652" s="31"/>
      <c r="I5652" s="31"/>
      <c r="J5652" s="84"/>
      <c r="K5652" s="31"/>
      <c r="L5652" s="31"/>
      <c r="M5652" s="169"/>
      <c r="N5652" s="148"/>
      <c r="O5652" s="106"/>
      <c r="P5652" s="43"/>
      <c r="Q5652" s="31"/>
      <c r="R5652" s="84"/>
      <c r="S5652" s="31"/>
      <c r="T5652" s="31"/>
      <c r="U5652" s="169"/>
      <c r="V5652" s="150"/>
      <c r="W5652" s="141" t="str" cm="1">
        <f t="array" ref="W5652">IF(SUM(LEN(B5652:V5652))=0,"",IF(OR(OR(ISBLANK(F5652),SUM(LEN(C5652),LEN(D5652))=0),AND(NOT(E5652="Unknown"),ISBLANK(J5652)),AND(NOT(O5652="Unknown"),ISBLANK(R5652))),"Missing Information", INDEX(Table15[Entire Service Line Classification], MATCH(SUMIFS(Table15[Unique ID],Table15[System-Owned Portion],E5652,Table15[If Material Anything Other than "Lead" in Column E,Was Material Ever Previously Lead?],G5652,Table15[Customer-Owned Portion],O5652),Table15[Unique ID],0),0)))</f>
        <v/>
      </c>
      <c r="X5652"/>
    </row>
    <row r="5653" spans="2:24" x14ac:dyDescent="0.25">
      <c r="B5653" s="146"/>
      <c r="C5653" s="31"/>
      <c r="D5653" s="31"/>
      <c r="E5653" s="44"/>
      <c r="F5653" s="43"/>
      <c r="G5653" s="84"/>
      <c r="H5653" s="31"/>
      <c r="I5653" s="31"/>
      <c r="J5653" s="84"/>
      <c r="K5653" s="31"/>
      <c r="L5653" s="31"/>
      <c r="M5653" s="169"/>
      <c r="N5653" s="148"/>
      <c r="O5653" s="106"/>
      <c r="P5653" s="43"/>
      <c r="Q5653" s="31"/>
      <c r="R5653" s="84"/>
      <c r="S5653" s="31"/>
      <c r="T5653" s="31"/>
      <c r="U5653" s="169"/>
      <c r="V5653" s="150"/>
      <c r="W5653" s="141" t="str" cm="1">
        <f t="array" ref="W5653">IF(SUM(LEN(B5653:V5653))=0,"",IF(OR(OR(ISBLANK(F5653),SUM(LEN(C5653),LEN(D5653))=0),AND(NOT(E5653="Unknown"),ISBLANK(J5653)),AND(NOT(O5653="Unknown"),ISBLANK(R5653))),"Missing Information", INDEX(Table15[Entire Service Line Classification], MATCH(SUMIFS(Table15[Unique ID],Table15[System-Owned Portion],E5653,Table15[If Material Anything Other than "Lead" in Column E,Was Material Ever Previously Lead?],G5653,Table15[Customer-Owned Portion],O5653),Table15[Unique ID],0),0)))</f>
        <v/>
      </c>
      <c r="X5653"/>
    </row>
    <row r="5654" spans="2:24" x14ac:dyDescent="0.25">
      <c r="B5654" s="146"/>
      <c r="C5654" s="31"/>
      <c r="D5654" s="31"/>
      <c r="E5654" s="44"/>
      <c r="F5654" s="43"/>
      <c r="G5654" s="84"/>
      <c r="H5654" s="31"/>
      <c r="I5654" s="31"/>
      <c r="J5654" s="84"/>
      <c r="K5654" s="31"/>
      <c r="L5654" s="31"/>
      <c r="M5654" s="169"/>
      <c r="N5654" s="148"/>
      <c r="O5654" s="106"/>
      <c r="P5654" s="43"/>
      <c r="Q5654" s="31"/>
      <c r="R5654" s="84"/>
      <c r="S5654" s="31"/>
      <c r="T5654" s="31"/>
      <c r="U5654" s="169"/>
      <c r="V5654" s="150"/>
      <c r="W5654" s="141" t="str" cm="1">
        <f t="array" ref="W5654">IF(SUM(LEN(B5654:V5654))=0,"",IF(OR(OR(ISBLANK(F5654),SUM(LEN(C5654),LEN(D5654))=0),AND(NOT(E5654="Unknown"),ISBLANK(J5654)),AND(NOT(O5654="Unknown"),ISBLANK(R5654))),"Missing Information", INDEX(Table15[Entire Service Line Classification], MATCH(SUMIFS(Table15[Unique ID],Table15[System-Owned Portion],E5654,Table15[If Material Anything Other than "Lead" in Column E,Was Material Ever Previously Lead?],G5654,Table15[Customer-Owned Portion],O5654),Table15[Unique ID],0),0)))</f>
        <v/>
      </c>
      <c r="X5654"/>
    </row>
    <row r="5655" spans="2:24" x14ac:dyDescent="0.25">
      <c r="B5655" s="146"/>
      <c r="C5655" s="31"/>
      <c r="D5655" s="31"/>
      <c r="E5655" s="44"/>
      <c r="F5655" s="43"/>
      <c r="G5655" s="84"/>
      <c r="H5655" s="31"/>
      <c r="I5655" s="31"/>
      <c r="J5655" s="84"/>
      <c r="K5655" s="31"/>
      <c r="L5655" s="31"/>
      <c r="M5655" s="169"/>
      <c r="N5655" s="148"/>
      <c r="O5655" s="106"/>
      <c r="P5655" s="43"/>
      <c r="Q5655" s="31"/>
      <c r="R5655" s="84"/>
      <c r="S5655" s="31"/>
      <c r="T5655" s="31"/>
      <c r="U5655" s="169"/>
      <c r="V5655" s="150"/>
      <c r="W5655" s="141" t="str" cm="1">
        <f t="array" ref="W5655">IF(SUM(LEN(B5655:V5655))=0,"",IF(OR(OR(ISBLANK(F5655),SUM(LEN(C5655),LEN(D5655))=0),AND(NOT(E5655="Unknown"),ISBLANK(J5655)),AND(NOT(O5655="Unknown"),ISBLANK(R5655))),"Missing Information", INDEX(Table15[Entire Service Line Classification], MATCH(SUMIFS(Table15[Unique ID],Table15[System-Owned Portion],E5655,Table15[If Material Anything Other than "Lead" in Column E,Was Material Ever Previously Lead?],G5655,Table15[Customer-Owned Portion],O5655),Table15[Unique ID],0),0)))</f>
        <v/>
      </c>
      <c r="X5655"/>
    </row>
    <row r="5656" spans="2:24" x14ac:dyDescent="0.25">
      <c r="B5656" s="146"/>
      <c r="C5656" s="31"/>
      <c r="D5656" s="31"/>
      <c r="E5656" s="44"/>
      <c r="F5656" s="43"/>
      <c r="G5656" s="84"/>
      <c r="H5656" s="31"/>
      <c r="I5656" s="31"/>
      <c r="J5656" s="84"/>
      <c r="K5656" s="31"/>
      <c r="L5656" s="31"/>
      <c r="M5656" s="169"/>
      <c r="N5656" s="148"/>
      <c r="O5656" s="106"/>
      <c r="P5656" s="43"/>
      <c r="Q5656" s="31"/>
      <c r="R5656" s="84"/>
      <c r="S5656" s="31"/>
      <c r="T5656" s="31"/>
      <c r="U5656" s="169"/>
      <c r="V5656" s="150"/>
      <c r="W5656" s="141" t="str" cm="1">
        <f t="array" ref="W5656">IF(SUM(LEN(B5656:V5656))=0,"",IF(OR(OR(ISBLANK(F5656),SUM(LEN(C5656),LEN(D5656))=0),AND(NOT(E5656="Unknown"),ISBLANK(J5656)),AND(NOT(O5656="Unknown"),ISBLANK(R5656))),"Missing Information", INDEX(Table15[Entire Service Line Classification], MATCH(SUMIFS(Table15[Unique ID],Table15[System-Owned Portion],E5656,Table15[If Material Anything Other than "Lead" in Column E,Was Material Ever Previously Lead?],G5656,Table15[Customer-Owned Portion],O5656),Table15[Unique ID],0),0)))</f>
        <v/>
      </c>
      <c r="X5656"/>
    </row>
    <row r="5657" spans="2:24" x14ac:dyDescent="0.25">
      <c r="B5657" s="146"/>
      <c r="C5657" s="31"/>
      <c r="D5657" s="31"/>
      <c r="E5657" s="44"/>
      <c r="F5657" s="43"/>
      <c r="G5657" s="84"/>
      <c r="H5657" s="31"/>
      <c r="I5657" s="31"/>
      <c r="J5657" s="84"/>
      <c r="K5657" s="31"/>
      <c r="L5657" s="31"/>
      <c r="M5657" s="169"/>
      <c r="N5657" s="148"/>
      <c r="O5657" s="106"/>
      <c r="P5657" s="43"/>
      <c r="Q5657" s="31"/>
      <c r="R5657" s="84"/>
      <c r="S5657" s="31"/>
      <c r="T5657" s="31"/>
      <c r="U5657" s="169"/>
      <c r="V5657" s="150"/>
      <c r="W5657" s="141" t="str" cm="1">
        <f t="array" ref="W5657">IF(SUM(LEN(B5657:V5657))=0,"",IF(OR(OR(ISBLANK(F5657),SUM(LEN(C5657),LEN(D5657))=0),AND(NOT(E5657="Unknown"),ISBLANK(J5657)),AND(NOT(O5657="Unknown"),ISBLANK(R5657))),"Missing Information", INDEX(Table15[Entire Service Line Classification], MATCH(SUMIFS(Table15[Unique ID],Table15[System-Owned Portion],E5657,Table15[If Material Anything Other than "Lead" in Column E,Was Material Ever Previously Lead?],G5657,Table15[Customer-Owned Portion],O5657),Table15[Unique ID],0),0)))</f>
        <v/>
      </c>
      <c r="X5657"/>
    </row>
    <row r="5658" spans="2:24" x14ac:dyDescent="0.25">
      <c r="B5658" s="146"/>
      <c r="C5658" s="31"/>
      <c r="D5658" s="31"/>
      <c r="E5658" s="44"/>
      <c r="F5658" s="43"/>
      <c r="G5658" s="84"/>
      <c r="H5658" s="31"/>
      <c r="I5658" s="31"/>
      <c r="J5658" s="84"/>
      <c r="K5658" s="31"/>
      <c r="L5658" s="31"/>
      <c r="M5658" s="169"/>
      <c r="N5658" s="148"/>
      <c r="O5658" s="106"/>
      <c r="P5658" s="43"/>
      <c r="Q5658" s="31"/>
      <c r="R5658" s="84"/>
      <c r="S5658" s="31"/>
      <c r="T5658" s="31"/>
      <c r="U5658" s="169"/>
      <c r="V5658" s="150"/>
      <c r="W5658" s="141" t="str" cm="1">
        <f t="array" ref="W5658">IF(SUM(LEN(B5658:V5658))=0,"",IF(OR(OR(ISBLANK(F5658),SUM(LEN(C5658),LEN(D5658))=0),AND(NOT(E5658="Unknown"),ISBLANK(J5658)),AND(NOT(O5658="Unknown"),ISBLANK(R5658))),"Missing Information", INDEX(Table15[Entire Service Line Classification], MATCH(SUMIFS(Table15[Unique ID],Table15[System-Owned Portion],E5658,Table15[If Material Anything Other than "Lead" in Column E,Was Material Ever Previously Lead?],G5658,Table15[Customer-Owned Portion],O5658),Table15[Unique ID],0),0)))</f>
        <v/>
      </c>
      <c r="X5658"/>
    </row>
    <row r="5659" spans="2:24" x14ac:dyDescent="0.25">
      <c r="B5659" s="146"/>
      <c r="C5659" s="31"/>
      <c r="D5659" s="31"/>
      <c r="E5659" s="44"/>
      <c r="F5659" s="43"/>
      <c r="G5659" s="84"/>
      <c r="H5659" s="31"/>
      <c r="I5659" s="31"/>
      <c r="J5659" s="84"/>
      <c r="K5659" s="31"/>
      <c r="L5659" s="31"/>
      <c r="M5659" s="169"/>
      <c r="N5659" s="148"/>
      <c r="O5659" s="106"/>
      <c r="P5659" s="43"/>
      <c r="Q5659" s="31"/>
      <c r="R5659" s="84"/>
      <c r="S5659" s="31"/>
      <c r="T5659" s="31"/>
      <c r="U5659" s="169"/>
      <c r="V5659" s="150"/>
      <c r="W5659" s="141" t="str" cm="1">
        <f t="array" ref="W5659">IF(SUM(LEN(B5659:V5659))=0,"",IF(OR(OR(ISBLANK(F5659),SUM(LEN(C5659),LEN(D5659))=0),AND(NOT(E5659="Unknown"),ISBLANK(J5659)),AND(NOT(O5659="Unknown"),ISBLANK(R5659))),"Missing Information", INDEX(Table15[Entire Service Line Classification], MATCH(SUMIFS(Table15[Unique ID],Table15[System-Owned Portion],E5659,Table15[If Material Anything Other than "Lead" in Column E,Was Material Ever Previously Lead?],G5659,Table15[Customer-Owned Portion],O5659),Table15[Unique ID],0),0)))</f>
        <v/>
      </c>
      <c r="X5659"/>
    </row>
    <row r="5660" spans="2:24" x14ac:dyDescent="0.25">
      <c r="B5660" s="146"/>
      <c r="C5660" s="31"/>
      <c r="D5660" s="31"/>
      <c r="E5660" s="44"/>
      <c r="F5660" s="43"/>
      <c r="G5660" s="84"/>
      <c r="H5660" s="31"/>
      <c r="I5660" s="31"/>
      <c r="J5660" s="84"/>
      <c r="K5660" s="31"/>
      <c r="L5660" s="31"/>
      <c r="M5660" s="169"/>
      <c r="N5660" s="148"/>
      <c r="O5660" s="106"/>
      <c r="P5660" s="43"/>
      <c r="Q5660" s="31"/>
      <c r="R5660" s="84"/>
      <c r="S5660" s="31"/>
      <c r="T5660" s="31"/>
      <c r="U5660" s="169"/>
      <c r="V5660" s="150"/>
      <c r="W5660" s="141" t="str" cm="1">
        <f t="array" ref="W5660">IF(SUM(LEN(B5660:V5660))=0,"",IF(OR(OR(ISBLANK(F5660),SUM(LEN(C5660),LEN(D5660))=0),AND(NOT(E5660="Unknown"),ISBLANK(J5660)),AND(NOT(O5660="Unknown"),ISBLANK(R5660))),"Missing Information", INDEX(Table15[Entire Service Line Classification], MATCH(SUMIFS(Table15[Unique ID],Table15[System-Owned Portion],E5660,Table15[If Material Anything Other than "Lead" in Column E,Was Material Ever Previously Lead?],G5660,Table15[Customer-Owned Portion],O5660),Table15[Unique ID],0),0)))</f>
        <v/>
      </c>
      <c r="X5660"/>
    </row>
    <row r="5661" spans="2:24" x14ac:dyDescent="0.25">
      <c r="B5661" s="146"/>
      <c r="C5661" s="31"/>
      <c r="D5661" s="31"/>
      <c r="E5661" s="44"/>
      <c r="F5661" s="43"/>
      <c r="G5661" s="84"/>
      <c r="H5661" s="31"/>
      <c r="I5661" s="31"/>
      <c r="J5661" s="84"/>
      <c r="K5661" s="31"/>
      <c r="L5661" s="31"/>
      <c r="M5661" s="169"/>
      <c r="N5661" s="148"/>
      <c r="O5661" s="106"/>
      <c r="P5661" s="43"/>
      <c r="Q5661" s="31"/>
      <c r="R5661" s="84"/>
      <c r="S5661" s="31"/>
      <c r="T5661" s="31"/>
      <c r="U5661" s="169"/>
      <c r="V5661" s="150"/>
      <c r="W5661" s="141" t="str" cm="1">
        <f t="array" ref="W5661">IF(SUM(LEN(B5661:V5661))=0,"",IF(OR(OR(ISBLANK(F5661),SUM(LEN(C5661),LEN(D5661))=0),AND(NOT(E5661="Unknown"),ISBLANK(J5661)),AND(NOT(O5661="Unknown"),ISBLANK(R5661))),"Missing Information", INDEX(Table15[Entire Service Line Classification], MATCH(SUMIFS(Table15[Unique ID],Table15[System-Owned Portion],E5661,Table15[If Material Anything Other than "Lead" in Column E,Was Material Ever Previously Lead?],G5661,Table15[Customer-Owned Portion],O5661),Table15[Unique ID],0),0)))</f>
        <v/>
      </c>
      <c r="X5661"/>
    </row>
    <row r="5662" spans="2:24" x14ac:dyDescent="0.25">
      <c r="B5662" s="146"/>
      <c r="C5662" s="31"/>
      <c r="D5662" s="31"/>
      <c r="E5662" s="44"/>
      <c r="F5662" s="43"/>
      <c r="G5662" s="84"/>
      <c r="H5662" s="31"/>
      <c r="I5662" s="31"/>
      <c r="J5662" s="84"/>
      <c r="K5662" s="31"/>
      <c r="L5662" s="31"/>
      <c r="M5662" s="169"/>
      <c r="N5662" s="148"/>
      <c r="O5662" s="106"/>
      <c r="P5662" s="43"/>
      <c r="Q5662" s="31"/>
      <c r="R5662" s="84"/>
      <c r="S5662" s="31"/>
      <c r="T5662" s="31"/>
      <c r="U5662" s="169"/>
      <c r="V5662" s="150"/>
      <c r="W5662" s="141" t="str" cm="1">
        <f t="array" ref="W5662">IF(SUM(LEN(B5662:V5662))=0,"",IF(OR(OR(ISBLANK(F5662),SUM(LEN(C5662),LEN(D5662))=0),AND(NOT(E5662="Unknown"),ISBLANK(J5662)),AND(NOT(O5662="Unknown"),ISBLANK(R5662))),"Missing Information", INDEX(Table15[Entire Service Line Classification], MATCH(SUMIFS(Table15[Unique ID],Table15[System-Owned Portion],E5662,Table15[If Material Anything Other than "Lead" in Column E,Was Material Ever Previously Lead?],G5662,Table15[Customer-Owned Portion],O5662),Table15[Unique ID],0),0)))</f>
        <v/>
      </c>
      <c r="X5662"/>
    </row>
    <row r="5663" spans="2:24" x14ac:dyDescent="0.25">
      <c r="B5663" s="146"/>
      <c r="C5663" s="31"/>
      <c r="D5663" s="31"/>
      <c r="E5663" s="44"/>
      <c r="F5663" s="43"/>
      <c r="G5663" s="84"/>
      <c r="H5663" s="31"/>
      <c r="I5663" s="31"/>
      <c r="J5663" s="84"/>
      <c r="K5663" s="31"/>
      <c r="L5663" s="31"/>
      <c r="M5663" s="169"/>
      <c r="N5663" s="148"/>
      <c r="O5663" s="106"/>
      <c r="P5663" s="43"/>
      <c r="Q5663" s="31"/>
      <c r="R5663" s="84"/>
      <c r="S5663" s="31"/>
      <c r="T5663" s="31"/>
      <c r="U5663" s="169"/>
      <c r="V5663" s="150"/>
      <c r="W5663" s="141" t="str" cm="1">
        <f t="array" ref="W5663">IF(SUM(LEN(B5663:V5663))=0,"",IF(OR(OR(ISBLANK(F5663),SUM(LEN(C5663),LEN(D5663))=0),AND(NOT(E5663="Unknown"),ISBLANK(J5663)),AND(NOT(O5663="Unknown"),ISBLANK(R5663))),"Missing Information", INDEX(Table15[Entire Service Line Classification], MATCH(SUMIFS(Table15[Unique ID],Table15[System-Owned Portion],E5663,Table15[If Material Anything Other than "Lead" in Column E,Was Material Ever Previously Lead?],G5663,Table15[Customer-Owned Portion],O5663),Table15[Unique ID],0),0)))</f>
        <v/>
      </c>
      <c r="X5663"/>
    </row>
    <row r="5664" spans="2:24" x14ac:dyDescent="0.25">
      <c r="B5664" s="146"/>
      <c r="C5664" s="31"/>
      <c r="D5664" s="31"/>
      <c r="E5664" s="44"/>
      <c r="F5664" s="43"/>
      <c r="G5664" s="84"/>
      <c r="H5664" s="31"/>
      <c r="I5664" s="31"/>
      <c r="J5664" s="84"/>
      <c r="K5664" s="31"/>
      <c r="L5664" s="31"/>
      <c r="M5664" s="169"/>
      <c r="N5664" s="148"/>
      <c r="O5664" s="106"/>
      <c r="P5664" s="43"/>
      <c r="Q5664" s="31"/>
      <c r="R5664" s="84"/>
      <c r="S5664" s="31"/>
      <c r="T5664" s="31"/>
      <c r="U5664" s="169"/>
      <c r="V5664" s="150"/>
      <c r="W5664" s="141" t="str" cm="1">
        <f t="array" ref="W5664">IF(SUM(LEN(B5664:V5664))=0,"",IF(OR(OR(ISBLANK(F5664),SUM(LEN(C5664),LEN(D5664))=0),AND(NOT(E5664="Unknown"),ISBLANK(J5664)),AND(NOT(O5664="Unknown"),ISBLANK(R5664))),"Missing Information", INDEX(Table15[Entire Service Line Classification], MATCH(SUMIFS(Table15[Unique ID],Table15[System-Owned Portion],E5664,Table15[If Material Anything Other than "Lead" in Column E,Was Material Ever Previously Lead?],G5664,Table15[Customer-Owned Portion],O5664),Table15[Unique ID],0),0)))</f>
        <v/>
      </c>
      <c r="X5664"/>
    </row>
    <row r="5665" spans="2:24" x14ac:dyDescent="0.25">
      <c r="B5665" s="146"/>
      <c r="C5665" s="31"/>
      <c r="D5665" s="31"/>
      <c r="E5665" s="44"/>
      <c r="F5665" s="43"/>
      <c r="G5665" s="84"/>
      <c r="H5665" s="31"/>
      <c r="I5665" s="31"/>
      <c r="J5665" s="84"/>
      <c r="K5665" s="31"/>
      <c r="L5665" s="31"/>
      <c r="M5665" s="169"/>
      <c r="N5665" s="148"/>
      <c r="O5665" s="106"/>
      <c r="P5665" s="43"/>
      <c r="Q5665" s="31"/>
      <c r="R5665" s="84"/>
      <c r="S5665" s="31"/>
      <c r="T5665" s="31"/>
      <c r="U5665" s="169"/>
      <c r="V5665" s="150"/>
      <c r="W5665" s="141" t="str" cm="1">
        <f t="array" ref="W5665">IF(SUM(LEN(B5665:V5665))=0,"",IF(OR(OR(ISBLANK(F5665),SUM(LEN(C5665),LEN(D5665))=0),AND(NOT(E5665="Unknown"),ISBLANK(J5665)),AND(NOT(O5665="Unknown"),ISBLANK(R5665))),"Missing Information", INDEX(Table15[Entire Service Line Classification], MATCH(SUMIFS(Table15[Unique ID],Table15[System-Owned Portion],E5665,Table15[If Material Anything Other than "Lead" in Column E,Was Material Ever Previously Lead?],G5665,Table15[Customer-Owned Portion],O5665),Table15[Unique ID],0),0)))</f>
        <v/>
      </c>
      <c r="X5665"/>
    </row>
    <row r="5666" spans="2:24" x14ac:dyDescent="0.25">
      <c r="B5666" s="146"/>
      <c r="C5666" s="31"/>
      <c r="D5666" s="31"/>
      <c r="E5666" s="44"/>
      <c r="F5666" s="43"/>
      <c r="G5666" s="84"/>
      <c r="H5666" s="31"/>
      <c r="I5666" s="31"/>
      <c r="J5666" s="84"/>
      <c r="K5666" s="31"/>
      <c r="L5666" s="31"/>
      <c r="M5666" s="169"/>
      <c r="N5666" s="148"/>
      <c r="O5666" s="106"/>
      <c r="P5666" s="43"/>
      <c r="Q5666" s="31"/>
      <c r="R5666" s="84"/>
      <c r="S5666" s="31"/>
      <c r="T5666" s="31"/>
      <c r="U5666" s="169"/>
      <c r="V5666" s="150"/>
      <c r="W5666" s="141" t="str" cm="1">
        <f t="array" ref="W5666">IF(SUM(LEN(B5666:V5666))=0,"",IF(OR(OR(ISBLANK(F5666),SUM(LEN(C5666),LEN(D5666))=0),AND(NOT(E5666="Unknown"),ISBLANK(J5666)),AND(NOT(O5666="Unknown"),ISBLANK(R5666))),"Missing Information", INDEX(Table15[Entire Service Line Classification], MATCH(SUMIFS(Table15[Unique ID],Table15[System-Owned Portion],E5666,Table15[If Material Anything Other than "Lead" in Column E,Was Material Ever Previously Lead?],G5666,Table15[Customer-Owned Portion],O5666),Table15[Unique ID],0),0)))</f>
        <v/>
      </c>
      <c r="X5666"/>
    </row>
    <row r="5667" spans="2:24" x14ac:dyDescent="0.25">
      <c r="B5667" s="146"/>
      <c r="C5667" s="31"/>
      <c r="D5667" s="31"/>
      <c r="E5667" s="44"/>
      <c r="F5667" s="43"/>
      <c r="G5667" s="84"/>
      <c r="H5667" s="31"/>
      <c r="I5667" s="31"/>
      <c r="J5667" s="84"/>
      <c r="K5667" s="31"/>
      <c r="L5667" s="31"/>
      <c r="M5667" s="169"/>
      <c r="N5667" s="148"/>
      <c r="O5667" s="106"/>
      <c r="P5667" s="43"/>
      <c r="Q5667" s="31"/>
      <c r="R5667" s="84"/>
      <c r="S5667" s="31"/>
      <c r="T5667" s="31"/>
      <c r="U5667" s="169"/>
      <c r="V5667" s="150"/>
      <c r="W5667" s="141" t="str" cm="1">
        <f t="array" ref="W5667">IF(SUM(LEN(B5667:V5667))=0,"",IF(OR(OR(ISBLANK(F5667),SUM(LEN(C5667),LEN(D5667))=0),AND(NOT(E5667="Unknown"),ISBLANK(J5667)),AND(NOT(O5667="Unknown"),ISBLANK(R5667))),"Missing Information", INDEX(Table15[Entire Service Line Classification], MATCH(SUMIFS(Table15[Unique ID],Table15[System-Owned Portion],E5667,Table15[If Material Anything Other than "Lead" in Column E,Was Material Ever Previously Lead?],G5667,Table15[Customer-Owned Portion],O5667),Table15[Unique ID],0),0)))</f>
        <v/>
      </c>
      <c r="X5667"/>
    </row>
    <row r="5668" spans="2:24" x14ac:dyDescent="0.25">
      <c r="B5668" s="146"/>
      <c r="C5668" s="31"/>
      <c r="D5668" s="31"/>
      <c r="E5668" s="44"/>
      <c r="F5668" s="43"/>
      <c r="G5668" s="84"/>
      <c r="H5668" s="31"/>
      <c r="I5668" s="31"/>
      <c r="J5668" s="84"/>
      <c r="K5668" s="31"/>
      <c r="L5668" s="31"/>
      <c r="M5668" s="169"/>
      <c r="N5668" s="148"/>
      <c r="O5668" s="106"/>
      <c r="P5668" s="43"/>
      <c r="Q5668" s="31"/>
      <c r="R5668" s="84"/>
      <c r="S5668" s="31"/>
      <c r="T5668" s="31"/>
      <c r="U5668" s="169"/>
      <c r="V5668" s="150"/>
      <c r="W5668" s="141" t="str" cm="1">
        <f t="array" ref="W5668">IF(SUM(LEN(B5668:V5668))=0,"",IF(OR(OR(ISBLANK(F5668),SUM(LEN(C5668),LEN(D5668))=0),AND(NOT(E5668="Unknown"),ISBLANK(J5668)),AND(NOT(O5668="Unknown"),ISBLANK(R5668))),"Missing Information", INDEX(Table15[Entire Service Line Classification], MATCH(SUMIFS(Table15[Unique ID],Table15[System-Owned Portion],E5668,Table15[If Material Anything Other than "Lead" in Column E,Was Material Ever Previously Lead?],G5668,Table15[Customer-Owned Portion],O5668),Table15[Unique ID],0),0)))</f>
        <v/>
      </c>
      <c r="X5668"/>
    </row>
    <row r="5669" spans="2:24" x14ac:dyDescent="0.25">
      <c r="B5669" s="146"/>
      <c r="C5669" s="31"/>
      <c r="D5669" s="31"/>
      <c r="E5669" s="44"/>
      <c r="F5669" s="43"/>
      <c r="G5669" s="84"/>
      <c r="H5669" s="31"/>
      <c r="I5669" s="31"/>
      <c r="J5669" s="84"/>
      <c r="K5669" s="31"/>
      <c r="L5669" s="31"/>
      <c r="M5669" s="169"/>
      <c r="N5669" s="148"/>
      <c r="O5669" s="106"/>
      <c r="P5669" s="43"/>
      <c r="Q5669" s="31"/>
      <c r="R5669" s="84"/>
      <c r="S5669" s="31"/>
      <c r="T5669" s="31"/>
      <c r="U5669" s="169"/>
      <c r="V5669" s="150"/>
      <c r="W5669" s="141" t="str" cm="1">
        <f t="array" ref="W5669">IF(SUM(LEN(B5669:V5669))=0,"",IF(OR(OR(ISBLANK(F5669),SUM(LEN(C5669),LEN(D5669))=0),AND(NOT(E5669="Unknown"),ISBLANK(J5669)),AND(NOT(O5669="Unknown"),ISBLANK(R5669))),"Missing Information", INDEX(Table15[Entire Service Line Classification], MATCH(SUMIFS(Table15[Unique ID],Table15[System-Owned Portion],E5669,Table15[If Material Anything Other than "Lead" in Column E,Was Material Ever Previously Lead?],G5669,Table15[Customer-Owned Portion],O5669),Table15[Unique ID],0),0)))</f>
        <v/>
      </c>
      <c r="X5669"/>
    </row>
    <row r="5670" spans="2:24" x14ac:dyDescent="0.25">
      <c r="B5670" s="146"/>
      <c r="C5670" s="31"/>
      <c r="D5670" s="31"/>
      <c r="E5670" s="44"/>
      <c r="F5670" s="43"/>
      <c r="G5670" s="84"/>
      <c r="H5670" s="31"/>
      <c r="I5670" s="31"/>
      <c r="J5670" s="84"/>
      <c r="K5670" s="31"/>
      <c r="L5670" s="31"/>
      <c r="M5670" s="169"/>
      <c r="N5670" s="148"/>
      <c r="O5670" s="106"/>
      <c r="P5670" s="43"/>
      <c r="Q5670" s="31"/>
      <c r="R5670" s="84"/>
      <c r="S5670" s="31"/>
      <c r="T5670" s="31"/>
      <c r="U5670" s="169"/>
      <c r="V5670" s="150"/>
      <c r="W5670" s="141" t="str" cm="1">
        <f t="array" ref="W5670">IF(SUM(LEN(B5670:V5670))=0,"",IF(OR(OR(ISBLANK(F5670),SUM(LEN(C5670),LEN(D5670))=0),AND(NOT(E5670="Unknown"),ISBLANK(J5670)),AND(NOT(O5670="Unknown"),ISBLANK(R5670))),"Missing Information", INDEX(Table15[Entire Service Line Classification], MATCH(SUMIFS(Table15[Unique ID],Table15[System-Owned Portion],E5670,Table15[If Material Anything Other than "Lead" in Column E,Was Material Ever Previously Lead?],G5670,Table15[Customer-Owned Portion],O5670),Table15[Unique ID],0),0)))</f>
        <v/>
      </c>
      <c r="X5670"/>
    </row>
    <row r="5671" spans="2:24" x14ac:dyDescent="0.25">
      <c r="B5671" s="146"/>
      <c r="C5671" s="31"/>
      <c r="D5671" s="31"/>
      <c r="E5671" s="44"/>
      <c r="F5671" s="43"/>
      <c r="G5671" s="84"/>
      <c r="H5671" s="31"/>
      <c r="I5671" s="31"/>
      <c r="J5671" s="84"/>
      <c r="K5671" s="31"/>
      <c r="L5671" s="31"/>
      <c r="M5671" s="169"/>
      <c r="N5671" s="148"/>
      <c r="O5671" s="106"/>
      <c r="P5671" s="43"/>
      <c r="Q5671" s="31"/>
      <c r="R5671" s="84"/>
      <c r="S5671" s="31"/>
      <c r="T5671" s="31"/>
      <c r="U5671" s="169"/>
      <c r="V5671" s="150"/>
      <c r="W5671" s="141" t="str" cm="1">
        <f t="array" ref="W5671">IF(SUM(LEN(B5671:V5671))=0,"",IF(OR(OR(ISBLANK(F5671),SUM(LEN(C5671),LEN(D5671))=0),AND(NOT(E5671="Unknown"),ISBLANK(J5671)),AND(NOT(O5671="Unknown"),ISBLANK(R5671))),"Missing Information", INDEX(Table15[Entire Service Line Classification], MATCH(SUMIFS(Table15[Unique ID],Table15[System-Owned Portion],E5671,Table15[If Material Anything Other than "Lead" in Column E,Was Material Ever Previously Lead?],G5671,Table15[Customer-Owned Portion],O5671),Table15[Unique ID],0),0)))</f>
        <v/>
      </c>
      <c r="X5671"/>
    </row>
    <row r="5672" spans="2:24" x14ac:dyDescent="0.25">
      <c r="B5672" s="146"/>
      <c r="C5672" s="31"/>
      <c r="D5672" s="31"/>
      <c r="E5672" s="44"/>
      <c r="F5672" s="43"/>
      <c r="G5672" s="84"/>
      <c r="H5672" s="31"/>
      <c r="I5672" s="31"/>
      <c r="J5672" s="84"/>
      <c r="K5672" s="31"/>
      <c r="L5672" s="31"/>
      <c r="M5672" s="169"/>
      <c r="N5672" s="148"/>
      <c r="O5672" s="106"/>
      <c r="P5672" s="43"/>
      <c r="Q5672" s="31"/>
      <c r="R5672" s="84"/>
      <c r="S5672" s="31"/>
      <c r="T5672" s="31"/>
      <c r="U5672" s="169"/>
      <c r="V5672" s="150"/>
      <c r="W5672" s="141" t="str" cm="1">
        <f t="array" ref="W5672">IF(SUM(LEN(B5672:V5672))=0,"",IF(OR(OR(ISBLANK(F5672),SUM(LEN(C5672),LEN(D5672))=0),AND(NOT(E5672="Unknown"),ISBLANK(J5672)),AND(NOT(O5672="Unknown"),ISBLANK(R5672))),"Missing Information", INDEX(Table15[Entire Service Line Classification], MATCH(SUMIFS(Table15[Unique ID],Table15[System-Owned Portion],E5672,Table15[If Material Anything Other than "Lead" in Column E,Was Material Ever Previously Lead?],G5672,Table15[Customer-Owned Portion],O5672),Table15[Unique ID],0),0)))</f>
        <v/>
      </c>
      <c r="X5672"/>
    </row>
    <row r="5673" spans="2:24" x14ac:dyDescent="0.25">
      <c r="B5673" s="146"/>
      <c r="C5673" s="31"/>
      <c r="D5673" s="31"/>
      <c r="E5673" s="44"/>
      <c r="F5673" s="43"/>
      <c r="G5673" s="84"/>
      <c r="H5673" s="31"/>
      <c r="I5673" s="31"/>
      <c r="J5673" s="84"/>
      <c r="K5673" s="31"/>
      <c r="L5673" s="31"/>
      <c r="M5673" s="169"/>
      <c r="N5673" s="148"/>
      <c r="O5673" s="106"/>
      <c r="P5673" s="43"/>
      <c r="Q5673" s="31"/>
      <c r="R5673" s="84"/>
      <c r="S5673" s="31"/>
      <c r="T5673" s="31"/>
      <c r="U5673" s="169"/>
      <c r="V5673" s="150"/>
      <c r="W5673" s="141" t="str" cm="1">
        <f t="array" ref="W5673">IF(SUM(LEN(B5673:V5673))=0,"",IF(OR(OR(ISBLANK(F5673),SUM(LEN(C5673),LEN(D5673))=0),AND(NOT(E5673="Unknown"),ISBLANK(J5673)),AND(NOT(O5673="Unknown"),ISBLANK(R5673))),"Missing Information", INDEX(Table15[Entire Service Line Classification], MATCH(SUMIFS(Table15[Unique ID],Table15[System-Owned Portion],E5673,Table15[If Material Anything Other than "Lead" in Column E,Was Material Ever Previously Lead?],G5673,Table15[Customer-Owned Portion],O5673),Table15[Unique ID],0),0)))</f>
        <v/>
      </c>
      <c r="X5673"/>
    </row>
    <row r="5674" spans="2:24" x14ac:dyDescent="0.25">
      <c r="B5674" s="146"/>
      <c r="C5674" s="31"/>
      <c r="D5674" s="31"/>
      <c r="E5674" s="44"/>
      <c r="F5674" s="43"/>
      <c r="G5674" s="84"/>
      <c r="H5674" s="31"/>
      <c r="I5674" s="31"/>
      <c r="J5674" s="84"/>
      <c r="K5674" s="31"/>
      <c r="L5674" s="31"/>
      <c r="M5674" s="169"/>
      <c r="N5674" s="148"/>
      <c r="O5674" s="106"/>
      <c r="P5674" s="43"/>
      <c r="Q5674" s="31"/>
      <c r="R5674" s="84"/>
      <c r="S5674" s="31"/>
      <c r="T5674" s="31"/>
      <c r="U5674" s="169"/>
      <c r="V5674" s="150"/>
      <c r="W5674" s="141" t="str" cm="1">
        <f t="array" ref="W5674">IF(SUM(LEN(B5674:V5674))=0,"",IF(OR(OR(ISBLANK(F5674),SUM(LEN(C5674),LEN(D5674))=0),AND(NOT(E5674="Unknown"),ISBLANK(J5674)),AND(NOT(O5674="Unknown"),ISBLANK(R5674))),"Missing Information", INDEX(Table15[Entire Service Line Classification], MATCH(SUMIFS(Table15[Unique ID],Table15[System-Owned Portion],E5674,Table15[If Material Anything Other than "Lead" in Column E,Was Material Ever Previously Lead?],G5674,Table15[Customer-Owned Portion],O5674),Table15[Unique ID],0),0)))</f>
        <v/>
      </c>
      <c r="X5674"/>
    </row>
    <row r="5675" spans="2:24" x14ac:dyDescent="0.25">
      <c r="B5675" s="146"/>
      <c r="C5675" s="31"/>
      <c r="D5675" s="31"/>
      <c r="E5675" s="44"/>
      <c r="F5675" s="43"/>
      <c r="G5675" s="84"/>
      <c r="H5675" s="31"/>
      <c r="I5675" s="31"/>
      <c r="J5675" s="84"/>
      <c r="K5675" s="31"/>
      <c r="L5675" s="31"/>
      <c r="M5675" s="169"/>
      <c r="N5675" s="148"/>
      <c r="O5675" s="106"/>
      <c r="P5675" s="43"/>
      <c r="Q5675" s="31"/>
      <c r="R5675" s="84"/>
      <c r="S5675" s="31"/>
      <c r="T5675" s="31"/>
      <c r="U5675" s="169"/>
      <c r="V5675" s="150"/>
      <c r="W5675" s="141" t="str" cm="1">
        <f t="array" ref="W5675">IF(SUM(LEN(B5675:V5675))=0,"",IF(OR(OR(ISBLANK(F5675),SUM(LEN(C5675),LEN(D5675))=0),AND(NOT(E5675="Unknown"),ISBLANK(J5675)),AND(NOT(O5675="Unknown"),ISBLANK(R5675))),"Missing Information", INDEX(Table15[Entire Service Line Classification], MATCH(SUMIFS(Table15[Unique ID],Table15[System-Owned Portion],E5675,Table15[If Material Anything Other than "Lead" in Column E,Was Material Ever Previously Lead?],G5675,Table15[Customer-Owned Portion],O5675),Table15[Unique ID],0),0)))</f>
        <v/>
      </c>
      <c r="X5675"/>
    </row>
    <row r="5676" spans="2:24" x14ac:dyDescent="0.25">
      <c r="B5676" s="146"/>
      <c r="C5676" s="31"/>
      <c r="D5676" s="31"/>
      <c r="E5676" s="44"/>
      <c r="F5676" s="43"/>
      <c r="G5676" s="84"/>
      <c r="H5676" s="31"/>
      <c r="I5676" s="31"/>
      <c r="J5676" s="84"/>
      <c r="K5676" s="31"/>
      <c r="L5676" s="31"/>
      <c r="M5676" s="169"/>
      <c r="N5676" s="148"/>
      <c r="O5676" s="106"/>
      <c r="P5676" s="43"/>
      <c r="Q5676" s="31"/>
      <c r="R5676" s="84"/>
      <c r="S5676" s="31"/>
      <c r="T5676" s="31"/>
      <c r="U5676" s="169"/>
      <c r="V5676" s="150"/>
      <c r="W5676" s="141" t="str" cm="1">
        <f t="array" ref="W5676">IF(SUM(LEN(B5676:V5676))=0,"",IF(OR(OR(ISBLANK(F5676),SUM(LEN(C5676),LEN(D5676))=0),AND(NOT(E5676="Unknown"),ISBLANK(J5676)),AND(NOT(O5676="Unknown"),ISBLANK(R5676))),"Missing Information", INDEX(Table15[Entire Service Line Classification], MATCH(SUMIFS(Table15[Unique ID],Table15[System-Owned Portion],E5676,Table15[If Material Anything Other than "Lead" in Column E,Was Material Ever Previously Lead?],G5676,Table15[Customer-Owned Portion],O5676),Table15[Unique ID],0),0)))</f>
        <v/>
      </c>
      <c r="X5676"/>
    </row>
    <row r="5677" spans="2:24" x14ac:dyDescent="0.25">
      <c r="B5677" s="146"/>
      <c r="C5677" s="31"/>
      <c r="D5677" s="31"/>
      <c r="E5677" s="44"/>
      <c r="F5677" s="43"/>
      <c r="G5677" s="84"/>
      <c r="H5677" s="31"/>
      <c r="I5677" s="31"/>
      <c r="J5677" s="84"/>
      <c r="K5677" s="31"/>
      <c r="L5677" s="31"/>
      <c r="M5677" s="169"/>
      <c r="N5677" s="148"/>
      <c r="O5677" s="106"/>
      <c r="P5677" s="43"/>
      <c r="Q5677" s="31"/>
      <c r="R5677" s="84"/>
      <c r="S5677" s="31"/>
      <c r="T5677" s="31"/>
      <c r="U5677" s="169"/>
      <c r="V5677" s="150"/>
      <c r="W5677" s="141" t="str" cm="1">
        <f t="array" ref="W5677">IF(SUM(LEN(B5677:V5677))=0,"",IF(OR(OR(ISBLANK(F5677),SUM(LEN(C5677),LEN(D5677))=0),AND(NOT(E5677="Unknown"),ISBLANK(J5677)),AND(NOT(O5677="Unknown"),ISBLANK(R5677))),"Missing Information", INDEX(Table15[Entire Service Line Classification], MATCH(SUMIFS(Table15[Unique ID],Table15[System-Owned Portion],E5677,Table15[If Material Anything Other than "Lead" in Column E,Was Material Ever Previously Lead?],G5677,Table15[Customer-Owned Portion],O5677),Table15[Unique ID],0),0)))</f>
        <v/>
      </c>
      <c r="X5677"/>
    </row>
    <row r="5678" spans="2:24" x14ac:dyDescent="0.25">
      <c r="B5678" s="146"/>
      <c r="C5678" s="31"/>
      <c r="D5678" s="31"/>
      <c r="E5678" s="44"/>
      <c r="F5678" s="43"/>
      <c r="G5678" s="84"/>
      <c r="H5678" s="31"/>
      <c r="I5678" s="31"/>
      <c r="J5678" s="84"/>
      <c r="K5678" s="31"/>
      <c r="L5678" s="31"/>
      <c r="M5678" s="169"/>
      <c r="N5678" s="148"/>
      <c r="O5678" s="106"/>
      <c r="P5678" s="43"/>
      <c r="Q5678" s="31"/>
      <c r="R5678" s="84"/>
      <c r="S5678" s="31"/>
      <c r="T5678" s="31"/>
      <c r="U5678" s="169"/>
      <c r="V5678" s="150"/>
      <c r="W5678" s="141" t="str" cm="1">
        <f t="array" ref="W5678">IF(SUM(LEN(B5678:V5678))=0,"",IF(OR(OR(ISBLANK(F5678),SUM(LEN(C5678),LEN(D5678))=0),AND(NOT(E5678="Unknown"),ISBLANK(J5678)),AND(NOT(O5678="Unknown"),ISBLANK(R5678))),"Missing Information", INDEX(Table15[Entire Service Line Classification], MATCH(SUMIFS(Table15[Unique ID],Table15[System-Owned Portion],E5678,Table15[If Material Anything Other than "Lead" in Column E,Was Material Ever Previously Lead?],G5678,Table15[Customer-Owned Portion],O5678),Table15[Unique ID],0),0)))</f>
        <v/>
      </c>
      <c r="X5678"/>
    </row>
    <row r="5679" spans="2:24" x14ac:dyDescent="0.25">
      <c r="B5679" s="146"/>
      <c r="C5679" s="31"/>
      <c r="D5679" s="31"/>
      <c r="E5679" s="44"/>
      <c r="F5679" s="43"/>
      <c r="G5679" s="84"/>
      <c r="H5679" s="31"/>
      <c r="I5679" s="31"/>
      <c r="J5679" s="84"/>
      <c r="K5679" s="31"/>
      <c r="L5679" s="31"/>
      <c r="M5679" s="169"/>
      <c r="N5679" s="148"/>
      <c r="O5679" s="106"/>
      <c r="P5679" s="43"/>
      <c r="Q5679" s="31"/>
      <c r="R5679" s="84"/>
      <c r="S5679" s="31"/>
      <c r="T5679" s="31"/>
      <c r="U5679" s="169"/>
      <c r="V5679" s="150"/>
      <c r="W5679" s="141" t="str" cm="1">
        <f t="array" ref="W5679">IF(SUM(LEN(B5679:V5679))=0,"",IF(OR(OR(ISBLANK(F5679),SUM(LEN(C5679),LEN(D5679))=0),AND(NOT(E5679="Unknown"),ISBLANK(J5679)),AND(NOT(O5679="Unknown"),ISBLANK(R5679))),"Missing Information", INDEX(Table15[Entire Service Line Classification], MATCH(SUMIFS(Table15[Unique ID],Table15[System-Owned Portion],E5679,Table15[If Material Anything Other than "Lead" in Column E,Was Material Ever Previously Lead?],G5679,Table15[Customer-Owned Portion],O5679),Table15[Unique ID],0),0)))</f>
        <v/>
      </c>
      <c r="X5679"/>
    </row>
    <row r="5680" spans="2:24" x14ac:dyDescent="0.25">
      <c r="B5680" s="146"/>
      <c r="C5680" s="31"/>
      <c r="D5680" s="31"/>
      <c r="E5680" s="44"/>
      <c r="F5680" s="43"/>
      <c r="G5680" s="84"/>
      <c r="H5680" s="31"/>
      <c r="I5680" s="31"/>
      <c r="J5680" s="84"/>
      <c r="K5680" s="31"/>
      <c r="L5680" s="31"/>
      <c r="M5680" s="169"/>
      <c r="N5680" s="148"/>
      <c r="O5680" s="106"/>
      <c r="P5680" s="43"/>
      <c r="Q5680" s="31"/>
      <c r="R5680" s="84"/>
      <c r="S5680" s="31"/>
      <c r="T5680" s="31"/>
      <c r="U5680" s="169"/>
      <c r="V5680" s="150"/>
      <c r="W5680" s="141" t="str" cm="1">
        <f t="array" ref="W5680">IF(SUM(LEN(B5680:V5680))=0,"",IF(OR(OR(ISBLANK(F5680),SUM(LEN(C5680),LEN(D5680))=0),AND(NOT(E5680="Unknown"),ISBLANK(J5680)),AND(NOT(O5680="Unknown"),ISBLANK(R5680))),"Missing Information", INDEX(Table15[Entire Service Line Classification], MATCH(SUMIFS(Table15[Unique ID],Table15[System-Owned Portion],E5680,Table15[If Material Anything Other than "Lead" in Column E,Was Material Ever Previously Lead?],G5680,Table15[Customer-Owned Portion],O5680),Table15[Unique ID],0),0)))</f>
        <v/>
      </c>
      <c r="X5680"/>
    </row>
    <row r="5681" spans="2:24" x14ac:dyDescent="0.25">
      <c r="B5681" s="146"/>
      <c r="C5681" s="31"/>
      <c r="D5681" s="31"/>
      <c r="E5681" s="44"/>
      <c r="F5681" s="43"/>
      <c r="G5681" s="84"/>
      <c r="H5681" s="31"/>
      <c r="I5681" s="31"/>
      <c r="J5681" s="84"/>
      <c r="K5681" s="31"/>
      <c r="L5681" s="31"/>
      <c r="M5681" s="169"/>
      <c r="N5681" s="148"/>
      <c r="O5681" s="106"/>
      <c r="P5681" s="43"/>
      <c r="Q5681" s="31"/>
      <c r="R5681" s="84"/>
      <c r="S5681" s="31"/>
      <c r="T5681" s="31"/>
      <c r="U5681" s="169"/>
      <c r="V5681" s="150"/>
      <c r="W5681" s="141" t="str" cm="1">
        <f t="array" ref="W5681">IF(SUM(LEN(B5681:V5681))=0,"",IF(OR(OR(ISBLANK(F5681),SUM(LEN(C5681),LEN(D5681))=0),AND(NOT(E5681="Unknown"),ISBLANK(J5681)),AND(NOT(O5681="Unknown"),ISBLANK(R5681))),"Missing Information", INDEX(Table15[Entire Service Line Classification], MATCH(SUMIFS(Table15[Unique ID],Table15[System-Owned Portion],E5681,Table15[If Material Anything Other than "Lead" in Column E,Was Material Ever Previously Lead?],G5681,Table15[Customer-Owned Portion],O5681),Table15[Unique ID],0),0)))</f>
        <v/>
      </c>
      <c r="X5681"/>
    </row>
    <row r="5682" spans="2:24" x14ac:dyDescent="0.25">
      <c r="B5682" s="146"/>
      <c r="C5682" s="31"/>
      <c r="D5682" s="31"/>
      <c r="E5682" s="44"/>
      <c r="F5682" s="43"/>
      <c r="G5682" s="84"/>
      <c r="H5682" s="31"/>
      <c r="I5682" s="31"/>
      <c r="J5682" s="84"/>
      <c r="K5682" s="31"/>
      <c r="L5682" s="31"/>
      <c r="M5682" s="169"/>
      <c r="N5682" s="148"/>
      <c r="O5682" s="106"/>
      <c r="P5682" s="43"/>
      <c r="Q5682" s="31"/>
      <c r="R5682" s="84"/>
      <c r="S5682" s="31"/>
      <c r="T5682" s="31"/>
      <c r="U5682" s="169"/>
      <c r="V5682" s="150"/>
      <c r="W5682" s="141" t="str" cm="1">
        <f t="array" ref="W5682">IF(SUM(LEN(B5682:V5682))=0,"",IF(OR(OR(ISBLANK(F5682),SUM(LEN(C5682),LEN(D5682))=0),AND(NOT(E5682="Unknown"),ISBLANK(J5682)),AND(NOT(O5682="Unknown"),ISBLANK(R5682))),"Missing Information", INDEX(Table15[Entire Service Line Classification], MATCH(SUMIFS(Table15[Unique ID],Table15[System-Owned Portion],E5682,Table15[If Material Anything Other than "Lead" in Column E,Was Material Ever Previously Lead?],G5682,Table15[Customer-Owned Portion],O5682),Table15[Unique ID],0),0)))</f>
        <v/>
      </c>
      <c r="X5682"/>
    </row>
    <row r="5683" spans="2:24" x14ac:dyDescent="0.25">
      <c r="B5683" s="146"/>
      <c r="C5683" s="31"/>
      <c r="D5683" s="31"/>
      <c r="E5683" s="44"/>
      <c r="F5683" s="43"/>
      <c r="G5683" s="84"/>
      <c r="H5683" s="31"/>
      <c r="I5683" s="31"/>
      <c r="J5683" s="84"/>
      <c r="K5683" s="31"/>
      <c r="L5683" s="31"/>
      <c r="M5683" s="169"/>
      <c r="N5683" s="148"/>
      <c r="O5683" s="106"/>
      <c r="P5683" s="43"/>
      <c r="Q5683" s="31"/>
      <c r="R5683" s="84"/>
      <c r="S5683" s="31"/>
      <c r="T5683" s="31"/>
      <c r="U5683" s="169"/>
      <c r="V5683" s="150"/>
      <c r="W5683" s="141" t="str" cm="1">
        <f t="array" ref="W5683">IF(SUM(LEN(B5683:V5683))=0,"",IF(OR(OR(ISBLANK(F5683),SUM(LEN(C5683),LEN(D5683))=0),AND(NOT(E5683="Unknown"),ISBLANK(J5683)),AND(NOT(O5683="Unknown"),ISBLANK(R5683))),"Missing Information", INDEX(Table15[Entire Service Line Classification], MATCH(SUMIFS(Table15[Unique ID],Table15[System-Owned Portion],E5683,Table15[If Material Anything Other than "Lead" in Column E,Was Material Ever Previously Lead?],G5683,Table15[Customer-Owned Portion],O5683),Table15[Unique ID],0),0)))</f>
        <v/>
      </c>
      <c r="X5683"/>
    </row>
    <row r="5684" spans="2:24" x14ac:dyDescent="0.25">
      <c r="B5684" s="146"/>
      <c r="C5684" s="31"/>
      <c r="D5684" s="31"/>
      <c r="E5684" s="44"/>
      <c r="F5684" s="43"/>
      <c r="G5684" s="84"/>
      <c r="H5684" s="31"/>
      <c r="I5684" s="31"/>
      <c r="J5684" s="84"/>
      <c r="K5684" s="31"/>
      <c r="L5684" s="31"/>
      <c r="M5684" s="169"/>
      <c r="N5684" s="148"/>
      <c r="O5684" s="106"/>
      <c r="P5684" s="43"/>
      <c r="Q5684" s="31"/>
      <c r="R5684" s="84"/>
      <c r="S5684" s="31"/>
      <c r="T5684" s="31"/>
      <c r="U5684" s="169"/>
      <c r="V5684" s="150"/>
      <c r="W5684" s="141" t="str" cm="1">
        <f t="array" ref="W5684">IF(SUM(LEN(B5684:V5684))=0,"",IF(OR(OR(ISBLANK(F5684),SUM(LEN(C5684),LEN(D5684))=0),AND(NOT(E5684="Unknown"),ISBLANK(J5684)),AND(NOT(O5684="Unknown"),ISBLANK(R5684))),"Missing Information", INDEX(Table15[Entire Service Line Classification], MATCH(SUMIFS(Table15[Unique ID],Table15[System-Owned Portion],E5684,Table15[If Material Anything Other than "Lead" in Column E,Was Material Ever Previously Lead?],G5684,Table15[Customer-Owned Portion],O5684),Table15[Unique ID],0),0)))</f>
        <v/>
      </c>
      <c r="X5684"/>
    </row>
    <row r="5685" spans="2:24" x14ac:dyDescent="0.25">
      <c r="B5685" s="146"/>
      <c r="C5685" s="31"/>
      <c r="D5685" s="31"/>
      <c r="E5685" s="44"/>
      <c r="F5685" s="43"/>
      <c r="G5685" s="84"/>
      <c r="H5685" s="31"/>
      <c r="I5685" s="31"/>
      <c r="J5685" s="84"/>
      <c r="K5685" s="31"/>
      <c r="L5685" s="31"/>
      <c r="M5685" s="169"/>
      <c r="N5685" s="148"/>
      <c r="O5685" s="106"/>
      <c r="P5685" s="43"/>
      <c r="Q5685" s="31"/>
      <c r="R5685" s="84"/>
      <c r="S5685" s="31"/>
      <c r="T5685" s="31"/>
      <c r="U5685" s="169"/>
      <c r="V5685" s="150"/>
      <c r="W5685" s="141" t="str" cm="1">
        <f t="array" ref="W5685">IF(SUM(LEN(B5685:V5685))=0,"",IF(OR(OR(ISBLANK(F5685),SUM(LEN(C5685),LEN(D5685))=0),AND(NOT(E5685="Unknown"),ISBLANK(J5685)),AND(NOT(O5685="Unknown"),ISBLANK(R5685))),"Missing Information", INDEX(Table15[Entire Service Line Classification], MATCH(SUMIFS(Table15[Unique ID],Table15[System-Owned Portion],E5685,Table15[If Material Anything Other than "Lead" in Column E,Was Material Ever Previously Lead?],G5685,Table15[Customer-Owned Portion],O5685),Table15[Unique ID],0),0)))</f>
        <v/>
      </c>
      <c r="X5685"/>
    </row>
    <row r="5686" spans="2:24" x14ac:dyDescent="0.25">
      <c r="B5686" s="146"/>
      <c r="C5686" s="31"/>
      <c r="D5686" s="31"/>
      <c r="E5686" s="44"/>
      <c r="F5686" s="43"/>
      <c r="G5686" s="84"/>
      <c r="H5686" s="31"/>
      <c r="I5686" s="31"/>
      <c r="J5686" s="84"/>
      <c r="K5686" s="31"/>
      <c r="L5686" s="31"/>
      <c r="M5686" s="169"/>
      <c r="N5686" s="148"/>
      <c r="O5686" s="106"/>
      <c r="P5686" s="43"/>
      <c r="Q5686" s="31"/>
      <c r="R5686" s="84"/>
      <c r="S5686" s="31"/>
      <c r="T5686" s="31"/>
      <c r="U5686" s="169"/>
      <c r="V5686" s="150"/>
      <c r="W5686" s="141" t="str" cm="1">
        <f t="array" ref="W5686">IF(SUM(LEN(B5686:V5686))=0,"",IF(OR(OR(ISBLANK(F5686),SUM(LEN(C5686),LEN(D5686))=0),AND(NOT(E5686="Unknown"),ISBLANK(J5686)),AND(NOT(O5686="Unknown"),ISBLANK(R5686))),"Missing Information", INDEX(Table15[Entire Service Line Classification], MATCH(SUMIFS(Table15[Unique ID],Table15[System-Owned Portion],E5686,Table15[If Material Anything Other than "Lead" in Column E,Was Material Ever Previously Lead?],G5686,Table15[Customer-Owned Portion],O5686),Table15[Unique ID],0),0)))</f>
        <v/>
      </c>
      <c r="X5686"/>
    </row>
    <row r="5687" spans="2:24" x14ac:dyDescent="0.25">
      <c r="B5687" s="146"/>
      <c r="C5687" s="31"/>
      <c r="D5687" s="31"/>
      <c r="E5687" s="44"/>
      <c r="F5687" s="43"/>
      <c r="G5687" s="84"/>
      <c r="H5687" s="31"/>
      <c r="I5687" s="31"/>
      <c r="J5687" s="84"/>
      <c r="K5687" s="31"/>
      <c r="L5687" s="31"/>
      <c r="M5687" s="169"/>
      <c r="N5687" s="148"/>
      <c r="O5687" s="106"/>
      <c r="P5687" s="43"/>
      <c r="Q5687" s="31"/>
      <c r="R5687" s="84"/>
      <c r="S5687" s="31"/>
      <c r="T5687" s="31"/>
      <c r="U5687" s="169"/>
      <c r="V5687" s="150"/>
      <c r="W5687" s="141" t="str" cm="1">
        <f t="array" ref="W5687">IF(SUM(LEN(B5687:V5687))=0,"",IF(OR(OR(ISBLANK(F5687),SUM(LEN(C5687),LEN(D5687))=0),AND(NOT(E5687="Unknown"),ISBLANK(J5687)),AND(NOT(O5687="Unknown"),ISBLANK(R5687))),"Missing Information", INDEX(Table15[Entire Service Line Classification], MATCH(SUMIFS(Table15[Unique ID],Table15[System-Owned Portion],E5687,Table15[If Material Anything Other than "Lead" in Column E,Was Material Ever Previously Lead?],G5687,Table15[Customer-Owned Portion],O5687),Table15[Unique ID],0),0)))</f>
        <v/>
      </c>
      <c r="X5687"/>
    </row>
    <row r="5688" spans="2:24" x14ac:dyDescent="0.25">
      <c r="B5688" s="146"/>
      <c r="C5688" s="31"/>
      <c r="D5688" s="31"/>
      <c r="E5688" s="44"/>
      <c r="F5688" s="43"/>
      <c r="G5688" s="84"/>
      <c r="H5688" s="31"/>
      <c r="I5688" s="31"/>
      <c r="J5688" s="84"/>
      <c r="K5688" s="31"/>
      <c r="L5688" s="31"/>
      <c r="M5688" s="169"/>
      <c r="N5688" s="148"/>
      <c r="O5688" s="106"/>
      <c r="P5688" s="43"/>
      <c r="Q5688" s="31"/>
      <c r="R5688" s="84"/>
      <c r="S5688" s="31"/>
      <c r="T5688" s="31"/>
      <c r="U5688" s="169"/>
      <c r="V5688" s="150"/>
      <c r="W5688" s="141" t="str" cm="1">
        <f t="array" ref="W5688">IF(SUM(LEN(B5688:V5688))=0,"",IF(OR(OR(ISBLANK(F5688),SUM(LEN(C5688),LEN(D5688))=0),AND(NOT(E5688="Unknown"),ISBLANK(J5688)),AND(NOT(O5688="Unknown"),ISBLANK(R5688))),"Missing Information", INDEX(Table15[Entire Service Line Classification], MATCH(SUMIFS(Table15[Unique ID],Table15[System-Owned Portion],E5688,Table15[If Material Anything Other than "Lead" in Column E,Was Material Ever Previously Lead?],G5688,Table15[Customer-Owned Portion],O5688),Table15[Unique ID],0),0)))</f>
        <v/>
      </c>
      <c r="X5688"/>
    </row>
    <row r="5689" spans="2:24" x14ac:dyDescent="0.25">
      <c r="B5689" s="146"/>
      <c r="C5689" s="31"/>
      <c r="D5689" s="31"/>
      <c r="E5689" s="44"/>
      <c r="F5689" s="43"/>
      <c r="G5689" s="84"/>
      <c r="H5689" s="31"/>
      <c r="I5689" s="31"/>
      <c r="J5689" s="84"/>
      <c r="K5689" s="31"/>
      <c r="L5689" s="31"/>
      <c r="M5689" s="169"/>
      <c r="N5689" s="148"/>
      <c r="O5689" s="106"/>
      <c r="P5689" s="43"/>
      <c r="Q5689" s="31"/>
      <c r="R5689" s="84"/>
      <c r="S5689" s="31"/>
      <c r="T5689" s="31"/>
      <c r="U5689" s="169"/>
      <c r="V5689" s="150"/>
      <c r="W5689" s="141" t="str" cm="1">
        <f t="array" ref="W5689">IF(SUM(LEN(B5689:V5689))=0,"",IF(OR(OR(ISBLANK(F5689),SUM(LEN(C5689),LEN(D5689))=0),AND(NOT(E5689="Unknown"),ISBLANK(J5689)),AND(NOT(O5689="Unknown"),ISBLANK(R5689))),"Missing Information", INDEX(Table15[Entire Service Line Classification], MATCH(SUMIFS(Table15[Unique ID],Table15[System-Owned Portion],E5689,Table15[If Material Anything Other than "Lead" in Column E,Was Material Ever Previously Lead?],G5689,Table15[Customer-Owned Portion],O5689),Table15[Unique ID],0),0)))</f>
        <v/>
      </c>
      <c r="X5689"/>
    </row>
    <row r="5690" spans="2:24" x14ac:dyDescent="0.25">
      <c r="B5690" s="146"/>
      <c r="C5690" s="31"/>
      <c r="D5690" s="31"/>
      <c r="E5690" s="44"/>
      <c r="F5690" s="43"/>
      <c r="G5690" s="84"/>
      <c r="H5690" s="31"/>
      <c r="I5690" s="31"/>
      <c r="J5690" s="84"/>
      <c r="K5690" s="31"/>
      <c r="L5690" s="31"/>
      <c r="M5690" s="169"/>
      <c r="N5690" s="148"/>
      <c r="O5690" s="106"/>
      <c r="P5690" s="43"/>
      <c r="Q5690" s="31"/>
      <c r="R5690" s="84"/>
      <c r="S5690" s="31"/>
      <c r="T5690" s="31"/>
      <c r="U5690" s="169"/>
      <c r="V5690" s="150"/>
      <c r="W5690" s="141" t="str" cm="1">
        <f t="array" ref="W5690">IF(SUM(LEN(B5690:V5690))=0,"",IF(OR(OR(ISBLANK(F5690),SUM(LEN(C5690),LEN(D5690))=0),AND(NOT(E5690="Unknown"),ISBLANK(J5690)),AND(NOT(O5690="Unknown"),ISBLANK(R5690))),"Missing Information", INDEX(Table15[Entire Service Line Classification], MATCH(SUMIFS(Table15[Unique ID],Table15[System-Owned Portion],E5690,Table15[If Material Anything Other than "Lead" in Column E,Was Material Ever Previously Lead?],G5690,Table15[Customer-Owned Portion],O5690),Table15[Unique ID],0),0)))</f>
        <v/>
      </c>
      <c r="X5690"/>
    </row>
    <row r="5691" spans="2:24" x14ac:dyDescent="0.25">
      <c r="B5691" s="146"/>
      <c r="C5691" s="31"/>
      <c r="D5691" s="31"/>
      <c r="E5691" s="44"/>
      <c r="F5691" s="43"/>
      <c r="G5691" s="84"/>
      <c r="H5691" s="31"/>
      <c r="I5691" s="31"/>
      <c r="J5691" s="84"/>
      <c r="K5691" s="31"/>
      <c r="L5691" s="31"/>
      <c r="M5691" s="169"/>
      <c r="N5691" s="148"/>
      <c r="O5691" s="106"/>
      <c r="P5691" s="43"/>
      <c r="Q5691" s="31"/>
      <c r="R5691" s="84"/>
      <c r="S5691" s="31"/>
      <c r="T5691" s="31"/>
      <c r="U5691" s="169"/>
      <c r="V5691" s="150"/>
      <c r="W5691" s="141" t="str" cm="1">
        <f t="array" ref="W5691">IF(SUM(LEN(B5691:V5691))=0,"",IF(OR(OR(ISBLANK(F5691),SUM(LEN(C5691),LEN(D5691))=0),AND(NOT(E5691="Unknown"),ISBLANK(J5691)),AND(NOT(O5691="Unknown"),ISBLANK(R5691))),"Missing Information", INDEX(Table15[Entire Service Line Classification], MATCH(SUMIFS(Table15[Unique ID],Table15[System-Owned Portion],E5691,Table15[If Material Anything Other than "Lead" in Column E,Was Material Ever Previously Lead?],G5691,Table15[Customer-Owned Portion],O5691),Table15[Unique ID],0),0)))</f>
        <v/>
      </c>
      <c r="X5691"/>
    </row>
    <row r="5692" spans="2:24" x14ac:dyDescent="0.25">
      <c r="B5692" s="146"/>
      <c r="C5692" s="31"/>
      <c r="D5692" s="31"/>
      <c r="E5692" s="44"/>
      <c r="F5692" s="43"/>
      <c r="G5692" s="84"/>
      <c r="H5692" s="31"/>
      <c r="I5692" s="31"/>
      <c r="J5692" s="84"/>
      <c r="K5692" s="31"/>
      <c r="L5692" s="31"/>
      <c r="M5692" s="169"/>
      <c r="N5692" s="148"/>
      <c r="O5692" s="106"/>
      <c r="P5692" s="43"/>
      <c r="Q5692" s="31"/>
      <c r="R5692" s="84"/>
      <c r="S5692" s="31"/>
      <c r="T5692" s="31"/>
      <c r="U5692" s="169"/>
      <c r="V5692" s="150"/>
      <c r="W5692" s="141" t="str" cm="1">
        <f t="array" ref="W5692">IF(SUM(LEN(B5692:V5692))=0,"",IF(OR(OR(ISBLANK(F5692),SUM(LEN(C5692),LEN(D5692))=0),AND(NOT(E5692="Unknown"),ISBLANK(J5692)),AND(NOT(O5692="Unknown"),ISBLANK(R5692))),"Missing Information", INDEX(Table15[Entire Service Line Classification], MATCH(SUMIFS(Table15[Unique ID],Table15[System-Owned Portion],E5692,Table15[If Material Anything Other than "Lead" in Column E,Was Material Ever Previously Lead?],G5692,Table15[Customer-Owned Portion],O5692),Table15[Unique ID],0),0)))</f>
        <v/>
      </c>
      <c r="X5692"/>
    </row>
    <row r="5693" spans="2:24" x14ac:dyDescent="0.25">
      <c r="B5693" s="146"/>
      <c r="C5693" s="31"/>
      <c r="D5693" s="31"/>
      <c r="E5693" s="44"/>
      <c r="F5693" s="43"/>
      <c r="G5693" s="84"/>
      <c r="H5693" s="31"/>
      <c r="I5693" s="31"/>
      <c r="J5693" s="84"/>
      <c r="K5693" s="31"/>
      <c r="L5693" s="31"/>
      <c r="M5693" s="169"/>
      <c r="N5693" s="148"/>
      <c r="O5693" s="106"/>
      <c r="P5693" s="43"/>
      <c r="Q5693" s="31"/>
      <c r="R5693" s="84"/>
      <c r="S5693" s="31"/>
      <c r="T5693" s="31"/>
      <c r="U5693" s="169"/>
      <c r="V5693" s="150"/>
      <c r="W5693" s="141" t="str" cm="1">
        <f t="array" ref="W5693">IF(SUM(LEN(B5693:V5693))=0,"",IF(OR(OR(ISBLANK(F5693),SUM(LEN(C5693),LEN(D5693))=0),AND(NOT(E5693="Unknown"),ISBLANK(J5693)),AND(NOT(O5693="Unknown"),ISBLANK(R5693))),"Missing Information", INDEX(Table15[Entire Service Line Classification], MATCH(SUMIFS(Table15[Unique ID],Table15[System-Owned Portion],E5693,Table15[If Material Anything Other than "Lead" in Column E,Was Material Ever Previously Lead?],G5693,Table15[Customer-Owned Portion],O5693),Table15[Unique ID],0),0)))</f>
        <v/>
      </c>
      <c r="X5693"/>
    </row>
    <row r="5694" spans="2:24" x14ac:dyDescent="0.25">
      <c r="B5694" s="146"/>
      <c r="C5694" s="31"/>
      <c r="D5694" s="31"/>
      <c r="E5694" s="44"/>
      <c r="F5694" s="43"/>
      <c r="G5694" s="84"/>
      <c r="H5694" s="31"/>
      <c r="I5694" s="31"/>
      <c r="J5694" s="84"/>
      <c r="K5694" s="31"/>
      <c r="L5694" s="31"/>
      <c r="M5694" s="169"/>
      <c r="N5694" s="148"/>
      <c r="O5694" s="106"/>
      <c r="P5694" s="43"/>
      <c r="Q5694" s="31"/>
      <c r="R5694" s="84"/>
      <c r="S5694" s="31"/>
      <c r="T5694" s="31"/>
      <c r="U5694" s="169"/>
      <c r="V5694" s="150"/>
      <c r="W5694" s="141" t="str" cm="1">
        <f t="array" ref="W5694">IF(SUM(LEN(B5694:V5694))=0,"",IF(OR(OR(ISBLANK(F5694),SUM(LEN(C5694),LEN(D5694))=0),AND(NOT(E5694="Unknown"),ISBLANK(J5694)),AND(NOT(O5694="Unknown"),ISBLANK(R5694))),"Missing Information", INDEX(Table15[Entire Service Line Classification], MATCH(SUMIFS(Table15[Unique ID],Table15[System-Owned Portion],E5694,Table15[If Material Anything Other than "Lead" in Column E,Was Material Ever Previously Lead?],G5694,Table15[Customer-Owned Portion],O5694),Table15[Unique ID],0),0)))</f>
        <v/>
      </c>
      <c r="X5694"/>
    </row>
    <row r="5695" spans="2:24" x14ac:dyDescent="0.25">
      <c r="B5695" s="146"/>
      <c r="C5695" s="31"/>
      <c r="D5695" s="31"/>
      <c r="E5695" s="44"/>
      <c r="F5695" s="43"/>
      <c r="G5695" s="84"/>
      <c r="H5695" s="31"/>
      <c r="I5695" s="31"/>
      <c r="J5695" s="84"/>
      <c r="K5695" s="31"/>
      <c r="L5695" s="31"/>
      <c r="M5695" s="169"/>
      <c r="N5695" s="148"/>
      <c r="O5695" s="106"/>
      <c r="P5695" s="43"/>
      <c r="Q5695" s="31"/>
      <c r="R5695" s="84"/>
      <c r="S5695" s="31"/>
      <c r="T5695" s="31"/>
      <c r="U5695" s="169"/>
      <c r="V5695" s="150"/>
      <c r="W5695" s="141" t="str" cm="1">
        <f t="array" ref="W5695">IF(SUM(LEN(B5695:V5695))=0,"",IF(OR(OR(ISBLANK(F5695),SUM(LEN(C5695),LEN(D5695))=0),AND(NOT(E5695="Unknown"),ISBLANK(J5695)),AND(NOT(O5695="Unknown"),ISBLANK(R5695))),"Missing Information", INDEX(Table15[Entire Service Line Classification], MATCH(SUMIFS(Table15[Unique ID],Table15[System-Owned Portion],E5695,Table15[If Material Anything Other than "Lead" in Column E,Was Material Ever Previously Lead?],G5695,Table15[Customer-Owned Portion],O5695),Table15[Unique ID],0),0)))</f>
        <v/>
      </c>
      <c r="X5695"/>
    </row>
    <row r="5696" spans="2:24" x14ac:dyDescent="0.25">
      <c r="B5696" s="146"/>
      <c r="C5696" s="31"/>
      <c r="D5696" s="31"/>
      <c r="E5696" s="44"/>
      <c r="F5696" s="43"/>
      <c r="G5696" s="84"/>
      <c r="H5696" s="31"/>
      <c r="I5696" s="31"/>
      <c r="J5696" s="84"/>
      <c r="K5696" s="31"/>
      <c r="L5696" s="31"/>
      <c r="M5696" s="169"/>
      <c r="N5696" s="148"/>
      <c r="O5696" s="106"/>
      <c r="P5696" s="43"/>
      <c r="Q5696" s="31"/>
      <c r="R5696" s="84"/>
      <c r="S5696" s="31"/>
      <c r="T5696" s="31"/>
      <c r="U5696" s="169"/>
      <c r="V5696" s="150"/>
      <c r="W5696" s="141" t="str" cm="1">
        <f t="array" ref="W5696">IF(SUM(LEN(B5696:V5696))=0,"",IF(OR(OR(ISBLANK(F5696),SUM(LEN(C5696),LEN(D5696))=0),AND(NOT(E5696="Unknown"),ISBLANK(J5696)),AND(NOT(O5696="Unknown"),ISBLANK(R5696))),"Missing Information", INDEX(Table15[Entire Service Line Classification], MATCH(SUMIFS(Table15[Unique ID],Table15[System-Owned Portion],E5696,Table15[If Material Anything Other than "Lead" in Column E,Was Material Ever Previously Lead?],G5696,Table15[Customer-Owned Portion],O5696),Table15[Unique ID],0),0)))</f>
        <v/>
      </c>
      <c r="X5696"/>
    </row>
    <row r="5697" spans="2:24" x14ac:dyDescent="0.25">
      <c r="B5697" s="146"/>
      <c r="C5697" s="31"/>
      <c r="D5697" s="31"/>
      <c r="E5697" s="44"/>
      <c r="F5697" s="43"/>
      <c r="G5697" s="84"/>
      <c r="H5697" s="31"/>
      <c r="I5697" s="31"/>
      <c r="J5697" s="84"/>
      <c r="K5697" s="31"/>
      <c r="L5697" s="31"/>
      <c r="M5697" s="169"/>
      <c r="N5697" s="148"/>
      <c r="O5697" s="106"/>
      <c r="P5697" s="43"/>
      <c r="Q5697" s="31"/>
      <c r="R5697" s="84"/>
      <c r="S5697" s="31"/>
      <c r="T5697" s="31"/>
      <c r="U5697" s="169"/>
      <c r="V5697" s="150"/>
      <c r="W5697" s="141" t="str" cm="1">
        <f t="array" ref="W5697">IF(SUM(LEN(B5697:V5697))=0,"",IF(OR(OR(ISBLANK(F5697),SUM(LEN(C5697),LEN(D5697))=0),AND(NOT(E5697="Unknown"),ISBLANK(J5697)),AND(NOT(O5697="Unknown"),ISBLANK(R5697))),"Missing Information", INDEX(Table15[Entire Service Line Classification], MATCH(SUMIFS(Table15[Unique ID],Table15[System-Owned Portion],E5697,Table15[If Material Anything Other than "Lead" in Column E,Was Material Ever Previously Lead?],G5697,Table15[Customer-Owned Portion],O5697),Table15[Unique ID],0),0)))</f>
        <v/>
      </c>
      <c r="X5697"/>
    </row>
    <row r="5698" spans="2:24" x14ac:dyDescent="0.25">
      <c r="B5698" s="146"/>
      <c r="C5698" s="31"/>
      <c r="D5698" s="31"/>
      <c r="E5698" s="44"/>
      <c r="F5698" s="43"/>
      <c r="G5698" s="84"/>
      <c r="H5698" s="31"/>
      <c r="I5698" s="31"/>
      <c r="J5698" s="84"/>
      <c r="K5698" s="31"/>
      <c r="L5698" s="31"/>
      <c r="M5698" s="169"/>
      <c r="N5698" s="148"/>
      <c r="O5698" s="106"/>
      <c r="P5698" s="43"/>
      <c r="Q5698" s="31"/>
      <c r="R5698" s="84"/>
      <c r="S5698" s="31"/>
      <c r="T5698" s="31"/>
      <c r="U5698" s="169"/>
      <c r="V5698" s="150"/>
      <c r="W5698" s="141" t="str" cm="1">
        <f t="array" ref="W5698">IF(SUM(LEN(B5698:V5698))=0,"",IF(OR(OR(ISBLANK(F5698),SUM(LEN(C5698),LEN(D5698))=0),AND(NOT(E5698="Unknown"),ISBLANK(J5698)),AND(NOT(O5698="Unknown"),ISBLANK(R5698))),"Missing Information", INDEX(Table15[Entire Service Line Classification], MATCH(SUMIFS(Table15[Unique ID],Table15[System-Owned Portion],E5698,Table15[If Material Anything Other than "Lead" in Column E,Was Material Ever Previously Lead?],G5698,Table15[Customer-Owned Portion],O5698),Table15[Unique ID],0),0)))</f>
        <v/>
      </c>
      <c r="X5698"/>
    </row>
    <row r="5699" spans="2:24" x14ac:dyDescent="0.25">
      <c r="B5699" s="146"/>
      <c r="C5699" s="31"/>
      <c r="D5699" s="31"/>
      <c r="E5699" s="44"/>
      <c r="F5699" s="43"/>
      <c r="G5699" s="84"/>
      <c r="H5699" s="31"/>
      <c r="I5699" s="31"/>
      <c r="J5699" s="84"/>
      <c r="K5699" s="31"/>
      <c r="L5699" s="31"/>
      <c r="M5699" s="169"/>
      <c r="N5699" s="148"/>
      <c r="O5699" s="106"/>
      <c r="P5699" s="43"/>
      <c r="Q5699" s="31"/>
      <c r="R5699" s="84"/>
      <c r="S5699" s="31"/>
      <c r="T5699" s="31"/>
      <c r="U5699" s="169"/>
      <c r="V5699" s="150"/>
      <c r="W5699" s="141" t="str" cm="1">
        <f t="array" ref="W5699">IF(SUM(LEN(B5699:V5699))=0,"",IF(OR(OR(ISBLANK(F5699),SUM(LEN(C5699),LEN(D5699))=0),AND(NOT(E5699="Unknown"),ISBLANK(J5699)),AND(NOT(O5699="Unknown"),ISBLANK(R5699))),"Missing Information", INDEX(Table15[Entire Service Line Classification], MATCH(SUMIFS(Table15[Unique ID],Table15[System-Owned Portion],E5699,Table15[If Material Anything Other than "Lead" in Column E,Was Material Ever Previously Lead?],G5699,Table15[Customer-Owned Portion],O5699),Table15[Unique ID],0),0)))</f>
        <v/>
      </c>
      <c r="X5699"/>
    </row>
    <row r="5700" spans="2:24" x14ac:dyDescent="0.25">
      <c r="B5700" s="146"/>
      <c r="C5700" s="31"/>
      <c r="D5700" s="31"/>
      <c r="E5700" s="44"/>
      <c r="F5700" s="43"/>
      <c r="G5700" s="84"/>
      <c r="H5700" s="31"/>
      <c r="I5700" s="31"/>
      <c r="J5700" s="84"/>
      <c r="K5700" s="31"/>
      <c r="L5700" s="31"/>
      <c r="M5700" s="169"/>
      <c r="N5700" s="148"/>
      <c r="O5700" s="106"/>
      <c r="P5700" s="43"/>
      <c r="Q5700" s="31"/>
      <c r="R5700" s="84"/>
      <c r="S5700" s="31"/>
      <c r="T5700" s="31"/>
      <c r="U5700" s="169"/>
      <c r="V5700" s="150"/>
      <c r="W5700" s="141" t="str" cm="1">
        <f t="array" ref="W5700">IF(SUM(LEN(B5700:V5700))=0,"",IF(OR(OR(ISBLANK(F5700),SUM(LEN(C5700),LEN(D5700))=0),AND(NOT(E5700="Unknown"),ISBLANK(J5700)),AND(NOT(O5700="Unknown"),ISBLANK(R5700))),"Missing Information", INDEX(Table15[Entire Service Line Classification], MATCH(SUMIFS(Table15[Unique ID],Table15[System-Owned Portion],E5700,Table15[If Material Anything Other than "Lead" in Column E,Was Material Ever Previously Lead?],G5700,Table15[Customer-Owned Portion],O5700),Table15[Unique ID],0),0)))</f>
        <v/>
      </c>
      <c r="X5700"/>
    </row>
    <row r="5701" spans="2:24" x14ac:dyDescent="0.25">
      <c r="B5701" s="146"/>
      <c r="C5701" s="31"/>
      <c r="D5701" s="31"/>
      <c r="E5701" s="44"/>
      <c r="F5701" s="43"/>
      <c r="G5701" s="84"/>
      <c r="H5701" s="31"/>
      <c r="I5701" s="31"/>
      <c r="J5701" s="84"/>
      <c r="K5701" s="31"/>
      <c r="L5701" s="31"/>
      <c r="M5701" s="169"/>
      <c r="N5701" s="148"/>
      <c r="O5701" s="106"/>
      <c r="P5701" s="43"/>
      <c r="Q5701" s="31"/>
      <c r="R5701" s="84"/>
      <c r="S5701" s="31"/>
      <c r="T5701" s="31"/>
      <c r="U5701" s="169"/>
      <c r="V5701" s="150"/>
      <c r="W5701" s="141" t="str" cm="1">
        <f t="array" ref="W5701">IF(SUM(LEN(B5701:V5701))=0,"",IF(OR(OR(ISBLANK(F5701),SUM(LEN(C5701),LEN(D5701))=0),AND(NOT(E5701="Unknown"),ISBLANK(J5701)),AND(NOT(O5701="Unknown"),ISBLANK(R5701))),"Missing Information", INDEX(Table15[Entire Service Line Classification], MATCH(SUMIFS(Table15[Unique ID],Table15[System-Owned Portion],E5701,Table15[If Material Anything Other than "Lead" in Column E,Was Material Ever Previously Lead?],G5701,Table15[Customer-Owned Portion],O5701),Table15[Unique ID],0),0)))</f>
        <v/>
      </c>
      <c r="X5701"/>
    </row>
    <row r="5702" spans="2:24" x14ac:dyDescent="0.25">
      <c r="B5702" s="146"/>
      <c r="C5702" s="31"/>
      <c r="D5702" s="31"/>
      <c r="E5702" s="44"/>
      <c r="F5702" s="43"/>
      <c r="G5702" s="84"/>
      <c r="H5702" s="31"/>
      <c r="I5702" s="31"/>
      <c r="J5702" s="84"/>
      <c r="K5702" s="31"/>
      <c r="L5702" s="31"/>
      <c r="M5702" s="169"/>
      <c r="N5702" s="148"/>
      <c r="O5702" s="106"/>
      <c r="P5702" s="43"/>
      <c r="Q5702" s="31"/>
      <c r="R5702" s="84"/>
      <c r="S5702" s="31"/>
      <c r="T5702" s="31"/>
      <c r="U5702" s="169"/>
      <c r="V5702" s="150"/>
      <c r="W5702" s="141" t="str" cm="1">
        <f t="array" ref="W5702">IF(SUM(LEN(B5702:V5702))=0,"",IF(OR(OR(ISBLANK(F5702),SUM(LEN(C5702),LEN(D5702))=0),AND(NOT(E5702="Unknown"),ISBLANK(J5702)),AND(NOT(O5702="Unknown"),ISBLANK(R5702))),"Missing Information", INDEX(Table15[Entire Service Line Classification], MATCH(SUMIFS(Table15[Unique ID],Table15[System-Owned Portion],E5702,Table15[If Material Anything Other than "Lead" in Column E,Was Material Ever Previously Lead?],G5702,Table15[Customer-Owned Portion],O5702),Table15[Unique ID],0),0)))</f>
        <v/>
      </c>
      <c r="X5702"/>
    </row>
    <row r="5703" spans="2:24" x14ac:dyDescent="0.25">
      <c r="B5703" s="146"/>
      <c r="C5703" s="31"/>
      <c r="D5703" s="31"/>
      <c r="E5703" s="44"/>
      <c r="F5703" s="43"/>
      <c r="G5703" s="84"/>
      <c r="H5703" s="31"/>
      <c r="I5703" s="31"/>
      <c r="J5703" s="84"/>
      <c r="K5703" s="31"/>
      <c r="L5703" s="31"/>
      <c r="M5703" s="169"/>
      <c r="N5703" s="148"/>
      <c r="O5703" s="106"/>
      <c r="P5703" s="43"/>
      <c r="Q5703" s="31"/>
      <c r="R5703" s="84"/>
      <c r="S5703" s="31"/>
      <c r="T5703" s="31"/>
      <c r="U5703" s="169"/>
      <c r="V5703" s="150"/>
      <c r="W5703" s="141" t="str" cm="1">
        <f t="array" ref="W5703">IF(SUM(LEN(B5703:V5703))=0,"",IF(OR(OR(ISBLANK(F5703),SUM(LEN(C5703),LEN(D5703))=0),AND(NOT(E5703="Unknown"),ISBLANK(J5703)),AND(NOT(O5703="Unknown"),ISBLANK(R5703))),"Missing Information", INDEX(Table15[Entire Service Line Classification], MATCH(SUMIFS(Table15[Unique ID],Table15[System-Owned Portion],E5703,Table15[If Material Anything Other than "Lead" in Column E,Was Material Ever Previously Lead?],G5703,Table15[Customer-Owned Portion],O5703),Table15[Unique ID],0),0)))</f>
        <v/>
      </c>
      <c r="X5703"/>
    </row>
    <row r="5704" spans="2:24" x14ac:dyDescent="0.25">
      <c r="B5704" s="146"/>
      <c r="C5704" s="31"/>
      <c r="D5704" s="31"/>
      <c r="E5704" s="44"/>
      <c r="F5704" s="43"/>
      <c r="G5704" s="84"/>
      <c r="H5704" s="31"/>
      <c r="I5704" s="31"/>
      <c r="J5704" s="84"/>
      <c r="K5704" s="31"/>
      <c r="L5704" s="31"/>
      <c r="M5704" s="169"/>
      <c r="N5704" s="148"/>
      <c r="O5704" s="106"/>
      <c r="P5704" s="43"/>
      <c r="Q5704" s="31"/>
      <c r="R5704" s="84"/>
      <c r="S5704" s="31"/>
      <c r="T5704" s="31"/>
      <c r="U5704" s="169"/>
      <c r="V5704" s="150"/>
      <c r="W5704" s="141" t="str" cm="1">
        <f t="array" ref="W5704">IF(SUM(LEN(B5704:V5704))=0,"",IF(OR(OR(ISBLANK(F5704),SUM(LEN(C5704),LEN(D5704))=0),AND(NOT(E5704="Unknown"),ISBLANK(J5704)),AND(NOT(O5704="Unknown"),ISBLANK(R5704))),"Missing Information", INDEX(Table15[Entire Service Line Classification], MATCH(SUMIFS(Table15[Unique ID],Table15[System-Owned Portion],E5704,Table15[If Material Anything Other than "Lead" in Column E,Was Material Ever Previously Lead?],G5704,Table15[Customer-Owned Portion],O5704),Table15[Unique ID],0),0)))</f>
        <v/>
      </c>
      <c r="X5704"/>
    </row>
    <row r="5705" spans="2:24" x14ac:dyDescent="0.25">
      <c r="B5705" s="146"/>
      <c r="C5705" s="31"/>
      <c r="D5705" s="31"/>
      <c r="E5705" s="44"/>
      <c r="F5705" s="43"/>
      <c r="G5705" s="84"/>
      <c r="H5705" s="31"/>
      <c r="I5705" s="31"/>
      <c r="J5705" s="84"/>
      <c r="K5705" s="31"/>
      <c r="L5705" s="31"/>
      <c r="M5705" s="169"/>
      <c r="N5705" s="148"/>
      <c r="O5705" s="106"/>
      <c r="P5705" s="43"/>
      <c r="Q5705" s="31"/>
      <c r="R5705" s="84"/>
      <c r="S5705" s="31"/>
      <c r="T5705" s="31"/>
      <c r="U5705" s="169"/>
      <c r="V5705" s="150"/>
      <c r="W5705" s="141" t="str" cm="1">
        <f t="array" ref="W5705">IF(SUM(LEN(B5705:V5705))=0,"",IF(OR(OR(ISBLANK(F5705),SUM(LEN(C5705),LEN(D5705))=0),AND(NOT(E5705="Unknown"),ISBLANK(J5705)),AND(NOT(O5705="Unknown"),ISBLANK(R5705))),"Missing Information", INDEX(Table15[Entire Service Line Classification], MATCH(SUMIFS(Table15[Unique ID],Table15[System-Owned Portion],E5705,Table15[If Material Anything Other than "Lead" in Column E,Was Material Ever Previously Lead?],G5705,Table15[Customer-Owned Portion],O5705),Table15[Unique ID],0),0)))</f>
        <v/>
      </c>
      <c r="X5705"/>
    </row>
    <row r="5706" spans="2:24" x14ac:dyDescent="0.25">
      <c r="B5706" s="146"/>
      <c r="C5706" s="31"/>
      <c r="D5706" s="31"/>
      <c r="E5706" s="44"/>
      <c r="F5706" s="43"/>
      <c r="G5706" s="84"/>
      <c r="H5706" s="31"/>
      <c r="I5706" s="31"/>
      <c r="J5706" s="84"/>
      <c r="K5706" s="31"/>
      <c r="L5706" s="31"/>
      <c r="M5706" s="169"/>
      <c r="N5706" s="148"/>
      <c r="O5706" s="106"/>
      <c r="P5706" s="43"/>
      <c r="Q5706" s="31"/>
      <c r="R5706" s="84"/>
      <c r="S5706" s="31"/>
      <c r="T5706" s="31"/>
      <c r="U5706" s="169"/>
      <c r="V5706" s="150"/>
      <c r="W5706" s="141" t="str" cm="1">
        <f t="array" ref="W5706">IF(SUM(LEN(B5706:V5706))=0,"",IF(OR(OR(ISBLANK(F5706),SUM(LEN(C5706),LEN(D5706))=0),AND(NOT(E5706="Unknown"),ISBLANK(J5706)),AND(NOT(O5706="Unknown"),ISBLANK(R5706))),"Missing Information", INDEX(Table15[Entire Service Line Classification], MATCH(SUMIFS(Table15[Unique ID],Table15[System-Owned Portion],E5706,Table15[If Material Anything Other than "Lead" in Column E,Was Material Ever Previously Lead?],G5706,Table15[Customer-Owned Portion],O5706),Table15[Unique ID],0),0)))</f>
        <v/>
      </c>
      <c r="X5706"/>
    </row>
    <row r="5707" spans="2:24" x14ac:dyDescent="0.25">
      <c r="B5707" s="146"/>
      <c r="C5707" s="31"/>
      <c r="D5707" s="31"/>
      <c r="E5707" s="44"/>
      <c r="F5707" s="43"/>
      <c r="G5707" s="84"/>
      <c r="H5707" s="31"/>
      <c r="I5707" s="31"/>
      <c r="J5707" s="84"/>
      <c r="K5707" s="31"/>
      <c r="L5707" s="31"/>
      <c r="M5707" s="169"/>
      <c r="N5707" s="148"/>
      <c r="O5707" s="106"/>
      <c r="P5707" s="43"/>
      <c r="Q5707" s="31"/>
      <c r="R5707" s="84"/>
      <c r="S5707" s="31"/>
      <c r="T5707" s="31"/>
      <c r="U5707" s="169"/>
      <c r="V5707" s="150"/>
      <c r="W5707" s="141" t="str" cm="1">
        <f t="array" ref="W5707">IF(SUM(LEN(B5707:V5707))=0,"",IF(OR(OR(ISBLANK(F5707),SUM(LEN(C5707),LEN(D5707))=0),AND(NOT(E5707="Unknown"),ISBLANK(J5707)),AND(NOT(O5707="Unknown"),ISBLANK(R5707))),"Missing Information", INDEX(Table15[Entire Service Line Classification], MATCH(SUMIFS(Table15[Unique ID],Table15[System-Owned Portion],E5707,Table15[If Material Anything Other than "Lead" in Column E,Was Material Ever Previously Lead?],G5707,Table15[Customer-Owned Portion],O5707),Table15[Unique ID],0),0)))</f>
        <v/>
      </c>
      <c r="X5707"/>
    </row>
    <row r="5708" spans="2:24" x14ac:dyDescent="0.25">
      <c r="B5708" s="146"/>
      <c r="C5708" s="31"/>
      <c r="D5708" s="31"/>
      <c r="E5708" s="44"/>
      <c r="F5708" s="43"/>
      <c r="G5708" s="84"/>
      <c r="H5708" s="31"/>
      <c r="I5708" s="31"/>
      <c r="J5708" s="84"/>
      <c r="K5708" s="31"/>
      <c r="L5708" s="31"/>
      <c r="M5708" s="169"/>
      <c r="N5708" s="148"/>
      <c r="O5708" s="106"/>
      <c r="P5708" s="43"/>
      <c r="Q5708" s="31"/>
      <c r="R5708" s="84"/>
      <c r="S5708" s="31"/>
      <c r="T5708" s="31"/>
      <c r="U5708" s="169"/>
      <c r="V5708" s="150"/>
      <c r="W5708" s="141" t="str" cm="1">
        <f t="array" ref="W5708">IF(SUM(LEN(B5708:V5708))=0,"",IF(OR(OR(ISBLANK(F5708),SUM(LEN(C5708),LEN(D5708))=0),AND(NOT(E5708="Unknown"),ISBLANK(J5708)),AND(NOT(O5708="Unknown"),ISBLANK(R5708))),"Missing Information", INDEX(Table15[Entire Service Line Classification], MATCH(SUMIFS(Table15[Unique ID],Table15[System-Owned Portion],E5708,Table15[If Material Anything Other than "Lead" in Column E,Was Material Ever Previously Lead?],G5708,Table15[Customer-Owned Portion],O5708),Table15[Unique ID],0),0)))</f>
        <v/>
      </c>
      <c r="X5708"/>
    </row>
    <row r="5709" spans="2:24" x14ac:dyDescent="0.25">
      <c r="B5709" s="146"/>
      <c r="C5709" s="31"/>
      <c r="D5709" s="31"/>
      <c r="E5709" s="44"/>
      <c r="F5709" s="43"/>
      <c r="G5709" s="84"/>
      <c r="H5709" s="31"/>
      <c r="I5709" s="31"/>
      <c r="J5709" s="84"/>
      <c r="K5709" s="31"/>
      <c r="L5709" s="31"/>
      <c r="M5709" s="169"/>
      <c r="N5709" s="148"/>
      <c r="O5709" s="106"/>
      <c r="P5709" s="43"/>
      <c r="Q5709" s="31"/>
      <c r="R5709" s="84"/>
      <c r="S5709" s="31"/>
      <c r="T5709" s="31"/>
      <c r="U5709" s="169"/>
      <c r="V5709" s="150"/>
      <c r="W5709" s="141" t="str" cm="1">
        <f t="array" ref="W5709">IF(SUM(LEN(B5709:V5709))=0,"",IF(OR(OR(ISBLANK(F5709),SUM(LEN(C5709),LEN(D5709))=0),AND(NOT(E5709="Unknown"),ISBLANK(J5709)),AND(NOT(O5709="Unknown"),ISBLANK(R5709))),"Missing Information", INDEX(Table15[Entire Service Line Classification], MATCH(SUMIFS(Table15[Unique ID],Table15[System-Owned Portion],E5709,Table15[If Material Anything Other than "Lead" in Column E,Was Material Ever Previously Lead?],G5709,Table15[Customer-Owned Portion],O5709),Table15[Unique ID],0),0)))</f>
        <v/>
      </c>
      <c r="X5709"/>
    </row>
    <row r="5710" spans="2:24" x14ac:dyDescent="0.25">
      <c r="B5710" s="146"/>
      <c r="C5710" s="31"/>
      <c r="D5710" s="31"/>
      <c r="E5710" s="44"/>
      <c r="F5710" s="43"/>
      <c r="G5710" s="84"/>
      <c r="H5710" s="31"/>
      <c r="I5710" s="31"/>
      <c r="J5710" s="84"/>
      <c r="K5710" s="31"/>
      <c r="L5710" s="31"/>
      <c r="M5710" s="169"/>
      <c r="N5710" s="148"/>
      <c r="O5710" s="106"/>
      <c r="P5710" s="43"/>
      <c r="Q5710" s="31"/>
      <c r="R5710" s="84"/>
      <c r="S5710" s="31"/>
      <c r="T5710" s="31"/>
      <c r="U5710" s="169"/>
      <c r="V5710" s="150"/>
      <c r="W5710" s="141" t="str" cm="1">
        <f t="array" ref="W5710">IF(SUM(LEN(B5710:V5710))=0,"",IF(OR(OR(ISBLANK(F5710),SUM(LEN(C5710),LEN(D5710))=0),AND(NOT(E5710="Unknown"),ISBLANK(J5710)),AND(NOT(O5710="Unknown"),ISBLANK(R5710))),"Missing Information", INDEX(Table15[Entire Service Line Classification], MATCH(SUMIFS(Table15[Unique ID],Table15[System-Owned Portion],E5710,Table15[If Material Anything Other than "Lead" in Column E,Was Material Ever Previously Lead?],G5710,Table15[Customer-Owned Portion],O5710),Table15[Unique ID],0),0)))</f>
        <v/>
      </c>
      <c r="X5710"/>
    </row>
    <row r="5711" spans="2:24" x14ac:dyDescent="0.25">
      <c r="B5711" s="146"/>
      <c r="C5711" s="31"/>
      <c r="D5711" s="31"/>
      <c r="E5711" s="44"/>
      <c r="F5711" s="43"/>
      <c r="G5711" s="84"/>
      <c r="H5711" s="31"/>
      <c r="I5711" s="31"/>
      <c r="J5711" s="84"/>
      <c r="K5711" s="31"/>
      <c r="L5711" s="31"/>
      <c r="M5711" s="169"/>
      <c r="N5711" s="148"/>
      <c r="O5711" s="106"/>
      <c r="P5711" s="43"/>
      <c r="Q5711" s="31"/>
      <c r="R5711" s="84"/>
      <c r="S5711" s="31"/>
      <c r="T5711" s="31"/>
      <c r="U5711" s="169"/>
      <c r="V5711" s="150"/>
      <c r="W5711" s="141" t="str" cm="1">
        <f t="array" ref="W5711">IF(SUM(LEN(B5711:V5711))=0,"",IF(OR(OR(ISBLANK(F5711),SUM(LEN(C5711),LEN(D5711))=0),AND(NOT(E5711="Unknown"),ISBLANK(J5711)),AND(NOT(O5711="Unknown"),ISBLANK(R5711))),"Missing Information", INDEX(Table15[Entire Service Line Classification], MATCH(SUMIFS(Table15[Unique ID],Table15[System-Owned Portion],E5711,Table15[If Material Anything Other than "Lead" in Column E,Was Material Ever Previously Lead?],G5711,Table15[Customer-Owned Portion],O5711),Table15[Unique ID],0),0)))</f>
        <v/>
      </c>
      <c r="X5711"/>
    </row>
    <row r="5712" spans="2:24" x14ac:dyDescent="0.25">
      <c r="B5712" s="146"/>
      <c r="C5712" s="31"/>
      <c r="D5712" s="31"/>
      <c r="E5712" s="44"/>
      <c r="F5712" s="43"/>
      <c r="G5712" s="84"/>
      <c r="H5712" s="31"/>
      <c r="I5712" s="31"/>
      <c r="J5712" s="84"/>
      <c r="K5712" s="31"/>
      <c r="L5712" s="31"/>
      <c r="M5712" s="169"/>
      <c r="N5712" s="148"/>
      <c r="O5712" s="106"/>
      <c r="P5712" s="43"/>
      <c r="Q5712" s="31"/>
      <c r="R5712" s="84"/>
      <c r="S5712" s="31"/>
      <c r="T5712" s="31"/>
      <c r="U5712" s="169"/>
      <c r="V5712" s="150"/>
      <c r="W5712" s="141" t="str" cm="1">
        <f t="array" ref="W5712">IF(SUM(LEN(B5712:V5712))=0,"",IF(OR(OR(ISBLANK(F5712),SUM(LEN(C5712),LEN(D5712))=0),AND(NOT(E5712="Unknown"),ISBLANK(J5712)),AND(NOT(O5712="Unknown"),ISBLANK(R5712))),"Missing Information", INDEX(Table15[Entire Service Line Classification], MATCH(SUMIFS(Table15[Unique ID],Table15[System-Owned Portion],E5712,Table15[If Material Anything Other than "Lead" in Column E,Was Material Ever Previously Lead?],G5712,Table15[Customer-Owned Portion],O5712),Table15[Unique ID],0),0)))</f>
        <v/>
      </c>
      <c r="X5712"/>
    </row>
    <row r="5713" spans="2:24" x14ac:dyDescent="0.25">
      <c r="B5713" s="146"/>
      <c r="C5713" s="31"/>
      <c r="D5713" s="31"/>
      <c r="E5713" s="44"/>
      <c r="F5713" s="43"/>
      <c r="G5713" s="84"/>
      <c r="H5713" s="31"/>
      <c r="I5713" s="31"/>
      <c r="J5713" s="84"/>
      <c r="K5713" s="31"/>
      <c r="L5713" s="31"/>
      <c r="M5713" s="169"/>
      <c r="N5713" s="148"/>
      <c r="O5713" s="106"/>
      <c r="P5713" s="43"/>
      <c r="Q5713" s="31"/>
      <c r="R5713" s="84"/>
      <c r="S5713" s="31"/>
      <c r="T5713" s="31"/>
      <c r="U5713" s="169"/>
      <c r="V5713" s="150"/>
      <c r="W5713" s="141" t="str" cm="1">
        <f t="array" ref="W5713">IF(SUM(LEN(B5713:V5713))=0,"",IF(OR(OR(ISBLANK(F5713),SUM(LEN(C5713),LEN(D5713))=0),AND(NOT(E5713="Unknown"),ISBLANK(J5713)),AND(NOT(O5713="Unknown"),ISBLANK(R5713))),"Missing Information", INDEX(Table15[Entire Service Line Classification], MATCH(SUMIFS(Table15[Unique ID],Table15[System-Owned Portion],E5713,Table15[If Material Anything Other than "Lead" in Column E,Was Material Ever Previously Lead?],G5713,Table15[Customer-Owned Portion],O5713),Table15[Unique ID],0),0)))</f>
        <v/>
      </c>
      <c r="X5713"/>
    </row>
    <row r="5714" spans="2:24" x14ac:dyDescent="0.25">
      <c r="B5714" s="146"/>
      <c r="C5714" s="31"/>
      <c r="D5714" s="31"/>
      <c r="E5714" s="44"/>
      <c r="F5714" s="43"/>
      <c r="G5714" s="84"/>
      <c r="H5714" s="31"/>
      <c r="I5714" s="31"/>
      <c r="J5714" s="84"/>
      <c r="K5714" s="31"/>
      <c r="L5714" s="31"/>
      <c r="M5714" s="169"/>
      <c r="N5714" s="148"/>
      <c r="O5714" s="106"/>
      <c r="P5714" s="43"/>
      <c r="Q5714" s="31"/>
      <c r="R5714" s="84"/>
      <c r="S5714" s="31"/>
      <c r="T5714" s="31"/>
      <c r="U5714" s="169"/>
      <c r="V5714" s="150"/>
      <c r="W5714" s="141" t="str" cm="1">
        <f t="array" ref="W5714">IF(SUM(LEN(B5714:V5714))=0,"",IF(OR(OR(ISBLANK(F5714),SUM(LEN(C5714),LEN(D5714))=0),AND(NOT(E5714="Unknown"),ISBLANK(J5714)),AND(NOT(O5714="Unknown"),ISBLANK(R5714))),"Missing Information", INDEX(Table15[Entire Service Line Classification], MATCH(SUMIFS(Table15[Unique ID],Table15[System-Owned Portion],E5714,Table15[If Material Anything Other than "Lead" in Column E,Was Material Ever Previously Lead?],G5714,Table15[Customer-Owned Portion],O5714),Table15[Unique ID],0),0)))</f>
        <v/>
      </c>
      <c r="X5714"/>
    </row>
    <row r="5715" spans="2:24" x14ac:dyDescent="0.25">
      <c r="B5715" s="146"/>
      <c r="C5715" s="31"/>
      <c r="D5715" s="31"/>
      <c r="E5715" s="44"/>
      <c r="F5715" s="43"/>
      <c r="G5715" s="84"/>
      <c r="H5715" s="31"/>
      <c r="I5715" s="31"/>
      <c r="J5715" s="84"/>
      <c r="K5715" s="31"/>
      <c r="L5715" s="31"/>
      <c r="M5715" s="169"/>
      <c r="N5715" s="148"/>
      <c r="O5715" s="106"/>
      <c r="P5715" s="43"/>
      <c r="Q5715" s="31"/>
      <c r="R5715" s="84"/>
      <c r="S5715" s="31"/>
      <c r="T5715" s="31"/>
      <c r="U5715" s="169"/>
      <c r="V5715" s="150"/>
      <c r="W5715" s="141" t="str" cm="1">
        <f t="array" ref="W5715">IF(SUM(LEN(B5715:V5715))=0,"",IF(OR(OR(ISBLANK(F5715),SUM(LEN(C5715),LEN(D5715))=0),AND(NOT(E5715="Unknown"),ISBLANK(J5715)),AND(NOT(O5715="Unknown"),ISBLANK(R5715))),"Missing Information", INDEX(Table15[Entire Service Line Classification], MATCH(SUMIFS(Table15[Unique ID],Table15[System-Owned Portion],E5715,Table15[If Material Anything Other than "Lead" in Column E,Was Material Ever Previously Lead?],G5715,Table15[Customer-Owned Portion],O5715),Table15[Unique ID],0),0)))</f>
        <v/>
      </c>
      <c r="X5715"/>
    </row>
    <row r="5716" spans="2:24" x14ac:dyDescent="0.25">
      <c r="B5716" s="146"/>
      <c r="C5716" s="31"/>
      <c r="D5716" s="31"/>
      <c r="E5716" s="44"/>
      <c r="F5716" s="43"/>
      <c r="G5716" s="84"/>
      <c r="H5716" s="31"/>
      <c r="I5716" s="31"/>
      <c r="J5716" s="84"/>
      <c r="K5716" s="31"/>
      <c r="L5716" s="31"/>
      <c r="M5716" s="169"/>
      <c r="N5716" s="148"/>
      <c r="O5716" s="106"/>
      <c r="P5716" s="43"/>
      <c r="Q5716" s="31"/>
      <c r="R5716" s="84"/>
      <c r="S5716" s="31"/>
      <c r="T5716" s="31"/>
      <c r="U5716" s="169"/>
      <c r="V5716" s="150"/>
      <c r="W5716" s="141" t="str" cm="1">
        <f t="array" ref="W5716">IF(SUM(LEN(B5716:V5716))=0,"",IF(OR(OR(ISBLANK(F5716),SUM(LEN(C5716),LEN(D5716))=0),AND(NOT(E5716="Unknown"),ISBLANK(J5716)),AND(NOT(O5716="Unknown"),ISBLANK(R5716))),"Missing Information", INDEX(Table15[Entire Service Line Classification], MATCH(SUMIFS(Table15[Unique ID],Table15[System-Owned Portion],E5716,Table15[If Material Anything Other than "Lead" in Column E,Was Material Ever Previously Lead?],G5716,Table15[Customer-Owned Portion],O5716),Table15[Unique ID],0),0)))</f>
        <v/>
      </c>
      <c r="X5716"/>
    </row>
    <row r="5717" spans="2:24" x14ac:dyDescent="0.25">
      <c r="B5717" s="146"/>
      <c r="C5717" s="31"/>
      <c r="D5717" s="31"/>
      <c r="E5717" s="44"/>
      <c r="F5717" s="43"/>
      <c r="G5717" s="84"/>
      <c r="H5717" s="31"/>
      <c r="I5717" s="31"/>
      <c r="J5717" s="84"/>
      <c r="K5717" s="31"/>
      <c r="L5717" s="31"/>
      <c r="M5717" s="169"/>
      <c r="N5717" s="148"/>
      <c r="O5717" s="106"/>
      <c r="P5717" s="43"/>
      <c r="Q5717" s="31"/>
      <c r="R5717" s="84"/>
      <c r="S5717" s="31"/>
      <c r="T5717" s="31"/>
      <c r="U5717" s="169"/>
      <c r="V5717" s="150"/>
      <c r="W5717" s="141" t="str" cm="1">
        <f t="array" ref="W5717">IF(SUM(LEN(B5717:V5717))=0,"",IF(OR(OR(ISBLANK(F5717),SUM(LEN(C5717),LEN(D5717))=0),AND(NOT(E5717="Unknown"),ISBLANK(J5717)),AND(NOT(O5717="Unknown"),ISBLANK(R5717))),"Missing Information", INDEX(Table15[Entire Service Line Classification], MATCH(SUMIFS(Table15[Unique ID],Table15[System-Owned Portion],E5717,Table15[If Material Anything Other than "Lead" in Column E,Was Material Ever Previously Lead?],G5717,Table15[Customer-Owned Portion],O5717),Table15[Unique ID],0),0)))</f>
        <v/>
      </c>
      <c r="X5717"/>
    </row>
    <row r="5718" spans="2:24" x14ac:dyDescent="0.25">
      <c r="B5718" s="146"/>
      <c r="C5718" s="31"/>
      <c r="D5718" s="31"/>
      <c r="E5718" s="44"/>
      <c r="F5718" s="43"/>
      <c r="G5718" s="84"/>
      <c r="H5718" s="31"/>
      <c r="I5718" s="31"/>
      <c r="J5718" s="84"/>
      <c r="K5718" s="31"/>
      <c r="L5718" s="31"/>
      <c r="M5718" s="169"/>
      <c r="N5718" s="148"/>
      <c r="O5718" s="106"/>
      <c r="P5718" s="43"/>
      <c r="Q5718" s="31"/>
      <c r="R5718" s="84"/>
      <c r="S5718" s="31"/>
      <c r="T5718" s="31"/>
      <c r="U5718" s="169"/>
      <c r="V5718" s="150"/>
      <c r="W5718" s="141" t="str" cm="1">
        <f t="array" ref="W5718">IF(SUM(LEN(B5718:V5718))=0,"",IF(OR(OR(ISBLANK(F5718),SUM(LEN(C5718),LEN(D5718))=0),AND(NOT(E5718="Unknown"),ISBLANK(J5718)),AND(NOT(O5718="Unknown"),ISBLANK(R5718))),"Missing Information", INDEX(Table15[Entire Service Line Classification], MATCH(SUMIFS(Table15[Unique ID],Table15[System-Owned Portion],E5718,Table15[If Material Anything Other than "Lead" in Column E,Was Material Ever Previously Lead?],G5718,Table15[Customer-Owned Portion],O5718),Table15[Unique ID],0),0)))</f>
        <v/>
      </c>
      <c r="X5718"/>
    </row>
    <row r="5719" spans="2:24" x14ac:dyDescent="0.25">
      <c r="B5719" s="146"/>
      <c r="C5719" s="31"/>
      <c r="D5719" s="31"/>
      <c r="E5719" s="44"/>
      <c r="F5719" s="43"/>
      <c r="G5719" s="84"/>
      <c r="H5719" s="31"/>
      <c r="I5719" s="31"/>
      <c r="J5719" s="84"/>
      <c r="K5719" s="31"/>
      <c r="L5719" s="31"/>
      <c r="M5719" s="169"/>
      <c r="N5719" s="148"/>
      <c r="O5719" s="106"/>
      <c r="P5719" s="43"/>
      <c r="Q5719" s="31"/>
      <c r="R5719" s="84"/>
      <c r="S5719" s="31"/>
      <c r="T5719" s="31"/>
      <c r="U5719" s="169"/>
      <c r="V5719" s="150"/>
      <c r="W5719" s="141" t="str" cm="1">
        <f t="array" ref="W5719">IF(SUM(LEN(B5719:V5719))=0,"",IF(OR(OR(ISBLANK(F5719),SUM(LEN(C5719),LEN(D5719))=0),AND(NOT(E5719="Unknown"),ISBLANK(J5719)),AND(NOT(O5719="Unknown"),ISBLANK(R5719))),"Missing Information", INDEX(Table15[Entire Service Line Classification], MATCH(SUMIFS(Table15[Unique ID],Table15[System-Owned Portion],E5719,Table15[If Material Anything Other than "Lead" in Column E,Was Material Ever Previously Lead?],G5719,Table15[Customer-Owned Portion],O5719),Table15[Unique ID],0),0)))</f>
        <v/>
      </c>
      <c r="X5719"/>
    </row>
    <row r="5720" spans="2:24" x14ac:dyDescent="0.25">
      <c r="B5720" s="146"/>
      <c r="C5720" s="31"/>
      <c r="D5720" s="31"/>
      <c r="E5720" s="44"/>
      <c r="F5720" s="43"/>
      <c r="G5720" s="84"/>
      <c r="H5720" s="31"/>
      <c r="I5720" s="31"/>
      <c r="J5720" s="84"/>
      <c r="K5720" s="31"/>
      <c r="L5720" s="31"/>
      <c r="M5720" s="169"/>
      <c r="N5720" s="148"/>
      <c r="O5720" s="106"/>
      <c r="P5720" s="43"/>
      <c r="Q5720" s="31"/>
      <c r="R5720" s="84"/>
      <c r="S5720" s="31"/>
      <c r="T5720" s="31"/>
      <c r="U5720" s="169"/>
      <c r="V5720" s="150"/>
      <c r="W5720" s="141" t="str" cm="1">
        <f t="array" ref="W5720">IF(SUM(LEN(B5720:V5720))=0,"",IF(OR(OR(ISBLANK(F5720),SUM(LEN(C5720),LEN(D5720))=0),AND(NOT(E5720="Unknown"),ISBLANK(J5720)),AND(NOT(O5720="Unknown"),ISBLANK(R5720))),"Missing Information", INDEX(Table15[Entire Service Line Classification], MATCH(SUMIFS(Table15[Unique ID],Table15[System-Owned Portion],E5720,Table15[If Material Anything Other than "Lead" in Column E,Was Material Ever Previously Lead?],G5720,Table15[Customer-Owned Portion],O5720),Table15[Unique ID],0),0)))</f>
        <v/>
      </c>
      <c r="X5720"/>
    </row>
    <row r="5721" spans="2:24" x14ac:dyDescent="0.25">
      <c r="B5721" s="146"/>
      <c r="C5721" s="31"/>
      <c r="D5721" s="31"/>
      <c r="E5721" s="44"/>
      <c r="F5721" s="43"/>
      <c r="G5721" s="84"/>
      <c r="H5721" s="31"/>
      <c r="I5721" s="31"/>
      <c r="J5721" s="84"/>
      <c r="K5721" s="31"/>
      <c r="L5721" s="31"/>
      <c r="M5721" s="169"/>
      <c r="N5721" s="148"/>
      <c r="O5721" s="106"/>
      <c r="P5721" s="43"/>
      <c r="Q5721" s="31"/>
      <c r="R5721" s="84"/>
      <c r="S5721" s="31"/>
      <c r="T5721" s="31"/>
      <c r="U5721" s="169"/>
      <c r="V5721" s="150"/>
      <c r="W5721" s="141" t="str" cm="1">
        <f t="array" ref="W5721">IF(SUM(LEN(B5721:V5721))=0,"",IF(OR(OR(ISBLANK(F5721),SUM(LEN(C5721),LEN(D5721))=0),AND(NOT(E5721="Unknown"),ISBLANK(J5721)),AND(NOT(O5721="Unknown"),ISBLANK(R5721))),"Missing Information", INDEX(Table15[Entire Service Line Classification], MATCH(SUMIFS(Table15[Unique ID],Table15[System-Owned Portion],E5721,Table15[If Material Anything Other than "Lead" in Column E,Was Material Ever Previously Lead?],G5721,Table15[Customer-Owned Portion],O5721),Table15[Unique ID],0),0)))</f>
        <v/>
      </c>
      <c r="X5721"/>
    </row>
    <row r="5722" spans="2:24" x14ac:dyDescent="0.25">
      <c r="B5722" s="146"/>
      <c r="C5722" s="31"/>
      <c r="D5722" s="31"/>
      <c r="E5722" s="44"/>
      <c r="F5722" s="43"/>
      <c r="G5722" s="84"/>
      <c r="H5722" s="31"/>
      <c r="I5722" s="31"/>
      <c r="J5722" s="84"/>
      <c r="K5722" s="31"/>
      <c r="L5722" s="31"/>
      <c r="M5722" s="169"/>
      <c r="N5722" s="148"/>
      <c r="O5722" s="106"/>
      <c r="P5722" s="43"/>
      <c r="Q5722" s="31"/>
      <c r="R5722" s="84"/>
      <c r="S5722" s="31"/>
      <c r="T5722" s="31"/>
      <c r="U5722" s="169"/>
      <c r="V5722" s="150"/>
      <c r="W5722" s="141" t="str" cm="1">
        <f t="array" ref="W5722">IF(SUM(LEN(B5722:V5722))=0,"",IF(OR(OR(ISBLANK(F5722),SUM(LEN(C5722),LEN(D5722))=0),AND(NOT(E5722="Unknown"),ISBLANK(J5722)),AND(NOT(O5722="Unknown"),ISBLANK(R5722))),"Missing Information", INDEX(Table15[Entire Service Line Classification], MATCH(SUMIFS(Table15[Unique ID],Table15[System-Owned Portion],E5722,Table15[If Material Anything Other than "Lead" in Column E,Was Material Ever Previously Lead?],G5722,Table15[Customer-Owned Portion],O5722),Table15[Unique ID],0),0)))</f>
        <v/>
      </c>
      <c r="X5722"/>
    </row>
    <row r="5723" spans="2:24" x14ac:dyDescent="0.25">
      <c r="B5723" s="146"/>
      <c r="C5723" s="31"/>
      <c r="D5723" s="31"/>
      <c r="E5723" s="44"/>
      <c r="F5723" s="43"/>
      <c r="G5723" s="84"/>
      <c r="H5723" s="31"/>
      <c r="I5723" s="31"/>
      <c r="J5723" s="84"/>
      <c r="K5723" s="31"/>
      <c r="L5723" s="31"/>
      <c r="M5723" s="169"/>
      <c r="N5723" s="148"/>
      <c r="O5723" s="106"/>
      <c r="P5723" s="43"/>
      <c r="Q5723" s="31"/>
      <c r="R5723" s="84"/>
      <c r="S5723" s="31"/>
      <c r="T5723" s="31"/>
      <c r="U5723" s="169"/>
      <c r="V5723" s="150"/>
      <c r="W5723" s="141" t="str" cm="1">
        <f t="array" ref="W5723">IF(SUM(LEN(B5723:V5723))=0,"",IF(OR(OR(ISBLANK(F5723),SUM(LEN(C5723),LEN(D5723))=0),AND(NOT(E5723="Unknown"),ISBLANK(J5723)),AND(NOT(O5723="Unknown"),ISBLANK(R5723))),"Missing Information", INDEX(Table15[Entire Service Line Classification], MATCH(SUMIFS(Table15[Unique ID],Table15[System-Owned Portion],E5723,Table15[If Material Anything Other than "Lead" in Column E,Was Material Ever Previously Lead?],G5723,Table15[Customer-Owned Portion],O5723),Table15[Unique ID],0),0)))</f>
        <v/>
      </c>
      <c r="X5723"/>
    </row>
    <row r="5724" spans="2:24" x14ac:dyDescent="0.25">
      <c r="B5724" s="146"/>
      <c r="C5724" s="31"/>
      <c r="D5724" s="31"/>
      <c r="E5724" s="44"/>
      <c r="F5724" s="43"/>
      <c r="G5724" s="84"/>
      <c r="H5724" s="31"/>
      <c r="I5724" s="31"/>
      <c r="J5724" s="84"/>
      <c r="K5724" s="31"/>
      <c r="L5724" s="31"/>
      <c r="M5724" s="169"/>
      <c r="N5724" s="148"/>
      <c r="O5724" s="106"/>
      <c r="P5724" s="43"/>
      <c r="Q5724" s="31"/>
      <c r="R5724" s="84"/>
      <c r="S5724" s="31"/>
      <c r="T5724" s="31"/>
      <c r="U5724" s="169"/>
      <c r="V5724" s="150"/>
      <c r="W5724" s="141" t="str" cm="1">
        <f t="array" ref="W5724">IF(SUM(LEN(B5724:V5724))=0,"",IF(OR(OR(ISBLANK(F5724),SUM(LEN(C5724),LEN(D5724))=0),AND(NOT(E5724="Unknown"),ISBLANK(J5724)),AND(NOT(O5724="Unknown"),ISBLANK(R5724))),"Missing Information", INDEX(Table15[Entire Service Line Classification], MATCH(SUMIFS(Table15[Unique ID],Table15[System-Owned Portion],E5724,Table15[If Material Anything Other than "Lead" in Column E,Was Material Ever Previously Lead?],G5724,Table15[Customer-Owned Portion],O5724),Table15[Unique ID],0),0)))</f>
        <v/>
      </c>
      <c r="X5724"/>
    </row>
    <row r="5725" spans="2:24" x14ac:dyDescent="0.25">
      <c r="B5725" s="146"/>
      <c r="C5725" s="31"/>
      <c r="D5725" s="31"/>
      <c r="E5725" s="44"/>
      <c r="F5725" s="43"/>
      <c r="G5725" s="84"/>
      <c r="H5725" s="31"/>
      <c r="I5725" s="31"/>
      <c r="J5725" s="84"/>
      <c r="K5725" s="31"/>
      <c r="L5725" s="31"/>
      <c r="M5725" s="169"/>
      <c r="N5725" s="148"/>
      <c r="O5725" s="106"/>
      <c r="P5725" s="43"/>
      <c r="Q5725" s="31"/>
      <c r="R5725" s="84"/>
      <c r="S5725" s="31"/>
      <c r="T5725" s="31"/>
      <c r="U5725" s="169"/>
      <c r="V5725" s="150"/>
      <c r="W5725" s="141" t="str" cm="1">
        <f t="array" ref="W5725">IF(SUM(LEN(B5725:V5725))=0,"",IF(OR(OR(ISBLANK(F5725),SUM(LEN(C5725),LEN(D5725))=0),AND(NOT(E5725="Unknown"),ISBLANK(J5725)),AND(NOT(O5725="Unknown"),ISBLANK(R5725))),"Missing Information", INDEX(Table15[Entire Service Line Classification], MATCH(SUMIFS(Table15[Unique ID],Table15[System-Owned Portion],E5725,Table15[If Material Anything Other than "Lead" in Column E,Was Material Ever Previously Lead?],G5725,Table15[Customer-Owned Portion],O5725),Table15[Unique ID],0),0)))</f>
        <v/>
      </c>
      <c r="X5725"/>
    </row>
    <row r="5726" spans="2:24" x14ac:dyDescent="0.25">
      <c r="B5726" s="146"/>
      <c r="C5726" s="31"/>
      <c r="D5726" s="31"/>
      <c r="E5726" s="44"/>
      <c r="F5726" s="43"/>
      <c r="G5726" s="84"/>
      <c r="H5726" s="31"/>
      <c r="I5726" s="31"/>
      <c r="J5726" s="84"/>
      <c r="K5726" s="31"/>
      <c r="L5726" s="31"/>
      <c r="M5726" s="169"/>
      <c r="N5726" s="148"/>
      <c r="O5726" s="106"/>
      <c r="P5726" s="43"/>
      <c r="Q5726" s="31"/>
      <c r="R5726" s="84"/>
      <c r="S5726" s="31"/>
      <c r="T5726" s="31"/>
      <c r="U5726" s="169"/>
      <c r="V5726" s="150"/>
      <c r="W5726" s="141" t="str" cm="1">
        <f t="array" ref="W5726">IF(SUM(LEN(B5726:V5726))=0,"",IF(OR(OR(ISBLANK(F5726),SUM(LEN(C5726),LEN(D5726))=0),AND(NOT(E5726="Unknown"),ISBLANK(J5726)),AND(NOT(O5726="Unknown"),ISBLANK(R5726))),"Missing Information", INDEX(Table15[Entire Service Line Classification], MATCH(SUMIFS(Table15[Unique ID],Table15[System-Owned Portion],E5726,Table15[If Material Anything Other than "Lead" in Column E,Was Material Ever Previously Lead?],G5726,Table15[Customer-Owned Portion],O5726),Table15[Unique ID],0),0)))</f>
        <v/>
      </c>
      <c r="X5726"/>
    </row>
    <row r="5727" spans="2:24" x14ac:dyDescent="0.25">
      <c r="B5727" s="146"/>
      <c r="C5727" s="31"/>
      <c r="D5727" s="31"/>
      <c r="E5727" s="44"/>
      <c r="F5727" s="43"/>
      <c r="G5727" s="84"/>
      <c r="H5727" s="31"/>
      <c r="I5727" s="31"/>
      <c r="J5727" s="84"/>
      <c r="K5727" s="31"/>
      <c r="L5727" s="31"/>
      <c r="M5727" s="169"/>
      <c r="N5727" s="148"/>
      <c r="O5727" s="106"/>
      <c r="P5727" s="43"/>
      <c r="Q5727" s="31"/>
      <c r="R5727" s="84"/>
      <c r="S5727" s="31"/>
      <c r="T5727" s="31"/>
      <c r="U5727" s="169"/>
      <c r="V5727" s="150"/>
      <c r="W5727" s="141" t="str" cm="1">
        <f t="array" ref="W5727">IF(SUM(LEN(B5727:V5727))=0,"",IF(OR(OR(ISBLANK(F5727),SUM(LEN(C5727),LEN(D5727))=0),AND(NOT(E5727="Unknown"),ISBLANK(J5727)),AND(NOT(O5727="Unknown"),ISBLANK(R5727))),"Missing Information", INDEX(Table15[Entire Service Line Classification], MATCH(SUMIFS(Table15[Unique ID],Table15[System-Owned Portion],E5727,Table15[If Material Anything Other than "Lead" in Column E,Was Material Ever Previously Lead?],G5727,Table15[Customer-Owned Portion],O5727),Table15[Unique ID],0),0)))</f>
        <v/>
      </c>
      <c r="X5727"/>
    </row>
    <row r="5728" spans="2:24" x14ac:dyDescent="0.25">
      <c r="B5728" s="146"/>
      <c r="C5728" s="31"/>
      <c r="D5728" s="31"/>
      <c r="E5728" s="44"/>
      <c r="F5728" s="43"/>
      <c r="G5728" s="84"/>
      <c r="H5728" s="31"/>
      <c r="I5728" s="31"/>
      <c r="J5728" s="84"/>
      <c r="K5728" s="31"/>
      <c r="L5728" s="31"/>
      <c r="M5728" s="169"/>
      <c r="N5728" s="148"/>
      <c r="O5728" s="106"/>
      <c r="P5728" s="43"/>
      <c r="Q5728" s="31"/>
      <c r="R5728" s="84"/>
      <c r="S5728" s="31"/>
      <c r="T5728" s="31"/>
      <c r="U5728" s="169"/>
      <c r="V5728" s="150"/>
      <c r="W5728" s="141" t="str" cm="1">
        <f t="array" ref="W5728">IF(SUM(LEN(B5728:V5728))=0,"",IF(OR(OR(ISBLANK(F5728),SUM(LEN(C5728),LEN(D5728))=0),AND(NOT(E5728="Unknown"),ISBLANK(J5728)),AND(NOT(O5728="Unknown"),ISBLANK(R5728))),"Missing Information", INDEX(Table15[Entire Service Line Classification], MATCH(SUMIFS(Table15[Unique ID],Table15[System-Owned Portion],E5728,Table15[If Material Anything Other than "Lead" in Column E,Was Material Ever Previously Lead?],G5728,Table15[Customer-Owned Portion],O5728),Table15[Unique ID],0),0)))</f>
        <v/>
      </c>
      <c r="X5728"/>
    </row>
    <row r="5729" spans="2:24" x14ac:dyDescent="0.25">
      <c r="B5729" s="146"/>
      <c r="C5729" s="31"/>
      <c r="D5729" s="31"/>
      <c r="E5729" s="44"/>
      <c r="F5729" s="43"/>
      <c r="G5729" s="84"/>
      <c r="H5729" s="31"/>
      <c r="I5729" s="31"/>
      <c r="J5729" s="84"/>
      <c r="K5729" s="31"/>
      <c r="L5729" s="31"/>
      <c r="M5729" s="169"/>
      <c r="N5729" s="148"/>
      <c r="O5729" s="106"/>
      <c r="P5729" s="43"/>
      <c r="Q5729" s="31"/>
      <c r="R5729" s="84"/>
      <c r="S5729" s="31"/>
      <c r="T5729" s="31"/>
      <c r="U5729" s="169"/>
      <c r="V5729" s="150"/>
      <c r="W5729" s="141" t="str" cm="1">
        <f t="array" ref="W5729">IF(SUM(LEN(B5729:V5729))=0,"",IF(OR(OR(ISBLANK(F5729),SUM(LEN(C5729),LEN(D5729))=0),AND(NOT(E5729="Unknown"),ISBLANK(J5729)),AND(NOT(O5729="Unknown"),ISBLANK(R5729))),"Missing Information", INDEX(Table15[Entire Service Line Classification], MATCH(SUMIFS(Table15[Unique ID],Table15[System-Owned Portion],E5729,Table15[If Material Anything Other than "Lead" in Column E,Was Material Ever Previously Lead?],G5729,Table15[Customer-Owned Portion],O5729),Table15[Unique ID],0),0)))</f>
        <v/>
      </c>
      <c r="X5729"/>
    </row>
    <row r="5730" spans="2:24" x14ac:dyDescent="0.25">
      <c r="B5730" s="146"/>
      <c r="C5730" s="31"/>
      <c r="D5730" s="31"/>
      <c r="E5730" s="44"/>
      <c r="F5730" s="43"/>
      <c r="G5730" s="84"/>
      <c r="H5730" s="31"/>
      <c r="I5730" s="31"/>
      <c r="J5730" s="84"/>
      <c r="K5730" s="31"/>
      <c r="L5730" s="31"/>
      <c r="M5730" s="169"/>
      <c r="N5730" s="148"/>
      <c r="O5730" s="106"/>
      <c r="P5730" s="43"/>
      <c r="Q5730" s="31"/>
      <c r="R5730" s="84"/>
      <c r="S5730" s="31"/>
      <c r="T5730" s="31"/>
      <c r="U5730" s="169"/>
      <c r="V5730" s="150"/>
      <c r="W5730" s="141" t="str" cm="1">
        <f t="array" ref="W5730">IF(SUM(LEN(B5730:V5730))=0,"",IF(OR(OR(ISBLANK(F5730),SUM(LEN(C5730),LEN(D5730))=0),AND(NOT(E5730="Unknown"),ISBLANK(J5730)),AND(NOT(O5730="Unknown"),ISBLANK(R5730))),"Missing Information", INDEX(Table15[Entire Service Line Classification], MATCH(SUMIFS(Table15[Unique ID],Table15[System-Owned Portion],E5730,Table15[If Material Anything Other than "Lead" in Column E,Was Material Ever Previously Lead?],G5730,Table15[Customer-Owned Portion],O5730),Table15[Unique ID],0),0)))</f>
        <v/>
      </c>
      <c r="X5730"/>
    </row>
    <row r="5731" spans="2:24" x14ac:dyDescent="0.25">
      <c r="B5731" s="146"/>
      <c r="C5731" s="31"/>
      <c r="D5731" s="31"/>
      <c r="E5731" s="44"/>
      <c r="F5731" s="43"/>
      <c r="G5731" s="84"/>
      <c r="H5731" s="31"/>
      <c r="I5731" s="31"/>
      <c r="J5731" s="84"/>
      <c r="K5731" s="31"/>
      <c r="L5731" s="31"/>
      <c r="M5731" s="169"/>
      <c r="N5731" s="148"/>
      <c r="O5731" s="106"/>
      <c r="P5731" s="43"/>
      <c r="Q5731" s="31"/>
      <c r="R5731" s="84"/>
      <c r="S5731" s="31"/>
      <c r="T5731" s="31"/>
      <c r="U5731" s="169"/>
      <c r="V5731" s="150"/>
      <c r="W5731" s="141" t="str" cm="1">
        <f t="array" ref="W5731">IF(SUM(LEN(B5731:V5731))=0,"",IF(OR(OR(ISBLANK(F5731),SUM(LEN(C5731),LEN(D5731))=0),AND(NOT(E5731="Unknown"),ISBLANK(J5731)),AND(NOT(O5731="Unknown"),ISBLANK(R5731))),"Missing Information", INDEX(Table15[Entire Service Line Classification], MATCH(SUMIFS(Table15[Unique ID],Table15[System-Owned Portion],E5731,Table15[If Material Anything Other than "Lead" in Column E,Was Material Ever Previously Lead?],G5731,Table15[Customer-Owned Portion],O5731),Table15[Unique ID],0),0)))</f>
        <v/>
      </c>
      <c r="X5731"/>
    </row>
    <row r="5732" spans="2:24" x14ac:dyDescent="0.25">
      <c r="B5732" s="146"/>
      <c r="C5732" s="31"/>
      <c r="D5732" s="31"/>
      <c r="E5732" s="44"/>
      <c r="F5732" s="43"/>
      <c r="G5732" s="84"/>
      <c r="H5732" s="31"/>
      <c r="I5732" s="31"/>
      <c r="J5732" s="84"/>
      <c r="K5732" s="31"/>
      <c r="L5732" s="31"/>
      <c r="M5732" s="169"/>
      <c r="N5732" s="148"/>
      <c r="O5732" s="106"/>
      <c r="P5732" s="43"/>
      <c r="Q5732" s="31"/>
      <c r="R5732" s="84"/>
      <c r="S5732" s="31"/>
      <c r="T5732" s="31"/>
      <c r="U5732" s="169"/>
      <c r="V5732" s="150"/>
      <c r="W5732" s="141" t="str" cm="1">
        <f t="array" ref="W5732">IF(SUM(LEN(B5732:V5732))=0,"",IF(OR(OR(ISBLANK(F5732),SUM(LEN(C5732),LEN(D5732))=0),AND(NOT(E5732="Unknown"),ISBLANK(J5732)),AND(NOT(O5732="Unknown"),ISBLANK(R5732))),"Missing Information", INDEX(Table15[Entire Service Line Classification], MATCH(SUMIFS(Table15[Unique ID],Table15[System-Owned Portion],E5732,Table15[If Material Anything Other than "Lead" in Column E,Was Material Ever Previously Lead?],G5732,Table15[Customer-Owned Portion],O5732),Table15[Unique ID],0),0)))</f>
        <v/>
      </c>
      <c r="X5732"/>
    </row>
    <row r="5733" spans="2:24" x14ac:dyDescent="0.25">
      <c r="B5733" s="146"/>
      <c r="C5733" s="31"/>
      <c r="D5733" s="31"/>
      <c r="E5733" s="44"/>
      <c r="F5733" s="43"/>
      <c r="G5733" s="84"/>
      <c r="H5733" s="31"/>
      <c r="I5733" s="31"/>
      <c r="J5733" s="84"/>
      <c r="K5733" s="31"/>
      <c r="L5733" s="31"/>
      <c r="M5733" s="169"/>
      <c r="N5733" s="148"/>
      <c r="O5733" s="106"/>
      <c r="P5733" s="43"/>
      <c r="Q5733" s="31"/>
      <c r="R5733" s="84"/>
      <c r="S5733" s="31"/>
      <c r="T5733" s="31"/>
      <c r="U5733" s="169"/>
      <c r="V5733" s="150"/>
      <c r="W5733" s="141" t="str" cm="1">
        <f t="array" ref="W5733">IF(SUM(LEN(B5733:V5733))=0,"",IF(OR(OR(ISBLANK(F5733),SUM(LEN(C5733),LEN(D5733))=0),AND(NOT(E5733="Unknown"),ISBLANK(J5733)),AND(NOT(O5733="Unknown"),ISBLANK(R5733))),"Missing Information", INDEX(Table15[Entire Service Line Classification], MATCH(SUMIFS(Table15[Unique ID],Table15[System-Owned Portion],E5733,Table15[If Material Anything Other than "Lead" in Column E,Was Material Ever Previously Lead?],G5733,Table15[Customer-Owned Portion],O5733),Table15[Unique ID],0),0)))</f>
        <v/>
      </c>
      <c r="X5733"/>
    </row>
    <row r="5734" spans="2:24" x14ac:dyDescent="0.25">
      <c r="B5734" s="146"/>
      <c r="C5734" s="31"/>
      <c r="D5734" s="31"/>
      <c r="E5734" s="44"/>
      <c r="F5734" s="43"/>
      <c r="G5734" s="84"/>
      <c r="H5734" s="31"/>
      <c r="I5734" s="31"/>
      <c r="J5734" s="84"/>
      <c r="K5734" s="31"/>
      <c r="L5734" s="31"/>
      <c r="M5734" s="169"/>
      <c r="N5734" s="148"/>
      <c r="O5734" s="106"/>
      <c r="P5734" s="43"/>
      <c r="Q5734" s="31"/>
      <c r="R5734" s="84"/>
      <c r="S5734" s="31"/>
      <c r="T5734" s="31"/>
      <c r="U5734" s="169"/>
      <c r="V5734" s="150"/>
      <c r="W5734" s="141" t="str" cm="1">
        <f t="array" ref="W5734">IF(SUM(LEN(B5734:V5734))=0,"",IF(OR(OR(ISBLANK(F5734),SUM(LEN(C5734),LEN(D5734))=0),AND(NOT(E5734="Unknown"),ISBLANK(J5734)),AND(NOT(O5734="Unknown"),ISBLANK(R5734))),"Missing Information", INDEX(Table15[Entire Service Line Classification], MATCH(SUMIFS(Table15[Unique ID],Table15[System-Owned Portion],E5734,Table15[If Material Anything Other than "Lead" in Column E,Was Material Ever Previously Lead?],G5734,Table15[Customer-Owned Portion],O5734),Table15[Unique ID],0),0)))</f>
        <v/>
      </c>
      <c r="X5734"/>
    </row>
    <row r="5735" spans="2:24" x14ac:dyDescent="0.25">
      <c r="B5735" s="146"/>
      <c r="C5735" s="31"/>
      <c r="D5735" s="31"/>
      <c r="E5735" s="44"/>
      <c r="F5735" s="43"/>
      <c r="G5735" s="84"/>
      <c r="H5735" s="31"/>
      <c r="I5735" s="31"/>
      <c r="J5735" s="84"/>
      <c r="K5735" s="31"/>
      <c r="L5735" s="31"/>
      <c r="M5735" s="169"/>
      <c r="N5735" s="148"/>
      <c r="O5735" s="106"/>
      <c r="P5735" s="43"/>
      <c r="Q5735" s="31"/>
      <c r="R5735" s="84"/>
      <c r="S5735" s="31"/>
      <c r="T5735" s="31"/>
      <c r="U5735" s="169"/>
      <c r="V5735" s="150"/>
      <c r="W5735" s="141" t="str" cm="1">
        <f t="array" ref="W5735">IF(SUM(LEN(B5735:V5735))=0,"",IF(OR(OR(ISBLANK(F5735),SUM(LEN(C5735),LEN(D5735))=0),AND(NOT(E5735="Unknown"),ISBLANK(J5735)),AND(NOT(O5735="Unknown"),ISBLANK(R5735))),"Missing Information", INDEX(Table15[Entire Service Line Classification], MATCH(SUMIFS(Table15[Unique ID],Table15[System-Owned Portion],E5735,Table15[If Material Anything Other than "Lead" in Column E,Was Material Ever Previously Lead?],G5735,Table15[Customer-Owned Portion],O5735),Table15[Unique ID],0),0)))</f>
        <v/>
      </c>
      <c r="X5735"/>
    </row>
    <row r="5736" spans="2:24" x14ac:dyDescent="0.25">
      <c r="B5736" s="146"/>
      <c r="C5736" s="31"/>
      <c r="D5736" s="31"/>
      <c r="E5736" s="44"/>
      <c r="F5736" s="43"/>
      <c r="G5736" s="84"/>
      <c r="H5736" s="31"/>
      <c r="I5736" s="31"/>
      <c r="J5736" s="84"/>
      <c r="K5736" s="31"/>
      <c r="L5736" s="31"/>
      <c r="M5736" s="169"/>
      <c r="N5736" s="148"/>
      <c r="O5736" s="106"/>
      <c r="P5736" s="43"/>
      <c r="Q5736" s="31"/>
      <c r="R5736" s="84"/>
      <c r="S5736" s="31"/>
      <c r="T5736" s="31"/>
      <c r="U5736" s="169"/>
      <c r="V5736" s="150"/>
      <c r="W5736" s="141" t="str" cm="1">
        <f t="array" ref="W5736">IF(SUM(LEN(B5736:V5736))=0,"",IF(OR(OR(ISBLANK(F5736),SUM(LEN(C5736),LEN(D5736))=0),AND(NOT(E5736="Unknown"),ISBLANK(J5736)),AND(NOT(O5736="Unknown"),ISBLANK(R5736))),"Missing Information", INDEX(Table15[Entire Service Line Classification], MATCH(SUMIFS(Table15[Unique ID],Table15[System-Owned Portion],E5736,Table15[If Material Anything Other than "Lead" in Column E,Was Material Ever Previously Lead?],G5736,Table15[Customer-Owned Portion],O5736),Table15[Unique ID],0),0)))</f>
        <v/>
      </c>
      <c r="X5736"/>
    </row>
    <row r="5737" spans="2:24" x14ac:dyDescent="0.25">
      <c r="B5737" s="146"/>
      <c r="C5737" s="31"/>
      <c r="D5737" s="31"/>
      <c r="E5737" s="44"/>
      <c r="F5737" s="43"/>
      <c r="G5737" s="84"/>
      <c r="H5737" s="31"/>
      <c r="I5737" s="31"/>
      <c r="J5737" s="84"/>
      <c r="K5737" s="31"/>
      <c r="L5737" s="31"/>
      <c r="M5737" s="169"/>
      <c r="N5737" s="148"/>
      <c r="O5737" s="106"/>
      <c r="P5737" s="43"/>
      <c r="Q5737" s="31"/>
      <c r="R5737" s="84"/>
      <c r="S5737" s="31"/>
      <c r="T5737" s="31"/>
      <c r="U5737" s="169"/>
      <c r="V5737" s="150"/>
      <c r="W5737" s="141" t="str" cm="1">
        <f t="array" ref="W5737">IF(SUM(LEN(B5737:V5737))=0,"",IF(OR(OR(ISBLANK(F5737),SUM(LEN(C5737),LEN(D5737))=0),AND(NOT(E5737="Unknown"),ISBLANK(J5737)),AND(NOT(O5737="Unknown"),ISBLANK(R5737))),"Missing Information", INDEX(Table15[Entire Service Line Classification], MATCH(SUMIFS(Table15[Unique ID],Table15[System-Owned Portion],E5737,Table15[If Material Anything Other than "Lead" in Column E,Was Material Ever Previously Lead?],G5737,Table15[Customer-Owned Portion],O5737),Table15[Unique ID],0),0)))</f>
        <v/>
      </c>
      <c r="X5737"/>
    </row>
    <row r="5738" spans="2:24" x14ac:dyDescent="0.25">
      <c r="B5738" s="146"/>
      <c r="C5738" s="31"/>
      <c r="D5738" s="31"/>
      <c r="E5738" s="44"/>
      <c r="F5738" s="43"/>
      <c r="G5738" s="84"/>
      <c r="H5738" s="31"/>
      <c r="I5738" s="31"/>
      <c r="J5738" s="84"/>
      <c r="K5738" s="31"/>
      <c r="L5738" s="31"/>
      <c r="M5738" s="169"/>
      <c r="N5738" s="148"/>
      <c r="O5738" s="106"/>
      <c r="P5738" s="43"/>
      <c r="Q5738" s="31"/>
      <c r="R5738" s="84"/>
      <c r="S5738" s="31"/>
      <c r="T5738" s="31"/>
      <c r="U5738" s="169"/>
      <c r="V5738" s="150"/>
      <c r="W5738" s="141" t="str" cm="1">
        <f t="array" ref="W5738">IF(SUM(LEN(B5738:V5738))=0,"",IF(OR(OR(ISBLANK(F5738),SUM(LEN(C5738),LEN(D5738))=0),AND(NOT(E5738="Unknown"),ISBLANK(J5738)),AND(NOT(O5738="Unknown"),ISBLANK(R5738))),"Missing Information", INDEX(Table15[Entire Service Line Classification], MATCH(SUMIFS(Table15[Unique ID],Table15[System-Owned Portion],E5738,Table15[If Material Anything Other than "Lead" in Column E,Was Material Ever Previously Lead?],G5738,Table15[Customer-Owned Portion],O5738),Table15[Unique ID],0),0)))</f>
        <v/>
      </c>
      <c r="X5738"/>
    </row>
    <row r="5739" spans="2:24" x14ac:dyDescent="0.25">
      <c r="B5739" s="146"/>
      <c r="C5739" s="31"/>
      <c r="D5739" s="31"/>
      <c r="E5739" s="44"/>
      <c r="F5739" s="43"/>
      <c r="G5739" s="84"/>
      <c r="H5739" s="31"/>
      <c r="I5739" s="31"/>
      <c r="J5739" s="84"/>
      <c r="K5739" s="31"/>
      <c r="L5739" s="31"/>
      <c r="M5739" s="169"/>
      <c r="N5739" s="148"/>
      <c r="O5739" s="106"/>
      <c r="P5739" s="43"/>
      <c r="Q5739" s="31"/>
      <c r="R5739" s="84"/>
      <c r="S5739" s="31"/>
      <c r="T5739" s="31"/>
      <c r="U5739" s="169"/>
      <c r="V5739" s="150"/>
      <c r="W5739" s="141" t="str" cm="1">
        <f t="array" ref="W5739">IF(SUM(LEN(B5739:V5739))=0,"",IF(OR(OR(ISBLANK(F5739),SUM(LEN(C5739),LEN(D5739))=0),AND(NOT(E5739="Unknown"),ISBLANK(J5739)),AND(NOT(O5739="Unknown"),ISBLANK(R5739))),"Missing Information", INDEX(Table15[Entire Service Line Classification], MATCH(SUMIFS(Table15[Unique ID],Table15[System-Owned Portion],E5739,Table15[If Material Anything Other than "Lead" in Column E,Was Material Ever Previously Lead?],G5739,Table15[Customer-Owned Portion],O5739),Table15[Unique ID],0),0)))</f>
        <v/>
      </c>
      <c r="X5739"/>
    </row>
    <row r="5740" spans="2:24" x14ac:dyDescent="0.25">
      <c r="B5740" s="146"/>
      <c r="C5740" s="31"/>
      <c r="D5740" s="31"/>
      <c r="E5740" s="44"/>
      <c r="F5740" s="43"/>
      <c r="G5740" s="84"/>
      <c r="H5740" s="31"/>
      <c r="I5740" s="31"/>
      <c r="J5740" s="84"/>
      <c r="K5740" s="31"/>
      <c r="L5740" s="31"/>
      <c r="M5740" s="169"/>
      <c r="N5740" s="148"/>
      <c r="O5740" s="106"/>
      <c r="P5740" s="43"/>
      <c r="Q5740" s="31"/>
      <c r="R5740" s="84"/>
      <c r="S5740" s="31"/>
      <c r="T5740" s="31"/>
      <c r="U5740" s="169"/>
      <c r="V5740" s="150"/>
      <c r="W5740" s="141" t="str" cm="1">
        <f t="array" ref="W5740">IF(SUM(LEN(B5740:V5740))=0,"",IF(OR(OR(ISBLANK(F5740),SUM(LEN(C5740),LEN(D5740))=0),AND(NOT(E5740="Unknown"),ISBLANK(J5740)),AND(NOT(O5740="Unknown"),ISBLANK(R5740))),"Missing Information", INDEX(Table15[Entire Service Line Classification], MATCH(SUMIFS(Table15[Unique ID],Table15[System-Owned Portion],E5740,Table15[If Material Anything Other than "Lead" in Column E,Was Material Ever Previously Lead?],G5740,Table15[Customer-Owned Portion],O5740),Table15[Unique ID],0),0)))</f>
        <v/>
      </c>
      <c r="X5740"/>
    </row>
    <row r="5741" spans="2:24" x14ac:dyDescent="0.25">
      <c r="B5741" s="146"/>
      <c r="C5741" s="31"/>
      <c r="D5741" s="31"/>
      <c r="E5741" s="44"/>
      <c r="F5741" s="43"/>
      <c r="G5741" s="84"/>
      <c r="H5741" s="31"/>
      <c r="I5741" s="31"/>
      <c r="J5741" s="84"/>
      <c r="K5741" s="31"/>
      <c r="L5741" s="31"/>
      <c r="M5741" s="169"/>
      <c r="N5741" s="148"/>
      <c r="O5741" s="106"/>
      <c r="P5741" s="43"/>
      <c r="Q5741" s="31"/>
      <c r="R5741" s="84"/>
      <c r="S5741" s="31"/>
      <c r="T5741" s="31"/>
      <c r="U5741" s="169"/>
      <c r="V5741" s="150"/>
      <c r="W5741" s="141" t="str" cm="1">
        <f t="array" ref="W5741">IF(SUM(LEN(B5741:V5741))=0,"",IF(OR(OR(ISBLANK(F5741),SUM(LEN(C5741),LEN(D5741))=0),AND(NOT(E5741="Unknown"),ISBLANK(J5741)),AND(NOT(O5741="Unknown"),ISBLANK(R5741))),"Missing Information", INDEX(Table15[Entire Service Line Classification], MATCH(SUMIFS(Table15[Unique ID],Table15[System-Owned Portion],E5741,Table15[If Material Anything Other than "Lead" in Column E,Was Material Ever Previously Lead?],G5741,Table15[Customer-Owned Portion],O5741),Table15[Unique ID],0),0)))</f>
        <v/>
      </c>
      <c r="X5741"/>
    </row>
    <row r="5742" spans="2:24" x14ac:dyDescent="0.25">
      <c r="B5742" s="146"/>
      <c r="C5742" s="31"/>
      <c r="D5742" s="31"/>
      <c r="E5742" s="44"/>
      <c r="F5742" s="43"/>
      <c r="G5742" s="84"/>
      <c r="H5742" s="31"/>
      <c r="I5742" s="31"/>
      <c r="J5742" s="84"/>
      <c r="K5742" s="31"/>
      <c r="L5742" s="31"/>
      <c r="M5742" s="169"/>
      <c r="N5742" s="148"/>
      <c r="O5742" s="106"/>
      <c r="P5742" s="43"/>
      <c r="Q5742" s="31"/>
      <c r="R5742" s="84"/>
      <c r="S5742" s="31"/>
      <c r="T5742" s="31"/>
      <c r="U5742" s="169"/>
      <c r="V5742" s="150"/>
      <c r="W5742" s="141" t="str" cm="1">
        <f t="array" ref="W5742">IF(SUM(LEN(B5742:V5742))=0,"",IF(OR(OR(ISBLANK(F5742),SUM(LEN(C5742),LEN(D5742))=0),AND(NOT(E5742="Unknown"),ISBLANK(J5742)),AND(NOT(O5742="Unknown"),ISBLANK(R5742))),"Missing Information", INDEX(Table15[Entire Service Line Classification], MATCH(SUMIFS(Table15[Unique ID],Table15[System-Owned Portion],E5742,Table15[If Material Anything Other than "Lead" in Column E,Was Material Ever Previously Lead?],G5742,Table15[Customer-Owned Portion],O5742),Table15[Unique ID],0),0)))</f>
        <v/>
      </c>
      <c r="X5742"/>
    </row>
    <row r="5743" spans="2:24" x14ac:dyDescent="0.25">
      <c r="B5743" s="146"/>
      <c r="C5743" s="31"/>
      <c r="D5743" s="31"/>
      <c r="E5743" s="44"/>
      <c r="F5743" s="43"/>
      <c r="G5743" s="84"/>
      <c r="H5743" s="31"/>
      <c r="I5743" s="31"/>
      <c r="J5743" s="84"/>
      <c r="K5743" s="31"/>
      <c r="L5743" s="31"/>
      <c r="M5743" s="169"/>
      <c r="N5743" s="148"/>
      <c r="O5743" s="106"/>
      <c r="P5743" s="43"/>
      <c r="Q5743" s="31"/>
      <c r="R5743" s="84"/>
      <c r="S5743" s="31"/>
      <c r="T5743" s="31"/>
      <c r="U5743" s="169"/>
      <c r="V5743" s="150"/>
      <c r="W5743" s="141" t="str" cm="1">
        <f t="array" ref="W5743">IF(SUM(LEN(B5743:V5743))=0,"",IF(OR(OR(ISBLANK(F5743),SUM(LEN(C5743),LEN(D5743))=0),AND(NOT(E5743="Unknown"),ISBLANK(J5743)),AND(NOT(O5743="Unknown"),ISBLANK(R5743))),"Missing Information", INDEX(Table15[Entire Service Line Classification], MATCH(SUMIFS(Table15[Unique ID],Table15[System-Owned Portion],E5743,Table15[If Material Anything Other than "Lead" in Column E,Was Material Ever Previously Lead?],G5743,Table15[Customer-Owned Portion],O5743),Table15[Unique ID],0),0)))</f>
        <v/>
      </c>
      <c r="X5743"/>
    </row>
    <row r="5744" spans="2:24" x14ac:dyDescent="0.25">
      <c r="B5744" s="146"/>
      <c r="C5744" s="31"/>
      <c r="D5744" s="31"/>
      <c r="E5744" s="44"/>
      <c r="F5744" s="43"/>
      <c r="G5744" s="84"/>
      <c r="H5744" s="31"/>
      <c r="I5744" s="31"/>
      <c r="J5744" s="84"/>
      <c r="K5744" s="31"/>
      <c r="L5744" s="31"/>
      <c r="M5744" s="169"/>
      <c r="N5744" s="148"/>
      <c r="O5744" s="106"/>
      <c r="P5744" s="43"/>
      <c r="Q5744" s="31"/>
      <c r="R5744" s="84"/>
      <c r="S5744" s="31"/>
      <c r="T5744" s="31"/>
      <c r="U5744" s="169"/>
      <c r="V5744" s="150"/>
      <c r="W5744" s="141" t="str" cm="1">
        <f t="array" ref="W5744">IF(SUM(LEN(B5744:V5744))=0,"",IF(OR(OR(ISBLANK(F5744),SUM(LEN(C5744),LEN(D5744))=0),AND(NOT(E5744="Unknown"),ISBLANK(J5744)),AND(NOT(O5744="Unknown"),ISBLANK(R5744))),"Missing Information", INDEX(Table15[Entire Service Line Classification], MATCH(SUMIFS(Table15[Unique ID],Table15[System-Owned Portion],E5744,Table15[If Material Anything Other than "Lead" in Column E,Was Material Ever Previously Lead?],G5744,Table15[Customer-Owned Portion],O5744),Table15[Unique ID],0),0)))</f>
        <v/>
      </c>
      <c r="X5744"/>
    </row>
    <row r="5745" spans="2:24" x14ac:dyDescent="0.25">
      <c r="B5745" s="146"/>
      <c r="C5745" s="31"/>
      <c r="D5745" s="31"/>
      <c r="E5745" s="44"/>
      <c r="F5745" s="43"/>
      <c r="G5745" s="84"/>
      <c r="H5745" s="31"/>
      <c r="I5745" s="31"/>
      <c r="J5745" s="84"/>
      <c r="K5745" s="31"/>
      <c r="L5745" s="31"/>
      <c r="M5745" s="169"/>
      <c r="N5745" s="148"/>
      <c r="O5745" s="106"/>
      <c r="P5745" s="43"/>
      <c r="Q5745" s="31"/>
      <c r="R5745" s="84"/>
      <c r="S5745" s="31"/>
      <c r="T5745" s="31"/>
      <c r="U5745" s="169"/>
      <c r="V5745" s="150"/>
      <c r="W5745" s="141" t="str" cm="1">
        <f t="array" ref="W5745">IF(SUM(LEN(B5745:V5745))=0,"",IF(OR(OR(ISBLANK(F5745),SUM(LEN(C5745),LEN(D5745))=0),AND(NOT(E5745="Unknown"),ISBLANK(J5745)),AND(NOT(O5745="Unknown"),ISBLANK(R5745))),"Missing Information", INDEX(Table15[Entire Service Line Classification], MATCH(SUMIFS(Table15[Unique ID],Table15[System-Owned Portion],E5745,Table15[If Material Anything Other than "Lead" in Column E,Was Material Ever Previously Lead?],G5745,Table15[Customer-Owned Portion],O5745),Table15[Unique ID],0),0)))</f>
        <v/>
      </c>
      <c r="X5745"/>
    </row>
    <row r="5746" spans="2:24" x14ac:dyDescent="0.25">
      <c r="B5746" s="146"/>
      <c r="C5746" s="31"/>
      <c r="D5746" s="31"/>
      <c r="E5746" s="44"/>
      <c r="F5746" s="43"/>
      <c r="G5746" s="84"/>
      <c r="H5746" s="31"/>
      <c r="I5746" s="31"/>
      <c r="J5746" s="84"/>
      <c r="K5746" s="31"/>
      <c r="L5746" s="31"/>
      <c r="M5746" s="169"/>
      <c r="N5746" s="148"/>
      <c r="O5746" s="106"/>
      <c r="P5746" s="43"/>
      <c r="Q5746" s="31"/>
      <c r="R5746" s="84"/>
      <c r="S5746" s="31"/>
      <c r="T5746" s="31"/>
      <c r="U5746" s="169"/>
      <c r="V5746" s="150"/>
      <c r="W5746" s="141" t="str" cm="1">
        <f t="array" ref="W5746">IF(SUM(LEN(B5746:V5746))=0,"",IF(OR(OR(ISBLANK(F5746),SUM(LEN(C5746),LEN(D5746))=0),AND(NOT(E5746="Unknown"),ISBLANK(J5746)),AND(NOT(O5746="Unknown"),ISBLANK(R5746))),"Missing Information", INDEX(Table15[Entire Service Line Classification], MATCH(SUMIFS(Table15[Unique ID],Table15[System-Owned Portion],E5746,Table15[If Material Anything Other than "Lead" in Column E,Was Material Ever Previously Lead?],G5746,Table15[Customer-Owned Portion],O5746),Table15[Unique ID],0),0)))</f>
        <v/>
      </c>
      <c r="X5746"/>
    </row>
    <row r="5747" spans="2:24" x14ac:dyDescent="0.25">
      <c r="B5747" s="146"/>
      <c r="C5747" s="31"/>
      <c r="D5747" s="31"/>
      <c r="E5747" s="44"/>
      <c r="F5747" s="43"/>
      <c r="G5747" s="84"/>
      <c r="H5747" s="31"/>
      <c r="I5747" s="31"/>
      <c r="J5747" s="84"/>
      <c r="K5747" s="31"/>
      <c r="L5747" s="31"/>
      <c r="M5747" s="169"/>
      <c r="N5747" s="148"/>
      <c r="O5747" s="106"/>
      <c r="P5747" s="43"/>
      <c r="Q5747" s="31"/>
      <c r="R5747" s="84"/>
      <c r="S5747" s="31"/>
      <c r="T5747" s="31"/>
      <c r="U5747" s="169"/>
      <c r="V5747" s="150"/>
      <c r="W5747" s="141" t="str" cm="1">
        <f t="array" ref="W5747">IF(SUM(LEN(B5747:V5747))=0,"",IF(OR(OR(ISBLANK(F5747),SUM(LEN(C5747),LEN(D5747))=0),AND(NOT(E5747="Unknown"),ISBLANK(J5747)),AND(NOT(O5747="Unknown"),ISBLANK(R5747))),"Missing Information", INDEX(Table15[Entire Service Line Classification], MATCH(SUMIFS(Table15[Unique ID],Table15[System-Owned Portion],E5747,Table15[If Material Anything Other than "Lead" in Column E,Was Material Ever Previously Lead?],G5747,Table15[Customer-Owned Portion],O5747),Table15[Unique ID],0),0)))</f>
        <v/>
      </c>
      <c r="X5747"/>
    </row>
    <row r="5748" spans="2:24" x14ac:dyDescent="0.25">
      <c r="B5748" s="146"/>
      <c r="C5748" s="31"/>
      <c r="D5748" s="31"/>
      <c r="E5748" s="44"/>
      <c r="F5748" s="43"/>
      <c r="G5748" s="84"/>
      <c r="H5748" s="31"/>
      <c r="I5748" s="31"/>
      <c r="J5748" s="84"/>
      <c r="K5748" s="31"/>
      <c r="L5748" s="31"/>
      <c r="M5748" s="169"/>
      <c r="N5748" s="148"/>
      <c r="O5748" s="106"/>
      <c r="P5748" s="43"/>
      <c r="Q5748" s="31"/>
      <c r="R5748" s="84"/>
      <c r="S5748" s="31"/>
      <c r="T5748" s="31"/>
      <c r="U5748" s="169"/>
      <c r="V5748" s="150"/>
      <c r="W5748" s="141" t="str" cm="1">
        <f t="array" ref="W5748">IF(SUM(LEN(B5748:V5748))=0,"",IF(OR(OR(ISBLANK(F5748),SUM(LEN(C5748),LEN(D5748))=0),AND(NOT(E5748="Unknown"),ISBLANK(J5748)),AND(NOT(O5748="Unknown"),ISBLANK(R5748))),"Missing Information", INDEX(Table15[Entire Service Line Classification], MATCH(SUMIFS(Table15[Unique ID],Table15[System-Owned Portion],E5748,Table15[If Material Anything Other than "Lead" in Column E,Was Material Ever Previously Lead?],G5748,Table15[Customer-Owned Portion],O5748),Table15[Unique ID],0),0)))</f>
        <v/>
      </c>
      <c r="X5748"/>
    </row>
    <row r="5749" spans="2:24" x14ac:dyDescent="0.25">
      <c r="B5749" s="146"/>
      <c r="C5749" s="31"/>
      <c r="D5749" s="31"/>
      <c r="E5749" s="44"/>
      <c r="F5749" s="43"/>
      <c r="G5749" s="84"/>
      <c r="H5749" s="31"/>
      <c r="I5749" s="31"/>
      <c r="J5749" s="84"/>
      <c r="K5749" s="31"/>
      <c r="L5749" s="31"/>
      <c r="M5749" s="169"/>
      <c r="N5749" s="148"/>
      <c r="O5749" s="106"/>
      <c r="P5749" s="43"/>
      <c r="Q5749" s="31"/>
      <c r="R5749" s="84"/>
      <c r="S5749" s="31"/>
      <c r="T5749" s="31"/>
      <c r="U5749" s="169"/>
      <c r="V5749" s="150"/>
      <c r="W5749" s="141" t="str" cm="1">
        <f t="array" ref="W5749">IF(SUM(LEN(B5749:V5749))=0,"",IF(OR(OR(ISBLANK(F5749),SUM(LEN(C5749),LEN(D5749))=0),AND(NOT(E5749="Unknown"),ISBLANK(J5749)),AND(NOT(O5749="Unknown"),ISBLANK(R5749))),"Missing Information", INDEX(Table15[Entire Service Line Classification], MATCH(SUMIFS(Table15[Unique ID],Table15[System-Owned Portion],E5749,Table15[If Material Anything Other than "Lead" in Column E,Was Material Ever Previously Lead?],G5749,Table15[Customer-Owned Portion],O5749),Table15[Unique ID],0),0)))</f>
        <v/>
      </c>
      <c r="X5749"/>
    </row>
    <row r="5750" spans="2:24" x14ac:dyDescent="0.25">
      <c r="B5750" s="146"/>
      <c r="C5750" s="31"/>
      <c r="D5750" s="31"/>
      <c r="E5750" s="44"/>
      <c r="F5750" s="43"/>
      <c r="G5750" s="84"/>
      <c r="H5750" s="31"/>
      <c r="I5750" s="31"/>
      <c r="J5750" s="84"/>
      <c r="K5750" s="31"/>
      <c r="L5750" s="31"/>
      <c r="M5750" s="169"/>
      <c r="N5750" s="148"/>
      <c r="O5750" s="106"/>
      <c r="P5750" s="43"/>
      <c r="Q5750" s="31"/>
      <c r="R5750" s="84"/>
      <c r="S5750" s="31"/>
      <c r="T5750" s="31"/>
      <c r="U5750" s="169"/>
      <c r="V5750" s="150"/>
      <c r="W5750" s="141" t="str" cm="1">
        <f t="array" ref="W5750">IF(SUM(LEN(B5750:V5750))=0,"",IF(OR(OR(ISBLANK(F5750),SUM(LEN(C5750),LEN(D5750))=0),AND(NOT(E5750="Unknown"),ISBLANK(J5750)),AND(NOT(O5750="Unknown"),ISBLANK(R5750))),"Missing Information", INDEX(Table15[Entire Service Line Classification], MATCH(SUMIFS(Table15[Unique ID],Table15[System-Owned Portion],E5750,Table15[If Material Anything Other than "Lead" in Column E,Was Material Ever Previously Lead?],G5750,Table15[Customer-Owned Portion],O5750),Table15[Unique ID],0),0)))</f>
        <v/>
      </c>
      <c r="X5750"/>
    </row>
    <row r="5751" spans="2:24" x14ac:dyDescent="0.25">
      <c r="B5751" s="146"/>
      <c r="C5751" s="31"/>
      <c r="D5751" s="31"/>
      <c r="E5751" s="44"/>
      <c r="F5751" s="43"/>
      <c r="G5751" s="84"/>
      <c r="H5751" s="31"/>
      <c r="I5751" s="31"/>
      <c r="J5751" s="84"/>
      <c r="K5751" s="31"/>
      <c r="L5751" s="31"/>
      <c r="M5751" s="169"/>
      <c r="N5751" s="148"/>
      <c r="O5751" s="106"/>
      <c r="P5751" s="43"/>
      <c r="Q5751" s="31"/>
      <c r="R5751" s="84"/>
      <c r="S5751" s="31"/>
      <c r="T5751" s="31"/>
      <c r="U5751" s="169"/>
      <c r="V5751" s="150"/>
      <c r="W5751" s="141" t="str" cm="1">
        <f t="array" ref="W5751">IF(SUM(LEN(B5751:V5751))=0,"",IF(OR(OR(ISBLANK(F5751),SUM(LEN(C5751),LEN(D5751))=0),AND(NOT(E5751="Unknown"),ISBLANK(J5751)),AND(NOT(O5751="Unknown"),ISBLANK(R5751))),"Missing Information", INDEX(Table15[Entire Service Line Classification], MATCH(SUMIFS(Table15[Unique ID],Table15[System-Owned Portion],E5751,Table15[If Material Anything Other than "Lead" in Column E,Was Material Ever Previously Lead?],G5751,Table15[Customer-Owned Portion],O5751),Table15[Unique ID],0),0)))</f>
        <v/>
      </c>
      <c r="X5751"/>
    </row>
    <row r="5752" spans="2:24" x14ac:dyDescent="0.25">
      <c r="B5752" s="146"/>
      <c r="C5752" s="31"/>
      <c r="D5752" s="31"/>
      <c r="E5752" s="44"/>
      <c r="F5752" s="43"/>
      <c r="G5752" s="84"/>
      <c r="H5752" s="31"/>
      <c r="I5752" s="31"/>
      <c r="J5752" s="84"/>
      <c r="K5752" s="31"/>
      <c r="L5752" s="31"/>
      <c r="M5752" s="169"/>
      <c r="N5752" s="148"/>
      <c r="O5752" s="106"/>
      <c r="P5752" s="43"/>
      <c r="Q5752" s="31"/>
      <c r="R5752" s="84"/>
      <c r="S5752" s="31"/>
      <c r="T5752" s="31"/>
      <c r="U5752" s="169"/>
      <c r="V5752" s="150"/>
      <c r="W5752" s="141" t="str" cm="1">
        <f t="array" ref="W5752">IF(SUM(LEN(B5752:V5752))=0,"",IF(OR(OR(ISBLANK(F5752),SUM(LEN(C5752),LEN(D5752))=0),AND(NOT(E5752="Unknown"),ISBLANK(J5752)),AND(NOT(O5752="Unknown"),ISBLANK(R5752))),"Missing Information", INDEX(Table15[Entire Service Line Classification], MATCH(SUMIFS(Table15[Unique ID],Table15[System-Owned Portion],E5752,Table15[If Material Anything Other than "Lead" in Column E,Was Material Ever Previously Lead?],G5752,Table15[Customer-Owned Portion],O5752),Table15[Unique ID],0),0)))</f>
        <v/>
      </c>
      <c r="X5752"/>
    </row>
    <row r="5753" spans="2:24" x14ac:dyDescent="0.25">
      <c r="B5753" s="146"/>
      <c r="C5753" s="31"/>
      <c r="D5753" s="31"/>
      <c r="E5753" s="44"/>
      <c r="F5753" s="43"/>
      <c r="G5753" s="84"/>
      <c r="H5753" s="31"/>
      <c r="I5753" s="31"/>
      <c r="J5753" s="84"/>
      <c r="K5753" s="31"/>
      <c r="L5753" s="31"/>
      <c r="M5753" s="169"/>
      <c r="N5753" s="148"/>
      <c r="O5753" s="106"/>
      <c r="P5753" s="43"/>
      <c r="Q5753" s="31"/>
      <c r="R5753" s="84"/>
      <c r="S5753" s="31"/>
      <c r="T5753" s="31"/>
      <c r="U5753" s="169"/>
      <c r="V5753" s="150"/>
      <c r="W5753" s="141" t="str" cm="1">
        <f t="array" ref="W5753">IF(SUM(LEN(B5753:V5753))=0,"",IF(OR(OR(ISBLANK(F5753),SUM(LEN(C5753),LEN(D5753))=0),AND(NOT(E5753="Unknown"),ISBLANK(J5753)),AND(NOT(O5753="Unknown"),ISBLANK(R5753))),"Missing Information", INDEX(Table15[Entire Service Line Classification], MATCH(SUMIFS(Table15[Unique ID],Table15[System-Owned Portion],E5753,Table15[If Material Anything Other than "Lead" in Column E,Was Material Ever Previously Lead?],G5753,Table15[Customer-Owned Portion],O5753),Table15[Unique ID],0),0)))</f>
        <v/>
      </c>
      <c r="X5753"/>
    </row>
    <row r="5754" spans="2:24" x14ac:dyDescent="0.25">
      <c r="B5754" s="146"/>
      <c r="C5754" s="31"/>
      <c r="D5754" s="31"/>
      <c r="E5754" s="44"/>
      <c r="F5754" s="43"/>
      <c r="G5754" s="84"/>
      <c r="H5754" s="31"/>
      <c r="I5754" s="31"/>
      <c r="J5754" s="84"/>
      <c r="K5754" s="31"/>
      <c r="L5754" s="31"/>
      <c r="M5754" s="169"/>
      <c r="N5754" s="148"/>
      <c r="O5754" s="106"/>
      <c r="P5754" s="43"/>
      <c r="Q5754" s="31"/>
      <c r="R5754" s="84"/>
      <c r="S5754" s="31"/>
      <c r="T5754" s="31"/>
      <c r="U5754" s="169"/>
      <c r="V5754" s="150"/>
      <c r="W5754" s="141" t="str" cm="1">
        <f t="array" ref="W5754">IF(SUM(LEN(B5754:V5754))=0,"",IF(OR(OR(ISBLANK(F5754),SUM(LEN(C5754),LEN(D5754))=0),AND(NOT(E5754="Unknown"),ISBLANK(J5754)),AND(NOT(O5754="Unknown"),ISBLANK(R5754))),"Missing Information", INDEX(Table15[Entire Service Line Classification], MATCH(SUMIFS(Table15[Unique ID],Table15[System-Owned Portion],E5754,Table15[If Material Anything Other than "Lead" in Column E,Was Material Ever Previously Lead?],G5754,Table15[Customer-Owned Portion],O5754),Table15[Unique ID],0),0)))</f>
        <v/>
      </c>
      <c r="X5754"/>
    </row>
    <row r="5755" spans="2:24" x14ac:dyDescent="0.25">
      <c r="B5755" s="146"/>
      <c r="C5755" s="31"/>
      <c r="D5755" s="31"/>
      <c r="E5755" s="44"/>
      <c r="F5755" s="43"/>
      <c r="G5755" s="84"/>
      <c r="H5755" s="31"/>
      <c r="I5755" s="31"/>
      <c r="J5755" s="84"/>
      <c r="K5755" s="31"/>
      <c r="L5755" s="31"/>
      <c r="M5755" s="169"/>
      <c r="N5755" s="148"/>
      <c r="O5755" s="106"/>
      <c r="P5755" s="43"/>
      <c r="Q5755" s="31"/>
      <c r="R5755" s="84"/>
      <c r="S5755" s="31"/>
      <c r="T5755" s="31"/>
      <c r="U5755" s="169"/>
      <c r="V5755" s="150"/>
      <c r="W5755" s="141" t="str" cm="1">
        <f t="array" ref="W5755">IF(SUM(LEN(B5755:V5755))=0,"",IF(OR(OR(ISBLANK(F5755),SUM(LEN(C5755),LEN(D5755))=0),AND(NOT(E5755="Unknown"),ISBLANK(J5755)),AND(NOT(O5755="Unknown"),ISBLANK(R5755))),"Missing Information", INDEX(Table15[Entire Service Line Classification], MATCH(SUMIFS(Table15[Unique ID],Table15[System-Owned Portion],E5755,Table15[If Material Anything Other than "Lead" in Column E,Was Material Ever Previously Lead?],G5755,Table15[Customer-Owned Portion],O5755),Table15[Unique ID],0),0)))</f>
        <v/>
      </c>
      <c r="X5755"/>
    </row>
    <row r="5756" spans="2:24" x14ac:dyDescent="0.25">
      <c r="B5756" s="146"/>
      <c r="C5756" s="31"/>
      <c r="D5756" s="31"/>
      <c r="E5756" s="44"/>
      <c r="F5756" s="43"/>
      <c r="G5756" s="84"/>
      <c r="H5756" s="31"/>
      <c r="I5756" s="31"/>
      <c r="J5756" s="84"/>
      <c r="K5756" s="31"/>
      <c r="L5756" s="31"/>
      <c r="M5756" s="169"/>
      <c r="N5756" s="148"/>
      <c r="O5756" s="106"/>
      <c r="P5756" s="43"/>
      <c r="Q5756" s="31"/>
      <c r="R5756" s="84"/>
      <c r="S5756" s="31"/>
      <c r="T5756" s="31"/>
      <c r="U5756" s="169"/>
      <c r="V5756" s="150"/>
      <c r="W5756" s="141" t="str" cm="1">
        <f t="array" ref="W5756">IF(SUM(LEN(B5756:V5756))=0,"",IF(OR(OR(ISBLANK(F5756),SUM(LEN(C5756),LEN(D5756))=0),AND(NOT(E5756="Unknown"),ISBLANK(J5756)),AND(NOT(O5756="Unknown"),ISBLANK(R5756))),"Missing Information", INDEX(Table15[Entire Service Line Classification], MATCH(SUMIFS(Table15[Unique ID],Table15[System-Owned Portion],E5756,Table15[If Material Anything Other than "Lead" in Column E,Was Material Ever Previously Lead?],G5756,Table15[Customer-Owned Portion],O5756),Table15[Unique ID],0),0)))</f>
        <v/>
      </c>
      <c r="X5756"/>
    </row>
    <row r="5757" spans="2:24" x14ac:dyDescent="0.25">
      <c r="B5757" s="146"/>
      <c r="C5757" s="31"/>
      <c r="D5757" s="31"/>
      <c r="E5757" s="44"/>
      <c r="F5757" s="43"/>
      <c r="G5757" s="84"/>
      <c r="H5757" s="31"/>
      <c r="I5757" s="31"/>
      <c r="J5757" s="84"/>
      <c r="K5757" s="31"/>
      <c r="L5757" s="31"/>
      <c r="M5757" s="169"/>
      <c r="N5757" s="148"/>
      <c r="O5757" s="106"/>
      <c r="P5757" s="43"/>
      <c r="Q5757" s="31"/>
      <c r="R5757" s="84"/>
      <c r="S5757" s="31"/>
      <c r="T5757" s="31"/>
      <c r="U5757" s="169"/>
      <c r="V5757" s="150"/>
      <c r="W5757" s="141" t="str" cm="1">
        <f t="array" ref="W5757">IF(SUM(LEN(B5757:V5757))=0,"",IF(OR(OR(ISBLANK(F5757),SUM(LEN(C5757),LEN(D5757))=0),AND(NOT(E5757="Unknown"),ISBLANK(J5757)),AND(NOT(O5757="Unknown"),ISBLANK(R5757))),"Missing Information", INDEX(Table15[Entire Service Line Classification], MATCH(SUMIFS(Table15[Unique ID],Table15[System-Owned Portion],E5757,Table15[If Material Anything Other than "Lead" in Column E,Was Material Ever Previously Lead?],G5757,Table15[Customer-Owned Portion],O5757),Table15[Unique ID],0),0)))</f>
        <v/>
      </c>
      <c r="X5757"/>
    </row>
    <row r="5758" spans="2:24" x14ac:dyDescent="0.25">
      <c r="B5758" s="146"/>
      <c r="C5758" s="31"/>
      <c r="D5758" s="31"/>
      <c r="E5758" s="44"/>
      <c r="F5758" s="43"/>
      <c r="G5758" s="84"/>
      <c r="H5758" s="31"/>
      <c r="I5758" s="31"/>
      <c r="J5758" s="84"/>
      <c r="K5758" s="31"/>
      <c r="L5758" s="31"/>
      <c r="M5758" s="169"/>
      <c r="N5758" s="148"/>
      <c r="O5758" s="106"/>
      <c r="P5758" s="43"/>
      <c r="Q5758" s="31"/>
      <c r="R5758" s="84"/>
      <c r="S5758" s="31"/>
      <c r="T5758" s="31"/>
      <c r="U5758" s="169"/>
      <c r="V5758" s="150"/>
      <c r="W5758" s="141" t="str" cm="1">
        <f t="array" ref="W5758">IF(SUM(LEN(B5758:V5758))=0,"",IF(OR(OR(ISBLANK(F5758),SUM(LEN(C5758),LEN(D5758))=0),AND(NOT(E5758="Unknown"),ISBLANK(J5758)),AND(NOT(O5758="Unknown"),ISBLANK(R5758))),"Missing Information", INDEX(Table15[Entire Service Line Classification], MATCH(SUMIFS(Table15[Unique ID],Table15[System-Owned Portion],E5758,Table15[If Material Anything Other than "Lead" in Column E,Was Material Ever Previously Lead?],G5758,Table15[Customer-Owned Portion],O5758),Table15[Unique ID],0),0)))</f>
        <v/>
      </c>
      <c r="X5758"/>
    </row>
    <row r="5759" spans="2:24" x14ac:dyDescent="0.25">
      <c r="B5759" s="146"/>
      <c r="C5759" s="31"/>
      <c r="D5759" s="31"/>
      <c r="E5759" s="44"/>
      <c r="F5759" s="43"/>
      <c r="G5759" s="84"/>
      <c r="H5759" s="31"/>
      <c r="I5759" s="31"/>
      <c r="J5759" s="84"/>
      <c r="K5759" s="31"/>
      <c r="L5759" s="31"/>
      <c r="M5759" s="169"/>
      <c r="N5759" s="148"/>
      <c r="O5759" s="106"/>
      <c r="P5759" s="43"/>
      <c r="Q5759" s="31"/>
      <c r="R5759" s="84"/>
      <c r="S5759" s="31"/>
      <c r="T5759" s="31"/>
      <c r="U5759" s="169"/>
      <c r="V5759" s="150"/>
      <c r="W5759" s="141" t="str" cm="1">
        <f t="array" ref="W5759">IF(SUM(LEN(B5759:V5759))=0,"",IF(OR(OR(ISBLANK(F5759),SUM(LEN(C5759),LEN(D5759))=0),AND(NOT(E5759="Unknown"),ISBLANK(J5759)),AND(NOT(O5759="Unknown"),ISBLANK(R5759))),"Missing Information", INDEX(Table15[Entire Service Line Classification], MATCH(SUMIFS(Table15[Unique ID],Table15[System-Owned Portion],E5759,Table15[If Material Anything Other than "Lead" in Column E,Was Material Ever Previously Lead?],G5759,Table15[Customer-Owned Portion],O5759),Table15[Unique ID],0),0)))</f>
        <v/>
      </c>
      <c r="X5759"/>
    </row>
    <row r="5760" spans="2:24" x14ac:dyDescent="0.25">
      <c r="B5760" s="146"/>
      <c r="C5760" s="31"/>
      <c r="D5760" s="31"/>
      <c r="E5760" s="44"/>
      <c r="F5760" s="43"/>
      <c r="G5760" s="84"/>
      <c r="H5760" s="31"/>
      <c r="I5760" s="31"/>
      <c r="J5760" s="84"/>
      <c r="K5760" s="31"/>
      <c r="L5760" s="31"/>
      <c r="M5760" s="169"/>
      <c r="N5760" s="148"/>
      <c r="O5760" s="106"/>
      <c r="P5760" s="43"/>
      <c r="Q5760" s="31"/>
      <c r="R5760" s="84"/>
      <c r="S5760" s="31"/>
      <c r="T5760" s="31"/>
      <c r="U5760" s="169"/>
      <c r="V5760" s="150"/>
      <c r="W5760" s="141" t="str" cm="1">
        <f t="array" ref="W5760">IF(SUM(LEN(B5760:V5760))=0,"",IF(OR(OR(ISBLANK(F5760),SUM(LEN(C5760),LEN(D5760))=0),AND(NOT(E5760="Unknown"),ISBLANK(J5760)),AND(NOT(O5760="Unknown"),ISBLANK(R5760))),"Missing Information", INDEX(Table15[Entire Service Line Classification], MATCH(SUMIFS(Table15[Unique ID],Table15[System-Owned Portion],E5760,Table15[If Material Anything Other than "Lead" in Column E,Was Material Ever Previously Lead?],G5760,Table15[Customer-Owned Portion],O5760),Table15[Unique ID],0),0)))</f>
        <v/>
      </c>
      <c r="X5760"/>
    </row>
    <row r="5761" spans="2:24" x14ac:dyDescent="0.25">
      <c r="B5761" s="146"/>
      <c r="C5761" s="31"/>
      <c r="D5761" s="31"/>
      <c r="E5761" s="44"/>
      <c r="F5761" s="43"/>
      <c r="G5761" s="84"/>
      <c r="H5761" s="31"/>
      <c r="I5761" s="31"/>
      <c r="J5761" s="84"/>
      <c r="K5761" s="31"/>
      <c r="L5761" s="31"/>
      <c r="M5761" s="169"/>
      <c r="N5761" s="148"/>
      <c r="O5761" s="106"/>
      <c r="P5761" s="43"/>
      <c r="Q5761" s="31"/>
      <c r="R5761" s="84"/>
      <c r="S5761" s="31"/>
      <c r="T5761" s="31"/>
      <c r="U5761" s="169"/>
      <c r="V5761" s="150"/>
      <c r="W5761" s="141" t="str" cm="1">
        <f t="array" ref="W5761">IF(SUM(LEN(B5761:V5761))=0,"",IF(OR(OR(ISBLANK(F5761),SUM(LEN(C5761),LEN(D5761))=0),AND(NOT(E5761="Unknown"),ISBLANK(J5761)),AND(NOT(O5761="Unknown"),ISBLANK(R5761))),"Missing Information", INDEX(Table15[Entire Service Line Classification], MATCH(SUMIFS(Table15[Unique ID],Table15[System-Owned Portion],E5761,Table15[If Material Anything Other than "Lead" in Column E,Was Material Ever Previously Lead?],G5761,Table15[Customer-Owned Portion],O5761),Table15[Unique ID],0),0)))</f>
        <v/>
      </c>
      <c r="X5761"/>
    </row>
    <row r="5762" spans="2:24" x14ac:dyDescent="0.25">
      <c r="B5762" s="146"/>
      <c r="C5762" s="31"/>
      <c r="D5762" s="31"/>
      <c r="E5762" s="44"/>
      <c r="F5762" s="43"/>
      <c r="G5762" s="84"/>
      <c r="H5762" s="31"/>
      <c r="I5762" s="31"/>
      <c r="J5762" s="84"/>
      <c r="K5762" s="31"/>
      <c r="L5762" s="31"/>
      <c r="M5762" s="169"/>
      <c r="N5762" s="148"/>
      <c r="O5762" s="106"/>
      <c r="P5762" s="43"/>
      <c r="Q5762" s="31"/>
      <c r="R5762" s="84"/>
      <c r="S5762" s="31"/>
      <c r="T5762" s="31"/>
      <c r="U5762" s="169"/>
      <c r="V5762" s="150"/>
      <c r="W5762" s="141" t="str" cm="1">
        <f t="array" ref="W5762">IF(SUM(LEN(B5762:V5762))=0,"",IF(OR(OR(ISBLANK(F5762),SUM(LEN(C5762),LEN(D5762))=0),AND(NOT(E5762="Unknown"),ISBLANK(J5762)),AND(NOT(O5762="Unknown"),ISBLANK(R5762))),"Missing Information", INDEX(Table15[Entire Service Line Classification], MATCH(SUMIFS(Table15[Unique ID],Table15[System-Owned Portion],E5762,Table15[If Material Anything Other than "Lead" in Column E,Was Material Ever Previously Lead?],G5762,Table15[Customer-Owned Portion],O5762),Table15[Unique ID],0),0)))</f>
        <v/>
      </c>
      <c r="X5762"/>
    </row>
    <row r="5763" spans="2:24" x14ac:dyDescent="0.25">
      <c r="B5763" s="146"/>
      <c r="C5763" s="31"/>
      <c r="D5763" s="31"/>
      <c r="E5763" s="44"/>
      <c r="F5763" s="43"/>
      <c r="G5763" s="84"/>
      <c r="H5763" s="31"/>
      <c r="I5763" s="31"/>
      <c r="J5763" s="84"/>
      <c r="K5763" s="31"/>
      <c r="L5763" s="31"/>
      <c r="M5763" s="169"/>
      <c r="N5763" s="148"/>
      <c r="O5763" s="106"/>
      <c r="P5763" s="43"/>
      <c r="Q5763" s="31"/>
      <c r="R5763" s="84"/>
      <c r="S5763" s="31"/>
      <c r="T5763" s="31"/>
      <c r="U5763" s="169"/>
      <c r="V5763" s="150"/>
      <c r="W5763" s="141" t="str" cm="1">
        <f t="array" ref="W5763">IF(SUM(LEN(B5763:V5763))=0,"",IF(OR(OR(ISBLANK(F5763),SUM(LEN(C5763),LEN(D5763))=0),AND(NOT(E5763="Unknown"),ISBLANK(J5763)),AND(NOT(O5763="Unknown"),ISBLANK(R5763))),"Missing Information", INDEX(Table15[Entire Service Line Classification], MATCH(SUMIFS(Table15[Unique ID],Table15[System-Owned Portion],E5763,Table15[If Material Anything Other than "Lead" in Column E,Was Material Ever Previously Lead?],G5763,Table15[Customer-Owned Portion],O5763),Table15[Unique ID],0),0)))</f>
        <v/>
      </c>
      <c r="X5763"/>
    </row>
    <row r="5764" spans="2:24" x14ac:dyDescent="0.25">
      <c r="B5764" s="146"/>
      <c r="C5764" s="31"/>
      <c r="D5764" s="31"/>
      <c r="E5764" s="44"/>
      <c r="F5764" s="43"/>
      <c r="G5764" s="84"/>
      <c r="H5764" s="31"/>
      <c r="I5764" s="31"/>
      <c r="J5764" s="84"/>
      <c r="K5764" s="31"/>
      <c r="L5764" s="31"/>
      <c r="M5764" s="169"/>
      <c r="N5764" s="148"/>
      <c r="O5764" s="106"/>
      <c r="P5764" s="43"/>
      <c r="Q5764" s="31"/>
      <c r="R5764" s="84"/>
      <c r="S5764" s="31"/>
      <c r="T5764" s="31"/>
      <c r="U5764" s="169"/>
      <c r="V5764" s="150"/>
      <c r="W5764" s="141" t="str" cm="1">
        <f t="array" ref="W5764">IF(SUM(LEN(B5764:V5764))=0,"",IF(OR(OR(ISBLANK(F5764),SUM(LEN(C5764),LEN(D5764))=0),AND(NOT(E5764="Unknown"),ISBLANK(J5764)),AND(NOT(O5764="Unknown"),ISBLANK(R5764))),"Missing Information", INDEX(Table15[Entire Service Line Classification], MATCH(SUMIFS(Table15[Unique ID],Table15[System-Owned Portion],E5764,Table15[If Material Anything Other than "Lead" in Column E,Was Material Ever Previously Lead?],G5764,Table15[Customer-Owned Portion],O5764),Table15[Unique ID],0),0)))</f>
        <v/>
      </c>
      <c r="X5764"/>
    </row>
    <row r="5765" spans="2:24" x14ac:dyDescent="0.25">
      <c r="B5765" s="146"/>
      <c r="C5765" s="31"/>
      <c r="D5765" s="31"/>
      <c r="E5765" s="44"/>
      <c r="F5765" s="43"/>
      <c r="G5765" s="84"/>
      <c r="H5765" s="31"/>
      <c r="I5765" s="31"/>
      <c r="J5765" s="84"/>
      <c r="K5765" s="31"/>
      <c r="L5765" s="31"/>
      <c r="M5765" s="169"/>
      <c r="N5765" s="148"/>
      <c r="O5765" s="106"/>
      <c r="P5765" s="43"/>
      <c r="Q5765" s="31"/>
      <c r="R5765" s="84"/>
      <c r="S5765" s="31"/>
      <c r="T5765" s="31"/>
      <c r="U5765" s="169"/>
      <c r="V5765" s="150"/>
      <c r="W5765" s="141" t="str" cm="1">
        <f t="array" ref="W5765">IF(SUM(LEN(B5765:V5765))=0,"",IF(OR(OR(ISBLANK(F5765),SUM(LEN(C5765),LEN(D5765))=0),AND(NOT(E5765="Unknown"),ISBLANK(J5765)),AND(NOT(O5765="Unknown"),ISBLANK(R5765))),"Missing Information", INDEX(Table15[Entire Service Line Classification], MATCH(SUMIFS(Table15[Unique ID],Table15[System-Owned Portion],E5765,Table15[If Material Anything Other than "Lead" in Column E,Was Material Ever Previously Lead?],G5765,Table15[Customer-Owned Portion],O5765),Table15[Unique ID],0),0)))</f>
        <v/>
      </c>
      <c r="X5765"/>
    </row>
    <row r="5766" spans="2:24" x14ac:dyDescent="0.25">
      <c r="B5766" s="146"/>
      <c r="C5766" s="31"/>
      <c r="D5766" s="31"/>
      <c r="E5766" s="44"/>
      <c r="F5766" s="43"/>
      <c r="G5766" s="84"/>
      <c r="H5766" s="31"/>
      <c r="I5766" s="31"/>
      <c r="J5766" s="84"/>
      <c r="K5766" s="31"/>
      <c r="L5766" s="31"/>
      <c r="M5766" s="169"/>
      <c r="N5766" s="148"/>
      <c r="O5766" s="106"/>
      <c r="P5766" s="43"/>
      <c r="Q5766" s="31"/>
      <c r="R5766" s="84"/>
      <c r="S5766" s="31"/>
      <c r="T5766" s="31"/>
      <c r="U5766" s="169"/>
      <c r="V5766" s="150"/>
      <c r="W5766" s="141" t="str" cm="1">
        <f t="array" ref="W5766">IF(SUM(LEN(B5766:V5766))=0,"",IF(OR(OR(ISBLANK(F5766),SUM(LEN(C5766),LEN(D5766))=0),AND(NOT(E5766="Unknown"),ISBLANK(J5766)),AND(NOT(O5766="Unknown"),ISBLANK(R5766))),"Missing Information", INDEX(Table15[Entire Service Line Classification], MATCH(SUMIFS(Table15[Unique ID],Table15[System-Owned Portion],E5766,Table15[If Material Anything Other than "Lead" in Column E,Was Material Ever Previously Lead?],G5766,Table15[Customer-Owned Portion],O5766),Table15[Unique ID],0),0)))</f>
        <v/>
      </c>
      <c r="X5766"/>
    </row>
    <row r="5767" spans="2:24" x14ac:dyDescent="0.25">
      <c r="B5767" s="146"/>
      <c r="C5767" s="31"/>
      <c r="D5767" s="31"/>
      <c r="E5767" s="44"/>
      <c r="F5767" s="43"/>
      <c r="G5767" s="84"/>
      <c r="H5767" s="31"/>
      <c r="I5767" s="31"/>
      <c r="J5767" s="84"/>
      <c r="K5767" s="31"/>
      <c r="L5767" s="31"/>
      <c r="M5767" s="169"/>
      <c r="N5767" s="148"/>
      <c r="O5767" s="106"/>
      <c r="P5767" s="43"/>
      <c r="Q5767" s="31"/>
      <c r="R5767" s="84"/>
      <c r="S5767" s="31"/>
      <c r="T5767" s="31"/>
      <c r="U5767" s="169"/>
      <c r="V5767" s="150"/>
      <c r="W5767" s="141" t="str" cm="1">
        <f t="array" ref="W5767">IF(SUM(LEN(B5767:V5767))=0,"",IF(OR(OR(ISBLANK(F5767),SUM(LEN(C5767),LEN(D5767))=0),AND(NOT(E5767="Unknown"),ISBLANK(J5767)),AND(NOT(O5767="Unknown"),ISBLANK(R5767))),"Missing Information", INDEX(Table15[Entire Service Line Classification], MATCH(SUMIFS(Table15[Unique ID],Table15[System-Owned Portion],E5767,Table15[If Material Anything Other than "Lead" in Column E,Was Material Ever Previously Lead?],G5767,Table15[Customer-Owned Portion],O5767),Table15[Unique ID],0),0)))</f>
        <v/>
      </c>
      <c r="X5767"/>
    </row>
    <row r="5768" spans="2:24" x14ac:dyDescent="0.25">
      <c r="B5768" s="146"/>
      <c r="C5768" s="31"/>
      <c r="D5768" s="31"/>
      <c r="E5768" s="44"/>
      <c r="F5768" s="43"/>
      <c r="G5768" s="84"/>
      <c r="H5768" s="31"/>
      <c r="I5768" s="31"/>
      <c r="J5768" s="84"/>
      <c r="K5768" s="31"/>
      <c r="L5768" s="31"/>
      <c r="M5768" s="169"/>
      <c r="N5768" s="148"/>
      <c r="O5768" s="106"/>
      <c r="P5768" s="43"/>
      <c r="Q5768" s="31"/>
      <c r="R5768" s="84"/>
      <c r="S5768" s="31"/>
      <c r="T5768" s="31"/>
      <c r="U5768" s="169"/>
      <c r="V5768" s="150"/>
      <c r="W5768" s="141" t="str" cm="1">
        <f t="array" ref="W5768">IF(SUM(LEN(B5768:V5768))=0,"",IF(OR(OR(ISBLANK(F5768),SUM(LEN(C5768),LEN(D5768))=0),AND(NOT(E5768="Unknown"),ISBLANK(J5768)),AND(NOT(O5768="Unknown"),ISBLANK(R5768))),"Missing Information", INDEX(Table15[Entire Service Line Classification], MATCH(SUMIFS(Table15[Unique ID],Table15[System-Owned Portion],E5768,Table15[If Material Anything Other than "Lead" in Column E,Was Material Ever Previously Lead?],G5768,Table15[Customer-Owned Portion],O5768),Table15[Unique ID],0),0)))</f>
        <v/>
      </c>
      <c r="X5768"/>
    </row>
    <row r="5769" spans="2:24" x14ac:dyDescent="0.25">
      <c r="B5769" s="146"/>
      <c r="C5769" s="31"/>
      <c r="D5769" s="31"/>
      <c r="E5769" s="44"/>
      <c r="F5769" s="43"/>
      <c r="G5769" s="84"/>
      <c r="H5769" s="31"/>
      <c r="I5769" s="31"/>
      <c r="J5769" s="84"/>
      <c r="K5769" s="31"/>
      <c r="L5769" s="31"/>
      <c r="M5769" s="169"/>
      <c r="N5769" s="148"/>
      <c r="O5769" s="106"/>
      <c r="P5769" s="43"/>
      <c r="Q5769" s="31"/>
      <c r="R5769" s="84"/>
      <c r="S5769" s="31"/>
      <c r="T5769" s="31"/>
      <c r="U5769" s="169"/>
      <c r="V5769" s="150"/>
      <c r="W5769" s="141" t="str" cm="1">
        <f t="array" ref="W5769">IF(SUM(LEN(B5769:V5769))=0,"",IF(OR(OR(ISBLANK(F5769),SUM(LEN(C5769),LEN(D5769))=0),AND(NOT(E5769="Unknown"),ISBLANK(J5769)),AND(NOT(O5769="Unknown"),ISBLANK(R5769))),"Missing Information", INDEX(Table15[Entire Service Line Classification], MATCH(SUMIFS(Table15[Unique ID],Table15[System-Owned Portion],E5769,Table15[If Material Anything Other than "Lead" in Column E,Was Material Ever Previously Lead?],G5769,Table15[Customer-Owned Portion],O5769),Table15[Unique ID],0),0)))</f>
        <v/>
      </c>
      <c r="X5769"/>
    </row>
    <row r="5770" spans="2:24" x14ac:dyDescent="0.25">
      <c r="B5770" s="146"/>
      <c r="C5770" s="31"/>
      <c r="D5770" s="31"/>
      <c r="E5770" s="44"/>
      <c r="F5770" s="43"/>
      <c r="G5770" s="84"/>
      <c r="H5770" s="31"/>
      <c r="I5770" s="31"/>
      <c r="J5770" s="84"/>
      <c r="K5770" s="31"/>
      <c r="L5770" s="31"/>
      <c r="M5770" s="169"/>
      <c r="N5770" s="148"/>
      <c r="O5770" s="106"/>
      <c r="P5770" s="43"/>
      <c r="Q5770" s="31"/>
      <c r="R5770" s="84"/>
      <c r="S5770" s="31"/>
      <c r="T5770" s="31"/>
      <c r="U5770" s="169"/>
      <c r="V5770" s="150"/>
      <c r="W5770" s="141" t="str" cm="1">
        <f t="array" ref="W5770">IF(SUM(LEN(B5770:V5770))=0,"",IF(OR(OR(ISBLANK(F5770),SUM(LEN(C5770),LEN(D5770))=0),AND(NOT(E5770="Unknown"),ISBLANK(J5770)),AND(NOT(O5770="Unknown"),ISBLANK(R5770))),"Missing Information", INDEX(Table15[Entire Service Line Classification], MATCH(SUMIFS(Table15[Unique ID],Table15[System-Owned Portion],E5770,Table15[If Material Anything Other than "Lead" in Column E,Was Material Ever Previously Lead?],G5770,Table15[Customer-Owned Portion],O5770),Table15[Unique ID],0),0)))</f>
        <v/>
      </c>
      <c r="X5770"/>
    </row>
    <row r="5771" spans="2:24" x14ac:dyDescent="0.25">
      <c r="B5771" s="146"/>
      <c r="C5771" s="31"/>
      <c r="D5771" s="31"/>
      <c r="E5771" s="44"/>
      <c r="F5771" s="43"/>
      <c r="G5771" s="84"/>
      <c r="H5771" s="31"/>
      <c r="I5771" s="31"/>
      <c r="J5771" s="84"/>
      <c r="K5771" s="31"/>
      <c r="L5771" s="31"/>
      <c r="M5771" s="169"/>
      <c r="N5771" s="148"/>
      <c r="O5771" s="106"/>
      <c r="P5771" s="43"/>
      <c r="Q5771" s="31"/>
      <c r="R5771" s="84"/>
      <c r="S5771" s="31"/>
      <c r="T5771" s="31"/>
      <c r="U5771" s="169"/>
      <c r="V5771" s="150"/>
      <c r="W5771" s="141" t="str" cm="1">
        <f t="array" ref="W5771">IF(SUM(LEN(B5771:V5771))=0,"",IF(OR(OR(ISBLANK(F5771),SUM(LEN(C5771),LEN(D5771))=0),AND(NOT(E5771="Unknown"),ISBLANK(J5771)),AND(NOT(O5771="Unknown"),ISBLANK(R5771))),"Missing Information", INDEX(Table15[Entire Service Line Classification], MATCH(SUMIFS(Table15[Unique ID],Table15[System-Owned Portion],E5771,Table15[If Material Anything Other than "Lead" in Column E,Was Material Ever Previously Lead?],G5771,Table15[Customer-Owned Portion],O5771),Table15[Unique ID],0),0)))</f>
        <v/>
      </c>
      <c r="X5771"/>
    </row>
    <row r="5772" spans="2:24" x14ac:dyDescent="0.25">
      <c r="B5772" s="146"/>
      <c r="C5772" s="31"/>
      <c r="D5772" s="31"/>
      <c r="E5772" s="44"/>
      <c r="F5772" s="43"/>
      <c r="G5772" s="84"/>
      <c r="H5772" s="31"/>
      <c r="I5772" s="31"/>
      <c r="J5772" s="84"/>
      <c r="K5772" s="31"/>
      <c r="L5772" s="31"/>
      <c r="M5772" s="169"/>
      <c r="N5772" s="148"/>
      <c r="O5772" s="106"/>
      <c r="P5772" s="43"/>
      <c r="Q5772" s="31"/>
      <c r="R5772" s="84"/>
      <c r="S5772" s="31"/>
      <c r="T5772" s="31"/>
      <c r="U5772" s="169"/>
      <c r="V5772" s="150"/>
      <c r="W5772" s="141" t="str" cm="1">
        <f t="array" ref="W5772">IF(SUM(LEN(B5772:V5772))=0,"",IF(OR(OR(ISBLANK(F5772),SUM(LEN(C5772),LEN(D5772))=0),AND(NOT(E5772="Unknown"),ISBLANK(J5772)),AND(NOT(O5772="Unknown"),ISBLANK(R5772))),"Missing Information", INDEX(Table15[Entire Service Line Classification], MATCH(SUMIFS(Table15[Unique ID],Table15[System-Owned Portion],E5772,Table15[If Material Anything Other than "Lead" in Column E,Was Material Ever Previously Lead?],G5772,Table15[Customer-Owned Portion],O5772),Table15[Unique ID],0),0)))</f>
        <v/>
      </c>
      <c r="X5772"/>
    </row>
    <row r="5773" spans="2:24" x14ac:dyDescent="0.25">
      <c r="B5773" s="146"/>
      <c r="C5773" s="31"/>
      <c r="D5773" s="31"/>
      <c r="E5773" s="44"/>
      <c r="F5773" s="43"/>
      <c r="G5773" s="84"/>
      <c r="H5773" s="31"/>
      <c r="I5773" s="31"/>
      <c r="J5773" s="84"/>
      <c r="K5773" s="31"/>
      <c r="L5773" s="31"/>
      <c r="M5773" s="169"/>
      <c r="N5773" s="148"/>
      <c r="O5773" s="106"/>
      <c r="P5773" s="43"/>
      <c r="Q5773" s="31"/>
      <c r="R5773" s="84"/>
      <c r="S5773" s="31"/>
      <c r="T5773" s="31"/>
      <c r="U5773" s="169"/>
      <c r="V5773" s="150"/>
      <c r="W5773" s="141" t="str" cm="1">
        <f t="array" ref="W5773">IF(SUM(LEN(B5773:V5773))=0,"",IF(OR(OR(ISBLANK(F5773),SUM(LEN(C5773),LEN(D5773))=0),AND(NOT(E5773="Unknown"),ISBLANK(J5773)),AND(NOT(O5773="Unknown"),ISBLANK(R5773))),"Missing Information", INDEX(Table15[Entire Service Line Classification], MATCH(SUMIFS(Table15[Unique ID],Table15[System-Owned Portion],E5773,Table15[If Material Anything Other than "Lead" in Column E,Was Material Ever Previously Lead?],G5773,Table15[Customer-Owned Portion],O5773),Table15[Unique ID],0),0)))</f>
        <v/>
      </c>
      <c r="X5773"/>
    </row>
    <row r="5774" spans="2:24" x14ac:dyDescent="0.25">
      <c r="B5774" s="146"/>
      <c r="C5774" s="31"/>
      <c r="D5774" s="31"/>
      <c r="E5774" s="44"/>
      <c r="F5774" s="43"/>
      <c r="G5774" s="84"/>
      <c r="H5774" s="31"/>
      <c r="I5774" s="31"/>
      <c r="J5774" s="84"/>
      <c r="K5774" s="31"/>
      <c r="L5774" s="31"/>
      <c r="M5774" s="169"/>
      <c r="N5774" s="148"/>
      <c r="O5774" s="106"/>
      <c r="P5774" s="43"/>
      <c r="Q5774" s="31"/>
      <c r="R5774" s="84"/>
      <c r="S5774" s="31"/>
      <c r="T5774" s="31"/>
      <c r="U5774" s="169"/>
      <c r="V5774" s="150"/>
      <c r="W5774" s="141" t="str" cm="1">
        <f t="array" ref="W5774">IF(SUM(LEN(B5774:V5774))=0,"",IF(OR(OR(ISBLANK(F5774),SUM(LEN(C5774),LEN(D5774))=0),AND(NOT(E5774="Unknown"),ISBLANK(J5774)),AND(NOT(O5774="Unknown"),ISBLANK(R5774))),"Missing Information", INDEX(Table15[Entire Service Line Classification], MATCH(SUMIFS(Table15[Unique ID],Table15[System-Owned Portion],E5774,Table15[If Material Anything Other than "Lead" in Column E,Was Material Ever Previously Lead?],G5774,Table15[Customer-Owned Portion],O5774),Table15[Unique ID],0),0)))</f>
        <v/>
      </c>
      <c r="X5774"/>
    </row>
    <row r="5775" spans="2:24" x14ac:dyDescent="0.25">
      <c r="B5775" s="146"/>
      <c r="C5775" s="31"/>
      <c r="D5775" s="31"/>
      <c r="E5775" s="44"/>
      <c r="F5775" s="43"/>
      <c r="G5775" s="84"/>
      <c r="H5775" s="31"/>
      <c r="I5775" s="31"/>
      <c r="J5775" s="84"/>
      <c r="K5775" s="31"/>
      <c r="L5775" s="31"/>
      <c r="M5775" s="169"/>
      <c r="N5775" s="148"/>
      <c r="O5775" s="106"/>
      <c r="P5775" s="43"/>
      <c r="Q5775" s="31"/>
      <c r="R5775" s="84"/>
      <c r="S5775" s="31"/>
      <c r="T5775" s="31"/>
      <c r="U5775" s="169"/>
      <c r="V5775" s="150"/>
      <c r="W5775" s="141" t="str" cm="1">
        <f t="array" ref="W5775">IF(SUM(LEN(B5775:V5775))=0,"",IF(OR(OR(ISBLANK(F5775),SUM(LEN(C5775),LEN(D5775))=0),AND(NOT(E5775="Unknown"),ISBLANK(J5775)),AND(NOT(O5775="Unknown"),ISBLANK(R5775))),"Missing Information", INDEX(Table15[Entire Service Line Classification], MATCH(SUMIFS(Table15[Unique ID],Table15[System-Owned Portion],E5775,Table15[If Material Anything Other than "Lead" in Column E,Was Material Ever Previously Lead?],G5775,Table15[Customer-Owned Portion],O5775),Table15[Unique ID],0),0)))</f>
        <v/>
      </c>
      <c r="X5775"/>
    </row>
    <row r="5776" spans="2:24" x14ac:dyDescent="0.25">
      <c r="B5776" s="146"/>
      <c r="C5776" s="31"/>
      <c r="D5776" s="31"/>
      <c r="E5776" s="44"/>
      <c r="F5776" s="43"/>
      <c r="G5776" s="84"/>
      <c r="H5776" s="31"/>
      <c r="I5776" s="31"/>
      <c r="J5776" s="84"/>
      <c r="K5776" s="31"/>
      <c r="L5776" s="31"/>
      <c r="M5776" s="169"/>
      <c r="N5776" s="148"/>
      <c r="O5776" s="106"/>
      <c r="P5776" s="43"/>
      <c r="Q5776" s="31"/>
      <c r="R5776" s="84"/>
      <c r="S5776" s="31"/>
      <c r="T5776" s="31"/>
      <c r="U5776" s="169"/>
      <c r="V5776" s="150"/>
      <c r="W5776" s="141" t="str" cm="1">
        <f t="array" ref="W5776">IF(SUM(LEN(B5776:V5776))=0,"",IF(OR(OR(ISBLANK(F5776),SUM(LEN(C5776),LEN(D5776))=0),AND(NOT(E5776="Unknown"),ISBLANK(J5776)),AND(NOT(O5776="Unknown"),ISBLANK(R5776))),"Missing Information", INDEX(Table15[Entire Service Line Classification], MATCH(SUMIFS(Table15[Unique ID],Table15[System-Owned Portion],E5776,Table15[If Material Anything Other than "Lead" in Column E,Was Material Ever Previously Lead?],G5776,Table15[Customer-Owned Portion],O5776),Table15[Unique ID],0),0)))</f>
        <v/>
      </c>
      <c r="X5776"/>
    </row>
    <row r="5777" spans="2:24" x14ac:dyDescent="0.25">
      <c r="B5777" s="146"/>
      <c r="C5777" s="31"/>
      <c r="D5777" s="31"/>
      <c r="E5777" s="44"/>
      <c r="F5777" s="43"/>
      <c r="G5777" s="84"/>
      <c r="H5777" s="31"/>
      <c r="I5777" s="31"/>
      <c r="J5777" s="84"/>
      <c r="K5777" s="31"/>
      <c r="L5777" s="31"/>
      <c r="M5777" s="169"/>
      <c r="N5777" s="148"/>
      <c r="O5777" s="106"/>
      <c r="P5777" s="43"/>
      <c r="Q5777" s="31"/>
      <c r="R5777" s="84"/>
      <c r="S5777" s="31"/>
      <c r="T5777" s="31"/>
      <c r="U5777" s="169"/>
      <c r="V5777" s="150"/>
      <c r="W5777" s="141" t="str" cm="1">
        <f t="array" ref="W5777">IF(SUM(LEN(B5777:V5777))=0,"",IF(OR(OR(ISBLANK(F5777),SUM(LEN(C5777),LEN(D5777))=0),AND(NOT(E5777="Unknown"),ISBLANK(J5777)),AND(NOT(O5777="Unknown"),ISBLANK(R5777))),"Missing Information", INDEX(Table15[Entire Service Line Classification], MATCH(SUMIFS(Table15[Unique ID],Table15[System-Owned Portion],E5777,Table15[If Material Anything Other than "Lead" in Column E,Was Material Ever Previously Lead?],G5777,Table15[Customer-Owned Portion],O5777),Table15[Unique ID],0),0)))</f>
        <v/>
      </c>
      <c r="X5777"/>
    </row>
    <row r="5778" spans="2:24" x14ac:dyDescent="0.25">
      <c r="B5778" s="146"/>
      <c r="C5778" s="31"/>
      <c r="D5778" s="31"/>
      <c r="E5778" s="44"/>
      <c r="F5778" s="43"/>
      <c r="G5778" s="84"/>
      <c r="H5778" s="31"/>
      <c r="I5778" s="31"/>
      <c r="J5778" s="84"/>
      <c r="K5778" s="31"/>
      <c r="L5778" s="31"/>
      <c r="M5778" s="169"/>
      <c r="N5778" s="148"/>
      <c r="O5778" s="106"/>
      <c r="P5778" s="43"/>
      <c r="Q5778" s="31"/>
      <c r="R5778" s="84"/>
      <c r="S5778" s="31"/>
      <c r="T5778" s="31"/>
      <c r="U5778" s="169"/>
      <c r="V5778" s="150"/>
      <c r="W5778" s="141" t="str" cm="1">
        <f t="array" ref="W5778">IF(SUM(LEN(B5778:V5778))=0,"",IF(OR(OR(ISBLANK(F5778),SUM(LEN(C5778),LEN(D5778))=0),AND(NOT(E5778="Unknown"),ISBLANK(J5778)),AND(NOT(O5778="Unknown"),ISBLANK(R5778))),"Missing Information", INDEX(Table15[Entire Service Line Classification], MATCH(SUMIFS(Table15[Unique ID],Table15[System-Owned Portion],E5778,Table15[If Material Anything Other than "Lead" in Column E,Was Material Ever Previously Lead?],G5778,Table15[Customer-Owned Portion],O5778),Table15[Unique ID],0),0)))</f>
        <v/>
      </c>
      <c r="X5778"/>
    </row>
    <row r="5779" spans="2:24" x14ac:dyDescent="0.25">
      <c r="B5779" s="146"/>
      <c r="C5779" s="31"/>
      <c r="D5779" s="31"/>
      <c r="E5779" s="44"/>
      <c r="F5779" s="43"/>
      <c r="G5779" s="84"/>
      <c r="H5779" s="31"/>
      <c r="I5779" s="31"/>
      <c r="J5779" s="84"/>
      <c r="K5779" s="31"/>
      <c r="L5779" s="31"/>
      <c r="M5779" s="169"/>
      <c r="N5779" s="148"/>
      <c r="O5779" s="106"/>
      <c r="P5779" s="43"/>
      <c r="Q5779" s="31"/>
      <c r="R5779" s="84"/>
      <c r="S5779" s="31"/>
      <c r="T5779" s="31"/>
      <c r="U5779" s="169"/>
      <c r="V5779" s="150"/>
      <c r="W5779" s="141" t="str" cm="1">
        <f t="array" ref="W5779">IF(SUM(LEN(B5779:V5779))=0,"",IF(OR(OR(ISBLANK(F5779),SUM(LEN(C5779),LEN(D5779))=0),AND(NOT(E5779="Unknown"),ISBLANK(J5779)),AND(NOT(O5779="Unknown"),ISBLANK(R5779))),"Missing Information", INDEX(Table15[Entire Service Line Classification], MATCH(SUMIFS(Table15[Unique ID],Table15[System-Owned Portion],E5779,Table15[If Material Anything Other than "Lead" in Column E,Was Material Ever Previously Lead?],G5779,Table15[Customer-Owned Portion],O5779),Table15[Unique ID],0),0)))</f>
        <v/>
      </c>
      <c r="X5779"/>
    </row>
    <row r="5780" spans="2:24" x14ac:dyDescent="0.25">
      <c r="B5780" s="146"/>
      <c r="C5780" s="31"/>
      <c r="D5780" s="31"/>
      <c r="E5780" s="44"/>
      <c r="F5780" s="43"/>
      <c r="G5780" s="84"/>
      <c r="H5780" s="31"/>
      <c r="I5780" s="31"/>
      <c r="J5780" s="84"/>
      <c r="K5780" s="31"/>
      <c r="L5780" s="31"/>
      <c r="M5780" s="169"/>
      <c r="N5780" s="148"/>
      <c r="O5780" s="106"/>
      <c r="P5780" s="43"/>
      <c r="Q5780" s="31"/>
      <c r="R5780" s="84"/>
      <c r="S5780" s="31"/>
      <c r="T5780" s="31"/>
      <c r="U5780" s="169"/>
      <c r="V5780" s="150"/>
      <c r="W5780" s="141" t="str" cm="1">
        <f t="array" ref="W5780">IF(SUM(LEN(B5780:V5780))=0,"",IF(OR(OR(ISBLANK(F5780),SUM(LEN(C5780),LEN(D5780))=0),AND(NOT(E5780="Unknown"),ISBLANK(J5780)),AND(NOT(O5780="Unknown"),ISBLANK(R5780))),"Missing Information", INDEX(Table15[Entire Service Line Classification], MATCH(SUMIFS(Table15[Unique ID],Table15[System-Owned Portion],E5780,Table15[If Material Anything Other than "Lead" in Column E,Was Material Ever Previously Lead?],G5780,Table15[Customer-Owned Portion],O5780),Table15[Unique ID],0),0)))</f>
        <v/>
      </c>
      <c r="X5780"/>
    </row>
    <row r="5781" spans="2:24" x14ac:dyDescent="0.25">
      <c r="B5781" s="146"/>
      <c r="C5781" s="31"/>
      <c r="D5781" s="31"/>
      <c r="E5781" s="44"/>
      <c r="F5781" s="43"/>
      <c r="G5781" s="84"/>
      <c r="H5781" s="31"/>
      <c r="I5781" s="31"/>
      <c r="J5781" s="84"/>
      <c r="K5781" s="31"/>
      <c r="L5781" s="31"/>
      <c r="M5781" s="169"/>
      <c r="N5781" s="148"/>
      <c r="O5781" s="106"/>
      <c r="P5781" s="43"/>
      <c r="Q5781" s="31"/>
      <c r="R5781" s="84"/>
      <c r="S5781" s="31"/>
      <c r="T5781" s="31"/>
      <c r="U5781" s="169"/>
      <c r="V5781" s="150"/>
      <c r="W5781" s="141" t="str" cm="1">
        <f t="array" ref="W5781">IF(SUM(LEN(B5781:V5781))=0,"",IF(OR(OR(ISBLANK(F5781),SUM(LEN(C5781),LEN(D5781))=0),AND(NOT(E5781="Unknown"),ISBLANK(J5781)),AND(NOT(O5781="Unknown"),ISBLANK(R5781))),"Missing Information", INDEX(Table15[Entire Service Line Classification], MATCH(SUMIFS(Table15[Unique ID],Table15[System-Owned Portion],E5781,Table15[If Material Anything Other than "Lead" in Column E,Was Material Ever Previously Lead?],G5781,Table15[Customer-Owned Portion],O5781),Table15[Unique ID],0),0)))</f>
        <v/>
      </c>
      <c r="X5781"/>
    </row>
    <row r="5782" spans="2:24" x14ac:dyDescent="0.25">
      <c r="B5782" s="146"/>
      <c r="C5782" s="31"/>
      <c r="D5782" s="31"/>
      <c r="E5782" s="44"/>
      <c r="F5782" s="43"/>
      <c r="G5782" s="84"/>
      <c r="H5782" s="31"/>
      <c r="I5782" s="31"/>
      <c r="J5782" s="84"/>
      <c r="K5782" s="31"/>
      <c r="L5782" s="31"/>
      <c r="M5782" s="169"/>
      <c r="N5782" s="148"/>
      <c r="O5782" s="106"/>
      <c r="P5782" s="43"/>
      <c r="Q5782" s="31"/>
      <c r="R5782" s="84"/>
      <c r="S5782" s="31"/>
      <c r="T5782" s="31"/>
      <c r="U5782" s="169"/>
      <c r="V5782" s="150"/>
      <c r="W5782" s="141" t="str" cm="1">
        <f t="array" ref="W5782">IF(SUM(LEN(B5782:V5782))=0,"",IF(OR(OR(ISBLANK(F5782),SUM(LEN(C5782),LEN(D5782))=0),AND(NOT(E5782="Unknown"),ISBLANK(J5782)),AND(NOT(O5782="Unknown"),ISBLANK(R5782))),"Missing Information", INDEX(Table15[Entire Service Line Classification], MATCH(SUMIFS(Table15[Unique ID],Table15[System-Owned Portion],E5782,Table15[If Material Anything Other than "Lead" in Column E,Was Material Ever Previously Lead?],G5782,Table15[Customer-Owned Portion],O5782),Table15[Unique ID],0),0)))</f>
        <v/>
      </c>
      <c r="X5782"/>
    </row>
    <row r="5783" spans="2:24" x14ac:dyDescent="0.25">
      <c r="B5783" s="146"/>
      <c r="C5783" s="31"/>
      <c r="D5783" s="31"/>
      <c r="E5783" s="44"/>
      <c r="F5783" s="43"/>
      <c r="G5783" s="84"/>
      <c r="H5783" s="31"/>
      <c r="I5783" s="31"/>
      <c r="J5783" s="84"/>
      <c r="K5783" s="31"/>
      <c r="L5783" s="31"/>
      <c r="M5783" s="169"/>
      <c r="N5783" s="148"/>
      <c r="O5783" s="106"/>
      <c r="P5783" s="43"/>
      <c r="Q5783" s="31"/>
      <c r="R5783" s="84"/>
      <c r="S5783" s="31"/>
      <c r="T5783" s="31"/>
      <c r="U5783" s="169"/>
      <c r="V5783" s="150"/>
      <c r="W5783" s="141" t="str" cm="1">
        <f t="array" ref="W5783">IF(SUM(LEN(B5783:V5783))=0,"",IF(OR(OR(ISBLANK(F5783),SUM(LEN(C5783),LEN(D5783))=0),AND(NOT(E5783="Unknown"),ISBLANK(J5783)),AND(NOT(O5783="Unknown"),ISBLANK(R5783))),"Missing Information", INDEX(Table15[Entire Service Line Classification], MATCH(SUMIFS(Table15[Unique ID],Table15[System-Owned Portion],E5783,Table15[If Material Anything Other than "Lead" in Column E,Was Material Ever Previously Lead?],G5783,Table15[Customer-Owned Portion],O5783),Table15[Unique ID],0),0)))</f>
        <v/>
      </c>
      <c r="X5783"/>
    </row>
    <row r="5784" spans="2:24" x14ac:dyDescent="0.25">
      <c r="B5784" s="146"/>
      <c r="C5784" s="31"/>
      <c r="D5784" s="31"/>
      <c r="E5784" s="44"/>
      <c r="F5784" s="43"/>
      <c r="G5784" s="84"/>
      <c r="H5784" s="31"/>
      <c r="I5784" s="31"/>
      <c r="J5784" s="84"/>
      <c r="K5784" s="31"/>
      <c r="L5784" s="31"/>
      <c r="M5784" s="169"/>
      <c r="N5784" s="148"/>
      <c r="O5784" s="106"/>
      <c r="P5784" s="43"/>
      <c r="Q5784" s="31"/>
      <c r="R5784" s="84"/>
      <c r="S5784" s="31"/>
      <c r="T5784" s="31"/>
      <c r="U5784" s="169"/>
      <c r="V5784" s="150"/>
      <c r="W5784" s="141" t="str" cm="1">
        <f t="array" ref="W5784">IF(SUM(LEN(B5784:V5784))=0,"",IF(OR(OR(ISBLANK(F5784),SUM(LEN(C5784),LEN(D5784))=0),AND(NOT(E5784="Unknown"),ISBLANK(J5784)),AND(NOT(O5784="Unknown"),ISBLANK(R5784))),"Missing Information", INDEX(Table15[Entire Service Line Classification], MATCH(SUMIFS(Table15[Unique ID],Table15[System-Owned Portion],E5784,Table15[If Material Anything Other than "Lead" in Column E,Was Material Ever Previously Lead?],G5784,Table15[Customer-Owned Portion],O5784),Table15[Unique ID],0),0)))</f>
        <v/>
      </c>
      <c r="X5784"/>
    </row>
    <row r="5785" spans="2:24" x14ac:dyDescent="0.25">
      <c r="B5785" s="146"/>
      <c r="C5785" s="31"/>
      <c r="D5785" s="31"/>
      <c r="E5785" s="44"/>
      <c r="F5785" s="43"/>
      <c r="G5785" s="84"/>
      <c r="H5785" s="31"/>
      <c r="I5785" s="31"/>
      <c r="J5785" s="84"/>
      <c r="K5785" s="31"/>
      <c r="L5785" s="31"/>
      <c r="M5785" s="169"/>
      <c r="N5785" s="148"/>
      <c r="O5785" s="106"/>
      <c r="P5785" s="43"/>
      <c r="Q5785" s="31"/>
      <c r="R5785" s="84"/>
      <c r="S5785" s="31"/>
      <c r="T5785" s="31"/>
      <c r="U5785" s="169"/>
      <c r="V5785" s="150"/>
      <c r="W5785" s="141" t="str" cm="1">
        <f t="array" ref="W5785">IF(SUM(LEN(B5785:V5785))=0,"",IF(OR(OR(ISBLANK(F5785),SUM(LEN(C5785),LEN(D5785))=0),AND(NOT(E5785="Unknown"),ISBLANK(J5785)),AND(NOT(O5785="Unknown"),ISBLANK(R5785))),"Missing Information", INDEX(Table15[Entire Service Line Classification], MATCH(SUMIFS(Table15[Unique ID],Table15[System-Owned Portion],E5785,Table15[If Material Anything Other than "Lead" in Column E,Was Material Ever Previously Lead?],G5785,Table15[Customer-Owned Portion],O5785),Table15[Unique ID],0),0)))</f>
        <v/>
      </c>
      <c r="X5785"/>
    </row>
    <row r="5786" spans="2:24" x14ac:dyDescent="0.25">
      <c r="B5786" s="146"/>
      <c r="C5786" s="31"/>
      <c r="D5786" s="31"/>
      <c r="E5786" s="44"/>
      <c r="F5786" s="43"/>
      <c r="G5786" s="84"/>
      <c r="H5786" s="31"/>
      <c r="I5786" s="31"/>
      <c r="J5786" s="84"/>
      <c r="K5786" s="31"/>
      <c r="L5786" s="31"/>
      <c r="M5786" s="169"/>
      <c r="N5786" s="148"/>
      <c r="O5786" s="106"/>
      <c r="P5786" s="43"/>
      <c r="Q5786" s="31"/>
      <c r="R5786" s="84"/>
      <c r="S5786" s="31"/>
      <c r="T5786" s="31"/>
      <c r="U5786" s="169"/>
      <c r="V5786" s="150"/>
      <c r="W5786" s="141" t="str" cm="1">
        <f t="array" ref="W5786">IF(SUM(LEN(B5786:V5786))=0,"",IF(OR(OR(ISBLANK(F5786),SUM(LEN(C5786),LEN(D5786))=0),AND(NOT(E5786="Unknown"),ISBLANK(J5786)),AND(NOT(O5786="Unknown"),ISBLANK(R5786))),"Missing Information", INDEX(Table15[Entire Service Line Classification], MATCH(SUMIFS(Table15[Unique ID],Table15[System-Owned Portion],E5786,Table15[If Material Anything Other than "Lead" in Column E,Was Material Ever Previously Lead?],G5786,Table15[Customer-Owned Portion],O5786),Table15[Unique ID],0),0)))</f>
        <v/>
      </c>
      <c r="X5786"/>
    </row>
    <row r="5787" spans="2:24" x14ac:dyDescent="0.25">
      <c r="B5787" s="146"/>
      <c r="C5787" s="31"/>
      <c r="D5787" s="31"/>
      <c r="E5787" s="44"/>
      <c r="F5787" s="43"/>
      <c r="G5787" s="84"/>
      <c r="H5787" s="31"/>
      <c r="I5787" s="31"/>
      <c r="J5787" s="84"/>
      <c r="K5787" s="31"/>
      <c r="L5787" s="31"/>
      <c r="M5787" s="169"/>
      <c r="N5787" s="148"/>
      <c r="O5787" s="106"/>
      <c r="P5787" s="43"/>
      <c r="Q5787" s="31"/>
      <c r="R5787" s="84"/>
      <c r="S5787" s="31"/>
      <c r="T5787" s="31"/>
      <c r="U5787" s="169"/>
      <c r="V5787" s="150"/>
      <c r="W5787" s="141" t="str" cm="1">
        <f t="array" ref="W5787">IF(SUM(LEN(B5787:V5787))=0,"",IF(OR(OR(ISBLANK(F5787),SUM(LEN(C5787),LEN(D5787))=0),AND(NOT(E5787="Unknown"),ISBLANK(J5787)),AND(NOT(O5787="Unknown"),ISBLANK(R5787))),"Missing Information", INDEX(Table15[Entire Service Line Classification], MATCH(SUMIFS(Table15[Unique ID],Table15[System-Owned Portion],E5787,Table15[If Material Anything Other than "Lead" in Column E,Was Material Ever Previously Lead?],G5787,Table15[Customer-Owned Portion],O5787),Table15[Unique ID],0),0)))</f>
        <v/>
      </c>
      <c r="X5787"/>
    </row>
    <row r="5788" spans="2:24" x14ac:dyDescent="0.25">
      <c r="B5788" s="146"/>
      <c r="C5788" s="31"/>
      <c r="D5788" s="31"/>
      <c r="E5788" s="44"/>
      <c r="F5788" s="43"/>
      <c r="G5788" s="84"/>
      <c r="H5788" s="31"/>
      <c r="I5788" s="31"/>
      <c r="J5788" s="84"/>
      <c r="K5788" s="31"/>
      <c r="L5788" s="31"/>
      <c r="M5788" s="169"/>
      <c r="N5788" s="148"/>
      <c r="O5788" s="106"/>
      <c r="P5788" s="43"/>
      <c r="Q5788" s="31"/>
      <c r="R5788" s="84"/>
      <c r="S5788" s="31"/>
      <c r="T5788" s="31"/>
      <c r="U5788" s="169"/>
      <c r="V5788" s="150"/>
      <c r="W5788" s="141" t="str" cm="1">
        <f t="array" ref="W5788">IF(SUM(LEN(B5788:V5788))=0,"",IF(OR(OR(ISBLANK(F5788),SUM(LEN(C5788),LEN(D5788))=0),AND(NOT(E5788="Unknown"),ISBLANK(J5788)),AND(NOT(O5788="Unknown"),ISBLANK(R5788))),"Missing Information", INDEX(Table15[Entire Service Line Classification], MATCH(SUMIFS(Table15[Unique ID],Table15[System-Owned Portion],E5788,Table15[If Material Anything Other than "Lead" in Column E,Was Material Ever Previously Lead?],G5788,Table15[Customer-Owned Portion],O5788),Table15[Unique ID],0),0)))</f>
        <v/>
      </c>
      <c r="X5788"/>
    </row>
    <row r="5789" spans="2:24" x14ac:dyDescent="0.25">
      <c r="B5789" s="146"/>
      <c r="C5789" s="31"/>
      <c r="D5789" s="31"/>
      <c r="E5789" s="44"/>
      <c r="F5789" s="43"/>
      <c r="G5789" s="84"/>
      <c r="H5789" s="31"/>
      <c r="I5789" s="31"/>
      <c r="J5789" s="84"/>
      <c r="K5789" s="31"/>
      <c r="L5789" s="31"/>
      <c r="M5789" s="169"/>
      <c r="N5789" s="148"/>
      <c r="O5789" s="106"/>
      <c r="P5789" s="43"/>
      <c r="Q5789" s="31"/>
      <c r="R5789" s="84"/>
      <c r="S5789" s="31"/>
      <c r="T5789" s="31"/>
      <c r="U5789" s="169"/>
      <c r="V5789" s="150"/>
      <c r="W5789" s="141" t="str" cm="1">
        <f t="array" ref="W5789">IF(SUM(LEN(B5789:V5789))=0,"",IF(OR(OR(ISBLANK(F5789),SUM(LEN(C5789),LEN(D5789))=0),AND(NOT(E5789="Unknown"),ISBLANK(J5789)),AND(NOT(O5789="Unknown"),ISBLANK(R5789))),"Missing Information", INDEX(Table15[Entire Service Line Classification], MATCH(SUMIFS(Table15[Unique ID],Table15[System-Owned Portion],E5789,Table15[If Material Anything Other than "Lead" in Column E,Was Material Ever Previously Lead?],G5789,Table15[Customer-Owned Portion],O5789),Table15[Unique ID],0),0)))</f>
        <v/>
      </c>
      <c r="X5789"/>
    </row>
    <row r="5790" spans="2:24" x14ac:dyDescent="0.25">
      <c r="B5790" s="146"/>
      <c r="C5790" s="31"/>
      <c r="D5790" s="31"/>
      <c r="E5790" s="44"/>
      <c r="F5790" s="43"/>
      <c r="G5790" s="84"/>
      <c r="H5790" s="31"/>
      <c r="I5790" s="31"/>
      <c r="J5790" s="84"/>
      <c r="K5790" s="31"/>
      <c r="L5790" s="31"/>
      <c r="M5790" s="169"/>
      <c r="N5790" s="148"/>
      <c r="O5790" s="106"/>
      <c r="P5790" s="43"/>
      <c r="Q5790" s="31"/>
      <c r="R5790" s="84"/>
      <c r="S5790" s="31"/>
      <c r="T5790" s="31"/>
      <c r="U5790" s="169"/>
      <c r="V5790" s="150"/>
      <c r="W5790" s="141" t="str" cm="1">
        <f t="array" ref="W5790">IF(SUM(LEN(B5790:V5790))=0,"",IF(OR(OR(ISBLANK(F5790),SUM(LEN(C5790),LEN(D5790))=0),AND(NOT(E5790="Unknown"),ISBLANK(J5790)),AND(NOT(O5790="Unknown"),ISBLANK(R5790))),"Missing Information", INDEX(Table15[Entire Service Line Classification], MATCH(SUMIFS(Table15[Unique ID],Table15[System-Owned Portion],E5790,Table15[If Material Anything Other than "Lead" in Column E,Was Material Ever Previously Lead?],G5790,Table15[Customer-Owned Portion],O5790),Table15[Unique ID],0),0)))</f>
        <v/>
      </c>
      <c r="X5790"/>
    </row>
    <row r="5791" spans="2:24" x14ac:dyDescent="0.25">
      <c r="B5791" s="146"/>
      <c r="C5791" s="31"/>
      <c r="D5791" s="31"/>
      <c r="E5791" s="44"/>
      <c r="F5791" s="43"/>
      <c r="G5791" s="84"/>
      <c r="H5791" s="31"/>
      <c r="I5791" s="31"/>
      <c r="J5791" s="84"/>
      <c r="K5791" s="31"/>
      <c r="L5791" s="31"/>
      <c r="M5791" s="169"/>
      <c r="N5791" s="148"/>
      <c r="O5791" s="106"/>
      <c r="P5791" s="43"/>
      <c r="Q5791" s="31"/>
      <c r="R5791" s="84"/>
      <c r="S5791" s="31"/>
      <c r="T5791" s="31"/>
      <c r="U5791" s="169"/>
      <c r="V5791" s="150"/>
      <c r="W5791" s="141" t="str" cm="1">
        <f t="array" ref="W5791">IF(SUM(LEN(B5791:V5791))=0,"",IF(OR(OR(ISBLANK(F5791),SUM(LEN(C5791),LEN(D5791))=0),AND(NOT(E5791="Unknown"),ISBLANK(J5791)),AND(NOT(O5791="Unknown"),ISBLANK(R5791))),"Missing Information", INDEX(Table15[Entire Service Line Classification], MATCH(SUMIFS(Table15[Unique ID],Table15[System-Owned Portion],E5791,Table15[If Material Anything Other than "Lead" in Column E,Was Material Ever Previously Lead?],G5791,Table15[Customer-Owned Portion],O5791),Table15[Unique ID],0),0)))</f>
        <v/>
      </c>
      <c r="X5791"/>
    </row>
    <row r="5792" spans="2:24" x14ac:dyDescent="0.25">
      <c r="B5792" s="146"/>
      <c r="C5792" s="31"/>
      <c r="D5792" s="31"/>
      <c r="E5792" s="44"/>
      <c r="F5792" s="43"/>
      <c r="G5792" s="84"/>
      <c r="H5792" s="31"/>
      <c r="I5792" s="31"/>
      <c r="J5792" s="84"/>
      <c r="K5792" s="31"/>
      <c r="L5792" s="31"/>
      <c r="M5792" s="169"/>
      <c r="N5792" s="148"/>
      <c r="O5792" s="106"/>
      <c r="P5792" s="43"/>
      <c r="Q5792" s="31"/>
      <c r="R5792" s="84"/>
      <c r="S5792" s="31"/>
      <c r="T5792" s="31"/>
      <c r="U5792" s="169"/>
      <c r="V5792" s="150"/>
      <c r="W5792" s="141" t="str" cm="1">
        <f t="array" ref="W5792">IF(SUM(LEN(B5792:V5792))=0,"",IF(OR(OR(ISBLANK(F5792),SUM(LEN(C5792),LEN(D5792))=0),AND(NOT(E5792="Unknown"),ISBLANK(J5792)),AND(NOT(O5792="Unknown"),ISBLANK(R5792))),"Missing Information", INDEX(Table15[Entire Service Line Classification], MATCH(SUMIFS(Table15[Unique ID],Table15[System-Owned Portion],E5792,Table15[If Material Anything Other than "Lead" in Column E,Was Material Ever Previously Lead?],G5792,Table15[Customer-Owned Portion],O5792),Table15[Unique ID],0),0)))</f>
        <v/>
      </c>
      <c r="X5792"/>
    </row>
    <row r="5793" spans="2:24" x14ac:dyDescent="0.25">
      <c r="B5793" s="146"/>
      <c r="C5793" s="31"/>
      <c r="D5793" s="31"/>
      <c r="E5793" s="44"/>
      <c r="F5793" s="43"/>
      <c r="G5793" s="84"/>
      <c r="H5793" s="31"/>
      <c r="I5793" s="31"/>
      <c r="J5793" s="84"/>
      <c r="K5793" s="31"/>
      <c r="L5793" s="31"/>
      <c r="M5793" s="169"/>
      <c r="N5793" s="148"/>
      <c r="O5793" s="106"/>
      <c r="P5793" s="43"/>
      <c r="Q5793" s="31"/>
      <c r="R5793" s="84"/>
      <c r="S5793" s="31"/>
      <c r="T5793" s="31"/>
      <c r="U5793" s="169"/>
      <c r="V5793" s="150"/>
      <c r="W5793" s="141" t="str" cm="1">
        <f t="array" ref="W5793">IF(SUM(LEN(B5793:V5793))=0,"",IF(OR(OR(ISBLANK(F5793),SUM(LEN(C5793),LEN(D5793))=0),AND(NOT(E5793="Unknown"),ISBLANK(J5793)),AND(NOT(O5793="Unknown"),ISBLANK(R5793))),"Missing Information", INDEX(Table15[Entire Service Line Classification], MATCH(SUMIFS(Table15[Unique ID],Table15[System-Owned Portion],E5793,Table15[If Material Anything Other than "Lead" in Column E,Was Material Ever Previously Lead?],G5793,Table15[Customer-Owned Portion],O5793),Table15[Unique ID],0),0)))</f>
        <v/>
      </c>
      <c r="X5793"/>
    </row>
    <row r="5794" spans="2:24" x14ac:dyDescent="0.25">
      <c r="B5794" s="146"/>
      <c r="C5794" s="31"/>
      <c r="D5794" s="31"/>
      <c r="E5794" s="44"/>
      <c r="F5794" s="43"/>
      <c r="G5794" s="84"/>
      <c r="H5794" s="31"/>
      <c r="I5794" s="31"/>
      <c r="J5794" s="84"/>
      <c r="K5794" s="31"/>
      <c r="L5794" s="31"/>
      <c r="M5794" s="169"/>
      <c r="N5794" s="148"/>
      <c r="O5794" s="106"/>
      <c r="P5794" s="43"/>
      <c r="Q5794" s="31"/>
      <c r="R5794" s="84"/>
      <c r="S5794" s="31"/>
      <c r="T5794" s="31"/>
      <c r="U5794" s="169"/>
      <c r="V5794" s="150"/>
      <c r="W5794" s="141" t="str" cm="1">
        <f t="array" ref="W5794">IF(SUM(LEN(B5794:V5794))=0,"",IF(OR(OR(ISBLANK(F5794),SUM(LEN(C5794),LEN(D5794))=0),AND(NOT(E5794="Unknown"),ISBLANK(J5794)),AND(NOT(O5794="Unknown"),ISBLANK(R5794))),"Missing Information", INDEX(Table15[Entire Service Line Classification], MATCH(SUMIFS(Table15[Unique ID],Table15[System-Owned Portion],E5794,Table15[If Material Anything Other than "Lead" in Column E,Was Material Ever Previously Lead?],G5794,Table15[Customer-Owned Portion],O5794),Table15[Unique ID],0),0)))</f>
        <v/>
      </c>
      <c r="X5794"/>
    </row>
    <row r="5795" spans="2:24" x14ac:dyDescent="0.25">
      <c r="B5795" s="146"/>
      <c r="C5795" s="31"/>
      <c r="D5795" s="31"/>
      <c r="E5795" s="44"/>
      <c r="F5795" s="43"/>
      <c r="G5795" s="84"/>
      <c r="H5795" s="31"/>
      <c r="I5795" s="31"/>
      <c r="J5795" s="84"/>
      <c r="K5795" s="31"/>
      <c r="L5795" s="31"/>
      <c r="M5795" s="169"/>
      <c r="N5795" s="148"/>
      <c r="O5795" s="106"/>
      <c r="P5795" s="43"/>
      <c r="Q5795" s="31"/>
      <c r="R5795" s="84"/>
      <c r="S5795" s="31"/>
      <c r="T5795" s="31"/>
      <c r="U5795" s="169"/>
      <c r="V5795" s="150"/>
      <c r="W5795" s="141" t="str" cm="1">
        <f t="array" ref="W5795">IF(SUM(LEN(B5795:V5795))=0,"",IF(OR(OR(ISBLANK(F5795),SUM(LEN(C5795),LEN(D5795))=0),AND(NOT(E5795="Unknown"),ISBLANK(J5795)),AND(NOT(O5795="Unknown"),ISBLANK(R5795))),"Missing Information", INDEX(Table15[Entire Service Line Classification], MATCH(SUMIFS(Table15[Unique ID],Table15[System-Owned Portion],E5795,Table15[If Material Anything Other than "Lead" in Column E,Was Material Ever Previously Lead?],G5795,Table15[Customer-Owned Portion],O5795),Table15[Unique ID],0),0)))</f>
        <v/>
      </c>
      <c r="X5795"/>
    </row>
    <row r="5796" spans="2:24" x14ac:dyDescent="0.25">
      <c r="B5796" s="146"/>
      <c r="C5796" s="31"/>
      <c r="D5796" s="31"/>
      <c r="E5796" s="44"/>
      <c r="F5796" s="43"/>
      <c r="G5796" s="84"/>
      <c r="H5796" s="31"/>
      <c r="I5796" s="31"/>
      <c r="J5796" s="84"/>
      <c r="K5796" s="31"/>
      <c r="L5796" s="31"/>
      <c r="M5796" s="169"/>
      <c r="N5796" s="148"/>
      <c r="O5796" s="106"/>
      <c r="P5796" s="43"/>
      <c r="Q5796" s="31"/>
      <c r="R5796" s="84"/>
      <c r="S5796" s="31"/>
      <c r="T5796" s="31"/>
      <c r="U5796" s="169"/>
      <c r="V5796" s="150"/>
      <c r="W5796" s="141" t="str" cm="1">
        <f t="array" ref="W5796">IF(SUM(LEN(B5796:V5796))=0,"",IF(OR(OR(ISBLANK(F5796),SUM(LEN(C5796),LEN(D5796))=0),AND(NOT(E5796="Unknown"),ISBLANK(J5796)),AND(NOT(O5796="Unknown"),ISBLANK(R5796))),"Missing Information", INDEX(Table15[Entire Service Line Classification], MATCH(SUMIFS(Table15[Unique ID],Table15[System-Owned Portion],E5796,Table15[If Material Anything Other than "Lead" in Column E,Was Material Ever Previously Lead?],G5796,Table15[Customer-Owned Portion],O5796),Table15[Unique ID],0),0)))</f>
        <v/>
      </c>
      <c r="X5796"/>
    </row>
    <row r="5797" spans="2:24" x14ac:dyDescent="0.25">
      <c r="B5797" s="146"/>
      <c r="C5797" s="31"/>
      <c r="D5797" s="31"/>
      <c r="E5797" s="44"/>
      <c r="F5797" s="43"/>
      <c r="G5797" s="84"/>
      <c r="H5797" s="31"/>
      <c r="I5797" s="31"/>
      <c r="J5797" s="84"/>
      <c r="K5797" s="31"/>
      <c r="L5797" s="31"/>
      <c r="M5797" s="169"/>
      <c r="N5797" s="148"/>
      <c r="O5797" s="106"/>
      <c r="P5797" s="43"/>
      <c r="Q5797" s="31"/>
      <c r="R5797" s="84"/>
      <c r="S5797" s="31"/>
      <c r="T5797" s="31"/>
      <c r="U5797" s="169"/>
      <c r="V5797" s="150"/>
      <c r="W5797" s="141" t="str" cm="1">
        <f t="array" ref="W5797">IF(SUM(LEN(B5797:V5797))=0,"",IF(OR(OR(ISBLANK(F5797),SUM(LEN(C5797),LEN(D5797))=0),AND(NOT(E5797="Unknown"),ISBLANK(J5797)),AND(NOT(O5797="Unknown"),ISBLANK(R5797))),"Missing Information", INDEX(Table15[Entire Service Line Classification], MATCH(SUMIFS(Table15[Unique ID],Table15[System-Owned Portion],E5797,Table15[If Material Anything Other than "Lead" in Column E,Was Material Ever Previously Lead?],G5797,Table15[Customer-Owned Portion],O5797),Table15[Unique ID],0),0)))</f>
        <v/>
      </c>
      <c r="X5797"/>
    </row>
    <row r="5798" spans="2:24" x14ac:dyDescent="0.25">
      <c r="B5798" s="146"/>
      <c r="C5798" s="31"/>
      <c r="D5798" s="31"/>
      <c r="E5798" s="44"/>
      <c r="F5798" s="43"/>
      <c r="G5798" s="84"/>
      <c r="H5798" s="31"/>
      <c r="I5798" s="31"/>
      <c r="J5798" s="84"/>
      <c r="K5798" s="31"/>
      <c r="L5798" s="31"/>
      <c r="M5798" s="169"/>
      <c r="N5798" s="148"/>
      <c r="O5798" s="106"/>
      <c r="P5798" s="43"/>
      <c r="Q5798" s="31"/>
      <c r="R5798" s="84"/>
      <c r="S5798" s="31"/>
      <c r="T5798" s="31"/>
      <c r="U5798" s="169"/>
      <c r="V5798" s="150"/>
      <c r="W5798" s="141" t="str" cm="1">
        <f t="array" ref="W5798">IF(SUM(LEN(B5798:V5798))=0,"",IF(OR(OR(ISBLANK(F5798),SUM(LEN(C5798),LEN(D5798))=0),AND(NOT(E5798="Unknown"),ISBLANK(J5798)),AND(NOT(O5798="Unknown"),ISBLANK(R5798))),"Missing Information", INDEX(Table15[Entire Service Line Classification], MATCH(SUMIFS(Table15[Unique ID],Table15[System-Owned Portion],E5798,Table15[If Material Anything Other than "Lead" in Column E,Was Material Ever Previously Lead?],G5798,Table15[Customer-Owned Portion],O5798),Table15[Unique ID],0),0)))</f>
        <v/>
      </c>
      <c r="X5798"/>
    </row>
    <row r="5799" spans="2:24" x14ac:dyDescent="0.25">
      <c r="B5799" s="146"/>
      <c r="C5799" s="31"/>
      <c r="D5799" s="31"/>
      <c r="E5799" s="44"/>
      <c r="F5799" s="43"/>
      <c r="G5799" s="84"/>
      <c r="H5799" s="31"/>
      <c r="I5799" s="31"/>
      <c r="J5799" s="84"/>
      <c r="K5799" s="31"/>
      <c r="L5799" s="31"/>
      <c r="M5799" s="169"/>
      <c r="N5799" s="148"/>
      <c r="O5799" s="106"/>
      <c r="P5799" s="43"/>
      <c r="Q5799" s="31"/>
      <c r="R5799" s="84"/>
      <c r="S5799" s="31"/>
      <c r="T5799" s="31"/>
      <c r="U5799" s="169"/>
      <c r="V5799" s="150"/>
      <c r="W5799" s="141" t="str" cm="1">
        <f t="array" ref="W5799">IF(SUM(LEN(B5799:V5799))=0,"",IF(OR(OR(ISBLANK(F5799),SUM(LEN(C5799),LEN(D5799))=0),AND(NOT(E5799="Unknown"),ISBLANK(J5799)),AND(NOT(O5799="Unknown"),ISBLANK(R5799))),"Missing Information", INDEX(Table15[Entire Service Line Classification], MATCH(SUMIFS(Table15[Unique ID],Table15[System-Owned Portion],E5799,Table15[If Material Anything Other than "Lead" in Column E,Was Material Ever Previously Lead?],G5799,Table15[Customer-Owned Portion],O5799),Table15[Unique ID],0),0)))</f>
        <v/>
      </c>
      <c r="X5799"/>
    </row>
    <row r="5800" spans="2:24" x14ac:dyDescent="0.25">
      <c r="B5800" s="146"/>
      <c r="C5800" s="31"/>
      <c r="D5800" s="31"/>
      <c r="E5800" s="44"/>
      <c r="F5800" s="43"/>
      <c r="G5800" s="84"/>
      <c r="H5800" s="31"/>
      <c r="I5800" s="31"/>
      <c r="J5800" s="84"/>
      <c r="K5800" s="31"/>
      <c r="L5800" s="31"/>
      <c r="M5800" s="169"/>
      <c r="N5800" s="148"/>
      <c r="O5800" s="106"/>
      <c r="P5800" s="43"/>
      <c r="Q5800" s="31"/>
      <c r="R5800" s="84"/>
      <c r="S5800" s="31"/>
      <c r="T5800" s="31"/>
      <c r="U5800" s="169"/>
      <c r="V5800" s="150"/>
      <c r="W5800" s="141" t="str" cm="1">
        <f t="array" ref="W5800">IF(SUM(LEN(B5800:V5800))=0,"",IF(OR(OR(ISBLANK(F5800),SUM(LEN(C5800),LEN(D5800))=0),AND(NOT(E5800="Unknown"),ISBLANK(J5800)),AND(NOT(O5800="Unknown"),ISBLANK(R5800))),"Missing Information", INDEX(Table15[Entire Service Line Classification], MATCH(SUMIFS(Table15[Unique ID],Table15[System-Owned Portion],E5800,Table15[If Material Anything Other than "Lead" in Column E,Was Material Ever Previously Lead?],G5800,Table15[Customer-Owned Portion],O5800),Table15[Unique ID],0),0)))</f>
        <v/>
      </c>
      <c r="X5800"/>
    </row>
    <row r="5801" spans="2:24" x14ac:dyDescent="0.25">
      <c r="B5801" s="146"/>
      <c r="C5801" s="31"/>
      <c r="D5801" s="31"/>
      <c r="E5801" s="44"/>
      <c r="F5801" s="43"/>
      <c r="G5801" s="84"/>
      <c r="H5801" s="31"/>
      <c r="I5801" s="31"/>
      <c r="J5801" s="84"/>
      <c r="K5801" s="31"/>
      <c r="L5801" s="31"/>
      <c r="M5801" s="169"/>
      <c r="N5801" s="148"/>
      <c r="O5801" s="106"/>
      <c r="P5801" s="43"/>
      <c r="Q5801" s="31"/>
      <c r="R5801" s="84"/>
      <c r="S5801" s="31"/>
      <c r="T5801" s="31"/>
      <c r="U5801" s="169"/>
      <c r="V5801" s="150"/>
      <c r="W5801" s="141" t="str" cm="1">
        <f t="array" ref="W5801">IF(SUM(LEN(B5801:V5801))=0,"",IF(OR(OR(ISBLANK(F5801),SUM(LEN(C5801),LEN(D5801))=0),AND(NOT(E5801="Unknown"),ISBLANK(J5801)),AND(NOT(O5801="Unknown"),ISBLANK(R5801))),"Missing Information", INDEX(Table15[Entire Service Line Classification], MATCH(SUMIFS(Table15[Unique ID],Table15[System-Owned Portion],E5801,Table15[If Material Anything Other than "Lead" in Column E,Was Material Ever Previously Lead?],G5801,Table15[Customer-Owned Portion],O5801),Table15[Unique ID],0),0)))</f>
        <v/>
      </c>
      <c r="X5801"/>
    </row>
    <row r="5802" spans="2:24" x14ac:dyDescent="0.25">
      <c r="B5802" s="146"/>
      <c r="C5802" s="31"/>
      <c r="D5802" s="31"/>
      <c r="E5802" s="44"/>
      <c r="F5802" s="43"/>
      <c r="G5802" s="84"/>
      <c r="H5802" s="31"/>
      <c r="I5802" s="31"/>
      <c r="J5802" s="84"/>
      <c r="K5802" s="31"/>
      <c r="L5802" s="31"/>
      <c r="M5802" s="169"/>
      <c r="N5802" s="148"/>
      <c r="O5802" s="106"/>
      <c r="P5802" s="43"/>
      <c r="Q5802" s="31"/>
      <c r="R5802" s="84"/>
      <c r="S5802" s="31"/>
      <c r="T5802" s="31"/>
      <c r="U5802" s="169"/>
      <c r="V5802" s="150"/>
      <c r="W5802" s="141" t="str" cm="1">
        <f t="array" ref="W5802">IF(SUM(LEN(B5802:V5802))=0,"",IF(OR(OR(ISBLANK(F5802),SUM(LEN(C5802),LEN(D5802))=0),AND(NOT(E5802="Unknown"),ISBLANK(J5802)),AND(NOT(O5802="Unknown"),ISBLANK(R5802))),"Missing Information", INDEX(Table15[Entire Service Line Classification], MATCH(SUMIFS(Table15[Unique ID],Table15[System-Owned Portion],E5802,Table15[If Material Anything Other than "Lead" in Column E,Was Material Ever Previously Lead?],G5802,Table15[Customer-Owned Portion],O5802),Table15[Unique ID],0),0)))</f>
        <v/>
      </c>
      <c r="X5802"/>
    </row>
    <row r="5803" spans="2:24" x14ac:dyDescent="0.25">
      <c r="B5803" s="146"/>
      <c r="C5803" s="31"/>
      <c r="D5803" s="31"/>
      <c r="E5803" s="44"/>
      <c r="F5803" s="43"/>
      <c r="G5803" s="84"/>
      <c r="H5803" s="31"/>
      <c r="I5803" s="31"/>
      <c r="J5803" s="84"/>
      <c r="K5803" s="31"/>
      <c r="L5803" s="31"/>
      <c r="M5803" s="169"/>
      <c r="N5803" s="148"/>
      <c r="O5803" s="106"/>
      <c r="P5803" s="43"/>
      <c r="Q5803" s="31"/>
      <c r="R5803" s="84"/>
      <c r="S5803" s="31"/>
      <c r="T5803" s="31"/>
      <c r="U5803" s="169"/>
      <c r="V5803" s="150"/>
      <c r="W5803" s="141" t="str" cm="1">
        <f t="array" ref="W5803">IF(SUM(LEN(B5803:V5803))=0,"",IF(OR(OR(ISBLANK(F5803),SUM(LEN(C5803),LEN(D5803))=0),AND(NOT(E5803="Unknown"),ISBLANK(J5803)),AND(NOT(O5803="Unknown"),ISBLANK(R5803))),"Missing Information", INDEX(Table15[Entire Service Line Classification], MATCH(SUMIFS(Table15[Unique ID],Table15[System-Owned Portion],E5803,Table15[If Material Anything Other than "Lead" in Column E,Was Material Ever Previously Lead?],G5803,Table15[Customer-Owned Portion],O5803),Table15[Unique ID],0),0)))</f>
        <v/>
      </c>
      <c r="X5803"/>
    </row>
    <row r="5804" spans="2:24" x14ac:dyDescent="0.25">
      <c r="B5804" s="146"/>
      <c r="C5804" s="31"/>
      <c r="D5804" s="31"/>
      <c r="E5804" s="44"/>
      <c r="F5804" s="43"/>
      <c r="G5804" s="84"/>
      <c r="H5804" s="31"/>
      <c r="I5804" s="31"/>
      <c r="J5804" s="84"/>
      <c r="K5804" s="31"/>
      <c r="L5804" s="31"/>
      <c r="M5804" s="169"/>
      <c r="N5804" s="148"/>
      <c r="O5804" s="106"/>
      <c r="P5804" s="43"/>
      <c r="Q5804" s="31"/>
      <c r="R5804" s="84"/>
      <c r="S5804" s="31"/>
      <c r="T5804" s="31"/>
      <c r="U5804" s="169"/>
      <c r="V5804" s="150"/>
      <c r="W5804" s="141" t="str" cm="1">
        <f t="array" ref="W5804">IF(SUM(LEN(B5804:V5804))=0,"",IF(OR(OR(ISBLANK(F5804),SUM(LEN(C5804),LEN(D5804))=0),AND(NOT(E5804="Unknown"),ISBLANK(J5804)),AND(NOT(O5804="Unknown"),ISBLANK(R5804))),"Missing Information", INDEX(Table15[Entire Service Line Classification], MATCH(SUMIFS(Table15[Unique ID],Table15[System-Owned Portion],E5804,Table15[If Material Anything Other than "Lead" in Column E,Was Material Ever Previously Lead?],G5804,Table15[Customer-Owned Portion],O5804),Table15[Unique ID],0),0)))</f>
        <v/>
      </c>
      <c r="X5804"/>
    </row>
    <row r="5805" spans="2:24" x14ac:dyDescent="0.25">
      <c r="B5805" s="146"/>
      <c r="C5805" s="31"/>
      <c r="D5805" s="31"/>
      <c r="E5805" s="44"/>
      <c r="F5805" s="43"/>
      <c r="G5805" s="84"/>
      <c r="H5805" s="31"/>
      <c r="I5805" s="31"/>
      <c r="J5805" s="84"/>
      <c r="K5805" s="31"/>
      <c r="L5805" s="31"/>
      <c r="M5805" s="169"/>
      <c r="N5805" s="148"/>
      <c r="O5805" s="106"/>
      <c r="P5805" s="43"/>
      <c r="Q5805" s="31"/>
      <c r="R5805" s="84"/>
      <c r="S5805" s="31"/>
      <c r="T5805" s="31"/>
      <c r="U5805" s="169"/>
      <c r="V5805" s="150"/>
      <c r="W5805" s="141" t="str" cm="1">
        <f t="array" ref="W5805">IF(SUM(LEN(B5805:V5805))=0,"",IF(OR(OR(ISBLANK(F5805),SUM(LEN(C5805),LEN(D5805))=0),AND(NOT(E5805="Unknown"),ISBLANK(J5805)),AND(NOT(O5805="Unknown"),ISBLANK(R5805))),"Missing Information", INDEX(Table15[Entire Service Line Classification], MATCH(SUMIFS(Table15[Unique ID],Table15[System-Owned Portion],E5805,Table15[If Material Anything Other than "Lead" in Column E,Was Material Ever Previously Lead?],G5805,Table15[Customer-Owned Portion],O5805),Table15[Unique ID],0),0)))</f>
        <v/>
      </c>
      <c r="X5805"/>
    </row>
    <row r="5806" spans="2:24" x14ac:dyDescent="0.25">
      <c r="B5806" s="146"/>
      <c r="C5806" s="31"/>
      <c r="D5806" s="31"/>
      <c r="E5806" s="44"/>
      <c r="F5806" s="43"/>
      <c r="G5806" s="84"/>
      <c r="H5806" s="31"/>
      <c r="I5806" s="31"/>
      <c r="J5806" s="84"/>
      <c r="K5806" s="31"/>
      <c r="L5806" s="31"/>
      <c r="M5806" s="169"/>
      <c r="N5806" s="148"/>
      <c r="O5806" s="106"/>
      <c r="P5806" s="43"/>
      <c r="Q5806" s="31"/>
      <c r="R5806" s="84"/>
      <c r="S5806" s="31"/>
      <c r="T5806" s="31"/>
      <c r="U5806" s="169"/>
      <c r="V5806" s="150"/>
      <c r="W5806" s="141" t="str" cm="1">
        <f t="array" ref="W5806">IF(SUM(LEN(B5806:V5806))=0,"",IF(OR(OR(ISBLANK(F5806),SUM(LEN(C5806),LEN(D5806))=0),AND(NOT(E5806="Unknown"),ISBLANK(J5806)),AND(NOT(O5806="Unknown"),ISBLANK(R5806))),"Missing Information", INDEX(Table15[Entire Service Line Classification], MATCH(SUMIFS(Table15[Unique ID],Table15[System-Owned Portion],E5806,Table15[If Material Anything Other than "Lead" in Column E,Was Material Ever Previously Lead?],G5806,Table15[Customer-Owned Portion],O5806),Table15[Unique ID],0),0)))</f>
        <v/>
      </c>
      <c r="X5806"/>
    </row>
    <row r="5807" spans="2:24" x14ac:dyDescent="0.25">
      <c r="B5807" s="146"/>
      <c r="C5807" s="31"/>
      <c r="D5807" s="31"/>
      <c r="E5807" s="44"/>
      <c r="F5807" s="43"/>
      <c r="G5807" s="84"/>
      <c r="H5807" s="31"/>
      <c r="I5807" s="31"/>
      <c r="J5807" s="84"/>
      <c r="K5807" s="31"/>
      <c r="L5807" s="31"/>
      <c r="M5807" s="169"/>
      <c r="N5807" s="148"/>
      <c r="O5807" s="106"/>
      <c r="P5807" s="43"/>
      <c r="Q5807" s="31"/>
      <c r="R5807" s="84"/>
      <c r="S5807" s="31"/>
      <c r="T5807" s="31"/>
      <c r="U5807" s="169"/>
      <c r="V5807" s="150"/>
      <c r="W5807" s="141" t="str" cm="1">
        <f t="array" ref="W5807">IF(SUM(LEN(B5807:V5807))=0,"",IF(OR(OR(ISBLANK(F5807),SUM(LEN(C5807),LEN(D5807))=0),AND(NOT(E5807="Unknown"),ISBLANK(J5807)),AND(NOT(O5807="Unknown"),ISBLANK(R5807))),"Missing Information", INDEX(Table15[Entire Service Line Classification], MATCH(SUMIFS(Table15[Unique ID],Table15[System-Owned Portion],E5807,Table15[If Material Anything Other than "Lead" in Column E,Was Material Ever Previously Lead?],G5807,Table15[Customer-Owned Portion],O5807),Table15[Unique ID],0),0)))</f>
        <v/>
      </c>
      <c r="X5807"/>
    </row>
    <row r="5808" spans="2:24" x14ac:dyDescent="0.25">
      <c r="B5808" s="146"/>
      <c r="C5808" s="31"/>
      <c r="D5808" s="31"/>
      <c r="E5808" s="44"/>
      <c r="F5808" s="43"/>
      <c r="G5808" s="84"/>
      <c r="H5808" s="31"/>
      <c r="I5808" s="31"/>
      <c r="J5808" s="84"/>
      <c r="K5808" s="31"/>
      <c r="L5808" s="31"/>
      <c r="M5808" s="169"/>
      <c r="N5808" s="148"/>
      <c r="O5808" s="106"/>
      <c r="P5808" s="43"/>
      <c r="Q5808" s="31"/>
      <c r="R5808" s="84"/>
      <c r="S5808" s="31"/>
      <c r="T5808" s="31"/>
      <c r="U5808" s="169"/>
      <c r="V5808" s="150"/>
      <c r="W5808" s="141" t="str" cm="1">
        <f t="array" ref="W5808">IF(SUM(LEN(B5808:V5808))=0,"",IF(OR(OR(ISBLANK(F5808),SUM(LEN(C5808),LEN(D5808))=0),AND(NOT(E5808="Unknown"),ISBLANK(J5808)),AND(NOT(O5808="Unknown"),ISBLANK(R5808))),"Missing Information", INDEX(Table15[Entire Service Line Classification], MATCH(SUMIFS(Table15[Unique ID],Table15[System-Owned Portion],E5808,Table15[If Material Anything Other than "Lead" in Column E,Was Material Ever Previously Lead?],G5808,Table15[Customer-Owned Portion],O5808),Table15[Unique ID],0),0)))</f>
        <v/>
      </c>
      <c r="X5808"/>
    </row>
    <row r="5809" spans="2:24" x14ac:dyDescent="0.25">
      <c r="B5809" s="146"/>
      <c r="C5809" s="31"/>
      <c r="D5809" s="31"/>
      <c r="E5809" s="44"/>
      <c r="F5809" s="43"/>
      <c r="G5809" s="84"/>
      <c r="H5809" s="31"/>
      <c r="I5809" s="31"/>
      <c r="J5809" s="84"/>
      <c r="K5809" s="31"/>
      <c r="L5809" s="31"/>
      <c r="M5809" s="169"/>
      <c r="N5809" s="148"/>
      <c r="O5809" s="106"/>
      <c r="P5809" s="43"/>
      <c r="Q5809" s="31"/>
      <c r="R5809" s="84"/>
      <c r="S5809" s="31"/>
      <c r="T5809" s="31"/>
      <c r="U5809" s="169"/>
      <c r="V5809" s="150"/>
      <c r="W5809" s="141" t="str" cm="1">
        <f t="array" ref="W5809">IF(SUM(LEN(B5809:V5809))=0,"",IF(OR(OR(ISBLANK(F5809),SUM(LEN(C5809),LEN(D5809))=0),AND(NOT(E5809="Unknown"),ISBLANK(J5809)),AND(NOT(O5809="Unknown"),ISBLANK(R5809))),"Missing Information", INDEX(Table15[Entire Service Line Classification], MATCH(SUMIFS(Table15[Unique ID],Table15[System-Owned Portion],E5809,Table15[If Material Anything Other than "Lead" in Column E,Was Material Ever Previously Lead?],G5809,Table15[Customer-Owned Portion],O5809),Table15[Unique ID],0),0)))</f>
        <v/>
      </c>
      <c r="X5809"/>
    </row>
    <row r="5810" spans="2:24" x14ac:dyDescent="0.25">
      <c r="B5810" s="146"/>
      <c r="C5810" s="31"/>
      <c r="D5810" s="31"/>
      <c r="E5810" s="44"/>
      <c r="F5810" s="43"/>
      <c r="G5810" s="84"/>
      <c r="H5810" s="31"/>
      <c r="I5810" s="31"/>
      <c r="J5810" s="84"/>
      <c r="K5810" s="31"/>
      <c r="L5810" s="31"/>
      <c r="M5810" s="169"/>
      <c r="N5810" s="148"/>
      <c r="O5810" s="106"/>
      <c r="P5810" s="43"/>
      <c r="Q5810" s="31"/>
      <c r="R5810" s="84"/>
      <c r="S5810" s="31"/>
      <c r="T5810" s="31"/>
      <c r="U5810" s="169"/>
      <c r="V5810" s="150"/>
      <c r="W5810" s="141" t="str" cm="1">
        <f t="array" ref="W5810">IF(SUM(LEN(B5810:V5810))=0,"",IF(OR(OR(ISBLANK(F5810),SUM(LEN(C5810),LEN(D5810))=0),AND(NOT(E5810="Unknown"),ISBLANK(J5810)),AND(NOT(O5810="Unknown"),ISBLANK(R5810))),"Missing Information", INDEX(Table15[Entire Service Line Classification], MATCH(SUMIFS(Table15[Unique ID],Table15[System-Owned Portion],E5810,Table15[If Material Anything Other than "Lead" in Column E,Was Material Ever Previously Lead?],G5810,Table15[Customer-Owned Portion],O5810),Table15[Unique ID],0),0)))</f>
        <v/>
      </c>
      <c r="X5810"/>
    </row>
    <row r="5811" spans="2:24" x14ac:dyDescent="0.25">
      <c r="B5811" s="146"/>
      <c r="C5811" s="31"/>
      <c r="D5811" s="31"/>
      <c r="E5811" s="44"/>
      <c r="F5811" s="43"/>
      <c r="G5811" s="84"/>
      <c r="H5811" s="31"/>
      <c r="I5811" s="31"/>
      <c r="J5811" s="84"/>
      <c r="K5811" s="31"/>
      <c r="L5811" s="31"/>
      <c r="M5811" s="169"/>
      <c r="N5811" s="148"/>
      <c r="O5811" s="106"/>
      <c r="P5811" s="43"/>
      <c r="Q5811" s="31"/>
      <c r="R5811" s="84"/>
      <c r="S5811" s="31"/>
      <c r="T5811" s="31"/>
      <c r="U5811" s="169"/>
      <c r="V5811" s="150"/>
      <c r="W5811" s="141" t="str" cm="1">
        <f t="array" ref="W5811">IF(SUM(LEN(B5811:V5811))=0,"",IF(OR(OR(ISBLANK(F5811),SUM(LEN(C5811),LEN(D5811))=0),AND(NOT(E5811="Unknown"),ISBLANK(J5811)),AND(NOT(O5811="Unknown"),ISBLANK(R5811))),"Missing Information", INDEX(Table15[Entire Service Line Classification], MATCH(SUMIFS(Table15[Unique ID],Table15[System-Owned Portion],E5811,Table15[If Material Anything Other than "Lead" in Column E,Was Material Ever Previously Lead?],G5811,Table15[Customer-Owned Portion],O5811),Table15[Unique ID],0),0)))</f>
        <v/>
      </c>
      <c r="X5811"/>
    </row>
    <row r="5812" spans="2:24" x14ac:dyDescent="0.25">
      <c r="B5812" s="146"/>
      <c r="C5812" s="31"/>
      <c r="D5812" s="31"/>
      <c r="E5812" s="44"/>
      <c r="F5812" s="43"/>
      <c r="G5812" s="84"/>
      <c r="H5812" s="31"/>
      <c r="I5812" s="31"/>
      <c r="J5812" s="84"/>
      <c r="K5812" s="31"/>
      <c r="L5812" s="31"/>
      <c r="M5812" s="169"/>
      <c r="N5812" s="148"/>
      <c r="O5812" s="106"/>
      <c r="P5812" s="43"/>
      <c r="Q5812" s="31"/>
      <c r="R5812" s="84"/>
      <c r="S5812" s="31"/>
      <c r="T5812" s="31"/>
      <c r="U5812" s="169"/>
      <c r="V5812" s="150"/>
      <c r="W5812" s="141" t="str" cm="1">
        <f t="array" ref="W5812">IF(SUM(LEN(B5812:V5812))=0,"",IF(OR(OR(ISBLANK(F5812),SUM(LEN(C5812),LEN(D5812))=0),AND(NOT(E5812="Unknown"),ISBLANK(J5812)),AND(NOT(O5812="Unknown"),ISBLANK(R5812))),"Missing Information", INDEX(Table15[Entire Service Line Classification], MATCH(SUMIFS(Table15[Unique ID],Table15[System-Owned Portion],E5812,Table15[If Material Anything Other than "Lead" in Column E,Was Material Ever Previously Lead?],G5812,Table15[Customer-Owned Portion],O5812),Table15[Unique ID],0),0)))</f>
        <v/>
      </c>
      <c r="X5812"/>
    </row>
    <row r="5813" spans="2:24" x14ac:dyDescent="0.25">
      <c r="B5813" s="146"/>
      <c r="C5813" s="31"/>
      <c r="D5813" s="31"/>
      <c r="E5813" s="44"/>
      <c r="F5813" s="43"/>
      <c r="G5813" s="84"/>
      <c r="H5813" s="31"/>
      <c r="I5813" s="31"/>
      <c r="J5813" s="84"/>
      <c r="K5813" s="31"/>
      <c r="L5813" s="31"/>
      <c r="M5813" s="169"/>
      <c r="N5813" s="148"/>
      <c r="O5813" s="106"/>
      <c r="P5813" s="43"/>
      <c r="Q5813" s="31"/>
      <c r="R5813" s="84"/>
      <c r="S5813" s="31"/>
      <c r="T5813" s="31"/>
      <c r="U5813" s="169"/>
      <c r="V5813" s="150"/>
      <c r="W5813" s="141" t="str" cm="1">
        <f t="array" ref="W5813">IF(SUM(LEN(B5813:V5813))=0,"",IF(OR(OR(ISBLANK(F5813),SUM(LEN(C5813),LEN(D5813))=0),AND(NOT(E5813="Unknown"),ISBLANK(J5813)),AND(NOT(O5813="Unknown"),ISBLANK(R5813))),"Missing Information", INDEX(Table15[Entire Service Line Classification], MATCH(SUMIFS(Table15[Unique ID],Table15[System-Owned Portion],E5813,Table15[If Material Anything Other than "Lead" in Column E,Was Material Ever Previously Lead?],G5813,Table15[Customer-Owned Portion],O5813),Table15[Unique ID],0),0)))</f>
        <v/>
      </c>
      <c r="X5813"/>
    </row>
    <row r="5814" spans="2:24" x14ac:dyDescent="0.25">
      <c r="B5814" s="146"/>
      <c r="C5814" s="31"/>
      <c r="D5814" s="31"/>
      <c r="E5814" s="44"/>
      <c r="F5814" s="43"/>
      <c r="G5814" s="84"/>
      <c r="H5814" s="31"/>
      <c r="I5814" s="31"/>
      <c r="J5814" s="84"/>
      <c r="K5814" s="31"/>
      <c r="L5814" s="31"/>
      <c r="M5814" s="169"/>
      <c r="N5814" s="148"/>
      <c r="O5814" s="106"/>
      <c r="P5814" s="43"/>
      <c r="Q5814" s="31"/>
      <c r="R5814" s="84"/>
      <c r="S5814" s="31"/>
      <c r="T5814" s="31"/>
      <c r="U5814" s="169"/>
      <c r="V5814" s="150"/>
      <c r="W5814" s="141" t="str" cm="1">
        <f t="array" ref="W5814">IF(SUM(LEN(B5814:V5814))=0,"",IF(OR(OR(ISBLANK(F5814),SUM(LEN(C5814),LEN(D5814))=0),AND(NOT(E5814="Unknown"),ISBLANK(J5814)),AND(NOT(O5814="Unknown"),ISBLANK(R5814))),"Missing Information", INDEX(Table15[Entire Service Line Classification], MATCH(SUMIFS(Table15[Unique ID],Table15[System-Owned Portion],E5814,Table15[If Material Anything Other than "Lead" in Column E,Was Material Ever Previously Lead?],G5814,Table15[Customer-Owned Portion],O5814),Table15[Unique ID],0),0)))</f>
        <v/>
      </c>
      <c r="X5814"/>
    </row>
    <row r="5815" spans="2:24" x14ac:dyDescent="0.25">
      <c r="B5815" s="146"/>
      <c r="C5815" s="31"/>
      <c r="D5815" s="31"/>
      <c r="E5815" s="44"/>
      <c r="F5815" s="43"/>
      <c r="G5815" s="84"/>
      <c r="H5815" s="31"/>
      <c r="I5815" s="31"/>
      <c r="J5815" s="84"/>
      <c r="K5815" s="31"/>
      <c r="L5815" s="31"/>
      <c r="M5815" s="169"/>
      <c r="N5815" s="148"/>
      <c r="O5815" s="106"/>
      <c r="P5815" s="43"/>
      <c r="Q5815" s="31"/>
      <c r="R5815" s="84"/>
      <c r="S5815" s="31"/>
      <c r="T5815" s="31"/>
      <c r="U5815" s="169"/>
      <c r="V5815" s="150"/>
      <c r="W5815" s="141" t="str" cm="1">
        <f t="array" ref="W5815">IF(SUM(LEN(B5815:V5815))=0,"",IF(OR(OR(ISBLANK(F5815),SUM(LEN(C5815),LEN(D5815))=0),AND(NOT(E5815="Unknown"),ISBLANK(J5815)),AND(NOT(O5815="Unknown"),ISBLANK(R5815))),"Missing Information", INDEX(Table15[Entire Service Line Classification], MATCH(SUMIFS(Table15[Unique ID],Table15[System-Owned Portion],E5815,Table15[If Material Anything Other than "Lead" in Column E,Was Material Ever Previously Lead?],G5815,Table15[Customer-Owned Portion],O5815),Table15[Unique ID],0),0)))</f>
        <v/>
      </c>
      <c r="X5815"/>
    </row>
    <row r="5816" spans="2:24" x14ac:dyDescent="0.25">
      <c r="B5816" s="146"/>
      <c r="C5816" s="31"/>
      <c r="D5816" s="31"/>
      <c r="E5816" s="44"/>
      <c r="F5816" s="43"/>
      <c r="G5816" s="84"/>
      <c r="H5816" s="31"/>
      <c r="I5816" s="31"/>
      <c r="J5816" s="84"/>
      <c r="K5816" s="31"/>
      <c r="L5816" s="31"/>
      <c r="M5816" s="169"/>
      <c r="N5816" s="148"/>
      <c r="O5816" s="106"/>
      <c r="P5816" s="43"/>
      <c r="Q5816" s="31"/>
      <c r="R5816" s="84"/>
      <c r="S5816" s="31"/>
      <c r="T5816" s="31"/>
      <c r="U5816" s="169"/>
      <c r="V5816" s="150"/>
      <c r="W5816" s="141" t="str" cm="1">
        <f t="array" ref="W5816">IF(SUM(LEN(B5816:V5816))=0,"",IF(OR(OR(ISBLANK(F5816),SUM(LEN(C5816),LEN(D5816))=0),AND(NOT(E5816="Unknown"),ISBLANK(J5816)),AND(NOT(O5816="Unknown"),ISBLANK(R5816))),"Missing Information", INDEX(Table15[Entire Service Line Classification], MATCH(SUMIFS(Table15[Unique ID],Table15[System-Owned Portion],E5816,Table15[If Material Anything Other than "Lead" in Column E,Was Material Ever Previously Lead?],G5816,Table15[Customer-Owned Portion],O5816),Table15[Unique ID],0),0)))</f>
        <v/>
      </c>
      <c r="X5816"/>
    </row>
    <row r="5817" spans="2:24" x14ac:dyDescent="0.25">
      <c r="B5817" s="146"/>
      <c r="C5817" s="31"/>
      <c r="D5817" s="31"/>
      <c r="E5817" s="44"/>
      <c r="F5817" s="43"/>
      <c r="G5817" s="84"/>
      <c r="H5817" s="31"/>
      <c r="I5817" s="31"/>
      <c r="J5817" s="84"/>
      <c r="K5817" s="31"/>
      <c r="L5817" s="31"/>
      <c r="M5817" s="169"/>
      <c r="N5817" s="148"/>
      <c r="O5817" s="106"/>
      <c r="P5817" s="43"/>
      <c r="Q5817" s="31"/>
      <c r="R5817" s="84"/>
      <c r="S5817" s="31"/>
      <c r="T5817" s="31"/>
      <c r="U5817" s="169"/>
      <c r="V5817" s="150"/>
      <c r="W5817" s="141" t="str" cm="1">
        <f t="array" ref="W5817">IF(SUM(LEN(B5817:V5817))=0,"",IF(OR(OR(ISBLANK(F5817),SUM(LEN(C5817),LEN(D5817))=0),AND(NOT(E5817="Unknown"),ISBLANK(J5817)),AND(NOT(O5817="Unknown"),ISBLANK(R5817))),"Missing Information", INDEX(Table15[Entire Service Line Classification], MATCH(SUMIFS(Table15[Unique ID],Table15[System-Owned Portion],E5817,Table15[If Material Anything Other than "Lead" in Column E,Was Material Ever Previously Lead?],G5817,Table15[Customer-Owned Portion],O5817),Table15[Unique ID],0),0)))</f>
        <v/>
      </c>
      <c r="X5817"/>
    </row>
    <row r="5818" spans="2:24" x14ac:dyDescent="0.25">
      <c r="B5818" s="146"/>
      <c r="C5818" s="31"/>
      <c r="D5818" s="31"/>
      <c r="E5818" s="44"/>
      <c r="F5818" s="43"/>
      <c r="G5818" s="84"/>
      <c r="H5818" s="31"/>
      <c r="I5818" s="31"/>
      <c r="J5818" s="84"/>
      <c r="K5818" s="31"/>
      <c r="L5818" s="31"/>
      <c r="M5818" s="169"/>
      <c r="N5818" s="148"/>
      <c r="O5818" s="106"/>
      <c r="P5818" s="43"/>
      <c r="Q5818" s="31"/>
      <c r="R5818" s="84"/>
      <c r="S5818" s="31"/>
      <c r="T5818" s="31"/>
      <c r="U5818" s="169"/>
      <c r="V5818" s="150"/>
      <c r="W5818" s="141" t="str" cm="1">
        <f t="array" ref="W5818">IF(SUM(LEN(B5818:V5818))=0,"",IF(OR(OR(ISBLANK(F5818),SUM(LEN(C5818),LEN(D5818))=0),AND(NOT(E5818="Unknown"),ISBLANK(J5818)),AND(NOT(O5818="Unknown"),ISBLANK(R5818))),"Missing Information", INDEX(Table15[Entire Service Line Classification], MATCH(SUMIFS(Table15[Unique ID],Table15[System-Owned Portion],E5818,Table15[If Material Anything Other than "Lead" in Column E,Was Material Ever Previously Lead?],G5818,Table15[Customer-Owned Portion],O5818),Table15[Unique ID],0),0)))</f>
        <v/>
      </c>
      <c r="X5818"/>
    </row>
    <row r="5819" spans="2:24" x14ac:dyDescent="0.25">
      <c r="B5819" s="146"/>
      <c r="C5819" s="31"/>
      <c r="D5819" s="31"/>
      <c r="E5819" s="44"/>
      <c r="F5819" s="43"/>
      <c r="G5819" s="84"/>
      <c r="H5819" s="31"/>
      <c r="I5819" s="31"/>
      <c r="J5819" s="84"/>
      <c r="K5819" s="31"/>
      <c r="L5819" s="31"/>
      <c r="M5819" s="169"/>
      <c r="N5819" s="148"/>
      <c r="O5819" s="106"/>
      <c r="P5819" s="43"/>
      <c r="Q5819" s="31"/>
      <c r="R5819" s="84"/>
      <c r="S5819" s="31"/>
      <c r="T5819" s="31"/>
      <c r="U5819" s="169"/>
      <c r="V5819" s="150"/>
      <c r="W5819" s="141" t="str" cm="1">
        <f t="array" ref="W5819">IF(SUM(LEN(B5819:V5819))=0,"",IF(OR(OR(ISBLANK(F5819),SUM(LEN(C5819),LEN(D5819))=0),AND(NOT(E5819="Unknown"),ISBLANK(J5819)),AND(NOT(O5819="Unknown"),ISBLANK(R5819))),"Missing Information", INDEX(Table15[Entire Service Line Classification], MATCH(SUMIFS(Table15[Unique ID],Table15[System-Owned Portion],E5819,Table15[If Material Anything Other than "Lead" in Column E,Was Material Ever Previously Lead?],G5819,Table15[Customer-Owned Portion],O5819),Table15[Unique ID],0),0)))</f>
        <v/>
      </c>
      <c r="X5819"/>
    </row>
    <row r="5820" spans="2:24" x14ac:dyDescent="0.25">
      <c r="B5820" s="146"/>
      <c r="C5820" s="31"/>
      <c r="D5820" s="31"/>
      <c r="E5820" s="44"/>
      <c r="F5820" s="43"/>
      <c r="G5820" s="84"/>
      <c r="H5820" s="31"/>
      <c r="I5820" s="31"/>
      <c r="J5820" s="84"/>
      <c r="K5820" s="31"/>
      <c r="L5820" s="31"/>
      <c r="M5820" s="169"/>
      <c r="N5820" s="148"/>
      <c r="O5820" s="106"/>
      <c r="P5820" s="43"/>
      <c r="Q5820" s="31"/>
      <c r="R5820" s="84"/>
      <c r="S5820" s="31"/>
      <c r="T5820" s="31"/>
      <c r="U5820" s="169"/>
      <c r="V5820" s="150"/>
      <c r="W5820" s="141" t="str" cm="1">
        <f t="array" ref="W5820">IF(SUM(LEN(B5820:V5820))=0,"",IF(OR(OR(ISBLANK(F5820),SUM(LEN(C5820),LEN(D5820))=0),AND(NOT(E5820="Unknown"),ISBLANK(J5820)),AND(NOT(O5820="Unknown"),ISBLANK(R5820))),"Missing Information", INDEX(Table15[Entire Service Line Classification], MATCH(SUMIFS(Table15[Unique ID],Table15[System-Owned Portion],E5820,Table15[If Material Anything Other than "Lead" in Column E,Was Material Ever Previously Lead?],G5820,Table15[Customer-Owned Portion],O5820),Table15[Unique ID],0),0)))</f>
        <v/>
      </c>
      <c r="X5820"/>
    </row>
    <row r="5821" spans="2:24" x14ac:dyDescent="0.25">
      <c r="B5821" s="146"/>
      <c r="C5821" s="31"/>
      <c r="D5821" s="31"/>
      <c r="E5821" s="44"/>
      <c r="F5821" s="43"/>
      <c r="G5821" s="84"/>
      <c r="H5821" s="31"/>
      <c r="I5821" s="31"/>
      <c r="J5821" s="84"/>
      <c r="K5821" s="31"/>
      <c r="L5821" s="31"/>
      <c r="M5821" s="169"/>
      <c r="N5821" s="148"/>
      <c r="O5821" s="106"/>
      <c r="P5821" s="43"/>
      <c r="Q5821" s="31"/>
      <c r="R5821" s="84"/>
      <c r="S5821" s="31"/>
      <c r="T5821" s="31"/>
      <c r="U5821" s="169"/>
      <c r="V5821" s="150"/>
      <c r="W5821" s="141" t="str" cm="1">
        <f t="array" ref="W5821">IF(SUM(LEN(B5821:V5821))=0,"",IF(OR(OR(ISBLANK(F5821),SUM(LEN(C5821),LEN(D5821))=0),AND(NOT(E5821="Unknown"),ISBLANK(J5821)),AND(NOT(O5821="Unknown"),ISBLANK(R5821))),"Missing Information", INDEX(Table15[Entire Service Line Classification], MATCH(SUMIFS(Table15[Unique ID],Table15[System-Owned Portion],E5821,Table15[If Material Anything Other than "Lead" in Column E,Was Material Ever Previously Lead?],G5821,Table15[Customer-Owned Portion],O5821),Table15[Unique ID],0),0)))</f>
        <v/>
      </c>
      <c r="X5821"/>
    </row>
    <row r="5822" spans="2:24" x14ac:dyDescent="0.25">
      <c r="B5822" s="146"/>
      <c r="C5822" s="31"/>
      <c r="D5822" s="31"/>
      <c r="E5822" s="44"/>
      <c r="F5822" s="43"/>
      <c r="G5822" s="84"/>
      <c r="H5822" s="31"/>
      <c r="I5822" s="31"/>
      <c r="J5822" s="84"/>
      <c r="K5822" s="31"/>
      <c r="L5822" s="31"/>
      <c r="M5822" s="169"/>
      <c r="N5822" s="148"/>
      <c r="O5822" s="106"/>
      <c r="P5822" s="43"/>
      <c r="Q5822" s="31"/>
      <c r="R5822" s="84"/>
      <c r="S5822" s="31"/>
      <c r="T5822" s="31"/>
      <c r="U5822" s="169"/>
      <c r="V5822" s="150"/>
      <c r="W5822" s="141" t="str" cm="1">
        <f t="array" ref="W5822">IF(SUM(LEN(B5822:V5822))=0,"",IF(OR(OR(ISBLANK(F5822),SUM(LEN(C5822),LEN(D5822))=0),AND(NOT(E5822="Unknown"),ISBLANK(J5822)),AND(NOT(O5822="Unknown"),ISBLANK(R5822))),"Missing Information", INDEX(Table15[Entire Service Line Classification], MATCH(SUMIFS(Table15[Unique ID],Table15[System-Owned Portion],E5822,Table15[If Material Anything Other than "Lead" in Column E,Was Material Ever Previously Lead?],G5822,Table15[Customer-Owned Portion],O5822),Table15[Unique ID],0),0)))</f>
        <v/>
      </c>
      <c r="X5822"/>
    </row>
    <row r="5823" spans="2:24" x14ac:dyDescent="0.25">
      <c r="B5823" s="146"/>
      <c r="C5823" s="31"/>
      <c r="D5823" s="31"/>
      <c r="E5823" s="44"/>
      <c r="F5823" s="43"/>
      <c r="G5823" s="84"/>
      <c r="H5823" s="31"/>
      <c r="I5823" s="31"/>
      <c r="J5823" s="84"/>
      <c r="K5823" s="31"/>
      <c r="L5823" s="31"/>
      <c r="M5823" s="169"/>
      <c r="N5823" s="148"/>
      <c r="O5823" s="106"/>
      <c r="P5823" s="43"/>
      <c r="Q5823" s="31"/>
      <c r="R5823" s="84"/>
      <c r="S5823" s="31"/>
      <c r="T5823" s="31"/>
      <c r="U5823" s="169"/>
      <c r="V5823" s="150"/>
      <c r="W5823" s="141" t="str" cm="1">
        <f t="array" ref="W5823">IF(SUM(LEN(B5823:V5823))=0,"",IF(OR(OR(ISBLANK(F5823),SUM(LEN(C5823),LEN(D5823))=0),AND(NOT(E5823="Unknown"),ISBLANK(J5823)),AND(NOT(O5823="Unknown"),ISBLANK(R5823))),"Missing Information", INDEX(Table15[Entire Service Line Classification], MATCH(SUMIFS(Table15[Unique ID],Table15[System-Owned Portion],E5823,Table15[If Material Anything Other than "Lead" in Column E,Was Material Ever Previously Lead?],G5823,Table15[Customer-Owned Portion],O5823),Table15[Unique ID],0),0)))</f>
        <v/>
      </c>
      <c r="X5823"/>
    </row>
    <row r="5824" spans="2:24" x14ac:dyDescent="0.25">
      <c r="B5824" s="146"/>
      <c r="C5824" s="31"/>
      <c r="D5824" s="31"/>
      <c r="E5824" s="44"/>
      <c r="F5824" s="43"/>
      <c r="G5824" s="84"/>
      <c r="H5824" s="31"/>
      <c r="I5824" s="31"/>
      <c r="J5824" s="84"/>
      <c r="K5824" s="31"/>
      <c r="L5824" s="31"/>
      <c r="M5824" s="169"/>
      <c r="N5824" s="148"/>
      <c r="O5824" s="106"/>
      <c r="P5824" s="43"/>
      <c r="Q5824" s="31"/>
      <c r="R5824" s="84"/>
      <c r="S5824" s="31"/>
      <c r="T5824" s="31"/>
      <c r="U5824" s="169"/>
      <c r="V5824" s="150"/>
      <c r="W5824" s="141" t="str" cm="1">
        <f t="array" ref="W5824">IF(SUM(LEN(B5824:V5824))=0,"",IF(OR(OR(ISBLANK(F5824),SUM(LEN(C5824),LEN(D5824))=0),AND(NOT(E5824="Unknown"),ISBLANK(J5824)),AND(NOT(O5824="Unknown"),ISBLANK(R5824))),"Missing Information", INDEX(Table15[Entire Service Line Classification], MATCH(SUMIFS(Table15[Unique ID],Table15[System-Owned Portion],E5824,Table15[If Material Anything Other than "Lead" in Column E,Was Material Ever Previously Lead?],G5824,Table15[Customer-Owned Portion],O5824),Table15[Unique ID],0),0)))</f>
        <v/>
      </c>
      <c r="X5824"/>
    </row>
    <row r="5825" spans="2:24" x14ac:dyDescent="0.25">
      <c r="B5825" s="146"/>
      <c r="C5825" s="31"/>
      <c r="D5825" s="31"/>
      <c r="E5825" s="44"/>
      <c r="F5825" s="43"/>
      <c r="G5825" s="84"/>
      <c r="H5825" s="31"/>
      <c r="I5825" s="31"/>
      <c r="J5825" s="84"/>
      <c r="K5825" s="31"/>
      <c r="L5825" s="31"/>
      <c r="M5825" s="169"/>
      <c r="N5825" s="148"/>
      <c r="O5825" s="106"/>
      <c r="P5825" s="43"/>
      <c r="Q5825" s="31"/>
      <c r="R5825" s="84"/>
      <c r="S5825" s="31"/>
      <c r="T5825" s="31"/>
      <c r="U5825" s="169"/>
      <c r="V5825" s="150"/>
      <c r="W5825" s="141" t="str" cm="1">
        <f t="array" ref="W5825">IF(SUM(LEN(B5825:V5825))=0,"",IF(OR(OR(ISBLANK(F5825),SUM(LEN(C5825),LEN(D5825))=0),AND(NOT(E5825="Unknown"),ISBLANK(J5825)),AND(NOT(O5825="Unknown"),ISBLANK(R5825))),"Missing Information", INDEX(Table15[Entire Service Line Classification], MATCH(SUMIFS(Table15[Unique ID],Table15[System-Owned Portion],E5825,Table15[If Material Anything Other than "Lead" in Column E,Was Material Ever Previously Lead?],G5825,Table15[Customer-Owned Portion],O5825),Table15[Unique ID],0),0)))</f>
        <v/>
      </c>
      <c r="X5825"/>
    </row>
    <row r="5826" spans="2:24" x14ac:dyDescent="0.25">
      <c r="B5826" s="146"/>
      <c r="C5826" s="31"/>
      <c r="D5826" s="31"/>
      <c r="E5826" s="44"/>
      <c r="F5826" s="43"/>
      <c r="G5826" s="84"/>
      <c r="H5826" s="31"/>
      <c r="I5826" s="31"/>
      <c r="J5826" s="84"/>
      <c r="K5826" s="31"/>
      <c r="L5826" s="31"/>
      <c r="M5826" s="169"/>
      <c r="N5826" s="148"/>
      <c r="O5826" s="106"/>
      <c r="P5826" s="43"/>
      <c r="Q5826" s="31"/>
      <c r="R5826" s="84"/>
      <c r="S5826" s="31"/>
      <c r="T5826" s="31"/>
      <c r="U5826" s="169"/>
      <c r="V5826" s="150"/>
      <c r="W5826" s="141" t="str" cm="1">
        <f t="array" ref="W5826">IF(SUM(LEN(B5826:V5826))=0,"",IF(OR(OR(ISBLANK(F5826),SUM(LEN(C5826),LEN(D5826))=0),AND(NOT(E5826="Unknown"),ISBLANK(J5826)),AND(NOT(O5826="Unknown"),ISBLANK(R5826))),"Missing Information", INDEX(Table15[Entire Service Line Classification], MATCH(SUMIFS(Table15[Unique ID],Table15[System-Owned Portion],E5826,Table15[If Material Anything Other than "Lead" in Column E,Was Material Ever Previously Lead?],G5826,Table15[Customer-Owned Portion],O5826),Table15[Unique ID],0),0)))</f>
        <v/>
      </c>
      <c r="X5826"/>
    </row>
    <row r="5827" spans="2:24" x14ac:dyDescent="0.25">
      <c r="B5827" s="146"/>
      <c r="C5827" s="31"/>
      <c r="D5827" s="31"/>
      <c r="E5827" s="44"/>
      <c r="F5827" s="43"/>
      <c r="G5827" s="84"/>
      <c r="H5827" s="31"/>
      <c r="I5827" s="31"/>
      <c r="J5827" s="84"/>
      <c r="K5827" s="31"/>
      <c r="L5827" s="31"/>
      <c r="M5827" s="169"/>
      <c r="N5827" s="148"/>
      <c r="O5827" s="106"/>
      <c r="P5827" s="43"/>
      <c r="Q5827" s="31"/>
      <c r="R5827" s="84"/>
      <c r="S5827" s="31"/>
      <c r="T5827" s="31"/>
      <c r="U5827" s="169"/>
      <c r="V5827" s="150"/>
      <c r="W5827" s="141" t="str" cm="1">
        <f t="array" ref="W5827">IF(SUM(LEN(B5827:V5827))=0,"",IF(OR(OR(ISBLANK(F5827),SUM(LEN(C5827),LEN(D5827))=0),AND(NOT(E5827="Unknown"),ISBLANK(J5827)),AND(NOT(O5827="Unknown"),ISBLANK(R5827))),"Missing Information", INDEX(Table15[Entire Service Line Classification], MATCH(SUMIFS(Table15[Unique ID],Table15[System-Owned Portion],E5827,Table15[If Material Anything Other than "Lead" in Column E,Was Material Ever Previously Lead?],G5827,Table15[Customer-Owned Portion],O5827),Table15[Unique ID],0),0)))</f>
        <v/>
      </c>
      <c r="X5827"/>
    </row>
    <row r="5828" spans="2:24" x14ac:dyDescent="0.25">
      <c r="B5828" s="146"/>
      <c r="C5828" s="31"/>
      <c r="D5828" s="31"/>
      <c r="E5828" s="44"/>
      <c r="F5828" s="43"/>
      <c r="G5828" s="84"/>
      <c r="H5828" s="31"/>
      <c r="I5828" s="31"/>
      <c r="J5828" s="84"/>
      <c r="K5828" s="31"/>
      <c r="L5828" s="31"/>
      <c r="M5828" s="169"/>
      <c r="N5828" s="148"/>
      <c r="O5828" s="106"/>
      <c r="P5828" s="43"/>
      <c r="Q5828" s="31"/>
      <c r="R5828" s="84"/>
      <c r="S5828" s="31"/>
      <c r="T5828" s="31"/>
      <c r="U5828" s="169"/>
      <c r="V5828" s="150"/>
      <c r="W5828" s="141" t="str" cm="1">
        <f t="array" ref="W5828">IF(SUM(LEN(B5828:V5828))=0,"",IF(OR(OR(ISBLANK(F5828),SUM(LEN(C5828),LEN(D5828))=0),AND(NOT(E5828="Unknown"),ISBLANK(J5828)),AND(NOT(O5828="Unknown"),ISBLANK(R5828))),"Missing Information", INDEX(Table15[Entire Service Line Classification], MATCH(SUMIFS(Table15[Unique ID],Table15[System-Owned Portion],E5828,Table15[If Material Anything Other than "Lead" in Column E,Was Material Ever Previously Lead?],G5828,Table15[Customer-Owned Portion],O5828),Table15[Unique ID],0),0)))</f>
        <v/>
      </c>
      <c r="X5828"/>
    </row>
    <row r="5829" spans="2:24" x14ac:dyDescent="0.25">
      <c r="B5829" s="146"/>
      <c r="C5829" s="31"/>
      <c r="D5829" s="31"/>
      <c r="E5829" s="44"/>
      <c r="F5829" s="43"/>
      <c r="G5829" s="84"/>
      <c r="H5829" s="31"/>
      <c r="I5829" s="31"/>
      <c r="J5829" s="84"/>
      <c r="K5829" s="31"/>
      <c r="L5829" s="31"/>
      <c r="M5829" s="169"/>
      <c r="N5829" s="148"/>
      <c r="O5829" s="106"/>
      <c r="P5829" s="43"/>
      <c r="Q5829" s="31"/>
      <c r="R5829" s="84"/>
      <c r="S5829" s="31"/>
      <c r="T5829" s="31"/>
      <c r="U5829" s="169"/>
      <c r="V5829" s="150"/>
      <c r="W5829" s="141" t="str" cm="1">
        <f t="array" ref="W5829">IF(SUM(LEN(B5829:V5829))=0,"",IF(OR(OR(ISBLANK(F5829),SUM(LEN(C5829),LEN(D5829))=0),AND(NOT(E5829="Unknown"),ISBLANK(J5829)),AND(NOT(O5829="Unknown"),ISBLANK(R5829))),"Missing Information", INDEX(Table15[Entire Service Line Classification], MATCH(SUMIFS(Table15[Unique ID],Table15[System-Owned Portion],E5829,Table15[If Material Anything Other than "Lead" in Column E,Was Material Ever Previously Lead?],G5829,Table15[Customer-Owned Portion],O5829),Table15[Unique ID],0),0)))</f>
        <v/>
      </c>
      <c r="X5829"/>
    </row>
    <row r="5830" spans="2:24" x14ac:dyDescent="0.25">
      <c r="B5830" s="146"/>
      <c r="C5830" s="31"/>
      <c r="D5830" s="31"/>
      <c r="E5830" s="44"/>
      <c r="F5830" s="43"/>
      <c r="G5830" s="84"/>
      <c r="H5830" s="31"/>
      <c r="I5830" s="31"/>
      <c r="J5830" s="84"/>
      <c r="K5830" s="31"/>
      <c r="L5830" s="31"/>
      <c r="M5830" s="169"/>
      <c r="N5830" s="148"/>
      <c r="O5830" s="106"/>
      <c r="P5830" s="43"/>
      <c r="Q5830" s="31"/>
      <c r="R5830" s="84"/>
      <c r="S5830" s="31"/>
      <c r="T5830" s="31"/>
      <c r="U5830" s="169"/>
      <c r="V5830" s="150"/>
      <c r="W5830" s="141" t="str" cm="1">
        <f t="array" ref="W5830">IF(SUM(LEN(B5830:V5830))=0,"",IF(OR(OR(ISBLANK(F5830),SUM(LEN(C5830),LEN(D5830))=0),AND(NOT(E5830="Unknown"),ISBLANK(J5830)),AND(NOT(O5830="Unknown"),ISBLANK(R5830))),"Missing Information", INDEX(Table15[Entire Service Line Classification], MATCH(SUMIFS(Table15[Unique ID],Table15[System-Owned Portion],E5830,Table15[If Material Anything Other than "Lead" in Column E,Was Material Ever Previously Lead?],G5830,Table15[Customer-Owned Portion],O5830),Table15[Unique ID],0),0)))</f>
        <v/>
      </c>
      <c r="X5830"/>
    </row>
    <row r="5831" spans="2:24" x14ac:dyDescent="0.25">
      <c r="B5831" s="146"/>
      <c r="C5831" s="31"/>
      <c r="D5831" s="31"/>
      <c r="E5831" s="44"/>
      <c r="F5831" s="43"/>
      <c r="G5831" s="84"/>
      <c r="H5831" s="31"/>
      <c r="I5831" s="31"/>
      <c r="J5831" s="84"/>
      <c r="K5831" s="31"/>
      <c r="L5831" s="31"/>
      <c r="M5831" s="169"/>
      <c r="N5831" s="148"/>
      <c r="O5831" s="106"/>
      <c r="P5831" s="43"/>
      <c r="Q5831" s="31"/>
      <c r="R5831" s="84"/>
      <c r="S5831" s="31"/>
      <c r="T5831" s="31"/>
      <c r="U5831" s="169"/>
      <c r="V5831" s="150"/>
      <c r="W5831" s="141" t="str" cm="1">
        <f t="array" ref="W5831">IF(SUM(LEN(B5831:V5831))=0,"",IF(OR(OR(ISBLANK(F5831),SUM(LEN(C5831),LEN(D5831))=0),AND(NOT(E5831="Unknown"),ISBLANK(J5831)),AND(NOT(O5831="Unknown"),ISBLANK(R5831))),"Missing Information", INDEX(Table15[Entire Service Line Classification], MATCH(SUMIFS(Table15[Unique ID],Table15[System-Owned Portion],E5831,Table15[If Material Anything Other than "Lead" in Column E,Was Material Ever Previously Lead?],G5831,Table15[Customer-Owned Portion],O5831),Table15[Unique ID],0),0)))</f>
        <v/>
      </c>
      <c r="X5831"/>
    </row>
    <row r="5832" spans="2:24" x14ac:dyDescent="0.25">
      <c r="B5832" s="146"/>
      <c r="C5832" s="31"/>
      <c r="D5832" s="31"/>
      <c r="E5832" s="44"/>
      <c r="F5832" s="43"/>
      <c r="G5832" s="84"/>
      <c r="H5832" s="31"/>
      <c r="I5832" s="31"/>
      <c r="J5832" s="84"/>
      <c r="K5832" s="31"/>
      <c r="L5832" s="31"/>
      <c r="M5832" s="169"/>
      <c r="N5832" s="148"/>
      <c r="O5832" s="106"/>
      <c r="P5832" s="43"/>
      <c r="Q5832" s="31"/>
      <c r="R5832" s="84"/>
      <c r="S5832" s="31"/>
      <c r="T5832" s="31"/>
      <c r="U5832" s="169"/>
      <c r="V5832" s="150"/>
      <c r="W5832" s="141" t="str" cm="1">
        <f t="array" ref="W5832">IF(SUM(LEN(B5832:V5832))=0,"",IF(OR(OR(ISBLANK(F5832),SUM(LEN(C5832),LEN(D5832))=0),AND(NOT(E5832="Unknown"),ISBLANK(J5832)),AND(NOT(O5832="Unknown"),ISBLANK(R5832))),"Missing Information", INDEX(Table15[Entire Service Line Classification], MATCH(SUMIFS(Table15[Unique ID],Table15[System-Owned Portion],E5832,Table15[If Material Anything Other than "Lead" in Column E,Was Material Ever Previously Lead?],G5832,Table15[Customer-Owned Portion],O5832),Table15[Unique ID],0),0)))</f>
        <v/>
      </c>
      <c r="X5832"/>
    </row>
    <row r="5833" spans="2:24" x14ac:dyDescent="0.25">
      <c r="B5833" s="146"/>
      <c r="C5833" s="31"/>
      <c r="D5833" s="31"/>
      <c r="E5833" s="44"/>
      <c r="F5833" s="43"/>
      <c r="G5833" s="84"/>
      <c r="H5833" s="31"/>
      <c r="I5833" s="31"/>
      <c r="J5833" s="84"/>
      <c r="K5833" s="31"/>
      <c r="L5833" s="31"/>
      <c r="M5833" s="169"/>
      <c r="N5833" s="148"/>
      <c r="O5833" s="106"/>
      <c r="P5833" s="43"/>
      <c r="Q5833" s="31"/>
      <c r="R5833" s="84"/>
      <c r="S5833" s="31"/>
      <c r="T5833" s="31"/>
      <c r="U5833" s="169"/>
      <c r="V5833" s="150"/>
      <c r="W5833" s="141" t="str" cm="1">
        <f t="array" ref="W5833">IF(SUM(LEN(B5833:V5833))=0,"",IF(OR(OR(ISBLANK(F5833),SUM(LEN(C5833),LEN(D5833))=0),AND(NOT(E5833="Unknown"),ISBLANK(J5833)),AND(NOT(O5833="Unknown"),ISBLANK(R5833))),"Missing Information", INDEX(Table15[Entire Service Line Classification], MATCH(SUMIFS(Table15[Unique ID],Table15[System-Owned Portion],E5833,Table15[If Material Anything Other than "Lead" in Column E,Was Material Ever Previously Lead?],G5833,Table15[Customer-Owned Portion],O5833),Table15[Unique ID],0),0)))</f>
        <v/>
      </c>
      <c r="X5833"/>
    </row>
    <row r="5834" spans="2:24" x14ac:dyDescent="0.25">
      <c r="B5834" s="146"/>
      <c r="C5834" s="31"/>
      <c r="D5834" s="31"/>
      <c r="E5834" s="44"/>
      <c r="F5834" s="43"/>
      <c r="G5834" s="84"/>
      <c r="H5834" s="31"/>
      <c r="I5834" s="31"/>
      <c r="J5834" s="84"/>
      <c r="K5834" s="31"/>
      <c r="L5834" s="31"/>
      <c r="M5834" s="169"/>
      <c r="N5834" s="148"/>
      <c r="O5834" s="106"/>
      <c r="P5834" s="43"/>
      <c r="Q5834" s="31"/>
      <c r="R5834" s="84"/>
      <c r="S5834" s="31"/>
      <c r="T5834" s="31"/>
      <c r="U5834" s="169"/>
      <c r="V5834" s="150"/>
      <c r="W5834" s="141" t="str" cm="1">
        <f t="array" ref="W5834">IF(SUM(LEN(B5834:V5834))=0,"",IF(OR(OR(ISBLANK(F5834),SUM(LEN(C5834),LEN(D5834))=0),AND(NOT(E5834="Unknown"),ISBLANK(J5834)),AND(NOT(O5834="Unknown"),ISBLANK(R5834))),"Missing Information", INDEX(Table15[Entire Service Line Classification], MATCH(SUMIFS(Table15[Unique ID],Table15[System-Owned Portion],E5834,Table15[If Material Anything Other than "Lead" in Column E,Was Material Ever Previously Lead?],G5834,Table15[Customer-Owned Portion],O5834),Table15[Unique ID],0),0)))</f>
        <v/>
      </c>
      <c r="X5834"/>
    </row>
    <row r="5835" spans="2:24" x14ac:dyDescent="0.25">
      <c r="B5835" s="146"/>
      <c r="C5835" s="31"/>
      <c r="D5835" s="31"/>
      <c r="E5835" s="44"/>
      <c r="F5835" s="43"/>
      <c r="G5835" s="84"/>
      <c r="H5835" s="31"/>
      <c r="I5835" s="31"/>
      <c r="J5835" s="84"/>
      <c r="K5835" s="31"/>
      <c r="L5835" s="31"/>
      <c r="M5835" s="169"/>
      <c r="N5835" s="148"/>
      <c r="O5835" s="106"/>
      <c r="P5835" s="43"/>
      <c r="Q5835" s="31"/>
      <c r="R5835" s="84"/>
      <c r="S5835" s="31"/>
      <c r="T5835" s="31"/>
      <c r="U5835" s="169"/>
      <c r="V5835" s="150"/>
      <c r="W5835" s="141" t="str" cm="1">
        <f t="array" ref="W5835">IF(SUM(LEN(B5835:V5835))=0,"",IF(OR(OR(ISBLANK(F5835),SUM(LEN(C5835),LEN(D5835))=0),AND(NOT(E5835="Unknown"),ISBLANK(J5835)),AND(NOT(O5835="Unknown"),ISBLANK(R5835))),"Missing Information", INDEX(Table15[Entire Service Line Classification], MATCH(SUMIFS(Table15[Unique ID],Table15[System-Owned Portion],E5835,Table15[If Material Anything Other than "Lead" in Column E,Was Material Ever Previously Lead?],G5835,Table15[Customer-Owned Portion],O5835),Table15[Unique ID],0),0)))</f>
        <v/>
      </c>
      <c r="X5835"/>
    </row>
    <row r="5836" spans="2:24" x14ac:dyDescent="0.25">
      <c r="B5836" s="146"/>
      <c r="C5836" s="31"/>
      <c r="D5836" s="31"/>
      <c r="E5836" s="44"/>
      <c r="F5836" s="43"/>
      <c r="G5836" s="84"/>
      <c r="H5836" s="31"/>
      <c r="I5836" s="31"/>
      <c r="J5836" s="84"/>
      <c r="K5836" s="31"/>
      <c r="L5836" s="31"/>
      <c r="M5836" s="169"/>
      <c r="N5836" s="148"/>
      <c r="O5836" s="106"/>
      <c r="P5836" s="43"/>
      <c r="Q5836" s="31"/>
      <c r="R5836" s="84"/>
      <c r="S5836" s="31"/>
      <c r="T5836" s="31"/>
      <c r="U5836" s="169"/>
      <c r="V5836" s="150"/>
      <c r="W5836" s="141" t="str" cm="1">
        <f t="array" ref="W5836">IF(SUM(LEN(B5836:V5836))=0,"",IF(OR(OR(ISBLANK(F5836),SUM(LEN(C5836),LEN(D5836))=0),AND(NOT(E5836="Unknown"),ISBLANK(J5836)),AND(NOT(O5836="Unknown"),ISBLANK(R5836))),"Missing Information", INDEX(Table15[Entire Service Line Classification], MATCH(SUMIFS(Table15[Unique ID],Table15[System-Owned Portion],E5836,Table15[If Material Anything Other than "Lead" in Column E,Was Material Ever Previously Lead?],G5836,Table15[Customer-Owned Portion],O5836),Table15[Unique ID],0),0)))</f>
        <v/>
      </c>
      <c r="X5836"/>
    </row>
    <row r="5837" spans="2:24" x14ac:dyDescent="0.25">
      <c r="B5837" s="146"/>
      <c r="C5837" s="31"/>
      <c r="D5837" s="31"/>
      <c r="E5837" s="44"/>
      <c r="F5837" s="43"/>
      <c r="G5837" s="84"/>
      <c r="H5837" s="31"/>
      <c r="I5837" s="31"/>
      <c r="J5837" s="84"/>
      <c r="K5837" s="31"/>
      <c r="L5837" s="31"/>
      <c r="M5837" s="169"/>
      <c r="N5837" s="148"/>
      <c r="O5837" s="106"/>
      <c r="P5837" s="43"/>
      <c r="Q5837" s="31"/>
      <c r="R5837" s="84"/>
      <c r="S5837" s="31"/>
      <c r="T5837" s="31"/>
      <c r="U5837" s="169"/>
      <c r="V5837" s="150"/>
      <c r="W5837" s="141" t="str" cm="1">
        <f t="array" ref="W5837">IF(SUM(LEN(B5837:V5837))=0,"",IF(OR(OR(ISBLANK(F5837),SUM(LEN(C5837),LEN(D5837))=0),AND(NOT(E5837="Unknown"),ISBLANK(J5837)),AND(NOT(O5837="Unknown"),ISBLANK(R5837))),"Missing Information", INDEX(Table15[Entire Service Line Classification], MATCH(SUMIFS(Table15[Unique ID],Table15[System-Owned Portion],E5837,Table15[If Material Anything Other than "Lead" in Column E,Was Material Ever Previously Lead?],G5837,Table15[Customer-Owned Portion],O5837),Table15[Unique ID],0),0)))</f>
        <v/>
      </c>
      <c r="X5837"/>
    </row>
    <row r="5838" spans="2:24" x14ac:dyDescent="0.25">
      <c r="B5838" s="146"/>
      <c r="C5838" s="31"/>
      <c r="D5838" s="31"/>
      <c r="E5838" s="44"/>
      <c r="F5838" s="43"/>
      <c r="G5838" s="84"/>
      <c r="H5838" s="31"/>
      <c r="I5838" s="31"/>
      <c r="J5838" s="84"/>
      <c r="K5838" s="31"/>
      <c r="L5838" s="31"/>
      <c r="M5838" s="169"/>
      <c r="N5838" s="148"/>
      <c r="O5838" s="106"/>
      <c r="P5838" s="43"/>
      <c r="Q5838" s="31"/>
      <c r="R5838" s="84"/>
      <c r="S5838" s="31"/>
      <c r="T5838" s="31"/>
      <c r="U5838" s="169"/>
      <c r="V5838" s="150"/>
      <c r="W5838" s="141" t="str" cm="1">
        <f t="array" ref="W5838">IF(SUM(LEN(B5838:V5838))=0,"",IF(OR(OR(ISBLANK(F5838),SUM(LEN(C5838),LEN(D5838))=0),AND(NOT(E5838="Unknown"),ISBLANK(J5838)),AND(NOT(O5838="Unknown"),ISBLANK(R5838))),"Missing Information", INDEX(Table15[Entire Service Line Classification], MATCH(SUMIFS(Table15[Unique ID],Table15[System-Owned Portion],E5838,Table15[If Material Anything Other than "Lead" in Column E,Was Material Ever Previously Lead?],G5838,Table15[Customer-Owned Portion],O5838),Table15[Unique ID],0),0)))</f>
        <v/>
      </c>
      <c r="X5838"/>
    </row>
    <row r="5839" spans="2:24" x14ac:dyDescent="0.25">
      <c r="B5839" s="146"/>
      <c r="C5839" s="31"/>
      <c r="D5839" s="31"/>
      <c r="E5839" s="44"/>
      <c r="F5839" s="43"/>
      <c r="G5839" s="84"/>
      <c r="H5839" s="31"/>
      <c r="I5839" s="31"/>
      <c r="J5839" s="84"/>
      <c r="K5839" s="31"/>
      <c r="L5839" s="31"/>
      <c r="M5839" s="169"/>
      <c r="N5839" s="148"/>
      <c r="O5839" s="106"/>
      <c r="P5839" s="43"/>
      <c r="Q5839" s="31"/>
      <c r="R5839" s="84"/>
      <c r="S5839" s="31"/>
      <c r="T5839" s="31"/>
      <c r="U5839" s="169"/>
      <c r="V5839" s="150"/>
      <c r="W5839" s="141" t="str" cm="1">
        <f t="array" ref="W5839">IF(SUM(LEN(B5839:V5839))=0,"",IF(OR(OR(ISBLANK(F5839),SUM(LEN(C5839),LEN(D5839))=0),AND(NOT(E5839="Unknown"),ISBLANK(J5839)),AND(NOT(O5839="Unknown"),ISBLANK(R5839))),"Missing Information", INDEX(Table15[Entire Service Line Classification], MATCH(SUMIFS(Table15[Unique ID],Table15[System-Owned Portion],E5839,Table15[If Material Anything Other than "Lead" in Column E,Was Material Ever Previously Lead?],G5839,Table15[Customer-Owned Portion],O5839),Table15[Unique ID],0),0)))</f>
        <v/>
      </c>
      <c r="X5839"/>
    </row>
    <row r="5840" spans="2:24" x14ac:dyDescent="0.25">
      <c r="B5840" s="146"/>
      <c r="C5840" s="31"/>
      <c r="D5840" s="31"/>
      <c r="E5840" s="44"/>
      <c r="F5840" s="43"/>
      <c r="G5840" s="84"/>
      <c r="H5840" s="31"/>
      <c r="I5840" s="31"/>
      <c r="J5840" s="84"/>
      <c r="K5840" s="31"/>
      <c r="L5840" s="31"/>
      <c r="M5840" s="169"/>
      <c r="N5840" s="148"/>
      <c r="O5840" s="106"/>
      <c r="P5840" s="43"/>
      <c r="Q5840" s="31"/>
      <c r="R5840" s="84"/>
      <c r="S5840" s="31"/>
      <c r="T5840" s="31"/>
      <c r="U5840" s="169"/>
      <c r="V5840" s="150"/>
      <c r="W5840" s="141" t="str" cm="1">
        <f t="array" ref="W5840">IF(SUM(LEN(B5840:V5840))=0,"",IF(OR(OR(ISBLANK(F5840),SUM(LEN(C5840),LEN(D5840))=0),AND(NOT(E5840="Unknown"),ISBLANK(J5840)),AND(NOT(O5840="Unknown"),ISBLANK(R5840))),"Missing Information", INDEX(Table15[Entire Service Line Classification], MATCH(SUMIFS(Table15[Unique ID],Table15[System-Owned Portion],E5840,Table15[If Material Anything Other than "Lead" in Column E,Was Material Ever Previously Lead?],G5840,Table15[Customer-Owned Portion],O5840),Table15[Unique ID],0),0)))</f>
        <v/>
      </c>
      <c r="X5840"/>
    </row>
    <row r="5841" spans="2:24" x14ac:dyDescent="0.25">
      <c r="B5841" s="146"/>
      <c r="C5841" s="31"/>
      <c r="D5841" s="31"/>
      <c r="E5841" s="44"/>
      <c r="F5841" s="43"/>
      <c r="G5841" s="84"/>
      <c r="H5841" s="31"/>
      <c r="I5841" s="31"/>
      <c r="J5841" s="84"/>
      <c r="K5841" s="31"/>
      <c r="L5841" s="31"/>
      <c r="M5841" s="169"/>
      <c r="N5841" s="148"/>
      <c r="O5841" s="106"/>
      <c r="P5841" s="43"/>
      <c r="Q5841" s="31"/>
      <c r="R5841" s="84"/>
      <c r="S5841" s="31"/>
      <c r="T5841" s="31"/>
      <c r="U5841" s="169"/>
      <c r="V5841" s="150"/>
      <c r="W5841" s="141" t="str" cm="1">
        <f t="array" ref="W5841">IF(SUM(LEN(B5841:V5841))=0,"",IF(OR(OR(ISBLANK(F5841),SUM(LEN(C5841),LEN(D5841))=0),AND(NOT(E5841="Unknown"),ISBLANK(J5841)),AND(NOT(O5841="Unknown"),ISBLANK(R5841))),"Missing Information", INDEX(Table15[Entire Service Line Classification], MATCH(SUMIFS(Table15[Unique ID],Table15[System-Owned Portion],E5841,Table15[If Material Anything Other than "Lead" in Column E,Was Material Ever Previously Lead?],G5841,Table15[Customer-Owned Portion],O5841),Table15[Unique ID],0),0)))</f>
        <v/>
      </c>
      <c r="X5841"/>
    </row>
    <row r="5842" spans="2:24" x14ac:dyDescent="0.25">
      <c r="B5842" s="146"/>
      <c r="C5842" s="31"/>
      <c r="D5842" s="31"/>
      <c r="E5842" s="44"/>
      <c r="F5842" s="43"/>
      <c r="G5842" s="84"/>
      <c r="H5842" s="31"/>
      <c r="I5842" s="31"/>
      <c r="J5842" s="84"/>
      <c r="K5842" s="31"/>
      <c r="L5842" s="31"/>
      <c r="M5842" s="169"/>
      <c r="N5842" s="148"/>
      <c r="O5842" s="106"/>
      <c r="P5842" s="43"/>
      <c r="Q5842" s="31"/>
      <c r="R5842" s="84"/>
      <c r="S5842" s="31"/>
      <c r="T5842" s="31"/>
      <c r="U5842" s="169"/>
      <c r="V5842" s="150"/>
      <c r="W5842" s="141" t="str" cm="1">
        <f t="array" ref="W5842">IF(SUM(LEN(B5842:V5842))=0,"",IF(OR(OR(ISBLANK(F5842),SUM(LEN(C5842),LEN(D5842))=0),AND(NOT(E5842="Unknown"),ISBLANK(J5842)),AND(NOT(O5842="Unknown"),ISBLANK(R5842))),"Missing Information", INDEX(Table15[Entire Service Line Classification], MATCH(SUMIFS(Table15[Unique ID],Table15[System-Owned Portion],E5842,Table15[If Material Anything Other than "Lead" in Column E,Was Material Ever Previously Lead?],G5842,Table15[Customer-Owned Portion],O5842),Table15[Unique ID],0),0)))</f>
        <v/>
      </c>
      <c r="X5842"/>
    </row>
    <row r="5843" spans="2:24" x14ac:dyDescent="0.25">
      <c r="B5843" s="146"/>
      <c r="C5843" s="31"/>
      <c r="D5843" s="31"/>
      <c r="E5843" s="44"/>
      <c r="F5843" s="43"/>
      <c r="G5843" s="84"/>
      <c r="H5843" s="31"/>
      <c r="I5843" s="31"/>
      <c r="J5843" s="84"/>
      <c r="K5843" s="31"/>
      <c r="L5843" s="31"/>
      <c r="M5843" s="169"/>
      <c r="N5843" s="148"/>
      <c r="O5843" s="106"/>
      <c r="P5843" s="43"/>
      <c r="Q5843" s="31"/>
      <c r="R5843" s="84"/>
      <c r="S5843" s="31"/>
      <c r="T5843" s="31"/>
      <c r="U5843" s="169"/>
      <c r="V5843" s="150"/>
      <c r="W5843" s="141" t="str" cm="1">
        <f t="array" ref="W5843">IF(SUM(LEN(B5843:V5843))=0,"",IF(OR(OR(ISBLANK(F5843),SUM(LEN(C5843),LEN(D5843))=0),AND(NOT(E5843="Unknown"),ISBLANK(J5843)),AND(NOT(O5843="Unknown"),ISBLANK(R5843))),"Missing Information", INDEX(Table15[Entire Service Line Classification], MATCH(SUMIFS(Table15[Unique ID],Table15[System-Owned Portion],E5843,Table15[If Material Anything Other than "Lead" in Column E,Was Material Ever Previously Lead?],G5843,Table15[Customer-Owned Portion],O5843),Table15[Unique ID],0),0)))</f>
        <v/>
      </c>
      <c r="X5843"/>
    </row>
    <row r="5844" spans="2:24" x14ac:dyDescent="0.25">
      <c r="B5844" s="146"/>
      <c r="C5844" s="31"/>
      <c r="D5844" s="31"/>
      <c r="E5844" s="44"/>
      <c r="F5844" s="43"/>
      <c r="G5844" s="84"/>
      <c r="H5844" s="31"/>
      <c r="I5844" s="31"/>
      <c r="J5844" s="84"/>
      <c r="K5844" s="31"/>
      <c r="L5844" s="31"/>
      <c r="M5844" s="169"/>
      <c r="N5844" s="148"/>
      <c r="O5844" s="106"/>
      <c r="P5844" s="43"/>
      <c r="Q5844" s="31"/>
      <c r="R5844" s="84"/>
      <c r="S5844" s="31"/>
      <c r="T5844" s="31"/>
      <c r="U5844" s="169"/>
      <c r="V5844" s="150"/>
      <c r="W5844" s="141" t="str" cm="1">
        <f t="array" ref="W5844">IF(SUM(LEN(B5844:V5844))=0,"",IF(OR(OR(ISBLANK(F5844),SUM(LEN(C5844),LEN(D5844))=0),AND(NOT(E5844="Unknown"),ISBLANK(J5844)),AND(NOT(O5844="Unknown"),ISBLANK(R5844))),"Missing Information", INDEX(Table15[Entire Service Line Classification], MATCH(SUMIFS(Table15[Unique ID],Table15[System-Owned Portion],E5844,Table15[If Material Anything Other than "Lead" in Column E,Was Material Ever Previously Lead?],G5844,Table15[Customer-Owned Portion],O5844),Table15[Unique ID],0),0)))</f>
        <v/>
      </c>
      <c r="X5844"/>
    </row>
    <row r="5845" spans="2:24" x14ac:dyDescent="0.25">
      <c r="B5845" s="146"/>
      <c r="C5845" s="31"/>
      <c r="D5845" s="31"/>
      <c r="E5845" s="44"/>
      <c r="F5845" s="43"/>
      <c r="G5845" s="84"/>
      <c r="H5845" s="31"/>
      <c r="I5845" s="31"/>
      <c r="J5845" s="84"/>
      <c r="K5845" s="31"/>
      <c r="L5845" s="31"/>
      <c r="M5845" s="169"/>
      <c r="N5845" s="148"/>
      <c r="O5845" s="106"/>
      <c r="P5845" s="43"/>
      <c r="Q5845" s="31"/>
      <c r="R5845" s="84"/>
      <c r="S5845" s="31"/>
      <c r="T5845" s="31"/>
      <c r="U5845" s="169"/>
      <c r="V5845" s="150"/>
      <c r="W5845" s="141" t="str" cm="1">
        <f t="array" ref="W5845">IF(SUM(LEN(B5845:V5845))=0,"",IF(OR(OR(ISBLANK(F5845),SUM(LEN(C5845),LEN(D5845))=0),AND(NOT(E5845="Unknown"),ISBLANK(J5845)),AND(NOT(O5845="Unknown"),ISBLANK(R5845))),"Missing Information", INDEX(Table15[Entire Service Line Classification], MATCH(SUMIFS(Table15[Unique ID],Table15[System-Owned Portion],E5845,Table15[If Material Anything Other than "Lead" in Column E,Was Material Ever Previously Lead?],G5845,Table15[Customer-Owned Portion],O5845),Table15[Unique ID],0),0)))</f>
        <v/>
      </c>
      <c r="X5845"/>
    </row>
    <row r="5846" spans="2:24" x14ac:dyDescent="0.25">
      <c r="B5846" s="146"/>
      <c r="C5846" s="31"/>
      <c r="D5846" s="31"/>
      <c r="E5846" s="44"/>
      <c r="F5846" s="43"/>
      <c r="G5846" s="84"/>
      <c r="H5846" s="31"/>
      <c r="I5846" s="31"/>
      <c r="J5846" s="84"/>
      <c r="K5846" s="31"/>
      <c r="L5846" s="31"/>
      <c r="M5846" s="169"/>
      <c r="N5846" s="148"/>
      <c r="O5846" s="106"/>
      <c r="P5846" s="43"/>
      <c r="Q5846" s="31"/>
      <c r="R5846" s="84"/>
      <c r="S5846" s="31"/>
      <c r="T5846" s="31"/>
      <c r="U5846" s="169"/>
      <c r="V5846" s="150"/>
      <c r="W5846" s="141" t="str" cm="1">
        <f t="array" ref="W5846">IF(SUM(LEN(B5846:V5846))=0,"",IF(OR(OR(ISBLANK(F5846),SUM(LEN(C5846),LEN(D5846))=0),AND(NOT(E5846="Unknown"),ISBLANK(J5846)),AND(NOT(O5846="Unknown"),ISBLANK(R5846))),"Missing Information", INDEX(Table15[Entire Service Line Classification], MATCH(SUMIFS(Table15[Unique ID],Table15[System-Owned Portion],E5846,Table15[If Material Anything Other than "Lead" in Column E,Was Material Ever Previously Lead?],G5846,Table15[Customer-Owned Portion],O5846),Table15[Unique ID],0),0)))</f>
        <v/>
      </c>
      <c r="X5846"/>
    </row>
    <row r="5847" spans="2:24" x14ac:dyDescent="0.25">
      <c r="B5847" s="146"/>
      <c r="C5847" s="31"/>
      <c r="D5847" s="31"/>
      <c r="E5847" s="44"/>
      <c r="F5847" s="43"/>
      <c r="G5847" s="84"/>
      <c r="H5847" s="31"/>
      <c r="I5847" s="31"/>
      <c r="J5847" s="84"/>
      <c r="K5847" s="31"/>
      <c r="L5847" s="31"/>
      <c r="M5847" s="169"/>
      <c r="N5847" s="148"/>
      <c r="O5847" s="106"/>
      <c r="P5847" s="43"/>
      <c r="Q5847" s="31"/>
      <c r="R5847" s="84"/>
      <c r="S5847" s="31"/>
      <c r="T5847" s="31"/>
      <c r="U5847" s="169"/>
      <c r="V5847" s="150"/>
      <c r="W5847" s="141" t="str" cm="1">
        <f t="array" ref="W5847">IF(SUM(LEN(B5847:V5847))=0,"",IF(OR(OR(ISBLANK(F5847),SUM(LEN(C5847),LEN(D5847))=0),AND(NOT(E5847="Unknown"),ISBLANK(J5847)),AND(NOT(O5847="Unknown"),ISBLANK(R5847))),"Missing Information", INDEX(Table15[Entire Service Line Classification], MATCH(SUMIFS(Table15[Unique ID],Table15[System-Owned Portion],E5847,Table15[If Material Anything Other than "Lead" in Column E,Was Material Ever Previously Lead?],G5847,Table15[Customer-Owned Portion],O5847),Table15[Unique ID],0),0)))</f>
        <v/>
      </c>
      <c r="X5847"/>
    </row>
    <row r="5848" spans="2:24" x14ac:dyDescent="0.25">
      <c r="B5848" s="146"/>
      <c r="C5848" s="31"/>
      <c r="D5848" s="31"/>
      <c r="E5848" s="44"/>
      <c r="F5848" s="43"/>
      <c r="G5848" s="84"/>
      <c r="H5848" s="31"/>
      <c r="I5848" s="31"/>
      <c r="J5848" s="84"/>
      <c r="K5848" s="31"/>
      <c r="L5848" s="31"/>
      <c r="M5848" s="169"/>
      <c r="N5848" s="148"/>
      <c r="O5848" s="106"/>
      <c r="P5848" s="43"/>
      <c r="Q5848" s="31"/>
      <c r="R5848" s="84"/>
      <c r="S5848" s="31"/>
      <c r="T5848" s="31"/>
      <c r="U5848" s="169"/>
      <c r="V5848" s="150"/>
      <c r="W5848" s="141" t="str" cm="1">
        <f t="array" ref="W5848">IF(SUM(LEN(B5848:V5848))=0,"",IF(OR(OR(ISBLANK(F5848),SUM(LEN(C5848),LEN(D5848))=0),AND(NOT(E5848="Unknown"),ISBLANK(J5848)),AND(NOT(O5848="Unknown"),ISBLANK(R5848))),"Missing Information", INDEX(Table15[Entire Service Line Classification], MATCH(SUMIFS(Table15[Unique ID],Table15[System-Owned Portion],E5848,Table15[If Material Anything Other than "Lead" in Column E,Was Material Ever Previously Lead?],G5848,Table15[Customer-Owned Portion],O5848),Table15[Unique ID],0),0)))</f>
        <v/>
      </c>
      <c r="X5848"/>
    </row>
    <row r="5849" spans="2:24" x14ac:dyDescent="0.25">
      <c r="B5849" s="146"/>
      <c r="C5849" s="31"/>
      <c r="D5849" s="31"/>
      <c r="E5849" s="44"/>
      <c r="F5849" s="43"/>
      <c r="G5849" s="84"/>
      <c r="H5849" s="31"/>
      <c r="I5849" s="31"/>
      <c r="J5849" s="84"/>
      <c r="K5849" s="31"/>
      <c r="L5849" s="31"/>
      <c r="M5849" s="169"/>
      <c r="N5849" s="148"/>
      <c r="O5849" s="106"/>
      <c r="P5849" s="43"/>
      <c r="Q5849" s="31"/>
      <c r="R5849" s="84"/>
      <c r="S5849" s="31"/>
      <c r="T5849" s="31"/>
      <c r="U5849" s="169"/>
      <c r="V5849" s="150"/>
      <c r="W5849" s="141" t="str" cm="1">
        <f t="array" ref="W5849">IF(SUM(LEN(B5849:V5849))=0,"",IF(OR(OR(ISBLANK(F5849),SUM(LEN(C5849),LEN(D5849))=0),AND(NOT(E5849="Unknown"),ISBLANK(J5849)),AND(NOT(O5849="Unknown"),ISBLANK(R5849))),"Missing Information", INDEX(Table15[Entire Service Line Classification], MATCH(SUMIFS(Table15[Unique ID],Table15[System-Owned Portion],E5849,Table15[If Material Anything Other than "Lead" in Column E,Was Material Ever Previously Lead?],G5849,Table15[Customer-Owned Portion],O5849),Table15[Unique ID],0),0)))</f>
        <v/>
      </c>
      <c r="X5849"/>
    </row>
    <row r="5850" spans="2:24" x14ac:dyDescent="0.25">
      <c r="B5850" s="146"/>
      <c r="C5850" s="31"/>
      <c r="D5850" s="31"/>
      <c r="E5850" s="44"/>
      <c r="F5850" s="43"/>
      <c r="G5850" s="84"/>
      <c r="H5850" s="31"/>
      <c r="I5850" s="31"/>
      <c r="J5850" s="84"/>
      <c r="K5850" s="31"/>
      <c r="L5850" s="31"/>
      <c r="M5850" s="169"/>
      <c r="N5850" s="148"/>
      <c r="O5850" s="106"/>
      <c r="P5850" s="43"/>
      <c r="Q5850" s="31"/>
      <c r="R5850" s="84"/>
      <c r="S5850" s="31"/>
      <c r="T5850" s="31"/>
      <c r="U5850" s="169"/>
      <c r="V5850" s="150"/>
      <c r="W5850" s="141" t="str" cm="1">
        <f t="array" ref="W5850">IF(SUM(LEN(B5850:V5850))=0,"",IF(OR(OR(ISBLANK(F5850),SUM(LEN(C5850),LEN(D5850))=0),AND(NOT(E5850="Unknown"),ISBLANK(J5850)),AND(NOT(O5850="Unknown"),ISBLANK(R5850))),"Missing Information", INDEX(Table15[Entire Service Line Classification], MATCH(SUMIFS(Table15[Unique ID],Table15[System-Owned Portion],E5850,Table15[If Material Anything Other than "Lead" in Column E,Was Material Ever Previously Lead?],G5850,Table15[Customer-Owned Portion],O5850),Table15[Unique ID],0),0)))</f>
        <v/>
      </c>
      <c r="X5850"/>
    </row>
    <row r="5851" spans="2:24" x14ac:dyDescent="0.25">
      <c r="B5851" s="146"/>
      <c r="C5851" s="31"/>
      <c r="D5851" s="31"/>
      <c r="E5851" s="44"/>
      <c r="F5851" s="43"/>
      <c r="G5851" s="84"/>
      <c r="H5851" s="31"/>
      <c r="I5851" s="31"/>
      <c r="J5851" s="84"/>
      <c r="K5851" s="31"/>
      <c r="L5851" s="31"/>
      <c r="M5851" s="169"/>
      <c r="N5851" s="148"/>
      <c r="O5851" s="106"/>
      <c r="P5851" s="43"/>
      <c r="Q5851" s="31"/>
      <c r="R5851" s="84"/>
      <c r="S5851" s="31"/>
      <c r="T5851" s="31"/>
      <c r="U5851" s="169"/>
      <c r="V5851" s="150"/>
      <c r="W5851" s="141" t="str" cm="1">
        <f t="array" ref="W5851">IF(SUM(LEN(B5851:V5851))=0,"",IF(OR(OR(ISBLANK(F5851),SUM(LEN(C5851),LEN(D5851))=0),AND(NOT(E5851="Unknown"),ISBLANK(J5851)),AND(NOT(O5851="Unknown"),ISBLANK(R5851))),"Missing Information", INDEX(Table15[Entire Service Line Classification], MATCH(SUMIFS(Table15[Unique ID],Table15[System-Owned Portion],E5851,Table15[If Material Anything Other than "Lead" in Column E,Was Material Ever Previously Lead?],G5851,Table15[Customer-Owned Portion],O5851),Table15[Unique ID],0),0)))</f>
        <v/>
      </c>
      <c r="X5851"/>
    </row>
    <row r="5852" spans="2:24" x14ac:dyDescent="0.25">
      <c r="B5852" s="146"/>
      <c r="C5852" s="31"/>
      <c r="D5852" s="31"/>
      <c r="E5852" s="44"/>
      <c r="F5852" s="43"/>
      <c r="G5852" s="84"/>
      <c r="H5852" s="31"/>
      <c r="I5852" s="31"/>
      <c r="J5852" s="84"/>
      <c r="K5852" s="31"/>
      <c r="L5852" s="31"/>
      <c r="M5852" s="169"/>
      <c r="N5852" s="148"/>
      <c r="O5852" s="106"/>
      <c r="P5852" s="43"/>
      <c r="Q5852" s="31"/>
      <c r="R5852" s="84"/>
      <c r="S5852" s="31"/>
      <c r="T5852" s="31"/>
      <c r="U5852" s="169"/>
      <c r="V5852" s="150"/>
      <c r="W5852" s="141" t="str" cm="1">
        <f t="array" ref="W5852">IF(SUM(LEN(B5852:V5852))=0,"",IF(OR(OR(ISBLANK(F5852),SUM(LEN(C5852),LEN(D5852))=0),AND(NOT(E5852="Unknown"),ISBLANK(J5852)),AND(NOT(O5852="Unknown"),ISBLANK(R5852))),"Missing Information", INDEX(Table15[Entire Service Line Classification], MATCH(SUMIFS(Table15[Unique ID],Table15[System-Owned Portion],E5852,Table15[If Material Anything Other than "Lead" in Column E,Was Material Ever Previously Lead?],G5852,Table15[Customer-Owned Portion],O5852),Table15[Unique ID],0),0)))</f>
        <v/>
      </c>
      <c r="X5852"/>
    </row>
    <row r="5853" spans="2:24" x14ac:dyDescent="0.25">
      <c r="B5853" s="146"/>
      <c r="C5853" s="31"/>
      <c r="D5853" s="31"/>
      <c r="E5853" s="44"/>
      <c r="F5853" s="43"/>
      <c r="G5853" s="84"/>
      <c r="H5853" s="31"/>
      <c r="I5853" s="31"/>
      <c r="J5853" s="84"/>
      <c r="K5853" s="31"/>
      <c r="L5853" s="31"/>
      <c r="M5853" s="169"/>
      <c r="N5853" s="148"/>
      <c r="O5853" s="106"/>
      <c r="P5853" s="43"/>
      <c r="Q5853" s="31"/>
      <c r="R5853" s="84"/>
      <c r="S5853" s="31"/>
      <c r="T5853" s="31"/>
      <c r="U5853" s="169"/>
      <c r="V5853" s="150"/>
      <c r="W5853" s="141" t="str" cm="1">
        <f t="array" ref="W5853">IF(SUM(LEN(B5853:V5853))=0,"",IF(OR(OR(ISBLANK(F5853),SUM(LEN(C5853),LEN(D5853))=0),AND(NOT(E5853="Unknown"),ISBLANK(J5853)),AND(NOT(O5853="Unknown"),ISBLANK(R5853))),"Missing Information", INDEX(Table15[Entire Service Line Classification], MATCH(SUMIFS(Table15[Unique ID],Table15[System-Owned Portion],E5853,Table15[If Material Anything Other than "Lead" in Column E,Was Material Ever Previously Lead?],G5853,Table15[Customer-Owned Portion],O5853),Table15[Unique ID],0),0)))</f>
        <v/>
      </c>
      <c r="X5853"/>
    </row>
    <row r="5854" spans="2:24" x14ac:dyDescent="0.25">
      <c r="B5854" s="146"/>
      <c r="C5854" s="31"/>
      <c r="D5854" s="31"/>
      <c r="E5854" s="44"/>
      <c r="F5854" s="43"/>
      <c r="G5854" s="84"/>
      <c r="H5854" s="31"/>
      <c r="I5854" s="31"/>
      <c r="J5854" s="84"/>
      <c r="K5854" s="31"/>
      <c r="L5854" s="31"/>
      <c r="M5854" s="169"/>
      <c r="N5854" s="148"/>
      <c r="O5854" s="106"/>
      <c r="P5854" s="43"/>
      <c r="Q5854" s="31"/>
      <c r="R5854" s="84"/>
      <c r="S5854" s="31"/>
      <c r="T5854" s="31"/>
      <c r="U5854" s="169"/>
      <c r="V5854" s="150"/>
      <c r="W5854" s="141" t="str" cm="1">
        <f t="array" ref="W5854">IF(SUM(LEN(B5854:V5854))=0,"",IF(OR(OR(ISBLANK(F5854),SUM(LEN(C5854),LEN(D5854))=0),AND(NOT(E5854="Unknown"),ISBLANK(J5854)),AND(NOT(O5854="Unknown"),ISBLANK(R5854))),"Missing Information", INDEX(Table15[Entire Service Line Classification], MATCH(SUMIFS(Table15[Unique ID],Table15[System-Owned Portion],E5854,Table15[If Material Anything Other than "Lead" in Column E,Was Material Ever Previously Lead?],G5854,Table15[Customer-Owned Portion],O5854),Table15[Unique ID],0),0)))</f>
        <v/>
      </c>
      <c r="X5854"/>
    </row>
    <row r="5855" spans="2:24" x14ac:dyDescent="0.25">
      <c r="B5855" s="146"/>
      <c r="C5855" s="31"/>
      <c r="D5855" s="31"/>
      <c r="E5855" s="44"/>
      <c r="F5855" s="43"/>
      <c r="G5855" s="84"/>
      <c r="H5855" s="31"/>
      <c r="I5855" s="31"/>
      <c r="J5855" s="84"/>
      <c r="K5855" s="31"/>
      <c r="L5855" s="31"/>
      <c r="M5855" s="169"/>
      <c r="N5855" s="148"/>
      <c r="O5855" s="106"/>
      <c r="P5855" s="43"/>
      <c r="Q5855" s="31"/>
      <c r="R5855" s="84"/>
      <c r="S5855" s="31"/>
      <c r="T5855" s="31"/>
      <c r="U5855" s="169"/>
      <c r="V5855" s="150"/>
      <c r="W5855" s="141" t="str" cm="1">
        <f t="array" ref="W5855">IF(SUM(LEN(B5855:V5855))=0,"",IF(OR(OR(ISBLANK(F5855),SUM(LEN(C5855),LEN(D5855))=0),AND(NOT(E5855="Unknown"),ISBLANK(J5855)),AND(NOT(O5855="Unknown"),ISBLANK(R5855))),"Missing Information", INDEX(Table15[Entire Service Line Classification], MATCH(SUMIFS(Table15[Unique ID],Table15[System-Owned Portion],E5855,Table15[If Material Anything Other than "Lead" in Column E,Was Material Ever Previously Lead?],G5855,Table15[Customer-Owned Portion],O5855),Table15[Unique ID],0),0)))</f>
        <v/>
      </c>
      <c r="X5855"/>
    </row>
    <row r="5856" spans="2:24" x14ac:dyDescent="0.25">
      <c r="B5856" s="146"/>
      <c r="C5856" s="31"/>
      <c r="D5856" s="31"/>
      <c r="E5856" s="44"/>
      <c r="F5856" s="43"/>
      <c r="G5856" s="84"/>
      <c r="H5856" s="31"/>
      <c r="I5856" s="31"/>
      <c r="J5856" s="84"/>
      <c r="K5856" s="31"/>
      <c r="L5856" s="31"/>
      <c r="M5856" s="169"/>
      <c r="N5856" s="148"/>
      <c r="O5856" s="106"/>
      <c r="P5856" s="43"/>
      <c r="Q5856" s="31"/>
      <c r="R5856" s="84"/>
      <c r="S5856" s="31"/>
      <c r="T5856" s="31"/>
      <c r="U5856" s="169"/>
      <c r="V5856" s="150"/>
      <c r="W5856" s="141" t="str" cm="1">
        <f t="array" ref="W5856">IF(SUM(LEN(B5856:V5856))=0,"",IF(OR(OR(ISBLANK(F5856),SUM(LEN(C5856),LEN(D5856))=0),AND(NOT(E5856="Unknown"),ISBLANK(J5856)),AND(NOT(O5856="Unknown"),ISBLANK(R5856))),"Missing Information", INDEX(Table15[Entire Service Line Classification], MATCH(SUMIFS(Table15[Unique ID],Table15[System-Owned Portion],E5856,Table15[If Material Anything Other than "Lead" in Column E,Was Material Ever Previously Lead?],G5856,Table15[Customer-Owned Portion],O5856),Table15[Unique ID],0),0)))</f>
        <v/>
      </c>
      <c r="X5856"/>
    </row>
    <row r="5857" spans="2:24" x14ac:dyDescent="0.25">
      <c r="B5857" s="146"/>
      <c r="C5857" s="31"/>
      <c r="D5857" s="31"/>
      <c r="E5857" s="44"/>
      <c r="F5857" s="43"/>
      <c r="G5857" s="84"/>
      <c r="H5857" s="31"/>
      <c r="I5857" s="31"/>
      <c r="J5857" s="84"/>
      <c r="K5857" s="31"/>
      <c r="L5857" s="31"/>
      <c r="M5857" s="169"/>
      <c r="N5857" s="148"/>
      <c r="O5857" s="106"/>
      <c r="P5857" s="43"/>
      <c r="Q5857" s="31"/>
      <c r="R5857" s="84"/>
      <c r="S5857" s="31"/>
      <c r="T5857" s="31"/>
      <c r="U5857" s="169"/>
      <c r="V5857" s="150"/>
      <c r="W5857" s="141" t="str" cm="1">
        <f t="array" ref="W5857">IF(SUM(LEN(B5857:V5857))=0,"",IF(OR(OR(ISBLANK(F5857),SUM(LEN(C5857),LEN(D5857))=0),AND(NOT(E5857="Unknown"),ISBLANK(J5857)),AND(NOT(O5857="Unknown"),ISBLANK(R5857))),"Missing Information", INDEX(Table15[Entire Service Line Classification], MATCH(SUMIFS(Table15[Unique ID],Table15[System-Owned Portion],E5857,Table15[If Material Anything Other than "Lead" in Column E,Was Material Ever Previously Lead?],G5857,Table15[Customer-Owned Portion],O5857),Table15[Unique ID],0),0)))</f>
        <v/>
      </c>
      <c r="X5857"/>
    </row>
    <row r="5858" spans="2:24" x14ac:dyDescent="0.25">
      <c r="B5858" s="146"/>
      <c r="C5858" s="31"/>
      <c r="D5858" s="31"/>
      <c r="E5858" s="44"/>
      <c r="F5858" s="43"/>
      <c r="G5858" s="84"/>
      <c r="H5858" s="31"/>
      <c r="I5858" s="31"/>
      <c r="J5858" s="84"/>
      <c r="K5858" s="31"/>
      <c r="L5858" s="31"/>
      <c r="M5858" s="169"/>
      <c r="N5858" s="148"/>
      <c r="O5858" s="106"/>
      <c r="P5858" s="43"/>
      <c r="Q5858" s="31"/>
      <c r="R5858" s="84"/>
      <c r="S5858" s="31"/>
      <c r="T5858" s="31"/>
      <c r="U5858" s="169"/>
      <c r="V5858" s="150"/>
      <c r="W5858" s="141" t="str" cm="1">
        <f t="array" ref="W5858">IF(SUM(LEN(B5858:V5858))=0,"",IF(OR(OR(ISBLANK(F5858),SUM(LEN(C5858),LEN(D5858))=0),AND(NOT(E5858="Unknown"),ISBLANK(J5858)),AND(NOT(O5858="Unknown"),ISBLANK(R5858))),"Missing Information", INDEX(Table15[Entire Service Line Classification], MATCH(SUMIFS(Table15[Unique ID],Table15[System-Owned Portion],E5858,Table15[If Material Anything Other than "Lead" in Column E,Was Material Ever Previously Lead?],G5858,Table15[Customer-Owned Portion],O5858),Table15[Unique ID],0),0)))</f>
        <v/>
      </c>
      <c r="X5858"/>
    </row>
    <row r="5859" spans="2:24" x14ac:dyDescent="0.25">
      <c r="B5859" s="146"/>
      <c r="C5859" s="31"/>
      <c r="D5859" s="31"/>
      <c r="E5859" s="44"/>
      <c r="F5859" s="43"/>
      <c r="G5859" s="84"/>
      <c r="H5859" s="31"/>
      <c r="I5859" s="31"/>
      <c r="J5859" s="84"/>
      <c r="K5859" s="31"/>
      <c r="L5859" s="31"/>
      <c r="M5859" s="169"/>
      <c r="N5859" s="148"/>
      <c r="O5859" s="106"/>
      <c r="P5859" s="43"/>
      <c r="Q5859" s="31"/>
      <c r="R5859" s="84"/>
      <c r="S5859" s="31"/>
      <c r="T5859" s="31"/>
      <c r="U5859" s="169"/>
      <c r="V5859" s="150"/>
      <c r="W5859" s="141" t="str" cm="1">
        <f t="array" ref="W5859">IF(SUM(LEN(B5859:V5859))=0,"",IF(OR(OR(ISBLANK(F5859),SUM(LEN(C5859),LEN(D5859))=0),AND(NOT(E5859="Unknown"),ISBLANK(J5859)),AND(NOT(O5859="Unknown"),ISBLANK(R5859))),"Missing Information", INDEX(Table15[Entire Service Line Classification], MATCH(SUMIFS(Table15[Unique ID],Table15[System-Owned Portion],E5859,Table15[If Material Anything Other than "Lead" in Column E,Was Material Ever Previously Lead?],G5859,Table15[Customer-Owned Portion],O5859),Table15[Unique ID],0),0)))</f>
        <v/>
      </c>
      <c r="X5859"/>
    </row>
    <row r="5860" spans="2:24" x14ac:dyDescent="0.25">
      <c r="B5860" s="146"/>
      <c r="C5860" s="31"/>
      <c r="D5860" s="31"/>
      <c r="E5860" s="44"/>
      <c r="F5860" s="43"/>
      <c r="G5860" s="84"/>
      <c r="H5860" s="31"/>
      <c r="I5860" s="31"/>
      <c r="J5860" s="84"/>
      <c r="K5860" s="31"/>
      <c r="L5860" s="31"/>
      <c r="M5860" s="169"/>
      <c r="N5860" s="148"/>
      <c r="O5860" s="106"/>
      <c r="P5860" s="43"/>
      <c r="Q5860" s="31"/>
      <c r="R5860" s="84"/>
      <c r="S5860" s="31"/>
      <c r="T5860" s="31"/>
      <c r="U5860" s="169"/>
      <c r="V5860" s="150"/>
      <c r="W5860" s="141" t="str" cm="1">
        <f t="array" ref="W5860">IF(SUM(LEN(B5860:V5860))=0,"",IF(OR(OR(ISBLANK(F5860),SUM(LEN(C5860),LEN(D5860))=0),AND(NOT(E5860="Unknown"),ISBLANK(J5860)),AND(NOT(O5860="Unknown"),ISBLANK(R5860))),"Missing Information", INDEX(Table15[Entire Service Line Classification], MATCH(SUMIFS(Table15[Unique ID],Table15[System-Owned Portion],E5860,Table15[If Material Anything Other than "Lead" in Column E,Was Material Ever Previously Lead?],G5860,Table15[Customer-Owned Portion],O5860),Table15[Unique ID],0),0)))</f>
        <v/>
      </c>
      <c r="X5860"/>
    </row>
    <row r="5861" spans="2:24" x14ac:dyDescent="0.25">
      <c r="B5861" s="146"/>
      <c r="C5861" s="31"/>
      <c r="D5861" s="31"/>
      <c r="E5861" s="44"/>
      <c r="F5861" s="43"/>
      <c r="G5861" s="84"/>
      <c r="H5861" s="31"/>
      <c r="I5861" s="31"/>
      <c r="J5861" s="84"/>
      <c r="K5861" s="31"/>
      <c r="L5861" s="31"/>
      <c r="M5861" s="169"/>
      <c r="N5861" s="148"/>
      <c r="O5861" s="106"/>
      <c r="P5861" s="43"/>
      <c r="Q5861" s="31"/>
      <c r="R5861" s="84"/>
      <c r="S5861" s="31"/>
      <c r="T5861" s="31"/>
      <c r="U5861" s="169"/>
      <c r="V5861" s="150"/>
      <c r="W5861" s="141" t="str" cm="1">
        <f t="array" ref="W5861">IF(SUM(LEN(B5861:V5861))=0,"",IF(OR(OR(ISBLANK(F5861),SUM(LEN(C5861),LEN(D5861))=0),AND(NOT(E5861="Unknown"),ISBLANK(J5861)),AND(NOT(O5861="Unknown"),ISBLANK(R5861))),"Missing Information", INDEX(Table15[Entire Service Line Classification], MATCH(SUMIFS(Table15[Unique ID],Table15[System-Owned Portion],E5861,Table15[If Material Anything Other than "Lead" in Column E,Was Material Ever Previously Lead?],G5861,Table15[Customer-Owned Portion],O5861),Table15[Unique ID],0),0)))</f>
        <v/>
      </c>
      <c r="X5861"/>
    </row>
    <row r="5862" spans="2:24" x14ac:dyDescent="0.25">
      <c r="B5862" s="146"/>
      <c r="C5862" s="31"/>
      <c r="D5862" s="31"/>
      <c r="E5862" s="44"/>
      <c r="F5862" s="43"/>
      <c r="G5862" s="84"/>
      <c r="H5862" s="31"/>
      <c r="I5862" s="31"/>
      <c r="J5862" s="84"/>
      <c r="K5862" s="31"/>
      <c r="L5862" s="31"/>
      <c r="M5862" s="169"/>
      <c r="N5862" s="148"/>
      <c r="O5862" s="106"/>
      <c r="P5862" s="43"/>
      <c r="Q5862" s="31"/>
      <c r="R5862" s="84"/>
      <c r="S5862" s="31"/>
      <c r="T5862" s="31"/>
      <c r="U5862" s="169"/>
      <c r="V5862" s="150"/>
      <c r="W5862" s="141" t="str" cm="1">
        <f t="array" ref="W5862">IF(SUM(LEN(B5862:V5862))=0,"",IF(OR(OR(ISBLANK(F5862),SUM(LEN(C5862),LEN(D5862))=0),AND(NOT(E5862="Unknown"),ISBLANK(J5862)),AND(NOT(O5862="Unknown"),ISBLANK(R5862))),"Missing Information", INDEX(Table15[Entire Service Line Classification], MATCH(SUMIFS(Table15[Unique ID],Table15[System-Owned Portion],E5862,Table15[If Material Anything Other than "Lead" in Column E,Was Material Ever Previously Lead?],G5862,Table15[Customer-Owned Portion],O5862),Table15[Unique ID],0),0)))</f>
        <v/>
      </c>
      <c r="X5862"/>
    </row>
    <row r="5863" spans="2:24" x14ac:dyDescent="0.25">
      <c r="B5863" s="146"/>
      <c r="C5863" s="31"/>
      <c r="D5863" s="31"/>
      <c r="E5863" s="44"/>
      <c r="F5863" s="43"/>
      <c r="G5863" s="84"/>
      <c r="H5863" s="31"/>
      <c r="I5863" s="31"/>
      <c r="J5863" s="84"/>
      <c r="K5863" s="31"/>
      <c r="L5863" s="31"/>
      <c r="M5863" s="169"/>
      <c r="N5863" s="148"/>
      <c r="O5863" s="106"/>
      <c r="P5863" s="43"/>
      <c r="Q5863" s="31"/>
      <c r="R5863" s="84"/>
      <c r="S5863" s="31"/>
      <c r="T5863" s="31"/>
      <c r="U5863" s="169"/>
      <c r="V5863" s="150"/>
      <c r="W5863" s="141" t="str" cm="1">
        <f t="array" ref="W5863">IF(SUM(LEN(B5863:V5863))=0,"",IF(OR(OR(ISBLANK(F5863),SUM(LEN(C5863),LEN(D5863))=0),AND(NOT(E5863="Unknown"),ISBLANK(J5863)),AND(NOT(O5863="Unknown"),ISBLANK(R5863))),"Missing Information", INDEX(Table15[Entire Service Line Classification], MATCH(SUMIFS(Table15[Unique ID],Table15[System-Owned Portion],E5863,Table15[If Material Anything Other than "Lead" in Column E,Was Material Ever Previously Lead?],G5863,Table15[Customer-Owned Portion],O5863),Table15[Unique ID],0),0)))</f>
        <v/>
      </c>
      <c r="X5863"/>
    </row>
    <row r="5864" spans="2:24" x14ac:dyDescent="0.25">
      <c r="B5864" s="146"/>
      <c r="C5864" s="31"/>
      <c r="D5864" s="31"/>
      <c r="E5864" s="44"/>
      <c r="F5864" s="43"/>
      <c r="G5864" s="84"/>
      <c r="H5864" s="31"/>
      <c r="I5864" s="31"/>
      <c r="J5864" s="84"/>
      <c r="K5864" s="31"/>
      <c r="L5864" s="31"/>
      <c r="M5864" s="169"/>
      <c r="N5864" s="148"/>
      <c r="O5864" s="106"/>
      <c r="P5864" s="43"/>
      <c r="Q5864" s="31"/>
      <c r="R5864" s="84"/>
      <c r="S5864" s="31"/>
      <c r="T5864" s="31"/>
      <c r="U5864" s="169"/>
      <c r="V5864" s="150"/>
      <c r="W5864" s="141" t="str" cm="1">
        <f t="array" ref="W5864">IF(SUM(LEN(B5864:V5864))=0,"",IF(OR(OR(ISBLANK(F5864),SUM(LEN(C5864),LEN(D5864))=0),AND(NOT(E5864="Unknown"),ISBLANK(J5864)),AND(NOT(O5864="Unknown"),ISBLANK(R5864))),"Missing Information", INDEX(Table15[Entire Service Line Classification], MATCH(SUMIFS(Table15[Unique ID],Table15[System-Owned Portion],E5864,Table15[If Material Anything Other than "Lead" in Column E,Was Material Ever Previously Lead?],G5864,Table15[Customer-Owned Portion],O5864),Table15[Unique ID],0),0)))</f>
        <v/>
      </c>
      <c r="X5864"/>
    </row>
    <row r="5865" spans="2:24" x14ac:dyDescent="0.25">
      <c r="B5865" s="146"/>
      <c r="C5865" s="31"/>
      <c r="D5865" s="31"/>
      <c r="E5865" s="44"/>
      <c r="F5865" s="43"/>
      <c r="G5865" s="84"/>
      <c r="H5865" s="31"/>
      <c r="I5865" s="31"/>
      <c r="J5865" s="84"/>
      <c r="K5865" s="31"/>
      <c r="L5865" s="31"/>
      <c r="M5865" s="169"/>
      <c r="N5865" s="148"/>
      <c r="O5865" s="106"/>
      <c r="P5865" s="43"/>
      <c r="Q5865" s="31"/>
      <c r="R5865" s="84"/>
      <c r="S5865" s="31"/>
      <c r="T5865" s="31"/>
      <c r="U5865" s="169"/>
      <c r="V5865" s="150"/>
      <c r="W5865" s="141" t="str" cm="1">
        <f t="array" ref="W5865">IF(SUM(LEN(B5865:V5865))=0,"",IF(OR(OR(ISBLANK(F5865),SUM(LEN(C5865),LEN(D5865))=0),AND(NOT(E5865="Unknown"),ISBLANK(J5865)),AND(NOT(O5865="Unknown"),ISBLANK(R5865))),"Missing Information", INDEX(Table15[Entire Service Line Classification], MATCH(SUMIFS(Table15[Unique ID],Table15[System-Owned Portion],E5865,Table15[If Material Anything Other than "Lead" in Column E,Was Material Ever Previously Lead?],G5865,Table15[Customer-Owned Portion],O5865),Table15[Unique ID],0),0)))</f>
        <v/>
      </c>
      <c r="X5865"/>
    </row>
    <row r="5866" spans="2:24" x14ac:dyDescent="0.25">
      <c r="B5866" s="146"/>
      <c r="C5866" s="31"/>
      <c r="D5866" s="31"/>
      <c r="E5866" s="44"/>
      <c r="F5866" s="43"/>
      <c r="G5866" s="84"/>
      <c r="H5866" s="31"/>
      <c r="I5866" s="31"/>
      <c r="J5866" s="84"/>
      <c r="K5866" s="31"/>
      <c r="L5866" s="31"/>
      <c r="M5866" s="169"/>
      <c r="N5866" s="148"/>
      <c r="O5866" s="106"/>
      <c r="P5866" s="43"/>
      <c r="Q5866" s="31"/>
      <c r="R5866" s="84"/>
      <c r="S5866" s="31"/>
      <c r="T5866" s="31"/>
      <c r="U5866" s="169"/>
      <c r="V5866" s="150"/>
      <c r="W5866" s="141" t="str" cm="1">
        <f t="array" ref="W5866">IF(SUM(LEN(B5866:V5866))=0,"",IF(OR(OR(ISBLANK(F5866),SUM(LEN(C5866),LEN(D5866))=0),AND(NOT(E5866="Unknown"),ISBLANK(J5866)),AND(NOT(O5866="Unknown"),ISBLANK(R5866))),"Missing Information", INDEX(Table15[Entire Service Line Classification], MATCH(SUMIFS(Table15[Unique ID],Table15[System-Owned Portion],E5866,Table15[If Material Anything Other than "Lead" in Column E,Was Material Ever Previously Lead?],G5866,Table15[Customer-Owned Portion],O5866),Table15[Unique ID],0),0)))</f>
        <v/>
      </c>
      <c r="X5866"/>
    </row>
    <row r="5867" spans="2:24" x14ac:dyDescent="0.25">
      <c r="B5867" s="146"/>
      <c r="C5867" s="31"/>
      <c r="D5867" s="31"/>
      <c r="E5867" s="44"/>
      <c r="F5867" s="43"/>
      <c r="G5867" s="84"/>
      <c r="H5867" s="31"/>
      <c r="I5867" s="31"/>
      <c r="J5867" s="84"/>
      <c r="K5867" s="31"/>
      <c r="L5867" s="31"/>
      <c r="M5867" s="169"/>
      <c r="N5867" s="148"/>
      <c r="O5867" s="106"/>
      <c r="P5867" s="43"/>
      <c r="Q5867" s="31"/>
      <c r="R5867" s="84"/>
      <c r="S5867" s="31"/>
      <c r="T5867" s="31"/>
      <c r="U5867" s="169"/>
      <c r="V5867" s="150"/>
      <c r="W5867" s="141" t="str" cm="1">
        <f t="array" ref="W5867">IF(SUM(LEN(B5867:V5867))=0,"",IF(OR(OR(ISBLANK(F5867),SUM(LEN(C5867),LEN(D5867))=0),AND(NOT(E5867="Unknown"),ISBLANK(J5867)),AND(NOT(O5867="Unknown"),ISBLANK(R5867))),"Missing Information", INDEX(Table15[Entire Service Line Classification], MATCH(SUMIFS(Table15[Unique ID],Table15[System-Owned Portion],E5867,Table15[If Material Anything Other than "Lead" in Column E,Was Material Ever Previously Lead?],G5867,Table15[Customer-Owned Portion],O5867),Table15[Unique ID],0),0)))</f>
        <v/>
      </c>
      <c r="X5867"/>
    </row>
    <row r="5868" spans="2:24" x14ac:dyDescent="0.25">
      <c r="B5868" s="146"/>
      <c r="C5868" s="31"/>
      <c r="D5868" s="31"/>
      <c r="E5868" s="44"/>
      <c r="F5868" s="43"/>
      <c r="G5868" s="84"/>
      <c r="H5868" s="31"/>
      <c r="I5868" s="31"/>
      <c r="J5868" s="84"/>
      <c r="K5868" s="31"/>
      <c r="L5868" s="31"/>
      <c r="M5868" s="169"/>
      <c r="N5868" s="148"/>
      <c r="O5868" s="106"/>
      <c r="P5868" s="43"/>
      <c r="Q5868" s="31"/>
      <c r="R5868" s="84"/>
      <c r="S5868" s="31"/>
      <c r="T5868" s="31"/>
      <c r="U5868" s="169"/>
      <c r="V5868" s="150"/>
      <c r="W5868" s="141" t="str" cm="1">
        <f t="array" ref="W5868">IF(SUM(LEN(B5868:V5868))=0,"",IF(OR(OR(ISBLANK(F5868),SUM(LEN(C5868),LEN(D5868))=0),AND(NOT(E5868="Unknown"),ISBLANK(J5868)),AND(NOT(O5868="Unknown"),ISBLANK(R5868))),"Missing Information", INDEX(Table15[Entire Service Line Classification], MATCH(SUMIFS(Table15[Unique ID],Table15[System-Owned Portion],E5868,Table15[If Material Anything Other than "Lead" in Column E,Was Material Ever Previously Lead?],G5868,Table15[Customer-Owned Portion],O5868),Table15[Unique ID],0),0)))</f>
        <v/>
      </c>
      <c r="X5868"/>
    </row>
    <row r="5869" spans="2:24" x14ac:dyDescent="0.25">
      <c r="B5869" s="146"/>
      <c r="C5869" s="31"/>
      <c r="D5869" s="31"/>
      <c r="E5869" s="44"/>
      <c r="F5869" s="43"/>
      <c r="G5869" s="84"/>
      <c r="H5869" s="31"/>
      <c r="I5869" s="31"/>
      <c r="J5869" s="84"/>
      <c r="K5869" s="31"/>
      <c r="L5869" s="31"/>
      <c r="M5869" s="169"/>
      <c r="N5869" s="148"/>
      <c r="O5869" s="106"/>
      <c r="P5869" s="43"/>
      <c r="Q5869" s="31"/>
      <c r="R5869" s="84"/>
      <c r="S5869" s="31"/>
      <c r="T5869" s="31"/>
      <c r="U5869" s="169"/>
      <c r="V5869" s="150"/>
      <c r="W5869" s="141" t="str" cm="1">
        <f t="array" ref="W5869">IF(SUM(LEN(B5869:V5869))=0,"",IF(OR(OR(ISBLANK(F5869),SUM(LEN(C5869),LEN(D5869))=0),AND(NOT(E5869="Unknown"),ISBLANK(J5869)),AND(NOT(O5869="Unknown"),ISBLANK(R5869))),"Missing Information", INDEX(Table15[Entire Service Line Classification], MATCH(SUMIFS(Table15[Unique ID],Table15[System-Owned Portion],E5869,Table15[If Material Anything Other than "Lead" in Column E,Was Material Ever Previously Lead?],G5869,Table15[Customer-Owned Portion],O5869),Table15[Unique ID],0),0)))</f>
        <v/>
      </c>
      <c r="X5869"/>
    </row>
    <row r="5870" spans="2:24" x14ac:dyDescent="0.25">
      <c r="B5870" s="146"/>
      <c r="C5870" s="31"/>
      <c r="D5870" s="31"/>
      <c r="E5870" s="44"/>
      <c r="F5870" s="43"/>
      <c r="G5870" s="84"/>
      <c r="H5870" s="31"/>
      <c r="I5870" s="31"/>
      <c r="J5870" s="84"/>
      <c r="K5870" s="31"/>
      <c r="L5870" s="31"/>
      <c r="M5870" s="169"/>
      <c r="N5870" s="148"/>
      <c r="O5870" s="106"/>
      <c r="P5870" s="43"/>
      <c r="Q5870" s="31"/>
      <c r="R5870" s="84"/>
      <c r="S5870" s="31"/>
      <c r="T5870" s="31"/>
      <c r="U5870" s="169"/>
      <c r="V5870" s="150"/>
      <c r="W5870" s="141" t="str" cm="1">
        <f t="array" ref="W5870">IF(SUM(LEN(B5870:V5870))=0,"",IF(OR(OR(ISBLANK(F5870),SUM(LEN(C5870),LEN(D5870))=0),AND(NOT(E5870="Unknown"),ISBLANK(J5870)),AND(NOT(O5870="Unknown"),ISBLANK(R5870))),"Missing Information", INDEX(Table15[Entire Service Line Classification], MATCH(SUMIFS(Table15[Unique ID],Table15[System-Owned Portion],E5870,Table15[If Material Anything Other than "Lead" in Column E,Was Material Ever Previously Lead?],G5870,Table15[Customer-Owned Portion],O5870),Table15[Unique ID],0),0)))</f>
        <v/>
      </c>
      <c r="X5870"/>
    </row>
    <row r="5871" spans="2:24" x14ac:dyDescent="0.25">
      <c r="B5871" s="146"/>
      <c r="C5871" s="31"/>
      <c r="D5871" s="31"/>
      <c r="E5871" s="44"/>
      <c r="F5871" s="43"/>
      <c r="G5871" s="84"/>
      <c r="H5871" s="31"/>
      <c r="I5871" s="31"/>
      <c r="J5871" s="84"/>
      <c r="K5871" s="31"/>
      <c r="L5871" s="31"/>
      <c r="M5871" s="169"/>
      <c r="N5871" s="148"/>
      <c r="O5871" s="106"/>
      <c r="P5871" s="43"/>
      <c r="Q5871" s="31"/>
      <c r="R5871" s="84"/>
      <c r="S5871" s="31"/>
      <c r="T5871" s="31"/>
      <c r="U5871" s="169"/>
      <c r="V5871" s="150"/>
      <c r="W5871" s="141" t="str" cm="1">
        <f t="array" ref="W5871">IF(SUM(LEN(B5871:V5871))=0,"",IF(OR(OR(ISBLANK(F5871),SUM(LEN(C5871),LEN(D5871))=0),AND(NOT(E5871="Unknown"),ISBLANK(J5871)),AND(NOT(O5871="Unknown"),ISBLANK(R5871))),"Missing Information", INDEX(Table15[Entire Service Line Classification], MATCH(SUMIFS(Table15[Unique ID],Table15[System-Owned Portion],E5871,Table15[If Material Anything Other than "Lead" in Column E,Was Material Ever Previously Lead?],G5871,Table15[Customer-Owned Portion],O5871),Table15[Unique ID],0),0)))</f>
        <v/>
      </c>
      <c r="X5871"/>
    </row>
    <row r="5872" spans="2:24" x14ac:dyDescent="0.25">
      <c r="B5872" s="146"/>
      <c r="C5872" s="31"/>
      <c r="D5872" s="31"/>
      <c r="E5872" s="44"/>
      <c r="F5872" s="43"/>
      <c r="G5872" s="84"/>
      <c r="H5872" s="31"/>
      <c r="I5872" s="31"/>
      <c r="J5872" s="84"/>
      <c r="K5872" s="31"/>
      <c r="L5872" s="31"/>
      <c r="M5872" s="169"/>
      <c r="N5872" s="148"/>
      <c r="O5872" s="106"/>
      <c r="P5872" s="43"/>
      <c r="Q5872" s="31"/>
      <c r="R5872" s="84"/>
      <c r="S5872" s="31"/>
      <c r="T5872" s="31"/>
      <c r="U5872" s="169"/>
      <c r="V5872" s="150"/>
      <c r="W5872" s="141" t="str" cm="1">
        <f t="array" ref="W5872">IF(SUM(LEN(B5872:V5872))=0,"",IF(OR(OR(ISBLANK(F5872),SUM(LEN(C5872),LEN(D5872))=0),AND(NOT(E5872="Unknown"),ISBLANK(J5872)),AND(NOT(O5872="Unknown"),ISBLANK(R5872))),"Missing Information", INDEX(Table15[Entire Service Line Classification], MATCH(SUMIFS(Table15[Unique ID],Table15[System-Owned Portion],E5872,Table15[If Material Anything Other than "Lead" in Column E,Was Material Ever Previously Lead?],G5872,Table15[Customer-Owned Portion],O5872),Table15[Unique ID],0),0)))</f>
        <v/>
      </c>
      <c r="X5872"/>
    </row>
    <row r="5873" spans="2:24" x14ac:dyDescent="0.25">
      <c r="B5873" s="146"/>
      <c r="C5873" s="31"/>
      <c r="D5873" s="31"/>
      <c r="E5873" s="44"/>
      <c r="F5873" s="43"/>
      <c r="G5873" s="84"/>
      <c r="H5873" s="31"/>
      <c r="I5873" s="31"/>
      <c r="J5873" s="84"/>
      <c r="K5873" s="31"/>
      <c r="L5873" s="31"/>
      <c r="M5873" s="169"/>
      <c r="N5873" s="148"/>
      <c r="O5873" s="106"/>
      <c r="P5873" s="43"/>
      <c r="Q5873" s="31"/>
      <c r="R5873" s="84"/>
      <c r="S5873" s="31"/>
      <c r="T5873" s="31"/>
      <c r="U5873" s="169"/>
      <c r="V5873" s="150"/>
      <c r="W5873" s="141" t="str" cm="1">
        <f t="array" ref="W5873">IF(SUM(LEN(B5873:V5873))=0,"",IF(OR(OR(ISBLANK(F5873),SUM(LEN(C5873),LEN(D5873))=0),AND(NOT(E5873="Unknown"),ISBLANK(J5873)),AND(NOT(O5873="Unknown"),ISBLANK(R5873))),"Missing Information", INDEX(Table15[Entire Service Line Classification], MATCH(SUMIFS(Table15[Unique ID],Table15[System-Owned Portion],E5873,Table15[If Material Anything Other than "Lead" in Column E,Was Material Ever Previously Lead?],G5873,Table15[Customer-Owned Portion],O5873),Table15[Unique ID],0),0)))</f>
        <v/>
      </c>
      <c r="X5873"/>
    </row>
    <row r="5874" spans="2:24" x14ac:dyDescent="0.25">
      <c r="B5874" s="146"/>
      <c r="C5874" s="31"/>
      <c r="D5874" s="31"/>
      <c r="E5874" s="44"/>
      <c r="F5874" s="43"/>
      <c r="G5874" s="84"/>
      <c r="H5874" s="31"/>
      <c r="I5874" s="31"/>
      <c r="J5874" s="84"/>
      <c r="K5874" s="31"/>
      <c r="L5874" s="31"/>
      <c r="M5874" s="169"/>
      <c r="N5874" s="148"/>
      <c r="O5874" s="106"/>
      <c r="P5874" s="43"/>
      <c r="Q5874" s="31"/>
      <c r="R5874" s="84"/>
      <c r="S5874" s="31"/>
      <c r="T5874" s="31"/>
      <c r="U5874" s="169"/>
      <c r="V5874" s="150"/>
      <c r="W5874" s="141" t="str" cm="1">
        <f t="array" ref="W5874">IF(SUM(LEN(B5874:V5874))=0,"",IF(OR(OR(ISBLANK(F5874),SUM(LEN(C5874),LEN(D5874))=0),AND(NOT(E5874="Unknown"),ISBLANK(J5874)),AND(NOT(O5874="Unknown"),ISBLANK(R5874))),"Missing Information", INDEX(Table15[Entire Service Line Classification], MATCH(SUMIFS(Table15[Unique ID],Table15[System-Owned Portion],E5874,Table15[If Material Anything Other than "Lead" in Column E,Was Material Ever Previously Lead?],G5874,Table15[Customer-Owned Portion],O5874),Table15[Unique ID],0),0)))</f>
        <v/>
      </c>
      <c r="X5874"/>
    </row>
    <row r="5875" spans="2:24" x14ac:dyDescent="0.25">
      <c r="B5875" s="146"/>
      <c r="C5875" s="31"/>
      <c r="D5875" s="31"/>
      <c r="E5875" s="44"/>
      <c r="F5875" s="43"/>
      <c r="G5875" s="84"/>
      <c r="H5875" s="31"/>
      <c r="I5875" s="31"/>
      <c r="J5875" s="84"/>
      <c r="K5875" s="31"/>
      <c r="L5875" s="31"/>
      <c r="M5875" s="169"/>
      <c r="N5875" s="148"/>
      <c r="O5875" s="106"/>
      <c r="P5875" s="43"/>
      <c r="Q5875" s="31"/>
      <c r="R5875" s="84"/>
      <c r="S5875" s="31"/>
      <c r="T5875" s="31"/>
      <c r="U5875" s="169"/>
      <c r="V5875" s="150"/>
      <c r="W5875" s="141" t="str" cm="1">
        <f t="array" ref="W5875">IF(SUM(LEN(B5875:V5875))=0,"",IF(OR(OR(ISBLANK(F5875),SUM(LEN(C5875),LEN(D5875))=0),AND(NOT(E5875="Unknown"),ISBLANK(J5875)),AND(NOT(O5875="Unknown"),ISBLANK(R5875))),"Missing Information", INDEX(Table15[Entire Service Line Classification], MATCH(SUMIFS(Table15[Unique ID],Table15[System-Owned Portion],E5875,Table15[If Material Anything Other than "Lead" in Column E,Was Material Ever Previously Lead?],G5875,Table15[Customer-Owned Portion],O5875),Table15[Unique ID],0),0)))</f>
        <v/>
      </c>
      <c r="X5875"/>
    </row>
    <row r="5876" spans="2:24" x14ac:dyDescent="0.25">
      <c r="B5876" s="146"/>
      <c r="C5876" s="31"/>
      <c r="D5876" s="31"/>
      <c r="E5876" s="44"/>
      <c r="F5876" s="43"/>
      <c r="G5876" s="84"/>
      <c r="H5876" s="31"/>
      <c r="I5876" s="31"/>
      <c r="J5876" s="84"/>
      <c r="K5876" s="31"/>
      <c r="L5876" s="31"/>
      <c r="M5876" s="169"/>
      <c r="N5876" s="148"/>
      <c r="O5876" s="106"/>
      <c r="P5876" s="43"/>
      <c r="Q5876" s="31"/>
      <c r="R5876" s="84"/>
      <c r="S5876" s="31"/>
      <c r="T5876" s="31"/>
      <c r="U5876" s="169"/>
      <c r="V5876" s="150"/>
      <c r="W5876" s="141" t="str" cm="1">
        <f t="array" ref="W5876">IF(SUM(LEN(B5876:V5876))=0,"",IF(OR(OR(ISBLANK(F5876),SUM(LEN(C5876),LEN(D5876))=0),AND(NOT(E5876="Unknown"),ISBLANK(J5876)),AND(NOT(O5876="Unknown"),ISBLANK(R5876))),"Missing Information", INDEX(Table15[Entire Service Line Classification], MATCH(SUMIFS(Table15[Unique ID],Table15[System-Owned Portion],E5876,Table15[If Material Anything Other than "Lead" in Column E,Was Material Ever Previously Lead?],G5876,Table15[Customer-Owned Portion],O5876),Table15[Unique ID],0),0)))</f>
        <v/>
      </c>
      <c r="X5876"/>
    </row>
    <row r="5877" spans="2:24" x14ac:dyDescent="0.25">
      <c r="B5877" s="146"/>
      <c r="C5877" s="31"/>
      <c r="D5877" s="31"/>
      <c r="E5877" s="44"/>
      <c r="F5877" s="43"/>
      <c r="G5877" s="84"/>
      <c r="H5877" s="31"/>
      <c r="I5877" s="31"/>
      <c r="J5877" s="84"/>
      <c r="K5877" s="31"/>
      <c r="L5877" s="31"/>
      <c r="M5877" s="169"/>
      <c r="N5877" s="148"/>
      <c r="O5877" s="106"/>
      <c r="P5877" s="43"/>
      <c r="Q5877" s="31"/>
      <c r="R5877" s="84"/>
      <c r="S5877" s="31"/>
      <c r="T5877" s="31"/>
      <c r="U5877" s="169"/>
      <c r="V5877" s="150"/>
      <c r="W5877" s="141" t="str" cm="1">
        <f t="array" ref="W5877">IF(SUM(LEN(B5877:V5877))=0,"",IF(OR(OR(ISBLANK(F5877),SUM(LEN(C5877),LEN(D5877))=0),AND(NOT(E5877="Unknown"),ISBLANK(J5877)),AND(NOT(O5877="Unknown"),ISBLANK(R5877))),"Missing Information", INDEX(Table15[Entire Service Line Classification], MATCH(SUMIFS(Table15[Unique ID],Table15[System-Owned Portion],E5877,Table15[If Material Anything Other than "Lead" in Column E,Was Material Ever Previously Lead?],G5877,Table15[Customer-Owned Portion],O5877),Table15[Unique ID],0),0)))</f>
        <v/>
      </c>
      <c r="X5877"/>
    </row>
    <row r="5878" spans="2:24" x14ac:dyDescent="0.25">
      <c r="B5878" s="146"/>
      <c r="C5878" s="31"/>
      <c r="D5878" s="31"/>
      <c r="E5878" s="44"/>
      <c r="F5878" s="43"/>
      <c r="G5878" s="84"/>
      <c r="H5878" s="31"/>
      <c r="I5878" s="31"/>
      <c r="J5878" s="84"/>
      <c r="K5878" s="31"/>
      <c r="L5878" s="31"/>
      <c r="M5878" s="169"/>
      <c r="N5878" s="148"/>
      <c r="O5878" s="106"/>
      <c r="P5878" s="43"/>
      <c r="Q5878" s="31"/>
      <c r="R5878" s="84"/>
      <c r="S5878" s="31"/>
      <c r="T5878" s="31"/>
      <c r="U5878" s="169"/>
      <c r="V5878" s="150"/>
      <c r="W5878" s="141" t="str" cm="1">
        <f t="array" ref="W5878">IF(SUM(LEN(B5878:V5878))=0,"",IF(OR(OR(ISBLANK(F5878),SUM(LEN(C5878),LEN(D5878))=0),AND(NOT(E5878="Unknown"),ISBLANK(J5878)),AND(NOT(O5878="Unknown"),ISBLANK(R5878))),"Missing Information", INDEX(Table15[Entire Service Line Classification], MATCH(SUMIFS(Table15[Unique ID],Table15[System-Owned Portion],E5878,Table15[If Material Anything Other than "Lead" in Column E,Was Material Ever Previously Lead?],G5878,Table15[Customer-Owned Portion],O5878),Table15[Unique ID],0),0)))</f>
        <v/>
      </c>
      <c r="X5878"/>
    </row>
    <row r="5879" spans="2:24" x14ac:dyDescent="0.25">
      <c r="B5879" s="146"/>
      <c r="C5879" s="31"/>
      <c r="D5879" s="31"/>
      <c r="E5879" s="44"/>
      <c r="F5879" s="43"/>
      <c r="G5879" s="84"/>
      <c r="H5879" s="31"/>
      <c r="I5879" s="31"/>
      <c r="J5879" s="84"/>
      <c r="K5879" s="31"/>
      <c r="L5879" s="31"/>
      <c r="M5879" s="169"/>
      <c r="N5879" s="148"/>
      <c r="O5879" s="106"/>
      <c r="P5879" s="43"/>
      <c r="Q5879" s="31"/>
      <c r="R5879" s="84"/>
      <c r="S5879" s="31"/>
      <c r="T5879" s="31"/>
      <c r="U5879" s="169"/>
      <c r="V5879" s="150"/>
      <c r="W5879" s="141" t="str" cm="1">
        <f t="array" ref="W5879">IF(SUM(LEN(B5879:V5879))=0,"",IF(OR(OR(ISBLANK(F5879),SUM(LEN(C5879),LEN(D5879))=0),AND(NOT(E5879="Unknown"),ISBLANK(J5879)),AND(NOT(O5879="Unknown"),ISBLANK(R5879))),"Missing Information", INDEX(Table15[Entire Service Line Classification], MATCH(SUMIFS(Table15[Unique ID],Table15[System-Owned Portion],E5879,Table15[If Material Anything Other than "Lead" in Column E,Was Material Ever Previously Lead?],G5879,Table15[Customer-Owned Portion],O5879),Table15[Unique ID],0),0)))</f>
        <v/>
      </c>
      <c r="X5879"/>
    </row>
    <row r="5880" spans="2:24" x14ac:dyDescent="0.25">
      <c r="B5880" s="146"/>
      <c r="C5880" s="31"/>
      <c r="D5880" s="31"/>
      <c r="E5880" s="44"/>
      <c r="F5880" s="43"/>
      <c r="G5880" s="84"/>
      <c r="H5880" s="31"/>
      <c r="I5880" s="31"/>
      <c r="J5880" s="84"/>
      <c r="K5880" s="31"/>
      <c r="L5880" s="31"/>
      <c r="M5880" s="169"/>
      <c r="N5880" s="148"/>
      <c r="O5880" s="106"/>
      <c r="P5880" s="43"/>
      <c r="Q5880" s="31"/>
      <c r="R5880" s="84"/>
      <c r="S5880" s="31"/>
      <c r="T5880" s="31"/>
      <c r="U5880" s="169"/>
      <c r="V5880" s="150"/>
      <c r="W5880" s="141" t="str" cm="1">
        <f t="array" ref="W5880">IF(SUM(LEN(B5880:V5880))=0,"",IF(OR(OR(ISBLANK(F5880),SUM(LEN(C5880),LEN(D5880))=0),AND(NOT(E5880="Unknown"),ISBLANK(J5880)),AND(NOT(O5880="Unknown"),ISBLANK(R5880))),"Missing Information", INDEX(Table15[Entire Service Line Classification], MATCH(SUMIFS(Table15[Unique ID],Table15[System-Owned Portion],E5880,Table15[If Material Anything Other than "Lead" in Column E,Was Material Ever Previously Lead?],G5880,Table15[Customer-Owned Portion],O5880),Table15[Unique ID],0),0)))</f>
        <v/>
      </c>
      <c r="X5880"/>
    </row>
    <row r="5881" spans="2:24" x14ac:dyDescent="0.25">
      <c r="B5881" s="146"/>
      <c r="C5881" s="31"/>
      <c r="D5881" s="31"/>
      <c r="E5881" s="44"/>
      <c r="F5881" s="43"/>
      <c r="G5881" s="84"/>
      <c r="H5881" s="31"/>
      <c r="I5881" s="31"/>
      <c r="J5881" s="84"/>
      <c r="K5881" s="31"/>
      <c r="L5881" s="31"/>
      <c r="M5881" s="169"/>
      <c r="N5881" s="148"/>
      <c r="O5881" s="106"/>
      <c r="P5881" s="43"/>
      <c r="Q5881" s="31"/>
      <c r="R5881" s="84"/>
      <c r="S5881" s="31"/>
      <c r="T5881" s="31"/>
      <c r="U5881" s="169"/>
      <c r="V5881" s="150"/>
      <c r="W5881" s="141" t="str" cm="1">
        <f t="array" ref="W5881">IF(SUM(LEN(B5881:V5881))=0,"",IF(OR(OR(ISBLANK(F5881),SUM(LEN(C5881),LEN(D5881))=0),AND(NOT(E5881="Unknown"),ISBLANK(J5881)),AND(NOT(O5881="Unknown"),ISBLANK(R5881))),"Missing Information", INDEX(Table15[Entire Service Line Classification], MATCH(SUMIFS(Table15[Unique ID],Table15[System-Owned Portion],E5881,Table15[If Material Anything Other than "Lead" in Column E,Was Material Ever Previously Lead?],G5881,Table15[Customer-Owned Portion],O5881),Table15[Unique ID],0),0)))</f>
        <v/>
      </c>
      <c r="X5881"/>
    </row>
    <row r="5882" spans="2:24" x14ac:dyDescent="0.25">
      <c r="B5882" s="146"/>
      <c r="C5882" s="31"/>
      <c r="D5882" s="31"/>
      <c r="E5882" s="44"/>
      <c r="F5882" s="43"/>
      <c r="G5882" s="84"/>
      <c r="H5882" s="31"/>
      <c r="I5882" s="31"/>
      <c r="J5882" s="84"/>
      <c r="K5882" s="31"/>
      <c r="L5882" s="31"/>
      <c r="M5882" s="169"/>
      <c r="N5882" s="148"/>
      <c r="O5882" s="106"/>
      <c r="P5882" s="43"/>
      <c r="Q5882" s="31"/>
      <c r="R5882" s="84"/>
      <c r="S5882" s="31"/>
      <c r="T5882" s="31"/>
      <c r="U5882" s="169"/>
      <c r="V5882" s="150"/>
      <c r="W5882" s="141" t="str" cm="1">
        <f t="array" ref="W5882">IF(SUM(LEN(B5882:V5882))=0,"",IF(OR(OR(ISBLANK(F5882),SUM(LEN(C5882),LEN(D5882))=0),AND(NOT(E5882="Unknown"),ISBLANK(J5882)),AND(NOT(O5882="Unknown"),ISBLANK(R5882))),"Missing Information", INDEX(Table15[Entire Service Line Classification], MATCH(SUMIFS(Table15[Unique ID],Table15[System-Owned Portion],E5882,Table15[If Material Anything Other than "Lead" in Column E,Was Material Ever Previously Lead?],G5882,Table15[Customer-Owned Portion],O5882),Table15[Unique ID],0),0)))</f>
        <v/>
      </c>
      <c r="X5882"/>
    </row>
    <row r="5883" spans="2:24" x14ac:dyDescent="0.25">
      <c r="B5883" s="146"/>
      <c r="C5883" s="31"/>
      <c r="D5883" s="31"/>
      <c r="E5883" s="44"/>
      <c r="F5883" s="43"/>
      <c r="G5883" s="84"/>
      <c r="H5883" s="31"/>
      <c r="I5883" s="31"/>
      <c r="J5883" s="84"/>
      <c r="K5883" s="31"/>
      <c r="L5883" s="31"/>
      <c r="M5883" s="169"/>
      <c r="N5883" s="148"/>
      <c r="O5883" s="106"/>
      <c r="P5883" s="43"/>
      <c r="Q5883" s="31"/>
      <c r="R5883" s="84"/>
      <c r="S5883" s="31"/>
      <c r="T5883" s="31"/>
      <c r="U5883" s="169"/>
      <c r="V5883" s="150"/>
      <c r="W5883" s="141" t="str" cm="1">
        <f t="array" ref="W5883">IF(SUM(LEN(B5883:V5883))=0,"",IF(OR(OR(ISBLANK(F5883),SUM(LEN(C5883),LEN(D5883))=0),AND(NOT(E5883="Unknown"),ISBLANK(J5883)),AND(NOT(O5883="Unknown"),ISBLANK(R5883))),"Missing Information", INDEX(Table15[Entire Service Line Classification], MATCH(SUMIFS(Table15[Unique ID],Table15[System-Owned Portion],E5883,Table15[If Material Anything Other than "Lead" in Column E,Was Material Ever Previously Lead?],G5883,Table15[Customer-Owned Portion],O5883),Table15[Unique ID],0),0)))</f>
        <v/>
      </c>
      <c r="X5883"/>
    </row>
    <row r="5884" spans="2:24" x14ac:dyDescent="0.25">
      <c r="B5884" s="146"/>
      <c r="C5884" s="31"/>
      <c r="D5884" s="31"/>
      <c r="E5884" s="44"/>
      <c r="F5884" s="43"/>
      <c r="G5884" s="84"/>
      <c r="H5884" s="31"/>
      <c r="I5884" s="31"/>
      <c r="J5884" s="84"/>
      <c r="K5884" s="31"/>
      <c r="L5884" s="31"/>
      <c r="M5884" s="169"/>
      <c r="N5884" s="148"/>
      <c r="O5884" s="106"/>
      <c r="P5884" s="43"/>
      <c r="Q5884" s="31"/>
      <c r="R5884" s="84"/>
      <c r="S5884" s="31"/>
      <c r="T5884" s="31"/>
      <c r="U5884" s="169"/>
      <c r="V5884" s="150"/>
      <c r="W5884" s="141" t="str" cm="1">
        <f t="array" ref="W5884">IF(SUM(LEN(B5884:V5884))=0,"",IF(OR(OR(ISBLANK(F5884),SUM(LEN(C5884),LEN(D5884))=0),AND(NOT(E5884="Unknown"),ISBLANK(J5884)),AND(NOT(O5884="Unknown"),ISBLANK(R5884))),"Missing Information", INDEX(Table15[Entire Service Line Classification], MATCH(SUMIFS(Table15[Unique ID],Table15[System-Owned Portion],E5884,Table15[If Material Anything Other than "Lead" in Column E,Was Material Ever Previously Lead?],G5884,Table15[Customer-Owned Portion],O5884),Table15[Unique ID],0),0)))</f>
        <v/>
      </c>
      <c r="X5884"/>
    </row>
    <row r="5885" spans="2:24" x14ac:dyDescent="0.25">
      <c r="B5885" s="146"/>
      <c r="C5885" s="31"/>
      <c r="D5885" s="31"/>
      <c r="E5885" s="44"/>
      <c r="F5885" s="43"/>
      <c r="G5885" s="84"/>
      <c r="H5885" s="31"/>
      <c r="I5885" s="31"/>
      <c r="J5885" s="84"/>
      <c r="K5885" s="31"/>
      <c r="L5885" s="31"/>
      <c r="M5885" s="169"/>
      <c r="N5885" s="148"/>
      <c r="O5885" s="106"/>
      <c r="P5885" s="43"/>
      <c r="Q5885" s="31"/>
      <c r="R5885" s="84"/>
      <c r="S5885" s="31"/>
      <c r="T5885" s="31"/>
      <c r="U5885" s="169"/>
      <c r="V5885" s="150"/>
      <c r="W5885" s="141" t="str" cm="1">
        <f t="array" ref="W5885">IF(SUM(LEN(B5885:V5885))=0,"",IF(OR(OR(ISBLANK(F5885),SUM(LEN(C5885),LEN(D5885))=0),AND(NOT(E5885="Unknown"),ISBLANK(J5885)),AND(NOT(O5885="Unknown"),ISBLANK(R5885))),"Missing Information", INDEX(Table15[Entire Service Line Classification], MATCH(SUMIFS(Table15[Unique ID],Table15[System-Owned Portion],E5885,Table15[If Material Anything Other than "Lead" in Column E,Was Material Ever Previously Lead?],G5885,Table15[Customer-Owned Portion],O5885),Table15[Unique ID],0),0)))</f>
        <v/>
      </c>
      <c r="X5885"/>
    </row>
    <row r="5886" spans="2:24" x14ac:dyDescent="0.25">
      <c r="B5886" s="146"/>
      <c r="C5886" s="31"/>
      <c r="D5886" s="31"/>
      <c r="E5886" s="44"/>
      <c r="F5886" s="43"/>
      <c r="G5886" s="84"/>
      <c r="H5886" s="31"/>
      <c r="I5886" s="31"/>
      <c r="J5886" s="84"/>
      <c r="K5886" s="31"/>
      <c r="L5886" s="31"/>
      <c r="M5886" s="169"/>
      <c r="N5886" s="148"/>
      <c r="O5886" s="106"/>
      <c r="P5886" s="43"/>
      <c r="Q5886" s="31"/>
      <c r="R5886" s="84"/>
      <c r="S5886" s="31"/>
      <c r="T5886" s="31"/>
      <c r="U5886" s="169"/>
      <c r="V5886" s="150"/>
      <c r="W5886" s="141" t="str" cm="1">
        <f t="array" ref="W5886">IF(SUM(LEN(B5886:V5886))=0,"",IF(OR(OR(ISBLANK(F5886),SUM(LEN(C5886),LEN(D5886))=0),AND(NOT(E5886="Unknown"),ISBLANK(J5886)),AND(NOT(O5886="Unknown"),ISBLANK(R5886))),"Missing Information", INDEX(Table15[Entire Service Line Classification], MATCH(SUMIFS(Table15[Unique ID],Table15[System-Owned Portion],E5886,Table15[If Material Anything Other than "Lead" in Column E,Was Material Ever Previously Lead?],G5886,Table15[Customer-Owned Portion],O5886),Table15[Unique ID],0),0)))</f>
        <v/>
      </c>
      <c r="X5886"/>
    </row>
    <row r="5887" spans="2:24" x14ac:dyDescent="0.25">
      <c r="B5887" s="146"/>
      <c r="C5887" s="31"/>
      <c r="D5887" s="31"/>
      <c r="E5887" s="44"/>
      <c r="F5887" s="43"/>
      <c r="G5887" s="84"/>
      <c r="H5887" s="31"/>
      <c r="I5887" s="31"/>
      <c r="J5887" s="84"/>
      <c r="K5887" s="31"/>
      <c r="L5887" s="31"/>
      <c r="M5887" s="169"/>
      <c r="N5887" s="148"/>
      <c r="O5887" s="106"/>
      <c r="P5887" s="43"/>
      <c r="Q5887" s="31"/>
      <c r="R5887" s="84"/>
      <c r="S5887" s="31"/>
      <c r="T5887" s="31"/>
      <c r="U5887" s="169"/>
      <c r="V5887" s="150"/>
      <c r="W5887" s="141" t="str" cm="1">
        <f t="array" ref="W5887">IF(SUM(LEN(B5887:V5887))=0,"",IF(OR(OR(ISBLANK(F5887),SUM(LEN(C5887),LEN(D5887))=0),AND(NOT(E5887="Unknown"),ISBLANK(J5887)),AND(NOT(O5887="Unknown"),ISBLANK(R5887))),"Missing Information", INDEX(Table15[Entire Service Line Classification], MATCH(SUMIFS(Table15[Unique ID],Table15[System-Owned Portion],E5887,Table15[If Material Anything Other than "Lead" in Column E,Was Material Ever Previously Lead?],G5887,Table15[Customer-Owned Portion],O5887),Table15[Unique ID],0),0)))</f>
        <v/>
      </c>
      <c r="X5887"/>
    </row>
    <row r="5888" spans="2:24" x14ac:dyDescent="0.25">
      <c r="B5888" s="146"/>
      <c r="C5888" s="31"/>
      <c r="D5888" s="31"/>
      <c r="E5888" s="44"/>
      <c r="F5888" s="43"/>
      <c r="G5888" s="84"/>
      <c r="H5888" s="31"/>
      <c r="I5888" s="31"/>
      <c r="J5888" s="84"/>
      <c r="K5888" s="31"/>
      <c r="L5888" s="31"/>
      <c r="M5888" s="169"/>
      <c r="N5888" s="148"/>
      <c r="O5888" s="106"/>
      <c r="P5888" s="43"/>
      <c r="Q5888" s="31"/>
      <c r="R5888" s="84"/>
      <c r="S5888" s="31"/>
      <c r="T5888" s="31"/>
      <c r="U5888" s="169"/>
      <c r="V5888" s="150"/>
      <c r="W5888" s="141" t="str" cm="1">
        <f t="array" ref="W5888">IF(SUM(LEN(B5888:V5888))=0,"",IF(OR(OR(ISBLANK(F5888),SUM(LEN(C5888),LEN(D5888))=0),AND(NOT(E5888="Unknown"),ISBLANK(J5888)),AND(NOT(O5888="Unknown"),ISBLANK(R5888))),"Missing Information", INDEX(Table15[Entire Service Line Classification], MATCH(SUMIFS(Table15[Unique ID],Table15[System-Owned Portion],E5888,Table15[If Material Anything Other than "Lead" in Column E,Was Material Ever Previously Lead?],G5888,Table15[Customer-Owned Portion],O5888),Table15[Unique ID],0),0)))</f>
        <v/>
      </c>
      <c r="X5888"/>
    </row>
    <row r="5889" spans="2:24" x14ac:dyDescent="0.25">
      <c r="B5889" s="146"/>
      <c r="C5889" s="31"/>
      <c r="D5889" s="31"/>
      <c r="E5889" s="44"/>
      <c r="F5889" s="43"/>
      <c r="G5889" s="84"/>
      <c r="H5889" s="31"/>
      <c r="I5889" s="31"/>
      <c r="J5889" s="84"/>
      <c r="K5889" s="31"/>
      <c r="L5889" s="31"/>
      <c r="M5889" s="169"/>
      <c r="N5889" s="148"/>
      <c r="O5889" s="106"/>
      <c r="P5889" s="43"/>
      <c r="Q5889" s="31"/>
      <c r="R5889" s="84"/>
      <c r="S5889" s="31"/>
      <c r="T5889" s="31"/>
      <c r="U5889" s="169"/>
      <c r="V5889" s="150"/>
      <c r="W5889" s="141" t="str" cm="1">
        <f t="array" ref="W5889">IF(SUM(LEN(B5889:V5889))=0,"",IF(OR(OR(ISBLANK(F5889),SUM(LEN(C5889),LEN(D5889))=0),AND(NOT(E5889="Unknown"),ISBLANK(J5889)),AND(NOT(O5889="Unknown"),ISBLANK(R5889))),"Missing Information", INDEX(Table15[Entire Service Line Classification], MATCH(SUMIFS(Table15[Unique ID],Table15[System-Owned Portion],E5889,Table15[If Material Anything Other than "Lead" in Column E,Was Material Ever Previously Lead?],G5889,Table15[Customer-Owned Portion],O5889),Table15[Unique ID],0),0)))</f>
        <v/>
      </c>
      <c r="X5889"/>
    </row>
    <row r="5890" spans="2:24" x14ac:dyDescent="0.25">
      <c r="B5890" s="146"/>
      <c r="C5890" s="31"/>
      <c r="D5890" s="31"/>
      <c r="E5890" s="44"/>
      <c r="F5890" s="43"/>
      <c r="G5890" s="84"/>
      <c r="H5890" s="31"/>
      <c r="I5890" s="31"/>
      <c r="J5890" s="84"/>
      <c r="K5890" s="31"/>
      <c r="L5890" s="31"/>
      <c r="M5890" s="169"/>
      <c r="N5890" s="148"/>
      <c r="O5890" s="106"/>
      <c r="P5890" s="43"/>
      <c r="Q5890" s="31"/>
      <c r="R5890" s="84"/>
      <c r="S5890" s="31"/>
      <c r="T5890" s="31"/>
      <c r="U5890" s="169"/>
      <c r="V5890" s="150"/>
      <c r="W5890" s="141" t="str" cm="1">
        <f t="array" ref="W5890">IF(SUM(LEN(B5890:V5890))=0,"",IF(OR(OR(ISBLANK(F5890),SUM(LEN(C5890),LEN(D5890))=0),AND(NOT(E5890="Unknown"),ISBLANK(J5890)),AND(NOT(O5890="Unknown"),ISBLANK(R5890))),"Missing Information", INDEX(Table15[Entire Service Line Classification], MATCH(SUMIFS(Table15[Unique ID],Table15[System-Owned Portion],E5890,Table15[If Material Anything Other than "Lead" in Column E,Was Material Ever Previously Lead?],G5890,Table15[Customer-Owned Portion],O5890),Table15[Unique ID],0),0)))</f>
        <v/>
      </c>
      <c r="X5890"/>
    </row>
    <row r="5891" spans="2:24" x14ac:dyDescent="0.25">
      <c r="B5891" s="146"/>
      <c r="C5891" s="31"/>
      <c r="D5891" s="31"/>
      <c r="E5891" s="44"/>
      <c r="F5891" s="43"/>
      <c r="G5891" s="84"/>
      <c r="H5891" s="31"/>
      <c r="I5891" s="31"/>
      <c r="J5891" s="84"/>
      <c r="K5891" s="31"/>
      <c r="L5891" s="31"/>
      <c r="M5891" s="169"/>
      <c r="N5891" s="148"/>
      <c r="O5891" s="106"/>
      <c r="P5891" s="43"/>
      <c r="Q5891" s="31"/>
      <c r="R5891" s="84"/>
      <c r="S5891" s="31"/>
      <c r="T5891" s="31"/>
      <c r="U5891" s="169"/>
      <c r="V5891" s="150"/>
      <c r="W5891" s="141" t="str" cm="1">
        <f t="array" ref="W5891">IF(SUM(LEN(B5891:V5891))=0,"",IF(OR(OR(ISBLANK(F5891),SUM(LEN(C5891),LEN(D5891))=0),AND(NOT(E5891="Unknown"),ISBLANK(J5891)),AND(NOT(O5891="Unknown"),ISBLANK(R5891))),"Missing Information", INDEX(Table15[Entire Service Line Classification], MATCH(SUMIFS(Table15[Unique ID],Table15[System-Owned Portion],E5891,Table15[If Material Anything Other than "Lead" in Column E,Was Material Ever Previously Lead?],G5891,Table15[Customer-Owned Portion],O5891),Table15[Unique ID],0),0)))</f>
        <v/>
      </c>
      <c r="X5891"/>
    </row>
    <row r="5892" spans="2:24" x14ac:dyDescent="0.25">
      <c r="B5892" s="146"/>
      <c r="C5892" s="31"/>
      <c r="D5892" s="31"/>
      <c r="E5892" s="44"/>
      <c r="F5892" s="43"/>
      <c r="G5892" s="84"/>
      <c r="H5892" s="31"/>
      <c r="I5892" s="31"/>
      <c r="J5892" s="84"/>
      <c r="K5892" s="31"/>
      <c r="L5892" s="31"/>
      <c r="M5892" s="169"/>
      <c r="N5892" s="148"/>
      <c r="O5892" s="106"/>
      <c r="P5892" s="43"/>
      <c r="Q5892" s="31"/>
      <c r="R5892" s="84"/>
      <c r="S5892" s="31"/>
      <c r="T5892" s="31"/>
      <c r="U5892" s="169"/>
      <c r="V5892" s="150"/>
      <c r="W5892" s="141" t="str" cm="1">
        <f t="array" ref="W5892">IF(SUM(LEN(B5892:V5892))=0,"",IF(OR(OR(ISBLANK(F5892),SUM(LEN(C5892),LEN(D5892))=0),AND(NOT(E5892="Unknown"),ISBLANK(J5892)),AND(NOT(O5892="Unknown"),ISBLANK(R5892))),"Missing Information", INDEX(Table15[Entire Service Line Classification], MATCH(SUMIFS(Table15[Unique ID],Table15[System-Owned Portion],E5892,Table15[If Material Anything Other than "Lead" in Column E,Was Material Ever Previously Lead?],G5892,Table15[Customer-Owned Portion],O5892),Table15[Unique ID],0),0)))</f>
        <v/>
      </c>
      <c r="X5892"/>
    </row>
    <row r="5893" spans="2:24" x14ac:dyDescent="0.25">
      <c r="B5893" s="146"/>
      <c r="C5893" s="31"/>
      <c r="D5893" s="31"/>
      <c r="E5893" s="44"/>
      <c r="F5893" s="43"/>
      <c r="G5893" s="84"/>
      <c r="H5893" s="31"/>
      <c r="I5893" s="31"/>
      <c r="J5893" s="84"/>
      <c r="K5893" s="31"/>
      <c r="L5893" s="31"/>
      <c r="M5893" s="169"/>
      <c r="N5893" s="148"/>
      <c r="O5893" s="106"/>
      <c r="P5893" s="43"/>
      <c r="Q5893" s="31"/>
      <c r="R5893" s="84"/>
      <c r="S5893" s="31"/>
      <c r="T5893" s="31"/>
      <c r="U5893" s="169"/>
      <c r="V5893" s="150"/>
      <c r="W5893" s="141" t="str" cm="1">
        <f t="array" ref="W5893">IF(SUM(LEN(B5893:V5893))=0,"",IF(OR(OR(ISBLANK(F5893),SUM(LEN(C5893),LEN(D5893))=0),AND(NOT(E5893="Unknown"),ISBLANK(J5893)),AND(NOT(O5893="Unknown"),ISBLANK(R5893))),"Missing Information", INDEX(Table15[Entire Service Line Classification], MATCH(SUMIFS(Table15[Unique ID],Table15[System-Owned Portion],E5893,Table15[If Material Anything Other than "Lead" in Column E,Was Material Ever Previously Lead?],G5893,Table15[Customer-Owned Portion],O5893),Table15[Unique ID],0),0)))</f>
        <v/>
      </c>
      <c r="X5893"/>
    </row>
    <row r="5894" spans="2:24" x14ac:dyDescent="0.25">
      <c r="B5894" s="146"/>
      <c r="C5894" s="31"/>
      <c r="D5894" s="31"/>
      <c r="E5894" s="44"/>
      <c r="F5894" s="43"/>
      <c r="G5894" s="84"/>
      <c r="H5894" s="31"/>
      <c r="I5894" s="31"/>
      <c r="J5894" s="84"/>
      <c r="K5894" s="31"/>
      <c r="L5894" s="31"/>
      <c r="M5894" s="169"/>
      <c r="N5894" s="148"/>
      <c r="O5894" s="106"/>
      <c r="P5894" s="43"/>
      <c r="Q5894" s="31"/>
      <c r="R5894" s="84"/>
      <c r="S5894" s="31"/>
      <c r="T5894" s="31"/>
      <c r="U5894" s="169"/>
      <c r="V5894" s="150"/>
      <c r="W5894" s="141" t="str" cm="1">
        <f t="array" ref="W5894">IF(SUM(LEN(B5894:V5894))=0,"",IF(OR(OR(ISBLANK(F5894),SUM(LEN(C5894),LEN(D5894))=0),AND(NOT(E5894="Unknown"),ISBLANK(J5894)),AND(NOT(O5894="Unknown"),ISBLANK(R5894))),"Missing Information", INDEX(Table15[Entire Service Line Classification], MATCH(SUMIFS(Table15[Unique ID],Table15[System-Owned Portion],E5894,Table15[If Material Anything Other than "Lead" in Column E,Was Material Ever Previously Lead?],G5894,Table15[Customer-Owned Portion],O5894),Table15[Unique ID],0),0)))</f>
        <v/>
      </c>
      <c r="X5894"/>
    </row>
    <row r="5895" spans="2:24" x14ac:dyDescent="0.25">
      <c r="B5895" s="146"/>
      <c r="C5895" s="31"/>
      <c r="D5895" s="31"/>
      <c r="E5895" s="44"/>
      <c r="F5895" s="43"/>
      <c r="G5895" s="84"/>
      <c r="H5895" s="31"/>
      <c r="I5895" s="31"/>
      <c r="J5895" s="84"/>
      <c r="K5895" s="31"/>
      <c r="L5895" s="31"/>
      <c r="M5895" s="169"/>
      <c r="N5895" s="148"/>
      <c r="O5895" s="106"/>
      <c r="P5895" s="43"/>
      <c r="Q5895" s="31"/>
      <c r="R5895" s="84"/>
      <c r="S5895" s="31"/>
      <c r="T5895" s="31"/>
      <c r="U5895" s="169"/>
      <c r="V5895" s="150"/>
      <c r="W5895" s="141" t="str" cm="1">
        <f t="array" ref="W5895">IF(SUM(LEN(B5895:V5895))=0,"",IF(OR(OR(ISBLANK(F5895),SUM(LEN(C5895),LEN(D5895))=0),AND(NOT(E5895="Unknown"),ISBLANK(J5895)),AND(NOT(O5895="Unknown"),ISBLANK(R5895))),"Missing Information", INDEX(Table15[Entire Service Line Classification], MATCH(SUMIFS(Table15[Unique ID],Table15[System-Owned Portion],E5895,Table15[If Material Anything Other than "Lead" in Column E,Was Material Ever Previously Lead?],G5895,Table15[Customer-Owned Portion],O5895),Table15[Unique ID],0),0)))</f>
        <v/>
      </c>
      <c r="X5895"/>
    </row>
    <row r="5896" spans="2:24" x14ac:dyDescent="0.25">
      <c r="B5896" s="146"/>
      <c r="C5896" s="31"/>
      <c r="D5896" s="31"/>
      <c r="E5896" s="44"/>
      <c r="F5896" s="43"/>
      <c r="G5896" s="84"/>
      <c r="H5896" s="31"/>
      <c r="I5896" s="31"/>
      <c r="J5896" s="84"/>
      <c r="K5896" s="31"/>
      <c r="L5896" s="31"/>
      <c r="M5896" s="169"/>
      <c r="N5896" s="148"/>
      <c r="O5896" s="106"/>
      <c r="P5896" s="43"/>
      <c r="Q5896" s="31"/>
      <c r="R5896" s="84"/>
      <c r="S5896" s="31"/>
      <c r="T5896" s="31"/>
      <c r="U5896" s="169"/>
      <c r="V5896" s="150"/>
      <c r="W5896" s="141" t="str" cm="1">
        <f t="array" ref="W5896">IF(SUM(LEN(B5896:V5896))=0,"",IF(OR(OR(ISBLANK(F5896),SUM(LEN(C5896),LEN(D5896))=0),AND(NOT(E5896="Unknown"),ISBLANK(J5896)),AND(NOT(O5896="Unknown"),ISBLANK(R5896))),"Missing Information", INDEX(Table15[Entire Service Line Classification], MATCH(SUMIFS(Table15[Unique ID],Table15[System-Owned Portion],E5896,Table15[If Material Anything Other than "Lead" in Column E,Was Material Ever Previously Lead?],G5896,Table15[Customer-Owned Portion],O5896),Table15[Unique ID],0),0)))</f>
        <v/>
      </c>
      <c r="X5896"/>
    </row>
    <row r="5897" spans="2:24" x14ac:dyDescent="0.25">
      <c r="B5897" s="146"/>
      <c r="C5897" s="31"/>
      <c r="D5897" s="31"/>
      <c r="E5897" s="44"/>
      <c r="F5897" s="43"/>
      <c r="G5897" s="84"/>
      <c r="H5897" s="31"/>
      <c r="I5897" s="31"/>
      <c r="J5897" s="84"/>
      <c r="K5897" s="31"/>
      <c r="L5897" s="31"/>
      <c r="M5897" s="169"/>
      <c r="N5897" s="148"/>
      <c r="O5897" s="106"/>
      <c r="P5897" s="43"/>
      <c r="Q5897" s="31"/>
      <c r="R5897" s="84"/>
      <c r="S5897" s="31"/>
      <c r="T5897" s="31"/>
      <c r="U5897" s="169"/>
      <c r="V5897" s="150"/>
      <c r="W5897" s="141" t="str" cm="1">
        <f t="array" ref="W5897">IF(SUM(LEN(B5897:V5897))=0,"",IF(OR(OR(ISBLANK(F5897),SUM(LEN(C5897),LEN(D5897))=0),AND(NOT(E5897="Unknown"),ISBLANK(J5897)),AND(NOT(O5897="Unknown"),ISBLANK(R5897))),"Missing Information", INDEX(Table15[Entire Service Line Classification], MATCH(SUMIFS(Table15[Unique ID],Table15[System-Owned Portion],E5897,Table15[If Material Anything Other than "Lead" in Column E,Was Material Ever Previously Lead?],G5897,Table15[Customer-Owned Portion],O5897),Table15[Unique ID],0),0)))</f>
        <v/>
      </c>
      <c r="X5897"/>
    </row>
    <row r="5898" spans="2:24" x14ac:dyDescent="0.25">
      <c r="B5898" s="146"/>
      <c r="C5898" s="31"/>
      <c r="D5898" s="31"/>
      <c r="E5898" s="44"/>
      <c r="F5898" s="43"/>
      <c r="G5898" s="84"/>
      <c r="H5898" s="31"/>
      <c r="I5898" s="31"/>
      <c r="J5898" s="84"/>
      <c r="K5898" s="31"/>
      <c r="L5898" s="31"/>
      <c r="M5898" s="169"/>
      <c r="N5898" s="148"/>
      <c r="O5898" s="106"/>
      <c r="P5898" s="43"/>
      <c r="Q5898" s="31"/>
      <c r="R5898" s="84"/>
      <c r="S5898" s="31"/>
      <c r="T5898" s="31"/>
      <c r="U5898" s="169"/>
      <c r="V5898" s="150"/>
      <c r="W5898" s="141" t="str" cm="1">
        <f t="array" ref="W5898">IF(SUM(LEN(B5898:V5898))=0,"",IF(OR(OR(ISBLANK(F5898),SUM(LEN(C5898),LEN(D5898))=0),AND(NOT(E5898="Unknown"),ISBLANK(J5898)),AND(NOT(O5898="Unknown"),ISBLANK(R5898))),"Missing Information", INDEX(Table15[Entire Service Line Classification], MATCH(SUMIFS(Table15[Unique ID],Table15[System-Owned Portion],E5898,Table15[If Material Anything Other than "Lead" in Column E,Was Material Ever Previously Lead?],G5898,Table15[Customer-Owned Portion],O5898),Table15[Unique ID],0),0)))</f>
        <v/>
      </c>
      <c r="X5898"/>
    </row>
    <row r="5899" spans="2:24" x14ac:dyDescent="0.25">
      <c r="B5899" s="146"/>
      <c r="C5899" s="31"/>
      <c r="D5899" s="31"/>
      <c r="E5899" s="44"/>
      <c r="F5899" s="43"/>
      <c r="G5899" s="84"/>
      <c r="H5899" s="31"/>
      <c r="I5899" s="31"/>
      <c r="J5899" s="84"/>
      <c r="K5899" s="31"/>
      <c r="L5899" s="31"/>
      <c r="M5899" s="169"/>
      <c r="N5899" s="148"/>
      <c r="O5899" s="106"/>
      <c r="P5899" s="43"/>
      <c r="Q5899" s="31"/>
      <c r="R5899" s="84"/>
      <c r="S5899" s="31"/>
      <c r="T5899" s="31"/>
      <c r="U5899" s="169"/>
      <c r="V5899" s="150"/>
      <c r="W5899" s="141" t="str" cm="1">
        <f t="array" ref="W5899">IF(SUM(LEN(B5899:V5899))=0,"",IF(OR(OR(ISBLANK(F5899),SUM(LEN(C5899),LEN(D5899))=0),AND(NOT(E5899="Unknown"),ISBLANK(J5899)),AND(NOT(O5899="Unknown"),ISBLANK(R5899))),"Missing Information", INDEX(Table15[Entire Service Line Classification], MATCH(SUMIFS(Table15[Unique ID],Table15[System-Owned Portion],E5899,Table15[If Material Anything Other than "Lead" in Column E,Was Material Ever Previously Lead?],G5899,Table15[Customer-Owned Portion],O5899),Table15[Unique ID],0),0)))</f>
        <v/>
      </c>
      <c r="X5899"/>
    </row>
    <row r="5900" spans="2:24" x14ac:dyDescent="0.25">
      <c r="B5900" s="146"/>
      <c r="C5900" s="31"/>
      <c r="D5900" s="31"/>
      <c r="E5900" s="44"/>
      <c r="F5900" s="43"/>
      <c r="G5900" s="84"/>
      <c r="H5900" s="31"/>
      <c r="I5900" s="31"/>
      <c r="J5900" s="84"/>
      <c r="K5900" s="31"/>
      <c r="L5900" s="31"/>
      <c r="M5900" s="169"/>
      <c r="N5900" s="148"/>
      <c r="O5900" s="106"/>
      <c r="P5900" s="43"/>
      <c r="Q5900" s="31"/>
      <c r="R5900" s="84"/>
      <c r="S5900" s="31"/>
      <c r="T5900" s="31"/>
      <c r="U5900" s="169"/>
      <c r="V5900" s="150"/>
      <c r="W5900" s="141" t="str" cm="1">
        <f t="array" ref="W5900">IF(SUM(LEN(B5900:V5900))=0,"",IF(OR(OR(ISBLANK(F5900),SUM(LEN(C5900),LEN(D5900))=0),AND(NOT(E5900="Unknown"),ISBLANK(J5900)),AND(NOT(O5900="Unknown"),ISBLANK(R5900))),"Missing Information", INDEX(Table15[Entire Service Line Classification], MATCH(SUMIFS(Table15[Unique ID],Table15[System-Owned Portion],E5900,Table15[If Material Anything Other than "Lead" in Column E,Was Material Ever Previously Lead?],G5900,Table15[Customer-Owned Portion],O5900),Table15[Unique ID],0),0)))</f>
        <v/>
      </c>
      <c r="X5900"/>
    </row>
    <row r="5901" spans="2:24" x14ac:dyDescent="0.25">
      <c r="B5901" s="146"/>
      <c r="C5901" s="31"/>
      <c r="D5901" s="31"/>
      <c r="E5901" s="44"/>
      <c r="F5901" s="43"/>
      <c r="G5901" s="84"/>
      <c r="H5901" s="31"/>
      <c r="I5901" s="31"/>
      <c r="J5901" s="84"/>
      <c r="K5901" s="31"/>
      <c r="L5901" s="31"/>
      <c r="M5901" s="169"/>
      <c r="N5901" s="148"/>
      <c r="O5901" s="106"/>
      <c r="P5901" s="43"/>
      <c r="Q5901" s="31"/>
      <c r="R5901" s="84"/>
      <c r="S5901" s="31"/>
      <c r="T5901" s="31"/>
      <c r="U5901" s="169"/>
      <c r="V5901" s="150"/>
      <c r="W5901" s="141" t="str" cm="1">
        <f t="array" ref="W5901">IF(SUM(LEN(B5901:V5901))=0,"",IF(OR(OR(ISBLANK(F5901),SUM(LEN(C5901),LEN(D5901))=0),AND(NOT(E5901="Unknown"),ISBLANK(J5901)),AND(NOT(O5901="Unknown"),ISBLANK(R5901))),"Missing Information", INDEX(Table15[Entire Service Line Classification], MATCH(SUMIFS(Table15[Unique ID],Table15[System-Owned Portion],E5901,Table15[If Material Anything Other than "Lead" in Column E,Was Material Ever Previously Lead?],G5901,Table15[Customer-Owned Portion],O5901),Table15[Unique ID],0),0)))</f>
        <v/>
      </c>
      <c r="X5901"/>
    </row>
    <row r="5902" spans="2:24" x14ac:dyDescent="0.25">
      <c r="B5902" s="146"/>
      <c r="C5902" s="31"/>
      <c r="D5902" s="31"/>
      <c r="E5902" s="44"/>
      <c r="F5902" s="43"/>
      <c r="G5902" s="84"/>
      <c r="H5902" s="31"/>
      <c r="I5902" s="31"/>
      <c r="J5902" s="84"/>
      <c r="K5902" s="31"/>
      <c r="L5902" s="31"/>
      <c r="M5902" s="169"/>
      <c r="N5902" s="148"/>
      <c r="O5902" s="106"/>
      <c r="P5902" s="43"/>
      <c r="Q5902" s="31"/>
      <c r="R5902" s="84"/>
      <c r="S5902" s="31"/>
      <c r="T5902" s="31"/>
      <c r="U5902" s="169"/>
      <c r="V5902" s="150"/>
      <c r="W5902" s="141" t="str" cm="1">
        <f t="array" ref="W5902">IF(SUM(LEN(B5902:V5902))=0,"",IF(OR(OR(ISBLANK(F5902),SUM(LEN(C5902),LEN(D5902))=0),AND(NOT(E5902="Unknown"),ISBLANK(J5902)),AND(NOT(O5902="Unknown"),ISBLANK(R5902))),"Missing Information", INDEX(Table15[Entire Service Line Classification], MATCH(SUMIFS(Table15[Unique ID],Table15[System-Owned Portion],E5902,Table15[If Material Anything Other than "Lead" in Column E,Was Material Ever Previously Lead?],G5902,Table15[Customer-Owned Portion],O5902),Table15[Unique ID],0),0)))</f>
        <v/>
      </c>
      <c r="X5902"/>
    </row>
    <row r="5903" spans="2:24" x14ac:dyDescent="0.25">
      <c r="B5903" s="146"/>
      <c r="C5903" s="31"/>
      <c r="D5903" s="31"/>
      <c r="E5903" s="44"/>
      <c r="F5903" s="43"/>
      <c r="G5903" s="84"/>
      <c r="H5903" s="31"/>
      <c r="I5903" s="31"/>
      <c r="J5903" s="84"/>
      <c r="K5903" s="31"/>
      <c r="L5903" s="31"/>
      <c r="M5903" s="169"/>
      <c r="N5903" s="148"/>
      <c r="O5903" s="106"/>
      <c r="P5903" s="43"/>
      <c r="Q5903" s="31"/>
      <c r="R5903" s="84"/>
      <c r="S5903" s="31"/>
      <c r="T5903" s="31"/>
      <c r="U5903" s="169"/>
      <c r="V5903" s="150"/>
      <c r="W5903" s="141" t="str" cm="1">
        <f t="array" ref="W5903">IF(SUM(LEN(B5903:V5903))=0,"",IF(OR(OR(ISBLANK(F5903),SUM(LEN(C5903),LEN(D5903))=0),AND(NOT(E5903="Unknown"),ISBLANK(J5903)),AND(NOT(O5903="Unknown"),ISBLANK(R5903))),"Missing Information", INDEX(Table15[Entire Service Line Classification], MATCH(SUMIFS(Table15[Unique ID],Table15[System-Owned Portion],E5903,Table15[If Material Anything Other than "Lead" in Column E,Was Material Ever Previously Lead?],G5903,Table15[Customer-Owned Portion],O5903),Table15[Unique ID],0),0)))</f>
        <v/>
      </c>
      <c r="X5903"/>
    </row>
    <row r="5904" spans="2:24" x14ac:dyDescent="0.25">
      <c r="B5904" s="146"/>
      <c r="C5904" s="31"/>
      <c r="D5904" s="31"/>
      <c r="E5904" s="44"/>
      <c r="F5904" s="43"/>
      <c r="G5904" s="84"/>
      <c r="H5904" s="31"/>
      <c r="I5904" s="31"/>
      <c r="J5904" s="84"/>
      <c r="K5904" s="31"/>
      <c r="L5904" s="31"/>
      <c r="M5904" s="169"/>
      <c r="N5904" s="148"/>
      <c r="O5904" s="106"/>
      <c r="P5904" s="43"/>
      <c r="Q5904" s="31"/>
      <c r="R5904" s="84"/>
      <c r="S5904" s="31"/>
      <c r="T5904" s="31"/>
      <c r="U5904" s="169"/>
      <c r="V5904" s="150"/>
      <c r="W5904" s="141" t="str" cm="1">
        <f t="array" ref="W5904">IF(SUM(LEN(B5904:V5904))=0,"",IF(OR(OR(ISBLANK(F5904),SUM(LEN(C5904),LEN(D5904))=0),AND(NOT(E5904="Unknown"),ISBLANK(J5904)),AND(NOT(O5904="Unknown"),ISBLANK(R5904))),"Missing Information", INDEX(Table15[Entire Service Line Classification], MATCH(SUMIFS(Table15[Unique ID],Table15[System-Owned Portion],E5904,Table15[If Material Anything Other than "Lead" in Column E,Was Material Ever Previously Lead?],G5904,Table15[Customer-Owned Portion],O5904),Table15[Unique ID],0),0)))</f>
        <v/>
      </c>
      <c r="X5904"/>
    </row>
    <row r="5905" spans="2:24" x14ac:dyDescent="0.25">
      <c r="B5905" s="146"/>
      <c r="C5905" s="31"/>
      <c r="D5905" s="31"/>
      <c r="E5905" s="44"/>
      <c r="F5905" s="43"/>
      <c r="G5905" s="84"/>
      <c r="H5905" s="31"/>
      <c r="I5905" s="31"/>
      <c r="J5905" s="84"/>
      <c r="K5905" s="31"/>
      <c r="L5905" s="31"/>
      <c r="M5905" s="169"/>
      <c r="N5905" s="148"/>
      <c r="O5905" s="106"/>
      <c r="P5905" s="43"/>
      <c r="Q5905" s="31"/>
      <c r="R5905" s="84"/>
      <c r="S5905" s="31"/>
      <c r="T5905" s="31"/>
      <c r="U5905" s="169"/>
      <c r="V5905" s="150"/>
      <c r="W5905" s="141" t="str" cm="1">
        <f t="array" ref="W5905">IF(SUM(LEN(B5905:V5905))=0,"",IF(OR(OR(ISBLANK(F5905),SUM(LEN(C5905),LEN(D5905))=0),AND(NOT(E5905="Unknown"),ISBLANK(J5905)),AND(NOT(O5905="Unknown"),ISBLANK(R5905))),"Missing Information", INDEX(Table15[Entire Service Line Classification], MATCH(SUMIFS(Table15[Unique ID],Table15[System-Owned Portion],E5905,Table15[If Material Anything Other than "Lead" in Column E,Was Material Ever Previously Lead?],G5905,Table15[Customer-Owned Portion],O5905),Table15[Unique ID],0),0)))</f>
        <v/>
      </c>
      <c r="X5905"/>
    </row>
    <row r="5906" spans="2:24" x14ac:dyDescent="0.25">
      <c r="B5906" s="146"/>
      <c r="C5906" s="31"/>
      <c r="D5906" s="31"/>
      <c r="E5906" s="44"/>
      <c r="F5906" s="43"/>
      <c r="G5906" s="84"/>
      <c r="H5906" s="31"/>
      <c r="I5906" s="31"/>
      <c r="J5906" s="84"/>
      <c r="K5906" s="31"/>
      <c r="L5906" s="31"/>
      <c r="M5906" s="169"/>
      <c r="N5906" s="148"/>
      <c r="O5906" s="106"/>
      <c r="P5906" s="43"/>
      <c r="Q5906" s="31"/>
      <c r="R5906" s="84"/>
      <c r="S5906" s="31"/>
      <c r="T5906" s="31"/>
      <c r="U5906" s="169"/>
      <c r="V5906" s="150"/>
      <c r="W5906" s="141" t="str" cm="1">
        <f t="array" ref="W5906">IF(SUM(LEN(B5906:V5906))=0,"",IF(OR(OR(ISBLANK(F5906),SUM(LEN(C5906),LEN(D5906))=0),AND(NOT(E5906="Unknown"),ISBLANK(J5906)),AND(NOT(O5906="Unknown"),ISBLANK(R5906))),"Missing Information", INDEX(Table15[Entire Service Line Classification], MATCH(SUMIFS(Table15[Unique ID],Table15[System-Owned Portion],E5906,Table15[If Material Anything Other than "Lead" in Column E,Was Material Ever Previously Lead?],G5906,Table15[Customer-Owned Portion],O5906),Table15[Unique ID],0),0)))</f>
        <v/>
      </c>
      <c r="X5906"/>
    </row>
    <row r="5907" spans="2:24" x14ac:dyDescent="0.25">
      <c r="B5907" s="146"/>
      <c r="C5907" s="31"/>
      <c r="D5907" s="31"/>
      <c r="E5907" s="44"/>
      <c r="F5907" s="43"/>
      <c r="G5907" s="84"/>
      <c r="H5907" s="31"/>
      <c r="I5907" s="31"/>
      <c r="J5907" s="84"/>
      <c r="K5907" s="31"/>
      <c r="L5907" s="31"/>
      <c r="M5907" s="169"/>
      <c r="N5907" s="148"/>
      <c r="O5907" s="106"/>
      <c r="P5907" s="43"/>
      <c r="Q5907" s="31"/>
      <c r="R5907" s="84"/>
      <c r="S5907" s="31"/>
      <c r="T5907" s="31"/>
      <c r="U5907" s="169"/>
      <c r="V5907" s="150"/>
      <c r="W5907" s="141" t="str" cm="1">
        <f t="array" ref="W5907">IF(SUM(LEN(B5907:V5907))=0,"",IF(OR(OR(ISBLANK(F5907),SUM(LEN(C5907),LEN(D5907))=0),AND(NOT(E5907="Unknown"),ISBLANK(J5907)),AND(NOT(O5907="Unknown"),ISBLANK(R5907))),"Missing Information", INDEX(Table15[Entire Service Line Classification], MATCH(SUMIFS(Table15[Unique ID],Table15[System-Owned Portion],E5907,Table15[If Material Anything Other than "Lead" in Column E,Was Material Ever Previously Lead?],G5907,Table15[Customer-Owned Portion],O5907),Table15[Unique ID],0),0)))</f>
        <v/>
      </c>
      <c r="X5907"/>
    </row>
    <row r="5908" spans="2:24" x14ac:dyDescent="0.25">
      <c r="B5908" s="146"/>
      <c r="C5908" s="31"/>
      <c r="D5908" s="31"/>
      <c r="E5908" s="44"/>
      <c r="F5908" s="43"/>
      <c r="G5908" s="84"/>
      <c r="H5908" s="31"/>
      <c r="I5908" s="31"/>
      <c r="J5908" s="84"/>
      <c r="K5908" s="31"/>
      <c r="L5908" s="31"/>
      <c r="M5908" s="169"/>
      <c r="N5908" s="148"/>
      <c r="O5908" s="106"/>
      <c r="P5908" s="43"/>
      <c r="Q5908" s="31"/>
      <c r="R5908" s="84"/>
      <c r="S5908" s="31"/>
      <c r="T5908" s="31"/>
      <c r="U5908" s="169"/>
      <c r="V5908" s="150"/>
      <c r="W5908" s="141" t="str" cm="1">
        <f t="array" ref="W5908">IF(SUM(LEN(B5908:V5908))=0,"",IF(OR(OR(ISBLANK(F5908),SUM(LEN(C5908),LEN(D5908))=0),AND(NOT(E5908="Unknown"),ISBLANK(J5908)),AND(NOT(O5908="Unknown"),ISBLANK(R5908))),"Missing Information", INDEX(Table15[Entire Service Line Classification], MATCH(SUMIFS(Table15[Unique ID],Table15[System-Owned Portion],E5908,Table15[If Material Anything Other than "Lead" in Column E,Was Material Ever Previously Lead?],G5908,Table15[Customer-Owned Portion],O5908),Table15[Unique ID],0),0)))</f>
        <v/>
      </c>
      <c r="X5908"/>
    </row>
    <row r="5909" spans="2:24" x14ac:dyDescent="0.25">
      <c r="B5909" s="146"/>
      <c r="C5909" s="31"/>
      <c r="D5909" s="31"/>
      <c r="E5909" s="44"/>
      <c r="F5909" s="43"/>
      <c r="G5909" s="84"/>
      <c r="H5909" s="31"/>
      <c r="I5909" s="31"/>
      <c r="J5909" s="84"/>
      <c r="K5909" s="31"/>
      <c r="L5909" s="31"/>
      <c r="M5909" s="169"/>
      <c r="N5909" s="148"/>
      <c r="O5909" s="106"/>
      <c r="P5909" s="43"/>
      <c r="Q5909" s="31"/>
      <c r="R5909" s="84"/>
      <c r="S5909" s="31"/>
      <c r="T5909" s="31"/>
      <c r="U5909" s="169"/>
      <c r="V5909" s="150"/>
      <c r="W5909" s="141" t="str" cm="1">
        <f t="array" ref="W5909">IF(SUM(LEN(B5909:V5909))=0,"",IF(OR(OR(ISBLANK(F5909),SUM(LEN(C5909),LEN(D5909))=0),AND(NOT(E5909="Unknown"),ISBLANK(J5909)),AND(NOT(O5909="Unknown"),ISBLANK(R5909))),"Missing Information", INDEX(Table15[Entire Service Line Classification], MATCH(SUMIFS(Table15[Unique ID],Table15[System-Owned Portion],E5909,Table15[If Material Anything Other than "Lead" in Column E,Was Material Ever Previously Lead?],G5909,Table15[Customer-Owned Portion],O5909),Table15[Unique ID],0),0)))</f>
        <v/>
      </c>
      <c r="X5909"/>
    </row>
    <row r="5910" spans="2:24" x14ac:dyDescent="0.25">
      <c r="B5910" s="146"/>
      <c r="C5910" s="31"/>
      <c r="D5910" s="31"/>
      <c r="E5910" s="44"/>
      <c r="F5910" s="43"/>
      <c r="G5910" s="84"/>
      <c r="H5910" s="31"/>
      <c r="I5910" s="31"/>
      <c r="J5910" s="84"/>
      <c r="K5910" s="31"/>
      <c r="L5910" s="31"/>
      <c r="M5910" s="169"/>
      <c r="N5910" s="148"/>
      <c r="O5910" s="106"/>
      <c r="P5910" s="43"/>
      <c r="Q5910" s="31"/>
      <c r="R5910" s="84"/>
      <c r="S5910" s="31"/>
      <c r="T5910" s="31"/>
      <c r="U5910" s="169"/>
      <c r="V5910" s="150"/>
      <c r="W5910" s="141" t="str" cm="1">
        <f t="array" ref="W5910">IF(SUM(LEN(B5910:V5910))=0,"",IF(OR(OR(ISBLANK(F5910),SUM(LEN(C5910),LEN(D5910))=0),AND(NOT(E5910="Unknown"),ISBLANK(J5910)),AND(NOT(O5910="Unknown"),ISBLANK(R5910))),"Missing Information", INDEX(Table15[Entire Service Line Classification], MATCH(SUMIFS(Table15[Unique ID],Table15[System-Owned Portion],E5910,Table15[If Material Anything Other than "Lead" in Column E,Was Material Ever Previously Lead?],G5910,Table15[Customer-Owned Portion],O5910),Table15[Unique ID],0),0)))</f>
        <v/>
      </c>
      <c r="X5910"/>
    </row>
    <row r="5911" spans="2:24" x14ac:dyDescent="0.25">
      <c r="B5911" s="146"/>
      <c r="C5911" s="31"/>
      <c r="D5911" s="31"/>
      <c r="E5911" s="44"/>
      <c r="F5911" s="43"/>
      <c r="G5911" s="84"/>
      <c r="H5911" s="31"/>
      <c r="I5911" s="31"/>
      <c r="J5911" s="84"/>
      <c r="K5911" s="31"/>
      <c r="L5911" s="31"/>
      <c r="M5911" s="169"/>
      <c r="N5911" s="148"/>
      <c r="O5911" s="106"/>
      <c r="P5911" s="43"/>
      <c r="Q5911" s="31"/>
      <c r="R5911" s="84"/>
      <c r="S5911" s="31"/>
      <c r="T5911" s="31"/>
      <c r="U5911" s="169"/>
      <c r="V5911" s="150"/>
      <c r="W5911" s="141" t="str" cm="1">
        <f t="array" ref="W5911">IF(SUM(LEN(B5911:V5911))=0,"",IF(OR(OR(ISBLANK(F5911),SUM(LEN(C5911),LEN(D5911))=0),AND(NOT(E5911="Unknown"),ISBLANK(J5911)),AND(NOT(O5911="Unknown"),ISBLANK(R5911))),"Missing Information", INDEX(Table15[Entire Service Line Classification], MATCH(SUMIFS(Table15[Unique ID],Table15[System-Owned Portion],E5911,Table15[If Material Anything Other than "Lead" in Column E,Was Material Ever Previously Lead?],G5911,Table15[Customer-Owned Portion],O5911),Table15[Unique ID],0),0)))</f>
        <v/>
      </c>
      <c r="X5911"/>
    </row>
    <row r="5912" spans="2:24" x14ac:dyDescent="0.25">
      <c r="B5912" s="146"/>
      <c r="C5912" s="31"/>
      <c r="D5912" s="31"/>
      <c r="E5912" s="44"/>
      <c r="F5912" s="43"/>
      <c r="G5912" s="84"/>
      <c r="H5912" s="31"/>
      <c r="I5912" s="31"/>
      <c r="J5912" s="84"/>
      <c r="K5912" s="31"/>
      <c r="L5912" s="31"/>
      <c r="M5912" s="169"/>
      <c r="N5912" s="148"/>
      <c r="O5912" s="106"/>
      <c r="P5912" s="43"/>
      <c r="Q5912" s="31"/>
      <c r="R5912" s="84"/>
      <c r="S5912" s="31"/>
      <c r="T5912" s="31"/>
      <c r="U5912" s="169"/>
      <c r="V5912" s="150"/>
      <c r="W5912" s="141" t="str" cm="1">
        <f t="array" ref="W5912">IF(SUM(LEN(B5912:V5912))=0,"",IF(OR(OR(ISBLANK(F5912),SUM(LEN(C5912),LEN(D5912))=0),AND(NOT(E5912="Unknown"),ISBLANK(J5912)),AND(NOT(O5912="Unknown"),ISBLANK(R5912))),"Missing Information", INDEX(Table15[Entire Service Line Classification], MATCH(SUMIFS(Table15[Unique ID],Table15[System-Owned Portion],E5912,Table15[If Material Anything Other than "Lead" in Column E,Was Material Ever Previously Lead?],G5912,Table15[Customer-Owned Portion],O5912),Table15[Unique ID],0),0)))</f>
        <v/>
      </c>
      <c r="X5912"/>
    </row>
    <row r="5913" spans="2:24" x14ac:dyDescent="0.25">
      <c r="B5913" s="146"/>
      <c r="C5913" s="31"/>
      <c r="D5913" s="31"/>
      <c r="E5913" s="44"/>
      <c r="F5913" s="43"/>
      <c r="G5913" s="84"/>
      <c r="H5913" s="31"/>
      <c r="I5913" s="31"/>
      <c r="J5913" s="84"/>
      <c r="K5913" s="31"/>
      <c r="L5913" s="31"/>
      <c r="M5913" s="169"/>
      <c r="N5913" s="148"/>
      <c r="O5913" s="106"/>
      <c r="P5913" s="43"/>
      <c r="Q5913" s="31"/>
      <c r="R5913" s="84"/>
      <c r="S5913" s="31"/>
      <c r="T5913" s="31"/>
      <c r="U5913" s="169"/>
      <c r="V5913" s="150"/>
      <c r="W5913" s="141" t="str" cm="1">
        <f t="array" ref="W5913">IF(SUM(LEN(B5913:V5913))=0,"",IF(OR(OR(ISBLANK(F5913),SUM(LEN(C5913),LEN(D5913))=0),AND(NOT(E5913="Unknown"),ISBLANK(J5913)),AND(NOT(O5913="Unknown"),ISBLANK(R5913))),"Missing Information", INDEX(Table15[Entire Service Line Classification], MATCH(SUMIFS(Table15[Unique ID],Table15[System-Owned Portion],E5913,Table15[If Material Anything Other than "Lead" in Column E,Was Material Ever Previously Lead?],G5913,Table15[Customer-Owned Portion],O5913),Table15[Unique ID],0),0)))</f>
        <v/>
      </c>
      <c r="X5913"/>
    </row>
    <row r="5914" spans="2:24" x14ac:dyDescent="0.25">
      <c r="B5914" s="146"/>
      <c r="C5914" s="31"/>
      <c r="D5914" s="31"/>
      <c r="E5914" s="44"/>
      <c r="F5914" s="43"/>
      <c r="G5914" s="84"/>
      <c r="H5914" s="31"/>
      <c r="I5914" s="31"/>
      <c r="J5914" s="84"/>
      <c r="K5914" s="31"/>
      <c r="L5914" s="31"/>
      <c r="M5914" s="169"/>
      <c r="N5914" s="148"/>
      <c r="O5914" s="106"/>
      <c r="P5914" s="43"/>
      <c r="Q5914" s="31"/>
      <c r="R5914" s="84"/>
      <c r="S5914" s="31"/>
      <c r="T5914" s="31"/>
      <c r="U5914" s="169"/>
      <c r="V5914" s="150"/>
      <c r="W5914" s="141" t="str" cm="1">
        <f t="array" ref="W5914">IF(SUM(LEN(B5914:V5914))=0,"",IF(OR(OR(ISBLANK(F5914),SUM(LEN(C5914),LEN(D5914))=0),AND(NOT(E5914="Unknown"),ISBLANK(J5914)),AND(NOT(O5914="Unknown"),ISBLANK(R5914))),"Missing Information", INDEX(Table15[Entire Service Line Classification], MATCH(SUMIFS(Table15[Unique ID],Table15[System-Owned Portion],E5914,Table15[If Material Anything Other than "Lead" in Column E,Was Material Ever Previously Lead?],G5914,Table15[Customer-Owned Portion],O5914),Table15[Unique ID],0),0)))</f>
        <v/>
      </c>
      <c r="X5914"/>
    </row>
    <row r="5915" spans="2:24" x14ac:dyDescent="0.25">
      <c r="B5915" s="146"/>
      <c r="C5915" s="31"/>
      <c r="D5915" s="31"/>
      <c r="E5915" s="44"/>
      <c r="F5915" s="43"/>
      <c r="G5915" s="84"/>
      <c r="H5915" s="31"/>
      <c r="I5915" s="31"/>
      <c r="J5915" s="84"/>
      <c r="K5915" s="31"/>
      <c r="L5915" s="31"/>
      <c r="M5915" s="169"/>
      <c r="N5915" s="148"/>
      <c r="O5915" s="106"/>
      <c r="P5915" s="43"/>
      <c r="Q5915" s="31"/>
      <c r="R5915" s="84"/>
      <c r="S5915" s="31"/>
      <c r="T5915" s="31"/>
      <c r="U5915" s="169"/>
      <c r="V5915" s="150"/>
      <c r="W5915" s="141" t="str" cm="1">
        <f t="array" ref="W5915">IF(SUM(LEN(B5915:V5915))=0,"",IF(OR(OR(ISBLANK(F5915),SUM(LEN(C5915),LEN(D5915))=0),AND(NOT(E5915="Unknown"),ISBLANK(J5915)),AND(NOT(O5915="Unknown"),ISBLANK(R5915))),"Missing Information", INDEX(Table15[Entire Service Line Classification], MATCH(SUMIFS(Table15[Unique ID],Table15[System-Owned Portion],E5915,Table15[If Material Anything Other than "Lead" in Column E,Was Material Ever Previously Lead?],G5915,Table15[Customer-Owned Portion],O5915),Table15[Unique ID],0),0)))</f>
        <v/>
      </c>
      <c r="X5915"/>
    </row>
    <row r="5916" spans="2:24" x14ac:dyDescent="0.25">
      <c r="B5916" s="146"/>
      <c r="C5916" s="31"/>
      <c r="D5916" s="31"/>
      <c r="E5916" s="44"/>
      <c r="F5916" s="43"/>
      <c r="G5916" s="84"/>
      <c r="H5916" s="31"/>
      <c r="I5916" s="31"/>
      <c r="J5916" s="84"/>
      <c r="K5916" s="31"/>
      <c r="L5916" s="31"/>
      <c r="M5916" s="169"/>
      <c r="N5916" s="148"/>
      <c r="O5916" s="106"/>
      <c r="P5916" s="43"/>
      <c r="Q5916" s="31"/>
      <c r="R5916" s="84"/>
      <c r="S5916" s="31"/>
      <c r="T5916" s="31"/>
      <c r="U5916" s="169"/>
      <c r="V5916" s="150"/>
      <c r="W5916" s="141" t="str" cm="1">
        <f t="array" ref="W5916">IF(SUM(LEN(B5916:V5916))=0,"",IF(OR(OR(ISBLANK(F5916),SUM(LEN(C5916),LEN(D5916))=0),AND(NOT(E5916="Unknown"),ISBLANK(J5916)),AND(NOT(O5916="Unknown"),ISBLANK(R5916))),"Missing Information", INDEX(Table15[Entire Service Line Classification], MATCH(SUMIFS(Table15[Unique ID],Table15[System-Owned Portion],E5916,Table15[If Material Anything Other than "Lead" in Column E,Was Material Ever Previously Lead?],G5916,Table15[Customer-Owned Portion],O5916),Table15[Unique ID],0),0)))</f>
        <v/>
      </c>
      <c r="X5916"/>
    </row>
    <row r="5917" spans="2:24" x14ac:dyDescent="0.25">
      <c r="B5917" s="146"/>
      <c r="C5917" s="31"/>
      <c r="D5917" s="31"/>
      <c r="E5917" s="44"/>
      <c r="F5917" s="43"/>
      <c r="G5917" s="84"/>
      <c r="H5917" s="31"/>
      <c r="I5917" s="31"/>
      <c r="J5917" s="84"/>
      <c r="K5917" s="31"/>
      <c r="L5917" s="31"/>
      <c r="M5917" s="169"/>
      <c r="N5917" s="148"/>
      <c r="O5917" s="106"/>
      <c r="P5917" s="43"/>
      <c r="Q5917" s="31"/>
      <c r="R5917" s="84"/>
      <c r="S5917" s="31"/>
      <c r="T5917" s="31"/>
      <c r="U5917" s="169"/>
      <c r="V5917" s="150"/>
      <c r="W5917" s="141" t="str" cm="1">
        <f t="array" ref="W5917">IF(SUM(LEN(B5917:V5917))=0,"",IF(OR(OR(ISBLANK(F5917),SUM(LEN(C5917),LEN(D5917))=0),AND(NOT(E5917="Unknown"),ISBLANK(J5917)),AND(NOT(O5917="Unknown"),ISBLANK(R5917))),"Missing Information", INDEX(Table15[Entire Service Line Classification], MATCH(SUMIFS(Table15[Unique ID],Table15[System-Owned Portion],E5917,Table15[If Material Anything Other than "Lead" in Column E,Was Material Ever Previously Lead?],G5917,Table15[Customer-Owned Portion],O5917),Table15[Unique ID],0),0)))</f>
        <v/>
      </c>
      <c r="X5917"/>
    </row>
    <row r="5918" spans="2:24" x14ac:dyDescent="0.25">
      <c r="B5918" s="146"/>
      <c r="C5918" s="31"/>
      <c r="D5918" s="31"/>
      <c r="E5918" s="44"/>
      <c r="F5918" s="43"/>
      <c r="G5918" s="84"/>
      <c r="H5918" s="31"/>
      <c r="I5918" s="31"/>
      <c r="J5918" s="84"/>
      <c r="K5918" s="31"/>
      <c r="L5918" s="31"/>
      <c r="M5918" s="169"/>
      <c r="N5918" s="148"/>
      <c r="O5918" s="106"/>
      <c r="P5918" s="43"/>
      <c r="Q5918" s="31"/>
      <c r="R5918" s="84"/>
      <c r="S5918" s="31"/>
      <c r="T5918" s="31"/>
      <c r="U5918" s="169"/>
      <c r="V5918" s="150"/>
      <c r="W5918" s="141" t="str" cm="1">
        <f t="array" ref="W5918">IF(SUM(LEN(B5918:V5918))=0,"",IF(OR(OR(ISBLANK(F5918),SUM(LEN(C5918),LEN(D5918))=0),AND(NOT(E5918="Unknown"),ISBLANK(J5918)),AND(NOT(O5918="Unknown"),ISBLANK(R5918))),"Missing Information", INDEX(Table15[Entire Service Line Classification], MATCH(SUMIFS(Table15[Unique ID],Table15[System-Owned Portion],E5918,Table15[If Material Anything Other than "Lead" in Column E,Was Material Ever Previously Lead?],G5918,Table15[Customer-Owned Portion],O5918),Table15[Unique ID],0),0)))</f>
        <v/>
      </c>
      <c r="X5918"/>
    </row>
    <row r="5919" spans="2:24" x14ac:dyDescent="0.25">
      <c r="B5919" s="146"/>
      <c r="C5919" s="31"/>
      <c r="D5919" s="31"/>
      <c r="E5919" s="44"/>
      <c r="F5919" s="43"/>
      <c r="G5919" s="84"/>
      <c r="H5919" s="31"/>
      <c r="I5919" s="31"/>
      <c r="J5919" s="84"/>
      <c r="K5919" s="31"/>
      <c r="L5919" s="31"/>
      <c r="M5919" s="169"/>
      <c r="N5919" s="148"/>
      <c r="O5919" s="106"/>
      <c r="P5919" s="43"/>
      <c r="Q5919" s="31"/>
      <c r="R5919" s="84"/>
      <c r="S5919" s="31"/>
      <c r="T5919" s="31"/>
      <c r="U5919" s="169"/>
      <c r="V5919" s="150"/>
      <c r="W5919" s="141" t="str" cm="1">
        <f t="array" ref="W5919">IF(SUM(LEN(B5919:V5919))=0,"",IF(OR(OR(ISBLANK(F5919),SUM(LEN(C5919),LEN(D5919))=0),AND(NOT(E5919="Unknown"),ISBLANK(J5919)),AND(NOT(O5919="Unknown"),ISBLANK(R5919))),"Missing Information", INDEX(Table15[Entire Service Line Classification], MATCH(SUMIFS(Table15[Unique ID],Table15[System-Owned Portion],E5919,Table15[If Material Anything Other than "Lead" in Column E,Was Material Ever Previously Lead?],G5919,Table15[Customer-Owned Portion],O5919),Table15[Unique ID],0),0)))</f>
        <v/>
      </c>
      <c r="X5919"/>
    </row>
    <row r="5920" spans="2:24" x14ac:dyDescent="0.25">
      <c r="B5920" s="146"/>
      <c r="C5920" s="31"/>
      <c r="D5920" s="31"/>
      <c r="E5920" s="44"/>
      <c r="F5920" s="43"/>
      <c r="G5920" s="84"/>
      <c r="H5920" s="31"/>
      <c r="I5920" s="31"/>
      <c r="J5920" s="84"/>
      <c r="K5920" s="31"/>
      <c r="L5920" s="31"/>
      <c r="M5920" s="169"/>
      <c r="N5920" s="148"/>
      <c r="O5920" s="106"/>
      <c r="P5920" s="43"/>
      <c r="Q5920" s="31"/>
      <c r="R5920" s="84"/>
      <c r="S5920" s="31"/>
      <c r="T5920" s="31"/>
      <c r="U5920" s="169"/>
      <c r="V5920" s="150"/>
      <c r="W5920" s="141" t="str" cm="1">
        <f t="array" ref="W5920">IF(SUM(LEN(B5920:V5920))=0,"",IF(OR(OR(ISBLANK(F5920),SUM(LEN(C5920),LEN(D5920))=0),AND(NOT(E5920="Unknown"),ISBLANK(J5920)),AND(NOT(O5920="Unknown"),ISBLANK(R5920))),"Missing Information", INDEX(Table15[Entire Service Line Classification], MATCH(SUMIFS(Table15[Unique ID],Table15[System-Owned Portion],E5920,Table15[If Material Anything Other than "Lead" in Column E,Was Material Ever Previously Lead?],G5920,Table15[Customer-Owned Portion],O5920),Table15[Unique ID],0),0)))</f>
        <v/>
      </c>
      <c r="X5920"/>
    </row>
    <row r="5921" spans="2:24" x14ac:dyDescent="0.25">
      <c r="B5921" s="146"/>
      <c r="C5921" s="31"/>
      <c r="D5921" s="31"/>
      <c r="E5921" s="44"/>
      <c r="F5921" s="43"/>
      <c r="G5921" s="84"/>
      <c r="H5921" s="31"/>
      <c r="I5921" s="31"/>
      <c r="J5921" s="84"/>
      <c r="K5921" s="31"/>
      <c r="L5921" s="31"/>
      <c r="M5921" s="169"/>
      <c r="N5921" s="148"/>
      <c r="O5921" s="106"/>
      <c r="P5921" s="43"/>
      <c r="Q5921" s="31"/>
      <c r="R5921" s="84"/>
      <c r="S5921" s="31"/>
      <c r="T5921" s="31"/>
      <c r="U5921" s="169"/>
      <c r="V5921" s="150"/>
      <c r="W5921" s="141" t="str" cm="1">
        <f t="array" ref="W5921">IF(SUM(LEN(B5921:V5921))=0,"",IF(OR(OR(ISBLANK(F5921),SUM(LEN(C5921),LEN(D5921))=0),AND(NOT(E5921="Unknown"),ISBLANK(J5921)),AND(NOT(O5921="Unknown"),ISBLANK(R5921))),"Missing Information", INDEX(Table15[Entire Service Line Classification], MATCH(SUMIFS(Table15[Unique ID],Table15[System-Owned Portion],E5921,Table15[If Material Anything Other than "Lead" in Column E,Was Material Ever Previously Lead?],G5921,Table15[Customer-Owned Portion],O5921),Table15[Unique ID],0),0)))</f>
        <v/>
      </c>
      <c r="X5921"/>
    </row>
    <row r="5922" spans="2:24" x14ac:dyDescent="0.25">
      <c r="B5922" s="146"/>
      <c r="C5922" s="31"/>
      <c r="D5922" s="31"/>
      <c r="E5922" s="44"/>
      <c r="F5922" s="43"/>
      <c r="G5922" s="84"/>
      <c r="H5922" s="31"/>
      <c r="I5922" s="31"/>
      <c r="J5922" s="84"/>
      <c r="K5922" s="31"/>
      <c r="L5922" s="31"/>
      <c r="M5922" s="169"/>
      <c r="N5922" s="148"/>
      <c r="O5922" s="106"/>
      <c r="P5922" s="43"/>
      <c r="Q5922" s="31"/>
      <c r="R5922" s="84"/>
      <c r="S5922" s="31"/>
      <c r="T5922" s="31"/>
      <c r="U5922" s="169"/>
      <c r="V5922" s="150"/>
      <c r="W5922" s="141" t="str" cm="1">
        <f t="array" ref="W5922">IF(SUM(LEN(B5922:V5922))=0,"",IF(OR(OR(ISBLANK(F5922),SUM(LEN(C5922),LEN(D5922))=0),AND(NOT(E5922="Unknown"),ISBLANK(J5922)),AND(NOT(O5922="Unknown"),ISBLANK(R5922))),"Missing Information", INDEX(Table15[Entire Service Line Classification], MATCH(SUMIFS(Table15[Unique ID],Table15[System-Owned Portion],E5922,Table15[If Material Anything Other than "Lead" in Column E,Was Material Ever Previously Lead?],G5922,Table15[Customer-Owned Portion],O5922),Table15[Unique ID],0),0)))</f>
        <v/>
      </c>
      <c r="X5922"/>
    </row>
    <row r="5923" spans="2:24" x14ac:dyDescent="0.25">
      <c r="B5923" s="146"/>
      <c r="C5923" s="31"/>
      <c r="D5923" s="31"/>
      <c r="E5923" s="44"/>
      <c r="F5923" s="43"/>
      <c r="G5923" s="84"/>
      <c r="H5923" s="31"/>
      <c r="I5923" s="31"/>
      <c r="J5923" s="84"/>
      <c r="K5923" s="31"/>
      <c r="L5923" s="31"/>
      <c r="M5923" s="169"/>
      <c r="N5923" s="148"/>
      <c r="O5923" s="106"/>
      <c r="P5923" s="43"/>
      <c r="Q5923" s="31"/>
      <c r="R5923" s="84"/>
      <c r="S5923" s="31"/>
      <c r="T5923" s="31"/>
      <c r="U5923" s="169"/>
      <c r="V5923" s="150"/>
      <c r="W5923" s="141" t="str" cm="1">
        <f t="array" ref="W5923">IF(SUM(LEN(B5923:V5923))=0,"",IF(OR(OR(ISBLANK(F5923),SUM(LEN(C5923),LEN(D5923))=0),AND(NOT(E5923="Unknown"),ISBLANK(J5923)),AND(NOT(O5923="Unknown"),ISBLANK(R5923))),"Missing Information", INDEX(Table15[Entire Service Line Classification], MATCH(SUMIFS(Table15[Unique ID],Table15[System-Owned Portion],E5923,Table15[If Material Anything Other than "Lead" in Column E,Was Material Ever Previously Lead?],G5923,Table15[Customer-Owned Portion],O5923),Table15[Unique ID],0),0)))</f>
        <v/>
      </c>
      <c r="X5923"/>
    </row>
    <row r="5924" spans="2:24" x14ac:dyDescent="0.25">
      <c r="B5924" s="146"/>
      <c r="C5924" s="31"/>
      <c r="D5924" s="31"/>
      <c r="E5924" s="44"/>
      <c r="F5924" s="43"/>
      <c r="G5924" s="84"/>
      <c r="H5924" s="31"/>
      <c r="I5924" s="31"/>
      <c r="J5924" s="84"/>
      <c r="K5924" s="31"/>
      <c r="L5924" s="31"/>
      <c r="M5924" s="169"/>
      <c r="N5924" s="148"/>
      <c r="O5924" s="106"/>
      <c r="P5924" s="43"/>
      <c r="Q5924" s="31"/>
      <c r="R5924" s="84"/>
      <c r="S5924" s="31"/>
      <c r="T5924" s="31"/>
      <c r="U5924" s="169"/>
      <c r="V5924" s="150"/>
      <c r="W5924" s="141" t="str" cm="1">
        <f t="array" ref="W5924">IF(SUM(LEN(B5924:V5924))=0,"",IF(OR(OR(ISBLANK(F5924),SUM(LEN(C5924),LEN(D5924))=0),AND(NOT(E5924="Unknown"),ISBLANK(J5924)),AND(NOT(O5924="Unknown"),ISBLANK(R5924))),"Missing Information", INDEX(Table15[Entire Service Line Classification], MATCH(SUMIFS(Table15[Unique ID],Table15[System-Owned Portion],E5924,Table15[If Material Anything Other than "Lead" in Column E,Was Material Ever Previously Lead?],G5924,Table15[Customer-Owned Portion],O5924),Table15[Unique ID],0),0)))</f>
        <v/>
      </c>
      <c r="X5924"/>
    </row>
    <row r="5925" spans="2:24" x14ac:dyDescent="0.25">
      <c r="B5925" s="146"/>
      <c r="C5925" s="31"/>
      <c r="D5925" s="31"/>
      <c r="E5925" s="44"/>
      <c r="F5925" s="43"/>
      <c r="G5925" s="84"/>
      <c r="H5925" s="31"/>
      <c r="I5925" s="31"/>
      <c r="J5925" s="84"/>
      <c r="K5925" s="31"/>
      <c r="L5925" s="31"/>
      <c r="M5925" s="169"/>
      <c r="N5925" s="148"/>
      <c r="O5925" s="106"/>
      <c r="P5925" s="43"/>
      <c r="Q5925" s="31"/>
      <c r="R5925" s="84"/>
      <c r="S5925" s="31"/>
      <c r="T5925" s="31"/>
      <c r="U5925" s="169"/>
      <c r="V5925" s="150"/>
      <c r="W5925" s="141" t="str" cm="1">
        <f t="array" ref="W5925">IF(SUM(LEN(B5925:V5925))=0,"",IF(OR(OR(ISBLANK(F5925),SUM(LEN(C5925),LEN(D5925))=0),AND(NOT(E5925="Unknown"),ISBLANK(J5925)),AND(NOT(O5925="Unknown"),ISBLANK(R5925))),"Missing Information", INDEX(Table15[Entire Service Line Classification], MATCH(SUMIFS(Table15[Unique ID],Table15[System-Owned Portion],E5925,Table15[If Material Anything Other than "Lead" in Column E,Was Material Ever Previously Lead?],G5925,Table15[Customer-Owned Portion],O5925),Table15[Unique ID],0),0)))</f>
        <v/>
      </c>
      <c r="X5925"/>
    </row>
    <row r="5926" spans="2:24" x14ac:dyDescent="0.25">
      <c r="B5926" s="146"/>
      <c r="C5926" s="31"/>
      <c r="D5926" s="31"/>
      <c r="E5926" s="44"/>
      <c r="F5926" s="43"/>
      <c r="G5926" s="84"/>
      <c r="H5926" s="31"/>
      <c r="I5926" s="31"/>
      <c r="J5926" s="84"/>
      <c r="K5926" s="31"/>
      <c r="L5926" s="31"/>
      <c r="M5926" s="169"/>
      <c r="N5926" s="148"/>
      <c r="O5926" s="106"/>
      <c r="P5926" s="43"/>
      <c r="Q5926" s="31"/>
      <c r="R5926" s="84"/>
      <c r="S5926" s="31"/>
      <c r="T5926" s="31"/>
      <c r="U5926" s="169"/>
      <c r="V5926" s="150"/>
      <c r="W5926" s="141" t="str" cm="1">
        <f t="array" ref="W5926">IF(SUM(LEN(B5926:V5926))=0,"",IF(OR(OR(ISBLANK(F5926),SUM(LEN(C5926),LEN(D5926))=0),AND(NOT(E5926="Unknown"),ISBLANK(J5926)),AND(NOT(O5926="Unknown"),ISBLANK(R5926))),"Missing Information", INDEX(Table15[Entire Service Line Classification], MATCH(SUMIFS(Table15[Unique ID],Table15[System-Owned Portion],E5926,Table15[If Material Anything Other than "Lead" in Column E,Was Material Ever Previously Lead?],G5926,Table15[Customer-Owned Portion],O5926),Table15[Unique ID],0),0)))</f>
        <v/>
      </c>
      <c r="X5926"/>
    </row>
    <row r="5927" spans="2:24" x14ac:dyDescent="0.25">
      <c r="B5927" s="146"/>
      <c r="C5927" s="31"/>
      <c r="D5927" s="31"/>
      <c r="E5927" s="44"/>
      <c r="F5927" s="43"/>
      <c r="G5927" s="84"/>
      <c r="H5927" s="31"/>
      <c r="I5927" s="31"/>
      <c r="J5927" s="84"/>
      <c r="K5927" s="31"/>
      <c r="L5927" s="31"/>
      <c r="M5927" s="169"/>
      <c r="N5927" s="148"/>
      <c r="O5927" s="106"/>
      <c r="P5927" s="43"/>
      <c r="Q5927" s="31"/>
      <c r="R5927" s="84"/>
      <c r="S5927" s="31"/>
      <c r="T5927" s="31"/>
      <c r="U5927" s="169"/>
      <c r="V5927" s="150"/>
      <c r="W5927" s="141" t="str" cm="1">
        <f t="array" ref="W5927">IF(SUM(LEN(B5927:V5927))=0,"",IF(OR(OR(ISBLANK(F5927),SUM(LEN(C5927),LEN(D5927))=0),AND(NOT(E5927="Unknown"),ISBLANK(J5927)),AND(NOT(O5927="Unknown"),ISBLANK(R5927))),"Missing Information", INDEX(Table15[Entire Service Line Classification], MATCH(SUMIFS(Table15[Unique ID],Table15[System-Owned Portion],E5927,Table15[If Material Anything Other than "Lead" in Column E,Was Material Ever Previously Lead?],G5927,Table15[Customer-Owned Portion],O5927),Table15[Unique ID],0),0)))</f>
        <v/>
      </c>
      <c r="X5927"/>
    </row>
    <row r="5928" spans="2:24" x14ac:dyDescent="0.25">
      <c r="B5928" s="146"/>
      <c r="C5928" s="31"/>
      <c r="D5928" s="31"/>
      <c r="E5928" s="44"/>
      <c r="F5928" s="43"/>
      <c r="G5928" s="84"/>
      <c r="H5928" s="31"/>
      <c r="I5928" s="31"/>
      <c r="J5928" s="84"/>
      <c r="K5928" s="31"/>
      <c r="L5928" s="31"/>
      <c r="M5928" s="169"/>
      <c r="N5928" s="148"/>
      <c r="O5928" s="106"/>
      <c r="P5928" s="43"/>
      <c r="Q5928" s="31"/>
      <c r="R5928" s="84"/>
      <c r="S5928" s="31"/>
      <c r="T5928" s="31"/>
      <c r="U5928" s="169"/>
      <c r="V5928" s="150"/>
      <c r="W5928" s="141" t="str" cm="1">
        <f t="array" ref="W5928">IF(SUM(LEN(B5928:V5928))=0,"",IF(OR(OR(ISBLANK(F5928),SUM(LEN(C5928),LEN(D5928))=0),AND(NOT(E5928="Unknown"),ISBLANK(J5928)),AND(NOT(O5928="Unknown"),ISBLANK(R5928))),"Missing Information", INDEX(Table15[Entire Service Line Classification], MATCH(SUMIFS(Table15[Unique ID],Table15[System-Owned Portion],E5928,Table15[If Material Anything Other than "Lead" in Column E,Was Material Ever Previously Lead?],G5928,Table15[Customer-Owned Portion],O5928),Table15[Unique ID],0),0)))</f>
        <v/>
      </c>
      <c r="X5928"/>
    </row>
    <row r="5929" spans="2:24" x14ac:dyDescent="0.25">
      <c r="B5929" s="146"/>
      <c r="C5929" s="31"/>
      <c r="D5929" s="31"/>
      <c r="E5929" s="44"/>
      <c r="F5929" s="43"/>
      <c r="G5929" s="84"/>
      <c r="H5929" s="31"/>
      <c r="I5929" s="31"/>
      <c r="J5929" s="84"/>
      <c r="K5929" s="31"/>
      <c r="L5929" s="31"/>
      <c r="M5929" s="169"/>
      <c r="N5929" s="148"/>
      <c r="O5929" s="106"/>
      <c r="P5929" s="43"/>
      <c r="Q5929" s="31"/>
      <c r="R5929" s="84"/>
      <c r="S5929" s="31"/>
      <c r="T5929" s="31"/>
      <c r="U5929" s="169"/>
      <c r="V5929" s="150"/>
      <c r="W5929" s="141" t="str" cm="1">
        <f t="array" ref="W5929">IF(SUM(LEN(B5929:V5929))=0,"",IF(OR(OR(ISBLANK(F5929),SUM(LEN(C5929),LEN(D5929))=0),AND(NOT(E5929="Unknown"),ISBLANK(J5929)),AND(NOT(O5929="Unknown"),ISBLANK(R5929))),"Missing Information", INDEX(Table15[Entire Service Line Classification], MATCH(SUMIFS(Table15[Unique ID],Table15[System-Owned Portion],E5929,Table15[If Material Anything Other than "Lead" in Column E,Was Material Ever Previously Lead?],G5929,Table15[Customer-Owned Portion],O5929),Table15[Unique ID],0),0)))</f>
        <v/>
      </c>
      <c r="X5929"/>
    </row>
    <row r="5930" spans="2:24" x14ac:dyDescent="0.25">
      <c r="B5930" s="146"/>
      <c r="C5930" s="31"/>
      <c r="D5930" s="31"/>
      <c r="E5930" s="44"/>
      <c r="F5930" s="43"/>
      <c r="G5930" s="84"/>
      <c r="H5930" s="31"/>
      <c r="I5930" s="31"/>
      <c r="J5930" s="84"/>
      <c r="K5930" s="31"/>
      <c r="L5930" s="31"/>
      <c r="M5930" s="169"/>
      <c r="N5930" s="148"/>
      <c r="O5930" s="106"/>
      <c r="P5930" s="43"/>
      <c r="Q5930" s="31"/>
      <c r="R5930" s="84"/>
      <c r="S5930" s="31"/>
      <c r="T5930" s="31"/>
      <c r="U5930" s="169"/>
      <c r="V5930" s="150"/>
      <c r="W5930" s="141" t="str" cm="1">
        <f t="array" ref="W5930">IF(SUM(LEN(B5930:V5930))=0,"",IF(OR(OR(ISBLANK(F5930),SUM(LEN(C5930),LEN(D5930))=0),AND(NOT(E5930="Unknown"),ISBLANK(J5930)),AND(NOT(O5930="Unknown"),ISBLANK(R5930))),"Missing Information", INDEX(Table15[Entire Service Line Classification], MATCH(SUMIFS(Table15[Unique ID],Table15[System-Owned Portion],E5930,Table15[If Material Anything Other than "Lead" in Column E,Was Material Ever Previously Lead?],G5930,Table15[Customer-Owned Portion],O5930),Table15[Unique ID],0),0)))</f>
        <v/>
      </c>
      <c r="X5930"/>
    </row>
    <row r="5931" spans="2:24" x14ac:dyDescent="0.25">
      <c r="B5931" s="146"/>
      <c r="C5931" s="31"/>
      <c r="D5931" s="31"/>
      <c r="E5931" s="44"/>
      <c r="F5931" s="43"/>
      <c r="G5931" s="84"/>
      <c r="H5931" s="31"/>
      <c r="I5931" s="31"/>
      <c r="J5931" s="84"/>
      <c r="K5931" s="31"/>
      <c r="L5931" s="31"/>
      <c r="M5931" s="169"/>
      <c r="N5931" s="148"/>
      <c r="O5931" s="106"/>
      <c r="P5931" s="43"/>
      <c r="Q5931" s="31"/>
      <c r="R5931" s="84"/>
      <c r="S5931" s="31"/>
      <c r="T5931" s="31"/>
      <c r="U5931" s="169"/>
      <c r="V5931" s="150"/>
      <c r="W5931" s="141" t="str" cm="1">
        <f t="array" ref="W5931">IF(SUM(LEN(B5931:V5931))=0,"",IF(OR(OR(ISBLANK(F5931),SUM(LEN(C5931),LEN(D5931))=0),AND(NOT(E5931="Unknown"),ISBLANK(J5931)),AND(NOT(O5931="Unknown"),ISBLANK(R5931))),"Missing Information", INDEX(Table15[Entire Service Line Classification], MATCH(SUMIFS(Table15[Unique ID],Table15[System-Owned Portion],E5931,Table15[If Material Anything Other than "Lead" in Column E,Was Material Ever Previously Lead?],G5931,Table15[Customer-Owned Portion],O5931),Table15[Unique ID],0),0)))</f>
        <v/>
      </c>
      <c r="X5931"/>
    </row>
    <row r="5932" spans="2:24" x14ac:dyDescent="0.25">
      <c r="B5932" s="146"/>
      <c r="C5932" s="31"/>
      <c r="D5932" s="31"/>
      <c r="E5932" s="44"/>
      <c r="F5932" s="43"/>
      <c r="G5932" s="84"/>
      <c r="H5932" s="31"/>
      <c r="I5932" s="31"/>
      <c r="J5932" s="84"/>
      <c r="K5932" s="31"/>
      <c r="L5932" s="31"/>
      <c r="M5932" s="169"/>
      <c r="N5932" s="148"/>
      <c r="O5932" s="106"/>
      <c r="P5932" s="43"/>
      <c r="Q5932" s="31"/>
      <c r="R5932" s="84"/>
      <c r="S5932" s="31"/>
      <c r="T5932" s="31"/>
      <c r="U5932" s="169"/>
      <c r="V5932" s="150"/>
      <c r="W5932" s="141" t="str" cm="1">
        <f t="array" ref="W5932">IF(SUM(LEN(B5932:V5932))=0,"",IF(OR(OR(ISBLANK(F5932),SUM(LEN(C5932),LEN(D5932))=0),AND(NOT(E5932="Unknown"),ISBLANK(J5932)),AND(NOT(O5932="Unknown"),ISBLANK(R5932))),"Missing Information", INDEX(Table15[Entire Service Line Classification], MATCH(SUMIFS(Table15[Unique ID],Table15[System-Owned Portion],E5932,Table15[If Material Anything Other than "Lead" in Column E,Was Material Ever Previously Lead?],G5932,Table15[Customer-Owned Portion],O5932),Table15[Unique ID],0),0)))</f>
        <v/>
      </c>
      <c r="X5932"/>
    </row>
    <row r="5933" spans="2:24" x14ac:dyDescent="0.25">
      <c r="B5933" s="146"/>
      <c r="C5933" s="31"/>
      <c r="D5933" s="31"/>
      <c r="E5933" s="44"/>
      <c r="F5933" s="43"/>
      <c r="G5933" s="84"/>
      <c r="H5933" s="31"/>
      <c r="I5933" s="31"/>
      <c r="J5933" s="84"/>
      <c r="K5933" s="31"/>
      <c r="L5933" s="31"/>
      <c r="M5933" s="169"/>
      <c r="N5933" s="148"/>
      <c r="O5933" s="106"/>
      <c r="P5933" s="43"/>
      <c r="Q5933" s="31"/>
      <c r="R5933" s="84"/>
      <c r="S5933" s="31"/>
      <c r="T5933" s="31"/>
      <c r="U5933" s="169"/>
      <c r="V5933" s="150"/>
      <c r="W5933" s="141" t="str" cm="1">
        <f t="array" ref="W5933">IF(SUM(LEN(B5933:V5933))=0,"",IF(OR(OR(ISBLANK(F5933),SUM(LEN(C5933),LEN(D5933))=0),AND(NOT(E5933="Unknown"),ISBLANK(J5933)),AND(NOT(O5933="Unknown"),ISBLANK(R5933))),"Missing Information", INDEX(Table15[Entire Service Line Classification], MATCH(SUMIFS(Table15[Unique ID],Table15[System-Owned Portion],E5933,Table15[If Material Anything Other than "Lead" in Column E,Was Material Ever Previously Lead?],G5933,Table15[Customer-Owned Portion],O5933),Table15[Unique ID],0),0)))</f>
        <v/>
      </c>
      <c r="X5933"/>
    </row>
    <row r="5934" spans="2:24" x14ac:dyDescent="0.25">
      <c r="B5934" s="146"/>
      <c r="C5934" s="31"/>
      <c r="D5934" s="31"/>
      <c r="E5934" s="44"/>
      <c r="F5934" s="43"/>
      <c r="G5934" s="84"/>
      <c r="H5934" s="31"/>
      <c r="I5934" s="31"/>
      <c r="J5934" s="84"/>
      <c r="K5934" s="31"/>
      <c r="L5934" s="31"/>
      <c r="M5934" s="169"/>
      <c r="N5934" s="148"/>
      <c r="O5934" s="106"/>
      <c r="P5934" s="43"/>
      <c r="Q5934" s="31"/>
      <c r="R5934" s="84"/>
      <c r="S5934" s="31"/>
      <c r="T5934" s="31"/>
      <c r="U5934" s="169"/>
      <c r="V5934" s="150"/>
      <c r="W5934" s="141" t="str" cm="1">
        <f t="array" ref="W5934">IF(SUM(LEN(B5934:V5934))=0,"",IF(OR(OR(ISBLANK(F5934),SUM(LEN(C5934),LEN(D5934))=0),AND(NOT(E5934="Unknown"),ISBLANK(J5934)),AND(NOT(O5934="Unknown"),ISBLANK(R5934))),"Missing Information", INDEX(Table15[Entire Service Line Classification], MATCH(SUMIFS(Table15[Unique ID],Table15[System-Owned Portion],E5934,Table15[If Material Anything Other than "Lead" in Column E,Was Material Ever Previously Lead?],G5934,Table15[Customer-Owned Portion],O5934),Table15[Unique ID],0),0)))</f>
        <v/>
      </c>
      <c r="X5934"/>
    </row>
    <row r="5935" spans="2:24" x14ac:dyDescent="0.25">
      <c r="B5935" s="146"/>
      <c r="C5935" s="31"/>
      <c r="D5935" s="31"/>
      <c r="E5935" s="44"/>
      <c r="F5935" s="43"/>
      <c r="G5935" s="84"/>
      <c r="H5935" s="31"/>
      <c r="I5935" s="31"/>
      <c r="J5935" s="84"/>
      <c r="K5935" s="31"/>
      <c r="L5935" s="31"/>
      <c r="M5935" s="169"/>
      <c r="N5935" s="148"/>
      <c r="O5935" s="106"/>
      <c r="P5935" s="43"/>
      <c r="Q5935" s="31"/>
      <c r="R5935" s="84"/>
      <c r="S5935" s="31"/>
      <c r="T5935" s="31"/>
      <c r="U5935" s="169"/>
      <c r="V5935" s="150"/>
      <c r="W5935" s="141" t="str" cm="1">
        <f t="array" ref="W5935">IF(SUM(LEN(B5935:V5935))=0,"",IF(OR(OR(ISBLANK(F5935),SUM(LEN(C5935),LEN(D5935))=0),AND(NOT(E5935="Unknown"),ISBLANK(J5935)),AND(NOT(O5935="Unknown"),ISBLANK(R5935))),"Missing Information", INDEX(Table15[Entire Service Line Classification], MATCH(SUMIFS(Table15[Unique ID],Table15[System-Owned Portion],E5935,Table15[If Material Anything Other than "Lead" in Column E,Was Material Ever Previously Lead?],G5935,Table15[Customer-Owned Portion],O5935),Table15[Unique ID],0),0)))</f>
        <v/>
      </c>
      <c r="X5935"/>
    </row>
    <row r="5936" spans="2:24" x14ac:dyDescent="0.25">
      <c r="B5936" s="146"/>
      <c r="C5936" s="31"/>
      <c r="D5936" s="31"/>
      <c r="E5936" s="44"/>
      <c r="F5936" s="43"/>
      <c r="G5936" s="84"/>
      <c r="H5936" s="31"/>
      <c r="I5936" s="31"/>
      <c r="J5936" s="84"/>
      <c r="K5936" s="31"/>
      <c r="L5936" s="31"/>
      <c r="M5936" s="169"/>
      <c r="N5936" s="148"/>
      <c r="O5936" s="106"/>
      <c r="P5936" s="43"/>
      <c r="Q5936" s="31"/>
      <c r="R5936" s="84"/>
      <c r="S5936" s="31"/>
      <c r="T5936" s="31"/>
      <c r="U5936" s="169"/>
      <c r="V5936" s="150"/>
      <c r="W5936" s="141" t="str" cm="1">
        <f t="array" ref="W5936">IF(SUM(LEN(B5936:V5936))=0,"",IF(OR(OR(ISBLANK(F5936),SUM(LEN(C5936),LEN(D5936))=0),AND(NOT(E5936="Unknown"),ISBLANK(J5936)),AND(NOT(O5936="Unknown"),ISBLANK(R5936))),"Missing Information", INDEX(Table15[Entire Service Line Classification], MATCH(SUMIFS(Table15[Unique ID],Table15[System-Owned Portion],E5936,Table15[If Material Anything Other than "Lead" in Column E,Was Material Ever Previously Lead?],G5936,Table15[Customer-Owned Portion],O5936),Table15[Unique ID],0),0)))</f>
        <v/>
      </c>
      <c r="X5936"/>
    </row>
    <row r="5937" spans="2:24" x14ac:dyDescent="0.25">
      <c r="B5937" s="146"/>
      <c r="C5937" s="31"/>
      <c r="D5937" s="31"/>
      <c r="E5937" s="44"/>
      <c r="F5937" s="43"/>
      <c r="G5937" s="84"/>
      <c r="H5937" s="31"/>
      <c r="I5937" s="31"/>
      <c r="J5937" s="84"/>
      <c r="K5937" s="31"/>
      <c r="L5937" s="31"/>
      <c r="M5937" s="169"/>
      <c r="N5937" s="148"/>
      <c r="O5937" s="106"/>
      <c r="P5937" s="43"/>
      <c r="Q5937" s="31"/>
      <c r="R5937" s="84"/>
      <c r="S5937" s="31"/>
      <c r="T5937" s="31"/>
      <c r="U5937" s="169"/>
      <c r="V5937" s="150"/>
      <c r="W5937" s="141" t="str" cm="1">
        <f t="array" ref="W5937">IF(SUM(LEN(B5937:V5937))=0,"",IF(OR(OR(ISBLANK(F5937),SUM(LEN(C5937),LEN(D5937))=0),AND(NOT(E5937="Unknown"),ISBLANK(J5937)),AND(NOT(O5937="Unknown"),ISBLANK(R5937))),"Missing Information", INDEX(Table15[Entire Service Line Classification], MATCH(SUMIFS(Table15[Unique ID],Table15[System-Owned Portion],E5937,Table15[If Material Anything Other than "Lead" in Column E,Was Material Ever Previously Lead?],G5937,Table15[Customer-Owned Portion],O5937),Table15[Unique ID],0),0)))</f>
        <v/>
      </c>
      <c r="X5937"/>
    </row>
    <row r="5938" spans="2:24" x14ac:dyDescent="0.25">
      <c r="B5938" s="146"/>
      <c r="C5938" s="31"/>
      <c r="D5938" s="31"/>
      <c r="E5938" s="44"/>
      <c r="F5938" s="43"/>
      <c r="G5938" s="84"/>
      <c r="H5938" s="31"/>
      <c r="I5938" s="31"/>
      <c r="J5938" s="84"/>
      <c r="K5938" s="31"/>
      <c r="L5938" s="31"/>
      <c r="M5938" s="169"/>
      <c r="N5938" s="148"/>
      <c r="O5938" s="106"/>
      <c r="P5938" s="43"/>
      <c r="Q5938" s="31"/>
      <c r="R5938" s="84"/>
      <c r="S5938" s="31"/>
      <c r="T5938" s="31"/>
      <c r="U5938" s="169"/>
      <c r="V5938" s="150"/>
      <c r="W5938" s="141" t="str" cm="1">
        <f t="array" ref="W5938">IF(SUM(LEN(B5938:V5938))=0,"",IF(OR(OR(ISBLANK(F5938),SUM(LEN(C5938),LEN(D5938))=0),AND(NOT(E5938="Unknown"),ISBLANK(J5938)),AND(NOT(O5938="Unknown"),ISBLANK(R5938))),"Missing Information", INDEX(Table15[Entire Service Line Classification], MATCH(SUMIFS(Table15[Unique ID],Table15[System-Owned Portion],E5938,Table15[If Material Anything Other than "Lead" in Column E,Was Material Ever Previously Lead?],G5938,Table15[Customer-Owned Portion],O5938),Table15[Unique ID],0),0)))</f>
        <v/>
      </c>
      <c r="X5938"/>
    </row>
    <row r="5939" spans="2:24" x14ac:dyDescent="0.25">
      <c r="B5939" s="146"/>
      <c r="C5939" s="31"/>
      <c r="D5939" s="31"/>
      <c r="E5939" s="44"/>
      <c r="F5939" s="43"/>
      <c r="G5939" s="84"/>
      <c r="H5939" s="31"/>
      <c r="I5939" s="31"/>
      <c r="J5939" s="84"/>
      <c r="K5939" s="31"/>
      <c r="L5939" s="31"/>
      <c r="M5939" s="169"/>
      <c r="N5939" s="148"/>
      <c r="O5939" s="106"/>
      <c r="P5939" s="43"/>
      <c r="Q5939" s="31"/>
      <c r="R5939" s="84"/>
      <c r="S5939" s="31"/>
      <c r="T5939" s="31"/>
      <c r="U5939" s="169"/>
      <c r="V5939" s="150"/>
      <c r="W5939" s="141" t="str" cm="1">
        <f t="array" ref="W5939">IF(SUM(LEN(B5939:V5939))=0,"",IF(OR(OR(ISBLANK(F5939),SUM(LEN(C5939),LEN(D5939))=0),AND(NOT(E5939="Unknown"),ISBLANK(J5939)),AND(NOT(O5939="Unknown"),ISBLANK(R5939))),"Missing Information", INDEX(Table15[Entire Service Line Classification], MATCH(SUMIFS(Table15[Unique ID],Table15[System-Owned Portion],E5939,Table15[If Material Anything Other than "Lead" in Column E,Was Material Ever Previously Lead?],G5939,Table15[Customer-Owned Portion],O5939),Table15[Unique ID],0),0)))</f>
        <v/>
      </c>
      <c r="X5939"/>
    </row>
    <row r="5940" spans="2:24" x14ac:dyDescent="0.25">
      <c r="B5940" s="146"/>
      <c r="C5940" s="31"/>
      <c r="D5940" s="31"/>
      <c r="E5940" s="44"/>
      <c r="F5940" s="43"/>
      <c r="G5940" s="84"/>
      <c r="H5940" s="31"/>
      <c r="I5940" s="31"/>
      <c r="J5940" s="84"/>
      <c r="K5940" s="31"/>
      <c r="L5940" s="31"/>
      <c r="M5940" s="169"/>
      <c r="N5940" s="148"/>
      <c r="O5940" s="106"/>
      <c r="P5940" s="43"/>
      <c r="Q5940" s="31"/>
      <c r="R5940" s="84"/>
      <c r="S5940" s="31"/>
      <c r="T5940" s="31"/>
      <c r="U5940" s="169"/>
      <c r="V5940" s="150"/>
      <c r="W5940" s="141" t="str" cm="1">
        <f t="array" ref="W5940">IF(SUM(LEN(B5940:V5940))=0,"",IF(OR(OR(ISBLANK(F5940),SUM(LEN(C5940),LEN(D5940))=0),AND(NOT(E5940="Unknown"),ISBLANK(J5940)),AND(NOT(O5940="Unknown"),ISBLANK(R5940))),"Missing Information", INDEX(Table15[Entire Service Line Classification], MATCH(SUMIFS(Table15[Unique ID],Table15[System-Owned Portion],E5940,Table15[If Material Anything Other than "Lead" in Column E,Was Material Ever Previously Lead?],G5940,Table15[Customer-Owned Portion],O5940),Table15[Unique ID],0),0)))</f>
        <v/>
      </c>
      <c r="X5940"/>
    </row>
    <row r="5941" spans="2:24" x14ac:dyDescent="0.25">
      <c r="B5941" s="146"/>
      <c r="C5941" s="31"/>
      <c r="D5941" s="31"/>
      <c r="E5941" s="44"/>
      <c r="F5941" s="43"/>
      <c r="G5941" s="84"/>
      <c r="H5941" s="31"/>
      <c r="I5941" s="31"/>
      <c r="J5941" s="84"/>
      <c r="K5941" s="31"/>
      <c r="L5941" s="31"/>
      <c r="M5941" s="169"/>
      <c r="N5941" s="148"/>
      <c r="O5941" s="106"/>
      <c r="P5941" s="43"/>
      <c r="Q5941" s="31"/>
      <c r="R5941" s="84"/>
      <c r="S5941" s="31"/>
      <c r="T5941" s="31"/>
      <c r="U5941" s="169"/>
      <c r="V5941" s="150"/>
      <c r="W5941" s="141" t="str" cm="1">
        <f t="array" ref="W5941">IF(SUM(LEN(B5941:V5941))=0,"",IF(OR(OR(ISBLANK(F5941),SUM(LEN(C5941),LEN(D5941))=0),AND(NOT(E5941="Unknown"),ISBLANK(J5941)),AND(NOT(O5941="Unknown"),ISBLANK(R5941))),"Missing Information", INDEX(Table15[Entire Service Line Classification], MATCH(SUMIFS(Table15[Unique ID],Table15[System-Owned Portion],E5941,Table15[If Material Anything Other than "Lead" in Column E,Was Material Ever Previously Lead?],G5941,Table15[Customer-Owned Portion],O5941),Table15[Unique ID],0),0)))</f>
        <v/>
      </c>
      <c r="X5941"/>
    </row>
    <row r="5942" spans="2:24" x14ac:dyDescent="0.25">
      <c r="B5942" s="146"/>
      <c r="C5942" s="31"/>
      <c r="D5942" s="31"/>
      <c r="E5942" s="44"/>
      <c r="F5942" s="43"/>
      <c r="G5942" s="84"/>
      <c r="H5942" s="31"/>
      <c r="I5942" s="31"/>
      <c r="J5942" s="84"/>
      <c r="K5942" s="31"/>
      <c r="L5942" s="31"/>
      <c r="M5942" s="169"/>
      <c r="N5942" s="148"/>
      <c r="O5942" s="106"/>
      <c r="P5942" s="43"/>
      <c r="Q5942" s="31"/>
      <c r="R5942" s="84"/>
      <c r="S5942" s="31"/>
      <c r="T5942" s="31"/>
      <c r="U5942" s="169"/>
      <c r="V5942" s="150"/>
      <c r="W5942" s="141" t="str" cm="1">
        <f t="array" ref="W5942">IF(SUM(LEN(B5942:V5942))=0,"",IF(OR(OR(ISBLANK(F5942),SUM(LEN(C5942),LEN(D5942))=0),AND(NOT(E5942="Unknown"),ISBLANK(J5942)),AND(NOT(O5942="Unknown"),ISBLANK(R5942))),"Missing Information", INDEX(Table15[Entire Service Line Classification], MATCH(SUMIFS(Table15[Unique ID],Table15[System-Owned Portion],E5942,Table15[If Material Anything Other than "Lead" in Column E,Was Material Ever Previously Lead?],G5942,Table15[Customer-Owned Portion],O5942),Table15[Unique ID],0),0)))</f>
        <v/>
      </c>
      <c r="X5942"/>
    </row>
    <row r="5943" spans="2:24" x14ac:dyDescent="0.25">
      <c r="B5943" s="146"/>
      <c r="C5943" s="31"/>
      <c r="D5943" s="31"/>
      <c r="E5943" s="44"/>
      <c r="F5943" s="43"/>
      <c r="G5943" s="84"/>
      <c r="H5943" s="31"/>
      <c r="I5943" s="31"/>
      <c r="J5943" s="84"/>
      <c r="K5943" s="31"/>
      <c r="L5943" s="31"/>
      <c r="M5943" s="169"/>
      <c r="N5943" s="148"/>
      <c r="O5943" s="106"/>
      <c r="P5943" s="43"/>
      <c r="Q5943" s="31"/>
      <c r="R5943" s="84"/>
      <c r="S5943" s="31"/>
      <c r="T5943" s="31"/>
      <c r="U5943" s="169"/>
      <c r="V5943" s="150"/>
      <c r="W5943" s="141" t="str" cm="1">
        <f t="array" ref="W5943">IF(SUM(LEN(B5943:V5943))=0,"",IF(OR(OR(ISBLANK(F5943),SUM(LEN(C5943),LEN(D5943))=0),AND(NOT(E5943="Unknown"),ISBLANK(J5943)),AND(NOT(O5943="Unknown"),ISBLANK(R5943))),"Missing Information", INDEX(Table15[Entire Service Line Classification], MATCH(SUMIFS(Table15[Unique ID],Table15[System-Owned Portion],E5943,Table15[If Material Anything Other than "Lead" in Column E,Was Material Ever Previously Lead?],G5943,Table15[Customer-Owned Portion],O5943),Table15[Unique ID],0),0)))</f>
        <v/>
      </c>
      <c r="X5943"/>
    </row>
    <row r="5944" spans="2:24" x14ac:dyDescent="0.25">
      <c r="B5944" s="146"/>
      <c r="C5944" s="31"/>
      <c r="D5944" s="31"/>
      <c r="E5944" s="44"/>
      <c r="F5944" s="43"/>
      <c r="G5944" s="84"/>
      <c r="H5944" s="31"/>
      <c r="I5944" s="31"/>
      <c r="J5944" s="84"/>
      <c r="K5944" s="31"/>
      <c r="L5944" s="31"/>
      <c r="M5944" s="169"/>
      <c r="N5944" s="148"/>
      <c r="O5944" s="106"/>
      <c r="P5944" s="43"/>
      <c r="Q5944" s="31"/>
      <c r="R5944" s="84"/>
      <c r="S5944" s="31"/>
      <c r="T5944" s="31"/>
      <c r="U5944" s="169"/>
      <c r="V5944" s="150"/>
      <c r="W5944" s="141" t="str" cm="1">
        <f t="array" ref="W5944">IF(SUM(LEN(B5944:V5944))=0,"",IF(OR(OR(ISBLANK(F5944),SUM(LEN(C5944),LEN(D5944))=0),AND(NOT(E5944="Unknown"),ISBLANK(J5944)),AND(NOT(O5944="Unknown"),ISBLANK(R5944))),"Missing Information", INDEX(Table15[Entire Service Line Classification], MATCH(SUMIFS(Table15[Unique ID],Table15[System-Owned Portion],E5944,Table15[If Material Anything Other than "Lead" in Column E,Was Material Ever Previously Lead?],G5944,Table15[Customer-Owned Portion],O5944),Table15[Unique ID],0),0)))</f>
        <v/>
      </c>
      <c r="X5944"/>
    </row>
    <row r="5945" spans="2:24" x14ac:dyDescent="0.25">
      <c r="B5945" s="146"/>
      <c r="C5945" s="31"/>
      <c r="D5945" s="31"/>
      <c r="E5945" s="44"/>
      <c r="F5945" s="43"/>
      <c r="G5945" s="84"/>
      <c r="H5945" s="31"/>
      <c r="I5945" s="31"/>
      <c r="J5945" s="84"/>
      <c r="K5945" s="31"/>
      <c r="L5945" s="31"/>
      <c r="M5945" s="169"/>
      <c r="N5945" s="148"/>
      <c r="O5945" s="106"/>
      <c r="P5945" s="43"/>
      <c r="Q5945" s="31"/>
      <c r="R5945" s="84"/>
      <c r="S5945" s="31"/>
      <c r="T5945" s="31"/>
      <c r="U5945" s="169"/>
      <c r="V5945" s="150"/>
      <c r="W5945" s="141" t="str" cm="1">
        <f t="array" ref="W5945">IF(SUM(LEN(B5945:V5945))=0,"",IF(OR(OR(ISBLANK(F5945),SUM(LEN(C5945),LEN(D5945))=0),AND(NOT(E5945="Unknown"),ISBLANK(J5945)),AND(NOT(O5945="Unknown"),ISBLANK(R5945))),"Missing Information", INDEX(Table15[Entire Service Line Classification], MATCH(SUMIFS(Table15[Unique ID],Table15[System-Owned Portion],E5945,Table15[If Material Anything Other than "Lead" in Column E,Was Material Ever Previously Lead?],G5945,Table15[Customer-Owned Portion],O5945),Table15[Unique ID],0),0)))</f>
        <v/>
      </c>
      <c r="X5945"/>
    </row>
    <row r="5946" spans="2:24" x14ac:dyDescent="0.25">
      <c r="B5946" s="146"/>
      <c r="C5946" s="31"/>
      <c r="D5946" s="31"/>
      <c r="E5946" s="44"/>
      <c r="F5946" s="43"/>
      <c r="G5946" s="84"/>
      <c r="H5946" s="31"/>
      <c r="I5946" s="31"/>
      <c r="J5946" s="84"/>
      <c r="K5946" s="31"/>
      <c r="L5946" s="31"/>
      <c r="M5946" s="169"/>
      <c r="N5946" s="148"/>
      <c r="O5946" s="106"/>
      <c r="P5946" s="43"/>
      <c r="Q5946" s="31"/>
      <c r="R5946" s="84"/>
      <c r="S5946" s="31"/>
      <c r="T5946" s="31"/>
      <c r="U5946" s="169"/>
      <c r="V5946" s="150"/>
      <c r="W5946" s="141" t="str" cm="1">
        <f t="array" ref="W5946">IF(SUM(LEN(B5946:V5946))=0,"",IF(OR(OR(ISBLANK(F5946),SUM(LEN(C5946),LEN(D5946))=0),AND(NOT(E5946="Unknown"),ISBLANK(J5946)),AND(NOT(O5946="Unknown"),ISBLANK(R5946))),"Missing Information", INDEX(Table15[Entire Service Line Classification], MATCH(SUMIFS(Table15[Unique ID],Table15[System-Owned Portion],E5946,Table15[If Material Anything Other than "Lead" in Column E,Was Material Ever Previously Lead?],G5946,Table15[Customer-Owned Portion],O5946),Table15[Unique ID],0),0)))</f>
        <v/>
      </c>
      <c r="X5946"/>
    </row>
    <row r="5947" spans="2:24" x14ac:dyDescent="0.25">
      <c r="B5947" s="146"/>
      <c r="C5947" s="31"/>
      <c r="D5947" s="31"/>
      <c r="E5947" s="44"/>
      <c r="F5947" s="43"/>
      <c r="G5947" s="84"/>
      <c r="H5947" s="31"/>
      <c r="I5947" s="31"/>
      <c r="J5947" s="84"/>
      <c r="K5947" s="31"/>
      <c r="L5947" s="31"/>
      <c r="M5947" s="169"/>
      <c r="N5947" s="148"/>
      <c r="O5947" s="106"/>
      <c r="P5947" s="43"/>
      <c r="Q5947" s="31"/>
      <c r="R5947" s="84"/>
      <c r="S5947" s="31"/>
      <c r="T5947" s="31"/>
      <c r="U5947" s="169"/>
      <c r="V5947" s="150"/>
      <c r="W5947" s="141" t="str" cm="1">
        <f t="array" ref="W5947">IF(SUM(LEN(B5947:V5947))=0,"",IF(OR(OR(ISBLANK(F5947),SUM(LEN(C5947),LEN(D5947))=0),AND(NOT(E5947="Unknown"),ISBLANK(J5947)),AND(NOT(O5947="Unknown"),ISBLANK(R5947))),"Missing Information", INDEX(Table15[Entire Service Line Classification], MATCH(SUMIFS(Table15[Unique ID],Table15[System-Owned Portion],E5947,Table15[If Material Anything Other than "Lead" in Column E,Was Material Ever Previously Lead?],G5947,Table15[Customer-Owned Portion],O5947),Table15[Unique ID],0),0)))</f>
        <v/>
      </c>
      <c r="X5947"/>
    </row>
    <row r="5948" spans="2:24" x14ac:dyDescent="0.25">
      <c r="B5948" s="146"/>
      <c r="C5948" s="31"/>
      <c r="D5948" s="31"/>
      <c r="E5948" s="44"/>
      <c r="F5948" s="43"/>
      <c r="G5948" s="84"/>
      <c r="H5948" s="31"/>
      <c r="I5948" s="31"/>
      <c r="J5948" s="84"/>
      <c r="K5948" s="31"/>
      <c r="L5948" s="31"/>
      <c r="M5948" s="169"/>
      <c r="N5948" s="148"/>
      <c r="O5948" s="106"/>
      <c r="P5948" s="43"/>
      <c r="Q5948" s="31"/>
      <c r="R5948" s="84"/>
      <c r="S5948" s="31"/>
      <c r="T5948" s="31"/>
      <c r="U5948" s="169"/>
      <c r="V5948" s="150"/>
      <c r="W5948" s="141" t="str" cm="1">
        <f t="array" ref="W5948">IF(SUM(LEN(B5948:V5948))=0,"",IF(OR(OR(ISBLANK(F5948),SUM(LEN(C5948),LEN(D5948))=0),AND(NOT(E5948="Unknown"),ISBLANK(J5948)),AND(NOT(O5948="Unknown"),ISBLANK(R5948))),"Missing Information", INDEX(Table15[Entire Service Line Classification], MATCH(SUMIFS(Table15[Unique ID],Table15[System-Owned Portion],E5948,Table15[If Material Anything Other than "Lead" in Column E,Was Material Ever Previously Lead?],G5948,Table15[Customer-Owned Portion],O5948),Table15[Unique ID],0),0)))</f>
        <v/>
      </c>
      <c r="X5948"/>
    </row>
    <row r="5949" spans="2:24" x14ac:dyDescent="0.25">
      <c r="B5949" s="146"/>
      <c r="C5949" s="31"/>
      <c r="D5949" s="31"/>
      <c r="E5949" s="44"/>
      <c r="F5949" s="43"/>
      <c r="G5949" s="84"/>
      <c r="H5949" s="31"/>
      <c r="I5949" s="31"/>
      <c r="J5949" s="84"/>
      <c r="K5949" s="31"/>
      <c r="L5949" s="31"/>
      <c r="M5949" s="169"/>
      <c r="N5949" s="148"/>
      <c r="O5949" s="106"/>
      <c r="P5949" s="43"/>
      <c r="Q5949" s="31"/>
      <c r="R5949" s="84"/>
      <c r="S5949" s="31"/>
      <c r="T5949" s="31"/>
      <c r="U5949" s="169"/>
      <c r="V5949" s="150"/>
      <c r="W5949" s="141" t="str" cm="1">
        <f t="array" ref="W5949">IF(SUM(LEN(B5949:V5949))=0,"",IF(OR(OR(ISBLANK(F5949),SUM(LEN(C5949),LEN(D5949))=0),AND(NOT(E5949="Unknown"),ISBLANK(J5949)),AND(NOT(O5949="Unknown"),ISBLANK(R5949))),"Missing Information", INDEX(Table15[Entire Service Line Classification], MATCH(SUMIFS(Table15[Unique ID],Table15[System-Owned Portion],E5949,Table15[If Material Anything Other than "Lead" in Column E,Was Material Ever Previously Lead?],G5949,Table15[Customer-Owned Portion],O5949),Table15[Unique ID],0),0)))</f>
        <v/>
      </c>
      <c r="X5949"/>
    </row>
    <row r="5950" spans="2:24" x14ac:dyDescent="0.25">
      <c r="B5950" s="146"/>
      <c r="C5950" s="31"/>
      <c r="D5950" s="31"/>
      <c r="E5950" s="44"/>
      <c r="F5950" s="43"/>
      <c r="G5950" s="84"/>
      <c r="H5950" s="31"/>
      <c r="I5950" s="31"/>
      <c r="J5950" s="84"/>
      <c r="K5950" s="31"/>
      <c r="L5950" s="31"/>
      <c r="M5950" s="169"/>
      <c r="N5950" s="148"/>
      <c r="O5950" s="106"/>
      <c r="P5950" s="43"/>
      <c r="Q5950" s="31"/>
      <c r="R5950" s="84"/>
      <c r="S5950" s="31"/>
      <c r="T5950" s="31"/>
      <c r="U5950" s="169"/>
      <c r="V5950" s="150"/>
      <c r="W5950" s="141" t="str" cm="1">
        <f t="array" ref="W5950">IF(SUM(LEN(B5950:V5950))=0,"",IF(OR(OR(ISBLANK(F5950),SUM(LEN(C5950),LEN(D5950))=0),AND(NOT(E5950="Unknown"),ISBLANK(J5950)),AND(NOT(O5950="Unknown"),ISBLANK(R5950))),"Missing Information", INDEX(Table15[Entire Service Line Classification], MATCH(SUMIFS(Table15[Unique ID],Table15[System-Owned Portion],E5950,Table15[If Material Anything Other than "Lead" in Column E,Was Material Ever Previously Lead?],G5950,Table15[Customer-Owned Portion],O5950),Table15[Unique ID],0),0)))</f>
        <v/>
      </c>
      <c r="X5950"/>
    </row>
    <row r="5951" spans="2:24" x14ac:dyDescent="0.25">
      <c r="B5951" s="146"/>
      <c r="C5951" s="31"/>
      <c r="D5951" s="31"/>
      <c r="E5951" s="44"/>
      <c r="F5951" s="43"/>
      <c r="G5951" s="84"/>
      <c r="H5951" s="31"/>
      <c r="I5951" s="31"/>
      <c r="J5951" s="84"/>
      <c r="K5951" s="31"/>
      <c r="L5951" s="31"/>
      <c r="M5951" s="169"/>
      <c r="N5951" s="148"/>
      <c r="O5951" s="106"/>
      <c r="P5951" s="43"/>
      <c r="Q5951" s="31"/>
      <c r="R5951" s="84"/>
      <c r="S5951" s="31"/>
      <c r="T5951" s="31"/>
      <c r="U5951" s="169"/>
      <c r="V5951" s="150"/>
      <c r="W5951" s="141" t="str" cm="1">
        <f t="array" ref="W5951">IF(SUM(LEN(B5951:V5951))=0,"",IF(OR(OR(ISBLANK(F5951),SUM(LEN(C5951),LEN(D5951))=0),AND(NOT(E5951="Unknown"),ISBLANK(J5951)),AND(NOT(O5951="Unknown"),ISBLANK(R5951))),"Missing Information", INDEX(Table15[Entire Service Line Classification], MATCH(SUMIFS(Table15[Unique ID],Table15[System-Owned Portion],E5951,Table15[If Material Anything Other than "Lead" in Column E,Was Material Ever Previously Lead?],G5951,Table15[Customer-Owned Portion],O5951),Table15[Unique ID],0),0)))</f>
        <v/>
      </c>
      <c r="X5951"/>
    </row>
    <row r="5952" spans="2:24" x14ac:dyDescent="0.25">
      <c r="B5952" s="146"/>
      <c r="C5952" s="31"/>
      <c r="D5952" s="31"/>
      <c r="E5952" s="44"/>
      <c r="F5952" s="43"/>
      <c r="G5952" s="84"/>
      <c r="H5952" s="31"/>
      <c r="I5952" s="31"/>
      <c r="J5952" s="84"/>
      <c r="K5952" s="31"/>
      <c r="L5952" s="31"/>
      <c r="M5952" s="169"/>
      <c r="N5952" s="148"/>
      <c r="O5952" s="106"/>
      <c r="P5952" s="43"/>
      <c r="Q5952" s="31"/>
      <c r="R5952" s="84"/>
      <c r="S5952" s="31"/>
      <c r="T5952" s="31"/>
      <c r="U5952" s="169"/>
      <c r="V5952" s="150"/>
      <c r="W5952" s="141" t="str" cm="1">
        <f t="array" ref="W5952">IF(SUM(LEN(B5952:V5952))=0,"",IF(OR(OR(ISBLANK(F5952),SUM(LEN(C5952),LEN(D5952))=0),AND(NOT(E5952="Unknown"),ISBLANK(J5952)),AND(NOT(O5952="Unknown"),ISBLANK(R5952))),"Missing Information", INDEX(Table15[Entire Service Line Classification], MATCH(SUMIFS(Table15[Unique ID],Table15[System-Owned Portion],E5952,Table15[If Material Anything Other than "Lead" in Column E,Was Material Ever Previously Lead?],G5952,Table15[Customer-Owned Portion],O5952),Table15[Unique ID],0),0)))</f>
        <v/>
      </c>
      <c r="X5952"/>
    </row>
    <row r="5953" spans="2:24" x14ac:dyDescent="0.25">
      <c r="B5953" s="146"/>
      <c r="C5953" s="31"/>
      <c r="D5953" s="31"/>
      <c r="E5953" s="44"/>
      <c r="F5953" s="43"/>
      <c r="G5953" s="84"/>
      <c r="H5953" s="31"/>
      <c r="I5953" s="31"/>
      <c r="J5953" s="84"/>
      <c r="K5953" s="31"/>
      <c r="L5953" s="31"/>
      <c r="M5953" s="169"/>
      <c r="N5953" s="148"/>
      <c r="O5953" s="106"/>
      <c r="P5953" s="43"/>
      <c r="Q5953" s="31"/>
      <c r="R5953" s="84"/>
      <c r="S5953" s="31"/>
      <c r="T5953" s="31"/>
      <c r="U5953" s="169"/>
      <c r="V5953" s="150"/>
      <c r="W5953" s="141" t="str" cm="1">
        <f t="array" ref="W5953">IF(SUM(LEN(B5953:V5953))=0,"",IF(OR(OR(ISBLANK(F5953),SUM(LEN(C5953),LEN(D5953))=0),AND(NOT(E5953="Unknown"),ISBLANK(J5953)),AND(NOT(O5953="Unknown"),ISBLANK(R5953))),"Missing Information", INDEX(Table15[Entire Service Line Classification], MATCH(SUMIFS(Table15[Unique ID],Table15[System-Owned Portion],E5953,Table15[If Material Anything Other than "Lead" in Column E,Was Material Ever Previously Lead?],G5953,Table15[Customer-Owned Portion],O5953),Table15[Unique ID],0),0)))</f>
        <v/>
      </c>
      <c r="X5953"/>
    </row>
    <row r="5954" spans="2:24" x14ac:dyDescent="0.25">
      <c r="B5954" s="146"/>
      <c r="C5954" s="31"/>
      <c r="D5954" s="31"/>
      <c r="E5954" s="44"/>
      <c r="F5954" s="43"/>
      <c r="G5954" s="84"/>
      <c r="H5954" s="31"/>
      <c r="I5954" s="31"/>
      <c r="J5954" s="84"/>
      <c r="K5954" s="31"/>
      <c r="L5954" s="31"/>
      <c r="M5954" s="169"/>
      <c r="N5954" s="148"/>
      <c r="O5954" s="106"/>
      <c r="P5954" s="43"/>
      <c r="Q5954" s="31"/>
      <c r="R5954" s="84"/>
      <c r="S5954" s="31"/>
      <c r="T5954" s="31"/>
      <c r="U5954" s="169"/>
      <c r="V5954" s="150"/>
      <c r="W5954" s="141" t="str" cm="1">
        <f t="array" ref="W5954">IF(SUM(LEN(B5954:V5954))=0,"",IF(OR(OR(ISBLANK(F5954),SUM(LEN(C5954),LEN(D5954))=0),AND(NOT(E5954="Unknown"),ISBLANK(J5954)),AND(NOT(O5954="Unknown"),ISBLANK(R5954))),"Missing Information", INDEX(Table15[Entire Service Line Classification], MATCH(SUMIFS(Table15[Unique ID],Table15[System-Owned Portion],E5954,Table15[If Material Anything Other than "Lead" in Column E,Was Material Ever Previously Lead?],G5954,Table15[Customer-Owned Portion],O5954),Table15[Unique ID],0),0)))</f>
        <v/>
      </c>
      <c r="X5954"/>
    </row>
    <row r="5955" spans="2:24" x14ac:dyDescent="0.25">
      <c r="B5955" s="146"/>
      <c r="C5955" s="31"/>
      <c r="D5955" s="31"/>
      <c r="E5955" s="44"/>
      <c r="F5955" s="43"/>
      <c r="G5955" s="84"/>
      <c r="H5955" s="31"/>
      <c r="I5955" s="31"/>
      <c r="J5955" s="84"/>
      <c r="K5955" s="31"/>
      <c r="L5955" s="31"/>
      <c r="M5955" s="169"/>
      <c r="N5955" s="148"/>
      <c r="O5955" s="106"/>
      <c r="P5955" s="43"/>
      <c r="Q5955" s="31"/>
      <c r="R5955" s="84"/>
      <c r="S5955" s="31"/>
      <c r="T5955" s="31"/>
      <c r="U5955" s="169"/>
      <c r="V5955" s="150"/>
      <c r="W5955" s="141" t="str" cm="1">
        <f t="array" ref="W5955">IF(SUM(LEN(B5955:V5955))=0,"",IF(OR(OR(ISBLANK(F5955),SUM(LEN(C5955),LEN(D5955))=0),AND(NOT(E5955="Unknown"),ISBLANK(J5955)),AND(NOT(O5955="Unknown"),ISBLANK(R5955))),"Missing Information", INDEX(Table15[Entire Service Line Classification], MATCH(SUMIFS(Table15[Unique ID],Table15[System-Owned Portion],E5955,Table15[If Material Anything Other than "Lead" in Column E,Was Material Ever Previously Lead?],G5955,Table15[Customer-Owned Portion],O5955),Table15[Unique ID],0),0)))</f>
        <v/>
      </c>
      <c r="X5955"/>
    </row>
    <row r="5956" spans="2:24" x14ac:dyDescent="0.25">
      <c r="B5956" s="146"/>
      <c r="C5956" s="31"/>
      <c r="D5956" s="31"/>
      <c r="E5956" s="44"/>
      <c r="F5956" s="43"/>
      <c r="G5956" s="84"/>
      <c r="H5956" s="31"/>
      <c r="I5956" s="31"/>
      <c r="J5956" s="84"/>
      <c r="K5956" s="31"/>
      <c r="L5956" s="31"/>
      <c r="M5956" s="169"/>
      <c r="N5956" s="148"/>
      <c r="O5956" s="106"/>
      <c r="P5956" s="43"/>
      <c r="Q5956" s="31"/>
      <c r="R5956" s="84"/>
      <c r="S5956" s="31"/>
      <c r="T5956" s="31"/>
      <c r="U5956" s="169"/>
      <c r="V5956" s="150"/>
      <c r="W5956" s="141" t="str" cm="1">
        <f t="array" ref="W5956">IF(SUM(LEN(B5956:V5956))=0,"",IF(OR(OR(ISBLANK(F5956),SUM(LEN(C5956),LEN(D5956))=0),AND(NOT(E5956="Unknown"),ISBLANK(J5956)),AND(NOT(O5956="Unknown"),ISBLANK(R5956))),"Missing Information", INDEX(Table15[Entire Service Line Classification], MATCH(SUMIFS(Table15[Unique ID],Table15[System-Owned Portion],E5956,Table15[If Material Anything Other than "Lead" in Column E,Was Material Ever Previously Lead?],G5956,Table15[Customer-Owned Portion],O5956),Table15[Unique ID],0),0)))</f>
        <v/>
      </c>
      <c r="X5956"/>
    </row>
    <row r="5957" spans="2:24" x14ac:dyDescent="0.25">
      <c r="B5957" s="146"/>
      <c r="C5957" s="31"/>
      <c r="D5957" s="31"/>
      <c r="E5957" s="44"/>
      <c r="F5957" s="43"/>
      <c r="G5957" s="84"/>
      <c r="H5957" s="31"/>
      <c r="I5957" s="31"/>
      <c r="J5957" s="84"/>
      <c r="K5957" s="31"/>
      <c r="L5957" s="31"/>
      <c r="M5957" s="169"/>
      <c r="N5957" s="148"/>
      <c r="O5957" s="106"/>
      <c r="P5957" s="43"/>
      <c r="Q5957" s="31"/>
      <c r="R5957" s="84"/>
      <c r="S5957" s="31"/>
      <c r="T5957" s="31"/>
      <c r="U5957" s="169"/>
      <c r="V5957" s="150"/>
      <c r="W5957" s="141" t="str" cm="1">
        <f t="array" ref="W5957">IF(SUM(LEN(B5957:V5957))=0,"",IF(OR(OR(ISBLANK(F5957),SUM(LEN(C5957),LEN(D5957))=0),AND(NOT(E5957="Unknown"),ISBLANK(J5957)),AND(NOT(O5957="Unknown"),ISBLANK(R5957))),"Missing Information", INDEX(Table15[Entire Service Line Classification], MATCH(SUMIFS(Table15[Unique ID],Table15[System-Owned Portion],E5957,Table15[If Material Anything Other than "Lead" in Column E,Was Material Ever Previously Lead?],G5957,Table15[Customer-Owned Portion],O5957),Table15[Unique ID],0),0)))</f>
        <v/>
      </c>
      <c r="X5957"/>
    </row>
    <row r="5958" spans="2:24" x14ac:dyDescent="0.25">
      <c r="B5958" s="146"/>
      <c r="C5958" s="31"/>
      <c r="D5958" s="31"/>
      <c r="E5958" s="44"/>
      <c r="F5958" s="43"/>
      <c r="G5958" s="84"/>
      <c r="H5958" s="31"/>
      <c r="I5958" s="31"/>
      <c r="J5958" s="84"/>
      <c r="K5958" s="31"/>
      <c r="L5958" s="31"/>
      <c r="M5958" s="169"/>
      <c r="N5958" s="148"/>
      <c r="O5958" s="106"/>
      <c r="P5958" s="43"/>
      <c r="Q5958" s="31"/>
      <c r="R5958" s="84"/>
      <c r="S5958" s="31"/>
      <c r="T5958" s="31"/>
      <c r="U5958" s="169"/>
      <c r="V5958" s="150"/>
      <c r="W5958" s="141" t="str" cm="1">
        <f t="array" ref="W5958">IF(SUM(LEN(B5958:V5958))=0,"",IF(OR(OR(ISBLANK(F5958),SUM(LEN(C5958),LEN(D5958))=0),AND(NOT(E5958="Unknown"),ISBLANK(J5958)),AND(NOT(O5958="Unknown"),ISBLANK(R5958))),"Missing Information", INDEX(Table15[Entire Service Line Classification], MATCH(SUMIFS(Table15[Unique ID],Table15[System-Owned Portion],E5958,Table15[If Material Anything Other than "Lead" in Column E,Was Material Ever Previously Lead?],G5958,Table15[Customer-Owned Portion],O5958),Table15[Unique ID],0),0)))</f>
        <v/>
      </c>
      <c r="X5958"/>
    </row>
    <row r="5959" spans="2:24" x14ac:dyDescent="0.25">
      <c r="B5959" s="146"/>
      <c r="C5959" s="31"/>
      <c r="D5959" s="31"/>
      <c r="E5959" s="44"/>
      <c r="F5959" s="43"/>
      <c r="G5959" s="84"/>
      <c r="H5959" s="31"/>
      <c r="I5959" s="31"/>
      <c r="J5959" s="84"/>
      <c r="K5959" s="31"/>
      <c r="L5959" s="31"/>
      <c r="M5959" s="169"/>
      <c r="N5959" s="148"/>
      <c r="O5959" s="106"/>
      <c r="P5959" s="43"/>
      <c r="Q5959" s="31"/>
      <c r="R5959" s="84"/>
      <c r="S5959" s="31"/>
      <c r="T5959" s="31"/>
      <c r="U5959" s="169"/>
      <c r="V5959" s="150"/>
      <c r="W5959" s="141" t="str" cm="1">
        <f t="array" ref="W5959">IF(SUM(LEN(B5959:V5959))=0,"",IF(OR(OR(ISBLANK(F5959),SUM(LEN(C5959),LEN(D5959))=0),AND(NOT(E5959="Unknown"),ISBLANK(J5959)),AND(NOT(O5959="Unknown"),ISBLANK(R5959))),"Missing Information", INDEX(Table15[Entire Service Line Classification], MATCH(SUMIFS(Table15[Unique ID],Table15[System-Owned Portion],E5959,Table15[If Material Anything Other than "Lead" in Column E,Was Material Ever Previously Lead?],G5959,Table15[Customer-Owned Portion],O5959),Table15[Unique ID],0),0)))</f>
        <v/>
      </c>
      <c r="X5959"/>
    </row>
    <row r="5960" spans="2:24" x14ac:dyDescent="0.25">
      <c r="B5960" s="146"/>
      <c r="C5960" s="31"/>
      <c r="D5960" s="31"/>
      <c r="E5960" s="44"/>
      <c r="F5960" s="43"/>
      <c r="G5960" s="84"/>
      <c r="H5960" s="31"/>
      <c r="I5960" s="31"/>
      <c r="J5960" s="84"/>
      <c r="K5960" s="31"/>
      <c r="L5960" s="31"/>
      <c r="M5960" s="169"/>
      <c r="N5960" s="148"/>
      <c r="O5960" s="106"/>
      <c r="P5960" s="43"/>
      <c r="Q5960" s="31"/>
      <c r="R5960" s="84"/>
      <c r="S5960" s="31"/>
      <c r="T5960" s="31"/>
      <c r="U5960" s="169"/>
      <c r="V5960" s="150"/>
      <c r="W5960" s="141" t="str" cm="1">
        <f t="array" ref="W5960">IF(SUM(LEN(B5960:V5960))=0,"",IF(OR(OR(ISBLANK(F5960),SUM(LEN(C5960),LEN(D5960))=0),AND(NOT(E5960="Unknown"),ISBLANK(J5960)),AND(NOT(O5960="Unknown"),ISBLANK(R5960))),"Missing Information", INDEX(Table15[Entire Service Line Classification], MATCH(SUMIFS(Table15[Unique ID],Table15[System-Owned Portion],E5960,Table15[If Material Anything Other than "Lead" in Column E,Was Material Ever Previously Lead?],G5960,Table15[Customer-Owned Portion],O5960),Table15[Unique ID],0),0)))</f>
        <v/>
      </c>
      <c r="X5960"/>
    </row>
    <row r="5961" spans="2:24" x14ac:dyDescent="0.25">
      <c r="B5961" s="146"/>
      <c r="C5961" s="31"/>
      <c r="D5961" s="31"/>
      <c r="E5961" s="44"/>
      <c r="F5961" s="43"/>
      <c r="G5961" s="84"/>
      <c r="H5961" s="31"/>
      <c r="I5961" s="31"/>
      <c r="J5961" s="84"/>
      <c r="K5961" s="31"/>
      <c r="L5961" s="31"/>
      <c r="M5961" s="169"/>
      <c r="N5961" s="148"/>
      <c r="O5961" s="106"/>
      <c r="P5961" s="43"/>
      <c r="Q5961" s="31"/>
      <c r="R5961" s="84"/>
      <c r="S5961" s="31"/>
      <c r="T5961" s="31"/>
      <c r="U5961" s="169"/>
      <c r="V5961" s="150"/>
      <c r="W5961" s="141" t="str" cm="1">
        <f t="array" ref="W5961">IF(SUM(LEN(B5961:V5961))=0,"",IF(OR(OR(ISBLANK(F5961),SUM(LEN(C5961),LEN(D5961))=0),AND(NOT(E5961="Unknown"),ISBLANK(J5961)),AND(NOT(O5961="Unknown"),ISBLANK(R5961))),"Missing Information", INDEX(Table15[Entire Service Line Classification], MATCH(SUMIFS(Table15[Unique ID],Table15[System-Owned Portion],E5961,Table15[If Material Anything Other than "Lead" in Column E,Was Material Ever Previously Lead?],G5961,Table15[Customer-Owned Portion],O5961),Table15[Unique ID],0),0)))</f>
        <v/>
      </c>
      <c r="X5961"/>
    </row>
    <row r="5962" spans="2:24" x14ac:dyDescent="0.25">
      <c r="B5962" s="146"/>
      <c r="C5962" s="31"/>
      <c r="D5962" s="31"/>
      <c r="E5962" s="44"/>
      <c r="F5962" s="43"/>
      <c r="G5962" s="84"/>
      <c r="H5962" s="31"/>
      <c r="I5962" s="31"/>
      <c r="J5962" s="84"/>
      <c r="K5962" s="31"/>
      <c r="L5962" s="31"/>
      <c r="M5962" s="169"/>
      <c r="N5962" s="148"/>
      <c r="O5962" s="106"/>
      <c r="P5962" s="43"/>
      <c r="Q5962" s="31"/>
      <c r="R5962" s="84"/>
      <c r="S5962" s="31"/>
      <c r="T5962" s="31"/>
      <c r="U5962" s="169"/>
      <c r="V5962" s="150"/>
      <c r="W5962" s="141" t="str" cm="1">
        <f t="array" ref="W5962">IF(SUM(LEN(B5962:V5962))=0,"",IF(OR(OR(ISBLANK(F5962),SUM(LEN(C5962),LEN(D5962))=0),AND(NOT(E5962="Unknown"),ISBLANK(J5962)),AND(NOT(O5962="Unknown"),ISBLANK(R5962))),"Missing Information", INDEX(Table15[Entire Service Line Classification], MATCH(SUMIFS(Table15[Unique ID],Table15[System-Owned Portion],E5962,Table15[If Material Anything Other than "Lead" in Column E,Was Material Ever Previously Lead?],G5962,Table15[Customer-Owned Portion],O5962),Table15[Unique ID],0),0)))</f>
        <v/>
      </c>
      <c r="X5962"/>
    </row>
    <row r="5963" spans="2:24" x14ac:dyDescent="0.25">
      <c r="B5963" s="146"/>
      <c r="C5963" s="31"/>
      <c r="D5963" s="31"/>
      <c r="E5963" s="44"/>
      <c r="F5963" s="43"/>
      <c r="G5963" s="84"/>
      <c r="H5963" s="31"/>
      <c r="I5963" s="31"/>
      <c r="J5963" s="84"/>
      <c r="K5963" s="31"/>
      <c r="L5963" s="31"/>
      <c r="M5963" s="169"/>
      <c r="N5963" s="148"/>
      <c r="O5963" s="106"/>
      <c r="P5963" s="43"/>
      <c r="Q5963" s="31"/>
      <c r="R5963" s="84"/>
      <c r="S5963" s="31"/>
      <c r="T5963" s="31"/>
      <c r="U5963" s="169"/>
      <c r="V5963" s="150"/>
      <c r="W5963" s="141" t="str" cm="1">
        <f t="array" ref="W5963">IF(SUM(LEN(B5963:V5963))=0,"",IF(OR(OR(ISBLANK(F5963),SUM(LEN(C5963),LEN(D5963))=0),AND(NOT(E5963="Unknown"),ISBLANK(J5963)),AND(NOT(O5963="Unknown"),ISBLANK(R5963))),"Missing Information", INDEX(Table15[Entire Service Line Classification], MATCH(SUMIFS(Table15[Unique ID],Table15[System-Owned Portion],E5963,Table15[If Material Anything Other than "Lead" in Column E,Was Material Ever Previously Lead?],G5963,Table15[Customer-Owned Portion],O5963),Table15[Unique ID],0),0)))</f>
        <v/>
      </c>
      <c r="X5963"/>
    </row>
    <row r="5964" spans="2:24" x14ac:dyDescent="0.25">
      <c r="B5964" s="146"/>
      <c r="C5964" s="31"/>
      <c r="D5964" s="31"/>
      <c r="E5964" s="44"/>
      <c r="F5964" s="43"/>
      <c r="G5964" s="84"/>
      <c r="H5964" s="31"/>
      <c r="I5964" s="31"/>
      <c r="J5964" s="84"/>
      <c r="K5964" s="31"/>
      <c r="L5964" s="31"/>
      <c r="M5964" s="169"/>
      <c r="N5964" s="148"/>
      <c r="O5964" s="106"/>
      <c r="P5964" s="43"/>
      <c r="Q5964" s="31"/>
      <c r="R5964" s="84"/>
      <c r="S5964" s="31"/>
      <c r="T5964" s="31"/>
      <c r="U5964" s="169"/>
      <c r="V5964" s="150"/>
      <c r="W5964" s="141" t="str" cm="1">
        <f t="array" ref="W5964">IF(SUM(LEN(B5964:V5964))=0,"",IF(OR(OR(ISBLANK(F5964),SUM(LEN(C5964),LEN(D5964))=0),AND(NOT(E5964="Unknown"),ISBLANK(J5964)),AND(NOT(O5964="Unknown"),ISBLANK(R5964))),"Missing Information", INDEX(Table15[Entire Service Line Classification], MATCH(SUMIFS(Table15[Unique ID],Table15[System-Owned Portion],E5964,Table15[If Material Anything Other than "Lead" in Column E,Was Material Ever Previously Lead?],G5964,Table15[Customer-Owned Portion],O5964),Table15[Unique ID],0),0)))</f>
        <v/>
      </c>
      <c r="X5964"/>
    </row>
    <row r="5965" spans="2:24" x14ac:dyDescent="0.25">
      <c r="B5965" s="146"/>
      <c r="C5965" s="31"/>
      <c r="D5965" s="31"/>
      <c r="E5965" s="44"/>
      <c r="F5965" s="43"/>
      <c r="G5965" s="84"/>
      <c r="H5965" s="31"/>
      <c r="I5965" s="31"/>
      <c r="J5965" s="84"/>
      <c r="K5965" s="31"/>
      <c r="L5965" s="31"/>
      <c r="M5965" s="169"/>
      <c r="N5965" s="148"/>
      <c r="O5965" s="106"/>
      <c r="P5965" s="43"/>
      <c r="Q5965" s="31"/>
      <c r="R5965" s="84"/>
      <c r="S5965" s="31"/>
      <c r="T5965" s="31"/>
      <c r="U5965" s="169"/>
      <c r="V5965" s="150"/>
      <c r="W5965" s="141" t="str" cm="1">
        <f t="array" ref="W5965">IF(SUM(LEN(B5965:V5965))=0,"",IF(OR(OR(ISBLANK(F5965),SUM(LEN(C5965),LEN(D5965))=0),AND(NOT(E5965="Unknown"),ISBLANK(J5965)),AND(NOT(O5965="Unknown"),ISBLANK(R5965))),"Missing Information", INDEX(Table15[Entire Service Line Classification], MATCH(SUMIFS(Table15[Unique ID],Table15[System-Owned Portion],E5965,Table15[If Material Anything Other than "Lead" in Column E,Was Material Ever Previously Lead?],G5965,Table15[Customer-Owned Portion],O5965),Table15[Unique ID],0),0)))</f>
        <v/>
      </c>
      <c r="X5965"/>
    </row>
    <row r="5966" spans="2:24" x14ac:dyDescent="0.25">
      <c r="B5966" s="146"/>
      <c r="C5966" s="31"/>
      <c r="D5966" s="31"/>
      <c r="E5966" s="44"/>
      <c r="F5966" s="43"/>
      <c r="G5966" s="84"/>
      <c r="H5966" s="31"/>
      <c r="I5966" s="31"/>
      <c r="J5966" s="84"/>
      <c r="K5966" s="31"/>
      <c r="L5966" s="31"/>
      <c r="M5966" s="169"/>
      <c r="N5966" s="148"/>
      <c r="O5966" s="106"/>
      <c r="P5966" s="43"/>
      <c r="Q5966" s="31"/>
      <c r="R5966" s="84"/>
      <c r="S5966" s="31"/>
      <c r="T5966" s="31"/>
      <c r="U5966" s="169"/>
      <c r="V5966" s="150"/>
      <c r="W5966" s="141" t="str" cm="1">
        <f t="array" ref="W5966">IF(SUM(LEN(B5966:V5966))=0,"",IF(OR(OR(ISBLANK(F5966),SUM(LEN(C5966),LEN(D5966))=0),AND(NOT(E5966="Unknown"),ISBLANK(J5966)),AND(NOT(O5966="Unknown"),ISBLANK(R5966))),"Missing Information", INDEX(Table15[Entire Service Line Classification], MATCH(SUMIFS(Table15[Unique ID],Table15[System-Owned Portion],E5966,Table15[If Material Anything Other than "Lead" in Column E,Was Material Ever Previously Lead?],G5966,Table15[Customer-Owned Portion],O5966),Table15[Unique ID],0),0)))</f>
        <v/>
      </c>
      <c r="X5966"/>
    </row>
    <row r="5967" spans="2:24" x14ac:dyDescent="0.25">
      <c r="B5967" s="146"/>
      <c r="C5967" s="31"/>
      <c r="D5967" s="31"/>
      <c r="E5967" s="44"/>
      <c r="F5967" s="43"/>
      <c r="G5967" s="84"/>
      <c r="H5967" s="31"/>
      <c r="I5967" s="31"/>
      <c r="J5967" s="84"/>
      <c r="K5967" s="31"/>
      <c r="L5967" s="31"/>
      <c r="M5967" s="169"/>
      <c r="N5967" s="148"/>
      <c r="O5967" s="106"/>
      <c r="P5967" s="43"/>
      <c r="Q5967" s="31"/>
      <c r="R5967" s="84"/>
      <c r="S5967" s="31"/>
      <c r="T5967" s="31"/>
      <c r="U5967" s="169"/>
      <c r="V5967" s="150"/>
      <c r="W5967" s="141" t="str" cm="1">
        <f t="array" ref="W5967">IF(SUM(LEN(B5967:V5967))=0,"",IF(OR(OR(ISBLANK(F5967),SUM(LEN(C5967),LEN(D5967))=0),AND(NOT(E5967="Unknown"),ISBLANK(J5967)),AND(NOT(O5967="Unknown"),ISBLANK(R5967))),"Missing Information", INDEX(Table15[Entire Service Line Classification], MATCH(SUMIFS(Table15[Unique ID],Table15[System-Owned Portion],E5967,Table15[If Material Anything Other than "Lead" in Column E,Was Material Ever Previously Lead?],G5967,Table15[Customer-Owned Portion],O5967),Table15[Unique ID],0),0)))</f>
        <v/>
      </c>
      <c r="X5967"/>
    </row>
    <row r="5968" spans="2:24" x14ac:dyDescent="0.25">
      <c r="B5968" s="146"/>
      <c r="C5968" s="31"/>
      <c r="D5968" s="31"/>
      <c r="E5968" s="44"/>
      <c r="F5968" s="43"/>
      <c r="G5968" s="84"/>
      <c r="H5968" s="31"/>
      <c r="I5968" s="31"/>
      <c r="J5968" s="84"/>
      <c r="K5968" s="31"/>
      <c r="L5968" s="31"/>
      <c r="M5968" s="169"/>
      <c r="N5968" s="148"/>
      <c r="O5968" s="106"/>
      <c r="P5968" s="43"/>
      <c r="Q5968" s="31"/>
      <c r="R5968" s="84"/>
      <c r="S5968" s="31"/>
      <c r="T5968" s="31"/>
      <c r="U5968" s="169"/>
      <c r="V5968" s="150"/>
      <c r="W5968" s="141" t="str" cm="1">
        <f t="array" ref="W5968">IF(SUM(LEN(B5968:V5968))=0,"",IF(OR(OR(ISBLANK(F5968),SUM(LEN(C5968),LEN(D5968))=0),AND(NOT(E5968="Unknown"),ISBLANK(J5968)),AND(NOT(O5968="Unknown"),ISBLANK(R5968))),"Missing Information", INDEX(Table15[Entire Service Line Classification], MATCH(SUMIFS(Table15[Unique ID],Table15[System-Owned Portion],E5968,Table15[If Material Anything Other than "Lead" in Column E,Was Material Ever Previously Lead?],G5968,Table15[Customer-Owned Portion],O5968),Table15[Unique ID],0),0)))</f>
        <v/>
      </c>
      <c r="X5968"/>
    </row>
    <row r="5969" spans="2:24" x14ac:dyDescent="0.25">
      <c r="B5969" s="146"/>
      <c r="C5969" s="31"/>
      <c r="D5969" s="31"/>
      <c r="E5969" s="44"/>
      <c r="F5969" s="43"/>
      <c r="G5969" s="84"/>
      <c r="H5969" s="31"/>
      <c r="I5969" s="31"/>
      <c r="J5969" s="84"/>
      <c r="K5969" s="31"/>
      <c r="L5969" s="31"/>
      <c r="M5969" s="169"/>
      <c r="N5969" s="148"/>
      <c r="O5969" s="106"/>
      <c r="P5969" s="43"/>
      <c r="Q5969" s="31"/>
      <c r="R5969" s="84"/>
      <c r="S5969" s="31"/>
      <c r="T5969" s="31"/>
      <c r="U5969" s="169"/>
      <c r="V5969" s="150"/>
      <c r="W5969" s="141" t="str" cm="1">
        <f t="array" ref="W5969">IF(SUM(LEN(B5969:V5969))=0,"",IF(OR(OR(ISBLANK(F5969),SUM(LEN(C5969),LEN(D5969))=0),AND(NOT(E5969="Unknown"),ISBLANK(J5969)),AND(NOT(O5969="Unknown"),ISBLANK(R5969))),"Missing Information", INDEX(Table15[Entire Service Line Classification], MATCH(SUMIFS(Table15[Unique ID],Table15[System-Owned Portion],E5969,Table15[If Material Anything Other than "Lead" in Column E,Was Material Ever Previously Lead?],G5969,Table15[Customer-Owned Portion],O5969),Table15[Unique ID],0),0)))</f>
        <v/>
      </c>
      <c r="X5969"/>
    </row>
    <row r="5970" spans="2:24" x14ac:dyDescent="0.25">
      <c r="B5970" s="146"/>
      <c r="C5970" s="31"/>
      <c r="D5970" s="31"/>
      <c r="E5970" s="44"/>
      <c r="F5970" s="43"/>
      <c r="G5970" s="84"/>
      <c r="H5970" s="31"/>
      <c r="I5970" s="31"/>
      <c r="J5970" s="84"/>
      <c r="K5970" s="31"/>
      <c r="L5970" s="31"/>
      <c r="M5970" s="169"/>
      <c r="N5970" s="148"/>
      <c r="O5970" s="106"/>
      <c r="P5970" s="43"/>
      <c r="Q5970" s="31"/>
      <c r="R5970" s="84"/>
      <c r="S5970" s="31"/>
      <c r="T5970" s="31"/>
      <c r="U5970" s="169"/>
      <c r="V5970" s="150"/>
      <c r="W5970" s="141" t="str" cm="1">
        <f t="array" ref="W5970">IF(SUM(LEN(B5970:V5970))=0,"",IF(OR(OR(ISBLANK(F5970),SUM(LEN(C5970),LEN(D5970))=0),AND(NOT(E5970="Unknown"),ISBLANK(J5970)),AND(NOT(O5970="Unknown"),ISBLANK(R5970))),"Missing Information", INDEX(Table15[Entire Service Line Classification], MATCH(SUMIFS(Table15[Unique ID],Table15[System-Owned Portion],E5970,Table15[If Material Anything Other than "Lead" in Column E,Was Material Ever Previously Lead?],G5970,Table15[Customer-Owned Portion],O5970),Table15[Unique ID],0),0)))</f>
        <v/>
      </c>
      <c r="X5970"/>
    </row>
    <row r="5971" spans="2:24" x14ac:dyDescent="0.25">
      <c r="B5971" s="146"/>
      <c r="C5971" s="31"/>
      <c r="D5971" s="31"/>
      <c r="E5971" s="44"/>
      <c r="F5971" s="43"/>
      <c r="G5971" s="84"/>
      <c r="H5971" s="31"/>
      <c r="I5971" s="31"/>
      <c r="J5971" s="84"/>
      <c r="K5971" s="31"/>
      <c r="L5971" s="31"/>
      <c r="M5971" s="169"/>
      <c r="N5971" s="148"/>
      <c r="O5971" s="106"/>
      <c r="P5971" s="43"/>
      <c r="Q5971" s="31"/>
      <c r="R5971" s="84"/>
      <c r="S5971" s="31"/>
      <c r="T5971" s="31"/>
      <c r="U5971" s="169"/>
      <c r="V5971" s="150"/>
      <c r="W5971" s="141" t="str" cm="1">
        <f t="array" ref="W5971">IF(SUM(LEN(B5971:V5971))=0,"",IF(OR(OR(ISBLANK(F5971),SUM(LEN(C5971),LEN(D5971))=0),AND(NOT(E5971="Unknown"),ISBLANK(J5971)),AND(NOT(O5971="Unknown"),ISBLANK(R5971))),"Missing Information", INDEX(Table15[Entire Service Line Classification], MATCH(SUMIFS(Table15[Unique ID],Table15[System-Owned Portion],E5971,Table15[If Material Anything Other than "Lead" in Column E,Was Material Ever Previously Lead?],G5971,Table15[Customer-Owned Portion],O5971),Table15[Unique ID],0),0)))</f>
        <v/>
      </c>
      <c r="X5971"/>
    </row>
    <row r="5972" spans="2:24" x14ac:dyDescent="0.25">
      <c r="B5972" s="146"/>
      <c r="C5972" s="31"/>
      <c r="D5972" s="31"/>
      <c r="E5972" s="44"/>
      <c r="F5972" s="43"/>
      <c r="G5972" s="84"/>
      <c r="H5972" s="31"/>
      <c r="I5972" s="31"/>
      <c r="J5972" s="84"/>
      <c r="K5972" s="31"/>
      <c r="L5972" s="31"/>
      <c r="M5972" s="169"/>
      <c r="N5972" s="148"/>
      <c r="O5972" s="106"/>
      <c r="P5972" s="43"/>
      <c r="Q5972" s="31"/>
      <c r="R5972" s="84"/>
      <c r="S5972" s="31"/>
      <c r="T5972" s="31"/>
      <c r="U5972" s="169"/>
      <c r="V5972" s="150"/>
      <c r="W5972" s="141" t="str" cm="1">
        <f t="array" ref="W5972">IF(SUM(LEN(B5972:V5972))=0,"",IF(OR(OR(ISBLANK(F5972),SUM(LEN(C5972),LEN(D5972))=0),AND(NOT(E5972="Unknown"),ISBLANK(J5972)),AND(NOT(O5972="Unknown"),ISBLANK(R5972))),"Missing Information", INDEX(Table15[Entire Service Line Classification], MATCH(SUMIFS(Table15[Unique ID],Table15[System-Owned Portion],E5972,Table15[If Material Anything Other than "Lead" in Column E,Was Material Ever Previously Lead?],G5972,Table15[Customer-Owned Portion],O5972),Table15[Unique ID],0),0)))</f>
        <v/>
      </c>
      <c r="X5972"/>
    </row>
    <row r="5973" spans="2:24" x14ac:dyDescent="0.25">
      <c r="B5973" s="146"/>
      <c r="C5973" s="31"/>
      <c r="D5973" s="31"/>
      <c r="E5973" s="44"/>
      <c r="F5973" s="43"/>
      <c r="G5973" s="84"/>
      <c r="H5973" s="31"/>
      <c r="I5973" s="31"/>
      <c r="J5973" s="84"/>
      <c r="K5973" s="31"/>
      <c r="L5973" s="31"/>
      <c r="M5973" s="169"/>
      <c r="N5973" s="148"/>
      <c r="O5973" s="106"/>
      <c r="P5973" s="43"/>
      <c r="Q5973" s="31"/>
      <c r="R5973" s="84"/>
      <c r="S5973" s="31"/>
      <c r="T5973" s="31"/>
      <c r="U5973" s="169"/>
      <c r="V5973" s="150"/>
      <c r="W5973" s="141" t="str" cm="1">
        <f t="array" ref="W5973">IF(SUM(LEN(B5973:V5973))=0,"",IF(OR(OR(ISBLANK(F5973),SUM(LEN(C5973),LEN(D5973))=0),AND(NOT(E5973="Unknown"),ISBLANK(J5973)),AND(NOT(O5973="Unknown"),ISBLANK(R5973))),"Missing Information", INDEX(Table15[Entire Service Line Classification], MATCH(SUMIFS(Table15[Unique ID],Table15[System-Owned Portion],E5973,Table15[If Material Anything Other than "Lead" in Column E,Was Material Ever Previously Lead?],G5973,Table15[Customer-Owned Portion],O5973),Table15[Unique ID],0),0)))</f>
        <v/>
      </c>
      <c r="X5973"/>
    </row>
    <row r="5974" spans="2:24" x14ac:dyDescent="0.25">
      <c r="B5974" s="146"/>
      <c r="C5974" s="31"/>
      <c r="D5974" s="31"/>
      <c r="E5974" s="44"/>
      <c r="F5974" s="43"/>
      <c r="G5974" s="84"/>
      <c r="H5974" s="31"/>
      <c r="I5974" s="31"/>
      <c r="J5974" s="84"/>
      <c r="K5974" s="31"/>
      <c r="L5974" s="31"/>
      <c r="M5974" s="169"/>
      <c r="N5974" s="148"/>
      <c r="O5974" s="106"/>
      <c r="P5974" s="43"/>
      <c r="Q5974" s="31"/>
      <c r="R5974" s="84"/>
      <c r="S5974" s="31"/>
      <c r="T5974" s="31"/>
      <c r="U5974" s="169"/>
      <c r="V5974" s="150"/>
      <c r="W5974" s="141" t="str" cm="1">
        <f t="array" ref="W5974">IF(SUM(LEN(B5974:V5974))=0,"",IF(OR(OR(ISBLANK(F5974),SUM(LEN(C5974),LEN(D5974))=0),AND(NOT(E5974="Unknown"),ISBLANK(J5974)),AND(NOT(O5974="Unknown"),ISBLANK(R5974))),"Missing Information", INDEX(Table15[Entire Service Line Classification], MATCH(SUMIFS(Table15[Unique ID],Table15[System-Owned Portion],E5974,Table15[If Material Anything Other than "Lead" in Column E,Was Material Ever Previously Lead?],G5974,Table15[Customer-Owned Portion],O5974),Table15[Unique ID],0),0)))</f>
        <v/>
      </c>
      <c r="X5974"/>
    </row>
    <row r="5975" spans="2:24" x14ac:dyDescent="0.25">
      <c r="B5975" s="146"/>
      <c r="C5975" s="31"/>
      <c r="D5975" s="31"/>
      <c r="E5975" s="44"/>
      <c r="F5975" s="43"/>
      <c r="G5975" s="84"/>
      <c r="H5975" s="31"/>
      <c r="I5975" s="31"/>
      <c r="J5975" s="84"/>
      <c r="K5975" s="31"/>
      <c r="L5975" s="31"/>
      <c r="M5975" s="169"/>
      <c r="N5975" s="148"/>
      <c r="O5975" s="106"/>
      <c r="P5975" s="43"/>
      <c r="Q5975" s="31"/>
      <c r="R5975" s="84"/>
      <c r="S5975" s="31"/>
      <c r="T5975" s="31"/>
      <c r="U5975" s="169"/>
      <c r="V5975" s="150"/>
      <c r="W5975" s="141" t="str" cm="1">
        <f t="array" ref="W5975">IF(SUM(LEN(B5975:V5975))=0,"",IF(OR(OR(ISBLANK(F5975),SUM(LEN(C5975),LEN(D5975))=0),AND(NOT(E5975="Unknown"),ISBLANK(J5975)),AND(NOT(O5975="Unknown"),ISBLANK(R5975))),"Missing Information", INDEX(Table15[Entire Service Line Classification], MATCH(SUMIFS(Table15[Unique ID],Table15[System-Owned Portion],E5975,Table15[If Material Anything Other than "Lead" in Column E,Was Material Ever Previously Lead?],G5975,Table15[Customer-Owned Portion],O5975),Table15[Unique ID],0),0)))</f>
        <v/>
      </c>
      <c r="X5975"/>
    </row>
    <row r="5976" spans="2:24" x14ac:dyDescent="0.25">
      <c r="B5976" s="146"/>
      <c r="C5976" s="31"/>
      <c r="D5976" s="31"/>
      <c r="E5976" s="44"/>
      <c r="F5976" s="43"/>
      <c r="G5976" s="84"/>
      <c r="H5976" s="31"/>
      <c r="I5976" s="31"/>
      <c r="J5976" s="84"/>
      <c r="K5976" s="31"/>
      <c r="L5976" s="31"/>
      <c r="M5976" s="169"/>
      <c r="N5976" s="148"/>
      <c r="O5976" s="106"/>
      <c r="P5976" s="43"/>
      <c r="Q5976" s="31"/>
      <c r="R5976" s="84"/>
      <c r="S5976" s="31"/>
      <c r="T5976" s="31"/>
      <c r="U5976" s="169"/>
      <c r="V5976" s="150"/>
      <c r="W5976" s="141" t="str" cm="1">
        <f t="array" ref="W5976">IF(SUM(LEN(B5976:V5976))=0,"",IF(OR(OR(ISBLANK(F5976),SUM(LEN(C5976),LEN(D5976))=0),AND(NOT(E5976="Unknown"),ISBLANK(J5976)),AND(NOT(O5976="Unknown"),ISBLANK(R5976))),"Missing Information", INDEX(Table15[Entire Service Line Classification], MATCH(SUMIFS(Table15[Unique ID],Table15[System-Owned Portion],E5976,Table15[If Material Anything Other than "Lead" in Column E,Was Material Ever Previously Lead?],G5976,Table15[Customer-Owned Portion],O5976),Table15[Unique ID],0),0)))</f>
        <v/>
      </c>
      <c r="X5976"/>
    </row>
    <row r="5977" spans="2:24" x14ac:dyDescent="0.25">
      <c r="B5977" s="146"/>
      <c r="C5977" s="31"/>
      <c r="D5977" s="31"/>
      <c r="E5977" s="44"/>
      <c r="F5977" s="43"/>
      <c r="G5977" s="84"/>
      <c r="H5977" s="31"/>
      <c r="I5977" s="31"/>
      <c r="J5977" s="84"/>
      <c r="K5977" s="31"/>
      <c r="L5977" s="31"/>
      <c r="M5977" s="169"/>
      <c r="N5977" s="148"/>
      <c r="O5977" s="106"/>
      <c r="P5977" s="43"/>
      <c r="Q5977" s="31"/>
      <c r="R5977" s="84"/>
      <c r="S5977" s="31"/>
      <c r="T5977" s="31"/>
      <c r="U5977" s="169"/>
      <c r="V5977" s="150"/>
      <c r="W5977" s="141" t="str" cm="1">
        <f t="array" ref="W5977">IF(SUM(LEN(B5977:V5977))=0,"",IF(OR(OR(ISBLANK(F5977),SUM(LEN(C5977),LEN(D5977))=0),AND(NOT(E5977="Unknown"),ISBLANK(J5977)),AND(NOT(O5977="Unknown"),ISBLANK(R5977))),"Missing Information", INDEX(Table15[Entire Service Line Classification], MATCH(SUMIFS(Table15[Unique ID],Table15[System-Owned Portion],E5977,Table15[If Material Anything Other than "Lead" in Column E,Was Material Ever Previously Lead?],G5977,Table15[Customer-Owned Portion],O5977),Table15[Unique ID],0),0)))</f>
        <v/>
      </c>
      <c r="X5977"/>
    </row>
    <row r="5978" spans="2:24" x14ac:dyDescent="0.25">
      <c r="B5978" s="146"/>
      <c r="C5978" s="31"/>
      <c r="D5978" s="31"/>
      <c r="E5978" s="44"/>
      <c r="F5978" s="43"/>
      <c r="G5978" s="84"/>
      <c r="H5978" s="31"/>
      <c r="I5978" s="31"/>
      <c r="J5978" s="84"/>
      <c r="K5978" s="31"/>
      <c r="L5978" s="31"/>
      <c r="M5978" s="169"/>
      <c r="N5978" s="148"/>
      <c r="O5978" s="106"/>
      <c r="P5978" s="43"/>
      <c r="Q5978" s="31"/>
      <c r="R5978" s="84"/>
      <c r="S5978" s="31"/>
      <c r="T5978" s="31"/>
      <c r="U5978" s="169"/>
      <c r="V5978" s="150"/>
      <c r="W5978" s="141" t="str" cm="1">
        <f t="array" ref="W5978">IF(SUM(LEN(B5978:V5978))=0,"",IF(OR(OR(ISBLANK(F5978),SUM(LEN(C5978),LEN(D5978))=0),AND(NOT(E5978="Unknown"),ISBLANK(J5978)),AND(NOT(O5978="Unknown"),ISBLANK(R5978))),"Missing Information", INDEX(Table15[Entire Service Line Classification], MATCH(SUMIFS(Table15[Unique ID],Table15[System-Owned Portion],E5978,Table15[If Material Anything Other than "Lead" in Column E,Was Material Ever Previously Lead?],G5978,Table15[Customer-Owned Portion],O5978),Table15[Unique ID],0),0)))</f>
        <v/>
      </c>
      <c r="X5978"/>
    </row>
    <row r="5979" spans="2:24" x14ac:dyDescent="0.25">
      <c r="B5979" s="146"/>
      <c r="C5979" s="31"/>
      <c r="D5979" s="31"/>
      <c r="E5979" s="44"/>
      <c r="F5979" s="43"/>
      <c r="G5979" s="84"/>
      <c r="H5979" s="31"/>
      <c r="I5979" s="31"/>
      <c r="J5979" s="84"/>
      <c r="K5979" s="31"/>
      <c r="L5979" s="31"/>
      <c r="M5979" s="169"/>
      <c r="N5979" s="148"/>
      <c r="O5979" s="106"/>
      <c r="P5979" s="43"/>
      <c r="Q5979" s="31"/>
      <c r="R5979" s="84"/>
      <c r="S5979" s="31"/>
      <c r="T5979" s="31"/>
      <c r="U5979" s="169"/>
      <c r="V5979" s="150"/>
      <c r="W5979" s="141" t="str" cm="1">
        <f t="array" ref="W5979">IF(SUM(LEN(B5979:V5979))=0,"",IF(OR(OR(ISBLANK(F5979),SUM(LEN(C5979),LEN(D5979))=0),AND(NOT(E5979="Unknown"),ISBLANK(J5979)),AND(NOT(O5979="Unknown"),ISBLANK(R5979))),"Missing Information", INDEX(Table15[Entire Service Line Classification], MATCH(SUMIFS(Table15[Unique ID],Table15[System-Owned Portion],E5979,Table15[If Material Anything Other than "Lead" in Column E,Was Material Ever Previously Lead?],G5979,Table15[Customer-Owned Portion],O5979),Table15[Unique ID],0),0)))</f>
        <v/>
      </c>
      <c r="X5979"/>
    </row>
    <row r="5980" spans="2:24" x14ac:dyDescent="0.25">
      <c r="B5980" s="146"/>
      <c r="C5980" s="31"/>
      <c r="D5980" s="31"/>
      <c r="E5980" s="44"/>
      <c r="F5980" s="43"/>
      <c r="G5980" s="84"/>
      <c r="H5980" s="31"/>
      <c r="I5980" s="31"/>
      <c r="J5980" s="84"/>
      <c r="K5980" s="31"/>
      <c r="L5980" s="31"/>
      <c r="M5980" s="169"/>
      <c r="N5980" s="148"/>
      <c r="O5980" s="106"/>
      <c r="P5980" s="43"/>
      <c r="Q5980" s="31"/>
      <c r="R5980" s="84"/>
      <c r="S5980" s="31"/>
      <c r="T5980" s="31"/>
      <c r="U5980" s="169"/>
      <c r="V5980" s="150"/>
      <c r="W5980" s="141" t="str" cm="1">
        <f t="array" ref="W5980">IF(SUM(LEN(B5980:V5980))=0,"",IF(OR(OR(ISBLANK(F5980),SUM(LEN(C5980),LEN(D5980))=0),AND(NOT(E5980="Unknown"),ISBLANK(J5980)),AND(NOT(O5980="Unknown"),ISBLANK(R5980))),"Missing Information", INDEX(Table15[Entire Service Line Classification], MATCH(SUMIFS(Table15[Unique ID],Table15[System-Owned Portion],E5980,Table15[If Material Anything Other than "Lead" in Column E,Was Material Ever Previously Lead?],G5980,Table15[Customer-Owned Portion],O5980),Table15[Unique ID],0),0)))</f>
        <v/>
      </c>
      <c r="X5980"/>
    </row>
    <row r="5981" spans="2:24" x14ac:dyDescent="0.25">
      <c r="B5981" s="146"/>
      <c r="C5981" s="31"/>
      <c r="D5981" s="31"/>
      <c r="E5981" s="44"/>
      <c r="F5981" s="43"/>
      <c r="G5981" s="84"/>
      <c r="H5981" s="31"/>
      <c r="I5981" s="31"/>
      <c r="J5981" s="84"/>
      <c r="K5981" s="31"/>
      <c r="L5981" s="31"/>
      <c r="M5981" s="169"/>
      <c r="N5981" s="148"/>
      <c r="O5981" s="106"/>
      <c r="P5981" s="43"/>
      <c r="Q5981" s="31"/>
      <c r="R5981" s="84"/>
      <c r="S5981" s="31"/>
      <c r="T5981" s="31"/>
      <c r="U5981" s="169"/>
      <c r="V5981" s="150"/>
      <c r="W5981" s="141" t="str" cm="1">
        <f t="array" ref="W5981">IF(SUM(LEN(B5981:V5981))=0,"",IF(OR(OR(ISBLANK(F5981),SUM(LEN(C5981),LEN(D5981))=0),AND(NOT(E5981="Unknown"),ISBLANK(J5981)),AND(NOT(O5981="Unknown"),ISBLANK(R5981))),"Missing Information", INDEX(Table15[Entire Service Line Classification], MATCH(SUMIFS(Table15[Unique ID],Table15[System-Owned Portion],E5981,Table15[If Material Anything Other than "Lead" in Column E,Was Material Ever Previously Lead?],G5981,Table15[Customer-Owned Portion],O5981),Table15[Unique ID],0),0)))</f>
        <v/>
      </c>
      <c r="X5981"/>
    </row>
    <row r="5982" spans="2:24" x14ac:dyDescent="0.25">
      <c r="B5982" s="146"/>
      <c r="C5982" s="31"/>
      <c r="D5982" s="31"/>
      <c r="E5982" s="44"/>
      <c r="F5982" s="43"/>
      <c r="G5982" s="84"/>
      <c r="H5982" s="31"/>
      <c r="I5982" s="31"/>
      <c r="J5982" s="84"/>
      <c r="K5982" s="31"/>
      <c r="L5982" s="31"/>
      <c r="M5982" s="169"/>
      <c r="N5982" s="148"/>
      <c r="O5982" s="106"/>
      <c r="P5982" s="43"/>
      <c r="Q5982" s="31"/>
      <c r="R5982" s="84"/>
      <c r="S5982" s="31"/>
      <c r="T5982" s="31"/>
      <c r="U5982" s="169"/>
      <c r="V5982" s="150"/>
      <c r="W5982" s="141" t="str" cm="1">
        <f t="array" ref="W5982">IF(SUM(LEN(B5982:V5982))=0,"",IF(OR(OR(ISBLANK(F5982),SUM(LEN(C5982),LEN(D5982))=0),AND(NOT(E5982="Unknown"),ISBLANK(J5982)),AND(NOT(O5982="Unknown"),ISBLANK(R5982))),"Missing Information", INDEX(Table15[Entire Service Line Classification], MATCH(SUMIFS(Table15[Unique ID],Table15[System-Owned Portion],E5982,Table15[If Material Anything Other than "Lead" in Column E,Was Material Ever Previously Lead?],G5982,Table15[Customer-Owned Portion],O5982),Table15[Unique ID],0),0)))</f>
        <v/>
      </c>
      <c r="X5982"/>
    </row>
    <row r="5983" spans="2:24" x14ac:dyDescent="0.25">
      <c r="B5983" s="146"/>
      <c r="C5983" s="31"/>
      <c r="D5983" s="31"/>
      <c r="E5983" s="44"/>
      <c r="F5983" s="43"/>
      <c r="G5983" s="84"/>
      <c r="H5983" s="31"/>
      <c r="I5983" s="31"/>
      <c r="J5983" s="84"/>
      <c r="K5983" s="31"/>
      <c r="L5983" s="31"/>
      <c r="M5983" s="169"/>
      <c r="N5983" s="148"/>
      <c r="O5983" s="106"/>
      <c r="P5983" s="43"/>
      <c r="Q5983" s="31"/>
      <c r="R5983" s="84"/>
      <c r="S5983" s="31"/>
      <c r="T5983" s="31"/>
      <c r="U5983" s="169"/>
      <c r="V5983" s="150"/>
      <c r="W5983" s="141" t="str" cm="1">
        <f t="array" ref="W5983">IF(SUM(LEN(B5983:V5983))=0,"",IF(OR(OR(ISBLANK(F5983),SUM(LEN(C5983),LEN(D5983))=0),AND(NOT(E5983="Unknown"),ISBLANK(J5983)),AND(NOT(O5983="Unknown"),ISBLANK(R5983))),"Missing Information", INDEX(Table15[Entire Service Line Classification], MATCH(SUMIFS(Table15[Unique ID],Table15[System-Owned Portion],E5983,Table15[If Material Anything Other than "Lead" in Column E,Was Material Ever Previously Lead?],G5983,Table15[Customer-Owned Portion],O5983),Table15[Unique ID],0),0)))</f>
        <v/>
      </c>
      <c r="X5983"/>
    </row>
    <row r="5984" spans="2:24" x14ac:dyDescent="0.25">
      <c r="B5984" s="146"/>
      <c r="C5984" s="31"/>
      <c r="D5984" s="31"/>
      <c r="E5984" s="44"/>
      <c r="F5984" s="43"/>
      <c r="G5984" s="84"/>
      <c r="H5984" s="31"/>
      <c r="I5984" s="31"/>
      <c r="J5984" s="84"/>
      <c r="K5984" s="31"/>
      <c r="L5984" s="31"/>
      <c r="M5984" s="169"/>
      <c r="N5984" s="148"/>
      <c r="O5984" s="106"/>
      <c r="P5984" s="43"/>
      <c r="Q5984" s="31"/>
      <c r="R5984" s="84"/>
      <c r="S5984" s="31"/>
      <c r="T5984" s="31"/>
      <c r="U5984" s="169"/>
      <c r="V5984" s="150"/>
      <c r="W5984" s="141" t="str" cm="1">
        <f t="array" ref="W5984">IF(SUM(LEN(B5984:V5984))=0,"",IF(OR(OR(ISBLANK(F5984),SUM(LEN(C5984),LEN(D5984))=0),AND(NOT(E5984="Unknown"),ISBLANK(J5984)),AND(NOT(O5984="Unknown"),ISBLANK(R5984))),"Missing Information", INDEX(Table15[Entire Service Line Classification], MATCH(SUMIFS(Table15[Unique ID],Table15[System-Owned Portion],E5984,Table15[If Material Anything Other than "Lead" in Column E,Was Material Ever Previously Lead?],G5984,Table15[Customer-Owned Portion],O5984),Table15[Unique ID],0),0)))</f>
        <v/>
      </c>
      <c r="X5984"/>
    </row>
    <row r="5985" spans="2:24" x14ac:dyDescent="0.25">
      <c r="B5985" s="146"/>
      <c r="C5985" s="31"/>
      <c r="D5985" s="31"/>
      <c r="E5985" s="44"/>
      <c r="F5985" s="43"/>
      <c r="G5985" s="84"/>
      <c r="H5985" s="31"/>
      <c r="I5985" s="31"/>
      <c r="J5985" s="84"/>
      <c r="K5985" s="31"/>
      <c r="L5985" s="31"/>
      <c r="M5985" s="169"/>
      <c r="N5985" s="148"/>
      <c r="O5985" s="106"/>
      <c r="P5985" s="43"/>
      <c r="Q5985" s="31"/>
      <c r="R5985" s="84"/>
      <c r="S5985" s="31"/>
      <c r="T5985" s="31"/>
      <c r="U5985" s="169"/>
      <c r="V5985" s="150"/>
      <c r="W5985" s="141" t="str" cm="1">
        <f t="array" ref="W5985">IF(SUM(LEN(B5985:V5985))=0,"",IF(OR(OR(ISBLANK(F5985),SUM(LEN(C5985),LEN(D5985))=0),AND(NOT(E5985="Unknown"),ISBLANK(J5985)),AND(NOT(O5985="Unknown"),ISBLANK(R5985))),"Missing Information", INDEX(Table15[Entire Service Line Classification], MATCH(SUMIFS(Table15[Unique ID],Table15[System-Owned Portion],E5985,Table15[If Material Anything Other than "Lead" in Column E,Was Material Ever Previously Lead?],G5985,Table15[Customer-Owned Portion],O5985),Table15[Unique ID],0),0)))</f>
        <v/>
      </c>
      <c r="X5985"/>
    </row>
    <row r="5986" spans="2:24" x14ac:dyDescent="0.25">
      <c r="B5986" s="146"/>
      <c r="C5986" s="31"/>
      <c r="D5986" s="31"/>
      <c r="E5986" s="44"/>
      <c r="F5986" s="43"/>
      <c r="G5986" s="84"/>
      <c r="H5986" s="31"/>
      <c r="I5986" s="31"/>
      <c r="J5986" s="84"/>
      <c r="K5986" s="31"/>
      <c r="L5986" s="31"/>
      <c r="M5986" s="169"/>
      <c r="N5986" s="148"/>
      <c r="O5986" s="106"/>
      <c r="P5986" s="43"/>
      <c r="Q5986" s="31"/>
      <c r="R5986" s="84"/>
      <c r="S5986" s="31"/>
      <c r="T5986" s="31"/>
      <c r="U5986" s="169"/>
      <c r="V5986" s="150"/>
      <c r="W5986" s="141" t="str" cm="1">
        <f t="array" ref="W5986">IF(SUM(LEN(B5986:V5986))=0,"",IF(OR(OR(ISBLANK(F5986),SUM(LEN(C5986),LEN(D5986))=0),AND(NOT(E5986="Unknown"),ISBLANK(J5986)),AND(NOT(O5986="Unknown"),ISBLANK(R5986))),"Missing Information", INDEX(Table15[Entire Service Line Classification], MATCH(SUMIFS(Table15[Unique ID],Table15[System-Owned Portion],E5986,Table15[If Material Anything Other than "Lead" in Column E,Was Material Ever Previously Lead?],G5986,Table15[Customer-Owned Portion],O5986),Table15[Unique ID],0),0)))</f>
        <v/>
      </c>
      <c r="X5986"/>
    </row>
    <row r="5987" spans="2:24" x14ac:dyDescent="0.25">
      <c r="B5987" s="146"/>
      <c r="C5987" s="31"/>
      <c r="D5987" s="31"/>
      <c r="E5987" s="44"/>
      <c r="F5987" s="43"/>
      <c r="G5987" s="84"/>
      <c r="H5987" s="31"/>
      <c r="I5987" s="31"/>
      <c r="J5987" s="84"/>
      <c r="K5987" s="31"/>
      <c r="L5987" s="31"/>
      <c r="M5987" s="169"/>
      <c r="N5987" s="148"/>
      <c r="O5987" s="106"/>
      <c r="P5987" s="43"/>
      <c r="Q5987" s="31"/>
      <c r="R5987" s="84"/>
      <c r="S5987" s="31"/>
      <c r="T5987" s="31"/>
      <c r="U5987" s="169"/>
      <c r="V5987" s="150"/>
      <c r="W5987" s="141" t="str" cm="1">
        <f t="array" ref="W5987">IF(SUM(LEN(B5987:V5987))=0,"",IF(OR(OR(ISBLANK(F5987),SUM(LEN(C5987),LEN(D5987))=0),AND(NOT(E5987="Unknown"),ISBLANK(J5987)),AND(NOT(O5987="Unknown"),ISBLANK(R5987))),"Missing Information", INDEX(Table15[Entire Service Line Classification], MATCH(SUMIFS(Table15[Unique ID],Table15[System-Owned Portion],E5987,Table15[If Material Anything Other than "Lead" in Column E,Was Material Ever Previously Lead?],G5987,Table15[Customer-Owned Portion],O5987),Table15[Unique ID],0),0)))</f>
        <v/>
      </c>
      <c r="X5987"/>
    </row>
    <row r="5988" spans="2:24" x14ac:dyDescent="0.25">
      <c r="B5988" s="146"/>
      <c r="C5988" s="31"/>
      <c r="D5988" s="31"/>
      <c r="E5988" s="44"/>
      <c r="F5988" s="43"/>
      <c r="G5988" s="84"/>
      <c r="H5988" s="31"/>
      <c r="I5988" s="31"/>
      <c r="J5988" s="84"/>
      <c r="K5988" s="31"/>
      <c r="L5988" s="31"/>
      <c r="M5988" s="169"/>
      <c r="N5988" s="148"/>
      <c r="O5988" s="106"/>
      <c r="P5988" s="43"/>
      <c r="Q5988" s="31"/>
      <c r="R5988" s="84"/>
      <c r="S5988" s="31"/>
      <c r="T5988" s="31"/>
      <c r="U5988" s="169"/>
      <c r="V5988" s="150"/>
      <c r="W5988" s="141" t="str" cm="1">
        <f t="array" ref="W5988">IF(SUM(LEN(B5988:V5988))=0,"",IF(OR(OR(ISBLANK(F5988),SUM(LEN(C5988),LEN(D5988))=0),AND(NOT(E5988="Unknown"),ISBLANK(J5988)),AND(NOT(O5988="Unknown"),ISBLANK(R5988))),"Missing Information", INDEX(Table15[Entire Service Line Classification], MATCH(SUMIFS(Table15[Unique ID],Table15[System-Owned Portion],E5988,Table15[If Material Anything Other than "Lead" in Column E,Was Material Ever Previously Lead?],G5988,Table15[Customer-Owned Portion],O5988),Table15[Unique ID],0),0)))</f>
        <v/>
      </c>
      <c r="X5988"/>
    </row>
    <row r="5989" spans="2:24" x14ac:dyDescent="0.25">
      <c r="B5989" s="146"/>
      <c r="C5989" s="31"/>
      <c r="D5989" s="31"/>
      <c r="E5989" s="44"/>
      <c r="F5989" s="43"/>
      <c r="G5989" s="84"/>
      <c r="H5989" s="31"/>
      <c r="I5989" s="31"/>
      <c r="J5989" s="84"/>
      <c r="K5989" s="31"/>
      <c r="L5989" s="31"/>
      <c r="M5989" s="169"/>
      <c r="N5989" s="148"/>
      <c r="O5989" s="106"/>
      <c r="P5989" s="43"/>
      <c r="Q5989" s="31"/>
      <c r="R5989" s="84"/>
      <c r="S5989" s="31"/>
      <c r="T5989" s="31"/>
      <c r="U5989" s="169"/>
      <c r="V5989" s="150"/>
      <c r="W5989" s="141" t="str" cm="1">
        <f t="array" ref="W5989">IF(SUM(LEN(B5989:V5989))=0,"",IF(OR(OR(ISBLANK(F5989),SUM(LEN(C5989),LEN(D5989))=0),AND(NOT(E5989="Unknown"),ISBLANK(J5989)),AND(NOT(O5989="Unknown"),ISBLANK(R5989))),"Missing Information", INDEX(Table15[Entire Service Line Classification], MATCH(SUMIFS(Table15[Unique ID],Table15[System-Owned Portion],E5989,Table15[If Material Anything Other than "Lead" in Column E,Was Material Ever Previously Lead?],G5989,Table15[Customer-Owned Portion],O5989),Table15[Unique ID],0),0)))</f>
        <v/>
      </c>
      <c r="X5989"/>
    </row>
    <row r="5990" spans="2:24" x14ac:dyDescent="0.25">
      <c r="B5990" s="146"/>
      <c r="C5990" s="31"/>
      <c r="D5990" s="31"/>
      <c r="E5990" s="44"/>
      <c r="F5990" s="43"/>
      <c r="G5990" s="84"/>
      <c r="H5990" s="31"/>
      <c r="I5990" s="31"/>
      <c r="J5990" s="84"/>
      <c r="K5990" s="31"/>
      <c r="L5990" s="31"/>
      <c r="M5990" s="169"/>
      <c r="N5990" s="148"/>
      <c r="O5990" s="106"/>
      <c r="P5990" s="43"/>
      <c r="Q5990" s="31"/>
      <c r="R5990" s="84"/>
      <c r="S5990" s="31"/>
      <c r="T5990" s="31"/>
      <c r="U5990" s="169"/>
      <c r="V5990" s="150"/>
      <c r="W5990" s="141" t="str" cm="1">
        <f t="array" ref="W5990">IF(SUM(LEN(B5990:V5990))=0,"",IF(OR(OR(ISBLANK(F5990),SUM(LEN(C5990),LEN(D5990))=0),AND(NOT(E5990="Unknown"),ISBLANK(J5990)),AND(NOT(O5990="Unknown"),ISBLANK(R5990))),"Missing Information", INDEX(Table15[Entire Service Line Classification], MATCH(SUMIFS(Table15[Unique ID],Table15[System-Owned Portion],E5990,Table15[If Material Anything Other than "Lead" in Column E,Was Material Ever Previously Lead?],G5990,Table15[Customer-Owned Portion],O5990),Table15[Unique ID],0),0)))</f>
        <v/>
      </c>
      <c r="X5990"/>
    </row>
    <row r="5991" spans="2:24" x14ac:dyDescent="0.25">
      <c r="B5991" s="146"/>
      <c r="C5991" s="31"/>
      <c r="D5991" s="31"/>
      <c r="E5991" s="44"/>
      <c r="F5991" s="43"/>
      <c r="G5991" s="84"/>
      <c r="H5991" s="31"/>
      <c r="I5991" s="31"/>
      <c r="J5991" s="84"/>
      <c r="K5991" s="31"/>
      <c r="L5991" s="31"/>
      <c r="M5991" s="169"/>
      <c r="N5991" s="148"/>
      <c r="O5991" s="106"/>
      <c r="P5991" s="43"/>
      <c r="Q5991" s="31"/>
      <c r="R5991" s="84"/>
      <c r="S5991" s="31"/>
      <c r="T5991" s="31"/>
      <c r="U5991" s="169"/>
      <c r="V5991" s="150"/>
      <c r="W5991" s="141" t="str" cm="1">
        <f t="array" ref="W5991">IF(SUM(LEN(B5991:V5991))=0,"",IF(OR(OR(ISBLANK(F5991),SUM(LEN(C5991),LEN(D5991))=0),AND(NOT(E5991="Unknown"),ISBLANK(J5991)),AND(NOT(O5991="Unknown"),ISBLANK(R5991))),"Missing Information", INDEX(Table15[Entire Service Line Classification], MATCH(SUMIFS(Table15[Unique ID],Table15[System-Owned Portion],E5991,Table15[If Material Anything Other than "Lead" in Column E,Was Material Ever Previously Lead?],G5991,Table15[Customer-Owned Portion],O5991),Table15[Unique ID],0),0)))</f>
        <v/>
      </c>
      <c r="X5991"/>
    </row>
    <row r="5992" spans="2:24" x14ac:dyDescent="0.25">
      <c r="B5992" s="146"/>
      <c r="C5992" s="31"/>
      <c r="D5992" s="31"/>
      <c r="E5992" s="44"/>
      <c r="F5992" s="43"/>
      <c r="G5992" s="84"/>
      <c r="H5992" s="31"/>
      <c r="I5992" s="31"/>
      <c r="J5992" s="84"/>
      <c r="K5992" s="31"/>
      <c r="L5992" s="31"/>
      <c r="M5992" s="169"/>
      <c r="N5992" s="148"/>
      <c r="O5992" s="106"/>
      <c r="P5992" s="43"/>
      <c r="Q5992" s="31"/>
      <c r="R5992" s="84"/>
      <c r="S5992" s="31"/>
      <c r="T5992" s="31"/>
      <c r="U5992" s="169"/>
      <c r="V5992" s="150"/>
      <c r="W5992" s="141" t="str" cm="1">
        <f t="array" ref="W5992">IF(SUM(LEN(B5992:V5992))=0,"",IF(OR(OR(ISBLANK(F5992),SUM(LEN(C5992),LEN(D5992))=0),AND(NOT(E5992="Unknown"),ISBLANK(J5992)),AND(NOT(O5992="Unknown"),ISBLANK(R5992))),"Missing Information", INDEX(Table15[Entire Service Line Classification], MATCH(SUMIFS(Table15[Unique ID],Table15[System-Owned Portion],E5992,Table15[If Material Anything Other than "Lead" in Column E,Was Material Ever Previously Lead?],G5992,Table15[Customer-Owned Portion],O5992),Table15[Unique ID],0),0)))</f>
        <v/>
      </c>
      <c r="X5992"/>
    </row>
    <row r="5993" spans="2:24" x14ac:dyDescent="0.25">
      <c r="B5993" s="146"/>
      <c r="C5993" s="31"/>
      <c r="D5993" s="31"/>
      <c r="E5993" s="44"/>
      <c r="F5993" s="43"/>
      <c r="G5993" s="84"/>
      <c r="H5993" s="31"/>
      <c r="I5993" s="31"/>
      <c r="J5993" s="84"/>
      <c r="K5993" s="31"/>
      <c r="L5993" s="31"/>
      <c r="M5993" s="169"/>
      <c r="N5993" s="148"/>
      <c r="O5993" s="106"/>
      <c r="P5993" s="43"/>
      <c r="Q5993" s="31"/>
      <c r="R5993" s="84"/>
      <c r="S5993" s="31"/>
      <c r="T5993" s="31"/>
      <c r="U5993" s="169"/>
      <c r="V5993" s="150"/>
      <c r="W5993" s="141" t="str" cm="1">
        <f t="array" ref="W5993">IF(SUM(LEN(B5993:V5993))=0,"",IF(OR(OR(ISBLANK(F5993),SUM(LEN(C5993),LEN(D5993))=0),AND(NOT(E5993="Unknown"),ISBLANK(J5993)),AND(NOT(O5993="Unknown"),ISBLANK(R5993))),"Missing Information", INDEX(Table15[Entire Service Line Classification], MATCH(SUMIFS(Table15[Unique ID],Table15[System-Owned Portion],E5993,Table15[If Material Anything Other than "Lead" in Column E,Was Material Ever Previously Lead?],G5993,Table15[Customer-Owned Portion],O5993),Table15[Unique ID],0),0)))</f>
        <v/>
      </c>
      <c r="X5993"/>
    </row>
    <row r="5994" spans="2:24" x14ac:dyDescent="0.25">
      <c r="B5994" s="146"/>
      <c r="C5994" s="31"/>
      <c r="D5994" s="31"/>
      <c r="E5994" s="44"/>
      <c r="F5994" s="43"/>
      <c r="G5994" s="84"/>
      <c r="H5994" s="31"/>
      <c r="I5994" s="31"/>
      <c r="J5994" s="84"/>
      <c r="K5994" s="31"/>
      <c r="L5994" s="31"/>
      <c r="M5994" s="169"/>
      <c r="N5994" s="148"/>
      <c r="O5994" s="106"/>
      <c r="P5994" s="43"/>
      <c r="Q5994" s="31"/>
      <c r="R5994" s="84"/>
      <c r="S5994" s="31"/>
      <c r="T5994" s="31"/>
      <c r="U5994" s="169"/>
      <c r="V5994" s="150"/>
      <c r="W5994" s="141" t="str" cm="1">
        <f t="array" ref="W5994">IF(SUM(LEN(B5994:V5994))=0,"",IF(OR(OR(ISBLANK(F5994),SUM(LEN(C5994),LEN(D5994))=0),AND(NOT(E5994="Unknown"),ISBLANK(J5994)),AND(NOT(O5994="Unknown"),ISBLANK(R5994))),"Missing Information", INDEX(Table15[Entire Service Line Classification], MATCH(SUMIFS(Table15[Unique ID],Table15[System-Owned Portion],E5994,Table15[If Material Anything Other than "Lead" in Column E,Was Material Ever Previously Lead?],G5994,Table15[Customer-Owned Portion],O5994),Table15[Unique ID],0),0)))</f>
        <v/>
      </c>
      <c r="X5994"/>
    </row>
    <row r="5995" spans="2:24" x14ac:dyDescent="0.25">
      <c r="B5995" s="146"/>
      <c r="C5995" s="31"/>
      <c r="D5995" s="31"/>
      <c r="E5995" s="44"/>
      <c r="F5995" s="43"/>
      <c r="G5995" s="84"/>
      <c r="H5995" s="31"/>
      <c r="I5995" s="31"/>
      <c r="J5995" s="84"/>
      <c r="K5995" s="31"/>
      <c r="L5995" s="31"/>
      <c r="M5995" s="169"/>
      <c r="N5995" s="148"/>
      <c r="O5995" s="106"/>
      <c r="P5995" s="43"/>
      <c r="Q5995" s="31"/>
      <c r="R5995" s="84"/>
      <c r="S5995" s="31"/>
      <c r="T5995" s="31"/>
      <c r="U5995" s="169"/>
      <c r="V5995" s="150"/>
      <c r="W5995" s="141" t="str" cm="1">
        <f t="array" ref="W5995">IF(SUM(LEN(B5995:V5995))=0,"",IF(OR(OR(ISBLANK(F5995),SUM(LEN(C5995),LEN(D5995))=0),AND(NOT(E5995="Unknown"),ISBLANK(J5995)),AND(NOT(O5995="Unknown"),ISBLANK(R5995))),"Missing Information", INDEX(Table15[Entire Service Line Classification], MATCH(SUMIFS(Table15[Unique ID],Table15[System-Owned Portion],E5995,Table15[If Material Anything Other than "Lead" in Column E,Was Material Ever Previously Lead?],G5995,Table15[Customer-Owned Portion],O5995),Table15[Unique ID],0),0)))</f>
        <v/>
      </c>
      <c r="X5995"/>
    </row>
    <row r="5996" spans="2:24" x14ac:dyDescent="0.25">
      <c r="B5996" s="146"/>
      <c r="C5996" s="31"/>
      <c r="D5996" s="31"/>
      <c r="E5996" s="44"/>
      <c r="F5996" s="43"/>
      <c r="G5996" s="84"/>
      <c r="H5996" s="31"/>
      <c r="I5996" s="31"/>
      <c r="J5996" s="84"/>
      <c r="K5996" s="31"/>
      <c r="L5996" s="31"/>
      <c r="M5996" s="169"/>
      <c r="N5996" s="148"/>
      <c r="O5996" s="106"/>
      <c r="P5996" s="43"/>
      <c r="Q5996" s="31"/>
      <c r="R5996" s="84"/>
      <c r="S5996" s="31"/>
      <c r="T5996" s="31"/>
      <c r="U5996" s="169"/>
      <c r="V5996" s="150"/>
      <c r="W5996" s="141" t="str" cm="1">
        <f t="array" ref="W5996">IF(SUM(LEN(B5996:V5996))=0,"",IF(OR(OR(ISBLANK(F5996),SUM(LEN(C5996),LEN(D5996))=0),AND(NOT(E5996="Unknown"),ISBLANK(J5996)),AND(NOT(O5996="Unknown"),ISBLANK(R5996))),"Missing Information", INDEX(Table15[Entire Service Line Classification], MATCH(SUMIFS(Table15[Unique ID],Table15[System-Owned Portion],E5996,Table15[If Material Anything Other than "Lead" in Column E,Was Material Ever Previously Lead?],G5996,Table15[Customer-Owned Portion],O5996),Table15[Unique ID],0),0)))</f>
        <v/>
      </c>
      <c r="X5996"/>
    </row>
    <row r="5997" spans="2:24" x14ac:dyDescent="0.25">
      <c r="B5997" s="146"/>
      <c r="C5997" s="31"/>
      <c r="D5997" s="31"/>
      <c r="E5997" s="44"/>
      <c r="F5997" s="43"/>
      <c r="G5997" s="84"/>
      <c r="H5997" s="31"/>
      <c r="I5997" s="31"/>
      <c r="J5997" s="84"/>
      <c r="K5997" s="31"/>
      <c r="L5997" s="31"/>
      <c r="M5997" s="169"/>
      <c r="N5997" s="148"/>
      <c r="O5997" s="106"/>
      <c r="P5997" s="43"/>
      <c r="Q5997" s="31"/>
      <c r="R5997" s="84"/>
      <c r="S5997" s="31"/>
      <c r="T5997" s="31"/>
      <c r="U5997" s="169"/>
      <c r="V5997" s="150"/>
      <c r="W5997" s="141" t="str" cm="1">
        <f t="array" ref="W5997">IF(SUM(LEN(B5997:V5997))=0,"",IF(OR(OR(ISBLANK(F5997),SUM(LEN(C5997),LEN(D5997))=0),AND(NOT(E5997="Unknown"),ISBLANK(J5997)),AND(NOT(O5997="Unknown"),ISBLANK(R5997))),"Missing Information", INDEX(Table15[Entire Service Line Classification], MATCH(SUMIFS(Table15[Unique ID],Table15[System-Owned Portion],E5997,Table15[If Material Anything Other than "Lead" in Column E,Was Material Ever Previously Lead?],G5997,Table15[Customer-Owned Portion],O5997),Table15[Unique ID],0),0)))</f>
        <v/>
      </c>
      <c r="X5997"/>
    </row>
    <row r="5998" spans="2:24" x14ac:dyDescent="0.25">
      <c r="B5998" s="146"/>
      <c r="C5998" s="31"/>
      <c r="D5998" s="31"/>
      <c r="E5998" s="44"/>
      <c r="F5998" s="43"/>
      <c r="G5998" s="84"/>
      <c r="H5998" s="31"/>
      <c r="I5998" s="31"/>
      <c r="J5998" s="84"/>
      <c r="K5998" s="31"/>
      <c r="L5998" s="31"/>
      <c r="M5998" s="169"/>
      <c r="N5998" s="148"/>
      <c r="O5998" s="106"/>
      <c r="P5998" s="43"/>
      <c r="Q5998" s="31"/>
      <c r="R5998" s="84"/>
      <c r="S5998" s="31"/>
      <c r="T5998" s="31"/>
      <c r="U5998" s="169"/>
      <c r="V5998" s="150"/>
      <c r="W5998" s="141" t="str" cm="1">
        <f t="array" ref="W5998">IF(SUM(LEN(B5998:V5998))=0,"",IF(OR(OR(ISBLANK(F5998),SUM(LEN(C5998),LEN(D5998))=0),AND(NOT(E5998="Unknown"),ISBLANK(J5998)),AND(NOT(O5998="Unknown"),ISBLANK(R5998))),"Missing Information", INDEX(Table15[Entire Service Line Classification], MATCH(SUMIFS(Table15[Unique ID],Table15[System-Owned Portion],E5998,Table15[If Material Anything Other than "Lead" in Column E,Was Material Ever Previously Lead?],G5998,Table15[Customer-Owned Portion],O5998),Table15[Unique ID],0),0)))</f>
        <v/>
      </c>
      <c r="X5998"/>
    </row>
    <row r="5999" spans="2:24" x14ac:dyDescent="0.25">
      <c r="B5999" s="146"/>
      <c r="C5999" s="31"/>
      <c r="D5999" s="31"/>
      <c r="E5999" s="44"/>
      <c r="F5999" s="43"/>
      <c r="G5999" s="84"/>
      <c r="H5999" s="31"/>
      <c r="I5999" s="31"/>
      <c r="J5999" s="84"/>
      <c r="K5999" s="31"/>
      <c r="L5999" s="31"/>
      <c r="M5999" s="169"/>
      <c r="N5999" s="148"/>
      <c r="O5999" s="106"/>
      <c r="P5999" s="43"/>
      <c r="Q5999" s="31"/>
      <c r="R5999" s="84"/>
      <c r="S5999" s="31"/>
      <c r="T5999" s="31"/>
      <c r="U5999" s="169"/>
      <c r="V5999" s="150"/>
      <c r="W5999" s="141" t="str" cm="1">
        <f t="array" ref="W5999">IF(SUM(LEN(B5999:V5999))=0,"",IF(OR(OR(ISBLANK(F5999),SUM(LEN(C5999),LEN(D5999))=0),AND(NOT(E5999="Unknown"),ISBLANK(J5999)),AND(NOT(O5999="Unknown"),ISBLANK(R5999))),"Missing Information", INDEX(Table15[Entire Service Line Classification], MATCH(SUMIFS(Table15[Unique ID],Table15[System-Owned Portion],E5999,Table15[If Material Anything Other than "Lead" in Column E,Was Material Ever Previously Lead?],G5999,Table15[Customer-Owned Portion],O5999),Table15[Unique ID],0),0)))</f>
        <v/>
      </c>
      <c r="X5999"/>
    </row>
    <row r="6000" spans="2:24" x14ac:dyDescent="0.25">
      <c r="B6000" s="146"/>
      <c r="C6000" s="31"/>
      <c r="D6000" s="31"/>
      <c r="E6000" s="44"/>
      <c r="F6000" s="43"/>
      <c r="G6000" s="84"/>
      <c r="H6000" s="31"/>
      <c r="I6000" s="31"/>
      <c r="J6000" s="84"/>
      <c r="K6000" s="31"/>
      <c r="L6000" s="31"/>
      <c r="M6000" s="169"/>
      <c r="N6000" s="148"/>
      <c r="O6000" s="106"/>
      <c r="P6000" s="43"/>
      <c r="Q6000" s="31"/>
      <c r="R6000" s="84"/>
      <c r="S6000" s="31"/>
      <c r="T6000" s="31"/>
      <c r="U6000" s="169"/>
      <c r="V6000" s="150"/>
      <c r="W6000" s="141" t="str" cm="1">
        <f t="array" ref="W6000">IF(SUM(LEN(B6000:V6000))=0,"",IF(OR(OR(ISBLANK(F6000),SUM(LEN(C6000),LEN(D6000))=0),AND(NOT(E6000="Unknown"),ISBLANK(J6000)),AND(NOT(O6000="Unknown"),ISBLANK(R6000))),"Missing Information", INDEX(Table15[Entire Service Line Classification], MATCH(SUMIFS(Table15[Unique ID],Table15[System-Owned Portion],E6000,Table15[If Material Anything Other than "Lead" in Column E,Was Material Ever Previously Lead?],G6000,Table15[Customer-Owned Portion],O6000),Table15[Unique ID],0),0)))</f>
        <v/>
      </c>
      <c r="X6000"/>
    </row>
    <row r="6001" spans="2:24" x14ac:dyDescent="0.25">
      <c r="B6001" s="146"/>
      <c r="C6001" s="31"/>
      <c r="D6001" s="31"/>
      <c r="E6001" s="44"/>
      <c r="F6001" s="43"/>
      <c r="G6001" s="84"/>
      <c r="H6001" s="31"/>
      <c r="I6001" s="31"/>
      <c r="J6001" s="84"/>
      <c r="K6001" s="31"/>
      <c r="L6001" s="31"/>
      <c r="M6001" s="169"/>
      <c r="N6001" s="148"/>
      <c r="O6001" s="106"/>
      <c r="P6001" s="43"/>
      <c r="Q6001" s="31"/>
      <c r="R6001" s="84"/>
      <c r="S6001" s="31"/>
      <c r="T6001" s="31"/>
      <c r="U6001" s="169"/>
      <c r="V6001" s="150"/>
      <c r="W6001" s="141" t="str" cm="1">
        <f t="array" ref="W6001">IF(SUM(LEN(B6001:V6001))=0,"",IF(OR(OR(ISBLANK(F6001),SUM(LEN(C6001),LEN(D6001))=0),AND(NOT(E6001="Unknown"),ISBLANK(J6001)),AND(NOT(O6001="Unknown"),ISBLANK(R6001))),"Missing Information", INDEX(Table15[Entire Service Line Classification], MATCH(SUMIFS(Table15[Unique ID],Table15[System-Owned Portion],E6001,Table15[If Material Anything Other than "Lead" in Column E,Was Material Ever Previously Lead?],G6001,Table15[Customer-Owned Portion],O6001),Table15[Unique ID],0),0)))</f>
        <v/>
      </c>
      <c r="X6001"/>
    </row>
    <row r="6002" spans="2:24" x14ac:dyDescent="0.25">
      <c r="B6002" s="146"/>
      <c r="C6002" s="31"/>
      <c r="D6002" s="31"/>
      <c r="E6002" s="44"/>
      <c r="F6002" s="43"/>
      <c r="G6002" s="84"/>
      <c r="H6002" s="31"/>
      <c r="I6002" s="31"/>
      <c r="J6002" s="84"/>
      <c r="K6002" s="31"/>
      <c r="L6002" s="31"/>
      <c r="M6002" s="169"/>
      <c r="N6002" s="148"/>
      <c r="O6002" s="106"/>
      <c r="P6002" s="43"/>
      <c r="Q6002" s="31"/>
      <c r="R6002" s="84"/>
      <c r="S6002" s="31"/>
      <c r="T6002" s="31"/>
      <c r="U6002" s="169"/>
      <c r="V6002" s="150"/>
      <c r="W6002" s="141" t="str" cm="1">
        <f t="array" ref="W6002">IF(SUM(LEN(B6002:V6002))=0,"",IF(OR(OR(ISBLANK(F6002),SUM(LEN(C6002),LEN(D6002))=0),AND(NOT(E6002="Unknown"),ISBLANK(J6002)),AND(NOT(O6002="Unknown"),ISBLANK(R6002))),"Missing Information", INDEX(Table15[Entire Service Line Classification], MATCH(SUMIFS(Table15[Unique ID],Table15[System-Owned Portion],E6002,Table15[If Material Anything Other than "Lead" in Column E,Was Material Ever Previously Lead?],G6002,Table15[Customer-Owned Portion],O6002),Table15[Unique ID],0),0)))</f>
        <v/>
      </c>
      <c r="X6002"/>
    </row>
    <row r="6003" spans="2:24" x14ac:dyDescent="0.25">
      <c r="B6003" s="146"/>
      <c r="C6003" s="31"/>
      <c r="D6003" s="31"/>
      <c r="E6003" s="44"/>
      <c r="F6003" s="43"/>
      <c r="G6003" s="84"/>
      <c r="H6003" s="31"/>
      <c r="I6003" s="31"/>
      <c r="J6003" s="84"/>
      <c r="K6003" s="31"/>
      <c r="L6003" s="31"/>
      <c r="M6003" s="169"/>
      <c r="N6003" s="148"/>
      <c r="O6003" s="106"/>
      <c r="P6003" s="43"/>
      <c r="Q6003" s="31"/>
      <c r="R6003" s="84"/>
      <c r="S6003" s="31"/>
      <c r="T6003" s="31"/>
      <c r="U6003" s="169"/>
      <c r="V6003" s="150"/>
      <c r="W6003" s="141" t="str" cm="1">
        <f t="array" ref="W6003">IF(SUM(LEN(B6003:V6003))=0,"",IF(OR(OR(ISBLANK(F6003),SUM(LEN(C6003),LEN(D6003))=0),AND(NOT(E6003="Unknown"),ISBLANK(J6003)),AND(NOT(O6003="Unknown"),ISBLANK(R6003))),"Missing Information", INDEX(Table15[Entire Service Line Classification], MATCH(SUMIFS(Table15[Unique ID],Table15[System-Owned Portion],E6003,Table15[If Material Anything Other than "Lead" in Column E,Was Material Ever Previously Lead?],G6003,Table15[Customer-Owned Portion],O6003),Table15[Unique ID],0),0)))</f>
        <v/>
      </c>
      <c r="X6003"/>
    </row>
    <row r="6004" spans="2:24" x14ac:dyDescent="0.25">
      <c r="B6004" s="146"/>
      <c r="C6004" s="31"/>
      <c r="D6004" s="31"/>
      <c r="E6004" s="44"/>
      <c r="F6004" s="43"/>
      <c r="G6004" s="84"/>
      <c r="H6004" s="31"/>
      <c r="I6004" s="31"/>
      <c r="J6004" s="84"/>
      <c r="K6004" s="31"/>
      <c r="L6004" s="31"/>
      <c r="M6004" s="169"/>
      <c r="N6004" s="148"/>
      <c r="O6004" s="106"/>
      <c r="P6004" s="43"/>
      <c r="Q6004" s="31"/>
      <c r="R6004" s="84"/>
      <c r="S6004" s="31"/>
      <c r="T6004" s="31"/>
      <c r="U6004" s="169"/>
      <c r="V6004" s="150"/>
      <c r="W6004" s="141" t="str" cm="1">
        <f t="array" ref="W6004">IF(SUM(LEN(B6004:V6004))=0,"",IF(OR(OR(ISBLANK(F6004),SUM(LEN(C6004),LEN(D6004))=0),AND(NOT(E6004="Unknown"),ISBLANK(J6004)),AND(NOT(O6004="Unknown"),ISBLANK(R6004))),"Missing Information", INDEX(Table15[Entire Service Line Classification], MATCH(SUMIFS(Table15[Unique ID],Table15[System-Owned Portion],E6004,Table15[If Material Anything Other than "Lead" in Column E,Was Material Ever Previously Lead?],G6004,Table15[Customer-Owned Portion],O6004),Table15[Unique ID],0),0)))</f>
        <v/>
      </c>
      <c r="X6004"/>
    </row>
    <row r="6005" spans="2:24" x14ac:dyDescent="0.25">
      <c r="B6005" s="146"/>
      <c r="C6005" s="31"/>
      <c r="D6005" s="31"/>
      <c r="E6005" s="44"/>
      <c r="F6005" s="43"/>
      <c r="G6005" s="84"/>
      <c r="H6005" s="31"/>
      <c r="I6005" s="31"/>
      <c r="J6005" s="84"/>
      <c r="K6005" s="31"/>
      <c r="L6005" s="31"/>
      <c r="M6005" s="169"/>
      <c r="N6005" s="148"/>
      <c r="O6005" s="106"/>
      <c r="P6005" s="43"/>
      <c r="Q6005" s="31"/>
      <c r="R6005" s="84"/>
      <c r="S6005" s="31"/>
      <c r="T6005" s="31"/>
      <c r="U6005" s="169"/>
      <c r="V6005" s="150"/>
      <c r="W6005" s="141" t="str" cm="1">
        <f t="array" ref="W6005">IF(SUM(LEN(B6005:V6005))=0,"",IF(OR(OR(ISBLANK(F6005),SUM(LEN(C6005),LEN(D6005))=0),AND(NOT(E6005="Unknown"),ISBLANK(J6005)),AND(NOT(O6005="Unknown"),ISBLANK(R6005))),"Missing Information", INDEX(Table15[Entire Service Line Classification], MATCH(SUMIFS(Table15[Unique ID],Table15[System-Owned Portion],E6005,Table15[If Material Anything Other than "Lead" in Column E,Was Material Ever Previously Lead?],G6005,Table15[Customer-Owned Portion],O6005),Table15[Unique ID],0),0)))</f>
        <v/>
      </c>
      <c r="X6005"/>
    </row>
    <row r="6006" spans="2:24" x14ac:dyDescent="0.25">
      <c r="B6006" s="146"/>
      <c r="C6006" s="31"/>
      <c r="D6006" s="31"/>
      <c r="E6006" s="44"/>
      <c r="F6006" s="43"/>
      <c r="G6006" s="84"/>
      <c r="H6006" s="31"/>
      <c r="I6006" s="31"/>
      <c r="J6006" s="84"/>
      <c r="K6006" s="31"/>
      <c r="L6006" s="31"/>
      <c r="M6006" s="169"/>
      <c r="N6006" s="148"/>
      <c r="O6006" s="106"/>
      <c r="P6006" s="43"/>
      <c r="Q6006" s="31"/>
      <c r="R6006" s="84"/>
      <c r="S6006" s="31"/>
      <c r="T6006" s="31"/>
      <c r="U6006" s="169"/>
      <c r="V6006" s="150"/>
      <c r="W6006" s="141" t="str" cm="1">
        <f t="array" ref="W6006">IF(SUM(LEN(B6006:V6006))=0,"",IF(OR(OR(ISBLANK(F6006),SUM(LEN(C6006),LEN(D6006))=0),AND(NOT(E6006="Unknown"),ISBLANK(J6006)),AND(NOT(O6006="Unknown"),ISBLANK(R6006))),"Missing Information", INDEX(Table15[Entire Service Line Classification], MATCH(SUMIFS(Table15[Unique ID],Table15[System-Owned Portion],E6006,Table15[If Material Anything Other than "Lead" in Column E,Was Material Ever Previously Lead?],G6006,Table15[Customer-Owned Portion],O6006),Table15[Unique ID],0),0)))</f>
        <v/>
      </c>
      <c r="X6006"/>
    </row>
    <row r="6007" spans="2:24" x14ac:dyDescent="0.25">
      <c r="B6007" s="146"/>
      <c r="C6007" s="31"/>
      <c r="D6007" s="31"/>
      <c r="E6007" s="44"/>
      <c r="F6007" s="43"/>
      <c r="G6007" s="84"/>
      <c r="H6007" s="31"/>
      <c r="I6007" s="31"/>
      <c r="J6007" s="84"/>
      <c r="K6007" s="31"/>
      <c r="L6007" s="31"/>
      <c r="M6007" s="169"/>
      <c r="N6007" s="148"/>
      <c r="O6007" s="106"/>
      <c r="P6007" s="43"/>
      <c r="Q6007" s="31"/>
      <c r="R6007" s="84"/>
      <c r="S6007" s="31"/>
      <c r="T6007" s="31"/>
      <c r="U6007" s="169"/>
      <c r="V6007" s="150"/>
      <c r="W6007" s="141" t="str" cm="1">
        <f t="array" ref="W6007">IF(SUM(LEN(B6007:V6007))=0,"",IF(OR(OR(ISBLANK(F6007),SUM(LEN(C6007),LEN(D6007))=0),AND(NOT(E6007="Unknown"),ISBLANK(J6007)),AND(NOT(O6007="Unknown"),ISBLANK(R6007))),"Missing Information", INDEX(Table15[Entire Service Line Classification], MATCH(SUMIFS(Table15[Unique ID],Table15[System-Owned Portion],E6007,Table15[If Material Anything Other than "Lead" in Column E,Was Material Ever Previously Lead?],G6007,Table15[Customer-Owned Portion],O6007),Table15[Unique ID],0),0)))</f>
        <v/>
      </c>
      <c r="X6007"/>
    </row>
    <row r="6008" spans="2:24" x14ac:dyDescent="0.25">
      <c r="B6008" s="146"/>
      <c r="C6008" s="31"/>
      <c r="D6008" s="31"/>
      <c r="E6008" s="44"/>
      <c r="F6008" s="43"/>
      <c r="G6008" s="84"/>
      <c r="H6008" s="31"/>
      <c r="I6008" s="31"/>
      <c r="J6008" s="84"/>
      <c r="K6008" s="31"/>
      <c r="L6008" s="31"/>
      <c r="M6008" s="169"/>
      <c r="N6008" s="148"/>
      <c r="O6008" s="106"/>
      <c r="P6008" s="43"/>
      <c r="Q6008" s="31"/>
      <c r="R6008" s="84"/>
      <c r="S6008" s="31"/>
      <c r="T6008" s="31"/>
      <c r="U6008" s="169"/>
      <c r="V6008" s="150"/>
      <c r="W6008" s="141" t="str" cm="1">
        <f t="array" ref="W6008">IF(SUM(LEN(B6008:V6008))=0,"",IF(OR(OR(ISBLANK(F6008),SUM(LEN(C6008),LEN(D6008))=0),AND(NOT(E6008="Unknown"),ISBLANK(J6008)),AND(NOT(O6008="Unknown"),ISBLANK(R6008))),"Missing Information", INDEX(Table15[Entire Service Line Classification], MATCH(SUMIFS(Table15[Unique ID],Table15[System-Owned Portion],E6008,Table15[If Material Anything Other than "Lead" in Column E,Was Material Ever Previously Lead?],G6008,Table15[Customer-Owned Portion],O6008),Table15[Unique ID],0),0)))</f>
        <v/>
      </c>
      <c r="X6008"/>
    </row>
    <row r="6009" spans="2:24" x14ac:dyDescent="0.25">
      <c r="B6009" s="146"/>
      <c r="C6009" s="31"/>
      <c r="D6009" s="31"/>
      <c r="E6009" s="44"/>
      <c r="F6009" s="43"/>
      <c r="G6009" s="84"/>
      <c r="H6009" s="31"/>
      <c r="I6009" s="31"/>
      <c r="J6009" s="84"/>
      <c r="K6009" s="31"/>
      <c r="L6009" s="31"/>
      <c r="M6009" s="169"/>
      <c r="N6009" s="148"/>
      <c r="O6009" s="106"/>
      <c r="P6009" s="43"/>
      <c r="Q6009" s="31"/>
      <c r="R6009" s="84"/>
      <c r="S6009" s="31"/>
      <c r="T6009" s="31"/>
      <c r="U6009" s="169"/>
      <c r="V6009" s="150"/>
      <c r="W6009" s="141" t="str" cm="1">
        <f t="array" ref="W6009">IF(SUM(LEN(B6009:V6009))=0,"",IF(OR(OR(ISBLANK(F6009),SUM(LEN(C6009),LEN(D6009))=0),AND(NOT(E6009="Unknown"),ISBLANK(J6009)),AND(NOT(O6009="Unknown"),ISBLANK(R6009))),"Missing Information", INDEX(Table15[Entire Service Line Classification], MATCH(SUMIFS(Table15[Unique ID],Table15[System-Owned Portion],E6009,Table15[If Material Anything Other than "Lead" in Column E,Was Material Ever Previously Lead?],G6009,Table15[Customer-Owned Portion],O6009),Table15[Unique ID],0),0)))</f>
        <v/>
      </c>
      <c r="X6009"/>
    </row>
    <row r="6010" spans="2:24" x14ac:dyDescent="0.25">
      <c r="B6010" s="146"/>
      <c r="C6010" s="31"/>
      <c r="D6010" s="31"/>
      <c r="E6010" s="44"/>
      <c r="F6010" s="43"/>
      <c r="G6010" s="84"/>
      <c r="H6010" s="31"/>
      <c r="I6010" s="31"/>
      <c r="J6010" s="84"/>
      <c r="K6010" s="31"/>
      <c r="L6010" s="31"/>
      <c r="M6010" s="169"/>
      <c r="N6010" s="148"/>
      <c r="O6010" s="106"/>
      <c r="P6010" s="43"/>
      <c r="Q6010" s="31"/>
      <c r="R6010" s="84"/>
      <c r="S6010" s="31"/>
      <c r="T6010" s="31"/>
      <c r="U6010" s="169"/>
      <c r="V6010" s="150"/>
      <c r="W6010" s="141" t="str" cm="1">
        <f t="array" ref="W6010">IF(SUM(LEN(B6010:V6010))=0,"",IF(OR(OR(ISBLANK(F6010),SUM(LEN(C6010),LEN(D6010))=0),AND(NOT(E6010="Unknown"),ISBLANK(J6010)),AND(NOT(O6010="Unknown"),ISBLANK(R6010))),"Missing Information", INDEX(Table15[Entire Service Line Classification], MATCH(SUMIFS(Table15[Unique ID],Table15[System-Owned Portion],E6010,Table15[If Material Anything Other than "Lead" in Column E,Was Material Ever Previously Lead?],G6010,Table15[Customer-Owned Portion],O6010),Table15[Unique ID],0),0)))</f>
        <v/>
      </c>
      <c r="X6010"/>
    </row>
    <row r="6011" spans="2:24" x14ac:dyDescent="0.25">
      <c r="B6011" s="146"/>
      <c r="C6011" s="31"/>
      <c r="D6011" s="31"/>
      <c r="E6011" s="44"/>
      <c r="F6011" s="43"/>
      <c r="G6011" s="84"/>
      <c r="H6011" s="31"/>
      <c r="I6011" s="31"/>
      <c r="J6011" s="84"/>
      <c r="K6011" s="31"/>
      <c r="L6011" s="31"/>
      <c r="M6011" s="169"/>
      <c r="N6011" s="148"/>
      <c r="O6011" s="106"/>
      <c r="P6011" s="43"/>
      <c r="Q6011" s="31"/>
      <c r="R6011" s="84"/>
      <c r="S6011" s="31"/>
      <c r="T6011" s="31"/>
      <c r="U6011" s="169"/>
      <c r="V6011" s="150"/>
      <c r="W6011" s="141" t="str" cm="1">
        <f t="array" ref="W6011">IF(SUM(LEN(B6011:V6011))=0,"",IF(OR(OR(ISBLANK(F6011),SUM(LEN(C6011),LEN(D6011))=0),AND(NOT(E6011="Unknown"),ISBLANK(J6011)),AND(NOT(O6011="Unknown"),ISBLANK(R6011))),"Missing Information", INDEX(Table15[Entire Service Line Classification], MATCH(SUMIFS(Table15[Unique ID],Table15[System-Owned Portion],E6011,Table15[If Material Anything Other than "Lead" in Column E,Was Material Ever Previously Lead?],G6011,Table15[Customer-Owned Portion],O6011),Table15[Unique ID],0),0)))</f>
        <v/>
      </c>
      <c r="X6011"/>
    </row>
    <row r="6012" spans="2:24" x14ac:dyDescent="0.25">
      <c r="B6012" s="146"/>
      <c r="C6012" s="31"/>
      <c r="D6012" s="31"/>
      <c r="E6012" s="44"/>
      <c r="F6012" s="43"/>
      <c r="G6012" s="84"/>
      <c r="H6012" s="31"/>
      <c r="I6012" s="31"/>
      <c r="J6012" s="84"/>
      <c r="K6012" s="31"/>
      <c r="L6012" s="31"/>
      <c r="M6012" s="169"/>
      <c r="N6012" s="148"/>
      <c r="O6012" s="106"/>
      <c r="P6012" s="43"/>
      <c r="Q6012" s="31"/>
      <c r="R6012" s="84"/>
      <c r="S6012" s="31"/>
      <c r="T6012" s="31"/>
      <c r="U6012" s="169"/>
      <c r="V6012" s="150"/>
      <c r="W6012" s="141" t="str" cm="1">
        <f t="array" ref="W6012">IF(SUM(LEN(B6012:V6012))=0,"",IF(OR(OR(ISBLANK(F6012),SUM(LEN(C6012),LEN(D6012))=0),AND(NOT(E6012="Unknown"),ISBLANK(J6012)),AND(NOT(O6012="Unknown"),ISBLANK(R6012))),"Missing Information", INDEX(Table15[Entire Service Line Classification], MATCH(SUMIFS(Table15[Unique ID],Table15[System-Owned Portion],E6012,Table15[If Material Anything Other than "Lead" in Column E,Was Material Ever Previously Lead?],G6012,Table15[Customer-Owned Portion],O6012),Table15[Unique ID],0),0)))</f>
        <v/>
      </c>
      <c r="X6012"/>
    </row>
    <row r="6013" spans="2:24" x14ac:dyDescent="0.25">
      <c r="B6013" s="146"/>
      <c r="C6013" s="31"/>
      <c r="D6013" s="31"/>
      <c r="E6013" s="44"/>
      <c r="F6013" s="43"/>
      <c r="G6013" s="84"/>
      <c r="H6013" s="31"/>
      <c r="I6013" s="31"/>
      <c r="J6013" s="84"/>
      <c r="K6013" s="31"/>
      <c r="L6013" s="31"/>
      <c r="M6013" s="169"/>
      <c r="N6013" s="148"/>
      <c r="O6013" s="106"/>
      <c r="P6013" s="43"/>
      <c r="Q6013" s="31"/>
      <c r="R6013" s="84"/>
      <c r="S6013" s="31"/>
      <c r="T6013" s="31"/>
      <c r="U6013" s="169"/>
      <c r="V6013" s="150"/>
      <c r="W6013" s="141" t="str" cm="1">
        <f t="array" ref="W6013">IF(SUM(LEN(B6013:V6013))=0,"",IF(OR(OR(ISBLANK(F6013),SUM(LEN(C6013),LEN(D6013))=0),AND(NOT(E6013="Unknown"),ISBLANK(J6013)),AND(NOT(O6013="Unknown"),ISBLANK(R6013))),"Missing Information", INDEX(Table15[Entire Service Line Classification], MATCH(SUMIFS(Table15[Unique ID],Table15[System-Owned Portion],E6013,Table15[If Material Anything Other than "Lead" in Column E,Was Material Ever Previously Lead?],G6013,Table15[Customer-Owned Portion],O6013),Table15[Unique ID],0),0)))</f>
        <v/>
      </c>
      <c r="X6013"/>
    </row>
    <row r="6014" spans="2:24" x14ac:dyDescent="0.25">
      <c r="B6014" s="146"/>
      <c r="C6014" s="31"/>
      <c r="D6014" s="31"/>
      <c r="E6014" s="44"/>
      <c r="F6014" s="43"/>
      <c r="G6014" s="84"/>
      <c r="H6014" s="31"/>
      <c r="I6014" s="31"/>
      <c r="J6014" s="84"/>
      <c r="K6014" s="31"/>
      <c r="L6014" s="31"/>
      <c r="M6014" s="169"/>
      <c r="N6014" s="148"/>
      <c r="O6014" s="106"/>
      <c r="P6014" s="43"/>
      <c r="Q6014" s="31"/>
      <c r="R6014" s="84"/>
      <c r="S6014" s="31"/>
      <c r="T6014" s="31"/>
      <c r="U6014" s="169"/>
      <c r="V6014" s="150"/>
      <c r="W6014" s="141" t="str" cm="1">
        <f t="array" ref="W6014">IF(SUM(LEN(B6014:V6014))=0,"",IF(OR(OR(ISBLANK(F6014),SUM(LEN(C6014),LEN(D6014))=0),AND(NOT(E6014="Unknown"),ISBLANK(J6014)),AND(NOT(O6014="Unknown"),ISBLANK(R6014))),"Missing Information", INDEX(Table15[Entire Service Line Classification], MATCH(SUMIFS(Table15[Unique ID],Table15[System-Owned Portion],E6014,Table15[If Material Anything Other than "Lead" in Column E,Was Material Ever Previously Lead?],G6014,Table15[Customer-Owned Portion],O6014),Table15[Unique ID],0),0)))</f>
        <v/>
      </c>
      <c r="X6014"/>
    </row>
    <row r="6015" spans="2:24" x14ac:dyDescent="0.25">
      <c r="B6015" s="146"/>
      <c r="C6015" s="31"/>
      <c r="D6015" s="31"/>
      <c r="E6015" s="44"/>
      <c r="F6015" s="43"/>
      <c r="G6015" s="84"/>
      <c r="H6015" s="31"/>
      <c r="I6015" s="31"/>
      <c r="J6015" s="84"/>
      <c r="K6015" s="31"/>
      <c r="L6015" s="31"/>
      <c r="M6015" s="169"/>
      <c r="N6015" s="148"/>
      <c r="O6015" s="106"/>
      <c r="P6015" s="43"/>
      <c r="Q6015" s="31"/>
      <c r="R6015" s="84"/>
      <c r="S6015" s="31"/>
      <c r="T6015" s="31"/>
      <c r="U6015" s="169"/>
      <c r="V6015" s="150"/>
      <c r="W6015" s="141" t="str" cm="1">
        <f t="array" ref="W6015">IF(SUM(LEN(B6015:V6015))=0,"",IF(OR(OR(ISBLANK(F6015),SUM(LEN(C6015),LEN(D6015))=0),AND(NOT(E6015="Unknown"),ISBLANK(J6015)),AND(NOT(O6015="Unknown"),ISBLANK(R6015))),"Missing Information", INDEX(Table15[Entire Service Line Classification], MATCH(SUMIFS(Table15[Unique ID],Table15[System-Owned Portion],E6015,Table15[If Material Anything Other than "Lead" in Column E,Was Material Ever Previously Lead?],G6015,Table15[Customer-Owned Portion],O6015),Table15[Unique ID],0),0)))</f>
        <v/>
      </c>
      <c r="X6015"/>
    </row>
    <row r="6016" spans="2:24" x14ac:dyDescent="0.25">
      <c r="B6016" s="146"/>
      <c r="C6016" s="31"/>
      <c r="D6016" s="31"/>
      <c r="E6016" s="44"/>
      <c r="F6016" s="43"/>
      <c r="G6016" s="84"/>
      <c r="H6016" s="31"/>
      <c r="I6016" s="31"/>
      <c r="J6016" s="84"/>
      <c r="K6016" s="31"/>
      <c r="L6016" s="31"/>
      <c r="M6016" s="169"/>
      <c r="N6016" s="148"/>
      <c r="O6016" s="106"/>
      <c r="P6016" s="43"/>
      <c r="Q6016" s="31"/>
      <c r="R6016" s="84"/>
      <c r="S6016" s="31"/>
      <c r="T6016" s="31"/>
      <c r="U6016" s="169"/>
      <c r="V6016" s="150"/>
      <c r="W6016" s="141" t="str" cm="1">
        <f t="array" ref="W6016">IF(SUM(LEN(B6016:V6016))=0,"",IF(OR(OR(ISBLANK(F6016),SUM(LEN(C6016),LEN(D6016))=0),AND(NOT(E6016="Unknown"),ISBLANK(J6016)),AND(NOT(O6016="Unknown"),ISBLANK(R6016))),"Missing Information", INDEX(Table15[Entire Service Line Classification], MATCH(SUMIFS(Table15[Unique ID],Table15[System-Owned Portion],E6016,Table15[If Material Anything Other than "Lead" in Column E,Was Material Ever Previously Lead?],G6016,Table15[Customer-Owned Portion],O6016),Table15[Unique ID],0),0)))</f>
        <v/>
      </c>
      <c r="X6016"/>
    </row>
    <row r="6017" spans="2:24" x14ac:dyDescent="0.25">
      <c r="B6017" s="146"/>
      <c r="C6017" s="31"/>
      <c r="D6017" s="31"/>
      <c r="E6017" s="44"/>
      <c r="F6017" s="43"/>
      <c r="G6017" s="84"/>
      <c r="H6017" s="31"/>
      <c r="I6017" s="31"/>
      <c r="J6017" s="84"/>
      <c r="K6017" s="31"/>
      <c r="L6017" s="31"/>
      <c r="M6017" s="169"/>
      <c r="N6017" s="148"/>
      <c r="O6017" s="106"/>
      <c r="P6017" s="43"/>
      <c r="Q6017" s="31"/>
      <c r="R6017" s="84"/>
      <c r="S6017" s="31"/>
      <c r="T6017" s="31"/>
      <c r="U6017" s="169"/>
      <c r="V6017" s="150"/>
      <c r="W6017" s="141" t="str" cm="1">
        <f t="array" ref="W6017">IF(SUM(LEN(B6017:V6017))=0,"",IF(OR(OR(ISBLANK(F6017),SUM(LEN(C6017),LEN(D6017))=0),AND(NOT(E6017="Unknown"),ISBLANK(J6017)),AND(NOT(O6017="Unknown"),ISBLANK(R6017))),"Missing Information", INDEX(Table15[Entire Service Line Classification], MATCH(SUMIFS(Table15[Unique ID],Table15[System-Owned Portion],E6017,Table15[If Material Anything Other than "Lead" in Column E,Was Material Ever Previously Lead?],G6017,Table15[Customer-Owned Portion],O6017),Table15[Unique ID],0),0)))</f>
        <v/>
      </c>
      <c r="X6017"/>
    </row>
    <row r="6018" spans="2:24" x14ac:dyDescent="0.25">
      <c r="B6018" s="146"/>
      <c r="C6018" s="31"/>
      <c r="D6018" s="31"/>
      <c r="E6018" s="44"/>
      <c r="F6018" s="43"/>
      <c r="G6018" s="84"/>
      <c r="H6018" s="31"/>
      <c r="I6018" s="31"/>
      <c r="J6018" s="84"/>
      <c r="K6018" s="31"/>
      <c r="L6018" s="31"/>
      <c r="M6018" s="169"/>
      <c r="N6018" s="148"/>
      <c r="O6018" s="106"/>
      <c r="P6018" s="43"/>
      <c r="Q6018" s="31"/>
      <c r="R6018" s="84"/>
      <c r="S6018" s="31"/>
      <c r="T6018" s="31"/>
      <c r="U6018" s="169"/>
      <c r="V6018" s="150"/>
      <c r="W6018" s="141" t="str" cm="1">
        <f t="array" ref="W6018">IF(SUM(LEN(B6018:V6018))=0,"",IF(OR(OR(ISBLANK(F6018),SUM(LEN(C6018),LEN(D6018))=0),AND(NOT(E6018="Unknown"),ISBLANK(J6018)),AND(NOT(O6018="Unknown"),ISBLANK(R6018))),"Missing Information", INDEX(Table15[Entire Service Line Classification], MATCH(SUMIFS(Table15[Unique ID],Table15[System-Owned Portion],E6018,Table15[If Material Anything Other than "Lead" in Column E,Was Material Ever Previously Lead?],G6018,Table15[Customer-Owned Portion],O6018),Table15[Unique ID],0),0)))</f>
        <v/>
      </c>
      <c r="X6018"/>
    </row>
    <row r="6019" spans="2:24" x14ac:dyDescent="0.25">
      <c r="B6019" s="146"/>
      <c r="C6019" s="31"/>
      <c r="D6019" s="31"/>
      <c r="E6019" s="44"/>
      <c r="F6019" s="43"/>
      <c r="G6019" s="84"/>
      <c r="H6019" s="31"/>
      <c r="I6019" s="31"/>
      <c r="J6019" s="84"/>
      <c r="K6019" s="31"/>
      <c r="L6019" s="31"/>
      <c r="M6019" s="169"/>
      <c r="N6019" s="148"/>
      <c r="O6019" s="106"/>
      <c r="P6019" s="43"/>
      <c r="Q6019" s="31"/>
      <c r="R6019" s="84"/>
      <c r="S6019" s="31"/>
      <c r="T6019" s="31"/>
      <c r="U6019" s="169"/>
      <c r="V6019" s="150"/>
      <c r="W6019" s="141" t="str" cm="1">
        <f t="array" ref="W6019">IF(SUM(LEN(B6019:V6019))=0,"",IF(OR(OR(ISBLANK(F6019),SUM(LEN(C6019),LEN(D6019))=0),AND(NOT(E6019="Unknown"),ISBLANK(J6019)),AND(NOT(O6019="Unknown"),ISBLANK(R6019))),"Missing Information", INDEX(Table15[Entire Service Line Classification], MATCH(SUMIFS(Table15[Unique ID],Table15[System-Owned Portion],E6019,Table15[If Material Anything Other than "Lead" in Column E,Was Material Ever Previously Lead?],G6019,Table15[Customer-Owned Portion],O6019),Table15[Unique ID],0),0)))</f>
        <v/>
      </c>
      <c r="X6019"/>
    </row>
    <row r="6020" spans="2:24" x14ac:dyDescent="0.25">
      <c r="B6020" s="146"/>
      <c r="C6020" s="31"/>
      <c r="D6020" s="31"/>
      <c r="E6020" s="44"/>
      <c r="F6020" s="43"/>
      <c r="G6020" s="84"/>
      <c r="H6020" s="31"/>
      <c r="I6020" s="31"/>
      <c r="J6020" s="84"/>
      <c r="K6020" s="31"/>
      <c r="L6020" s="31"/>
      <c r="M6020" s="169"/>
      <c r="N6020" s="148"/>
      <c r="O6020" s="106"/>
      <c r="P6020" s="43"/>
      <c r="Q6020" s="31"/>
      <c r="R6020" s="84"/>
      <c r="S6020" s="31"/>
      <c r="T6020" s="31"/>
      <c r="U6020" s="169"/>
      <c r="V6020" s="150"/>
      <c r="W6020" s="141" t="str" cm="1">
        <f t="array" ref="W6020">IF(SUM(LEN(B6020:V6020))=0,"",IF(OR(OR(ISBLANK(F6020),SUM(LEN(C6020),LEN(D6020))=0),AND(NOT(E6020="Unknown"),ISBLANK(J6020)),AND(NOT(O6020="Unknown"),ISBLANK(R6020))),"Missing Information", INDEX(Table15[Entire Service Line Classification], MATCH(SUMIFS(Table15[Unique ID],Table15[System-Owned Portion],E6020,Table15[If Material Anything Other than "Lead" in Column E,Was Material Ever Previously Lead?],G6020,Table15[Customer-Owned Portion],O6020),Table15[Unique ID],0),0)))</f>
        <v/>
      </c>
      <c r="X6020"/>
    </row>
    <row r="6021" spans="2:24" x14ac:dyDescent="0.25">
      <c r="B6021" s="146"/>
      <c r="C6021" s="31"/>
      <c r="D6021" s="31"/>
      <c r="E6021" s="44"/>
      <c r="F6021" s="43"/>
      <c r="G6021" s="84"/>
      <c r="H6021" s="31"/>
      <c r="I6021" s="31"/>
      <c r="J6021" s="84"/>
      <c r="K6021" s="31"/>
      <c r="L6021" s="31"/>
      <c r="M6021" s="169"/>
      <c r="N6021" s="148"/>
      <c r="O6021" s="106"/>
      <c r="P6021" s="43"/>
      <c r="Q6021" s="31"/>
      <c r="R6021" s="84"/>
      <c r="S6021" s="31"/>
      <c r="T6021" s="31"/>
      <c r="U6021" s="169"/>
      <c r="V6021" s="150"/>
      <c r="W6021" s="141" t="str" cm="1">
        <f t="array" ref="W6021">IF(SUM(LEN(B6021:V6021))=0,"",IF(OR(OR(ISBLANK(F6021),SUM(LEN(C6021),LEN(D6021))=0),AND(NOT(E6021="Unknown"),ISBLANK(J6021)),AND(NOT(O6021="Unknown"),ISBLANK(R6021))),"Missing Information", INDEX(Table15[Entire Service Line Classification], MATCH(SUMIFS(Table15[Unique ID],Table15[System-Owned Portion],E6021,Table15[If Material Anything Other than "Lead" in Column E,Was Material Ever Previously Lead?],G6021,Table15[Customer-Owned Portion],O6021),Table15[Unique ID],0),0)))</f>
        <v/>
      </c>
      <c r="X6021"/>
    </row>
    <row r="6022" spans="2:24" x14ac:dyDescent="0.25">
      <c r="B6022" s="146"/>
      <c r="C6022" s="31"/>
      <c r="D6022" s="31"/>
      <c r="E6022" s="44"/>
      <c r="F6022" s="43"/>
      <c r="G6022" s="84"/>
      <c r="H6022" s="31"/>
      <c r="I6022" s="31"/>
      <c r="J6022" s="84"/>
      <c r="K6022" s="31"/>
      <c r="L6022" s="31"/>
      <c r="M6022" s="169"/>
      <c r="N6022" s="148"/>
      <c r="O6022" s="106"/>
      <c r="P6022" s="43"/>
      <c r="Q6022" s="31"/>
      <c r="R6022" s="84"/>
      <c r="S6022" s="31"/>
      <c r="T6022" s="31"/>
      <c r="U6022" s="169"/>
      <c r="V6022" s="150"/>
      <c r="W6022" s="141" t="str" cm="1">
        <f t="array" ref="W6022">IF(SUM(LEN(B6022:V6022))=0,"",IF(OR(OR(ISBLANK(F6022),SUM(LEN(C6022),LEN(D6022))=0),AND(NOT(E6022="Unknown"),ISBLANK(J6022)),AND(NOT(O6022="Unknown"),ISBLANK(R6022))),"Missing Information", INDEX(Table15[Entire Service Line Classification], MATCH(SUMIFS(Table15[Unique ID],Table15[System-Owned Portion],E6022,Table15[If Material Anything Other than "Lead" in Column E,Was Material Ever Previously Lead?],G6022,Table15[Customer-Owned Portion],O6022),Table15[Unique ID],0),0)))</f>
        <v/>
      </c>
      <c r="X6022"/>
    </row>
    <row r="6023" spans="2:24" x14ac:dyDescent="0.25">
      <c r="B6023" s="146"/>
      <c r="C6023" s="31"/>
      <c r="D6023" s="31"/>
      <c r="E6023" s="44"/>
      <c r="F6023" s="43"/>
      <c r="G6023" s="84"/>
      <c r="H6023" s="31"/>
      <c r="I6023" s="31"/>
      <c r="J6023" s="84"/>
      <c r="K6023" s="31"/>
      <c r="L6023" s="31"/>
      <c r="M6023" s="169"/>
      <c r="N6023" s="148"/>
      <c r="O6023" s="106"/>
      <c r="P6023" s="43"/>
      <c r="Q6023" s="31"/>
      <c r="R6023" s="84"/>
      <c r="S6023" s="31"/>
      <c r="T6023" s="31"/>
      <c r="U6023" s="169"/>
      <c r="V6023" s="150"/>
      <c r="W6023" s="141" t="str" cm="1">
        <f t="array" ref="W6023">IF(SUM(LEN(B6023:V6023))=0,"",IF(OR(OR(ISBLANK(F6023),SUM(LEN(C6023),LEN(D6023))=0),AND(NOT(E6023="Unknown"),ISBLANK(J6023)),AND(NOT(O6023="Unknown"),ISBLANK(R6023))),"Missing Information", INDEX(Table15[Entire Service Line Classification], MATCH(SUMIFS(Table15[Unique ID],Table15[System-Owned Portion],E6023,Table15[If Material Anything Other than "Lead" in Column E,Was Material Ever Previously Lead?],G6023,Table15[Customer-Owned Portion],O6023),Table15[Unique ID],0),0)))</f>
        <v/>
      </c>
      <c r="X6023"/>
    </row>
    <row r="6024" spans="2:24" x14ac:dyDescent="0.25">
      <c r="B6024" s="146"/>
      <c r="C6024" s="31"/>
      <c r="D6024" s="31"/>
      <c r="E6024" s="44"/>
      <c r="F6024" s="43"/>
      <c r="G6024" s="84"/>
      <c r="H6024" s="31"/>
      <c r="I6024" s="31"/>
      <c r="J6024" s="84"/>
      <c r="K6024" s="31"/>
      <c r="L6024" s="31"/>
      <c r="M6024" s="169"/>
      <c r="N6024" s="148"/>
      <c r="O6024" s="106"/>
      <c r="P6024" s="43"/>
      <c r="Q6024" s="31"/>
      <c r="R6024" s="84"/>
      <c r="S6024" s="31"/>
      <c r="T6024" s="31"/>
      <c r="U6024" s="169"/>
      <c r="V6024" s="150"/>
      <c r="W6024" s="141" t="str" cm="1">
        <f t="array" ref="W6024">IF(SUM(LEN(B6024:V6024))=0,"",IF(OR(OR(ISBLANK(F6024),SUM(LEN(C6024),LEN(D6024))=0),AND(NOT(E6024="Unknown"),ISBLANK(J6024)),AND(NOT(O6024="Unknown"),ISBLANK(R6024))),"Missing Information", INDEX(Table15[Entire Service Line Classification], MATCH(SUMIFS(Table15[Unique ID],Table15[System-Owned Portion],E6024,Table15[If Material Anything Other than "Lead" in Column E,Was Material Ever Previously Lead?],G6024,Table15[Customer-Owned Portion],O6024),Table15[Unique ID],0),0)))</f>
        <v/>
      </c>
      <c r="X6024"/>
    </row>
    <row r="6025" spans="2:24" x14ac:dyDescent="0.25">
      <c r="B6025" s="146"/>
      <c r="C6025" s="31"/>
      <c r="D6025" s="31"/>
      <c r="E6025" s="44"/>
      <c r="F6025" s="43"/>
      <c r="G6025" s="84"/>
      <c r="H6025" s="31"/>
      <c r="I6025" s="31"/>
      <c r="J6025" s="84"/>
      <c r="K6025" s="31"/>
      <c r="L6025" s="31"/>
      <c r="M6025" s="169"/>
      <c r="N6025" s="148"/>
      <c r="O6025" s="106"/>
      <c r="P6025" s="43"/>
      <c r="Q6025" s="31"/>
      <c r="R6025" s="84"/>
      <c r="S6025" s="31"/>
      <c r="T6025" s="31"/>
      <c r="U6025" s="169"/>
      <c r="V6025" s="150"/>
      <c r="W6025" s="141" t="str" cm="1">
        <f t="array" ref="W6025">IF(SUM(LEN(B6025:V6025))=0,"",IF(OR(OR(ISBLANK(F6025),SUM(LEN(C6025),LEN(D6025))=0),AND(NOT(E6025="Unknown"),ISBLANK(J6025)),AND(NOT(O6025="Unknown"),ISBLANK(R6025))),"Missing Information", INDEX(Table15[Entire Service Line Classification], MATCH(SUMIFS(Table15[Unique ID],Table15[System-Owned Portion],E6025,Table15[If Material Anything Other than "Lead" in Column E,Was Material Ever Previously Lead?],G6025,Table15[Customer-Owned Portion],O6025),Table15[Unique ID],0),0)))</f>
        <v/>
      </c>
      <c r="X6025"/>
    </row>
    <row r="6026" spans="2:24" x14ac:dyDescent="0.25">
      <c r="B6026" s="146"/>
      <c r="C6026" s="31"/>
      <c r="D6026" s="31"/>
      <c r="E6026" s="44"/>
      <c r="F6026" s="43"/>
      <c r="G6026" s="84"/>
      <c r="H6026" s="31"/>
      <c r="I6026" s="31"/>
      <c r="J6026" s="84"/>
      <c r="K6026" s="31"/>
      <c r="L6026" s="31"/>
      <c r="M6026" s="169"/>
      <c r="N6026" s="148"/>
      <c r="O6026" s="106"/>
      <c r="P6026" s="43"/>
      <c r="Q6026" s="31"/>
      <c r="R6026" s="84"/>
      <c r="S6026" s="31"/>
      <c r="T6026" s="31"/>
      <c r="U6026" s="169"/>
      <c r="V6026" s="150"/>
      <c r="W6026" s="141" t="str" cm="1">
        <f t="array" ref="W6026">IF(SUM(LEN(B6026:V6026))=0,"",IF(OR(OR(ISBLANK(F6026),SUM(LEN(C6026),LEN(D6026))=0),AND(NOT(E6026="Unknown"),ISBLANK(J6026)),AND(NOT(O6026="Unknown"),ISBLANK(R6026))),"Missing Information", INDEX(Table15[Entire Service Line Classification], MATCH(SUMIFS(Table15[Unique ID],Table15[System-Owned Portion],E6026,Table15[If Material Anything Other than "Lead" in Column E,Was Material Ever Previously Lead?],G6026,Table15[Customer-Owned Portion],O6026),Table15[Unique ID],0),0)))</f>
        <v/>
      </c>
      <c r="X6026"/>
    </row>
    <row r="6027" spans="2:24" x14ac:dyDescent="0.25">
      <c r="B6027" s="146"/>
      <c r="C6027" s="31"/>
      <c r="D6027" s="31"/>
      <c r="E6027" s="44"/>
      <c r="F6027" s="43"/>
      <c r="G6027" s="84"/>
      <c r="H6027" s="31"/>
      <c r="I6027" s="31"/>
      <c r="J6027" s="84"/>
      <c r="K6027" s="31"/>
      <c r="L6027" s="31"/>
      <c r="M6027" s="169"/>
      <c r="N6027" s="148"/>
      <c r="O6027" s="106"/>
      <c r="P6027" s="43"/>
      <c r="Q6027" s="31"/>
      <c r="R6027" s="84"/>
      <c r="S6027" s="31"/>
      <c r="T6027" s="31"/>
      <c r="U6027" s="169"/>
      <c r="V6027" s="150"/>
      <c r="W6027" s="141" t="str" cm="1">
        <f t="array" ref="W6027">IF(SUM(LEN(B6027:V6027))=0,"",IF(OR(OR(ISBLANK(F6027),SUM(LEN(C6027),LEN(D6027))=0),AND(NOT(E6027="Unknown"),ISBLANK(J6027)),AND(NOT(O6027="Unknown"),ISBLANK(R6027))),"Missing Information", INDEX(Table15[Entire Service Line Classification], MATCH(SUMIFS(Table15[Unique ID],Table15[System-Owned Portion],E6027,Table15[If Material Anything Other than "Lead" in Column E,Was Material Ever Previously Lead?],G6027,Table15[Customer-Owned Portion],O6027),Table15[Unique ID],0),0)))</f>
        <v/>
      </c>
      <c r="X6027"/>
    </row>
    <row r="6028" spans="2:24" x14ac:dyDescent="0.25">
      <c r="B6028" s="146"/>
      <c r="C6028" s="31"/>
      <c r="D6028" s="31"/>
      <c r="E6028" s="44"/>
      <c r="F6028" s="43"/>
      <c r="G6028" s="84"/>
      <c r="H6028" s="31"/>
      <c r="I6028" s="31"/>
      <c r="J6028" s="84"/>
      <c r="K6028" s="31"/>
      <c r="L6028" s="31"/>
      <c r="M6028" s="169"/>
      <c r="N6028" s="148"/>
      <c r="O6028" s="106"/>
      <c r="P6028" s="43"/>
      <c r="Q6028" s="31"/>
      <c r="R6028" s="84"/>
      <c r="S6028" s="31"/>
      <c r="T6028" s="31"/>
      <c r="U6028" s="169"/>
      <c r="V6028" s="150"/>
      <c r="W6028" s="141" t="str" cm="1">
        <f t="array" ref="W6028">IF(SUM(LEN(B6028:V6028))=0,"",IF(OR(OR(ISBLANK(F6028),SUM(LEN(C6028),LEN(D6028))=0),AND(NOT(E6028="Unknown"),ISBLANK(J6028)),AND(NOT(O6028="Unknown"),ISBLANK(R6028))),"Missing Information", INDEX(Table15[Entire Service Line Classification], MATCH(SUMIFS(Table15[Unique ID],Table15[System-Owned Portion],E6028,Table15[If Material Anything Other than "Lead" in Column E,Was Material Ever Previously Lead?],G6028,Table15[Customer-Owned Portion],O6028),Table15[Unique ID],0),0)))</f>
        <v/>
      </c>
      <c r="X6028"/>
    </row>
    <row r="6029" spans="2:24" x14ac:dyDescent="0.25">
      <c r="B6029" s="146"/>
      <c r="C6029" s="31"/>
      <c r="D6029" s="31"/>
      <c r="E6029" s="44"/>
      <c r="F6029" s="43"/>
      <c r="G6029" s="84"/>
      <c r="H6029" s="31"/>
      <c r="I6029" s="31"/>
      <c r="J6029" s="84"/>
      <c r="K6029" s="31"/>
      <c r="L6029" s="31"/>
      <c r="M6029" s="169"/>
      <c r="N6029" s="148"/>
      <c r="O6029" s="106"/>
      <c r="P6029" s="43"/>
      <c r="Q6029" s="31"/>
      <c r="R6029" s="84"/>
      <c r="S6029" s="31"/>
      <c r="T6029" s="31"/>
      <c r="U6029" s="169"/>
      <c r="V6029" s="150"/>
      <c r="W6029" s="141" t="str" cm="1">
        <f t="array" ref="W6029">IF(SUM(LEN(B6029:V6029))=0,"",IF(OR(OR(ISBLANK(F6029),SUM(LEN(C6029),LEN(D6029))=0),AND(NOT(E6029="Unknown"),ISBLANK(J6029)),AND(NOT(O6029="Unknown"),ISBLANK(R6029))),"Missing Information", INDEX(Table15[Entire Service Line Classification], MATCH(SUMIFS(Table15[Unique ID],Table15[System-Owned Portion],E6029,Table15[If Material Anything Other than "Lead" in Column E,Was Material Ever Previously Lead?],G6029,Table15[Customer-Owned Portion],O6029),Table15[Unique ID],0),0)))</f>
        <v/>
      </c>
      <c r="X6029"/>
    </row>
    <row r="6030" spans="2:24" x14ac:dyDescent="0.25">
      <c r="B6030" s="146"/>
      <c r="C6030" s="31"/>
      <c r="D6030" s="31"/>
      <c r="E6030" s="44"/>
      <c r="F6030" s="43"/>
      <c r="G6030" s="84"/>
      <c r="H6030" s="31"/>
      <c r="I6030" s="31"/>
      <c r="J6030" s="84"/>
      <c r="K6030" s="31"/>
      <c r="L6030" s="31"/>
      <c r="M6030" s="169"/>
      <c r="N6030" s="148"/>
      <c r="O6030" s="106"/>
      <c r="P6030" s="43"/>
      <c r="Q6030" s="31"/>
      <c r="R6030" s="84"/>
      <c r="S6030" s="31"/>
      <c r="T6030" s="31"/>
      <c r="U6030" s="169"/>
      <c r="V6030" s="150"/>
      <c r="W6030" s="141" t="str" cm="1">
        <f t="array" ref="W6030">IF(SUM(LEN(B6030:V6030))=0,"",IF(OR(OR(ISBLANK(F6030),SUM(LEN(C6030),LEN(D6030))=0),AND(NOT(E6030="Unknown"),ISBLANK(J6030)),AND(NOT(O6030="Unknown"),ISBLANK(R6030))),"Missing Information", INDEX(Table15[Entire Service Line Classification], MATCH(SUMIFS(Table15[Unique ID],Table15[System-Owned Portion],E6030,Table15[If Material Anything Other than "Lead" in Column E,Was Material Ever Previously Lead?],G6030,Table15[Customer-Owned Portion],O6030),Table15[Unique ID],0),0)))</f>
        <v/>
      </c>
      <c r="X6030"/>
    </row>
    <row r="6031" spans="2:24" x14ac:dyDescent="0.25">
      <c r="B6031" s="146"/>
      <c r="C6031" s="31"/>
      <c r="D6031" s="31"/>
      <c r="E6031" s="44"/>
      <c r="F6031" s="43"/>
      <c r="G6031" s="84"/>
      <c r="H6031" s="31"/>
      <c r="I6031" s="31"/>
      <c r="J6031" s="84"/>
      <c r="K6031" s="31"/>
      <c r="L6031" s="31"/>
      <c r="M6031" s="169"/>
      <c r="N6031" s="148"/>
      <c r="O6031" s="106"/>
      <c r="P6031" s="43"/>
      <c r="Q6031" s="31"/>
      <c r="R6031" s="84"/>
      <c r="S6031" s="31"/>
      <c r="T6031" s="31"/>
      <c r="U6031" s="169"/>
      <c r="V6031" s="150"/>
      <c r="W6031" s="141" t="str" cm="1">
        <f t="array" ref="W6031">IF(SUM(LEN(B6031:V6031))=0,"",IF(OR(OR(ISBLANK(F6031),SUM(LEN(C6031),LEN(D6031))=0),AND(NOT(E6031="Unknown"),ISBLANK(J6031)),AND(NOT(O6031="Unknown"),ISBLANK(R6031))),"Missing Information", INDEX(Table15[Entire Service Line Classification], MATCH(SUMIFS(Table15[Unique ID],Table15[System-Owned Portion],E6031,Table15[If Material Anything Other than "Lead" in Column E,Was Material Ever Previously Lead?],G6031,Table15[Customer-Owned Portion],O6031),Table15[Unique ID],0),0)))</f>
        <v/>
      </c>
      <c r="X6031"/>
    </row>
    <row r="6032" spans="2:24" x14ac:dyDescent="0.25">
      <c r="B6032" s="146"/>
      <c r="C6032" s="31"/>
      <c r="D6032" s="31"/>
      <c r="E6032" s="44"/>
      <c r="F6032" s="43"/>
      <c r="G6032" s="84"/>
      <c r="H6032" s="31"/>
      <c r="I6032" s="31"/>
      <c r="J6032" s="84"/>
      <c r="K6032" s="31"/>
      <c r="L6032" s="31"/>
      <c r="M6032" s="169"/>
      <c r="N6032" s="148"/>
      <c r="O6032" s="106"/>
      <c r="P6032" s="43"/>
      <c r="Q6032" s="31"/>
      <c r="R6032" s="84"/>
      <c r="S6032" s="31"/>
      <c r="T6032" s="31"/>
      <c r="U6032" s="169"/>
      <c r="V6032" s="150"/>
      <c r="W6032" s="141" t="str" cm="1">
        <f t="array" ref="W6032">IF(SUM(LEN(B6032:V6032))=0,"",IF(OR(OR(ISBLANK(F6032),SUM(LEN(C6032),LEN(D6032))=0),AND(NOT(E6032="Unknown"),ISBLANK(J6032)),AND(NOT(O6032="Unknown"),ISBLANK(R6032))),"Missing Information", INDEX(Table15[Entire Service Line Classification], MATCH(SUMIFS(Table15[Unique ID],Table15[System-Owned Portion],E6032,Table15[If Material Anything Other than "Lead" in Column E,Was Material Ever Previously Lead?],G6032,Table15[Customer-Owned Portion],O6032),Table15[Unique ID],0),0)))</f>
        <v/>
      </c>
      <c r="X6032"/>
    </row>
    <row r="6033" spans="2:24" x14ac:dyDescent="0.25">
      <c r="B6033" s="146"/>
      <c r="C6033" s="31"/>
      <c r="D6033" s="31"/>
      <c r="E6033" s="44"/>
      <c r="F6033" s="43"/>
      <c r="G6033" s="84"/>
      <c r="H6033" s="31"/>
      <c r="I6033" s="31"/>
      <c r="J6033" s="84"/>
      <c r="K6033" s="31"/>
      <c r="L6033" s="31"/>
      <c r="M6033" s="169"/>
      <c r="N6033" s="148"/>
      <c r="O6033" s="106"/>
      <c r="P6033" s="43"/>
      <c r="Q6033" s="31"/>
      <c r="R6033" s="84"/>
      <c r="S6033" s="31"/>
      <c r="T6033" s="31"/>
      <c r="U6033" s="169"/>
      <c r="V6033" s="150"/>
      <c r="W6033" s="141" t="str" cm="1">
        <f t="array" ref="W6033">IF(SUM(LEN(B6033:V6033))=0,"",IF(OR(OR(ISBLANK(F6033),SUM(LEN(C6033),LEN(D6033))=0),AND(NOT(E6033="Unknown"),ISBLANK(J6033)),AND(NOT(O6033="Unknown"),ISBLANK(R6033))),"Missing Information", INDEX(Table15[Entire Service Line Classification], MATCH(SUMIFS(Table15[Unique ID],Table15[System-Owned Portion],E6033,Table15[If Material Anything Other than "Lead" in Column E,Was Material Ever Previously Lead?],G6033,Table15[Customer-Owned Portion],O6033),Table15[Unique ID],0),0)))</f>
        <v/>
      </c>
      <c r="X6033"/>
    </row>
    <row r="6034" spans="2:24" x14ac:dyDescent="0.25">
      <c r="B6034" s="146"/>
      <c r="C6034" s="31"/>
      <c r="D6034" s="31"/>
      <c r="E6034" s="44"/>
      <c r="F6034" s="43"/>
      <c r="G6034" s="84"/>
      <c r="H6034" s="31"/>
      <c r="I6034" s="31"/>
      <c r="J6034" s="84"/>
      <c r="K6034" s="31"/>
      <c r="L6034" s="31"/>
      <c r="M6034" s="169"/>
      <c r="N6034" s="148"/>
      <c r="O6034" s="106"/>
      <c r="P6034" s="43"/>
      <c r="Q6034" s="31"/>
      <c r="R6034" s="84"/>
      <c r="S6034" s="31"/>
      <c r="T6034" s="31"/>
      <c r="U6034" s="169"/>
      <c r="V6034" s="150"/>
      <c r="W6034" s="141" t="str" cm="1">
        <f t="array" ref="W6034">IF(SUM(LEN(B6034:V6034))=0,"",IF(OR(OR(ISBLANK(F6034),SUM(LEN(C6034),LEN(D6034))=0),AND(NOT(E6034="Unknown"),ISBLANK(J6034)),AND(NOT(O6034="Unknown"),ISBLANK(R6034))),"Missing Information", INDEX(Table15[Entire Service Line Classification], MATCH(SUMIFS(Table15[Unique ID],Table15[System-Owned Portion],E6034,Table15[If Material Anything Other than "Lead" in Column E,Was Material Ever Previously Lead?],G6034,Table15[Customer-Owned Portion],O6034),Table15[Unique ID],0),0)))</f>
        <v/>
      </c>
      <c r="X6034"/>
    </row>
    <row r="6035" spans="2:24" x14ac:dyDescent="0.25">
      <c r="B6035" s="146"/>
      <c r="C6035" s="31"/>
      <c r="D6035" s="31"/>
      <c r="E6035" s="44"/>
      <c r="F6035" s="43"/>
      <c r="G6035" s="84"/>
      <c r="H6035" s="31"/>
      <c r="I6035" s="31"/>
      <c r="J6035" s="84"/>
      <c r="K6035" s="31"/>
      <c r="L6035" s="31"/>
      <c r="M6035" s="169"/>
      <c r="N6035" s="148"/>
      <c r="O6035" s="106"/>
      <c r="P6035" s="43"/>
      <c r="Q6035" s="31"/>
      <c r="R6035" s="84"/>
      <c r="S6035" s="31"/>
      <c r="T6035" s="31"/>
      <c r="U6035" s="169"/>
      <c r="V6035" s="150"/>
      <c r="W6035" s="141" t="str" cm="1">
        <f t="array" ref="W6035">IF(SUM(LEN(B6035:V6035))=0,"",IF(OR(OR(ISBLANK(F6035),SUM(LEN(C6035),LEN(D6035))=0),AND(NOT(E6035="Unknown"),ISBLANK(J6035)),AND(NOT(O6035="Unknown"),ISBLANK(R6035))),"Missing Information", INDEX(Table15[Entire Service Line Classification], MATCH(SUMIFS(Table15[Unique ID],Table15[System-Owned Portion],E6035,Table15[If Material Anything Other than "Lead" in Column E,Was Material Ever Previously Lead?],G6035,Table15[Customer-Owned Portion],O6035),Table15[Unique ID],0),0)))</f>
        <v/>
      </c>
      <c r="X6035"/>
    </row>
    <row r="6036" spans="2:24" x14ac:dyDescent="0.25">
      <c r="B6036" s="146"/>
      <c r="C6036" s="31"/>
      <c r="D6036" s="31"/>
      <c r="E6036" s="44"/>
      <c r="F6036" s="43"/>
      <c r="G6036" s="84"/>
      <c r="H6036" s="31"/>
      <c r="I6036" s="31"/>
      <c r="J6036" s="84"/>
      <c r="K6036" s="31"/>
      <c r="L6036" s="31"/>
      <c r="M6036" s="169"/>
      <c r="N6036" s="148"/>
      <c r="O6036" s="106"/>
      <c r="P6036" s="43"/>
      <c r="Q6036" s="31"/>
      <c r="R6036" s="84"/>
      <c r="S6036" s="31"/>
      <c r="T6036" s="31"/>
      <c r="U6036" s="169"/>
      <c r="V6036" s="150"/>
      <c r="W6036" s="141" t="str" cm="1">
        <f t="array" ref="W6036">IF(SUM(LEN(B6036:V6036))=0,"",IF(OR(OR(ISBLANK(F6036),SUM(LEN(C6036),LEN(D6036))=0),AND(NOT(E6036="Unknown"),ISBLANK(J6036)),AND(NOT(O6036="Unknown"),ISBLANK(R6036))),"Missing Information", INDEX(Table15[Entire Service Line Classification], MATCH(SUMIFS(Table15[Unique ID],Table15[System-Owned Portion],E6036,Table15[If Material Anything Other than "Lead" in Column E,Was Material Ever Previously Lead?],G6036,Table15[Customer-Owned Portion],O6036),Table15[Unique ID],0),0)))</f>
        <v/>
      </c>
      <c r="X6036"/>
    </row>
    <row r="6037" spans="2:24" x14ac:dyDescent="0.25">
      <c r="B6037" s="146"/>
      <c r="C6037" s="31"/>
      <c r="D6037" s="31"/>
      <c r="E6037" s="44"/>
      <c r="F6037" s="43"/>
      <c r="G6037" s="84"/>
      <c r="H6037" s="31"/>
      <c r="I6037" s="31"/>
      <c r="J6037" s="84"/>
      <c r="K6037" s="31"/>
      <c r="L6037" s="31"/>
      <c r="M6037" s="169"/>
      <c r="N6037" s="148"/>
      <c r="O6037" s="106"/>
      <c r="P6037" s="43"/>
      <c r="Q6037" s="31"/>
      <c r="R6037" s="84"/>
      <c r="S6037" s="31"/>
      <c r="T6037" s="31"/>
      <c r="U6037" s="169"/>
      <c r="V6037" s="150"/>
      <c r="W6037" s="141" t="str" cm="1">
        <f t="array" ref="W6037">IF(SUM(LEN(B6037:V6037))=0,"",IF(OR(OR(ISBLANK(F6037),SUM(LEN(C6037),LEN(D6037))=0),AND(NOT(E6037="Unknown"),ISBLANK(J6037)),AND(NOT(O6037="Unknown"),ISBLANK(R6037))),"Missing Information", INDEX(Table15[Entire Service Line Classification], MATCH(SUMIFS(Table15[Unique ID],Table15[System-Owned Portion],E6037,Table15[If Material Anything Other than "Lead" in Column E,Was Material Ever Previously Lead?],G6037,Table15[Customer-Owned Portion],O6037),Table15[Unique ID],0),0)))</f>
        <v/>
      </c>
      <c r="X6037"/>
    </row>
    <row r="6038" spans="2:24" x14ac:dyDescent="0.25">
      <c r="B6038" s="146"/>
      <c r="C6038" s="31"/>
      <c r="D6038" s="31"/>
      <c r="E6038" s="44"/>
      <c r="F6038" s="43"/>
      <c r="G6038" s="84"/>
      <c r="H6038" s="31"/>
      <c r="I6038" s="31"/>
      <c r="J6038" s="84"/>
      <c r="K6038" s="31"/>
      <c r="L6038" s="31"/>
      <c r="M6038" s="169"/>
      <c r="N6038" s="148"/>
      <c r="O6038" s="106"/>
      <c r="P6038" s="43"/>
      <c r="Q6038" s="31"/>
      <c r="R6038" s="84"/>
      <c r="S6038" s="31"/>
      <c r="T6038" s="31"/>
      <c r="U6038" s="169"/>
      <c r="V6038" s="150"/>
      <c r="W6038" s="141" t="str" cm="1">
        <f t="array" ref="W6038">IF(SUM(LEN(B6038:V6038))=0,"",IF(OR(OR(ISBLANK(F6038),SUM(LEN(C6038),LEN(D6038))=0),AND(NOT(E6038="Unknown"),ISBLANK(J6038)),AND(NOT(O6038="Unknown"),ISBLANK(R6038))),"Missing Information", INDEX(Table15[Entire Service Line Classification], MATCH(SUMIFS(Table15[Unique ID],Table15[System-Owned Portion],E6038,Table15[If Material Anything Other than "Lead" in Column E,Was Material Ever Previously Lead?],G6038,Table15[Customer-Owned Portion],O6038),Table15[Unique ID],0),0)))</f>
        <v/>
      </c>
      <c r="X6038"/>
    </row>
    <row r="6039" spans="2:24" x14ac:dyDescent="0.25">
      <c r="B6039" s="146"/>
      <c r="C6039" s="31"/>
      <c r="D6039" s="31"/>
      <c r="E6039" s="44"/>
      <c r="F6039" s="43"/>
      <c r="G6039" s="84"/>
      <c r="H6039" s="31"/>
      <c r="I6039" s="31"/>
      <c r="J6039" s="84"/>
      <c r="K6039" s="31"/>
      <c r="L6039" s="31"/>
      <c r="M6039" s="169"/>
      <c r="N6039" s="148"/>
      <c r="O6039" s="106"/>
      <c r="P6039" s="43"/>
      <c r="Q6039" s="31"/>
      <c r="R6039" s="84"/>
      <c r="S6039" s="31"/>
      <c r="T6039" s="31"/>
      <c r="U6039" s="169"/>
      <c r="V6039" s="150"/>
      <c r="W6039" s="141" t="str" cm="1">
        <f t="array" ref="W6039">IF(SUM(LEN(B6039:V6039))=0,"",IF(OR(OR(ISBLANK(F6039),SUM(LEN(C6039),LEN(D6039))=0),AND(NOT(E6039="Unknown"),ISBLANK(J6039)),AND(NOT(O6039="Unknown"),ISBLANK(R6039))),"Missing Information", INDEX(Table15[Entire Service Line Classification], MATCH(SUMIFS(Table15[Unique ID],Table15[System-Owned Portion],E6039,Table15[If Material Anything Other than "Lead" in Column E,Was Material Ever Previously Lead?],G6039,Table15[Customer-Owned Portion],O6039),Table15[Unique ID],0),0)))</f>
        <v/>
      </c>
      <c r="X6039"/>
    </row>
    <row r="6040" spans="2:24" x14ac:dyDescent="0.25">
      <c r="B6040" s="146"/>
      <c r="C6040" s="31"/>
      <c r="D6040" s="31"/>
      <c r="E6040" s="44"/>
      <c r="F6040" s="43"/>
      <c r="G6040" s="84"/>
      <c r="H6040" s="31"/>
      <c r="I6040" s="31"/>
      <c r="J6040" s="84"/>
      <c r="K6040" s="31"/>
      <c r="L6040" s="31"/>
      <c r="M6040" s="169"/>
      <c r="N6040" s="148"/>
      <c r="O6040" s="106"/>
      <c r="P6040" s="43"/>
      <c r="Q6040" s="31"/>
      <c r="R6040" s="84"/>
      <c r="S6040" s="31"/>
      <c r="T6040" s="31"/>
      <c r="U6040" s="169"/>
      <c r="V6040" s="150"/>
      <c r="W6040" s="141" t="str" cm="1">
        <f t="array" ref="W6040">IF(SUM(LEN(B6040:V6040))=0,"",IF(OR(OR(ISBLANK(F6040),SUM(LEN(C6040),LEN(D6040))=0),AND(NOT(E6040="Unknown"),ISBLANK(J6040)),AND(NOT(O6040="Unknown"),ISBLANK(R6040))),"Missing Information", INDEX(Table15[Entire Service Line Classification], MATCH(SUMIFS(Table15[Unique ID],Table15[System-Owned Portion],E6040,Table15[If Material Anything Other than "Lead" in Column E,Was Material Ever Previously Lead?],G6040,Table15[Customer-Owned Portion],O6040),Table15[Unique ID],0),0)))</f>
        <v/>
      </c>
      <c r="X6040"/>
    </row>
    <row r="6041" spans="2:24" x14ac:dyDescent="0.25">
      <c r="B6041" s="146"/>
      <c r="C6041" s="31"/>
      <c r="D6041" s="31"/>
      <c r="E6041" s="44"/>
      <c r="F6041" s="43"/>
      <c r="G6041" s="84"/>
      <c r="H6041" s="31"/>
      <c r="I6041" s="31"/>
      <c r="J6041" s="84"/>
      <c r="K6041" s="31"/>
      <c r="L6041" s="31"/>
      <c r="M6041" s="169"/>
      <c r="N6041" s="148"/>
      <c r="O6041" s="106"/>
      <c r="P6041" s="43"/>
      <c r="Q6041" s="31"/>
      <c r="R6041" s="84"/>
      <c r="S6041" s="31"/>
      <c r="T6041" s="31"/>
      <c r="U6041" s="169"/>
      <c r="V6041" s="150"/>
      <c r="W6041" s="141" t="str" cm="1">
        <f t="array" ref="W6041">IF(SUM(LEN(B6041:V6041))=0,"",IF(OR(OR(ISBLANK(F6041),SUM(LEN(C6041),LEN(D6041))=0),AND(NOT(E6041="Unknown"),ISBLANK(J6041)),AND(NOT(O6041="Unknown"),ISBLANK(R6041))),"Missing Information", INDEX(Table15[Entire Service Line Classification], MATCH(SUMIFS(Table15[Unique ID],Table15[System-Owned Portion],E6041,Table15[If Material Anything Other than "Lead" in Column E,Was Material Ever Previously Lead?],G6041,Table15[Customer-Owned Portion],O6041),Table15[Unique ID],0),0)))</f>
        <v/>
      </c>
      <c r="X6041"/>
    </row>
    <row r="6042" spans="2:24" x14ac:dyDescent="0.25">
      <c r="B6042" s="146"/>
      <c r="C6042" s="31"/>
      <c r="D6042" s="31"/>
      <c r="E6042" s="44"/>
      <c r="F6042" s="43"/>
      <c r="G6042" s="84"/>
      <c r="H6042" s="31"/>
      <c r="I6042" s="31"/>
      <c r="J6042" s="84"/>
      <c r="K6042" s="31"/>
      <c r="L6042" s="31"/>
      <c r="M6042" s="169"/>
      <c r="N6042" s="148"/>
      <c r="O6042" s="106"/>
      <c r="P6042" s="43"/>
      <c r="Q6042" s="31"/>
      <c r="R6042" s="84"/>
      <c r="S6042" s="31"/>
      <c r="T6042" s="31"/>
      <c r="U6042" s="169"/>
      <c r="V6042" s="150"/>
      <c r="W6042" s="141" t="str" cm="1">
        <f t="array" ref="W6042">IF(SUM(LEN(B6042:V6042))=0,"",IF(OR(OR(ISBLANK(F6042),SUM(LEN(C6042),LEN(D6042))=0),AND(NOT(E6042="Unknown"),ISBLANK(J6042)),AND(NOT(O6042="Unknown"),ISBLANK(R6042))),"Missing Information", INDEX(Table15[Entire Service Line Classification], MATCH(SUMIFS(Table15[Unique ID],Table15[System-Owned Portion],E6042,Table15[If Material Anything Other than "Lead" in Column E,Was Material Ever Previously Lead?],G6042,Table15[Customer-Owned Portion],O6042),Table15[Unique ID],0),0)))</f>
        <v/>
      </c>
      <c r="X6042"/>
    </row>
    <row r="6043" spans="2:24" x14ac:dyDescent="0.25">
      <c r="B6043" s="146"/>
      <c r="C6043" s="31"/>
      <c r="D6043" s="31"/>
      <c r="E6043" s="44"/>
      <c r="F6043" s="43"/>
      <c r="G6043" s="84"/>
      <c r="H6043" s="31"/>
      <c r="I6043" s="31"/>
      <c r="J6043" s="84"/>
      <c r="K6043" s="31"/>
      <c r="L6043" s="31"/>
      <c r="M6043" s="169"/>
      <c r="N6043" s="148"/>
      <c r="O6043" s="106"/>
      <c r="P6043" s="43"/>
      <c r="Q6043" s="31"/>
      <c r="R6043" s="84"/>
      <c r="S6043" s="31"/>
      <c r="T6043" s="31"/>
      <c r="U6043" s="169"/>
      <c r="V6043" s="150"/>
      <c r="W6043" s="141" t="str" cm="1">
        <f t="array" ref="W6043">IF(SUM(LEN(B6043:V6043))=0,"",IF(OR(OR(ISBLANK(F6043),SUM(LEN(C6043),LEN(D6043))=0),AND(NOT(E6043="Unknown"),ISBLANK(J6043)),AND(NOT(O6043="Unknown"),ISBLANK(R6043))),"Missing Information", INDEX(Table15[Entire Service Line Classification], MATCH(SUMIFS(Table15[Unique ID],Table15[System-Owned Portion],E6043,Table15[If Material Anything Other than "Lead" in Column E,Was Material Ever Previously Lead?],G6043,Table15[Customer-Owned Portion],O6043),Table15[Unique ID],0),0)))</f>
        <v/>
      </c>
      <c r="X6043"/>
    </row>
    <row r="6044" spans="2:24" x14ac:dyDescent="0.25">
      <c r="B6044" s="146"/>
      <c r="C6044" s="31"/>
      <c r="D6044" s="31"/>
      <c r="E6044" s="44"/>
      <c r="F6044" s="43"/>
      <c r="G6044" s="84"/>
      <c r="H6044" s="31"/>
      <c r="I6044" s="31"/>
      <c r="J6044" s="84"/>
      <c r="K6044" s="31"/>
      <c r="L6044" s="31"/>
      <c r="M6044" s="169"/>
      <c r="N6044" s="148"/>
      <c r="O6044" s="106"/>
      <c r="P6044" s="43"/>
      <c r="Q6044" s="31"/>
      <c r="R6044" s="84"/>
      <c r="S6044" s="31"/>
      <c r="T6044" s="31"/>
      <c r="U6044" s="169"/>
      <c r="V6044" s="150"/>
      <c r="W6044" s="141" t="str" cm="1">
        <f t="array" ref="W6044">IF(SUM(LEN(B6044:V6044))=0,"",IF(OR(OR(ISBLANK(F6044),SUM(LEN(C6044),LEN(D6044))=0),AND(NOT(E6044="Unknown"),ISBLANK(J6044)),AND(NOT(O6044="Unknown"),ISBLANK(R6044))),"Missing Information", INDEX(Table15[Entire Service Line Classification], MATCH(SUMIFS(Table15[Unique ID],Table15[System-Owned Portion],E6044,Table15[If Material Anything Other than "Lead" in Column E,Was Material Ever Previously Lead?],G6044,Table15[Customer-Owned Portion],O6044),Table15[Unique ID],0),0)))</f>
        <v/>
      </c>
      <c r="X6044"/>
    </row>
    <row r="6045" spans="2:24" x14ac:dyDescent="0.25">
      <c r="B6045" s="146"/>
      <c r="C6045" s="31"/>
      <c r="D6045" s="31"/>
      <c r="E6045" s="44"/>
      <c r="F6045" s="43"/>
      <c r="G6045" s="84"/>
      <c r="H6045" s="31"/>
      <c r="I6045" s="31"/>
      <c r="J6045" s="84"/>
      <c r="K6045" s="31"/>
      <c r="L6045" s="31"/>
      <c r="M6045" s="169"/>
      <c r="N6045" s="148"/>
      <c r="O6045" s="106"/>
      <c r="P6045" s="43"/>
      <c r="Q6045" s="31"/>
      <c r="R6045" s="84"/>
      <c r="S6045" s="31"/>
      <c r="T6045" s="31"/>
      <c r="U6045" s="169"/>
      <c r="V6045" s="150"/>
      <c r="W6045" s="141" t="str" cm="1">
        <f t="array" ref="W6045">IF(SUM(LEN(B6045:V6045))=0,"",IF(OR(OR(ISBLANK(F6045),SUM(LEN(C6045),LEN(D6045))=0),AND(NOT(E6045="Unknown"),ISBLANK(J6045)),AND(NOT(O6045="Unknown"),ISBLANK(R6045))),"Missing Information", INDEX(Table15[Entire Service Line Classification], MATCH(SUMIFS(Table15[Unique ID],Table15[System-Owned Portion],E6045,Table15[If Material Anything Other than "Lead" in Column E,Was Material Ever Previously Lead?],G6045,Table15[Customer-Owned Portion],O6045),Table15[Unique ID],0),0)))</f>
        <v/>
      </c>
      <c r="X6045"/>
    </row>
    <row r="6046" spans="2:24" x14ac:dyDescent="0.25">
      <c r="B6046" s="146"/>
      <c r="C6046" s="31"/>
      <c r="D6046" s="31"/>
      <c r="E6046" s="44"/>
      <c r="F6046" s="43"/>
      <c r="G6046" s="84"/>
      <c r="H6046" s="31"/>
      <c r="I6046" s="31"/>
      <c r="J6046" s="84"/>
      <c r="K6046" s="31"/>
      <c r="L6046" s="31"/>
      <c r="M6046" s="169"/>
      <c r="N6046" s="148"/>
      <c r="O6046" s="106"/>
      <c r="P6046" s="43"/>
      <c r="Q6046" s="31"/>
      <c r="R6046" s="84"/>
      <c r="S6046" s="31"/>
      <c r="T6046" s="31"/>
      <c r="U6046" s="169"/>
      <c r="V6046" s="150"/>
      <c r="W6046" s="141" t="str" cm="1">
        <f t="array" ref="W6046">IF(SUM(LEN(B6046:V6046))=0,"",IF(OR(OR(ISBLANK(F6046),SUM(LEN(C6046),LEN(D6046))=0),AND(NOT(E6046="Unknown"),ISBLANK(J6046)),AND(NOT(O6046="Unknown"),ISBLANK(R6046))),"Missing Information", INDEX(Table15[Entire Service Line Classification], MATCH(SUMIFS(Table15[Unique ID],Table15[System-Owned Portion],E6046,Table15[If Material Anything Other than "Lead" in Column E,Was Material Ever Previously Lead?],G6046,Table15[Customer-Owned Portion],O6046),Table15[Unique ID],0),0)))</f>
        <v/>
      </c>
      <c r="X6046"/>
    </row>
    <row r="6047" spans="2:24" x14ac:dyDescent="0.25">
      <c r="B6047" s="146"/>
      <c r="C6047" s="31"/>
      <c r="D6047" s="31"/>
      <c r="E6047" s="44"/>
      <c r="F6047" s="43"/>
      <c r="G6047" s="84"/>
      <c r="H6047" s="31"/>
      <c r="I6047" s="31"/>
      <c r="J6047" s="84"/>
      <c r="K6047" s="31"/>
      <c r="L6047" s="31"/>
      <c r="M6047" s="169"/>
      <c r="N6047" s="148"/>
      <c r="O6047" s="106"/>
      <c r="P6047" s="43"/>
      <c r="Q6047" s="31"/>
      <c r="R6047" s="84"/>
      <c r="S6047" s="31"/>
      <c r="T6047" s="31"/>
      <c r="U6047" s="169"/>
      <c r="V6047" s="150"/>
      <c r="W6047" s="141" t="str" cm="1">
        <f t="array" ref="W6047">IF(SUM(LEN(B6047:V6047))=0,"",IF(OR(OR(ISBLANK(F6047),SUM(LEN(C6047),LEN(D6047))=0),AND(NOT(E6047="Unknown"),ISBLANK(J6047)),AND(NOT(O6047="Unknown"),ISBLANK(R6047))),"Missing Information", INDEX(Table15[Entire Service Line Classification], MATCH(SUMIFS(Table15[Unique ID],Table15[System-Owned Portion],E6047,Table15[If Material Anything Other than "Lead" in Column E,Was Material Ever Previously Lead?],G6047,Table15[Customer-Owned Portion],O6047),Table15[Unique ID],0),0)))</f>
        <v/>
      </c>
      <c r="X6047"/>
    </row>
    <row r="6048" spans="2:24" x14ac:dyDescent="0.25">
      <c r="B6048" s="146"/>
      <c r="C6048" s="31"/>
      <c r="D6048" s="31"/>
      <c r="E6048" s="44"/>
      <c r="F6048" s="43"/>
      <c r="G6048" s="84"/>
      <c r="H6048" s="31"/>
      <c r="I6048" s="31"/>
      <c r="J6048" s="84"/>
      <c r="K6048" s="31"/>
      <c r="L6048" s="31"/>
      <c r="M6048" s="169"/>
      <c r="N6048" s="148"/>
      <c r="O6048" s="106"/>
      <c r="P6048" s="43"/>
      <c r="Q6048" s="31"/>
      <c r="R6048" s="84"/>
      <c r="S6048" s="31"/>
      <c r="T6048" s="31"/>
      <c r="U6048" s="169"/>
      <c r="V6048" s="150"/>
      <c r="W6048" s="141" t="str" cm="1">
        <f t="array" ref="W6048">IF(SUM(LEN(B6048:V6048))=0,"",IF(OR(OR(ISBLANK(F6048),SUM(LEN(C6048),LEN(D6048))=0),AND(NOT(E6048="Unknown"),ISBLANK(J6048)),AND(NOT(O6048="Unknown"),ISBLANK(R6048))),"Missing Information", INDEX(Table15[Entire Service Line Classification], MATCH(SUMIFS(Table15[Unique ID],Table15[System-Owned Portion],E6048,Table15[If Material Anything Other than "Lead" in Column E,Was Material Ever Previously Lead?],G6048,Table15[Customer-Owned Portion],O6048),Table15[Unique ID],0),0)))</f>
        <v/>
      </c>
      <c r="X6048"/>
    </row>
    <row r="6049" spans="2:24" x14ac:dyDescent="0.25">
      <c r="B6049" s="146"/>
      <c r="C6049" s="31"/>
      <c r="D6049" s="31"/>
      <c r="E6049" s="44"/>
      <c r="F6049" s="43"/>
      <c r="G6049" s="84"/>
      <c r="H6049" s="31"/>
      <c r="I6049" s="31"/>
      <c r="J6049" s="84"/>
      <c r="K6049" s="31"/>
      <c r="L6049" s="31"/>
      <c r="M6049" s="169"/>
      <c r="N6049" s="148"/>
      <c r="O6049" s="106"/>
      <c r="P6049" s="43"/>
      <c r="Q6049" s="31"/>
      <c r="R6049" s="84"/>
      <c r="S6049" s="31"/>
      <c r="T6049" s="31"/>
      <c r="U6049" s="169"/>
      <c r="V6049" s="150"/>
      <c r="W6049" s="141" t="str" cm="1">
        <f t="array" ref="W6049">IF(SUM(LEN(B6049:V6049))=0,"",IF(OR(OR(ISBLANK(F6049),SUM(LEN(C6049),LEN(D6049))=0),AND(NOT(E6049="Unknown"),ISBLANK(J6049)),AND(NOT(O6049="Unknown"),ISBLANK(R6049))),"Missing Information", INDEX(Table15[Entire Service Line Classification], MATCH(SUMIFS(Table15[Unique ID],Table15[System-Owned Portion],E6049,Table15[If Material Anything Other than "Lead" in Column E,Was Material Ever Previously Lead?],G6049,Table15[Customer-Owned Portion],O6049),Table15[Unique ID],0),0)))</f>
        <v/>
      </c>
      <c r="X6049"/>
    </row>
    <row r="6050" spans="2:24" x14ac:dyDescent="0.25">
      <c r="B6050" s="146"/>
      <c r="C6050" s="31"/>
      <c r="D6050" s="31"/>
      <c r="E6050" s="44"/>
      <c r="F6050" s="43"/>
      <c r="G6050" s="84"/>
      <c r="H6050" s="31"/>
      <c r="I6050" s="31"/>
      <c r="J6050" s="84"/>
      <c r="K6050" s="31"/>
      <c r="L6050" s="31"/>
      <c r="M6050" s="169"/>
      <c r="N6050" s="148"/>
      <c r="O6050" s="106"/>
      <c r="P6050" s="43"/>
      <c r="Q6050" s="31"/>
      <c r="R6050" s="84"/>
      <c r="S6050" s="31"/>
      <c r="T6050" s="31"/>
      <c r="U6050" s="169"/>
      <c r="V6050" s="150"/>
      <c r="W6050" s="141" t="str" cm="1">
        <f t="array" ref="W6050">IF(SUM(LEN(B6050:V6050))=0,"",IF(OR(OR(ISBLANK(F6050),SUM(LEN(C6050),LEN(D6050))=0),AND(NOT(E6050="Unknown"),ISBLANK(J6050)),AND(NOT(O6050="Unknown"),ISBLANK(R6050))),"Missing Information", INDEX(Table15[Entire Service Line Classification], MATCH(SUMIFS(Table15[Unique ID],Table15[System-Owned Portion],E6050,Table15[If Material Anything Other than "Lead" in Column E,Was Material Ever Previously Lead?],G6050,Table15[Customer-Owned Portion],O6050),Table15[Unique ID],0),0)))</f>
        <v/>
      </c>
      <c r="X6050"/>
    </row>
    <row r="6051" spans="2:24" x14ac:dyDescent="0.25">
      <c r="B6051" s="146"/>
      <c r="C6051" s="31"/>
      <c r="D6051" s="31"/>
      <c r="E6051" s="44"/>
      <c r="F6051" s="43"/>
      <c r="G6051" s="84"/>
      <c r="H6051" s="31"/>
      <c r="I6051" s="31"/>
      <c r="J6051" s="84"/>
      <c r="K6051" s="31"/>
      <c r="L6051" s="31"/>
      <c r="M6051" s="169"/>
      <c r="N6051" s="148"/>
      <c r="O6051" s="106"/>
      <c r="P6051" s="43"/>
      <c r="Q6051" s="31"/>
      <c r="R6051" s="84"/>
      <c r="S6051" s="31"/>
      <c r="T6051" s="31"/>
      <c r="U6051" s="169"/>
      <c r="V6051" s="150"/>
      <c r="W6051" s="141" t="str" cm="1">
        <f t="array" ref="W6051">IF(SUM(LEN(B6051:V6051))=0,"",IF(OR(OR(ISBLANK(F6051),SUM(LEN(C6051),LEN(D6051))=0),AND(NOT(E6051="Unknown"),ISBLANK(J6051)),AND(NOT(O6051="Unknown"),ISBLANK(R6051))),"Missing Information", INDEX(Table15[Entire Service Line Classification], MATCH(SUMIFS(Table15[Unique ID],Table15[System-Owned Portion],E6051,Table15[If Material Anything Other than "Lead" in Column E,Was Material Ever Previously Lead?],G6051,Table15[Customer-Owned Portion],O6051),Table15[Unique ID],0),0)))</f>
        <v/>
      </c>
      <c r="X6051"/>
    </row>
    <row r="6052" spans="2:24" x14ac:dyDescent="0.25">
      <c r="B6052" s="146"/>
      <c r="C6052" s="31"/>
      <c r="D6052" s="31"/>
      <c r="E6052" s="44"/>
      <c r="F6052" s="43"/>
      <c r="G6052" s="84"/>
      <c r="H6052" s="31"/>
      <c r="I6052" s="31"/>
      <c r="J6052" s="84"/>
      <c r="K6052" s="31"/>
      <c r="L6052" s="31"/>
      <c r="M6052" s="169"/>
      <c r="N6052" s="148"/>
      <c r="O6052" s="106"/>
      <c r="P6052" s="43"/>
      <c r="Q6052" s="31"/>
      <c r="R6052" s="84"/>
      <c r="S6052" s="31"/>
      <c r="T6052" s="31"/>
      <c r="U6052" s="169"/>
      <c r="V6052" s="150"/>
      <c r="W6052" s="141" t="str" cm="1">
        <f t="array" ref="W6052">IF(SUM(LEN(B6052:V6052))=0,"",IF(OR(OR(ISBLANK(F6052),SUM(LEN(C6052),LEN(D6052))=0),AND(NOT(E6052="Unknown"),ISBLANK(J6052)),AND(NOT(O6052="Unknown"),ISBLANK(R6052))),"Missing Information", INDEX(Table15[Entire Service Line Classification], MATCH(SUMIFS(Table15[Unique ID],Table15[System-Owned Portion],E6052,Table15[If Material Anything Other than "Lead" in Column E,Was Material Ever Previously Lead?],G6052,Table15[Customer-Owned Portion],O6052),Table15[Unique ID],0),0)))</f>
        <v/>
      </c>
      <c r="X6052"/>
    </row>
    <row r="6053" spans="2:24" x14ac:dyDescent="0.25">
      <c r="B6053" s="146"/>
      <c r="C6053" s="31"/>
      <c r="D6053" s="31"/>
      <c r="E6053" s="44"/>
      <c r="F6053" s="43"/>
      <c r="G6053" s="84"/>
      <c r="H6053" s="31"/>
      <c r="I6053" s="31"/>
      <c r="J6053" s="84"/>
      <c r="K6053" s="31"/>
      <c r="L6053" s="31"/>
      <c r="M6053" s="169"/>
      <c r="N6053" s="148"/>
      <c r="O6053" s="106"/>
      <c r="P6053" s="43"/>
      <c r="Q6053" s="31"/>
      <c r="R6053" s="84"/>
      <c r="S6053" s="31"/>
      <c r="T6053" s="31"/>
      <c r="U6053" s="169"/>
      <c r="V6053" s="150"/>
      <c r="W6053" s="141" t="str" cm="1">
        <f t="array" ref="W6053">IF(SUM(LEN(B6053:V6053))=0,"",IF(OR(OR(ISBLANK(F6053),SUM(LEN(C6053),LEN(D6053))=0),AND(NOT(E6053="Unknown"),ISBLANK(J6053)),AND(NOT(O6053="Unknown"),ISBLANK(R6053))),"Missing Information", INDEX(Table15[Entire Service Line Classification], MATCH(SUMIFS(Table15[Unique ID],Table15[System-Owned Portion],E6053,Table15[If Material Anything Other than "Lead" in Column E,Was Material Ever Previously Lead?],G6053,Table15[Customer-Owned Portion],O6053),Table15[Unique ID],0),0)))</f>
        <v/>
      </c>
      <c r="X6053"/>
    </row>
    <row r="6054" spans="2:24" x14ac:dyDescent="0.25">
      <c r="B6054" s="146"/>
      <c r="C6054" s="31"/>
      <c r="D6054" s="31"/>
      <c r="E6054" s="44"/>
      <c r="F6054" s="43"/>
      <c r="G6054" s="84"/>
      <c r="H6054" s="31"/>
      <c r="I6054" s="31"/>
      <c r="J6054" s="84"/>
      <c r="K6054" s="31"/>
      <c r="L6054" s="31"/>
      <c r="M6054" s="169"/>
      <c r="N6054" s="148"/>
      <c r="O6054" s="106"/>
      <c r="P6054" s="43"/>
      <c r="Q6054" s="31"/>
      <c r="R6054" s="84"/>
      <c r="S6054" s="31"/>
      <c r="T6054" s="31"/>
      <c r="U6054" s="169"/>
      <c r="V6054" s="150"/>
      <c r="W6054" s="141" t="str" cm="1">
        <f t="array" ref="W6054">IF(SUM(LEN(B6054:V6054))=0,"",IF(OR(OR(ISBLANK(F6054),SUM(LEN(C6054),LEN(D6054))=0),AND(NOT(E6054="Unknown"),ISBLANK(J6054)),AND(NOT(O6054="Unknown"),ISBLANK(R6054))),"Missing Information", INDEX(Table15[Entire Service Line Classification], MATCH(SUMIFS(Table15[Unique ID],Table15[System-Owned Portion],E6054,Table15[If Material Anything Other than "Lead" in Column E,Was Material Ever Previously Lead?],G6054,Table15[Customer-Owned Portion],O6054),Table15[Unique ID],0),0)))</f>
        <v/>
      </c>
      <c r="X6054"/>
    </row>
    <row r="6055" spans="2:24" x14ac:dyDescent="0.25">
      <c r="B6055" s="146"/>
      <c r="C6055" s="31"/>
      <c r="D6055" s="31"/>
      <c r="E6055" s="44"/>
      <c r="F6055" s="43"/>
      <c r="G6055" s="84"/>
      <c r="H6055" s="31"/>
      <c r="I6055" s="31"/>
      <c r="J6055" s="84"/>
      <c r="K6055" s="31"/>
      <c r="L6055" s="31"/>
      <c r="M6055" s="169"/>
      <c r="N6055" s="148"/>
      <c r="O6055" s="106"/>
      <c r="P6055" s="43"/>
      <c r="Q6055" s="31"/>
      <c r="R6055" s="84"/>
      <c r="S6055" s="31"/>
      <c r="T6055" s="31"/>
      <c r="U6055" s="169"/>
      <c r="V6055" s="150"/>
      <c r="W6055" s="141" t="str" cm="1">
        <f t="array" ref="W6055">IF(SUM(LEN(B6055:V6055))=0,"",IF(OR(OR(ISBLANK(F6055),SUM(LEN(C6055),LEN(D6055))=0),AND(NOT(E6055="Unknown"),ISBLANK(J6055)),AND(NOT(O6055="Unknown"),ISBLANK(R6055))),"Missing Information", INDEX(Table15[Entire Service Line Classification], MATCH(SUMIFS(Table15[Unique ID],Table15[System-Owned Portion],E6055,Table15[If Material Anything Other than "Lead" in Column E,Was Material Ever Previously Lead?],G6055,Table15[Customer-Owned Portion],O6055),Table15[Unique ID],0),0)))</f>
        <v/>
      </c>
      <c r="X6055"/>
    </row>
    <row r="6056" spans="2:24" x14ac:dyDescent="0.25">
      <c r="B6056" s="146"/>
      <c r="C6056" s="31"/>
      <c r="D6056" s="31"/>
      <c r="E6056" s="44"/>
      <c r="F6056" s="43"/>
      <c r="G6056" s="84"/>
      <c r="H6056" s="31"/>
      <c r="I6056" s="31"/>
      <c r="J6056" s="84"/>
      <c r="K6056" s="31"/>
      <c r="L6056" s="31"/>
      <c r="M6056" s="169"/>
      <c r="N6056" s="148"/>
      <c r="O6056" s="106"/>
      <c r="P6056" s="43"/>
      <c r="Q6056" s="31"/>
      <c r="R6056" s="84"/>
      <c r="S6056" s="31"/>
      <c r="T6056" s="31"/>
      <c r="U6056" s="169"/>
      <c r="V6056" s="150"/>
      <c r="W6056" s="141" t="str" cm="1">
        <f t="array" ref="W6056">IF(SUM(LEN(B6056:V6056))=0,"",IF(OR(OR(ISBLANK(F6056),SUM(LEN(C6056),LEN(D6056))=0),AND(NOT(E6056="Unknown"),ISBLANK(J6056)),AND(NOT(O6056="Unknown"),ISBLANK(R6056))),"Missing Information", INDEX(Table15[Entire Service Line Classification], MATCH(SUMIFS(Table15[Unique ID],Table15[System-Owned Portion],E6056,Table15[If Material Anything Other than "Lead" in Column E,Was Material Ever Previously Lead?],G6056,Table15[Customer-Owned Portion],O6056),Table15[Unique ID],0),0)))</f>
        <v/>
      </c>
      <c r="X6056"/>
    </row>
    <row r="6057" spans="2:24" x14ac:dyDescent="0.25">
      <c r="B6057" s="146"/>
      <c r="C6057" s="31"/>
      <c r="D6057" s="31"/>
      <c r="E6057" s="44"/>
      <c r="F6057" s="43"/>
      <c r="G6057" s="84"/>
      <c r="H6057" s="31"/>
      <c r="I6057" s="31"/>
      <c r="J6057" s="84"/>
      <c r="K6057" s="31"/>
      <c r="L6057" s="31"/>
      <c r="M6057" s="169"/>
      <c r="N6057" s="148"/>
      <c r="O6057" s="106"/>
      <c r="P6057" s="43"/>
      <c r="Q6057" s="31"/>
      <c r="R6057" s="84"/>
      <c r="S6057" s="31"/>
      <c r="T6057" s="31"/>
      <c r="U6057" s="169"/>
      <c r="V6057" s="150"/>
      <c r="W6057" s="141" t="str" cm="1">
        <f t="array" ref="W6057">IF(SUM(LEN(B6057:V6057))=0,"",IF(OR(OR(ISBLANK(F6057),SUM(LEN(C6057),LEN(D6057))=0),AND(NOT(E6057="Unknown"),ISBLANK(J6057)),AND(NOT(O6057="Unknown"),ISBLANK(R6057))),"Missing Information", INDEX(Table15[Entire Service Line Classification], MATCH(SUMIFS(Table15[Unique ID],Table15[System-Owned Portion],E6057,Table15[If Material Anything Other than "Lead" in Column E,Was Material Ever Previously Lead?],G6057,Table15[Customer-Owned Portion],O6057),Table15[Unique ID],0),0)))</f>
        <v/>
      </c>
      <c r="X6057"/>
    </row>
    <row r="6058" spans="2:24" x14ac:dyDescent="0.25">
      <c r="B6058" s="146"/>
      <c r="C6058" s="31"/>
      <c r="D6058" s="31"/>
      <c r="E6058" s="44"/>
      <c r="F6058" s="43"/>
      <c r="G6058" s="84"/>
      <c r="H6058" s="31"/>
      <c r="I6058" s="31"/>
      <c r="J6058" s="84"/>
      <c r="K6058" s="31"/>
      <c r="L6058" s="31"/>
      <c r="M6058" s="169"/>
      <c r="N6058" s="148"/>
      <c r="O6058" s="106"/>
      <c r="P6058" s="43"/>
      <c r="Q6058" s="31"/>
      <c r="R6058" s="84"/>
      <c r="S6058" s="31"/>
      <c r="T6058" s="31"/>
      <c r="U6058" s="169"/>
      <c r="V6058" s="150"/>
      <c r="W6058" s="141" t="str" cm="1">
        <f t="array" ref="W6058">IF(SUM(LEN(B6058:V6058))=0,"",IF(OR(OR(ISBLANK(F6058),SUM(LEN(C6058),LEN(D6058))=0),AND(NOT(E6058="Unknown"),ISBLANK(J6058)),AND(NOT(O6058="Unknown"),ISBLANK(R6058))),"Missing Information", INDEX(Table15[Entire Service Line Classification], MATCH(SUMIFS(Table15[Unique ID],Table15[System-Owned Portion],E6058,Table15[If Material Anything Other than "Lead" in Column E,Was Material Ever Previously Lead?],G6058,Table15[Customer-Owned Portion],O6058),Table15[Unique ID],0),0)))</f>
        <v/>
      </c>
      <c r="X6058"/>
    </row>
    <row r="6059" spans="2:24" x14ac:dyDescent="0.25">
      <c r="B6059" s="146"/>
      <c r="C6059" s="31"/>
      <c r="D6059" s="31"/>
      <c r="E6059" s="44"/>
      <c r="F6059" s="43"/>
      <c r="G6059" s="84"/>
      <c r="H6059" s="31"/>
      <c r="I6059" s="31"/>
      <c r="J6059" s="84"/>
      <c r="K6059" s="31"/>
      <c r="L6059" s="31"/>
      <c r="M6059" s="169"/>
      <c r="N6059" s="148"/>
      <c r="O6059" s="106"/>
      <c r="P6059" s="43"/>
      <c r="Q6059" s="31"/>
      <c r="R6059" s="84"/>
      <c r="S6059" s="31"/>
      <c r="T6059" s="31"/>
      <c r="U6059" s="169"/>
      <c r="V6059" s="150"/>
      <c r="W6059" s="141" t="str" cm="1">
        <f t="array" ref="W6059">IF(SUM(LEN(B6059:V6059))=0,"",IF(OR(OR(ISBLANK(F6059),SUM(LEN(C6059),LEN(D6059))=0),AND(NOT(E6059="Unknown"),ISBLANK(J6059)),AND(NOT(O6059="Unknown"),ISBLANK(R6059))),"Missing Information", INDEX(Table15[Entire Service Line Classification], MATCH(SUMIFS(Table15[Unique ID],Table15[System-Owned Portion],E6059,Table15[If Material Anything Other than "Lead" in Column E,Was Material Ever Previously Lead?],G6059,Table15[Customer-Owned Portion],O6059),Table15[Unique ID],0),0)))</f>
        <v/>
      </c>
      <c r="X6059"/>
    </row>
    <row r="6060" spans="2:24" x14ac:dyDescent="0.25">
      <c r="B6060" s="146"/>
      <c r="C6060" s="31"/>
      <c r="D6060" s="31"/>
      <c r="E6060" s="44"/>
      <c r="F6060" s="43"/>
      <c r="G6060" s="84"/>
      <c r="H6060" s="31"/>
      <c r="I6060" s="31"/>
      <c r="J6060" s="84"/>
      <c r="K6060" s="31"/>
      <c r="L6060" s="31"/>
      <c r="M6060" s="169"/>
      <c r="N6060" s="148"/>
      <c r="O6060" s="106"/>
      <c r="P6060" s="43"/>
      <c r="Q6060" s="31"/>
      <c r="R6060" s="84"/>
      <c r="S6060" s="31"/>
      <c r="T6060" s="31"/>
      <c r="U6060" s="169"/>
      <c r="V6060" s="150"/>
      <c r="W6060" s="141" t="str" cm="1">
        <f t="array" ref="W6060">IF(SUM(LEN(B6060:V6060))=0,"",IF(OR(OR(ISBLANK(F6060),SUM(LEN(C6060),LEN(D6060))=0),AND(NOT(E6060="Unknown"),ISBLANK(J6060)),AND(NOT(O6060="Unknown"),ISBLANK(R6060))),"Missing Information", INDEX(Table15[Entire Service Line Classification], MATCH(SUMIFS(Table15[Unique ID],Table15[System-Owned Portion],E6060,Table15[If Material Anything Other than "Lead" in Column E,Was Material Ever Previously Lead?],G6060,Table15[Customer-Owned Portion],O6060),Table15[Unique ID],0),0)))</f>
        <v/>
      </c>
      <c r="X6060"/>
    </row>
    <row r="6061" spans="2:24" x14ac:dyDescent="0.25">
      <c r="B6061" s="146"/>
      <c r="C6061" s="31"/>
      <c r="D6061" s="31"/>
      <c r="E6061" s="44"/>
      <c r="F6061" s="43"/>
      <c r="G6061" s="84"/>
      <c r="H6061" s="31"/>
      <c r="I6061" s="31"/>
      <c r="J6061" s="84"/>
      <c r="K6061" s="31"/>
      <c r="L6061" s="31"/>
      <c r="M6061" s="169"/>
      <c r="N6061" s="148"/>
      <c r="O6061" s="106"/>
      <c r="P6061" s="43"/>
      <c r="Q6061" s="31"/>
      <c r="R6061" s="84"/>
      <c r="S6061" s="31"/>
      <c r="T6061" s="31"/>
      <c r="U6061" s="169"/>
      <c r="V6061" s="150"/>
      <c r="W6061" s="141" t="str" cm="1">
        <f t="array" ref="W6061">IF(SUM(LEN(B6061:V6061))=0,"",IF(OR(OR(ISBLANK(F6061),SUM(LEN(C6061),LEN(D6061))=0),AND(NOT(E6061="Unknown"),ISBLANK(J6061)),AND(NOT(O6061="Unknown"),ISBLANK(R6061))),"Missing Information", INDEX(Table15[Entire Service Line Classification], MATCH(SUMIFS(Table15[Unique ID],Table15[System-Owned Portion],E6061,Table15[If Material Anything Other than "Lead" in Column E,Was Material Ever Previously Lead?],G6061,Table15[Customer-Owned Portion],O6061),Table15[Unique ID],0),0)))</f>
        <v/>
      </c>
      <c r="X6061"/>
    </row>
    <row r="6062" spans="2:24" x14ac:dyDescent="0.25">
      <c r="B6062" s="146"/>
      <c r="C6062" s="31"/>
      <c r="D6062" s="31"/>
      <c r="E6062" s="44"/>
      <c r="F6062" s="43"/>
      <c r="G6062" s="84"/>
      <c r="H6062" s="31"/>
      <c r="I6062" s="31"/>
      <c r="J6062" s="84"/>
      <c r="K6062" s="31"/>
      <c r="L6062" s="31"/>
      <c r="M6062" s="169"/>
      <c r="N6062" s="148"/>
      <c r="O6062" s="106"/>
      <c r="P6062" s="43"/>
      <c r="Q6062" s="31"/>
      <c r="R6062" s="84"/>
      <c r="S6062" s="31"/>
      <c r="T6062" s="31"/>
      <c r="U6062" s="169"/>
      <c r="V6062" s="150"/>
      <c r="W6062" s="141" t="str" cm="1">
        <f t="array" ref="W6062">IF(SUM(LEN(B6062:V6062))=0,"",IF(OR(OR(ISBLANK(F6062),SUM(LEN(C6062),LEN(D6062))=0),AND(NOT(E6062="Unknown"),ISBLANK(J6062)),AND(NOT(O6062="Unknown"),ISBLANK(R6062))),"Missing Information", INDEX(Table15[Entire Service Line Classification], MATCH(SUMIFS(Table15[Unique ID],Table15[System-Owned Portion],E6062,Table15[If Material Anything Other than "Lead" in Column E,Was Material Ever Previously Lead?],G6062,Table15[Customer-Owned Portion],O6062),Table15[Unique ID],0),0)))</f>
        <v/>
      </c>
      <c r="X6062"/>
    </row>
    <row r="6063" spans="2:24" x14ac:dyDescent="0.25">
      <c r="B6063" s="146"/>
      <c r="C6063" s="31"/>
      <c r="D6063" s="31"/>
      <c r="E6063" s="44"/>
      <c r="F6063" s="43"/>
      <c r="G6063" s="84"/>
      <c r="H6063" s="31"/>
      <c r="I6063" s="31"/>
      <c r="J6063" s="84"/>
      <c r="K6063" s="31"/>
      <c r="L6063" s="31"/>
      <c r="M6063" s="169"/>
      <c r="N6063" s="148"/>
      <c r="O6063" s="106"/>
      <c r="P6063" s="43"/>
      <c r="Q6063" s="31"/>
      <c r="R6063" s="84"/>
      <c r="S6063" s="31"/>
      <c r="T6063" s="31"/>
      <c r="U6063" s="169"/>
      <c r="V6063" s="150"/>
      <c r="W6063" s="141" t="str" cm="1">
        <f t="array" ref="W6063">IF(SUM(LEN(B6063:V6063))=0,"",IF(OR(OR(ISBLANK(F6063),SUM(LEN(C6063),LEN(D6063))=0),AND(NOT(E6063="Unknown"),ISBLANK(J6063)),AND(NOT(O6063="Unknown"),ISBLANK(R6063))),"Missing Information", INDEX(Table15[Entire Service Line Classification], MATCH(SUMIFS(Table15[Unique ID],Table15[System-Owned Portion],E6063,Table15[If Material Anything Other than "Lead" in Column E,Was Material Ever Previously Lead?],G6063,Table15[Customer-Owned Portion],O6063),Table15[Unique ID],0),0)))</f>
        <v/>
      </c>
      <c r="X6063"/>
    </row>
    <row r="6064" spans="2:24" x14ac:dyDescent="0.25">
      <c r="B6064" s="146"/>
      <c r="C6064" s="31"/>
      <c r="D6064" s="31"/>
      <c r="E6064" s="44"/>
      <c r="F6064" s="43"/>
      <c r="G6064" s="84"/>
      <c r="H6064" s="31"/>
      <c r="I6064" s="31"/>
      <c r="J6064" s="84"/>
      <c r="K6064" s="31"/>
      <c r="L6064" s="31"/>
      <c r="M6064" s="169"/>
      <c r="N6064" s="148"/>
      <c r="O6064" s="106"/>
      <c r="P6064" s="43"/>
      <c r="Q6064" s="31"/>
      <c r="R6064" s="84"/>
      <c r="S6064" s="31"/>
      <c r="T6064" s="31"/>
      <c r="U6064" s="169"/>
      <c r="V6064" s="150"/>
      <c r="W6064" s="141" t="str" cm="1">
        <f t="array" ref="W6064">IF(SUM(LEN(B6064:V6064))=0,"",IF(OR(OR(ISBLANK(F6064),SUM(LEN(C6064),LEN(D6064))=0),AND(NOT(E6064="Unknown"),ISBLANK(J6064)),AND(NOT(O6064="Unknown"),ISBLANK(R6064))),"Missing Information", INDEX(Table15[Entire Service Line Classification], MATCH(SUMIFS(Table15[Unique ID],Table15[System-Owned Portion],E6064,Table15[If Material Anything Other than "Lead" in Column E,Was Material Ever Previously Lead?],G6064,Table15[Customer-Owned Portion],O6064),Table15[Unique ID],0),0)))</f>
        <v/>
      </c>
      <c r="X6064"/>
    </row>
    <row r="6065" spans="2:24" x14ac:dyDescent="0.25">
      <c r="B6065" s="146"/>
      <c r="C6065" s="31"/>
      <c r="D6065" s="31"/>
      <c r="E6065" s="44"/>
      <c r="F6065" s="43"/>
      <c r="G6065" s="84"/>
      <c r="H6065" s="31"/>
      <c r="I6065" s="31"/>
      <c r="J6065" s="84"/>
      <c r="K6065" s="31"/>
      <c r="L6065" s="31"/>
      <c r="M6065" s="169"/>
      <c r="N6065" s="148"/>
      <c r="O6065" s="106"/>
      <c r="P6065" s="43"/>
      <c r="Q6065" s="31"/>
      <c r="R6065" s="84"/>
      <c r="S6065" s="31"/>
      <c r="T6065" s="31"/>
      <c r="U6065" s="169"/>
      <c r="V6065" s="150"/>
      <c r="W6065" s="141" t="str" cm="1">
        <f t="array" ref="W6065">IF(SUM(LEN(B6065:V6065))=0,"",IF(OR(OR(ISBLANK(F6065),SUM(LEN(C6065),LEN(D6065))=0),AND(NOT(E6065="Unknown"),ISBLANK(J6065)),AND(NOT(O6065="Unknown"),ISBLANK(R6065))),"Missing Information", INDEX(Table15[Entire Service Line Classification], MATCH(SUMIFS(Table15[Unique ID],Table15[System-Owned Portion],E6065,Table15[If Material Anything Other than "Lead" in Column E,Was Material Ever Previously Lead?],G6065,Table15[Customer-Owned Portion],O6065),Table15[Unique ID],0),0)))</f>
        <v/>
      </c>
      <c r="X6065"/>
    </row>
    <row r="6066" spans="2:24" x14ac:dyDescent="0.25">
      <c r="B6066" s="146"/>
      <c r="C6066" s="31"/>
      <c r="D6066" s="31"/>
      <c r="E6066" s="44"/>
      <c r="F6066" s="43"/>
      <c r="G6066" s="84"/>
      <c r="H6066" s="31"/>
      <c r="I6066" s="31"/>
      <c r="J6066" s="84"/>
      <c r="K6066" s="31"/>
      <c r="L6066" s="31"/>
      <c r="M6066" s="169"/>
      <c r="N6066" s="148"/>
      <c r="O6066" s="106"/>
      <c r="P6066" s="43"/>
      <c r="Q6066" s="31"/>
      <c r="R6066" s="84"/>
      <c r="S6066" s="31"/>
      <c r="T6066" s="31"/>
      <c r="U6066" s="169"/>
      <c r="V6066" s="150"/>
      <c r="W6066" s="141" t="str" cm="1">
        <f t="array" ref="W6066">IF(SUM(LEN(B6066:V6066))=0,"",IF(OR(OR(ISBLANK(F6066),SUM(LEN(C6066),LEN(D6066))=0),AND(NOT(E6066="Unknown"),ISBLANK(J6066)),AND(NOT(O6066="Unknown"),ISBLANK(R6066))),"Missing Information", INDEX(Table15[Entire Service Line Classification], MATCH(SUMIFS(Table15[Unique ID],Table15[System-Owned Portion],E6066,Table15[If Material Anything Other than "Lead" in Column E,Was Material Ever Previously Lead?],G6066,Table15[Customer-Owned Portion],O6066),Table15[Unique ID],0),0)))</f>
        <v/>
      </c>
      <c r="X6066"/>
    </row>
    <row r="6067" spans="2:24" x14ac:dyDescent="0.25">
      <c r="B6067" s="146"/>
      <c r="C6067" s="31"/>
      <c r="D6067" s="31"/>
      <c r="E6067" s="44"/>
      <c r="F6067" s="43"/>
      <c r="G6067" s="84"/>
      <c r="H6067" s="31"/>
      <c r="I6067" s="31"/>
      <c r="J6067" s="84"/>
      <c r="K6067" s="31"/>
      <c r="L6067" s="31"/>
      <c r="M6067" s="169"/>
      <c r="N6067" s="148"/>
      <c r="O6067" s="106"/>
      <c r="P6067" s="43"/>
      <c r="Q6067" s="31"/>
      <c r="R6067" s="84"/>
      <c r="S6067" s="31"/>
      <c r="T6067" s="31"/>
      <c r="U6067" s="169"/>
      <c r="V6067" s="150"/>
      <c r="W6067" s="141" t="str" cm="1">
        <f t="array" ref="W6067">IF(SUM(LEN(B6067:V6067))=0,"",IF(OR(OR(ISBLANK(F6067),SUM(LEN(C6067),LEN(D6067))=0),AND(NOT(E6067="Unknown"),ISBLANK(J6067)),AND(NOT(O6067="Unknown"),ISBLANK(R6067))),"Missing Information", INDEX(Table15[Entire Service Line Classification], MATCH(SUMIFS(Table15[Unique ID],Table15[System-Owned Portion],E6067,Table15[If Material Anything Other than "Lead" in Column E,Was Material Ever Previously Lead?],G6067,Table15[Customer-Owned Portion],O6067),Table15[Unique ID],0),0)))</f>
        <v/>
      </c>
      <c r="X6067"/>
    </row>
    <row r="6068" spans="2:24" x14ac:dyDescent="0.25">
      <c r="B6068" s="146"/>
      <c r="C6068" s="31"/>
      <c r="D6068" s="31"/>
      <c r="E6068" s="44"/>
      <c r="F6068" s="43"/>
      <c r="G6068" s="84"/>
      <c r="H6068" s="31"/>
      <c r="I6068" s="31"/>
      <c r="J6068" s="84"/>
      <c r="K6068" s="31"/>
      <c r="L6068" s="31"/>
      <c r="M6068" s="169"/>
      <c r="N6068" s="148"/>
      <c r="O6068" s="106"/>
      <c r="P6068" s="43"/>
      <c r="Q6068" s="31"/>
      <c r="R6068" s="84"/>
      <c r="S6068" s="31"/>
      <c r="T6068" s="31"/>
      <c r="U6068" s="169"/>
      <c r="V6068" s="150"/>
      <c r="W6068" s="141" t="str" cm="1">
        <f t="array" ref="W6068">IF(SUM(LEN(B6068:V6068))=0,"",IF(OR(OR(ISBLANK(F6068),SUM(LEN(C6068),LEN(D6068))=0),AND(NOT(E6068="Unknown"),ISBLANK(J6068)),AND(NOT(O6068="Unknown"),ISBLANK(R6068))),"Missing Information", INDEX(Table15[Entire Service Line Classification], MATCH(SUMIFS(Table15[Unique ID],Table15[System-Owned Portion],E6068,Table15[If Material Anything Other than "Lead" in Column E,Was Material Ever Previously Lead?],G6068,Table15[Customer-Owned Portion],O6068),Table15[Unique ID],0),0)))</f>
        <v/>
      </c>
      <c r="X6068"/>
    </row>
    <row r="6069" spans="2:24" x14ac:dyDescent="0.25">
      <c r="B6069" s="146"/>
      <c r="C6069" s="31"/>
      <c r="D6069" s="31"/>
      <c r="E6069" s="44"/>
      <c r="F6069" s="43"/>
      <c r="G6069" s="84"/>
      <c r="H6069" s="31"/>
      <c r="I6069" s="31"/>
      <c r="J6069" s="84"/>
      <c r="K6069" s="31"/>
      <c r="L6069" s="31"/>
      <c r="M6069" s="169"/>
      <c r="N6069" s="148"/>
      <c r="O6069" s="106"/>
      <c r="P6069" s="43"/>
      <c r="Q6069" s="31"/>
      <c r="R6069" s="84"/>
      <c r="S6069" s="31"/>
      <c r="T6069" s="31"/>
      <c r="U6069" s="169"/>
      <c r="V6069" s="150"/>
      <c r="W6069" s="141" t="str" cm="1">
        <f t="array" ref="W6069">IF(SUM(LEN(B6069:V6069))=0,"",IF(OR(OR(ISBLANK(F6069),SUM(LEN(C6069),LEN(D6069))=0),AND(NOT(E6069="Unknown"),ISBLANK(J6069)),AND(NOT(O6069="Unknown"),ISBLANK(R6069))),"Missing Information", INDEX(Table15[Entire Service Line Classification], MATCH(SUMIFS(Table15[Unique ID],Table15[System-Owned Portion],E6069,Table15[If Material Anything Other than "Lead" in Column E,Was Material Ever Previously Lead?],G6069,Table15[Customer-Owned Portion],O6069),Table15[Unique ID],0),0)))</f>
        <v/>
      </c>
      <c r="X6069"/>
    </row>
    <row r="6070" spans="2:24" x14ac:dyDescent="0.25">
      <c r="B6070" s="146"/>
      <c r="C6070" s="31"/>
      <c r="D6070" s="31"/>
      <c r="E6070" s="44"/>
      <c r="F6070" s="43"/>
      <c r="G6070" s="84"/>
      <c r="H6070" s="31"/>
      <c r="I6070" s="31"/>
      <c r="J6070" s="84"/>
      <c r="K6070" s="31"/>
      <c r="L6070" s="31"/>
      <c r="M6070" s="169"/>
      <c r="N6070" s="148"/>
      <c r="O6070" s="106"/>
      <c r="P6070" s="43"/>
      <c r="Q6070" s="31"/>
      <c r="R6070" s="84"/>
      <c r="S6070" s="31"/>
      <c r="T6070" s="31"/>
      <c r="U6070" s="169"/>
      <c r="V6070" s="150"/>
      <c r="W6070" s="141" t="str" cm="1">
        <f t="array" ref="W6070">IF(SUM(LEN(B6070:V6070))=0,"",IF(OR(OR(ISBLANK(F6070),SUM(LEN(C6070),LEN(D6070))=0),AND(NOT(E6070="Unknown"),ISBLANK(J6070)),AND(NOT(O6070="Unknown"),ISBLANK(R6070))),"Missing Information", INDEX(Table15[Entire Service Line Classification], MATCH(SUMIFS(Table15[Unique ID],Table15[System-Owned Portion],E6070,Table15[If Material Anything Other than "Lead" in Column E,Was Material Ever Previously Lead?],G6070,Table15[Customer-Owned Portion],O6070),Table15[Unique ID],0),0)))</f>
        <v/>
      </c>
      <c r="X6070"/>
    </row>
    <row r="6071" spans="2:24" x14ac:dyDescent="0.25">
      <c r="B6071" s="146"/>
      <c r="C6071" s="31"/>
      <c r="D6071" s="31"/>
      <c r="E6071" s="44"/>
      <c r="F6071" s="43"/>
      <c r="G6071" s="84"/>
      <c r="H6071" s="31"/>
      <c r="I6071" s="31"/>
      <c r="J6071" s="84"/>
      <c r="K6071" s="31"/>
      <c r="L6071" s="31"/>
      <c r="M6071" s="169"/>
      <c r="N6071" s="148"/>
      <c r="O6071" s="106"/>
      <c r="P6071" s="43"/>
      <c r="Q6071" s="31"/>
      <c r="R6071" s="84"/>
      <c r="S6071" s="31"/>
      <c r="T6071" s="31"/>
      <c r="U6071" s="169"/>
      <c r="V6071" s="150"/>
      <c r="W6071" s="141" t="str" cm="1">
        <f t="array" ref="W6071">IF(SUM(LEN(B6071:V6071))=0,"",IF(OR(OR(ISBLANK(F6071),SUM(LEN(C6071),LEN(D6071))=0),AND(NOT(E6071="Unknown"),ISBLANK(J6071)),AND(NOT(O6071="Unknown"),ISBLANK(R6071))),"Missing Information", INDEX(Table15[Entire Service Line Classification], MATCH(SUMIFS(Table15[Unique ID],Table15[System-Owned Portion],E6071,Table15[If Material Anything Other than "Lead" in Column E,Was Material Ever Previously Lead?],G6071,Table15[Customer-Owned Portion],O6071),Table15[Unique ID],0),0)))</f>
        <v/>
      </c>
      <c r="X6071"/>
    </row>
    <row r="6072" spans="2:24" x14ac:dyDescent="0.25">
      <c r="B6072" s="146"/>
      <c r="C6072" s="31"/>
      <c r="D6072" s="31"/>
      <c r="E6072" s="44"/>
      <c r="F6072" s="43"/>
      <c r="G6072" s="84"/>
      <c r="H6072" s="31"/>
      <c r="I6072" s="31"/>
      <c r="J6072" s="84"/>
      <c r="K6072" s="31"/>
      <c r="L6072" s="31"/>
      <c r="M6072" s="169"/>
      <c r="N6072" s="148"/>
      <c r="O6072" s="106"/>
      <c r="P6072" s="43"/>
      <c r="Q6072" s="31"/>
      <c r="R6072" s="84"/>
      <c r="S6072" s="31"/>
      <c r="T6072" s="31"/>
      <c r="U6072" s="169"/>
      <c r="V6072" s="150"/>
      <c r="W6072" s="141" t="str" cm="1">
        <f t="array" ref="W6072">IF(SUM(LEN(B6072:V6072))=0,"",IF(OR(OR(ISBLANK(F6072),SUM(LEN(C6072),LEN(D6072))=0),AND(NOT(E6072="Unknown"),ISBLANK(J6072)),AND(NOT(O6072="Unknown"),ISBLANK(R6072))),"Missing Information", INDEX(Table15[Entire Service Line Classification], MATCH(SUMIFS(Table15[Unique ID],Table15[System-Owned Portion],E6072,Table15[If Material Anything Other than "Lead" in Column E,Was Material Ever Previously Lead?],G6072,Table15[Customer-Owned Portion],O6072),Table15[Unique ID],0),0)))</f>
        <v/>
      </c>
      <c r="X6072"/>
    </row>
    <row r="6073" spans="2:24" x14ac:dyDescent="0.25">
      <c r="B6073" s="146"/>
      <c r="C6073" s="31"/>
      <c r="D6073" s="31"/>
      <c r="E6073" s="44"/>
      <c r="F6073" s="43"/>
      <c r="G6073" s="84"/>
      <c r="H6073" s="31"/>
      <c r="I6073" s="31"/>
      <c r="J6073" s="84"/>
      <c r="K6073" s="31"/>
      <c r="L6073" s="31"/>
      <c r="M6073" s="169"/>
      <c r="N6073" s="148"/>
      <c r="O6073" s="106"/>
      <c r="P6073" s="43"/>
      <c r="Q6073" s="31"/>
      <c r="R6073" s="84"/>
      <c r="S6073" s="31"/>
      <c r="T6073" s="31"/>
      <c r="U6073" s="169"/>
      <c r="V6073" s="150"/>
      <c r="W6073" s="141" t="str" cm="1">
        <f t="array" ref="W6073">IF(SUM(LEN(B6073:V6073))=0,"",IF(OR(OR(ISBLANK(F6073),SUM(LEN(C6073),LEN(D6073))=0),AND(NOT(E6073="Unknown"),ISBLANK(J6073)),AND(NOT(O6073="Unknown"),ISBLANK(R6073))),"Missing Information", INDEX(Table15[Entire Service Line Classification], MATCH(SUMIFS(Table15[Unique ID],Table15[System-Owned Portion],E6073,Table15[If Material Anything Other than "Lead" in Column E,Was Material Ever Previously Lead?],G6073,Table15[Customer-Owned Portion],O6073),Table15[Unique ID],0),0)))</f>
        <v/>
      </c>
      <c r="X6073"/>
    </row>
    <row r="6074" spans="2:24" x14ac:dyDescent="0.25">
      <c r="B6074" s="146"/>
      <c r="C6074" s="31"/>
      <c r="D6074" s="31"/>
      <c r="E6074" s="44"/>
      <c r="F6074" s="43"/>
      <c r="G6074" s="84"/>
      <c r="H6074" s="31"/>
      <c r="I6074" s="31"/>
      <c r="J6074" s="84"/>
      <c r="K6074" s="31"/>
      <c r="L6074" s="31"/>
      <c r="M6074" s="169"/>
      <c r="N6074" s="148"/>
      <c r="O6074" s="106"/>
      <c r="P6074" s="43"/>
      <c r="Q6074" s="31"/>
      <c r="R6074" s="84"/>
      <c r="S6074" s="31"/>
      <c r="T6074" s="31"/>
      <c r="U6074" s="169"/>
      <c r="V6074" s="150"/>
      <c r="W6074" s="141" t="str" cm="1">
        <f t="array" ref="W6074">IF(SUM(LEN(B6074:V6074))=0,"",IF(OR(OR(ISBLANK(F6074),SUM(LEN(C6074),LEN(D6074))=0),AND(NOT(E6074="Unknown"),ISBLANK(J6074)),AND(NOT(O6074="Unknown"),ISBLANK(R6074))),"Missing Information", INDEX(Table15[Entire Service Line Classification], MATCH(SUMIFS(Table15[Unique ID],Table15[System-Owned Portion],E6074,Table15[If Material Anything Other than "Lead" in Column E,Was Material Ever Previously Lead?],G6074,Table15[Customer-Owned Portion],O6074),Table15[Unique ID],0),0)))</f>
        <v/>
      </c>
      <c r="X6074"/>
    </row>
    <row r="6075" spans="2:24" x14ac:dyDescent="0.25">
      <c r="B6075" s="146"/>
      <c r="C6075" s="31"/>
      <c r="D6075" s="31"/>
      <c r="E6075" s="44"/>
      <c r="F6075" s="43"/>
      <c r="G6075" s="84"/>
      <c r="H6075" s="31"/>
      <c r="I6075" s="31"/>
      <c r="J6075" s="84"/>
      <c r="K6075" s="31"/>
      <c r="L6075" s="31"/>
      <c r="M6075" s="169"/>
      <c r="N6075" s="148"/>
      <c r="O6075" s="106"/>
      <c r="P6075" s="43"/>
      <c r="Q6075" s="31"/>
      <c r="R6075" s="84"/>
      <c r="S6075" s="31"/>
      <c r="T6075" s="31"/>
      <c r="U6075" s="169"/>
      <c r="V6075" s="150"/>
      <c r="W6075" s="141" t="str" cm="1">
        <f t="array" ref="W6075">IF(SUM(LEN(B6075:V6075))=0,"",IF(OR(OR(ISBLANK(F6075),SUM(LEN(C6075),LEN(D6075))=0),AND(NOT(E6075="Unknown"),ISBLANK(J6075)),AND(NOT(O6075="Unknown"),ISBLANK(R6075))),"Missing Information", INDEX(Table15[Entire Service Line Classification], MATCH(SUMIFS(Table15[Unique ID],Table15[System-Owned Portion],E6075,Table15[If Material Anything Other than "Lead" in Column E,Was Material Ever Previously Lead?],G6075,Table15[Customer-Owned Portion],O6075),Table15[Unique ID],0),0)))</f>
        <v/>
      </c>
      <c r="X6075"/>
    </row>
    <row r="6076" spans="2:24" x14ac:dyDescent="0.25">
      <c r="B6076" s="146"/>
      <c r="C6076" s="31"/>
      <c r="D6076" s="31"/>
      <c r="E6076" s="44"/>
      <c r="F6076" s="43"/>
      <c r="G6076" s="84"/>
      <c r="H6076" s="31"/>
      <c r="I6076" s="31"/>
      <c r="J6076" s="84"/>
      <c r="K6076" s="31"/>
      <c r="L6076" s="31"/>
      <c r="M6076" s="169"/>
      <c r="N6076" s="148"/>
      <c r="O6076" s="106"/>
      <c r="P6076" s="43"/>
      <c r="Q6076" s="31"/>
      <c r="R6076" s="84"/>
      <c r="S6076" s="31"/>
      <c r="T6076" s="31"/>
      <c r="U6076" s="169"/>
      <c r="V6076" s="150"/>
      <c r="W6076" s="141" t="str" cm="1">
        <f t="array" ref="W6076">IF(SUM(LEN(B6076:V6076))=0,"",IF(OR(OR(ISBLANK(F6076),SUM(LEN(C6076),LEN(D6076))=0),AND(NOT(E6076="Unknown"),ISBLANK(J6076)),AND(NOT(O6076="Unknown"),ISBLANK(R6076))),"Missing Information", INDEX(Table15[Entire Service Line Classification], MATCH(SUMIFS(Table15[Unique ID],Table15[System-Owned Portion],E6076,Table15[If Material Anything Other than "Lead" in Column E,Was Material Ever Previously Lead?],G6076,Table15[Customer-Owned Portion],O6076),Table15[Unique ID],0),0)))</f>
        <v/>
      </c>
      <c r="X6076"/>
    </row>
    <row r="6077" spans="2:24" x14ac:dyDescent="0.25">
      <c r="B6077" s="146"/>
      <c r="C6077" s="31"/>
      <c r="D6077" s="31"/>
      <c r="E6077" s="44"/>
      <c r="F6077" s="43"/>
      <c r="G6077" s="84"/>
      <c r="H6077" s="31"/>
      <c r="I6077" s="31"/>
      <c r="J6077" s="84"/>
      <c r="K6077" s="31"/>
      <c r="L6077" s="31"/>
      <c r="M6077" s="169"/>
      <c r="N6077" s="148"/>
      <c r="O6077" s="106"/>
      <c r="P6077" s="43"/>
      <c r="Q6077" s="31"/>
      <c r="R6077" s="84"/>
      <c r="S6077" s="31"/>
      <c r="T6077" s="31"/>
      <c r="U6077" s="169"/>
      <c r="V6077" s="150"/>
      <c r="W6077" s="141" t="str" cm="1">
        <f t="array" ref="W6077">IF(SUM(LEN(B6077:V6077))=0,"",IF(OR(OR(ISBLANK(F6077),SUM(LEN(C6077),LEN(D6077))=0),AND(NOT(E6077="Unknown"),ISBLANK(J6077)),AND(NOT(O6077="Unknown"),ISBLANK(R6077))),"Missing Information", INDEX(Table15[Entire Service Line Classification], MATCH(SUMIFS(Table15[Unique ID],Table15[System-Owned Portion],E6077,Table15[If Material Anything Other than "Lead" in Column E,Was Material Ever Previously Lead?],G6077,Table15[Customer-Owned Portion],O6077),Table15[Unique ID],0),0)))</f>
        <v/>
      </c>
      <c r="X6077"/>
    </row>
    <row r="6078" spans="2:24" x14ac:dyDescent="0.25">
      <c r="B6078" s="146"/>
      <c r="C6078" s="31"/>
      <c r="D6078" s="31"/>
      <c r="E6078" s="44"/>
      <c r="F6078" s="43"/>
      <c r="G6078" s="84"/>
      <c r="H6078" s="31"/>
      <c r="I6078" s="31"/>
      <c r="J6078" s="84"/>
      <c r="K6078" s="31"/>
      <c r="L6078" s="31"/>
      <c r="M6078" s="169"/>
      <c r="N6078" s="148"/>
      <c r="O6078" s="106"/>
      <c r="P6078" s="43"/>
      <c r="Q6078" s="31"/>
      <c r="R6078" s="84"/>
      <c r="S6078" s="31"/>
      <c r="T6078" s="31"/>
      <c r="U6078" s="169"/>
      <c r="V6078" s="150"/>
      <c r="W6078" s="141" t="str" cm="1">
        <f t="array" ref="W6078">IF(SUM(LEN(B6078:V6078))=0,"",IF(OR(OR(ISBLANK(F6078),SUM(LEN(C6078),LEN(D6078))=0),AND(NOT(E6078="Unknown"),ISBLANK(J6078)),AND(NOT(O6078="Unknown"),ISBLANK(R6078))),"Missing Information", INDEX(Table15[Entire Service Line Classification], MATCH(SUMIFS(Table15[Unique ID],Table15[System-Owned Portion],E6078,Table15[If Material Anything Other than "Lead" in Column E,Was Material Ever Previously Lead?],G6078,Table15[Customer-Owned Portion],O6078),Table15[Unique ID],0),0)))</f>
        <v/>
      </c>
      <c r="X6078"/>
    </row>
    <row r="6079" spans="2:24" x14ac:dyDescent="0.25">
      <c r="B6079" s="146"/>
      <c r="C6079" s="31"/>
      <c r="D6079" s="31"/>
      <c r="E6079" s="44"/>
      <c r="F6079" s="43"/>
      <c r="G6079" s="84"/>
      <c r="H6079" s="31"/>
      <c r="I6079" s="31"/>
      <c r="J6079" s="84"/>
      <c r="K6079" s="31"/>
      <c r="L6079" s="31"/>
      <c r="M6079" s="169"/>
      <c r="N6079" s="148"/>
      <c r="O6079" s="106"/>
      <c r="P6079" s="43"/>
      <c r="Q6079" s="31"/>
      <c r="R6079" s="84"/>
      <c r="S6079" s="31"/>
      <c r="T6079" s="31"/>
      <c r="U6079" s="169"/>
      <c r="V6079" s="150"/>
      <c r="W6079" s="141" t="str" cm="1">
        <f t="array" ref="W6079">IF(SUM(LEN(B6079:V6079))=0,"",IF(OR(OR(ISBLANK(F6079),SUM(LEN(C6079),LEN(D6079))=0),AND(NOT(E6079="Unknown"),ISBLANK(J6079)),AND(NOT(O6079="Unknown"),ISBLANK(R6079))),"Missing Information", INDEX(Table15[Entire Service Line Classification], MATCH(SUMIFS(Table15[Unique ID],Table15[System-Owned Portion],E6079,Table15[If Material Anything Other than "Lead" in Column E,Was Material Ever Previously Lead?],G6079,Table15[Customer-Owned Portion],O6079),Table15[Unique ID],0),0)))</f>
        <v/>
      </c>
      <c r="X6079"/>
    </row>
    <row r="6080" spans="2:24" x14ac:dyDescent="0.25">
      <c r="B6080" s="146"/>
      <c r="C6080" s="31"/>
      <c r="D6080" s="31"/>
      <c r="E6080" s="44"/>
      <c r="F6080" s="43"/>
      <c r="G6080" s="84"/>
      <c r="H6080" s="31"/>
      <c r="I6080" s="31"/>
      <c r="J6080" s="84"/>
      <c r="K6080" s="31"/>
      <c r="L6080" s="31"/>
      <c r="M6080" s="169"/>
      <c r="N6080" s="148"/>
      <c r="O6080" s="106"/>
      <c r="P6080" s="43"/>
      <c r="Q6080" s="31"/>
      <c r="R6080" s="84"/>
      <c r="S6080" s="31"/>
      <c r="T6080" s="31"/>
      <c r="U6080" s="169"/>
      <c r="V6080" s="150"/>
      <c r="W6080" s="141" t="str" cm="1">
        <f t="array" ref="W6080">IF(SUM(LEN(B6080:V6080))=0,"",IF(OR(OR(ISBLANK(F6080),SUM(LEN(C6080),LEN(D6080))=0),AND(NOT(E6080="Unknown"),ISBLANK(J6080)),AND(NOT(O6080="Unknown"),ISBLANK(R6080))),"Missing Information", INDEX(Table15[Entire Service Line Classification], MATCH(SUMIFS(Table15[Unique ID],Table15[System-Owned Portion],E6080,Table15[If Material Anything Other than "Lead" in Column E,Was Material Ever Previously Lead?],G6080,Table15[Customer-Owned Portion],O6080),Table15[Unique ID],0),0)))</f>
        <v/>
      </c>
      <c r="X6080"/>
    </row>
    <row r="6081" spans="2:24" x14ac:dyDescent="0.25">
      <c r="B6081" s="146"/>
      <c r="C6081" s="31"/>
      <c r="D6081" s="31"/>
      <c r="E6081" s="44"/>
      <c r="F6081" s="43"/>
      <c r="G6081" s="84"/>
      <c r="H6081" s="31"/>
      <c r="I6081" s="31"/>
      <c r="J6081" s="84"/>
      <c r="K6081" s="31"/>
      <c r="L6081" s="31"/>
      <c r="M6081" s="169"/>
      <c r="N6081" s="148"/>
      <c r="O6081" s="106"/>
      <c r="P6081" s="43"/>
      <c r="Q6081" s="31"/>
      <c r="R6081" s="84"/>
      <c r="S6081" s="31"/>
      <c r="T6081" s="31"/>
      <c r="U6081" s="169"/>
      <c r="V6081" s="150"/>
      <c r="W6081" s="141" t="str" cm="1">
        <f t="array" ref="W6081">IF(SUM(LEN(B6081:V6081))=0,"",IF(OR(OR(ISBLANK(F6081),SUM(LEN(C6081),LEN(D6081))=0),AND(NOT(E6081="Unknown"),ISBLANK(J6081)),AND(NOT(O6081="Unknown"),ISBLANK(R6081))),"Missing Information", INDEX(Table15[Entire Service Line Classification], MATCH(SUMIFS(Table15[Unique ID],Table15[System-Owned Portion],E6081,Table15[If Material Anything Other than "Lead" in Column E,Was Material Ever Previously Lead?],G6081,Table15[Customer-Owned Portion],O6081),Table15[Unique ID],0),0)))</f>
        <v/>
      </c>
      <c r="X6081"/>
    </row>
    <row r="6082" spans="2:24" x14ac:dyDescent="0.25">
      <c r="B6082" s="146"/>
      <c r="C6082" s="31"/>
      <c r="D6082" s="31"/>
      <c r="E6082" s="44"/>
      <c r="F6082" s="43"/>
      <c r="G6082" s="84"/>
      <c r="H6082" s="31"/>
      <c r="I6082" s="31"/>
      <c r="J6082" s="84"/>
      <c r="K6082" s="31"/>
      <c r="L6082" s="31"/>
      <c r="M6082" s="169"/>
      <c r="N6082" s="148"/>
      <c r="O6082" s="106"/>
      <c r="P6082" s="43"/>
      <c r="Q6082" s="31"/>
      <c r="R6082" s="84"/>
      <c r="S6082" s="31"/>
      <c r="T6082" s="31"/>
      <c r="U6082" s="169"/>
      <c r="V6082" s="150"/>
      <c r="W6082" s="141" t="str" cm="1">
        <f t="array" ref="W6082">IF(SUM(LEN(B6082:V6082))=0,"",IF(OR(OR(ISBLANK(F6082),SUM(LEN(C6082),LEN(D6082))=0),AND(NOT(E6082="Unknown"),ISBLANK(J6082)),AND(NOT(O6082="Unknown"),ISBLANK(R6082))),"Missing Information", INDEX(Table15[Entire Service Line Classification], MATCH(SUMIFS(Table15[Unique ID],Table15[System-Owned Portion],E6082,Table15[If Material Anything Other than "Lead" in Column E,Was Material Ever Previously Lead?],G6082,Table15[Customer-Owned Portion],O6082),Table15[Unique ID],0),0)))</f>
        <v/>
      </c>
      <c r="X6082"/>
    </row>
    <row r="6083" spans="2:24" x14ac:dyDescent="0.25">
      <c r="B6083" s="146"/>
      <c r="C6083" s="31"/>
      <c r="D6083" s="31"/>
      <c r="E6083" s="44"/>
      <c r="F6083" s="43"/>
      <c r="G6083" s="84"/>
      <c r="H6083" s="31"/>
      <c r="I6083" s="31"/>
      <c r="J6083" s="84"/>
      <c r="K6083" s="31"/>
      <c r="L6083" s="31"/>
      <c r="M6083" s="169"/>
      <c r="N6083" s="148"/>
      <c r="O6083" s="106"/>
      <c r="P6083" s="43"/>
      <c r="Q6083" s="31"/>
      <c r="R6083" s="84"/>
      <c r="S6083" s="31"/>
      <c r="T6083" s="31"/>
      <c r="U6083" s="169"/>
      <c r="V6083" s="150"/>
      <c r="W6083" s="141" t="str" cm="1">
        <f t="array" ref="W6083">IF(SUM(LEN(B6083:V6083))=0,"",IF(OR(OR(ISBLANK(F6083),SUM(LEN(C6083),LEN(D6083))=0),AND(NOT(E6083="Unknown"),ISBLANK(J6083)),AND(NOT(O6083="Unknown"),ISBLANK(R6083))),"Missing Information", INDEX(Table15[Entire Service Line Classification], MATCH(SUMIFS(Table15[Unique ID],Table15[System-Owned Portion],E6083,Table15[If Material Anything Other than "Lead" in Column E,Was Material Ever Previously Lead?],G6083,Table15[Customer-Owned Portion],O6083),Table15[Unique ID],0),0)))</f>
        <v/>
      </c>
      <c r="X6083"/>
    </row>
    <row r="6084" spans="2:24" x14ac:dyDescent="0.25">
      <c r="B6084" s="146"/>
      <c r="C6084" s="31"/>
      <c r="D6084" s="31"/>
      <c r="E6084" s="44"/>
      <c r="F6084" s="43"/>
      <c r="G6084" s="84"/>
      <c r="H6084" s="31"/>
      <c r="I6084" s="31"/>
      <c r="J6084" s="84"/>
      <c r="K6084" s="31"/>
      <c r="L6084" s="31"/>
      <c r="M6084" s="169"/>
      <c r="N6084" s="148"/>
      <c r="O6084" s="106"/>
      <c r="P6084" s="43"/>
      <c r="Q6084" s="31"/>
      <c r="R6084" s="84"/>
      <c r="S6084" s="31"/>
      <c r="T6084" s="31"/>
      <c r="U6084" s="169"/>
      <c r="V6084" s="150"/>
      <c r="W6084" s="141" t="str" cm="1">
        <f t="array" ref="W6084">IF(SUM(LEN(B6084:V6084))=0,"",IF(OR(OR(ISBLANK(F6084),SUM(LEN(C6084),LEN(D6084))=0),AND(NOT(E6084="Unknown"),ISBLANK(J6084)),AND(NOT(O6084="Unknown"),ISBLANK(R6084))),"Missing Information", INDEX(Table15[Entire Service Line Classification], MATCH(SUMIFS(Table15[Unique ID],Table15[System-Owned Portion],E6084,Table15[If Material Anything Other than "Lead" in Column E,Was Material Ever Previously Lead?],G6084,Table15[Customer-Owned Portion],O6084),Table15[Unique ID],0),0)))</f>
        <v/>
      </c>
      <c r="X6084"/>
    </row>
    <row r="6085" spans="2:24" x14ac:dyDescent="0.25">
      <c r="B6085" s="146"/>
      <c r="C6085" s="31"/>
      <c r="D6085" s="31"/>
      <c r="E6085" s="44"/>
      <c r="F6085" s="43"/>
      <c r="G6085" s="84"/>
      <c r="H6085" s="31"/>
      <c r="I6085" s="31"/>
      <c r="J6085" s="84"/>
      <c r="K6085" s="31"/>
      <c r="L6085" s="31"/>
      <c r="M6085" s="169"/>
      <c r="N6085" s="148"/>
      <c r="O6085" s="106"/>
      <c r="P6085" s="43"/>
      <c r="Q6085" s="31"/>
      <c r="R6085" s="84"/>
      <c r="S6085" s="31"/>
      <c r="T6085" s="31"/>
      <c r="U6085" s="169"/>
      <c r="V6085" s="150"/>
      <c r="W6085" s="141" t="str" cm="1">
        <f t="array" ref="W6085">IF(SUM(LEN(B6085:V6085))=0,"",IF(OR(OR(ISBLANK(F6085),SUM(LEN(C6085),LEN(D6085))=0),AND(NOT(E6085="Unknown"),ISBLANK(J6085)),AND(NOT(O6085="Unknown"),ISBLANK(R6085))),"Missing Information", INDEX(Table15[Entire Service Line Classification], MATCH(SUMIFS(Table15[Unique ID],Table15[System-Owned Portion],E6085,Table15[If Material Anything Other than "Lead" in Column E,Was Material Ever Previously Lead?],G6085,Table15[Customer-Owned Portion],O6085),Table15[Unique ID],0),0)))</f>
        <v/>
      </c>
      <c r="X6085"/>
    </row>
    <row r="6086" spans="2:24" x14ac:dyDescent="0.25">
      <c r="B6086" s="146"/>
      <c r="C6086" s="31"/>
      <c r="D6086" s="31"/>
      <c r="E6086" s="44"/>
      <c r="F6086" s="43"/>
      <c r="G6086" s="84"/>
      <c r="H6086" s="31"/>
      <c r="I6086" s="31"/>
      <c r="J6086" s="84"/>
      <c r="K6086" s="31"/>
      <c r="L6086" s="31"/>
      <c r="M6086" s="169"/>
      <c r="N6086" s="148"/>
      <c r="O6086" s="106"/>
      <c r="P6086" s="43"/>
      <c r="Q6086" s="31"/>
      <c r="R6086" s="84"/>
      <c r="S6086" s="31"/>
      <c r="T6086" s="31"/>
      <c r="U6086" s="169"/>
      <c r="V6086" s="150"/>
      <c r="W6086" s="141" t="str" cm="1">
        <f t="array" ref="W6086">IF(SUM(LEN(B6086:V6086))=0,"",IF(OR(OR(ISBLANK(F6086),SUM(LEN(C6086),LEN(D6086))=0),AND(NOT(E6086="Unknown"),ISBLANK(J6086)),AND(NOT(O6086="Unknown"),ISBLANK(R6086))),"Missing Information", INDEX(Table15[Entire Service Line Classification], MATCH(SUMIFS(Table15[Unique ID],Table15[System-Owned Portion],E6086,Table15[If Material Anything Other than "Lead" in Column E,Was Material Ever Previously Lead?],G6086,Table15[Customer-Owned Portion],O6086),Table15[Unique ID],0),0)))</f>
        <v/>
      </c>
      <c r="X6086"/>
    </row>
    <row r="6087" spans="2:24" x14ac:dyDescent="0.25">
      <c r="B6087" s="146"/>
      <c r="C6087" s="31"/>
      <c r="D6087" s="31"/>
      <c r="E6087" s="44"/>
      <c r="F6087" s="43"/>
      <c r="G6087" s="84"/>
      <c r="H6087" s="31"/>
      <c r="I6087" s="31"/>
      <c r="J6087" s="84"/>
      <c r="K6087" s="31"/>
      <c r="L6087" s="31"/>
      <c r="M6087" s="169"/>
      <c r="N6087" s="148"/>
      <c r="O6087" s="106"/>
      <c r="P6087" s="43"/>
      <c r="Q6087" s="31"/>
      <c r="R6087" s="84"/>
      <c r="S6087" s="31"/>
      <c r="T6087" s="31"/>
      <c r="U6087" s="169"/>
      <c r="V6087" s="150"/>
      <c r="W6087" s="141" t="str" cm="1">
        <f t="array" ref="W6087">IF(SUM(LEN(B6087:V6087))=0,"",IF(OR(OR(ISBLANK(F6087),SUM(LEN(C6087),LEN(D6087))=0),AND(NOT(E6087="Unknown"),ISBLANK(J6087)),AND(NOT(O6087="Unknown"),ISBLANK(R6087))),"Missing Information", INDEX(Table15[Entire Service Line Classification], MATCH(SUMIFS(Table15[Unique ID],Table15[System-Owned Portion],E6087,Table15[If Material Anything Other than "Lead" in Column E,Was Material Ever Previously Lead?],G6087,Table15[Customer-Owned Portion],O6087),Table15[Unique ID],0),0)))</f>
        <v/>
      </c>
      <c r="X6087"/>
    </row>
    <row r="6088" spans="2:24" x14ac:dyDescent="0.25">
      <c r="B6088" s="146"/>
      <c r="C6088" s="31"/>
      <c r="D6088" s="31"/>
      <c r="E6088" s="44"/>
      <c r="F6088" s="43"/>
      <c r="G6088" s="84"/>
      <c r="H6088" s="31"/>
      <c r="I6088" s="31"/>
      <c r="J6088" s="84"/>
      <c r="K6088" s="31"/>
      <c r="L6088" s="31"/>
      <c r="M6088" s="169"/>
      <c r="N6088" s="148"/>
      <c r="O6088" s="106"/>
      <c r="P6088" s="43"/>
      <c r="Q6088" s="31"/>
      <c r="R6088" s="84"/>
      <c r="S6088" s="31"/>
      <c r="T6088" s="31"/>
      <c r="U6088" s="169"/>
      <c r="V6088" s="150"/>
      <c r="W6088" s="141" t="str" cm="1">
        <f t="array" ref="W6088">IF(SUM(LEN(B6088:V6088))=0,"",IF(OR(OR(ISBLANK(F6088),SUM(LEN(C6088),LEN(D6088))=0),AND(NOT(E6088="Unknown"),ISBLANK(J6088)),AND(NOT(O6088="Unknown"),ISBLANK(R6088))),"Missing Information", INDEX(Table15[Entire Service Line Classification], MATCH(SUMIFS(Table15[Unique ID],Table15[System-Owned Portion],E6088,Table15[If Material Anything Other than "Lead" in Column E,Was Material Ever Previously Lead?],G6088,Table15[Customer-Owned Portion],O6088),Table15[Unique ID],0),0)))</f>
        <v/>
      </c>
      <c r="X6088"/>
    </row>
    <row r="6089" spans="2:24" x14ac:dyDescent="0.25">
      <c r="B6089" s="146"/>
      <c r="C6089" s="31"/>
      <c r="D6089" s="31"/>
      <c r="E6089" s="44"/>
      <c r="F6089" s="43"/>
      <c r="G6089" s="84"/>
      <c r="H6089" s="31"/>
      <c r="I6089" s="31"/>
      <c r="J6089" s="84"/>
      <c r="K6089" s="31"/>
      <c r="L6089" s="31"/>
      <c r="M6089" s="169"/>
      <c r="N6089" s="148"/>
      <c r="O6089" s="106"/>
      <c r="P6089" s="43"/>
      <c r="Q6089" s="31"/>
      <c r="R6089" s="84"/>
      <c r="S6089" s="31"/>
      <c r="T6089" s="31"/>
      <c r="U6089" s="169"/>
      <c r="V6089" s="150"/>
      <c r="W6089" s="141" t="str" cm="1">
        <f t="array" ref="W6089">IF(SUM(LEN(B6089:V6089))=0,"",IF(OR(OR(ISBLANK(F6089),SUM(LEN(C6089),LEN(D6089))=0),AND(NOT(E6089="Unknown"),ISBLANK(J6089)),AND(NOT(O6089="Unknown"),ISBLANK(R6089))),"Missing Information", INDEX(Table15[Entire Service Line Classification], MATCH(SUMIFS(Table15[Unique ID],Table15[System-Owned Portion],E6089,Table15[If Material Anything Other than "Lead" in Column E,Was Material Ever Previously Lead?],G6089,Table15[Customer-Owned Portion],O6089),Table15[Unique ID],0),0)))</f>
        <v/>
      </c>
      <c r="X6089"/>
    </row>
    <row r="6090" spans="2:24" x14ac:dyDescent="0.25">
      <c r="B6090" s="146"/>
      <c r="C6090" s="31"/>
      <c r="D6090" s="31"/>
      <c r="E6090" s="44"/>
      <c r="F6090" s="43"/>
      <c r="G6090" s="84"/>
      <c r="H6090" s="31"/>
      <c r="I6090" s="31"/>
      <c r="J6090" s="84"/>
      <c r="K6090" s="31"/>
      <c r="L6090" s="31"/>
      <c r="M6090" s="169"/>
      <c r="N6090" s="148"/>
      <c r="O6090" s="106"/>
      <c r="P6090" s="43"/>
      <c r="Q6090" s="31"/>
      <c r="R6090" s="84"/>
      <c r="S6090" s="31"/>
      <c r="T6090" s="31"/>
      <c r="U6090" s="169"/>
      <c r="V6090" s="150"/>
      <c r="W6090" s="141" t="str" cm="1">
        <f t="array" ref="W6090">IF(SUM(LEN(B6090:V6090))=0,"",IF(OR(OR(ISBLANK(F6090),SUM(LEN(C6090),LEN(D6090))=0),AND(NOT(E6090="Unknown"),ISBLANK(J6090)),AND(NOT(O6090="Unknown"),ISBLANK(R6090))),"Missing Information", INDEX(Table15[Entire Service Line Classification], MATCH(SUMIFS(Table15[Unique ID],Table15[System-Owned Portion],E6090,Table15[If Material Anything Other than "Lead" in Column E,Was Material Ever Previously Lead?],G6090,Table15[Customer-Owned Portion],O6090),Table15[Unique ID],0),0)))</f>
        <v/>
      </c>
      <c r="X6090"/>
    </row>
    <row r="6091" spans="2:24" x14ac:dyDescent="0.25">
      <c r="B6091" s="146"/>
      <c r="C6091" s="31"/>
      <c r="D6091" s="31"/>
      <c r="E6091" s="44"/>
      <c r="F6091" s="43"/>
      <c r="G6091" s="84"/>
      <c r="H6091" s="31"/>
      <c r="I6091" s="31"/>
      <c r="J6091" s="84"/>
      <c r="K6091" s="31"/>
      <c r="L6091" s="31"/>
      <c r="M6091" s="169"/>
      <c r="N6091" s="148"/>
      <c r="O6091" s="106"/>
      <c r="P6091" s="43"/>
      <c r="Q6091" s="31"/>
      <c r="R6091" s="84"/>
      <c r="S6091" s="31"/>
      <c r="T6091" s="31"/>
      <c r="U6091" s="169"/>
      <c r="V6091" s="150"/>
      <c r="W6091" s="141" t="str" cm="1">
        <f t="array" ref="W6091">IF(SUM(LEN(B6091:V6091))=0,"",IF(OR(OR(ISBLANK(F6091),SUM(LEN(C6091),LEN(D6091))=0),AND(NOT(E6091="Unknown"),ISBLANK(J6091)),AND(NOT(O6091="Unknown"),ISBLANK(R6091))),"Missing Information", INDEX(Table15[Entire Service Line Classification], MATCH(SUMIFS(Table15[Unique ID],Table15[System-Owned Portion],E6091,Table15[If Material Anything Other than "Lead" in Column E,Was Material Ever Previously Lead?],G6091,Table15[Customer-Owned Portion],O6091),Table15[Unique ID],0),0)))</f>
        <v/>
      </c>
      <c r="X6091"/>
    </row>
    <row r="6092" spans="2:24" x14ac:dyDescent="0.25">
      <c r="B6092" s="146"/>
      <c r="C6092" s="31"/>
      <c r="D6092" s="31"/>
      <c r="E6092" s="44"/>
      <c r="F6092" s="43"/>
      <c r="G6092" s="84"/>
      <c r="H6092" s="31"/>
      <c r="I6092" s="31"/>
      <c r="J6092" s="84"/>
      <c r="K6092" s="31"/>
      <c r="L6092" s="31"/>
      <c r="M6092" s="169"/>
      <c r="N6092" s="148"/>
      <c r="O6092" s="106"/>
      <c r="P6092" s="43"/>
      <c r="Q6092" s="31"/>
      <c r="R6092" s="84"/>
      <c r="S6092" s="31"/>
      <c r="T6092" s="31"/>
      <c r="U6092" s="169"/>
      <c r="V6092" s="150"/>
      <c r="W6092" s="141" t="str" cm="1">
        <f t="array" ref="W6092">IF(SUM(LEN(B6092:V6092))=0,"",IF(OR(OR(ISBLANK(F6092),SUM(LEN(C6092),LEN(D6092))=0),AND(NOT(E6092="Unknown"),ISBLANK(J6092)),AND(NOT(O6092="Unknown"),ISBLANK(R6092))),"Missing Information", INDEX(Table15[Entire Service Line Classification], MATCH(SUMIFS(Table15[Unique ID],Table15[System-Owned Portion],E6092,Table15[If Material Anything Other than "Lead" in Column E,Was Material Ever Previously Lead?],G6092,Table15[Customer-Owned Portion],O6092),Table15[Unique ID],0),0)))</f>
        <v/>
      </c>
      <c r="X6092"/>
    </row>
    <row r="6093" spans="2:24" x14ac:dyDescent="0.25">
      <c r="B6093" s="146"/>
      <c r="C6093" s="31"/>
      <c r="D6093" s="31"/>
      <c r="E6093" s="44"/>
      <c r="F6093" s="43"/>
      <c r="G6093" s="84"/>
      <c r="H6093" s="31"/>
      <c r="I6093" s="31"/>
      <c r="J6093" s="84"/>
      <c r="K6093" s="31"/>
      <c r="L6093" s="31"/>
      <c r="M6093" s="169"/>
      <c r="N6093" s="148"/>
      <c r="O6093" s="106"/>
      <c r="P6093" s="43"/>
      <c r="Q6093" s="31"/>
      <c r="R6093" s="84"/>
      <c r="S6093" s="31"/>
      <c r="T6093" s="31"/>
      <c r="U6093" s="169"/>
      <c r="V6093" s="150"/>
      <c r="W6093" s="141" t="str" cm="1">
        <f t="array" ref="W6093">IF(SUM(LEN(B6093:V6093))=0,"",IF(OR(OR(ISBLANK(F6093),SUM(LEN(C6093),LEN(D6093))=0),AND(NOT(E6093="Unknown"),ISBLANK(J6093)),AND(NOT(O6093="Unknown"),ISBLANK(R6093))),"Missing Information", INDEX(Table15[Entire Service Line Classification], MATCH(SUMIFS(Table15[Unique ID],Table15[System-Owned Portion],E6093,Table15[If Material Anything Other than "Lead" in Column E,Was Material Ever Previously Lead?],G6093,Table15[Customer-Owned Portion],O6093),Table15[Unique ID],0),0)))</f>
        <v/>
      </c>
      <c r="X6093"/>
    </row>
    <row r="6094" spans="2:24" x14ac:dyDescent="0.25">
      <c r="B6094" s="146"/>
      <c r="C6094" s="31"/>
      <c r="D6094" s="31"/>
      <c r="E6094" s="44"/>
      <c r="F6094" s="43"/>
      <c r="G6094" s="84"/>
      <c r="H6094" s="31"/>
      <c r="I6094" s="31"/>
      <c r="J6094" s="84"/>
      <c r="K6094" s="31"/>
      <c r="L6094" s="31"/>
      <c r="M6094" s="169"/>
      <c r="N6094" s="148"/>
      <c r="O6094" s="106"/>
      <c r="P6094" s="43"/>
      <c r="Q6094" s="31"/>
      <c r="R6094" s="84"/>
      <c r="S6094" s="31"/>
      <c r="T6094" s="31"/>
      <c r="U6094" s="169"/>
      <c r="V6094" s="150"/>
      <c r="W6094" s="141" t="str" cm="1">
        <f t="array" ref="W6094">IF(SUM(LEN(B6094:V6094))=0,"",IF(OR(OR(ISBLANK(F6094),SUM(LEN(C6094),LEN(D6094))=0),AND(NOT(E6094="Unknown"),ISBLANK(J6094)),AND(NOT(O6094="Unknown"),ISBLANK(R6094))),"Missing Information", INDEX(Table15[Entire Service Line Classification], MATCH(SUMIFS(Table15[Unique ID],Table15[System-Owned Portion],E6094,Table15[If Material Anything Other than "Lead" in Column E,Was Material Ever Previously Lead?],G6094,Table15[Customer-Owned Portion],O6094),Table15[Unique ID],0),0)))</f>
        <v/>
      </c>
      <c r="X6094"/>
    </row>
    <row r="6095" spans="2:24" x14ac:dyDescent="0.25">
      <c r="B6095" s="146"/>
      <c r="C6095" s="31"/>
      <c r="D6095" s="31"/>
      <c r="E6095" s="44"/>
      <c r="F6095" s="43"/>
      <c r="G6095" s="84"/>
      <c r="H6095" s="31"/>
      <c r="I6095" s="31"/>
      <c r="J6095" s="84"/>
      <c r="K6095" s="31"/>
      <c r="L6095" s="31"/>
      <c r="M6095" s="169"/>
      <c r="N6095" s="148"/>
      <c r="O6095" s="106"/>
      <c r="P6095" s="43"/>
      <c r="Q6095" s="31"/>
      <c r="R6095" s="84"/>
      <c r="S6095" s="31"/>
      <c r="T6095" s="31"/>
      <c r="U6095" s="169"/>
      <c r="V6095" s="150"/>
      <c r="W6095" s="141" t="str" cm="1">
        <f t="array" ref="W6095">IF(SUM(LEN(B6095:V6095))=0,"",IF(OR(OR(ISBLANK(F6095),SUM(LEN(C6095),LEN(D6095))=0),AND(NOT(E6095="Unknown"),ISBLANK(J6095)),AND(NOT(O6095="Unknown"),ISBLANK(R6095))),"Missing Information", INDEX(Table15[Entire Service Line Classification], MATCH(SUMIFS(Table15[Unique ID],Table15[System-Owned Portion],E6095,Table15[If Material Anything Other than "Lead" in Column E,Was Material Ever Previously Lead?],G6095,Table15[Customer-Owned Portion],O6095),Table15[Unique ID],0),0)))</f>
        <v/>
      </c>
      <c r="X6095"/>
    </row>
    <row r="6096" spans="2:24" x14ac:dyDescent="0.25">
      <c r="B6096" s="146"/>
      <c r="C6096" s="31"/>
      <c r="D6096" s="31"/>
      <c r="E6096" s="44"/>
      <c r="F6096" s="43"/>
      <c r="G6096" s="84"/>
      <c r="H6096" s="31"/>
      <c r="I6096" s="31"/>
      <c r="J6096" s="84"/>
      <c r="K6096" s="31"/>
      <c r="L6096" s="31"/>
      <c r="M6096" s="169"/>
      <c r="N6096" s="148"/>
      <c r="O6096" s="106"/>
      <c r="P6096" s="43"/>
      <c r="Q6096" s="31"/>
      <c r="R6096" s="84"/>
      <c r="S6096" s="31"/>
      <c r="T6096" s="31"/>
      <c r="U6096" s="169"/>
      <c r="V6096" s="150"/>
      <c r="W6096" s="141" t="str" cm="1">
        <f t="array" ref="W6096">IF(SUM(LEN(B6096:V6096))=0,"",IF(OR(OR(ISBLANK(F6096),SUM(LEN(C6096),LEN(D6096))=0),AND(NOT(E6096="Unknown"),ISBLANK(J6096)),AND(NOT(O6096="Unknown"),ISBLANK(R6096))),"Missing Information", INDEX(Table15[Entire Service Line Classification], MATCH(SUMIFS(Table15[Unique ID],Table15[System-Owned Portion],E6096,Table15[If Material Anything Other than "Lead" in Column E,Was Material Ever Previously Lead?],G6096,Table15[Customer-Owned Portion],O6096),Table15[Unique ID],0),0)))</f>
        <v/>
      </c>
      <c r="X6096"/>
    </row>
    <row r="6097" spans="2:24" x14ac:dyDescent="0.25">
      <c r="B6097" s="146"/>
      <c r="C6097" s="31"/>
      <c r="D6097" s="31"/>
      <c r="E6097" s="44"/>
      <c r="F6097" s="43"/>
      <c r="G6097" s="84"/>
      <c r="H6097" s="31"/>
      <c r="I6097" s="31"/>
      <c r="J6097" s="84"/>
      <c r="K6097" s="31"/>
      <c r="L6097" s="31"/>
      <c r="M6097" s="169"/>
      <c r="N6097" s="148"/>
      <c r="O6097" s="106"/>
      <c r="P6097" s="43"/>
      <c r="Q6097" s="31"/>
      <c r="R6097" s="84"/>
      <c r="S6097" s="31"/>
      <c r="T6097" s="31"/>
      <c r="U6097" s="169"/>
      <c r="V6097" s="150"/>
      <c r="W6097" s="141" t="str" cm="1">
        <f t="array" ref="W6097">IF(SUM(LEN(B6097:V6097))=0,"",IF(OR(OR(ISBLANK(F6097),SUM(LEN(C6097),LEN(D6097))=0),AND(NOT(E6097="Unknown"),ISBLANK(J6097)),AND(NOT(O6097="Unknown"),ISBLANK(R6097))),"Missing Information", INDEX(Table15[Entire Service Line Classification], MATCH(SUMIFS(Table15[Unique ID],Table15[System-Owned Portion],E6097,Table15[If Material Anything Other than "Lead" in Column E,Was Material Ever Previously Lead?],G6097,Table15[Customer-Owned Portion],O6097),Table15[Unique ID],0),0)))</f>
        <v/>
      </c>
      <c r="X6097"/>
    </row>
    <row r="6098" spans="2:24" x14ac:dyDescent="0.25">
      <c r="B6098" s="146"/>
      <c r="C6098" s="31"/>
      <c r="D6098" s="31"/>
      <c r="E6098" s="44"/>
      <c r="F6098" s="43"/>
      <c r="G6098" s="84"/>
      <c r="H6098" s="31"/>
      <c r="I6098" s="31"/>
      <c r="J6098" s="84"/>
      <c r="K6098" s="31"/>
      <c r="L6098" s="31"/>
      <c r="M6098" s="169"/>
      <c r="N6098" s="148"/>
      <c r="O6098" s="106"/>
      <c r="P6098" s="43"/>
      <c r="Q6098" s="31"/>
      <c r="R6098" s="84"/>
      <c r="S6098" s="31"/>
      <c r="T6098" s="31"/>
      <c r="U6098" s="169"/>
      <c r="V6098" s="150"/>
      <c r="W6098" s="141" t="str" cm="1">
        <f t="array" ref="W6098">IF(SUM(LEN(B6098:V6098))=0,"",IF(OR(OR(ISBLANK(F6098),SUM(LEN(C6098),LEN(D6098))=0),AND(NOT(E6098="Unknown"),ISBLANK(J6098)),AND(NOT(O6098="Unknown"),ISBLANK(R6098))),"Missing Information", INDEX(Table15[Entire Service Line Classification], MATCH(SUMIFS(Table15[Unique ID],Table15[System-Owned Portion],E6098,Table15[If Material Anything Other than "Lead" in Column E,Was Material Ever Previously Lead?],G6098,Table15[Customer-Owned Portion],O6098),Table15[Unique ID],0),0)))</f>
        <v/>
      </c>
      <c r="X6098"/>
    </row>
    <row r="6099" spans="2:24" x14ac:dyDescent="0.25">
      <c r="B6099" s="146"/>
      <c r="C6099" s="31"/>
      <c r="D6099" s="31"/>
      <c r="E6099" s="44"/>
      <c r="F6099" s="43"/>
      <c r="G6099" s="84"/>
      <c r="H6099" s="31"/>
      <c r="I6099" s="31"/>
      <c r="J6099" s="84"/>
      <c r="K6099" s="31"/>
      <c r="L6099" s="31"/>
      <c r="M6099" s="169"/>
      <c r="N6099" s="148"/>
      <c r="O6099" s="106"/>
      <c r="P6099" s="43"/>
      <c r="Q6099" s="31"/>
      <c r="R6099" s="84"/>
      <c r="S6099" s="31"/>
      <c r="T6099" s="31"/>
      <c r="U6099" s="169"/>
      <c r="V6099" s="150"/>
      <c r="W6099" s="141" t="str" cm="1">
        <f t="array" ref="W6099">IF(SUM(LEN(B6099:V6099))=0,"",IF(OR(OR(ISBLANK(F6099),SUM(LEN(C6099),LEN(D6099))=0),AND(NOT(E6099="Unknown"),ISBLANK(J6099)),AND(NOT(O6099="Unknown"),ISBLANK(R6099))),"Missing Information", INDEX(Table15[Entire Service Line Classification], MATCH(SUMIFS(Table15[Unique ID],Table15[System-Owned Portion],E6099,Table15[If Material Anything Other than "Lead" in Column E,Was Material Ever Previously Lead?],G6099,Table15[Customer-Owned Portion],O6099),Table15[Unique ID],0),0)))</f>
        <v/>
      </c>
      <c r="X6099"/>
    </row>
    <row r="6100" spans="2:24" x14ac:dyDescent="0.25">
      <c r="B6100" s="146"/>
      <c r="C6100" s="31"/>
      <c r="D6100" s="31"/>
      <c r="E6100" s="44"/>
      <c r="F6100" s="43"/>
      <c r="G6100" s="84"/>
      <c r="H6100" s="31"/>
      <c r="I6100" s="31"/>
      <c r="J6100" s="84"/>
      <c r="K6100" s="31"/>
      <c r="L6100" s="31"/>
      <c r="M6100" s="169"/>
      <c r="N6100" s="148"/>
      <c r="O6100" s="106"/>
      <c r="P6100" s="43"/>
      <c r="Q6100" s="31"/>
      <c r="R6100" s="84"/>
      <c r="S6100" s="31"/>
      <c r="T6100" s="31"/>
      <c r="U6100" s="169"/>
      <c r="V6100" s="150"/>
      <c r="W6100" s="141" t="str" cm="1">
        <f t="array" ref="W6100">IF(SUM(LEN(B6100:V6100))=0,"",IF(OR(OR(ISBLANK(F6100),SUM(LEN(C6100),LEN(D6100))=0),AND(NOT(E6100="Unknown"),ISBLANK(J6100)),AND(NOT(O6100="Unknown"),ISBLANK(R6100))),"Missing Information", INDEX(Table15[Entire Service Line Classification], MATCH(SUMIFS(Table15[Unique ID],Table15[System-Owned Portion],E6100,Table15[If Material Anything Other than "Lead" in Column E,Was Material Ever Previously Lead?],G6100,Table15[Customer-Owned Portion],O6100),Table15[Unique ID],0),0)))</f>
        <v/>
      </c>
      <c r="X6100"/>
    </row>
    <row r="6101" spans="2:24" x14ac:dyDescent="0.25">
      <c r="B6101" s="146"/>
      <c r="C6101" s="31"/>
      <c r="D6101" s="31"/>
      <c r="E6101" s="44"/>
      <c r="F6101" s="43"/>
      <c r="G6101" s="84"/>
      <c r="H6101" s="31"/>
      <c r="I6101" s="31"/>
      <c r="J6101" s="84"/>
      <c r="K6101" s="31"/>
      <c r="L6101" s="31"/>
      <c r="M6101" s="169"/>
      <c r="N6101" s="148"/>
      <c r="O6101" s="106"/>
      <c r="P6101" s="43"/>
      <c r="Q6101" s="31"/>
      <c r="R6101" s="84"/>
      <c r="S6101" s="31"/>
      <c r="T6101" s="31"/>
      <c r="U6101" s="169"/>
      <c r="V6101" s="150"/>
      <c r="W6101" s="141" t="str" cm="1">
        <f t="array" ref="W6101">IF(SUM(LEN(B6101:V6101))=0,"",IF(OR(OR(ISBLANK(F6101),SUM(LEN(C6101),LEN(D6101))=0),AND(NOT(E6101="Unknown"),ISBLANK(J6101)),AND(NOT(O6101="Unknown"),ISBLANK(R6101))),"Missing Information", INDEX(Table15[Entire Service Line Classification], MATCH(SUMIFS(Table15[Unique ID],Table15[System-Owned Portion],E6101,Table15[If Material Anything Other than "Lead" in Column E,Was Material Ever Previously Lead?],G6101,Table15[Customer-Owned Portion],O6101),Table15[Unique ID],0),0)))</f>
        <v/>
      </c>
      <c r="X6101"/>
    </row>
    <row r="6102" spans="2:24" x14ac:dyDescent="0.25">
      <c r="B6102" s="146"/>
      <c r="C6102" s="31"/>
      <c r="D6102" s="31"/>
      <c r="E6102" s="44"/>
      <c r="F6102" s="43"/>
      <c r="G6102" s="84"/>
      <c r="H6102" s="31"/>
      <c r="I6102" s="31"/>
      <c r="J6102" s="84"/>
      <c r="K6102" s="31"/>
      <c r="L6102" s="31"/>
      <c r="M6102" s="169"/>
      <c r="N6102" s="148"/>
      <c r="O6102" s="106"/>
      <c r="P6102" s="43"/>
      <c r="Q6102" s="31"/>
      <c r="R6102" s="84"/>
      <c r="S6102" s="31"/>
      <c r="T6102" s="31"/>
      <c r="U6102" s="169"/>
      <c r="V6102" s="150"/>
      <c r="W6102" s="141" t="str" cm="1">
        <f t="array" ref="W6102">IF(SUM(LEN(B6102:V6102))=0,"",IF(OR(OR(ISBLANK(F6102),SUM(LEN(C6102),LEN(D6102))=0),AND(NOT(E6102="Unknown"),ISBLANK(J6102)),AND(NOT(O6102="Unknown"),ISBLANK(R6102))),"Missing Information", INDEX(Table15[Entire Service Line Classification], MATCH(SUMIFS(Table15[Unique ID],Table15[System-Owned Portion],E6102,Table15[If Material Anything Other than "Lead" in Column E,Was Material Ever Previously Lead?],G6102,Table15[Customer-Owned Portion],O6102),Table15[Unique ID],0),0)))</f>
        <v/>
      </c>
      <c r="X6102"/>
    </row>
    <row r="6103" spans="2:24" x14ac:dyDescent="0.25">
      <c r="B6103" s="146"/>
      <c r="C6103" s="31"/>
      <c r="D6103" s="31"/>
      <c r="E6103" s="44"/>
      <c r="F6103" s="43"/>
      <c r="G6103" s="84"/>
      <c r="H6103" s="31"/>
      <c r="I6103" s="31"/>
      <c r="J6103" s="84"/>
      <c r="K6103" s="31"/>
      <c r="L6103" s="31"/>
      <c r="M6103" s="169"/>
      <c r="N6103" s="148"/>
      <c r="O6103" s="106"/>
      <c r="P6103" s="43"/>
      <c r="Q6103" s="31"/>
      <c r="R6103" s="84"/>
      <c r="S6103" s="31"/>
      <c r="T6103" s="31"/>
      <c r="U6103" s="169"/>
      <c r="V6103" s="150"/>
      <c r="W6103" s="141" t="str" cm="1">
        <f t="array" ref="W6103">IF(SUM(LEN(B6103:V6103))=0,"",IF(OR(OR(ISBLANK(F6103),SUM(LEN(C6103),LEN(D6103))=0),AND(NOT(E6103="Unknown"),ISBLANK(J6103)),AND(NOT(O6103="Unknown"),ISBLANK(R6103))),"Missing Information", INDEX(Table15[Entire Service Line Classification], MATCH(SUMIFS(Table15[Unique ID],Table15[System-Owned Portion],E6103,Table15[If Material Anything Other than "Lead" in Column E,Was Material Ever Previously Lead?],G6103,Table15[Customer-Owned Portion],O6103),Table15[Unique ID],0),0)))</f>
        <v/>
      </c>
      <c r="X6103"/>
    </row>
    <row r="6104" spans="2:24" x14ac:dyDescent="0.25">
      <c r="B6104" s="146"/>
      <c r="C6104" s="31"/>
      <c r="D6104" s="31"/>
      <c r="E6104" s="44"/>
      <c r="F6104" s="43"/>
      <c r="G6104" s="84"/>
      <c r="H6104" s="31"/>
      <c r="I6104" s="31"/>
      <c r="J6104" s="84"/>
      <c r="K6104" s="31"/>
      <c r="L6104" s="31"/>
      <c r="M6104" s="169"/>
      <c r="N6104" s="148"/>
      <c r="O6104" s="106"/>
      <c r="P6104" s="43"/>
      <c r="Q6104" s="31"/>
      <c r="R6104" s="84"/>
      <c r="S6104" s="31"/>
      <c r="T6104" s="31"/>
      <c r="U6104" s="169"/>
      <c r="V6104" s="150"/>
      <c r="W6104" s="141" t="str" cm="1">
        <f t="array" ref="W6104">IF(SUM(LEN(B6104:V6104))=0,"",IF(OR(OR(ISBLANK(F6104),SUM(LEN(C6104),LEN(D6104))=0),AND(NOT(E6104="Unknown"),ISBLANK(J6104)),AND(NOT(O6104="Unknown"),ISBLANK(R6104))),"Missing Information", INDEX(Table15[Entire Service Line Classification], MATCH(SUMIFS(Table15[Unique ID],Table15[System-Owned Portion],E6104,Table15[If Material Anything Other than "Lead" in Column E,Was Material Ever Previously Lead?],G6104,Table15[Customer-Owned Portion],O6104),Table15[Unique ID],0),0)))</f>
        <v/>
      </c>
      <c r="X6104"/>
    </row>
    <row r="6105" spans="2:24" x14ac:dyDescent="0.25">
      <c r="B6105" s="146"/>
      <c r="C6105" s="31"/>
      <c r="D6105" s="31"/>
      <c r="E6105" s="44"/>
      <c r="F6105" s="43"/>
      <c r="G6105" s="84"/>
      <c r="H6105" s="31"/>
      <c r="I6105" s="31"/>
      <c r="J6105" s="84"/>
      <c r="K6105" s="31"/>
      <c r="L6105" s="31"/>
      <c r="M6105" s="169"/>
      <c r="N6105" s="148"/>
      <c r="O6105" s="106"/>
      <c r="P6105" s="43"/>
      <c r="Q6105" s="31"/>
      <c r="R6105" s="84"/>
      <c r="S6105" s="31"/>
      <c r="T6105" s="31"/>
      <c r="U6105" s="169"/>
      <c r="V6105" s="150"/>
      <c r="W6105" s="141" t="str" cm="1">
        <f t="array" ref="W6105">IF(SUM(LEN(B6105:V6105))=0,"",IF(OR(OR(ISBLANK(F6105),SUM(LEN(C6105),LEN(D6105))=0),AND(NOT(E6105="Unknown"),ISBLANK(J6105)),AND(NOT(O6105="Unknown"),ISBLANK(R6105))),"Missing Information", INDEX(Table15[Entire Service Line Classification], MATCH(SUMIFS(Table15[Unique ID],Table15[System-Owned Portion],E6105,Table15[If Material Anything Other than "Lead" in Column E,Was Material Ever Previously Lead?],G6105,Table15[Customer-Owned Portion],O6105),Table15[Unique ID],0),0)))</f>
        <v/>
      </c>
      <c r="X6105"/>
    </row>
    <row r="6106" spans="2:24" x14ac:dyDescent="0.25">
      <c r="B6106" s="146"/>
      <c r="C6106" s="31"/>
      <c r="D6106" s="31"/>
      <c r="E6106" s="44"/>
      <c r="F6106" s="43"/>
      <c r="G6106" s="84"/>
      <c r="H6106" s="31"/>
      <c r="I6106" s="31"/>
      <c r="J6106" s="84"/>
      <c r="K6106" s="31"/>
      <c r="L6106" s="31"/>
      <c r="M6106" s="169"/>
      <c r="N6106" s="148"/>
      <c r="O6106" s="106"/>
      <c r="P6106" s="43"/>
      <c r="Q6106" s="31"/>
      <c r="R6106" s="84"/>
      <c r="S6106" s="31"/>
      <c r="T6106" s="31"/>
      <c r="U6106" s="169"/>
      <c r="V6106" s="150"/>
      <c r="W6106" s="141" t="str" cm="1">
        <f t="array" ref="W6106">IF(SUM(LEN(B6106:V6106))=0,"",IF(OR(OR(ISBLANK(F6106),SUM(LEN(C6106),LEN(D6106))=0),AND(NOT(E6106="Unknown"),ISBLANK(J6106)),AND(NOT(O6106="Unknown"),ISBLANK(R6106))),"Missing Information", INDEX(Table15[Entire Service Line Classification], MATCH(SUMIFS(Table15[Unique ID],Table15[System-Owned Portion],E6106,Table15[If Material Anything Other than "Lead" in Column E,Was Material Ever Previously Lead?],G6106,Table15[Customer-Owned Portion],O6106),Table15[Unique ID],0),0)))</f>
        <v/>
      </c>
      <c r="X6106"/>
    </row>
    <row r="6107" spans="2:24" x14ac:dyDescent="0.25">
      <c r="B6107" s="146"/>
      <c r="C6107" s="31"/>
      <c r="D6107" s="31"/>
      <c r="E6107" s="44"/>
      <c r="F6107" s="43"/>
      <c r="G6107" s="84"/>
      <c r="H6107" s="31"/>
      <c r="I6107" s="31"/>
      <c r="J6107" s="84"/>
      <c r="K6107" s="31"/>
      <c r="L6107" s="31"/>
      <c r="M6107" s="169"/>
      <c r="N6107" s="148"/>
      <c r="O6107" s="106"/>
      <c r="P6107" s="43"/>
      <c r="Q6107" s="31"/>
      <c r="R6107" s="84"/>
      <c r="S6107" s="31"/>
      <c r="T6107" s="31"/>
      <c r="U6107" s="169"/>
      <c r="V6107" s="150"/>
      <c r="W6107" s="141" t="str" cm="1">
        <f t="array" ref="W6107">IF(SUM(LEN(B6107:V6107))=0,"",IF(OR(OR(ISBLANK(F6107),SUM(LEN(C6107),LEN(D6107))=0),AND(NOT(E6107="Unknown"),ISBLANK(J6107)),AND(NOT(O6107="Unknown"),ISBLANK(R6107))),"Missing Information", INDEX(Table15[Entire Service Line Classification], MATCH(SUMIFS(Table15[Unique ID],Table15[System-Owned Portion],E6107,Table15[If Material Anything Other than "Lead" in Column E,Was Material Ever Previously Lead?],G6107,Table15[Customer-Owned Portion],O6107),Table15[Unique ID],0),0)))</f>
        <v/>
      </c>
      <c r="X6107"/>
    </row>
    <row r="6108" spans="2:24" x14ac:dyDescent="0.25">
      <c r="B6108" s="146"/>
      <c r="C6108" s="31"/>
      <c r="D6108" s="31"/>
      <c r="E6108" s="44"/>
      <c r="F6108" s="43"/>
      <c r="G6108" s="84"/>
      <c r="H6108" s="31"/>
      <c r="I6108" s="31"/>
      <c r="J6108" s="84"/>
      <c r="K6108" s="31"/>
      <c r="L6108" s="31"/>
      <c r="M6108" s="169"/>
      <c r="N6108" s="148"/>
      <c r="O6108" s="106"/>
      <c r="P6108" s="43"/>
      <c r="Q6108" s="31"/>
      <c r="R6108" s="84"/>
      <c r="S6108" s="31"/>
      <c r="T6108" s="31"/>
      <c r="U6108" s="169"/>
      <c r="V6108" s="150"/>
      <c r="W6108" s="141" t="str" cm="1">
        <f t="array" ref="W6108">IF(SUM(LEN(B6108:V6108))=0,"",IF(OR(OR(ISBLANK(F6108),SUM(LEN(C6108),LEN(D6108))=0),AND(NOT(E6108="Unknown"),ISBLANK(J6108)),AND(NOT(O6108="Unknown"),ISBLANK(R6108))),"Missing Information", INDEX(Table15[Entire Service Line Classification], MATCH(SUMIFS(Table15[Unique ID],Table15[System-Owned Portion],E6108,Table15[If Material Anything Other than "Lead" in Column E,Was Material Ever Previously Lead?],G6108,Table15[Customer-Owned Portion],O6108),Table15[Unique ID],0),0)))</f>
        <v/>
      </c>
      <c r="X6108"/>
    </row>
    <row r="6109" spans="2:24" x14ac:dyDescent="0.25">
      <c r="B6109" s="146"/>
      <c r="C6109" s="31"/>
      <c r="D6109" s="31"/>
      <c r="E6109" s="44"/>
      <c r="F6109" s="43"/>
      <c r="G6109" s="84"/>
      <c r="H6109" s="31"/>
      <c r="I6109" s="31"/>
      <c r="J6109" s="84"/>
      <c r="K6109" s="31"/>
      <c r="L6109" s="31"/>
      <c r="M6109" s="169"/>
      <c r="N6109" s="148"/>
      <c r="O6109" s="106"/>
      <c r="P6109" s="43"/>
      <c r="Q6109" s="31"/>
      <c r="R6109" s="84"/>
      <c r="S6109" s="31"/>
      <c r="T6109" s="31"/>
      <c r="U6109" s="169"/>
      <c r="V6109" s="150"/>
      <c r="W6109" s="141" t="str" cm="1">
        <f t="array" ref="W6109">IF(SUM(LEN(B6109:V6109))=0,"",IF(OR(OR(ISBLANK(F6109),SUM(LEN(C6109),LEN(D6109))=0),AND(NOT(E6109="Unknown"),ISBLANK(J6109)),AND(NOT(O6109="Unknown"),ISBLANK(R6109))),"Missing Information", INDEX(Table15[Entire Service Line Classification], MATCH(SUMIFS(Table15[Unique ID],Table15[System-Owned Portion],E6109,Table15[If Material Anything Other than "Lead" in Column E,Was Material Ever Previously Lead?],G6109,Table15[Customer-Owned Portion],O6109),Table15[Unique ID],0),0)))</f>
        <v/>
      </c>
      <c r="X6109"/>
    </row>
    <row r="6110" spans="2:24" x14ac:dyDescent="0.25">
      <c r="B6110" s="146"/>
      <c r="C6110" s="31"/>
      <c r="D6110" s="31"/>
      <c r="E6110" s="44"/>
      <c r="F6110" s="43"/>
      <c r="G6110" s="84"/>
      <c r="H6110" s="31"/>
      <c r="I6110" s="31"/>
      <c r="J6110" s="84"/>
      <c r="K6110" s="31"/>
      <c r="L6110" s="31"/>
      <c r="M6110" s="169"/>
      <c r="N6110" s="148"/>
      <c r="O6110" s="106"/>
      <c r="P6110" s="43"/>
      <c r="Q6110" s="31"/>
      <c r="R6110" s="84"/>
      <c r="S6110" s="31"/>
      <c r="T6110" s="31"/>
      <c r="U6110" s="169"/>
      <c r="V6110" s="150"/>
      <c r="W6110" s="141" t="str" cm="1">
        <f t="array" ref="W6110">IF(SUM(LEN(B6110:V6110))=0,"",IF(OR(OR(ISBLANK(F6110),SUM(LEN(C6110),LEN(D6110))=0),AND(NOT(E6110="Unknown"),ISBLANK(J6110)),AND(NOT(O6110="Unknown"),ISBLANK(R6110))),"Missing Information", INDEX(Table15[Entire Service Line Classification], MATCH(SUMIFS(Table15[Unique ID],Table15[System-Owned Portion],E6110,Table15[If Material Anything Other than "Lead" in Column E,Was Material Ever Previously Lead?],G6110,Table15[Customer-Owned Portion],O6110),Table15[Unique ID],0),0)))</f>
        <v/>
      </c>
      <c r="X6110"/>
    </row>
    <row r="6111" spans="2:24" x14ac:dyDescent="0.25">
      <c r="B6111" s="146"/>
      <c r="C6111" s="31"/>
      <c r="D6111" s="31"/>
      <c r="E6111" s="44"/>
      <c r="F6111" s="43"/>
      <c r="G6111" s="84"/>
      <c r="H6111" s="31"/>
      <c r="I6111" s="31"/>
      <c r="J6111" s="84"/>
      <c r="K6111" s="31"/>
      <c r="L6111" s="31"/>
      <c r="M6111" s="169"/>
      <c r="N6111" s="148"/>
      <c r="O6111" s="106"/>
      <c r="P6111" s="43"/>
      <c r="Q6111" s="31"/>
      <c r="R6111" s="84"/>
      <c r="S6111" s="31"/>
      <c r="T6111" s="31"/>
      <c r="U6111" s="169"/>
      <c r="V6111" s="150"/>
      <c r="W6111" s="141" t="str" cm="1">
        <f t="array" ref="W6111">IF(SUM(LEN(B6111:V6111))=0,"",IF(OR(OR(ISBLANK(F6111),SUM(LEN(C6111),LEN(D6111))=0),AND(NOT(E6111="Unknown"),ISBLANK(J6111)),AND(NOT(O6111="Unknown"),ISBLANK(R6111))),"Missing Information", INDEX(Table15[Entire Service Line Classification], MATCH(SUMIFS(Table15[Unique ID],Table15[System-Owned Portion],E6111,Table15[If Material Anything Other than "Lead" in Column E,Was Material Ever Previously Lead?],G6111,Table15[Customer-Owned Portion],O6111),Table15[Unique ID],0),0)))</f>
        <v/>
      </c>
      <c r="X6111"/>
    </row>
    <row r="6112" spans="2:24" x14ac:dyDescent="0.25">
      <c r="B6112" s="146"/>
      <c r="C6112" s="31"/>
      <c r="D6112" s="31"/>
      <c r="E6112" s="44"/>
      <c r="F6112" s="43"/>
      <c r="G6112" s="84"/>
      <c r="H6112" s="31"/>
      <c r="I6112" s="31"/>
      <c r="J6112" s="84"/>
      <c r="K6112" s="31"/>
      <c r="L6112" s="31"/>
      <c r="M6112" s="169"/>
      <c r="N6112" s="148"/>
      <c r="O6112" s="106"/>
      <c r="P6112" s="43"/>
      <c r="Q6112" s="31"/>
      <c r="R6112" s="84"/>
      <c r="S6112" s="31"/>
      <c r="T6112" s="31"/>
      <c r="U6112" s="169"/>
      <c r="V6112" s="150"/>
      <c r="W6112" s="141" t="str" cm="1">
        <f t="array" ref="W6112">IF(SUM(LEN(B6112:V6112))=0,"",IF(OR(OR(ISBLANK(F6112),SUM(LEN(C6112),LEN(D6112))=0),AND(NOT(E6112="Unknown"),ISBLANK(J6112)),AND(NOT(O6112="Unknown"),ISBLANK(R6112))),"Missing Information", INDEX(Table15[Entire Service Line Classification], MATCH(SUMIFS(Table15[Unique ID],Table15[System-Owned Portion],E6112,Table15[If Material Anything Other than "Lead" in Column E,Was Material Ever Previously Lead?],G6112,Table15[Customer-Owned Portion],O6112),Table15[Unique ID],0),0)))</f>
        <v/>
      </c>
      <c r="X6112"/>
    </row>
    <row r="6113" spans="2:24" x14ac:dyDescent="0.25">
      <c r="B6113" s="146"/>
      <c r="C6113" s="31"/>
      <c r="D6113" s="31"/>
      <c r="E6113" s="44"/>
      <c r="F6113" s="43"/>
      <c r="G6113" s="84"/>
      <c r="H6113" s="31"/>
      <c r="I6113" s="31"/>
      <c r="J6113" s="84"/>
      <c r="K6113" s="31"/>
      <c r="L6113" s="31"/>
      <c r="M6113" s="169"/>
      <c r="N6113" s="148"/>
      <c r="O6113" s="106"/>
      <c r="P6113" s="43"/>
      <c r="Q6113" s="31"/>
      <c r="R6113" s="84"/>
      <c r="S6113" s="31"/>
      <c r="T6113" s="31"/>
      <c r="U6113" s="169"/>
      <c r="V6113" s="150"/>
      <c r="W6113" s="141" t="str" cm="1">
        <f t="array" ref="W6113">IF(SUM(LEN(B6113:V6113))=0,"",IF(OR(OR(ISBLANK(F6113),SUM(LEN(C6113),LEN(D6113))=0),AND(NOT(E6113="Unknown"),ISBLANK(J6113)),AND(NOT(O6113="Unknown"),ISBLANK(R6113))),"Missing Information", INDEX(Table15[Entire Service Line Classification], MATCH(SUMIFS(Table15[Unique ID],Table15[System-Owned Portion],E6113,Table15[If Material Anything Other than "Lead" in Column E,Was Material Ever Previously Lead?],G6113,Table15[Customer-Owned Portion],O6113),Table15[Unique ID],0),0)))</f>
        <v/>
      </c>
      <c r="X6113"/>
    </row>
    <row r="6114" spans="2:24" x14ac:dyDescent="0.25">
      <c r="B6114" s="146"/>
      <c r="C6114" s="31"/>
      <c r="D6114" s="31"/>
      <c r="E6114" s="44"/>
      <c r="F6114" s="43"/>
      <c r="G6114" s="84"/>
      <c r="H6114" s="31"/>
      <c r="I6114" s="31"/>
      <c r="J6114" s="84"/>
      <c r="K6114" s="31"/>
      <c r="L6114" s="31"/>
      <c r="M6114" s="169"/>
      <c r="N6114" s="148"/>
      <c r="O6114" s="106"/>
      <c r="P6114" s="43"/>
      <c r="Q6114" s="31"/>
      <c r="R6114" s="84"/>
      <c r="S6114" s="31"/>
      <c r="T6114" s="31"/>
      <c r="U6114" s="169"/>
      <c r="V6114" s="150"/>
      <c r="W6114" s="141" t="str" cm="1">
        <f t="array" ref="W6114">IF(SUM(LEN(B6114:V6114))=0,"",IF(OR(OR(ISBLANK(F6114),SUM(LEN(C6114),LEN(D6114))=0),AND(NOT(E6114="Unknown"),ISBLANK(J6114)),AND(NOT(O6114="Unknown"),ISBLANK(R6114))),"Missing Information", INDEX(Table15[Entire Service Line Classification], MATCH(SUMIFS(Table15[Unique ID],Table15[System-Owned Portion],E6114,Table15[If Material Anything Other than "Lead" in Column E,Was Material Ever Previously Lead?],G6114,Table15[Customer-Owned Portion],O6114),Table15[Unique ID],0),0)))</f>
        <v/>
      </c>
      <c r="X6114"/>
    </row>
    <row r="6115" spans="2:24" x14ac:dyDescent="0.25">
      <c r="B6115" s="146"/>
      <c r="C6115" s="31"/>
      <c r="D6115" s="31"/>
      <c r="E6115" s="44"/>
      <c r="F6115" s="43"/>
      <c r="G6115" s="84"/>
      <c r="H6115" s="31"/>
      <c r="I6115" s="31"/>
      <c r="J6115" s="84"/>
      <c r="K6115" s="31"/>
      <c r="L6115" s="31"/>
      <c r="M6115" s="169"/>
      <c r="N6115" s="148"/>
      <c r="O6115" s="106"/>
      <c r="P6115" s="43"/>
      <c r="Q6115" s="31"/>
      <c r="R6115" s="84"/>
      <c r="S6115" s="31"/>
      <c r="T6115" s="31"/>
      <c r="U6115" s="169"/>
      <c r="V6115" s="150"/>
      <c r="W6115" s="141" t="str" cm="1">
        <f t="array" ref="W6115">IF(SUM(LEN(B6115:V6115))=0,"",IF(OR(OR(ISBLANK(F6115),SUM(LEN(C6115),LEN(D6115))=0),AND(NOT(E6115="Unknown"),ISBLANK(J6115)),AND(NOT(O6115="Unknown"),ISBLANK(R6115))),"Missing Information", INDEX(Table15[Entire Service Line Classification], MATCH(SUMIFS(Table15[Unique ID],Table15[System-Owned Portion],E6115,Table15[If Material Anything Other than "Lead" in Column E,Was Material Ever Previously Lead?],G6115,Table15[Customer-Owned Portion],O6115),Table15[Unique ID],0),0)))</f>
        <v/>
      </c>
      <c r="X6115"/>
    </row>
    <row r="6116" spans="2:24" x14ac:dyDescent="0.25">
      <c r="B6116" s="146"/>
      <c r="C6116" s="31"/>
      <c r="D6116" s="31"/>
      <c r="E6116" s="44"/>
      <c r="F6116" s="43"/>
      <c r="G6116" s="84"/>
      <c r="H6116" s="31"/>
      <c r="I6116" s="31"/>
      <c r="J6116" s="84"/>
      <c r="K6116" s="31"/>
      <c r="L6116" s="31"/>
      <c r="M6116" s="169"/>
      <c r="N6116" s="148"/>
      <c r="O6116" s="106"/>
      <c r="P6116" s="43"/>
      <c r="Q6116" s="31"/>
      <c r="R6116" s="84"/>
      <c r="S6116" s="31"/>
      <c r="T6116" s="31"/>
      <c r="U6116" s="169"/>
      <c r="V6116" s="150"/>
      <c r="W6116" s="141" t="str" cm="1">
        <f t="array" ref="W6116">IF(SUM(LEN(B6116:V6116))=0,"",IF(OR(OR(ISBLANK(F6116),SUM(LEN(C6116),LEN(D6116))=0),AND(NOT(E6116="Unknown"),ISBLANK(J6116)),AND(NOT(O6116="Unknown"),ISBLANK(R6116))),"Missing Information", INDEX(Table15[Entire Service Line Classification], MATCH(SUMIFS(Table15[Unique ID],Table15[System-Owned Portion],E6116,Table15[If Material Anything Other than "Lead" in Column E,Was Material Ever Previously Lead?],G6116,Table15[Customer-Owned Portion],O6116),Table15[Unique ID],0),0)))</f>
        <v/>
      </c>
      <c r="X6116"/>
    </row>
    <row r="6117" spans="2:24" x14ac:dyDescent="0.25">
      <c r="B6117" s="146"/>
      <c r="C6117" s="31"/>
      <c r="D6117" s="31"/>
      <c r="E6117" s="44"/>
      <c r="F6117" s="43"/>
      <c r="G6117" s="84"/>
      <c r="H6117" s="31"/>
      <c r="I6117" s="31"/>
      <c r="J6117" s="84"/>
      <c r="K6117" s="31"/>
      <c r="L6117" s="31"/>
      <c r="M6117" s="169"/>
      <c r="N6117" s="148"/>
      <c r="O6117" s="106"/>
      <c r="P6117" s="43"/>
      <c r="Q6117" s="31"/>
      <c r="R6117" s="84"/>
      <c r="S6117" s="31"/>
      <c r="T6117" s="31"/>
      <c r="U6117" s="169"/>
      <c r="V6117" s="150"/>
      <c r="W6117" s="141" t="str" cm="1">
        <f t="array" ref="W6117">IF(SUM(LEN(B6117:V6117))=0,"",IF(OR(OR(ISBLANK(F6117),SUM(LEN(C6117),LEN(D6117))=0),AND(NOT(E6117="Unknown"),ISBLANK(J6117)),AND(NOT(O6117="Unknown"),ISBLANK(R6117))),"Missing Information", INDEX(Table15[Entire Service Line Classification], MATCH(SUMIFS(Table15[Unique ID],Table15[System-Owned Portion],E6117,Table15[If Material Anything Other than "Lead" in Column E,Was Material Ever Previously Lead?],G6117,Table15[Customer-Owned Portion],O6117),Table15[Unique ID],0),0)))</f>
        <v/>
      </c>
      <c r="X6117"/>
    </row>
    <row r="6118" spans="2:24" x14ac:dyDescent="0.25">
      <c r="B6118" s="146"/>
      <c r="C6118" s="31"/>
      <c r="D6118" s="31"/>
      <c r="E6118" s="44"/>
      <c r="F6118" s="43"/>
      <c r="G6118" s="84"/>
      <c r="H6118" s="31"/>
      <c r="I6118" s="31"/>
      <c r="J6118" s="84"/>
      <c r="K6118" s="31"/>
      <c r="L6118" s="31"/>
      <c r="M6118" s="169"/>
      <c r="N6118" s="148"/>
      <c r="O6118" s="106"/>
      <c r="P6118" s="43"/>
      <c r="Q6118" s="31"/>
      <c r="R6118" s="84"/>
      <c r="S6118" s="31"/>
      <c r="T6118" s="31"/>
      <c r="U6118" s="169"/>
      <c r="V6118" s="150"/>
      <c r="W6118" s="141" t="str" cm="1">
        <f t="array" ref="W6118">IF(SUM(LEN(B6118:V6118))=0,"",IF(OR(OR(ISBLANK(F6118),SUM(LEN(C6118),LEN(D6118))=0),AND(NOT(E6118="Unknown"),ISBLANK(J6118)),AND(NOT(O6118="Unknown"),ISBLANK(R6118))),"Missing Information", INDEX(Table15[Entire Service Line Classification], MATCH(SUMIFS(Table15[Unique ID],Table15[System-Owned Portion],E6118,Table15[If Material Anything Other than "Lead" in Column E,Was Material Ever Previously Lead?],G6118,Table15[Customer-Owned Portion],O6118),Table15[Unique ID],0),0)))</f>
        <v/>
      </c>
      <c r="X6118"/>
    </row>
    <row r="6119" spans="2:24" x14ac:dyDescent="0.25">
      <c r="B6119" s="146"/>
      <c r="C6119" s="31"/>
      <c r="D6119" s="31"/>
      <c r="E6119" s="44"/>
      <c r="F6119" s="43"/>
      <c r="G6119" s="84"/>
      <c r="H6119" s="31"/>
      <c r="I6119" s="31"/>
      <c r="J6119" s="84"/>
      <c r="K6119" s="31"/>
      <c r="L6119" s="31"/>
      <c r="M6119" s="169"/>
      <c r="N6119" s="148"/>
      <c r="O6119" s="106"/>
      <c r="P6119" s="43"/>
      <c r="Q6119" s="31"/>
      <c r="R6119" s="84"/>
      <c r="S6119" s="31"/>
      <c r="T6119" s="31"/>
      <c r="U6119" s="169"/>
      <c r="V6119" s="150"/>
      <c r="W6119" s="141" t="str" cm="1">
        <f t="array" ref="W6119">IF(SUM(LEN(B6119:V6119))=0,"",IF(OR(OR(ISBLANK(F6119),SUM(LEN(C6119),LEN(D6119))=0),AND(NOT(E6119="Unknown"),ISBLANK(J6119)),AND(NOT(O6119="Unknown"),ISBLANK(R6119))),"Missing Information", INDEX(Table15[Entire Service Line Classification], MATCH(SUMIFS(Table15[Unique ID],Table15[System-Owned Portion],E6119,Table15[If Material Anything Other than "Lead" in Column E,Was Material Ever Previously Lead?],G6119,Table15[Customer-Owned Portion],O6119),Table15[Unique ID],0),0)))</f>
        <v/>
      </c>
      <c r="X6119"/>
    </row>
    <row r="6120" spans="2:24" x14ac:dyDescent="0.25">
      <c r="B6120" s="146"/>
      <c r="C6120" s="31"/>
      <c r="D6120" s="31"/>
      <c r="E6120" s="44"/>
      <c r="F6120" s="43"/>
      <c r="G6120" s="84"/>
      <c r="H6120" s="31"/>
      <c r="I6120" s="31"/>
      <c r="J6120" s="84"/>
      <c r="K6120" s="31"/>
      <c r="L6120" s="31"/>
      <c r="M6120" s="169"/>
      <c r="N6120" s="148"/>
      <c r="O6120" s="106"/>
      <c r="P6120" s="43"/>
      <c r="Q6120" s="31"/>
      <c r="R6120" s="84"/>
      <c r="S6120" s="31"/>
      <c r="T6120" s="31"/>
      <c r="U6120" s="169"/>
      <c r="V6120" s="150"/>
      <c r="W6120" s="141" t="str" cm="1">
        <f t="array" ref="W6120">IF(SUM(LEN(B6120:V6120))=0,"",IF(OR(OR(ISBLANK(F6120),SUM(LEN(C6120),LEN(D6120))=0),AND(NOT(E6120="Unknown"),ISBLANK(J6120)),AND(NOT(O6120="Unknown"),ISBLANK(R6120))),"Missing Information", INDEX(Table15[Entire Service Line Classification], MATCH(SUMIFS(Table15[Unique ID],Table15[System-Owned Portion],E6120,Table15[If Material Anything Other than "Lead" in Column E,Was Material Ever Previously Lead?],G6120,Table15[Customer-Owned Portion],O6120),Table15[Unique ID],0),0)))</f>
        <v/>
      </c>
      <c r="X6120"/>
    </row>
    <row r="6121" spans="2:24" x14ac:dyDescent="0.25">
      <c r="B6121" s="146"/>
      <c r="C6121" s="31"/>
      <c r="D6121" s="31"/>
      <c r="E6121" s="44"/>
      <c r="F6121" s="43"/>
      <c r="G6121" s="84"/>
      <c r="H6121" s="31"/>
      <c r="I6121" s="31"/>
      <c r="J6121" s="84"/>
      <c r="K6121" s="31"/>
      <c r="L6121" s="31"/>
      <c r="M6121" s="169"/>
      <c r="N6121" s="148"/>
      <c r="O6121" s="106"/>
      <c r="P6121" s="43"/>
      <c r="Q6121" s="31"/>
      <c r="R6121" s="84"/>
      <c r="S6121" s="31"/>
      <c r="T6121" s="31"/>
      <c r="U6121" s="169"/>
      <c r="V6121" s="150"/>
      <c r="W6121" s="141" t="str" cm="1">
        <f t="array" ref="W6121">IF(SUM(LEN(B6121:V6121))=0,"",IF(OR(OR(ISBLANK(F6121),SUM(LEN(C6121),LEN(D6121))=0),AND(NOT(E6121="Unknown"),ISBLANK(J6121)),AND(NOT(O6121="Unknown"),ISBLANK(R6121))),"Missing Information", INDEX(Table15[Entire Service Line Classification], MATCH(SUMIFS(Table15[Unique ID],Table15[System-Owned Portion],E6121,Table15[If Material Anything Other than "Lead" in Column E,Was Material Ever Previously Lead?],G6121,Table15[Customer-Owned Portion],O6121),Table15[Unique ID],0),0)))</f>
        <v/>
      </c>
      <c r="X6121"/>
    </row>
    <row r="6122" spans="2:24" x14ac:dyDescent="0.25">
      <c r="B6122" s="146"/>
      <c r="C6122" s="31"/>
      <c r="D6122" s="31"/>
      <c r="E6122" s="44"/>
      <c r="F6122" s="43"/>
      <c r="G6122" s="84"/>
      <c r="H6122" s="31"/>
      <c r="I6122" s="31"/>
      <c r="J6122" s="84"/>
      <c r="K6122" s="31"/>
      <c r="L6122" s="31"/>
      <c r="M6122" s="169"/>
      <c r="N6122" s="148"/>
      <c r="O6122" s="106"/>
      <c r="P6122" s="43"/>
      <c r="Q6122" s="31"/>
      <c r="R6122" s="84"/>
      <c r="S6122" s="31"/>
      <c r="T6122" s="31"/>
      <c r="U6122" s="169"/>
      <c r="V6122" s="150"/>
      <c r="W6122" s="141" t="str" cm="1">
        <f t="array" ref="W6122">IF(SUM(LEN(B6122:V6122))=0,"",IF(OR(OR(ISBLANK(F6122),SUM(LEN(C6122),LEN(D6122))=0),AND(NOT(E6122="Unknown"),ISBLANK(J6122)),AND(NOT(O6122="Unknown"),ISBLANK(R6122))),"Missing Information", INDEX(Table15[Entire Service Line Classification], MATCH(SUMIFS(Table15[Unique ID],Table15[System-Owned Portion],E6122,Table15[If Material Anything Other than "Lead" in Column E,Was Material Ever Previously Lead?],G6122,Table15[Customer-Owned Portion],O6122),Table15[Unique ID],0),0)))</f>
        <v/>
      </c>
      <c r="X6122"/>
    </row>
    <row r="6123" spans="2:24" x14ac:dyDescent="0.25">
      <c r="B6123" s="146"/>
      <c r="C6123" s="31"/>
      <c r="D6123" s="31"/>
      <c r="E6123" s="44"/>
      <c r="F6123" s="43"/>
      <c r="G6123" s="84"/>
      <c r="H6123" s="31"/>
      <c r="I6123" s="31"/>
      <c r="J6123" s="84"/>
      <c r="K6123" s="31"/>
      <c r="L6123" s="31"/>
      <c r="M6123" s="169"/>
      <c r="N6123" s="148"/>
      <c r="O6123" s="106"/>
      <c r="P6123" s="43"/>
      <c r="Q6123" s="31"/>
      <c r="R6123" s="84"/>
      <c r="S6123" s="31"/>
      <c r="T6123" s="31"/>
      <c r="U6123" s="169"/>
      <c r="V6123" s="150"/>
      <c r="W6123" s="141" t="str" cm="1">
        <f t="array" ref="W6123">IF(SUM(LEN(B6123:V6123))=0,"",IF(OR(OR(ISBLANK(F6123),SUM(LEN(C6123),LEN(D6123))=0),AND(NOT(E6123="Unknown"),ISBLANK(J6123)),AND(NOT(O6123="Unknown"),ISBLANK(R6123))),"Missing Information", INDEX(Table15[Entire Service Line Classification], MATCH(SUMIFS(Table15[Unique ID],Table15[System-Owned Portion],E6123,Table15[If Material Anything Other than "Lead" in Column E,Was Material Ever Previously Lead?],G6123,Table15[Customer-Owned Portion],O6123),Table15[Unique ID],0),0)))</f>
        <v/>
      </c>
      <c r="X6123"/>
    </row>
    <row r="6124" spans="2:24" x14ac:dyDescent="0.25">
      <c r="B6124" s="146"/>
      <c r="C6124" s="31"/>
      <c r="D6124" s="31"/>
      <c r="E6124" s="44"/>
      <c r="F6124" s="43"/>
      <c r="G6124" s="84"/>
      <c r="H6124" s="31"/>
      <c r="I6124" s="31"/>
      <c r="J6124" s="84"/>
      <c r="K6124" s="31"/>
      <c r="L6124" s="31"/>
      <c r="M6124" s="169"/>
      <c r="N6124" s="148"/>
      <c r="O6124" s="106"/>
      <c r="P6124" s="43"/>
      <c r="Q6124" s="31"/>
      <c r="R6124" s="84"/>
      <c r="S6124" s="31"/>
      <c r="T6124" s="31"/>
      <c r="U6124" s="169"/>
      <c r="V6124" s="150"/>
      <c r="W6124" s="141" t="str" cm="1">
        <f t="array" ref="W6124">IF(SUM(LEN(B6124:V6124))=0,"",IF(OR(OR(ISBLANK(F6124),SUM(LEN(C6124),LEN(D6124))=0),AND(NOT(E6124="Unknown"),ISBLANK(J6124)),AND(NOT(O6124="Unknown"),ISBLANK(R6124))),"Missing Information", INDEX(Table15[Entire Service Line Classification], MATCH(SUMIFS(Table15[Unique ID],Table15[System-Owned Portion],E6124,Table15[If Material Anything Other than "Lead" in Column E,Was Material Ever Previously Lead?],G6124,Table15[Customer-Owned Portion],O6124),Table15[Unique ID],0),0)))</f>
        <v/>
      </c>
      <c r="X6124"/>
    </row>
    <row r="6125" spans="2:24" x14ac:dyDescent="0.25">
      <c r="B6125" s="146"/>
      <c r="C6125" s="31"/>
      <c r="D6125" s="31"/>
      <c r="E6125" s="44"/>
      <c r="F6125" s="43"/>
      <c r="G6125" s="84"/>
      <c r="H6125" s="31"/>
      <c r="I6125" s="31"/>
      <c r="J6125" s="84"/>
      <c r="K6125" s="31"/>
      <c r="L6125" s="31"/>
      <c r="M6125" s="169"/>
      <c r="N6125" s="148"/>
      <c r="O6125" s="106"/>
      <c r="P6125" s="43"/>
      <c r="Q6125" s="31"/>
      <c r="R6125" s="84"/>
      <c r="S6125" s="31"/>
      <c r="T6125" s="31"/>
      <c r="U6125" s="169"/>
      <c r="V6125" s="150"/>
      <c r="W6125" s="141" t="str" cm="1">
        <f t="array" ref="W6125">IF(SUM(LEN(B6125:V6125))=0,"",IF(OR(OR(ISBLANK(F6125),SUM(LEN(C6125),LEN(D6125))=0),AND(NOT(E6125="Unknown"),ISBLANK(J6125)),AND(NOT(O6125="Unknown"),ISBLANK(R6125))),"Missing Information", INDEX(Table15[Entire Service Line Classification], MATCH(SUMIFS(Table15[Unique ID],Table15[System-Owned Portion],E6125,Table15[If Material Anything Other than "Lead" in Column E,Was Material Ever Previously Lead?],G6125,Table15[Customer-Owned Portion],O6125),Table15[Unique ID],0),0)))</f>
        <v/>
      </c>
      <c r="X6125"/>
    </row>
    <row r="6126" spans="2:24" x14ac:dyDescent="0.25">
      <c r="B6126" s="146"/>
      <c r="C6126" s="31"/>
      <c r="D6126" s="31"/>
      <c r="E6126" s="44"/>
      <c r="F6126" s="43"/>
      <c r="G6126" s="84"/>
      <c r="H6126" s="31"/>
      <c r="I6126" s="31"/>
      <c r="J6126" s="84"/>
      <c r="K6126" s="31"/>
      <c r="L6126" s="31"/>
      <c r="M6126" s="169"/>
      <c r="N6126" s="148"/>
      <c r="O6126" s="106"/>
      <c r="P6126" s="43"/>
      <c r="Q6126" s="31"/>
      <c r="R6126" s="84"/>
      <c r="S6126" s="31"/>
      <c r="T6126" s="31"/>
      <c r="U6126" s="169"/>
      <c r="V6126" s="150"/>
      <c r="W6126" s="141" t="str" cm="1">
        <f t="array" ref="W6126">IF(SUM(LEN(B6126:V6126))=0,"",IF(OR(OR(ISBLANK(F6126),SUM(LEN(C6126),LEN(D6126))=0),AND(NOT(E6126="Unknown"),ISBLANK(J6126)),AND(NOT(O6126="Unknown"),ISBLANK(R6126))),"Missing Information", INDEX(Table15[Entire Service Line Classification], MATCH(SUMIFS(Table15[Unique ID],Table15[System-Owned Portion],E6126,Table15[If Material Anything Other than "Lead" in Column E,Was Material Ever Previously Lead?],G6126,Table15[Customer-Owned Portion],O6126),Table15[Unique ID],0),0)))</f>
        <v/>
      </c>
      <c r="X6126"/>
    </row>
    <row r="6127" spans="2:24" x14ac:dyDescent="0.25">
      <c r="B6127" s="146"/>
      <c r="C6127" s="31"/>
      <c r="D6127" s="31"/>
      <c r="E6127" s="44"/>
      <c r="F6127" s="43"/>
      <c r="G6127" s="84"/>
      <c r="H6127" s="31"/>
      <c r="I6127" s="31"/>
      <c r="J6127" s="84"/>
      <c r="K6127" s="31"/>
      <c r="L6127" s="31"/>
      <c r="M6127" s="169"/>
      <c r="N6127" s="148"/>
      <c r="O6127" s="106"/>
      <c r="P6127" s="43"/>
      <c r="Q6127" s="31"/>
      <c r="R6127" s="84"/>
      <c r="S6127" s="31"/>
      <c r="T6127" s="31"/>
      <c r="U6127" s="169"/>
      <c r="V6127" s="150"/>
      <c r="W6127" s="141" t="str" cm="1">
        <f t="array" ref="W6127">IF(SUM(LEN(B6127:V6127))=0,"",IF(OR(OR(ISBLANK(F6127),SUM(LEN(C6127),LEN(D6127))=0),AND(NOT(E6127="Unknown"),ISBLANK(J6127)),AND(NOT(O6127="Unknown"),ISBLANK(R6127))),"Missing Information", INDEX(Table15[Entire Service Line Classification], MATCH(SUMIFS(Table15[Unique ID],Table15[System-Owned Portion],E6127,Table15[If Material Anything Other than "Lead" in Column E,Was Material Ever Previously Lead?],G6127,Table15[Customer-Owned Portion],O6127),Table15[Unique ID],0),0)))</f>
        <v/>
      </c>
      <c r="X6127"/>
    </row>
    <row r="6128" spans="2:24" x14ac:dyDescent="0.25">
      <c r="B6128" s="146"/>
      <c r="C6128" s="31"/>
      <c r="D6128" s="31"/>
      <c r="E6128" s="44"/>
      <c r="F6128" s="43"/>
      <c r="G6128" s="84"/>
      <c r="H6128" s="31"/>
      <c r="I6128" s="31"/>
      <c r="J6128" s="84"/>
      <c r="K6128" s="31"/>
      <c r="L6128" s="31"/>
      <c r="M6128" s="169"/>
      <c r="N6128" s="148"/>
      <c r="O6128" s="106"/>
      <c r="P6128" s="43"/>
      <c r="Q6128" s="31"/>
      <c r="R6128" s="84"/>
      <c r="S6128" s="31"/>
      <c r="T6128" s="31"/>
      <c r="U6128" s="169"/>
      <c r="V6128" s="150"/>
      <c r="W6128" s="141" t="str" cm="1">
        <f t="array" ref="W6128">IF(SUM(LEN(B6128:V6128))=0,"",IF(OR(OR(ISBLANK(F6128),SUM(LEN(C6128),LEN(D6128))=0),AND(NOT(E6128="Unknown"),ISBLANK(J6128)),AND(NOT(O6128="Unknown"),ISBLANK(R6128))),"Missing Information", INDEX(Table15[Entire Service Line Classification], MATCH(SUMIFS(Table15[Unique ID],Table15[System-Owned Portion],E6128,Table15[If Material Anything Other than "Lead" in Column E,Was Material Ever Previously Lead?],G6128,Table15[Customer-Owned Portion],O6128),Table15[Unique ID],0),0)))</f>
        <v/>
      </c>
      <c r="X6128"/>
    </row>
    <row r="6129" spans="2:24" x14ac:dyDescent="0.25">
      <c r="B6129" s="146"/>
      <c r="C6129" s="31"/>
      <c r="D6129" s="31"/>
      <c r="E6129" s="44"/>
      <c r="F6129" s="43"/>
      <c r="G6129" s="84"/>
      <c r="H6129" s="31"/>
      <c r="I6129" s="31"/>
      <c r="J6129" s="84"/>
      <c r="K6129" s="31"/>
      <c r="L6129" s="31"/>
      <c r="M6129" s="169"/>
      <c r="N6129" s="148"/>
      <c r="O6129" s="106"/>
      <c r="P6129" s="43"/>
      <c r="Q6129" s="31"/>
      <c r="R6129" s="84"/>
      <c r="S6129" s="31"/>
      <c r="T6129" s="31"/>
      <c r="U6129" s="169"/>
      <c r="V6129" s="150"/>
      <c r="W6129" s="141" t="str" cm="1">
        <f t="array" ref="W6129">IF(SUM(LEN(B6129:V6129))=0,"",IF(OR(OR(ISBLANK(F6129),SUM(LEN(C6129),LEN(D6129))=0),AND(NOT(E6129="Unknown"),ISBLANK(J6129)),AND(NOT(O6129="Unknown"),ISBLANK(R6129))),"Missing Information", INDEX(Table15[Entire Service Line Classification], MATCH(SUMIFS(Table15[Unique ID],Table15[System-Owned Portion],E6129,Table15[If Material Anything Other than "Lead" in Column E,Was Material Ever Previously Lead?],G6129,Table15[Customer-Owned Portion],O6129),Table15[Unique ID],0),0)))</f>
        <v/>
      </c>
      <c r="X6129"/>
    </row>
    <row r="6130" spans="2:24" x14ac:dyDescent="0.25">
      <c r="B6130" s="146"/>
      <c r="C6130" s="31"/>
      <c r="D6130" s="31"/>
      <c r="E6130" s="44"/>
      <c r="F6130" s="43"/>
      <c r="G6130" s="84"/>
      <c r="H6130" s="31"/>
      <c r="I6130" s="31"/>
      <c r="J6130" s="84"/>
      <c r="K6130" s="31"/>
      <c r="L6130" s="31"/>
      <c r="M6130" s="169"/>
      <c r="N6130" s="148"/>
      <c r="O6130" s="106"/>
      <c r="P6130" s="43"/>
      <c r="Q6130" s="31"/>
      <c r="R6130" s="84"/>
      <c r="S6130" s="31"/>
      <c r="T6130" s="31"/>
      <c r="U6130" s="169"/>
      <c r="V6130" s="150"/>
      <c r="W6130" s="141" t="str" cm="1">
        <f t="array" ref="W6130">IF(SUM(LEN(B6130:V6130))=0,"",IF(OR(OR(ISBLANK(F6130),SUM(LEN(C6130),LEN(D6130))=0),AND(NOT(E6130="Unknown"),ISBLANK(J6130)),AND(NOT(O6130="Unknown"),ISBLANK(R6130))),"Missing Information", INDEX(Table15[Entire Service Line Classification], MATCH(SUMIFS(Table15[Unique ID],Table15[System-Owned Portion],E6130,Table15[If Material Anything Other than "Lead" in Column E,Was Material Ever Previously Lead?],G6130,Table15[Customer-Owned Portion],O6130),Table15[Unique ID],0),0)))</f>
        <v/>
      </c>
      <c r="X6130"/>
    </row>
    <row r="6131" spans="2:24" x14ac:dyDescent="0.25">
      <c r="B6131" s="146"/>
      <c r="C6131" s="31"/>
      <c r="D6131" s="31"/>
      <c r="E6131" s="44"/>
      <c r="F6131" s="43"/>
      <c r="G6131" s="84"/>
      <c r="H6131" s="31"/>
      <c r="I6131" s="31"/>
      <c r="J6131" s="84"/>
      <c r="K6131" s="31"/>
      <c r="L6131" s="31"/>
      <c r="M6131" s="169"/>
      <c r="N6131" s="148"/>
      <c r="O6131" s="106"/>
      <c r="P6131" s="43"/>
      <c r="Q6131" s="31"/>
      <c r="R6131" s="84"/>
      <c r="S6131" s="31"/>
      <c r="T6131" s="31"/>
      <c r="U6131" s="169"/>
      <c r="V6131" s="150"/>
      <c r="W6131" s="141" t="str" cm="1">
        <f t="array" ref="W6131">IF(SUM(LEN(B6131:V6131))=0,"",IF(OR(OR(ISBLANK(F6131),SUM(LEN(C6131),LEN(D6131))=0),AND(NOT(E6131="Unknown"),ISBLANK(J6131)),AND(NOT(O6131="Unknown"),ISBLANK(R6131))),"Missing Information", INDEX(Table15[Entire Service Line Classification], MATCH(SUMIFS(Table15[Unique ID],Table15[System-Owned Portion],E6131,Table15[If Material Anything Other than "Lead" in Column E,Was Material Ever Previously Lead?],G6131,Table15[Customer-Owned Portion],O6131),Table15[Unique ID],0),0)))</f>
        <v/>
      </c>
      <c r="X6131"/>
    </row>
    <row r="6132" spans="2:24" x14ac:dyDescent="0.25">
      <c r="B6132" s="146"/>
      <c r="C6132" s="31"/>
      <c r="D6132" s="31"/>
      <c r="E6132" s="44"/>
      <c r="F6132" s="43"/>
      <c r="G6132" s="84"/>
      <c r="H6132" s="31"/>
      <c r="I6132" s="31"/>
      <c r="J6132" s="84"/>
      <c r="K6132" s="31"/>
      <c r="L6132" s="31"/>
      <c r="M6132" s="169"/>
      <c r="N6132" s="148"/>
      <c r="O6132" s="106"/>
      <c r="P6132" s="43"/>
      <c r="Q6132" s="31"/>
      <c r="R6132" s="84"/>
      <c r="S6132" s="31"/>
      <c r="T6132" s="31"/>
      <c r="U6132" s="169"/>
      <c r="V6132" s="150"/>
      <c r="W6132" s="141" t="str" cm="1">
        <f t="array" ref="W6132">IF(SUM(LEN(B6132:V6132))=0,"",IF(OR(OR(ISBLANK(F6132),SUM(LEN(C6132),LEN(D6132))=0),AND(NOT(E6132="Unknown"),ISBLANK(J6132)),AND(NOT(O6132="Unknown"),ISBLANK(R6132))),"Missing Information", INDEX(Table15[Entire Service Line Classification], MATCH(SUMIFS(Table15[Unique ID],Table15[System-Owned Portion],E6132,Table15[If Material Anything Other than "Lead" in Column E,Was Material Ever Previously Lead?],G6132,Table15[Customer-Owned Portion],O6132),Table15[Unique ID],0),0)))</f>
        <v/>
      </c>
      <c r="X6132"/>
    </row>
    <row r="6133" spans="2:24" x14ac:dyDescent="0.25">
      <c r="B6133" s="146"/>
      <c r="C6133" s="31"/>
      <c r="D6133" s="31"/>
      <c r="E6133" s="44"/>
      <c r="F6133" s="43"/>
      <c r="G6133" s="84"/>
      <c r="H6133" s="31"/>
      <c r="I6133" s="31"/>
      <c r="J6133" s="84"/>
      <c r="K6133" s="31"/>
      <c r="L6133" s="31"/>
      <c r="M6133" s="169"/>
      <c r="N6133" s="148"/>
      <c r="O6133" s="106"/>
      <c r="P6133" s="43"/>
      <c r="Q6133" s="31"/>
      <c r="R6133" s="84"/>
      <c r="S6133" s="31"/>
      <c r="T6133" s="31"/>
      <c r="U6133" s="169"/>
      <c r="V6133" s="150"/>
      <c r="W6133" s="141" t="str" cm="1">
        <f t="array" ref="W6133">IF(SUM(LEN(B6133:V6133))=0,"",IF(OR(OR(ISBLANK(F6133),SUM(LEN(C6133),LEN(D6133))=0),AND(NOT(E6133="Unknown"),ISBLANK(J6133)),AND(NOT(O6133="Unknown"),ISBLANK(R6133))),"Missing Information", INDEX(Table15[Entire Service Line Classification], MATCH(SUMIFS(Table15[Unique ID],Table15[System-Owned Portion],E6133,Table15[If Material Anything Other than "Lead" in Column E,Was Material Ever Previously Lead?],G6133,Table15[Customer-Owned Portion],O6133),Table15[Unique ID],0),0)))</f>
        <v/>
      </c>
      <c r="X6133"/>
    </row>
    <row r="6134" spans="2:24" x14ac:dyDescent="0.25">
      <c r="B6134" s="146"/>
      <c r="C6134" s="31"/>
      <c r="D6134" s="31"/>
      <c r="E6134" s="44"/>
      <c r="F6134" s="43"/>
      <c r="G6134" s="84"/>
      <c r="H6134" s="31"/>
      <c r="I6134" s="31"/>
      <c r="J6134" s="84"/>
      <c r="K6134" s="31"/>
      <c r="L6134" s="31"/>
      <c r="M6134" s="169"/>
      <c r="N6134" s="148"/>
      <c r="O6134" s="106"/>
      <c r="P6134" s="43"/>
      <c r="Q6134" s="31"/>
      <c r="R6134" s="84"/>
      <c r="S6134" s="31"/>
      <c r="T6134" s="31"/>
      <c r="U6134" s="169"/>
      <c r="V6134" s="150"/>
      <c r="W6134" s="141" t="str" cm="1">
        <f t="array" ref="W6134">IF(SUM(LEN(B6134:V6134))=0,"",IF(OR(OR(ISBLANK(F6134),SUM(LEN(C6134),LEN(D6134))=0),AND(NOT(E6134="Unknown"),ISBLANK(J6134)),AND(NOT(O6134="Unknown"),ISBLANK(R6134))),"Missing Information", INDEX(Table15[Entire Service Line Classification], MATCH(SUMIFS(Table15[Unique ID],Table15[System-Owned Portion],E6134,Table15[If Material Anything Other than "Lead" in Column E,Was Material Ever Previously Lead?],G6134,Table15[Customer-Owned Portion],O6134),Table15[Unique ID],0),0)))</f>
        <v/>
      </c>
      <c r="X6134"/>
    </row>
    <row r="6135" spans="2:24" x14ac:dyDescent="0.25">
      <c r="B6135" s="146"/>
      <c r="C6135" s="31"/>
      <c r="D6135" s="31"/>
      <c r="E6135" s="44"/>
      <c r="F6135" s="43"/>
      <c r="G6135" s="84"/>
      <c r="H6135" s="31"/>
      <c r="I6135" s="31"/>
      <c r="J6135" s="84"/>
      <c r="K6135" s="31"/>
      <c r="L6135" s="31"/>
      <c r="M6135" s="169"/>
      <c r="N6135" s="148"/>
      <c r="O6135" s="106"/>
      <c r="P6135" s="43"/>
      <c r="Q6135" s="31"/>
      <c r="R6135" s="84"/>
      <c r="S6135" s="31"/>
      <c r="T6135" s="31"/>
      <c r="U6135" s="169"/>
      <c r="V6135" s="150"/>
      <c r="W6135" s="141" t="str" cm="1">
        <f t="array" ref="W6135">IF(SUM(LEN(B6135:V6135))=0,"",IF(OR(OR(ISBLANK(F6135),SUM(LEN(C6135),LEN(D6135))=0),AND(NOT(E6135="Unknown"),ISBLANK(J6135)),AND(NOT(O6135="Unknown"),ISBLANK(R6135))),"Missing Information", INDEX(Table15[Entire Service Line Classification], MATCH(SUMIFS(Table15[Unique ID],Table15[System-Owned Portion],E6135,Table15[If Material Anything Other than "Lead" in Column E,Was Material Ever Previously Lead?],G6135,Table15[Customer-Owned Portion],O6135),Table15[Unique ID],0),0)))</f>
        <v/>
      </c>
      <c r="X6135"/>
    </row>
    <row r="6136" spans="2:24" x14ac:dyDescent="0.25">
      <c r="B6136" s="146"/>
      <c r="C6136" s="31"/>
      <c r="D6136" s="31"/>
      <c r="E6136" s="44"/>
      <c r="F6136" s="43"/>
      <c r="G6136" s="84"/>
      <c r="H6136" s="31"/>
      <c r="I6136" s="31"/>
      <c r="J6136" s="84"/>
      <c r="K6136" s="31"/>
      <c r="L6136" s="31"/>
      <c r="M6136" s="169"/>
      <c r="N6136" s="148"/>
      <c r="O6136" s="106"/>
      <c r="P6136" s="43"/>
      <c r="Q6136" s="31"/>
      <c r="R6136" s="84"/>
      <c r="S6136" s="31"/>
      <c r="T6136" s="31"/>
      <c r="U6136" s="169"/>
      <c r="V6136" s="150"/>
      <c r="W6136" s="141" t="str" cm="1">
        <f t="array" ref="W6136">IF(SUM(LEN(B6136:V6136))=0,"",IF(OR(OR(ISBLANK(F6136),SUM(LEN(C6136),LEN(D6136))=0),AND(NOT(E6136="Unknown"),ISBLANK(J6136)),AND(NOT(O6136="Unknown"),ISBLANK(R6136))),"Missing Information", INDEX(Table15[Entire Service Line Classification], MATCH(SUMIFS(Table15[Unique ID],Table15[System-Owned Portion],E6136,Table15[If Material Anything Other than "Lead" in Column E,Was Material Ever Previously Lead?],G6136,Table15[Customer-Owned Portion],O6136),Table15[Unique ID],0),0)))</f>
        <v/>
      </c>
      <c r="X6136"/>
    </row>
    <row r="6137" spans="2:24" x14ac:dyDescent="0.25">
      <c r="B6137" s="146"/>
      <c r="C6137" s="31"/>
      <c r="D6137" s="31"/>
      <c r="E6137" s="44"/>
      <c r="F6137" s="43"/>
      <c r="G6137" s="84"/>
      <c r="H6137" s="31"/>
      <c r="I6137" s="31"/>
      <c r="J6137" s="84"/>
      <c r="K6137" s="31"/>
      <c r="L6137" s="31"/>
      <c r="M6137" s="169"/>
      <c r="N6137" s="148"/>
      <c r="O6137" s="106"/>
      <c r="P6137" s="43"/>
      <c r="Q6137" s="31"/>
      <c r="R6137" s="84"/>
      <c r="S6137" s="31"/>
      <c r="T6137" s="31"/>
      <c r="U6137" s="169"/>
      <c r="V6137" s="150"/>
      <c r="W6137" s="141" t="str" cm="1">
        <f t="array" ref="W6137">IF(SUM(LEN(B6137:V6137))=0,"",IF(OR(OR(ISBLANK(F6137),SUM(LEN(C6137),LEN(D6137))=0),AND(NOT(E6137="Unknown"),ISBLANK(J6137)),AND(NOT(O6137="Unknown"),ISBLANK(R6137))),"Missing Information", INDEX(Table15[Entire Service Line Classification], MATCH(SUMIFS(Table15[Unique ID],Table15[System-Owned Portion],E6137,Table15[If Material Anything Other than "Lead" in Column E,Was Material Ever Previously Lead?],G6137,Table15[Customer-Owned Portion],O6137),Table15[Unique ID],0),0)))</f>
        <v/>
      </c>
      <c r="X6137"/>
    </row>
    <row r="6138" spans="2:24" x14ac:dyDescent="0.25">
      <c r="B6138" s="146"/>
      <c r="C6138" s="31"/>
      <c r="D6138" s="31"/>
      <c r="E6138" s="44"/>
      <c r="F6138" s="43"/>
      <c r="G6138" s="84"/>
      <c r="H6138" s="31"/>
      <c r="I6138" s="31"/>
      <c r="J6138" s="84"/>
      <c r="K6138" s="31"/>
      <c r="L6138" s="31"/>
      <c r="M6138" s="169"/>
      <c r="N6138" s="148"/>
      <c r="O6138" s="106"/>
      <c r="P6138" s="43"/>
      <c r="Q6138" s="31"/>
      <c r="R6138" s="84"/>
      <c r="S6138" s="31"/>
      <c r="T6138" s="31"/>
      <c r="U6138" s="169"/>
      <c r="V6138" s="150"/>
      <c r="W6138" s="141" t="str" cm="1">
        <f t="array" ref="W6138">IF(SUM(LEN(B6138:V6138))=0,"",IF(OR(OR(ISBLANK(F6138),SUM(LEN(C6138),LEN(D6138))=0),AND(NOT(E6138="Unknown"),ISBLANK(J6138)),AND(NOT(O6138="Unknown"),ISBLANK(R6138))),"Missing Information", INDEX(Table15[Entire Service Line Classification], MATCH(SUMIFS(Table15[Unique ID],Table15[System-Owned Portion],E6138,Table15[If Material Anything Other than "Lead" in Column E,Was Material Ever Previously Lead?],G6138,Table15[Customer-Owned Portion],O6138),Table15[Unique ID],0),0)))</f>
        <v/>
      </c>
      <c r="X6138"/>
    </row>
    <row r="6139" spans="2:24" x14ac:dyDescent="0.25">
      <c r="B6139" s="146"/>
      <c r="C6139" s="31"/>
      <c r="D6139" s="31"/>
      <c r="E6139" s="44"/>
      <c r="F6139" s="43"/>
      <c r="G6139" s="84"/>
      <c r="H6139" s="31"/>
      <c r="I6139" s="31"/>
      <c r="J6139" s="84"/>
      <c r="K6139" s="31"/>
      <c r="L6139" s="31"/>
      <c r="M6139" s="169"/>
      <c r="N6139" s="148"/>
      <c r="O6139" s="106"/>
      <c r="P6139" s="43"/>
      <c r="Q6139" s="31"/>
      <c r="R6139" s="84"/>
      <c r="S6139" s="31"/>
      <c r="T6139" s="31"/>
      <c r="U6139" s="169"/>
      <c r="V6139" s="150"/>
      <c r="W6139" s="141" t="str" cm="1">
        <f t="array" ref="W6139">IF(SUM(LEN(B6139:V6139))=0,"",IF(OR(OR(ISBLANK(F6139),SUM(LEN(C6139),LEN(D6139))=0),AND(NOT(E6139="Unknown"),ISBLANK(J6139)),AND(NOT(O6139="Unknown"),ISBLANK(R6139))),"Missing Information", INDEX(Table15[Entire Service Line Classification], MATCH(SUMIFS(Table15[Unique ID],Table15[System-Owned Portion],E6139,Table15[If Material Anything Other than "Lead" in Column E,Was Material Ever Previously Lead?],G6139,Table15[Customer-Owned Portion],O6139),Table15[Unique ID],0),0)))</f>
        <v/>
      </c>
      <c r="X6139"/>
    </row>
    <row r="6140" spans="2:24" x14ac:dyDescent="0.25">
      <c r="B6140" s="146"/>
      <c r="C6140" s="31"/>
      <c r="D6140" s="31"/>
      <c r="E6140" s="44"/>
      <c r="F6140" s="43"/>
      <c r="G6140" s="84"/>
      <c r="H6140" s="31"/>
      <c r="I6140" s="31"/>
      <c r="J6140" s="84"/>
      <c r="K6140" s="31"/>
      <c r="L6140" s="31"/>
      <c r="M6140" s="169"/>
      <c r="N6140" s="148"/>
      <c r="O6140" s="106"/>
      <c r="P6140" s="43"/>
      <c r="Q6140" s="31"/>
      <c r="R6140" s="84"/>
      <c r="S6140" s="31"/>
      <c r="T6140" s="31"/>
      <c r="U6140" s="169"/>
      <c r="V6140" s="150"/>
      <c r="W6140" s="141" t="str" cm="1">
        <f t="array" ref="W6140">IF(SUM(LEN(B6140:V6140))=0,"",IF(OR(OR(ISBLANK(F6140),SUM(LEN(C6140),LEN(D6140))=0),AND(NOT(E6140="Unknown"),ISBLANK(J6140)),AND(NOT(O6140="Unknown"),ISBLANK(R6140))),"Missing Information", INDEX(Table15[Entire Service Line Classification], MATCH(SUMIFS(Table15[Unique ID],Table15[System-Owned Portion],E6140,Table15[If Material Anything Other than "Lead" in Column E,Was Material Ever Previously Lead?],G6140,Table15[Customer-Owned Portion],O6140),Table15[Unique ID],0),0)))</f>
        <v/>
      </c>
      <c r="X6140"/>
    </row>
    <row r="6141" spans="2:24" x14ac:dyDescent="0.25">
      <c r="B6141" s="146"/>
      <c r="C6141" s="31"/>
      <c r="D6141" s="31"/>
      <c r="E6141" s="44"/>
      <c r="F6141" s="43"/>
      <c r="G6141" s="84"/>
      <c r="H6141" s="31"/>
      <c r="I6141" s="31"/>
      <c r="J6141" s="84"/>
      <c r="K6141" s="31"/>
      <c r="L6141" s="31"/>
      <c r="M6141" s="169"/>
      <c r="N6141" s="148"/>
      <c r="O6141" s="106"/>
      <c r="P6141" s="43"/>
      <c r="Q6141" s="31"/>
      <c r="R6141" s="84"/>
      <c r="S6141" s="31"/>
      <c r="T6141" s="31"/>
      <c r="U6141" s="169"/>
      <c r="V6141" s="150"/>
      <c r="W6141" s="141" t="str" cm="1">
        <f t="array" ref="W6141">IF(SUM(LEN(B6141:V6141))=0,"",IF(OR(OR(ISBLANK(F6141),SUM(LEN(C6141),LEN(D6141))=0),AND(NOT(E6141="Unknown"),ISBLANK(J6141)),AND(NOT(O6141="Unknown"),ISBLANK(R6141))),"Missing Information", INDEX(Table15[Entire Service Line Classification], MATCH(SUMIFS(Table15[Unique ID],Table15[System-Owned Portion],E6141,Table15[If Material Anything Other than "Lead" in Column E,Was Material Ever Previously Lead?],G6141,Table15[Customer-Owned Portion],O6141),Table15[Unique ID],0),0)))</f>
        <v/>
      </c>
      <c r="X6141"/>
    </row>
    <row r="6142" spans="2:24" x14ac:dyDescent="0.25">
      <c r="B6142" s="146"/>
      <c r="C6142" s="31"/>
      <c r="D6142" s="31"/>
      <c r="E6142" s="44"/>
      <c r="F6142" s="43"/>
      <c r="G6142" s="84"/>
      <c r="H6142" s="31"/>
      <c r="I6142" s="31"/>
      <c r="J6142" s="84"/>
      <c r="K6142" s="31"/>
      <c r="L6142" s="31"/>
      <c r="M6142" s="169"/>
      <c r="N6142" s="148"/>
      <c r="O6142" s="106"/>
      <c r="P6142" s="43"/>
      <c r="Q6142" s="31"/>
      <c r="R6142" s="84"/>
      <c r="S6142" s="31"/>
      <c r="T6142" s="31"/>
      <c r="U6142" s="169"/>
      <c r="V6142" s="150"/>
      <c r="W6142" s="141" t="str" cm="1">
        <f t="array" ref="W6142">IF(SUM(LEN(B6142:V6142))=0,"",IF(OR(OR(ISBLANK(F6142),SUM(LEN(C6142),LEN(D6142))=0),AND(NOT(E6142="Unknown"),ISBLANK(J6142)),AND(NOT(O6142="Unknown"),ISBLANK(R6142))),"Missing Information", INDEX(Table15[Entire Service Line Classification], MATCH(SUMIFS(Table15[Unique ID],Table15[System-Owned Portion],E6142,Table15[If Material Anything Other than "Lead" in Column E,Was Material Ever Previously Lead?],G6142,Table15[Customer-Owned Portion],O6142),Table15[Unique ID],0),0)))</f>
        <v/>
      </c>
      <c r="X6142"/>
    </row>
    <row r="6143" spans="2:24" x14ac:dyDescent="0.25">
      <c r="B6143" s="146"/>
      <c r="C6143" s="31"/>
      <c r="D6143" s="31"/>
      <c r="E6143" s="44"/>
      <c r="F6143" s="43"/>
      <c r="G6143" s="84"/>
      <c r="H6143" s="31"/>
      <c r="I6143" s="31"/>
      <c r="J6143" s="84"/>
      <c r="K6143" s="31"/>
      <c r="L6143" s="31"/>
      <c r="M6143" s="169"/>
      <c r="N6143" s="148"/>
      <c r="O6143" s="106"/>
      <c r="P6143" s="43"/>
      <c r="Q6143" s="31"/>
      <c r="R6143" s="84"/>
      <c r="S6143" s="31"/>
      <c r="T6143" s="31"/>
      <c r="U6143" s="169"/>
      <c r="V6143" s="150"/>
      <c r="W6143" s="141" t="str" cm="1">
        <f t="array" ref="W6143">IF(SUM(LEN(B6143:V6143))=0,"",IF(OR(OR(ISBLANK(F6143),SUM(LEN(C6143),LEN(D6143))=0),AND(NOT(E6143="Unknown"),ISBLANK(J6143)),AND(NOT(O6143="Unknown"),ISBLANK(R6143))),"Missing Information", INDEX(Table15[Entire Service Line Classification], MATCH(SUMIFS(Table15[Unique ID],Table15[System-Owned Portion],E6143,Table15[If Material Anything Other than "Lead" in Column E,Was Material Ever Previously Lead?],G6143,Table15[Customer-Owned Portion],O6143),Table15[Unique ID],0),0)))</f>
        <v/>
      </c>
      <c r="X6143"/>
    </row>
    <row r="6144" spans="2:24" x14ac:dyDescent="0.25">
      <c r="B6144" s="146"/>
      <c r="C6144" s="31"/>
      <c r="D6144" s="31"/>
      <c r="E6144" s="44"/>
      <c r="F6144" s="43"/>
      <c r="G6144" s="84"/>
      <c r="H6144" s="31"/>
      <c r="I6144" s="31"/>
      <c r="J6144" s="84"/>
      <c r="K6144" s="31"/>
      <c r="L6144" s="31"/>
      <c r="M6144" s="169"/>
      <c r="N6144" s="148"/>
      <c r="O6144" s="106"/>
      <c r="P6144" s="43"/>
      <c r="Q6144" s="31"/>
      <c r="R6144" s="84"/>
      <c r="S6144" s="31"/>
      <c r="T6144" s="31"/>
      <c r="U6144" s="169"/>
      <c r="V6144" s="150"/>
      <c r="W6144" s="141" t="str" cm="1">
        <f t="array" ref="W6144">IF(SUM(LEN(B6144:V6144))=0,"",IF(OR(OR(ISBLANK(F6144),SUM(LEN(C6144),LEN(D6144))=0),AND(NOT(E6144="Unknown"),ISBLANK(J6144)),AND(NOT(O6144="Unknown"),ISBLANK(R6144))),"Missing Information", INDEX(Table15[Entire Service Line Classification], MATCH(SUMIFS(Table15[Unique ID],Table15[System-Owned Portion],E6144,Table15[If Material Anything Other than "Lead" in Column E,Was Material Ever Previously Lead?],G6144,Table15[Customer-Owned Portion],O6144),Table15[Unique ID],0),0)))</f>
        <v/>
      </c>
      <c r="X6144"/>
    </row>
    <row r="6145" spans="2:24" x14ac:dyDescent="0.25">
      <c r="B6145" s="146"/>
      <c r="C6145" s="31"/>
      <c r="D6145" s="31"/>
      <c r="E6145" s="44"/>
      <c r="F6145" s="43"/>
      <c r="G6145" s="84"/>
      <c r="H6145" s="31"/>
      <c r="I6145" s="31"/>
      <c r="J6145" s="84"/>
      <c r="K6145" s="31"/>
      <c r="L6145" s="31"/>
      <c r="M6145" s="169"/>
      <c r="N6145" s="148"/>
      <c r="O6145" s="106"/>
      <c r="P6145" s="43"/>
      <c r="Q6145" s="31"/>
      <c r="R6145" s="84"/>
      <c r="S6145" s="31"/>
      <c r="T6145" s="31"/>
      <c r="U6145" s="169"/>
      <c r="V6145" s="150"/>
      <c r="W6145" s="141" t="str" cm="1">
        <f t="array" ref="W6145">IF(SUM(LEN(B6145:V6145))=0,"",IF(OR(OR(ISBLANK(F6145),SUM(LEN(C6145),LEN(D6145))=0),AND(NOT(E6145="Unknown"),ISBLANK(J6145)),AND(NOT(O6145="Unknown"),ISBLANK(R6145))),"Missing Information", INDEX(Table15[Entire Service Line Classification], MATCH(SUMIFS(Table15[Unique ID],Table15[System-Owned Portion],E6145,Table15[If Material Anything Other than "Lead" in Column E,Was Material Ever Previously Lead?],G6145,Table15[Customer-Owned Portion],O6145),Table15[Unique ID],0),0)))</f>
        <v/>
      </c>
      <c r="X6145"/>
    </row>
    <row r="6146" spans="2:24" x14ac:dyDescent="0.25">
      <c r="B6146" s="146"/>
      <c r="C6146" s="31"/>
      <c r="D6146" s="31"/>
      <c r="E6146" s="44"/>
      <c r="F6146" s="43"/>
      <c r="G6146" s="84"/>
      <c r="H6146" s="31"/>
      <c r="I6146" s="31"/>
      <c r="J6146" s="84"/>
      <c r="K6146" s="31"/>
      <c r="L6146" s="31"/>
      <c r="M6146" s="169"/>
      <c r="N6146" s="148"/>
      <c r="O6146" s="106"/>
      <c r="P6146" s="43"/>
      <c r="Q6146" s="31"/>
      <c r="R6146" s="84"/>
      <c r="S6146" s="31"/>
      <c r="T6146" s="31"/>
      <c r="U6146" s="169"/>
      <c r="V6146" s="150"/>
      <c r="W6146" s="141" t="str" cm="1">
        <f t="array" ref="W6146">IF(SUM(LEN(B6146:V6146))=0,"",IF(OR(OR(ISBLANK(F6146),SUM(LEN(C6146),LEN(D6146))=0),AND(NOT(E6146="Unknown"),ISBLANK(J6146)),AND(NOT(O6146="Unknown"),ISBLANK(R6146))),"Missing Information", INDEX(Table15[Entire Service Line Classification], MATCH(SUMIFS(Table15[Unique ID],Table15[System-Owned Portion],E6146,Table15[If Material Anything Other than "Lead" in Column E,Was Material Ever Previously Lead?],G6146,Table15[Customer-Owned Portion],O6146),Table15[Unique ID],0),0)))</f>
        <v/>
      </c>
      <c r="X6146"/>
    </row>
    <row r="6147" spans="2:24" x14ac:dyDescent="0.25">
      <c r="B6147" s="146"/>
      <c r="C6147" s="31"/>
      <c r="D6147" s="31"/>
      <c r="E6147" s="44"/>
      <c r="F6147" s="43"/>
      <c r="G6147" s="84"/>
      <c r="H6147" s="31"/>
      <c r="I6147" s="31"/>
      <c r="J6147" s="84"/>
      <c r="K6147" s="31"/>
      <c r="L6147" s="31"/>
      <c r="M6147" s="169"/>
      <c r="N6147" s="148"/>
      <c r="O6147" s="106"/>
      <c r="P6147" s="43"/>
      <c r="Q6147" s="31"/>
      <c r="R6147" s="84"/>
      <c r="S6147" s="31"/>
      <c r="T6147" s="31"/>
      <c r="U6147" s="169"/>
      <c r="V6147" s="150"/>
      <c r="W6147" s="141" t="str" cm="1">
        <f t="array" ref="W6147">IF(SUM(LEN(B6147:V6147))=0,"",IF(OR(OR(ISBLANK(F6147),SUM(LEN(C6147),LEN(D6147))=0),AND(NOT(E6147="Unknown"),ISBLANK(J6147)),AND(NOT(O6147="Unknown"),ISBLANK(R6147))),"Missing Information", INDEX(Table15[Entire Service Line Classification], MATCH(SUMIFS(Table15[Unique ID],Table15[System-Owned Portion],E6147,Table15[If Material Anything Other than "Lead" in Column E,Was Material Ever Previously Lead?],G6147,Table15[Customer-Owned Portion],O6147),Table15[Unique ID],0),0)))</f>
        <v/>
      </c>
      <c r="X6147"/>
    </row>
    <row r="6148" spans="2:24" x14ac:dyDescent="0.25">
      <c r="B6148" s="146"/>
      <c r="C6148" s="31"/>
      <c r="D6148" s="31"/>
      <c r="E6148" s="44"/>
      <c r="F6148" s="43"/>
      <c r="G6148" s="84"/>
      <c r="H6148" s="31"/>
      <c r="I6148" s="31"/>
      <c r="J6148" s="84"/>
      <c r="K6148" s="31"/>
      <c r="L6148" s="31"/>
      <c r="M6148" s="169"/>
      <c r="N6148" s="148"/>
      <c r="O6148" s="106"/>
      <c r="P6148" s="43"/>
      <c r="Q6148" s="31"/>
      <c r="R6148" s="84"/>
      <c r="S6148" s="31"/>
      <c r="T6148" s="31"/>
      <c r="U6148" s="169"/>
      <c r="V6148" s="150"/>
      <c r="W6148" s="141" t="str" cm="1">
        <f t="array" ref="W6148">IF(SUM(LEN(B6148:V6148))=0,"",IF(OR(OR(ISBLANK(F6148),SUM(LEN(C6148),LEN(D6148))=0),AND(NOT(E6148="Unknown"),ISBLANK(J6148)),AND(NOT(O6148="Unknown"),ISBLANK(R6148))),"Missing Information", INDEX(Table15[Entire Service Line Classification], MATCH(SUMIFS(Table15[Unique ID],Table15[System-Owned Portion],E6148,Table15[If Material Anything Other than "Lead" in Column E,Was Material Ever Previously Lead?],G6148,Table15[Customer-Owned Portion],O6148),Table15[Unique ID],0),0)))</f>
        <v/>
      </c>
      <c r="X6148"/>
    </row>
    <row r="6149" spans="2:24" x14ac:dyDescent="0.25">
      <c r="B6149" s="146"/>
      <c r="C6149" s="31"/>
      <c r="D6149" s="31"/>
      <c r="E6149" s="44"/>
      <c r="F6149" s="43"/>
      <c r="G6149" s="84"/>
      <c r="H6149" s="31"/>
      <c r="I6149" s="31"/>
      <c r="J6149" s="84"/>
      <c r="K6149" s="31"/>
      <c r="L6149" s="31"/>
      <c r="M6149" s="169"/>
      <c r="N6149" s="148"/>
      <c r="O6149" s="106"/>
      <c r="P6149" s="43"/>
      <c r="Q6149" s="31"/>
      <c r="R6149" s="84"/>
      <c r="S6149" s="31"/>
      <c r="T6149" s="31"/>
      <c r="U6149" s="169"/>
      <c r="V6149" s="150"/>
      <c r="W6149" s="141" t="str" cm="1">
        <f t="array" ref="W6149">IF(SUM(LEN(B6149:V6149))=0,"",IF(OR(OR(ISBLANK(F6149),SUM(LEN(C6149),LEN(D6149))=0),AND(NOT(E6149="Unknown"),ISBLANK(J6149)),AND(NOT(O6149="Unknown"),ISBLANK(R6149))),"Missing Information", INDEX(Table15[Entire Service Line Classification], MATCH(SUMIFS(Table15[Unique ID],Table15[System-Owned Portion],E6149,Table15[If Material Anything Other than "Lead" in Column E,Was Material Ever Previously Lead?],G6149,Table15[Customer-Owned Portion],O6149),Table15[Unique ID],0),0)))</f>
        <v/>
      </c>
      <c r="X6149"/>
    </row>
    <row r="6150" spans="2:24" x14ac:dyDescent="0.25">
      <c r="B6150" s="146"/>
      <c r="C6150" s="31"/>
      <c r="D6150" s="31"/>
      <c r="E6150" s="44"/>
      <c r="F6150" s="43"/>
      <c r="G6150" s="84"/>
      <c r="H6150" s="31"/>
      <c r="I6150" s="31"/>
      <c r="J6150" s="84"/>
      <c r="K6150" s="31"/>
      <c r="L6150" s="31"/>
      <c r="M6150" s="169"/>
      <c r="N6150" s="148"/>
      <c r="O6150" s="106"/>
      <c r="P6150" s="43"/>
      <c r="Q6150" s="31"/>
      <c r="R6150" s="84"/>
      <c r="S6150" s="31"/>
      <c r="T6150" s="31"/>
      <c r="U6150" s="169"/>
      <c r="V6150" s="150"/>
      <c r="W6150" s="141" t="str" cm="1">
        <f t="array" ref="W6150">IF(SUM(LEN(B6150:V6150))=0,"",IF(OR(OR(ISBLANK(F6150),SUM(LEN(C6150),LEN(D6150))=0),AND(NOT(E6150="Unknown"),ISBLANK(J6150)),AND(NOT(O6150="Unknown"),ISBLANK(R6150))),"Missing Information", INDEX(Table15[Entire Service Line Classification], MATCH(SUMIFS(Table15[Unique ID],Table15[System-Owned Portion],E6150,Table15[If Material Anything Other than "Lead" in Column E,Was Material Ever Previously Lead?],G6150,Table15[Customer-Owned Portion],O6150),Table15[Unique ID],0),0)))</f>
        <v/>
      </c>
      <c r="X6150"/>
    </row>
    <row r="6151" spans="2:24" x14ac:dyDescent="0.25">
      <c r="B6151" s="146"/>
      <c r="C6151" s="31"/>
      <c r="D6151" s="31"/>
      <c r="E6151" s="44"/>
      <c r="F6151" s="43"/>
      <c r="G6151" s="84"/>
      <c r="H6151" s="31"/>
      <c r="I6151" s="31"/>
      <c r="J6151" s="84"/>
      <c r="K6151" s="31"/>
      <c r="L6151" s="31"/>
      <c r="M6151" s="169"/>
      <c r="N6151" s="148"/>
      <c r="O6151" s="106"/>
      <c r="P6151" s="43"/>
      <c r="Q6151" s="31"/>
      <c r="R6151" s="84"/>
      <c r="S6151" s="31"/>
      <c r="T6151" s="31"/>
      <c r="U6151" s="169"/>
      <c r="V6151" s="150"/>
      <c r="W6151" s="141" t="str" cm="1">
        <f t="array" ref="W6151">IF(SUM(LEN(B6151:V6151))=0,"",IF(OR(OR(ISBLANK(F6151),SUM(LEN(C6151),LEN(D6151))=0),AND(NOT(E6151="Unknown"),ISBLANK(J6151)),AND(NOT(O6151="Unknown"),ISBLANK(R6151))),"Missing Information", INDEX(Table15[Entire Service Line Classification], MATCH(SUMIFS(Table15[Unique ID],Table15[System-Owned Portion],E6151,Table15[If Material Anything Other than "Lead" in Column E,Was Material Ever Previously Lead?],G6151,Table15[Customer-Owned Portion],O6151),Table15[Unique ID],0),0)))</f>
        <v/>
      </c>
      <c r="X6151"/>
    </row>
    <row r="6152" spans="2:24" x14ac:dyDescent="0.25">
      <c r="B6152" s="146"/>
      <c r="C6152" s="31"/>
      <c r="D6152" s="31"/>
      <c r="E6152" s="44"/>
      <c r="F6152" s="43"/>
      <c r="G6152" s="84"/>
      <c r="H6152" s="31"/>
      <c r="I6152" s="31"/>
      <c r="J6152" s="84"/>
      <c r="K6152" s="31"/>
      <c r="L6152" s="31"/>
      <c r="M6152" s="169"/>
      <c r="N6152" s="148"/>
      <c r="O6152" s="106"/>
      <c r="P6152" s="43"/>
      <c r="Q6152" s="31"/>
      <c r="R6152" s="84"/>
      <c r="S6152" s="31"/>
      <c r="T6152" s="31"/>
      <c r="U6152" s="169"/>
      <c r="V6152" s="150"/>
      <c r="W6152" s="141" t="str" cm="1">
        <f t="array" ref="W6152">IF(SUM(LEN(B6152:V6152))=0,"",IF(OR(OR(ISBLANK(F6152),SUM(LEN(C6152),LEN(D6152))=0),AND(NOT(E6152="Unknown"),ISBLANK(J6152)),AND(NOT(O6152="Unknown"),ISBLANK(R6152))),"Missing Information", INDEX(Table15[Entire Service Line Classification], MATCH(SUMIFS(Table15[Unique ID],Table15[System-Owned Portion],E6152,Table15[If Material Anything Other than "Lead" in Column E,Was Material Ever Previously Lead?],G6152,Table15[Customer-Owned Portion],O6152),Table15[Unique ID],0),0)))</f>
        <v/>
      </c>
      <c r="X6152"/>
    </row>
    <row r="6153" spans="2:24" x14ac:dyDescent="0.25">
      <c r="B6153" s="146"/>
      <c r="C6153" s="31"/>
      <c r="D6153" s="31"/>
      <c r="E6153" s="44"/>
      <c r="F6153" s="43"/>
      <c r="G6153" s="84"/>
      <c r="H6153" s="31"/>
      <c r="I6153" s="31"/>
      <c r="J6153" s="84"/>
      <c r="K6153" s="31"/>
      <c r="L6153" s="31"/>
      <c r="M6153" s="169"/>
      <c r="N6153" s="148"/>
      <c r="O6153" s="106"/>
      <c r="P6153" s="43"/>
      <c r="Q6153" s="31"/>
      <c r="R6153" s="84"/>
      <c r="S6153" s="31"/>
      <c r="T6153" s="31"/>
      <c r="U6153" s="169"/>
      <c r="V6153" s="150"/>
      <c r="W6153" s="141" t="str" cm="1">
        <f t="array" ref="W6153">IF(SUM(LEN(B6153:V6153))=0,"",IF(OR(OR(ISBLANK(F6153),SUM(LEN(C6153),LEN(D6153))=0),AND(NOT(E6153="Unknown"),ISBLANK(J6153)),AND(NOT(O6153="Unknown"),ISBLANK(R6153))),"Missing Information", INDEX(Table15[Entire Service Line Classification], MATCH(SUMIFS(Table15[Unique ID],Table15[System-Owned Portion],E6153,Table15[If Material Anything Other than "Lead" in Column E,Was Material Ever Previously Lead?],G6153,Table15[Customer-Owned Portion],O6153),Table15[Unique ID],0),0)))</f>
        <v/>
      </c>
      <c r="X6153"/>
    </row>
    <row r="6154" spans="2:24" x14ac:dyDescent="0.25">
      <c r="B6154" s="146"/>
      <c r="C6154" s="31"/>
      <c r="D6154" s="31"/>
      <c r="E6154" s="44"/>
      <c r="F6154" s="43"/>
      <c r="G6154" s="84"/>
      <c r="H6154" s="31"/>
      <c r="I6154" s="31"/>
      <c r="J6154" s="84"/>
      <c r="K6154" s="31"/>
      <c r="L6154" s="31"/>
      <c r="M6154" s="169"/>
      <c r="N6154" s="148"/>
      <c r="O6154" s="106"/>
      <c r="P6154" s="43"/>
      <c r="Q6154" s="31"/>
      <c r="R6154" s="84"/>
      <c r="S6154" s="31"/>
      <c r="T6154" s="31"/>
      <c r="U6154" s="169"/>
      <c r="V6154" s="150"/>
      <c r="W6154" s="141" t="str" cm="1">
        <f t="array" ref="W6154">IF(SUM(LEN(B6154:V6154))=0,"",IF(OR(OR(ISBLANK(F6154),SUM(LEN(C6154),LEN(D6154))=0),AND(NOT(E6154="Unknown"),ISBLANK(J6154)),AND(NOT(O6154="Unknown"),ISBLANK(R6154))),"Missing Information", INDEX(Table15[Entire Service Line Classification], MATCH(SUMIFS(Table15[Unique ID],Table15[System-Owned Portion],E6154,Table15[If Material Anything Other than "Lead" in Column E,Was Material Ever Previously Lead?],G6154,Table15[Customer-Owned Portion],O6154),Table15[Unique ID],0),0)))</f>
        <v/>
      </c>
      <c r="X6154"/>
    </row>
    <row r="6155" spans="2:24" x14ac:dyDescent="0.25">
      <c r="B6155" s="146"/>
      <c r="C6155" s="31"/>
      <c r="D6155" s="31"/>
      <c r="E6155" s="44"/>
      <c r="F6155" s="43"/>
      <c r="G6155" s="84"/>
      <c r="H6155" s="31"/>
      <c r="I6155" s="31"/>
      <c r="J6155" s="84"/>
      <c r="K6155" s="31"/>
      <c r="L6155" s="31"/>
      <c r="M6155" s="169"/>
      <c r="N6155" s="148"/>
      <c r="O6155" s="106"/>
      <c r="P6155" s="43"/>
      <c r="Q6155" s="31"/>
      <c r="R6155" s="84"/>
      <c r="S6155" s="31"/>
      <c r="T6155" s="31"/>
      <c r="U6155" s="169"/>
      <c r="V6155" s="150"/>
      <c r="W6155" s="141" t="str" cm="1">
        <f t="array" ref="W6155">IF(SUM(LEN(B6155:V6155))=0,"",IF(OR(OR(ISBLANK(F6155),SUM(LEN(C6155),LEN(D6155))=0),AND(NOT(E6155="Unknown"),ISBLANK(J6155)),AND(NOT(O6155="Unknown"),ISBLANK(R6155))),"Missing Information", INDEX(Table15[Entire Service Line Classification], MATCH(SUMIFS(Table15[Unique ID],Table15[System-Owned Portion],E6155,Table15[If Material Anything Other than "Lead" in Column E,Was Material Ever Previously Lead?],G6155,Table15[Customer-Owned Portion],O6155),Table15[Unique ID],0),0)))</f>
        <v/>
      </c>
      <c r="X6155"/>
    </row>
    <row r="6156" spans="2:24" x14ac:dyDescent="0.25">
      <c r="B6156" s="146"/>
      <c r="C6156" s="31"/>
      <c r="D6156" s="31"/>
      <c r="E6156" s="44"/>
      <c r="F6156" s="43"/>
      <c r="G6156" s="84"/>
      <c r="H6156" s="31"/>
      <c r="I6156" s="31"/>
      <c r="J6156" s="84"/>
      <c r="K6156" s="31"/>
      <c r="L6156" s="31"/>
      <c r="M6156" s="169"/>
      <c r="N6156" s="148"/>
      <c r="O6156" s="106"/>
      <c r="P6156" s="43"/>
      <c r="Q6156" s="31"/>
      <c r="R6156" s="84"/>
      <c r="S6156" s="31"/>
      <c r="T6156" s="31"/>
      <c r="U6156" s="169"/>
      <c r="V6156" s="150"/>
      <c r="W6156" s="141" t="str" cm="1">
        <f t="array" ref="W6156">IF(SUM(LEN(B6156:V6156))=0,"",IF(OR(OR(ISBLANK(F6156),SUM(LEN(C6156),LEN(D6156))=0),AND(NOT(E6156="Unknown"),ISBLANK(J6156)),AND(NOT(O6156="Unknown"),ISBLANK(R6156))),"Missing Information", INDEX(Table15[Entire Service Line Classification], MATCH(SUMIFS(Table15[Unique ID],Table15[System-Owned Portion],E6156,Table15[If Material Anything Other than "Lead" in Column E,Was Material Ever Previously Lead?],G6156,Table15[Customer-Owned Portion],O6156),Table15[Unique ID],0),0)))</f>
        <v/>
      </c>
      <c r="X6156"/>
    </row>
    <row r="6157" spans="2:24" x14ac:dyDescent="0.25">
      <c r="B6157" s="146"/>
      <c r="C6157" s="31"/>
      <c r="D6157" s="31"/>
      <c r="E6157" s="44"/>
      <c r="F6157" s="43"/>
      <c r="G6157" s="84"/>
      <c r="H6157" s="31"/>
      <c r="I6157" s="31"/>
      <c r="J6157" s="84"/>
      <c r="K6157" s="31"/>
      <c r="L6157" s="31"/>
      <c r="M6157" s="169"/>
      <c r="N6157" s="148"/>
      <c r="O6157" s="106"/>
      <c r="P6157" s="43"/>
      <c r="Q6157" s="31"/>
      <c r="R6157" s="84"/>
      <c r="S6157" s="31"/>
      <c r="T6157" s="31"/>
      <c r="U6157" s="169"/>
      <c r="V6157" s="150"/>
      <c r="W6157" s="141" t="str" cm="1">
        <f t="array" ref="W6157">IF(SUM(LEN(B6157:V6157))=0,"",IF(OR(OR(ISBLANK(F6157),SUM(LEN(C6157),LEN(D6157))=0),AND(NOT(E6157="Unknown"),ISBLANK(J6157)),AND(NOT(O6157="Unknown"),ISBLANK(R6157))),"Missing Information", INDEX(Table15[Entire Service Line Classification], MATCH(SUMIFS(Table15[Unique ID],Table15[System-Owned Portion],E6157,Table15[If Material Anything Other than "Lead" in Column E,Was Material Ever Previously Lead?],G6157,Table15[Customer-Owned Portion],O6157),Table15[Unique ID],0),0)))</f>
        <v/>
      </c>
      <c r="X6157"/>
    </row>
    <row r="6158" spans="2:24" x14ac:dyDescent="0.25">
      <c r="B6158" s="146"/>
      <c r="C6158" s="31"/>
      <c r="D6158" s="31"/>
      <c r="E6158" s="44"/>
      <c r="F6158" s="43"/>
      <c r="G6158" s="84"/>
      <c r="H6158" s="31"/>
      <c r="I6158" s="31"/>
      <c r="J6158" s="84"/>
      <c r="K6158" s="31"/>
      <c r="L6158" s="31"/>
      <c r="M6158" s="169"/>
      <c r="N6158" s="148"/>
      <c r="O6158" s="106"/>
      <c r="P6158" s="43"/>
      <c r="Q6158" s="31"/>
      <c r="R6158" s="84"/>
      <c r="S6158" s="31"/>
      <c r="T6158" s="31"/>
      <c r="U6158" s="169"/>
      <c r="V6158" s="150"/>
      <c r="W6158" s="141" t="str" cm="1">
        <f t="array" ref="W6158">IF(SUM(LEN(B6158:V6158))=0,"",IF(OR(OR(ISBLANK(F6158),SUM(LEN(C6158),LEN(D6158))=0),AND(NOT(E6158="Unknown"),ISBLANK(J6158)),AND(NOT(O6158="Unknown"),ISBLANK(R6158))),"Missing Information", INDEX(Table15[Entire Service Line Classification], MATCH(SUMIFS(Table15[Unique ID],Table15[System-Owned Portion],E6158,Table15[If Material Anything Other than "Lead" in Column E,Was Material Ever Previously Lead?],G6158,Table15[Customer-Owned Portion],O6158),Table15[Unique ID],0),0)))</f>
        <v/>
      </c>
      <c r="X6158"/>
    </row>
    <row r="6159" spans="2:24" x14ac:dyDescent="0.25">
      <c r="B6159" s="146"/>
      <c r="C6159" s="31"/>
      <c r="D6159" s="31"/>
      <c r="E6159" s="44"/>
      <c r="F6159" s="43"/>
      <c r="G6159" s="84"/>
      <c r="H6159" s="31"/>
      <c r="I6159" s="31"/>
      <c r="J6159" s="84"/>
      <c r="K6159" s="31"/>
      <c r="L6159" s="31"/>
      <c r="M6159" s="169"/>
      <c r="N6159" s="148"/>
      <c r="O6159" s="106"/>
      <c r="P6159" s="43"/>
      <c r="Q6159" s="31"/>
      <c r="R6159" s="84"/>
      <c r="S6159" s="31"/>
      <c r="T6159" s="31"/>
      <c r="U6159" s="169"/>
      <c r="V6159" s="150"/>
      <c r="W6159" s="141" t="str" cm="1">
        <f t="array" ref="W6159">IF(SUM(LEN(B6159:V6159))=0,"",IF(OR(OR(ISBLANK(F6159),SUM(LEN(C6159),LEN(D6159))=0),AND(NOT(E6159="Unknown"),ISBLANK(J6159)),AND(NOT(O6159="Unknown"),ISBLANK(R6159))),"Missing Information", INDEX(Table15[Entire Service Line Classification], MATCH(SUMIFS(Table15[Unique ID],Table15[System-Owned Portion],E6159,Table15[If Material Anything Other than "Lead" in Column E,Was Material Ever Previously Lead?],G6159,Table15[Customer-Owned Portion],O6159),Table15[Unique ID],0),0)))</f>
        <v/>
      </c>
      <c r="X6159"/>
    </row>
    <row r="6160" spans="2:24" x14ac:dyDescent="0.25">
      <c r="B6160" s="146"/>
      <c r="C6160" s="31"/>
      <c r="D6160" s="31"/>
      <c r="E6160" s="44"/>
      <c r="F6160" s="43"/>
      <c r="G6160" s="84"/>
      <c r="H6160" s="31"/>
      <c r="I6160" s="31"/>
      <c r="J6160" s="84"/>
      <c r="K6160" s="31"/>
      <c r="L6160" s="31"/>
      <c r="M6160" s="169"/>
      <c r="N6160" s="148"/>
      <c r="O6160" s="106"/>
      <c r="P6160" s="43"/>
      <c r="Q6160" s="31"/>
      <c r="R6160" s="84"/>
      <c r="S6160" s="31"/>
      <c r="T6160" s="31"/>
      <c r="U6160" s="169"/>
      <c r="V6160" s="150"/>
      <c r="W6160" s="141" t="str" cm="1">
        <f t="array" ref="W6160">IF(SUM(LEN(B6160:V6160))=0,"",IF(OR(OR(ISBLANK(F6160),SUM(LEN(C6160),LEN(D6160))=0),AND(NOT(E6160="Unknown"),ISBLANK(J6160)),AND(NOT(O6160="Unknown"),ISBLANK(R6160))),"Missing Information", INDEX(Table15[Entire Service Line Classification], MATCH(SUMIFS(Table15[Unique ID],Table15[System-Owned Portion],E6160,Table15[If Material Anything Other than "Lead" in Column E,Was Material Ever Previously Lead?],G6160,Table15[Customer-Owned Portion],O6160),Table15[Unique ID],0),0)))</f>
        <v/>
      </c>
      <c r="X6160"/>
    </row>
    <row r="6161" spans="2:24" x14ac:dyDescent="0.25">
      <c r="B6161" s="146"/>
      <c r="C6161" s="31"/>
      <c r="D6161" s="31"/>
      <c r="E6161" s="44"/>
      <c r="F6161" s="43"/>
      <c r="G6161" s="84"/>
      <c r="H6161" s="31"/>
      <c r="I6161" s="31"/>
      <c r="J6161" s="84"/>
      <c r="K6161" s="31"/>
      <c r="L6161" s="31"/>
      <c r="M6161" s="169"/>
      <c r="N6161" s="148"/>
      <c r="O6161" s="106"/>
      <c r="P6161" s="43"/>
      <c r="Q6161" s="31"/>
      <c r="R6161" s="84"/>
      <c r="S6161" s="31"/>
      <c r="T6161" s="31"/>
      <c r="U6161" s="169"/>
      <c r="V6161" s="150"/>
      <c r="W6161" s="141" t="str" cm="1">
        <f t="array" ref="W6161">IF(SUM(LEN(B6161:V6161))=0,"",IF(OR(OR(ISBLANK(F6161),SUM(LEN(C6161),LEN(D6161))=0),AND(NOT(E6161="Unknown"),ISBLANK(J6161)),AND(NOT(O6161="Unknown"),ISBLANK(R6161))),"Missing Information", INDEX(Table15[Entire Service Line Classification], MATCH(SUMIFS(Table15[Unique ID],Table15[System-Owned Portion],E6161,Table15[If Material Anything Other than "Lead" in Column E,Was Material Ever Previously Lead?],G6161,Table15[Customer-Owned Portion],O6161),Table15[Unique ID],0),0)))</f>
        <v/>
      </c>
      <c r="X6161"/>
    </row>
    <row r="6162" spans="2:24" x14ac:dyDescent="0.25">
      <c r="B6162" s="146"/>
      <c r="C6162" s="31"/>
      <c r="D6162" s="31"/>
      <c r="E6162" s="44"/>
      <c r="F6162" s="43"/>
      <c r="G6162" s="84"/>
      <c r="H6162" s="31"/>
      <c r="I6162" s="31"/>
      <c r="J6162" s="84"/>
      <c r="K6162" s="31"/>
      <c r="L6162" s="31"/>
      <c r="M6162" s="169"/>
      <c r="N6162" s="148"/>
      <c r="O6162" s="106"/>
      <c r="P6162" s="43"/>
      <c r="Q6162" s="31"/>
      <c r="R6162" s="84"/>
      <c r="S6162" s="31"/>
      <c r="T6162" s="31"/>
      <c r="U6162" s="169"/>
      <c r="V6162" s="150"/>
      <c r="W6162" s="141" t="str" cm="1">
        <f t="array" ref="W6162">IF(SUM(LEN(B6162:V6162))=0,"",IF(OR(OR(ISBLANK(F6162),SUM(LEN(C6162),LEN(D6162))=0),AND(NOT(E6162="Unknown"),ISBLANK(J6162)),AND(NOT(O6162="Unknown"),ISBLANK(R6162))),"Missing Information", INDEX(Table15[Entire Service Line Classification], MATCH(SUMIFS(Table15[Unique ID],Table15[System-Owned Portion],E6162,Table15[If Material Anything Other than "Lead" in Column E,Was Material Ever Previously Lead?],G6162,Table15[Customer-Owned Portion],O6162),Table15[Unique ID],0),0)))</f>
        <v/>
      </c>
      <c r="X6162"/>
    </row>
    <row r="6163" spans="2:24" x14ac:dyDescent="0.25">
      <c r="B6163" s="146"/>
      <c r="C6163" s="31"/>
      <c r="D6163" s="31"/>
      <c r="E6163" s="44"/>
      <c r="F6163" s="43"/>
      <c r="G6163" s="84"/>
      <c r="H6163" s="31"/>
      <c r="I6163" s="31"/>
      <c r="J6163" s="84"/>
      <c r="K6163" s="31"/>
      <c r="L6163" s="31"/>
      <c r="M6163" s="169"/>
      <c r="N6163" s="148"/>
      <c r="O6163" s="106"/>
      <c r="P6163" s="43"/>
      <c r="Q6163" s="31"/>
      <c r="R6163" s="84"/>
      <c r="S6163" s="31"/>
      <c r="T6163" s="31"/>
      <c r="U6163" s="169"/>
      <c r="V6163" s="150"/>
      <c r="W6163" s="141" t="str" cm="1">
        <f t="array" ref="W6163">IF(SUM(LEN(B6163:V6163))=0,"",IF(OR(OR(ISBLANK(F6163),SUM(LEN(C6163),LEN(D6163))=0),AND(NOT(E6163="Unknown"),ISBLANK(J6163)),AND(NOT(O6163="Unknown"),ISBLANK(R6163))),"Missing Information", INDEX(Table15[Entire Service Line Classification], MATCH(SUMIFS(Table15[Unique ID],Table15[System-Owned Portion],E6163,Table15[If Material Anything Other than "Lead" in Column E,Was Material Ever Previously Lead?],G6163,Table15[Customer-Owned Portion],O6163),Table15[Unique ID],0),0)))</f>
        <v/>
      </c>
      <c r="X6163"/>
    </row>
    <row r="6164" spans="2:24" x14ac:dyDescent="0.25">
      <c r="B6164" s="146"/>
      <c r="C6164" s="31"/>
      <c r="D6164" s="31"/>
      <c r="E6164" s="44"/>
      <c r="F6164" s="43"/>
      <c r="G6164" s="84"/>
      <c r="H6164" s="31"/>
      <c r="I6164" s="31"/>
      <c r="J6164" s="84"/>
      <c r="K6164" s="31"/>
      <c r="L6164" s="31"/>
      <c r="M6164" s="169"/>
      <c r="N6164" s="148"/>
      <c r="O6164" s="106"/>
      <c r="P6164" s="43"/>
      <c r="Q6164" s="31"/>
      <c r="R6164" s="84"/>
      <c r="S6164" s="31"/>
      <c r="T6164" s="31"/>
      <c r="U6164" s="169"/>
      <c r="V6164" s="150"/>
      <c r="W6164" s="141" t="str" cm="1">
        <f t="array" ref="W6164">IF(SUM(LEN(B6164:V6164))=0,"",IF(OR(OR(ISBLANK(F6164),SUM(LEN(C6164),LEN(D6164))=0),AND(NOT(E6164="Unknown"),ISBLANK(J6164)),AND(NOT(O6164="Unknown"),ISBLANK(R6164))),"Missing Information", INDEX(Table15[Entire Service Line Classification], MATCH(SUMIFS(Table15[Unique ID],Table15[System-Owned Portion],E6164,Table15[If Material Anything Other than "Lead" in Column E,Was Material Ever Previously Lead?],G6164,Table15[Customer-Owned Portion],O6164),Table15[Unique ID],0),0)))</f>
        <v/>
      </c>
      <c r="X6164"/>
    </row>
    <row r="6165" spans="2:24" x14ac:dyDescent="0.25">
      <c r="B6165" s="146"/>
      <c r="C6165" s="31"/>
      <c r="D6165" s="31"/>
      <c r="E6165" s="44"/>
      <c r="F6165" s="43"/>
      <c r="G6165" s="84"/>
      <c r="H6165" s="31"/>
      <c r="I6165" s="31"/>
      <c r="J6165" s="84"/>
      <c r="K6165" s="31"/>
      <c r="L6165" s="31"/>
      <c r="M6165" s="169"/>
      <c r="N6165" s="148"/>
      <c r="O6165" s="106"/>
      <c r="P6165" s="43"/>
      <c r="Q6165" s="31"/>
      <c r="R6165" s="84"/>
      <c r="S6165" s="31"/>
      <c r="T6165" s="31"/>
      <c r="U6165" s="169"/>
      <c r="V6165" s="150"/>
      <c r="W6165" s="141" t="str" cm="1">
        <f t="array" ref="W6165">IF(SUM(LEN(B6165:V6165))=0,"",IF(OR(OR(ISBLANK(F6165),SUM(LEN(C6165),LEN(D6165))=0),AND(NOT(E6165="Unknown"),ISBLANK(J6165)),AND(NOT(O6165="Unknown"),ISBLANK(R6165))),"Missing Information", INDEX(Table15[Entire Service Line Classification], MATCH(SUMIFS(Table15[Unique ID],Table15[System-Owned Portion],E6165,Table15[If Material Anything Other than "Lead" in Column E,Was Material Ever Previously Lead?],G6165,Table15[Customer-Owned Portion],O6165),Table15[Unique ID],0),0)))</f>
        <v/>
      </c>
      <c r="X6165"/>
    </row>
    <row r="6166" spans="2:24" x14ac:dyDescent="0.25">
      <c r="B6166" s="146"/>
      <c r="C6166" s="31"/>
      <c r="D6166" s="31"/>
      <c r="E6166" s="44"/>
      <c r="F6166" s="43"/>
      <c r="G6166" s="84"/>
      <c r="H6166" s="31"/>
      <c r="I6166" s="31"/>
      <c r="J6166" s="84"/>
      <c r="K6166" s="31"/>
      <c r="L6166" s="31"/>
      <c r="M6166" s="169"/>
      <c r="N6166" s="148"/>
      <c r="O6166" s="106"/>
      <c r="P6166" s="43"/>
      <c r="Q6166" s="31"/>
      <c r="R6166" s="84"/>
      <c r="S6166" s="31"/>
      <c r="T6166" s="31"/>
      <c r="U6166" s="169"/>
      <c r="V6166" s="150"/>
      <c r="W6166" s="141" t="str" cm="1">
        <f t="array" ref="W6166">IF(SUM(LEN(B6166:V6166))=0,"",IF(OR(OR(ISBLANK(F6166),SUM(LEN(C6166),LEN(D6166))=0),AND(NOT(E6166="Unknown"),ISBLANK(J6166)),AND(NOT(O6166="Unknown"),ISBLANK(R6166))),"Missing Information", INDEX(Table15[Entire Service Line Classification], MATCH(SUMIFS(Table15[Unique ID],Table15[System-Owned Portion],E6166,Table15[If Material Anything Other than "Lead" in Column E,Was Material Ever Previously Lead?],G6166,Table15[Customer-Owned Portion],O6166),Table15[Unique ID],0),0)))</f>
        <v/>
      </c>
      <c r="X6166"/>
    </row>
    <row r="6167" spans="2:24" x14ac:dyDescent="0.25">
      <c r="B6167" s="146"/>
      <c r="C6167" s="31"/>
      <c r="D6167" s="31"/>
      <c r="E6167" s="44"/>
      <c r="F6167" s="43"/>
      <c r="G6167" s="84"/>
      <c r="H6167" s="31"/>
      <c r="I6167" s="31"/>
      <c r="J6167" s="84"/>
      <c r="K6167" s="31"/>
      <c r="L6167" s="31"/>
      <c r="M6167" s="169"/>
      <c r="N6167" s="148"/>
      <c r="O6167" s="106"/>
      <c r="P6167" s="43"/>
      <c r="Q6167" s="31"/>
      <c r="R6167" s="84"/>
      <c r="S6167" s="31"/>
      <c r="T6167" s="31"/>
      <c r="U6167" s="169"/>
      <c r="V6167" s="150"/>
      <c r="W6167" s="141" t="str" cm="1">
        <f t="array" ref="W6167">IF(SUM(LEN(B6167:V6167))=0,"",IF(OR(OR(ISBLANK(F6167),SUM(LEN(C6167),LEN(D6167))=0),AND(NOT(E6167="Unknown"),ISBLANK(J6167)),AND(NOT(O6167="Unknown"),ISBLANK(R6167))),"Missing Information", INDEX(Table15[Entire Service Line Classification], MATCH(SUMIFS(Table15[Unique ID],Table15[System-Owned Portion],E6167,Table15[If Material Anything Other than "Lead" in Column E,Was Material Ever Previously Lead?],G6167,Table15[Customer-Owned Portion],O6167),Table15[Unique ID],0),0)))</f>
        <v/>
      </c>
      <c r="X6167"/>
    </row>
    <row r="6168" spans="2:24" x14ac:dyDescent="0.25">
      <c r="B6168" s="146"/>
      <c r="C6168" s="31"/>
      <c r="D6168" s="31"/>
      <c r="E6168" s="44"/>
      <c r="F6168" s="43"/>
      <c r="G6168" s="84"/>
      <c r="H6168" s="31"/>
      <c r="I6168" s="31"/>
      <c r="J6168" s="84"/>
      <c r="K6168" s="31"/>
      <c r="L6168" s="31"/>
      <c r="M6168" s="169"/>
      <c r="N6168" s="148"/>
      <c r="O6168" s="106"/>
      <c r="P6168" s="43"/>
      <c r="Q6168" s="31"/>
      <c r="R6168" s="84"/>
      <c r="S6168" s="31"/>
      <c r="T6168" s="31"/>
      <c r="U6168" s="169"/>
      <c r="V6168" s="150"/>
      <c r="W6168" s="141" t="str" cm="1">
        <f t="array" ref="W6168">IF(SUM(LEN(B6168:V6168))=0,"",IF(OR(OR(ISBLANK(F6168),SUM(LEN(C6168),LEN(D6168))=0),AND(NOT(E6168="Unknown"),ISBLANK(J6168)),AND(NOT(O6168="Unknown"),ISBLANK(R6168))),"Missing Information", INDEX(Table15[Entire Service Line Classification], MATCH(SUMIFS(Table15[Unique ID],Table15[System-Owned Portion],E6168,Table15[If Material Anything Other than "Lead" in Column E,Was Material Ever Previously Lead?],G6168,Table15[Customer-Owned Portion],O6168),Table15[Unique ID],0),0)))</f>
        <v/>
      </c>
      <c r="X6168"/>
    </row>
    <row r="6169" spans="2:24" x14ac:dyDescent="0.25">
      <c r="B6169" s="146"/>
      <c r="C6169" s="31"/>
      <c r="D6169" s="31"/>
      <c r="E6169" s="44"/>
      <c r="F6169" s="43"/>
      <c r="G6169" s="84"/>
      <c r="H6169" s="31"/>
      <c r="I6169" s="31"/>
      <c r="J6169" s="84"/>
      <c r="K6169" s="31"/>
      <c r="L6169" s="31"/>
      <c r="M6169" s="169"/>
      <c r="N6169" s="148"/>
      <c r="O6169" s="106"/>
      <c r="P6169" s="43"/>
      <c r="Q6169" s="31"/>
      <c r="R6169" s="84"/>
      <c r="S6169" s="31"/>
      <c r="T6169" s="31"/>
      <c r="U6169" s="169"/>
      <c r="V6169" s="150"/>
      <c r="W6169" s="141" t="str" cm="1">
        <f t="array" ref="W6169">IF(SUM(LEN(B6169:V6169))=0,"",IF(OR(OR(ISBLANK(F6169),SUM(LEN(C6169),LEN(D6169))=0),AND(NOT(E6169="Unknown"),ISBLANK(J6169)),AND(NOT(O6169="Unknown"),ISBLANK(R6169))),"Missing Information", INDEX(Table15[Entire Service Line Classification], MATCH(SUMIFS(Table15[Unique ID],Table15[System-Owned Portion],E6169,Table15[If Material Anything Other than "Lead" in Column E,Was Material Ever Previously Lead?],G6169,Table15[Customer-Owned Portion],O6169),Table15[Unique ID],0),0)))</f>
        <v/>
      </c>
      <c r="X6169"/>
    </row>
    <row r="6170" spans="2:24" x14ac:dyDescent="0.25">
      <c r="B6170" s="146"/>
      <c r="C6170" s="31"/>
      <c r="D6170" s="31"/>
      <c r="E6170" s="44"/>
      <c r="F6170" s="43"/>
      <c r="G6170" s="84"/>
      <c r="H6170" s="31"/>
      <c r="I6170" s="31"/>
      <c r="J6170" s="84"/>
      <c r="K6170" s="31"/>
      <c r="L6170" s="31"/>
      <c r="M6170" s="169"/>
      <c r="N6170" s="148"/>
      <c r="O6170" s="106"/>
      <c r="P6170" s="43"/>
      <c r="Q6170" s="31"/>
      <c r="R6170" s="84"/>
      <c r="S6170" s="31"/>
      <c r="T6170" s="31"/>
      <c r="U6170" s="169"/>
      <c r="V6170" s="150"/>
      <c r="W6170" s="141" t="str" cm="1">
        <f t="array" ref="W6170">IF(SUM(LEN(B6170:V6170))=0,"",IF(OR(OR(ISBLANK(F6170),SUM(LEN(C6170),LEN(D6170))=0),AND(NOT(E6170="Unknown"),ISBLANK(J6170)),AND(NOT(O6170="Unknown"),ISBLANK(R6170))),"Missing Information", INDEX(Table15[Entire Service Line Classification], MATCH(SUMIFS(Table15[Unique ID],Table15[System-Owned Portion],E6170,Table15[If Material Anything Other than "Lead" in Column E,Was Material Ever Previously Lead?],G6170,Table15[Customer-Owned Portion],O6170),Table15[Unique ID],0),0)))</f>
        <v/>
      </c>
      <c r="X6170"/>
    </row>
    <row r="6171" spans="2:24" x14ac:dyDescent="0.25">
      <c r="B6171" s="146"/>
      <c r="C6171" s="31"/>
      <c r="D6171" s="31"/>
      <c r="E6171" s="44"/>
      <c r="F6171" s="43"/>
      <c r="G6171" s="84"/>
      <c r="H6171" s="31"/>
      <c r="I6171" s="31"/>
      <c r="J6171" s="84"/>
      <c r="K6171" s="31"/>
      <c r="L6171" s="31"/>
      <c r="M6171" s="169"/>
      <c r="N6171" s="148"/>
      <c r="O6171" s="106"/>
      <c r="P6171" s="43"/>
      <c r="Q6171" s="31"/>
      <c r="R6171" s="84"/>
      <c r="S6171" s="31"/>
      <c r="T6171" s="31"/>
      <c r="U6171" s="169"/>
      <c r="V6171" s="150"/>
      <c r="W6171" s="141" t="str" cm="1">
        <f t="array" ref="W6171">IF(SUM(LEN(B6171:V6171))=0,"",IF(OR(OR(ISBLANK(F6171),SUM(LEN(C6171),LEN(D6171))=0),AND(NOT(E6171="Unknown"),ISBLANK(J6171)),AND(NOT(O6171="Unknown"),ISBLANK(R6171))),"Missing Information", INDEX(Table15[Entire Service Line Classification], MATCH(SUMIFS(Table15[Unique ID],Table15[System-Owned Portion],E6171,Table15[If Material Anything Other than "Lead" in Column E,Was Material Ever Previously Lead?],G6171,Table15[Customer-Owned Portion],O6171),Table15[Unique ID],0),0)))</f>
        <v/>
      </c>
      <c r="X6171"/>
    </row>
    <row r="6172" spans="2:24" x14ac:dyDescent="0.25">
      <c r="B6172" s="146"/>
      <c r="C6172" s="31"/>
      <c r="D6172" s="31"/>
      <c r="E6172" s="44"/>
      <c r="F6172" s="43"/>
      <c r="G6172" s="84"/>
      <c r="H6172" s="31"/>
      <c r="I6172" s="31"/>
      <c r="J6172" s="84"/>
      <c r="K6172" s="31"/>
      <c r="L6172" s="31"/>
      <c r="M6172" s="169"/>
      <c r="N6172" s="148"/>
      <c r="O6172" s="106"/>
      <c r="P6172" s="43"/>
      <c r="Q6172" s="31"/>
      <c r="R6172" s="84"/>
      <c r="S6172" s="31"/>
      <c r="T6172" s="31"/>
      <c r="U6172" s="169"/>
      <c r="V6172" s="150"/>
      <c r="W6172" s="141" t="str" cm="1">
        <f t="array" ref="W6172">IF(SUM(LEN(B6172:V6172))=0,"",IF(OR(OR(ISBLANK(F6172),SUM(LEN(C6172),LEN(D6172))=0),AND(NOT(E6172="Unknown"),ISBLANK(J6172)),AND(NOT(O6172="Unknown"),ISBLANK(R6172))),"Missing Information", INDEX(Table15[Entire Service Line Classification], MATCH(SUMIFS(Table15[Unique ID],Table15[System-Owned Portion],E6172,Table15[If Material Anything Other than "Lead" in Column E,Was Material Ever Previously Lead?],G6172,Table15[Customer-Owned Portion],O6172),Table15[Unique ID],0),0)))</f>
        <v/>
      </c>
      <c r="X6172"/>
    </row>
    <row r="6173" spans="2:24" x14ac:dyDescent="0.25">
      <c r="B6173" s="146"/>
      <c r="C6173" s="31"/>
      <c r="D6173" s="31"/>
      <c r="E6173" s="44"/>
      <c r="F6173" s="43"/>
      <c r="G6173" s="84"/>
      <c r="H6173" s="31"/>
      <c r="I6173" s="31"/>
      <c r="J6173" s="84"/>
      <c r="K6173" s="31"/>
      <c r="L6173" s="31"/>
      <c r="M6173" s="169"/>
      <c r="N6173" s="148"/>
      <c r="O6173" s="106"/>
      <c r="P6173" s="43"/>
      <c r="Q6173" s="31"/>
      <c r="R6173" s="84"/>
      <c r="S6173" s="31"/>
      <c r="T6173" s="31"/>
      <c r="U6173" s="169"/>
      <c r="V6173" s="150"/>
      <c r="W6173" s="141" t="str" cm="1">
        <f t="array" ref="W6173">IF(SUM(LEN(B6173:V6173))=0,"",IF(OR(OR(ISBLANK(F6173),SUM(LEN(C6173),LEN(D6173))=0),AND(NOT(E6173="Unknown"),ISBLANK(J6173)),AND(NOT(O6173="Unknown"),ISBLANK(R6173))),"Missing Information", INDEX(Table15[Entire Service Line Classification], MATCH(SUMIFS(Table15[Unique ID],Table15[System-Owned Portion],E6173,Table15[If Material Anything Other than "Lead" in Column E,Was Material Ever Previously Lead?],G6173,Table15[Customer-Owned Portion],O6173),Table15[Unique ID],0),0)))</f>
        <v/>
      </c>
      <c r="X6173"/>
    </row>
    <row r="6174" spans="2:24" x14ac:dyDescent="0.25">
      <c r="B6174" s="146"/>
      <c r="C6174" s="31"/>
      <c r="D6174" s="31"/>
      <c r="E6174" s="44"/>
      <c r="F6174" s="43"/>
      <c r="G6174" s="84"/>
      <c r="H6174" s="31"/>
      <c r="I6174" s="31"/>
      <c r="J6174" s="84"/>
      <c r="K6174" s="31"/>
      <c r="L6174" s="31"/>
      <c r="M6174" s="169"/>
      <c r="N6174" s="148"/>
      <c r="O6174" s="106"/>
      <c r="P6174" s="43"/>
      <c r="Q6174" s="31"/>
      <c r="R6174" s="84"/>
      <c r="S6174" s="31"/>
      <c r="T6174" s="31"/>
      <c r="U6174" s="169"/>
      <c r="V6174" s="150"/>
      <c r="W6174" s="141" t="str" cm="1">
        <f t="array" ref="W6174">IF(SUM(LEN(B6174:V6174))=0,"",IF(OR(OR(ISBLANK(F6174),SUM(LEN(C6174),LEN(D6174))=0),AND(NOT(E6174="Unknown"),ISBLANK(J6174)),AND(NOT(O6174="Unknown"),ISBLANK(R6174))),"Missing Information", INDEX(Table15[Entire Service Line Classification], MATCH(SUMIFS(Table15[Unique ID],Table15[System-Owned Portion],E6174,Table15[If Material Anything Other than "Lead" in Column E,Was Material Ever Previously Lead?],G6174,Table15[Customer-Owned Portion],O6174),Table15[Unique ID],0),0)))</f>
        <v/>
      </c>
      <c r="X6174"/>
    </row>
    <row r="6175" spans="2:24" x14ac:dyDescent="0.25">
      <c r="B6175" s="146"/>
      <c r="C6175" s="31"/>
      <c r="D6175" s="31"/>
      <c r="E6175" s="44"/>
      <c r="F6175" s="43"/>
      <c r="G6175" s="84"/>
      <c r="H6175" s="31"/>
      <c r="I6175" s="31"/>
      <c r="J6175" s="84"/>
      <c r="K6175" s="31"/>
      <c r="L6175" s="31"/>
      <c r="M6175" s="169"/>
      <c r="N6175" s="148"/>
      <c r="O6175" s="106"/>
      <c r="P6175" s="43"/>
      <c r="Q6175" s="31"/>
      <c r="R6175" s="84"/>
      <c r="S6175" s="31"/>
      <c r="T6175" s="31"/>
      <c r="U6175" s="169"/>
      <c r="V6175" s="150"/>
      <c r="W6175" s="141" t="str" cm="1">
        <f t="array" ref="W6175">IF(SUM(LEN(B6175:V6175))=0,"",IF(OR(OR(ISBLANK(F6175),SUM(LEN(C6175),LEN(D6175))=0),AND(NOT(E6175="Unknown"),ISBLANK(J6175)),AND(NOT(O6175="Unknown"),ISBLANK(R6175))),"Missing Information", INDEX(Table15[Entire Service Line Classification], MATCH(SUMIFS(Table15[Unique ID],Table15[System-Owned Portion],E6175,Table15[If Material Anything Other than "Lead" in Column E,Was Material Ever Previously Lead?],G6175,Table15[Customer-Owned Portion],O6175),Table15[Unique ID],0),0)))</f>
        <v/>
      </c>
      <c r="X6175"/>
    </row>
    <row r="6176" spans="2:24" x14ac:dyDescent="0.25">
      <c r="B6176" s="146"/>
      <c r="C6176" s="31"/>
      <c r="D6176" s="31"/>
      <c r="E6176" s="44"/>
      <c r="F6176" s="43"/>
      <c r="G6176" s="84"/>
      <c r="H6176" s="31"/>
      <c r="I6176" s="31"/>
      <c r="J6176" s="84"/>
      <c r="K6176" s="31"/>
      <c r="L6176" s="31"/>
      <c r="M6176" s="169"/>
      <c r="N6176" s="148"/>
      <c r="O6176" s="106"/>
      <c r="P6176" s="43"/>
      <c r="Q6176" s="31"/>
      <c r="R6176" s="84"/>
      <c r="S6176" s="31"/>
      <c r="T6176" s="31"/>
      <c r="U6176" s="169"/>
      <c r="V6176" s="150"/>
      <c r="W6176" s="141" t="str" cm="1">
        <f t="array" ref="W6176">IF(SUM(LEN(B6176:V6176))=0,"",IF(OR(OR(ISBLANK(F6176),SUM(LEN(C6176),LEN(D6176))=0),AND(NOT(E6176="Unknown"),ISBLANK(J6176)),AND(NOT(O6176="Unknown"),ISBLANK(R6176))),"Missing Information", INDEX(Table15[Entire Service Line Classification], MATCH(SUMIFS(Table15[Unique ID],Table15[System-Owned Portion],E6176,Table15[If Material Anything Other than "Lead" in Column E,Was Material Ever Previously Lead?],G6176,Table15[Customer-Owned Portion],O6176),Table15[Unique ID],0),0)))</f>
        <v/>
      </c>
      <c r="X6176"/>
    </row>
    <row r="6177" spans="2:24" x14ac:dyDescent="0.25">
      <c r="B6177" s="146"/>
      <c r="C6177" s="31"/>
      <c r="D6177" s="31"/>
      <c r="E6177" s="44"/>
      <c r="F6177" s="43"/>
      <c r="G6177" s="84"/>
      <c r="H6177" s="31"/>
      <c r="I6177" s="31"/>
      <c r="J6177" s="84"/>
      <c r="K6177" s="31"/>
      <c r="L6177" s="31"/>
      <c r="M6177" s="169"/>
      <c r="N6177" s="148"/>
      <c r="O6177" s="106"/>
      <c r="P6177" s="43"/>
      <c r="Q6177" s="31"/>
      <c r="R6177" s="84"/>
      <c r="S6177" s="31"/>
      <c r="T6177" s="31"/>
      <c r="U6177" s="169"/>
      <c r="V6177" s="150"/>
      <c r="W6177" s="141" t="str" cm="1">
        <f t="array" ref="W6177">IF(SUM(LEN(B6177:V6177))=0,"",IF(OR(OR(ISBLANK(F6177),SUM(LEN(C6177),LEN(D6177))=0),AND(NOT(E6177="Unknown"),ISBLANK(J6177)),AND(NOT(O6177="Unknown"),ISBLANK(R6177))),"Missing Information", INDEX(Table15[Entire Service Line Classification], MATCH(SUMIFS(Table15[Unique ID],Table15[System-Owned Portion],E6177,Table15[If Material Anything Other than "Lead" in Column E,Was Material Ever Previously Lead?],G6177,Table15[Customer-Owned Portion],O6177),Table15[Unique ID],0),0)))</f>
        <v/>
      </c>
      <c r="X6177"/>
    </row>
    <row r="6178" spans="2:24" x14ac:dyDescent="0.25">
      <c r="B6178" s="146"/>
      <c r="C6178" s="31"/>
      <c r="D6178" s="31"/>
      <c r="E6178" s="44"/>
      <c r="F6178" s="43"/>
      <c r="G6178" s="84"/>
      <c r="H6178" s="31"/>
      <c r="I6178" s="31"/>
      <c r="J6178" s="84"/>
      <c r="K6178" s="31"/>
      <c r="L6178" s="31"/>
      <c r="M6178" s="169"/>
      <c r="N6178" s="148"/>
      <c r="O6178" s="106"/>
      <c r="P6178" s="43"/>
      <c r="Q6178" s="31"/>
      <c r="R6178" s="84"/>
      <c r="S6178" s="31"/>
      <c r="T6178" s="31"/>
      <c r="U6178" s="169"/>
      <c r="V6178" s="150"/>
      <c r="W6178" s="141" t="str" cm="1">
        <f t="array" ref="W6178">IF(SUM(LEN(B6178:V6178))=0,"",IF(OR(OR(ISBLANK(F6178),SUM(LEN(C6178),LEN(D6178))=0),AND(NOT(E6178="Unknown"),ISBLANK(J6178)),AND(NOT(O6178="Unknown"),ISBLANK(R6178))),"Missing Information", INDEX(Table15[Entire Service Line Classification], MATCH(SUMIFS(Table15[Unique ID],Table15[System-Owned Portion],E6178,Table15[If Material Anything Other than "Lead" in Column E,Was Material Ever Previously Lead?],G6178,Table15[Customer-Owned Portion],O6178),Table15[Unique ID],0),0)))</f>
        <v/>
      </c>
      <c r="X6178"/>
    </row>
    <row r="6179" spans="2:24" x14ac:dyDescent="0.25">
      <c r="B6179" s="146"/>
      <c r="C6179" s="31"/>
      <c r="D6179" s="31"/>
      <c r="E6179" s="44"/>
      <c r="F6179" s="43"/>
      <c r="G6179" s="84"/>
      <c r="H6179" s="31"/>
      <c r="I6179" s="31"/>
      <c r="J6179" s="84"/>
      <c r="K6179" s="31"/>
      <c r="L6179" s="31"/>
      <c r="M6179" s="169"/>
      <c r="N6179" s="148"/>
      <c r="O6179" s="106"/>
      <c r="P6179" s="43"/>
      <c r="Q6179" s="31"/>
      <c r="R6179" s="84"/>
      <c r="S6179" s="31"/>
      <c r="T6179" s="31"/>
      <c r="U6179" s="169"/>
      <c r="V6179" s="150"/>
      <c r="W6179" s="141" t="str" cm="1">
        <f t="array" ref="W6179">IF(SUM(LEN(B6179:V6179))=0,"",IF(OR(OR(ISBLANK(F6179),SUM(LEN(C6179),LEN(D6179))=0),AND(NOT(E6179="Unknown"),ISBLANK(J6179)),AND(NOT(O6179="Unknown"),ISBLANK(R6179))),"Missing Information", INDEX(Table15[Entire Service Line Classification], MATCH(SUMIFS(Table15[Unique ID],Table15[System-Owned Portion],E6179,Table15[If Material Anything Other than "Lead" in Column E,Was Material Ever Previously Lead?],G6179,Table15[Customer-Owned Portion],O6179),Table15[Unique ID],0),0)))</f>
        <v/>
      </c>
      <c r="X6179"/>
    </row>
    <row r="6180" spans="2:24" x14ac:dyDescent="0.25">
      <c r="B6180" s="146"/>
      <c r="C6180" s="31"/>
      <c r="D6180" s="31"/>
      <c r="E6180" s="44"/>
      <c r="F6180" s="43"/>
      <c r="G6180" s="84"/>
      <c r="H6180" s="31"/>
      <c r="I6180" s="31"/>
      <c r="J6180" s="84"/>
      <c r="K6180" s="31"/>
      <c r="L6180" s="31"/>
      <c r="M6180" s="169"/>
      <c r="N6180" s="148"/>
      <c r="O6180" s="106"/>
      <c r="P6180" s="43"/>
      <c r="Q6180" s="31"/>
      <c r="R6180" s="84"/>
      <c r="S6180" s="31"/>
      <c r="T6180" s="31"/>
      <c r="U6180" s="169"/>
      <c r="V6180" s="150"/>
      <c r="W6180" s="141" t="str" cm="1">
        <f t="array" ref="W6180">IF(SUM(LEN(B6180:V6180))=0,"",IF(OR(OR(ISBLANK(F6180),SUM(LEN(C6180),LEN(D6180))=0),AND(NOT(E6180="Unknown"),ISBLANK(J6180)),AND(NOT(O6180="Unknown"),ISBLANK(R6180))),"Missing Information", INDEX(Table15[Entire Service Line Classification], MATCH(SUMIFS(Table15[Unique ID],Table15[System-Owned Portion],E6180,Table15[If Material Anything Other than "Lead" in Column E,Was Material Ever Previously Lead?],G6180,Table15[Customer-Owned Portion],O6180),Table15[Unique ID],0),0)))</f>
        <v/>
      </c>
      <c r="X6180"/>
    </row>
    <row r="6181" spans="2:24" x14ac:dyDescent="0.25">
      <c r="B6181" s="146"/>
      <c r="C6181" s="31"/>
      <c r="D6181" s="31"/>
      <c r="E6181" s="44"/>
      <c r="F6181" s="43"/>
      <c r="G6181" s="84"/>
      <c r="H6181" s="31"/>
      <c r="I6181" s="31"/>
      <c r="J6181" s="84"/>
      <c r="K6181" s="31"/>
      <c r="L6181" s="31"/>
      <c r="M6181" s="169"/>
      <c r="N6181" s="148"/>
      <c r="O6181" s="106"/>
      <c r="P6181" s="43"/>
      <c r="Q6181" s="31"/>
      <c r="R6181" s="84"/>
      <c r="S6181" s="31"/>
      <c r="T6181" s="31"/>
      <c r="U6181" s="169"/>
      <c r="V6181" s="150"/>
      <c r="W6181" s="141" t="str" cm="1">
        <f t="array" ref="W6181">IF(SUM(LEN(B6181:V6181))=0,"",IF(OR(OR(ISBLANK(F6181),SUM(LEN(C6181),LEN(D6181))=0),AND(NOT(E6181="Unknown"),ISBLANK(J6181)),AND(NOT(O6181="Unknown"),ISBLANK(R6181))),"Missing Information", INDEX(Table15[Entire Service Line Classification], MATCH(SUMIFS(Table15[Unique ID],Table15[System-Owned Portion],E6181,Table15[If Material Anything Other than "Lead" in Column E,Was Material Ever Previously Lead?],G6181,Table15[Customer-Owned Portion],O6181),Table15[Unique ID],0),0)))</f>
        <v/>
      </c>
      <c r="X6181"/>
    </row>
    <row r="6182" spans="2:24" x14ac:dyDescent="0.25">
      <c r="B6182" s="146"/>
      <c r="C6182" s="31"/>
      <c r="D6182" s="31"/>
      <c r="E6182" s="44"/>
      <c r="F6182" s="43"/>
      <c r="G6182" s="84"/>
      <c r="H6182" s="31"/>
      <c r="I6182" s="31"/>
      <c r="J6182" s="84"/>
      <c r="K6182" s="31"/>
      <c r="L6182" s="31"/>
      <c r="M6182" s="169"/>
      <c r="N6182" s="148"/>
      <c r="O6182" s="106"/>
      <c r="P6182" s="43"/>
      <c r="Q6182" s="31"/>
      <c r="R6182" s="84"/>
      <c r="S6182" s="31"/>
      <c r="T6182" s="31"/>
      <c r="U6182" s="169"/>
      <c r="V6182" s="150"/>
      <c r="W6182" s="141" t="str" cm="1">
        <f t="array" ref="W6182">IF(SUM(LEN(B6182:V6182))=0,"",IF(OR(OR(ISBLANK(F6182),SUM(LEN(C6182),LEN(D6182))=0),AND(NOT(E6182="Unknown"),ISBLANK(J6182)),AND(NOT(O6182="Unknown"),ISBLANK(R6182))),"Missing Information", INDEX(Table15[Entire Service Line Classification], MATCH(SUMIFS(Table15[Unique ID],Table15[System-Owned Portion],E6182,Table15[If Material Anything Other than "Lead" in Column E,Was Material Ever Previously Lead?],G6182,Table15[Customer-Owned Portion],O6182),Table15[Unique ID],0),0)))</f>
        <v/>
      </c>
      <c r="X6182"/>
    </row>
    <row r="6183" spans="2:24" x14ac:dyDescent="0.25">
      <c r="B6183" s="146"/>
      <c r="C6183" s="31"/>
      <c r="D6183" s="31"/>
      <c r="E6183" s="44"/>
      <c r="F6183" s="43"/>
      <c r="G6183" s="84"/>
      <c r="H6183" s="31"/>
      <c r="I6183" s="31"/>
      <c r="J6183" s="84"/>
      <c r="K6183" s="31"/>
      <c r="L6183" s="31"/>
      <c r="M6183" s="169"/>
      <c r="N6183" s="148"/>
      <c r="O6183" s="106"/>
      <c r="P6183" s="43"/>
      <c r="Q6183" s="31"/>
      <c r="R6183" s="84"/>
      <c r="S6183" s="31"/>
      <c r="T6183" s="31"/>
      <c r="U6183" s="169"/>
      <c r="V6183" s="150"/>
      <c r="W6183" s="141" t="str" cm="1">
        <f t="array" ref="W6183">IF(SUM(LEN(B6183:V6183))=0,"",IF(OR(OR(ISBLANK(F6183),SUM(LEN(C6183),LEN(D6183))=0),AND(NOT(E6183="Unknown"),ISBLANK(J6183)),AND(NOT(O6183="Unknown"),ISBLANK(R6183))),"Missing Information", INDEX(Table15[Entire Service Line Classification], MATCH(SUMIFS(Table15[Unique ID],Table15[System-Owned Portion],E6183,Table15[If Material Anything Other than "Lead" in Column E,Was Material Ever Previously Lead?],G6183,Table15[Customer-Owned Portion],O6183),Table15[Unique ID],0),0)))</f>
        <v/>
      </c>
      <c r="X6183"/>
    </row>
    <row r="6184" spans="2:24" x14ac:dyDescent="0.25">
      <c r="B6184" s="146"/>
      <c r="C6184" s="31"/>
      <c r="D6184" s="31"/>
      <c r="E6184" s="44"/>
      <c r="F6184" s="43"/>
      <c r="G6184" s="84"/>
      <c r="H6184" s="31"/>
      <c r="I6184" s="31"/>
      <c r="J6184" s="84"/>
      <c r="K6184" s="31"/>
      <c r="L6184" s="31"/>
      <c r="M6184" s="169"/>
      <c r="N6184" s="148"/>
      <c r="O6184" s="106"/>
      <c r="P6184" s="43"/>
      <c r="Q6184" s="31"/>
      <c r="R6184" s="84"/>
      <c r="S6184" s="31"/>
      <c r="T6184" s="31"/>
      <c r="U6184" s="169"/>
      <c r="V6184" s="150"/>
      <c r="W6184" s="141" t="str" cm="1">
        <f t="array" ref="W6184">IF(SUM(LEN(B6184:V6184))=0,"",IF(OR(OR(ISBLANK(F6184),SUM(LEN(C6184),LEN(D6184))=0),AND(NOT(E6184="Unknown"),ISBLANK(J6184)),AND(NOT(O6184="Unknown"),ISBLANK(R6184))),"Missing Information", INDEX(Table15[Entire Service Line Classification], MATCH(SUMIFS(Table15[Unique ID],Table15[System-Owned Portion],E6184,Table15[If Material Anything Other than "Lead" in Column E,Was Material Ever Previously Lead?],G6184,Table15[Customer-Owned Portion],O6184),Table15[Unique ID],0),0)))</f>
        <v/>
      </c>
      <c r="X6184"/>
    </row>
    <row r="6185" spans="2:24" x14ac:dyDescent="0.25">
      <c r="B6185" s="146"/>
      <c r="C6185" s="31"/>
      <c r="D6185" s="31"/>
      <c r="E6185" s="44"/>
      <c r="F6185" s="43"/>
      <c r="G6185" s="84"/>
      <c r="H6185" s="31"/>
      <c r="I6185" s="31"/>
      <c r="J6185" s="84"/>
      <c r="K6185" s="31"/>
      <c r="L6185" s="31"/>
      <c r="M6185" s="169"/>
      <c r="N6185" s="148"/>
      <c r="O6185" s="106"/>
      <c r="P6185" s="43"/>
      <c r="Q6185" s="31"/>
      <c r="R6185" s="84"/>
      <c r="S6185" s="31"/>
      <c r="T6185" s="31"/>
      <c r="U6185" s="169"/>
      <c r="V6185" s="150"/>
      <c r="W6185" s="141" t="str" cm="1">
        <f t="array" ref="W6185">IF(SUM(LEN(B6185:V6185))=0,"",IF(OR(OR(ISBLANK(F6185),SUM(LEN(C6185),LEN(D6185))=0),AND(NOT(E6185="Unknown"),ISBLANK(J6185)),AND(NOT(O6185="Unknown"),ISBLANK(R6185))),"Missing Information", INDEX(Table15[Entire Service Line Classification], MATCH(SUMIFS(Table15[Unique ID],Table15[System-Owned Portion],E6185,Table15[If Material Anything Other than "Lead" in Column E,Was Material Ever Previously Lead?],G6185,Table15[Customer-Owned Portion],O6185),Table15[Unique ID],0),0)))</f>
        <v/>
      </c>
      <c r="X6185"/>
    </row>
    <row r="6186" spans="2:24" x14ac:dyDescent="0.25">
      <c r="B6186" s="146"/>
      <c r="C6186" s="31"/>
      <c r="D6186" s="31"/>
      <c r="E6186" s="44"/>
      <c r="F6186" s="43"/>
      <c r="G6186" s="84"/>
      <c r="H6186" s="31"/>
      <c r="I6186" s="31"/>
      <c r="J6186" s="84"/>
      <c r="K6186" s="31"/>
      <c r="L6186" s="31"/>
      <c r="M6186" s="169"/>
      <c r="N6186" s="148"/>
      <c r="O6186" s="106"/>
      <c r="P6186" s="43"/>
      <c r="Q6186" s="31"/>
      <c r="R6186" s="84"/>
      <c r="S6186" s="31"/>
      <c r="T6186" s="31"/>
      <c r="U6186" s="169"/>
      <c r="V6186" s="150"/>
      <c r="W6186" s="141" t="str" cm="1">
        <f t="array" ref="W6186">IF(SUM(LEN(B6186:V6186))=0,"",IF(OR(OR(ISBLANK(F6186),SUM(LEN(C6186),LEN(D6186))=0),AND(NOT(E6186="Unknown"),ISBLANK(J6186)),AND(NOT(O6186="Unknown"),ISBLANK(R6186))),"Missing Information", INDEX(Table15[Entire Service Line Classification], MATCH(SUMIFS(Table15[Unique ID],Table15[System-Owned Portion],E6186,Table15[If Material Anything Other than "Lead" in Column E,Was Material Ever Previously Lead?],G6186,Table15[Customer-Owned Portion],O6186),Table15[Unique ID],0),0)))</f>
        <v/>
      </c>
      <c r="X6186"/>
    </row>
    <row r="6187" spans="2:24" x14ac:dyDescent="0.25">
      <c r="B6187" s="146"/>
      <c r="C6187" s="31"/>
      <c r="D6187" s="31"/>
      <c r="E6187" s="44"/>
      <c r="F6187" s="43"/>
      <c r="G6187" s="84"/>
      <c r="H6187" s="31"/>
      <c r="I6187" s="31"/>
      <c r="J6187" s="84"/>
      <c r="K6187" s="31"/>
      <c r="L6187" s="31"/>
      <c r="M6187" s="169"/>
      <c r="N6187" s="148"/>
      <c r="O6187" s="106"/>
      <c r="P6187" s="43"/>
      <c r="Q6187" s="31"/>
      <c r="R6187" s="84"/>
      <c r="S6187" s="31"/>
      <c r="T6187" s="31"/>
      <c r="U6187" s="169"/>
      <c r="V6187" s="150"/>
      <c r="W6187" s="141" t="str" cm="1">
        <f t="array" ref="W6187">IF(SUM(LEN(B6187:V6187))=0,"",IF(OR(OR(ISBLANK(F6187),SUM(LEN(C6187),LEN(D6187))=0),AND(NOT(E6187="Unknown"),ISBLANK(J6187)),AND(NOT(O6187="Unknown"),ISBLANK(R6187))),"Missing Information", INDEX(Table15[Entire Service Line Classification], MATCH(SUMIFS(Table15[Unique ID],Table15[System-Owned Portion],E6187,Table15[If Material Anything Other than "Lead" in Column E,Was Material Ever Previously Lead?],G6187,Table15[Customer-Owned Portion],O6187),Table15[Unique ID],0),0)))</f>
        <v/>
      </c>
      <c r="X6187"/>
    </row>
    <row r="6188" spans="2:24" x14ac:dyDescent="0.25">
      <c r="B6188" s="146"/>
      <c r="C6188" s="31"/>
      <c r="D6188" s="31"/>
      <c r="E6188" s="44"/>
      <c r="F6188" s="43"/>
      <c r="G6188" s="84"/>
      <c r="H6188" s="31"/>
      <c r="I6188" s="31"/>
      <c r="J6188" s="84"/>
      <c r="K6188" s="31"/>
      <c r="L6188" s="31"/>
      <c r="M6188" s="169"/>
      <c r="N6188" s="148"/>
      <c r="O6188" s="106"/>
      <c r="P6188" s="43"/>
      <c r="Q6188" s="31"/>
      <c r="R6188" s="84"/>
      <c r="S6188" s="31"/>
      <c r="T6188" s="31"/>
      <c r="U6188" s="169"/>
      <c r="V6188" s="150"/>
      <c r="W6188" s="141" t="str" cm="1">
        <f t="array" ref="W6188">IF(SUM(LEN(B6188:V6188))=0,"",IF(OR(OR(ISBLANK(F6188),SUM(LEN(C6188),LEN(D6188))=0),AND(NOT(E6188="Unknown"),ISBLANK(J6188)),AND(NOT(O6188="Unknown"),ISBLANK(R6188))),"Missing Information", INDEX(Table15[Entire Service Line Classification], MATCH(SUMIFS(Table15[Unique ID],Table15[System-Owned Portion],E6188,Table15[If Material Anything Other than "Lead" in Column E,Was Material Ever Previously Lead?],G6188,Table15[Customer-Owned Portion],O6188),Table15[Unique ID],0),0)))</f>
        <v/>
      </c>
      <c r="X6188"/>
    </row>
    <row r="6189" spans="2:24" x14ac:dyDescent="0.25">
      <c r="B6189" s="146"/>
      <c r="C6189" s="31"/>
      <c r="D6189" s="31"/>
      <c r="E6189" s="44"/>
      <c r="F6189" s="43"/>
      <c r="G6189" s="84"/>
      <c r="H6189" s="31"/>
      <c r="I6189" s="31"/>
      <c r="J6189" s="84"/>
      <c r="K6189" s="31"/>
      <c r="L6189" s="31"/>
      <c r="M6189" s="169"/>
      <c r="N6189" s="148"/>
      <c r="O6189" s="106"/>
      <c r="P6189" s="43"/>
      <c r="Q6189" s="31"/>
      <c r="R6189" s="84"/>
      <c r="S6189" s="31"/>
      <c r="T6189" s="31"/>
      <c r="U6189" s="169"/>
      <c r="V6189" s="150"/>
      <c r="W6189" s="141" t="str" cm="1">
        <f t="array" ref="W6189">IF(SUM(LEN(B6189:V6189))=0,"",IF(OR(OR(ISBLANK(F6189),SUM(LEN(C6189),LEN(D6189))=0),AND(NOT(E6189="Unknown"),ISBLANK(J6189)),AND(NOT(O6189="Unknown"),ISBLANK(R6189))),"Missing Information", INDEX(Table15[Entire Service Line Classification], MATCH(SUMIFS(Table15[Unique ID],Table15[System-Owned Portion],E6189,Table15[If Material Anything Other than "Lead" in Column E,Was Material Ever Previously Lead?],G6189,Table15[Customer-Owned Portion],O6189),Table15[Unique ID],0),0)))</f>
        <v/>
      </c>
      <c r="X6189"/>
    </row>
    <row r="6190" spans="2:24" x14ac:dyDescent="0.25">
      <c r="B6190" s="146"/>
      <c r="C6190" s="31"/>
      <c r="D6190" s="31"/>
      <c r="E6190" s="44"/>
      <c r="F6190" s="43"/>
      <c r="G6190" s="84"/>
      <c r="H6190" s="31"/>
      <c r="I6190" s="31"/>
      <c r="J6190" s="84"/>
      <c r="K6190" s="31"/>
      <c r="L6190" s="31"/>
      <c r="M6190" s="169"/>
      <c r="N6190" s="148"/>
      <c r="O6190" s="106"/>
      <c r="P6190" s="43"/>
      <c r="Q6190" s="31"/>
      <c r="R6190" s="84"/>
      <c r="S6190" s="31"/>
      <c r="T6190" s="31"/>
      <c r="U6190" s="169"/>
      <c r="V6190" s="150"/>
      <c r="W6190" s="141" t="str" cm="1">
        <f t="array" ref="W6190">IF(SUM(LEN(B6190:V6190))=0,"",IF(OR(OR(ISBLANK(F6190),SUM(LEN(C6190),LEN(D6190))=0),AND(NOT(E6190="Unknown"),ISBLANK(J6190)),AND(NOT(O6190="Unknown"),ISBLANK(R6190))),"Missing Information", INDEX(Table15[Entire Service Line Classification], MATCH(SUMIFS(Table15[Unique ID],Table15[System-Owned Portion],E6190,Table15[If Material Anything Other than "Lead" in Column E,Was Material Ever Previously Lead?],G6190,Table15[Customer-Owned Portion],O6190),Table15[Unique ID],0),0)))</f>
        <v/>
      </c>
      <c r="X6190"/>
    </row>
    <row r="6191" spans="2:24" x14ac:dyDescent="0.25">
      <c r="B6191" s="146"/>
      <c r="C6191" s="31"/>
      <c r="D6191" s="31"/>
      <c r="E6191" s="44"/>
      <c r="F6191" s="43"/>
      <c r="G6191" s="84"/>
      <c r="H6191" s="31"/>
      <c r="I6191" s="31"/>
      <c r="J6191" s="84"/>
      <c r="K6191" s="31"/>
      <c r="L6191" s="31"/>
      <c r="M6191" s="169"/>
      <c r="N6191" s="148"/>
      <c r="O6191" s="106"/>
      <c r="P6191" s="43"/>
      <c r="Q6191" s="31"/>
      <c r="R6191" s="84"/>
      <c r="S6191" s="31"/>
      <c r="T6191" s="31"/>
      <c r="U6191" s="169"/>
      <c r="V6191" s="150"/>
      <c r="W6191" s="141" t="str" cm="1">
        <f t="array" ref="W6191">IF(SUM(LEN(B6191:V6191))=0,"",IF(OR(OR(ISBLANK(F6191),SUM(LEN(C6191),LEN(D6191))=0),AND(NOT(E6191="Unknown"),ISBLANK(J6191)),AND(NOT(O6191="Unknown"),ISBLANK(R6191))),"Missing Information", INDEX(Table15[Entire Service Line Classification], MATCH(SUMIFS(Table15[Unique ID],Table15[System-Owned Portion],E6191,Table15[If Material Anything Other than "Lead" in Column E,Was Material Ever Previously Lead?],G6191,Table15[Customer-Owned Portion],O6191),Table15[Unique ID],0),0)))</f>
        <v/>
      </c>
      <c r="X6191"/>
    </row>
    <row r="6192" spans="2:24" x14ac:dyDescent="0.25">
      <c r="B6192" s="146"/>
      <c r="C6192" s="31"/>
      <c r="D6192" s="31"/>
      <c r="E6192" s="44"/>
      <c r="F6192" s="43"/>
      <c r="G6192" s="84"/>
      <c r="H6192" s="31"/>
      <c r="I6192" s="31"/>
      <c r="J6192" s="84"/>
      <c r="K6192" s="31"/>
      <c r="L6192" s="31"/>
      <c r="M6192" s="169"/>
      <c r="N6192" s="148"/>
      <c r="O6192" s="106"/>
      <c r="P6192" s="43"/>
      <c r="Q6192" s="31"/>
      <c r="R6192" s="84"/>
      <c r="S6192" s="31"/>
      <c r="T6192" s="31"/>
      <c r="U6192" s="169"/>
      <c r="V6192" s="150"/>
      <c r="W6192" s="141" t="str" cm="1">
        <f t="array" ref="W6192">IF(SUM(LEN(B6192:V6192))=0,"",IF(OR(OR(ISBLANK(F6192),SUM(LEN(C6192),LEN(D6192))=0),AND(NOT(E6192="Unknown"),ISBLANK(J6192)),AND(NOT(O6192="Unknown"),ISBLANK(R6192))),"Missing Information", INDEX(Table15[Entire Service Line Classification], MATCH(SUMIFS(Table15[Unique ID],Table15[System-Owned Portion],E6192,Table15[If Material Anything Other than "Lead" in Column E,Was Material Ever Previously Lead?],G6192,Table15[Customer-Owned Portion],O6192),Table15[Unique ID],0),0)))</f>
        <v/>
      </c>
      <c r="X6192"/>
    </row>
    <row r="6193" spans="2:24" x14ac:dyDescent="0.25">
      <c r="B6193" s="146"/>
      <c r="C6193" s="31"/>
      <c r="D6193" s="31"/>
      <c r="E6193" s="44"/>
      <c r="F6193" s="43"/>
      <c r="G6193" s="84"/>
      <c r="H6193" s="31"/>
      <c r="I6193" s="31"/>
      <c r="J6193" s="84"/>
      <c r="K6193" s="31"/>
      <c r="L6193" s="31"/>
      <c r="M6193" s="169"/>
      <c r="N6193" s="148"/>
      <c r="O6193" s="106"/>
      <c r="P6193" s="43"/>
      <c r="Q6193" s="31"/>
      <c r="R6193" s="84"/>
      <c r="S6193" s="31"/>
      <c r="T6193" s="31"/>
      <c r="U6193" s="169"/>
      <c r="V6193" s="150"/>
      <c r="W6193" s="141" t="str" cm="1">
        <f t="array" ref="W6193">IF(SUM(LEN(B6193:V6193))=0,"",IF(OR(OR(ISBLANK(F6193),SUM(LEN(C6193),LEN(D6193))=0),AND(NOT(E6193="Unknown"),ISBLANK(J6193)),AND(NOT(O6193="Unknown"),ISBLANK(R6193))),"Missing Information", INDEX(Table15[Entire Service Line Classification], MATCH(SUMIFS(Table15[Unique ID],Table15[System-Owned Portion],E6193,Table15[If Material Anything Other than "Lead" in Column E,Was Material Ever Previously Lead?],G6193,Table15[Customer-Owned Portion],O6193),Table15[Unique ID],0),0)))</f>
        <v/>
      </c>
      <c r="X6193"/>
    </row>
    <row r="6194" spans="2:24" x14ac:dyDescent="0.25">
      <c r="B6194" s="146"/>
      <c r="C6194" s="31"/>
      <c r="D6194" s="31"/>
      <c r="E6194" s="44"/>
      <c r="F6194" s="43"/>
      <c r="G6194" s="84"/>
      <c r="H6194" s="31"/>
      <c r="I6194" s="31"/>
      <c r="J6194" s="84"/>
      <c r="K6194" s="31"/>
      <c r="L6194" s="31"/>
      <c r="M6194" s="169"/>
      <c r="N6194" s="148"/>
      <c r="O6194" s="106"/>
      <c r="P6194" s="43"/>
      <c r="Q6194" s="31"/>
      <c r="R6194" s="84"/>
      <c r="S6194" s="31"/>
      <c r="T6194" s="31"/>
      <c r="U6194" s="169"/>
      <c r="V6194" s="150"/>
      <c r="W6194" s="141" t="str" cm="1">
        <f t="array" ref="W6194">IF(SUM(LEN(B6194:V6194))=0,"",IF(OR(OR(ISBLANK(F6194),SUM(LEN(C6194),LEN(D6194))=0),AND(NOT(E6194="Unknown"),ISBLANK(J6194)),AND(NOT(O6194="Unknown"),ISBLANK(R6194))),"Missing Information", INDEX(Table15[Entire Service Line Classification], MATCH(SUMIFS(Table15[Unique ID],Table15[System-Owned Portion],E6194,Table15[If Material Anything Other than "Lead" in Column E,Was Material Ever Previously Lead?],G6194,Table15[Customer-Owned Portion],O6194),Table15[Unique ID],0),0)))</f>
        <v/>
      </c>
      <c r="X6194"/>
    </row>
    <row r="6195" spans="2:24" x14ac:dyDescent="0.25">
      <c r="B6195" s="146"/>
      <c r="C6195" s="31"/>
      <c r="D6195" s="31"/>
      <c r="E6195" s="44"/>
      <c r="F6195" s="43"/>
      <c r="G6195" s="84"/>
      <c r="H6195" s="31"/>
      <c r="I6195" s="31"/>
      <c r="J6195" s="84"/>
      <c r="K6195" s="31"/>
      <c r="L6195" s="31"/>
      <c r="M6195" s="169"/>
      <c r="N6195" s="148"/>
      <c r="O6195" s="106"/>
      <c r="P6195" s="43"/>
      <c r="Q6195" s="31"/>
      <c r="R6195" s="84"/>
      <c r="S6195" s="31"/>
      <c r="T6195" s="31"/>
      <c r="U6195" s="169"/>
      <c r="V6195" s="150"/>
      <c r="W6195" s="141" t="str" cm="1">
        <f t="array" ref="W6195">IF(SUM(LEN(B6195:V6195))=0,"",IF(OR(OR(ISBLANK(F6195),SUM(LEN(C6195),LEN(D6195))=0),AND(NOT(E6195="Unknown"),ISBLANK(J6195)),AND(NOT(O6195="Unknown"),ISBLANK(R6195))),"Missing Information", INDEX(Table15[Entire Service Line Classification], MATCH(SUMIFS(Table15[Unique ID],Table15[System-Owned Portion],E6195,Table15[If Material Anything Other than "Lead" in Column E,Was Material Ever Previously Lead?],G6195,Table15[Customer-Owned Portion],O6195),Table15[Unique ID],0),0)))</f>
        <v/>
      </c>
      <c r="X6195"/>
    </row>
    <row r="6196" spans="2:24" x14ac:dyDescent="0.25">
      <c r="B6196" s="146"/>
      <c r="C6196" s="31"/>
      <c r="D6196" s="31"/>
      <c r="E6196" s="44"/>
      <c r="F6196" s="43"/>
      <c r="G6196" s="84"/>
      <c r="H6196" s="31"/>
      <c r="I6196" s="31"/>
      <c r="J6196" s="84"/>
      <c r="K6196" s="31"/>
      <c r="L6196" s="31"/>
      <c r="M6196" s="169"/>
      <c r="N6196" s="148"/>
      <c r="O6196" s="106"/>
      <c r="P6196" s="43"/>
      <c r="Q6196" s="31"/>
      <c r="R6196" s="84"/>
      <c r="S6196" s="31"/>
      <c r="T6196" s="31"/>
      <c r="U6196" s="169"/>
      <c r="V6196" s="150"/>
      <c r="W6196" s="141" t="str" cm="1">
        <f t="array" ref="W6196">IF(SUM(LEN(B6196:V6196))=0,"",IF(OR(OR(ISBLANK(F6196),SUM(LEN(C6196),LEN(D6196))=0),AND(NOT(E6196="Unknown"),ISBLANK(J6196)),AND(NOT(O6196="Unknown"),ISBLANK(R6196))),"Missing Information", INDEX(Table15[Entire Service Line Classification], MATCH(SUMIFS(Table15[Unique ID],Table15[System-Owned Portion],E6196,Table15[If Material Anything Other than "Lead" in Column E,Was Material Ever Previously Lead?],G6196,Table15[Customer-Owned Portion],O6196),Table15[Unique ID],0),0)))</f>
        <v/>
      </c>
      <c r="X6196"/>
    </row>
    <row r="6197" spans="2:24" x14ac:dyDescent="0.25">
      <c r="B6197" s="146"/>
      <c r="C6197" s="31"/>
      <c r="D6197" s="31"/>
      <c r="E6197" s="44"/>
      <c r="F6197" s="43"/>
      <c r="G6197" s="84"/>
      <c r="H6197" s="31"/>
      <c r="I6197" s="31"/>
      <c r="J6197" s="84"/>
      <c r="K6197" s="31"/>
      <c r="L6197" s="31"/>
      <c r="M6197" s="169"/>
      <c r="N6197" s="148"/>
      <c r="O6197" s="106"/>
      <c r="P6197" s="43"/>
      <c r="Q6197" s="31"/>
      <c r="R6197" s="84"/>
      <c r="S6197" s="31"/>
      <c r="T6197" s="31"/>
      <c r="U6197" s="169"/>
      <c r="V6197" s="150"/>
      <c r="W6197" s="141" t="str" cm="1">
        <f t="array" ref="W6197">IF(SUM(LEN(B6197:V6197))=0,"",IF(OR(OR(ISBLANK(F6197),SUM(LEN(C6197),LEN(D6197))=0),AND(NOT(E6197="Unknown"),ISBLANK(J6197)),AND(NOT(O6197="Unknown"),ISBLANK(R6197))),"Missing Information", INDEX(Table15[Entire Service Line Classification], MATCH(SUMIFS(Table15[Unique ID],Table15[System-Owned Portion],E6197,Table15[If Material Anything Other than "Lead" in Column E,Was Material Ever Previously Lead?],G6197,Table15[Customer-Owned Portion],O6197),Table15[Unique ID],0),0)))</f>
        <v/>
      </c>
      <c r="X6197"/>
    </row>
    <row r="6198" spans="2:24" x14ac:dyDescent="0.25">
      <c r="B6198" s="146"/>
      <c r="C6198" s="31"/>
      <c r="D6198" s="31"/>
      <c r="E6198" s="44"/>
      <c r="F6198" s="43"/>
      <c r="G6198" s="84"/>
      <c r="H6198" s="31"/>
      <c r="I6198" s="31"/>
      <c r="J6198" s="84"/>
      <c r="K6198" s="31"/>
      <c r="L6198" s="31"/>
      <c r="M6198" s="169"/>
      <c r="N6198" s="148"/>
      <c r="O6198" s="106"/>
      <c r="P6198" s="43"/>
      <c r="Q6198" s="31"/>
      <c r="R6198" s="84"/>
      <c r="S6198" s="31"/>
      <c r="T6198" s="31"/>
      <c r="U6198" s="169"/>
      <c r="V6198" s="150"/>
      <c r="W6198" s="141" t="str" cm="1">
        <f t="array" ref="W6198">IF(SUM(LEN(B6198:V6198))=0,"",IF(OR(OR(ISBLANK(F6198),SUM(LEN(C6198),LEN(D6198))=0),AND(NOT(E6198="Unknown"),ISBLANK(J6198)),AND(NOT(O6198="Unknown"),ISBLANK(R6198))),"Missing Information", INDEX(Table15[Entire Service Line Classification], MATCH(SUMIFS(Table15[Unique ID],Table15[System-Owned Portion],E6198,Table15[If Material Anything Other than "Lead" in Column E,Was Material Ever Previously Lead?],G6198,Table15[Customer-Owned Portion],O6198),Table15[Unique ID],0),0)))</f>
        <v/>
      </c>
      <c r="X6198"/>
    </row>
    <row r="6199" spans="2:24" x14ac:dyDescent="0.25">
      <c r="B6199" s="146"/>
      <c r="C6199" s="31"/>
      <c r="D6199" s="31"/>
      <c r="E6199" s="44"/>
      <c r="F6199" s="43"/>
      <c r="G6199" s="84"/>
      <c r="H6199" s="31"/>
      <c r="I6199" s="31"/>
      <c r="J6199" s="84"/>
      <c r="K6199" s="31"/>
      <c r="L6199" s="31"/>
      <c r="M6199" s="169"/>
      <c r="N6199" s="148"/>
      <c r="O6199" s="106"/>
      <c r="P6199" s="43"/>
      <c r="Q6199" s="31"/>
      <c r="R6199" s="84"/>
      <c r="S6199" s="31"/>
      <c r="T6199" s="31"/>
      <c r="U6199" s="169"/>
      <c r="V6199" s="150"/>
      <c r="W6199" s="141" t="str" cm="1">
        <f t="array" ref="W6199">IF(SUM(LEN(B6199:V6199))=0,"",IF(OR(OR(ISBLANK(F6199),SUM(LEN(C6199),LEN(D6199))=0),AND(NOT(E6199="Unknown"),ISBLANK(J6199)),AND(NOT(O6199="Unknown"),ISBLANK(R6199))),"Missing Information", INDEX(Table15[Entire Service Line Classification], MATCH(SUMIFS(Table15[Unique ID],Table15[System-Owned Portion],E6199,Table15[If Material Anything Other than "Lead" in Column E,Was Material Ever Previously Lead?],G6199,Table15[Customer-Owned Portion],O6199),Table15[Unique ID],0),0)))</f>
        <v/>
      </c>
      <c r="X6199"/>
    </row>
    <row r="6200" spans="2:24" x14ac:dyDescent="0.25">
      <c r="B6200" s="146"/>
      <c r="C6200" s="31"/>
      <c r="D6200" s="31"/>
      <c r="E6200" s="44"/>
      <c r="F6200" s="43"/>
      <c r="G6200" s="84"/>
      <c r="H6200" s="31"/>
      <c r="I6200" s="31"/>
      <c r="J6200" s="84"/>
      <c r="K6200" s="31"/>
      <c r="L6200" s="31"/>
      <c r="M6200" s="169"/>
      <c r="N6200" s="148"/>
      <c r="O6200" s="106"/>
      <c r="P6200" s="43"/>
      <c r="Q6200" s="31"/>
      <c r="R6200" s="84"/>
      <c r="S6200" s="31"/>
      <c r="T6200" s="31"/>
      <c r="U6200" s="169"/>
      <c r="V6200" s="150"/>
      <c r="W6200" s="141" t="str" cm="1">
        <f t="array" ref="W6200">IF(SUM(LEN(B6200:V6200))=0,"",IF(OR(OR(ISBLANK(F6200),SUM(LEN(C6200),LEN(D6200))=0),AND(NOT(E6200="Unknown"),ISBLANK(J6200)),AND(NOT(O6200="Unknown"),ISBLANK(R6200))),"Missing Information", INDEX(Table15[Entire Service Line Classification], MATCH(SUMIFS(Table15[Unique ID],Table15[System-Owned Portion],E6200,Table15[If Material Anything Other than "Lead" in Column E,Was Material Ever Previously Lead?],G6200,Table15[Customer-Owned Portion],O6200),Table15[Unique ID],0),0)))</f>
        <v/>
      </c>
      <c r="X6200"/>
    </row>
    <row r="6201" spans="2:24" x14ac:dyDescent="0.25">
      <c r="B6201" s="146"/>
      <c r="C6201" s="31"/>
      <c r="D6201" s="31"/>
      <c r="E6201" s="44"/>
      <c r="F6201" s="43"/>
      <c r="G6201" s="84"/>
      <c r="H6201" s="31"/>
      <c r="I6201" s="31"/>
      <c r="J6201" s="84"/>
      <c r="K6201" s="31"/>
      <c r="L6201" s="31"/>
      <c r="M6201" s="169"/>
      <c r="N6201" s="148"/>
      <c r="O6201" s="106"/>
      <c r="P6201" s="43"/>
      <c r="Q6201" s="31"/>
      <c r="R6201" s="84"/>
      <c r="S6201" s="31"/>
      <c r="T6201" s="31"/>
      <c r="U6201" s="169"/>
      <c r="V6201" s="150"/>
      <c r="W6201" s="141" t="str" cm="1">
        <f t="array" ref="W6201">IF(SUM(LEN(B6201:V6201))=0,"",IF(OR(OR(ISBLANK(F6201),SUM(LEN(C6201),LEN(D6201))=0),AND(NOT(E6201="Unknown"),ISBLANK(J6201)),AND(NOT(O6201="Unknown"),ISBLANK(R6201))),"Missing Information", INDEX(Table15[Entire Service Line Classification], MATCH(SUMIFS(Table15[Unique ID],Table15[System-Owned Portion],E6201,Table15[If Material Anything Other than "Lead" in Column E,Was Material Ever Previously Lead?],G6201,Table15[Customer-Owned Portion],O6201),Table15[Unique ID],0),0)))</f>
        <v/>
      </c>
      <c r="X6201"/>
    </row>
    <row r="6202" spans="2:24" x14ac:dyDescent="0.25">
      <c r="B6202" s="146"/>
      <c r="C6202" s="31"/>
      <c r="D6202" s="31"/>
      <c r="E6202" s="44"/>
      <c r="F6202" s="43"/>
      <c r="G6202" s="84"/>
      <c r="H6202" s="31"/>
      <c r="I6202" s="31"/>
      <c r="J6202" s="84"/>
      <c r="K6202" s="31"/>
      <c r="L6202" s="31"/>
      <c r="M6202" s="169"/>
      <c r="N6202" s="148"/>
      <c r="O6202" s="106"/>
      <c r="P6202" s="43"/>
      <c r="Q6202" s="31"/>
      <c r="R6202" s="84"/>
      <c r="S6202" s="31"/>
      <c r="T6202" s="31"/>
      <c r="U6202" s="169"/>
      <c r="V6202" s="150"/>
      <c r="W6202" s="141" t="str" cm="1">
        <f t="array" ref="W6202">IF(SUM(LEN(B6202:V6202))=0,"",IF(OR(OR(ISBLANK(F6202),SUM(LEN(C6202),LEN(D6202))=0),AND(NOT(E6202="Unknown"),ISBLANK(J6202)),AND(NOT(O6202="Unknown"),ISBLANK(R6202))),"Missing Information", INDEX(Table15[Entire Service Line Classification], MATCH(SUMIFS(Table15[Unique ID],Table15[System-Owned Portion],E6202,Table15[If Material Anything Other than "Lead" in Column E,Was Material Ever Previously Lead?],G6202,Table15[Customer-Owned Portion],O6202),Table15[Unique ID],0),0)))</f>
        <v/>
      </c>
      <c r="X6202"/>
    </row>
    <row r="6203" spans="2:24" x14ac:dyDescent="0.25">
      <c r="B6203" s="146"/>
      <c r="C6203" s="31"/>
      <c r="D6203" s="31"/>
      <c r="E6203" s="44"/>
      <c r="F6203" s="43"/>
      <c r="G6203" s="84"/>
      <c r="H6203" s="31"/>
      <c r="I6203" s="31"/>
      <c r="J6203" s="84"/>
      <c r="K6203" s="31"/>
      <c r="L6203" s="31"/>
      <c r="M6203" s="169"/>
      <c r="N6203" s="148"/>
      <c r="O6203" s="106"/>
      <c r="P6203" s="43"/>
      <c r="Q6203" s="31"/>
      <c r="R6203" s="84"/>
      <c r="S6203" s="31"/>
      <c r="T6203" s="31"/>
      <c r="U6203" s="169"/>
      <c r="V6203" s="150"/>
      <c r="W6203" s="141" t="str" cm="1">
        <f t="array" ref="W6203">IF(SUM(LEN(B6203:V6203))=0,"",IF(OR(OR(ISBLANK(F6203),SUM(LEN(C6203),LEN(D6203))=0),AND(NOT(E6203="Unknown"),ISBLANK(J6203)),AND(NOT(O6203="Unknown"),ISBLANK(R6203))),"Missing Information", INDEX(Table15[Entire Service Line Classification], MATCH(SUMIFS(Table15[Unique ID],Table15[System-Owned Portion],E6203,Table15[If Material Anything Other than "Lead" in Column E,Was Material Ever Previously Lead?],G6203,Table15[Customer-Owned Portion],O6203),Table15[Unique ID],0),0)))</f>
        <v/>
      </c>
      <c r="X6203"/>
    </row>
    <row r="6204" spans="2:24" x14ac:dyDescent="0.25">
      <c r="B6204" s="146"/>
      <c r="C6204" s="31"/>
      <c r="D6204" s="31"/>
      <c r="E6204" s="44"/>
      <c r="F6204" s="43"/>
      <c r="G6204" s="84"/>
      <c r="H6204" s="31"/>
      <c r="I6204" s="31"/>
      <c r="J6204" s="84"/>
      <c r="K6204" s="31"/>
      <c r="L6204" s="31"/>
      <c r="M6204" s="169"/>
      <c r="N6204" s="148"/>
      <c r="O6204" s="106"/>
      <c r="P6204" s="43"/>
      <c r="Q6204" s="31"/>
      <c r="R6204" s="84"/>
      <c r="S6204" s="31"/>
      <c r="T6204" s="31"/>
      <c r="U6204" s="169"/>
      <c r="V6204" s="150"/>
      <c r="W6204" s="141" t="str" cm="1">
        <f t="array" ref="W6204">IF(SUM(LEN(B6204:V6204))=0,"",IF(OR(OR(ISBLANK(F6204),SUM(LEN(C6204),LEN(D6204))=0),AND(NOT(E6204="Unknown"),ISBLANK(J6204)),AND(NOT(O6204="Unknown"),ISBLANK(R6204))),"Missing Information", INDEX(Table15[Entire Service Line Classification], MATCH(SUMIFS(Table15[Unique ID],Table15[System-Owned Portion],E6204,Table15[If Material Anything Other than "Lead" in Column E,Was Material Ever Previously Lead?],G6204,Table15[Customer-Owned Portion],O6204),Table15[Unique ID],0),0)))</f>
        <v/>
      </c>
      <c r="X6204"/>
    </row>
    <row r="6205" spans="2:24" x14ac:dyDescent="0.25">
      <c r="B6205" s="146"/>
      <c r="C6205" s="31"/>
      <c r="D6205" s="31"/>
      <c r="E6205" s="44"/>
      <c r="F6205" s="43"/>
      <c r="G6205" s="84"/>
      <c r="H6205" s="31"/>
      <c r="I6205" s="31"/>
      <c r="J6205" s="84"/>
      <c r="K6205" s="31"/>
      <c r="L6205" s="31"/>
      <c r="M6205" s="169"/>
      <c r="N6205" s="148"/>
      <c r="O6205" s="106"/>
      <c r="P6205" s="43"/>
      <c r="Q6205" s="31"/>
      <c r="R6205" s="84"/>
      <c r="S6205" s="31"/>
      <c r="T6205" s="31"/>
      <c r="U6205" s="169"/>
      <c r="V6205" s="150"/>
      <c r="W6205" s="141" t="str" cm="1">
        <f t="array" ref="W6205">IF(SUM(LEN(B6205:V6205))=0,"",IF(OR(OR(ISBLANK(F6205),SUM(LEN(C6205),LEN(D6205))=0),AND(NOT(E6205="Unknown"),ISBLANK(J6205)),AND(NOT(O6205="Unknown"),ISBLANK(R6205))),"Missing Information", INDEX(Table15[Entire Service Line Classification], MATCH(SUMIFS(Table15[Unique ID],Table15[System-Owned Portion],E6205,Table15[If Material Anything Other than "Lead" in Column E,Was Material Ever Previously Lead?],G6205,Table15[Customer-Owned Portion],O6205),Table15[Unique ID],0),0)))</f>
        <v/>
      </c>
      <c r="X6205"/>
    </row>
    <row r="6206" spans="2:24" x14ac:dyDescent="0.25">
      <c r="B6206" s="146"/>
      <c r="C6206" s="31"/>
      <c r="D6206" s="31"/>
      <c r="E6206" s="44"/>
      <c r="F6206" s="43"/>
      <c r="G6206" s="84"/>
      <c r="H6206" s="31"/>
      <c r="I6206" s="31"/>
      <c r="J6206" s="84"/>
      <c r="K6206" s="31"/>
      <c r="L6206" s="31"/>
      <c r="M6206" s="169"/>
      <c r="N6206" s="148"/>
      <c r="O6206" s="106"/>
      <c r="P6206" s="43"/>
      <c r="Q6206" s="31"/>
      <c r="R6206" s="84"/>
      <c r="S6206" s="31"/>
      <c r="T6206" s="31"/>
      <c r="U6206" s="169"/>
      <c r="V6206" s="150"/>
      <c r="W6206" s="141" t="str" cm="1">
        <f t="array" ref="W6206">IF(SUM(LEN(B6206:V6206))=0,"",IF(OR(OR(ISBLANK(F6206),SUM(LEN(C6206),LEN(D6206))=0),AND(NOT(E6206="Unknown"),ISBLANK(J6206)),AND(NOT(O6206="Unknown"),ISBLANK(R6206))),"Missing Information", INDEX(Table15[Entire Service Line Classification], MATCH(SUMIFS(Table15[Unique ID],Table15[System-Owned Portion],E6206,Table15[If Material Anything Other than "Lead" in Column E,Was Material Ever Previously Lead?],G6206,Table15[Customer-Owned Portion],O6206),Table15[Unique ID],0),0)))</f>
        <v/>
      </c>
      <c r="X6206"/>
    </row>
    <row r="6207" spans="2:24" x14ac:dyDescent="0.25">
      <c r="B6207" s="146"/>
      <c r="C6207" s="31"/>
      <c r="D6207" s="31"/>
      <c r="E6207" s="44"/>
      <c r="F6207" s="43"/>
      <c r="G6207" s="84"/>
      <c r="H6207" s="31"/>
      <c r="I6207" s="31"/>
      <c r="J6207" s="84"/>
      <c r="K6207" s="31"/>
      <c r="L6207" s="31"/>
      <c r="M6207" s="169"/>
      <c r="N6207" s="148"/>
      <c r="O6207" s="106"/>
      <c r="P6207" s="43"/>
      <c r="Q6207" s="31"/>
      <c r="R6207" s="84"/>
      <c r="S6207" s="31"/>
      <c r="T6207" s="31"/>
      <c r="U6207" s="169"/>
      <c r="V6207" s="150"/>
      <c r="W6207" s="141" t="str" cm="1">
        <f t="array" ref="W6207">IF(SUM(LEN(B6207:V6207))=0,"",IF(OR(OR(ISBLANK(F6207),SUM(LEN(C6207),LEN(D6207))=0),AND(NOT(E6207="Unknown"),ISBLANK(J6207)),AND(NOT(O6207="Unknown"),ISBLANK(R6207))),"Missing Information", INDEX(Table15[Entire Service Line Classification], MATCH(SUMIFS(Table15[Unique ID],Table15[System-Owned Portion],E6207,Table15[If Material Anything Other than "Lead" in Column E,Was Material Ever Previously Lead?],G6207,Table15[Customer-Owned Portion],O6207),Table15[Unique ID],0),0)))</f>
        <v/>
      </c>
      <c r="X6207"/>
    </row>
    <row r="6208" spans="2:24" x14ac:dyDescent="0.25">
      <c r="B6208" s="146"/>
      <c r="C6208" s="31"/>
      <c r="D6208" s="31"/>
      <c r="E6208" s="44"/>
      <c r="F6208" s="43"/>
      <c r="G6208" s="84"/>
      <c r="H6208" s="31"/>
      <c r="I6208" s="31"/>
      <c r="J6208" s="84"/>
      <c r="K6208" s="31"/>
      <c r="L6208" s="31"/>
      <c r="M6208" s="169"/>
      <c r="N6208" s="148"/>
      <c r="O6208" s="106"/>
      <c r="P6208" s="43"/>
      <c r="Q6208" s="31"/>
      <c r="R6208" s="84"/>
      <c r="S6208" s="31"/>
      <c r="T6208" s="31"/>
      <c r="U6208" s="169"/>
      <c r="V6208" s="150"/>
      <c r="W6208" s="141" t="str" cm="1">
        <f t="array" ref="W6208">IF(SUM(LEN(B6208:V6208))=0,"",IF(OR(OR(ISBLANK(F6208),SUM(LEN(C6208),LEN(D6208))=0),AND(NOT(E6208="Unknown"),ISBLANK(J6208)),AND(NOT(O6208="Unknown"),ISBLANK(R6208))),"Missing Information", INDEX(Table15[Entire Service Line Classification], MATCH(SUMIFS(Table15[Unique ID],Table15[System-Owned Portion],E6208,Table15[If Material Anything Other than "Lead" in Column E,Was Material Ever Previously Lead?],G6208,Table15[Customer-Owned Portion],O6208),Table15[Unique ID],0),0)))</f>
        <v/>
      </c>
      <c r="X6208"/>
    </row>
    <row r="6209" spans="2:24" x14ac:dyDescent="0.25">
      <c r="B6209" s="146"/>
      <c r="C6209" s="31"/>
      <c r="D6209" s="31"/>
      <c r="E6209" s="44"/>
      <c r="F6209" s="43"/>
      <c r="G6209" s="84"/>
      <c r="H6209" s="31"/>
      <c r="I6209" s="31"/>
      <c r="J6209" s="84"/>
      <c r="K6209" s="31"/>
      <c r="L6209" s="31"/>
      <c r="M6209" s="169"/>
      <c r="N6209" s="148"/>
      <c r="O6209" s="106"/>
      <c r="P6209" s="43"/>
      <c r="Q6209" s="31"/>
      <c r="R6209" s="84"/>
      <c r="S6209" s="31"/>
      <c r="T6209" s="31"/>
      <c r="U6209" s="169"/>
      <c r="V6209" s="150"/>
      <c r="W6209" s="141" t="str" cm="1">
        <f t="array" ref="W6209">IF(SUM(LEN(B6209:V6209))=0,"",IF(OR(OR(ISBLANK(F6209),SUM(LEN(C6209),LEN(D6209))=0),AND(NOT(E6209="Unknown"),ISBLANK(J6209)),AND(NOT(O6209="Unknown"),ISBLANK(R6209))),"Missing Information", INDEX(Table15[Entire Service Line Classification], MATCH(SUMIFS(Table15[Unique ID],Table15[System-Owned Portion],E6209,Table15[If Material Anything Other than "Lead" in Column E,Was Material Ever Previously Lead?],G6209,Table15[Customer-Owned Portion],O6209),Table15[Unique ID],0),0)))</f>
        <v/>
      </c>
      <c r="X6209"/>
    </row>
    <row r="6210" spans="2:24" x14ac:dyDescent="0.25">
      <c r="B6210" s="146"/>
      <c r="C6210" s="31"/>
      <c r="D6210" s="31"/>
      <c r="E6210" s="44"/>
      <c r="F6210" s="43"/>
      <c r="G6210" s="84"/>
      <c r="H6210" s="31"/>
      <c r="I6210" s="31"/>
      <c r="J6210" s="84"/>
      <c r="K6210" s="31"/>
      <c r="L6210" s="31"/>
      <c r="M6210" s="169"/>
      <c r="N6210" s="148"/>
      <c r="O6210" s="106"/>
      <c r="P6210" s="43"/>
      <c r="Q6210" s="31"/>
      <c r="R6210" s="84"/>
      <c r="S6210" s="31"/>
      <c r="T6210" s="31"/>
      <c r="U6210" s="169"/>
      <c r="V6210" s="150"/>
      <c r="W6210" s="141" t="str" cm="1">
        <f t="array" ref="W6210">IF(SUM(LEN(B6210:V6210))=0,"",IF(OR(OR(ISBLANK(F6210),SUM(LEN(C6210),LEN(D6210))=0),AND(NOT(E6210="Unknown"),ISBLANK(J6210)),AND(NOT(O6210="Unknown"),ISBLANK(R6210))),"Missing Information", INDEX(Table15[Entire Service Line Classification], MATCH(SUMIFS(Table15[Unique ID],Table15[System-Owned Portion],E6210,Table15[If Material Anything Other than "Lead" in Column E,Was Material Ever Previously Lead?],G6210,Table15[Customer-Owned Portion],O6210),Table15[Unique ID],0),0)))</f>
        <v/>
      </c>
      <c r="X6210"/>
    </row>
    <row r="6211" spans="2:24" x14ac:dyDescent="0.25">
      <c r="B6211" s="146"/>
      <c r="C6211" s="31"/>
      <c r="D6211" s="31"/>
      <c r="E6211" s="44"/>
      <c r="F6211" s="43"/>
      <c r="G6211" s="84"/>
      <c r="H6211" s="31"/>
      <c r="I6211" s="31"/>
      <c r="J6211" s="84"/>
      <c r="K6211" s="31"/>
      <c r="L6211" s="31"/>
      <c r="M6211" s="169"/>
      <c r="N6211" s="148"/>
      <c r="O6211" s="106"/>
      <c r="P6211" s="43"/>
      <c r="Q6211" s="31"/>
      <c r="R6211" s="84"/>
      <c r="S6211" s="31"/>
      <c r="T6211" s="31"/>
      <c r="U6211" s="169"/>
      <c r="V6211" s="150"/>
      <c r="W6211" s="141" t="str" cm="1">
        <f t="array" ref="W6211">IF(SUM(LEN(B6211:V6211))=0,"",IF(OR(OR(ISBLANK(F6211),SUM(LEN(C6211),LEN(D6211))=0),AND(NOT(E6211="Unknown"),ISBLANK(J6211)),AND(NOT(O6211="Unknown"),ISBLANK(R6211))),"Missing Information", INDEX(Table15[Entire Service Line Classification], MATCH(SUMIFS(Table15[Unique ID],Table15[System-Owned Portion],E6211,Table15[If Material Anything Other than "Lead" in Column E,Was Material Ever Previously Lead?],G6211,Table15[Customer-Owned Portion],O6211),Table15[Unique ID],0),0)))</f>
        <v/>
      </c>
      <c r="X6211"/>
    </row>
    <row r="6212" spans="2:24" x14ac:dyDescent="0.25">
      <c r="B6212" s="146"/>
      <c r="C6212" s="31"/>
      <c r="D6212" s="31"/>
      <c r="E6212" s="44"/>
      <c r="F6212" s="43"/>
      <c r="G6212" s="84"/>
      <c r="H6212" s="31"/>
      <c r="I6212" s="31"/>
      <c r="J6212" s="84"/>
      <c r="K6212" s="31"/>
      <c r="L6212" s="31"/>
      <c r="M6212" s="169"/>
      <c r="N6212" s="148"/>
      <c r="O6212" s="106"/>
      <c r="P6212" s="43"/>
      <c r="Q6212" s="31"/>
      <c r="R6212" s="84"/>
      <c r="S6212" s="31"/>
      <c r="T6212" s="31"/>
      <c r="U6212" s="169"/>
      <c r="V6212" s="150"/>
      <c r="W6212" s="141" t="str" cm="1">
        <f t="array" ref="W6212">IF(SUM(LEN(B6212:V6212))=0,"",IF(OR(OR(ISBLANK(F6212),SUM(LEN(C6212),LEN(D6212))=0),AND(NOT(E6212="Unknown"),ISBLANK(J6212)),AND(NOT(O6212="Unknown"),ISBLANK(R6212))),"Missing Information", INDEX(Table15[Entire Service Line Classification], MATCH(SUMIFS(Table15[Unique ID],Table15[System-Owned Portion],E6212,Table15[If Material Anything Other than "Lead" in Column E,Was Material Ever Previously Lead?],G6212,Table15[Customer-Owned Portion],O6212),Table15[Unique ID],0),0)))</f>
        <v/>
      </c>
      <c r="X6212"/>
    </row>
    <row r="6213" spans="2:24" x14ac:dyDescent="0.25">
      <c r="B6213" s="146"/>
      <c r="C6213" s="31"/>
      <c r="D6213" s="31"/>
      <c r="E6213" s="44"/>
      <c r="F6213" s="43"/>
      <c r="G6213" s="84"/>
      <c r="H6213" s="31"/>
      <c r="I6213" s="31"/>
      <c r="J6213" s="84"/>
      <c r="K6213" s="31"/>
      <c r="L6213" s="31"/>
      <c r="M6213" s="169"/>
      <c r="N6213" s="148"/>
      <c r="O6213" s="106"/>
      <c r="P6213" s="43"/>
      <c r="Q6213" s="31"/>
      <c r="R6213" s="84"/>
      <c r="S6213" s="31"/>
      <c r="T6213" s="31"/>
      <c r="U6213" s="169"/>
      <c r="V6213" s="150"/>
      <c r="W6213" s="141" t="str" cm="1">
        <f t="array" ref="W6213">IF(SUM(LEN(B6213:V6213))=0,"",IF(OR(OR(ISBLANK(F6213),SUM(LEN(C6213),LEN(D6213))=0),AND(NOT(E6213="Unknown"),ISBLANK(J6213)),AND(NOT(O6213="Unknown"),ISBLANK(R6213))),"Missing Information", INDEX(Table15[Entire Service Line Classification], MATCH(SUMIFS(Table15[Unique ID],Table15[System-Owned Portion],E6213,Table15[If Material Anything Other than "Lead" in Column E,Was Material Ever Previously Lead?],G6213,Table15[Customer-Owned Portion],O6213),Table15[Unique ID],0),0)))</f>
        <v/>
      </c>
      <c r="X6213"/>
    </row>
    <row r="6214" spans="2:24" x14ac:dyDescent="0.25">
      <c r="B6214" s="146"/>
      <c r="C6214" s="31"/>
      <c r="D6214" s="31"/>
      <c r="E6214" s="44"/>
      <c r="F6214" s="43"/>
      <c r="G6214" s="84"/>
      <c r="H6214" s="31"/>
      <c r="I6214" s="31"/>
      <c r="J6214" s="84"/>
      <c r="K6214" s="31"/>
      <c r="L6214" s="31"/>
      <c r="M6214" s="169"/>
      <c r="N6214" s="148"/>
      <c r="O6214" s="106"/>
      <c r="P6214" s="43"/>
      <c r="Q6214" s="31"/>
      <c r="R6214" s="84"/>
      <c r="S6214" s="31"/>
      <c r="T6214" s="31"/>
      <c r="U6214" s="169"/>
      <c r="V6214" s="150"/>
      <c r="W6214" s="141" t="str" cm="1">
        <f t="array" ref="W6214">IF(SUM(LEN(B6214:V6214))=0,"",IF(OR(OR(ISBLANK(F6214),SUM(LEN(C6214),LEN(D6214))=0),AND(NOT(E6214="Unknown"),ISBLANK(J6214)),AND(NOT(O6214="Unknown"),ISBLANK(R6214))),"Missing Information", INDEX(Table15[Entire Service Line Classification], MATCH(SUMIFS(Table15[Unique ID],Table15[System-Owned Portion],E6214,Table15[If Material Anything Other than "Lead" in Column E,Was Material Ever Previously Lead?],G6214,Table15[Customer-Owned Portion],O6214),Table15[Unique ID],0),0)))</f>
        <v/>
      </c>
      <c r="X6214"/>
    </row>
    <row r="6215" spans="2:24" x14ac:dyDescent="0.25">
      <c r="B6215" s="146"/>
      <c r="C6215" s="31"/>
      <c r="D6215" s="31"/>
      <c r="E6215" s="44"/>
      <c r="F6215" s="43"/>
      <c r="G6215" s="84"/>
      <c r="H6215" s="31"/>
      <c r="I6215" s="31"/>
      <c r="J6215" s="84"/>
      <c r="K6215" s="31"/>
      <c r="L6215" s="31"/>
      <c r="M6215" s="169"/>
      <c r="N6215" s="148"/>
      <c r="O6215" s="106"/>
      <c r="P6215" s="43"/>
      <c r="Q6215" s="31"/>
      <c r="R6215" s="84"/>
      <c r="S6215" s="31"/>
      <c r="T6215" s="31"/>
      <c r="U6215" s="169"/>
      <c r="V6215" s="150"/>
      <c r="W6215" s="141" t="str" cm="1">
        <f t="array" ref="W6215">IF(SUM(LEN(B6215:V6215))=0,"",IF(OR(OR(ISBLANK(F6215),SUM(LEN(C6215),LEN(D6215))=0),AND(NOT(E6215="Unknown"),ISBLANK(J6215)),AND(NOT(O6215="Unknown"),ISBLANK(R6215))),"Missing Information", INDEX(Table15[Entire Service Line Classification], MATCH(SUMIFS(Table15[Unique ID],Table15[System-Owned Portion],E6215,Table15[If Material Anything Other than "Lead" in Column E,Was Material Ever Previously Lead?],G6215,Table15[Customer-Owned Portion],O6215),Table15[Unique ID],0),0)))</f>
        <v/>
      </c>
      <c r="X6215"/>
    </row>
    <row r="6216" spans="2:24" x14ac:dyDescent="0.25">
      <c r="B6216" s="146"/>
      <c r="C6216" s="31"/>
      <c r="D6216" s="31"/>
      <c r="E6216" s="44"/>
      <c r="F6216" s="43"/>
      <c r="G6216" s="84"/>
      <c r="H6216" s="31"/>
      <c r="I6216" s="31"/>
      <c r="J6216" s="84"/>
      <c r="K6216" s="31"/>
      <c r="L6216" s="31"/>
      <c r="M6216" s="169"/>
      <c r="N6216" s="148"/>
      <c r="O6216" s="106"/>
      <c r="P6216" s="43"/>
      <c r="Q6216" s="31"/>
      <c r="R6216" s="84"/>
      <c r="S6216" s="31"/>
      <c r="T6216" s="31"/>
      <c r="U6216" s="169"/>
      <c r="V6216" s="150"/>
      <c r="W6216" s="141" t="str" cm="1">
        <f t="array" ref="W6216">IF(SUM(LEN(B6216:V6216))=0,"",IF(OR(OR(ISBLANK(F6216),SUM(LEN(C6216),LEN(D6216))=0),AND(NOT(E6216="Unknown"),ISBLANK(J6216)),AND(NOT(O6216="Unknown"),ISBLANK(R6216))),"Missing Information", INDEX(Table15[Entire Service Line Classification], MATCH(SUMIFS(Table15[Unique ID],Table15[System-Owned Portion],E6216,Table15[If Material Anything Other than "Lead" in Column E,Was Material Ever Previously Lead?],G6216,Table15[Customer-Owned Portion],O6216),Table15[Unique ID],0),0)))</f>
        <v/>
      </c>
      <c r="X6216"/>
    </row>
    <row r="6217" spans="2:24" x14ac:dyDescent="0.25">
      <c r="B6217" s="146"/>
      <c r="C6217" s="31"/>
      <c r="D6217" s="31"/>
      <c r="E6217" s="44"/>
      <c r="F6217" s="43"/>
      <c r="G6217" s="84"/>
      <c r="H6217" s="31"/>
      <c r="I6217" s="31"/>
      <c r="J6217" s="84"/>
      <c r="K6217" s="31"/>
      <c r="L6217" s="31"/>
      <c r="M6217" s="169"/>
      <c r="N6217" s="148"/>
      <c r="O6217" s="106"/>
      <c r="P6217" s="43"/>
      <c r="Q6217" s="31"/>
      <c r="R6217" s="84"/>
      <c r="S6217" s="31"/>
      <c r="T6217" s="31"/>
      <c r="U6217" s="169"/>
      <c r="V6217" s="150"/>
      <c r="W6217" s="141" t="str" cm="1">
        <f t="array" ref="W6217">IF(SUM(LEN(B6217:V6217))=0,"",IF(OR(OR(ISBLANK(F6217),SUM(LEN(C6217),LEN(D6217))=0),AND(NOT(E6217="Unknown"),ISBLANK(J6217)),AND(NOT(O6217="Unknown"),ISBLANK(R6217))),"Missing Information", INDEX(Table15[Entire Service Line Classification], MATCH(SUMIFS(Table15[Unique ID],Table15[System-Owned Portion],E6217,Table15[If Material Anything Other than "Lead" in Column E,Was Material Ever Previously Lead?],G6217,Table15[Customer-Owned Portion],O6217),Table15[Unique ID],0),0)))</f>
        <v/>
      </c>
      <c r="X6217"/>
    </row>
    <row r="6218" spans="2:24" x14ac:dyDescent="0.25">
      <c r="B6218" s="146"/>
      <c r="C6218" s="31"/>
      <c r="D6218" s="31"/>
      <c r="E6218" s="44"/>
      <c r="F6218" s="43"/>
      <c r="G6218" s="84"/>
      <c r="H6218" s="31"/>
      <c r="I6218" s="31"/>
      <c r="J6218" s="84"/>
      <c r="K6218" s="31"/>
      <c r="L6218" s="31"/>
      <c r="M6218" s="169"/>
      <c r="N6218" s="148"/>
      <c r="O6218" s="106"/>
      <c r="P6218" s="43"/>
      <c r="Q6218" s="31"/>
      <c r="R6218" s="84"/>
      <c r="S6218" s="31"/>
      <c r="T6218" s="31"/>
      <c r="U6218" s="169"/>
      <c r="V6218" s="150"/>
      <c r="W6218" s="141" t="str" cm="1">
        <f t="array" ref="W6218">IF(SUM(LEN(B6218:V6218))=0,"",IF(OR(OR(ISBLANK(F6218),SUM(LEN(C6218),LEN(D6218))=0),AND(NOT(E6218="Unknown"),ISBLANK(J6218)),AND(NOT(O6218="Unknown"),ISBLANK(R6218))),"Missing Information", INDEX(Table15[Entire Service Line Classification], MATCH(SUMIFS(Table15[Unique ID],Table15[System-Owned Portion],E6218,Table15[If Material Anything Other than "Lead" in Column E,Was Material Ever Previously Lead?],G6218,Table15[Customer-Owned Portion],O6218),Table15[Unique ID],0),0)))</f>
        <v/>
      </c>
      <c r="X6218"/>
    </row>
    <row r="6219" spans="2:24" x14ac:dyDescent="0.25">
      <c r="B6219" s="146"/>
      <c r="C6219" s="31"/>
      <c r="D6219" s="31"/>
      <c r="E6219" s="44"/>
      <c r="F6219" s="43"/>
      <c r="G6219" s="84"/>
      <c r="H6219" s="31"/>
      <c r="I6219" s="31"/>
      <c r="J6219" s="84"/>
      <c r="K6219" s="31"/>
      <c r="L6219" s="31"/>
      <c r="M6219" s="169"/>
      <c r="N6219" s="148"/>
      <c r="O6219" s="106"/>
      <c r="P6219" s="43"/>
      <c r="Q6219" s="31"/>
      <c r="R6219" s="84"/>
      <c r="S6219" s="31"/>
      <c r="T6219" s="31"/>
      <c r="U6219" s="169"/>
      <c r="V6219" s="150"/>
      <c r="W6219" s="141" t="str" cm="1">
        <f t="array" ref="W6219">IF(SUM(LEN(B6219:V6219))=0,"",IF(OR(OR(ISBLANK(F6219),SUM(LEN(C6219),LEN(D6219))=0),AND(NOT(E6219="Unknown"),ISBLANK(J6219)),AND(NOT(O6219="Unknown"),ISBLANK(R6219))),"Missing Information", INDEX(Table15[Entire Service Line Classification], MATCH(SUMIFS(Table15[Unique ID],Table15[System-Owned Portion],E6219,Table15[If Material Anything Other than "Lead" in Column E,Was Material Ever Previously Lead?],G6219,Table15[Customer-Owned Portion],O6219),Table15[Unique ID],0),0)))</f>
        <v/>
      </c>
      <c r="X6219"/>
    </row>
    <row r="6220" spans="2:24" x14ac:dyDescent="0.25">
      <c r="B6220" s="146"/>
      <c r="C6220" s="31"/>
      <c r="D6220" s="31"/>
      <c r="E6220" s="44"/>
      <c r="F6220" s="43"/>
      <c r="G6220" s="84"/>
      <c r="H6220" s="31"/>
      <c r="I6220" s="31"/>
      <c r="J6220" s="84"/>
      <c r="K6220" s="31"/>
      <c r="L6220" s="31"/>
      <c r="M6220" s="169"/>
      <c r="N6220" s="148"/>
      <c r="O6220" s="106"/>
      <c r="P6220" s="43"/>
      <c r="Q6220" s="31"/>
      <c r="R6220" s="84"/>
      <c r="S6220" s="31"/>
      <c r="T6220" s="31"/>
      <c r="U6220" s="169"/>
      <c r="V6220" s="150"/>
      <c r="W6220" s="141" t="str" cm="1">
        <f t="array" ref="W6220">IF(SUM(LEN(B6220:V6220))=0,"",IF(OR(OR(ISBLANK(F6220),SUM(LEN(C6220),LEN(D6220))=0),AND(NOT(E6220="Unknown"),ISBLANK(J6220)),AND(NOT(O6220="Unknown"),ISBLANK(R6220))),"Missing Information", INDEX(Table15[Entire Service Line Classification], MATCH(SUMIFS(Table15[Unique ID],Table15[System-Owned Portion],E6220,Table15[If Material Anything Other than "Lead" in Column E,Was Material Ever Previously Lead?],G6220,Table15[Customer-Owned Portion],O6220),Table15[Unique ID],0),0)))</f>
        <v/>
      </c>
      <c r="X6220"/>
    </row>
    <row r="6221" spans="2:24" x14ac:dyDescent="0.25">
      <c r="B6221" s="146"/>
      <c r="C6221" s="31"/>
      <c r="D6221" s="31"/>
      <c r="E6221" s="44"/>
      <c r="F6221" s="43"/>
      <c r="G6221" s="84"/>
      <c r="H6221" s="31"/>
      <c r="I6221" s="31"/>
      <c r="J6221" s="84"/>
      <c r="K6221" s="31"/>
      <c r="L6221" s="31"/>
      <c r="M6221" s="169"/>
      <c r="N6221" s="148"/>
      <c r="O6221" s="106"/>
      <c r="P6221" s="43"/>
      <c r="Q6221" s="31"/>
      <c r="R6221" s="84"/>
      <c r="S6221" s="31"/>
      <c r="T6221" s="31"/>
      <c r="U6221" s="169"/>
      <c r="V6221" s="150"/>
      <c r="W6221" s="141" t="str" cm="1">
        <f t="array" ref="W6221">IF(SUM(LEN(B6221:V6221))=0,"",IF(OR(OR(ISBLANK(F6221),SUM(LEN(C6221),LEN(D6221))=0),AND(NOT(E6221="Unknown"),ISBLANK(J6221)),AND(NOT(O6221="Unknown"),ISBLANK(R6221))),"Missing Information", INDEX(Table15[Entire Service Line Classification], MATCH(SUMIFS(Table15[Unique ID],Table15[System-Owned Portion],E6221,Table15[If Material Anything Other than "Lead" in Column E,Was Material Ever Previously Lead?],G6221,Table15[Customer-Owned Portion],O6221),Table15[Unique ID],0),0)))</f>
        <v/>
      </c>
      <c r="X6221"/>
    </row>
    <row r="6222" spans="2:24" x14ac:dyDescent="0.25">
      <c r="B6222" s="146"/>
      <c r="C6222" s="31"/>
      <c r="D6222" s="31"/>
      <c r="E6222" s="44"/>
      <c r="F6222" s="43"/>
      <c r="G6222" s="84"/>
      <c r="H6222" s="31"/>
      <c r="I6222" s="31"/>
      <c r="J6222" s="84"/>
      <c r="K6222" s="31"/>
      <c r="L6222" s="31"/>
      <c r="M6222" s="169"/>
      <c r="N6222" s="148"/>
      <c r="O6222" s="106"/>
      <c r="P6222" s="43"/>
      <c r="Q6222" s="31"/>
      <c r="R6222" s="84"/>
      <c r="S6222" s="31"/>
      <c r="T6222" s="31"/>
      <c r="U6222" s="169"/>
      <c r="V6222" s="150"/>
      <c r="W6222" s="141" t="str" cm="1">
        <f t="array" ref="W6222">IF(SUM(LEN(B6222:V6222))=0,"",IF(OR(OR(ISBLANK(F6222),SUM(LEN(C6222),LEN(D6222))=0),AND(NOT(E6222="Unknown"),ISBLANK(J6222)),AND(NOT(O6222="Unknown"),ISBLANK(R6222))),"Missing Information", INDEX(Table15[Entire Service Line Classification], MATCH(SUMIFS(Table15[Unique ID],Table15[System-Owned Portion],E6222,Table15[If Material Anything Other than "Lead" in Column E,Was Material Ever Previously Lead?],G6222,Table15[Customer-Owned Portion],O6222),Table15[Unique ID],0),0)))</f>
        <v/>
      </c>
      <c r="X6222"/>
    </row>
    <row r="6223" spans="2:24" x14ac:dyDescent="0.25">
      <c r="B6223" s="146"/>
      <c r="C6223" s="31"/>
      <c r="D6223" s="31"/>
      <c r="E6223" s="44"/>
      <c r="F6223" s="43"/>
      <c r="G6223" s="84"/>
      <c r="H6223" s="31"/>
      <c r="I6223" s="31"/>
      <c r="J6223" s="84"/>
      <c r="K6223" s="31"/>
      <c r="L6223" s="31"/>
      <c r="M6223" s="169"/>
      <c r="N6223" s="148"/>
      <c r="O6223" s="106"/>
      <c r="P6223" s="43"/>
      <c r="Q6223" s="31"/>
      <c r="R6223" s="84"/>
      <c r="S6223" s="31"/>
      <c r="T6223" s="31"/>
      <c r="U6223" s="169"/>
      <c r="V6223" s="150"/>
      <c r="W6223" s="141" t="str" cm="1">
        <f t="array" ref="W6223">IF(SUM(LEN(B6223:V6223))=0,"",IF(OR(OR(ISBLANK(F6223),SUM(LEN(C6223),LEN(D6223))=0),AND(NOT(E6223="Unknown"),ISBLANK(J6223)),AND(NOT(O6223="Unknown"),ISBLANK(R6223))),"Missing Information", INDEX(Table15[Entire Service Line Classification], MATCH(SUMIFS(Table15[Unique ID],Table15[System-Owned Portion],E6223,Table15[If Material Anything Other than "Lead" in Column E,Was Material Ever Previously Lead?],G6223,Table15[Customer-Owned Portion],O6223),Table15[Unique ID],0),0)))</f>
        <v/>
      </c>
      <c r="X6223"/>
    </row>
    <row r="6224" spans="2:24" x14ac:dyDescent="0.25">
      <c r="B6224" s="146"/>
      <c r="C6224" s="31"/>
      <c r="D6224" s="31"/>
      <c r="E6224" s="44"/>
      <c r="F6224" s="43"/>
      <c r="G6224" s="84"/>
      <c r="H6224" s="31"/>
      <c r="I6224" s="31"/>
      <c r="J6224" s="84"/>
      <c r="K6224" s="31"/>
      <c r="L6224" s="31"/>
      <c r="M6224" s="169"/>
      <c r="N6224" s="148"/>
      <c r="O6224" s="106"/>
      <c r="P6224" s="43"/>
      <c r="Q6224" s="31"/>
      <c r="R6224" s="84"/>
      <c r="S6224" s="31"/>
      <c r="T6224" s="31"/>
      <c r="U6224" s="169"/>
      <c r="V6224" s="150"/>
      <c r="W6224" s="141" t="str" cm="1">
        <f t="array" ref="W6224">IF(SUM(LEN(B6224:V6224))=0,"",IF(OR(OR(ISBLANK(F6224),SUM(LEN(C6224),LEN(D6224))=0),AND(NOT(E6224="Unknown"),ISBLANK(J6224)),AND(NOT(O6224="Unknown"),ISBLANK(R6224))),"Missing Information", INDEX(Table15[Entire Service Line Classification], MATCH(SUMIFS(Table15[Unique ID],Table15[System-Owned Portion],E6224,Table15[If Material Anything Other than "Lead" in Column E,Was Material Ever Previously Lead?],G6224,Table15[Customer-Owned Portion],O6224),Table15[Unique ID],0),0)))</f>
        <v/>
      </c>
      <c r="X6224"/>
    </row>
    <row r="6225" spans="2:24" x14ac:dyDescent="0.25">
      <c r="B6225" s="146"/>
      <c r="C6225" s="31"/>
      <c r="D6225" s="31"/>
      <c r="E6225" s="44"/>
      <c r="F6225" s="43"/>
      <c r="G6225" s="84"/>
      <c r="H6225" s="31"/>
      <c r="I6225" s="31"/>
      <c r="J6225" s="84"/>
      <c r="K6225" s="31"/>
      <c r="L6225" s="31"/>
      <c r="M6225" s="169"/>
      <c r="N6225" s="148"/>
      <c r="O6225" s="106"/>
      <c r="P6225" s="43"/>
      <c r="Q6225" s="31"/>
      <c r="R6225" s="84"/>
      <c r="S6225" s="31"/>
      <c r="T6225" s="31"/>
      <c r="U6225" s="169"/>
      <c r="V6225" s="150"/>
      <c r="W6225" s="141" t="str" cm="1">
        <f t="array" ref="W6225">IF(SUM(LEN(B6225:V6225))=0,"",IF(OR(OR(ISBLANK(F6225),SUM(LEN(C6225),LEN(D6225))=0),AND(NOT(E6225="Unknown"),ISBLANK(J6225)),AND(NOT(O6225="Unknown"),ISBLANK(R6225))),"Missing Information", INDEX(Table15[Entire Service Line Classification], MATCH(SUMIFS(Table15[Unique ID],Table15[System-Owned Portion],E6225,Table15[If Material Anything Other than "Lead" in Column E,Was Material Ever Previously Lead?],G6225,Table15[Customer-Owned Portion],O6225),Table15[Unique ID],0),0)))</f>
        <v/>
      </c>
      <c r="X6225"/>
    </row>
    <row r="6226" spans="2:24" x14ac:dyDescent="0.25">
      <c r="B6226" s="146"/>
      <c r="C6226" s="31"/>
      <c r="D6226" s="31"/>
      <c r="E6226" s="44"/>
      <c r="F6226" s="43"/>
      <c r="G6226" s="84"/>
      <c r="H6226" s="31"/>
      <c r="I6226" s="31"/>
      <c r="J6226" s="84"/>
      <c r="K6226" s="31"/>
      <c r="L6226" s="31"/>
      <c r="M6226" s="169"/>
      <c r="N6226" s="148"/>
      <c r="O6226" s="106"/>
      <c r="P6226" s="43"/>
      <c r="Q6226" s="31"/>
      <c r="R6226" s="84"/>
      <c r="S6226" s="31"/>
      <c r="T6226" s="31"/>
      <c r="U6226" s="169"/>
      <c r="V6226" s="150"/>
      <c r="W6226" s="141" t="str" cm="1">
        <f t="array" ref="W6226">IF(SUM(LEN(B6226:V6226))=0,"",IF(OR(OR(ISBLANK(F6226),SUM(LEN(C6226),LEN(D6226))=0),AND(NOT(E6226="Unknown"),ISBLANK(J6226)),AND(NOT(O6226="Unknown"),ISBLANK(R6226))),"Missing Information", INDEX(Table15[Entire Service Line Classification], MATCH(SUMIFS(Table15[Unique ID],Table15[System-Owned Portion],E6226,Table15[If Material Anything Other than "Lead" in Column E,Was Material Ever Previously Lead?],G6226,Table15[Customer-Owned Portion],O6226),Table15[Unique ID],0),0)))</f>
        <v/>
      </c>
      <c r="X6226"/>
    </row>
    <row r="6227" spans="2:24" x14ac:dyDescent="0.25">
      <c r="B6227" s="146"/>
      <c r="C6227" s="31"/>
      <c r="D6227" s="31"/>
      <c r="E6227" s="44"/>
      <c r="F6227" s="43"/>
      <c r="G6227" s="84"/>
      <c r="H6227" s="31"/>
      <c r="I6227" s="31"/>
      <c r="J6227" s="84"/>
      <c r="K6227" s="31"/>
      <c r="L6227" s="31"/>
      <c r="M6227" s="169"/>
      <c r="N6227" s="148"/>
      <c r="O6227" s="106"/>
      <c r="P6227" s="43"/>
      <c r="Q6227" s="31"/>
      <c r="R6227" s="84"/>
      <c r="S6227" s="31"/>
      <c r="T6227" s="31"/>
      <c r="U6227" s="169"/>
      <c r="V6227" s="150"/>
      <c r="W6227" s="141" t="str" cm="1">
        <f t="array" ref="W6227">IF(SUM(LEN(B6227:V6227))=0,"",IF(OR(OR(ISBLANK(F6227),SUM(LEN(C6227),LEN(D6227))=0),AND(NOT(E6227="Unknown"),ISBLANK(J6227)),AND(NOT(O6227="Unknown"),ISBLANK(R6227))),"Missing Information", INDEX(Table15[Entire Service Line Classification], MATCH(SUMIFS(Table15[Unique ID],Table15[System-Owned Portion],E6227,Table15[If Material Anything Other than "Lead" in Column E,Was Material Ever Previously Lead?],G6227,Table15[Customer-Owned Portion],O6227),Table15[Unique ID],0),0)))</f>
        <v/>
      </c>
      <c r="X6227"/>
    </row>
    <row r="6228" spans="2:24" x14ac:dyDescent="0.25">
      <c r="B6228" s="146"/>
      <c r="C6228" s="31"/>
      <c r="D6228" s="31"/>
      <c r="E6228" s="44"/>
      <c r="F6228" s="43"/>
      <c r="G6228" s="84"/>
      <c r="H6228" s="31"/>
      <c r="I6228" s="31"/>
      <c r="J6228" s="84"/>
      <c r="K6228" s="31"/>
      <c r="L6228" s="31"/>
      <c r="M6228" s="169"/>
      <c r="N6228" s="148"/>
      <c r="O6228" s="106"/>
      <c r="P6228" s="43"/>
      <c r="Q6228" s="31"/>
      <c r="R6228" s="84"/>
      <c r="S6228" s="31"/>
      <c r="T6228" s="31"/>
      <c r="U6228" s="169"/>
      <c r="V6228" s="150"/>
      <c r="W6228" s="141" t="str" cm="1">
        <f t="array" ref="W6228">IF(SUM(LEN(B6228:V6228))=0,"",IF(OR(OR(ISBLANK(F6228),SUM(LEN(C6228),LEN(D6228))=0),AND(NOT(E6228="Unknown"),ISBLANK(J6228)),AND(NOT(O6228="Unknown"),ISBLANK(R6228))),"Missing Information", INDEX(Table15[Entire Service Line Classification], MATCH(SUMIFS(Table15[Unique ID],Table15[System-Owned Portion],E6228,Table15[If Material Anything Other than "Lead" in Column E,Was Material Ever Previously Lead?],G6228,Table15[Customer-Owned Portion],O6228),Table15[Unique ID],0),0)))</f>
        <v/>
      </c>
      <c r="X6228"/>
    </row>
    <row r="6229" spans="2:24" x14ac:dyDescent="0.25">
      <c r="B6229" s="146"/>
      <c r="C6229" s="31"/>
      <c r="D6229" s="31"/>
      <c r="E6229" s="44"/>
      <c r="F6229" s="43"/>
      <c r="G6229" s="84"/>
      <c r="H6229" s="31"/>
      <c r="I6229" s="31"/>
      <c r="J6229" s="84"/>
      <c r="K6229" s="31"/>
      <c r="L6229" s="31"/>
      <c r="M6229" s="169"/>
      <c r="N6229" s="148"/>
      <c r="O6229" s="106"/>
      <c r="P6229" s="43"/>
      <c r="Q6229" s="31"/>
      <c r="R6229" s="84"/>
      <c r="S6229" s="31"/>
      <c r="T6229" s="31"/>
      <c r="U6229" s="169"/>
      <c r="V6229" s="150"/>
      <c r="W6229" s="141" t="str" cm="1">
        <f t="array" ref="W6229">IF(SUM(LEN(B6229:V6229))=0,"",IF(OR(OR(ISBLANK(F6229),SUM(LEN(C6229),LEN(D6229))=0),AND(NOT(E6229="Unknown"),ISBLANK(J6229)),AND(NOT(O6229="Unknown"),ISBLANK(R6229))),"Missing Information", INDEX(Table15[Entire Service Line Classification], MATCH(SUMIFS(Table15[Unique ID],Table15[System-Owned Portion],E6229,Table15[If Material Anything Other than "Lead" in Column E,Was Material Ever Previously Lead?],G6229,Table15[Customer-Owned Portion],O6229),Table15[Unique ID],0),0)))</f>
        <v/>
      </c>
      <c r="X6229"/>
    </row>
    <row r="6230" spans="2:24" x14ac:dyDescent="0.25">
      <c r="B6230" s="146"/>
      <c r="C6230" s="31"/>
      <c r="D6230" s="31"/>
      <c r="E6230" s="44"/>
      <c r="F6230" s="43"/>
      <c r="G6230" s="84"/>
      <c r="H6230" s="31"/>
      <c r="I6230" s="31"/>
      <c r="J6230" s="84"/>
      <c r="K6230" s="31"/>
      <c r="L6230" s="31"/>
      <c r="M6230" s="169"/>
      <c r="N6230" s="148"/>
      <c r="O6230" s="106"/>
      <c r="P6230" s="43"/>
      <c r="Q6230" s="31"/>
      <c r="R6230" s="84"/>
      <c r="S6230" s="31"/>
      <c r="T6230" s="31"/>
      <c r="U6230" s="169"/>
      <c r="V6230" s="150"/>
      <c r="W6230" s="141" t="str" cm="1">
        <f t="array" ref="W6230">IF(SUM(LEN(B6230:V6230))=0,"",IF(OR(OR(ISBLANK(F6230),SUM(LEN(C6230),LEN(D6230))=0),AND(NOT(E6230="Unknown"),ISBLANK(J6230)),AND(NOT(O6230="Unknown"),ISBLANK(R6230))),"Missing Information", INDEX(Table15[Entire Service Line Classification], MATCH(SUMIFS(Table15[Unique ID],Table15[System-Owned Portion],E6230,Table15[If Material Anything Other than "Lead" in Column E,Was Material Ever Previously Lead?],G6230,Table15[Customer-Owned Portion],O6230),Table15[Unique ID],0),0)))</f>
        <v/>
      </c>
      <c r="X6230"/>
    </row>
    <row r="6231" spans="2:24" x14ac:dyDescent="0.25">
      <c r="B6231" s="146"/>
      <c r="C6231" s="31"/>
      <c r="D6231" s="31"/>
      <c r="E6231" s="44"/>
      <c r="F6231" s="43"/>
      <c r="G6231" s="84"/>
      <c r="H6231" s="31"/>
      <c r="I6231" s="31"/>
      <c r="J6231" s="84"/>
      <c r="K6231" s="31"/>
      <c r="L6231" s="31"/>
      <c r="M6231" s="169"/>
      <c r="N6231" s="148"/>
      <c r="O6231" s="106"/>
      <c r="P6231" s="43"/>
      <c r="Q6231" s="31"/>
      <c r="R6231" s="84"/>
      <c r="S6231" s="31"/>
      <c r="T6231" s="31"/>
      <c r="U6231" s="169"/>
      <c r="V6231" s="150"/>
      <c r="W6231" s="141" t="str" cm="1">
        <f t="array" ref="W6231">IF(SUM(LEN(B6231:V6231))=0,"",IF(OR(OR(ISBLANK(F6231),SUM(LEN(C6231),LEN(D6231))=0),AND(NOT(E6231="Unknown"),ISBLANK(J6231)),AND(NOT(O6231="Unknown"),ISBLANK(R6231))),"Missing Information", INDEX(Table15[Entire Service Line Classification], MATCH(SUMIFS(Table15[Unique ID],Table15[System-Owned Portion],E6231,Table15[If Material Anything Other than "Lead" in Column E,Was Material Ever Previously Lead?],G6231,Table15[Customer-Owned Portion],O6231),Table15[Unique ID],0),0)))</f>
        <v/>
      </c>
      <c r="X6231"/>
    </row>
    <row r="6232" spans="2:24" x14ac:dyDescent="0.25">
      <c r="B6232" s="146"/>
      <c r="C6232" s="31"/>
      <c r="D6232" s="31"/>
      <c r="E6232" s="44"/>
      <c r="F6232" s="43"/>
      <c r="G6232" s="84"/>
      <c r="H6232" s="31"/>
      <c r="I6232" s="31"/>
      <c r="J6232" s="84"/>
      <c r="K6232" s="31"/>
      <c r="L6232" s="31"/>
      <c r="M6232" s="169"/>
      <c r="N6232" s="148"/>
      <c r="O6232" s="106"/>
      <c r="P6232" s="43"/>
      <c r="Q6232" s="31"/>
      <c r="R6232" s="84"/>
      <c r="S6232" s="31"/>
      <c r="T6232" s="31"/>
      <c r="U6232" s="169"/>
      <c r="V6232" s="150"/>
      <c r="W6232" s="141" t="str" cm="1">
        <f t="array" ref="W6232">IF(SUM(LEN(B6232:V6232))=0,"",IF(OR(OR(ISBLANK(F6232),SUM(LEN(C6232),LEN(D6232))=0),AND(NOT(E6232="Unknown"),ISBLANK(J6232)),AND(NOT(O6232="Unknown"),ISBLANK(R6232))),"Missing Information", INDEX(Table15[Entire Service Line Classification], MATCH(SUMIFS(Table15[Unique ID],Table15[System-Owned Portion],E6232,Table15[If Material Anything Other than "Lead" in Column E,Was Material Ever Previously Lead?],G6232,Table15[Customer-Owned Portion],O6232),Table15[Unique ID],0),0)))</f>
        <v/>
      </c>
      <c r="X6232"/>
    </row>
    <row r="6233" spans="2:24" x14ac:dyDescent="0.25">
      <c r="B6233" s="146"/>
      <c r="C6233" s="31"/>
      <c r="D6233" s="31"/>
      <c r="E6233" s="44"/>
      <c r="F6233" s="43"/>
      <c r="G6233" s="84"/>
      <c r="H6233" s="31"/>
      <c r="I6233" s="31"/>
      <c r="J6233" s="84"/>
      <c r="K6233" s="31"/>
      <c r="L6233" s="31"/>
      <c r="M6233" s="169"/>
      <c r="N6233" s="148"/>
      <c r="O6233" s="106"/>
      <c r="P6233" s="43"/>
      <c r="Q6233" s="31"/>
      <c r="R6233" s="84"/>
      <c r="S6233" s="31"/>
      <c r="T6233" s="31"/>
      <c r="U6233" s="169"/>
      <c r="V6233" s="150"/>
      <c r="W6233" s="141" t="str" cm="1">
        <f t="array" ref="W6233">IF(SUM(LEN(B6233:V6233))=0,"",IF(OR(OR(ISBLANK(F6233),SUM(LEN(C6233),LEN(D6233))=0),AND(NOT(E6233="Unknown"),ISBLANK(J6233)),AND(NOT(O6233="Unknown"),ISBLANK(R6233))),"Missing Information", INDEX(Table15[Entire Service Line Classification], MATCH(SUMIFS(Table15[Unique ID],Table15[System-Owned Portion],E6233,Table15[If Material Anything Other than "Lead" in Column E,Was Material Ever Previously Lead?],G6233,Table15[Customer-Owned Portion],O6233),Table15[Unique ID],0),0)))</f>
        <v/>
      </c>
      <c r="X6233"/>
    </row>
    <row r="6234" spans="2:24" x14ac:dyDescent="0.25">
      <c r="B6234" s="146"/>
      <c r="C6234" s="31"/>
      <c r="D6234" s="31"/>
      <c r="E6234" s="44"/>
      <c r="F6234" s="43"/>
      <c r="G6234" s="84"/>
      <c r="H6234" s="31"/>
      <c r="I6234" s="31"/>
      <c r="J6234" s="84"/>
      <c r="K6234" s="31"/>
      <c r="L6234" s="31"/>
      <c r="M6234" s="169"/>
      <c r="N6234" s="148"/>
      <c r="O6234" s="106"/>
      <c r="P6234" s="43"/>
      <c r="Q6234" s="31"/>
      <c r="R6234" s="84"/>
      <c r="S6234" s="31"/>
      <c r="T6234" s="31"/>
      <c r="U6234" s="169"/>
      <c r="V6234" s="150"/>
      <c r="W6234" s="141" t="str" cm="1">
        <f t="array" ref="W6234">IF(SUM(LEN(B6234:V6234))=0,"",IF(OR(OR(ISBLANK(F6234),SUM(LEN(C6234),LEN(D6234))=0),AND(NOT(E6234="Unknown"),ISBLANK(J6234)),AND(NOT(O6234="Unknown"),ISBLANK(R6234))),"Missing Information", INDEX(Table15[Entire Service Line Classification], MATCH(SUMIFS(Table15[Unique ID],Table15[System-Owned Portion],E6234,Table15[If Material Anything Other than "Lead" in Column E,Was Material Ever Previously Lead?],G6234,Table15[Customer-Owned Portion],O6234),Table15[Unique ID],0),0)))</f>
        <v/>
      </c>
      <c r="X6234"/>
    </row>
    <row r="6235" spans="2:24" x14ac:dyDescent="0.25">
      <c r="B6235" s="146"/>
      <c r="C6235" s="31"/>
      <c r="D6235" s="31"/>
      <c r="E6235" s="44"/>
      <c r="F6235" s="43"/>
      <c r="G6235" s="84"/>
      <c r="H6235" s="31"/>
      <c r="I6235" s="31"/>
      <c r="J6235" s="84"/>
      <c r="K6235" s="31"/>
      <c r="L6235" s="31"/>
      <c r="M6235" s="169"/>
      <c r="N6235" s="148"/>
      <c r="O6235" s="106"/>
      <c r="P6235" s="43"/>
      <c r="Q6235" s="31"/>
      <c r="R6235" s="84"/>
      <c r="S6235" s="31"/>
      <c r="T6235" s="31"/>
      <c r="U6235" s="169"/>
      <c r="V6235" s="150"/>
      <c r="W6235" s="141" t="str" cm="1">
        <f t="array" ref="W6235">IF(SUM(LEN(B6235:V6235))=0,"",IF(OR(OR(ISBLANK(F6235),SUM(LEN(C6235),LEN(D6235))=0),AND(NOT(E6235="Unknown"),ISBLANK(J6235)),AND(NOT(O6235="Unknown"),ISBLANK(R6235))),"Missing Information", INDEX(Table15[Entire Service Line Classification], MATCH(SUMIFS(Table15[Unique ID],Table15[System-Owned Portion],E6235,Table15[If Material Anything Other than "Lead" in Column E,Was Material Ever Previously Lead?],G6235,Table15[Customer-Owned Portion],O6235),Table15[Unique ID],0),0)))</f>
        <v/>
      </c>
      <c r="X6235"/>
    </row>
    <row r="6236" spans="2:24" x14ac:dyDescent="0.25">
      <c r="B6236" s="146"/>
      <c r="C6236" s="31"/>
      <c r="D6236" s="31"/>
      <c r="E6236" s="44"/>
      <c r="F6236" s="43"/>
      <c r="G6236" s="84"/>
      <c r="H6236" s="31"/>
      <c r="I6236" s="31"/>
      <c r="J6236" s="84"/>
      <c r="K6236" s="31"/>
      <c r="L6236" s="31"/>
      <c r="M6236" s="169"/>
      <c r="N6236" s="148"/>
      <c r="O6236" s="106"/>
      <c r="P6236" s="43"/>
      <c r="Q6236" s="31"/>
      <c r="R6236" s="84"/>
      <c r="S6236" s="31"/>
      <c r="T6236" s="31"/>
      <c r="U6236" s="169"/>
      <c r="V6236" s="150"/>
      <c r="W6236" s="141" t="str" cm="1">
        <f t="array" ref="W6236">IF(SUM(LEN(B6236:V6236))=0,"",IF(OR(OR(ISBLANK(F6236),SUM(LEN(C6236),LEN(D6236))=0),AND(NOT(E6236="Unknown"),ISBLANK(J6236)),AND(NOT(O6236="Unknown"),ISBLANK(R6236))),"Missing Information", INDEX(Table15[Entire Service Line Classification], MATCH(SUMIFS(Table15[Unique ID],Table15[System-Owned Portion],E6236,Table15[If Material Anything Other than "Lead" in Column E,Was Material Ever Previously Lead?],G6236,Table15[Customer-Owned Portion],O6236),Table15[Unique ID],0),0)))</f>
        <v/>
      </c>
      <c r="X6236"/>
    </row>
    <row r="6237" spans="2:24" x14ac:dyDescent="0.25">
      <c r="B6237" s="146"/>
      <c r="C6237" s="31"/>
      <c r="D6237" s="31"/>
      <c r="E6237" s="44"/>
      <c r="F6237" s="43"/>
      <c r="G6237" s="84"/>
      <c r="H6237" s="31"/>
      <c r="I6237" s="31"/>
      <c r="J6237" s="84"/>
      <c r="K6237" s="31"/>
      <c r="L6237" s="31"/>
      <c r="M6237" s="169"/>
      <c r="N6237" s="148"/>
      <c r="O6237" s="106"/>
      <c r="P6237" s="43"/>
      <c r="Q6237" s="31"/>
      <c r="R6237" s="84"/>
      <c r="S6237" s="31"/>
      <c r="T6237" s="31"/>
      <c r="U6237" s="169"/>
      <c r="V6237" s="150"/>
      <c r="W6237" s="141" t="str" cm="1">
        <f t="array" ref="W6237">IF(SUM(LEN(B6237:V6237))=0,"",IF(OR(OR(ISBLANK(F6237),SUM(LEN(C6237),LEN(D6237))=0),AND(NOT(E6237="Unknown"),ISBLANK(J6237)),AND(NOT(O6237="Unknown"),ISBLANK(R6237))),"Missing Information", INDEX(Table15[Entire Service Line Classification], MATCH(SUMIFS(Table15[Unique ID],Table15[System-Owned Portion],E6237,Table15[If Material Anything Other than "Lead" in Column E,Was Material Ever Previously Lead?],G6237,Table15[Customer-Owned Portion],O6237),Table15[Unique ID],0),0)))</f>
        <v/>
      </c>
      <c r="X6237"/>
    </row>
    <row r="6238" spans="2:24" x14ac:dyDescent="0.25">
      <c r="B6238" s="146"/>
      <c r="C6238" s="31"/>
      <c r="D6238" s="31"/>
      <c r="E6238" s="44"/>
      <c r="F6238" s="43"/>
      <c r="G6238" s="84"/>
      <c r="H6238" s="31"/>
      <c r="I6238" s="31"/>
      <c r="J6238" s="84"/>
      <c r="K6238" s="31"/>
      <c r="L6238" s="31"/>
      <c r="M6238" s="169"/>
      <c r="N6238" s="148"/>
      <c r="O6238" s="106"/>
      <c r="P6238" s="43"/>
      <c r="Q6238" s="31"/>
      <c r="R6238" s="84"/>
      <c r="S6238" s="31"/>
      <c r="T6238" s="31"/>
      <c r="U6238" s="169"/>
      <c r="V6238" s="150"/>
      <c r="W6238" s="141" t="str" cm="1">
        <f t="array" ref="W6238">IF(SUM(LEN(B6238:V6238))=0,"",IF(OR(OR(ISBLANK(F6238),SUM(LEN(C6238),LEN(D6238))=0),AND(NOT(E6238="Unknown"),ISBLANK(J6238)),AND(NOT(O6238="Unknown"),ISBLANK(R6238))),"Missing Information", INDEX(Table15[Entire Service Line Classification], MATCH(SUMIFS(Table15[Unique ID],Table15[System-Owned Portion],E6238,Table15[If Material Anything Other than "Lead" in Column E,Was Material Ever Previously Lead?],G6238,Table15[Customer-Owned Portion],O6238),Table15[Unique ID],0),0)))</f>
        <v/>
      </c>
      <c r="X6238"/>
    </row>
    <row r="6239" spans="2:24" x14ac:dyDescent="0.25">
      <c r="B6239" s="146"/>
      <c r="C6239" s="31"/>
      <c r="D6239" s="31"/>
      <c r="E6239" s="44"/>
      <c r="F6239" s="43"/>
      <c r="G6239" s="84"/>
      <c r="H6239" s="31"/>
      <c r="I6239" s="31"/>
      <c r="J6239" s="84"/>
      <c r="K6239" s="31"/>
      <c r="L6239" s="31"/>
      <c r="M6239" s="169"/>
      <c r="N6239" s="148"/>
      <c r="O6239" s="106"/>
      <c r="P6239" s="43"/>
      <c r="Q6239" s="31"/>
      <c r="R6239" s="84"/>
      <c r="S6239" s="31"/>
      <c r="T6239" s="31"/>
      <c r="U6239" s="169"/>
      <c r="V6239" s="150"/>
      <c r="W6239" s="141" t="str" cm="1">
        <f t="array" ref="W6239">IF(SUM(LEN(B6239:V6239))=0,"",IF(OR(OR(ISBLANK(F6239),SUM(LEN(C6239),LEN(D6239))=0),AND(NOT(E6239="Unknown"),ISBLANK(J6239)),AND(NOT(O6239="Unknown"),ISBLANK(R6239))),"Missing Information", INDEX(Table15[Entire Service Line Classification], MATCH(SUMIFS(Table15[Unique ID],Table15[System-Owned Portion],E6239,Table15[If Material Anything Other than "Lead" in Column E,Was Material Ever Previously Lead?],G6239,Table15[Customer-Owned Portion],O6239),Table15[Unique ID],0),0)))</f>
        <v/>
      </c>
      <c r="X6239"/>
    </row>
    <row r="6240" spans="2:24" x14ac:dyDescent="0.25">
      <c r="B6240" s="146"/>
      <c r="C6240" s="31"/>
      <c r="D6240" s="31"/>
      <c r="E6240" s="44"/>
      <c r="F6240" s="43"/>
      <c r="G6240" s="84"/>
      <c r="H6240" s="31"/>
      <c r="I6240" s="31"/>
      <c r="J6240" s="84"/>
      <c r="K6240" s="31"/>
      <c r="L6240" s="31"/>
      <c r="M6240" s="169"/>
      <c r="N6240" s="148"/>
      <c r="O6240" s="106"/>
      <c r="P6240" s="43"/>
      <c r="Q6240" s="31"/>
      <c r="R6240" s="84"/>
      <c r="S6240" s="31"/>
      <c r="T6240" s="31"/>
      <c r="U6240" s="169"/>
      <c r="V6240" s="150"/>
      <c r="W6240" s="141" t="str" cm="1">
        <f t="array" ref="W6240">IF(SUM(LEN(B6240:V6240))=0,"",IF(OR(OR(ISBLANK(F6240),SUM(LEN(C6240),LEN(D6240))=0),AND(NOT(E6240="Unknown"),ISBLANK(J6240)),AND(NOT(O6240="Unknown"),ISBLANK(R6240))),"Missing Information", INDEX(Table15[Entire Service Line Classification], MATCH(SUMIFS(Table15[Unique ID],Table15[System-Owned Portion],E6240,Table15[If Material Anything Other than "Lead" in Column E,Was Material Ever Previously Lead?],G6240,Table15[Customer-Owned Portion],O6240),Table15[Unique ID],0),0)))</f>
        <v/>
      </c>
      <c r="X6240"/>
    </row>
    <row r="6241" spans="2:24" x14ac:dyDescent="0.25">
      <c r="B6241" s="146"/>
      <c r="C6241" s="31"/>
      <c r="D6241" s="31"/>
      <c r="E6241" s="44"/>
      <c r="F6241" s="43"/>
      <c r="G6241" s="84"/>
      <c r="H6241" s="31"/>
      <c r="I6241" s="31"/>
      <c r="J6241" s="84"/>
      <c r="K6241" s="31"/>
      <c r="L6241" s="31"/>
      <c r="M6241" s="169"/>
      <c r="N6241" s="148"/>
      <c r="O6241" s="106"/>
      <c r="P6241" s="43"/>
      <c r="Q6241" s="31"/>
      <c r="R6241" s="84"/>
      <c r="S6241" s="31"/>
      <c r="T6241" s="31"/>
      <c r="U6241" s="169"/>
      <c r="V6241" s="150"/>
      <c r="W6241" s="141" t="str" cm="1">
        <f t="array" ref="W6241">IF(SUM(LEN(B6241:V6241))=0,"",IF(OR(OR(ISBLANK(F6241),SUM(LEN(C6241),LEN(D6241))=0),AND(NOT(E6241="Unknown"),ISBLANK(J6241)),AND(NOT(O6241="Unknown"),ISBLANK(R6241))),"Missing Information", INDEX(Table15[Entire Service Line Classification], MATCH(SUMIFS(Table15[Unique ID],Table15[System-Owned Portion],E6241,Table15[If Material Anything Other than "Lead" in Column E,Was Material Ever Previously Lead?],G6241,Table15[Customer-Owned Portion],O6241),Table15[Unique ID],0),0)))</f>
        <v/>
      </c>
      <c r="X6241"/>
    </row>
    <row r="6242" spans="2:24" x14ac:dyDescent="0.25">
      <c r="B6242" s="146"/>
      <c r="C6242" s="31"/>
      <c r="D6242" s="31"/>
      <c r="E6242" s="44"/>
      <c r="F6242" s="43"/>
      <c r="G6242" s="84"/>
      <c r="H6242" s="31"/>
      <c r="I6242" s="31"/>
      <c r="J6242" s="84"/>
      <c r="K6242" s="31"/>
      <c r="L6242" s="31"/>
      <c r="M6242" s="169"/>
      <c r="N6242" s="148"/>
      <c r="O6242" s="106"/>
      <c r="P6242" s="43"/>
      <c r="Q6242" s="31"/>
      <c r="R6242" s="84"/>
      <c r="S6242" s="31"/>
      <c r="T6242" s="31"/>
      <c r="U6242" s="169"/>
      <c r="V6242" s="150"/>
      <c r="W6242" s="141" t="str" cm="1">
        <f t="array" ref="W6242">IF(SUM(LEN(B6242:V6242))=0,"",IF(OR(OR(ISBLANK(F6242),SUM(LEN(C6242),LEN(D6242))=0),AND(NOT(E6242="Unknown"),ISBLANK(J6242)),AND(NOT(O6242="Unknown"),ISBLANK(R6242))),"Missing Information", INDEX(Table15[Entire Service Line Classification], MATCH(SUMIFS(Table15[Unique ID],Table15[System-Owned Portion],E6242,Table15[If Material Anything Other than "Lead" in Column E,Was Material Ever Previously Lead?],G6242,Table15[Customer-Owned Portion],O6242),Table15[Unique ID],0),0)))</f>
        <v/>
      </c>
      <c r="X6242"/>
    </row>
    <row r="6243" spans="2:24" x14ac:dyDescent="0.25">
      <c r="B6243" s="146"/>
      <c r="C6243" s="31"/>
      <c r="D6243" s="31"/>
      <c r="E6243" s="44"/>
      <c r="F6243" s="43"/>
      <c r="G6243" s="84"/>
      <c r="H6243" s="31"/>
      <c r="I6243" s="31"/>
      <c r="J6243" s="84"/>
      <c r="K6243" s="31"/>
      <c r="L6243" s="31"/>
      <c r="M6243" s="169"/>
      <c r="N6243" s="148"/>
      <c r="O6243" s="106"/>
      <c r="P6243" s="43"/>
      <c r="Q6243" s="31"/>
      <c r="R6243" s="84"/>
      <c r="S6243" s="31"/>
      <c r="T6243" s="31"/>
      <c r="U6243" s="169"/>
      <c r="V6243" s="150"/>
      <c r="W6243" s="141" t="str" cm="1">
        <f t="array" ref="W6243">IF(SUM(LEN(B6243:V6243))=0,"",IF(OR(OR(ISBLANK(F6243),SUM(LEN(C6243),LEN(D6243))=0),AND(NOT(E6243="Unknown"),ISBLANK(J6243)),AND(NOT(O6243="Unknown"),ISBLANK(R6243))),"Missing Information", INDEX(Table15[Entire Service Line Classification], MATCH(SUMIFS(Table15[Unique ID],Table15[System-Owned Portion],E6243,Table15[If Material Anything Other than "Lead" in Column E,Was Material Ever Previously Lead?],G6243,Table15[Customer-Owned Portion],O6243),Table15[Unique ID],0),0)))</f>
        <v/>
      </c>
      <c r="X6243"/>
    </row>
    <row r="6244" spans="2:24" x14ac:dyDescent="0.25">
      <c r="B6244" s="146"/>
      <c r="C6244" s="31"/>
      <c r="D6244" s="31"/>
      <c r="E6244" s="44"/>
      <c r="F6244" s="43"/>
      <c r="G6244" s="84"/>
      <c r="H6244" s="31"/>
      <c r="I6244" s="31"/>
      <c r="J6244" s="84"/>
      <c r="K6244" s="31"/>
      <c r="L6244" s="31"/>
      <c r="M6244" s="169"/>
      <c r="N6244" s="148"/>
      <c r="O6244" s="106"/>
      <c r="P6244" s="43"/>
      <c r="Q6244" s="31"/>
      <c r="R6244" s="84"/>
      <c r="S6244" s="31"/>
      <c r="T6244" s="31"/>
      <c r="U6244" s="169"/>
      <c r="V6244" s="150"/>
      <c r="W6244" s="141" t="str" cm="1">
        <f t="array" ref="W6244">IF(SUM(LEN(B6244:V6244))=0,"",IF(OR(OR(ISBLANK(F6244),SUM(LEN(C6244),LEN(D6244))=0),AND(NOT(E6244="Unknown"),ISBLANK(J6244)),AND(NOT(O6244="Unknown"),ISBLANK(R6244))),"Missing Information", INDEX(Table15[Entire Service Line Classification], MATCH(SUMIFS(Table15[Unique ID],Table15[System-Owned Portion],E6244,Table15[If Material Anything Other than "Lead" in Column E,Was Material Ever Previously Lead?],G6244,Table15[Customer-Owned Portion],O6244),Table15[Unique ID],0),0)))</f>
        <v/>
      </c>
      <c r="X6244"/>
    </row>
    <row r="6245" spans="2:24" x14ac:dyDescent="0.25">
      <c r="B6245" s="146"/>
      <c r="C6245" s="31"/>
      <c r="D6245" s="31"/>
      <c r="E6245" s="44"/>
      <c r="F6245" s="43"/>
      <c r="G6245" s="84"/>
      <c r="H6245" s="31"/>
      <c r="I6245" s="31"/>
      <c r="J6245" s="84"/>
      <c r="K6245" s="31"/>
      <c r="L6245" s="31"/>
      <c r="M6245" s="169"/>
      <c r="N6245" s="148"/>
      <c r="O6245" s="106"/>
      <c r="P6245" s="43"/>
      <c r="Q6245" s="31"/>
      <c r="R6245" s="84"/>
      <c r="S6245" s="31"/>
      <c r="T6245" s="31"/>
      <c r="U6245" s="169"/>
      <c r="V6245" s="150"/>
      <c r="W6245" s="141" t="str" cm="1">
        <f t="array" ref="W6245">IF(SUM(LEN(B6245:V6245))=0,"",IF(OR(OR(ISBLANK(F6245),SUM(LEN(C6245),LEN(D6245))=0),AND(NOT(E6245="Unknown"),ISBLANK(J6245)),AND(NOT(O6245="Unknown"),ISBLANK(R6245))),"Missing Information", INDEX(Table15[Entire Service Line Classification], MATCH(SUMIFS(Table15[Unique ID],Table15[System-Owned Portion],E6245,Table15[If Material Anything Other than "Lead" in Column E,Was Material Ever Previously Lead?],G6245,Table15[Customer-Owned Portion],O6245),Table15[Unique ID],0),0)))</f>
        <v/>
      </c>
      <c r="X6245"/>
    </row>
    <row r="6246" spans="2:24" x14ac:dyDescent="0.25">
      <c r="B6246" s="146"/>
      <c r="C6246" s="31"/>
      <c r="D6246" s="31"/>
      <c r="E6246" s="44"/>
      <c r="F6246" s="43"/>
      <c r="G6246" s="84"/>
      <c r="H6246" s="31"/>
      <c r="I6246" s="31"/>
      <c r="J6246" s="84"/>
      <c r="K6246" s="31"/>
      <c r="L6246" s="31"/>
      <c r="M6246" s="169"/>
      <c r="N6246" s="148"/>
      <c r="O6246" s="106"/>
      <c r="P6246" s="43"/>
      <c r="Q6246" s="31"/>
      <c r="R6246" s="84"/>
      <c r="S6246" s="31"/>
      <c r="T6246" s="31"/>
      <c r="U6246" s="169"/>
      <c r="V6246" s="150"/>
      <c r="W6246" s="141" t="str" cm="1">
        <f t="array" ref="W6246">IF(SUM(LEN(B6246:V6246))=0,"",IF(OR(OR(ISBLANK(F6246),SUM(LEN(C6246),LEN(D6246))=0),AND(NOT(E6246="Unknown"),ISBLANK(J6246)),AND(NOT(O6246="Unknown"),ISBLANK(R6246))),"Missing Information", INDEX(Table15[Entire Service Line Classification], MATCH(SUMIFS(Table15[Unique ID],Table15[System-Owned Portion],E6246,Table15[If Material Anything Other than "Lead" in Column E,Was Material Ever Previously Lead?],G6246,Table15[Customer-Owned Portion],O6246),Table15[Unique ID],0),0)))</f>
        <v/>
      </c>
      <c r="X6246"/>
    </row>
    <row r="6247" spans="2:24" x14ac:dyDescent="0.25">
      <c r="B6247" s="146"/>
      <c r="C6247" s="31"/>
      <c r="D6247" s="31"/>
      <c r="E6247" s="44"/>
      <c r="F6247" s="43"/>
      <c r="G6247" s="84"/>
      <c r="H6247" s="31"/>
      <c r="I6247" s="31"/>
      <c r="J6247" s="84"/>
      <c r="K6247" s="31"/>
      <c r="L6247" s="31"/>
      <c r="M6247" s="169"/>
      <c r="N6247" s="148"/>
      <c r="O6247" s="106"/>
      <c r="P6247" s="43"/>
      <c r="Q6247" s="31"/>
      <c r="R6247" s="84"/>
      <c r="S6247" s="31"/>
      <c r="T6247" s="31"/>
      <c r="U6247" s="169"/>
      <c r="V6247" s="150"/>
      <c r="W6247" s="141" t="str" cm="1">
        <f t="array" ref="W6247">IF(SUM(LEN(B6247:V6247))=0,"",IF(OR(OR(ISBLANK(F6247),SUM(LEN(C6247),LEN(D6247))=0),AND(NOT(E6247="Unknown"),ISBLANK(J6247)),AND(NOT(O6247="Unknown"),ISBLANK(R6247))),"Missing Information", INDEX(Table15[Entire Service Line Classification], MATCH(SUMIFS(Table15[Unique ID],Table15[System-Owned Portion],E6247,Table15[If Material Anything Other than "Lead" in Column E,Was Material Ever Previously Lead?],G6247,Table15[Customer-Owned Portion],O6247),Table15[Unique ID],0),0)))</f>
        <v/>
      </c>
      <c r="X6247"/>
    </row>
    <row r="6248" spans="2:24" x14ac:dyDescent="0.25">
      <c r="B6248" s="146"/>
      <c r="C6248" s="31"/>
      <c r="D6248" s="31"/>
      <c r="E6248" s="44"/>
      <c r="F6248" s="43"/>
      <c r="G6248" s="84"/>
      <c r="H6248" s="31"/>
      <c r="I6248" s="31"/>
      <c r="J6248" s="84"/>
      <c r="K6248" s="31"/>
      <c r="L6248" s="31"/>
      <c r="M6248" s="169"/>
      <c r="N6248" s="148"/>
      <c r="O6248" s="106"/>
      <c r="P6248" s="43"/>
      <c r="Q6248" s="31"/>
      <c r="R6248" s="84"/>
      <c r="S6248" s="31"/>
      <c r="T6248" s="31"/>
      <c r="U6248" s="169"/>
      <c r="V6248" s="150"/>
      <c r="W6248" s="141" t="str" cm="1">
        <f t="array" ref="W6248">IF(SUM(LEN(B6248:V6248))=0,"",IF(OR(OR(ISBLANK(F6248),SUM(LEN(C6248),LEN(D6248))=0),AND(NOT(E6248="Unknown"),ISBLANK(J6248)),AND(NOT(O6248="Unknown"),ISBLANK(R6248))),"Missing Information", INDEX(Table15[Entire Service Line Classification], MATCH(SUMIFS(Table15[Unique ID],Table15[System-Owned Portion],E6248,Table15[If Material Anything Other than "Lead" in Column E,Was Material Ever Previously Lead?],G6248,Table15[Customer-Owned Portion],O6248),Table15[Unique ID],0),0)))</f>
        <v/>
      </c>
      <c r="X6248"/>
    </row>
    <row r="6249" spans="2:24" x14ac:dyDescent="0.25">
      <c r="B6249" s="146"/>
      <c r="C6249" s="31"/>
      <c r="D6249" s="31"/>
      <c r="E6249" s="44"/>
      <c r="F6249" s="43"/>
      <c r="G6249" s="84"/>
      <c r="H6249" s="31"/>
      <c r="I6249" s="31"/>
      <c r="J6249" s="84"/>
      <c r="K6249" s="31"/>
      <c r="L6249" s="31"/>
      <c r="M6249" s="169"/>
      <c r="N6249" s="148"/>
      <c r="O6249" s="106"/>
      <c r="P6249" s="43"/>
      <c r="Q6249" s="31"/>
      <c r="R6249" s="84"/>
      <c r="S6249" s="31"/>
      <c r="T6249" s="31"/>
      <c r="U6249" s="169"/>
      <c r="V6249" s="150"/>
      <c r="W6249" s="141" t="str" cm="1">
        <f t="array" ref="W6249">IF(SUM(LEN(B6249:V6249))=0,"",IF(OR(OR(ISBLANK(F6249),SUM(LEN(C6249),LEN(D6249))=0),AND(NOT(E6249="Unknown"),ISBLANK(J6249)),AND(NOT(O6249="Unknown"),ISBLANK(R6249))),"Missing Information", INDEX(Table15[Entire Service Line Classification], MATCH(SUMIFS(Table15[Unique ID],Table15[System-Owned Portion],E6249,Table15[If Material Anything Other than "Lead" in Column E,Was Material Ever Previously Lead?],G6249,Table15[Customer-Owned Portion],O6249),Table15[Unique ID],0),0)))</f>
        <v/>
      </c>
      <c r="X6249"/>
    </row>
    <row r="6250" spans="2:24" x14ac:dyDescent="0.25">
      <c r="B6250" s="146"/>
      <c r="C6250" s="31"/>
      <c r="D6250" s="31"/>
      <c r="E6250" s="44"/>
      <c r="F6250" s="43"/>
      <c r="G6250" s="84"/>
      <c r="H6250" s="31"/>
      <c r="I6250" s="31"/>
      <c r="J6250" s="84"/>
      <c r="K6250" s="31"/>
      <c r="L6250" s="31"/>
      <c r="M6250" s="169"/>
      <c r="N6250" s="148"/>
      <c r="O6250" s="106"/>
      <c r="P6250" s="43"/>
      <c r="Q6250" s="31"/>
      <c r="R6250" s="84"/>
      <c r="S6250" s="31"/>
      <c r="T6250" s="31"/>
      <c r="U6250" s="169"/>
      <c r="V6250" s="150"/>
      <c r="W6250" s="141" t="str" cm="1">
        <f t="array" ref="W6250">IF(SUM(LEN(B6250:V6250))=0,"",IF(OR(OR(ISBLANK(F6250),SUM(LEN(C6250),LEN(D6250))=0),AND(NOT(E6250="Unknown"),ISBLANK(J6250)),AND(NOT(O6250="Unknown"),ISBLANK(R6250))),"Missing Information", INDEX(Table15[Entire Service Line Classification], MATCH(SUMIFS(Table15[Unique ID],Table15[System-Owned Portion],E6250,Table15[If Material Anything Other than "Lead" in Column E,Was Material Ever Previously Lead?],G6250,Table15[Customer-Owned Portion],O6250),Table15[Unique ID],0),0)))</f>
        <v/>
      </c>
      <c r="X6250"/>
    </row>
    <row r="6251" spans="2:24" x14ac:dyDescent="0.25">
      <c r="B6251" s="146"/>
      <c r="C6251" s="31"/>
      <c r="D6251" s="31"/>
      <c r="E6251" s="44"/>
      <c r="F6251" s="43"/>
      <c r="G6251" s="84"/>
      <c r="H6251" s="31"/>
      <c r="I6251" s="31"/>
      <c r="J6251" s="84"/>
      <c r="K6251" s="31"/>
      <c r="L6251" s="31"/>
      <c r="M6251" s="169"/>
      <c r="N6251" s="148"/>
      <c r="O6251" s="106"/>
      <c r="P6251" s="43"/>
      <c r="Q6251" s="31"/>
      <c r="R6251" s="84"/>
      <c r="S6251" s="31"/>
      <c r="T6251" s="31"/>
      <c r="U6251" s="169"/>
      <c r="V6251" s="150"/>
      <c r="W6251" s="141" t="str" cm="1">
        <f t="array" ref="W6251">IF(SUM(LEN(B6251:V6251))=0,"",IF(OR(OR(ISBLANK(F6251),SUM(LEN(C6251),LEN(D6251))=0),AND(NOT(E6251="Unknown"),ISBLANK(J6251)),AND(NOT(O6251="Unknown"),ISBLANK(R6251))),"Missing Information", INDEX(Table15[Entire Service Line Classification], MATCH(SUMIFS(Table15[Unique ID],Table15[System-Owned Portion],E6251,Table15[If Material Anything Other than "Lead" in Column E,Was Material Ever Previously Lead?],G6251,Table15[Customer-Owned Portion],O6251),Table15[Unique ID],0),0)))</f>
        <v/>
      </c>
      <c r="X6251"/>
    </row>
    <row r="6252" spans="2:24" x14ac:dyDescent="0.25">
      <c r="B6252" s="146"/>
      <c r="C6252" s="31"/>
      <c r="D6252" s="31"/>
      <c r="E6252" s="44"/>
      <c r="F6252" s="43"/>
      <c r="G6252" s="84"/>
      <c r="H6252" s="31"/>
      <c r="I6252" s="31"/>
      <c r="J6252" s="84"/>
      <c r="K6252" s="31"/>
      <c r="L6252" s="31"/>
      <c r="M6252" s="169"/>
      <c r="N6252" s="148"/>
      <c r="O6252" s="106"/>
      <c r="P6252" s="43"/>
      <c r="Q6252" s="31"/>
      <c r="R6252" s="84"/>
      <c r="S6252" s="31"/>
      <c r="T6252" s="31"/>
      <c r="U6252" s="169"/>
      <c r="V6252" s="150"/>
      <c r="W6252" s="141" t="str" cm="1">
        <f t="array" ref="W6252">IF(SUM(LEN(B6252:V6252))=0,"",IF(OR(OR(ISBLANK(F6252),SUM(LEN(C6252),LEN(D6252))=0),AND(NOT(E6252="Unknown"),ISBLANK(J6252)),AND(NOT(O6252="Unknown"),ISBLANK(R6252))),"Missing Information", INDEX(Table15[Entire Service Line Classification], MATCH(SUMIFS(Table15[Unique ID],Table15[System-Owned Portion],E6252,Table15[If Material Anything Other than "Lead" in Column E,Was Material Ever Previously Lead?],G6252,Table15[Customer-Owned Portion],O6252),Table15[Unique ID],0),0)))</f>
        <v/>
      </c>
      <c r="X6252"/>
    </row>
    <row r="6253" spans="2:24" x14ac:dyDescent="0.25">
      <c r="B6253" s="146"/>
      <c r="C6253" s="31"/>
      <c r="D6253" s="31"/>
      <c r="E6253" s="44"/>
      <c r="F6253" s="43"/>
      <c r="G6253" s="84"/>
      <c r="H6253" s="31"/>
      <c r="I6253" s="31"/>
      <c r="J6253" s="84"/>
      <c r="K6253" s="31"/>
      <c r="L6253" s="31"/>
      <c r="M6253" s="169"/>
      <c r="N6253" s="148"/>
      <c r="O6253" s="106"/>
      <c r="P6253" s="43"/>
      <c r="Q6253" s="31"/>
      <c r="R6253" s="84"/>
      <c r="S6253" s="31"/>
      <c r="T6253" s="31"/>
      <c r="U6253" s="169"/>
      <c r="V6253" s="150"/>
      <c r="W6253" s="141" t="str" cm="1">
        <f t="array" ref="W6253">IF(SUM(LEN(B6253:V6253))=0,"",IF(OR(OR(ISBLANK(F6253),SUM(LEN(C6253),LEN(D6253))=0),AND(NOT(E6253="Unknown"),ISBLANK(J6253)),AND(NOT(O6253="Unknown"),ISBLANK(R6253))),"Missing Information", INDEX(Table15[Entire Service Line Classification], MATCH(SUMIFS(Table15[Unique ID],Table15[System-Owned Portion],E6253,Table15[If Material Anything Other than "Lead" in Column E,Was Material Ever Previously Lead?],G6253,Table15[Customer-Owned Portion],O6253),Table15[Unique ID],0),0)))</f>
        <v/>
      </c>
      <c r="X6253"/>
    </row>
    <row r="6254" spans="2:24" x14ac:dyDescent="0.25">
      <c r="B6254" s="146"/>
      <c r="C6254" s="31"/>
      <c r="D6254" s="31"/>
      <c r="E6254" s="44"/>
      <c r="F6254" s="43"/>
      <c r="G6254" s="84"/>
      <c r="H6254" s="31"/>
      <c r="I6254" s="31"/>
      <c r="J6254" s="84"/>
      <c r="K6254" s="31"/>
      <c r="L6254" s="31"/>
      <c r="M6254" s="169"/>
      <c r="N6254" s="148"/>
      <c r="O6254" s="106"/>
      <c r="P6254" s="43"/>
      <c r="Q6254" s="31"/>
      <c r="R6254" s="84"/>
      <c r="S6254" s="31"/>
      <c r="T6254" s="31"/>
      <c r="U6254" s="169"/>
      <c r="V6254" s="150"/>
      <c r="W6254" s="141" t="str" cm="1">
        <f t="array" ref="W6254">IF(SUM(LEN(B6254:V6254))=0,"",IF(OR(OR(ISBLANK(F6254),SUM(LEN(C6254),LEN(D6254))=0),AND(NOT(E6254="Unknown"),ISBLANK(J6254)),AND(NOT(O6254="Unknown"),ISBLANK(R6254))),"Missing Information", INDEX(Table15[Entire Service Line Classification], MATCH(SUMIFS(Table15[Unique ID],Table15[System-Owned Portion],E6254,Table15[If Material Anything Other than "Lead" in Column E,Was Material Ever Previously Lead?],G6254,Table15[Customer-Owned Portion],O6254),Table15[Unique ID],0),0)))</f>
        <v/>
      </c>
      <c r="X6254"/>
    </row>
    <row r="6255" spans="2:24" x14ac:dyDescent="0.25">
      <c r="B6255" s="146"/>
      <c r="C6255" s="31"/>
      <c r="D6255" s="31"/>
      <c r="E6255" s="44"/>
      <c r="F6255" s="43"/>
      <c r="G6255" s="84"/>
      <c r="H6255" s="31"/>
      <c r="I6255" s="31"/>
      <c r="J6255" s="84"/>
      <c r="K6255" s="31"/>
      <c r="L6255" s="31"/>
      <c r="M6255" s="169"/>
      <c r="N6255" s="148"/>
      <c r="O6255" s="106"/>
      <c r="P6255" s="43"/>
      <c r="Q6255" s="31"/>
      <c r="R6255" s="84"/>
      <c r="S6255" s="31"/>
      <c r="T6255" s="31"/>
      <c r="U6255" s="169"/>
      <c r="V6255" s="150"/>
      <c r="W6255" s="141" t="str" cm="1">
        <f t="array" ref="W6255">IF(SUM(LEN(B6255:V6255))=0,"",IF(OR(OR(ISBLANK(F6255),SUM(LEN(C6255),LEN(D6255))=0),AND(NOT(E6255="Unknown"),ISBLANK(J6255)),AND(NOT(O6255="Unknown"),ISBLANK(R6255))),"Missing Information", INDEX(Table15[Entire Service Line Classification], MATCH(SUMIFS(Table15[Unique ID],Table15[System-Owned Portion],E6255,Table15[If Material Anything Other than "Lead" in Column E,Was Material Ever Previously Lead?],G6255,Table15[Customer-Owned Portion],O6255),Table15[Unique ID],0),0)))</f>
        <v/>
      </c>
      <c r="X6255"/>
    </row>
    <row r="6256" spans="2:24" x14ac:dyDescent="0.25">
      <c r="B6256" s="146"/>
      <c r="C6256" s="31"/>
      <c r="D6256" s="31"/>
      <c r="E6256" s="44"/>
      <c r="F6256" s="43"/>
      <c r="G6256" s="84"/>
      <c r="H6256" s="31"/>
      <c r="I6256" s="31"/>
      <c r="J6256" s="84"/>
      <c r="K6256" s="31"/>
      <c r="L6256" s="31"/>
      <c r="M6256" s="169"/>
      <c r="N6256" s="148"/>
      <c r="O6256" s="106"/>
      <c r="P6256" s="43"/>
      <c r="Q6256" s="31"/>
      <c r="R6256" s="84"/>
      <c r="S6256" s="31"/>
      <c r="T6256" s="31"/>
      <c r="U6256" s="169"/>
      <c r="V6256" s="150"/>
      <c r="W6256" s="141" t="str" cm="1">
        <f t="array" ref="W6256">IF(SUM(LEN(B6256:V6256))=0,"",IF(OR(OR(ISBLANK(F6256),SUM(LEN(C6256),LEN(D6256))=0),AND(NOT(E6256="Unknown"),ISBLANK(J6256)),AND(NOT(O6256="Unknown"),ISBLANK(R6256))),"Missing Information", INDEX(Table15[Entire Service Line Classification], MATCH(SUMIFS(Table15[Unique ID],Table15[System-Owned Portion],E6256,Table15[If Material Anything Other than "Lead" in Column E,Was Material Ever Previously Lead?],G6256,Table15[Customer-Owned Portion],O6256),Table15[Unique ID],0),0)))</f>
        <v/>
      </c>
      <c r="X6256"/>
    </row>
    <row r="6257" spans="2:24" x14ac:dyDescent="0.25">
      <c r="B6257" s="146"/>
      <c r="C6257" s="31"/>
      <c r="D6257" s="31"/>
      <c r="E6257" s="44"/>
      <c r="F6257" s="43"/>
      <c r="G6257" s="84"/>
      <c r="H6257" s="31"/>
      <c r="I6257" s="31"/>
      <c r="J6257" s="84"/>
      <c r="K6257" s="31"/>
      <c r="L6257" s="31"/>
      <c r="M6257" s="169"/>
      <c r="N6257" s="148"/>
      <c r="O6257" s="106"/>
      <c r="P6257" s="43"/>
      <c r="Q6257" s="31"/>
      <c r="R6257" s="84"/>
      <c r="S6257" s="31"/>
      <c r="T6257" s="31"/>
      <c r="U6257" s="169"/>
      <c r="V6257" s="150"/>
      <c r="W6257" s="141" t="str" cm="1">
        <f t="array" ref="W6257">IF(SUM(LEN(B6257:V6257))=0,"",IF(OR(OR(ISBLANK(F6257),SUM(LEN(C6257),LEN(D6257))=0),AND(NOT(E6257="Unknown"),ISBLANK(J6257)),AND(NOT(O6257="Unknown"),ISBLANK(R6257))),"Missing Information", INDEX(Table15[Entire Service Line Classification], MATCH(SUMIFS(Table15[Unique ID],Table15[System-Owned Portion],E6257,Table15[If Material Anything Other than "Lead" in Column E,Was Material Ever Previously Lead?],G6257,Table15[Customer-Owned Portion],O6257),Table15[Unique ID],0),0)))</f>
        <v/>
      </c>
      <c r="X6257"/>
    </row>
    <row r="6258" spans="2:24" x14ac:dyDescent="0.25">
      <c r="B6258" s="146"/>
      <c r="C6258" s="31"/>
      <c r="D6258" s="31"/>
      <c r="E6258" s="44"/>
      <c r="F6258" s="43"/>
      <c r="G6258" s="84"/>
      <c r="H6258" s="31"/>
      <c r="I6258" s="31"/>
      <c r="J6258" s="84"/>
      <c r="K6258" s="31"/>
      <c r="L6258" s="31"/>
      <c r="M6258" s="169"/>
      <c r="N6258" s="148"/>
      <c r="O6258" s="106"/>
      <c r="P6258" s="43"/>
      <c r="Q6258" s="31"/>
      <c r="R6258" s="84"/>
      <c r="S6258" s="31"/>
      <c r="T6258" s="31"/>
      <c r="U6258" s="169"/>
      <c r="V6258" s="150"/>
      <c r="W6258" s="141" t="str" cm="1">
        <f t="array" ref="W6258">IF(SUM(LEN(B6258:V6258))=0,"",IF(OR(OR(ISBLANK(F6258),SUM(LEN(C6258),LEN(D6258))=0),AND(NOT(E6258="Unknown"),ISBLANK(J6258)),AND(NOT(O6258="Unknown"),ISBLANK(R6258))),"Missing Information", INDEX(Table15[Entire Service Line Classification], MATCH(SUMIFS(Table15[Unique ID],Table15[System-Owned Portion],E6258,Table15[If Material Anything Other than "Lead" in Column E,Was Material Ever Previously Lead?],G6258,Table15[Customer-Owned Portion],O6258),Table15[Unique ID],0),0)))</f>
        <v/>
      </c>
      <c r="X6258"/>
    </row>
    <row r="6259" spans="2:24" x14ac:dyDescent="0.25">
      <c r="B6259" s="146"/>
      <c r="C6259" s="31"/>
      <c r="D6259" s="31"/>
      <c r="E6259" s="44"/>
      <c r="F6259" s="43"/>
      <c r="G6259" s="84"/>
      <c r="H6259" s="31"/>
      <c r="I6259" s="31"/>
      <c r="J6259" s="84"/>
      <c r="K6259" s="31"/>
      <c r="L6259" s="31"/>
      <c r="M6259" s="169"/>
      <c r="N6259" s="148"/>
      <c r="O6259" s="106"/>
      <c r="P6259" s="43"/>
      <c r="Q6259" s="31"/>
      <c r="R6259" s="84"/>
      <c r="S6259" s="31"/>
      <c r="T6259" s="31"/>
      <c r="U6259" s="169"/>
      <c r="V6259" s="150"/>
      <c r="W6259" s="141" t="str" cm="1">
        <f t="array" ref="W6259">IF(SUM(LEN(B6259:V6259))=0,"",IF(OR(OR(ISBLANK(F6259),SUM(LEN(C6259),LEN(D6259))=0),AND(NOT(E6259="Unknown"),ISBLANK(J6259)),AND(NOT(O6259="Unknown"),ISBLANK(R6259))),"Missing Information", INDEX(Table15[Entire Service Line Classification], MATCH(SUMIFS(Table15[Unique ID],Table15[System-Owned Portion],E6259,Table15[If Material Anything Other than "Lead" in Column E,Was Material Ever Previously Lead?],G6259,Table15[Customer-Owned Portion],O6259),Table15[Unique ID],0),0)))</f>
        <v/>
      </c>
      <c r="X6259"/>
    </row>
    <row r="6260" spans="2:24" x14ac:dyDescent="0.25">
      <c r="B6260" s="146"/>
      <c r="C6260" s="31"/>
      <c r="D6260" s="31"/>
      <c r="E6260" s="44"/>
      <c r="F6260" s="43"/>
      <c r="G6260" s="84"/>
      <c r="H6260" s="31"/>
      <c r="I6260" s="31"/>
      <c r="J6260" s="84"/>
      <c r="K6260" s="31"/>
      <c r="L6260" s="31"/>
      <c r="M6260" s="169"/>
      <c r="N6260" s="148"/>
      <c r="O6260" s="106"/>
      <c r="P6260" s="43"/>
      <c r="Q6260" s="31"/>
      <c r="R6260" s="84"/>
      <c r="S6260" s="31"/>
      <c r="T6260" s="31"/>
      <c r="U6260" s="169"/>
      <c r="V6260" s="150"/>
      <c r="W6260" s="141" t="str" cm="1">
        <f t="array" ref="W6260">IF(SUM(LEN(B6260:V6260))=0,"",IF(OR(OR(ISBLANK(F6260),SUM(LEN(C6260),LEN(D6260))=0),AND(NOT(E6260="Unknown"),ISBLANK(J6260)),AND(NOT(O6260="Unknown"),ISBLANK(R6260))),"Missing Information", INDEX(Table15[Entire Service Line Classification], MATCH(SUMIFS(Table15[Unique ID],Table15[System-Owned Portion],E6260,Table15[If Material Anything Other than "Lead" in Column E,Was Material Ever Previously Lead?],G6260,Table15[Customer-Owned Portion],O6260),Table15[Unique ID],0),0)))</f>
        <v/>
      </c>
      <c r="X6260"/>
    </row>
    <row r="6261" spans="2:24" x14ac:dyDescent="0.25">
      <c r="B6261" s="146"/>
      <c r="C6261" s="31"/>
      <c r="D6261" s="31"/>
      <c r="E6261" s="44"/>
      <c r="F6261" s="43"/>
      <c r="G6261" s="84"/>
      <c r="H6261" s="31"/>
      <c r="I6261" s="31"/>
      <c r="J6261" s="84"/>
      <c r="K6261" s="31"/>
      <c r="L6261" s="31"/>
      <c r="M6261" s="169"/>
      <c r="N6261" s="148"/>
      <c r="O6261" s="106"/>
      <c r="P6261" s="43"/>
      <c r="Q6261" s="31"/>
      <c r="R6261" s="84"/>
      <c r="S6261" s="31"/>
      <c r="T6261" s="31"/>
      <c r="U6261" s="169"/>
      <c r="V6261" s="150"/>
      <c r="W6261" s="141" t="str" cm="1">
        <f t="array" ref="W6261">IF(SUM(LEN(B6261:V6261))=0,"",IF(OR(OR(ISBLANK(F6261),SUM(LEN(C6261),LEN(D6261))=0),AND(NOT(E6261="Unknown"),ISBLANK(J6261)),AND(NOT(O6261="Unknown"),ISBLANK(R6261))),"Missing Information", INDEX(Table15[Entire Service Line Classification], MATCH(SUMIFS(Table15[Unique ID],Table15[System-Owned Portion],E6261,Table15[If Material Anything Other than "Lead" in Column E,Was Material Ever Previously Lead?],G6261,Table15[Customer-Owned Portion],O6261),Table15[Unique ID],0),0)))</f>
        <v/>
      </c>
      <c r="X6261"/>
    </row>
    <row r="6262" spans="2:24" x14ac:dyDescent="0.25">
      <c r="B6262" s="146"/>
      <c r="C6262" s="31"/>
      <c r="D6262" s="31"/>
      <c r="E6262" s="44"/>
      <c r="F6262" s="43"/>
      <c r="G6262" s="84"/>
      <c r="H6262" s="31"/>
      <c r="I6262" s="31"/>
      <c r="J6262" s="84"/>
      <c r="K6262" s="31"/>
      <c r="L6262" s="31"/>
      <c r="M6262" s="169"/>
      <c r="N6262" s="148"/>
      <c r="O6262" s="106"/>
      <c r="P6262" s="43"/>
      <c r="Q6262" s="31"/>
      <c r="R6262" s="84"/>
      <c r="S6262" s="31"/>
      <c r="T6262" s="31"/>
      <c r="U6262" s="169"/>
      <c r="V6262" s="150"/>
      <c r="W6262" s="141" t="str" cm="1">
        <f t="array" ref="W6262">IF(SUM(LEN(B6262:V6262))=0,"",IF(OR(OR(ISBLANK(F6262),SUM(LEN(C6262),LEN(D6262))=0),AND(NOT(E6262="Unknown"),ISBLANK(J6262)),AND(NOT(O6262="Unknown"),ISBLANK(R6262))),"Missing Information", INDEX(Table15[Entire Service Line Classification], MATCH(SUMIFS(Table15[Unique ID],Table15[System-Owned Portion],E6262,Table15[If Material Anything Other than "Lead" in Column E,Was Material Ever Previously Lead?],G6262,Table15[Customer-Owned Portion],O6262),Table15[Unique ID],0),0)))</f>
        <v/>
      </c>
      <c r="X6262"/>
    </row>
    <row r="6263" spans="2:24" x14ac:dyDescent="0.25">
      <c r="B6263" s="146"/>
      <c r="C6263" s="31"/>
      <c r="D6263" s="31"/>
      <c r="E6263" s="44"/>
      <c r="F6263" s="43"/>
      <c r="G6263" s="84"/>
      <c r="H6263" s="31"/>
      <c r="I6263" s="31"/>
      <c r="J6263" s="84"/>
      <c r="K6263" s="31"/>
      <c r="L6263" s="31"/>
      <c r="M6263" s="169"/>
      <c r="N6263" s="148"/>
      <c r="O6263" s="106"/>
      <c r="P6263" s="43"/>
      <c r="Q6263" s="31"/>
      <c r="R6263" s="84"/>
      <c r="S6263" s="31"/>
      <c r="T6263" s="31"/>
      <c r="U6263" s="169"/>
      <c r="V6263" s="150"/>
      <c r="W6263" s="141" t="str" cm="1">
        <f t="array" ref="W6263">IF(SUM(LEN(B6263:V6263))=0,"",IF(OR(OR(ISBLANK(F6263),SUM(LEN(C6263),LEN(D6263))=0),AND(NOT(E6263="Unknown"),ISBLANK(J6263)),AND(NOT(O6263="Unknown"),ISBLANK(R6263))),"Missing Information", INDEX(Table15[Entire Service Line Classification], MATCH(SUMIFS(Table15[Unique ID],Table15[System-Owned Portion],E6263,Table15[If Material Anything Other than "Lead" in Column E,Was Material Ever Previously Lead?],G6263,Table15[Customer-Owned Portion],O6263),Table15[Unique ID],0),0)))</f>
        <v/>
      </c>
      <c r="X6263"/>
    </row>
    <row r="6264" spans="2:24" x14ac:dyDescent="0.25">
      <c r="B6264" s="146"/>
      <c r="C6264" s="31"/>
      <c r="D6264" s="31"/>
      <c r="E6264" s="44"/>
      <c r="F6264" s="43"/>
      <c r="G6264" s="84"/>
      <c r="H6264" s="31"/>
      <c r="I6264" s="31"/>
      <c r="J6264" s="84"/>
      <c r="K6264" s="31"/>
      <c r="L6264" s="31"/>
      <c r="M6264" s="169"/>
      <c r="N6264" s="148"/>
      <c r="O6264" s="106"/>
      <c r="P6264" s="43"/>
      <c r="Q6264" s="31"/>
      <c r="R6264" s="84"/>
      <c r="S6264" s="31"/>
      <c r="T6264" s="31"/>
      <c r="U6264" s="169"/>
      <c r="V6264" s="150"/>
      <c r="W6264" s="141" t="str" cm="1">
        <f t="array" ref="W6264">IF(SUM(LEN(B6264:V6264))=0,"",IF(OR(OR(ISBLANK(F6264),SUM(LEN(C6264),LEN(D6264))=0),AND(NOT(E6264="Unknown"),ISBLANK(J6264)),AND(NOT(O6264="Unknown"),ISBLANK(R6264))),"Missing Information", INDEX(Table15[Entire Service Line Classification], MATCH(SUMIFS(Table15[Unique ID],Table15[System-Owned Portion],E6264,Table15[If Material Anything Other than "Lead" in Column E,Was Material Ever Previously Lead?],G6264,Table15[Customer-Owned Portion],O6264),Table15[Unique ID],0),0)))</f>
        <v/>
      </c>
      <c r="X6264"/>
    </row>
    <row r="6265" spans="2:24" x14ac:dyDescent="0.25">
      <c r="B6265" s="146"/>
      <c r="C6265" s="31"/>
      <c r="D6265" s="31"/>
      <c r="E6265" s="44"/>
      <c r="F6265" s="43"/>
      <c r="G6265" s="84"/>
      <c r="H6265" s="31"/>
      <c r="I6265" s="31"/>
      <c r="J6265" s="84"/>
      <c r="K6265" s="31"/>
      <c r="L6265" s="31"/>
      <c r="M6265" s="169"/>
      <c r="N6265" s="148"/>
      <c r="O6265" s="106"/>
      <c r="P6265" s="43"/>
      <c r="Q6265" s="31"/>
      <c r="R6265" s="84"/>
      <c r="S6265" s="31"/>
      <c r="T6265" s="31"/>
      <c r="U6265" s="169"/>
      <c r="V6265" s="150"/>
      <c r="W6265" s="141" t="str" cm="1">
        <f t="array" ref="W6265">IF(SUM(LEN(B6265:V6265))=0,"",IF(OR(OR(ISBLANK(F6265),SUM(LEN(C6265),LEN(D6265))=0),AND(NOT(E6265="Unknown"),ISBLANK(J6265)),AND(NOT(O6265="Unknown"),ISBLANK(R6265))),"Missing Information", INDEX(Table15[Entire Service Line Classification], MATCH(SUMIFS(Table15[Unique ID],Table15[System-Owned Portion],E6265,Table15[If Material Anything Other than "Lead" in Column E,Was Material Ever Previously Lead?],G6265,Table15[Customer-Owned Portion],O6265),Table15[Unique ID],0),0)))</f>
        <v/>
      </c>
      <c r="X6265"/>
    </row>
    <row r="6266" spans="2:24" x14ac:dyDescent="0.25">
      <c r="B6266" s="146"/>
      <c r="C6266" s="31"/>
      <c r="D6266" s="31"/>
      <c r="E6266" s="44"/>
      <c r="F6266" s="43"/>
      <c r="G6266" s="84"/>
      <c r="H6266" s="31"/>
      <c r="I6266" s="31"/>
      <c r="J6266" s="84"/>
      <c r="K6266" s="31"/>
      <c r="L6266" s="31"/>
      <c r="M6266" s="169"/>
      <c r="N6266" s="148"/>
      <c r="O6266" s="106"/>
      <c r="P6266" s="43"/>
      <c r="Q6266" s="31"/>
      <c r="R6266" s="84"/>
      <c r="S6266" s="31"/>
      <c r="T6266" s="31"/>
      <c r="U6266" s="169"/>
      <c r="V6266" s="150"/>
      <c r="W6266" s="141" t="str" cm="1">
        <f t="array" ref="W6266">IF(SUM(LEN(B6266:V6266))=0,"",IF(OR(OR(ISBLANK(F6266),SUM(LEN(C6266),LEN(D6266))=0),AND(NOT(E6266="Unknown"),ISBLANK(J6266)),AND(NOT(O6266="Unknown"),ISBLANK(R6266))),"Missing Information", INDEX(Table15[Entire Service Line Classification], MATCH(SUMIFS(Table15[Unique ID],Table15[System-Owned Portion],E6266,Table15[If Material Anything Other than "Lead" in Column E,Was Material Ever Previously Lead?],G6266,Table15[Customer-Owned Portion],O6266),Table15[Unique ID],0),0)))</f>
        <v/>
      </c>
      <c r="X6266"/>
    </row>
    <row r="6267" spans="2:24" x14ac:dyDescent="0.25">
      <c r="B6267" s="146"/>
      <c r="C6267" s="31"/>
      <c r="D6267" s="31"/>
      <c r="E6267" s="44"/>
      <c r="F6267" s="43"/>
      <c r="G6267" s="84"/>
      <c r="H6267" s="31"/>
      <c r="I6267" s="31"/>
      <c r="J6267" s="84"/>
      <c r="K6267" s="31"/>
      <c r="L6267" s="31"/>
      <c r="M6267" s="169"/>
      <c r="N6267" s="148"/>
      <c r="O6267" s="106"/>
      <c r="P6267" s="43"/>
      <c r="Q6267" s="31"/>
      <c r="R6267" s="84"/>
      <c r="S6267" s="31"/>
      <c r="T6267" s="31"/>
      <c r="U6267" s="169"/>
      <c r="V6267" s="150"/>
      <c r="W6267" s="141" t="str" cm="1">
        <f t="array" ref="W6267">IF(SUM(LEN(B6267:V6267))=0,"",IF(OR(OR(ISBLANK(F6267),SUM(LEN(C6267),LEN(D6267))=0),AND(NOT(E6267="Unknown"),ISBLANK(J6267)),AND(NOT(O6267="Unknown"),ISBLANK(R6267))),"Missing Information", INDEX(Table15[Entire Service Line Classification], MATCH(SUMIFS(Table15[Unique ID],Table15[System-Owned Portion],E6267,Table15[If Material Anything Other than "Lead" in Column E,Was Material Ever Previously Lead?],G6267,Table15[Customer-Owned Portion],O6267),Table15[Unique ID],0),0)))</f>
        <v/>
      </c>
      <c r="X6267"/>
    </row>
    <row r="6268" spans="2:24" x14ac:dyDescent="0.25">
      <c r="B6268" s="146"/>
      <c r="C6268" s="31"/>
      <c r="D6268" s="31"/>
      <c r="E6268" s="44"/>
      <c r="F6268" s="43"/>
      <c r="G6268" s="84"/>
      <c r="H6268" s="31"/>
      <c r="I6268" s="31"/>
      <c r="J6268" s="84"/>
      <c r="K6268" s="31"/>
      <c r="L6268" s="31"/>
      <c r="M6268" s="169"/>
      <c r="N6268" s="148"/>
      <c r="O6268" s="106"/>
      <c r="P6268" s="43"/>
      <c r="Q6268" s="31"/>
      <c r="R6268" s="84"/>
      <c r="S6268" s="31"/>
      <c r="T6268" s="31"/>
      <c r="U6268" s="169"/>
      <c r="V6268" s="150"/>
      <c r="W6268" s="141" t="str" cm="1">
        <f t="array" ref="W6268">IF(SUM(LEN(B6268:V6268))=0,"",IF(OR(OR(ISBLANK(F6268),SUM(LEN(C6268),LEN(D6268))=0),AND(NOT(E6268="Unknown"),ISBLANK(J6268)),AND(NOT(O6268="Unknown"),ISBLANK(R6268))),"Missing Information", INDEX(Table15[Entire Service Line Classification], MATCH(SUMIFS(Table15[Unique ID],Table15[System-Owned Portion],E6268,Table15[If Material Anything Other than "Lead" in Column E,Was Material Ever Previously Lead?],G6268,Table15[Customer-Owned Portion],O6268),Table15[Unique ID],0),0)))</f>
        <v/>
      </c>
      <c r="X6268"/>
    </row>
    <row r="6269" spans="2:24" x14ac:dyDescent="0.25">
      <c r="B6269" s="146"/>
      <c r="C6269" s="31"/>
      <c r="D6269" s="31"/>
      <c r="E6269" s="44"/>
      <c r="F6269" s="43"/>
      <c r="G6269" s="84"/>
      <c r="H6269" s="31"/>
      <c r="I6269" s="31"/>
      <c r="J6269" s="84"/>
      <c r="K6269" s="31"/>
      <c r="L6269" s="31"/>
      <c r="M6269" s="169"/>
      <c r="N6269" s="148"/>
      <c r="O6269" s="106"/>
      <c r="P6269" s="43"/>
      <c r="Q6269" s="31"/>
      <c r="R6269" s="84"/>
      <c r="S6269" s="31"/>
      <c r="T6269" s="31"/>
      <c r="U6269" s="169"/>
      <c r="V6269" s="150"/>
      <c r="W6269" s="141" t="str" cm="1">
        <f t="array" ref="W6269">IF(SUM(LEN(B6269:V6269))=0,"",IF(OR(OR(ISBLANK(F6269),SUM(LEN(C6269),LEN(D6269))=0),AND(NOT(E6269="Unknown"),ISBLANK(J6269)),AND(NOT(O6269="Unknown"),ISBLANK(R6269))),"Missing Information", INDEX(Table15[Entire Service Line Classification], MATCH(SUMIFS(Table15[Unique ID],Table15[System-Owned Portion],E6269,Table15[If Material Anything Other than "Lead" in Column E,Was Material Ever Previously Lead?],G6269,Table15[Customer-Owned Portion],O6269),Table15[Unique ID],0),0)))</f>
        <v/>
      </c>
      <c r="X6269"/>
    </row>
    <row r="6270" spans="2:24" x14ac:dyDescent="0.25">
      <c r="B6270" s="146"/>
      <c r="C6270" s="31"/>
      <c r="D6270" s="31"/>
      <c r="E6270" s="44"/>
      <c r="F6270" s="43"/>
      <c r="G6270" s="84"/>
      <c r="H6270" s="31"/>
      <c r="I6270" s="31"/>
      <c r="J6270" s="84"/>
      <c r="K6270" s="31"/>
      <c r="L6270" s="31"/>
      <c r="M6270" s="169"/>
      <c r="N6270" s="148"/>
      <c r="O6270" s="106"/>
      <c r="P6270" s="43"/>
      <c r="Q6270" s="31"/>
      <c r="R6270" s="84"/>
      <c r="S6270" s="31"/>
      <c r="T6270" s="31"/>
      <c r="U6270" s="169"/>
      <c r="V6270" s="150"/>
      <c r="W6270" s="141" t="str" cm="1">
        <f t="array" ref="W6270">IF(SUM(LEN(B6270:V6270))=0,"",IF(OR(OR(ISBLANK(F6270),SUM(LEN(C6270),LEN(D6270))=0),AND(NOT(E6270="Unknown"),ISBLANK(J6270)),AND(NOT(O6270="Unknown"),ISBLANK(R6270))),"Missing Information", INDEX(Table15[Entire Service Line Classification], MATCH(SUMIFS(Table15[Unique ID],Table15[System-Owned Portion],E6270,Table15[If Material Anything Other than "Lead" in Column E,Was Material Ever Previously Lead?],G6270,Table15[Customer-Owned Portion],O6270),Table15[Unique ID],0),0)))</f>
        <v/>
      </c>
      <c r="X6270"/>
    </row>
    <row r="6271" spans="2:24" x14ac:dyDescent="0.25">
      <c r="B6271" s="146"/>
      <c r="C6271" s="31"/>
      <c r="D6271" s="31"/>
      <c r="E6271" s="44"/>
      <c r="F6271" s="43"/>
      <c r="G6271" s="84"/>
      <c r="H6271" s="31"/>
      <c r="I6271" s="31"/>
      <c r="J6271" s="84"/>
      <c r="K6271" s="31"/>
      <c r="L6271" s="31"/>
      <c r="M6271" s="169"/>
      <c r="N6271" s="148"/>
      <c r="O6271" s="106"/>
      <c r="P6271" s="43"/>
      <c r="Q6271" s="31"/>
      <c r="R6271" s="84"/>
      <c r="S6271" s="31"/>
      <c r="T6271" s="31"/>
      <c r="U6271" s="169"/>
      <c r="V6271" s="150"/>
      <c r="W6271" s="141" t="str" cm="1">
        <f t="array" ref="W6271">IF(SUM(LEN(B6271:V6271))=0,"",IF(OR(OR(ISBLANK(F6271),SUM(LEN(C6271),LEN(D6271))=0),AND(NOT(E6271="Unknown"),ISBLANK(J6271)),AND(NOT(O6271="Unknown"),ISBLANK(R6271))),"Missing Information", INDEX(Table15[Entire Service Line Classification], MATCH(SUMIFS(Table15[Unique ID],Table15[System-Owned Portion],E6271,Table15[If Material Anything Other than "Lead" in Column E,Was Material Ever Previously Lead?],G6271,Table15[Customer-Owned Portion],O6271),Table15[Unique ID],0),0)))</f>
        <v/>
      </c>
      <c r="X6271"/>
    </row>
    <row r="6272" spans="2:24" x14ac:dyDescent="0.25">
      <c r="B6272" s="146"/>
      <c r="C6272" s="31"/>
      <c r="D6272" s="31"/>
      <c r="E6272" s="44"/>
      <c r="F6272" s="43"/>
      <c r="G6272" s="84"/>
      <c r="H6272" s="31"/>
      <c r="I6272" s="31"/>
      <c r="J6272" s="84"/>
      <c r="K6272" s="31"/>
      <c r="L6272" s="31"/>
      <c r="M6272" s="169"/>
      <c r="N6272" s="148"/>
      <c r="O6272" s="106"/>
      <c r="P6272" s="43"/>
      <c r="Q6272" s="31"/>
      <c r="R6272" s="84"/>
      <c r="S6272" s="31"/>
      <c r="T6272" s="31"/>
      <c r="U6272" s="169"/>
      <c r="V6272" s="150"/>
      <c r="W6272" s="141" t="str" cm="1">
        <f t="array" ref="W6272">IF(SUM(LEN(B6272:V6272))=0,"",IF(OR(OR(ISBLANK(F6272),SUM(LEN(C6272),LEN(D6272))=0),AND(NOT(E6272="Unknown"),ISBLANK(J6272)),AND(NOT(O6272="Unknown"),ISBLANK(R6272))),"Missing Information", INDEX(Table15[Entire Service Line Classification], MATCH(SUMIFS(Table15[Unique ID],Table15[System-Owned Portion],E6272,Table15[If Material Anything Other than "Lead" in Column E,Was Material Ever Previously Lead?],G6272,Table15[Customer-Owned Portion],O6272),Table15[Unique ID],0),0)))</f>
        <v/>
      </c>
      <c r="X6272"/>
    </row>
    <row r="6273" spans="2:24" x14ac:dyDescent="0.25">
      <c r="B6273" s="146"/>
      <c r="C6273" s="31"/>
      <c r="D6273" s="31"/>
      <c r="E6273" s="44"/>
      <c r="F6273" s="43"/>
      <c r="G6273" s="84"/>
      <c r="H6273" s="31"/>
      <c r="I6273" s="31"/>
      <c r="J6273" s="84"/>
      <c r="K6273" s="31"/>
      <c r="L6273" s="31"/>
      <c r="M6273" s="169"/>
      <c r="N6273" s="148"/>
      <c r="O6273" s="106"/>
      <c r="P6273" s="43"/>
      <c r="Q6273" s="31"/>
      <c r="R6273" s="84"/>
      <c r="S6273" s="31"/>
      <c r="T6273" s="31"/>
      <c r="U6273" s="169"/>
      <c r="V6273" s="150"/>
      <c r="W6273" s="141" t="str" cm="1">
        <f t="array" ref="W6273">IF(SUM(LEN(B6273:V6273))=0,"",IF(OR(OR(ISBLANK(F6273),SUM(LEN(C6273),LEN(D6273))=0),AND(NOT(E6273="Unknown"),ISBLANK(J6273)),AND(NOT(O6273="Unknown"),ISBLANK(R6273))),"Missing Information", INDEX(Table15[Entire Service Line Classification], MATCH(SUMIFS(Table15[Unique ID],Table15[System-Owned Portion],E6273,Table15[If Material Anything Other than "Lead" in Column E,Was Material Ever Previously Lead?],G6273,Table15[Customer-Owned Portion],O6273),Table15[Unique ID],0),0)))</f>
        <v/>
      </c>
      <c r="X6273"/>
    </row>
    <row r="6274" spans="2:24" x14ac:dyDescent="0.25">
      <c r="B6274" s="146"/>
      <c r="C6274" s="31"/>
      <c r="D6274" s="31"/>
      <c r="E6274" s="44"/>
      <c r="F6274" s="43"/>
      <c r="G6274" s="84"/>
      <c r="H6274" s="31"/>
      <c r="I6274" s="31"/>
      <c r="J6274" s="84"/>
      <c r="K6274" s="31"/>
      <c r="L6274" s="31"/>
      <c r="M6274" s="169"/>
      <c r="N6274" s="148"/>
      <c r="O6274" s="106"/>
      <c r="P6274" s="43"/>
      <c r="Q6274" s="31"/>
      <c r="R6274" s="84"/>
      <c r="S6274" s="31"/>
      <c r="T6274" s="31"/>
      <c r="U6274" s="169"/>
      <c r="V6274" s="150"/>
      <c r="W6274" s="141" t="str" cm="1">
        <f t="array" ref="W6274">IF(SUM(LEN(B6274:V6274))=0,"",IF(OR(OR(ISBLANK(F6274),SUM(LEN(C6274),LEN(D6274))=0),AND(NOT(E6274="Unknown"),ISBLANK(J6274)),AND(NOT(O6274="Unknown"),ISBLANK(R6274))),"Missing Information", INDEX(Table15[Entire Service Line Classification], MATCH(SUMIFS(Table15[Unique ID],Table15[System-Owned Portion],E6274,Table15[If Material Anything Other than "Lead" in Column E,Was Material Ever Previously Lead?],G6274,Table15[Customer-Owned Portion],O6274),Table15[Unique ID],0),0)))</f>
        <v/>
      </c>
      <c r="X6274"/>
    </row>
    <row r="6275" spans="2:24" x14ac:dyDescent="0.25">
      <c r="B6275" s="146"/>
      <c r="C6275" s="31"/>
      <c r="D6275" s="31"/>
      <c r="E6275" s="44"/>
      <c r="F6275" s="43"/>
      <c r="G6275" s="84"/>
      <c r="H6275" s="31"/>
      <c r="I6275" s="31"/>
      <c r="J6275" s="84"/>
      <c r="K6275" s="31"/>
      <c r="L6275" s="31"/>
      <c r="M6275" s="169"/>
      <c r="N6275" s="148"/>
      <c r="O6275" s="106"/>
      <c r="P6275" s="43"/>
      <c r="Q6275" s="31"/>
      <c r="R6275" s="84"/>
      <c r="S6275" s="31"/>
      <c r="T6275" s="31"/>
      <c r="U6275" s="169"/>
      <c r="V6275" s="150"/>
      <c r="W6275" s="141" t="str" cm="1">
        <f t="array" ref="W6275">IF(SUM(LEN(B6275:V6275))=0,"",IF(OR(OR(ISBLANK(F6275),SUM(LEN(C6275),LEN(D6275))=0),AND(NOT(E6275="Unknown"),ISBLANK(J6275)),AND(NOT(O6275="Unknown"),ISBLANK(R6275))),"Missing Information", INDEX(Table15[Entire Service Line Classification], MATCH(SUMIFS(Table15[Unique ID],Table15[System-Owned Portion],E6275,Table15[If Material Anything Other than "Lead" in Column E,Was Material Ever Previously Lead?],G6275,Table15[Customer-Owned Portion],O6275),Table15[Unique ID],0),0)))</f>
        <v/>
      </c>
      <c r="X6275"/>
    </row>
    <row r="6276" spans="2:24" x14ac:dyDescent="0.25">
      <c r="B6276" s="146"/>
      <c r="C6276" s="31"/>
      <c r="D6276" s="31"/>
      <c r="E6276" s="44"/>
      <c r="F6276" s="43"/>
      <c r="G6276" s="84"/>
      <c r="H6276" s="31"/>
      <c r="I6276" s="31"/>
      <c r="J6276" s="84"/>
      <c r="K6276" s="31"/>
      <c r="L6276" s="31"/>
      <c r="M6276" s="169"/>
      <c r="N6276" s="148"/>
      <c r="O6276" s="106"/>
      <c r="P6276" s="43"/>
      <c r="Q6276" s="31"/>
      <c r="R6276" s="84"/>
      <c r="S6276" s="31"/>
      <c r="T6276" s="31"/>
      <c r="U6276" s="169"/>
      <c r="V6276" s="150"/>
      <c r="W6276" s="141" t="str" cm="1">
        <f t="array" ref="W6276">IF(SUM(LEN(B6276:V6276))=0,"",IF(OR(OR(ISBLANK(F6276),SUM(LEN(C6276),LEN(D6276))=0),AND(NOT(E6276="Unknown"),ISBLANK(J6276)),AND(NOT(O6276="Unknown"),ISBLANK(R6276))),"Missing Information", INDEX(Table15[Entire Service Line Classification], MATCH(SUMIFS(Table15[Unique ID],Table15[System-Owned Portion],E6276,Table15[If Material Anything Other than "Lead" in Column E,Was Material Ever Previously Lead?],G6276,Table15[Customer-Owned Portion],O6276),Table15[Unique ID],0),0)))</f>
        <v/>
      </c>
      <c r="X6276"/>
    </row>
    <row r="6277" spans="2:24" x14ac:dyDescent="0.25">
      <c r="B6277" s="146"/>
      <c r="C6277" s="31"/>
      <c r="D6277" s="31"/>
      <c r="E6277" s="44"/>
      <c r="F6277" s="43"/>
      <c r="G6277" s="84"/>
      <c r="H6277" s="31"/>
      <c r="I6277" s="31"/>
      <c r="J6277" s="84"/>
      <c r="K6277" s="31"/>
      <c r="L6277" s="31"/>
      <c r="M6277" s="169"/>
      <c r="N6277" s="148"/>
      <c r="O6277" s="106"/>
      <c r="P6277" s="43"/>
      <c r="Q6277" s="31"/>
      <c r="R6277" s="84"/>
      <c r="S6277" s="31"/>
      <c r="T6277" s="31"/>
      <c r="U6277" s="169"/>
      <c r="V6277" s="150"/>
      <c r="W6277" s="141" t="str" cm="1">
        <f t="array" ref="W6277">IF(SUM(LEN(B6277:V6277))=0,"",IF(OR(OR(ISBLANK(F6277),SUM(LEN(C6277),LEN(D6277))=0),AND(NOT(E6277="Unknown"),ISBLANK(J6277)),AND(NOT(O6277="Unknown"),ISBLANK(R6277))),"Missing Information", INDEX(Table15[Entire Service Line Classification], MATCH(SUMIFS(Table15[Unique ID],Table15[System-Owned Portion],E6277,Table15[If Material Anything Other than "Lead" in Column E,Was Material Ever Previously Lead?],G6277,Table15[Customer-Owned Portion],O6277),Table15[Unique ID],0),0)))</f>
        <v/>
      </c>
      <c r="X6277"/>
    </row>
    <row r="6278" spans="2:24" x14ac:dyDescent="0.25">
      <c r="B6278" s="146"/>
      <c r="C6278" s="31"/>
      <c r="D6278" s="31"/>
      <c r="E6278" s="44"/>
      <c r="F6278" s="43"/>
      <c r="G6278" s="84"/>
      <c r="H6278" s="31"/>
      <c r="I6278" s="31"/>
      <c r="J6278" s="84"/>
      <c r="K6278" s="31"/>
      <c r="L6278" s="31"/>
      <c r="M6278" s="169"/>
      <c r="N6278" s="148"/>
      <c r="O6278" s="106"/>
      <c r="P6278" s="43"/>
      <c r="Q6278" s="31"/>
      <c r="R6278" s="84"/>
      <c r="S6278" s="31"/>
      <c r="T6278" s="31"/>
      <c r="U6278" s="169"/>
      <c r="V6278" s="150"/>
      <c r="W6278" s="141" t="str" cm="1">
        <f t="array" ref="W6278">IF(SUM(LEN(B6278:V6278))=0,"",IF(OR(OR(ISBLANK(F6278),SUM(LEN(C6278),LEN(D6278))=0),AND(NOT(E6278="Unknown"),ISBLANK(J6278)),AND(NOT(O6278="Unknown"),ISBLANK(R6278))),"Missing Information", INDEX(Table15[Entire Service Line Classification], MATCH(SUMIFS(Table15[Unique ID],Table15[System-Owned Portion],E6278,Table15[If Material Anything Other than "Lead" in Column E,Was Material Ever Previously Lead?],G6278,Table15[Customer-Owned Portion],O6278),Table15[Unique ID],0),0)))</f>
        <v/>
      </c>
      <c r="X6278"/>
    </row>
    <row r="6279" spans="2:24" x14ac:dyDescent="0.25">
      <c r="B6279" s="146"/>
      <c r="C6279" s="31"/>
      <c r="D6279" s="31"/>
      <c r="E6279" s="44"/>
      <c r="F6279" s="43"/>
      <c r="G6279" s="84"/>
      <c r="H6279" s="31"/>
      <c r="I6279" s="31"/>
      <c r="J6279" s="84"/>
      <c r="K6279" s="31"/>
      <c r="L6279" s="31"/>
      <c r="M6279" s="169"/>
      <c r="N6279" s="148"/>
      <c r="O6279" s="106"/>
      <c r="P6279" s="43"/>
      <c r="Q6279" s="31"/>
      <c r="R6279" s="84"/>
      <c r="S6279" s="31"/>
      <c r="T6279" s="31"/>
      <c r="U6279" s="169"/>
      <c r="V6279" s="150"/>
      <c r="W6279" s="141" t="str" cm="1">
        <f t="array" ref="W6279">IF(SUM(LEN(B6279:V6279))=0,"",IF(OR(OR(ISBLANK(F6279),SUM(LEN(C6279),LEN(D6279))=0),AND(NOT(E6279="Unknown"),ISBLANK(J6279)),AND(NOT(O6279="Unknown"),ISBLANK(R6279))),"Missing Information", INDEX(Table15[Entire Service Line Classification], MATCH(SUMIFS(Table15[Unique ID],Table15[System-Owned Portion],E6279,Table15[If Material Anything Other than "Lead" in Column E,Was Material Ever Previously Lead?],G6279,Table15[Customer-Owned Portion],O6279),Table15[Unique ID],0),0)))</f>
        <v/>
      </c>
      <c r="X6279"/>
    </row>
    <row r="6280" spans="2:24" x14ac:dyDescent="0.25">
      <c r="B6280" s="146"/>
      <c r="C6280" s="31"/>
      <c r="D6280" s="31"/>
      <c r="E6280" s="44"/>
      <c r="F6280" s="43"/>
      <c r="G6280" s="84"/>
      <c r="H6280" s="31"/>
      <c r="I6280" s="31"/>
      <c r="J6280" s="84"/>
      <c r="K6280" s="31"/>
      <c r="L6280" s="31"/>
      <c r="M6280" s="169"/>
      <c r="N6280" s="148"/>
      <c r="O6280" s="106"/>
      <c r="P6280" s="43"/>
      <c r="Q6280" s="31"/>
      <c r="R6280" s="84"/>
      <c r="S6280" s="31"/>
      <c r="T6280" s="31"/>
      <c r="U6280" s="169"/>
      <c r="V6280" s="150"/>
      <c r="W6280" s="141" t="str" cm="1">
        <f t="array" ref="W6280">IF(SUM(LEN(B6280:V6280))=0,"",IF(OR(OR(ISBLANK(F6280),SUM(LEN(C6280),LEN(D6280))=0),AND(NOT(E6280="Unknown"),ISBLANK(J6280)),AND(NOT(O6280="Unknown"),ISBLANK(R6280))),"Missing Information", INDEX(Table15[Entire Service Line Classification], MATCH(SUMIFS(Table15[Unique ID],Table15[System-Owned Portion],E6280,Table15[If Material Anything Other than "Lead" in Column E,Was Material Ever Previously Lead?],G6280,Table15[Customer-Owned Portion],O6280),Table15[Unique ID],0),0)))</f>
        <v/>
      </c>
      <c r="X6280"/>
    </row>
    <row r="6281" spans="2:24" x14ac:dyDescent="0.25">
      <c r="B6281" s="146"/>
      <c r="C6281" s="31"/>
      <c r="D6281" s="31"/>
      <c r="E6281" s="44"/>
      <c r="F6281" s="43"/>
      <c r="G6281" s="84"/>
      <c r="H6281" s="31"/>
      <c r="I6281" s="31"/>
      <c r="J6281" s="84"/>
      <c r="K6281" s="31"/>
      <c r="L6281" s="31"/>
      <c r="M6281" s="169"/>
      <c r="N6281" s="148"/>
      <c r="O6281" s="106"/>
      <c r="P6281" s="43"/>
      <c r="Q6281" s="31"/>
      <c r="R6281" s="84"/>
      <c r="S6281" s="31"/>
      <c r="T6281" s="31"/>
      <c r="U6281" s="169"/>
      <c r="V6281" s="150"/>
      <c r="W6281" s="141" t="str" cm="1">
        <f t="array" ref="W6281">IF(SUM(LEN(B6281:V6281))=0,"",IF(OR(OR(ISBLANK(F6281),SUM(LEN(C6281),LEN(D6281))=0),AND(NOT(E6281="Unknown"),ISBLANK(J6281)),AND(NOT(O6281="Unknown"),ISBLANK(R6281))),"Missing Information", INDEX(Table15[Entire Service Line Classification], MATCH(SUMIFS(Table15[Unique ID],Table15[System-Owned Portion],E6281,Table15[If Material Anything Other than "Lead" in Column E,Was Material Ever Previously Lead?],G6281,Table15[Customer-Owned Portion],O6281),Table15[Unique ID],0),0)))</f>
        <v/>
      </c>
      <c r="X6281"/>
    </row>
    <row r="6282" spans="2:24" x14ac:dyDescent="0.25">
      <c r="B6282" s="146"/>
      <c r="C6282" s="31"/>
      <c r="D6282" s="31"/>
      <c r="E6282" s="44"/>
      <c r="F6282" s="43"/>
      <c r="G6282" s="84"/>
      <c r="H6282" s="31"/>
      <c r="I6282" s="31"/>
      <c r="J6282" s="84"/>
      <c r="K6282" s="31"/>
      <c r="L6282" s="31"/>
      <c r="M6282" s="169"/>
      <c r="N6282" s="148"/>
      <c r="O6282" s="106"/>
      <c r="P6282" s="43"/>
      <c r="Q6282" s="31"/>
      <c r="R6282" s="84"/>
      <c r="S6282" s="31"/>
      <c r="T6282" s="31"/>
      <c r="U6282" s="169"/>
      <c r="V6282" s="150"/>
      <c r="W6282" s="141" t="str" cm="1">
        <f t="array" ref="W6282">IF(SUM(LEN(B6282:V6282))=0,"",IF(OR(OR(ISBLANK(F6282),SUM(LEN(C6282),LEN(D6282))=0),AND(NOT(E6282="Unknown"),ISBLANK(J6282)),AND(NOT(O6282="Unknown"),ISBLANK(R6282))),"Missing Information", INDEX(Table15[Entire Service Line Classification], MATCH(SUMIFS(Table15[Unique ID],Table15[System-Owned Portion],E6282,Table15[If Material Anything Other than "Lead" in Column E,Was Material Ever Previously Lead?],G6282,Table15[Customer-Owned Portion],O6282),Table15[Unique ID],0),0)))</f>
        <v/>
      </c>
      <c r="X6282"/>
    </row>
    <row r="6283" spans="2:24" x14ac:dyDescent="0.25">
      <c r="B6283" s="146"/>
      <c r="C6283" s="31"/>
      <c r="D6283" s="31"/>
      <c r="E6283" s="44"/>
      <c r="F6283" s="43"/>
      <c r="G6283" s="84"/>
      <c r="H6283" s="31"/>
      <c r="I6283" s="31"/>
      <c r="J6283" s="84"/>
      <c r="K6283" s="31"/>
      <c r="L6283" s="31"/>
      <c r="M6283" s="169"/>
      <c r="N6283" s="148"/>
      <c r="O6283" s="106"/>
      <c r="P6283" s="43"/>
      <c r="Q6283" s="31"/>
      <c r="R6283" s="84"/>
      <c r="S6283" s="31"/>
      <c r="T6283" s="31"/>
      <c r="U6283" s="169"/>
      <c r="V6283" s="150"/>
      <c r="W6283" s="141" t="str" cm="1">
        <f t="array" ref="W6283">IF(SUM(LEN(B6283:V6283))=0,"",IF(OR(OR(ISBLANK(F6283),SUM(LEN(C6283),LEN(D6283))=0),AND(NOT(E6283="Unknown"),ISBLANK(J6283)),AND(NOT(O6283="Unknown"),ISBLANK(R6283))),"Missing Information", INDEX(Table15[Entire Service Line Classification], MATCH(SUMIFS(Table15[Unique ID],Table15[System-Owned Portion],E6283,Table15[If Material Anything Other than "Lead" in Column E,Was Material Ever Previously Lead?],G6283,Table15[Customer-Owned Portion],O6283),Table15[Unique ID],0),0)))</f>
        <v/>
      </c>
      <c r="X6283"/>
    </row>
    <row r="6284" spans="2:24" x14ac:dyDescent="0.25">
      <c r="B6284" s="146"/>
      <c r="C6284" s="31"/>
      <c r="D6284" s="31"/>
      <c r="E6284" s="44"/>
      <c r="F6284" s="43"/>
      <c r="G6284" s="84"/>
      <c r="H6284" s="31"/>
      <c r="I6284" s="31"/>
      <c r="J6284" s="84"/>
      <c r="K6284" s="31"/>
      <c r="L6284" s="31"/>
      <c r="M6284" s="169"/>
      <c r="N6284" s="148"/>
      <c r="O6284" s="106"/>
      <c r="P6284" s="43"/>
      <c r="Q6284" s="31"/>
      <c r="R6284" s="84"/>
      <c r="S6284" s="31"/>
      <c r="T6284" s="31"/>
      <c r="U6284" s="169"/>
      <c r="V6284" s="150"/>
      <c r="W6284" s="141" t="str" cm="1">
        <f t="array" ref="W6284">IF(SUM(LEN(B6284:V6284))=0,"",IF(OR(OR(ISBLANK(F6284),SUM(LEN(C6284),LEN(D6284))=0),AND(NOT(E6284="Unknown"),ISBLANK(J6284)),AND(NOT(O6284="Unknown"),ISBLANK(R6284))),"Missing Information", INDEX(Table15[Entire Service Line Classification], MATCH(SUMIFS(Table15[Unique ID],Table15[System-Owned Portion],E6284,Table15[If Material Anything Other than "Lead" in Column E,Was Material Ever Previously Lead?],G6284,Table15[Customer-Owned Portion],O6284),Table15[Unique ID],0),0)))</f>
        <v/>
      </c>
      <c r="X6284"/>
    </row>
    <row r="6285" spans="2:24" x14ac:dyDescent="0.25">
      <c r="B6285" s="146"/>
      <c r="C6285" s="31"/>
      <c r="D6285" s="31"/>
      <c r="E6285" s="44"/>
      <c r="F6285" s="43"/>
      <c r="G6285" s="84"/>
      <c r="H6285" s="31"/>
      <c r="I6285" s="31"/>
      <c r="J6285" s="84"/>
      <c r="K6285" s="31"/>
      <c r="L6285" s="31"/>
      <c r="M6285" s="169"/>
      <c r="N6285" s="148"/>
      <c r="O6285" s="106"/>
      <c r="P6285" s="43"/>
      <c r="Q6285" s="31"/>
      <c r="R6285" s="84"/>
      <c r="S6285" s="31"/>
      <c r="T6285" s="31"/>
      <c r="U6285" s="169"/>
      <c r="V6285" s="150"/>
      <c r="W6285" s="141" t="str" cm="1">
        <f t="array" ref="W6285">IF(SUM(LEN(B6285:V6285))=0,"",IF(OR(OR(ISBLANK(F6285),SUM(LEN(C6285),LEN(D6285))=0),AND(NOT(E6285="Unknown"),ISBLANK(J6285)),AND(NOT(O6285="Unknown"),ISBLANK(R6285))),"Missing Information", INDEX(Table15[Entire Service Line Classification], MATCH(SUMIFS(Table15[Unique ID],Table15[System-Owned Portion],E6285,Table15[If Material Anything Other than "Lead" in Column E,Was Material Ever Previously Lead?],G6285,Table15[Customer-Owned Portion],O6285),Table15[Unique ID],0),0)))</f>
        <v/>
      </c>
      <c r="X6285"/>
    </row>
    <row r="6286" spans="2:24" x14ac:dyDescent="0.25">
      <c r="B6286" s="146"/>
      <c r="C6286" s="31"/>
      <c r="D6286" s="31"/>
      <c r="E6286" s="44"/>
      <c r="F6286" s="43"/>
      <c r="G6286" s="84"/>
      <c r="H6286" s="31"/>
      <c r="I6286" s="31"/>
      <c r="J6286" s="84"/>
      <c r="K6286" s="31"/>
      <c r="L6286" s="31"/>
      <c r="M6286" s="169"/>
      <c r="N6286" s="148"/>
      <c r="O6286" s="106"/>
      <c r="P6286" s="43"/>
      <c r="Q6286" s="31"/>
      <c r="R6286" s="84"/>
      <c r="S6286" s="31"/>
      <c r="T6286" s="31"/>
      <c r="U6286" s="169"/>
      <c r="V6286" s="150"/>
      <c r="W6286" s="141" t="str" cm="1">
        <f t="array" ref="W6286">IF(SUM(LEN(B6286:V6286))=0,"",IF(OR(OR(ISBLANK(F6286),SUM(LEN(C6286),LEN(D6286))=0),AND(NOT(E6286="Unknown"),ISBLANK(J6286)),AND(NOT(O6286="Unknown"),ISBLANK(R6286))),"Missing Information", INDEX(Table15[Entire Service Line Classification], MATCH(SUMIFS(Table15[Unique ID],Table15[System-Owned Portion],E6286,Table15[If Material Anything Other than "Lead" in Column E,Was Material Ever Previously Lead?],G6286,Table15[Customer-Owned Portion],O6286),Table15[Unique ID],0),0)))</f>
        <v/>
      </c>
      <c r="X6286"/>
    </row>
    <row r="6287" spans="2:24" x14ac:dyDescent="0.25">
      <c r="B6287" s="146"/>
      <c r="C6287" s="31"/>
      <c r="D6287" s="31"/>
      <c r="E6287" s="44"/>
      <c r="F6287" s="43"/>
      <c r="G6287" s="84"/>
      <c r="H6287" s="31"/>
      <c r="I6287" s="31"/>
      <c r="J6287" s="84"/>
      <c r="K6287" s="31"/>
      <c r="L6287" s="31"/>
      <c r="M6287" s="169"/>
      <c r="N6287" s="148"/>
      <c r="O6287" s="106"/>
      <c r="P6287" s="43"/>
      <c r="Q6287" s="31"/>
      <c r="R6287" s="84"/>
      <c r="S6287" s="31"/>
      <c r="T6287" s="31"/>
      <c r="U6287" s="169"/>
      <c r="V6287" s="150"/>
      <c r="W6287" s="141" t="str" cm="1">
        <f t="array" ref="W6287">IF(SUM(LEN(B6287:V6287))=0,"",IF(OR(OR(ISBLANK(F6287),SUM(LEN(C6287),LEN(D6287))=0),AND(NOT(E6287="Unknown"),ISBLANK(J6287)),AND(NOT(O6287="Unknown"),ISBLANK(R6287))),"Missing Information", INDEX(Table15[Entire Service Line Classification], MATCH(SUMIFS(Table15[Unique ID],Table15[System-Owned Portion],E6287,Table15[If Material Anything Other than "Lead" in Column E,Was Material Ever Previously Lead?],G6287,Table15[Customer-Owned Portion],O6287),Table15[Unique ID],0),0)))</f>
        <v/>
      </c>
      <c r="X6287"/>
    </row>
    <row r="6288" spans="2:24" x14ac:dyDescent="0.25">
      <c r="B6288" s="146"/>
      <c r="C6288" s="31"/>
      <c r="D6288" s="31"/>
      <c r="E6288" s="44"/>
      <c r="F6288" s="43"/>
      <c r="G6288" s="84"/>
      <c r="H6288" s="31"/>
      <c r="I6288" s="31"/>
      <c r="J6288" s="84"/>
      <c r="K6288" s="31"/>
      <c r="L6288" s="31"/>
      <c r="M6288" s="169"/>
      <c r="N6288" s="148"/>
      <c r="O6288" s="106"/>
      <c r="P6288" s="43"/>
      <c r="Q6288" s="31"/>
      <c r="R6288" s="84"/>
      <c r="S6288" s="31"/>
      <c r="T6288" s="31"/>
      <c r="U6288" s="169"/>
      <c r="V6288" s="150"/>
      <c r="W6288" s="141" t="str" cm="1">
        <f t="array" ref="W6288">IF(SUM(LEN(B6288:V6288))=0,"",IF(OR(OR(ISBLANK(F6288),SUM(LEN(C6288),LEN(D6288))=0),AND(NOT(E6288="Unknown"),ISBLANK(J6288)),AND(NOT(O6288="Unknown"),ISBLANK(R6288))),"Missing Information", INDEX(Table15[Entire Service Line Classification], MATCH(SUMIFS(Table15[Unique ID],Table15[System-Owned Portion],E6288,Table15[If Material Anything Other than "Lead" in Column E,Was Material Ever Previously Lead?],G6288,Table15[Customer-Owned Portion],O6288),Table15[Unique ID],0),0)))</f>
        <v/>
      </c>
      <c r="X6288"/>
    </row>
    <row r="6289" spans="2:24" x14ac:dyDescent="0.25">
      <c r="B6289" s="146"/>
      <c r="C6289" s="31"/>
      <c r="D6289" s="31"/>
      <c r="E6289" s="44"/>
      <c r="F6289" s="43"/>
      <c r="G6289" s="84"/>
      <c r="H6289" s="31"/>
      <c r="I6289" s="31"/>
      <c r="J6289" s="84"/>
      <c r="K6289" s="31"/>
      <c r="L6289" s="31"/>
      <c r="M6289" s="169"/>
      <c r="N6289" s="148"/>
      <c r="O6289" s="106"/>
      <c r="P6289" s="43"/>
      <c r="Q6289" s="31"/>
      <c r="R6289" s="84"/>
      <c r="S6289" s="31"/>
      <c r="T6289" s="31"/>
      <c r="U6289" s="169"/>
      <c r="V6289" s="150"/>
      <c r="W6289" s="141" t="str" cm="1">
        <f t="array" ref="W6289">IF(SUM(LEN(B6289:V6289))=0,"",IF(OR(OR(ISBLANK(F6289),SUM(LEN(C6289),LEN(D6289))=0),AND(NOT(E6289="Unknown"),ISBLANK(J6289)),AND(NOT(O6289="Unknown"),ISBLANK(R6289))),"Missing Information", INDEX(Table15[Entire Service Line Classification], MATCH(SUMIFS(Table15[Unique ID],Table15[System-Owned Portion],E6289,Table15[If Material Anything Other than "Lead" in Column E,Was Material Ever Previously Lead?],G6289,Table15[Customer-Owned Portion],O6289),Table15[Unique ID],0),0)))</f>
        <v/>
      </c>
      <c r="X6289"/>
    </row>
    <row r="6290" spans="2:24" x14ac:dyDescent="0.25">
      <c r="B6290" s="146"/>
      <c r="C6290" s="31"/>
      <c r="D6290" s="31"/>
      <c r="E6290" s="44"/>
      <c r="F6290" s="43"/>
      <c r="G6290" s="84"/>
      <c r="H6290" s="31"/>
      <c r="I6290" s="31"/>
      <c r="J6290" s="84"/>
      <c r="K6290" s="31"/>
      <c r="L6290" s="31"/>
      <c r="M6290" s="169"/>
      <c r="N6290" s="148"/>
      <c r="O6290" s="106"/>
      <c r="P6290" s="43"/>
      <c r="Q6290" s="31"/>
      <c r="R6290" s="84"/>
      <c r="S6290" s="31"/>
      <c r="T6290" s="31"/>
      <c r="U6290" s="169"/>
      <c r="V6290" s="150"/>
      <c r="W6290" s="141" t="str" cm="1">
        <f t="array" ref="W6290">IF(SUM(LEN(B6290:V6290))=0,"",IF(OR(OR(ISBLANK(F6290),SUM(LEN(C6290),LEN(D6290))=0),AND(NOT(E6290="Unknown"),ISBLANK(J6290)),AND(NOT(O6290="Unknown"),ISBLANK(R6290))),"Missing Information", INDEX(Table15[Entire Service Line Classification], MATCH(SUMIFS(Table15[Unique ID],Table15[System-Owned Portion],E6290,Table15[If Material Anything Other than "Lead" in Column E,Was Material Ever Previously Lead?],G6290,Table15[Customer-Owned Portion],O6290),Table15[Unique ID],0),0)))</f>
        <v/>
      </c>
      <c r="X6290"/>
    </row>
    <row r="6291" spans="2:24" x14ac:dyDescent="0.25">
      <c r="B6291" s="146"/>
      <c r="C6291" s="31"/>
      <c r="D6291" s="31"/>
      <c r="E6291" s="44"/>
      <c r="F6291" s="43"/>
      <c r="G6291" s="84"/>
      <c r="H6291" s="31"/>
      <c r="I6291" s="31"/>
      <c r="J6291" s="84"/>
      <c r="K6291" s="31"/>
      <c r="L6291" s="31"/>
      <c r="M6291" s="169"/>
      <c r="N6291" s="148"/>
      <c r="O6291" s="106"/>
      <c r="P6291" s="43"/>
      <c r="Q6291" s="31"/>
      <c r="R6291" s="84"/>
      <c r="S6291" s="31"/>
      <c r="T6291" s="31"/>
      <c r="U6291" s="169"/>
      <c r="V6291" s="150"/>
      <c r="W6291" s="141" t="str" cm="1">
        <f t="array" ref="W6291">IF(SUM(LEN(B6291:V6291))=0,"",IF(OR(OR(ISBLANK(F6291),SUM(LEN(C6291),LEN(D6291))=0),AND(NOT(E6291="Unknown"),ISBLANK(J6291)),AND(NOT(O6291="Unknown"),ISBLANK(R6291))),"Missing Information", INDEX(Table15[Entire Service Line Classification], MATCH(SUMIFS(Table15[Unique ID],Table15[System-Owned Portion],E6291,Table15[If Material Anything Other than "Lead" in Column E,Was Material Ever Previously Lead?],G6291,Table15[Customer-Owned Portion],O6291),Table15[Unique ID],0),0)))</f>
        <v/>
      </c>
      <c r="X6291"/>
    </row>
    <row r="6292" spans="2:24" x14ac:dyDescent="0.25">
      <c r="B6292" s="146"/>
      <c r="C6292" s="31"/>
      <c r="D6292" s="31"/>
      <c r="E6292" s="44"/>
      <c r="F6292" s="43"/>
      <c r="G6292" s="84"/>
      <c r="H6292" s="31"/>
      <c r="I6292" s="31"/>
      <c r="J6292" s="84"/>
      <c r="K6292" s="31"/>
      <c r="L6292" s="31"/>
      <c r="M6292" s="169"/>
      <c r="N6292" s="148"/>
      <c r="O6292" s="106"/>
      <c r="P6292" s="43"/>
      <c r="Q6292" s="31"/>
      <c r="R6292" s="84"/>
      <c r="S6292" s="31"/>
      <c r="T6292" s="31"/>
      <c r="U6292" s="169"/>
      <c r="V6292" s="150"/>
      <c r="W6292" s="141" t="str" cm="1">
        <f t="array" ref="W6292">IF(SUM(LEN(B6292:V6292))=0,"",IF(OR(OR(ISBLANK(F6292),SUM(LEN(C6292),LEN(D6292))=0),AND(NOT(E6292="Unknown"),ISBLANK(J6292)),AND(NOT(O6292="Unknown"),ISBLANK(R6292))),"Missing Information", INDEX(Table15[Entire Service Line Classification], MATCH(SUMIFS(Table15[Unique ID],Table15[System-Owned Portion],E6292,Table15[If Material Anything Other than "Lead" in Column E,Was Material Ever Previously Lead?],G6292,Table15[Customer-Owned Portion],O6292),Table15[Unique ID],0),0)))</f>
        <v/>
      </c>
      <c r="X6292"/>
    </row>
    <row r="6293" spans="2:24" x14ac:dyDescent="0.25">
      <c r="B6293" s="146"/>
      <c r="C6293" s="31"/>
      <c r="D6293" s="31"/>
      <c r="E6293" s="44"/>
      <c r="F6293" s="43"/>
      <c r="G6293" s="84"/>
      <c r="H6293" s="31"/>
      <c r="I6293" s="31"/>
      <c r="J6293" s="84"/>
      <c r="K6293" s="31"/>
      <c r="L6293" s="31"/>
      <c r="M6293" s="169"/>
      <c r="N6293" s="148"/>
      <c r="O6293" s="106"/>
      <c r="P6293" s="43"/>
      <c r="Q6293" s="31"/>
      <c r="R6293" s="84"/>
      <c r="S6293" s="31"/>
      <c r="T6293" s="31"/>
      <c r="U6293" s="169"/>
      <c r="V6293" s="150"/>
      <c r="W6293" s="141" t="str" cm="1">
        <f t="array" ref="W6293">IF(SUM(LEN(B6293:V6293))=0,"",IF(OR(OR(ISBLANK(F6293),SUM(LEN(C6293),LEN(D6293))=0),AND(NOT(E6293="Unknown"),ISBLANK(J6293)),AND(NOT(O6293="Unknown"),ISBLANK(R6293))),"Missing Information", INDEX(Table15[Entire Service Line Classification], MATCH(SUMIFS(Table15[Unique ID],Table15[System-Owned Portion],E6293,Table15[If Material Anything Other than "Lead" in Column E,Was Material Ever Previously Lead?],G6293,Table15[Customer-Owned Portion],O6293),Table15[Unique ID],0),0)))</f>
        <v/>
      </c>
      <c r="X6293"/>
    </row>
    <row r="6294" spans="2:24" x14ac:dyDescent="0.25">
      <c r="B6294" s="146"/>
      <c r="C6294" s="31"/>
      <c r="D6294" s="31"/>
      <c r="E6294" s="44"/>
      <c r="F6294" s="43"/>
      <c r="G6294" s="84"/>
      <c r="H6294" s="31"/>
      <c r="I6294" s="31"/>
      <c r="J6294" s="84"/>
      <c r="K6294" s="31"/>
      <c r="L6294" s="31"/>
      <c r="M6294" s="169"/>
      <c r="N6294" s="148"/>
      <c r="O6294" s="106"/>
      <c r="P6294" s="43"/>
      <c r="Q6294" s="31"/>
      <c r="R6294" s="84"/>
      <c r="S6294" s="31"/>
      <c r="T6294" s="31"/>
      <c r="U6294" s="169"/>
      <c r="V6294" s="150"/>
      <c r="W6294" s="141" t="str" cm="1">
        <f t="array" ref="W6294">IF(SUM(LEN(B6294:V6294))=0,"",IF(OR(OR(ISBLANK(F6294),SUM(LEN(C6294),LEN(D6294))=0),AND(NOT(E6294="Unknown"),ISBLANK(J6294)),AND(NOT(O6294="Unknown"),ISBLANK(R6294))),"Missing Information", INDEX(Table15[Entire Service Line Classification], MATCH(SUMIFS(Table15[Unique ID],Table15[System-Owned Portion],E6294,Table15[If Material Anything Other than "Lead" in Column E,Was Material Ever Previously Lead?],G6294,Table15[Customer-Owned Portion],O6294),Table15[Unique ID],0),0)))</f>
        <v/>
      </c>
      <c r="X6294"/>
    </row>
    <row r="6295" spans="2:24" x14ac:dyDescent="0.25">
      <c r="B6295" s="146"/>
      <c r="C6295" s="31"/>
      <c r="D6295" s="31"/>
      <c r="E6295" s="44"/>
      <c r="F6295" s="43"/>
      <c r="G6295" s="84"/>
      <c r="H6295" s="31"/>
      <c r="I6295" s="31"/>
      <c r="J6295" s="84"/>
      <c r="K6295" s="31"/>
      <c r="L6295" s="31"/>
      <c r="M6295" s="169"/>
      <c r="N6295" s="148"/>
      <c r="O6295" s="106"/>
      <c r="P6295" s="43"/>
      <c r="Q6295" s="31"/>
      <c r="R6295" s="84"/>
      <c r="S6295" s="31"/>
      <c r="T6295" s="31"/>
      <c r="U6295" s="169"/>
      <c r="V6295" s="150"/>
      <c r="W6295" s="141" t="str" cm="1">
        <f t="array" ref="W6295">IF(SUM(LEN(B6295:V6295))=0,"",IF(OR(OR(ISBLANK(F6295),SUM(LEN(C6295),LEN(D6295))=0),AND(NOT(E6295="Unknown"),ISBLANK(J6295)),AND(NOT(O6295="Unknown"),ISBLANK(R6295))),"Missing Information", INDEX(Table15[Entire Service Line Classification], MATCH(SUMIFS(Table15[Unique ID],Table15[System-Owned Portion],E6295,Table15[If Material Anything Other than "Lead" in Column E,Was Material Ever Previously Lead?],G6295,Table15[Customer-Owned Portion],O6295),Table15[Unique ID],0),0)))</f>
        <v/>
      </c>
      <c r="X6295"/>
    </row>
    <row r="6296" spans="2:24" x14ac:dyDescent="0.25">
      <c r="B6296" s="146"/>
      <c r="C6296" s="31"/>
      <c r="D6296" s="31"/>
      <c r="E6296" s="44"/>
      <c r="F6296" s="43"/>
      <c r="G6296" s="84"/>
      <c r="H6296" s="31"/>
      <c r="I6296" s="31"/>
      <c r="J6296" s="84"/>
      <c r="K6296" s="31"/>
      <c r="L6296" s="31"/>
      <c r="M6296" s="169"/>
      <c r="N6296" s="148"/>
      <c r="O6296" s="106"/>
      <c r="P6296" s="43"/>
      <c r="Q6296" s="31"/>
      <c r="R6296" s="84"/>
      <c r="S6296" s="31"/>
      <c r="T6296" s="31"/>
      <c r="U6296" s="169"/>
      <c r="V6296" s="150"/>
      <c r="W6296" s="141" t="str" cm="1">
        <f t="array" ref="W6296">IF(SUM(LEN(B6296:V6296))=0,"",IF(OR(OR(ISBLANK(F6296),SUM(LEN(C6296),LEN(D6296))=0),AND(NOT(E6296="Unknown"),ISBLANK(J6296)),AND(NOT(O6296="Unknown"),ISBLANK(R6296))),"Missing Information", INDEX(Table15[Entire Service Line Classification], MATCH(SUMIFS(Table15[Unique ID],Table15[System-Owned Portion],E6296,Table15[If Material Anything Other than "Lead" in Column E,Was Material Ever Previously Lead?],G6296,Table15[Customer-Owned Portion],O6296),Table15[Unique ID],0),0)))</f>
        <v/>
      </c>
      <c r="X6296"/>
    </row>
    <row r="6297" spans="2:24" x14ac:dyDescent="0.25">
      <c r="B6297" s="146"/>
      <c r="C6297" s="31"/>
      <c r="D6297" s="31"/>
      <c r="E6297" s="44"/>
      <c r="F6297" s="43"/>
      <c r="G6297" s="84"/>
      <c r="H6297" s="31"/>
      <c r="I6297" s="31"/>
      <c r="J6297" s="84"/>
      <c r="K6297" s="31"/>
      <c r="L6297" s="31"/>
      <c r="M6297" s="169"/>
      <c r="N6297" s="148"/>
      <c r="O6297" s="106"/>
      <c r="P6297" s="43"/>
      <c r="Q6297" s="31"/>
      <c r="R6297" s="84"/>
      <c r="S6297" s="31"/>
      <c r="T6297" s="31"/>
      <c r="U6297" s="169"/>
      <c r="V6297" s="150"/>
      <c r="W6297" s="141" t="str" cm="1">
        <f t="array" ref="W6297">IF(SUM(LEN(B6297:V6297))=0,"",IF(OR(OR(ISBLANK(F6297),SUM(LEN(C6297),LEN(D6297))=0),AND(NOT(E6297="Unknown"),ISBLANK(J6297)),AND(NOT(O6297="Unknown"),ISBLANK(R6297))),"Missing Information", INDEX(Table15[Entire Service Line Classification], MATCH(SUMIFS(Table15[Unique ID],Table15[System-Owned Portion],E6297,Table15[If Material Anything Other than "Lead" in Column E,Was Material Ever Previously Lead?],G6297,Table15[Customer-Owned Portion],O6297),Table15[Unique ID],0),0)))</f>
        <v/>
      </c>
      <c r="X6297"/>
    </row>
    <row r="6298" spans="2:24" x14ac:dyDescent="0.25">
      <c r="B6298" s="146"/>
      <c r="C6298" s="31"/>
      <c r="D6298" s="31"/>
      <c r="E6298" s="44"/>
      <c r="F6298" s="43"/>
      <c r="G6298" s="84"/>
      <c r="H6298" s="31"/>
      <c r="I6298" s="31"/>
      <c r="J6298" s="84"/>
      <c r="K6298" s="31"/>
      <c r="L6298" s="31"/>
      <c r="M6298" s="169"/>
      <c r="N6298" s="148"/>
      <c r="O6298" s="106"/>
      <c r="P6298" s="43"/>
      <c r="Q6298" s="31"/>
      <c r="R6298" s="84"/>
      <c r="S6298" s="31"/>
      <c r="T6298" s="31"/>
      <c r="U6298" s="169"/>
      <c r="V6298" s="150"/>
      <c r="W6298" s="141" t="str" cm="1">
        <f t="array" ref="W6298">IF(SUM(LEN(B6298:V6298))=0,"",IF(OR(OR(ISBLANK(F6298),SUM(LEN(C6298),LEN(D6298))=0),AND(NOT(E6298="Unknown"),ISBLANK(J6298)),AND(NOT(O6298="Unknown"),ISBLANK(R6298))),"Missing Information", INDEX(Table15[Entire Service Line Classification], MATCH(SUMIFS(Table15[Unique ID],Table15[System-Owned Portion],E6298,Table15[If Material Anything Other than "Lead" in Column E,Was Material Ever Previously Lead?],G6298,Table15[Customer-Owned Portion],O6298),Table15[Unique ID],0),0)))</f>
        <v/>
      </c>
      <c r="X6298"/>
    </row>
    <row r="6299" spans="2:24" x14ac:dyDescent="0.25">
      <c r="B6299" s="146"/>
      <c r="C6299" s="31"/>
      <c r="D6299" s="31"/>
      <c r="E6299" s="44"/>
      <c r="F6299" s="43"/>
      <c r="G6299" s="84"/>
      <c r="H6299" s="31"/>
      <c r="I6299" s="31"/>
      <c r="J6299" s="84"/>
      <c r="K6299" s="31"/>
      <c r="L6299" s="31"/>
      <c r="M6299" s="169"/>
      <c r="N6299" s="148"/>
      <c r="O6299" s="106"/>
      <c r="P6299" s="43"/>
      <c r="Q6299" s="31"/>
      <c r="R6299" s="84"/>
      <c r="S6299" s="31"/>
      <c r="T6299" s="31"/>
      <c r="U6299" s="169"/>
      <c r="V6299" s="150"/>
      <c r="W6299" s="141" t="str" cm="1">
        <f t="array" ref="W6299">IF(SUM(LEN(B6299:V6299))=0,"",IF(OR(OR(ISBLANK(F6299),SUM(LEN(C6299),LEN(D6299))=0),AND(NOT(E6299="Unknown"),ISBLANK(J6299)),AND(NOT(O6299="Unknown"),ISBLANK(R6299))),"Missing Information", INDEX(Table15[Entire Service Line Classification], MATCH(SUMIFS(Table15[Unique ID],Table15[System-Owned Portion],E6299,Table15[If Material Anything Other than "Lead" in Column E,Was Material Ever Previously Lead?],G6299,Table15[Customer-Owned Portion],O6299),Table15[Unique ID],0),0)))</f>
        <v/>
      </c>
      <c r="X6299"/>
    </row>
    <row r="6300" spans="2:24" x14ac:dyDescent="0.25">
      <c r="B6300" s="146"/>
      <c r="C6300" s="31"/>
      <c r="D6300" s="31"/>
      <c r="E6300" s="44"/>
      <c r="F6300" s="43"/>
      <c r="G6300" s="84"/>
      <c r="H6300" s="31"/>
      <c r="I6300" s="31"/>
      <c r="J6300" s="84"/>
      <c r="K6300" s="31"/>
      <c r="L6300" s="31"/>
      <c r="M6300" s="169"/>
      <c r="N6300" s="148"/>
      <c r="O6300" s="106"/>
      <c r="P6300" s="43"/>
      <c r="Q6300" s="31"/>
      <c r="R6300" s="84"/>
      <c r="S6300" s="31"/>
      <c r="T6300" s="31"/>
      <c r="U6300" s="169"/>
      <c r="V6300" s="150"/>
      <c r="W6300" s="141" t="str" cm="1">
        <f t="array" ref="W6300">IF(SUM(LEN(B6300:V6300))=0,"",IF(OR(OR(ISBLANK(F6300),SUM(LEN(C6300),LEN(D6300))=0),AND(NOT(E6300="Unknown"),ISBLANK(J6300)),AND(NOT(O6300="Unknown"),ISBLANK(R6300))),"Missing Information", INDEX(Table15[Entire Service Line Classification], MATCH(SUMIFS(Table15[Unique ID],Table15[System-Owned Portion],E6300,Table15[If Material Anything Other than "Lead" in Column E,Was Material Ever Previously Lead?],G6300,Table15[Customer-Owned Portion],O6300),Table15[Unique ID],0),0)))</f>
        <v/>
      </c>
      <c r="X6300"/>
    </row>
    <row r="6301" spans="2:24" x14ac:dyDescent="0.25">
      <c r="B6301" s="146"/>
      <c r="C6301" s="31"/>
      <c r="D6301" s="31"/>
      <c r="E6301" s="44"/>
      <c r="F6301" s="43"/>
      <c r="G6301" s="84"/>
      <c r="H6301" s="31"/>
      <c r="I6301" s="31"/>
      <c r="J6301" s="84"/>
      <c r="K6301" s="31"/>
      <c r="L6301" s="31"/>
      <c r="M6301" s="169"/>
      <c r="N6301" s="148"/>
      <c r="O6301" s="106"/>
      <c r="P6301" s="43"/>
      <c r="Q6301" s="31"/>
      <c r="R6301" s="84"/>
      <c r="S6301" s="31"/>
      <c r="T6301" s="31"/>
      <c r="U6301" s="169"/>
      <c r="V6301" s="150"/>
      <c r="W6301" s="141" t="str" cm="1">
        <f t="array" ref="W6301">IF(SUM(LEN(B6301:V6301))=0,"",IF(OR(OR(ISBLANK(F6301),SUM(LEN(C6301),LEN(D6301))=0),AND(NOT(E6301="Unknown"),ISBLANK(J6301)),AND(NOT(O6301="Unknown"),ISBLANK(R6301))),"Missing Information", INDEX(Table15[Entire Service Line Classification], MATCH(SUMIFS(Table15[Unique ID],Table15[System-Owned Portion],E6301,Table15[If Material Anything Other than "Lead" in Column E,Was Material Ever Previously Lead?],G6301,Table15[Customer-Owned Portion],O6301),Table15[Unique ID],0),0)))</f>
        <v/>
      </c>
      <c r="X6301"/>
    </row>
    <row r="6302" spans="2:24" x14ac:dyDescent="0.25">
      <c r="B6302" s="146"/>
      <c r="C6302" s="31"/>
      <c r="D6302" s="31"/>
      <c r="E6302" s="44"/>
      <c r="F6302" s="43"/>
      <c r="G6302" s="84"/>
      <c r="H6302" s="31"/>
      <c r="I6302" s="31"/>
      <c r="J6302" s="84"/>
      <c r="K6302" s="31"/>
      <c r="L6302" s="31"/>
      <c r="M6302" s="169"/>
      <c r="N6302" s="148"/>
      <c r="O6302" s="106"/>
      <c r="P6302" s="43"/>
      <c r="Q6302" s="31"/>
      <c r="R6302" s="84"/>
      <c r="S6302" s="31"/>
      <c r="T6302" s="31"/>
      <c r="U6302" s="169"/>
      <c r="V6302" s="150"/>
      <c r="W6302" s="141" t="str" cm="1">
        <f t="array" ref="W6302">IF(SUM(LEN(B6302:V6302))=0,"",IF(OR(OR(ISBLANK(F6302),SUM(LEN(C6302),LEN(D6302))=0),AND(NOT(E6302="Unknown"),ISBLANK(J6302)),AND(NOT(O6302="Unknown"),ISBLANK(R6302))),"Missing Information", INDEX(Table15[Entire Service Line Classification], MATCH(SUMIFS(Table15[Unique ID],Table15[System-Owned Portion],E6302,Table15[If Material Anything Other than "Lead" in Column E,Was Material Ever Previously Lead?],G6302,Table15[Customer-Owned Portion],O6302),Table15[Unique ID],0),0)))</f>
        <v/>
      </c>
      <c r="X6302"/>
    </row>
    <row r="6303" spans="2:24" x14ac:dyDescent="0.25">
      <c r="B6303" s="146"/>
      <c r="C6303" s="31"/>
      <c r="D6303" s="31"/>
      <c r="E6303" s="44"/>
      <c r="F6303" s="43"/>
      <c r="G6303" s="84"/>
      <c r="H6303" s="31"/>
      <c r="I6303" s="31"/>
      <c r="J6303" s="84"/>
      <c r="K6303" s="31"/>
      <c r="L6303" s="31"/>
      <c r="M6303" s="169"/>
      <c r="N6303" s="148"/>
      <c r="O6303" s="106"/>
      <c r="P6303" s="43"/>
      <c r="Q6303" s="31"/>
      <c r="R6303" s="84"/>
      <c r="S6303" s="31"/>
      <c r="T6303" s="31"/>
      <c r="U6303" s="169"/>
      <c r="V6303" s="150"/>
      <c r="W6303" s="141" t="str" cm="1">
        <f t="array" ref="W6303">IF(SUM(LEN(B6303:V6303))=0,"",IF(OR(OR(ISBLANK(F6303),SUM(LEN(C6303),LEN(D6303))=0),AND(NOT(E6303="Unknown"),ISBLANK(J6303)),AND(NOT(O6303="Unknown"),ISBLANK(R6303))),"Missing Information", INDEX(Table15[Entire Service Line Classification], MATCH(SUMIFS(Table15[Unique ID],Table15[System-Owned Portion],E6303,Table15[If Material Anything Other than "Lead" in Column E,Was Material Ever Previously Lead?],G6303,Table15[Customer-Owned Portion],O6303),Table15[Unique ID],0),0)))</f>
        <v/>
      </c>
      <c r="X6303"/>
    </row>
    <row r="6304" spans="2:24" x14ac:dyDescent="0.25">
      <c r="B6304" s="146"/>
      <c r="C6304" s="31"/>
      <c r="D6304" s="31"/>
      <c r="E6304" s="44"/>
      <c r="F6304" s="43"/>
      <c r="G6304" s="84"/>
      <c r="H6304" s="31"/>
      <c r="I6304" s="31"/>
      <c r="J6304" s="84"/>
      <c r="K6304" s="31"/>
      <c r="L6304" s="31"/>
      <c r="M6304" s="169"/>
      <c r="N6304" s="148"/>
      <c r="O6304" s="106"/>
      <c r="P6304" s="43"/>
      <c r="Q6304" s="31"/>
      <c r="R6304" s="84"/>
      <c r="S6304" s="31"/>
      <c r="T6304" s="31"/>
      <c r="U6304" s="169"/>
      <c r="V6304" s="150"/>
      <c r="W6304" s="141" t="str" cm="1">
        <f t="array" ref="W6304">IF(SUM(LEN(B6304:V6304))=0,"",IF(OR(OR(ISBLANK(F6304),SUM(LEN(C6304),LEN(D6304))=0),AND(NOT(E6304="Unknown"),ISBLANK(J6304)),AND(NOT(O6304="Unknown"),ISBLANK(R6304))),"Missing Information", INDEX(Table15[Entire Service Line Classification], MATCH(SUMIFS(Table15[Unique ID],Table15[System-Owned Portion],E6304,Table15[If Material Anything Other than "Lead" in Column E,Was Material Ever Previously Lead?],G6304,Table15[Customer-Owned Portion],O6304),Table15[Unique ID],0),0)))</f>
        <v/>
      </c>
      <c r="X6304"/>
    </row>
    <row r="6305" spans="2:24" x14ac:dyDescent="0.25">
      <c r="B6305" s="146"/>
      <c r="C6305" s="31"/>
      <c r="D6305" s="31"/>
      <c r="E6305" s="44"/>
      <c r="F6305" s="43"/>
      <c r="G6305" s="84"/>
      <c r="H6305" s="31"/>
      <c r="I6305" s="31"/>
      <c r="J6305" s="84"/>
      <c r="K6305" s="31"/>
      <c r="L6305" s="31"/>
      <c r="M6305" s="169"/>
      <c r="N6305" s="148"/>
      <c r="O6305" s="106"/>
      <c r="P6305" s="43"/>
      <c r="Q6305" s="31"/>
      <c r="R6305" s="84"/>
      <c r="S6305" s="31"/>
      <c r="T6305" s="31"/>
      <c r="U6305" s="169"/>
      <c r="V6305" s="150"/>
      <c r="W6305" s="141" t="str" cm="1">
        <f t="array" ref="W6305">IF(SUM(LEN(B6305:V6305))=0,"",IF(OR(OR(ISBLANK(F6305),SUM(LEN(C6305),LEN(D6305))=0),AND(NOT(E6305="Unknown"),ISBLANK(J6305)),AND(NOT(O6305="Unknown"),ISBLANK(R6305))),"Missing Information", INDEX(Table15[Entire Service Line Classification], MATCH(SUMIFS(Table15[Unique ID],Table15[System-Owned Portion],E6305,Table15[If Material Anything Other than "Lead" in Column E,Was Material Ever Previously Lead?],G6305,Table15[Customer-Owned Portion],O6305),Table15[Unique ID],0),0)))</f>
        <v/>
      </c>
      <c r="X6305"/>
    </row>
    <row r="6306" spans="2:24" x14ac:dyDescent="0.25">
      <c r="B6306" s="146"/>
      <c r="C6306" s="31"/>
      <c r="D6306" s="31"/>
      <c r="E6306" s="44"/>
      <c r="F6306" s="43"/>
      <c r="G6306" s="84"/>
      <c r="H6306" s="31"/>
      <c r="I6306" s="31"/>
      <c r="J6306" s="84"/>
      <c r="K6306" s="31"/>
      <c r="L6306" s="31"/>
      <c r="M6306" s="169"/>
      <c r="N6306" s="148"/>
      <c r="O6306" s="106"/>
      <c r="P6306" s="43"/>
      <c r="Q6306" s="31"/>
      <c r="R6306" s="84"/>
      <c r="S6306" s="31"/>
      <c r="T6306" s="31"/>
      <c r="U6306" s="169"/>
      <c r="V6306" s="150"/>
      <c r="W6306" s="141" t="str" cm="1">
        <f t="array" ref="W6306">IF(SUM(LEN(B6306:V6306))=0,"",IF(OR(OR(ISBLANK(F6306),SUM(LEN(C6306),LEN(D6306))=0),AND(NOT(E6306="Unknown"),ISBLANK(J6306)),AND(NOT(O6306="Unknown"),ISBLANK(R6306))),"Missing Information", INDEX(Table15[Entire Service Line Classification], MATCH(SUMIFS(Table15[Unique ID],Table15[System-Owned Portion],E6306,Table15[If Material Anything Other than "Lead" in Column E,Was Material Ever Previously Lead?],G6306,Table15[Customer-Owned Portion],O6306),Table15[Unique ID],0),0)))</f>
        <v/>
      </c>
      <c r="X6306"/>
    </row>
    <row r="6307" spans="2:24" x14ac:dyDescent="0.25">
      <c r="B6307" s="146"/>
      <c r="C6307" s="31"/>
      <c r="D6307" s="31"/>
      <c r="E6307" s="44"/>
      <c r="F6307" s="43"/>
      <c r="G6307" s="84"/>
      <c r="H6307" s="31"/>
      <c r="I6307" s="31"/>
      <c r="J6307" s="84"/>
      <c r="K6307" s="31"/>
      <c r="L6307" s="31"/>
      <c r="M6307" s="169"/>
      <c r="N6307" s="148"/>
      <c r="O6307" s="106"/>
      <c r="P6307" s="43"/>
      <c r="Q6307" s="31"/>
      <c r="R6307" s="84"/>
      <c r="S6307" s="31"/>
      <c r="T6307" s="31"/>
      <c r="U6307" s="169"/>
      <c r="V6307" s="150"/>
      <c r="W6307" s="141" t="str" cm="1">
        <f t="array" ref="W6307">IF(SUM(LEN(B6307:V6307))=0,"",IF(OR(OR(ISBLANK(F6307),SUM(LEN(C6307),LEN(D6307))=0),AND(NOT(E6307="Unknown"),ISBLANK(J6307)),AND(NOT(O6307="Unknown"),ISBLANK(R6307))),"Missing Information", INDEX(Table15[Entire Service Line Classification], MATCH(SUMIFS(Table15[Unique ID],Table15[System-Owned Portion],E6307,Table15[If Material Anything Other than "Lead" in Column E,Was Material Ever Previously Lead?],G6307,Table15[Customer-Owned Portion],O6307),Table15[Unique ID],0),0)))</f>
        <v/>
      </c>
      <c r="X6307"/>
    </row>
    <row r="6308" spans="2:24" x14ac:dyDescent="0.25">
      <c r="B6308" s="146"/>
      <c r="C6308" s="31"/>
      <c r="D6308" s="31"/>
      <c r="E6308" s="44"/>
      <c r="F6308" s="43"/>
      <c r="G6308" s="84"/>
      <c r="H6308" s="31"/>
      <c r="I6308" s="31"/>
      <c r="J6308" s="84"/>
      <c r="K6308" s="31"/>
      <c r="L6308" s="31"/>
      <c r="M6308" s="169"/>
      <c r="N6308" s="148"/>
      <c r="O6308" s="106"/>
      <c r="P6308" s="43"/>
      <c r="Q6308" s="31"/>
      <c r="R6308" s="84"/>
      <c r="S6308" s="31"/>
      <c r="T6308" s="31"/>
      <c r="U6308" s="169"/>
      <c r="V6308" s="150"/>
      <c r="W6308" s="141" t="str" cm="1">
        <f t="array" ref="W6308">IF(SUM(LEN(B6308:V6308))=0,"",IF(OR(OR(ISBLANK(F6308),SUM(LEN(C6308),LEN(D6308))=0),AND(NOT(E6308="Unknown"),ISBLANK(J6308)),AND(NOT(O6308="Unknown"),ISBLANK(R6308))),"Missing Information", INDEX(Table15[Entire Service Line Classification], MATCH(SUMIFS(Table15[Unique ID],Table15[System-Owned Portion],E6308,Table15[If Material Anything Other than "Lead" in Column E,Was Material Ever Previously Lead?],G6308,Table15[Customer-Owned Portion],O6308),Table15[Unique ID],0),0)))</f>
        <v/>
      </c>
      <c r="X6308"/>
    </row>
    <row r="6309" spans="2:24" x14ac:dyDescent="0.25">
      <c r="B6309" s="146"/>
      <c r="C6309" s="31"/>
      <c r="D6309" s="31"/>
      <c r="E6309" s="44"/>
      <c r="F6309" s="43"/>
      <c r="G6309" s="84"/>
      <c r="H6309" s="31"/>
      <c r="I6309" s="31"/>
      <c r="J6309" s="84"/>
      <c r="K6309" s="31"/>
      <c r="L6309" s="31"/>
      <c r="M6309" s="169"/>
      <c r="N6309" s="148"/>
      <c r="O6309" s="106"/>
      <c r="P6309" s="43"/>
      <c r="Q6309" s="31"/>
      <c r="R6309" s="84"/>
      <c r="S6309" s="31"/>
      <c r="T6309" s="31"/>
      <c r="U6309" s="169"/>
      <c r="V6309" s="150"/>
      <c r="W6309" s="141" t="str" cm="1">
        <f t="array" ref="W6309">IF(SUM(LEN(B6309:V6309))=0,"",IF(OR(OR(ISBLANK(F6309),SUM(LEN(C6309),LEN(D6309))=0),AND(NOT(E6309="Unknown"),ISBLANK(J6309)),AND(NOT(O6309="Unknown"),ISBLANK(R6309))),"Missing Information", INDEX(Table15[Entire Service Line Classification], MATCH(SUMIFS(Table15[Unique ID],Table15[System-Owned Portion],E6309,Table15[If Material Anything Other than "Lead" in Column E,Was Material Ever Previously Lead?],G6309,Table15[Customer-Owned Portion],O6309),Table15[Unique ID],0),0)))</f>
        <v/>
      </c>
      <c r="X6309"/>
    </row>
    <row r="6310" spans="2:24" x14ac:dyDescent="0.25">
      <c r="B6310" s="146"/>
      <c r="C6310" s="31"/>
      <c r="D6310" s="31"/>
      <c r="E6310" s="44"/>
      <c r="F6310" s="43"/>
      <c r="G6310" s="84"/>
      <c r="H6310" s="31"/>
      <c r="I6310" s="31"/>
      <c r="J6310" s="84"/>
      <c r="K6310" s="31"/>
      <c r="L6310" s="31"/>
      <c r="M6310" s="169"/>
      <c r="N6310" s="148"/>
      <c r="O6310" s="106"/>
      <c r="P6310" s="43"/>
      <c r="Q6310" s="31"/>
      <c r="R6310" s="84"/>
      <c r="S6310" s="31"/>
      <c r="T6310" s="31"/>
      <c r="U6310" s="169"/>
      <c r="V6310" s="150"/>
      <c r="W6310" s="141" t="str" cm="1">
        <f t="array" ref="W6310">IF(SUM(LEN(B6310:V6310))=0,"",IF(OR(OR(ISBLANK(F6310),SUM(LEN(C6310),LEN(D6310))=0),AND(NOT(E6310="Unknown"),ISBLANK(J6310)),AND(NOT(O6310="Unknown"),ISBLANK(R6310))),"Missing Information", INDEX(Table15[Entire Service Line Classification], MATCH(SUMIFS(Table15[Unique ID],Table15[System-Owned Portion],E6310,Table15[If Material Anything Other than "Lead" in Column E,Was Material Ever Previously Lead?],G6310,Table15[Customer-Owned Portion],O6310),Table15[Unique ID],0),0)))</f>
        <v/>
      </c>
      <c r="X6310"/>
    </row>
    <row r="6311" spans="2:24" x14ac:dyDescent="0.25">
      <c r="B6311" s="146"/>
      <c r="C6311" s="31"/>
      <c r="D6311" s="31"/>
      <c r="E6311" s="44"/>
      <c r="F6311" s="43"/>
      <c r="G6311" s="84"/>
      <c r="H6311" s="31"/>
      <c r="I6311" s="31"/>
      <c r="J6311" s="84"/>
      <c r="K6311" s="31"/>
      <c r="L6311" s="31"/>
      <c r="M6311" s="169"/>
      <c r="N6311" s="148"/>
      <c r="O6311" s="106"/>
      <c r="P6311" s="43"/>
      <c r="Q6311" s="31"/>
      <c r="R6311" s="84"/>
      <c r="S6311" s="31"/>
      <c r="T6311" s="31"/>
      <c r="U6311" s="169"/>
      <c r="V6311" s="150"/>
      <c r="W6311" s="141" t="str" cm="1">
        <f t="array" ref="W6311">IF(SUM(LEN(B6311:V6311))=0,"",IF(OR(OR(ISBLANK(F6311),SUM(LEN(C6311),LEN(D6311))=0),AND(NOT(E6311="Unknown"),ISBLANK(J6311)),AND(NOT(O6311="Unknown"),ISBLANK(R6311))),"Missing Information", INDEX(Table15[Entire Service Line Classification], MATCH(SUMIFS(Table15[Unique ID],Table15[System-Owned Portion],E6311,Table15[If Material Anything Other than "Lead" in Column E,Was Material Ever Previously Lead?],G6311,Table15[Customer-Owned Portion],O6311),Table15[Unique ID],0),0)))</f>
        <v/>
      </c>
      <c r="X6311"/>
    </row>
    <row r="6312" spans="2:24" x14ac:dyDescent="0.25">
      <c r="B6312" s="146"/>
      <c r="C6312" s="31"/>
      <c r="D6312" s="31"/>
      <c r="E6312" s="44"/>
      <c r="F6312" s="43"/>
      <c r="G6312" s="84"/>
      <c r="H6312" s="31"/>
      <c r="I6312" s="31"/>
      <c r="J6312" s="84"/>
      <c r="K6312" s="31"/>
      <c r="L6312" s="31"/>
      <c r="M6312" s="169"/>
      <c r="N6312" s="148"/>
      <c r="O6312" s="106"/>
      <c r="P6312" s="43"/>
      <c r="Q6312" s="31"/>
      <c r="R6312" s="84"/>
      <c r="S6312" s="31"/>
      <c r="T6312" s="31"/>
      <c r="U6312" s="169"/>
      <c r="V6312" s="150"/>
      <c r="W6312" s="141" t="str" cm="1">
        <f t="array" ref="W6312">IF(SUM(LEN(B6312:V6312))=0,"",IF(OR(OR(ISBLANK(F6312),SUM(LEN(C6312),LEN(D6312))=0),AND(NOT(E6312="Unknown"),ISBLANK(J6312)),AND(NOT(O6312="Unknown"),ISBLANK(R6312))),"Missing Information", INDEX(Table15[Entire Service Line Classification], MATCH(SUMIFS(Table15[Unique ID],Table15[System-Owned Portion],E6312,Table15[If Material Anything Other than "Lead" in Column E,Was Material Ever Previously Lead?],G6312,Table15[Customer-Owned Portion],O6312),Table15[Unique ID],0),0)))</f>
        <v/>
      </c>
      <c r="X6312"/>
    </row>
    <row r="6313" spans="2:24" x14ac:dyDescent="0.25">
      <c r="B6313" s="146"/>
      <c r="C6313" s="31"/>
      <c r="D6313" s="31"/>
      <c r="E6313" s="44"/>
      <c r="F6313" s="43"/>
      <c r="G6313" s="84"/>
      <c r="H6313" s="31"/>
      <c r="I6313" s="31"/>
      <c r="J6313" s="84"/>
      <c r="K6313" s="31"/>
      <c r="L6313" s="31"/>
      <c r="M6313" s="169"/>
      <c r="N6313" s="148"/>
      <c r="O6313" s="106"/>
      <c r="P6313" s="43"/>
      <c r="Q6313" s="31"/>
      <c r="R6313" s="84"/>
      <c r="S6313" s="31"/>
      <c r="T6313" s="31"/>
      <c r="U6313" s="169"/>
      <c r="V6313" s="150"/>
      <c r="W6313" s="141" t="str" cm="1">
        <f t="array" ref="W6313">IF(SUM(LEN(B6313:V6313))=0,"",IF(OR(OR(ISBLANK(F6313),SUM(LEN(C6313),LEN(D6313))=0),AND(NOT(E6313="Unknown"),ISBLANK(J6313)),AND(NOT(O6313="Unknown"),ISBLANK(R6313))),"Missing Information", INDEX(Table15[Entire Service Line Classification], MATCH(SUMIFS(Table15[Unique ID],Table15[System-Owned Portion],E6313,Table15[If Material Anything Other than "Lead" in Column E,Was Material Ever Previously Lead?],G6313,Table15[Customer-Owned Portion],O6313),Table15[Unique ID],0),0)))</f>
        <v/>
      </c>
      <c r="X6313"/>
    </row>
    <row r="6314" spans="2:24" x14ac:dyDescent="0.25">
      <c r="B6314" s="146"/>
      <c r="C6314" s="31"/>
      <c r="D6314" s="31"/>
      <c r="E6314" s="44"/>
      <c r="F6314" s="43"/>
      <c r="G6314" s="84"/>
      <c r="H6314" s="31"/>
      <c r="I6314" s="31"/>
      <c r="J6314" s="84"/>
      <c r="K6314" s="31"/>
      <c r="L6314" s="31"/>
      <c r="M6314" s="169"/>
      <c r="N6314" s="148"/>
      <c r="O6314" s="106"/>
      <c r="P6314" s="43"/>
      <c r="Q6314" s="31"/>
      <c r="R6314" s="84"/>
      <c r="S6314" s="31"/>
      <c r="T6314" s="31"/>
      <c r="U6314" s="169"/>
      <c r="V6314" s="150"/>
      <c r="W6314" s="141" t="str" cm="1">
        <f t="array" ref="W6314">IF(SUM(LEN(B6314:V6314))=0,"",IF(OR(OR(ISBLANK(F6314),SUM(LEN(C6314),LEN(D6314))=0),AND(NOT(E6314="Unknown"),ISBLANK(J6314)),AND(NOT(O6314="Unknown"),ISBLANK(R6314))),"Missing Information", INDEX(Table15[Entire Service Line Classification], MATCH(SUMIFS(Table15[Unique ID],Table15[System-Owned Portion],E6314,Table15[If Material Anything Other than "Lead" in Column E,Was Material Ever Previously Lead?],G6314,Table15[Customer-Owned Portion],O6314),Table15[Unique ID],0),0)))</f>
        <v/>
      </c>
      <c r="X6314"/>
    </row>
    <row r="6315" spans="2:24" x14ac:dyDescent="0.25">
      <c r="B6315" s="146"/>
      <c r="C6315" s="31"/>
      <c r="D6315" s="31"/>
      <c r="E6315" s="44"/>
      <c r="F6315" s="43"/>
      <c r="G6315" s="84"/>
      <c r="H6315" s="31"/>
      <c r="I6315" s="31"/>
      <c r="J6315" s="84"/>
      <c r="K6315" s="31"/>
      <c r="L6315" s="31"/>
      <c r="M6315" s="169"/>
      <c r="N6315" s="148"/>
      <c r="O6315" s="106"/>
      <c r="P6315" s="43"/>
      <c r="Q6315" s="31"/>
      <c r="R6315" s="84"/>
      <c r="S6315" s="31"/>
      <c r="T6315" s="31"/>
      <c r="U6315" s="169"/>
      <c r="V6315" s="150"/>
      <c r="W6315" s="141" t="str" cm="1">
        <f t="array" ref="W6315">IF(SUM(LEN(B6315:V6315))=0,"",IF(OR(OR(ISBLANK(F6315),SUM(LEN(C6315),LEN(D6315))=0),AND(NOT(E6315="Unknown"),ISBLANK(J6315)),AND(NOT(O6315="Unknown"),ISBLANK(R6315))),"Missing Information", INDEX(Table15[Entire Service Line Classification], MATCH(SUMIFS(Table15[Unique ID],Table15[System-Owned Portion],E6315,Table15[If Material Anything Other than "Lead" in Column E,Was Material Ever Previously Lead?],G6315,Table15[Customer-Owned Portion],O6315),Table15[Unique ID],0),0)))</f>
        <v/>
      </c>
      <c r="X6315"/>
    </row>
    <row r="6316" spans="2:24" x14ac:dyDescent="0.25">
      <c r="B6316" s="146"/>
      <c r="C6316" s="31"/>
      <c r="D6316" s="31"/>
      <c r="E6316" s="44"/>
      <c r="F6316" s="43"/>
      <c r="G6316" s="84"/>
      <c r="H6316" s="31"/>
      <c r="I6316" s="31"/>
      <c r="J6316" s="84"/>
      <c r="K6316" s="31"/>
      <c r="L6316" s="31"/>
      <c r="M6316" s="169"/>
      <c r="N6316" s="148"/>
      <c r="O6316" s="106"/>
      <c r="P6316" s="43"/>
      <c r="Q6316" s="31"/>
      <c r="R6316" s="84"/>
      <c r="S6316" s="31"/>
      <c r="T6316" s="31"/>
      <c r="U6316" s="169"/>
      <c r="V6316" s="150"/>
      <c r="W6316" s="141" t="str" cm="1">
        <f t="array" ref="W6316">IF(SUM(LEN(B6316:V6316))=0,"",IF(OR(OR(ISBLANK(F6316),SUM(LEN(C6316),LEN(D6316))=0),AND(NOT(E6316="Unknown"),ISBLANK(J6316)),AND(NOT(O6316="Unknown"),ISBLANK(R6316))),"Missing Information", INDEX(Table15[Entire Service Line Classification], MATCH(SUMIFS(Table15[Unique ID],Table15[System-Owned Portion],E6316,Table15[If Material Anything Other than "Lead" in Column E,Was Material Ever Previously Lead?],G6316,Table15[Customer-Owned Portion],O6316),Table15[Unique ID],0),0)))</f>
        <v/>
      </c>
      <c r="X6316"/>
    </row>
    <row r="6317" spans="2:24" x14ac:dyDescent="0.25">
      <c r="B6317" s="146"/>
      <c r="C6317" s="31"/>
      <c r="D6317" s="31"/>
      <c r="E6317" s="44"/>
      <c r="F6317" s="43"/>
      <c r="G6317" s="84"/>
      <c r="H6317" s="31"/>
      <c r="I6317" s="31"/>
      <c r="J6317" s="84"/>
      <c r="K6317" s="31"/>
      <c r="L6317" s="31"/>
      <c r="M6317" s="169"/>
      <c r="N6317" s="148"/>
      <c r="O6317" s="106"/>
      <c r="P6317" s="43"/>
      <c r="Q6317" s="31"/>
      <c r="R6317" s="84"/>
      <c r="S6317" s="31"/>
      <c r="T6317" s="31"/>
      <c r="U6317" s="169"/>
      <c r="V6317" s="150"/>
      <c r="W6317" s="141" t="str" cm="1">
        <f t="array" ref="W6317">IF(SUM(LEN(B6317:V6317))=0,"",IF(OR(OR(ISBLANK(F6317),SUM(LEN(C6317),LEN(D6317))=0),AND(NOT(E6317="Unknown"),ISBLANK(J6317)),AND(NOT(O6317="Unknown"),ISBLANK(R6317))),"Missing Information", INDEX(Table15[Entire Service Line Classification], MATCH(SUMIFS(Table15[Unique ID],Table15[System-Owned Portion],E6317,Table15[If Material Anything Other than "Lead" in Column E,Was Material Ever Previously Lead?],G6317,Table15[Customer-Owned Portion],O6317),Table15[Unique ID],0),0)))</f>
        <v/>
      </c>
      <c r="X6317"/>
    </row>
    <row r="6318" spans="2:24" x14ac:dyDescent="0.25">
      <c r="B6318" s="146"/>
      <c r="C6318" s="31"/>
      <c r="D6318" s="31"/>
      <c r="E6318" s="44"/>
      <c r="F6318" s="43"/>
      <c r="G6318" s="84"/>
      <c r="H6318" s="31"/>
      <c r="I6318" s="31"/>
      <c r="J6318" s="84"/>
      <c r="K6318" s="31"/>
      <c r="L6318" s="31"/>
      <c r="M6318" s="169"/>
      <c r="N6318" s="148"/>
      <c r="O6318" s="106"/>
      <c r="P6318" s="43"/>
      <c r="Q6318" s="31"/>
      <c r="R6318" s="84"/>
      <c r="S6318" s="31"/>
      <c r="T6318" s="31"/>
      <c r="U6318" s="169"/>
      <c r="V6318" s="150"/>
      <c r="W6318" s="141" t="str" cm="1">
        <f t="array" ref="W6318">IF(SUM(LEN(B6318:V6318))=0,"",IF(OR(OR(ISBLANK(F6318),SUM(LEN(C6318),LEN(D6318))=0),AND(NOT(E6318="Unknown"),ISBLANK(J6318)),AND(NOT(O6318="Unknown"),ISBLANK(R6318))),"Missing Information", INDEX(Table15[Entire Service Line Classification], MATCH(SUMIFS(Table15[Unique ID],Table15[System-Owned Portion],E6318,Table15[If Material Anything Other than "Lead" in Column E,Was Material Ever Previously Lead?],G6318,Table15[Customer-Owned Portion],O6318),Table15[Unique ID],0),0)))</f>
        <v/>
      </c>
      <c r="X6318"/>
    </row>
    <row r="6319" spans="2:24" x14ac:dyDescent="0.25">
      <c r="B6319" s="146"/>
      <c r="C6319" s="31"/>
      <c r="D6319" s="31"/>
      <c r="E6319" s="44"/>
      <c r="F6319" s="43"/>
      <c r="G6319" s="84"/>
      <c r="H6319" s="31"/>
      <c r="I6319" s="31"/>
      <c r="J6319" s="84"/>
      <c r="K6319" s="31"/>
      <c r="L6319" s="31"/>
      <c r="M6319" s="169"/>
      <c r="N6319" s="148"/>
      <c r="O6319" s="106"/>
      <c r="P6319" s="43"/>
      <c r="Q6319" s="31"/>
      <c r="R6319" s="84"/>
      <c r="S6319" s="31"/>
      <c r="T6319" s="31"/>
      <c r="U6319" s="169"/>
      <c r="V6319" s="150"/>
      <c r="W6319" s="141" t="str" cm="1">
        <f t="array" ref="W6319">IF(SUM(LEN(B6319:V6319))=0,"",IF(OR(OR(ISBLANK(F6319),SUM(LEN(C6319),LEN(D6319))=0),AND(NOT(E6319="Unknown"),ISBLANK(J6319)),AND(NOT(O6319="Unknown"),ISBLANK(R6319))),"Missing Information", INDEX(Table15[Entire Service Line Classification], MATCH(SUMIFS(Table15[Unique ID],Table15[System-Owned Portion],E6319,Table15[If Material Anything Other than "Lead" in Column E,Was Material Ever Previously Lead?],G6319,Table15[Customer-Owned Portion],O6319),Table15[Unique ID],0),0)))</f>
        <v/>
      </c>
      <c r="X6319"/>
    </row>
    <row r="6320" spans="2:24" x14ac:dyDescent="0.25">
      <c r="B6320" s="146"/>
      <c r="C6320" s="31"/>
      <c r="D6320" s="31"/>
      <c r="E6320" s="44"/>
      <c r="F6320" s="43"/>
      <c r="G6320" s="84"/>
      <c r="H6320" s="31"/>
      <c r="I6320" s="31"/>
      <c r="J6320" s="84"/>
      <c r="K6320" s="31"/>
      <c r="L6320" s="31"/>
      <c r="M6320" s="169"/>
      <c r="N6320" s="148"/>
      <c r="O6320" s="106"/>
      <c r="P6320" s="43"/>
      <c r="Q6320" s="31"/>
      <c r="R6320" s="84"/>
      <c r="S6320" s="31"/>
      <c r="T6320" s="31"/>
      <c r="U6320" s="169"/>
      <c r="V6320" s="150"/>
      <c r="W6320" s="141" t="str" cm="1">
        <f t="array" ref="W6320">IF(SUM(LEN(B6320:V6320))=0,"",IF(OR(OR(ISBLANK(F6320),SUM(LEN(C6320),LEN(D6320))=0),AND(NOT(E6320="Unknown"),ISBLANK(J6320)),AND(NOT(O6320="Unknown"),ISBLANK(R6320))),"Missing Information", INDEX(Table15[Entire Service Line Classification], MATCH(SUMIFS(Table15[Unique ID],Table15[System-Owned Portion],E6320,Table15[If Material Anything Other than "Lead" in Column E,Was Material Ever Previously Lead?],G6320,Table15[Customer-Owned Portion],O6320),Table15[Unique ID],0),0)))</f>
        <v/>
      </c>
      <c r="X6320"/>
    </row>
    <row r="6321" spans="2:24" x14ac:dyDescent="0.25">
      <c r="B6321" s="146"/>
      <c r="C6321" s="31"/>
      <c r="D6321" s="31"/>
      <c r="E6321" s="44"/>
      <c r="F6321" s="43"/>
      <c r="G6321" s="84"/>
      <c r="H6321" s="31"/>
      <c r="I6321" s="31"/>
      <c r="J6321" s="84"/>
      <c r="K6321" s="31"/>
      <c r="L6321" s="31"/>
      <c r="M6321" s="169"/>
      <c r="N6321" s="148"/>
      <c r="O6321" s="106"/>
      <c r="P6321" s="43"/>
      <c r="Q6321" s="31"/>
      <c r="R6321" s="84"/>
      <c r="S6321" s="31"/>
      <c r="T6321" s="31"/>
      <c r="U6321" s="169"/>
      <c r="V6321" s="150"/>
      <c r="W6321" s="141" t="str" cm="1">
        <f t="array" ref="W6321">IF(SUM(LEN(B6321:V6321))=0,"",IF(OR(OR(ISBLANK(F6321),SUM(LEN(C6321),LEN(D6321))=0),AND(NOT(E6321="Unknown"),ISBLANK(J6321)),AND(NOT(O6321="Unknown"),ISBLANK(R6321))),"Missing Information", INDEX(Table15[Entire Service Line Classification], MATCH(SUMIFS(Table15[Unique ID],Table15[System-Owned Portion],E6321,Table15[If Material Anything Other than "Lead" in Column E,Was Material Ever Previously Lead?],G6321,Table15[Customer-Owned Portion],O6321),Table15[Unique ID],0),0)))</f>
        <v/>
      </c>
      <c r="X6321"/>
    </row>
    <row r="6322" spans="2:24" x14ac:dyDescent="0.25">
      <c r="B6322" s="146"/>
      <c r="C6322" s="31"/>
      <c r="D6322" s="31"/>
      <c r="E6322" s="44"/>
      <c r="F6322" s="43"/>
      <c r="G6322" s="84"/>
      <c r="H6322" s="31"/>
      <c r="I6322" s="31"/>
      <c r="J6322" s="84"/>
      <c r="K6322" s="31"/>
      <c r="L6322" s="31"/>
      <c r="M6322" s="169"/>
      <c r="N6322" s="148"/>
      <c r="O6322" s="106"/>
      <c r="P6322" s="43"/>
      <c r="Q6322" s="31"/>
      <c r="R6322" s="84"/>
      <c r="S6322" s="31"/>
      <c r="T6322" s="31"/>
      <c r="U6322" s="169"/>
      <c r="V6322" s="150"/>
      <c r="W6322" s="141" t="str" cm="1">
        <f t="array" ref="W6322">IF(SUM(LEN(B6322:V6322))=0,"",IF(OR(OR(ISBLANK(F6322),SUM(LEN(C6322),LEN(D6322))=0),AND(NOT(E6322="Unknown"),ISBLANK(J6322)),AND(NOT(O6322="Unknown"),ISBLANK(R6322))),"Missing Information", INDEX(Table15[Entire Service Line Classification], MATCH(SUMIFS(Table15[Unique ID],Table15[System-Owned Portion],E6322,Table15[If Material Anything Other than "Lead" in Column E,Was Material Ever Previously Lead?],G6322,Table15[Customer-Owned Portion],O6322),Table15[Unique ID],0),0)))</f>
        <v/>
      </c>
      <c r="X6322"/>
    </row>
    <row r="6323" spans="2:24" x14ac:dyDescent="0.25">
      <c r="B6323" s="146"/>
      <c r="C6323" s="31"/>
      <c r="D6323" s="31"/>
      <c r="E6323" s="44"/>
      <c r="F6323" s="43"/>
      <c r="G6323" s="84"/>
      <c r="H6323" s="31"/>
      <c r="I6323" s="31"/>
      <c r="J6323" s="84"/>
      <c r="K6323" s="31"/>
      <c r="L6323" s="31"/>
      <c r="M6323" s="169"/>
      <c r="N6323" s="148"/>
      <c r="O6323" s="106"/>
      <c r="P6323" s="43"/>
      <c r="Q6323" s="31"/>
      <c r="R6323" s="84"/>
      <c r="S6323" s="31"/>
      <c r="T6323" s="31"/>
      <c r="U6323" s="169"/>
      <c r="V6323" s="150"/>
      <c r="W6323" s="141" t="str" cm="1">
        <f t="array" ref="W6323">IF(SUM(LEN(B6323:V6323))=0,"",IF(OR(OR(ISBLANK(F6323),SUM(LEN(C6323),LEN(D6323))=0),AND(NOT(E6323="Unknown"),ISBLANK(J6323)),AND(NOT(O6323="Unknown"),ISBLANK(R6323))),"Missing Information", INDEX(Table15[Entire Service Line Classification], MATCH(SUMIFS(Table15[Unique ID],Table15[System-Owned Portion],E6323,Table15[If Material Anything Other than "Lead" in Column E,Was Material Ever Previously Lead?],G6323,Table15[Customer-Owned Portion],O6323),Table15[Unique ID],0),0)))</f>
        <v/>
      </c>
      <c r="X6323"/>
    </row>
    <row r="6324" spans="2:24" x14ac:dyDescent="0.25">
      <c r="B6324" s="146"/>
      <c r="C6324" s="31"/>
      <c r="D6324" s="31"/>
      <c r="E6324" s="44"/>
      <c r="F6324" s="43"/>
      <c r="G6324" s="84"/>
      <c r="H6324" s="31"/>
      <c r="I6324" s="31"/>
      <c r="J6324" s="84"/>
      <c r="K6324" s="31"/>
      <c r="L6324" s="31"/>
      <c r="M6324" s="169"/>
      <c r="N6324" s="148"/>
      <c r="O6324" s="106"/>
      <c r="P6324" s="43"/>
      <c r="Q6324" s="31"/>
      <c r="R6324" s="84"/>
      <c r="S6324" s="31"/>
      <c r="T6324" s="31"/>
      <c r="U6324" s="169"/>
      <c r="V6324" s="150"/>
      <c r="W6324" s="141" t="str" cm="1">
        <f t="array" ref="W6324">IF(SUM(LEN(B6324:V6324))=0,"",IF(OR(OR(ISBLANK(F6324),SUM(LEN(C6324),LEN(D6324))=0),AND(NOT(E6324="Unknown"),ISBLANK(J6324)),AND(NOT(O6324="Unknown"),ISBLANK(R6324))),"Missing Information", INDEX(Table15[Entire Service Line Classification], MATCH(SUMIFS(Table15[Unique ID],Table15[System-Owned Portion],E6324,Table15[If Material Anything Other than "Lead" in Column E,Was Material Ever Previously Lead?],G6324,Table15[Customer-Owned Portion],O6324),Table15[Unique ID],0),0)))</f>
        <v/>
      </c>
      <c r="X6324"/>
    </row>
    <row r="6325" spans="2:24" x14ac:dyDescent="0.25">
      <c r="B6325" s="146"/>
      <c r="C6325" s="31"/>
      <c r="D6325" s="31"/>
      <c r="E6325" s="44"/>
      <c r="F6325" s="43"/>
      <c r="G6325" s="84"/>
      <c r="H6325" s="31"/>
      <c r="I6325" s="31"/>
      <c r="J6325" s="84"/>
      <c r="K6325" s="31"/>
      <c r="L6325" s="31"/>
      <c r="M6325" s="169"/>
      <c r="N6325" s="148"/>
      <c r="O6325" s="106"/>
      <c r="P6325" s="43"/>
      <c r="Q6325" s="31"/>
      <c r="R6325" s="84"/>
      <c r="S6325" s="31"/>
      <c r="T6325" s="31"/>
      <c r="U6325" s="169"/>
      <c r="V6325" s="150"/>
      <c r="W6325" s="141" t="str" cm="1">
        <f t="array" ref="W6325">IF(SUM(LEN(B6325:V6325))=0,"",IF(OR(OR(ISBLANK(F6325),SUM(LEN(C6325),LEN(D6325))=0),AND(NOT(E6325="Unknown"),ISBLANK(J6325)),AND(NOT(O6325="Unknown"),ISBLANK(R6325))),"Missing Information", INDEX(Table15[Entire Service Line Classification], MATCH(SUMIFS(Table15[Unique ID],Table15[System-Owned Portion],E6325,Table15[If Material Anything Other than "Lead" in Column E,Was Material Ever Previously Lead?],G6325,Table15[Customer-Owned Portion],O6325),Table15[Unique ID],0),0)))</f>
        <v/>
      </c>
      <c r="X6325"/>
    </row>
    <row r="6326" spans="2:24" x14ac:dyDescent="0.25">
      <c r="B6326" s="146"/>
      <c r="C6326" s="31"/>
      <c r="D6326" s="31"/>
      <c r="E6326" s="44"/>
      <c r="F6326" s="43"/>
      <c r="G6326" s="84"/>
      <c r="H6326" s="31"/>
      <c r="I6326" s="31"/>
      <c r="J6326" s="84"/>
      <c r="K6326" s="31"/>
      <c r="L6326" s="31"/>
      <c r="M6326" s="169"/>
      <c r="N6326" s="148"/>
      <c r="O6326" s="106"/>
      <c r="P6326" s="43"/>
      <c r="Q6326" s="31"/>
      <c r="R6326" s="84"/>
      <c r="S6326" s="31"/>
      <c r="T6326" s="31"/>
      <c r="U6326" s="169"/>
      <c r="V6326" s="150"/>
      <c r="W6326" s="141" t="str" cm="1">
        <f t="array" ref="W6326">IF(SUM(LEN(B6326:V6326))=0,"",IF(OR(OR(ISBLANK(F6326),SUM(LEN(C6326),LEN(D6326))=0),AND(NOT(E6326="Unknown"),ISBLANK(J6326)),AND(NOT(O6326="Unknown"),ISBLANK(R6326))),"Missing Information", INDEX(Table15[Entire Service Line Classification], MATCH(SUMIFS(Table15[Unique ID],Table15[System-Owned Portion],E6326,Table15[If Material Anything Other than "Lead" in Column E,Was Material Ever Previously Lead?],G6326,Table15[Customer-Owned Portion],O6326),Table15[Unique ID],0),0)))</f>
        <v/>
      </c>
      <c r="X6326"/>
    </row>
    <row r="6327" spans="2:24" x14ac:dyDescent="0.25">
      <c r="B6327" s="146"/>
      <c r="C6327" s="31"/>
      <c r="D6327" s="31"/>
      <c r="E6327" s="44"/>
      <c r="F6327" s="43"/>
      <c r="G6327" s="84"/>
      <c r="H6327" s="31"/>
      <c r="I6327" s="31"/>
      <c r="J6327" s="84"/>
      <c r="K6327" s="31"/>
      <c r="L6327" s="31"/>
      <c r="M6327" s="169"/>
      <c r="N6327" s="148"/>
      <c r="O6327" s="106"/>
      <c r="P6327" s="43"/>
      <c r="Q6327" s="31"/>
      <c r="R6327" s="84"/>
      <c r="S6327" s="31"/>
      <c r="T6327" s="31"/>
      <c r="U6327" s="169"/>
      <c r="V6327" s="150"/>
      <c r="W6327" s="141" t="str" cm="1">
        <f t="array" ref="W6327">IF(SUM(LEN(B6327:V6327))=0,"",IF(OR(OR(ISBLANK(F6327),SUM(LEN(C6327),LEN(D6327))=0),AND(NOT(E6327="Unknown"),ISBLANK(J6327)),AND(NOT(O6327="Unknown"),ISBLANK(R6327))),"Missing Information", INDEX(Table15[Entire Service Line Classification], MATCH(SUMIFS(Table15[Unique ID],Table15[System-Owned Portion],E6327,Table15[If Material Anything Other than "Lead" in Column E,Was Material Ever Previously Lead?],G6327,Table15[Customer-Owned Portion],O6327),Table15[Unique ID],0),0)))</f>
        <v/>
      </c>
      <c r="X6327"/>
    </row>
    <row r="6328" spans="2:24" x14ac:dyDescent="0.25">
      <c r="B6328" s="146"/>
      <c r="C6328" s="31"/>
      <c r="D6328" s="31"/>
      <c r="E6328" s="44"/>
      <c r="F6328" s="43"/>
      <c r="G6328" s="84"/>
      <c r="H6328" s="31"/>
      <c r="I6328" s="31"/>
      <c r="J6328" s="84"/>
      <c r="K6328" s="31"/>
      <c r="L6328" s="31"/>
      <c r="M6328" s="169"/>
      <c r="N6328" s="148"/>
      <c r="O6328" s="106"/>
      <c r="P6328" s="43"/>
      <c r="Q6328" s="31"/>
      <c r="R6328" s="84"/>
      <c r="S6328" s="31"/>
      <c r="T6328" s="31"/>
      <c r="U6328" s="169"/>
      <c r="V6328" s="150"/>
      <c r="W6328" s="141" t="str" cm="1">
        <f t="array" ref="W6328">IF(SUM(LEN(B6328:V6328))=0,"",IF(OR(OR(ISBLANK(F6328),SUM(LEN(C6328),LEN(D6328))=0),AND(NOT(E6328="Unknown"),ISBLANK(J6328)),AND(NOT(O6328="Unknown"),ISBLANK(R6328))),"Missing Information", INDEX(Table15[Entire Service Line Classification], MATCH(SUMIFS(Table15[Unique ID],Table15[System-Owned Portion],E6328,Table15[If Material Anything Other than "Lead" in Column E,Was Material Ever Previously Lead?],G6328,Table15[Customer-Owned Portion],O6328),Table15[Unique ID],0),0)))</f>
        <v/>
      </c>
      <c r="X6328"/>
    </row>
    <row r="6329" spans="2:24" x14ac:dyDescent="0.25">
      <c r="B6329" s="146"/>
      <c r="C6329" s="31"/>
      <c r="D6329" s="31"/>
      <c r="E6329" s="44"/>
      <c r="F6329" s="43"/>
      <c r="G6329" s="84"/>
      <c r="H6329" s="31"/>
      <c r="I6329" s="31"/>
      <c r="J6329" s="84"/>
      <c r="K6329" s="31"/>
      <c r="L6329" s="31"/>
      <c r="M6329" s="169"/>
      <c r="N6329" s="148"/>
      <c r="O6329" s="106"/>
      <c r="P6329" s="43"/>
      <c r="Q6329" s="31"/>
      <c r="R6329" s="84"/>
      <c r="S6329" s="31"/>
      <c r="T6329" s="31"/>
      <c r="U6329" s="169"/>
      <c r="V6329" s="150"/>
      <c r="W6329" s="141" t="str" cm="1">
        <f t="array" ref="W6329">IF(SUM(LEN(B6329:V6329))=0,"",IF(OR(OR(ISBLANK(F6329),SUM(LEN(C6329),LEN(D6329))=0),AND(NOT(E6329="Unknown"),ISBLANK(J6329)),AND(NOT(O6329="Unknown"),ISBLANK(R6329))),"Missing Information", INDEX(Table15[Entire Service Line Classification], MATCH(SUMIFS(Table15[Unique ID],Table15[System-Owned Portion],E6329,Table15[If Material Anything Other than "Lead" in Column E,Was Material Ever Previously Lead?],G6329,Table15[Customer-Owned Portion],O6329),Table15[Unique ID],0),0)))</f>
        <v/>
      </c>
      <c r="X6329"/>
    </row>
    <row r="6330" spans="2:24" x14ac:dyDescent="0.25">
      <c r="B6330" s="146"/>
      <c r="C6330" s="31"/>
      <c r="D6330" s="31"/>
      <c r="E6330" s="44"/>
      <c r="F6330" s="43"/>
      <c r="G6330" s="84"/>
      <c r="H6330" s="31"/>
      <c r="I6330" s="31"/>
      <c r="J6330" s="84"/>
      <c r="K6330" s="31"/>
      <c r="L6330" s="31"/>
      <c r="M6330" s="169"/>
      <c r="N6330" s="148"/>
      <c r="O6330" s="106"/>
      <c r="P6330" s="43"/>
      <c r="Q6330" s="31"/>
      <c r="R6330" s="84"/>
      <c r="S6330" s="31"/>
      <c r="T6330" s="31"/>
      <c r="U6330" s="169"/>
      <c r="V6330" s="150"/>
      <c r="W6330" s="141" t="str" cm="1">
        <f t="array" ref="W6330">IF(SUM(LEN(B6330:V6330))=0,"",IF(OR(OR(ISBLANK(F6330),SUM(LEN(C6330),LEN(D6330))=0),AND(NOT(E6330="Unknown"),ISBLANK(J6330)),AND(NOT(O6330="Unknown"),ISBLANK(R6330))),"Missing Information", INDEX(Table15[Entire Service Line Classification], MATCH(SUMIFS(Table15[Unique ID],Table15[System-Owned Portion],E6330,Table15[If Material Anything Other than "Lead" in Column E,Was Material Ever Previously Lead?],G6330,Table15[Customer-Owned Portion],O6330),Table15[Unique ID],0),0)))</f>
        <v/>
      </c>
      <c r="X6330"/>
    </row>
    <row r="6331" spans="2:24" x14ac:dyDescent="0.25">
      <c r="B6331" s="146"/>
      <c r="C6331" s="31"/>
      <c r="D6331" s="31"/>
      <c r="E6331" s="44"/>
      <c r="F6331" s="43"/>
      <c r="G6331" s="84"/>
      <c r="H6331" s="31"/>
      <c r="I6331" s="31"/>
      <c r="J6331" s="84"/>
      <c r="K6331" s="31"/>
      <c r="L6331" s="31"/>
      <c r="M6331" s="169"/>
      <c r="N6331" s="148"/>
      <c r="O6331" s="106"/>
      <c r="P6331" s="43"/>
      <c r="Q6331" s="31"/>
      <c r="R6331" s="84"/>
      <c r="S6331" s="31"/>
      <c r="T6331" s="31"/>
      <c r="U6331" s="169"/>
      <c r="V6331" s="150"/>
      <c r="W6331" s="141" t="str" cm="1">
        <f t="array" ref="W6331">IF(SUM(LEN(B6331:V6331))=0,"",IF(OR(OR(ISBLANK(F6331),SUM(LEN(C6331),LEN(D6331))=0),AND(NOT(E6331="Unknown"),ISBLANK(J6331)),AND(NOT(O6331="Unknown"),ISBLANK(R6331))),"Missing Information", INDEX(Table15[Entire Service Line Classification], MATCH(SUMIFS(Table15[Unique ID],Table15[System-Owned Portion],E6331,Table15[If Material Anything Other than "Lead" in Column E,Was Material Ever Previously Lead?],G6331,Table15[Customer-Owned Portion],O6331),Table15[Unique ID],0),0)))</f>
        <v/>
      </c>
      <c r="X6331"/>
    </row>
    <row r="6332" spans="2:24" x14ac:dyDescent="0.25">
      <c r="B6332" s="146"/>
      <c r="C6332" s="31"/>
      <c r="D6332" s="31"/>
      <c r="E6332" s="44"/>
      <c r="F6332" s="43"/>
      <c r="G6332" s="84"/>
      <c r="H6332" s="31"/>
      <c r="I6332" s="31"/>
      <c r="J6332" s="84"/>
      <c r="K6332" s="31"/>
      <c r="L6332" s="31"/>
      <c r="M6332" s="169"/>
      <c r="N6332" s="148"/>
      <c r="O6332" s="106"/>
      <c r="P6332" s="43"/>
      <c r="Q6332" s="31"/>
      <c r="R6332" s="84"/>
      <c r="S6332" s="31"/>
      <c r="T6332" s="31"/>
      <c r="U6332" s="169"/>
      <c r="V6332" s="150"/>
      <c r="W6332" s="141" t="str" cm="1">
        <f t="array" ref="W6332">IF(SUM(LEN(B6332:V6332))=0,"",IF(OR(OR(ISBLANK(F6332),SUM(LEN(C6332),LEN(D6332))=0),AND(NOT(E6332="Unknown"),ISBLANK(J6332)),AND(NOT(O6332="Unknown"),ISBLANK(R6332))),"Missing Information", INDEX(Table15[Entire Service Line Classification], MATCH(SUMIFS(Table15[Unique ID],Table15[System-Owned Portion],E6332,Table15[If Material Anything Other than "Lead" in Column E,Was Material Ever Previously Lead?],G6332,Table15[Customer-Owned Portion],O6332),Table15[Unique ID],0),0)))</f>
        <v/>
      </c>
      <c r="X6332"/>
    </row>
    <row r="6333" spans="2:24" x14ac:dyDescent="0.25">
      <c r="B6333" s="146"/>
      <c r="C6333" s="31"/>
      <c r="D6333" s="31"/>
      <c r="E6333" s="44"/>
      <c r="F6333" s="43"/>
      <c r="G6333" s="84"/>
      <c r="H6333" s="31"/>
      <c r="I6333" s="31"/>
      <c r="J6333" s="84"/>
      <c r="K6333" s="31"/>
      <c r="L6333" s="31"/>
      <c r="M6333" s="169"/>
      <c r="N6333" s="148"/>
      <c r="O6333" s="106"/>
      <c r="P6333" s="43"/>
      <c r="Q6333" s="31"/>
      <c r="R6333" s="84"/>
      <c r="S6333" s="31"/>
      <c r="T6333" s="31"/>
      <c r="U6333" s="169"/>
      <c r="V6333" s="150"/>
      <c r="W6333" s="141" t="str" cm="1">
        <f t="array" ref="W6333">IF(SUM(LEN(B6333:V6333))=0,"",IF(OR(OR(ISBLANK(F6333),SUM(LEN(C6333),LEN(D6333))=0),AND(NOT(E6333="Unknown"),ISBLANK(J6333)),AND(NOT(O6333="Unknown"),ISBLANK(R6333))),"Missing Information", INDEX(Table15[Entire Service Line Classification], MATCH(SUMIFS(Table15[Unique ID],Table15[System-Owned Portion],E6333,Table15[If Material Anything Other than "Lead" in Column E,Was Material Ever Previously Lead?],G6333,Table15[Customer-Owned Portion],O6333),Table15[Unique ID],0),0)))</f>
        <v/>
      </c>
      <c r="X6333"/>
    </row>
    <row r="6334" spans="2:24" x14ac:dyDescent="0.25">
      <c r="B6334" s="146"/>
      <c r="C6334" s="31"/>
      <c r="D6334" s="31"/>
      <c r="E6334" s="44"/>
      <c r="F6334" s="43"/>
      <c r="G6334" s="84"/>
      <c r="H6334" s="31"/>
      <c r="I6334" s="31"/>
      <c r="J6334" s="84"/>
      <c r="K6334" s="31"/>
      <c r="L6334" s="31"/>
      <c r="M6334" s="169"/>
      <c r="N6334" s="148"/>
      <c r="O6334" s="106"/>
      <c r="P6334" s="43"/>
      <c r="Q6334" s="31"/>
      <c r="R6334" s="84"/>
      <c r="S6334" s="31"/>
      <c r="T6334" s="31"/>
      <c r="U6334" s="169"/>
      <c r="V6334" s="150"/>
      <c r="W6334" s="141" t="str" cm="1">
        <f t="array" ref="W6334">IF(SUM(LEN(B6334:V6334))=0,"",IF(OR(OR(ISBLANK(F6334),SUM(LEN(C6334),LEN(D6334))=0),AND(NOT(E6334="Unknown"),ISBLANK(J6334)),AND(NOT(O6334="Unknown"),ISBLANK(R6334))),"Missing Information", INDEX(Table15[Entire Service Line Classification], MATCH(SUMIFS(Table15[Unique ID],Table15[System-Owned Portion],E6334,Table15[If Material Anything Other than "Lead" in Column E,Was Material Ever Previously Lead?],G6334,Table15[Customer-Owned Portion],O6334),Table15[Unique ID],0),0)))</f>
        <v/>
      </c>
      <c r="X6334"/>
    </row>
    <row r="6335" spans="2:24" x14ac:dyDescent="0.25">
      <c r="B6335" s="146"/>
      <c r="C6335" s="31"/>
      <c r="D6335" s="31"/>
      <c r="E6335" s="44"/>
      <c r="F6335" s="43"/>
      <c r="G6335" s="84"/>
      <c r="H6335" s="31"/>
      <c r="I6335" s="31"/>
      <c r="J6335" s="84"/>
      <c r="K6335" s="31"/>
      <c r="L6335" s="31"/>
      <c r="M6335" s="169"/>
      <c r="N6335" s="148"/>
      <c r="O6335" s="106"/>
      <c r="P6335" s="43"/>
      <c r="Q6335" s="31"/>
      <c r="R6335" s="84"/>
      <c r="S6335" s="31"/>
      <c r="T6335" s="31"/>
      <c r="U6335" s="169"/>
      <c r="V6335" s="150"/>
      <c r="W6335" s="141" t="str" cm="1">
        <f t="array" ref="W6335">IF(SUM(LEN(B6335:V6335))=0,"",IF(OR(OR(ISBLANK(F6335),SUM(LEN(C6335),LEN(D6335))=0),AND(NOT(E6335="Unknown"),ISBLANK(J6335)),AND(NOT(O6335="Unknown"),ISBLANK(R6335))),"Missing Information", INDEX(Table15[Entire Service Line Classification], MATCH(SUMIFS(Table15[Unique ID],Table15[System-Owned Portion],E6335,Table15[If Material Anything Other than "Lead" in Column E,Was Material Ever Previously Lead?],G6335,Table15[Customer-Owned Portion],O6335),Table15[Unique ID],0),0)))</f>
        <v/>
      </c>
      <c r="X6335"/>
    </row>
    <row r="6336" spans="2:24" x14ac:dyDescent="0.25">
      <c r="B6336" s="146"/>
      <c r="C6336" s="31"/>
      <c r="D6336" s="31"/>
      <c r="E6336" s="44"/>
      <c r="F6336" s="43"/>
      <c r="G6336" s="84"/>
      <c r="H6336" s="31"/>
      <c r="I6336" s="31"/>
      <c r="J6336" s="84"/>
      <c r="K6336" s="31"/>
      <c r="L6336" s="31"/>
      <c r="M6336" s="169"/>
      <c r="N6336" s="148"/>
      <c r="O6336" s="106"/>
      <c r="P6336" s="43"/>
      <c r="Q6336" s="31"/>
      <c r="R6336" s="84"/>
      <c r="S6336" s="31"/>
      <c r="T6336" s="31"/>
      <c r="U6336" s="169"/>
      <c r="V6336" s="150"/>
      <c r="W6336" s="141" t="str" cm="1">
        <f t="array" ref="W6336">IF(SUM(LEN(B6336:V6336))=0,"",IF(OR(OR(ISBLANK(F6336),SUM(LEN(C6336),LEN(D6336))=0),AND(NOT(E6336="Unknown"),ISBLANK(J6336)),AND(NOT(O6336="Unknown"),ISBLANK(R6336))),"Missing Information", INDEX(Table15[Entire Service Line Classification], MATCH(SUMIFS(Table15[Unique ID],Table15[System-Owned Portion],E6336,Table15[If Material Anything Other than "Lead" in Column E,Was Material Ever Previously Lead?],G6336,Table15[Customer-Owned Portion],O6336),Table15[Unique ID],0),0)))</f>
        <v/>
      </c>
      <c r="X6336"/>
    </row>
    <row r="6337" spans="2:24" x14ac:dyDescent="0.25">
      <c r="B6337" s="146"/>
      <c r="C6337" s="31"/>
      <c r="D6337" s="31"/>
      <c r="E6337" s="44"/>
      <c r="F6337" s="43"/>
      <c r="G6337" s="84"/>
      <c r="H6337" s="31"/>
      <c r="I6337" s="31"/>
      <c r="J6337" s="84"/>
      <c r="K6337" s="31"/>
      <c r="L6337" s="31"/>
      <c r="M6337" s="169"/>
      <c r="N6337" s="148"/>
      <c r="O6337" s="106"/>
      <c r="P6337" s="43"/>
      <c r="Q6337" s="31"/>
      <c r="R6337" s="84"/>
      <c r="S6337" s="31"/>
      <c r="T6337" s="31"/>
      <c r="U6337" s="169"/>
      <c r="V6337" s="150"/>
      <c r="W6337" s="141" t="str" cm="1">
        <f t="array" ref="W6337">IF(SUM(LEN(B6337:V6337))=0,"",IF(OR(OR(ISBLANK(F6337),SUM(LEN(C6337),LEN(D6337))=0),AND(NOT(E6337="Unknown"),ISBLANK(J6337)),AND(NOT(O6337="Unknown"),ISBLANK(R6337))),"Missing Information", INDEX(Table15[Entire Service Line Classification], MATCH(SUMIFS(Table15[Unique ID],Table15[System-Owned Portion],E6337,Table15[If Material Anything Other than "Lead" in Column E,Was Material Ever Previously Lead?],G6337,Table15[Customer-Owned Portion],O6337),Table15[Unique ID],0),0)))</f>
        <v/>
      </c>
      <c r="X6337"/>
    </row>
    <row r="6338" spans="2:24" x14ac:dyDescent="0.25">
      <c r="B6338" s="146"/>
      <c r="C6338" s="31"/>
      <c r="D6338" s="31"/>
      <c r="E6338" s="44"/>
      <c r="F6338" s="43"/>
      <c r="G6338" s="84"/>
      <c r="H6338" s="31"/>
      <c r="I6338" s="31"/>
      <c r="J6338" s="84"/>
      <c r="K6338" s="31"/>
      <c r="L6338" s="31"/>
      <c r="M6338" s="169"/>
      <c r="N6338" s="148"/>
      <c r="O6338" s="106"/>
      <c r="P6338" s="43"/>
      <c r="Q6338" s="31"/>
      <c r="R6338" s="84"/>
      <c r="S6338" s="31"/>
      <c r="T6338" s="31"/>
      <c r="U6338" s="169"/>
      <c r="V6338" s="150"/>
      <c r="W6338" s="141" t="str" cm="1">
        <f t="array" ref="W6338">IF(SUM(LEN(B6338:V6338))=0,"",IF(OR(OR(ISBLANK(F6338),SUM(LEN(C6338),LEN(D6338))=0),AND(NOT(E6338="Unknown"),ISBLANK(J6338)),AND(NOT(O6338="Unknown"),ISBLANK(R6338))),"Missing Information", INDEX(Table15[Entire Service Line Classification], MATCH(SUMIFS(Table15[Unique ID],Table15[System-Owned Portion],E6338,Table15[If Material Anything Other than "Lead" in Column E,Was Material Ever Previously Lead?],G6338,Table15[Customer-Owned Portion],O6338),Table15[Unique ID],0),0)))</f>
        <v/>
      </c>
      <c r="X6338"/>
    </row>
    <row r="6339" spans="2:24" x14ac:dyDescent="0.25">
      <c r="B6339" s="146"/>
      <c r="C6339" s="31"/>
      <c r="D6339" s="31"/>
      <c r="E6339" s="44"/>
      <c r="F6339" s="43"/>
      <c r="G6339" s="84"/>
      <c r="H6339" s="31"/>
      <c r="I6339" s="31"/>
      <c r="J6339" s="84"/>
      <c r="K6339" s="31"/>
      <c r="L6339" s="31"/>
      <c r="M6339" s="169"/>
      <c r="N6339" s="148"/>
      <c r="O6339" s="106"/>
      <c r="P6339" s="43"/>
      <c r="Q6339" s="31"/>
      <c r="R6339" s="84"/>
      <c r="S6339" s="31"/>
      <c r="T6339" s="31"/>
      <c r="U6339" s="169"/>
      <c r="V6339" s="150"/>
      <c r="W6339" s="141" t="str" cm="1">
        <f t="array" ref="W6339">IF(SUM(LEN(B6339:V6339))=0,"",IF(OR(OR(ISBLANK(F6339),SUM(LEN(C6339),LEN(D6339))=0),AND(NOT(E6339="Unknown"),ISBLANK(J6339)),AND(NOT(O6339="Unknown"),ISBLANK(R6339))),"Missing Information", INDEX(Table15[Entire Service Line Classification], MATCH(SUMIFS(Table15[Unique ID],Table15[System-Owned Portion],E6339,Table15[If Material Anything Other than "Lead" in Column E,Was Material Ever Previously Lead?],G6339,Table15[Customer-Owned Portion],O6339),Table15[Unique ID],0),0)))</f>
        <v/>
      </c>
      <c r="X6339"/>
    </row>
    <row r="6340" spans="2:24" x14ac:dyDescent="0.25">
      <c r="B6340" s="146"/>
      <c r="C6340" s="31"/>
      <c r="D6340" s="31"/>
      <c r="E6340" s="44"/>
      <c r="F6340" s="43"/>
      <c r="G6340" s="84"/>
      <c r="H6340" s="31"/>
      <c r="I6340" s="31"/>
      <c r="J6340" s="84"/>
      <c r="K6340" s="31"/>
      <c r="L6340" s="31"/>
      <c r="M6340" s="169"/>
      <c r="N6340" s="148"/>
      <c r="O6340" s="106"/>
      <c r="P6340" s="43"/>
      <c r="Q6340" s="31"/>
      <c r="R6340" s="84"/>
      <c r="S6340" s="31"/>
      <c r="T6340" s="31"/>
      <c r="U6340" s="169"/>
      <c r="V6340" s="150"/>
      <c r="W6340" s="141" t="str" cm="1">
        <f t="array" ref="W6340">IF(SUM(LEN(B6340:V6340))=0,"",IF(OR(OR(ISBLANK(F6340),SUM(LEN(C6340),LEN(D6340))=0),AND(NOT(E6340="Unknown"),ISBLANK(J6340)),AND(NOT(O6340="Unknown"),ISBLANK(R6340))),"Missing Information", INDEX(Table15[Entire Service Line Classification], MATCH(SUMIFS(Table15[Unique ID],Table15[System-Owned Portion],E6340,Table15[If Material Anything Other than "Lead" in Column E,Was Material Ever Previously Lead?],G6340,Table15[Customer-Owned Portion],O6340),Table15[Unique ID],0),0)))</f>
        <v/>
      </c>
      <c r="X6340"/>
    </row>
    <row r="6341" spans="2:24" x14ac:dyDescent="0.25">
      <c r="B6341" s="146"/>
      <c r="C6341" s="31"/>
      <c r="D6341" s="31"/>
      <c r="E6341" s="44"/>
      <c r="F6341" s="43"/>
      <c r="G6341" s="84"/>
      <c r="H6341" s="31"/>
      <c r="I6341" s="31"/>
      <c r="J6341" s="84"/>
      <c r="K6341" s="31"/>
      <c r="L6341" s="31"/>
      <c r="M6341" s="169"/>
      <c r="N6341" s="148"/>
      <c r="O6341" s="106"/>
      <c r="P6341" s="43"/>
      <c r="Q6341" s="31"/>
      <c r="R6341" s="84"/>
      <c r="S6341" s="31"/>
      <c r="T6341" s="31"/>
      <c r="U6341" s="169"/>
      <c r="V6341" s="150"/>
      <c r="W6341" s="141" t="str" cm="1">
        <f t="array" ref="W6341">IF(SUM(LEN(B6341:V6341))=0,"",IF(OR(OR(ISBLANK(F6341),SUM(LEN(C6341),LEN(D6341))=0),AND(NOT(E6341="Unknown"),ISBLANK(J6341)),AND(NOT(O6341="Unknown"),ISBLANK(R6341))),"Missing Information", INDEX(Table15[Entire Service Line Classification], MATCH(SUMIFS(Table15[Unique ID],Table15[System-Owned Portion],E6341,Table15[If Material Anything Other than "Lead" in Column E,Was Material Ever Previously Lead?],G6341,Table15[Customer-Owned Portion],O6341),Table15[Unique ID],0),0)))</f>
        <v/>
      </c>
      <c r="X6341"/>
    </row>
    <row r="6342" spans="2:24" x14ac:dyDescent="0.25">
      <c r="B6342" s="146"/>
      <c r="C6342" s="31"/>
      <c r="D6342" s="31"/>
      <c r="E6342" s="44"/>
      <c r="F6342" s="43"/>
      <c r="G6342" s="84"/>
      <c r="H6342" s="31"/>
      <c r="I6342" s="31"/>
      <c r="J6342" s="84"/>
      <c r="K6342" s="31"/>
      <c r="L6342" s="31"/>
      <c r="M6342" s="169"/>
      <c r="N6342" s="148"/>
      <c r="O6342" s="106"/>
      <c r="P6342" s="43"/>
      <c r="Q6342" s="31"/>
      <c r="R6342" s="84"/>
      <c r="S6342" s="31"/>
      <c r="T6342" s="31"/>
      <c r="U6342" s="169"/>
      <c r="V6342" s="150"/>
      <c r="W6342" s="141" t="str" cm="1">
        <f t="array" ref="W6342">IF(SUM(LEN(B6342:V6342))=0,"",IF(OR(OR(ISBLANK(F6342),SUM(LEN(C6342),LEN(D6342))=0),AND(NOT(E6342="Unknown"),ISBLANK(J6342)),AND(NOT(O6342="Unknown"),ISBLANK(R6342))),"Missing Information", INDEX(Table15[Entire Service Line Classification], MATCH(SUMIFS(Table15[Unique ID],Table15[System-Owned Portion],E6342,Table15[If Material Anything Other than "Lead" in Column E,Was Material Ever Previously Lead?],G6342,Table15[Customer-Owned Portion],O6342),Table15[Unique ID],0),0)))</f>
        <v/>
      </c>
      <c r="X6342"/>
    </row>
    <row r="6343" spans="2:24" x14ac:dyDescent="0.25">
      <c r="B6343" s="146"/>
      <c r="C6343" s="31"/>
      <c r="D6343" s="31"/>
      <c r="E6343" s="44"/>
      <c r="F6343" s="43"/>
      <c r="G6343" s="84"/>
      <c r="H6343" s="31"/>
      <c r="I6343" s="31"/>
      <c r="J6343" s="84"/>
      <c r="K6343" s="31"/>
      <c r="L6343" s="31"/>
      <c r="M6343" s="169"/>
      <c r="N6343" s="148"/>
      <c r="O6343" s="106"/>
      <c r="P6343" s="43"/>
      <c r="Q6343" s="31"/>
      <c r="R6343" s="84"/>
      <c r="S6343" s="31"/>
      <c r="T6343" s="31"/>
      <c r="U6343" s="169"/>
      <c r="V6343" s="150"/>
      <c r="W6343" s="141" t="str" cm="1">
        <f t="array" ref="W6343">IF(SUM(LEN(B6343:V6343))=0,"",IF(OR(OR(ISBLANK(F6343),SUM(LEN(C6343),LEN(D6343))=0),AND(NOT(E6343="Unknown"),ISBLANK(J6343)),AND(NOT(O6343="Unknown"),ISBLANK(R6343))),"Missing Information", INDEX(Table15[Entire Service Line Classification], MATCH(SUMIFS(Table15[Unique ID],Table15[System-Owned Portion],E6343,Table15[If Material Anything Other than "Lead" in Column E,Was Material Ever Previously Lead?],G6343,Table15[Customer-Owned Portion],O6343),Table15[Unique ID],0),0)))</f>
        <v/>
      </c>
      <c r="X6343"/>
    </row>
    <row r="6344" spans="2:24" x14ac:dyDescent="0.25">
      <c r="B6344" s="146"/>
      <c r="C6344" s="31"/>
      <c r="D6344" s="31"/>
      <c r="E6344" s="44"/>
      <c r="F6344" s="43"/>
      <c r="G6344" s="84"/>
      <c r="H6344" s="31"/>
      <c r="I6344" s="31"/>
      <c r="J6344" s="84"/>
      <c r="K6344" s="31"/>
      <c r="L6344" s="31"/>
      <c r="M6344" s="169"/>
      <c r="N6344" s="148"/>
      <c r="O6344" s="106"/>
      <c r="P6344" s="43"/>
      <c r="Q6344" s="31"/>
      <c r="R6344" s="84"/>
      <c r="S6344" s="31"/>
      <c r="T6344" s="31"/>
      <c r="U6344" s="169"/>
      <c r="V6344" s="150"/>
      <c r="W6344" s="141" t="str" cm="1">
        <f t="array" ref="W6344">IF(SUM(LEN(B6344:V6344))=0,"",IF(OR(OR(ISBLANK(F6344),SUM(LEN(C6344),LEN(D6344))=0),AND(NOT(E6344="Unknown"),ISBLANK(J6344)),AND(NOT(O6344="Unknown"),ISBLANK(R6344))),"Missing Information", INDEX(Table15[Entire Service Line Classification], MATCH(SUMIFS(Table15[Unique ID],Table15[System-Owned Portion],E6344,Table15[If Material Anything Other than "Lead" in Column E,Was Material Ever Previously Lead?],G6344,Table15[Customer-Owned Portion],O6344),Table15[Unique ID],0),0)))</f>
        <v/>
      </c>
      <c r="X6344"/>
    </row>
    <row r="6345" spans="2:24" x14ac:dyDescent="0.25">
      <c r="B6345" s="146"/>
      <c r="C6345" s="31"/>
      <c r="D6345" s="31"/>
      <c r="E6345" s="44"/>
      <c r="F6345" s="43"/>
      <c r="G6345" s="84"/>
      <c r="H6345" s="31"/>
      <c r="I6345" s="31"/>
      <c r="J6345" s="84"/>
      <c r="K6345" s="31"/>
      <c r="L6345" s="31"/>
      <c r="M6345" s="169"/>
      <c r="N6345" s="148"/>
      <c r="O6345" s="106"/>
      <c r="P6345" s="43"/>
      <c r="Q6345" s="31"/>
      <c r="R6345" s="84"/>
      <c r="S6345" s="31"/>
      <c r="T6345" s="31"/>
      <c r="U6345" s="169"/>
      <c r="V6345" s="150"/>
      <c r="W6345" s="141" t="str" cm="1">
        <f t="array" ref="W6345">IF(SUM(LEN(B6345:V6345))=0,"",IF(OR(OR(ISBLANK(F6345),SUM(LEN(C6345),LEN(D6345))=0),AND(NOT(E6345="Unknown"),ISBLANK(J6345)),AND(NOT(O6345="Unknown"),ISBLANK(R6345))),"Missing Information", INDEX(Table15[Entire Service Line Classification], MATCH(SUMIFS(Table15[Unique ID],Table15[System-Owned Portion],E6345,Table15[If Material Anything Other than "Lead" in Column E,Was Material Ever Previously Lead?],G6345,Table15[Customer-Owned Portion],O6345),Table15[Unique ID],0),0)))</f>
        <v/>
      </c>
      <c r="X6345"/>
    </row>
    <row r="6346" spans="2:24" x14ac:dyDescent="0.25">
      <c r="B6346" s="146"/>
      <c r="C6346" s="31"/>
      <c r="D6346" s="31"/>
      <c r="E6346" s="44"/>
      <c r="F6346" s="43"/>
      <c r="G6346" s="84"/>
      <c r="H6346" s="31"/>
      <c r="I6346" s="31"/>
      <c r="J6346" s="84"/>
      <c r="K6346" s="31"/>
      <c r="L6346" s="31"/>
      <c r="M6346" s="169"/>
      <c r="N6346" s="148"/>
      <c r="O6346" s="106"/>
      <c r="P6346" s="43"/>
      <c r="Q6346" s="31"/>
      <c r="R6346" s="84"/>
      <c r="S6346" s="31"/>
      <c r="T6346" s="31"/>
      <c r="U6346" s="169"/>
      <c r="V6346" s="150"/>
      <c r="W6346" s="141" t="str" cm="1">
        <f t="array" ref="W6346">IF(SUM(LEN(B6346:V6346))=0,"",IF(OR(OR(ISBLANK(F6346),SUM(LEN(C6346),LEN(D6346))=0),AND(NOT(E6346="Unknown"),ISBLANK(J6346)),AND(NOT(O6346="Unknown"),ISBLANK(R6346))),"Missing Information", INDEX(Table15[Entire Service Line Classification], MATCH(SUMIFS(Table15[Unique ID],Table15[System-Owned Portion],E6346,Table15[If Material Anything Other than "Lead" in Column E,Was Material Ever Previously Lead?],G6346,Table15[Customer-Owned Portion],O6346),Table15[Unique ID],0),0)))</f>
        <v/>
      </c>
      <c r="X6346"/>
    </row>
    <row r="6347" spans="2:24" x14ac:dyDescent="0.25">
      <c r="B6347" s="146"/>
      <c r="C6347" s="31"/>
      <c r="D6347" s="31"/>
      <c r="E6347" s="44"/>
      <c r="F6347" s="43"/>
      <c r="G6347" s="84"/>
      <c r="H6347" s="31"/>
      <c r="I6347" s="31"/>
      <c r="J6347" s="84"/>
      <c r="K6347" s="31"/>
      <c r="L6347" s="31"/>
      <c r="M6347" s="169"/>
      <c r="N6347" s="148"/>
      <c r="O6347" s="106"/>
      <c r="P6347" s="43"/>
      <c r="Q6347" s="31"/>
      <c r="R6347" s="84"/>
      <c r="S6347" s="31"/>
      <c r="T6347" s="31"/>
      <c r="U6347" s="169"/>
      <c r="V6347" s="150"/>
      <c r="W6347" s="141" t="str" cm="1">
        <f t="array" ref="W6347">IF(SUM(LEN(B6347:V6347))=0,"",IF(OR(OR(ISBLANK(F6347),SUM(LEN(C6347),LEN(D6347))=0),AND(NOT(E6347="Unknown"),ISBLANK(J6347)),AND(NOT(O6347="Unknown"),ISBLANK(R6347))),"Missing Information", INDEX(Table15[Entire Service Line Classification], MATCH(SUMIFS(Table15[Unique ID],Table15[System-Owned Portion],E6347,Table15[If Material Anything Other than "Lead" in Column E,Was Material Ever Previously Lead?],G6347,Table15[Customer-Owned Portion],O6347),Table15[Unique ID],0),0)))</f>
        <v/>
      </c>
      <c r="X6347"/>
    </row>
    <row r="6348" spans="2:24" x14ac:dyDescent="0.25">
      <c r="B6348" s="146"/>
      <c r="C6348" s="31"/>
      <c r="D6348" s="31"/>
      <c r="E6348" s="44"/>
      <c r="F6348" s="43"/>
      <c r="G6348" s="84"/>
      <c r="H6348" s="31"/>
      <c r="I6348" s="31"/>
      <c r="J6348" s="84"/>
      <c r="K6348" s="31"/>
      <c r="L6348" s="31"/>
      <c r="M6348" s="169"/>
      <c r="N6348" s="148"/>
      <c r="O6348" s="106"/>
      <c r="P6348" s="43"/>
      <c r="Q6348" s="31"/>
      <c r="R6348" s="84"/>
      <c r="S6348" s="31"/>
      <c r="T6348" s="31"/>
      <c r="U6348" s="169"/>
      <c r="V6348" s="150"/>
      <c r="W6348" s="141" t="str" cm="1">
        <f t="array" ref="W6348">IF(SUM(LEN(B6348:V6348))=0,"",IF(OR(OR(ISBLANK(F6348),SUM(LEN(C6348),LEN(D6348))=0),AND(NOT(E6348="Unknown"),ISBLANK(J6348)),AND(NOT(O6348="Unknown"),ISBLANK(R6348))),"Missing Information", INDEX(Table15[Entire Service Line Classification], MATCH(SUMIFS(Table15[Unique ID],Table15[System-Owned Portion],E6348,Table15[If Material Anything Other than "Lead" in Column E,Was Material Ever Previously Lead?],G6348,Table15[Customer-Owned Portion],O6348),Table15[Unique ID],0),0)))</f>
        <v/>
      </c>
      <c r="X6348"/>
    </row>
    <row r="6349" spans="2:24" x14ac:dyDescent="0.25">
      <c r="B6349" s="146"/>
      <c r="C6349" s="31"/>
      <c r="D6349" s="31"/>
      <c r="E6349" s="44"/>
      <c r="F6349" s="43"/>
      <c r="G6349" s="84"/>
      <c r="H6349" s="31"/>
      <c r="I6349" s="31"/>
      <c r="J6349" s="84"/>
      <c r="K6349" s="31"/>
      <c r="L6349" s="31"/>
      <c r="M6349" s="169"/>
      <c r="N6349" s="148"/>
      <c r="O6349" s="106"/>
      <c r="P6349" s="43"/>
      <c r="Q6349" s="31"/>
      <c r="R6349" s="84"/>
      <c r="S6349" s="31"/>
      <c r="T6349" s="31"/>
      <c r="U6349" s="169"/>
      <c r="V6349" s="150"/>
      <c r="W6349" s="141" t="str" cm="1">
        <f t="array" ref="W6349">IF(SUM(LEN(B6349:V6349))=0,"",IF(OR(OR(ISBLANK(F6349),SUM(LEN(C6349),LEN(D6349))=0),AND(NOT(E6349="Unknown"),ISBLANK(J6349)),AND(NOT(O6349="Unknown"),ISBLANK(R6349))),"Missing Information", INDEX(Table15[Entire Service Line Classification], MATCH(SUMIFS(Table15[Unique ID],Table15[System-Owned Portion],E6349,Table15[If Material Anything Other than "Lead" in Column E,Was Material Ever Previously Lead?],G6349,Table15[Customer-Owned Portion],O6349),Table15[Unique ID],0),0)))</f>
        <v/>
      </c>
      <c r="X6349"/>
    </row>
    <row r="6350" spans="2:24" x14ac:dyDescent="0.25">
      <c r="B6350" s="146"/>
      <c r="C6350" s="31"/>
      <c r="D6350" s="31"/>
      <c r="E6350" s="44"/>
      <c r="F6350" s="43"/>
      <c r="G6350" s="84"/>
      <c r="H6350" s="31"/>
      <c r="I6350" s="31"/>
      <c r="J6350" s="84"/>
      <c r="K6350" s="31"/>
      <c r="L6350" s="31"/>
      <c r="M6350" s="169"/>
      <c r="N6350" s="148"/>
      <c r="O6350" s="106"/>
      <c r="P6350" s="43"/>
      <c r="Q6350" s="31"/>
      <c r="R6350" s="84"/>
      <c r="S6350" s="31"/>
      <c r="T6350" s="31"/>
      <c r="U6350" s="169"/>
      <c r="V6350" s="150"/>
      <c r="W6350" s="141" t="str" cm="1">
        <f t="array" ref="W6350">IF(SUM(LEN(B6350:V6350))=0,"",IF(OR(OR(ISBLANK(F6350),SUM(LEN(C6350),LEN(D6350))=0),AND(NOT(E6350="Unknown"),ISBLANK(J6350)),AND(NOT(O6350="Unknown"),ISBLANK(R6350))),"Missing Information", INDEX(Table15[Entire Service Line Classification], MATCH(SUMIFS(Table15[Unique ID],Table15[System-Owned Portion],E6350,Table15[If Material Anything Other than "Lead" in Column E,Was Material Ever Previously Lead?],G6350,Table15[Customer-Owned Portion],O6350),Table15[Unique ID],0),0)))</f>
        <v/>
      </c>
      <c r="X6350"/>
    </row>
    <row r="6351" spans="2:24" x14ac:dyDescent="0.25">
      <c r="B6351" s="146"/>
      <c r="C6351" s="31"/>
      <c r="D6351" s="31"/>
      <c r="E6351" s="44"/>
      <c r="F6351" s="43"/>
      <c r="G6351" s="84"/>
      <c r="H6351" s="31"/>
      <c r="I6351" s="31"/>
      <c r="J6351" s="84"/>
      <c r="K6351" s="31"/>
      <c r="L6351" s="31"/>
      <c r="M6351" s="169"/>
      <c r="N6351" s="148"/>
      <c r="O6351" s="106"/>
      <c r="P6351" s="43"/>
      <c r="Q6351" s="31"/>
      <c r="R6351" s="84"/>
      <c r="S6351" s="31"/>
      <c r="T6351" s="31"/>
      <c r="U6351" s="169"/>
      <c r="V6351" s="150"/>
      <c r="W6351" s="141" t="str" cm="1">
        <f t="array" ref="W6351">IF(SUM(LEN(B6351:V6351))=0,"",IF(OR(OR(ISBLANK(F6351),SUM(LEN(C6351),LEN(D6351))=0),AND(NOT(E6351="Unknown"),ISBLANK(J6351)),AND(NOT(O6351="Unknown"),ISBLANK(R6351))),"Missing Information", INDEX(Table15[Entire Service Line Classification], MATCH(SUMIFS(Table15[Unique ID],Table15[System-Owned Portion],E6351,Table15[If Material Anything Other than "Lead" in Column E,Was Material Ever Previously Lead?],G6351,Table15[Customer-Owned Portion],O6351),Table15[Unique ID],0),0)))</f>
        <v/>
      </c>
      <c r="X6351"/>
    </row>
    <row r="6352" spans="2:24" x14ac:dyDescent="0.25">
      <c r="B6352" s="146"/>
      <c r="C6352" s="31"/>
      <c r="D6352" s="31"/>
      <c r="E6352" s="44"/>
      <c r="F6352" s="43"/>
      <c r="G6352" s="84"/>
      <c r="H6352" s="31"/>
      <c r="I6352" s="31"/>
      <c r="J6352" s="84"/>
      <c r="K6352" s="31"/>
      <c r="L6352" s="31"/>
      <c r="M6352" s="169"/>
      <c r="N6352" s="148"/>
      <c r="O6352" s="106"/>
      <c r="P6352" s="43"/>
      <c r="Q6352" s="31"/>
      <c r="R6352" s="84"/>
      <c r="S6352" s="31"/>
      <c r="T6352" s="31"/>
      <c r="U6352" s="169"/>
      <c r="V6352" s="150"/>
      <c r="W6352" s="141" t="str" cm="1">
        <f t="array" ref="W6352">IF(SUM(LEN(B6352:V6352))=0,"",IF(OR(OR(ISBLANK(F6352),SUM(LEN(C6352),LEN(D6352))=0),AND(NOT(E6352="Unknown"),ISBLANK(J6352)),AND(NOT(O6352="Unknown"),ISBLANK(R6352))),"Missing Information", INDEX(Table15[Entire Service Line Classification], MATCH(SUMIFS(Table15[Unique ID],Table15[System-Owned Portion],E6352,Table15[If Material Anything Other than "Lead" in Column E,Was Material Ever Previously Lead?],G6352,Table15[Customer-Owned Portion],O6352),Table15[Unique ID],0),0)))</f>
        <v/>
      </c>
      <c r="X6352"/>
    </row>
    <row r="6353" spans="2:24" x14ac:dyDescent="0.25">
      <c r="B6353" s="146"/>
      <c r="C6353" s="31"/>
      <c r="D6353" s="31"/>
      <c r="E6353" s="44"/>
      <c r="F6353" s="43"/>
      <c r="G6353" s="84"/>
      <c r="H6353" s="31"/>
      <c r="I6353" s="31"/>
      <c r="J6353" s="84"/>
      <c r="K6353" s="31"/>
      <c r="L6353" s="31"/>
      <c r="M6353" s="169"/>
      <c r="N6353" s="148"/>
      <c r="O6353" s="106"/>
      <c r="P6353" s="43"/>
      <c r="Q6353" s="31"/>
      <c r="R6353" s="84"/>
      <c r="S6353" s="31"/>
      <c r="T6353" s="31"/>
      <c r="U6353" s="169"/>
      <c r="V6353" s="150"/>
      <c r="W6353" s="141" t="str" cm="1">
        <f t="array" ref="W6353">IF(SUM(LEN(B6353:V6353))=0,"",IF(OR(OR(ISBLANK(F6353),SUM(LEN(C6353),LEN(D6353))=0),AND(NOT(E6353="Unknown"),ISBLANK(J6353)),AND(NOT(O6353="Unknown"),ISBLANK(R6353))),"Missing Information", INDEX(Table15[Entire Service Line Classification], MATCH(SUMIFS(Table15[Unique ID],Table15[System-Owned Portion],E6353,Table15[If Material Anything Other than "Lead" in Column E,Was Material Ever Previously Lead?],G6353,Table15[Customer-Owned Portion],O6353),Table15[Unique ID],0),0)))</f>
        <v/>
      </c>
      <c r="X6353"/>
    </row>
    <row r="6354" spans="2:24" x14ac:dyDescent="0.25">
      <c r="B6354" s="146"/>
      <c r="C6354" s="31"/>
      <c r="D6354" s="31"/>
      <c r="E6354" s="44"/>
      <c r="F6354" s="43"/>
      <c r="G6354" s="84"/>
      <c r="H6354" s="31"/>
      <c r="I6354" s="31"/>
      <c r="J6354" s="84"/>
      <c r="K6354" s="31"/>
      <c r="L6354" s="31"/>
      <c r="M6354" s="169"/>
      <c r="N6354" s="148"/>
      <c r="O6354" s="106"/>
      <c r="P6354" s="43"/>
      <c r="Q6354" s="31"/>
      <c r="R6354" s="84"/>
      <c r="S6354" s="31"/>
      <c r="T6354" s="31"/>
      <c r="U6354" s="169"/>
      <c r="V6354" s="150"/>
      <c r="W6354" s="141" t="str" cm="1">
        <f t="array" ref="W6354">IF(SUM(LEN(B6354:V6354))=0,"",IF(OR(OR(ISBLANK(F6354),SUM(LEN(C6354),LEN(D6354))=0),AND(NOT(E6354="Unknown"),ISBLANK(J6354)),AND(NOT(O6354="Unknown"),ISBLANK(R6354))),"Missing Information", INDEX(Table15[Entire Service Line Classification], MATCH(SUMIFS(Table15[Unique ID],Table15[System-Owned Portion],E6354,Table15[If Material Anything Other than "Lead" in Column E,Was Material Ever Previously Lead?],G6354,Table15[Customer-Owned Portion],O6354),Table15[Unique ID],0),0)))</f>
        <v/>
      </c>
      <c r="X6354"/>
    </row>
    <row r="6355" spans="2:24" x14ac:dyDescent="0.25">
      <c r="B6355" s="146"/>
      <c r="C6355" s="31"/>
      <c r="D6355" s="31"/>
      <c r="E6355" s="44"/>
      <c r="F6355" s="43"/>
      <c r="G6355" s="84"/>
      <c r="H6355" s="31"/>
      <c r="I6355" s="31"/>
      <c r="J6355" s="84"/>
      <c r="K6355" s="31"/>
      <c r="L6355" s="31"/>
      <c r="M6355" s="169"/>
      <c r="N6355" s="148"/>
      <c r="O6355" s="106"/>
      <c r="P6355" s="43"/>
      <c r="Q6355" s="31"/>
      <c r="R6355" s="84"/>
      <c r="S6355" s="31"/>
      <c r="T6355" s="31"/>
      <c r="U6355" s="169"/>
      <c r="V6355" s="150"/>
      <c r="W6355" s="141" t="str" cm="1">
        <f t="array" ref="W6355">IF(SUM(LEN(B6355:V6355))=0,"",IF(OR(OR(ISBLANK(F6355),SUM(LEN(C6355),LEN(D6355))=0),AND(NOT(E6355="Unknown"),ISBLANK(J6355)),AND(NOT(O6355="Unknown"),ISBLANK(R6355))),"Missing Information", INDEX(Table15[Entire Service Line Classification], MATCH(SUMIFS(Table15[Unique ID],Table15[System-Owned Portion],E6355,Table15[If Material Anything Other than "Lead" in Column E,Was Material Ever Previously Lead?],G6355,Table15[Customer-Owned Portion],O6355),Table15[Unique ID],0),0)))</f>
        <v/>
      </c>
      <c r="X6355"/>
    </row>
    <row r="6356" spans="2:24" x14ac:dyDescent="0.25">
      <c r="B6356" s="146"/>
      <c r="C6356" s="31"/>
      <c r="D6356" s="31"/>
      <c r="E6356" s="44"/>
      <c r="F6356" s="43"/>
      <c r="G6356" s="84"/>
      <c r="H6356" s="31"/>
      <c r="I6356" s="31"/>
      <c r="J6356" s="84"/>
      <c r="K6356" s="31"/>
      <c r="L6356" s="31"/>
      <c r="M6356" s="169"/>
      <c r="N6356" s="148"/>
      <c r="O6356" s="106"/>
      <c r="P6356" s="43"/>
      <c r="Q6356" s="31"/>
      <c r="R6356" s="84"/>
      <c r="S6356" s="31"/>
      <c r="T6356" s="31"/>
      <c r="U6356" s="169"/>
      <c r="V6356" s="150"/>
      <c r="W6356" s="141" t="str" cm="1">
        <f t="array" ref="W6356">IF(SUM(LEN(B6356:V6356))=0,"",IF(OR(OR(ISBLANK(F6356),SUM(LEN(C6356),LEN(D6356))=0),AND(NOT(E6356="Unknown"),ISBLANK(J6356)),AND(NOT(O6356="Unknown"),ISBLANK(R6356))),"Missing Information", INDEX(Table15[Entire Service Line Classification], MATCH(SUMIFS(Table15[Unique ID],Table15[System-Owned Portion],E6356,Table15[If Material Anything Other than "Lead" in Column E,Was Material Ever Previously Lead?],G6356,Table15[Customer-Owned Portion],O6356),Table15[Unique ID],0),0)))</f>
        <v/>
      </c>
      <c r="X6356"/>
    </row>
    <row r="6357" spans="2:24" x14ac:dyDescent="0.25">
      <c r="B6357" s="146"/>
      <c r="C6357" s="31"/>
      <c r="D6357" s="31"/>
      <c r="E6357" s="44"/>
      <c r="F6357" s="43"/>
      <c r="G6357" s="84"/>
      <c r="H6357" s="31"/>
      <c r="I6357" s="31"/>
      <c r="J6357" s="84"/>
      <c r="K6357" s="31"/>
      <c r="L6357" s="31"/>
      <c r="M6357" s="169"/>
      <c r="N6357" s="148"/>
      <c r="O6357" s="106"/>
      <c r="P6357" s="43"/>
      <c r="Q6357" s="31"/>
      <c r="R6357" s="84"/>
      <c r="S6357" s="31"/>
      <c r="T6357" s="31"/>
      <c r="U6357" s="169"/>
      <c r="V6357" s="150"/>
      <c r="W6357" s="141" t="str" cm="1">
        <f t="array" ref="W6357">IF(SUM(LEN(B6357:V6357))=0,"",IF(OR(OR(ISBLANK(F6357),SUM(LEN(C6357),LEN(D6357))=0),AND(NOT(E6357="Unknown"),ISBLANK(J6357)),AND(NOT(O6357="Unknown"),ISBLANK(R6357))),"Missing Information", INDEX(Table15[Entire Service Line Classification], MATCH(SUMIFS(Table15[Unique ID],Table15[System-Owned Portion],E6357,Table15[If Material Anything Other than "Lead" in Column E,Was Material Ever Previously Lead?],G6357,Table15[Customer-Owned Portion],O6357),Table15[Unique ID],0),0)))</f>
        <v/>
      </c>
      <c r="X6357"/>
    </row>
    <row r="6358" spans="2:24" x14ac:dyDescent="0.25">
      <c r="B6358" s="146"/>
      <c r="C6358" s="31"/>
      <c r="D6358" s="31"/>
      <c r="E6358" s="44"/>
      <c r="F6358" s="43"/>
      <c r="G6358" s="84"/>
      <c r="H6358" s="31"/>
      <c r="I6358" s="31"/>
      <c r="J6358" s="84"/>
      <c r="K6358" s="31"/>
      <c r="L6358" s="31"/>
      <c r="M6358" s="169"/>
      <c r="N6358" s="148"/>
      <c r="O6358" s="106"/>
      <c r="P6358" s="43"/>
      <c r="Q6358" s="31"/>
      <c r="R6358" s="84"/>
      <c r="S6358" s="31"/>
      <c r="T6358" s="31"/>
      <c r="U6358" s="169"/>
      <c r="V6358" s="150"/>
      <c r="W6358" s="141" t="str" cm="1">
        <f t="array" ref="W6358">IF(SUM(LEN(B6358:V6358))=0,"",IF(OR(OR(ISBLANK(F6358),SUM(LEN(C6358),LEN(D6358))=0),AND(NOT(E6358="Unknown"),ISBLANK(J6358)),AND(NOT(O6358="Unknown"),ISBLANK(R6358))),"Missing Information", INDEX(Table15[Entire Service Line Classification], MATCH(SUMIFS(Table15[Unique ID],Table15[System-Owned Portion],E6358,Table15[If Material Anything Other than "Lead" in Column E,Was Material Ever Previously Lead?],G6358,Table15[Customer-Owned Portion],O6358),Table15[Unique ID],0),0)))</f>
        <v/>
      </c>
      <c r="X6358"/>
    </row>
    <row r="6359" spans="2:24" x14ac:dyDescent="0.25">
      <c r="B6359" s="146"/>
      <c r="C6359" s="31"/>
      <c r="D6359" s="31"/>
      <c r="E6359" s="44"/>
      <c r="F6359" s="43"/>
      <c r="G6359" s="84"/>
      <c r="H6359" s="31"/>
      <c r="I6359" s="31"/>
      <c r="J6359" s="84"/>
      <c r="K6359" s="31"/>
      <c r="L6359" s="31"/>
      <c r="M6359" s="169"/>
      <c r="N6359" s="148"/>
      <c r="O6359" s="106"/>
      <c r="P6359" s="43"/>
      <c r="Q6359" s="31"/>
      <c r="R6359" s="84"/>
      <c r="S6359" s="31"/>
      <c r="T6359" s="31"/>
      <c r="U6359" s="169"/>
      <c r="V6359" s="150"/>
      <c r="W6359" s="141" t="str" cm="1">
        <f t="array" ref="W6359">IF(SUM(LEN(B6359:V6359))=0,"",IF(OR(OR(ISBLANK(F6359),SUM(LEN(C6359),LEN(D6359))=0),AND(NOT(E6359="Unknown"),ISBLANK(J6359)),AND(NOT(O6359="Unknown"),ISBLANK(R6359))),"Missing Information", INDEX(Table15[Entire Service Line Classification], MATCH(SUMIFS(Table15[Unique ID],Table15[System-Owned Portion],E6359,Table15[If Material Anything Other than "Lead" in Column E,Was Material Ever Previously Lead?],G6359,Table15[Customer-Owned Portion],O6359),Table15[Unique ID],0),0)))</f>
        <v/>
      </c>
      <c r="X6359"/>
    </row>
    <row r="6360" spans="2:24" x14ac:dyDescent="0.25">
      <c r="B6360" s="146"/>
      <c r="C6360" s="31"/>
      <c r="D6360" s="31"/>
      <c r="E6360" s="44"/>
      <c r="F6360" s="43"/>
      <c r="G6360" s="84"/>
      <c r="H6360" s="31"/>
      <c r="I6360" s="31"/>
      <c r="J6360" s="84"/>
      <c r="K6360" s="31"/>
      <c r="L6360" s="31"/>
      <c r="M6360" s="169"/>
      <c r="N6360" s="148"/>
      <c r="O6360" s="106"/>
      <c r="P6360" s="43"/>
      <c r="Q6360" s="31"/>
      <c r="R6360" s="84"/>
      <c r="S6360" s="31"/>
      <c r="T6360" s="31"/>
      <c r="U6360" s="169"/>
      <c r="V6360" s="150"/>
      <c r="W6360" s="141" t="str" cm="1">
        <f t="array" ref="W6360">IF(SUM(LEN(B6360:V6360))=0,"",IF(OR(OR(ISBLANK(F6360),SUM(LEN(C6360),LEN(D6360))=0),AND(NOT(E6360="Unknown"),ISBLANK(J6360)),AND(NOT(O6360="Unknown"),ISBLANK(R6360))),"Missing Information", INDEX(Table15[Entire Service Line Classification], MATCH(SUMIFS(Table15[Unique ID],Table15[System-Owned Portion],E6360,Table15[If Material Anything Other than "Lead" in Column E,Was Material Ever Previously Lead?],G6360,Table15[Customer-Owned Portion],O6360),Table15[Unique ID],0),0)))</f>
        <v/>
      </c>
      <c r="X6360"/>
    </row>
    <row r="6361" spans="2:24" x14ac:dyDescent="0.25">
      <c r="B6361" s="146"/>
      <c r="C6361" s="31"/>
      <c r="D6361" s="31"/>
      <c r="E6361" s="44"/>
      <c r="F6361" s="43"/>
      <c r="G6361" s="84"/>
      <c r="H6361" s="31"/>
      <c r="I6361" s="31"/>
      <c r="J6361" s="84"/>
      <c r="K6361" s="31"/>
      <c r="L6361" s="31"/>
      <c r="M6361" s="169"/>
      <c r="N6361" s="148"/>
      <c r="O6361" s="106"/>
      <c r="P6361" s="43"/>
      <c r="Q6361" s="31"/>
      <c r="R6361" s="84"/>
      <c r="S6361" s="31"/>
      <c r="T6361" s="31"/>
      <c r="U6361" s="169"/>
      <c r="V6361" s="150"/>
      <c r="W6361" s="141" t="str" cm="1">
        <f t="array" ref="W6361">IF(SUM(LEN(B6361:V6361))=0,"",IF(OR(OR(ISBLANK(F6361),SUM(LEN(C6361),LEN(D6361))=0),AND(NOT(E6361="Unknown"),ISBLANK(J6361)),AND(NOT(O6361="Unknown"),ISBLANK(R6361))),"Missing Information", INDEX(Table15[Entire Service Line Classification], MATCH(SUMIFS(Table15[Unique ID],Table15[System-Owned Portion],E6361,Table15[If Material Anything Other than "Lead" in Column E,Was Material Ever Previously Lead?],G6361,Table15[Customer-Owned Portion],O6361),Table15[Unique ID],0),0)))</f>
        <v/>
      </c>
      <c r="X6361"/>
    </row>
    <row r="6362" spans="2:24" x14ac:dyDescent="0.25">
      <c r="B6362" s="146"/>
      <c r="C6362" s="31"/>
      <c r="D6362" s="31"/>
      <c r="E6362" s="44"/>
      <c r="F6362" s="43"/>
      <c r="G6362" s="84"/>
      <c r="H6362" s="31"/>
      <c r="I6362" s="31"/>
      <c r="J6362" s="84"/>
      <c r="K6362" s="31"/>
      <c r="L6362" s="31"/>
      <c r="M6362" s="169"/>
      <c r="N6362" s="148"/>
      <c r="O6362" s="106"/>
      <c r="P6362" s="43"/>
      <c r="Q6362" s="31"/>
      <c r="R6362" s="84"/>
      <c r="S6362" s="31"/>
      <c r="T6362" s="31"/>
      <c r="U6362" s="169"/>
      <c r="V6362" s="150"/>
      <c r="W6362" s="141" t="str" cm="1">
        <f t="array" ref="W6362">IF(SUM(LEN(B6362:V6362))=0,"",IF(OR(OR(ISBLANK(F6362),SUM(LEN(C6362),LEN(D6362))=0),AND(NOT(E6362="Unknown"),ISBLANK(J6362)),AND(NOT(O6362="Unknown"),ISBLANK(R6362))),"Missing Information", INDEX(Table15[Entire Service Line Classification], MATCH(SUMIFS(Table15[Unique ID],Table15[System-Owned Portion],E6362,Table15[If Material Anything Other than "Lead" in Column E,Was Material Ever Previously Lead?],G6362,Table15[Customer-Owned Portion],O6362),Table15[Unique ID],0),0)))</f>
        <v/>
      </c>
      <c r="X6362"/>
    </row>
    <row r="6363" spans="2:24" x14ac:dyDescent="0.25">
      <c r="B6363" s="146"/>
      <c r="C6363" s="31"/>
      <c r="D6363" s="31"/>
      <c r="E6363" s="44"/>
      <c r="F6363" s="43"/>
      <c r="G6363" s="84"/>
      <c r="H6363" s="31"/>
      <c r="I6363" s="31"/>
      <c r="J6363" s="84"/>
      <c r="K6363" s="31"/>
      <c r="L6363" s="31"/>
      <c r="M6363" s="169"/>
      <c r="N6363" s="148"/>
      <c r="O6363" s="106"/>
      <c r="P6363" s="43"/>
      <c r="Q6363" s="31"/>
      <c r="R6363" s="84"/>
      <c r="S6363" s="31"/>
      <c r="T6363" s="31"/>
      <c r="U6363" s="169"/>
      <c r="V6363" s="150"/>
      <c r="W6363" s="141" t="str" cm="1">
        <f t="array" ref="W6363">IF(SUM(LEN(B6363:V6363))=0,"",IF(OR(OR(ISBLANK(F6363),SUM(LEN(C6363),LEN(D6363))=0),AND(NOT(E6363="Unknown"),ISBLANK(J6363)),AND(NOT(O6363="Unknown"),ISBLANK(R6363))),"Missing Information", INDEX(Table15[Entire Service Line Classification], MATCH(SUMIFS(Table15[Unique ID],Table15[System-Owned Portion],E6363,Table15[If Material Anything Other than "Lead" in Column E,Was Material Ever Previously Lead?],G6363,Table15[Customer-Owned Portion],O6363),Table15[Unique ID],0),0)))</f>
        <v/>
      </c>
      <c r="X6363"/>
    </row>
    <row r="6364" spans="2:24" x14ac:dyDescent="0.25">
      <c r="B6364" s="146"/>
      <c r="C6364" s="31"/>
      <c r="D6364" s="31"/>
      <c r="E6364" s="44"/>
      <c r="F6364" s="43"/>
      <c r="G6364" s="84"/>
      <c r="H6364" s="31"/>
      <c r="I6364" s="31"/>
      <c r="J6364" s="84"/>
      <c r="K6364" s="31"/>
      <c r="L6364" s="31"/>
      <c r="M6364" s="169"/>
      <c r="N6364" s="148"/>
      <c r="O6364" s="106"/>
      <c r="P6364" s="43"/>
      <c r="Q6364" s="31"/>
      <c r="R6364" s="84"/>
      <c r="S6364" s="31"/>
      <c r="T6364" s="31"/>
      <c r="U6364" s="169"/>
      <c r="V6364" s="150"/>
      <c r="W6364" s="141" t="str" cm="1">
        <f t="array" ref="W6364">IF(SUM(LEN(B6364:V6364))=0,"",IF(OR(OR(ISBLANK(F6364),SUM(LEN(C6364),LEN(D6364))=0),AND(NOT(E6364="Unknown"),ISBLANK(J6364)),AND(NOT(O6364="Unknown"),ISBLANK(R6364))),"Missing Information", INDEX(Table15[Entire Service Line Classification], MATCH(SUMIFS(Table15[Unique ID],Table15[System-Owned Portion],E6364,Table15[If Material Anything Other than "Lead" in Column E,Was Material Ever Previously Lead?],G6364,Table15[Customer-Owned Portion],O6364),Table15[Unique ID],0),0)))</f>
        <v/>
      </c>
      <c r="X6364"/>
    </row>
    <row r="6365" spans="2:24" x14ac:dyDescent="0.25">
      <c r="B6365" s="146"/>
      <c r="C6365" s="31"/>
      <c r="D6365" s="31"/>
      <c r="E6365" s="44"/>
      <c r="F6365" s="43"/>
      <c r="G6365" s="84"/>
      <c r="H6365" s="31"/>
      <c r="I6365" s="31"/>
      <c r="J6365" s="84"/>
      <c r="K6365" s="31"/>
      <c r="L6365" s="31"/>
      <c r="M6365" s="169"/>
      <c r="N6365" s="148"/>
      <c r="O6365" s="106"/>
      <c r="P6365" s="43"/>
      <c r="Q6365" s="31"/>
      <c r="R6365" s="84"/>
      <c r="S6365" s="31"/>
      <c r="T6365" s="31"/>
      <c r="U6365" s="169"/>
      <c r="V6365" s="150"/>
      <c r="W6365" s="141" t="str" cm="1">
        <f t="array" ref="W6365">IF(SUM(LEN(B6365:V6365))=0,"",IF(OR(OR(ISBLANK(F6365),SUM(LEN(C6365),LEN(D6365))=0),AND(NOT(E6365="Unknown"),ISBLANK(J6365)),AND(NOT(O6365="Unknown"),ISBLANK(R6365))),"Missing Information", INDEX(Table15[Entire Service Line Classification], MATCH(SUMIFS(Table15[Unique ID],Table15[System-Owned Portion],E6365,Table15[If Material Anything Other than "Lead" in Column E,Was Material Ever Previously Lead?],G6365,Table15[Customer-Owned Portion],O6365),Table15[Unique ID],0),0)))</f>
        <v/>
      </c>
      <c r="X6365"/>
    </row>
    <row r="6366" spans="2:24" x14ac:dyDescent="0.25">
      <c r="B6366" s="146"/>
      <c r="C6366" s="31"/>
      <c r="D6366" s="31"/>
      <c r="E6366" s="44"/>
      <c r="F6366" s="43"/>
      <c r="G6366" s="84"/>
      <c r="H6366" s="31"/>
      <c r="I6366" s="31"/>
      <c r="J6366" s="84"/>
      <c r="K6366" s="31"/>
      <c r="L6366" s="31"/>
      <c r="M6366" s="169"/>
      <c r="N6366" s="148"/>
      <c r="O6366" s="106"/>
      <c r="P6366" s="43"/>
      <c r="Q6366" s="31"/>
      <c r="R6366" s="84"/>
      <c r="S6366" s="31"/>
      <c r="T6366" s="31"/>
      <c r="U6366" s="169"/>
      <c r="V6366" s="150"/>
      <c r="W6366" s="141" t="str" cm="1">
        <f t="array" ref="W6366">IF(SUM(LEN(B6366:V6366))=0,"",IF(OR(OR(ISBLANK(F6366),SUM(LEN(C6366),LEN(D6366))=0),AND(NOT(E6366="Unknown"),ISBLANK(J6366)),AND(NOT(O6366="Unknown"),ISBLANK(R6366))),"Missing Information", INDEX(Table15[Entire Service Line Classification], MATCH(SUMIFS(Table15[Unique ID],Table15[System-Owned Portion],E6366,Table15[If Material Anything Other than "Lead" in Column E,Was Material Ever Previously Lead?],G6366,Table15[Customer-Owned Portion],O6366),Table15[Unique ID],0),0)))</f>
        <v/>
      </c>
      <c r="X6366"/>
    </row>
    <row r="6367" spans="2:24" x14ac:dyDescent="0.25">
      <c r="B6367" s="146"/>
      <c r="C6367" s="31"/>
      <c r="D6367" s="31"/>
      <c r="E6367" s="44"/>
      <c r="F6367" s="43"/>
      <c r="G6367" s="84"/>
      <c r="H6367" s="31"/>
      <c r="I6367" s="31"/>
      <c r="J6367" s="84"/>
      <c r="K6367" s="31"/>
      <c r="L6367" s="31"/>
      <c r="M6367" s="169"/>
      <c r="N6367" s="148"/>
      <c r="O6367" s="106"/>
      <c r="P6367" s="43"/>
      <c r="Q6367" s="31"/>
      <c r="R6367" s="84"/>
      <c r="S6367" s="31"/>
      <c r="T6367" s="31"/>
      <c r="U6367" s="169"/>
      <c r="V6367" s="150"/>
      <c r="W6367" s="141" t="str" cm="1">
        <f t="array" ref="W6367">IF(SUM(LEN(B6367:V6367))=0,"",IF(OR(OR(ISBLANK(F6367),SUM(LEN(C6367),LEN(D6367))=0),AND(NOT(E6367="Unknown"),ISBLANK(J6367)),AND(NOT(O6367="Unknown"),ISBLANK(R6367))),"Missing Information", INDEX(Table15[Entire Service Line Classification], MATCH(SUMIFS(Table15[Unique ID],Table15[System-Owned Portion],E6367,Table15[If Material Anything Other than "Lead" in Column E,Was Material Ever Previously Lead?],G6367,Table15[Customer-Owned Portion],O6367),Table15[Unique ID],0),0)))</f>
        <v/>
      </c>
      <c r="X6367"/>
    </row>
    <row r="6368" spans="2:24" x14ac:dyDescent="0.25">
      <c r="B6368" s="146"/>
      <c r="C6368" s="31"/>
      <c r="D6368" s="31"/>
      <c r="E6368" s="44"/>
      <c r="F6368" s="43"/>
      <c r="G6368" s="84"/>
      <c r="H6368" s="31"/>
      <c r="I6368" s="31"/>
      <c r="J6368" s="84"/>
      <c r="K6368" s="31"/>
      <c r="L6368" s="31"/>
      <c r="M6368" s="169"/>
      <c r="N6368" s="148"/>
      <c r="O6368" s="106"/>
      <c r="P6368" s="43"/>
      <c r="Q6368" s="31"/>
      <c r="R6368" s="84"/>
      <c r="S6368" s="31"/>
      <c r="T6368" s="31"/>
      <c r="U6368" s="169"/>
      <c r="V6368" s="150"/>
      <c r="W6368" s="141" t="str" cm="1">
        <f t="array" ref="W6368">IF(SUM(LEN(B6368:V6368))=0,"",IF(OR(OR(ISBLANK(F6368),SUM(LEN(C6368),LEN(D6368))=0),AND(NOT(E6368="Unknown"),ISBLANK(J6368)),AND(NOT(O6368="Unknown"),ISBLANK(R6368))),"Missing Information", INDEX(Table15[Entire Service Line Classification], MATCH(SUMIFS(Table15[Unique ID],Table15[System-Owned Portion],E6368,Table15[If Material Anything Other than "Lead" in Column E,Was Material Ever Previously Lead?],G6368,Table15[Customer-Owned Portion],O6368),Table15[Unique ID],0),0)))</f>
        <v/>
      </c>
      <c r="X6368"/>
    </row>
    <row r="6369" spans="2:24" x14ac:dyDescent="0.25">
      <c r="B6369" s="146"/>
      <c r="C6369" s="31"/>
      <c r="D6369" s="31"/>
      <c r="E6369" s="44"/>
      <c r="F6369" s="43"/>
      <c r="G6369" s="84"/>
      <c r="H6369" s="31"/>
      <c r="I6369" s="31"/>
      <c r="J6369" s="84"/>
      <c r="K6369" s="31"/>
      <c r="L6369" s="31"/>
      <c r="M6369" s="169"/>
      <c r="N6369" s="148"/>
      <c r="O6369" s="106"/>
      <c r="P6369" s="43"/>
      <c r="Q6369" s="31"/>
      <c r="R6369" s="84"/>
      <c r="S6369" s="31"/>
      <c r="T6369" s="31"/>
      <c r="U6369" s="169"/>
      <c r="V6369" s="150"/>
      <c r="W6369" s="141" t="str" cm="1">
        <f t="array" ref="W6369">IF(SUM(LEN(B6369:V6369))=0,"",IF(OR(OR(ISBLANK(F6369),SUM(LEN(C6369),LEN(D6369))=0),AND(NOT(E6369="Unknown"),ISBLANK(J6369)),AND(NOT(O6369="Unknown"),ISBLANK(R6369))),"Missing Information", INDEX(Table15[Entire Service Line Classification], MATCH(SUMIFS(Table15[Unique ID],Table15[System-Owned Portion],E6369,Table15[If Material Anything Other than "Lead" in Column E,Was Material Ever Previously Lead?],G6369,Table15[Customer-Owned Portion],O6369),Table15[Unique ID],0),0)))</f>
        <v/>
      </c>
      <c r="X6369"/>
    </row>
    <row r="6370" spans="2:24" x14ac:dyDescent="0.25">
      <c r="B6370" s="146"/>
      <c r="C6370" s="31"/>
      <c r="D6370" s="31"/>
      <c r="E6370" s="44"/>
      <c r="F6370" s="43"/>
      <c r="G6370" s="84"/>
      <c r="H6370" s="31"/>
      <c r="I6370" s="31"/>
      <c r="J6370" s="84"/>
      <c r="K6370" s="31"/>
      <c r="L6370" s="31"/>
      <c r="M6370" s="169"/>
      <c r="N6370" s="148"/>
      <c r="O6370" s="106"/>
      <c r="P6370" s="43"/>
      <c r="Q6370" s="31"/>
      <c r="R6370" s="84"/>
      <c r="S6370" s="31"/>
      <c r="T6370" s="31"/>
      <c r="U6370" s="169"/>
      <c r="V6370" s="150"/>
      <c r="W6370" s="141" t="str" cm="1">
        <f t="array" ref="W6370">IF(SUM(LEN(B6370:V6370))=0,"",IF(OR(OR(ISBLANK(F6370),SUM(LEN(C6370),LEN(D6370))=0),AND(NOT(E6370="Unknown"),ISBLANK(J6370)),AND(NOT(O6370="Unknown"),ISBLANK(R6370))),"Missing Information", INDEX(Table15[Entire Service Line Classification], MATCH(SUMIFS(Table15[Unique ID],Table15[System-Owned Portion],E6370,Table15[If Material Anything Other than "Lead" in Column E,Was Material Ever Previously Lead?],G6370,Table15[Customer-Owned Portion],O6370),Table15[Unique ID],0),0)))</f>
        <v/>
      </c>
      <c r="X6370"/>
    </row>
    <row r="6371" spans="2:24" x14ac:dyDescent="0.25">
      <c r="B6371" s="146"/>
      <c r="C6371" s="31"/>
      <c r="D6371" s="31"/>
      <c r="E6371" s="44"/>
      <c r="F6371" s="43"/>
      <c r="G6371" s="84"/>
      <c r="H6371" s="31"/>
      <c r="I6371" s="31"/>
      <c r="J6371" s="84"/>
      <c r="K6371" s="31"/>
      <c r="L6371" s="31"/>
      <c r="M6371" s="169"/>
      <c r="N6371" s="148"/>
      <c r="O6371" s="106"/>
      <c r="P6371" s="43"/>
      <c r="Q6371" s="31"/>
      <c r="R6371" s="84"/>
      <c r="S6371" s="31"/>
      <c r="T6371" s="31"/>
      <c r="U6371" s="169"/>
      <c r="V6371" s="150"/>
      <c r="W6371" s="141" t="str" cm="1">
        <f t="array" ref="W6371">IF(SUM(LEN(B6371:V6371))=0,"",IF(OR(OR(ISBLANK(F6371),SUM(LEN(C6371),LEN(D6371))=0),AND(NOT(E6371="Unknown"),ISBLANK(J6371)),AND(NOT(O6371="Unknown"),ISBLANK(R6371))),"Missing Information", INDEX(Table15[Entire Service Line Classification], MATCH(SUMIFS(Table15[Unique ID],Table15[System-Owned Portion],E6371,Table15[If Material Anything Other than "Lead" in Column E,Was Material Ever Previously Lead?],G6371,Table15[Customer-Owned Portion],O6371),Table15[Unique ID],0),0)))</f>
        <v/>
      </c>
      <c r="X6371"/>
    </row>
    <row r="6372" spans="2:24" x14ac:dyDescent="0.25">
      <c r="B6372" s="146"/>
      <c r="C6372" s="31"/>
      <c r="D6372" s="31"/>
      <c r="E6372" s="44"/>
      <c r="F6372" s="43"/>
      <c r="G6372" s="84"/>
      <c r="H6372" s="31"/>
      <c r="I6372" s="31"/>
      <c r="J6372" s="84"/>
      <c r="K6372" s="31"/>
      <c r="L6372" s="31"/>
      <c r="M6372" s="169"/>
      <c r="N6372" s="148"/>
      <c r="O6372" s="106"/>
      <c r="P6372" s="43"/>
      <c r="Q6372" s="31"/>
      <c r="R6372" s="84"/>
      <c r="S6372" s="31"/>
      <c r="T6372" s="31"/>
      <c r="U6372" s="169"/>
      <c r="V6372" s="150"/>
      <c r="W6372" s="141" t="str" cm="1">
        <f t="array" ref="W6372">IF(SUM(LEN(B6372:V6372))=0,"",IF(OR(OR(ISBLANK(F6372),SUM(LEN(C6372),LEN(D6372))=0),AND(NOT(E6372="Unknown"),ISBLANK(J6372)),AND(NOT(O6372="Unknown"),ISBLANK(R6372))),"Missing Information", INDEX(Table15[Entire Service Line Classification], MATCH(SUMIFS(Table15[Unique ID],Table15[System-Owned Portion],E6372,Table15[If Material Anything Other than "Lead" in Column E,Was Material Ever Previously Lead?],G6372,Table15[Customer-Owned Portion],O6372),Table15[Unique ID],0),0)))</f>
        <v/>
      </c>
      <c r="X6372"/>
    </row>
    <row r="6373" spans="2:24" x14ac:dyDescent="0.25">
      <c r="B6373" s="146"/>
      <c r="C6373" s="31"/>
      <c r="D6373" s="31"/>
      <c r="E6373" s="44"/>
      <c r="F6373" s="43"/>
      <c r="G6373" s="84"/>
      <c r="H6373" s="31"/>
      <c r="I6373" s="31"/>
      <c r="J6373" s="84"/>
      <c r="K6373" s="31"/>
      <c r="L6373" s="31"/>
      <c r="M6373" s="169"/>
      <c r="N6373" s="148"/>
      <c r="O6373" s="106"/>
      <c r="P6373" s="43"/>
      <c r="Q6373" s="31"/>
      <c r="R6373" s="84"/>
      <c r="S6373" s="31"/>
      <c r="T6373" s="31"/>
      <c r="U6373" s="169"/>
      <c r="V6373" s="150"/>
      <c r="W6373" s="141" t="str" cm="1">
        <f t="array" ref="W6373">IF(SUM(LEN(B6373:V6373))=0,"",IF(OR(OR(ISBLANK(F6373),SUM(LEN(C6373),LEN(D6373))=0),AND(NOT(E6373="Unknown"),ISBLANK(J6373)),AND(NOT(O6373="Unknown"),ISBLANK(R6373))),"Missing Information", INDEX(Table15[Entire Service Line Classification], MATCH(SUMIFS(Table15[Unique ID],Table15[System-Owned Portion],E6373,Table15[If Material Anything Other than "Lead" in Column E,Was Material Ever Previously Lead?],G6373,Table15[Customer-Owned Portion],O6373),Table15[Unique ID],0),0)))</f>
        <v/>
      </c>
      <c r="X6373"/>
    </row>
    <row r="6374" spans="2:24" x14ac:dyDescent="0.25">
      <c r="B6374" s="146"/>
      <c r="C6374" s="31"/>
      <c r="D6374" s="31"/>
      <c r="E6374" s="44"/>
      <c r="F6374" s="43"/>
      <c r="G6374" s="84"/>
      <c r="H6374" s="31"/>
      <c r="I6374" s="31"/>
      <c r="J6374" s="84"/>
      <c r="K6374" s="31"/>
      <c r="L6374" s="31"/>
      <c r="M6374" s="169"/>
      <c r="N6374" s="148"/>
      <c r="O6374" s="106"/>
      <c r="P6374" s="43"/>
      <c r="Q6374" s="31"/>
      <c r="R6374" s="84"/>
      <c r="S6374" s="31"/>
      <c r="T6374" s="31"/>
      <c r="U6374" s="169"/>
      <c r="V6374" s="150"/>
      <c r="W6374" s="141" t="str" cm="1">
        <f t="array" ref="W6374">IF(SUM(LEN(B6374:V6374))=0,"",IF(OR(OR(ISBLANK(F6374),SUM(LEN(C6374),LEN(D6374))=0),AND(NOT(E6374="Unknown"),ISBLANK(J6374)),AND(NOT(O6374="Unknown"),ISBLANK(R6374))),"Missing Information", INDEX(Table15[Entire Service Line Classification], MATCH(SUMIFS(Table15[Unique ID],Table15[System-Owned Portion],E6374,Table15[If Material Anything Other than "Lead" in Column E,Was Material Ever Previously Lead?],G6374,Table15[Customer-Owned Portion],O6374),Table15[Unique ID],0),0)))</f>
        <v/>
      </c>
      <c r="X6374"/>
    </row>
    <row r="6375" spans="2:24" x14ac:dyDescent="0.25">
      <c r="B6375" s="146"/>
      <c r="C6375" s="31"/>
      <c r="D6375" s="31"/>
      <c r="E6375" s="44"/>
      <c r="F6375" s="43"/>
      <c r="G6375" s="84"/>
      <c r="H6375" s="31"/>
      <c r="I6375" s="31"/>
      <c r="J6375" s="84"/>
      <c r="K6375" s="31"/>
      <c r="L6375" s="31"/>
      <c r="M6375" s="169"/>
      <c r="N6375" s="148"/>
      <c r="O6375" s="106"/>
      <c r="P6375" s="43"/>
      <c r="Q6375" s="31"/>
      <c r="R6375" s="84"/>
      <c r="S6375" s="31"/>
      <c r="T6375" s="31"/>
      <c r="U6375" s="169"/>
      <c r="V6375" s="150"/>
      <c r="W6375" s="141" t="str" cm="1">
        <f t="array" ref="W6375">IF(SUM(LEN(B6375:V6375))=0,"",IF(OR(OR(ISBLANK(F6375),SUM(LEN(C6375),LEN(D6375))=0),AND(NOT(E6375="Unknown"),ISBLANK(J6375)),AND(NOT(O6375="Unknown"),ISBLANK(R6375))),"Missing Information", INDEX(Table15[Entire Service Line Classification], MATCH(SUMIFS(Table15[Unique ID],Table15[System-Owned Portion],E6375,Table15[If Material Anything Other than "Lead" in Column E,Was Material Ever Previously Lead?],G6375,Table15[Customer-Owned Portion],O6375),Table15[Unique ID],0),0)))</f>
        <v/>
      </c>
      <c r="X6375"/>
    </row>
    <row r="6376" spans="2:24" x14ac:dyDescent="0.25">
      <c r="B6376" s="146"/>
      <c r="C6376" s="31"/>
      <c r="D6376" s="31"/>
      <c r="E6376" s="44"/>
      <c r="F6376" s="43"/>
      <c r="G6376" s="84"/>
      <c r="H6376" s="31"/>
      <c r="I6376" s="31"/>
      <c r="J6376" s="84"/>
      <c r="K6376" s="31"/>
      <c r="L6376" s="31"/>
      <c r="M6376" s="169"/>
      <c r="N6376" s="148"/>
      <c r="O6376" s="106"/>
      <c r="P6376" s="43"/>
      <c r="Q6376" s="31"/>
      <c r="R6376" s="84"/>
      <c r="S6376" s="31"/>
      <c r="T6376" s="31"/>
      <c r="U6376" s="169"/>
      <c r="V6376" s="150"/>
      <c r="W6376" s="141" t="str" cm="1">
        <f t="array" ref="W6376">IF(SUM(LEN(B6376:V6376))=0,"",IF(OR(OR(ISBLANK(F6376),SUM(LEN(C6376),LEN(D6376))=0),AND(NOT(E6376="Unknown"),ISBLANK(J6376)),AND(NOT(O6376="Unknown"),ISBLANK(R6376))),"Missing Information", INDEX(Table15[Entire Service Line Classification], MATCH(SUMIFS(Table15[Unique ID],Table15[System-Owned Portion],E6376,Table15[If Material Anything Other than "Lead" in Column E,Was Material Ever Previously Lead?],G6376,Table15[Customer-Owned Portion],O6376),Table15[Unique ID],0),0)))</f>
        <v/>
      </c>
      <c r="X6376"/>
    </row>
    <row r="6377" spans="2:24" x14ac:dyDescent="0.25">
      <c r="B6377" s="146"/>
      <c r="C6377" s="31"/>
      <c r="D6377" s="31"/>
      <c r="E6377" s="44"/>
      <c r="F6377" s="43"/>
      <c r="G6377" s="84"/>
      <c r="H6377" s="31"/>
      <c r="I6377" s="31"/>
      <c r="J6377" s="84"/>
      <c r="K6377" s="31"/>
      <c r="L6377" s="31"/>
      <c r="M6377" s="169"/>
      <c r="N6377" s="148"/>
      <c r="O6377" s="106"/>
      <c r="P6377" s="43"/>
      <c r="Q6377" s="31"/>
      <c r="R6377" s="84"/>
      <c r="S6377" s="31"/>
      <c r="T6377" s="31"/>
      <c r="U6377" s="169"/>
      <c r="V6377" s="150"/>
      <c r="W6377" s="141" t="str" cm="1">
        <f t="array" ref="W6377">IF(SUM(LEN(B6377:V6377))=0,"",IF(OR(OR(ISBLANK(F6377),SUM(LEN(C6377),LEN(D6377))=0),AND(NOT(E6377="Unknown"),ISBLANK(J6377)),AND(NOT(O6377="Unknown"),ISBLANK(R6377))),"Missing Information", INDEX(Table15[Entire Service Line Classification], MATCH(SUMIFS(Table15[Unique ID],Table15[System-Owned Portion],E6377,Table15[If Material Anything Other than "Lead" in Column E,Was Material Ever Previously Lead?],G6377,Table15[Customer-Owned Portion],O6377),Table15[Unique ID],0),0)))</f>
        <v/>
      </c>
      <c r="X6377"/>
    </row>
    <row r="6378" spans="2:24" x14ac:dyDescent="0.25">
      <c r="B6378" s="146"/>
      <c r="C6378" s="31"/>
      <c r="D6378" s="31"/>
      <c r="E6378" s="44"/>
      <c r="F6378" s="43"/>
      <c r="G6378" s="84"/>
      <c r="H6378" s="31"/>
      <c r="I6378" s="31"/>
      <c r="J6378" s="84"/>
      <c r="K6378" s="31"/>
      <c r="L6378" s="31"/>
      <c r="M6378" s="169"/>
      <c r="N6378" s="148"/>
      <c r="O6378" s="106"/>
      <c r="P6378" s="43"/>
      <c r="Q6378" s="31"/>
      <c r="R6378" s="84"/>
      <c r="S6378" s="31"/>
      <c r="T6378" s="31"/>
      <c r="U6378" s="169"/>
      <c r="V6378" s="150"/>
      <c r="W6378" s="141" t="str" cm="1">
        <f t="array" ref="W6378">IF(SUM(LEN(B6378:V6378))=0,"",IF(OR(OR(ISBLANK(F6378),SUM(LEN(C6378),LEN(D6378))=0),AND(NOT(E6378="Unknown"),ISBLANK(J6378)),AND(NOT(O6378="Unknown"),ISBLANK(R6378))),"Missing Information", INDEX(Table15[Entire Service Line Classification], MATCH(SUMIFS(Table15[Unique ID],Table15[System-Owned Portion],E6378,Table15[If Material Anything Other than "Lead" in Column E,Was Material Ever Previously Lead?],G6378,Table15[Customer-Owned Portion],O6378),Table15[Unique ID],0),0)))</f>
        <v/>
      </c>
      <c r="X6378"/>
    </row>
    <row r="6379" spans="2:24" x14ac:dyDescent="0.25">
      <c r="B6379" s="146"/>
      <c r="C6379" s="31"/>
      <c r="D6379" s="31"/>
      <c r="E6379" s="44"/>
      <c r="F6379" s="43"/>
      <c r="G6379" s="84"/>
      <c r="H6379" s="31"/>
      <c r="I6379" s="31"/>
      <c r="J6379" s="84"/>
      <c r="K6379" s="31"/>
      <c r="L6379" s="31"/>
      <c r="M6379" s="169"/>
      <c r="N6379" s="148"/>
      <c r="O6379" s="106"/>
      <c r="P6379" s="43"/>
      <c r="Q6379" s="31"/>
      <c r="R6379" s="84"/>
      <c r="S6379" s="31"/>
      <c r="T6379" s="31"/>
      <c r="U6379" s="169"/>
      <c r="V6379" s="150"/>
      <c r="W6379" s="141" t="str" cm="1">
        <f t="array" ref="W6379">IF(SUM(LEN(B6379:V6379))=0,"",IF(OR(OR(ISBLANK(F6379),SUM(LEN(C6379),LEN(D6379))=0),AND(NOT(E6379="Unknown"),ISBLANK(J6379)),AND(NOT(O6379="Unknown"),ISBLANK(R6379))),"Missing Information", INDEX(Table15[Entire Service Line Classification], MATCH(SUMIFS(Table15[Unique ID],Table15[System-Owned Portion],E6379,Table15[If Material Anything Other than "Lead" in Column E,Was Material Ever Previously Lead?],G6379,Table15[Customer-Owned Portion],O6379),Table15[Unique ID],0),0)))</f>
        <v/>
      </c>
      <c r="X6379"/>
    </row>
    <row r="6380" spans="2:24" x14ac:dyDescent="0.25">
      <c r="B6380" s="146"/>
      <c r="C6380" s="31"/>
      <c r="D6380" s="31"/>
      <c r="E6380" s="44"/>
      <c r="F6380" s="43"/>
      <c r="G6380" s="84"/>
      <c r="H6380" s="31"/>
      <c r="I6380" s="31"/>
      <c r="J6380" s="84"/>
      <c r="K6380" s="31"/>
      <c r="L6380" s="31"/>
      <c r="M6380" s="169"/>
      <c r="N6380" s="148"/>
      <c r="O6380" s="106"/>
      <c r="P6380" s="43"/>
      <c r="Q6380" s="31"/>
      <c r="R6380" s="84"/>
      <c r="S6380" s="31"/>
      <c r="T6380" s="31"/>
      <c r="U6380" s="169"/>
      <c r="V6380" s="150"/>
      <c r="W6380" s="141" t="str" cm="1">
        <f t="array" ref="W6380">IF(SUM(LEN(B6380:V6380))=0,"",IF(OR(OR(ISBLANK(F6380),SUM(LEN(C6380),LEN(D6380))=0),AND(NOT(E6380="Unknown"),ISBLANK(J6380)),AND(NOT(O6380="Unknown"),ISBLANK(R6380))),"Missing Information", INDEX(Table15[Entire Service Line Classification], MATCH(SUMIFS(Table15[Unique ID],Table15[System-Owned Portion],E6380,Table15[If Material Anything Other than "Lead" in Column E,Was Material Ever Previously Lead?],G6380,Table15[Customer-Owned Portion],O6380),Table15[Unique ID],0),0)))</f>
        <v/>
      </c>
      <c r="X6380"/>
    </row>
    <row r="6381" spans="2:24" x14ac:dyDescent="0.25">
      <c r="B6381" s="146"/>
      <c r="C6381" s="31"/>
      <c r="D6381" s="31"/>
      <c r="E6381" s="44"/>
      <c r="F6381" s="43"/>
      <c r="G6381" s="84"/>
      <c r="H6381" s="31"/>
      <c r="I6381" s="31"/>
      <c r="J6381" s="84"/>
      <c r="K6381" s="31"/>
      <c r="L6381" s="31"/>
      <c r="M6381" s="169"/>
      <c r="N6381" s="148"/>
      <c r="O6381" s="106"/>
      <c r="P6381" s="43"/>
      <c r="Q6381" s="31"/>
      <c r="R6381" s="84"/>
      <c r="S6381" s="31"/>
      <c r="T6381" s="31"/>
      <c r="U6381" s="169"/>
      <c r="V6381" s="150"/>
      <c r="W6381" s="141" t="str" cm="1">
        <f t="array" ref="W6381">IF(SUM(LEN(B6381:V6381))=0,"",IF(OR(OR(ISBLANK(F6381),SUM(LEN(C6381),LEN(D6381))=0),AND(NOT(E6381="Unknown"),ISBLANK(J6381)),AND(NOT(O6381="Unknown"),ISBLANK(R6381))),"Missing Information", INDEX(Table15[Entire Service Line Classification], MATCH(SUMIFS(Table15[Unique ID],Table15[System-Owned Portion],E6381,Table15[If Material Anything Other than "Lead" in Column E,Was Material Ever Previously Lead?],G6381,Table15[Customer-Owned Portion],O6381),Table15[Unique ID],0),0)))</f>
        <v/>
      </c>
      <c r="X6381"/>
    </row>
    <row r="6382" spans="2:24" x14ac:dyDescent="0.25">
      <c r="B6382" s="146"/>
      <c r="C6382" s="31"/>
      <c r="D6382" s="31"/>
      <c r="E6382" s="44"/>
      <c r="F6382" s="43"/>
      <c r="G6382" s="84"/>
      <c r="H6382" s="31"/>
      <c r="I6382" s="31"/>
      <c r="J6382" s="84"/>
      <c r="K6382" s="31"/>
      <c r="L6382" s="31"/>
      <c r="M6382" s="169"/>
      <c r="N6382" s="148"/>
      <c r="O6382" s="106"/>
      <c r="P6382" s="43"/>
      <c r="Q6382" s="31"/>
      <c r="R6382" s="84"/>
      <c r="S6382" s="31"/>
      <c r="T6382" s="31"/>
      <c r="U6382" s="169"/>
      <c r="V6382" s="150"/>
      <c r="W6382" s="141" t="str" cm="1">
        <f t="array" ref="W6382">IF(SUM(LEN(B6382:V6382))=0,"",IF(OR(OR(ISBLANK(F6382),SUM(LEN(C6382),LEN(D6382))=0),AND(NOT(E6382="Unknown"),ISBLANK(J6382)),AND(NOT(O6382="Unknown"),ISBLANK(R6382))),"Missing Information", INDEX(Table15[Entire Service Line Classification], MATCH(SUMIFS(Table15[Unique ID],Table15[System-Owned Portion],E6382,Table15[If Material Anything Other than "Lead" in Column E,Was Material Ever Previously Lead?],G6382,Table15[Customer-Owned Portion],O6382),Table15[Unique ID],0),0)))</f>
        <v/>
      </c>
      <c r="X6382"/>
    </row>
    <row r="6383" spans="2:24" x14ac:dyDescent="0.25">
      <c r="B6383" s="146"/>
      <c r="C6383" s="31"/>
      <c r="D6383" s="31"/>
      <c r="E6383" s="44"/>
      <c r="F6383" s="43"/>
      <c r="G6383" s="84"/>
      <c r="H6383" s="31"/>
      <c r="I6383" s="31"/>
      <c r="J6383" s="84"/>
      <c r="K6383" s="31"/>
      <c r="L6383" s="31"/>
      <c r="M6383" s="169"/>
      <c r="N6383" s="148"/>
      <c r="O6383" s="106"/>
      <c r="P6383" s="43"/>
      <c r="Q6383" s="31"/>
      <c r="R6383" s="84"/>
      <c r="S6383" s="31"/>
      <c r="T6383" s="31"/>
      <c r="U6383" s="169"/>
      <c r="V6383" s="150"/>
      <c r="W6383" s="141" t="str" cm="1">
        <f t="array" ref="W6383">IF(SUM(LEN(B6383:V6383))=0,"",IF(OR(OR(ISBLANK(F6383),SUM(LEN(C6383),LEN(D6383))=0),AND(NOT(E6383="Unknown"),ISBLANK(J6383)),AND(NOT(O6383="Unknown"),ISBLANK(R6383))),"Missing Information", INDEX(Table15[Entire Service Line Classification], MATCH(SUMIFS(Table15[Unique ID],Table15[System-Owned Portion],E6383,Table15[If Material Anything Other than "Lead" in Column E,Was Material Ever Previously Lead?],G6383,Table15[Customer-Owned Portion],O6383),Table15[Unique ID],0),0)))</f>
        <v/>
      </c>
      <c r="X6383"/>
    </row>
    <row r="6384" spans="2:24" x14ac:dyDescent="0.25">
      <c r="B6384" s="146"/>
      <c r="C6384" s="31"/>
      <c r="D6384" s="31"/>
      <c r="E6384" s="44"/>
      <c r="F6384" s="43"/>
      <c r="G6384" s="84"/>
      <c r="H6384" s="31"/>
      <c r="I6384" s="31"/>
      <c r="J6384" s="84"/>
      <c r="K6384" s="31"/>
      <c r="L6384" s="31"/>
      <c r="M6384" s="169"/>
      <c r="N6384" s="148"/>
      <c r="O6384" s="106"/>
      <c r="P6384" s="43"/>
      <c r="Q6384" s="31"/>
      <c r="R6384" s="84"/>
      <c r="S6384" s="31"/>
      <c r="T6384" s="31"/>
      <c r="U6384" s="169"/>
      <c r="V6384" s="150"/>
      <c r="W6384" s="141" t="str" cm="1">
        <f t="array" ref="W6384">IF(SUM(LEN(B6384:V6384))=0,"",IF(OR(OR(ISBLANK(F6384),SUM(LEN(C6384),LEN(D6384))=0),AND(NOT(E6384="Unknown"),ISBLANK(J6384)),AND(NOT(O6384="Unknown"),ISBLANK(R6384))),"Missing Information", INDEX(Table15[Entire Service Line Classification], MATCH(SUMIFS(Table15[Unique ID],Table15[System-Owned Portion],E6384,Table15[If Material Anything Other than "Lead" in Column E,Was Material Ever Previously Lead?],G6384,Table15[Customer-Owned Portion],O6384),Table15[Unique ID],0),0)))</f>
        <v/>
      </c>
      <c r="X6384"/>
    </row>
    <row r="6385" spans="2:24" x14ac:dyDescent="0.25">
      <c r="B6385" s="146"/>
      <c r="C6385" s="31"/>
      <c r="D6385" s="31"/>
      <c r="E6385" s="44"/>
      <c r="F6385" s="43"/>
      <c r="G6385" s="84"/>
      <c r="H6385" s="31"/>
      <c r="I6385" s="31"/>
      <c r="J6385" s="84"/>
      <c r="K6385" s="31"/>
      <c r="L6385" s="31"/>
      <c r="M6385" s="169"/>
      <c r="N6385" s="148"/>
      <c r="O6385" s="106"/>
      <c r="P6385" s="43"/>
      <c r="Q6385" s="31"/>
      <c r="R6385" s="84"/>
      <c r="S6385" s="31"/>
      <c r="T6385" s="31"/>
      <c r="U6385" s="169"/>
      <c r="V6385" s="150"/>
      <c r="W6385" s="141" t="str" cm="1">
        <f t="array" ref="W6385">IF(SUM(LEN(B6385:V6385))=0,"",IF(OR(OR(ISBLANK(F6385),SUM(LEN(C6385),LEN(D6385))=0),AND(NOT(E6385="Unknown"),ISBLANK(J6385)),AND(NOT(O6385="Unknown"),ISBLANK(R6385))),"Missing Information", INDEX(Table15[Entire Service Line Classification], MATCH(SUMIFS(Table15[Unique ID],Table15[System-Owned Portion],E6385,Table15[If Material Anything Other than "Lead" in Column E,Was Material Ever Previously Lead?],G6385,Table15[Customer-Owned Portion],O6385),Table15[Unique ID],0),0)))</f>
        <v/>
      </c>
      <c r="X6385"/>
    </row>
    <row r="6386" spans="2:24" x14ac:dyDescent="0.25">
      <c r="B6386" s="146"/>
      <c r="C6386" s="31"/>
      <c r="D6386" s="31"/>
      <c r="E6386" s="44"/>
      <c r="F6386" s="43"/>
      <c r="G6386" s="84"/>
      <c r="H6386" s="31"/>
      <c r="I6386" s="31"/>
      <c r="J6386" s="84"/>
      <c r="K6386" s="31"/>
      <c r="L6386" s="31"/>
      <c r="M6386" s="169"/>
      <c r="N6386" s="148"/>
      <c r="O6386" s="106"/>
      <c r="P6386" s="43"/>
      <c r="Q6386" s="31"/>
      <c r="R6386" s="84"/>
      <c r="S6386" s="31"/>
      <c r="T6386" s="31"/>
      <c r="U6386" s="169"/>
      <c r="V6386" s="150"/>
      <c r="W6386" s="141" t="str" cm="1">
        <f t="array" ref="W6386">IF(SUM(LEN(B6386:V6386))=0,"",IF(OR(OR(ISBLANK(F6386),SUM(LEN(C6386),LEN(D6386))=0),AND(NOT(E6386="Unknown"),ISBLANK(J6386)),AND(NOT(O6386="Unknown"),ISBLANK(R6386))),"Missing Information", INDEX(Table15[Entire Service Line Classification], MATCH(SUMIFS(Table15[Unique ID],Table15[System-Owned Portion],E6386,Table15[If Material Anything Other than "Lead" in Column E,Was Material Ever Previously Lead?],G6386,Table15[Customer-Owned Portion],O6386),Table15[Unique ID],0),0)))</f>
        <v/>
      </c>
      <c r="X6386"/>
    </row>
    <row r="6387" spans="2:24" x14ac:dyDescent="0.25">
      <c r="B6387" s="146"/>
      <c r="C6387" s="31"/>
      <c r="D6387" s="31"/>
      <c r="E6387" s="44"/>
      <c r="F6387" s="43"/>
      <c r="G6387" s="84"/>
      <c r="H6387" s="31"/>
      <c r="I6387" s="31"/>
      <c r="J6387" s="84"/>
      <c r="K6387" s="31"/>
      <c r="L6387" s="31"/>
      <c r="M6387" s="169"/>
      <c r="N6387" s="148"/>
      <c r="O6387" s="106"/>
      <c r="P6387" s="43"/>
      <c r="Q6387" s="31"/>
      <c r="R6387" s="84"/>
      <c r="S6387" s="31"/>
      <c r="T6387" s="31"/>
      <c r="U6387" s="169"/>
      <c r="V6387" s="150"/>
      <c r="W6387" s="141" t="str" cm="1">
        <f t="array" ref="W6387">IF(SUM(LEN(B6387:V6387))=0,"",IF(OR(OR(ISBLANK(F6387),SUM(LEN(C6387),LEN(D6387))=0),AND(NOT(E6387="Unknown"),ISBLANK(J6387)),AND(NOT(O6387="Unknown"),ISBLANK(R6387))),"Missing Information", INDEX(Table15[Entire Service Line Classification], MATCH(SUMIFS(Table15[Unique ID],Table15[System-Owned Portion],E6387,Table15[If Material Anything Other than "Lead" in Column E,Was Material Ever Previously Lead?],G6387,Table15[Customer-Owned Portion],O6387),Table15[Unique ID],0),0)))</f>
        <v/>
      </c>
      <c r="X6387"/>
    </row>
    <row r="6388" spans="2:24" x14ac:dyDescent="0.25">
      <c r="B6388" s="146"/>
      <c r="C6388" s="31"/>
      <c r="D6388" s="31"/>
      <c r="E6388" s="44"/>
      <c r="F6388" s="43"/>
      <c r="G6388" s="84"/>
      <c r="H6388" s="31"/>
      <c r="I6388" s="31"/>
      <c r="J6388" s="84"/>
      <c r="K6388" s="31"/>
      <c r="L6388" s="31"/>
      <c r="M6388" s="169"/>
      <c r="N6388" s="148"/>
      <c r="O6388" s="106"/>
      <c r="P6388" s="43"/>
      <c r="Q6388" s="31"/>
      <c r="R6388" s="84"/>
      <c r="S6388" s="31"/>
      <c r="T6388" s="31"/>
      <c r="U6388" s="169"/>
      <c r="V6388" s="150"/>
      <c r="W6388" s="141" t="str" cm="1">
        <f t="array" ref="W6388">IF(SUM(LEN(B6388:V6388))=0,"",IF(OR(OR(ISBLANK(F6388),SUM(LEN(C6388),LEN(D6388))=0),AND(NOT(E6388="Unknown"),ISBLANK(J6388)),AND(NOT(O6388="Unknown"),ISBLANK(R6388))),"Missing Information", INDEX(Table15[Entire Service Line Classification], MATCH(SUMIFS(Table15[Unique ID],Table15[System-Owned Portion],E6388,Table15[If Material Anything Other than "Lead" in Column E,Was Material Ever Previously Lead?],G6388,Table15[Customer-Owned Portion],O6388),Table15[Unique ID],0),0)))</f>
        <v/>
      </c>
      <c r="X6388"/>
    </row>
    <row r="6389" spans="2:24" x14ac:dyDescent="0.25">
      <c r="B6389" s="146"/>
      <c r="C6389" s="31"/>
      <c r="D6389" s="31"/>
      <c r="E6389" s="44"/>
      <c r="F6389" s="43"/>
      <c r="G6389" s="84"/>
      <c r="H6389" s="31"/>
      <c r="I6389" s="31"/>
      <c r="J6389" s="84"/>
      <c r="K6389" s="31"/>
      <c r="L6389" s="31"/>
      <c r="M6389" s="169"/>
      <c r="N6389" s="148"/>
      <c r="O6389" s="106"/>
      <c r="P6389" s="43"/>
      <c r="Q6389" s="31"/>
      <c r="R6389" s="84"/>
      <c r="S6389" s="31"/>
      <c r="T6389" s="31"/>
      <c r="U6389" s="169"/>
      <c r="V6389" s="150"/>
      <c r="W6389" s="141" t="str" cm="1">
        <f t="array" ref="W6389">IF(SUM(LEN(B6389:V6389))=0,"",IF(OR(OR(ISBLANK(F6389),SUM(LEN(C6389),LEN(D6389))=0),AND(NOT(E6389="Unknown"),ISBLANK(J6389)),AND(NOT(O6389="Unknown"),ISBLANK(R6389))),"Missing Information", INDEX(Table15[Entire Service Line Classification], MATCH(SUMIFS(Table15[Unique ID],Table15[System-Owned Portion],E6389,Table15[If Material Anything Other than "Lead" in Column E,Was Material Ever Previously Lead?],G6389,Table15[Customer-Owned Portion],O6389),Table15[Unique ID],0),0)))</f>
        <v/>
      </c>
      <c r="X6389"/>
    </row>
    <row r="6390" spans="2:24" x14ac:dyDescent="0.25">
      <c r="B6390" s="146"/>
      <c r="C6390" s="31"/>
      <c r="D6390" s="31"/>
      <c r="E6390" s="44"/>
      <c r="F6390" s="43"/>
      <c r="G6390" s="84"/>
      <c r="H6390" s="31"/>
      <c r="I6390" s="31"/>
      <c r="J6390" s="84"/>
      <c r="K6390" s="31"/>
      <c r="L6390" s="31"/>
      <c r="M6390" s="169"/>
      <c r="N6390" s="148"/>
      <c r="O6390" s="106"/>
      <c r="P6390" s="43"/>
      <c r="Q6390" s="31"/>
      <c r="R6390" s="84"/>
      <c r="S6390" s="31"/>
      <c r="T6390" s="31"/>
      <c r="U6390" s="169"/>
      <c r="V6390" s="150"/>
      <c r="W6390" s="141" t="str" cm="1">
        <f t="array" ref="W6390">IF(SUM(LEN(B6390:V6390))=0,"",IF(OR(OR(ISBLANK(F6390),SUM(LEN(C6390),LEN(D6390))=0),AND(NOT(E6390="Unknown"),ISBLANK(J6390)),AND(NOT(O6390="Unknown"),ISBLANK(R6390))),"Missing Information", INDEX(Table15[Entire Service Line Classification], MATCH(SUMIFS(Table15[Unique ID],Table15[System-Owned Portion],E6390,Table15[If Material Anything Other than "Lead" in Column E,Was Material Ever Previously Lead?],G6390,Table15[Customer-Owned Portion],O6390),Table15[Unique ID],0),0)))</f>
        <v/>
      </c>
      <c r="X6390"/>
    </row>
    <row r="6391" spans="2:24" x14ac:dyDescent="0.25">
      <c r="B6391" s="146"/>
      <c r="C6391" s="31"/>
      <c r="D6391" s="31"/>
      <c r="E6391" s="44"/>
      <c r="F6391" s="43"/>
      <c r="G6391" s="84"/>
      <c r="H6391" s="31"/>
      <c r="I6391" s="31"/>
      <c r="J6391" s="84"/>
      <c r="K6391" s="31"/>
      <c r="L6391" s="31"/>
      <c r="M6391" s="169"/>
      <c r="N6391" s="148"/>
      <c r="O6391" s="106"/>
      <c r="P6391" s="43"/>
      <c r="Q6391" s="31"/>
      <c r="R6391" s="84"/>
      <c r="S6391" s="31"/>
      <c r="T6391" s="31"/>
      <c r="U6391" s="169"/>
      <c r="V6391" s="150"/>
      <c r="W6391" s="141" t="str" cm="1">
        <f t="array" ref="W6391">IF(SUM(LEN(B6391:V6391))=0,"",IF(OR(OR(ISBLANK(F6391),SUM(LEN(C6391),LEN(D6391))=0),AND(NOT(E6391="Unknown"),ISBLANK(J6391)),AND(NOT(O6391="Unknown"),ISBLANK(R6391))),"Missing Information", INDEX(Table15[Entire Service Line Classification], MATCH(SUMIFS(Table15[Unique ID],Table15[System-Owned Portion],E6391,Table15[If Material Anything Other than "Lead" in Column E,Was Material Ever Previously Lead?],G6391,Table15[Customer-Owned Portion],O6391),Table15[Unique ID],0),0)))</f>
        <v/>
      </c>
      <c r="X6391"/>
    </row>
    <row r="6392" spans="2:24" x14ac:dyDescent="0.25">
      <c r="B6392" s="146"/>
      <c r="C6392" s="31"/>
      <c r="D6392" s="31"/>
      <c r="E6392" s="44"/>
      <c r="F6392" s="43"/>
      <c r="G6392" s="84"/>
      <c r="H6392" s="31"/>
      <c r="I6392" s="31"/>
      <c r="J6392" s="84"/>
      <c r="K6392" s="31"/>
      <c r="L6392" s="31"/>
      <c r="M6392" s="169"/>
      <c r="N6392" s="148"/>
      <c r="O6392" s="106"/>
      <c r="P6392" s="43"/>
      <c r="Q6392" s="31"/>
      <c r="R6392" s="84"/>
      <c r="S6392" s="31"/>
      <c r="T6392" s="31"/>
      <c r="U6392" s="169"/>
      <c r="V6392" s="150"/>
      <c r="W6392" s="141" t="str" cm="1">
        <f t="array" ref="W6392">IF(SUM(LEN(B6392:V6392))=0,"",IF(OR(OR(ISBLANK(F6392),SUM(LEN(C6392),LEN(D6392))=0),AND(NOT(E6392="Unknown"),ISBLANK(J6392)),AND(NOT(O6392="Unknown"),ISBLANK(R6392))),"Missing Information", INDEX(Table15[Entire Service Line Classification], MATCH(SUMIFS(Table15[Unique ID],Table15[System-Owned Portion],E6392,Table15[If Material Anything Other than "Lead" in Column E,Was Material Ever Previously Lead?],G6392,Table15[Customer-Owned Portion],O6392),Table15[Unique ID],0),0)))</f>
        <v/>
      </c>
      <c r="X6392"/>
    </row>
    <row r="6393" spans="2:24" x14ac:dyDescent="0.25">
      <c r="B6393" s="146"/>
      <c r="C6393" s="31"/>
      <c r="D6393" s="31"/>
      <c r="E6393" s="44"/>
      <c r="F6393" s="43"/>
      <c r="G6393" s="84"/>
      <c r="H6393" s="31"/>
      <c r="I6393" s="31"/>
      <c r="J6393" s="84"/>
      <c r="K6393" s="31"/>
      <c r="L6393" s="31"/>
      <c r="M6393" s="169"/>
      <c r="N6393" s="148"/>
      <c r="O6393" s="106"/>
      <c r="P6393" s="43"/>
      <c r="Q6393" s="31"/>
      <c r="R6393" s="84"/>
      <c r="S6393" s="31"/>
      <c r="T6393" s="31"/>
      <c r="U6393" s="169"/>
      <c r="V6393" s="150"/>
      <c r="W6393" s="141" t="str" cm="1">
        <f t="array" ref="W6393">IF(SUM(LEN(B6393:V6393))=0,"",IF(OR(OR(ISBLANK(F6393),SUM(LEN(C6393),LEN(D6393))=0),AND(NOT(E6393="Unknown"),ISBLANK(J6393)),AND(NOT(O6393="Unknown"),ISBLANK(R6393))),"Missing Information", INDEX(Table15[Entire Service Line Classification], MATCH(SUMIFS(Table15[Unique ID],Table15[System-Owned Portion],E6393,Table15[If Material Anything Other than "Lead" in Column E,Was Material Ever Previously Lead?],G6393,Table15[Customer-Owned Portion],O6393),Table15[Unique ID],0),0)))</f>
        <v/>
      </c>
      <c r="X6393"/>
    </row>
    <row r="6394" spans="2:24" x14ac:dyDescent="0.25">
      <c r="B6394" s="146"/>
      <c r="C6394" s="31"/>
      <c r="D6394" s="31"/>
      <c r="E6394" s="44"/>
      <c r="F6394" s="43"/>
      <c r="G6394" s="84"/>
      <c r="H6394" s="31"/>
      <c r="I6394" s="31"/>
      <c r="J6394" s="84"/>
      <c r="K6394" s="31"/>
      <c r="L6394" s="31"/>
      <c r="M6394" s="169"/>
      <c r="N6394" s="148"/>
      <c r="O6394" s="106"/>
      <c r="P6394" s="43"/>
      <c r="Q6394" s="31"/>
      <c r="R6394" s="84"/>
      <c r="S6394" s="31"/>
      <c r="T6394" s="31"/>
      <c r="U6394" s="169"/>
      <c r="V6394" s="150"/>
      <c r="W6394" s="141" t="str" cm="1">
        <f t="array" ref="W6394">IF(SUM(LEN(B6394:V6394))=0,"",IF(OR(OR(ISBLANK(F6394),SUM(LEN(C6394),LEN(D6394))=0),AND(NOT(E6394="Unknown"),ISBLANK(J6394)),AND(NOT(O6394="Unknown"),ISBLANK(R6394))),"Missing Information", INDEX(Table15[Entire Service Line Classification], MATCH(SUMIFS(Table15[Unique ID],Table15[System-Owned Portion],E6394,Table15[If Material Anything Other than "Lead" in Column E,Was Material Ever Previously Lead?],G6394,Table15[Customer-Owned Portion],O6394),Table15[Unique ID],0),0)))</f>
        <v/>
      </c>
      <c r="X6394"/>
    </row>
    <row r="6395" spans="2:24" x14ac:dyDescent="0.25">
      <c r="B6395" s="146"/>
      <c r="C6395" s="31"/>
      <c r="D6395" s="31"/>
      <c r="E6395" s="44"/>
      <c r="F6395" s="43"/>
      <c r="G6395" s="84"/>
      <c r="H6395" s="31"/>
      <c r="I6395" s="31"/>
      <c r="J6395" s="84"/>
      <c r="K6395" s="31"/>
      <c r="L6395" s="31"/>
      <c r="M6395" s="169"/>
      <c r="N6395" s="148"/>
      <c r="O6395" s="106"/>
      <c r="P6395" s="43"/>
      <c r="Q6395" s="31"/>
      <c r="R6395" s="84"/>
      <c r="S6395" s="31"/>
      <c r="T6395" s="31"/>
      <c r="U6395" s="169"/>
      <c r="V6395" s="150"/>
      <c r="W6395" s="141" t="str" cm="1">
        <f t="array" ref="W6395">IF(SUM(LEN(B6395:V6395))=0,"",IF(OR(OR(ISBLANK(F6395),SUM(LEN(C6395),LEN(D6395))=0),AND(NOT(E6395="Unknown"),ISBLANK(J6395)),AND(NOT(O6395="Unknown"),ISBLANK(R6395))),"Missing Information", INDEX(Table15[Entire Service Line Classification], MATCH(SUMIFS(Table15[Unique ID],Table15[System-Owned Portion],E6395,Table15[If Material Anything Other than "Lead" in Column E,Was Material Ever Previously Lead?],G6395,Table15[Customer-Owned Portion],O6395),Table15[Unique ID],0),0)))</f>
        <v/>
      </c>
      <c r="X6395"/>
    </row>
    <row r="6396" spans="2:24" x14ac:dyDescent="0.25">
      <c r="B6396" s="146"/>
      <c r="C6396" s="31"/>
      <c r="D6396" s="31"/>
      <c r="E6396" s="44"/>
      <c r="F6396" s="43"/>
      <c r="G6396" s="84"/>
      <c r="H6396" s="31"/>
      <c r="I6396" s="31"/>
      <c r="J6396" s="84"/>
      <c r="K6396" s="31"/>
      <c r="L6396" s="31"/>
      <c r="M6396" s="169"/>
      <c r="N6396" s="148"/>
      <c r="O6396" s="106"/>
      <c r="P6396" s="43"/>
      <c r="Q6396" s="31"/>
      <c r="R6396" s="84"/>
      <c r="S6396" s="31"/>
      <c r="T6396" s="31"/>
      <c r="U6396" s="169"/>
      <c r="V6396" s="150"/>
      <c r="W6396" s="141" t="str" cm="1">
        <f t="array" ref="W6396">IF(SUM(LEN(B6396:V6396))=0,"",IF(OR(OR(ISBLANK(F6396),SUM(LEN(C6396),LEN(D6396))=0),AND(NOT(E6396="Unknown"),ISBLANK(J6396)),AND(NOT(O6396="Unknown"),ISBLANK(R6396))),"Missing Information", INDEX(Table15[Entire Service Line Classification], MATCH(SUMIFS(Table15[Unique ID],Table15[System-Owned Portion],E6396,Table15[If Material Anything Other than "Lead" in Column E,Was Material Ever Previously Lead?],G6396,Table15[Customer-Owned Portion],O6396),Table15[Unique ID],0),0)))</f>
        <v/>
      </c>
      <c r="X6396"/>
    </row>
    <row r="6397" spans="2:24" x14ac:dyDescent="0.25">
      <c r="B6397" s="146"/>
      <c r="C6397" s="31"/>
      <c r="D6397" s="31"/>
      <c r="E6397" s="44"/>
      <c r="F6397" s="43"/>
      <c r="G6397" s="84"/>
      <c r="H6397" s="31"/>
      <c r="I6397" s="31"/>
      <c r="J6397" s="84"/>
      <c r="K6397" s="31"/>
      <c r="L6397" s="31"/>
      <c r="M6397" s="169"/>
      <c r="N6397" s="148"/>
      <c r="O6397" s="106"/>
      <c r="P6397" s="43"/>
      <c r="Q6397" s="31"/>
      <c r="R6397" s="84"/>
      <c r="S6397" s="31"/>
      <c r="T6397" s="31"/>
      <c r="U6397" s="169"/>
      <c r="V6397" s="150"/>
      <c r="W6397" s="141" t="str" cm="1">
        <f t="array" ref="W6397">IF(SUM(LEN(B6397:V6397))=0,"",IF(OR(OR(ISBLANK(F6397),SUM(LEN(C6397),LEN(D6397))=0),AND(NOT(E6397="Unknown"),ISBLANK(J6397)),AND(NOT(O6397="Unknown"),ISBLANK(R6397))),"Missing Information", INDEX(Table15[Entire Service Line Classification], MATCH(SUMIFS(Table15[Unique ID],Table15[System-Owned Portion],E6397,Table15[If Material Anything Other than "Lead" in Column E,Was Material Ever Previously Lead?],G6397,Table15[Customer-Owned Portion],O6397),Table15[Unique ID],0),0)))</f>
        <v/>
      </c>
      <c r="X6397"/>
    </row>
    <row r="6398" spans="2:24" x14ac:dyDescent="0.25">
      <c r="B6398" s="146"/>
      <c r="C6398" s="31"/>
      <c r="D6398" s="31"/>
      <c r="E6398" s="44"/>
      <c r="F6398" s="43"/>
      <c r="G6398" s="84"/>
      <c r="H6398" s="31"/>
      <c r="I6398" s="31"/>
      <c r="J6398" s="84"/>
      <c r="K6398" s="31"/>
      <c r="L6398" s="31"/>
      <c r="M6398" s="169"/>
      <c r="N6398" s="148"/>
      <c r="O6398" s="106"/>
      <c r="P6398" s="43"/>
      <c r="Q6398" s="31"/>
      <c r="R6398" s="84"/>
      <c r="S6398" s="31"/>
      <c r="T6398" s="31"/>
      <c r="U6398" s="169"/>
      <c r="V6398" s="150"/>
      <c r="W6398" s="141" t="str" cm="1">
        <f t="array" ref="W6398">IF(SUM(LEN(B6398:V6398))=0,"",IF(OR(OR(ISBLANK(F6398),SUM(LEN(C6398),LEN(D6398))=0),AND(NOT(E6398="Unknown"),ISBLANK(J6398)),AND(NOT(O6398="Unknown"),ISBLANK(R6398))),"Missing Information", INDEX(Table15[Entire Service Line Classification], MATCH(SUMIFS(Table15[Unique ID],Table15[System-Owned Portion],E6398,Table15[If Material Anything Other than "Lead" in Column E,Was Material Ever Previously Lead?],G6398,Table15[Customer-Owned Portion],O6398),Table15[Unique ID],0),0)))</f>
        <v/>
      </c>
      <c r="X6398"/>
    </row>
    <row r="6399" spans="2:24" x14ac:dyDescent="0.25">
      <c r="B6399" s="146"/>
      <c r="C6399" s="31"/>
      <c r="D6399" s="31"/>
      <c r="E6399" s="44"/>
      <c r="F6399" s="43"/>
      <c r="G6399" s="84"/>
      <c r="H6399" s="31"/>
      <c r="I6399" s="31"/>
      <c r="J6399" s="84"/>
      <c r="K6399" s="31"/>
      <c r="L6399" s="31"/>
      <c r="M6399" s="169"/>
      <c r="N6399" s="148"/>
      <c r="O6399" s="106"/>
      <c r="P6399" s="43"/>
      <c r="Q6399" s="31"/>
      <c r="R6399" s="84"/>
      <c r="S6399" s="31"/>
      <c r="T6399" s="31"/>
      <c r="U6399" s="169"/>
      <c r="V6399" s="150"/>
      <c r="W6399" s="141" t="str" cm="1">
        <f t="array" ref="W6399">IF(SUM(LEN(B6399:V6399))=0,"",IF(OR(OR(ISBLANK(F6399),SUM(LEN(C6399),LEN(D6399))=0),AND(NOT(E6399="Unknown"),ISBLANK(J6399)),AND(NOT(O6399="Unknown"),ISBLANK(R6399))),"Missing Information", INDEX(Table15[Entire Service Line Classification], MATCH(SUMIFS(Table15[Unique ID],Table15[System-Owned Portion],E6399,Table15[If Material Anything Other than "Lead" in Column E,Was Material Ever Previously Lead?],G6399,Table15[Customer-Owned Portion],O6399),Table15[Unique ID],0),0)))</f>
        <v/>
      </c>
      <c r="X6399"/>
    </row>
    <row r="6400" spans="2:24" x14ac:dyDescent="0.25">
      <c r="B6400" s="146"/>
      <c r="C6400" s="31"/>
      <c r="D6400" s="31"/>
      <c r="E6400" s="44"/>
      <c r="F6400" s="43"/>
      <c r="G6400" s="84"/>
      <c r="H6400" s="31"/>
      <c r="I6400" s="31"/>
      <c r="J6400" s="84"/>
      <c r="K6400" s="31"/>
      <c r="L6400" s="31"/>
      <c r="M6400" s="169"/>
      <c r="N6400" s="148"/>
      <c r="O6400" s="106"/>
      <c r="P6400" s="43"/>
      <c r="Q6400" s="31"/>
      <c r="R6400" s="84"/>
      <c r="S6400" s="31"/>
      <c r="T6400" s="31"/>
      <c r="U6400" s="169"/>
      <c r="V6400" s="150"/>
      <c r="W6400" s="141" t="str" cm="1">
        <f t="array" ref="W6400">IF(SUM(LEN(B6400:V6400))=0,"",IF(OR(OR(ISBLANK(F6400),SUM(LEN(C6400),LEN(D6400))=0),AND(NOT(E6400="Unknown"),ISBLANK(J6400)),AND(NOT(O6400="Unknown"),ISBLANK(R6400))),"Missing Information", INDEX(Table15[Entire Service Line Classification], MATCH(SUMIFS(Table15[Unique ID],Table15[System-Owned Portion],E6400,Table15[If Material Anything Other than "Lead" in Column E,Was Material Ever Previously Lead?],G6400,Table15[Customer-Owned Portion],O6400),Table15[Unique ID],0),0)))</f>
        <v/>
      </c>
      <c r="X6400"/>
    </row>
    <row r="6401" spans="2:24" x14ac:dyDescent="0.25">
      <c r="B6401" s="146"/>
      <c r="C6401" s="31"/>
      <c r="D6401" s="31"/>
      <c r="E6401" s="44"/>
      <c r="F6401" s="43"/>
      <c r="G6401" s="84"/>
      <c r="H6401" s="31"/>
      <c r="I6401" s="31"/>
      <c r="J6401" s="84"/>
      <c r="K6401" s="31"/>
      <c r="L6401" s="31"/>
      <c r="M6401" s="169"/>
      <c r="N6401" s="148"/>
      <c r="O6401" s="106"/>
      <c r="P6401" s="43"/>
      <c r="Q6401" s="31"/>
      <c r="R6401" s="84"/>
      <c r="S6401" s="31"/>
      <c r="T6401" s="31"/>
      <c r="U6401" s="169"/>
      <c r="V6401" s="150"/>
      <c r="W6401" s="141" t="str" cm="1">
        <f t="array" ref="W6401">IF(SUM(LEN(B6401:V6401))=0,"",IF(OR(OR(ISBLANK(F6401),SUM(LEN(C6401),LEN(D6401))=0),AND(NOT(E6401="Unknown"),ISBLANK(J6401)),AND(NOT(O6401="Unknown"),ISBLANK(R6401))),"Missing Information", INDEX(Table15[Entire Service Line Classification], MATCH(SUMIFS(Table15[Unique ID],Table15[System-Owned Portion],E6401,Table15[If Material Anything Other than "Lead" in Column E,Was Material Ever Previously Lead?],G6401,Table15[Customer-Owned Portion],O6401),Table15[Unique ID],0),0)))</f>
        <v/>
      </c>
      <c r="X6401"/>
    </row>
    <row r="6402" spans="2:24" x14ac:dyDescent="0.25">
      <c r="B6402" s="146"/>
      <c r="C6402" s="31"/>
      <c r="D6402" s="31"/>
      <c r="E6402" s="44"/>
      <c r="F6402" s="43"/>
      <c r="G6402" s="84"/>
      <c r="H6402" s="31"/>
      <c r="I6402" s="31"/>
      <c r="J6402" s="84"/>
      <c r="K6402" s="31"/>
      <c r="L6402" s="31"/>
      <c r="M6402" s="169"/>
      <c r="N6402" s="148"/>
      <c r="O6402" s="106"/>
      <c r="P6402" s="43"/>
      <c r="Q6402" s="31"/>
      <c r="R6402" s="84"/>
      <c r="S6402" s="31"/>
      <c r="T6402" s="31"/>
      <c r="U6402" s="169"/>
      <c r="V6402" s="150"/>
      <c r="W6402" s="141" t="str" cm="1">
        <f t="array" ref="W6402">IF(SUM(LEN(B6402:V6402))=0,"",IF(OR(OR(ISBLANK(F6402),SUM(LEN(C6402),LEN(D6402))=0),AND(NOT(E6402="Unknown"),ISBLANK(J6402)),AND(NOT(O6402="Unknown"),ISBLANK(R6402))),"Missing Information", INDEX(Table15[Entire Service Line Classification], MATCH(SUMIFS(Table15[Unique ID],Table15[System-Owned Portion],E6402,Table15[If Material Anything Other than "Lead" in Column E,Was Material Ever Previously Lead?],G6402,Table15[Customer-Owned Portion],O6402),Table15[Unique ID],0),0)))</f>
        <v/>
      </c>
      <c r="X6402"/>
    </row>
    <row r="6403" spans="2:24" x14ac:dyDescent="0.25">
      <c r="B6403" s="146"/>
      <c r="C6403" s="31"/>
      <c r="D6403" s="31"/>
      <c r="E6403" s="44"/>
      <c r="F6403" s="43"/>
      <c r="G6403" s="84"/>
      <c r="H6403" s="31"/>
      <c r="I6403" s="31"/>
      <c r="J6403" s="84"/>
      <c r="K6403" s="31"/>
      <c r="L6403" s="31"/>
      <c r="M6403" s="169"/>
      <c r="N6403" s="148"/>
      <c r="O6403" s="106"/>
      <c r="P6403" s="43"/>
      <c r="Q6403" s="31"/>
      <c r="R6403" s="84"/>
      <c r="S6403" s="31"/>
      <c r="T6403" s="31"/>
      <c r="U6403" s="169"/>
      <c r="V6403" s="150"/>
      <c r="W6403" s="141" t="str" cm="1">
        <f t="array" ref="W6403">IF(SUM(LEN(B6403:V6403))=0,"",IF(OR(OR(ISBLANK(F6403),SUM(LEN(C6403),LEN(D6403))=0),AND(NOT(E6403="Unknown"),ISBLANK(J6403)),AND(NOT(O6403="Unknown"),ISBLANK(R6403))),"Missing Information", INDEX(Table15[Entire Service Line Classification], MATCH(SUMIFS(Table15[Unique ID],Table15[System-Owned Portion],E6403,Table15[If Material Anything Other than "Lead" in Column E,Was Material Ever Previously Lead?],G6403,Table15[Customer-Owned Portion],O6403),Table15[Unique ID],0),0)))</f>
        <v/>
      </c>
      <c r="X6403"/>
    </row>
    <row r="6404" spans="2:24" x14ac:dyDescent="0.25">
      <c r="B6404" s="146"/>
      <c r="C6404" s="31"/>
      <c r="D6404" s="31"/>
      <c r="E6404" s="44"/>
      <c r="F6404" s="43"/>
      <c r="G6404" s="84"/>
      <c r="H6404" s="31"/>
      <c r="I6404" s="31"/>
      <c r="J6404" s="84"/>
      <c r="K6404" s="31"/>
      <c r="L6404" s="31"/>
      <c r="M6404" s="169"/>
      <c r="N6404" s="148"/>
      <c r="O6404" s="106"/>
      <c r="P6404" s="43"/>
      <c r="Q6404" s="31"/>
      <c r="R6404" s="84"/>
      <c r="S6404" s="31"/>
      <c r="T6404" s="31"/>
      <c r="U6404" s="169"/>
      <c r="V6404" s="150"/>
      <c r="W6404" s="141" t="str" cm="1">
        <f t="array" ref="W6404">IF(SUM(LEN(B6404:V6404))=0,"",IF(OR(OR(ISBLANK(F6404),SUM(LEN(C6404),LEN(D6404))=0),AND(NOT(E6404="Unknown"),ISBLANK(J6404)),AND(NOT(O6404="Unknown"),ISBLANK(R6404))),"Missing Information", INDEX(Table15[Entire Service Line Classification], MATCH(SUMIFS(Table15[Unique ID],Table15[System-Owned Portion],E6404,Table15[If Material Anything Other than "Lead" in Column E,Was Material Ever Previously Lead?],G6404,Table15[Customer-Owned Portion],O6404),Table15[Unique ID],0),0)))</f>
        <v/>
      </c>
      <c r="X6404"/>
    </row>
    <row r="6405" spans="2:24" x14ac:dyDescent="0.25">
      <c r="B6405" s="146"/>
      <c r="C6405" s="31"/>
      <c r="D6405" s="31"/>
      <c r="E6405" s="44"/>
      <c r="F6405" s="43"/>
      <c r="G6405" s="84"/>
      <c r="H6405" s="31"/>
      <c r="I6405" s="31"/>
      <c r="J6405" s="84"/>
      <c r="K6405" s="31"/>
      <c r="L6405" s="31"/>
      <c r="M6405" s="169"/>
      <c r="N6405" s="148"/>
      <c r="O6405" s="106"/>
      <c r="P6405" s="43"/>
      <c r="Q6405" s="31"/>
      <c r="R6405" s="84"/>
      <c r="S6405" s="31"/>
      <c r="T6405" s="31"/>
      <c r="U6405" s="169"/>
      <c r="V6405" s="150"/>
      <c r="W6405" s="141" t="str" cm="1">
        <f t="array" ref="W6405">IF(SUM(LEN(B6405:V6405))=0,"",IF(OR(OR(ISBLANK(F6405),SUM(LEN(C6405),LEN(D6405))=0),AND(NOT(E6405="Unknown"),ISBLANK(J6405)),AND(NOT(O6405="Unknown"),ISBLANK(R6405))),"Missing Information", INDEX(Table15[Entire Service Line Classification], MATCH(SUMIFS(Table15[Unique ID],Table15[System-Owned Portion],E6405,Table15[If Material Anything Other than "Lead" in Column E,Was Material Ever Previously Lead?],G6405,Table15[Customer-Owned Portion],O6405),Table15[Unique ID],0),0)))</f>
        <v/>
      </c>
      <c r="X6405"/>
    </row>
    <row r="6406" spans="2:24" x14ac:dyDescent="0.25">
      <c r="B6406" s="146"/>
      <c r="C6406" s="31"/>
      <c r="D6406" s="31"/>
      <c r="E6406" s="44"/>
      <c r="F6406" s="43"/>
      <c r="G6406" s="84"/>
      <c r="H6406" s="31"/>
      <c r="I6406" s="31"/>
      <c r="J6406" s="84"/>
      <c r="K6406" s="31"/>
      <c r="L6406" s="31"/>
      <c r="M6406" s="169"/>
      <c r="N6406" s="148"/>
      <c r="O6406" s="106"/>
      <c r="P6406" s="43"/>
      <c r="Q6406" s="31"/>
      <c r="R6406" s="84"/>
      <c r="S6406" s="31"/>
      <c r="T6406" s="31"/>
      <c r="U6406" s="169"/>
      <c r="V6406" s="150"/>
      <c r="W6406" s="141" t="str" cm="1">
        <f t="array" ref="W6406">IF(SUM(LEN(B6406:V6406))=0,"",IF(OR(OR(ISBLANK(F6406),SUM(LEN(C6406),LEN(D6406))=0),AND(NOT(E6406="Unknown"),ISBLANK(J6406)),AND(NOT(O6406="Unknown"),ISBLANK(R6406))),"Missing Information", INDEX(Table15[Entire Service Line Classification], MATCH(SUMIFS(Table15[Unique ID],Table15[System-Owned Portion],E6406,Table15[If Material Anything Other than "Lead" in Column E,Was Material Ever Previously Lead?],G6406,Table15[Customer-Owned Portion],O6406),Table15[Unique ID],0),0)))</f>
        <v/>
      </c>
      <c r="X6406"/>
    </row>
    <row r="6407" spans="2:24" x14ac:dyDescent="0.25">
      <c r="B6407" s="146"/>
      <c r="C6407" s="31"/>
      <c r="D6407" s="31"/>
      <c r="E6407" s="44"/>
      <c r="F6407" s="43"/>
      <c r="G6407" s="84"/>
      <c r="H6407" s="31"/>
      <c r="I6407" s="31"/>
      <c r="J6407" s="84"/>
      <c r="K6407" s="31"/>
      <c r="L6407" s="31"/>
      <c r="M6407" s="169"/>
      <c r="N6407" s="148"/>
      <c r="O6407" s="106"/>
      <c r="P6407" s="43"/>
      <c r="Q6407" s="31"/>
      <c r="R6407" s="84"/>
      <c r="S6407" s="31"/>
      <c r="T6407" s="31"/>
      <c r="U6407" s="169"/>
      <c r="V6407" s="150"/>
      <c r="W6407" s="141" t="str" cm="1">
        <f t="array" ref="W6407">IF(SUM(LEN(B6407:V6407))=0,"",IF(OR(OR(ISBLANK(F6407),SUM(LEN(C6407),LEN(D6407))=0),AND(NOT(E6407="Unknown"),ISBLANK(J6407)),AND(NOT(O6407="Unknown"),ISBLANK(R6407))),"Missing Information", INDEX(Table15[Entire Service Line Classification], MATCH(SUMIFS(Table15[Unique ID],Table15[System-Owned Portion],E6407,Table15[If Material Anything Other than "Lead" in Column E,Was Material Ever Previously Lead?],G6407,Table15[Customer-Owned Portion],O6407),Table15[Unique ID],0),0)))</f>
        <v/>
      </c>
      <c r="X6407"/>
    </row>
    <row r="6408" spans="2:24" x14ac:dyDescent="0.25">
      <c r="B6408" s="146"/>
      <c r="C6408" s="31"/>
      <c r="D6408" s="31"/>
      <c r="E6408" s="44"/>
      <c r="F6408" s="43"/>
      <c r="G6408" s="84"/>
      <c r="H6408" s="31"/>
      <c r="I6408" s="31"/>
      <c r="J6408" s="84"/>
      <c r="K6408" s="31"/>
      <c r="L6408" s="31"/>
      <c r="M6408" s="169"/>
      <c r="N6408" s="148"/>
      <c r="O6408" s="106"/>
      <c r="P6408" s="43"/>
      <c r="Q6408" s="31"/>
      <c r="R6408" s="84"/>
      <c r="S6408" s="31"/>
      <c r="T6408" s="31"/>
      <c r="U6408" s="169"/>
      <c r="V6408" s="150"/>
      <c r="W6408" s="141" t="str" cm="1">
        <f t="array" ref="W6408">IF(SUM(LEN(B6408:V6408))=0,"",IF(OR(OR(ISBLANK(F6408),SUM(LEN(C6408),LEN(D6408))=0),AND(NOT(E6408="Unknown"),ISBLANK(J6408)),AND(NOT(O6408="Unknown"),ISBLANK(R6408))),"Missing Information", INDEX(Table15[Entire Service Line Classification], MATCH(SUMIFS(Table15[Unique ID],Table15[System-Owned Portion],E6408,Table15[If Material Anything Other than "Lead" in Column E,Was Material Ever Previously Lead?],G6408,Table15[Customer-Owned Portion],O6408),Table15[Unique ID],0),0)))</f>
        <v/>
      </c>
      <c r="X6408"/>
    </row>
    <row r="6409" spans="2:24" x14ac:dyDescent="0.25">
      <c r="B6409" s="146"/>
      <c r="C6409" s="31"/>
      <c r="D6409" s="31"/>
      <c r="E6409" s="44"/>
      <c r="F6409" s="43"/>
      <c r="G6409" s="84"/>
      <c r="H6409" s="31"/>
      <c r="I6409" s="31"/>
      <c r="J6409" s="84"/>
      <c r="K6409" s="31"/>
      <c r="L6409" s="31"/>
      <c r="M6409" s="169"/>
      <c r="N6409" s="148"/>
      <c r="O6409" s="106"/>
      <c r="P6409" s="43"/>
      <c r="Q6409" s="31"/>
      <c r="R6409" s="84"/>
      <c r="S6409" s="31"/>
      <c r="T6409" s="31"/>
      <c r="U6409" s="169"/>
      <c r="V6409" s="150"/>
      <c r="W6409" s="141" t="str" cm="1">
        <f t="array" ref="W6409">IF(SUM(LEN(B6409:V6409))=0,"",IF(OR(OR(ISBLANK(F6409),SUM(LEN(C6409),LEN(D6409))=0),AND(NOT(E6409="Unknown"),ISBLANK(J6409)),AND(NOT(O6409="Unknown"),ISBLANK(R6409))),"Missing Information", INDEX(Table15[Entire Service Line Classification], MATCH(SUMIFS(Table15[Unique ID],Table15[System-Owned Portion],E6409,Table15[If Material Anything Other than "Lead" in Column E,Was Material Ever Previously Lead?],G6409,Table15[Customer-Owned Portion],O6409),Table15[Unique ID],0),0)))</f>
        <v/>
      </c>
      <c r="X6409"/>
    </row>
    <row r="6410" spans="2:24" x14ac:dyDescent="0.25">
      <c r="B6410" s="146"/>
      <c r="C6410" s="31"/>
      <c r="D6410" s="31"/>
      <c r="E6410" s="44"/>
      <c r="F6410" s="43"/>
      <c r="G6410" s="84"/>
      <c r="H6410" s="31"/>
      <c r="I6410" s="31"/>
      <c r="J6410" s="84"/>
      <c r="K6410" s="31"/>
      <c r="L6410" s="31"/>
      <c r="M6410" s="169"/>
      <c r="N6410" s="148"/>
      <c r="O6410" s="106"/>
      <c r="P6410" s="43"/>
      <c r="Q6410" s="31"/>
      <c r="R6410" s="84"/>
      <c r="S6410" s="31"/>
      <c r="T6410" s="31"/>
      <c r="U6410" s="169"/>
      <c r="V6410" s="150"/>
      <c r="W6410" s="141" t="str" cm="1">
        <f t="array" ref="W6410">IF(SUM(LEN(B6410:V6410))=0,"",IF(OR(OR(ISBLANK(F6410),SUM(LEN(C6410),LEN(D6410))=0),AND(NOT(E6410="Unknown"),ISBLANK(J6410)),AND(NOT(O6410="Unknown"),ISBLANK(R6410))),"Missing Information", INDEX(Table15[Entire Service Line Classification], MATCH(SUMIFS(Table15[Unique ID],Table15[System-Owned Portion],E6410,Table15[If Material Anything Other than "Lead" in Column E,Was Material Ever Previously Lead?],G6410,Table15[Customer-Owned Portion],O6410),Table15[Unique ID],0),0)))</f>
        <v/>
      </c>
      <c r="X6410"/>
    </row>
    <row r="6411" spans="2:24" x14ac:dyDescent="0.25">
      <c r="B6411" s="146"/>
      <c r="C6411" s="31"/>
      <c r="D6411" s="31"/>
      <c r="E6411" s="44"/>
      <c r="F6411" s="43"/>
      <c r="G6411" s="84"/>
      <c r="H6411" s="31"/>
      <c r="I6411" s="31"/>
      <c r="J6411" s="84"/>
      <c r="K6411" s="31"/>
      <c r="L6411" s="31"/>
      <c r="M6411" s="169"/>
      <c r="N6411" s="148"/>
      <c r="O6411" s="106"/>
      <c r="P6411" s="43"/>
      <c r="Q6411" s="31"/>
      <c r="R6411" s="84"/>
      <c r="S6411" s="31"/>
      <c r="T6411" s="31"/>
      <c r="U6411" s="169"/>
      <c r="V6411" s="150"/>
      <c r="W6411" s="141" t="str" cm="1">
        <f t="array" ref="W6411">IF(SUM(LEN(B6411:V6411))=0,"",IF(OR(OR(ISBLANK(F6411),SUM(LEN(C6411),LEN(D6411))=0),AND(NOT(E6411="Unknown"),ISBLANK(J6411)),AND(NOT(O6411="Unknown"),ISBLANK(R6411))),"Missing Information", INDEX(Table15[Entire Service Line Classification], MATCH(SUMIFS(Table15[Unique ID],Table15[System-Owned Portion],E6411,Table15[If Material Anything Other than "Lead" in Column E,Was Material Ever Previously Lead?],G6411,Table15[Customer-Owned Portion],O6411),Table15[Unique ID],0),0)))</f>
        <v/>
      </c>
      <c r="X6411"/>
    </row>
    <row r="6412" spans="2:24" x14ac:dyDescent="0.25">
      <c r="B6412" s="146"/>
      <c r="C6412" s="31"/>
      <c r="D6412" s="31"/>
      <c r="E6412" s="44"/>
      <c r="F6412" s="43"/>
      <c r="G6412" s="84"/>
      <c r="H6412" s="31"/>
      <c r="I6412" s="31"/>
      <c r="J6412" s="84"/>
      <c r="K6412" s="31"/>
      <c r="L6412" s="31"/>
      <c r="M6412" s="169"/>
      <c r="N6412" s="148"/>
      <c r="O6412" s="106"/>
      <c r="P6412" s="43"/>
      <c r="Q6412" s="31"/>
      <c r="R6412" s="84"/>
      <c r="S6412" s="31"/>
      <c r="T6412" s="31"/>
      <c r="U6412" s="169"/>
      <c r="V6412" s="150"/>
      <c r="W6412" s="141" t="str" cm="1">
        <f t="array" ref="W6412">IF(SUM(LEN(B6412:V6412))=0,"",IF(OR(OR(ISBLANK(F6412),SUM(LEN(C6412),LEN(D6412))=0),AND(NOT(E6412="Unknown"),ISBLANK(J6412)),AND(NOT(O6412="Unknown"),ISBLANK(R6412))),"Missing Information", INDEX(Table15[Entire Service Line Classification], MATCH(SUMIFS(Table15[Unique ID],Table15[System-Owned Portion],E6412,Table15[If Material Anything Other than "Lead" in Column E,Was Material Ever Previously Lead?],G6412,Table15[Customer-Owned Portion],O6412),Table15[Unique ID],0),0)))</f>
        <v/>
      </c>
      <c r="X6412"/>
    </row>
    <row r="6413" spans="2:24" x14ac:dyDescent="0.25">
      <c r="B6413" s="146"/>
      <c r="C6413" s="31"/>
      <c r="D6413" s="31"/>
      <c r="E6413" s="44"/>
      <c r="F6413" s="43"/>
      <c r="G6413" s="84"/>
      <c r="H6413" s="31"/>
      <c r="I6413" s="31"/>
      <c r="J6413" s="84"/>
      <c r="K6413" s="31"/>
      <c r="L6413" s="31"/>
      <c r="M6413" s="169"/>
      <c r="N6413" s="148"/>
      <c r="O6413" s="106"/>
      <c r="P6413" s="43"/>
      <c r="Q6413" s="31"/>
      <c r="R6413" s="84"/>
      <c r="S6413" s="31"/>
      <c r="T6413" s="31"/>
      <c r="U6413" s="169"/>
      <c r="V6413" s="150"/>
      <c r="W6413" s="141" t="str" cm="1">
        <f t="array" ref="W6413">IF(SUM(LEN(B6413:V6413))=0,"",IF(OR(OR(ISBLANK(F6413),SUM(LEN(C6413),LEN(D6413))=0),AND(NOT(E6413="Unknown"),ISBLANK(J6413)),AND(NOT(O6413="Unknown"),ISBLANK(R6413))),"Missing Information", INDEX(Table15[Entire Service Line Classification], MATCH(SUMIFS(Table15[Unique ID],Table15[System-Owned Portion],E6413,Table15[If Material Anything Other than "Lead" in Column E,Was Material Ever Previously Lead?],G6413,Table15[Customer-Owned Portion],O6413),Table15[Unique ID],0),0)))</f>
        <v/>
      </c>
      <c r="X6413"/>
    </row>
    <row r="6414" spans="2:24" x14ac:dyDescent="0.25">
      <c r="B6414" s="146"/>
      <c r="C6414" s="31"/>
      <c r="D6414" s="31"/>
      <c r="E6414" s="44"/>
      <c r="F6414" s="43"/>
      <c r="G6414" s="84"/>
      <c r="H6414" s="31"/>
      <c r="I6414" s="31"/>
      <c r="J6414" s="84"/>
      <c r="K6414" s="31"/>
      <c r="L6414" s="31"/>
      <c r="M6414" s="169"/>
      <c r="N6414" s="148"/>
      <c r="O6414" s="106"/>
      <c r="P6414" s="43"/>
      <c r="Q6414" s="31"/>
      <c r="R6414" s="84"/>
      <c r="S6414" s="31"/>
      <c r="T6414" s="31"/>
      <c r="U6414" s="169"/>
      <c r="V6414" s="150"/>
      <c r="W6414" s="141" t="str" cm="1">
        <f t="array" ref="W6414">IF(SUM(LEN(B6414:V6414))=0,"",IF(OR(OR(ISBLANK(F6414),SUM(LEN(C6414),LEN(D6414))=0),AND(NOT(E6414="Unknown"),ISBLANK(J6414)),AND(NOT(O6414="Unknown"),ISBLANK(R6414))),"Missing Information", INDEX(Table15[Entire Service Line Classification], MATCH(SUMIFS(Table15[Unique ID],Table15[System-Owned Portion],E6414,Table15[If Material Anything Other than "Lead" in Column E,Was Material Ever Previously Lead?],G6414,Table15[Customer-Owned Portion],O6414),Table15[Unique ID],0),0)))</f>
        <v/>
      </c>
      <c r="X6414"/>
    </row>
    <row r="6415" spans="2:24" x14ac:dyDescent="0.25">
      <c r="B6415" s="146"/>
      <c r="C6415" s="31"/>
      <c r="D6415" s="31"/>
      <c r="E6415" s="44"/>
      <c r="F6415" s="43"/>
      <c r="G6415" s="84"/>
      <c r="H6415" s="31"/>
      <c r="I6415" s="31"/>
      <c r="J6415" s="84"/>
      <c r="K6415" s="31"/>
      <c r="L6415" s="31"/>
      <c r="M6415" s="169"/>
      <c r="N6415" s="148"/>
      <c r="O6415" s="106"/>
      <c r="P6415" s="43"/>
      <c r="Q6415" s="31"/>
      <c r="R6415" s="84"/>
      <c r="S6415" s="31"/>
      <c r="T6415" s="31"/>
      <c r="U6415" s="169"/>
      <c r="V6415" s="150"/>
      <c r="W6415" s="141" t="str" cm="1">
        <f t="array" ref="W6415">IF(SUM(LEN(B6415:V6415))=0,"",IF(OR(OR(ISBLANK(F6415),SUM(LEN(C6415),LEN(D6415))=0),AND(NOT(E6415="Unknown"),ISBLANK(J6415)),AND(NOT(O6415="Unknown"),ISBLANK(R6415))),"Missing Information", INDEX(Table15[Entire Service Line Classification], MATCH(SUMIFS(Table15[Unique ID],Table15[System-Owned Portion],E6415,Table15[If Material Anything Other than "Lead" in Column E,Was Material Ever Previously Lead?],G6415,Table15[Customer-Owned Portion],O6415),Table15[Unique ID],0),0)))</f>
        <v/>
      </c>
      <c r="X6415"/>
    </row>
    <row r="6416" spans="2:24" x14ac:dyDescent="0.25">
      <c r="B6416" s="146"/>
      <c r="C6416" s="31"/>
      <c r="D6416" s="31"/>
      <c r="E6416" s="44"/>
      <c r="F6416" s="43"/>
      <c r="G6416" s="84"/>
      <c r="H6416" s="31"/>
      <c r="I6416" s="31"/>
      <c r="J6416" s="84"/>
      <c r="K6416" s="31"/>
      <c r="L6416" s="31"/>
      <c r="M6416" s="169"/>
      <c r="N6416" s="148"/>
      <c r="O6416" s="106"/>
      <c r="P6416" s="43"/>
      <c r="Q6416" s="31"/>
      <c r="R6416" s="84"/>
      <c r="S6416" s="31"/>
      <c r="T6416" s="31"/>
      <c r="U6416" s="169"/>
      <c r="V6416" s="150"/>
      <c r="W6416" s="141" t="str" cm="1">
        <f t="array" ref="W6416">IF(SUM(LEN(B6416:V6416))=0,"",IF(OR(OR(ISBLANK(F6416),SUM(LEN(C6416),LEN(D6416))=0),AND(NOT(E6416="Unknown"),ISBLANK(J6416)),AND(NOT(O6416="Unknown"),ISBLANK(R6416))),"Missing Information", INDEX(Table15[Entire Service Line Classification], MATCH(SUMIFS(Table15[Unique ID],Table15[System-Owned Portion],E6416,Table15[If Material Anything Other than "Lead" in Column E,Was Material Ever Previously Lead?],G6416,Table15[Customer-Owned Portion],O6416),Table15[Unique ID],0),0)))</f>
        <v/>
      </c>
      <c r="X6416"/>
    </row>
    <row r="6417" spans="2:24" x14ac:dyDescent="0.25">
      <c r="B6417" s="146"/>
      <c r="C6417" s="31"/>
      <c r="D6417" s="31"/>
      <c r="E6417" s="44"/>
      <c r="F6417" s="43"/>
      <c r="G6417" s="84"/>
      <c r="H6417" s="31"/>
      <c r="I6417" s="31"/>
      <c r="J6417" s="84"/>
      <c r="K6417" s="31"/>
      <c r="L6417" s="31"/>
      <c r="M6417" s="169"/>
      <c r="N6417" s="148"/>
      <c r="O6417" s="106"/>
      <c r="P6417" s="43"/>
      <c r="Q6417" s="31"/>
      <c r="R6417" s="84"/>
      <c r="S6417" s="31"/>
      <c r="T6417" s="31"/>
      <c r="U6417" s="169"/>
      <c r="V6417" s="150"/>
      <c r="W6417" s="141" t="str" cm="1">
        <f t="array" ref="W6417">IF(SUM(LEN(B6417:V6417))=0,"",IF(OR(OR(ISBLANK(F6417),SUM(LEN(C6417),LEN(D6417))=0),AND(NOT(E6417="Unknown"),ISBLANK(J6417)),AND(NOT(O6417="Unknown"),ISBLANK(R6417))),"Missing Information", INDEX(Table15[Entire Service Line Classification], MATCH(SUMIFS(Table15[Unique ID],Table15[System-Owned Portion],E6417,Table15[If Material Anything Other than "Lead" in Column E,Was Material Ever Previously Lead?],G6417,Table15[Customer-Owned Portion],O6417),Table15[Unique ID],0),0)))</f>
        <v/>
      </c>
      <c r="X6417"/>
    </row>
    <row r="6418" spans="2:24" x14ac:dyDescent="0.25">
      <c r="B6418" s="146"/>
      <c r="C6418" s="31"/>
      <c r="D6418" s="31"/>
      <c r="E6418" s="44"/>
      <c r="F6418" s="43"/>
      <c r="G6418" s="84"/>
      <c r="H6418" s="31"/>
      <c r="I6418" s="31"/>
      <c r="J6418" s="84"/>
      <c r="K6418" s="31"/>
      <c r="L6418" s="31"/>
      <c r="M6418" s="169"/>
      <c r="N6418" s="148"/>
      <c r="O6418" s="106"/>
      <c r="P6418" s="43"/>
      <c r="Q6418" s="31"/>
      <c r="R6418" s="84"/>
      <c r="S6418" s="31"/>
      <c r="T6418" s="31"/>
      <c r="U6418" s="169"/>
      <c r="V6418" s="150"/>
      <c r="W6418" s="141" t="str" cm="1">
        <f t="array" ref="W6418">IF(SUM(LEN(B6418:V6418))=0,"",IF(OR(OR(ISBLANK(F6418),SUM(LEN(C6418),LEN(D6418))=0),AND(NOT(E6418="Unknown"),ISBLANK(J6418)),AND(NOT(O6418="Unknown"),ISBLANK(R6418))),"Missing Information", INDEX(Table15[Entire Service Line Classification], MATCH(SUMIFS(Table15[Unique ID],Table15[System-Owned Portion],E6418,Table15[If Material Anything Other than "Lead" in Column E,Was Material Ever Previously Lead?],G6418,Table15[Customer-Owned Portion],O6418),Table15[Unique ID],0),0)))</f>
        <v/>
      </c>
      <c r="X6418"/>
    </row>
    <row r="6419" spans="2:24" x14ac:dyDescent="0.25">
      <c r="B6419" s="146"/>
      <c r="C6419" s="31"/>
      <c r="D6419" s="31"/>
      <c r="E6419" s="44"/>
      <c r="F6419" s="43"/>
      <c r="G6419" s="84"/>
      <c r="H6419" s="31"/>
      <c r="I6419" s="31"/>
      <c r="J6419" s="84"/>
      <c r="K6419" s="31"/>
      <c r="L6419" s="31"/>
      <c r="M6419" s="169"/>
      <c r="N6419" s="148"/>
      <c r="O6419" s="106"/>
      <c r="P6419" s="43"/>
      <c r="Q6419" s="31"/>
      <c r="R6419" s="84"/>
      <c r="S6419" s="31"/>
      <c r="T6419" s="31"/>
      <c r="U6419" s="169"/>
      <c r="V6419" s="150"/>
      <c r="W6419" s="141" t="str" cm="1">
        <f t="array" ref="W6419">IF(SUM(LEN(B6419:V6419))=0,"",IF(OR(OR(ISBLANK(F6419),SUM(LEN(C6419),LEN(D6419))=0),AND(NOT(E6419="Unknown"),ISBLANK(J6419)),AND(NOT(O6419="Unknown"),ISBLANK(R6419))),"Missing Information", INDEX(Table15[Entire Service Line Classification], MATCH(SUMIFS(Table15[Unique ID],Table15[System-Owned Portion],E6419,Table15[If Material Anything Other than "Lead" in Column E,Was Material Ever Previously Lead?],G6419,Table15[Customer-Owned Portion],O6419),Table15[Unique ID],0),0)))</f>
        <v/>
      </c>
      <c r="X6419"/>
    </row>
    <row r="6420" spans="2:24" x14ac:dyDescent="0.25">
      <c r="B6420" s="146"/>
      <c r="C6420" s="31"/>
      <c r="D6420" s="31"/>
      <c r="E6420" s="44"/>
      <c r="F6420" s="43"/>
      <c r="G6420" s="84"/>
      <c r="H6420" s="31"/>
      <c r="I6420" s="31"/>
      <c r="J6420" s="84"/>
      <c r="K6420" s="31"/>
      <c r="L6420" s="31"/>
      <c r="M6420" s="169"/>
      <c r="N6420" s="148"/>
      <c r="O6420" s="106"/>
      <c r="P6420" s="43"/>
      <c r="Q6420" s="31"/>
      <c r="R6420" s="84"/>
      <c r="S6420" s="31"/>
      <c r="T6420" s="31"/>
      <c r="U6420" s="169"/>
      <c r="V6420" s="150"/>
      <c r="W6420" s="141" t="str" cm="1">
        <f t="array" ref="W6420">IF(SUM(LEN(B6420:V6420))=0,"",IF(OR(OR(ISBLANK(F6420),SUM(LEN(C6420),LEN(D6420))=0),AND(NOT(E6420="Unknown"),ISBLANK(J6420)),AND(NOT(O6420="Unknown"),ISBLANK(R6420))),"Missing Information", INDEX(Table15[Entire Service Line Classification], MATCH(SUMIFS(Table15[Unique ID],Table15[System-Owned Portion],E6420,Table15[If Material Anything Other than "Lead" in Column E,Was Material Ever Previously Lead?],G6420,Table15[Customer-Owned Portion],O6420),Table15[Unique ID],0),0)))</f>
        <v/>
      </c>
      <c r="X6420"/>
    </row>
    <row r="6421" spans="2:24" x14ac:dyDescent="0.25">
      <c r="B6421" s="146"/>
      <c r="C6421" s="31"/>
      <c r="D6421" s="31"/>
      <c r="E6421" s="44"/>
      <c r="F6421" s="43"/>
      <c r="G6421" s="84"/>
      <c r="H6421" s="31"/>
      <c r="I6421" s="31"/>
      <c r="J6421" s="84"/>
      <c r="K6421" s="31"/>
      <c r="L6421" s="31"/>
      <c r="M6421" s="169"/>
      <c r="N6421" s="148"/>
      <c r="O6421" s="106"/>
      <c r="P6421" s="43"/>
      <c r="Q6421" s="31"/>
      <c r="R6421" s="84"/>
      <c r="S6421" s="31"/>
      <c r="T6421" s="31"/>
      <c r="U6421" s="169"/>
      <c r="V6421" s="150"/>
      <c r="W6421" s="141" t="str" cm="1">
        <f t="array" ref="W6421">IF(SUM(LEN(B6421:V6421))=0,"",IF(OR(OR(ISBLANK(F6421),SUM(LEN(C6421),LEN(D6421))=0),AND(NOT(E6421="Unknown"),ISBLANK(J6421)),AND(NOT(O6421="Unknown"),ISBLANK(R6421))),"Missing Information", INDEX(Table15[Entire Service Line Classification], MATCH(SUMIFS(Table15[Unique ID],Table15[System-Owned Portion],E6421,Table15[If Material Anything Other than "Lead" in Column E,Was Material Ever Previously Lead?],G6421,Table15[Customer-Owned Portion],O6421),Table15[Unique ID],0),0)))</f>
        <v/>
      </c>
      <c r="X6421"/>
    </row>
    <row r="6422" spans="2:24" x14ac:dyDescent="0.25">
      <c r="B6422" s="146"/>
      <c r="C6422" s="31"/>
      <c r="D6422" s="31"/>
      <c r="E6422" s="44"/>
      <c r="F6422" s="43"/>
      <c r="G6422" s="84"/>
      <c r="H6422" s="31"/>
      <c r="I6422" s="31"/>
      <c r="J6422" s="84"/>
      <c r="K6422" s="31"/>
      <c r="L6422" s="31"/>
      <c r="M6422" s="169"/>
      <c r="N6422" s="148"/>
      <c r="O6422" s="106"/>
      <c r="P6422" s="43"/>
      <c r="Q6422" s="31"/>
      <c r="R6422" s="84"/>
      <c r="S6422" s="31"/>
      <c r="T6422" s="31"/>
      <c r="U6422" s="169"/>
      <c r="V6422" s="150"/>
      <c r="W6422" s="141" t="str" cm="1">
        <f t="array" ref="W6422">IF(SUM(LEN(B6422:V6422))=0,"",IF(OR(OR(ISBLANK(F6422),SUM(LEN(C6422),LEN(D6422))=0),AND(NOT(E6422="Unknown"),ISBLANK(J6422)),AND(NOT(O6422="Unknown"),ISBLANK(R6422))),"Missing Information", INDEX(Table15[Entire Service Line Classification], MATCH(SUMIFS(Table15[Unique ID],Table15[System-Owned Portion],E6422,Table15[If Material Anything Other than "Lead" in Column E,Was Material Ever Previously Lead?],G6422,Table15[Customer-Owned Portion],O6422),Table15[Unique ID],0),0)))</f>
        <v/>
      </c>
      <c r="X6422"/>
    </row>
    <row r="6423" spans="2:24" x14ac:dyDescent="0.25">
      <c r="B6423" s="146"/>
      <c r="C6423" s="31"/>
      <c r="D6423" s="31"/>
      <c r="E6423" s="44"/>
      <c r="F6423" s="43"/>
      <c r="G6423" s="84"/>
      <c r="H6423" s="31"/>
      <c r="I6423" s="31"/>
      <c r="J6423" s="84"/>
      <c r="K6423" s="31"/>
      <c r="L6423" s="31"/>
      <c r="M6423" s="169"/>
      <c r="N6423" s="148"/>
      <c r="O6423" s="106"/>
      <c r="P6423" s="43"/>
      <c r="Q6423" s="31"/>
      <c r="R6423" s="84"/>
      <c r="S6423" s="31"/>
      <c r="T6423" s="31"/>
      <c r="U6423" s="169"/>
      <c r="V6423" s="150"/>
      <c r="W6423" s="141" t="str" cm="1">
        <f t="array" ref="W6423">IF(SUM(LEN(B6423:V6423))=0,"",IF(OR(OR(ISBLANK(F6423),SUM(LEN(C6423),LEN(D6423))=0),AND(NOT(E6423="Unknown"),ISBLANK(J6423)),AND(NOT(O6423="Unknown"),ISBLANK(R6423))),"Missing Information", INDEX(Table15[Entire Service Line Classification], MATCH(SUMIFS(Table15[Unique ID],Table15[System-Owned Portion],E6423,Table15[If Material Anything Other than "Lead" in Column E,Was Material Ever Previously Lead?],G6423,Table15[Customer-Owned Portion],O6423),Table15[Unique ID],0),0)))</f>
        <v/>
      </c>
      <c r="X6423"/>
    </row>
    <row r="6424" spans="2:24" x14ac:dyDescent="0.25">
      <c r="B6424" s="146"/>
      <c r="C6424" s="31"/>
      <c r="D6424" s="31"/>
      <c r="E6424" s="44"/>
      <c r="F6424" s="43"/>
      <c r="G6424" s="84"/>
      <c r="H6424" s="31"/>
      <c r="I6424" s="31"/>
      <c r="J6424" s="84"/>
      <c r="K6424" s="31"/>
      <c r="L6424" s="31"/>
      <c r="M6424" s="169"/>
      <c r="N6424" s="148"/>
      <c r="O6424" s="106"/>
      <c r="P6424" s="43"/>
      <c r="Q6424" s="31"/>
      <c r="R6424" s="84"/>
      <c r="S6424" s="31"/>
      <c r="T6424" s="31"/>
      <c r="U6424" s="169"/>
      <c r="V6424" s="150"/>
      <c r="W6424" s="141" t="str" cm="1">
        <f t="array" ref="W6424">IF(SUM(LEN(B6424:V6424))=0,"",IF(OR(OR(ISBLANK(F6424),SUM(LEN(C6424),LEN(D6424))=0),AND(NOT(E6424="Unknown"),ISBLANK(J6424)),AND(NOT(O6424="Unknown"),ISBLANK(R6424))),"Missing Information", INDEX(Table15[Entire Service Line Classification], MATCH(SUMIFS(Table15[Unique ID],Table15[System-Owned Portion],E6424,Table15[If Material Anything Other than "Lead" in Column E,Was Material Ever Previously Lead?],G6424,Table15[Customer-Owned Portion],O6424),Table15[Unique ID],0),0)))</f>
        <v/>
      </c>
      <c r="X6424"/>
    </row>
    <row r="6425" spans="2:24" x14ac:dyDescent="0.25">
      <c r="B6425" s="146"/>
      <c r="C6425" s="31"/>
      <c r="D6425" s="31"/>
      <c r="E6425" s="44"/>
      <c r="F6425" s="43"/>
      <c r="G6425" s="84"/>
      <c r="H6425" s="31"/>
      <c r="I6425" s="31"/>
      <c r="J6425" s="84"/>
      <c r="K6425" s="31"/>
      <c r="L6425" s="31"/>
      <c r="M6425" s="169"/>
      <c r="N6425" s="148"/>
      <c r="O6425" s="106"/>
      <c r="P6425" s="43"/>
      <c r="Q6425" s="31"/>
      <c r="R6425" s="84"/>
      <c r="S6425" s="31"/>
      <c r="T6425" s="31"/>
      <c r="U6425" s="169"/>
      <c r="V6425" s="150"/>
      <c r="W6425" s="141" t="str" cm="1">
        <f t="array" ref="W6425">IF(SUM(LEN(B6425:V6425))=0,"",IF(OR(OR(ISBLANK(F6425),SUM(LEN(C6425),LEN(D6425))=0),AND(NOT(E6425="Unknown"),ISBLANK(J6425)),AND(NOT(O6425="Unknown"),ISBLANK(R6425))),"Missing Information", INDEX(Table15[Entire Service Line Classification], MATCH(SUMIFS(Table15[Unique ID],Table15[System-Owned Portion],E6425,Table15[If Material Anything Other than "Lead" in Column E,Was Material Ever Previously Lead?],G6425,Table15[Customer-Owned Portion],O6425),Table15[Unique ID],0),0)))</f>
        <v/>
      </c>
      <c r="X6425"/>
    </row>
    <row r="6426" spans="2:24" x14ac:dyDescent="0.25">
      <c r="B6426" s="146"/>
      <c r="C6426" s="31"/>
      <c r="D6426" s="31"/>
      <c r="E6426" s="44"/>
      <c r="F6426" s="43"/>
      <c r="G6426" s="84"/>
      <c r="H6426" s="31"/>
      <c r="I6426" s="31"/>
      <c r="J6426" s="84"/>
      <c r="K6426" s="31"/>
      <c r="L6426" s="31"/>
      <c r="M6426" s="169"/>
      <c r="N6426" s="148"/>
      <c r="O6426" s="106"/>
      <c r="P6426" s="43"/>
      <c r="Q6426" s="31"/>
      <c r="R6426" s="84"/>
      <c r="S6426" s="31"/>
      <c r="T6426" s="31"/>
      <c r="U6426" s="169"/>
      <c r="V6426" s="150"/>
      <c r="W6426" s="141" t="str" cm="1">
        <f t="array" ref="W6426">IF(SUM(LEN(B6426:V6426))=0,"",IF(OR(OR(ISBLANK(F6426),SUM(LEN(C6426),LEN(D6426))=0),AND(NOT(E6426="Unknown"),ISBLANK(J6426)),AND(NOT(O6426="Unknown"),ISBLANK(R6426))),"Missing Information", INDEX(Table15[Entire Service Line Classification], MATCH(SUMIFS(Table15[Unique ID],Table15[System-Owned Portion],E6426,Table15[If Material Anything Other than "Lead" in Column E,Was Material Ever Previously Lead?],G6426,Table15[Customer-Owned Portion],O6426),Table15[Unique ID],0),0)))</f>
        <v/>
      </c>
      <c r="X6426"/>
    </row>
    <row r="6427" spans="2:24" x14ac:dyDescent="0.25">
      <c r="B6427" s="146"/>
      <c r="C6427" s="31"/>
      <c r="D6427" s="31"/>
      <c r="E6427" s="44"/>
      <c r="F6427" s="43"/>
      <c r="G6427" s="84"/>
      <c r="H6427" s="31"/>
      <c r="I6427" s="31"/>
      <c r="J6427" s="84"/>
      <c r="K6427" s="31"/>
      <c r="L6427" s="31"/>
      <c r="M6427" s="169"/>
      <c r="N6427" s="148"/>
      <c r="O6427" s="106"/>
      <c r="P6427" s="43"/>
      <c r="Q6427" s="31"/>
      <c r="R6427" s="84"/>
      <c r="S6427" s="31"/>
      <c r="T6427" s="31"/>
      <c r="U6427" s="169"/>
      <c r="V6427" s="150"/>
      <c r="W6427" s="141" t="str" cm="1">
        <f t="array" ref="W6427">IF(SUM(LEN(B6427:V6427))=0,"",IF(OR(OR(ISBLANK(F6427),SUM(LEN(C6427),LEN(D6427))=0),AND(NOT(E6427="Unknown"),ISBLANK(J6427)),AND(NOT(O6427="Unknown"),ISBLANK(R6427))),"Missing Information", INDEX(Table15[Entire Service Line Classification], MATCH(SUMIFS(Table15[Unique ID],Table15[System-Owned Portion],E6427,Table15[If Material Anything Other than "Lead" in Column E,Was Material Ever Previously Lead?],G6427,Table15[Customer-Owned Portion],O6427),Table15[Unique ID],0),0)))</f>
        <v/>
      </c>
      <c r="X6427"/>
    </row>
    <row r="6428" spans="2:24" x14ac:dyDescent="0.25">
      <c r="B6428" s="146"/>
      <c r="C6428" s="31"/>
      <c r="D6428" s="31"/>
      <c r="E6428" s="44"/>
      <c r="F6428" s="43"/>
      <c r="G6428" s="84"/>
      <c r="H6428" s="31"/>
      <c r="I6428" s="31"/>
      <c r="J6428" s="84"/>
      <c r="K6428" s="31"/>
      <c r="L6428" s="31"/>
      <c r="M6428" s="169"/>
      <c r="N6428" s="148"/>
      <c r="O6428" s="106"/>
      <c r="P6428" s="43"/>
      <c r="Q6428" s="31"/>
      <c r="R6428" s="84"/>
      <c r="S6428" s="31"/>
      <c r="T6428" s="31"/>
      <c r="U6428" s="169"/>
      <c r="V6428" s="150"/>
      <c r="W6428" s="141" t="str" cm="1">
        <f t="array" ref="W6428">IF(SUM(LEN(B6428:V6428))=0,"",IF(OR(OR(ISBLANK(F6428),SUM(LEN(C6428),LEN(D6428))=0),AND(NOT(E6428="Unknown"),ISBLANK(J6428)),AND(NOT(O6428="Unknown"),ISBLANK(R6428))),"Missing Information", INDEX(Table15[Entire Service Line Classification], MATCH(SUMIFS(Table15[Unique ID],Table15[System-Owned Portion],E6428,Table15[If Material Anything Other than "Lead" in Column E,Was Material Ever Previously Lead?],G6428,Table15[Customer-Owned Portion],O6428),Table15[Unique ID],0),0)))</f>
        <v/>
      </c>
      <c r="X6428"/>
    </row>
    <row r="6429" spans="2:24" x14ac:dyDescent="0.25">
      <c r="B6429" s="146"/>
      <c r="C6429" s="31"/>
      <c r="D6429" s="31"/>
      <c r="E6429" s="44"/>
      <c r="F6429" s="43"/>
      <c r="G6429" s="84"/>
      <c r="H6429" s="31"/>
      <c r="I6429" s="31"/>
      <c r="J6429" s="84"/>
      <c r="K6429" s="31"/>
      <c r="L6429" s="31"/>
      <c r="M6429" s="169"/>
      <c r="N6429" s="148"/>
      <c r="O6429" s="106"/>
      <c r="P6429" s="43"/>
      <c r="Q6429" s="31"/>
      <c r="R6429" s="84"/>
      <c r="S6429" s="31"/>
      <c r="T6429" s="31"/>
      <c r="U6429" s="169"/>
      <c r="V6429" s="150"/>
      <c r="W6429" s="141" t="str" cm="1">
        <f t="array" ref="W6429">IF(SUM(LEN(B6429:V6429))=0,"",IF(OR(OR(ISBLANK(F6429),SUM(LEN(C6429),LEN(D6429))=0),AND(NOT(E6429="Unknown"),ISBLANK(J6429)),AND(NOT(O6429="Unknown"),ISBLANK(R6429))),"Missing Information", INDEX(Table15[Entire Service Line Classification], MATCH(SUMIFS(Table15[Unique ID],Table15[System-Owned Portion],E6429,Table15[If Material Anything Other than "Lead" in Column E,Was Material Ever Previously Lead?],G6429,Table15[Customer-Owned Portion],O6429),Table15[Unique ID],0),0)))</f>
        <v/>
      </c>
      <c r="X6429"/>
    </row>
    <row r="6430" spans="2:24" x14ac:dyDescent="0.25">
      <c r="B6430" s="146"/>
      <c r="C6430" s="31"/>
      <c r="D6430" s="31"/>
      <c r="E6430" s="44"/>
      <c r="F6430" s="43"/>
      <c r="G6430" s="84"/>
      <c r="H6430" s="31"/>
      <c r="I6430" s="31"/>
      <c r="J6430" s="84"/>
      <c r="K6430" s="31"/>
      <c r="L6430" s="31"/>
      <c r="M6430" s="169"/>
      <c r="N6430" s="148"/>
      <c r="O6430" s="106"/>
      <c r="P6430" s="43"/>
      <c r="Q6430" s="31"/>
      <c r="R6430" s="84"/>
      <c r="S6430" s="31"/>
      <c r="T6430" s="31"/>
      <c r="U6430" s="169"/>
      <c r="V6430" s="150"/>
      <c r="W6430" s="141" t="str" cm="1">
        <f t="array" ref="W6430">IF(SUM(LEN(B6430:V6430))=0,"",IF(OR(OR(ISBLANK(F6430),SUM(LEN(C6430),LEN(D6430))=0),AND(NOT(E6430="Unknown"),ISBLANK(J6430)),AND(NOT(O6430="Unknown"),ISBLANK(R6430))),"Missing Information", INDEX(Table15[Entire Service Line Classification], MATCH(SUMIFS(Table15[Unique ID],Table15[System-Owned Portion],E6430,Table15[If Material Anything Other than "Lead" in Column E,Was Material Ever Previously Lead?],G6430,Table15[Customer-Owned Portion],O6430),Table15[Unique ID],0),0)))</f>
        <v/>
      </c>
      <c r="X6430"/>
    </row>
    <row r="6431" spans="2:24" x14ac:dyDescent="0.25">
      <c r="B6431" s="146"/>
      <c r="C6431" s="31"/>
      <c r="D6431" s="31"/>
      <c r="E6431" s="44"/>
      <c r="F6431" s="43"/>
      <c r="G6431" s="84"/>
      <c r="H6431" s="31"/>
      <c r="I6431" s="31"/>
      <c r="J6431" s="84"/>
      <c r="K6431" s="31"/>
      <c r="L6431" s="31"/>
      <c r="M6431" s="169"/>
      <c r="N6431" s="148"/>
      <c r="O6431" s="106"/>
      <c r="P6431" s="43"/>
      <c r="Q6431" s="31"/>
      <c r="R6431" s="84"/>
      <c r="S6431" s="31"/>
      <c r="T6431" s="31"/>
      <c r="U6431" s="169"/>
      <c r="V6431" s="150"/>
      <c r="W6431" s="141" t="str" cm="1">
        <f t="array" ref="W6431">IF(SUM(LEN(B6431:V6431))=0,"",IF(OR(OR(ISBLANK(F6431),SUM(LEN(C6431),LEN(D6431))=0),AND(NOT(E6431="Unknown"),ISBLANK(J6431)),AND(NOT(O6431="Unknown"),ISBLANK(R6431))),"Missing Information", INDEX(Table15[Entire Service Line Classification], MATCH(SUMIFS(Table15[Unique ID],Table15[System-Owned Portion],E6431,Table15[If Material Anything Other than "Lead" in Column E,Was Material Ever Previously Lead?],G6431,Table15[Customer-Owned Portion],O6431),Table15[Unique ID],0),0)))</f>
        <v/>
      </c>
      <c r="X6431"/>
    </row>
    <row r="6432" spans="2:24" x14ac:dyDescent="0.25">
      <c r="B6432" s="146"/>
      <c r="C6432" s="31"/>
      <c r="D6432" s="31"/>
      <c r="E6432" s="44"/>
      <c r="F6432" s="43"/>
      <c r="G6432" s="84"/>
      <c r="H6432" s="31"/>
      <c r="I6432" s="31"/>
      <c r="J6432" s="84"/>
      <c r="K6432" s="31"/>
      <c r="L6432" s="31"/>
      <c r="M6432" s="169"/>
      <c r="N6432" s="148"/>
      <c r="O6432" s="106"/>
      <c r="P6432" s="43"/>
      <c r="Q6432" s="31"/>
      <c r="R6432" s="84"/>
      <c r="S6432" s="31"/>
      <c r="T6432" s="31"/>
      <c r="U6432" s="169"/>
      <c r="V6432" s="150"/>
      <c r="W6432" s="141" t="str" cm="1">
        <f t="array" ref="W6432">IF(SUM(LEN(B6432:V6432))=0,"",IF(OR(OR(ISBLANK(F6432),SUM(LEN(C6432),LEN(D6432))=0),AND(NOT(E6432="Unknown"),ISBLANK(J6432)),AND(NOT(O6432="Unknown"),ISBLANK(R6432))),"Missing Information", INDEX(Table15[Entire Service Line Classification], MATCH(SUMIFS(Table15[Unique ID],Table15[System-Owned Portion],E6432,Table15[If Material Anything Other than "Lead" in Column E,Was Material Ever Previously Lead?],G6432,Table15[Customer-Owned Portion],O6432),Table15[Unique ID],0),0)))</f>
        <v/>
      </c>
      <c r="X6432"/>
    </row>
    <row r="6433" spans="2:24" x14ac:dyDescent="0.25">
      <c r="B6433" s="146"/>
      <c r="C6433" s="31"/>
      <c r="D6433" s="31"/>
      <c r="E6433" s="44"/>
      <c r="F6433" s="43"/>
      <c r="G6433" s="84"/>
      <c r="H6433" s="31"/>
      <c r="I6433" s="31"/>
      <c r="J6433" s="84"/>
      <c r="K6433" s="31"/>
      <c r="L6433" s="31"/>
      <c r="M6433" s="169"/>
      <c r="N6433" s="148"/>
      <c r="O6433" s="106"/>
      <c r="P6433" s="43"/>
      <c r="Q6433" s="31"/>
      <c r="R6433" s="84"/>
      <c r="S6433" s="31"/>
      <c r="T6433" s="31"/>
      <c r="U6433" s="169"/>
      <c r="V6433" s="150"/>
      <c r="W6433" s="141" t="str" cm="1">
        <f t="array" ref="W6433">IF(SUM(LEN(B6433:V6433))=0,"",IF(OR(OR(ISBLANK(F6433),SUM(LEN(C6433),LEN(D6433))=0),AND(NOT(E6433="Unknown"),ISBLANK(J6433)),AND(NOT(O6433="Unknown"),ISBLANK(R6433))),"Missing Information", INDEX(Table15[Entire Service Line Classification], MATCH(SUMIFS(Table15[Unique ID],Table15[System-Owned Portion],E6433,Table15[If Material Anything Other than "Lead" in Column E,Was Material Ever Previously Lead?],G6433,Table15[Customer-Owned Portion],O6433),Table15[Unique ID],0),0)))</f>
        <v/>
      </c>
      <c r="X6433"/>
    </row>
    <row r="6434" spans="2:24" x14ac:dyDescent="0.25">
      <c r="B6434" s="146"/>
      <c r="C6434" s="31"/>
      <c r="D6434" s="31"/>
      <c r="E6434" s="44"/>
      <c r="F6434" s="43"/>
      <c r="G6434" s="84"/>
      <c r="H6434" s="31"/>
      <c r="I6434" s="31"/>
      <c r="J6434" s="84"/>
      <c r="K6434" s="31"/>
      <c r="L6434" s="31"/>
      <c r="M6434" s="169"/>
      <c r="N6434" s="148"/>
      <c r="O6434" s="106"/>
      <c r="P6434" s="43"/>
      <c r="Q6434" s="31"/>
      <c r="R6434" s="84"/>
      <c r="S6434" s="31"/>
      <c r="T6434" s="31"/>
      <c r="U6434" s="169"/>
      <c r="V6434" s="150"/>
      <c r="W6434" s="141" t="str" cm="1">
        <f t="array" ref="W6434">IF(SUM(LEN(B6434:V6434))=0,"",IF(OR(OR(ISBLANK(F6434),SUM(LEN(C6434),LEN(D6434))=0),AND(NOT(E6434="Unknown"),ISBLANK(J6434)),AND(NOT(O6434="Unknown"),ISBLANK(R6434))),"Missing Information", INDEX(Table15[Entire Service Line Classification], MATCH(SUMIFS(Table15[Unique ID],Table15[System-Owned Portion],E6434,Table15[If Material Anything Other than "Lead" in Column E,Was Material Ever Previously Lead?],G6434,Table15[Customer-Owned Portion],O6434),Table15[Unique ID],0),0)))</f>
        <v/>
      </c>
      <c r="X6434"/>
    </row>
    <row r="6435" spans="2:24" x14ac:dyDescent="0.25">
      <c r="B6435" s="146"/>
      <c r="C6435" s="31"/>
      <c r="D6435" s="31"/>
      <c r="E6435" s="44"/>
      <c r="F6435" s="43"/>
      <c r="G6435" s="84"/>
      <c r="H6435" s="31"/>
      <c r="I6435" s="31"/>
      <c r="J6435" s="84"/>
      <c r="K6435" s="31"/>
      <c r="L6435" s="31"/>
      <c r="M6435" s="169"/>
      <c r="N6435" s="148"/>
      <c r="O6435" s="106"/>
      <c r="P6435" s="43"/>
      <c r="Q6435" s="31"/>
      <c r="R6435" s="84"/>
      <c r="S6435" s="31"/>
      <c r="T6435" s="31"/>
      <c r="U6435" s="169"/>
      <c r="V6435" s="150"/>
      <c r="W6435" s="141" t="str" cm="1">
        <f t="array" ref="W6435">IF(SUM(LEN(B6435:V6435))=0,"",IF(OR(OR(ISBLANK(F6435),SUM(LEN(C6435),LEN(D6435))=0),AND(NOT(E6435="Unknown"),ISBLANK(J6435)),AND(NOT(O6435="Unknown"),ISBLANK(R6435))),"Missing Information", INDEX(Table15[Entire Service Line Classification], MATCH(SUMIFS(Table15[Unique ID],Table15[System-Owned Portion],E6435,Table15[If Material Anything Other than "Lead" in Column E,Was Material Ever Previously Lead?],G6435,Table15[Customer-Owned Portion],O6435),Table15[Unique ID],0),0)))</f>
        <v/>
      </c>
      <c r="X6435"/>
    </row>
    <row r="6436" spans="2:24" x14ac:dyDescent="0.25">
      <c r="B6436" s="146"/>
      <c r="C6436" s="31"/>
      <c r="D6436" s="31"/>
      <c r="E6436" s="44"/>
      <c r="F6436" s="43"/>
      <c r="G6436" s="84"/>
      <c r="H6436" s="31"/>
      <c r="I6436" s="31"/>
      <c r="J6436" s="84"/>
      <c r="K6436" s="31"/>
      <c r="L6436" s="31"/>
      <c r="M6436" s="169"/>
      <c r="N6436" s="148"/>
      <c r="O6436" s="106"/>
      <c r="P6436" s="43"/>
      <c r="Q6436" s="31"/>
      <c r="R6436" s="84"/>
      <c r="S6436" s="31"/>
      <c r="T6436" s="31"/>
      <c r="U6436" s="169"/>
      <c r="V6436" s="150"/>
      <c r="W6436" s="141" t="str" cm="1">
        <f t="array" ref="W6436">IF(SUM(LEN(B6436:V6436))=0,"",IF(OR(OR(ISBLANK(F6436),SUM(LEN(C6436),LEN(D6436))=0),AND(NOT(E6436="Unknown"),ISBLANK(J6436)),AND(NOT(O6436="Unknown"),ISBLANK(R6436))),"Missing Information", INDEX(Table15[Entire Service Line Classification], MATCH(SUMIFS(Table15[Unique ID],Table15[System-Owned Portion],E6436,Table15[If Material Anything Other than "Lead" in Column E,Was Material Ever Previously Lead?],G6436,Table15[Customer-Owned Portion],O6436),Table15[Unique ID],0),0)))</f>
        <v/>
      </c>
      <c r="X6436"/>
    </row>
    <row r="6437" spans="2:24" x14ac:dyDescent="0.25">
      <c r="B6437" s="146"/>
      <c r="C6437" s="31"/>
      <c r="D6437" s="31"/>
      <c r="E6437" s="44"/>
      <c r="F6437" s="43"/>
      <c r="G6437" s="84"/>
      <c r="H6437" s="31"/>
      <c r="I6437" s="31"/>
      <c r="J6437" s="84"/>
      <c r="K6437" s="31"/>
      <c r="L6437" s="31"/>
      <c r="M6437" s="169"/>
      <c r="N6437" s="148"/>
      <c r="O6437" s="106"/>
      <c r="P6437" s="43"/>
      <c r="Q6437" s="31"/>
      <c r="R6437" s="84"/>
      <c r="S6437" s="31"/>
      <c r="T6437" s="31"/>
      <c r="U6437" s="169"/>
      <c r="V6437" s="150"/>
      <c r="W6437" s="141" t="str" cm="1">
        <f t="array" ref="W6437">IF(SUM(LEN(B6437:V6437))=0,"",IF(OR(OR(ISBLANK(F6437),SUM(LEN(C6437),LEN(D6437))=0),AND(NOT(E6437="Unknown"),ISBLANK(J6437)),AND(NOT(O6437="Unknown"),ISBLANK(R6437))),"Missing Information", INDEX(Table15[Entire Service Line Classification], MATCH(SUMIFS(Table15[Unique ID],Table15[System-Owned Portion],E6437,Table15[If Material Anything Other than "Lead" in Column E,Was Material Ever Previously Lead?],G6437,Table15[Customer-Owned Portion],O6437),Table15[Unique ID],0),0)))</f>
        <v/>
      </c>
      <c r="X6437"/>
    </row>
    <row r="6438" spans="2:24" x14ac:dyDescent="0.25">
      <c r="B6438" s="146"/>
      <c r="C6438" s="31"/>
      <c r="D6438" s="31"/>
      <c r="E6438" s="44"/>
      <c r="F6438" s="43"/>
      <c r="G6438" s="84"/>
      <c r="H6438" s="31"/>
      <c r="I6438" s="31"/>
      <c r="J6438" s="84"/>
      <c r="K6438" s="31"/>
      <c r="L6438" s="31"/>
      <c r="M6438" s="169"/>
      <c r="N6438" s="148"/>
      <c r="O6438" s="106"/>
      <c r="P6438" s="43"/>
      <c r="Q6438" s="31"/>
      <c r="R6438" s="84"/>
      <c r="S6438" s="31"/>
      <c r="T6438" s="31"/>
      <c r="U6438" s="169"/>
      <c r="V6438" s="150"/>
      <c r="W6438" s="141" t="str" cm="1">
        <f t="array" ref="W6438">IF(SUM(LEN(B6438:V6438))=0,"",IF(OR(OR(ISBLANK(F6438),SUM(LEN(C6438),LEN(D6438))=0),AND(NOT(E6438="Unknown"),ISBLANK(J6438)),AND(NOT(O6438="Unknown"),ISBLANK(R6438))),"Missing Information", INDEX(Table15[Entire Service Line Classification], MATCH(SUMIFS(Table15[Unique ID],Table15[System-Owned Portion],E6438,Table15[If Material Anything Other than "Lead" in Column E,Was Material Ever Previously Lead?],G6438,Table15[Customer-Owned Portion],O6438),Table15[Unique ID],0),0)))</f>
        <v/>
      </c>
      <c r="X6438"/>
    </row>
    <row r="6439" spans="2:24" x14ac:dyDescent="0.25">
      <c r="B6439" s="146"/>
      <c r="C6439" s="31"/>
      <c r="D6439" s="31"/>
      <c r="E6439" s="44"/>
      <c r="F6439" s="43"/>
      <c r="G6439" s="84"/>
      <c r="H6439" s="31"/>
      <c r="I6439" s="31"/>
      <c r="J6439" s="84"/>
      <c r="K6439" s="31"/>
      <c r="L6439" s="31"/>
      <c r="M6439" s="169"/>
      <c r="N6439" s="148"/>
      <c r="O6439" s="106"/>
      <c r="P6439" s="43"/>
      <c r="Q6439" s="31"/>
      <c r="R6439" s="84"/>
      <c r="S6439" s="31"/>
      <c r="T6439" s="31"/>
      <c r="U6439" s="169"/>
      <c r="V6439" s="150"/>
      <c r="W6439" s="141" t="str" cm="1">
        <f t="array" ref="W6439">IF(SUM(LEN(B6439:V6439))=0,"",IF(OR(OR(ISBLANK(F6439),SUM(LEN(C6439),LEN(D6439))=0),AND(NOT(E6439="Unknown"),ISBLANK(J6439)),AND(NOT(O6439="Unknown"),ISBLANK(R6439))),"Missing Information", INDEX(Table15[Entire Service Line Classification], MATCH(SUMIFS(Table15[Unique ID],Table15[System-Owned Portion],E6439,Table15[If Material Anything Other than "Lead" in Column E,Was Material Ever Previously Lead?],G6439,Table15[Customer-Owned Portion],O6439),Table15[Unique ID],0),0)))</f>
        <v/>
      </c>
      <c r="X6439"/>
    </row>
    <row r="6440" spans="2:24" x14ac:dyDescent="0.25">
      <c r="B6440" s="146"/>
      <c r="C6440" s="31"/>
      <c r="D6440" s="31"/>
      <c r="E6440" s="44"/>
      <c r="F6440" s="43"/>
      <c r="G6440" s="84"/>
      <c r="H6440" s="31"/>
      <c r="I6440" s="31"/>
      <c r="J6440" s="84"/>
      <c r="K6440" s="31"/>
      <c r="L6440" s="31"/>
      <c r="M6440" s="169"/>
      <c r="N6440" s="148"/>
      <c r="O6440" s="106"/>
      <c r="P6440" s="43"/>
      <c r="Q6440" s="31"/>
      <c r="R6440" s="84"/>
      <c r="S6440" s="31"/>
      <c r="T6440" s="31"/>
      <c r="U6440" s="169"/>
      <c r="V6440" s="150"/>
      <c r="W6440" s="141" t="str" cm="1">
        <f t="array" ref="W6440">IF(SUM(LEN(B6440:V6440))=0,"",IF(OR(OR(ISBLANK(F6440),SUM(LEN(C6440),LEN(D6440))=0),AND(NOT(E6440="Unknown"),ISBLANK(J6440)),AND(NOT(O6440="Unknown"),ISBLANK(R6440))),"Missing Information", INDEX(Table15[Entire Service Line Classification], MATCH(SUMIFS(Table15[Unique ID],Table15[System-Owned Portion],E6440,Table15[If Material Anything Other than "Lead" in Column E,Was Material Ever Previously Lead?],G6440,Table15[Customer-Owned Portion],O6440),Table15[Unique ID],0),0)))</f>
        <v/>
      </c>
      <c r="X6440"/>
    </row>
    <row r="6441" spans="2:24" x14ac:dyDescent="0.25">
      <c r="B6441" s="146"/>
      <c r="C6441" s="31"/>
      <c r="D6441" s="31"/>
      <c r="E6441" s="44"/>
      <c r="F6441" s="43"/>
      <c r="G6441" s="84"/>
      <c r="H6441" s="31"/>
      <c r="I6441" s="31"/>
      <c r="J6441" s="84"/>
      <c r="K6441" s="31"/>
      <c r="L6441" s="31"/>
      <c r="M6441" s="169"/>
      <c r="N6441" s="148"/>
      <c r="O6441" s="106"/>
      <c r="P6441" s="43"/>
      <c r="Q6441" s="31"/>
      <c r="R6441" s="84"/>
      <c r="S6441" s="31"/>
      <c r="T6441" s="31"/>
      <c r="U6441" s="169"/>
      <c r="V6441" s="150"/>
      <c r="W6441" s="141" t="str" cm="1">
        <f t="array" ref="W6441">IF(SUM(LEN(B6441:V6441))=0,"",IF(OR(OR(ISBLANK(F6441),SUM(LEN(C6441),LEN(D6441))=0),AND(NOT(E6441="Unknown"),ISBLANK(J6441)),AND(NOT(O6441="Unknown"),ISBLANK(R6441))),"Missing Information", INDEX(Table15[Entire Service Line Classification], MATCH(SUMIFS(Table15[Unique ID],Table15[System-Owned Portion],E6441,Table15[If Material Anything Other than "Lead" in Column E,Was Material Ever Previously Lead?],G6441,Table15[Customer-Owned Portion],O6441),Table15[Unique ID],0),0)))</f>
        <v/>
      </c>
      <c r="X6441"/>
    </row>
    <row r="6442" spans="2:24" x14ac:dyDescent="0.25">
      <c r="B6442" s="146"/>
      <c r="C6442" s="31"/>
      <c r="D6442" s="31"/>
      <c r="E6442" s="44"/>
      <c r="F6442" s="43"/>
      <c r="G6442" s="84"/>
      <c r="H6442" s="31"/>
      <c r="I6442" s="31"/>
      <c r="J6442" s="84"/>
      <c r="K6442" s="31"/>
      <c r="L6442" s="31"/>
      <c r="M6442" s="169"/>
      <c r="N6442" s="148"/>
      <c r="O6442" s="106"/>
      <c r="P6442" s="43"/>
      <c r="Q6442" s="31"/>
      <c r="R6442" s="84"/>
      <c r="S6442" s="31"/>
      <c r="T6442" s="31"/>
      <c r="U6442" s="169"/>
      <c r="V6442" s="150"/>
      <c r="W6442" s="141" t="str" cm="1">
        <f t="array" ref="W6442">IF(SUM(LEN(B6442:V6442))=0,"",IF(OR(OR(ISBLANK(F6442),SUM(LEN(C6442),LEN(D6442))=0),AND(NOT(E6442="Unknown"),ISBLANK(J6442)),AND(NOT(O6442="Unknown"),ISBLANK(R6442))),"Missing Information", INDEX(Table15[Entire Service Line Classification], MATCH(SUMIFS(Table15[Unique ID],Table15[System-Owned Portion],E6442,Table15[If Material Anything Other than "Lead" in Column E,Was Material Ever Previously Lead?],G6442,Table15[Customer-Owned Portion],O6442),Table15[Unique ID],0),0)))</f>
        <v/>
      </c>
      <c r="X6442"/>
    </row>
    <row r="6443" spans="2:24" x14ac:dyDescent="0.25">
      <c r="B6443" s="146"/>
      <c r="C6443" s="31"/>
      <c r="D6443" s="31"/>
      <c r="E6443" s="44"/>
      <c r="F6443" s="43"/>
      <c r="G6443" s="84"/>
      <c r="H6443" s="31"/>
      <c r="I6443" s="31"/>
      <c r="J6443" s="84"/>
      <c r="K6443" s="31"/>
      <c r="L6443" s="31"/>
      <c r="M6443" s="169"/>
      <c r="N6443" s="148"/>
      <c r="O6443" s="106"/>
      <c r="P6443" s="43"/>
      <c r="Q6443" s="31"/>
      <c r="R6443" s="84"/>
      <c r="S6443" s="31"/>
      <c r="T6443" s="31"/>
      <c r="U6443" s="169"/>
      <c r="V6443" s="150"/>
      <c r="W6443" s="141" t="str" cm="1">
        <f t="array" ref="W6443">IF(SUM(LEN(B6443:V6443))=0,"",IF(OR(OR(ISBLANK(F6443),SUM(LEN(C6443),LEN(D6443))=0),AND(NOT(E6443="Unknown"),ISBLANK(J6443)),AND(NOT(O6443="Unknown"),ISBLANK(R6443))),"Missing Information", INDEX(Table15[Entire Service Line Classification], MATCH(SUMIFS(Table15[Unique ID],Table15[System-Owned Portion],E6443,Table15[If Material Anything Other than "Lead" in Column E,Was Material Ever Previously Lead?],G6443,Table15[Customer-Owned Portion],O6443),Table15[Unique ID],0),0)))</f>
        <v/>
      </c>
      <c r="X6443"/>
    </row>
    <row r="6444" spans="2:24" x14ac:dyDescent="0.25">
      <c r="B6444" s="146"/>
      <c r="C6444" s="31"/>
      <c r="D6444" s="31"/>
      <c r="E6444" s="44"/>
      <c r="F6444" s="43"/>
      <c r="G6444" s="84"/>
      <c r="H6444" s="31"/>
      <c r="I6444" s="31"/>
      <c r="J6444" s="84"/>
      <c r="K6444" s="31"/>
      <c r="L6444" s="31"/>
      <c r="M6444" s="169"/>
      <c r="N6444" s="148"/>
      <c r="O6444" s="106"/>
      <c r="P6444" s="43"/>
      <c r="Q6444" s="31"/>
      <c r="R6444" s="84"/>
      <c r="S6444" s="31"/>
      <c r="T6444" s="31"/>
      <c r="U6444" s="169"/>
      <c r="V6444" s="150"/>
      <c r="W6444" s="141" t="str" cm="1">
        <f t="array" ref="W6444">IF(SUM(LEN(B6444:V6444))=0,"",IF(OR(OR(ISBLANK(F6444),SUM(LEN(C6444),LEN(D6444))=0),AND(NOT(E6444="Unknown"),ISBLANK(J6444)),AND(NOT(O6444="Unknown"),ISBLANK(R6444))),"Missing Information", INDEX(Table15[Entire Service Line Classification], MATCH(SUMIFS(Table15[Unique ID],Table15[System-Owned Portion],E6444,Table15[If Material Anything Other than "Lead" in Column E,Was Material Ever Previously Lead?],G6444,Table15[Customer-Owned Portion],O6444),Table15[Unique ID],0),0)))</f>
        <v/>
      </c>
      <c r="X6444"/>
    </row>
    <row r="6445" spans="2:24" x14ac:dyDescent="0.25">
      <c r="B6445" s="146"/>
      <c r="C6445" s="31"/>
      <c r="D6445" s="31"/>
      <c r="E6445" s="44"/>
      <c r="F6445" s="43"/>
      <c r="G6445" s="84"/>
      <c r="H6445" s="31"/>
      <c r="I6445" s="31"/>
      <c r="J6445" s="84"/>
      <c r="K6445" s="31"/>
      <c r="L6445" s="31"/>
      <c r="M6445" s="169"/>
      <c r="N6445" s="148"/>
      <c r="O6445" s="106"/>
      <c r="P6445" s="43"/>
      <c r="Q6445" s="31"/>
      <c r="R6445" s="84"/>
      <c r="S6445" s="31"/>
      <c r="T6445" s="31"/>
      <c r="U6445" s="169"/>
      <c r="V6445" s="150"/>
      <c r="W6445" s="141" t="str" cm="1">
        <f t="array" ref="W6445">IF(SUM(LEN(B6445:V6445))=0,"",IF(OR(OR(ISBLANK(F6445),SUM(LEN(C6445),LEN(D6445))=0),AND(NOT(E6445="Unknown"),ISBLANK(J6445)),AND(NOT(O6445="Unknown"),ISBLANK(R6445))),"Missing Information", INDEX(Table15[Entire Service Line Classification], MATCH(SUMIFS(Table15[Unique ID],Table15[System-Owned Portion],E6445,Table15[If Material Anything Other than "Lead" in Column E,Was Material Ever Previously Lead?],G6445,Table15[Customer-Owned Portion],O6445),Table15[Unique ID],0),0)))</f>
        <v/>
      </c>
      <c r="X6445"/>
    </row>
    <row r="6446" spans="2:24" x14ac:dyDescent="0.25">
      <c r="B6446" s="146"/>
      <c r="C6446" s="31"/>
      <c r="D6446" s="31"/>
      <c r="E6446" s="44"/>
      <c r="F6446" s="43"/>
      <c r="G6446" s="84"/>
      <c r="H6446" s="31"/>
      <c r="I6446" s="31"/>
      <c r="J6446" s="84"/>
      <c r="K6446" s="31"/>
      <c r="L6446" s="31"/>
      <c r="M6446" s="169"/>
      <c r="N6446" s="148"/>
      <c r="O6446" s="106"/>
      <c r="P6446" s="43"/>
      <c r="Q6446" s="31"/>
      <c r="R6446" s="84"/>
      <c r="S6446" s="31"/>
      <c r="T6446" s="31"/>
      <c r="U6446" s="169"/>
      <c r="V6446" s="150"/>
      <c r="W6446" s="141" t="str" cm="1">
        <f t="array" ref="W6446">IF(SUM(LEN(B6446:V6446))=0,"",IF(OR(OR(ISBLANK(F6446),SUM(LEN(C6446),LEN(D6446))=0),AND(NOT(E6446="Unknown"),ISBLANK(J6446)),AND(NOT(O6446="Unknown"),ISBLANK(R6446))),"Missing Information", INDEX(Table15[Entire Service Line Classification], MATCH(SUMIFS(Table15[Unique ID],Table15[System-Owned Portion],E6446,Table15[If Material Anything Other than "Lead" in Column E,Was Material Ever Previously Lead?],G6446,Table15[Customer-Owned Portion],O6446),Table15[Unique ID],0),0)))</f>
        <v/>
      </c>
      <c r="X6446"/>
    </row>
    <row r="6447" spans="2:24" x14ac:dyDescent="0.25">
      <c r="B6447" s="146"/>
      <c r="C6447" s="31"/>
      <c r="D6447" s="31"/>
      <c r="E6447" s="44"/>
      <c r="F6447" s="43"/>
      <c r="G6447" s="84"/>
      <c r="H6447" s="31"/>
      <c r="I6447" s="31"/>
      <c r="J6447" s="84"/>
      <c r="K6447" s="31"/>
      <c r="L6447" s="31"/>
      <c r="M6447" s="169"/>
      <c r="N6447" s="148"/>
      <c r="O6447" s="106"/>
      <c r="P6447" s="43"/>
      <c r="Q6447" s="31"/>
      <c r="R6447" s="84"/>
      <c r="S6447" s="31"/>
      <c r="T6447" s="31"/>
      <c r="U6447" s="169"/>
      <c r="V6447" s="150"/>
      <c r="W6447" s="141" t="str" cm="1">
        <f t="array" ref="W6447">IF(SUM(LEN(B6447:V6447))=0,"",IF(OR(OR(ISBLANK(F6447),SUM(LEN(C6447),LEN(D6447))=0),AND(NOT(E6447="Unknown"),ISBLANK(J6447)),AND(NOT(O6447="Unknown"),ISBLANK(R6447))),"Missing Information", INDEX(Table15[Entire Service Line Classification], MATCH(SUMIFS(Table15[Unique ID],Table15[System-Owned Portion],E6447,Table15[If Material Anything Other than "Lead" in Column E,Was Material Ever Previously Lead?],G6447,Table15[Customer-Owned Portion],O6447),Table15[Unique ID],0),0)))</f>
        <v/>
      </c>
      <c r="X6447"/>
    </row>
    <row r="6448" spans="2:24" x14ac:dyDescent="0.25">
      <c r="B6448" s="146"/>
      <c r="C6448" s="31"/>
      <c r="D6448" s="31"/>
      <c r="E6448" s="44"/>
      <c r="F6448" s="43"/>
      <c r="G6448" s="84"/>
      <c r="H6448" s="31"/>
      <c r="I6448" s="31"/>
      <c r="J6448" s="84"/>
      <c r="K6448" s="31"/>
      <c r="L6448" s="31"/>
      <c r="M6448" s="169"/>
      <c r="N6448" s="148"/>
      <c r="O6448" s="106"/>
      <c r="P6448" s="43"/>
      <c r="Q6448" s="31"/>
      <c r="R6448" s="84"/>
      <c r="S6448" s="31"/>
      <c r="T6448" s="31"/>
      <c r="U6448" s="169"/>
      <c r="V6448" s="150"/>
      <c r="W6448" s="141" t="str" cm="1">
        <f t="array" ref="W6448">IF(SUM(LEN(B6448:V6448))=0,"",IF(OR(OR(ISBLANK(F6448),SUM(LEN(C6448),LEN(D6448))=0),AND(NOT(E6448="Unknown"),ISBLANK(J6448)),AND(NOT(O6448="Unknown"),ISBLANK(R6448))),"Missing Information", INDEX(Table15[Entire Service Line Classification], MATCH(SUMIFS(Table15[Unique ID],Table15[System-Owned Portion],E6448,Table15[If Material Anything Other than "Lead" in Column E,Was Material Ever Previously Lead?],G6448,Table15[Customer-Owned Portion],O6448),Table15[Unique ID],0),0)))</f>
        <v/>
      </c>
      <c r="X6448"/>
    </row>
    <row r="6449" spans="2:24" x14ac:dyDescent="0.25">
      <c r="B6449" s="146"/>
      <c r="C6449" s="31"/>
      <c r="D6449" s="31"/>
      <c r="E6449" s="44"/>
      <c r="F6449" s="43"/>
      <c r="G6449" s="84"/>
      <c r="H6449" s="31"/>
      <c r="I6449" s="31"/>
      <c r="J6449" s="84"/>
      <c r="K6449" s="31"/>
      <c r="L6449" s="31"/>
      <c r="M6449" s="169"/>
      <c r="N6449" s="148"/>
      <c r="O6449" s="106"/>
      <c r="P6449" s="43"/>
      <c r="Q6449" s="31"/>
      <c r="R6449" s="84"/>
      <c r="S6449" s="31"/>
      <c r="T6449" s="31"/>
      <c r="U6449" s="169"/>
      <c r="V6449" s="150"/>
      <c r="W6449" s="141" t="str" cm="1">
        <f t="array" ref="W6449">IF(SUM(LEN(B6449:V6449))=0,"",IF(OR(OR(ISBLANK(F6449),SUM(LEN(C6449),LEN(D6449))=0),AND(NOT(E6449="Unknown"),ISBLANK(J6449)),AND(NOT(O6449="Unknown"),ISBLANK(R6449))),"Missing Information", INDEX(Table15[Entire Service Line Classification], MATCH(SUMIFS(Table15[Unique ID],Table15[System-Owned Portion],E6449,Table15[If Material Anything Other than "Lead" in Column E,Was Material Ever Previously Lead?],G6449,Table15[Customer-Owned Portion],O6449),Table15[Unique ID],0),0)))</f>
        <v/>
      </c>
      <c r="X6449"/>
    </row>
    <row r="6450" spans="2:24" x14ac:dyDescent="0.25">
      <c r="B6450" s="146"/>
      <c r="C6450" s="31"/>
      <c r="D6450" s="31"/>
      <c r="E6450" s="44"/>
      <c r="F6450" s="43"/>
      <c r="G6450" s="84"/>
      <c r="H6450" s="31"/>
      <c r="I6450" s="31"/>
      <c r="J6450" s="84"/>
      <c r="K6450" s="31"/>
      <c r="L6450" s="31"/>
      <c r="M6450" s="169"/>
      <c r="N6450" s="148"/>
      <c r="O6450" s="106"/>
      <c r="P6450" s="43"/>
      <c r="Q6450" s="31"/>
      <c r="R6450" s="84"/>
      <c r="S6450" s="31"/>
      <c r="T6450" s="31"/>
      <c r="U6450" s="169"/>
      <c r="V6450" s="150"/>
      <c r="W6450" s="141" t="str" cm="1">
        <f t="array" ref="W6450">IF(SUM(LEN(B6450:V6450))=0,"",IF(OR(OR(ISBLANK(F6450),SUM(LEN(C6450),LEN(D6450))=0),AND(NOT(E6450="Unknown"),ISBLANK(J6450)),AND(NOT(O6450="Unknown"),ISBLANK(R6450))),"Missing Information", INDEX(Table15[Entire Service Line Classification], MATCH(SUMIFS(Table15[Unique ID],Table15[System-Owned Portion],E6450,Table15[If Material Anything Other than "Lead" in Column E,Was Material Ever Previously Lead?],G6450,Table15[Customer-Owned Portion],O6450),Table15[Unique ID],0),0)))</f>
        <v/>
      </c>
      <c r="X6450"/>
    </row>
    <row r="6451" spans="2:24" x14ac:dyDescent="0.25">
      <c r="B6451" s="146"/>
      <c r="C6451" s="31"/>
      <c r="D6451" s="31"/>
      <c r="E6451" s="44"/>
      <c r="F6451" s="43"/>
      <c r="G6451" s="84"/>
      <c r="H6451" s="31"/>
      <c r="I6451" s="31"/>
      <c r="J6451" s="84"/>
      <c r="K6451" s="31"/>
      <c r="L6451" s="31"/>
      <c r="M6451" s="169"/>
      <c r="N6451" s="148"/>
      <c r="O6451" s="106"/>
      <c r="P6451" s="43"/>
      <c r="Q6451" s="31"/>
      <c r="R6451" s="84"/>
      <c r="S6451" s="31"/>
      <c r="T6451" s="31"/>
      <c r="U6451" s="169"/>
      <c r="V6451" s="150"/>
      <c r="W6451" s="141" t="str" cm="1">
        <f t="array" ref="W6451">IF(SUM(LEN(B6451:V6451))=0,"",IF(OR(OR(ISBLANK(F6451),SUM(LEN(C6451),LEN(D6451))=0),AND(NOT(E6451="Unknown"),ISBLANK(J6451)),AND(NOT(O6451="Unknown"),ISBLANK(R6451))),"Missing Information", INDEX(Table15[Entire Service Line Classification], MATCH(SUMIFS(Table15[Unique ID],Table15[System-Owned Portion],E6451,Table15[If Material Anything Other than "Lead" in Column E,Was Material Ever Previously Lead?],G6451,Table15[Customer-Owned Portion],O6451),Table15[Unique ID],0),0)))</f>
        <v/>
      </c>
      <c r="X6451"/>
    </row>
    <row r="6452" spans="2:24" x14ac:dyDescent="0.25">
      <c r="B6452" s="146"/>
      <c r="C6452" s="31"/>
      <c r="D6452" s="31"/>
      <c r="E6452" s="44"/>
      <c r="F6452" s="43"/>
      <c r="G6452" s="84"/>
      <c r="H6452" s="31"/>
      <c r="I6452" s="31"/>
      <c r="J6452" s="84"/>
      <c r="K6452" s="31"/>
      <c r="L6452" s="31"/>
      <c r="M6452" s="169"/>
      <c r="N6452" s="148"/>
      <c r="O6452" s="106"/>
      <c r="P6452" s="43"/>
      <c r="Q6452" s="31"/>
      <c r="R6452" s="84"/>
      <c r="S6452" s="31"/>
      <c r="T6452" s="31"/>
      <c r="U6452" s="169"/>
      <c r="V6452" s="150"/>
      <c r="W6452" s="141" t="str" cm="1">
        <f t="array" ref="W6452">IF(SUM(LEN(B6452:V6452))=0,"",IF(OR(OR(ISBLANK(F6452),SUM(LEN(C6452),LEN(D6452))=0),AND(NOT(E6452="Unknown"),ISBLANK(J6452)),AND(NOT(O6452="Unknown"),ISBLANK(R6452))),"Missing Information", INDEX(Table15[Entire Service Line Classification], MATCH(SUMIFS(Table15[Unique ID],Table15[System-Owned Portion],E6452,Table15[If Material Anything Other than "Lead" in Column E,Was Material Ever Previously Lead?],G6452,Table15[Customer-Owned Portion],O6452),Table15[Unique ID],0),0)))</f>
        <v/>
      </c>
      <c r="X6452"/>
    </row>
    <row r="6453" spans="2:24" x14ac:dyDescent="0.25">
      <c r="B6453" s="146"/>
      <c r="C6453" s="31"/>
      <c r="D6453" s="31"/>
      <c r="E6453" s="44"/>
      <c r="F6453" s="43"/>
      <c r="G6453" s="84"/>
      <c r="H6453" s="31"/>
      <c r="I6453" s="31"/>
      <c r="J6453" s="84"/>
      <c r="K6453" s="31"/>
      <c r="L6453" s="31"/>
      <c r="M6453" s="169"/>
      <c r="N6453" s="148"/>
      <c r="O6453" s="106"/>
      <c r="P6453" s="43"/>
      <c r="Q6453" s="31"/>
      <c r="R6453" s="84"/>
      <c r="S6453" s="31"/>
      <c r="T6453" s="31"/>
      <c r="U6453" s="169"/>
      <c r="V6453" s="150"/>
      <c r="W6453" s="141" t="str" cm="1">
        <f t="array" ref="W6453">IF(SUM(LEN(B6453:V6453))=0,"",IF(OR(OR(ISBLANK(F6453),SUM(LEN(C6453),LEN(D6453))=0),AND(NOT(E6453="Unknown"),ISBLANK(J6453)),AND(NOT(O6453="Unknown"),ISBLANK(R6453))),"Missing Information", INDEX(Table15[Entire Service Line Classification], MATCH(SUMIFS(Table15[Unique ID],Table15[System-Owned Portion],E6453,Table15[If Material Anything Other than "Lead" in Column E,Was Material Ever Previously Lead?],G6453,Table15[Customer-Owned Portion],O6453),Table15[Unique ID],0),0)))</f>
        <v/>
      </c>
      <c r="X6453"/>
    </row>
    <row r="6454" spans="2:24" x14ac:dyDescent="0.25">
      <c r="B6454" s="146"/>
      <c r="C6454" s="31"/>
      <c r="D6454" s="31"/>
      <c r="E6454" s="44"/>
      <c r="F6454" s="43"/>
      <c r="G6454" s="84"/>
      <c r="H6454" s="31"/>
      <c r="I6454" s="31"/>
      <c r="J6454" s="84"/>
      <c r="K6454" s="31"/>
      <c r="L6454" s="31"/>
      <c r="M6454" s="169"/>
      <c r="N6454" s="148"/>
      <c r="O6454" s="106"/>
      <c r="P6454" s="43"/>
      <c r="Q6454" s="31"/>
      <c r="R6454" s="84"/>
      <c r="S6454" s="31"/>
      <c r="T6454" s="31"/>
      <c r="U6454" s="169"/>
      <c r="V6454" s="150"/>
      <c r="W6454" s="141" t="str" cm="1">
        <f t="array" ref="W6454">IF(SUM(LEN(B6454:V6454))=0,"",IF(OR(OR(ISBLANK(F6454),SUM(LEN(C6454),LEN(D6454))=0),AND(NOT(E6454="Unknown"),ISBLANK(J6454)),AND(NOT(O6454="Unknown"),ISBLANK(R6454))),"Missing Information", INDEX(Table15[Entire Service Line Classification], MATCH(SUMIFS(Table15[Unique ID],Table15[System-Owned Portion],E6454,Table15[If Material Anything Other than "Lead" in Column E,Was Material Ever Previously Lead?],G6454,Table15[Customer-Owned Portion],O6454),Table15[Unique ID],0),0)))</f>
        <v/>
      </c>
      <c r="X6454"/>
    </row>
    <row r="6455" spans="2:24" x14ac:dyDescent="0.25">
      <c r="B6455" s="146"/>
      <c r="C6455" s="31"/>
      <c r="D6455" s="31"/>
      <c r="E6455" s="44"/>
      <c r="F6455" s="43"/>
      <c r="G6455" s="84"/>
      <c r="H6455" s="31"/>
      <c r="I6455" s="31"/>
      <c r="J6455" s="84"/>
      <c r="K6455" s="31"/>
      <c r="L6455" s="31"/>
      <c r="M6455" s="169"/>
      <c r="N6455" s="148"/>
      <c r="O6455" s="106"/>
      <c r="P6455" s="43"/>
      <c r="Q6455" s="31"/>
      <c r="R6455" s="84"/>
      <c r="S6455" s="31"/>
      <c r="T6455" s="31"/>
      <c r="U6455" s="169"/>
      <c r="V6455" s="150"/>
      <c r="W6455" s="141" t="str" cm="1">
        <f t="array" ref="W6455">IF(SUM(LEN(B6455:V6455))=0,"",IF(OR(OR(ISBLANK(F6455),SUM(LEN(C6455),LEN(D6455))=0),AND(NOT(E6455="Unknown"),ISBLANK(J6455)),AND(NOT(O6455="Unknown"),ISBLANK(R6455))),"Missing Information", INDEX(Table15[Entire Service Line Classification], MATCH(SUMIFS(Table15[Unique ID],Table15[System-Owned Portion],E6455,Table15[If Material Anything Other than "Lead" in Column E,Was Material Ever Previously Lead?],G6455,Table15[Customer-Owned Portion],O6455),Table15[Unique ID],0),0)))</f>
        <v/>
      </c>
      <c r="X6455"/>
    </row>
    <row r="6456" spans="2:24" x14ac:dyDescent="0.25">
      <c r="B6456" s="146"/>
      <c r="C6456" s="31"/>
      <c r="D6456" s="31"/>
      <c r="E6456" s="44"/>
      <c r="F6456" s="43"/>
      <c r="G6456" s="84"/>
      <c r="H6456" s="31"/>
      <c r="I6456" s="31"/>
      <c r="J6456" s="84"/>
      <c r="K6456" s="31"/>
      <c r="L6456" s="31"/>
      <c r="M6456" s="169"/>
      <c r="N6456" s="148"/>
      <c r="O6456" s="106"/>
      <c r="P6456" s="43"/>
      <c r="Q6456" s="31"/>
      <c r="R6456" s="84"/>
      <c r="S6456" s="31"/>
      <c r="T6456" s="31"/>
      <c r="U6456" s="169"/>
      <c r="V6456" s="150"/>
      <c r="W6456" s="141" t="str" cm="1">
        <f t="array" ref="W6456">IF(SUM(LEN(B6456:V6456))=0,"",IF(OR(OR(ISBLANK(F6456),SUM(LEN(C6456),LEN(D6456))=0),AND(NOT(E6456="Unknown"),ISBLANK(J6456)),AND(NOT(O6456="Unknown"),ISBLANK(R6456))),"Missing Information", INDEX(Table15[Entire Service Line Classification], MATCH(SUMIFS(Table15[Unique ID],Table15[System-Owned Portion],E6456,Table15[If Material Anything Other than "Lead" in Column E,Was Material Ever Previously Lead?],G6456,Table15[Customer-Owned Portion],O6456),Table15[Unique ID],0),0)))</f>
        <v/>
      </c>
      <c r="X6456"/>
    </row>
    <row r="6457" spans="2:24" x14ac:dyDescent="0.25">
      <c r="B6457" s="146"/>
      <c r="C6457" s="31"/>
      <c r="D6457" s="31"/>
      <c r="E6457" s="44"/>
      <c r="F6457" s="43"/>
      <c r="G6457" s="84"/>
      <c r="H6457" s="31"/>
      <c r="I6457" s="31"/>
      <c r="J6457" s="84"/>
      <c r="K6457" s="31"/>
      <c r="L6457" s="31"/>
      <c r="M6457" s="169"/>
      <c r="N6457" s="148"/>
      <c r="O6457" s="106"/>
      <c r="P6457" s="43"/>
      <c r="Q6457" s="31"/>
      <c r="R6457" s="84"/>
      <c r="S6457" s="31"/>
      <c r="T6457" s="31"/>
      <c r="U6457" s="169"/>
      <c r="V6457" s="150"/>
      <c r="W6457" s="141" t="str" cm="1">
        <f t="array" ref="W6457">IF(SUM(LEN(B6457:V6457))=0,"",IF(OR(OR(ISBLANK(F6457),SUM(LEN(C6457),LEN(D6457))=0),AND(NOT(E6457="Unknown"),ISBLANK(J6457)),AND(NOT(O6457="Unknown"),ISBLANK(R6457))),"Missing Information", INDEX(Table15[Entire Service Line Classification], MATCH(SUMIFS(Table15[Unique ID],Table15[System-Owned Portion],E6457,Table15[If Material Anything Other than "Lead" in Column E,Was Material Ever Previously Lead?],G6457,Table15[Customer-Owned Portion],O6457),Table15[Unique ID],0),0)))</f>
        <v/>
      </c>
      <c r="X6457"/>
    </row>
    <row r="6458" spans="2:24" x14ac:dyDescent="0.25">
      <c r="B6458" s="146"/>
      <c r="C6458" s="31"/>
      <c r="D6458" s="31"/>
      <c r="E6458" s="44"/>
      <c r="F6458" s="43"/>
      <c r="G6458" s="84"/>
      <c r="H6458" s="31"/>
      <c r="I6458" s="31"/>
      <c r="J6458" s="84"/>
      <c r="K6458" s="31"/>
      <c r="L6458" s="31"/>
      <c r="M6458" s="169"/>
      <c r="N6458" s="148"/>
      <c r="O6458" s="106"/>
      <c r="P6458" s="43"/>
      <c r="Q6458" s="31"/>
      <c r="R6458" s="84"/>
      <c r="S6458" s="31"/>
      <c r="T6458" s="31"/>
      <c r="U6458" s="169"/>
      <c r="V6458" s="150"/>
      <c r="W6458" s="141" t="str" cm="1">
        <f t="array" ref="W6458">IF(SUM(LEN(B6458:V6458))=0,"",IF(OR(OR(ISBLANK(F6458),SUM(LEN(C6458),LEN(D6458))=0),AND(NOT(E6458="Unknown"),ISBLANK(J6458)),AND(NOT(O6458="Unknown"),ISBLANK(R6458))),"Missing Information", INDEX(Table15[Entire Service Line Classification], MATCH(SUMIFS(Table15[Unique ID],Table15[System-Owned Portion],E6458,Table15[If Material Anything Other than "Lead" in Column E,Was Material Ever Previously Lead?],G6458,Table15[Customer-Owned Portion],O6458),Table15[Unique ID],0),0)))</f>
        <v/>
      </c>
      <c r="X6458"/>
    </row>
    <row r="6459" spans="2:24" x14ac:dyDescent="0.25">
      <c r="B6459" s="146"/>
      <c r="C6459" s="31"/>
      <c r="D6459" s="31"/>
      <c r="E6459" s="44"/>
      <c r="F6459" s="43"/>
      <c r="G6459" s="84"/>
      <c r="H6459" s="31"/>
      <c r="I6459" s="31"/>
      <c r="J6459" s="84"/>
      <c r="K6459" s="31"/>
      <c r="L6459" s="31"/>
      <c r="M6459" s="169"/>
      <c r="N6459" s="148"/>
      <c r="O6459" s="106"/>
      <c r="P6459" s="43"/>
      <c r="Q6459" s="31"/>
      <c r="R6459" s="84"/>
      <c r="S6459" s="31"/>
      <c r="T6459" s="31"/>
      <c r="U6459" s="169"/>
      <c r="V6459" s="150"/>
      <c r="W6459" s="141" t="str" cm="1">
        <f t="array" ref="W6459">IF(SUM(LEN(B6459:V6459))=0,"",IF(OR(OR(ISBLANK(F6459),SUM(LEN(C6459),LEN(D6459))=0),AND(NOT(E6459="Unknown"),ISBLANK(J6459)),AND(NOT(O6459="Unknown"),ISBLANK(R6459))),"Missing Information", INDEX(Table15[Entire Service Line Classification], MATCH(SUMIFS(Table15[Unique ID],Table15[System-Owned Portion],E6459,Table15[If Material Anything Other than "Lead" in Column E,Was Material Ever Previously Lead?],G6459,Table15[Customer-Owned Portion],O6459),Table15[Unique ID],0),0)))</f>
        <v/>
      </c>
      <c r="X6459"/>
    </row>
    <row r="6460" spans="2:24" x14ac:dyDescent="0.25">
      <c r="B6460" s="146"/>
      <c r="C6460" s="31"/>
      <c r="D6460" s="31"/>
      <c r="E6460" s="44"/>
      <c r="F6460" s="43"/>
      <c r="G6460" s="84"/>
      <c r="H6460" s="31"/>
      <c r="I6460" s="31"/>
      <c r="J6460" s="84"/>
      <c r="K6460" s="31"/>
      <c r="L6460" s="31"/>
      <c r="M6460" s="169"/>
      <c r="N6460" s="148"/>
      <c r="O6460" s="106"/>
      <c r="P6460" s="43"/>
      <c r="Q6460" s="31"/>
      <c r="R6460" s="84"/>
      <c r="S6460" s="31"/>
      <c r="T6460" s="31"/>
      <c r="U6460" s="169"/>
      <c r="V6460" s="150"/>
      <c r="W6460" s="141" t="str" cm="1">
        <f t="array" ref="W6460">IF(SUM(LEN(B6460:V6460))=0,"",IF(OR(OR(ISBLANK(F6460),SUM(LEN(C6460),LEN(D6460))=0),AND(NOT(E6460="Unknown"),ISBLANK(J6460)),AND(NOT(O6460="Unknown"),ISBLANK(R6460))),"Missing Information", INDEX(Table15[Entire Service Line Classification], MATCH(SUMIFS(Table15[Unique ID],Table15[System-Owned Portion],E6460,Table15[If Material Anything Other than "Lead" in Column E,Was Material Ever Previously Lead?],G6460,Table15[Customer-Owned Portion],O6460),Table15[Unique ID],0),0)))</f>
        <v/>
      </c>
      <c r="X6460"/>
    </row>
    <row r="6461" spans="2:24" x14ac:dyDescent="0.25">
      <c r="B6461" s="146"/>
      <c r="C6461" s="31"/>
      <c r="D6461" s="31"/>
      <c r="E6461" s="44"/>
      <c r="F6461" s="43"/>
      <c r="G6461" s="84"/>
      <c r="H6461" s="31"/>
      <c r="I6461" s="31"/>
      <c r="J6461" s="84"/>
      <c r="K6461" s="31"/>
      <c r="L6461" s="31"/>
      <c r="M6461" s="169"/>
      <c r="N6461" s="148"/>
      <c r="O6461" s="106"/>
      <c r="P6461" s="43"/>
      <c r="Q6461" s="31"/>
      <c r="R6461" s="84"/>
      <c r="S6461" s="31"/>
      <c r="T6461" s="31"/>
      <c r="U6461" s="169"/>
      <c r="V6461" s="150"/>
      <c r="W6461" s="141" t="str" cm="1">
        <f t="array" ref="W6461">IF(SUM(LEN(B6461:V6461))=0,"",IF(OR(OR(ISBLANK(F6461),SUM(LEN(C6461),LEN(D6461))=0),AND(NOT(E6461="Unknown"),ISBLANK(J6461)),AND(NOT(O6461="Unknown"),ISBLANK(R6461))),"Missing Information", INDEX(Table15[Entire Service Line Classification], MATCH(SUMIFS(Table15[Unique ID],Table15[System-Owned Portion],E6461,Table15[If Material Anything Other than "Lead" in Column E,Was Material Ever Previously Lead?],G6461,Table15[Customer-Owned Portion],O6461),Table15[Unique ID],0),0)))</f>
        <v/>
      </c>
      <c r="X6461"/>
    </row>
    <row r="6462" spans="2:24" x14ac:dyDescent="0.25">
      <c r="B6462" s="146"/>
      <c r="C6462" s="31"/>
      <c r="D6462" s="31"/>
      <c r="E6462" s="44"/>
      <c r="F6462" s="43"/>
      <c r="G6462" s="84"/>
      <c r="H6462" s="31"/>
      <c r="I6462" s="31"/>
      <c r="J6462" s="84"/>
      <c r="K6462" s="31"/>
      <c r="L6462" s="31"/>
      <c r="M6462" s="169"/>
      <c r="N6462" s="148"/>
      <c r="O6462" s="106"/>
      <c r="P6462" s="43"/>
      <c r="Q6462" s="31"/>
      <c r="R6462" s="84"/>
      <c r="S6462" s="31"/>
      <c r="T6462" s="31"/>
      <c r="U6462" s="169"/>
      <c r="V6462" s="150"/>
      <c r="W6462" s="141" t="str" cm="1">
        <f t="array" ref="W6462">IF(SUM(LEN(B6462:V6462))=0,"",IF(OR(OR(ISBLANK(F6462),SUM(LEN(C6462),LEN(D6462))=0),AND(NOT(E6462="Unknown"),ISBLANK(J6462)),AND(NOT(O6462="Unknown"),ISBLANK(R6462))),"Missing Information", INDEX(Table15[Entire Service Line Classification], MATCH(SUMIFS(Table15[Unique ID],Table15[System-Owned Portion],E6462,Table15[If Material Anything Other than "Lead" in Column E,Was Material Ever Previously Lead?],G6462,Table15[Customer-Owned Portion],O6462),Table15[Unique ID],0),0)))</f>
        <v/>
      </c>
      <c r="X6462"/>
    </row>
    <row r="6463" spans="2:24" x14ac:dyDescent="0.25">
      <c r="B6463" s="146"/>
      <c r="C6463" s="31"/>
      <c r="D6463" s="31"/>
      <c r="E6463" s="44"/>
      <c r="F6463" s="43"/>
      <c r="G6463" s="84"/>
      <c r="H6463" s="31"/>
      <c r="I6463" s="31"/>
      <c r="J6463" s="84"/>
      <c r="K6463" s="31"/>
      <c r="L6463" s="31"/>
      <c r="M6463" s="169"/>
      <c r="N6463" s="148"/>
      <c r="O6463" s="106"/>
      <c r="P6463" s="43"/>
      <c r="Q6463" s="31"/>
      <c r="R6463" s="84"/>
      <c r="S6463" s="31"/>
      <c r="T6463" s="31"/>
      <c r="U6463" s="169"/>
      <c r="V6463" s="150"/>
      <c r="W6463" s="141" t="str" cm="1">
        <f t="array" ref="W6463">IF(SUM(LEN(B6463:V6463))=0,"",IF(OR(OR(ISBLANK(F6463),SUM(LEN(C6463),LEN(D6463))=0),AND(NOT(E6463="Unknown"),ISBLANK(J6463)),AND(NOT(O6463="Unknown"),ISBLANK(R6463))),"Missing Information", INDEX(Table15[Entire Service Line Classification], MATCH(SUMIFS(Table15[Unique ID],Table15[System-Owned Portion],E6463,Table15[If Material Anything Other than "Lead" in Column E,Was Material Ever Previously Lead?],G6463,Table15[Customer-Owned Portion],O6463),Table15[Unique ID],0),0)))</f>
        <v/>
      </c>
      <c r="X6463"/>
    </row>
    <row r="6464" spans="2:24" x14ac:dyDescent="0.25">
      <c r="B6464" s="146"/>
      <c r="C6464" s="31"/>
      <c r="D6464" s="31"/>
      <c r="E6464" s="44"/>
      <c r="F6464" s="43"/>
      <c r="G6464" s="84"/>
      <c r="H6464" s="31"/>
      <c r="I6464" s="31"/>
      <c r="J6464" s="84"/>
      <c r="K6464" s="31"/>
      <c r="L6464" s="31"/>
      <c r="M6464" s="169"/>
      <c r="N6464" s="148"/>
      <c r="O6464" s="106"/>
      <c r="P6464" s="43"/>
      <c r="Q6464" s="31"/>
      <c r="R6464" s="84"/>
      <c r="S6464" s="31"/>
      <c r="T6464" s="31"/>
      <c r="U6464" s="169"/>
      <c r="V6464" s="150"/>
      <c r="W6464" s="141" t="str" cm="1">
        <f t="array" ref="W6464">IF(SUM(LEN(B6464:V6464))=0,"",IF(OR(OR(ISBLANK(F6464),SUM(LEN(C6464),LEN(D6464))=0),AND(NOT(E6464="Unknown"),ISBLANK(J6464)),AND(NOT(O6464="Unknown"),ISBLANK(R6464))),"Missing Information", INDEX(Table15[Entire Service Line Classification], MATCH(SUMIFS(Table15[Unique ID],Table15[System-Owned Portion],E6464,Table15[If Material Anything Other than "Lead" in Column E,Was Material Ever Previously Lead?],G6464,Table15[Customer-Owned Portion],O6464),Table15[Unique ID],0),0)))</f>
        <v/>
      </c>
      <c r="X6464"/>
    </row>
    <row r="6465" spans="2:24" x14ac:dyDescent="0.25">
      <c r="B6465" s="146"/>
      <c r="C6465" s="31"/>
      <c r="D6465" s="31"/>
      <c r="E6465" s="44"/>
      <c r="F6465" s="43"/>
      <c r="G6465" s="84"/>
      <c r="H6465" s="31"/>
      <c r="I6465" s="31"/>
      <c r="J6465" s="84"/>
      <c r="K6465" s="31"/>
      <c r="L6465" s="31"/>
      <c r="M6465" s="169"/>
      <c r="N6465" s="148"/>
      <c r="O6465" s="106"/>
      <c r="P6465" s="43"/>
      <c r="Q6465" s="31"/>
      <c r="R6465" s="84"/>
      <c r="S6465" s="31"/>
      <c r="T6465" s="31"/>
      <c r="U6465" s="169"/>
      <c r="V6465" s="150"/>
      <c r="W6465" s="141" t="str" cm="1">
        <f t="array" ref="W6465">IF(SUM(LEN(B6465:V6465))=0,"",IF(OR(OR(ISBLANK(F6465),SUM(LEN(C6465),LEN(D6465))=0),AND(NOT(E6465="Unknown"),ISBLANK(J6465)),AND(NOT(O6465="Unknown"),ISBLANK(R6465))),"Missing Information", INDEX(Table15[Entire Service Line Classification], MATCH(SUMIFS(Table15[Unique ID],Table15[System-Owned Portion],E6465,Table15[If Material Anything Other than "Lead" in Column E,Was Material Ever Previously Lead?],G6465,Table15[Customer-Owned Portion],O6465),Table15[Unique ID],0),0)))</f>
        <v/>
      </c>
      <c r="X6465"/>
    </row>
    <row r="6466" spans="2:24" x14ac:dyDescent="0.25">
      <c r="B6466" s="146"/>
      <c r="C6466" s="31"/>
      <c r="D6466" s="31"/>
      <c r="E6466" s="44"/>
      <c r="F6466" s="43"/>
      <c r="G6466" s="84"/>
      <c r="H6466" s="31"/>
      <c r="I6466" s="31"/>
      <c r="J6466" s="84"/>
      <c r="K6466" s="31"/>
      <c r="L6466" s="31"/>
      <c r="M6466" s="169"/>
      <c r="N6466" s="148"/>
      <c r="O6466" s="106"/>
      <c r="P6466" s="43"/>
      <c r="Q6466" s="31"/>
      <c r="R6466" s="84"/>
      <c r="S6466" s="31"/>
      <c r="T6466" s="31"/>
      <c r="U6466" s="169"/>
      <c r="V6466" s="150"/>
      <c r="W6466" s="141" t="str" cm="1">
        <f t="array" ref="W6466">IF(SUM(LEN(B6466:V6466))=0,"",IF(OR(OR(ISBLANK(F6466),SUM(LEN(C6466),LEN(D6466))=0),AND(NOT(E6466="Unknown"),ISBLANK(J6466)),AND(NOT(O6466="Unknown"),ISBLANK(R6466))),"Missing Information", INDEX(Table15[Entire Service Line Classification], MATCH(SUMIFS(Table15[Unique ID],Table15[System-Owned Portion],E6466,Table15[If Material Anything Other than "Lead" in Column E,Was Material Ever Previously Lead?],G6466,Table15[Customer-Owned Portion],O6466),Table15[Unique ID],0),0)))</f>
        <v/>
      </c>
      <c r="X6466"/>
    </row>
    <row r="6467" spans="2:24" x14ac:dyDescent="0.25">
      <c r="B6467" s="146"/>
      <c r="C6467" s="31"/>
      <c r="D6467" s="31"/>
      <c r="E6467" s="44"/>
      <c r="F6467" s="43"/>
      <c r="G6467" s="84"/>
      <c r="H6467" s="31"/>
      <c r="I6467" s="31"/>
      <c r="J6467" s="84"/>
      <c r="K6467" s="31"/>
      <c r="L6467" s="31"/>
      <c r="M6467" s="169"/>
      <c r="N6467" s="148"/>
      <c r="O6467" s="106"/>
      <c r="P6467" s="43"/>
      <c r="Q6467" s="31"/>
      <c r="R6467" s="84"/>
      <c r="S6467" s="31"/>
      <c r="T6467" s="31"/>
      <c r="U6467" s="169"/>
      <c r="V6467" s="150"/>
      <c r="W6467" s="141" t="str" cm="1">
        <f t="array" ref="W6467">IF(SUM(LEN(B6467:V6467))=0,"",IF(OR(OR(ISBLANK(F6467),SUM(LEN(C6467),LEN(D6467))=0),AND(NOT(E6467="Unknown"),ISBLANK(J6467)),AND(NOT(O6467="Unknown"),ISBLANK(R6467))),"Missing Information", INDEX(Table15[Entire Service Line Classification], MATCH(SUMIFS(Table15[Unique ID],Table15[System-Owned Portion],E6467,Table15[If Material Anything Other than "Lead" in Column E,Was Material Ever Previously Lead?],G6467,Table15[Customer-Owned Portion],O6467),Table15[Unique ID],0),0)))</f>
        <v/>
      </c>
      <c r="X6467"/>
    </row>
    <row r="6468" spans="2:24" x14ac:dyDescent="0.25">
      <c r="B6468" s="146"/>
      <c r="C6468" s="31"/>
      <c r="D6468" s="31"/>
      <c r="E6468" s="44"/>
      <c r="F6468" s="43"/>
      <c r="G6468" s="84"/>
      <c r="H6468" s="31"/>
      <c r="I6468" s="31"/>
      <c r="J6468" s="84"/>
      <c r="K6468" s="31"/>
      <c r="L6468" s="31"/>
      <c r="M6468" s="169"/>
      <c r="N6468" s="148"/>
      <c r="O6468" s="106"/>
      <c r="P6468" s="43"/>
      <c r="Q6468" s="31"/>
      <c r="R6468" s="84"/>
      <c r="S6468" s="31"/>
      <c r="T6468" s="31"/>
      <c r="U6468" s="169"/>
      <c r="V6468" s="150"/>
      <c r="W6468" s="141" t="str" cm="1">
        <f t="array" ref="W6468">IF(SUM(LEN(B6468:V6468))=0,"",IF(OR(OR(ISBLANK(F6468),SUM(LEN(C6468),LEN(D6468))=0),AND(NOT(E6468="Unknown"),ISBLANK(J6468)),AND(NOT(O6468="Unknown"),ISBLANK(R6468))),"Missing Information", INDEX(Table15[Entire Service Line Classification], MATCH(SUMIFS(Table15[Unique ID],Table15[System-Owned Portion],E6468,Table15[If Material Anything Other than "Lead" in Column E,Was Material Ever Previously Lead?],G6468,Table15[Customer-Owned Portion],O6468),Table15[Unique ID],0),0)))</f>
        <v/>
      </c>
      <c r="X6468"/>
    </row>
    <row r="6469" spans="2:24" x14ac:dyDescent="0.25">
      <c r="B6469" s="146"/>
      <c r="C6469" s="31"/>
      <c r="D6469" s="31"/>
      <c r="E6469" s="44"/>
      <c r="F6469" s="43"/>
      <c r="G6469" s="84"/>
      <c r="H6469" s="31"/>
      <c r="I6469" s="31"/>
      <c r="J6469" s="84"/>
      <c r="K6469" s="31"/>
      <c r="L6469" s="31"/>
      <c r="M6469" s="169"/>
      <c r="N6469" s="148"/>
      <c r="O6469" s="106"/>
      <c r="P6469" s="43"/>
      <c r="Q6469" s="31"/>
      <c r="R6469" s="84"/>
      <c r="S6469" s="31"/>
      <c r="T6469" s="31"/>
      <c r="U6469" s="169"/>
      <c r="V6469" s="150"/>
      <c r="W6469" s="141" t="str" cm="1">
        <f t="array" ref="W6469">IF(SUM(LEN(B6469:V6469))=0,"",IF(OR(OR(ISBLANK(F6469),SUM(LEN(C6469),LEN(D6469))=0),AND(NOT(E6469="Unknown"),ISBLANK(J6469)),AND(NOT(O6469="Unknown"),ISBLANK(R6469))),"Missing Information", INDEX(Table15[Entire Service Line Classification], MATCH(SUMIFS(Table15[Unique ID],Table15[System-Owned Portion],E6469,Table15[If Material Anything Other than "Lead" in Column E,Was Material Ever Previously Lead?],G6469,Table15[Customer-Owned Portion],O6469),Table15[Unique ID],0),0)))</f>
        <v/>
      </c>
      <c r="X6469"/>
    </row>
    <row r="6470" spans="2:24" x14ac:dyDescent="0.25">
      <c r="B6470" s="146"/>
      <c r="C6470" s="31"/>
      <c r="D6470" s="31"/>
      <c r="E6470" s="44"/>
      <c r="F6470" s="43"/>
      <c r="G6470" s="84"/>
      <c r="H6470" s="31"/>
      <c r="I6470" s="31"/>
      <c r="J6470" s="84"/>
      <c r="K6470" s="31"/>
      <c r="L6470" s="31"/>
      <c r="M6470" s="169"/>
      <c r="N6470" s="148"/>
      <c r="O6470" s="106"/>
      <c r="P6470" s="43"/>
      <c r="Q6470" s="31"/>
      <c r="R6470" s="84"/>
      <c r="S6470" s="31"/>
      <c r="T6470" s="31"/>
      <c r="U6470" s="169"/>
      <c r="V6470" s="150"/>
      <c r="W6470" s="141" t="str" cm="1">
        <f t="array" ref="W6470">IF(SUM(LEN(B6470:V6470))=0,"",IF(OR(OR(ISBLANK(F6470),SUM(LEN(C6470),LEN(D6470))=0),AND(NOT(E6470="Unknown"),ISBLANK(J6470)),AND(NOT(O6470="Unknown"),ISBLANK(R6470))),"Missing Information", INDEX(Table15[Entire Service Line Classification], MATCH(SUMIFS(Table15[Unique ID],Table15[System-Owned Portion],E6470,Table15[If Material Anything Other than "Lead" in Column E,Was Material Ever Previously Lead?],G6470,Table15[Customer-Owned Portion],O6470),Table15[Unique ID],0),0)))</f>
        <v/>
      </c>
      <c r="X6470"/>
    </row>
    <row r="6471" spans="2:24" x14ac:dyDescent="0.25">
      <c r="B6471" s="146"/>
      <c r="C6471" s="31"/>
      <c r="D6471" s="31"/>
      <c r="E6471" s="44"/>
      <c r="F6471" s="43"/>
      <c r="G6471" s="84"/>
      <c r="H6471" s="31"/>
      <c r="I6471" s="31"/>
      <c r="J6471" s="84"/>
      <c r="K6471" s="31"/>
      <c r="L6471" s="31"/>
      <c r="M6471" s="169"/>
      <c r="N6471" s="148"/>
      <c r="O6471" s="106"/>
      <c r="P6471" s="43"/>
      <c r="Q6471" s="31"/>
      <c r="R6471" s="84"/>
      <c r="S6471" s="31"/>
      <c r="T6471" s="31"/>
      <c r="U6471" s="169"/>
      <c r="V6471" s="150"/>
      <c r="W6471" s="141" t="str" cm="1">
        <f t="array" ref="W6471">IF(SUM(LEN(B6471:V6471))=0,"",IF(OR(OR(ISBLANK(F6471),SUM(LEN(C6471),LEN(D6471))=0),AND(NOT(E6471="Unknown"),ISBLANK(J6471)),AND(NOT(O6471="Unknown"),ISBLANK(R6471))),"Missing Information", INDEX(Table15[Entire Service Line Classification], MATCH(SUMIFS(Table15[Unique ID],Table15[System-Owned Portion],E6471,Table15[If Material Anything Other than "Lead" in Column E,Was Material Ever Previously Lead?],G6471,Table15[Customer-Owned Portion],O6471),Table15[Unique ID],0),0)))</f>
        <v/>
      </c>
      <c r="X6471"/>
    </row>
    <row r="6472" spans="2:24" x14ac:dyDescent="0.25">
      <c r="B6472" s="146"/>
      <c r="C6472" s="31"/>
      <c r="D6472" s="31"/>
      <c r="E6472" s="44"/>
      <c r="F6472" s="43"/>
      <c r="G6472" s="84"/>
      <c r="H6472" s="31"/>
      <c r="I6472" s="31"/>
      <c r="J6472" s="84"/>
      <c r="K6472" s="31"/>
      <c r="L6472" s="31"/>
      <c r="M6472" s="169"/>
      <c r="N6472" s="148"/>
      <c r="O6472" s="106"/>
      <c r="P6472" s="43"/>
      <c r="Q6472" s="31"/>
      <c r="R6472" s="84"/>
      <c r="S6472" s="31"/>
      <c r="T6472" s="31"/>
      <c r="U6472" s="169"/>
      <c r="V6472" s="150"/>
      <c r="W6472" s="141" t="str" cm="1">
        <f t="array" ref="W6472">IF(SUM(LEN(B6472:V6472))=0,"",IF(OR(OR(ISBLANK(F6472),SUM(LEN(C6472),LEN(D6472))=0),AND(NOT(E6472="Unknown"),ISBLANK(J6472)),AND(NOT(O6472="Unknown"),ISBLANK(R6472))),"Missing Information", INDEX(Table15[Entire Service Line Classification], MATCH(SUMIFS(Table15[Unique ID],Table15[System-Owned Portion],E6472,Table15[If Material Anything Other than "Lead" in Column E,Was Material Ever Previously Lead?],G6472,Table15[Customer-Owned Portion],O6472),Table15[Unique ID],0),0)))</f>
        <v/>
      </c>
      <c r="X6472"/>
    </row>
    <row r="6473" spans="2:24" x14ac:dyDescent="0.25">
      <c r="B6473" s="146"/>
      <c r="C6473" s="31"/>
      <c r="D6473" s="31"/>
      <c r="E6473" s="44"/>
      <c r="F6473" s="43"/>
      <c r="G6473" s="84"/>
      <c r="H6473" s="31"/>
      <c r="I6473" s="31"/>
      <c r="J6473" s="84"/>
      <c r="K6473" s="31"/>
      <c r="L6473" s="31"/>
      <c r="M6473" s="169"/>
      <c r="N6473" s="148"/>
      <c r="O6473" s="106"/>
      <c r="P6473" s="43"/>
      <c r="Q6473" s="31"/>
      <c r="R6473" s="84"/>
      <c r="S6473" s="31"/>
      <c r="T6473" s="31"/>
      <c r="U6473" s="169"/>
      <c r="V6473" s="150"/>
      <c r="W6473" s="141" t="str" cm="1">
        <f t="array" ref="W6473">IF(SUM(LEN(B6473:V6473))=0,"",IF(OR(OR(ISBLANK(F6473),SUM(LEN(C6473),LEN(D6473))=0),AND(NOT(E6473="Unknown"),ISBLANK(J6473)),AND(NOT(O6473="Unknown"),ISBLANK(R6473))),"Missing Information", INDEX(Table15[Entire Service Line Classification], MATCH(SUMIFS(Table15[Unique ID],Table15[System-Owned Portion],E6473,Table15[If Material Anything Other than "Lead" in Column E,Was Material Ever Previously Lead?],G6473,Table15[Customer-Owned Portion],O6473),Table15[Unique ID],0),0)))</f>
        <v/>
      </c>
      <c r="X6473"/>
    </row>
    <row r="6474" spans="2:24" x14ac:dyDescent="0.25">
      <c r="B6474" s="146"/>
      <c r="C6474" s="31"/>
      <c r="D6474" s="31"/>
      <c r="E6474" s="44"/>
      <c r="F6474" s="43"/>
      <c r="G6474" s="84"/>
      <c r="H6474" s="31"/>
      <c r="I6474" s="31"/>
      <c r="J6474" s="84"/>
      <c r="K6474" s="31"/>
      <c r="L6474" s="31"/>
      <c r="M6474" s="169"/>
      <c r="N6474" s="148"/>
      <c r="O6474" s="106"/>
      <c r="P6474" s="43"/>
      <c r="Q6474" s="31"/>
      <c r="R6474" s="84"/>
      <c r="S6474" s="31"/>
      <c r="T6474" s="31"/>
      <c r="U6474" s="169"/>
      <c r="V6474" s="150"/>
      <c r="W6474" s="141" t="str" cm="1">
        <f t="array" ref="W6474">IF(SUM(LEN(B6474:V6474))=0,"",IF(OR(OR(ISBLANK(F6474),SUM(LEN(C6474),LEN(D6474))=0),AND(NOT(E6474="Unknown"),ISBLANK(J6474)),AND(NOT(O6474="Unknown"),ISBLANK(R6474))),"Missing Information", INDEX(Table15[Entire Service Line Classification], MATCH(SUMIFS(Table15[Unique ID],Table15[System-Owned Portion],E6474,Table15[If Material Anything Other than "Lead" in Column E,Was Material Ever Previously Lead?],G6474,Table15[Customer-Owned Portion],O6474),Table15[Unique ID],0),0)))</f>
        <v/>
      </c>
      <c r="X6474"/>
    </row>
    <row r="6475" spans="2:24" x14ac:dyDescent="0.25">
      <c r="B6475" s="146"/>
      <c r="C6475" s="31"/>
      <c r="D6475" s="31"/>
      <c r="E6475" s="44"/>
      <c r="F6475" s="43"/>
      <c r="G6475" s="84"/>
      <c r="H6475" s="31"/>
      <c r="I6475" s="31"/>
      <c r="J6475" s="84"/>
      <c r="K6475" s="31"/>
      <c r="L6475" s="31"/>
      <c r="M6475" s="169"/>
      <c r="N6475" s="148"/>
      <c r="O6475" s="106"/>
      <c r="P6475" s="43"/>
      <c r="Q6475" s="31"/>
      <c r="R6475" s="84"/>
      <c r="S6475" s="31"/>
      <c r="T6475" s="31"/>
      <c r="U6475" s="169"/>
      <c r="V6475" s="150"/>
      <c r="W6475" s="141" t="str" cm="1">
        <f t="array" ref="W6475">IF(SUM(LEN(B6475:V6475))=0,"",IF(OR(OR(ISBLANK(F6475),SUM(LEN(C6475),LEN(D6475))=0),AND(NOT(E6475="Unknown"),ISBLANK(J6475)),AND(NOT(O6475="Unknown"),ISBLANK(R6475))),"Missing Information", INDEX(Table15[Entire Service Line Classification], MATCH(SUMIFS(Table15[Unique ID],Table15[System-Owned Portion],E6475,Table15[If Material Anything Other than "Lead" in Column E,Was Material Ever Previously Lead?],G6475,Table15[Customer-Owned Portion],O6475),Table15[Unique ID],0),0)))</f>
        <v/>
      </c>
      <c r="X6475"/>
    </row>
    <row r="6476" spans="2:24" x14ac:dyDescent="0.25">
      <c r="B6476" s="146"/>
      <c r="C6476" s="31"/>
      <c r="D6476" s="31"/>
      <c r="E6476" s="44"/>
      <c r="F6476" s="43"/>
      <c r="G6476" s="84"/>
      <c r="H6476" s="31"/>
      <c r="I6476" s="31"/>
      <c r="J6476" s="84"/>
      <c r="K6476" s="31"/>
      <c r="L6476" s="31"/>
      <c r="M6476" s="169"/>
      <c r="N6476" s="148"/>
      <c r="O6476" s="106"/>
      <c r="P6476" s="43"/>
      <c r="Q6476" s="31"/>
      <c r="R6476" s="84"/>
      <c r="S6476" s="31"/>
      <c r="T6476" s="31"/>
      <c r="U6476" s="169"/>
      <c r="V6476" s="150"/>
      <c r="W6476" s="141" t="str" cm="1">
        <f t="array" ref="W6476">IF(SUM(LEN(B6476:V6476))=0,"",IF(OR(OR(ISBLANK(F6476),SUM(LEN(C6476),LEN(D6476))=0),AND(NOT(E6476="Unknown"),ISBLANK(J6476)),AND(NOT(O6476="Unknown"),ISBLANK(R6476))),"Missing Information", INDEX(Table15[Entire Service Line Classification], MATCH(SUMIFS(Table15[Unique ID],Table15[System-Owned Portion],E6476,Table15[If Material Anything Other than "Lead" in Column E,Was Material Ever Previously Lead?],G6476,Table15[Customer-Owned Portion],O6476),Table15[Unique ID],0),0)))</f>
        <v/>
      </c>
      <c r="X6476"/>
    </row>
    <row r="6477" spans="2:24" x14ac:dyDescent="0.25">
      <c r="B6477" s="146"/>
      <c r="C6477" s="31"/>
      <c r="D6477" s="31"/>
      <c r="E6477" s="44"/>
      <c r="F6477" s="43"/>
      <c r="G6477" s="84"/>
      <c r="H6477" s="31"/>
      <c r="I6477" s="31"/>
      <c r="J6477" s="84"/>
      <c r="K6477" s="31"/>
      <c r="L6477" s="31"/>
      <c r="M6477" s="169"/>
      <c r="N6477" s="148"/>
      <c r="O6477" s="106"/>
      <c r="P6477" s="43"/>
      <c r="Q6477" s="31"/>
      <c r="R6477" s="84"/>
      <c r="S6477" s="31"/>
      <c r="T6477" s="31"/>
      <c r="U6477" s="169"/>
      <c r="V6477" s="150"/>
      <c r="W6477" s="141" t="str" cm="1">
        <f t="array" ref="W6477">IF(SUM(LEN(B6477:V6477))=0,"",IF(OR(OR(ISBLANK(F6477),SUM(LEN(C6477),LEN(D6477))=0),AND(NOT(E6477="Unknown"),ISBLANK(J6477)),AND(NOT(O6477="Unknown"),ISBLANK(R6477))),"Missing Information", INDEX(Table15[Entire Service Line Classification], MATCH(SUMIFS(Table15[Unique ID],Table15[System-Owned Portion],E6477,Table15[If Material Anything Other than "Lead" in Column E,Was Material Ever Previously Lead?],G6477,Table15[Customer-Owned Portion],O6477),Table15[Unique ID],0),0)))</f>
        <v/>
      </c>
      <c r="X6477"/>
    </row>
    <row r="6478" spans="2:24" x14ac:dyDescent="0.25">
      <c r="B6478" s="146"/>
      <c r="C6478" s="31"/>
      <c r="D6478" s="31"/>
      <c r="E6478" s="44"/>
      <c r="F6478" s="43"/>
      <c r="G6478" s="84"/>
      <c r="H6478" s="31"/>
      <c r="I6478" s="31"/>
      <c r="J6478" s="84"/>
      <c r="K6478" s="31"/>
      <c r="L6478" s="31"/>
      <c r="M6478" s="169"/>
      <c r="N6478" s="148"/>
      <c r="O6478" s="106"/>
      <c r="P6478" s="43"/>
      <c r="Q6478" s="31"/>
      <c r="R6478" s="84"/>
      <c r="S6478" s="31"/>
      <c r="T6478" s="31"/>
      <c r="U6478" s="169"/>
      <c r="V6478" s="150"/>
      <c r="W6478" s="141" t="str" cm="1">
        <f t="array" ref="W6478">IF(SUM(LEN(B6478:V6478))=0,"",IF(OR(OR(ISBLANK(F6478),SUM(LEN(C6478),LEN(D6478))=0),AND(NOT(E6478="Unknown"),ISBLANK(J6478)),AND(NOT(O6478="Unknown"),ISBLANK(R6478))),"Missing Information", INDEX(Table15[Entire Service Line Classification], MATCH(SUMIFS(Table15[Unique ID],Table15[System-Owned Portion],E6478,Table15[If Material Anything Other than "Lead" in Column E,Was Material Ever Previously Lead?],G6478,Table15[Customer-Owned Portion],O6478),Table15[Unique ID],0),0)))</f>
        <v/>
      </c>
      <c r="X6478"/>
    </row>
    <row r="6479" spans="2:24" x14ac:dyDescent="0.25">
      <c r="B6479" s="146"/>
      <c r="C6479" s="31"/>
      <c r="D6479" s="31"/>
      <c r="E6479" s="44"/>
      <c r="F6479" s="43"/>
      <c r="G6479" s="84"/>
      <c r="H6479" s="31"/>
      <c r="I6479" s="31"/>
      <c r="J6479" s="84"/>
      <c r="K6479" s="31"/>
      <c r="L6479" s="31"/>
      <c r="M6479" s="169"/>
      <c r="N6479" s="148"/>
      <c r="O6479" s="106"/>
      <c r="P6479" s="43"/>
      <c r="Q6479" s="31"/>
      <c r="R6479" s="84"/>
      <c r="S6479" s="31"/>
      <c r="T6479" s="31"/>
      <c r="U6479" s="169"/>
      <c r="V6479" s="150"/>
      <c r="W6479" s="141" t="str" cm="1">
        <f t="array" ref="W6479">IF(SUM(LEN(B6479:V6479))=0,"",IF(OR(OR(ISBLANK(F6479),SUM(LEN(C6479),LEN(D6479))=0),AND(NOT(E6479="Unknown"),ISBLANK(J6479)),AND(NOT(O6479="Unknown"),ISBLANK(R6479))),"Missing Information", INDEX(Table15[Entire Service Line Classification], MATCH(SUMIFS(Table15[Unique ID],Table15[System-Owned Portion],E6479,Table15[If Material Anything Other than "Lead" in Column E,Was Material Ever Previously Lead?],G6479,Table15[Customer-Owned Portion],O6479),Table15[Unique ID],0),0)))</f>
        <v/>
      </c>
      <c r="X6479"/>
    </row>
    <row r="6480" spans="2:24" x14ac:dyDescent="0.25">
      <c r="B6480" s="146"/>
      <c r="C6480" s="31"/>
      <c r="D6480" s="31"/>
      <c r="E6480" s="44"/>
      <c r="F6480" s="43"/>
      <c r="G6480" s="84"/>
      <c r="H6480" s="31"/>
      <c r="I6480" s="31"/>
      <c r="J6480" s="84"/>
      <c r="K6480" s="31"/>
      <c r="L6480" s="31"/>
      <c r="M6480" s="169"/>
      <c r="N6480" s="148"/>
      <c r="O6480" s="106"/>
      <c r="P6480" s="43"/>
      <c r="Q6480" s="31"/>
      <c r="R6480" s="84"/>
      <c r="S6480" s="31"/>
      <c r="T6480" s="31"/>
      <c r="U6480" s="169"/>
      <c r="V6480" s="150"/>
      <c r="W6480" s="141" t="str" cm="1">
        <f t="array" ref="W6480">IF(SUM(LEN(B6480:V6480))=0,"",IF(OR(OR(ISBLANK(F6480),SUM(LEN(C6480),LEN(D6480))=0),AND(NOT(E6480="Unknown"),ISBLANK(J6480)),AND(NOT(O6480="Unknown"),ISBLANK(R6480))),"Missing Information", INDEX(Table15[Entire Service Line Classification], MATCH(SUMIFS(Table15[Unique ID],Table15[System-Owned Portion],E6480,Table15[If Material Anything Other than "Lead" in Column E,Was Material Ever Previously Lead?],G6480,Table15[Customer-Owned Portion],O6480),Table15[Unique ID],0),0)))</f>
        <v/>
      </c>
      <c r="X6480"/>
    </row>
    <row r="6481" spans="2:24" x14ac:dyDescent="0.25">
      <c r="B6481" s="146"/>
      <c r="C6481" s="31"/>
      <c r="D6481" s="31"/>
      <c r="E6481" s="44"/>
      <c r="F6481" s="43"/>
      <c r="G6481" s="84"/>
      <c r="H6481" s="31"/>
      <c r="I6481" s="31"/>
      <c r="J6481" s="84"/>
      <c r="K6481" s="31"/>
      <c r="L6481" s="31"/>
      <c r="M6481" s="169"/>
      <c r="N6481" s="148"/>
      <c r="O6481" s="106"/>
      <c r="P6481" s="43"/>
      <c r="Q6481" s="31"/>
      <c r="R6481" s="84"/>
      <c r="S6481" s="31"/>
      <c r="T6481" s="31"/>
      <c r="U6481" s="169"/>
      <c r="V6481" s="150"/>
      <c r="W6481" s="141" t="str" cm="1">
        <f t="array" ref="W6481">IF(SUM(LEN(B6481:V6481))=0,"",IF(OR(OR(ISBLANK(F6481),SUM(LEN(C6481),LEN(D6481))=0),AND(NOT(E6481="Unknown"),ISBLANK(J6481)),AND(NOT(O6481="Unknown"),ISBLANK(R6481))),"Missing Information", INDEX(Table15[Entire Service Line Classification], MATCH(SUMIFS(Table15[Unique ID],Table15[System-Owned Portion],E6481,Table15[If Material Anything Other than "Lead" in Column E,Was Material Ever Previously Lead?],G6481,Table15[Customer-Owned Portion],O6481),Table15[Unique ID],0),0)))</f>
        <v/>
      </c>
      <c r="X6481"/>
    </row>
    <row r="6482" spans="2:24" x14ac:dyDescent="0.25">
      <c r="B6482" s="146"/>
      <c r="C6482" s="31"/>
      <c r="D6482" s="31"/>
      <c r="E6482" s="44"/>
      <c r="F6482" s="43"/>
      <c r="G6482" s="84"/>
      <c r="H6482" s="31"/>
      <c r="I6482" s="31"/>
      <c r="J6482" s="84"/>
      <c r="K6482" s="31"/>
      <c r="L6482" s="31"/>
      <c r="M6482" s="169"/>
      <c r="N6482" s="148"/>
      <c r="O6482" s="106"/>
      <c r="P6482" s="43"/>
      <c r="Q6482" s="31"/>
      <c r="R6482" s="84"/>
      <c r="S6482" s="31"/>
      <c r="T6482" s="31"/>
      <c r="U6482" s="169"/>
      <c r="V6482" s="150"/>
      <c r="W6482" s="141" t="str" cm="1">
        <f t="array" ref="W6482">IF(SUM(LEN(B6482:V6482))=0,"",IF(OR(OR(ISBLANK(F6482),SUM(LEN(C6482),LEN(D6482))=0),AND(NOT(E6482="Unknown"),ISBLANK(J6482)),AND(NOT(O6482="Unknown"),ISBLANK(R6482))),"Missing Information", INDEX(Table15[Entire Service Line Classification], MATCH(SUMIFS(Table15[Unique ID],Table15[System-Owned Portion],E6482,Table15[If Material Anything Other than "Lead" in Column E,Was Material Ever Previously Lead?],G6482,Table15[Customer-Owned Portion],O6482),Table15[Unique ID],0),0)))</f>
        <v/>
      </c>
      <c r="X6482"/>
    </row>
    <row r="6483" spans="2:24" x14ac:dyDescent="0.25">
      <c r="B6483" s="146"/>
      <c r="C6483" s="31"/>
      <c r="D6483" s="31"/>
      <c r="E6483" s="44"/>
      <c r="F6483" s="43"/>
      <c r="G6483" s="84"/>
      <c r="H6483" s="31"/>
      <c r="I6483" s="31"/>
      <c r="J6483" s="84"/>
      <c r="K6483" s="31"/>
      <c r="L6483" s="31"/>
      <c r="M6483" s="169"/>
      <c r="N6483" s="148"/>
      <c r="O6483" s="106"/>
      <c r="P6483" s="43"/>
      <c r="Q6483" s="31"/>
      <c r="R6483" s="84"/>
      <c r="S6483" s="31"/>
      <c r="T6483" s="31"/>
      <c r="U6483" s="169"/>
      <c r="V6483" s="150"/>
      <c r="W6483" s="141" t="str" cm="1">
        <f t="array" ref="W6483">IF(SUM(LEN(B6483:V6483))=0,"",IF(OR(OR(ISBLANK(F6483),SUM(LEN(C6483),LEN(D6483))=0),AND(NOT(E6483="Unknown"),ISBLANK(J6483)),AND(NOT(O6483="Unknown"),ISBLANK(R6483))),"Missing Information", INDEX(Table15[Entire Service Line Classification], MATCH(SUMIFS(Table15[Unique ID],Table15[System-Owned Portion],E6483,Table15[If Material Anything Other than "Lead" in Column E,Was Material Ever Previously Lead?],G6483,Table15[Customer-Owned Portion],O6483),Table15[Unique ID],0),0)))</f>
        <v/>
      </c>
      <c r="X6483"/>
    </row>
    <row r="6484" spans="2:24" x14ac:dyDescent="0.25">
      <c r="B6484" s="146"/>
      <c r="C6484" s="31"/>
      <c r="D6484" s="31"/>
      <c r="E6484" s="44"/>
      <c r="F6484" s="43"/>
      <c r="G6484" s="84"/>
      <c r="H6484" s="31"/>
      <c r="I6484" s="31"/>
      <c r="J6484" s="84"/>
      <c r="K6484" s="31"/>
      <c r="L6484" s="31"/>
      <c r="M6484" s="169"/>
      <c r="N6484" s="148"/>
      <c r="O6484" s="106"/>
      <c r="P6484" s="43"/>
      <c r="Q6484" s="31"/>
      <c r="R6484" s="84"/>
      <c r="S6484" s="31"/>
      <c r="T6484" s="31"/>
      <c r="U6484" s="169"/>
      <c r="V6484" s="150"/>
      <c r="W6484" s="141" t="str" cm="1">
        <f t="array" ref="W6484">IF(SUM(LEN(B6484:V6484))=0,"",IF(OR(OR(ISBLANK(F6484),SUM(LEN(C6484),LEN(D6484))=0),AND(NOT(E6484="Unknown"),ISBLANK(J6484)),AND(NOT(O6484="Unknown"),ISBLANK(R6484))),"Missing Information", INDEX(Table15[Entire Service Line Classification], MATCH(SUMIFS(Table15[Unique ID],Table15[System-Owned Portion],E6484,Table15[If Material Anything Other than "Lead" in Column E,Was Material Ever Previously Lead?],G6484,Table15[Customer-Owned Portion],O6484),Table15[Unique ID],0),0)))</f>
        <v/>
      </c>
      <c r="X6484"/>
    </row>
    <row r="6485" spans="2:24" x14ac:dyDescent="0.25">
      <c r="B6485" s="146"/>
      <c r="C6485" s="31"/>
      <c r="D6485" s="31"/>
      <c r="E6485" s="44"/>
      <c r="F6485" s="43"/>
      <c r="G6485" s="84"/>
      <c r="H6485" s="31"/>
      <c r="I6485" s="31"/>
      <c r="J6485" s="84"/>
      <c r="K6485" s="31"/>
      <c r="L6485" s="31"/>
      <c r="M6485" s="169"/>
      <c r="N6485" s="148"/>
      <c r="O6485" s="106"/>
      <c r="P6485" s="43"/>
      <c r="Q6485" s="31"/>
      <c r="R6485" s="84"/>
      <c r="S6485" s="31"/>
      <c r="T6485" s="31"/>
      <c r="U6485" s="169"/>
      <c r="V6485" s="150"/>
      <c r="W6485" s="141" t="str" cm="1">
        <f t="array" ref="W6485">IF(SUM(LEN(B6485:V6485))=0,"",IF(OR(OR(ISBLANK(F6485),SUM(LEN(C6485),LEN(D6485))=0),AND(NOT(E6485="Unknown"),ISBLANK(J6485)),AND(NOT(O6485="Unknown"),ISBLANK(R6485))),"Missing Information", INDEX(Table15[Entire Service Line Classification], MATCH(SUMIFS(Table15[Unique ID],Table15[System-Owned Portion],E6485,Table15[If Material Anything Other than "Lead" in Column E,Was Material Ever Previously Lead?],G6485,Table15[Customer-Owned Portion],O6485),Table15[Unique ID],0),0)))</f>
        <v/>
      </c>
      <c r="X6485"/>
    </row>
    <row r="6486" spans="2:24" x14ac:dyDescent="0.25">
      <c r="B6486" s="146"/>
      <c r="C6486" s="31"/>
      <c r="D6486" s="31"/>
      <c r="E6486" s="44"/>
      <c r="F6486" s="43"/>
      <c r="G6486" s="84"/>
      <c r="H6486" s="31"/>
      <c r="I6486" s="31"/>
      <c r="J6486" s="84"/>
      <c r="K6486" s="31"/>
      <c r="L6486" s="31"/>
      <c r="M6486" s="169"/>
      <c r="N6486" s="148"/>
      <c r="O6486" s="106"/>
      <c r="P6486" s="43"/>
      <c r="Q6486" s="31"/>
      <c r="R6486" s="84"/>
      <c r="S6486" s="31"/>
      <c r="T6486" s="31"/>
      <c r="U6486" s="169"/>
      <c r="V6486" s="150"/>
      <c r="W6486" s="141" t="str" cm="1">
        <f t="array" ref="W6486">IF(SUM(LEN(B6486:V6486))=0,"",IF(OR(OR(ISBLANK(F6486),SUM(LEN(C6486),LEN(D6486))=0),AND(NOT(E6486="Unknown"),ISBLANK(J6486)),AND(NOT(O6486="Unknown"),ISBLANK(R6486))),"Missing Information", INDEX(Table15[Entire Service Line Classification], MATCH(SUMIFS(Table15[Unique ID],Table15[System-Owned Portion],E6486,Table15[If Material Anything Other than "Lead" in Column E,Was Material Ever Previously Lead?],G6486,Table15[Customer-Owned Portion],O6486),Table15[Unique ID],0),0)))</f>
        <v/>
      </c>
      <c r="X6486"/>
    </row>
    <row r="6487" spans="2:24" x14ac:dyDescent="0.25">
      <c r="B6487" s="146"/>
      <c r="C6487" s="31"/>
      <c r="D6487" s="31"/>
      <c r="E6487" s="44"/>
      <c r="F6487" s="43"/>
      <c r="G6487" s="84"/>
      <c r="H6487" s="31"/>
      <c r="I6487" s="31"/>
      <c r="J6487" s="84"/>
      <c r="K6487" s="31"/>
      <c r="L6487" s="31"/>
      <c r="M6487" s="169"/>
      <c r="N6487" s="148"/>
      <c r="O6487" s="106"/>
      <c r="P6487" s="43"/>
      <c r="Q6487" s="31"/>
      <c r="R6487" s="84"/>
      <c r="S6487" s="31"/>
      <c r="T6487" s="31"/>
      <c r="U6487" s="169"/>
      <c r="V6487" s="150"/>
      <c r="W6487" s="141" t="str" cm="1">
        <f t="array" ref="W6487">IF(SUM(LEN(B6487:V6487))=0,"",IF(OR(OR(ISBLANK(F6487),SUM(LEN(C6487),LEN(D6487))=0),AND(NOT(E6487="Unknown"),ISBLANK(J6487)),AND(NOT(O6487="Unknown"),ISBLANK(R6487))),"Missing Information", INDEX(Table15[Entire Service Line Classification], MATCH(SUMIFS(Table15[Unique ID],Table15[System-Owned Portion],E6487,Table15[If Material Anything Other than "Lead" in Column E,Was Material Ever Previously Lead?],G6487,Table15[Customer-Owned Portion],O6487),Table15[Unique ID],0),0)))</f>
        <v/>
      </c>
      <c r="X6487"/>
    </row>
    <row r="6488" spans="2:24" x14ac:dyDescent="0.25">
      <c r="B6488" s="146"/>
      <c r="C6488" s="31"/>
      <c r="D6488" s="31"/>
      <c r="E6488" s="44"/>
      <c r="F6488" s="43"/>
      <c r="G6488" s="84"/>
      <c r="H6488" s="31"/>
      <c r="I6488" s="31"/>
      <c r="J6488" s="84"/>
      <c r="K6488" s="31"/>
      <c r="L6488" s="31"/>
      <c r="M6488" s="169"/>
      <c r="N6488" s="148"/>
      <c r="O6488" s="106"/>
      <c r="P6488" s="43"/>
      <c r="Q6488" s="31"/>
      <c r="R6488" s="84"/>
      <c r="S6488" s="31"/>
      <c r="T6488" s="31"/>
      <c r="U6488" s="169"/>
      <c r="V6488" s="150"/>
      <c r="W6488" s="141" t="str" cm="1">
        <f t="array" ref="W6488">IF(SUM(LEN(B6488:V6488))=0,"",IF(OR(OR(ISBLANK(F6488),SUM(LEN(C6488),LEN(D6488))=0),AND(NOT(E6488="Unknown"),ISBLANK(J6488)),AND(NOT(O6488="Unknown"),ISBLANK(R6488))),"Missing Information", INDEX(Table15[Entire Service Line Classification], MATCH(SUMIFS(Table15[Unique ID],Table15[System-Owned Portion],E6488,Table15[If Material Anything Other than "Lead" in Column E,Was Material Ever Previously Lead?],G6488,Table15[Customer-Owned Portion],O6488),Table15[Unique ID],0),0)))</f>
        <v/>
      </c>
      <c r="X6488"/>
    </row>
    <row r="6489" spans="2:24" x14ac:dyDescent="0.25">
      <c r="B6489" s="146"/>
      <c r="C6489" s="31"/>
      <c r="D6489" s="31"/>
      <c r="E6489" s="44"/>
      <c r="F6489" s="43"/>
      <c r="G6489" s="84"/>
      <c r="H6489" s="31"/>
      <c r="I6489" s="31"/>
      <c r="J6489" s="84"/>
      <c r="K6489" s="31"/>
      <c r="L6489" s="31"/>
      <c r="M6489" s="169"/>
      <c r="N6489" s="148"/>
      <c r="O6489" s="106"/>
      <c r="P6489" s="43"/>
      <c r="Q6489" s="31"/>
      <c r="R6489" s="84"/>
      <c r="S6489" s="31"/>
      <c r="T6489" s="31"/>
      <c r="U6489" s="169"/>
      <c r="V6489" s="150"/>
      <c r="W6489" s="141" t="str" cm="1">
        <f t="array" ref="W6489">IF(SUM(LEN(B6489:V6489))=0,"",IF(OR(OR(ISBLANK(F6489),SUM(LEN(C6489),LEN(D6489))=0),AND(NOT(E6489="Unknown"),ISBLANK(J6489)),AND(NOT(O6489="Unknown"),ISBLANK(R6489))),"Missing Information", INDEX(Table15[Entire Service Line Classification], MATCH(SUMIFS(Table15[Unique ID],Table15[System-Owned Portion],E6489,Table15[If Material Anything Other than "Lead" in Column E,Was Material Ever Previously Lead?],G6489,Table15[Customer-Owned Portion],O6489),Table15[Unique ID],0),0)))</f>
        <v/>
      </c>
      <c r="X6489"/>
    </row>
    <row r="6490" spans="2:24" x14ac:dyDescent="0.25">
      <c r="B6490" s="146"/>
      <c r="C6490" s="31"/>
      <c r="D6490" s="31"/>
      <c r="E6490" s="44"/>
      <c r="F6490" s="43"/>
      <c r="G6490" s="84"/>
      <c r="H6490" s="31"/>
      <c r="I6490" s="31"/>
      <c r="J6490" s="84"/>
      <c r="K6490" s="31"/>
      <c r="L6490" s="31"/>
      <c r="M6490" s="169"/>
      <c r="N6490" s="148"/>
      <c r="O6490" s="106"/>
      <c r="P6490" s="43"/>
      <c r="Q6490" s="31"/>
      <c r="R6490" s="84"/>
      <c r="S6490" s="31"/>
      <c r="T6490" s="31"/>
      <c r="U6490" s="169"/>
      <c r="V6490" s="150"/>
      <c r="W6490" s="141" t="str" cm="1">
        <f t="array" ref="W6490">IF(SUM(LEN(B6490:V6490))=0,"",IF(OR(OR(ISBLANK(F6490),SUM(LEN(C6490),LEN(D6490))=0),AND(NOT(E6490="Unknown"),ISBLANK(J6490)),AND(NOT(O6490="Unknown"),ISBLANK(R6490))),"Missing Information", INDEX(Table15[Entire Service Line Classification], MATCH(SUMIFS(Table15[Unique ID],Table15[System-Owned Portion],E6490,Table15[If Material Anything Other than "Lead" in Column E,Was Material Ever Previously Lead?],G6490,Table15[Customer-Owned Portion],O6490),Table15[Unique ID],0),0)))</f>
        <v/>
      </c>
      <c r="X6490"/>
    </row>
    <row r="6491" spans="2:24" x14ac:dyDescent="0.25">
      <c r="B6491" s="146"/>
      <c r="C6491" s="31"/>
      <c r="D6491" s="31"/>
      <c r="E6491" s="44"/>
      <c r="F6491" s="43"/>
      <c r="G6491" s="84"/>
      <c r="H6491" s="31"/>
      <c r="I6491" s="31"/>
      <c r="J6491" s="84"/>
      <c r="K6491" s="31"/>
      <c r="L6491" s="31"/>
      <c r="M6491" s="169"/>
      <c r="N6491" s="148"/>
      <c r="O6491" s="106"/>
      <c r="P6491" s="43"/>
      <c r="Q6491" s="31"/>
      <c r="R6491" s="84"/>
      <c r="S6491" s="31"/>
      <c r="T6491" s="31"/>
      <c r="U6491" s="169"/>
      <c r="V6491" s="150"/>
      <c r="W6491" s="141" t="str" cm="1">
        <f t="array" ref="W6491">IF(SUM(LEN(B6491:V6491))=0,"",IF(OR(OR(ISBLANK(F6491),SUM(LEN(C6491),LEN(D6491))=0),AND(NOT(E6491="Unknown"),ISBLANK(J6491)),AND(NOT(O6491="Unknown"),ISBLANK(R6491))),"Missing Information", INDEX(Table15[Entire Service Line Classification], MATCH(SUMIFS(Table15[Unique ID],Table15[System-Owned Portion],E6491,Table15[If Material Anything Other than "Lead" in Column E,Was Material Ever Previously Lead?],G6491,Table15[Customer-Owned Portion],O6491),Table15[Unique ID],0),0)))</f>
        <v/>
      </c>
      <c r="X6491"/>
    </row>
    <row r="6492" spans="2:24" x14ac:dyDescent="0.25">
      <c r="B6492" s="146"/>
      <c r="C6492" s="31"/>
      <c r="D6492" s="31"/>
      <c r="E6492" s="44"/>
      <c r="F6492" s="43"/>
      <c r="G6492" s="84"/>
      <c r="H6492" s="31"/>
      <c r="I6492" s="31"/>
      <c r="J6492" s="84"/>
      <c r="K6492" s="31"/>
      <c r="L6492" s="31"/>
      <c r="M6492" s="169"/>
      <c r="N6492" s="148"/>
      <c r="O6492" s="106"/>
      <c r="P6492" s="43"/>
      <c r="Q6492" s="31"/>
      <c r="R6492" s="84"/>
      <c r="S6492" s="31"/>
      <c r="T6492" s="31"/>
      <c r="U6492" s="169"/>
      <c r="V6492" s="150"/>
      <c r="W6492" s="141" t="str" cm="1">
        <f t="array" ref="W6492">IF(SUM(LEN(B6492:V6492))=0,"",IF(OR(OR(ISBLANK(F6492),SUM(LEN(C6492),LEN(D6492))=0),AND(NOT(E6492="Unknown"),ISBLANK(J6492)),AND(NOT(O6492="Unknown"),ISBLANK(R6492))),"Missing Information", INDEX(Table15[Entire Service Line Classification], MATCH(SUMIFS(Table15[Unique ID],Table15[System-Owned Portion],E6492,Table15[If Material Anything Other than "Lead" in Column E,Was Material Ever Previously Lead?],G6492,Table15[Customer-Owned Portion],O6492),Table15[Unique ID],0),0)))</f>
        <v/>
      </c>
      <c r="X6492"/>
    </row>
    <row r="6493" spans="2:24" x14ac:dyDescent="0.25">
      <c r="B6493" s="146"/>
      <c r="C6493" s="31"/>
      <c r="D6493" s="31"/>
      <c r="E6493" s="44"/>
      <c r="F6493" s="43"/>
      <c r="G6493" s="84"/>
      <c r="H6493" s="31"/>
      <c r="I6493" s="31"/>
      <c r="J6493" s="84"/>
      <c r="K6493" s="31"/>
      <c r="L6493" s="31"/>
      <c r="M6493" s="169"/>
      <c r="N6493" s="148"/>
      <c r="O6493" s="106"/>
      <c r="P6493" s="43"/>
      <c r="Q6493" s="31"/>
      <c r="R6493" s="84"/>
      <c r="S6493" s="31"/>
      <c r="T6493" s="31"/>
      <c r="U6493" s="169"/>
      <c r="V6493" s="150"/>
      <c r="W6493" s="141" t="str" cm="1">
        <f t="array" ref="W6493">IF(SUM(LEN(B6493:V6493))=0,"",IF(OR(OR(ISBLANK(F6493),SUM(LEN(C6493),LEN(D6493))=0),AND(NOT(E6493="Unknown"),ISBLANK(J6493)),AND(NOT(O6493="Unknown"),ISBLANK(R6493))),"Missing Information", INDEX(Table15[Entire Service Line Classification], MATCH(SUMIFS(Table15[Unique ID],Table15[System-Owned Portion],E6493,Table15[If Material Anything Other than "Lead" in Column E,Was Material Ever Previously Lead?],G6493,Table15[Customer-Owned Portion],O6493),Table15[Unique ID],0),0)))</f>
        <v/>
      </c>
      <c r="X6493"/>
    </row>
    <row r="6494" spans="2:24" x14ac:dyDescent="0.25">
      <c r="B6494" s="146"/>
      <c r="C6494" s="31"/>
      <c r="D6494" s="31"/>
      <c r="E6494" s="44"/>
      <c r="F6494" s="43"/>
      <c r="G6494" s="84"/>
      <c r="H6494" s="31"/>
      <c r="I6494" s="31"/>
      <c r="J6494" s="84"/>
      <c r="K6494" s="31"/>
      <c r="L6494" s="31"/>
      <c r="M6494" s="169"/>
      <c r="N6494" s="148"/>
      <c r="O6494" s="106"/>
      <c r="P6494" s="43"/>
      <c r="Q6494" s="31"/>
      <c r="R6494" s="84"/>
      <c r="S6494" s="31"/>
      <c r="T6494" s="31"/>
      <c r="U6494" s="169"/>
      <c r="V6494" s="150"/>
      <c r="W6494" s="141" t="str" cm="1">
        <f t="array" ref="W6494">IF(SUM(LEN(B6494:V6494))=0,"",IF(OR(OR(ISBLANK(F6494),SUM(LEN(C6494),LEN(D6494))=0),AND(NOT(E6494="Unknown"),ISBLANK(J6494)),AND(NOT(O6494="Unknown"),ISBLANK(R6494))),"Missing Information", INDEX(Table15[Entire Service Line Classification], MATCH(SUMIFS(Table15[Unique ID],Table15[System-Owned Portion],E6494,Table15[If Material Anything Other than "Lead" in Column E,Was Material Ever Previously Lead?],G6494,Table15[Customer-Owned Portion],O6494),Table15[Unique ID],0),0)))</f>
        <v/>
      </c>
      <c r="X6494"/>
    </row>
    <row r="6495" spans="2:24" x14ac:dyDescent="0.25">
      <c r="B6495" s="146"/>
      <c r="C6495" s="31"/>
      <c r="D6495" s="31"/>
      <c r="E6495" s="44"/>
      <c r="F6495" s="43"/>
      <c r="G6495" s="84"/>
      <c r="H6495" s="31"/>
      <c r="I6495" s="31"/>
      <c r="J6495" s="84"/>
      <c r="K6495" s="31"/>
      <c r="L6495" s="31"/>
      <c r="M6495" s="169"/>
      <c r="N6495" s="148"/>
      <c r="O6495" s="106"/>
      <c r="P6495" s="43"/>
      <c r="Q6495" s="31"/>
      <c r="R6495" s="84"/>
      <c r="S6495" s="31"/>
      <c r="T6495" s="31"/>
      <c r="U6495" s="169"/>
      <c r="V6495" s="150"/>
      <c r="W6495" s="141" t="str" cm="1">
        <f t="array" ref="W6495">IF(SUM(LEN(B6495:V6495))=0,"",IF(OR(OR(ISBLANK(F6495),SUM(LEN(C6495),LEN(D6495))=0),AND(NOT(E6495="Unknown"),ISBLANK(J6495)),AND(NOT(O6495="Unknown"),ISBLANK(R6495))),"Missing Information", INDEX(Table15[Entire Service Line Classification], MATCH(SUMIFS(Table15[Unique ID],Table15[System-Owned Portion],E6495,Table15[If Material Anything Other than "Lead" in Column E,Was Material Ever Previously Lead?],G6495,Table15[Customer-Owned Portion],O6495),Table15[Unique ID],0),0)))</f>
        <v/>
      </c>
      <c r="X6495"/>
    </row>
    <row r="6496" spans="2:24" x14ac:dyDescent="0.25">
      <c r="B6496" s="146"/>
      <c r="C6496" s="31"/>
      <c r="D6496" s="31"/>
      <c r="E6496" s="44"/>
      <c r="F6496" s="43"/>
      <c r="G6496" s="84"/>
      <c r="H6496" s="31"/>
      <c r="I6496" s="31"/>
      <c r="J6496" s="84"/>
      <c r="K6496" s="31"/>
      <c r="L6496" s="31"/>
      <c r="M6496" s="169"/>
      <c r="N6496" s="148"/>
      <c r="O6496" s="106"/>
      <c r="P6496" s="43"/>
      <c r="Q6496" s="31"/>
      <c r="R6496" s="84"/>
      <c r="S6496" s="31"/>
      <c r="T6496" s="31"/>
      <c r="U6496" s="169"/>
      <c r="V6496" s="150"/>
      <c r="W6496" s="141" t="str" cm="1">
        <f t="array" ref="W6496">IF(SUM(LEN(B6496:V6496))=0,"",IF(OR(OR(ISBLANK(F6496),SUM(LEN(C6496),LEN(D6496))=0),AND(NOT(E6496="Unknown"),ISBLANK(J6496)),AND(NOT(O6496="Unknown"),ISBLANK(R6496))),"Missing Information", INDEX(Table15[Entire Service Line Classification], MATCH(SUMIFS(Table15[Unique ID],Table15[System-Owned Portion],E6496,Table15[If Material Anything Other than "Lead" in Column E,Was Material Ever Previously Lead?],G6496,Table15[Customer-Owned Portion],O6496),Table15[Unique ID],0),0)))</f>
        <v/>
      </c>
      <c r="X6496"/>
    </row>
    <row r="6497" spans="2:24" x14ac:dyDescent="0.25">
      <c r="B6497" s="146"/>
      <c r="C6497" s="31"/>
      <c r="D6497" s="31"/>
      <c r="E6497" s="44"/>
      <c r="F6497" s="43"/>
      <c r="G6497" s="84"/>
      <c r="H6497" s="31"/>
      <c r="I6497" s="31"/>
      <c r="J6497" s="84"/>
      <c r="K6497" s="31"/>
      <c r="L6497" s="31"/>
      <c r="M6497" s="169"/>
      <c r="N6497" s="148"/>
      <c r="O6497" s="106"/>
      <c r="P6497" s="43"/>
      <c r="Q6497" s="31"/>
      <c r="R6497" s="84"/>
      <c r="S6497" s="31"/>
      <c r="T6497" s="31"/>
      <c r="U6497" s="169"/>
      <c r="V6497" s="150"/>
      <c r="W6497" s="141" t="str" cm="1">
        <f t="array" ref="W6497">IF(SUM(LEN(B6497:V6497))=0,"",IF(OR(OR(ISBLANK(F6497),SUM(LEN(C6497),LEN(D6497))=0),AND(NOT(E6497="Unknown"),ISBLANK(J6497)),AND(NOT(O6497="Unknown"),ISBLANK(R6497))),"Missing Information", INDEX(Table15[Entire Service Line Classification], MATCH(SUMIFS(Table15[Unique ID],Table15[System-Owned Portion],E6497,Table15[If Material Anything Other than "Lead" in Column E,Was Material Ever Previously Lead?],G6497,Table15[Customer-Owned Portion],O6497),Table15[Unique ID],0),0)))</f>
        <v/>
      </c>
      <c r="X6497"/>
    </row>
    <row r="6498" spans="2:24" x14ac:dyDescent="0.25">
      <c r="B6498" s="146"/>
      <c r="C6498" s="31"/>
      <c r="D6498" s="31"/>
      <c r="E6498" s="44"/>
      <c r="F6498" s="43"/>
      <c r="G6498" s="84"/>
      <c r="H6498" s="31"/>
      <c r="I6498" s="31"/>
      <c r="J6498" s="84"/>
      <c r="K6498" s="31"/>
      <c r="L6498" s="31"/>
      <c r="M6498" s="169"/>
      <c r="N6498" s="148"/>
      <c r="O6498" s="106"/>
      <c r="P6498" s="43"/>
      <c r="Q6498" s="31"/>
      <c r="R6498" s="84"/>
      <c r="S6498" s="31"/>
      <c r="T6498" s="31"/>
      <c r="U6498" s="169"/>
      <c r="V6498" s="150"/>
      <c r="W6498" s="141" t="str" cm="1">
        <f t="array" ref="W6498">IF(SUM(LEN(B6498:V6498))=0,"",IF(OR(OR(ISBLANK(F6498),SUM(LEN(C6498),LEN(D6498))=0),AND(NOT(E6498="Unknown"),ISBLANK(J6498)),AND(NOT(O6498="Unknown"),ISBLANK(R6498))),"Missing Information", INDEX(Table15[Entire Service Line Classification], MATCH(SUMIFS(Table15[Unique ID],Table15[System-Owned Portion],E6498,Table15[If Material Anything Other than "Lead" in Column E,Was Material Ever Previously Lead?],G6498,Table15[Customer-Owned Portion],O6498),Table15[Unique ID],0),0)))</f>
        <v/>
      </c>
      <c r="X6498"/>
    </row>
    <row r="6499" spans="2:24" x14ac:dyDescent="0.25">
      <c r="B6499" s="146"/>
      <c r="C6499" s="31"/>
      <c r="D6499" s="31"/>
      <c r="E6499" s="44"/>
      <c r="F6499" s="43"/>
      <c r="G6499" s="84"/>
      <c r="H6499" s="31"/>
      <c r="I6499" s="31"/>
      <c r="J6499" s="84"/>
      <c r="K6499" s="31"/>
      <c r="L6499" s="31"/>
      <c r="M6499" s="169"/>
      <c r="N6499" s="148"/>
      <c r="O6499" s="106"/>
      <c r="P6499" s="43"/>
      <c r="Q6499" s="31"/>
      <c r="R6499" s="84"/>
      <c r="S6499" s="31"/>
      <c r="T6499" s="31"/>
      <c r="U6499" s="169"/>
      <c r="V6499" s="150"/>
      <c r="W6499" s="141" t="str" cm="1">
        <f t="array" ref="W6499">IF(SUM(LEN(B6499:V6499))=0,"",IF(OR(OR(ISBLANK(F6499),SUM(LEN(C6499),LEN(D6499))=0),AND(NOT(E6499="Unknown"),ISBLANK(J6499)),AND(NOT(O6499="Unknown"),ISBLANK(R6499))),"Missing Information", INDEX(Table15[Entire Service Line Classification], MATCH(SUMIFS(Table15[Unique ID],Table15[System-Owned Portion],E6499,Table15[If Material Anything Other than "Lead" in Column E,Was Material Ever Previously Lead?],G6499,Table15[Customer-Owned Portion],O6499),Table15[Unique ID],0),0)))</f>
        <v/>
      </c>
      <c r="X6499"/>
    </row>
    <row r="6500" spans="2:24" x14ac:dyDescent="0.25">
      <c r="B6500" s="146"/>
      <c r="C6500" s="31"/>
      <c r="D6500" s="31"/>
      <c r="E6500" s="44"/>
      <c r="F6500" s="43"/>
      <c r="G6500" s="84"/>
      <c r="H6500" s="31"/>
      <c r="I6500" s="31"/>
      <c r="J6500" s="84"/>
      <c r="K6500" s="31"/>
      <c r="L6500" s="31"/>
      <c r="M6500" s="169"/>
      <c r="N6500" s="148"/>
      <c r="O6500" s="106"/>
      <c r="P6500" s="43"/>
      <c r="Q6500" s="31"/>
      <c r="R6500" s="84"/>
      <c r="S6500" s="31"/>
      <c r="T6500" s="31"/>
      <c r="U6500" s="169"/>
      <c r="V6500" s="150"/>
      <c r="W6500" s="141" t="str" cm="1">
        <f t="array" ref="W6500">IF(SUM(LEN(B6500:V6500))=0,"",IF(OR(OR(ISBLANK(F6500),SUM(LEN(C6500),LEN(D6500))=0),AND(NOT(E6500="Unknown"),ISBLANK(J6500)),AND(NOT(O6500="Unknown"),ISBLANK(R6500))),"Missing Information", INDEX(Table15[Entire Service Line Classification], MATCH(SUMIFS(Table15[Unique ID],Table15[System-Owned Portion],E6500,Table15[If Material Anything Other than "Lead" in Column E,Was Material Ever Previously Lead?],G6500,Table15[Customer-Owned Portion],O6500),Table15[Unique ID],0),0)))</f>
        <v/>
      </c>
      <c r="X6500"/>
    </row>
    <row r="6501" spans="2:24" x14ac:dyDescent="0.25">
      <c r="B6501" s="146"/>
      <c r="C6501" s="31"/>
      <c r="D6501" s="31"/>
      <c r="E6501" s="44"/>
      <c r="F6501" s="43"/>
      <c r="G6501" s="84"/>
      <c r="H6501" s="31"/>
      <c r="I6501" s="31"/>
      <c r="J6501" s="84"/>
      <c r="K6501" s="31"/>
      <c r="L6501" s="31"/>
      <c r="M6501" s="169"/>
      <c r="N6501" s="148"/>
      <c r="O6501" s="106"/>
      <c r="P6501" s="43"/>
      <c r="Q6501" s="31"/>
      <c r="R6501" s="84"/>
      <c r="S6501" s="31"/>
      <c r="T6501" s="31"/>
      <c r="U6501" s="169"/>
      <c r="V6501" s="150"/>
      <c r="W6501" s="141" t="str" cm="1">
        <f t="array" ref="W6501">IF(SUM(LEN(B6501:V6501))=0,"",IF(OR(OR(ISBLANK(F6501),SUM(LEN(C6501),LEN(D6501))=0),AND(NOT(E6501="Unknown"),ISBLANK(J6501)),AND(NOT(O6501="Unknown"),ISBLANK(R6501))),"Missing Information", INDEX(Table15[Entire Service Line Classification], MATCH(SUMIFS(Table15[Unique ID],Table15[System-Owned Portion],E6501,Table15[If Material Anything Other than "Lead" in Column E,Was Material Ever Previously Lead?],G6501,Table15[Customer-Owned Portion],O6501),Table15[Unique ID],0),0)))</f>
        <v/>
      </c>
      <c r="X6501"/>
    </row>
    <row r="6502" spans="2:24" x14ac:dyDescent="0.25">
      <c r="B6502" s="146"/>
      <c r="C6502" s="31"/>
      <c r="D6502" s="31"/>
      <c r="E6502" s="44"/>
      <c r="F6502" s="43"/>
      <c r="G6502" s="84"/>
      <c r="H6502" s="31"/>
      <c r="I6502" s="31"/>
      <c r="J6502" s="84"/>
      <c r="K6502" s="31"/>
      <c r="L6502" s="31"/>
      <c r="M6502" s="169"/>
      <c r="N6502" s="148"/>
      <c r="O6502" s="106"/>
      <c r="P6502" s="43"/>
      <c r="Q6502" s="31"/>
      <c r="R6502" s="84"/>
      <c r="S6502" s="31"/>
      <c r="T6502" s="31"/>
      <c r="U6502" s="169"/>
      <c r="V6502" s="150"/>
      <c r="W6502" s="141" t="str" cm="1">
        <f t="array" ref="W6502">IF(SUM(LEN(B6502:V6502))=0,"",IF(OR(OR(ISBLANK(F6502),SUM(LEN(C6502),LEN(D6502))=0),AND(NOT(E6502="Unknown"),ISBLANK(J6502)),AND(NOT(O6502="Unknown"),ISBLANK(R6502))),"Missing Information", INDEX(Table15[Entire Service Line Classification], MATCH(SUMIFS(Table15[Unique ID],Table15[System-Owned Portion],E6502,Table15[If Material Anything Other than "Lead" in Column E,Was Material Ever Previously Lead?],G6502,Table15[Customer-Owned Portion],O6502),Table15[Unique ID],0),0)))</f>
        <v/>
      </c>
      <c r="X6502"/>
    </row>
    <row r="6503" spans="2:24" x14ac:dyDescent="0.25">
      <c r="B6503" s="146"/>
      <c r="C6503" s="31"/>
      <c r="D6503" s="31"/>
      <c r="E6503" s="44"/>
      <c r="F6503" s="43"/>
      <c r="G6503" s="84"/>
      <c r="H6503" s="31"/>
      <c r="I6503" s="31"/>
      <c r="J6503" s="84"/>
      <c r="K6503" s="31"/>
      <c r="L6503" s="31"/>
      <c r="M6503" s="169"/>
      <c r="N6503" s="148"/>
      <c r="O6503" s="106"/>
      <c r="P6503" s="43"/>
      <c r="Q6503" s="31"/>
      <c r="R6503" s="84"/>
      <c r="S6503" s="31"/>
      <c r="T6503" s="31"/>
      <c r="U6503" s="169"/>
      <c r="V6503" s="150"/>
      <c r="W6503" s="141" t="str" cm="1">
        <f t="array" ref="W6503">IF(SUM(LEN(B6503:V6503))=0,"",IF(OR(OR(ISBLANK(F6503),SUM(LEN(C6503),LEN(D6503))=0),AND(NOT(E6503="Unknown"),ISBLANK(J6503)),AND(NOT(O6503="Unknown"),ISBLANK(R6503))),"Missing Information", INDEX(Table15[Entire Service Line Classification], MATCH(SUMIFS(Table15[Unique ID],Table15[System-Owned Portion],E6503,Table15[If Material Anything Other than "Lead" in Column E,Was Material Ever Previously Lead?],G6503,Table15[Customer-Owned Portion],O6503),Table15[Unique ID],0),0)))</f>
        <v/>
      </c>
      <c r="X6503"/>
    </row>
    <row r="6504" spans="2:24" x14ac:dyDescent="0.25">
      <c r="B6504" s="146"/>
      <c r="C6504" s="31"/>
      <c r="D6504" s="31"/>
      <c r="E6504" s="44"/>
      <c r="F6504" s="43"/>
      <c r="G6504" s="84"/>
      <c r="H6504" s="31"/>
      <c r="I6504" s="31"/>
      <c r="J6504" s="84"/>
      <c r="K6504" s="31"/>
      <c r="L6504" s="31"/>
      <c r="M6504" s="169"/>
      <c r="N6504" s="148"/>
      <c r="O6504" s="106"/>
      <c r="P6504" s="43"/>
      <c r="Q6504" s="31"/>
      <c r="R6504" s="84"/>
      <c r="S6504" s="31"/>
      <c r="T6504" s="31"/>
      <c r="U6504" s="169"/>
      <c r="V6504" s="150"/>
      <c r="W6504" s="141" t="str" cm="1">
        <f t="array" ref="W6504">IF(SUM(LEN(B6504:V6504))=0,"",IF(OR(OR(ISBLANK(F6504),SUM(LEN(C6504),LEN(D6504))=0),AND(NOT(E6504="Unknown"),ISBLANK(J6504)),AND(NOT(O6504="Unknown"),ISBLANK(R6504))),"Missing Information", INDEX(Table15[Entire Service Line Classification], MATCH(SUMIFS(Table15[Unique ID],Table15[System-Owned Portion],E6504,Table15[If Material Anything Other than "Lead" in Column E,Was Material Ever Previously Lead?],G6504,Table15[Customer-Owned Portion],O6504),Table15[Unique ID],0),0)))</f>
        <v/>
      </c>
      <c r="X6504"/>
    </row>
    <row r="6505" spans="2:24" x14ac:dyDescent="0.25">
      <c r="B6505" s="146"/>
      <c r="C6505" s="31"/>
      <c r="D6505" s="31"/>
      <c r="E6505" s="44"/>
      <c r="F6505" s="43"/>
      <c r="G6505" s="84"/>
      <c r="H6505" s="31"/>
      <c r="I6505" s="31"/>
      <c r="J6505" s="84"/>
      <c r="K6505" s="31"/>
      <c r="L6505" s="31"/>
      <c r="M6505" s="169"/>
      <c r="N6505" s="148"/>
      <c r="O6505" s="106"/>
      <c r="P6505" s="43"/>
      <c r="Q6505" s="31"/>
      <c r="R6505" s="84"/>
      <c r="S6505" s="31"/>
      <c r="T6505" s="31"/>
      <c r="U6505" s="169"/>
      <c r="V6505" s="150"/>
      <c r="W6505" s="141" t="str" cm="1">
        <f t="array" ref="W6505">IF(SUM(LEN(B6505:V6505))=0,"",IF(OR(OR(ISBLANK(F6505),SUM(LEN(C6505),LEN(D6505))=0),AND(NOT(E6505="Unknown"),ISBLANK(J6505)),AND(NOT(O6505="Unknown"),ISBLANK(R6505))),"Missing Information", INDEX(Table15[Entire Service Line Classification], MATCH(SUMIFS(Table15[Unique ID],Table15[System-Owned Portion],E6505,Table15[If Material Anything Other than "Lead" in Column E,Was Material Ever Previously Lead?],G6505,Table15[Customer-Owned Portion],O6505),Table15[Unique ID],0),0)))</f>
        <v/>
      </c>
      <c r="X6505"/>
    </row>
    <row r="6506" spans="2:24" x14ac:dyDescent="0.25">
      <c r="B6506" s="146"/>
      <c r="C6506" s="31"/>
      <c r="D6506" s="31"/>
      <c r="E6506" s="44"/>
      <c r="F6506" s="43"/>
      <c r="G6506" s="84"/>
      <c r="H6506" s="31"/>
      <c r="I6506" s="31"/>
      <c r="J6506" s="84"/>
      <c r="K6506" s="31"/>
      <c r="L6506" s="31"/>
      <c r="M6506" s="169"/>
      <c r="N6506" s="148"/>
      <c r="O6506" s="106"/>
      <c r="P6506" s="43"/>
      <c r="Q6506" s="31"/>
      <c r="R6506" s="84"/>
      <c r="S6506" s="31"/>
      <c r="T6506" s="31"/>
      <c r="U6506" s="169"/>
      <c r="V6506" s="150"/>
      <c r="W6506" s="141" t="str" cm="1">
        <f t="array" ref="W6506">IF(SUM(LEN(B6506:V6506))=0,"",IF(OR(OR(ISBLANK(F6506),SUM(LEN(C6506),LEN(D6506))=0),AND(NOT(E6506="Unknown"),ISBLANK(J6506)),AND(NOT(O6506="Unknown"),ISBLANK(R6506))),"Missing Information", INDEX(Table15[Entire Service Line Classification], MATCH(SUMIFS(Table15[Unique ID],Table15[System-Owned Portion],E6506,Table15[If Material Anything Other than "Lead" in Column E,Was Material Ever Previously Lead?],G6506,Table15[Customer-Owned Portion],O6506),Table15[Unique ID],0),0)))</f>
        <v/>
      </c>
      <c r="X6506"/>
    </row>
    <row r="6507" spans="2:24" x14ac:dyDescent="0.25">
      <c r="B6507" s="146"/>
      <c r="C6507" s="31"/>
      <c r="D6507" s="31"/>
      <c r="E6507" s="44"/>
      <c r="F6507" s="43"/>
      <c r="G6507" s="84"/>
      <c r="H6507" s="31"/>
      <c r="I6507" s="31"/>
      <c r="J6507" s="84"/>
      <c r="K6507" s="31"/>
      <c r="L6507" s="31"/>
      <c r="M6507" s="169"/>
      <c r="N6507" s="148"/>
      <c r="O6507" s="106"/>
      <c r="P6507" s="43"/>
      <c r="Q6507" s="31"/>
      <c r="R6507" s="84"/>
      <c r="S6507" s="31"/>
      <c r="T6507" s="31"/>
      <c r="U6507" s="169"/>
      <c r="V6507" s="150"/>
      <c r="W6507" s="141" t="str" cm="1">
        <f t="array" ref="W6507">IF(SUM(LEN(B6507:V6507))=0,"",IF(OR(OR(ISBLANK(F6507),SUM(LEN(C6507),LEN(D6507))=0),AND(NOT(E6507="Unknown"),ISBLANK(J6507)),AND(NOT(O6507="Unknown"),ISBLANK(R6507))),"Missing Information", INDEX(Table15[Entire Service Line Classification], MATCH(SUMIFS(Table15[Unique ID],Table15[System-Owned Portion],E6507,Table15[If Material Anything Other than "Lead" in Column E,Was Material Ever Previously Lead?],G6507,Table15[Customer-Owned Portion],O6507),Table15[Unique ID],0),0)))</f>
        <v/>
      </c>
      <c r="X6507"/>
    </row>
    <row r="6508" spans="2:24" x14ac:dyDescent="0.25">
      <c r="B6508" s="146"/>
      <c r="C6508" s="31"/>
      <c r="D6508" s="31"/>
      <c r="E6508" s="44"/>
      <c r="F6508" s="43"/>
      <c r="G6508" s="84"/>
      <c r="H6508" s="31"/>
      <c r="I6508" s="31"/>
      <c r="J6508" s="84"/>
      <c r="K6508" s="31"/>
      <c r="L6508" s="31"/>
      <c r="M6508" s="169"/>
      <c r="N6508" s="148"/>
      <c r="O6508" s="106"/>
      <c r="P6508" s="43"/>
      <c r="Q6508" s="31"/>
      <c r="R6508" s="84"/>
      <c r="S6508" s="31"/>
      <c r="T6508" s="31"/>
      <c r="U6508" s="169"/>
      <c r="V6508" s="150"/>
      <c r="W6508" s="141" t="str" cm="1">
        <f t="array" ref="W6508">IF(SUM(LEN(B6508:V6508))=0,"",IF(OR(OR(ISBLANK(F6508),SUM(LEN(C6508),LEN(D6508))=0),AND(NOT(E6508="Unknown"),ISBLANK(J6508)),AND(NOT(O6508="Unknown"),ISBLANK(R6508))),"Missing Information", INDEX(Table15[Entire Service Line Classification], MATCH(SUMIFS(Table15[Unique ID],Table15[System-Owned Portion],E6508,Table15[If Material Anything Other than "Lead" in Column E,Was Material Ever Previously Lead?],G6508,Table15[Customer-Owned Portion],O6508),Table15[Unique ID],0),0)))</f>
        <v/>
      </c>
      <c r="X6508"/>
    </row>
    <row r="6509" spans="2:24" x14ac:dyDescent="0.25">
      <c r="B6509" s="146"/>
      <c r="C6509" s="31"/>
      <c r="D6509" s="31"/>
      <c r="E6509" s="44"/>
      <c r="F6509" s="43"/>
      <c r="G6509" s="84"/>
      <c r="H6509" s="31"/>
      <c r="I6509" s="31"/>
      <c r="J6509" s="84"/>
      <c r="K6509" s="31"/>
      <c r="L6509" s="31"/>
      <c r="M6509" s="169"/>
      <c r="N6509" s="148"/>
      <c r="O6509" s="106"/>
      <c r="P6509" s="43"/>
      <c r="Q6509" s="31"/>
      <c r="R6509" s="84"/>
      <c r="S6509" s="31"/>
      <c r="T6509" s="31"/>
      <c r="U6509" s="169"/>
      <c r="V6509" s="150"/>
      <c r="W6509" s="141" t="str" cm="1">
        <f t="array" ref="W6509">IF(SUM(LEN(B6509:V6509))=0,"",IF(OR(OR(ISBLANK(F6509),SUM(LEN(C6509),LEN(D6509))=0),AND(NOT(E6509="Unknown"),ISBLANK(J6509)),AND(NOT(O6509="Unknown"),ISBLANK(R6509))),"Missing Information", INDEX(Table15[Entire Service Line Classification], MATCH(SUMIFS(Table15[Unique ID],Table15[System-Owned Portion],E6509,Table15[If Material Anything Other than "Lead" in Column E,Was Material Ever Previously Lead?],G6509,Table15[Customer-Owned Portion],O6509),Table15[Unique ID],0),0)))</f>
        <v/>
      </c>
      <c r="X6509"/>
    </row>
    <row r="6510" spans="2:24" x14ac:dyDescent="0.25">
      <c r="B6510" s="146"/>
      <c r="C6510" s="31"/>
      <c r="D6510" s="31"/>
      <c r="E6510" s="44"/>
      <c r="F6510" s="43"/>
      <c r="G6510" s="84"/>
      <c r="H6510" s="31"/>
      <c r="I6510" s="31"/>
      <c r="J6510" s="84"/>
      <c r="K6510" s="31"/>
      <c r="L6510" s="31"/>
      <c r="M6510" s="169"/>
      <c r="N6510" s="148"/>
      <c r="O6510" s="106"/>
      <c r="P6510" s="43"/>
      <c r="Q6510" s="31"/>
      <c r="R6510" s="84"/>
      <c r="S6510" s="31"/>
      <c r="T6510" s="31"/>
      <c r="U6510" s="169"/>
      <c r="V6510" s="150"/>
      <c r="W6510" s="141" t="str" cm="1">
        <f t="array" ref="W6510">IF(SUM(LEN(B6510:V6510))=0,"",IF(OR(OR(ISBLANK(F6510),SUM(LEN(C6510),LEN(D6510))=0),AND(NOT(E6510="Unknown"),ISBLANK(J6510)),AND(NOT(O6510="Unknown"),ISBLANK(R6510))),"Missing Information", INDEX(Table15[Entire Service Line Classification], MATCH(SUMIFS(Table15[Unique ID],Table15[System-Owned Portion],E6510,Table15[If Material Anything Other than "Lead" in Column E,Was Material Ever Previously Lead?],G6510,Table15[Customer-Owned Portion],O6510),Table15[Unique ID],0),0)))</f>
        <v/>
      </c>
      <c r="X6510"/>
    </row>
    <row r="6511" spans="2:24" x14ac:dyDescent="0.25">
      <c r="B6511" s="146"/>
      <c r="C6511" s="31"/>
      <c r="D6511" s="31"/>
      <c r="E6511" s="44"/>
      <c r="F6511" s="43"/>
      <c r="G6511" s="84"/>
      <c r="H6511" s="31"/>
      <c r="I6511" s="31"/>
      <c r="J6511" s="84"/>
      <c r="K6511" s="31"/>
      <c r="L6511" s="31"/>
      <c r="M6511" s="169"/>
      <c r="N6511" s="148"/>
      <c r="O6511" s="106"/>
      <c r="P6511" s="43"/>
      <c r="Q6511" s="31"/>
      <c r="R6511" s="84"/>
      <c r="S6511" s="31"/>
      <c r="T6511" s="31"/>
      <c r="U6511" s="169"/>
      <c r="V6511" s="150"/>
      <c r="W6511" s="141" t="str" cm="1">
        <f t="array" ref="W6511">IF(SUM(LEN(B6511:V6511))=0,"",IF(OR(OR(ISBLANK(F6511),SUM(LEN(C6511),LEN(D6511))=0),AND(NOT(E6511="Unknown"),ISBLANK(J6511)),AND(NOT(O6511="Unknown"),ISBLANK(R6511))),"Missing Information", INDEX(Table15[Entire Service Line Classification], MATCH(SUMIFS(Table15[Unique ID],Table15[System-Owned Portion],E6511,Table15[If Material Anything Other than "Lead" in Column E,Was Material Ever Previously Lead?],G6511,Table15[Customer-Owned Portion],O6511),Table15[Unique ID],0),0)))</f>
        <v/>
      </c>
      <c r="X6511"/>
    </row>
    <row r="6512" spans="2:24" x14ac:dyDescent="0.25">
      <c r="B6512" s="146"/>
      <c r="C6512" s="31"/>
      <c r="D6512" s="31"/>
      <c r="E6512" s="44"/>
      <c r="F6512" s="43"/>
      <c r="G6512" s="84"/>
      <c r="H6512" s="31"/>
      <c r="I6512" s="31"/>
      <c r="J6512" s="84"/>
      <c r="K6512" s="31"/>
      <c r="L6512" s="31"/>
      <c r="M6512" s="169"/>
      <c r="N6512" s="148"/>
      <c r="O6512" s="106"/>
      <c r="P6512" s="43"/>
      <c r="Q6512" s="31"/>
      <c r="R6512" s="84"/>
      <c r="S6512" s="31"/>
      <c r="T6512" s="31"/>
      <c r="U6512" s="169"/>
      <c r="V6512" s="150"/>
      <c r="W6512" s="141" t="str" cm="1">
        <f t="array" ref="W6512">IF(SUM(LEN(B6512:V6512))=0,"",IF(OR(OR(ISBLANK(F6512),SUM(LEN(C6512),LEN(D6512))=0),AND(NOT(E6512="Unknown"),ISBLANK(J6512)),AND(NOT(O6512="Unknown"),ISBLANK(R6512))),"Missing Information", INDEX(Table15[Entire Service Line Classification], MATCH(SUMIFS(Table15[Unique ID],Table15[System-Owned Portion],E6512,Table15[If Material Anything Other than "Lead" in Column E,Was Material Ever Previously Lead?],G6512,Table15[Customer-Owned Portion],O6512),Table15[Unique ID],0),0)))</f>
        <v/>
      </c>
      <c r="X6512"/>
    </row>
    <row r="6513" spans="2:24" x14ac:dyDescent="0.25">
      <c r="B6513" s="146"/>
      <c r="C6513" s="31"/>
      <c r="D6513" s="31"/>
      <c r="E6513" s="44"/>
      <c r="F6513" s="43"/>
      <c r="G6513" s="84"/>
      <c r="H6513" s="31"/>
      <c r="I6513" s="31"/>
      <c r="J6513" s="84"/>
      <c r="K6513" s="31"/>
      <c r="L6513" s="31"/>
      <c r="M6513" s="169"/>
      <c r="N6513" s="148"/>
      <c r="O6513" s="106"/>
      <c r="P6513" s="43"/>
      <c r="Q6513" s="31"/>
      <c r="R6513" s="84"/>
      <c r="S6513" s="31"/>
      <c r="T6513" s="31"/>
      <c r="U6513" s="169"/>
      <c r="V6513" s="150"/>
      <c r="W6513" s="141" t="str" cm="1">
        <f t="array" ref="W6513">IF(SUM(LEN(B6513:V6513))=0,"",IF(OR(OR(ISBLANK(F6513),SUM(LEN(C6513),LEN(D6513))=0),AND(NOT(E6513="Unknown"),ISBLANK(J6513)),AND(NOT(O6513="Unknown"),ISBLANK(R6513))),"Missing Information", INDEX(Table15[Entire Service Line Classification], MATCH(SUMIFS(Table15[Unique ID],Table15[System-Owned Portion],E6513,Table15[If Material Anything Other than "Lead" in Column E,Was Material Ever Previously Lead?],G6513,Table15[Customer-Owned Portion],O6513),Table15[Unique ID],0),0)))</f>
        <v/>
      </c>
      <c r="X6513"/>
    </row>
    <row r="6514" spans="2:24" x14ac:dyDescent="0.25">
      <c r="B6514" s="146"/>
      <c r="C6514" s="31"/>
      <c r="D6514" s="31"/>
      <c r="E6514" s="44"/>
      <c r="F6514" s="43"/>
      <c r="G6514" s="84"/>
      <c r="H6514" s="31"/>
      <c r="I6514" s="31"/>
      <c r="J6514" s="84"/>
      <c r="K6514" s="31"/>
      <c r="L6514" s="31"/>
      <c r="M6514" s="169"/>
      <c r="N6514" s="148"/>
      <c r="O6514" s="106"/>
      <c r="P6514" s="43"/>
      <c r="Q6514" s="31"/>
      <c r="R6514" s="84"/>
      <c r="S6514" s="31"/>
      <c r="T6514" s="31"/>
      <c r="U6514" s="169"/>
      <c r="V6514" s="150"/>
      <c r="W6514" s="141" t="str" cm="1">
        <f t="array" ref="W6514">IF(SUM(LEN(B6514:V6514))=0,"",IF(OR(OR(ISBLANK(F6514),SUM(LEN(C6514),LEN(D6514))=0),AND(NOT(E6514="Unknown"),ISBLANK(J6514)),AND(NOT(O6514="Unknown"),ISBLANK(R6514))),"Missing Information", INDEX(Table15[Entire Service Line Classification], MATCH(SUMIFS(Table15[Unique ID],Table15[System-Owned Portion],E6514,Table15[If Material Anything Other than "Lead" in Column E,Was Material Ever Previously Lead?],G6514,Table15[Customer-Owned Portion],O6514),Table15[Unique ID],0),0)))</f>
        <v/>
      </c>
      <c r="X6514"/>
    </row>
    <row r="6515" spans="2:24" x14ac:dyDescent="0.25">
      <c r="B6515" s="146"/>
      <c r="C6515" s="31"/>
      <c r="D6515" s="31"/>
      <c r="E6515" s="44"/>
      <c r="F6515" s="43"/>
      <c r="G6515" s="84"/>
      <c r="H6515" s="31"/>
      <c r="I6515" s="31"/>
      <c r="J6515" s="84"/>
      <c r="K6515" s="31"/>
      <c r="L6515" s="31"/>
      <c r="M6515" s="169"/>
      <c r="N6515" s="148"/>
      <c r="O6515" s="106"/>
      <c r="P6515" s="43"/>
      <c r="Q6515" s="31"/>
      <c r="R6515" s="84"/>
      <c r="S6515" s="31"/>
      <c r="T6515" s="31"/>
      <c r="U6515" s="169"/>
      <c r="V6515" s="150"/>
      <c r="W6515" s="141" t="str" cm="1">
        <f t="array" ref="W6515">IF(SUM(LEN(B6515:V6515))=0,"",IF(OR(OR(ISBLANK(F6515),SUM(LEN(C6515),LEN(D6515))=0),AND(NOT(E6515="Unknown"),ISBLANK(J6515)),AND(NOT(O6515="Unknown"),ISBLANK(R6515))),"Missing Information", INDEX(Table15[Entire Service Line Classification], MATCH(SUMIFS(Table15[Unique ID],Table15[System-Owned Portion],E6515,Table15[If Material Anything Other than "Lead" in Column E,Was Material Ever Previously Lead?],G6515,Table15[Customer-Owned Portion],O6515),Table15[Unique ID],0),0)))</f>
        <v/>
      </c>
      <c r="X6515"/>
    </row>
    <row r="6516" spans="2:24" x14ac:dyDescent="0.25">
      <c r="B6516" s="146"/>
      <c r="C6516" s="31"/>
      <c r="D6516" s="31"/>
      <c r="E6516" s="44"/>
      <c r="F6516" s="43"/>
      <c r="G6516" s="84"/>
      <c r="H6516" s="31"/>
      <c r="I6516" s="31"/>
      <c r="J6516" s="84"/>
      <c r="K6516" s="31"/>
      <c r="L6516" s="31"/>
      <c r="M6516" s="169"/>
      <c r="N6516" s="148"/>
      <c r="O6516" s="106"/>
      <c r="P6516" s="43"/>
      <c r="Q6516" s="31"/>
      <c r="R6516" s="84"/>
      <c r="S6516" s="31"/>
      <c r="T6516" s="31"/>
      <c r="U6516" s="169"/>
      <c r="V6516" s="150"/>
      <c r="W6516" s="141" t="str" cm="1">
        <f t="array" ref="W6516">IF(SUM(LEN(B6516:V6516))=0,"",IF(OR(OR(ISBLANK(F6516),SUM(LEN(C6516),LEN(D6516))=0),AND(NOT(E6516="Unknown"),ISBLANK(J6516)),AND(NOT(O6516="Unknown"),ISBLANK(R6516))),"Missing Information", INDEX(Table15[Entire Service Line Classification], MATCH(SUMIFS(Table15[Unique ID],Table15[System-Owned Portion],E6516,Table15[If Material Anything Other than "Lead" in Column E,Was Material Ever Previously Lead?],G6516,Table15[Customer-Owned Portion],O6516),Table15[Unique ID],0),0)))</f>
        <v/>
      </c>
      <c r="X6516"/>
    </row>
    <row r="6517" spans="2:24" x14ac:dyDescent="0.25">
      <c r="B6517" s="146"/>
      <c r="C6517" s="31"/>
      <c r="D6517" s="31"/>
      <c r="E6517" s="44"/>
      <c r="F6517" s="43"/>
      <c r="G6517" s="84"/>
      <c r="H6517" s="31"/>
      <c r="I6517" s="31"/>
      <c r="J6517" s="84"/>
      <c r="K6517" s="31"/>
      <c r="L6517" s="31"/>
      <c r="M6517" s="169"/>
      <c r="N6517" s="148"/>
      <c r="O6517" s="106"/>
      <c r="P6517" s="43"/>
      <c r="Q6517" s="31"/>
      <c r="R6517" s="84"/>
      <c r="S6517" s="31"/>
      <c r="T6517" s="31"/>
      <c r="U6517" s="169"/>
      <c r="V6517" s="150"/>
      <c r="W6517" s="141" t="str" cm="1">
        <f t="array" ref="W6517">IF(SUM(LEN(B6517:V6517))=0,"",IF(OR(OR(ISBLANK(F6517),SUM(LEN(C6517),LEN(D6517))=0),AND(NOT(E6517="Unknown"),ISBLANK(J6517)),AND(NOT(O6517="Unknown"),ISBLANK(R6517))),"Missing Information", INDEX(Table15[Entire Service Line Classification], MATCH(SUMIFS(Table15[Unique ID],Table15[System-Owned Portion],E6517,Table15[If Material Anything Other than "Lead" in Column E,Was Material Ever Previously Lead?],G6517,Table15[Customer-Owned Portion],O6517),Table15[Unique ID],0),0)))</f>
        <v/>
      </c>
      <c r="X6517"/>
    </row>
    <row r="6518" spans="2:24" x14ac:dyDescent="0.25">
      <c r="B6518" s="146"/>
      <c r="C6518" s="31"/>
      <c r="D6518" s="31"/>
      <c r="E6518" s="44"/>
      <c r="F6518" s="43"/>
      <c r="G6518" s="84"/>
      <c r="H6518" s="31"/>
      <c r="I6518" s="31"/>
      <c r="J6518" s="84"/>
      <c r="K6518" s="31"/>
      <c r="L6518" s="31"/>
      <c r="M6518" s="169"/>
      <c r="N6518" s="148"/>
      <c r="O6518" s="106"/>
      <c r="P6518" s="43"/>
      <c r="Q6518" s="31"/>
      <c r="R6518" s="84"/>
      <c r="S6518" s="31"/>
      <c r="T6518" s="31"/>
      <c r="U6518" s="169"/>
      <c r="V6518" s="150"/>
      <c r="W6518" s="141" t="str" cm="1">
        <f t="array" ref="W6518">IF(SUM(LEN(B6518:V6518))=0,"",IF(OR(OR(ISBLANK(F6518),SUM(LEN(C6518),LEN(D6518))=0),AND(NOT(E6518="Unknown"),ISBLANK(J6518)),AND(NOT(O6518="Unknown"),ISBLANK(R6518))),"Missing Information", INDEX(Table15[Entire Service Line Classification], MATCH(SUMIFS(Table15[Unique ID],Table15[System-Owned Portion],E6518,Table15[If Material Anything Other than "Lead" in Column E,Was Material Ever Previously Lead?],G6518,Table15[Customer-Owned Portion],O6518),Table15[Unique ID],0),0)))</f>
        <v/>
      </c>
      <c r="X6518"/>
    </row>
    <row r="6519" spans="2:24" x14ac:dyDescent="0.25">
      <c r="B6519" s="146"/>
      <c r="C6519" s="31"/>
      <c r="D6519" s="31"/>
      <c r="E6519" s="44"/>
      <c r="F6519" s="43"/>
      <c r="G6519" s="84"/>
      <c r="H6519" s="31"/>
      <c r="I6519" s="31"/>
      <c r="J6519" s="84"/>
      <c r="K6519" s="31"/>
      <c r="L6519" s="31"/>
      <c r="M6519" s="169"/>
      <c r="N6519" s="148"/>
      <c r="O6519" s="106"/>
      <c r="P6519" s="43"/>
      <c r="Q6519" s="31"/>
      <c r="R6519" s="84"/>
      <c r="S6519" s="31"/>
      <c r="T6519" s="31"/>
      <c r="U6519" s="169"/>
      <c r="V6519" s="150"/>
      <c r="W6519" s="141" t="str" cm="1">
        <f t="array" ref="W6519">IF(SUM(LEN(B6519:V6519))=0,"",IF(OR(OR(ISBLANK(F6519),SUM(LEN(C6519),LEN(D6519))=0),AND(NOT(E6519="Unknown"),ISBLANK(J6519)),AND(NOT(O6519="Unknown"),ISBLANK(R6519))),"Missing Information", INDEX(Table15[Entire Service Line Classification], MATCH(SUMIFS(Table15[Unique ID],Table15[System-Owned Portion],E6519,Table15[If Material Anything Other than "Lead" in Column E,Was Material Ever Previously Lead?],G6519,Table15[Customer-Owned Portion],O6519),Table15[Unique ID],0),0)))</f>
        <v/>
      </c>
      <c r="X6519"/>
    </row>
    <row r="6520" spans="2:24" x14ac:dyDescent="0.25">
      <c r="B6520" s="146"/>
      <c r="C6520" s="31"/>
      <c r="D6520" s="31"/>
      <c r="E6520" s="44"/>
      <c r="F6520" s="43"/>
      <c r="G6520" s="84"/>
      <c r="H6520" s="31"/>
      <c r="I6520" s="31"/>
      <c r="J6520" s="84"/>
      <c r="K6520" s="31"/>
      <c r="L6520" s="31"/>
      <c r="M6520" s="169"/>
      <c r="N6520" s="148"/>
      <c r="O6520" s="106"/>
      <c r="P6520" s="43"/>
      <c r="Q6520" s="31"/>
      <c r="R6520" s="84"/>
      <c r="S6520" s="31"/>
      <c r="T6520" s="31"/>
      <c r="U6520" s="169"/>
      <c r="V6520" s="150"/>
      <c r="W6520" s="141" t="str" cm="1">
        <f t="array" ref="W6520">IF(SUM(LEN(B6520:V6520))=0,"",IF(OR(OR(ISBLANK(F6520),SUM(LEN(C6520),LEN(D6520))=0),AND(NOT(E6520="Unknown"),ISBLANK(J6520)),AND(NOT(O6520="Unknown"),ISBLANK(R6520))),"Missing Information", INDEX(Table15[Entire Service Line Classification], MATCH(SUMIFS(Table15[Unique ID],Table15[System-Owned Portion],E6520,Table15[If Material Anything Other than "Lead" in Column E,Was Material Ever Previously Lead?],G6520,Table15[Customer-Owned Portion],O6520),Table15[Unique ID],0),0)))</f>
        <v/>
      </c>
      <c r="X6520"/>
    </row>
    <row r="6521" spans="2:24" x14ac:dyDescent="0.25">
      <c r="B6521" s="146"/>
      <c r="C6521" s="31"/>
      <c r="D6521" s="31"/>
      <c r="E6521" s="44"/>
      <c r="F6521" s="43"/>
      <c r="G6521" s="84"/>
      <c r="H6521" s="31"/>
      <c r="I6521" s="31"/>
      <c r="J6521" s="84"/>
      <c r="K6521" s="31"/>
      <c r="L6521" s="31"/>
      <c r="M6521" s="169"/>
      <c r="N6521" s="148"/>
      <c r="O6521" s="106"/>
      <c r="P6521" s="43"/>
      <c r="Q6521" s="31"/>
      <c r="R6521" s="84"/>
      <c r="S6521" s="31"/>
      <c r="T6521" s="31"/>
      <c r="U6521" s="169"/>
      <c r="V6521" s="150"/>
      <c r="W6521" s="141" t="str" cm="1">
        <f t="array" ref="W6521">IF(SUM(LEN(B6521:V6521))=0,"",IF(OR(OR(ISBLANK(F6521),SUM(LEN(C6521),LEN(D6521))=0),AND(NOT(E6521="Unknown"),ISBLANK(J6521)),AND(NOT(O6521="Unknown"),ISBLANK(R6521))),"Missing Information", INDEX(Table15[Entire Service Line Classification], MATCH(SUMIFS(Table15[Unique ID],Table15[System-Owned Portion],E6521,Table15[If Material Anything Other than "Lead" in Column E,Was Material Ever Previously Lead?],G6521,Table15[Customer-Owned Portion],O6521),Table15[Unique ID],0),0)))</f>
        <v/>
      </c>
      <c r="X6521"/>
    </row>
    <row r="6522" spans="2:24" x14ac:dyDescent="0.25">
      <c r="B6522" s="146"/>
      <c r="C6522" s="31"/>
      <c r="D6522" s="31"/>
      <c r="E6522" s="44"/>
      <c r="F6522" s="43"/>
      <c r="G6522" s="84"/>
      <c r="H6522" s="31"/>
      <c r="I6522" s="31"/>
      <c r="J6522" s="84"/>
      <c r="K6522" s="31"/>
      <c r="L6522" s="31"/>
      <c r="M6522" s="169"/>
      <c r="N6522" s="148"/>
      <c r="O6522" s="106"/>
      <c r="P6522" s="43"/>
      <c r="Q6522" s="31"/>
      <c r="R6522" s="84"/>
      <c r="S6522" s="31"/>
      <c r="T6522" s="31"/>
      <c r="U6522" s="169"/>
      <c r="V6522" s="150"/>
      <c r="W6522" s="141" t="str" cm="1">
        <f t="array" ref="W6522">IF(SUM(LEN(B6522:V6522))=0,"",IF(OR(OR(ISBLANK(F6522),SUM(LEN(C6522),LEN(D6522))=0),AND(NOT(E6522="Unknown"),ISBLANK(J6522)),AND(NOT(O6522="Unknown"),ISBLANK(R6522))),"Missing Information", INDEX(Table15[Entire Service Line Classification], MATCH(SUMIFS(Table15[Unique ID],Table15[System-Owned Portion],E6522,Table15[If Material Anything Other than "Lead" in Column E,Was Material Ever Previously Lead?],G6522,Table15[Customer-Owned Portion],O6522),Table15[Unique ID],0),0)))</f>
        <v/>
      </c>
      <c r="X6522"/>
    </row>
    <row r="6523" spans="2:24" x14ac:dyDescent="0.25">
      <c r="B6523" s="146"/>
      <c r="C6523" s="31"/>
      <c r="D6523" s="31"/>
      <c r="E6523" s="44"/>
      <c r="F6523" s="43"/>
      <c r="G6523" s="84"/>
      <c r="H6523" s="31"/>
      <c r="I6523" s="31"/>
      <c r="J6523" s="84"/>
      <c r="K6523" s="31"/>
      <c r="L6523" s="31"/>
      <c r="M6523" s="169"/>
      <c r="N6523" s="148"/>
      <c r="O6523" s="106"/>
      <c r="P6523" s="43"/>
      <c r="Q6523" s="31"/>
      <c r="R6523" s="84"/>
      <c r="S6523" s="31"/>
      <c r="T6523" s="31"/>
      <c r="U6523" s="169"/>
      <c r="V6523" s="150"/>
      <c r="W6523" s="141" t="str" cm="1">
        <f t="array" ref="W6523">IF(SUM(LEN(B6523:V6523))=0,"",IF(OR(OR(ISBLANK(F6523),SUM(LEN(C6523),LEN(D6523))=0),AND(NOT(E6523="Unknown"),ISBLANK(J6523)),AND(NOT(O6523="Unknown"),ISBLANK(R6523))),"Missing Information", INDEX(Table15[Entire Service Line Classification], MATCH(SUMIFS(Table15[Unique ID],Table15[System-Owned Portion],E6523,Table15[If Material Anything Other than "Lead" in Column E,Was Material Ever Previously Lead?],G6523,Table15[Customer-Owned Portion],O6523),Table15[Unique ID],0),0)))</f>
        <v/>
      </c>
      <c r="X6523"/>
    </row>
    <row r="6524" spans="2:24" x14ac:dyDescent="0.25">
      <c r="B6524" s="146"/>
      <c r="C6524" s="31"/>
      <c r="D6524" s="31"/>
      <c r="E6524" s="44"/>
      <c r="F6524" s="43"/>
      <c r="G6524" s="84"/>
      <c r="H6524" s="31"/>
      <c r="I6524" s="31"/>
      <c r="J6524" s="84"/>
      <c r="K6524" s="31"/>
      <c r="L6524" s="31"/>
      <c r="M6524" s="169"/>
      <c r="N6524" s="148"/>
      <c r="O6524" s="106"/>
      <c r="P6524" s="43"/>
      <c r="Q6524" s="31"/>
      <c r="R6524" s="84"/>
      <c r="S6524" s="31"/>
      <c r="T6524" s="31"/>
      <c r="U6524" s="169"/>
      <c r="V6524" s="150"/>
      <c r="W6524" s="141" t="str" cm="1">
        <f t="array" ref="W6524">IF(SUM(LEN(B6524:V6524))=0,"",IF(OR(OR(ISBLANK(F6524),SUM(LEN(C6524),LEN(D6524))=0),AND(NOT(E6524="Unknown"),ISBLANK(J6524)),AND(NOT(O6524="Unknown"),ISBLANK(R6524))),"Missing Information", INDEX(Table15[Entire Service Line Classification], MATCH(SUMIFS(Table15[Unique ID],Table15[System-Owned Portion],E6524,Table15[If Material Anything Other than "Lead" in Column E,Was Material Ever Previously Lead?],G6524,Table15[Customer-Owned Portion],O6524),Table15[Unique ID],0),0)))</f>
        <v/>
      </c>
      <c r="X6524"/>
    </row>
    <row r="6525" spans="2:24" x14ac:dyDescent="0.25">
      <c r="B6525" s="146"/>
      <c r="C6525" s="31"/>
      <c r="D6525" s="31"/>
      <c r="E6525" s="44"/>
      <c r="F6525" s="43"/>
      <c r="G6525" s="84"/>
      <c r="H6525" s="31"/>
      <c r="I6525" s="31"/>
      <c r="J6525" s="84"/>
      <c r="K6525" s="31"/>
      <c r="L6525" s="31"/>
      <c r="M6525" s="169"/>
      <c r="N6525" s="148"/>
      <c r="O6525" s="106"/>
      <c r="P6525" s="43"/>
      <c r="Q6525" s="31"/>
      <c r="R6525" s="84"/>
      <c r="S6525" s="31"/>
      <c r="T6525" s="31"/>
      <c r="U6525" s="169"/>
      <c r="V6525" s="150"/>
      <c r="W6525" s="141" t="str" cm="1">
        <f t="array" ref="W6525">IF(SUM(LEN(B6525:V6525))=0,"",IF(OR(OR(ISBLANK(F6525),SUM(LEN(C6525),LEN(D6525))=0),AND(NOT(E6525="Unknown"),ISBLANK(J6525)),AND(NOT(O6525="Unknown"),ISBLANK(R6525))),"Missing Information", INDEX(Table15[Entire Service Line Classification], MATCH(SUMIFS(Table15[Unique ID],Table15[System-Owned Portion],E6525,Table15[If Material Anything Other than "Lead" in Column E,Was Material Ever Previously Lead?],G6525,Table15[Customer-Owned Portion],O6525),Table15[Unique ID],0),0)))</f>
        <v/>
      </c>
      <c r="X6525"/>
    </row>
    <row r="6526" spans="2:24" x14ac:dyDescent="0.25">
      <c r="B6526" s="146"/>
      <c r="C6526" s="31"/>
      <c r="D6526" s="31"/>
      <c r="E6526" s="44"/>
      <c r="F6526" s="43"/>
      <c r="G6526" s="84"/>
      <c r="H6526" s="31"/>
      <c r="I6526" s="31"/>
      <c r="J6526" s="84"/>
      <c r="K6526" s="31"/>
      <c r="L6526" s="31"/>
      <c r="M6526" s="169"/>
      <c r="N6526" s="148"/>
      <c r="O6526" s="106"/>
      <c r="P6526" s="43"/>
      <c r="Q6526" s="31"/>
      <c r="R6526" s="84"/>
      <c r="S6526" s="31"/>
      <c r="T6526" s="31"/>
      <c r="U6526" s="169"/>
      <c r="V6526" s="150"/>
      <c r="W6526" s="141" t="str" cm="1">
        <f t="array" ref="W6526">IF(SUM(LEN(B6526:V6526))=0,"",IF(OR(OR(ISBLANK(F6526),SUM(LEN(C6526),LEN(D6526))=0),AND(NOT(E6526="Unknown"),ISBLANK(J6526)),AND(NOT(O6526="Unknown"),ISBLANK(R6526))),"Missing Information", INDEX(Table15[Entire Service Line Classification], MATCH(SUMIFS(Table15[Unique ID],Table15[System-Owned Portion],E6526,Table15[If Material Anything Other than "Lead" in Column E,Was Material Ever Previously Lead?],G6526,Table15[Customer-Owned Portion],O6526),Table15[Unique ID],0),0)))</f>
        <v/>
      </c>
      <c r="X6526"/>
    </row>
    <row r="6527" spans="2:24" x14ac:dyDescent="0.25">
      <c r="B6527" s="146"/>
      <c r="C6527" s="31"/>
      <c r="D6527" s="31"/>
      <c r="E6527" s="44"/>
      <c r="F6527" s="43"/>
      <c r="G6527" s="84"/>
      <c r="H6527" s="31"/>
      <c r="I6527" s="31"/>
      <c r="J6527" s="84"/>
      <c r="K6527" s="31"/>
      <c r="L6527" s="31"/>
      <c r="M6527" s="169"/>
      <c r="N6527" s="148"/>
      <c r="O6527" s="106"/>
      <c r="P6527" s="43"/>
      <c r="Q6527" s="31"/>
      <c r="R6527" s="84"/>
      <c r="S6527" s="31"/>
      <c r="T6527" s="31"/>
      <c r="U6527" s="169"/>
      <c r="V6527" s="150"/>
      <c r="W6527" s="141" t="str" cm="1">
        <f t="array" ref="W6527">IF(SUM(LEN(B6527:V6527))=0,"",IF(OR(OR(ISBLANK(F6527),SUM(LEN(C6527),LEN(D6527))=0),AND(NOT(E6527="Unknown"),ISBLANK(J6527)),AND(NOT(O6527="Unknown"),ISBLANK(R6527))),"Missing Information", INDEX(Table15[Entire Service Line Classification], MATCH(SUMIFS(Table15[Unique ID],Table15[System-Owned Portion],E6527,Table15[If Material Anything Other than "Lead" in Column E,Was Material Ever Previously Lead?],G6527,Table15[Customer-Owned Portion],O6527),Table15[Unique ID],0),0)))</f>
        <v/>
      </c>
      <c r="X6527"/>
    </row>
    <row r="6528" spans="2:24" x14ac:dyDescent="0.25">
      <c r="B6528" s="146"/>
      <c r="C6528" s="31"/>
      <c r="D6528" s="31"/>
      <c r="E6528" s="44"/>
      <c r="F6528" s="43"/>
      <c r="G6528" s="84"/>
      <c r="H6528" s="31"/>
      <c r="I6528" s="31"/>
      <c r="J6528" s="84"/>
      <c r="K6528" s="31"/>
      <c r="L6528" s="31"/>
      <c r="M6528" s="169"/>
      <c r="N6528" s="148"/>
      <c r="O6528" s="106"/>
      <c r="P6528" s="43"/>
      <c r="Q6528" s="31"/>
      <c r="R6528" s="84"/>
      <c r="S6528" s="31"/>
      <c r="T6528" s="31"/>
      <c r="U6528" s="169"/>
      <c r="V6528" s="150"/>
      <c r="W6528" s="141" t="str" cm="1">
        <f t="array" ref="W6528">IF(SUM(LEN(B6528:V6528))=0,"",IF(OR(OR(ISBLANK(F6528),SUM(LEN(C6528),LEN(D6528))=0),AND(NOT(E6528="Unknown"),ISBLANK(J6528)),AND(NOT(O6528="Unknown"),ISBLANK(R6528))),"Missing Information", INDEX(Table15[Entire Service Line Classification], MATCH(SUMIFS(Table15[Unique ID],Table15[System-Owned Portion],E6528,Table15[If Material Anything Other than "Lead" in Column E,Was Material Ever Previously Lead?],G6528,Table15[Customer-Owned Portion],O6528),Table15[Unique ID],0),0)))</f>
        <v/>
      </c>
      <c r="X6528"/>
    </row>
    <row r="6529" spans="2:24" x14ac:dyDescent="0.25">
      <c r="B6529" s="146"/>
      <c r="C6529" s="31"/>
      <c r="D6529" s="31"/>
      <c r="E6529" s="44"/>
      <c r="F6529" s="43"/>
      <c r="G6529" s="84"/>
      <c r="H6529" s="31"/>
      <c r="I6529" s="31"/>
      <c r="J6529" s="84"/>
      <c r="K6529" s="31"/>
      <c r="L6529" s="31"/>
      <c r="M6529" s="169"/>
      <c r="N6529" s="148"/>
      <c r="O6529" s="106"/>
      <c r="P6529" s="43"/>
      <c r="Q6529" s="31"/>
      <c r="R6529" s="84"/>
      <c r="S6529" s="31"/>
      <c r="T6529" s="31"/>
      <c r="U6529" s="169"/>
      <c r="V6529" s="150"/>
      <c r="W6529" s="141" t="str" cm="1">
        <f t="array" ref="W6529">IF(SUM(LEN(B6529:V6529))=0,"",IF(OR(OR(ISBLANK(F6529),SUM(LEN(C6529),LEN(D6529))=0),AND(NOT(E6529="Unknown"),ISBLANK(J6529)),AND(NOT(O6529="Unknown"),ISBLANK(R6529))),"Missing Information", INDEX(Table15[Entire Service Line Classification], MATCH(SUMIFS(Table15[Unique ID],Table15[System-Owned Portion],E6529,Table15[If Material Anything Other than "Lead" in Column E,Was Material Ever Previously Lead?],G6529,Table15[Customer-Owned Portion],O6529),Table15[Unique ID],0),0)))</f>
        <v/>
      </c>
      <c r="X6529"/>
    </row>
    <row r="6530" spans="2:24" x14ac:dyDescent="0.25">
      <c r="B6530" s="146"/>
      <c r="C6530" s="31"/>
      <c r="D6530" s="31"/>
      <c r="E6530" s="44"/>
      <c r="F6530" s="43"/>
      <c r="G6530" s="84"/>
      <c r="H6530" s="31"/>
      <c r="I6530" s="31"/>
      <c r="J6530" s="84"/>
      <c r="K6530" s="31"/>
      <c r="L6530" s="31"/>
      <c r="M6530" s="169"/>
      <c r="N6530" s="148"/>
      <c r="O6530" s="106"/>
      <c r="P6530" s="43"/>
      <c r="Q6530" s="31"/>
      <c r="R6530" s="84"/>
      <c r="S6530" s="31"/>
      <c r="T6530" s="31"/>
      <c r="U6530" s="169"/>
      <c r="V6530" s="150"/>
      <c r="W6530" s="141" t="str" cm="1">
        <f t="array" ref="W6530">IF(SUM(LEN(B6530:V6530))=0,"",IF(OR(OR(ISBLANK(F6530),SUM(LEN(C6530),LEN(D6530))=0),AND(NOT(E6530="Unknown"),ISBLANK(J6530)),AND(NOT(O6530="Unknown"),ISBLANK(R6530))),"Missing Information", INDEX(Table15[Entire Service Line Classification], MATCH(SUMIFS(Table15[Unique ID],Table15[System-Owned Portion],E6530,Table15[If Material Anything Other than "Lead" in Column E,Was Material Ever Previously Lead?],G6530,Table15[Customer-Owned Portion],O6530),Table15[Unique ID],0),0)))</f>
        <v/>
      </c>
      <c r="X6530"/>
    </row>
    <row r="6531" spans="2:24" x14ac:dyDescent="0.25">
      <c r="B6531" s="146"/>
      <c r="C6531" s="31"/>
      <c r="D6531" s="31"/>
      <c r="E6531" s="44"/>
      <c r="F6531" s="43"/>
      <c r="G6531" s="84"/>
      <c r="H6531" s="31"/>
      <c r="I6531" s="31"/>
      <c r="J6531" s="84"/>
      <c r="K6531" s="31"/>
      <c r="L6531" s="31"/>
      <c r="M6531" s="169"/>
      <c r="N6531" s="148"/>
      <c r="O6531" s="106"/>
      <c r="P6531" s="43"/>
      <c r="Q6531" s="31"/>
      <c r="R6531" s="84"/>
      <c r="S6531" s="31"/>
      <c r="T6531" s="31"/>
      <c r="U6531" s="169"/>
      <c r="V6531" s="150"/>
      <c r="W6531" s="141" t="str" cm="1">
        <f t="array" ref="W6531">IF(SUM(LEN(B6531:V6531))=0,"",IF(OR(OR(ISBLANK(F6531),SUM(LEN(C6531),LEN(D6531))=0),AND(NOT(E6531="Unknown"),ISBLANK(J6531)),AND(NOT(O6531="Unknown"),ISBLANK(R6531))),"Missing Information", INDEX(Table15[Entire Service Line Classification], MATCH(SUMIFS(Table15[Unique ID],Table15[System-Owned Portion],E6531,Table15[If Material Anything Other than "Lead" in Column E,Was Material Ever Previously Lead?],G6531,Table15[Customer-Owned Portion],O6531),Table15[Unique ID],0),0)))</f>
        <v/>
      </c>
      <c r="X6531"/>
    </row>
    <row r="6532" spans="2:24" x14ac:dyDescent="0.25">
      <c r="B6532" s="146"/>
      <c r="C6532" s="31"/>
      <c r="D6532" s="31"/>
      <c r="E6532" s="44"/>
      <c r="F6532" s="43"/>
      <c r="G6532" s="84"/>
      <c r="H6532" s="31"/>
      <c r="I6532" s="31"/>
      <c r="J6532" s="84"/>
      <c r="K6532" s="31"/>
      <c r="L6532" s="31"/>
      <c r="M6532" s="169"/>
      <c r="N6532" s="148"/>
      <c r="O6532" s="106"/>
      <c r="P6532" s="43"/>
      <c r="Q6532" s="31"/>
      <c r="R6532" s="84"/>
      <c r="S6532" s="31"/>
      <c r="T6532" s="31"/>
      <c r="U6532" s="169"/>
      <c r="V6532" s="150"/>
      <c r="W6532" s="141" t="str" cm="1">
        <f t="array" ref="W6532">IF(SUM(LEN(B6532:V6532))=0,"",IF(OR(OR(ISBLANK(F6532),SUM(LEN(C6532),LEN(D6532))=0),AND(NOT(E6532="Unknown"),ISBLANK(J6532)),AND(NOT(O6532="Unknown"),ISBLANK(R6532))),"Missing Information", INDEX(Table15[Entire Service Line Classification], MATCH(SUMIFS(Table15[Unique ID],Table15[System-Owned Portion],E6532,Table15[If Material Anything Other than "Lead" in Column E,Was Material Ever Previously Lead?],G6532,Table15[Customer-Owned Portion],O6532),Table15[Unique ID],0),0)))</f>
        <v/>
      </c>
      <c r="X6532"/>
    </row>
    <row r="6533" spans="2:24" x14ac:dyDescent="0.25">
      <c r="B6533" s="146"/>
      <c r="C6533" s="31"/>
      <c r="D6533" s="31"/>
      <c r="E6533" s="44"/>
      <c r="F6533" s="43"/>
      <c r="G6533" s="84"/>
      <c r="H6533" s="31"/>
      <c r="I6533" s="31"/>
      <c r="J6533" s="84"/>
      <c r="K6533" s="31"/>
      <c r="L6533" s="31"/>
      <c r="M6533" s="169"/>
      <c r="N6533" s="148"/>
      <c r="O6533" s="106"/>
      <c r="P6533" s="43"/>
      <c r="Q6533" s="31"/>
      <c r="R6533" s="84"/>
      <c r="S6533" s="31"/>
      <c r="T6533" s="31"/>
      <c r="U6533" s="169"/>
      <c r="V6533" s="150"/>
      <c r="W6533" s="141" t="str" cm="1">
        <f t="array" ref="W6533">IF(SUM(LEN(B6533:V6533))=0,"",IF(OR(OR(ISBLANK(F6533),SUM(LEN(C6533),LEN(D6533))=0),AND(NOT(E6533="Unknown"),ISBLANK(J6533)),AND(NOT(O6533="Unknown"),ISBLANK(R6533))),"Missing Information", INDEX(Table15[Entire Service Line Classification], MATCH(SUMIFS(Table15[Unique ID],Table15[System-Owned Portion],E6533,Table15[If Material Anything Other than "Lead" in Column E,Was Material Ever Previously Lead?],G6533,Table15[Customer-Owned Portion],O6533),Table15[Unique ID],0),0)))</f>
        <v/>
      </c>
      <c r="X6533"/>
    </row>
    <row r="6534" spans="2:24" x14ac:dyDescent="0.25">
      <c r="B6534" s="146"/>
      <c r="C6534" s="31"/>
      <c r="D6534" s="31"/>
      <c r="E6534" s="44"/>
      <c r="F6534" s="43"/>
      <c r="G6534" s="84"/>
      <c r="H6534" s="31"/>
      <c r="I6534" s="31"/>
      <c r="J6534" s="84"/>
      <c r="K6534" s="31"/>
      <c r="L6534" s="31"/>
      <c r="M6534" s="169"/>
      <c r="N6534" s="148"/>
      <c r="O6534" s="106"/>
      <c r="P6534" s="43"/>
      <c r="Q6534" s="31"/>
      <c r="R6534" s="84"/>
      <c r="S6534" s="31"/>
      <c r="T6534" s="31"/>
      <c r="U6534" s="169"/>
      <c r="V6534" s="150"/>
      <c r="W6534" s="141" t="str" cm="1">
        <f t="array" ref="W6534">IF(SUM(LEN(B6534:V6534))=0,"",IF(OR(OR(ISBLANK(F6534),SUM(LEN(C6534),LEN(D6534))=0),AND(NOT(E6534="Unknown"),ISBLANK(J6534)),AND(NOT(O6534="Unknown"),ISBLANK(R6534))),"Missing Information", INDEX(Table15[Entire Service Line Classification], MATCH(SUMIFS(Table15[Unique ID],Table15[System-Owned Portion],E6534,Table15[If Material Anything Other than "Lead" in Column E,Was Material Ever Previously Lead?],G6534,Table15[Customer-Owned Portion],O6534),Table15[Unique ID],0),0)))</f>
        <v/>
      </c>
      <c r="X6534"/>
    </row>
    <row r="6535" spans="2:24" x14ac:dyDescent="0.25">
      <c r="B6535" s="146"/>
      <c r="C6535" s="31"/>
      <c r="D6535" s="31"/>
      <c r="E6535" s="44"/>
      <c r="F6535" s="43"/>
      <c r="G6535" s="84"/>
      <c r="H6535" s="31"/>
      <c r="I6535" s="31"/>
      <c r="J6535" s="84"/>
      <c r="K6535" s="31"/>
      <c r="L6535" s="31"/>
      <c r="M6535" s="169"/>
      <c r="N6535" s="148"/>
      <c r="O6535" s="106"/>
      <c r="P6535" s="43"/>
      <c r="Q6535" s="31"/>
      <c r="R6535" s="84"/>
      <c r="S6535" s="31"/>
      <c r="T6535" s="31"/>
      <c r="U6535" s="169"/>
      <c r="V6535" s="150"/>
      <c r="W6535" s="141" t="str" cm="1">
        <f t="array" ref="W6535">IF(SUM(LEN(B6535:V6535))=0,"",IF(OR(OR(ISBLANK(F6535),SUM(LEN(C6535),LEN(D6535))=0),AND(NOT(E6535="Unknown"),ISBLANK(J6535)),AND(NOT(O6535="Unknown"),ISBLANK(R6535))),"Missing Information", INDEX(Table15[Entire Service Line Classification], MATCH(SUMIFS(Table15[Unique ID],Table15[System-Owned Portion],E6535,Table15[If Material Anything Other than "Lead" in Column E,Was Material Ever Previously Lead?],G6535,Table15[Customer-Owned Portion],O6535),Table15[Unique ID],0),0)))</f>
        <v/>
      </c>
      <c r="X6535"/>
    </row>
    <row r="6536" spans="2:24" x14ac:dyDescent="0.25">
      <c r="B6536" s="146"/>
      <c r="C6536" s="31"/>
      <c r="D6536" s="31"/>
      <c r="E6536" s="44"/>
      <c r="F6536" s="43"/>
      <c r="G6536" s="84"/>
      <c r="H6536" s="31"/>
      <c r="I6536" s="31"/>
      <c r="J6536" s="84"/>
      <c r="K6536" s="31"/>
      <c r="L6536" s="31"/>
      <c r="M6536" s="169"/>
      <c r="N6536" s="148"/>
      <c r="O6536" s="106"/>
      <c r="P6536" s="43"/>
      <c r="Q6536" s="31"/>
      <c r="R6536" s="84"/>
      <c r="S6536" s="31"/>
      <c r="T6536" s="31"/>
      <c r="U6536" s="169"/>
      <c r="V6536" s="150"/>
      <c r="W6536" s="141" t="str" cm="1">
        <f t="array" ref="W6536">IF(SUM(LEN(B6536:V6536))=0,"",IF(OR(OR(ISBLANK(F6536),SUM(LEN(C6536),LEN(D6536))=0),AND(NOT(E6536="Unknown"),ISBLANK(J6536)),AND(NOT(O6536="Unknown"),ISBLANK(R6536))),"Missing Information", INDEX(Table15[Entire Service Line Classification], MATCH(SUMIFS(Table15[Unique ID],Table15[System-Owned Portion],E6536,Table15[If Material Anything Other than "Lead" in Column E,Was Material Ever Previously Lead?],G6536,Table15[Customer-Owned Portion],O6536),Table15[Unique ID],0),0)))</f>
        <v/>
      </c>
      <c r="X6536"/>
    </row>
    <row r="6537" spans="2:24" x14ac:dyDescent="0.25">
      <c r="B6537" s="146"/>
      <c r="C6537" s="31"/>
      <c r="D6537" s="31"/>
      <c r="E6537" s="44"/>
      <c r="F6537" s="43"/>
      <c r="G6537" s="84"/>
      <c r="H6537" s="31"/>
      <c r="I6537" s="31"/>
      <c r="J6537" s="84"/>
      <c r="K6537" s="31"/>
      <c r="L6537" s="31"/>
      <c r="M6537" s="169"/>
      <c r="N6537" s="148"/>
      <c r="O6537" s="106"/>
      <c r="P6537" s="43"/>
      <c r="Q6537" s="31"/>
      <c r="R6537" s="84"/>
      <c r="S6537" s="31"/>
      <c r="T6537" s="31"/>
      <c r="U6537" s="169"/>
      <c r="V6537" s="150"/>
      <c r="W6537" s="141" t="str" cm="1">
        <f t="array" ref="W6537">IF(SUM(LEN(B6537:V6537))=0,"",IF(OR(OR(ISBLANK(F6537),SUM(LEN(C6537),LEN(D6537))=0),AND(NOT(E6537="Unknown"),ISBLANK(J6537)),AND(NOT(O6537="Unknown"),ISBLANK(R6537))),"Missing Information", INDEX(Table15[Entire Service Line Classification], MATCH(SUMIFS(Table15[Unique ID],Table15[System-Owned Portion],E6537,Table15[If Material Anything Other than "Lead" in Column E,Was Material Ever Previously Lead?],G6537,Table15[Customer-Owned Portion],O6537),Table15[Unique ID],0),0)))</f>
        <v/>
      </c>
      <c r="X6537"/>
    </row>
    <row r="6538" spans="2:24" x14ac:dyDescent="0.25">
      <c r="B6538" s="146"/>
      <c r="C6538" s="31"/>
      <c r="D6538" s="31"/>
      <c r="E6538" s="44"/>
      <c r="F6538" s="43"/>
      <c r="G6538" s="84"/>
      <c r="H6538" s="31"/>
      <c r="I6538" s="31"/>
      <c r="J6538" s="84"/>
      <c r="K6538" s="31"/>
      <c r="L6538" s="31"/>
      <c r="M6538" s="169"/>
      <c r="N6538" s="148"/>
      <c r="O6538" s="106"/>
      <c r="P6538" s="43"/>
      <c r="Q6538" s="31"/>
      <c r="R6538" s="84"/>
      <c r="S6538" s="31"/>
      <c r="T6538" s="31"/>
      <c r="U6538" s="169"/>
      <c r="V6538" s="150"/>
      <c r="W6538" s="141" t="str" cm="1">
        <f t="array" ref="W6538">IF(SUM(LEN(B6538:V6538))=0,"",IF(OR(OR(ISBLANK(F6538),SUM(LEN(C6538),LEN(D6538))=0),AND(NOT(E6538="Unknown"),ISBLANK(J6538)),AND(NOT(O6538="Unknown"),ISBLANK(R6538))),"Missing Information", INDEX(Table15[Entire Service Line Classification], MATCH(SUMIFS(Table15[Unique ID],Table15[System-Owned Portion],E6538,Table15[If Material Anything Other than "Lead" in Column E,Was Material Ever Previously Lead?],G6538,Table15[Customer-Owned Portion],O6538),Table15[Unique ID],0),0)))</f>
        <v/>
      </c>
      <c r="X6538"/>
    </row>
    <row r="6539" spans="2:24" x14ac:dyDescent="0.25">
      <c r="B6539" s="146"/>
      <c r="C6539" s="31"/>
      <c r="D6539" s="31"/>
      <c r="E6539" s="44"/>
      <c r="F6539" s="43"/>
      <c r="G6539" s="84"/>
      <c r="H6539" s="31"/>
      <c r="I6539" s="31"/>
      <c r="J6539" s="84"/>
      <c r="K6539" s="31"/>
      <c r="L6539" s="31"/>
      <c r="M6539" s="169"/>
      <c r="N6539" s="148"/>
      <c r="O6539" s="106"/>
      <c r="P6539" s="43"/>
      <c r="Q6539" s="31"/>
      <c r="R6539" s="84"/>
      <c r="S6539" s="31"/>
      <c r="T6539" s="31"/>
      <c r="U6539" s="169"/>
      <c r="V6539" s="150"/>
      <c r="W6539" s="141" t="str" cm="1">
        <f t="array" ref="W6539">IF(SUM(LEN(B6539:V6539))=0,"",IF(OR(OR(ISBLANK(F6539),SUM(LEN(C6539),LEN(D6539))=0),AND(NOT(E6539="Unknown"),ISBLANK(J6539)),AND(NOT(O6539="Unknown"),ISBLANK(R6539))),"Missing Information", INDEX(Table15[Entire Service Line Classification], MATCH(SUMIFS(Table15[Unique ID],Table15[System-Owned Portion],E6539,Table15[If Material Anything Other than "Lead" in Column E,Was Material Ever Previously Lead?],G6539,Table15[Customer-Owned Portion],O6539),Table15[Unique ID],0),0)))</f>
        <v/>
      </c>
      <c r="X6539"/>
    </row>
    <row r="6540" spans="2:24" x14ac:dyDescent="0.25">
      <c r="B6540" s="146"/>
      <c r="C6540" s="31"/>
      <c r="D6540" s="31"/>
      <c r="E6540" s="44"/>
      <c r="F6540" s="43"/>
      <c r="G6540" s="84"/>
      <c r="H6540" s="31"/>
      <c r="I6540" s="31"/>
      <c r="J6540" s="84"/>
      <c r="K6540" s="31"/>
      <c r="L6540" s="31"/>
      <c r="M6540" s="169"/>
      <c r="N6540" s="148"/>
      <c r="O6540" s="106"/>
      <c r="P6540" s="43"/>
      <c r="Q6540" s="31"/>
      <c r="R6540" s="84"/>
      <c r="S6540" s="31"/>
      <c r="T6540" s="31"/>
      <c r="U6540" s="169"/>
      <c r="V6540" s="150"/>
      <c r="W6540" s="141" t="str" cm="1">
        <f t="array" ref="W6540">IF(SUM(LEN(B6540:V6540))=0,"",IF(OR(OR(ISBLANK(F6540),SUM(LEN(C6540),LEN(D6540))=0),AND(NOT(E6540="Unknown"),ISBLANK(J6540)),AND(NOT(O6540="Unknown"),ISBLANK(R6540))),"Missing Information", INDEX(Table15[Entire Service Line Classification], MATCH(SUMIFS(Table15[Unique ID],Table15[System-Owned Portion],E6540,Table15[If Material Anything Other than "Lead" in Column E,Was Material Ever Previously Lead?],G6540,Table15[Customer-Owned Portion],O6540),Table15[Unique ID],0),0)))</f>
        <v/>
      </c>
      <c r="X6540"/>
    </row>
    <row r="6541" spans="2:24" x14ac:dyDescent="0.25">
      <c r="B6541" s="146"/>
      <c r="C6541" s="31"/>
      <c r="D6541" s="31"/>
      <c r="E6541" s="44"/>
      <c r="F6541" s="43"/>
      <c r="G6541" s="84"/>
      <c r="H6541" s="31"/>
      <c r="I6541" s="31"/>
      <c r="J6541" s="84"/>
      <c r="K6541" s="31"/>
      <c r="L6541" s="31"/>
      <c r="M6541" s="169"/>
      <c r="N6541" s="148"/>
      <c r="O6541" s="106"/>
      <c r="P6541" s="43"/>
      <c r="Q6541" s="31"/>
      <c r="R6541" s="84"/>
      <c r="S6541" s="31"/>
      <c r="T6541" s="31"/>
      <c r="U6541" s="169"/>
      <c r="V6541" s="150"/>
      <c r="W6541" s="141" t="str" cm="1">
        <f t="array" ref="W6541">IF(SUM(LEN(B6541:V6541))=0,"",IF(OR(OR(ISBLANK(F6541),SUM(LEN(C6541),LEN(D6541))=0),AND(NOT(E6541="Unknown"),ISBLANK(J6541)),AND(NOT(O6541="Unknown"),ISBLANK(R6541))),"Missing Information", INDEX(Table15[Entire Service Line Classification], MATCH(SUMIFS(Table15[Unique ID],Table15[System-Owned Portion],E6541,Table15[If Material Anything Other than "Lead" in Column E,Was Material Ever Previously Lead?],G6541,Table15[Customer-Owned Portion],O6541),Table15[Unique ID],0),0)))</f>
        <v/>
      </c>
      <c r="X6541"/>
    </row>
    <row r="6542" spans="2:24" x14ac:dyDescent="0.25">
      <c r="B6542" s="146"/>
      <c r="C6542" s="31"/>
      <c r="D6542" s="31"/>
      <c r="E6542" s="44"/>
      <c r="F6542" s="43"/>
      <c r="G6542" s="84"/>
      <c r="H6542" s="31"/>
      <c r="I6542" s="31"/>
      <c r="J6542" s="84"/>
      <c r="K6542" s="31"/>
      <c r="L6542" s="31"/>
      <c r="M6542" s="169"/>
      <c r="N6542" s="148"/>
      <c r="O6542" s="106"/>
      <c r="P6542" s="43"/>
      <c r="Q6542" s="31"/>
      <c r="R6542" s="84"/>
      <c r="S6542" s="31"/>
      <c r="T6542" s="31"/>
      <c r="U6542" s="169"/>
      <c r="V6542" s="150"/>
      <c r="W6542" s="141" t="str" cm="1">
        <f t="array" ref="W6542">IF(SUM(LEN(B6542:V6542))=0,"",IF(OR(OR(ISBLANK(F6542),SUM(LEN(C6542),LEN(D6542))=0),AND(NOT(E6542="Unknown"),ISBLANK(J6542)),AND(NOT(O6542="Unknown"),ISBLANK(R6542))),"Missing Information", INDEX(Table15[Entire Service Line Classification], MATCH(SUMIFS(Table15[Unique ID],Table15[System-Owned Portion],E6542,Table15[If Material Anything Other than "Lead" in Column E,Was Material Ever Previously Lead?],G6542,Table15[Customer-Owned Portion],O6542),Table15[Unique ID],0),0)))</f>
        <v/>
      </c>
      <c r="X6542"/>
    </row>
    <row r="6543" spans="2:24" x14ac:dyDescent="0.25">
      <c r="B6543" s="146"/>
      <c r="C6543" s="31"/>
      <c r="D6543" s="31"/>
      <c r="E6543" s="44"/>
      <c r="F6543" s="43"/>
      <c r="G6543" s="84"/>
      <c r="H6543" s="31"/>
      <c r="I6543" s="31"/>
      <c r="J6543" s="84"/>
      <c r="K6543" s="31"/>
      <c r="L6543" s="31"/>
      <c r="M6543" s="169"/>
      <c r="N6543" s="148"/>
      <c r="O6543" s="106"/>
      <c r="P6543" s="43"/>
      <c r="Q6543" s="31"/>
      <c r="R6543" s="84"/>
      <c r="S6543" s="31"/>
      <c r="T6543" s="31"/>
      <c r="U6543" s="169"/>
      <c r="V6543" s="150"/>
      <c r="W6543" s="141" t="str" cm="1">
        <f t="array" ref="W6543">IF(SUM(LEN(B6543:V6543))=0,"",IF(OR(OR(ISBLANK(F6543),SUM(LEN(C6543),LEN(D6543))=0),AND(NOT(E6543="Unknown"),ISBLANK(J6543)),AND(NOT(O6543="Unknown"),ISBLANK(R6543))),"Missing Information", INDEX(Table15[Entire Service Line Classification], MATCH(SUMIFS(Table15[Unique ID],Table15[System-Owned Portion],E6543,Table15[If Material Anything Other than "Lead" in Column E,Was Material Ever Previously Lead?],G6543,Table15[Customer-Owned Portion],O6543),Table15[Unique ID],0),0)))</f>
        <v/>
      </c>
      <c r="X6543"/>
    </row>
    <row r="6544" spans="2:24" x14ac:dyDescent="0.25">
      <c r="B6544" s="146"/>
      <c r="C6544" s="31"/>
      <c r="D6544" s="31"/>
      <c r="E6544" s="44"/>
      <c r="F6544" s="43"/>
      <c r="G6544" s="84"/>
      <c r="H6544" s="31"/>
      <c r="I6544" s="31"/>
      <c r="J6544" s="84"/>
      <c r="K6544" s="31"/>
      <c r="L6544" s="31"/>
      <c r="M6544" s="169"/>
      <c r="N6544" s="148"/>
      <c r="O6544" s="106"/>
      <c r="P6544" s="43"/>
      <c r="Q6544" s="31"/>
      <c r="R6544" s="84"/>
      <c r="S6544" s="31"/>
      <c r="T6544" s="31"/>
      <c r="U6544" s="169"/>
      <c r="V6544" s="150"/>
      <c r="W6544" s="141" t="str" cm="1">
        <f t="array" ref="W6544">IF(SUM(LEN(B6544:V6544))=0,"",IF(OR(OR(ISBLANK(F6544),SUM(LEN(C6544),LEN(D6544))=0),AND(NOT(E6544="Unknown"),ISBLANK(J6544)),AND(NOT(O6544="Unknown"),ISBLANK(R6544))),"Missing Information", INDEX(Table15[Entire Service Line Classification], MATCH(SUMIFS(Table15[Unique ID],Table15[System-Owned Portion],E6544,Table15[If Material Anything Other than "Lead" in Column E,Was Material Ever Previously Lead?],G6544,Table15[Customer-Owned Portion],O6544),Table15[Unique ID],0),0)))</f>
        <v/>
      </c>
      <c r="X6544"/>
    </row>
    <row r="6545" spans="2:24" x14ac:dyDescent="0.25">
      <c r="B6545" s="146"/>
      <c r="C6545" s="31"/>
      <c r="D6545" s="31"/>
      <c r="E6545" s="44"/>
      <c r="F6545" s="43"/>
      <c r="G6545" s="84"/>
      <c r="H6545" s="31"/>
      <c r="I6545" s="31"/>
      <c r="J6545" s="84"/>
      <c r="K6545" s="31"/>
      <c r="L6545" s="31"/>
      <c r="M6545" s="169"/>
      <c r="N6545" s="148"/>
      <c r="O6545" s="106"/>
      <c r="P6545" s="43"/>
      <c r="Q6545" s="31"/>
      <c r="R6545" s="84"/>
      <c r="S6545" s="31"/>
      <c r="T6545" s="31"/>
      <c r="U6545" s="169"/>
      <c r="V6545" s="150"/>
      <c r="W6545" s="141" t="str" cm="1">
        <f t="array" ref="W6545">IF(SUM(LEN(B6545:V6545))=0,"",IF(OR(OR(ISBLANK(F6545),SUM(LEN(C6545),LEN(D6545))=0),AND(NOT(E6545="Unknown"),ISBLANK(J6545)),AND(NOT(O6545="Unknown"),ISBLANK(R6545))),"Missing Information", INDEX(Table15[Entire Service Line Classification], MATCH(SUMIFS(Table15[Unique ID],Table15[System-Owned Portion],E6545,Table15[If Material Anything Other than "Lead" in Column E,Was Material Ever Previously Lead?],G6545,Table15[Customer-Owned Portion],O6545),Table15[Unique ID],0),0)))</f>
        <v/>
      </c>
      <c r="X6545"/>
    </row>
    <row r="6546" spans="2:24" x14ac:dyDescent="0.25">
      <c r="B6546" s="146"/>
      <c r="C6546" s="31"/>
      <c r="D6546" s="31"/>
      <c r="E6546" s="44"/>
      <c r="F6546" s="43"/>
      <c r="G6546" s="84"/>
      <c r="H6546" s="31"/>
      <c r="I6546" s="31"/>
      <c r="J6546" s="84"/>
      <c r="K6546" s="31"/>
      <c r="L6546" s="31"/>
      <c r="M6546" s="169"/>
      <c r="N6546" s="148"/>
      <c r="O6546" s="106"/>
      <c r="P6546" s="43"/>
      <c r="Q6546" s="31"/>
      <c r="R6546" s="84"/>
      <c r="S6546" s="31"/>
      <c r="T6546" s="31"/>
      <c r="U6546" s="169"/>
      <c r="V6546" s="150"/>
      <c r="W6546" s="141" t="str" cm="1">
        <f t="array" ref="W6546">IF(SUM(LEN(B6546:V6546))=0,"",IF(OR(OR(ISBLANK(F6546),SUM(LEN(C6546),LEN(D6546))=0),AND(NOT(E6546="Unknown"),ISBLANK(J6546)),AND(NOT(O6546="Unknown"),ISBLANK(R6546))),"Missing Information", INDEX(Table15[Entire Service Line Classification], MATCH(SUMIFS(Table15[Unique ID],Table15[System-Owned Portion],E6546,Table15[If Material Anything Other than "Lead" in Column E,Was Material Ever Previously Lead?],G6546,Table15[Customer-Owned Portion],O6546),Table15[Unique ID],0),0)))</f>
        <v/>
      </c>
      <c r="X6546"/>
    </row>
    <row r="6547" spans="2:24" x14ac:dyDescent="0.25">
      <c r="B6547" s="146"/>
      <c r="C6547" s="31"/>
      <c r="D6547" s="31"/>
      <c r="E6547" s="44"/>
      <c r="F6547" s="43"/>
      <c r="G6547" s="84"/>
      <c r="H6547" s="31"/>
      <c r="I6547" s="31"/>
      <c r="J6547" s="84"/>
      <c r="K6547" s="31"/>
      <c r="L6547" s="31"/>
      <c r="M6547" s="169"/>
      <c r="N6547" s="148"/>
      <c r="O6547" s="106"/>
      <c r="P6547" s="43"/>
      <c r="Q6547" s="31"/>
      <c r="R6547" s="84"/>
      <c r="S6547" s="31"/>
      <c r="T6547" s="31"/>
      <c r="U6547" s="169"/>
      <c r="V6547" s="150"/>
      <c r="W6547" s="141" t="str" cm="1">
        <f t="array" ref="W6547">IF(SUM(LEN(B6547:V6547))=0,"",IF(OR(OR(ISBLANK(F6547),SUM(LEN(C6547),LEN(D6547))=0),AND(NOT(E6547="Unknown"),ISBLANK(J6547)),AND(NOT(O6547="Unknown"),ISBLANK(R6547))),"Missing Information", INDEX(Table15[Entire Service Line Classification], MATCH(SUMIFS(Table15[Unique ID],Table15[System-Owned Portion],E6547,Table15[If Material Anything Other than "Lead" in Column E,Was Material Ever Previously Lead?],G6547,Table15[Customer-Owned Portion],O6547),Table15[Unique ID],0),0)))</f>
        <v/>
      </c>
      <c r="X6547"/>
    </row>
    <row r="6548" spans="2:24" x14ac:dyDescent="0.25">
      <c r="B6548" s="146"/>
      <c r="C6548" s="31"/>
      <c r="D6548" s="31"/>
      <c r="E6548" s="44"/>
      <c r="F6548" s="43"/>
      <c r="G6548" s="84"/>
      <c r="H6548" s="31"/>
      <c r="I6548" s="31"/>
      <c r="J6548" s="84"/>
      <c r="K6548" s="31"/>
      <c r="L6548" s="31"/>
      <c r="M6548" s="169"/>
      <c r="N6548" s="148"/>
      <c r="O6548" s="106"/>
      <c r="P6548" s="43"/>
      <c r="Q6548" s="31"/>
      <c r="R6548" s="84"/>
      <c r="S6548" s="31"/>
      <c r="T6548" s="31"/>
      <c r="U6548" s="169"/>
      <c r="V6548" s="150"/>
      <c r="W6548" s="141" t="str" cm="1">
        <f t="array" ref="W6548">IF(SUM(LEN(B6548:V6548))=0,"",IF(OR(OR(ISBLANK(F6548),SUM(LEN(C6548),LEN(D6548))=0),AND(NOT(E6548="Unknown"),ISBLANK(J6548)),AND(NOT(O6548="Unknown"),ISBLANK(R6548))),"Missing Information", INDEX(Table15[Entire Service Line Classification], MATCH(SUMIFS(Table15[Unique ID],Table15[System-Owned Portion],E6548,Table15[If Material Anything Other than "Lead" in Column E,Was Material Ever Previously Lead?],G6548,Table15[Customer-Owned Portion],O6548),Table15[Unique ID],0),0)))</f>
        <v/>
      </c>
      <c r="X6548"/>
    </row>
    <row r="6549" spans="2:24" x14ac:dyDescent="0.25">
      <c r="B6549" s="146"/>
      <c r="C6549" s="31"/>
      <c r="D6549" s="31"/>
      <c r="E6549" s="44"/>
      <c r="F6549" s="43"/>
      <c r="G6549" s="84"/>
      <c r="H6549" s="31"/>
      <c r="I6549" s="31"/>
      <c r="J6549" s="84"/>
      <c r="K6549" s="31"/>
      <c r="L6549" s="31"/>
      <c r="M6549" s="169"/>
      <c r="N6549" s="148"/>
      <c r="O6549" s="106"/>
      <c r="P6549" s="43"/>
      <c r="Q6549" s="31"/>
      <c r="R6549" s="84"/>
      <c r="S6549" s="31"/>
      <c r="T6549" s="31"/>
      <c r="U6549" s="169"/>
      <c r="V6549" s="150"/>
      <c r="W6549" s="141" t="str" cm="1">
        <f t="array" ref="W6549">IF(SUM(LEN(B6549:V6549))=0,"",IF(OR(OR(ISBLANK(F6549),SUM(LEN(C6549),LEN(D6549))=0),AND(NOT(E6549="Unknown"),ISBLANK(J6549)),AND(NOT(O6549="Unknown"),ISBLANK(R6549))),"Missing Information", INDEX(Table15[Entire Service Line Classification], MATCH(SUMIFS(Table15[Unique ID],Table15[System-Owned Portion],E6549,Table15[If Material Anything Other than "Lead" in Column E,Was Material Ever Previously Lead?],G6549,Table15[Customer-Owned Portion],O6549),Table15[Unique ID],0),0)))</f>
        <v/>
      </c>
      <c r="X6549"/>
    </row>
    <row r="6550" spans="2:24" x14ac:dyDescent="0.25">
      <c r="B6550" s="146"/>
      <c r="C6550" s="31"/>
      <c r="D6550" s="31"/>
      <c r="E6550" s="44"/>
      <c r="F6550" s="43"/>
      <c r="G6550" s="84"/>
      <c r="H6550" s="31"/>
      <c r="I6550" s="31"/>
      <c r="J6550" s="84"/>
      <c r="K6550" s="31"/>
      <c r="L6550" s="31"/>
      <c r="M6550" s="169"/>
      <c r="N6550" s="148"/>
      <c r="O6550" s="106"/>
      <c r="P6550" s="43"/>
      <c r="Q6550" s="31"/>
      <c r="R6550" s="84"/>
      <c r="S6550" s="31"/>
      <c r="T6550" s="31"/>
      <c r="U6550" s="169"/>
      <c r="V6550" s="150"/>
      <c r="W6550" s="141" t="str" cm="1">
        <f t="array" ref="W6550">IF(SUM(LEN(B6550:V6550))=0,"",IF(OR(OR(ISBLANK(F6550),SUM(LEN(C6550),LEN(D6550))=0),AND(NOT(E6550="Unknown"),ISBLANK(J6550)),AND(NOT(O6550="Unknown"),ISBLANK(R6550))),"Missing Information", INDEX(Table15[Entire Service Line Classification], MATCH(SUMIFS(Table15[Unique ID],Table15[System-Owned Portion],E6550,Table15[If Material Anything Other than "Lead" in Column E,Was Material Ever Previously Lead?],G6550,Table15[Customer-Owned Portion],O6550),Table15[Unique ID],0),0)))</f>
        <v/>
      </c>
      <c r="X6550"/>
    </row>
    <row r="6551" spans="2:24" x14ac:dyDescent="0.25">
      <c r="B6551" s="146"/>
      <c r="C6551" s="31"/>
      <c r="D6551" s="31"/>
      <c r="E6551" s="44"/>
      <c r="F6551" s="43"/>
      <c r="G6551" s="84"/>
      <c r="H6551" s="31"/>
      <c r="I6551" s="31"/>
      <c r="J6551" s="84"/>
      <c r="K6551" s="31"/>
      <c r="L6551" s="31"/>
      <c r="M6551" s="169"/>
      <c r="N6551" s="148"/>
      <c r="O6551" s="106"/>
      <c r="P6551" s="43"/>
      <c r="Q6551" s="31"/>
      <c r="R6551" s="84"/>
      <c r="S6551" s="31"/>
      <c r="T6551" s="31"/>
      <c r="U6551" s="169"/>
      <c r="V6551" s="150"/>
      <c r="W6551" s="141" t="str" cm="1">
        <f t="array" ref="W6551">IF(SUM(LEN(B6551:V6551))=0,"",IF(OR(OR(ISBLANK(F6551),SUM(LEN(C6551),LEN(D6551))=0),AND(NOT(E6551="Unknown"),ISBLANK(J6551)),AND(NOT(O6551="Unknown"),ISBLANK(R6551))),"Missing Information", INDEX(Table15[Entire Service Line Classification], MATCH(SUMIFS(Table15[Unique ID],Table15[System-Owned Portion],E6551,Table15[If Material Anything Other than "Lead" in Column E,Was Material Ever Previously Lead?],G6551,Table15[Customer-Owned Portion],O6551),Table15[Unique ID],0),0)))</f>
        <v/>
      </c>
      <c r="X6551"/>
    </row>
    <row r="6552" spans="2:24" x14ac:dyDescent="0.25">
      <c r="B6552" s="146"/>
      <c r="C6552" s="31"/>
      <c r="D6552" s="31"/>
      <c r="E6552" s="44"/>
      <c r="F6552" s="43"/>
      <c r="G6552" s="84"/>
      <c r="H6552" s="31"/>
      <c r="I6552" s="31"/>
      <c r="J6552" s="84"/>
      <c r="K6552" s="31"/>
      <c r="L6552" s="31"/>
      <c r="M6552" s="169"/>
      <c r="N6552" s="148"/>
      <c r="O6552" s="106"/>
      <c r="P6552" s="43"/>
      <c r="Q6552" s="31"/>
      <c r="R6552" s="84"/>
      <c r="S6552" s="31"/>
      <c r="T6552" s="31"/>
      <c r="U6552" s="169"/>
      <c r="V6552" s="150"/>
      <c r="W6552" s="141" t="str" cm="1">
        <f t="array" ref="W6552">IF(SUM(LEN(B6552:V6552))=0,"",IF(OR(OR(ISBLANK(F6552),SUM(LEN(C6552),LEN(D6552))=0),AND(NOT(E6552="Unknown"),ISBLANK(J6552)),AND(NOT(O6552="Unknown"),ISBLANK(R6552))),"Missing Information", INDEX(Table15[Entire Service Line Classification], MATCH(SUMIFS(Table15[Unique ID],Table15[System-Owned Portion],E6552,Table15[If Material Anything Other than "Lead" in Column E,Was Material Ever Previously Lead?],G6552,Table15[Customer-Owned Portion],O6552),Table15[Unique ID],0),0)))</f>
        <v/>
      </c>
      <c r="X6552"/>
    </row>
    <row r="6553" spans="2:24" x14ac:dyDescent="0.25">
      <c r="B6553" s="146"/>
      <c r="C6553" s="31"/>
      <c r="D6553" s="31"/>
      <c r="E6553" s="44"/>
      <c r="F6553" s="43"/>
      <c r="G6553" s="84"/>
      <c r="H6553" s="31"/>
      <c r="I6553" s="31"/>
      <c r="J6553" s="84"/>
      <c r="K6553" s="31"/>
      <c r="L6553" s="31"/>
      <c r="M6553" s="169"/>
      <c r="N6553" s="148"/>
      <c r="O6553" s="106"/>
      <c r="P6553" s="43"/>
      <c r="Q6553" s="31"/>
      <c r="R6553" s="84"/>
      <c r="S6553" s="31"/>
      <c r="T6553" s="31"/>
      <c r="U6553" s="169"/>
      <c r="V6553" s="150"/>
      <c r="W6553" s="141" t="str" cm="1">
        <f t="array" ref="W6553">IF(SUM(LEN(B6553:V6553))=0,"",IF(OR(OR(ISBLANK(F6553),SUM(LEN(C6553),LEN(D6553))=0),AND(NOT(E6553="Unknown"),ISBLANK(J6553)),AND(NOT(O6553="Unknown"),ISBLANK(R6553))),"Missing Information", INDEX(Table15[Entire Service Line Classification], MATCH(SUMIFS(Table15[Unique ID],Table15[System-Owned Portion],E6553,Table15[If Material Anything Other than "Lead" in Column E,Was Material Ever Previously Lead?],G6553,Table15[Customer-Owned Portion],O6553),Table15[Unique ID],0),0)))</f>
        <v/>
      </c>
      <c r="X6553"/>
    </row>
    <row r="6554" spans="2:24" x14ac:dyDescent="0.25">
      <c r="B6554" s="146"/>
      <c r="C6554" s="31"/>
      <c r="D6554" s="31"/>
      <c r="E6554" s="44"/>
      <c r="F6554" s="43"/>
      <c r="G6554" s="84"/>
      <c r="H6554" s="31"/>
      <c r="I6554" s="31"/>
      <c r="J6554" s="84"/>
      <c r="K6554" s="31"/>
      <c r="L6554" s="31"/>
      <c r="M6554" s="169"/>
      <c r="N6554" s="148"/>
      <c r="O6554" s="106"/>
      <c r="P6554" s="43"/>
      <c r="Q6554" s="31"/>
      <c r="R6554" s="84"/>
      <c r="S6554" s="31"/>
      <c r="T6554" s="31"/>
      <c r="U6554" s="169"/>
      <c r="V6554" s="150"/>
      <c r="W6554" s="141" t="str" cm="1">
        <f t="array" ref="W6554">IF(SUM(LEN(B6554:V6554))=0,"",IF(OR(OR(ISBLANK(F6554),SUM(LEN(C6554),LEN(D6554))=0),AND(NOT(E6554="Unknown"),ISBLANK(J6554)),AND(NOT(O6554="Unknown"),ISBLANK(R6554))),"Missing Information", INDEX(Table15[Entire Service Line Classification], MATCH(SUMIFS(Table15[Unique ID],Table15[System-Owned Portion],E6554,Table15[If Material Anything Other than "Lead" in Column E,Was Material Ever Previously Lead?],G6554,Table15[Customer-Owned Portion],O6554),Table15[Unique ID],0),0)))</f>
        <v/>
      </c>
      <c r="X6554"/>
    </row>
    <row r="6555" spans="2:24" x14ac:dyDescent="0.25">
      <c r="B6555" s="146"/>
      <c r="C6555" s="31"/>
      <c r="D6555" s="31"/>
      <c r="E6555" s="44"/>
      <c r="F6555" s="43"/>
      <c r="G6555" s="84"/>
      <c r="H6555" s="31"/>
      <c r="I6555" s="31"/>
      <c r="J6555" s="84"/>
      <c r="K6555" s="31"/>
      <c r="L6555" s="31"/>
      <c r="M6555" s="169"/>
      <c r="N6555" s="148"/>
      <c r="O6555" s="106"/>
      <c r="P6555" s="43"/>
      <c r="Q6555" s="31"/>
      <c r="R6555" s="84"/>
      <c r="S6555" s="31"/>
      <c r="T6555" s="31"/>
      <c r="U6555" s="169"/>
      <c r="V6555" s="150"/>
      <c r="W6555" s="141" t="str" cm="1">
        <f t="array" ref="W6555">IF(SUM(LEN(B6555:V6555))=0,"",IF(OR(OR(ISBLANK(F6555),SUM(LEN(C6555),LEN(D6555))=0),AND(NOT(E6555="Unknown"),ISBLANK(J6555)),AND(NOT(O6555="Unknown"),ISBLANK(R6555))),"Missing Information", INDEX(Table15[Entire Service Line Classification], MATCH(SUMIFS(Table15[Unique ID],Table15[System-Owned Portion],E6555,Table15[If Material Anything Other than "Lead" in Column E,Was Material Ever Previously Lead?],G6555,Table15[Customer-Owned Portion],O6555),Table15[Unique ID],0),0)))</f>
        <v/>
      </c>
      <c r="X6555"/>
    </row>
    <row r="6556" spans="2:24" x14ac:dyDescent="0.25">
      <c r="B6556" s="146"/>
      <c r="C6556" s="31"/>
      <c r="D6556" s="31"/>
      <c r="E6556" s="44"/>
      <c r="F6556" s="43"/>
      <c r="G6556" s="84"/>
      <c r="H6556" s="31"/>
      <c r="I6556" s="31"/>
      <c r="J6556" s="84"/>
      <c r="K6556" s="31"/>
      <c r="L6556" s="31"/>
      <c r="M6556" s="169"/>
      <c r="N6556" s="148"/>
      <c r="O6556" s="106"/>
      <c r="P6556" s="43"/>
      <c r="Q6556" s="31"/>
      <c r="R6556" s="84"/>
      <c r="S6556" s="31"/>
      <c r="T6556" s="31"/>
      <c r="U6556" s="169"/>
      <c r="V6556" s="150"/>
      <c r="W6556" s="141" t="str" cm="1">
        <f t="array" ref="W6556">IF(SUM(LEN(B6556:V6556))=0,"",IF(OR(OR(ISBLANK(F6556),SUM(LEN(C6556),LEN(D6556))=0),AND(NOT(E6556="Unknown"),ISBLANK(J6556)),AND(NOT(O6556="Unknown"),ISBLANK(R6556))),"Missing Information", INDEX(Table15[Entire Service Line Classification], MATCH(SUMIFS(Table15[Unique ID],Table15[System-Owned Portion],E6556,Table15[If Material Anything Other than "Lead" in Column E,Was Material Ever Previously Lead?],G6556,Table15[Customer-Owned Portion],O6556),Table15[Unique ID],0),0)))</f>
        <v/>
      </c>
      <c r="X6556"/>
    </row>
    <row r="6557" spans="2:24" x14ac:dyDescent="0.25">
      <c r="B6557" s="146"/>
      <c r="C6557" s="31"/>
      <c r="D6557" s="31"/>
      <c r="E6557" s="44"/>
      <c r="F6557" s="43"/>
      <c r="G6557" s="84"/>
      <c r="H6557" s="31"/>
      <c r="I6557" s="31"/>
      <c r="J6557" s="84"/>
      <c r="K6557" s="31"/>
      <c r="L6557" s="31"/>
      <c r="M6557" s="169"/>
      <c r="N6557" s="148"/>
      <c r="O6557" s="106"/>
      <c r="P6557" s="43"/>
      <c r="Q6557" s="31"/>
      <c r="R6557" s="84"/>
      <c r="S6557" s="31"/>
      <c r="T6557" s="31"/>
      <c r="U6557" s="169"/>
      <c r="V6557" s="150"/>
      <c r="W6557" s="141" t="str" cm="1">
        <f t="array" ref="W6557">IF(SUM(LEN(B6557:V6557))=0,"",IF(OR(OR(ISBLANK(F6557),SUM(LEN(C6557),LEN(D6557))=0),AND(NOT(E6557="Unknown"),ISBLANK(J6557)),AND(NOT(O6557="Unknown"),ISBLANK(R6557))),"Missing Information", INDEX(Table15[Entire Service Line Classification], MATCH(SUMIFS(Table15[Unique ID],Table15[System-Owned Portion],E6557,Table15[If Material Anything Other than "Lead" in Column E,Was Material Ever Previously Lead?],G6557,Table15[Customer-Owned Portion],O6557),Table15[Unique ID],0),0)))</f>
        <v/>
      </c>
      <c r="X6557"/>
    </row>
    <row r="6558" spans="2:24" x14ac:dyDescent="0.25">
      <c r="B6558" s="146"/>
      <c r="C6558" s="31"/>
      <c r="D6558" s="31"/>
      <c r="E6558" s="44"/>
      <c r="F6558" s="43"/>
      <c r="G6558" s="84"/>
      <c r="H6558" s="31"/>
      <c r="I6558" s="31"/>
      <c r="J6558" s="84"/>
      <c r="K6558" s="31"/>
      <c r="L6558" s="31"/>
      <c r="M6558" s="169"/>
      <c r="N6558" s="148"/>
      <c r="O6558" s="106"/>
      <c r="P6558" s="43"/>
      <c r="Q6558" s="31"/>
      <c r="R6558" s="84"/>
      <c r="S6558" s="31"/>
      <c r="T6558" s="31"/>
      <c r="U6558" s="169"/>
      <c r="V6558" s="150"/>
      <c r="W6558" s="141" t="str" cm="1">
        <f t="array" ref="W6558">IF(SUM(LEN(B6558:V6558))=0,"",IF(OR(OR(ISBLANK(F6558),SUM(LEN(C6558),LEN(D6558))=0),AND(NOT(E6558="Unknown"),ISBLANK(J6558)),AND(NOT(O6558="Unknown"),ISBLANK(R6558))),"Missing Information", INDEX(Table15[Entire Service Line Classification], MATCH(SUMIFS(Table15[Unique ID],Table15[System-Owned Portion],E6558,Table15[If Material Anything Other than "Lead" in Column E,Was Material Ever Previously Lead?],G6558,Table15[Customer-Owned Portion],O6558),Table15[Unique ID],0),0)))</f>
        <v/>
      </c>
      <c r="X6558"/>
    </row>
    <row r="6559" spans="2:24" x14ac:dyDescent="0.25">
      <c r="B6559" s="146"/>
      <c r="C6559" s="31"/>
      <c r="D6559" s="31"/>
      <c r="E6559" s="44"/>
      <c r="F6559" s="43"/>
      <c r="G6559" s="84"/>
      <c r="H6559" s="31"/>
      <c r="I6559" s="31"/>
      <c r="J6559" s="84"/>
      <c r="K6559" s="31"/>
      <c r="L6559" s="31"/>
      <c r="M6559" s="169"/>
      <c r="N6559" s="148"/>
      <c r="O6559" s="106"/>
      <c r="P6559" s="43"/>
      <c r="Q6559" s="31"/>
      <c r="R6559" s="84"/>
      <c r="S6559" s="31"/>
      <c r="T6559" s="31"/>
      <c r="U6559" s="169"/>
      <c r="V6559" s="150"/>
      <c r="W6559" s="141" t="str" cm="1">
        <f t="array" ref="W6559">IF(SUM(LEN(B6559:V6559))=0,"",IF(OR(OR(ISBLANK(F6559),SUM(LEN(C6559),LEN(D6559))=0),AND(NOT(E6559="Unknown"),ISBLANK(J6559)),AND(NOT(O6559="Unknown"),ISBLANK(R6559))),"Missing Information", INDEX(Table15[Entire Service Line Classification], MATCH(SUMIFS(Table15[Unique ID],Table15[System-Owned Portion],E6559,Table15[If Material Anything Other than "Lead" in Column E,Was Material Ever Previously Lead?],G6559,Table15[Customer-Owned Portion],O6559),Table15[Unique ID],0),0)))</f>
        <v/>
      </c>
      <c r="X6559"/>
    </row>
    <row r="6560" spans="2:24" x14ac:dyDescent="0.25">
      <c r="B6560" s="146"/>
      <c r="C6560" s="31"/>
      <c r="D6560" s="31"/>
      <c r="E6560" s="44"/>
      <c r="F6560" s="43"/>
      <c r="G6560" s="84"/>
      <c r="H6560" s="31"/>
      <c r="I6560" s="31"/>
      <c r="J6560" s="84"/>
      <c r="K6560" s="31"/>
      <c r="L6560" s="31"/>
      <c r="M6560" s="169"/>
      <c r="N6560" s="148"/>
      <c r="O6560" s="106"/>
      <c r="P6560" s="43"/>
      <c r="Q6560" s="31"/>
      <c r="R6560" s="84"/>
      <c r="S6560" s="31"/>
      <c r="T6560" s="31"/>
      <c r="U6560" s="169"/>
      <c r="V6560" s="150"/>
      <c r="W6560" s="141" t="str" cm="1">
        <f t="array" ref="W6560">IF(SUM(LEN(B6560:V6560))=0,"",IF(OR(OR(ISBLANK(F6560),SUM(LEN(C6560),LEN(D6560))=0),AND(NOT(E6560="Unknown"),ISBLANK(J6560)),AND(NOT(O6560="Unknown"),ISBLANK(R6560))),"Missing Information", INDEX(Table15[Entire Service Line Classification], MATCH(SUMIFS(Table15[Unique ID],Table15[System-Owned Portion],E6560,Table15[If Material Anything Other than "Lead" in Column E,Was Material Ever Previously Lead?],G6560,Table15[Customer-Owned Portion],O6560),Table15[Unique ID],0),0)))</f>
        <v/>
      </c>
      <c r="X6560"/>
    </row>
    <row r="6561" spans="2:24" x14ac:dyDescent="0.25">
      <c r="B6561" s="146"/>
      <c r="C6561" s="31"/>
      <c r="D6561" s="31"/>
      <c r="E6561" s="44"/>
      <c r="F6561" s="43"/>
      <c r="G6561" s="84"/>
      <c r="H6561" s="31"/>
      <c r="I6561" s="31"/>
      <c r="J6561" s="84"/>
      <c r="K6561" s="31"/>
      <c r="L6561" s="31"/>
      <c r="M6561" s="169"/>
      <c r="N6561" s="148"/>
      <c r="O6561" s="106"/>
      <c r="P6561" s="43"/>
      <c r="Q6561" s="31"/>
      <c r="R6561" s="84"/>
      <c r="S6561" s="31"/>
      <c r="T6561" s="31"/>
      <c r="U6561" s="169"/>
      <c r="V6561" s="150"/>
      <c r="W6561" s="141" t="str" cm="1">
        <f t="array" ref="W6561">IF(SUM(LEN(B6561:V6561))=0,"",IF(OR(OR(ISBLANK(F6561),SUM(LEN(C6561),LEN(D6561))=0),AND(NOT(E6561="Unknown"),ISBLANK(J6561)),AND(NOT(O6561="Unknown"),ISBLANK(R6561))),"Missing Information", INDEX(Table15[Entire Service Line Classification], MATCH(SUMIFS(Table15[Unique ID],Table15[System-Owned Portion],E6561,Table15[If Material Anything Other than "Lead" in Column E,Was Material Ever Previously Lead?],G6561,Table15[Customer-Owned Portion],O6561),Table15[Unique ID],0),0)))</f>
        <v/>
      </c>
      <c r="X6561"/>
    </row>
    <row r="6562" spans="2:24" x14ac:dyDescent="0.25">
      <c r="B6562" s="146"/>
      <c r="C6562" s="31"/>
      <c r="D6562" s="31"/>
      <c r="E6562" s="44"/>
      <c r="F6562" s="43"/>
      <c r="G6562" s="84"/>
      <c r="H6562" s="31"/>
      <c r="I6562" s="31"/>
      <c r="J6562" s="84"/>
      <c r="K6562" s="31"/>
      <c r="L6562" s="31"/>
      <c r="M6562" s="169"/>
      <c r="N6562" s="148"/>
      <c r="O6562" s="106"/>
      <c r="P6562" s="43"/>
      <c r="Q6562" s="31"/>
      <c r="R6562" s="84"/>
      <c r="S6562" s="31"/>
      <c r="T6562" s="31"/>
      <c r="U6562" s="169"/>
      <c r="V6562" s="150"/>
      <c r="W6562" s="141" t="str" cm="1">
        <f t="array" ref="W6562">IF(SUM(LEN(B6562:V6562))=0,"",IF(OR(OR(ISBLANK(F6562),SUM(LEN(C6562),LEN(D6562))=0),AND(NOT(E6562="Unknown"),ISBLANK(J6562)),AND(NOT(O6562="Unknown"),ISBLANK(R6562))),"Missing Information", INDEX(Table15[Entire Service Line Classification], MATCH(SUMIFS(Table15[Unique ID],Table15[System-Owned Portion],E6562,Table15[If Material Anything Other than "Lead" in Column E,Was Material Ever Previously Lead?],G6562,Table15[Customer-Owned Portion],O6562),Table15[Unique ID],0),0)))</f>
        <v/>
      </c>
      <c r="X6562"/>
    </row>
    <row r="6563" spans="2:24" x14ac:dyDescent="0.25">
      <c r="B6563" s="146"/>
      <c r="C6563" s="31"/>
      <c r="D6563" s="31"/>
      <c r="E6563" s="44"/>
      <c r="F6563" s="43"/>
      <c r="G6563" s="84"/>
      <c r="H6563" s="31"/>
      <c r="I6563" s="31"/>
      <c r="J6563" s="84"/>
      <c r="K6563" s="31"/>
      <c r="L6563" s="31"/>
      <c r="M6563" s="169"/>
      <c r="N6563" s="148"/>
      <c r="O6563" s="106"/>
      <c r="P6563" s="43"/>
      <c r="Q6563" s="31"/>
      <c r="R6563" s="84"/>
      <c r="S6563" s="31"/>
      <c r="T6563" s="31"/>
      <c r="U6563" s="169"/>
      <c r="V6563" s="150"/>
      <c r="W6563" s="141" t="str" cm="1">
        <f t="array" ref="W6563">IF(SUM(LEN(B6563:V6563))=0,"",IF(OR(OR(ISBLANK(F6563),SUM(LEN(C6563),LEN(D6563))=0),AND(NOT(E6563="Unknown"),ISBLANK(J6563)),AND(NOT(O6563="Unknown"),ISBLANK(R6563))),"Missing Information", INDEX(Table15[Entire Service Line Classification], MATCH(SUMIFS(Table15[Unique ID],Table15[System-Owned Portion],E6563,Table15[If Material Anything Other than "Lead" in Column E,Was Material Ever Previously Lead?],G6563,Table15[Customer-Owned Portion],O6563),Table15[Unique ID],0),0)))</f>
        <v/>
      </c>
      <c r="X6563"/>
    </row>
    <row r="6564" spans="2:24" x14ac:dyDescent="0.25">
      <c r="B6564" s="146"/>
      <c r="C6564" s="31"/>
      <c r="D6564" s="31"/>
      <c r="E6564" s="44"/>
      <c r="F6564" s="43"/>
      <c r="G6564" s="84"/>
      <c r="H6564" s="31"/>
      <c r="I6564" s="31"/>
      <c r="J6564" s="84"/>
      <c r="K6564" s="31"/>
      <c r="L6564" s="31"/>
      <c r="M6564" s="169"/>
      <c r="N6564" s="148"/>
      <c r="O6564" s="106"/>
      <c r="P6564" s="43"/>
      <c r="Q6564" s="31"/>
      <c r="R6564" s="84"/>
      <c r="S6564" s="31"/>
      <c r="T6564" s="31"/>
      <c r="U6564" s="169"/>
      <c r="V6564" s="150"/>
      <c r="W6564" s="141" t="str" cm="1">
        <f t="array" ref="W6564">IF(SUM(LEN(B6564:V6564))=0,"",IF(OR(OR(ISBLANK(F6564),SUM(LEN(C6564),LEN(D6564))=0),AND(NOT(E6564="Unknown"),ISBLANK(J6564)),AND(NOT(O6564="Unknown"),ISBLANK(R6564))),"Missing Information", INDEX(Table15[Entire Service Line Classification], MATCH(SUMIFS(Table15[Unique ID],Table15[System-Owned Portion],E6564,Table15[If Material Anything Other than "Lead" in Column E,Was Material Ever Previously Lead?],G6564,Table15[Customer-Owned Portion],O6564),Table15[Unique ID],0),0)))</f>
        <v/>
      </c>
      <c r="X6564"/>
    </row>
    <row r="6565" spans="2:24" x14ac:dyDescent="0.25">
      <c r="B6565" s="146"/>
      <c r="C6565" s="31"/>
      <c r="D6565" s="31"/>
      <c r="E6565" s="44"/>
      <c r="F6565" s="43"/>
      <c r="G6565" s="84"/>
      <c r="H6565" s="31"/>
      <c r="I6565" s="31"/>
      <c r="J6565" s="84"/>
      <c r="K6565" s="31"/>
      <c r="L6565" s="31"/>
      <c r="M6565" s="169"/>
      <c r="N6565" s="148"/>
      <c r="O6565" s="106"/>
      <c r="P6565" s="43"/>
      <c r="Q6565" s="31"/>
      <c r="R6565" s="84"/>
      <c r="S6565" s="31"/>
      <c r="T6565" s="31"/>
      <c r="U6565" s="169"/>
      <c r="V6565" s="150"/>
      <c r="W6565" s="141" t="str" cm="1">
        <f t="array" ref="W6565">IF(SUM(LEN(B6565:V6565))=0,"",IF(OR(OR(ISBLANK(F6565),SUM(LEN(C6565),LEN(D6565))=0),AND(NOT(E6565="Unknown"),ISBLANK(J6565)),AND(NOT(O6565="Unknown"),ISBLANK(R6565))),"Missing Information", INDEX(Table15[Entire Service Line Classification], MATCH(SUMIFS(Table15[Unique ID],Table15[System-Owned Portion],E6565,Table15[If Material Anything Other than "Lead" in Column E,Was Material Ever Previously Lead?],G6565,Table15[Customer-Owned Portion],O6565),Table15[Unique ID],0),0)))</f>
        <v/>
      </c>
      <c r="X6565"/>
    </row>
    <row r="6566" spans="2:24" x14ac:dyDescent="0.25">
      <c r="B6566" s="146"/>
      <c r="C6566" s="31"/>
      <c r="D6566" s="31"/>
      <c r="E6566" s="44"/>
      <c r="F6566" s="43"/>
      <c r="G6566" s="84"/>
      <c r="H6566" s="31"/>
      <c r="I6566" s="31"/>
      <c r="J6566" s="84"/>
      <c r="K6566" s="31"/>
      <c r="L6566" s="31"/>
      <c r="M6566" s="169"/>
      <c r="N6566" s="148"/>
      <c r="O6566" s="106"/>
      <c r="P6566" s="43"/>
      <c r="Q6566" s="31"/>
      <c r="R6566" s="84"/>
      <c r="S6566" s="31"/>
      <c r="T6566" s="31"/>
      <c r="U6566" s="169"/>
      <c r="V6566" s="150"/>
      <c r="W6566" s="141" t="str" cm="1">
        <f t="array" ref="W6566">IF(SUM(LEN(B6566:V6566))=0,"",IF(OR(OR(ISBLANK(F6566),SUM(LEN(C6566),LEN(D6566))=0),AND(NOT(E6566="Unknown"),ISBLANK(J6566)),AND(NOT(O6566="Unknown"),ISBLANK(R6566))),"Missing Information", INDEX(Table15[Entire Service Line Classification], MATCH(SUMIFS(Table15[Unique ID],Table15[System-Owned Portion],E6566,Table15[If Material Anything Other than "Lead" in Column E,Was Material Ever Previously Lead?],G6566,Table15[Customer-Owned Portion],O6566),Table15[Unique ID],0),0)))</f>
        <v/>
      </c>
      <c r="X6566"/>
    </row>
    <row r="6567" spans="2:24" x14ac:dyDescent="0.25">
      <c r="B6567" s="146"/>
      <c r="C6567" s="31"/>
      <c r="D6567" s="31"/>
      <c r="E6567" s="44"/>
      <c r="F6567" s="43"/>
      <c r="G6567" s="84"/>
      <c r="H6567" s="31"/>
      <c r="I6567" s="31"/>
      <c r="J6567" s="84"/>
      <c r="K6567" s="31"/>
      <c r="L6567" s="31"/>
      <c r="M6567" s="169"/>
      <c r="N6567" s="148"/>
      <c r="O6567" s="106"/>
      <c r="P6567" s="43"/>
      <c r="Q6567" s="31"/>
      <c r="R6567" s="84"/>
      <c r="S6567" s="31"/>
      <c r="T6567" s="31"/>
      <c r="U6567" s="169"/>
      <c r="V6567" s="150"/>
      <c r="W6567" s="141" t="str" cm="1">
        <f t="array" ref="W6567">IF(SUM(LEN(B6567:V6567))=0,"",IF(OR(OR(ISBLANK(F6567),SUM(LEN(C6567),LEN(D6567))=0),AND(NOT(E6567="Unknown"),ISBLANK(J6567)),AND(NOT(O6567="Unknown"),ISBLANK(R6567))),"Missing Information", INDEX(Table15[Entire Service Line Classification], MATCH(SUMIFS(Table15[Unique ID],Table15[System-Owned Portion],E6567,Table15[If Material Anything Other than "Lead" in Column E,Was Material Ever Previously Lead?],G6567,Table15[Customer-Owned Portion],O6567),Table15[Unique ID],0),0)))</f>
        <v/>
      </c>
      <c r="X6567"/>
    </row>
    <row r="6568" spans="2:24" x14ac:dyDescent="0.25">
      <c r="B6568" s="146"/>
      <c r="C6568" s="31"/>
      <c r="D6568" s="31"/>
      <c r="E6568" s="44"/>
      <c r="F6568" s="43"/>
      <c r="G6568" s="84"/>
      <c r="H6568" s="31"/>
      <c r="I6568" s="31"/>
      <c r="J6568" s="84"/>
      <c r="K6568" s="31"/>
      <c r="L6568" s="31"/>
      <c r="M6568" s="169"/>
      <c r="N6568" s="148"/>
      <c r="O6568" s="106"/>
      <c r="P6568" s="43"/>
      <c r="Q6568" s="31"/>
      <c r="R6568" s="84"/>
      <c r="S6568" s="31"/>
      <c r="T6568" s="31"/>
      <c r="U6568" s="169"/>
      <c r="V6568" s="150"/>
      <c r="W6568" s="141" t="str" cm="1">
        <f t="array" ref="W6568">IF(SUM(LEN(B6568:V6568))=0,"",IF(OR(OR(ISBLANK(F6568),SUM(LEN(C6568),LEN(D6568))=0),AND(NOT(E6568="Unknown"),ISBLANK(J6568)),AND(NOT(O6568="Unknown"),ISBLANK(R6568))),"Missing Information", INDEX(Table15[Entire Service Line Classification], MATCH(SUMIFS(Table15[Unique ID],Table15[System-Owned Portion],E6568,Table15[If Material Anything Other than "Lead" in Column E,Was Material Ever Previously Lead?],G6568,Table15[Customer-Owned Portion],O6568),Table15[Unique ID],0),0)))</f>
        <v/>
      </c>
      <c r="X6568"/>
    </row>
    <row r="6569" spans="2:24" x14ac:dyDescent="0.25">
      <c r="B6569" s="146"/>
      <c r="C6569" s="31"/>
      <c r="D6569" s="31"/>
      <c r="E6569" s="44"/>
      <c r="F6569" s="43"/>
      <c r="G6569" s="84"/>
      <c r="H6569" s="31"/>
      <c r="I6569" s="31"/>
      <c r="J6569" s="84"/>
      <c r="K6569" s="31"/>
      <c r="L6569" s="31"/>
      <c r="M6569" s="169"/>
      <c r="N6569" s="148"/>
      <c r="O6569" s="106"/>
      <c r="P6569" s="43"/>
      <c r="Q6569" s="31"/>
      <c r="R6569" s="84"/>
      <c r="S6569" s="31"/>
      <c r="T6569" s="31"/>
      <c r="U6569" s="169"/>
      <c r="V6569" s="150"/>
      <c r="W6569" s="141" t="str" cm="1">
        <f t="array" ref="W6569">IF(SUM(LEN(B6569:V6569))=0,"",IF(OR(OR(ISBLANK(F6569),SUM(LEN(C6569),LEN(D6569))=0),AND(NOT(E6569="Unknown"),ISBLANK(J6569)),AND(NOT(O6569="Unknown"),ISBLANK(R6569))),"Missing Information", INDEX(Table15[Entire Service Line Classification], MATCH(SUMIFS(Table15[Unique ID],Table15[System-Owned Portion],E6569,Table15[If Material Anything Other than "Lead" in Column E,Was Material Ever Previously Lead?],G6569,Table15[Customer-Owned Portion],O6569),Table15[Unique ID],0),0)))</f>
        <v/>
      </c>
      <c r="X6569"/>
    </row>
    <row r="6570" spans="2:24" x14ac:dyDescent="0.25">
      <c r="B6570" s="146"/>
      <c r="C6570" s="31"/>
      <c r="D6570" s="31"/>
      <c r="E6570" s="44"/>
      <c r="F6570" s="43"/>
      <c r="G6570" s="84"/>
      <c r="H6570" s="31"/>
      <c r="I6570" s="31"/>
      <c r="J6570" s="84"/>
      <c r="K6570" s="31"/>
      <c r="L6570" s="31"/>
      <c r="M6570" s="169"/>
      <c r="N6570" s="148"/>
      <c r="O6570" s="106"/>
      <c r="P6570" s="43"/>
      <c r="Q6570" s="31"/>
      <c r="R6570" s="84"/>
      <c r="S6570" s="31"/>
      <c r="T6570" s="31"/>
      <c r="U6570" s="169"/>
      <c r="V6570" s="150"/>
      <c r="W6570" s="141" t="str" cm="1">
        <f t="array" ref="W6570">IF(SUM(LEN(B6570:V6570))=0,"",IF(OR(OR(ISBLANK(F6570),SUM(LEN(C6570),LEN(D6570))=0),AND(NOT(E6570="Unknown"),ISBLANK(J6570)),AND(NOT(O6570="Unknown"),ISBLANK(R6570))),"Missing Information", INDEX(Table15[Entire Service Line Classification], MATCH(SUMIFS(Table15[Unique ID],Table15[System-Owned Portion],E6570,Table15[If Material Anything Other than "Lead" in Column E,Was Material Ever Previously Lead?],G6570,Table15[Customer-Owned Portion],O6570),Table15[Unique ID],0),0)))</f>
        <v/>
      </c>
      <c r="X6570"/>
    </row>
    <row r="6571" spans="2:24" x14ac:dyDescent="0.25">
      <c r="B6571" s="146"/>
      <c r="C6571" s="31"/>
      <c r="D6571" s="31"/>
      <c r="E6571" s="44"/>
      <c r="F6571" s="43"/>
      <c r="G6571" s="84"/>
      <c r="H6571" s="31"/>
      <c r="I6571" s="31"/>
      <c r="J6571" s="84"/>
      <c r="K6571" s="31"/>
      <c r="L6571" s="31"/>
      <c r="M6571" s="169"/>
      <c r="N6571" s="148"/>
      <c r="O6571" s="106"/>
      <c r="P6571" s="43"/>
      <c r="Q6571" s="31"/>
      <c r="R6571" s="84"/>
      <c r="S6571" s="31"/>
      <c r="T6571" s="31"/>
      <c r="U6571" s="169"/>
      <c r="V6571" s="150"/>
      <c r="W6571" s="141" t="str" cm="1">
        <f t="array" ref="W6571">IF(SUM(LEN(B6571:V6571))=0,"",IF(OR(OR(ISBLANK(F6571),SUM(LEN(C6571),LEN(D6571))=0),AND(NOT(E6571="Unknown"),ISBLANK(J6571)),AND(NOT(O6571="Unknown"),ISBLANK(R6571))),"Missing Information", INDEX(Table15[Entire Service Line Classification], MATCH(SUMIFS(Table15[Unique ID],Table15[System-Owned Portion],E6571,Table15[If Material Anything Other than "Lead" in Column E,Was Material Ever Previously Lead?],G6571,Table15[Customer-Owned Portion],O6571),Table15[Unique ID],0),0)))</f>
        <v/>
      </c>
      <c r="X6571"/>
    </row>
    <row r="6572" spans="2:24" x14ac:dyDescent="0.25">
      <c r="B6572" s="146"/>
      <c r="C6572" s="31"/>
      <c r="D6572" s="31"/>
      <c r="E6572" s="44"/>
      <c r="F6572" s="43"/>
      <c r="G6572" s="84"/>
      <c r="H6572" s="31"/>
      <c r="I6572" s="31"/>
      <c r="J6572" s="84"/>
      <c r="K6572" s="31"/>
      <c r="L6572" s="31"/>
      <c r="M6572" s="169"/>
      <c r="N6572" s="148"/>
      <c r="O6572" s="106"/>
      <c r="P6572" s="43"/>
      <c r="Q6572" s="31"/>
      <c r="R6572" s="84"/>
      <c r="S6572" s="31"/>
      <c r="T6572" s="31"/>
      <c r="U6572" s="169"/>
      <c r="V6572" s="150"/>
      <c r="W6572" s="141" t="str" cm="1">
        <f t="array" ref="W6572">IF(SUM(LEN(B6572:V6572))=0,"",IF(OR(OR(ISBLANK(F6572),SUM(LEN(C6572),LEN(D6572))=0),AND(NOT(E6572="Unknown"),ISBLANK(J6572)),AND(NOT(O6572="Unknown"),ISBLANK(R6572))),"Missing Information", INDEX(Table15[Entire Service Line Classification], MATCH(SUMIFS(Table15[Unique ID],Table15[System-Owned Portion],E6572,Table15[If Material Anything Other than "Lead" in Column E,Was Material Ever Previously Lead?],G6572,Table15[Customer-Owned Portion],O6572),Table15[Unique ID],0),0)))</f>
        <v/>
      </c>
      <c r="X6572"/>
    </row>
    <row r="6573" spans="2:24" x14ac:dyDescent="0.25">
      <c r="B6573" s="146"/>
      <c r="C6573" s="31"/>
      <c r="D6573" s="31"/>
      <c r="E6573" s="44"/>
      <c r="F6573" s="43"/>
      <c r="G6573" s="84"/>
      <c r="H6573" s="31"/>
      <c r="I6573" s="31"/>
      <c r="J6573" s="84"/>
      <c r="K6573" s="31"/>
      <c r="L6573" s="31"/>
      <c r="M6573" s="169"/>
      <c r="N6573" s="148"/>
      <c r="O6573" s="106"/>
      <c r="P6573" s="43"/>
      <c r="Q6573" s="31"/>
      <c r="R6573" s="84"/>
      <c r="S6573" s="31"/>
      <c r="T6573" s="31"/>
      <c r="U6573" s="169"/>
      <c r="V6573" s="150"/>
      <c r="W6573" s="141" t="str" cm="1">
        <f t="array" ref="W6573">IF(SUM(LEN(B6573:V6573))=0,"",IF(OR(OR(ISBLANK(F6573),SUM(LEN(C6573),LEN(D6573))=0),AND(NOT(E6573="Unknown"),ISBLANK(J6573)),AND(NOT(O6573="Unknown"),ISBLANK(R6573))),"Missing Information", INDEX(Table15[Entire Service Line Classification], MATCH(SUMIFS(Table15[Unique ID],Table15[System-Owned Portion],E6573,Table15[If Material Anything Other than "Lead" in Column E,Was Material Ever Previously Lead?],G6573,Table15[Customer-Owned Portion],O6573),Table15[Unique ID],0),0)))</f>
        <v/>
      </c>
      <c r="X6573"/>
    </row>
    <row r="6574" spans="2:24" x14ac:dyDescent="0.25">
      <c r="B6574" s="146"/>
      <c r="C6574" s="31"/>
      <c r="D6574" s="31"/>
      <c r="E6574" s="44"/>
      <c r="F6574" s="43"/>
      <c r="G6574" s="84"/>
      <c r="H6574" s="31"/>
      <c r="I6574" s="31"/>
      <c r="J6574" s="84"/>
      <c r="K6574" s="31"/>
      <c r="L6574" s="31"/>
      <c r="M6574" s="169"/>
      <c r="N6574" s="148"/>
      <c r="O6574" s="106"/>
      <c r="P6574" s="43"/>
      <c r="Q6574" s="31"/>
      <c r="R6574" s="84"/>
      <c r="S6574" s="31"/>
      <c r="T6574" s="31"/>
      <c r="U6574" s="169"/>
      <c r="V6574" s="150"/>
      <c r="W6574" s="141" t="str" cm="1">
        <f t="array" ref="W6574">IF(SUM(LEN(B6574:V6574))=0,"",IF(OR(OR(ISBLANK(F6574),SUM(LEN(C6574),LEN(D6574))=0),AND(NOT(E6574="Unknown"),ISBLANK(J6574)),AND(NOT(O6574="Unknown"),ISBLANK(R6574))),"Missing Information", INDEX(Table15[Entire Service Line Classification], MATCH(SUMIFS(Table15[Unique ID],Table15[System-Owned Portion],E6574,Table15[If Material Anything Other than "Lead" in Column E,Was Material Ever Previously Lead?],G6574,Table15[Customer-Owned Portion],O6574),Table15[Unique ID],0),0)))</f>
        <v/>
      </c>
      <c r="X6574"/>
    </row>
    <row r="6575" spans="2:24" x14ac:dyDescent="0.25">
      <c r="B6575" s="146"/>
      <c r="C6575" s="31"/>
      <c r="D6575" s="31"/>
      <c r="E6575" s="44"/>
      <c r="F6575" s="43"/>
      <c r="G6575" s="84"/>
      <c r="H6575" s="31"/>
      <c r="I6575" s="31"/>
      <c r="J6575" s="84"/>
      <c r="K6575" s="31"/>
      <c r="L6575" s="31"/>
      <c r="M6575" s="169"/>
      <c r="N6575" s="148"/>
      <c r="O6575" s="106"/>
      <c r="P6575" s="43"/>
      <c r="Q6575" s="31"/>
      <c r="R6575" s="84"/>
      <c r="S6575" s="31"/>
      <c r="T6575" s="31"/>
      <c r="U6575" s="169"/>
      <c r="V6575" s="150"/>
      <c r="W6575" s="141" t="str" cm="1">
        <f t="array" ref="W6575">IF(SUM(LEN(B6575:V6575))=0,"",IF(OR(OR(ISBLANK(F6575),SUM(LEN(C6575),LEN(D6575))=0),AND(NOT(E6575="Unknown"),ISBLANK(J6575)),AND(NOT(O6575="Unknown"),ISBLANK(R6575))),"Missing Information", INDEX(Table15[Entire Service Line Classification], MATCH(SUMIFS(Table15[Unique ID],Table15[System-Owned Portion],E6575,Table15[If Material Anything Other than "Lead" in Column E,Was Material Ever Previously Lead?],G6575,Table15[Customer-Owned Portion],O6575),Table15[Unique ID],0),0)))</f>
        <v/>
      </c>
      <c r="X6575"/>
    </row>
    <row r="6576" spans="2:24" x14ac:dyDescent="0.25">
      <c r="B6576" s="146"/>
      <c r="C6576" s="31"/>
      <c r="D6576" s="31"/>
      <c r="E6576" s="44"/>
      <c r="F6576" s="43"/>
      <c r="G6576" s="84"/>
      <c r="H6576" s="31"/>
      <c r="I6576" s="31"/>
      <c r="J6576" s="84"/>
      <c r="K6576" s="31"/>
      <c r="L6576" s="31"/>
      <c r="M6576" s="169"/>
      <c r="N6576" s="148"/>
      <c r="O6576" s="106"/>
      <c r="P6576" s="43"/>
      <c r="Q6576" s="31"/>
      <c r="R6576" s="84"/>
      <c r="S6576" s="31"/>
      <c r="T6576" s="31"/>
      <c r="U6576" s="169"/>
      <c r="V6576" s="150"/>
      <c r="W6576" s="141" t="str" cm="1">
        <f t="array" ref="W6576">IF(SUM(LEN(B6576:V6576))=0,"",IF(OR(OR(ISBLANK(F6576),SUM(LEN(C6576),LEN(D6576))=0),AND(NOT(E6576="Unknown"),ISBLANK(J6576)),AND(NOT(O6576="Unknown"),ISBLANK(R6576))),"Missing Information", INDEX(Table15[Entire Service Line Classification], MATCH(SUMIFS(Table15[Unique ID],Table15[System-Owned Portion],E6576,Table15[If Material Anything Other than "Lead" in Column E,Was Material Ever Previously Lead?],G6576,Table15[Customer-Owned Portion],O6576),Table15[Unique ID],0),0)))</f>
        <v/>
      </c>
      <c r="X6576"/>
    </row>
    <row r="6577" spans="2:24" x14ac:dyDescent="0.25">
      <c r="B6577" s="146"/>
      <c r="C6577" s="31"/>
      <c r="D6577" s="31"/>
      <c r="E6577" s="44"/>
      <c r="F6577" s="43"/>
      <c r="G6577" s="84"/>
      <c r="H6577" s="31"/>
      <c r="I6577" s="31"/>
      <c r="J6577" s="84"/>
      <c r="K6577" s="31"/>
      <c r="L6577" s="31"/>
      <c r="M6577" s="169"/>
      <c r="N6577" s="148"/>
      <c r="O6577" s="106"/>
      <c r="P6577" s="43"/>
      <c r="Q6577" s="31"/>
      <c r="R6577" s="84"/>
      <c r="S6577" s="31"/>
      <c r="T6577" s="31"/>
      <c r="U6577" s="169"/>
      <c r="V6577" s="150"/>
      <c r="W6577" s="141" t="str" cm="1">
        <f t="array" ref="W6577">IF(SUM(LEN(B6577:V6577))=0,"",IF(OR(OR(ISBLANK(F6577),SUM(LEN(C6577),LEN(D6577))=0),AND(NOT(E6577="Unknown"),ISBLANK(J6577)),AND(NOT(O6577="Unknown"),ISBLANK(R6577))),"Missing Information", INDEX(Table15[Entire Service Line Classification], MATCH(SUMIFS(Table15[Unique ID],Table15[System-Owned Portion],E6577,Table15[If Material Anything Other than "Lead" in Column E,Was Material Ever Previously Lead?],G6577,Table15[Customer-Owned Portion],O6577),Table15[Unique ID],0),0)))</f>
        <v/>
      </c>
      <c r="X6577"/>
    </row>
    <row r="6578" spans="2:24" x14ac:dyDescent="0.25">
      <c r="B6578" s="146"/>
      <c r="C6578" s="31"/>
      <c r="D6578" s="31"/>
      <c r="E6578" s="44"/>
      <c r="F6578" s="43"/>
      <c r="G6578" s="84"/>
      <c r="H6578" s="31"/>
      <c r="I6578" s="31"/>
      <c r="J6578" s="84"/>
      <c r="K6578" s="31"/>
      <c r="L6578" s="31"/>
      <c r="M6578" s="169"/>
      <c r="N6578" s="148"/>
      <c r="O6578" s="106"/>
      <c r="P6578" s="43"/>
      <c r="Q6578" s="31"/>
      <c r="R6578" s="84"/>
      <c r="S6578" s="31"/>
      <c r="T6578" s="31"/>
      <c r="U6578" s="169"/>
      <c r="V6578" s="150"/>
      <c r="W6578" s="141" t="str" cm="1">
        <f t="array" ref="W6578">IF(SUM(LEN(B6578:V6578))=0,"",IF(OR(OR(ISBLANK(F6578),SUM(LEN(C6578),LEN(D6578))=0),AND(NOT(E6578="Unknown"),ISBLANK(J6578)),AND(NOT(O6578="Unknown"),ISBLANK(R6578))),"Missing Information", INDEX(Table15[Entire Service Line Classification], MATCH(SUMIFS(Table15[Unique ID],Table15[System-Owned Portion],E6578,Table15[If Material Anything Other than "Lead" in Column E,Was Material Ever Previously Lead?],G6578,Table15[Customer-Owned Portion],O6578),Table15[Unique ID],0),0)))</f>
        <v/>
      </c>
      <c r="X6578"/>
    </row>
    <row r="6579" spans="2:24" x14ac:dyDescent="0.25">
      <c r="B6579" s="146"/>
      <c r="C6579" s="31"/>
      <c r="D6579" s="31"/>
      <c r="E6579" s="44"/>
      <c r="F6579" s="43"/>
      <c r="G6579" s="84"/>
      <c r="H6579" s="31"/>
      <c r="I6579" s="31"/>
      <c r="J6579" s="84"/>
      <c r="K6579" s="31"/>
      <c r="L6579" s="31"/>
      <c r="M6579" s="169"/>
      <c r="N6579" s="148"/>
      <c r="O6579" s="106"/>
      <c r="P6579" s="43"/>
      <c r="Q6579" s="31"/>
      <c r="R6579" s="84"/>
      <c r="S6579" s="31"/>
      <c r="T6579" s="31"/>
      <c r="U6579" s="169"/>
      <c r="V6579" s="150"/>
      <c r="W6579" s="141" t="str" cm="1">
        <f t="array" ref="W6579">IF(SUM(LEN(B6579:V6579))=0,"",IF(OR(OR(ISBLANK(F6579),SUM(LEN(C6579),LEN(D6579))=0),AND(NOT(E6579="Unknown"),ISBLANK(J6579)),AND(NOT(O6579="Unknown"),ISBLANK(R6579))),"Missing Information", INDEX(Table15[Entire Service Line Classification], MATCH(SUMIFS(Table15[Unique ID],Table15[System-Owned Portion],E6579,Table15[If Material Anything Other than "Lead" in Column E,Was Material Ever Previously Lead?],G6579,Table15[Customer-Owned Portion],O6579),Table15[Unique ID],0),0)))</f>
        <v/>
      </c>
      <c r="X6579"/>
    </row>
    <row r="6580" spans="2:24" x14ac:dyDescent="0.25">
      <c r="B6580" s="146"/>
      <c r="C6580" s="31"/>
      <c r="D6580" s="31"/>
      <c r="E6580" s="44"/>
      <c r="F6580" s="43"/>
      <c r="G6580" s="84"/>
      <c r="H6580" s="31"/>
      <c r="I6580" s="31"/>
      <c r="J6580" s="84"/>
      <c r="K6580" s="31"/>
      <c r="L6580" s="31"/>
      <c r="M6580" s="169"/>
      <c r="N6580" s="148"/>
      <c r="O6580" s="106"/>
      <c r="P6580" s="43"/>
      <c r="Q6580" s="31"/>
      <c r="R6580" s="84"/>
      <c r="S6580" s="31"/>
      <c r="T6580" s="31"/>
      <c r="U6580" s="169"/>
      <c r="V6580" s="150"/>
      <c r="W6580" s="141" t="str" cm="1">
        <f t="array" ref="W6580">IF(SUM(LEN(B6580:V6580))=0,"",IF(OR(OR(ISBLANK(F6580),SUM(LEN(C6580),LEN(D6580))=0),AND(NOT(E6580="Unknown"),ISBLANK(J6580)),AND(NOT(O6580="Unknown"),ISBLANK(R6580))),"Missing Information", INDEX(Table15[Entire Service Line Classification], MATCH(SUMIFS(Table15[Unique ID],Table15[System-Owned Portion],E6580,Table15[If Material Anything Other than "Lead" in Column E,Was Material Ever Previously Lead?],G6580,Table15[Customer-Owned Portion],O6580),Table15[Unique ID],0),0)))</f>
        <v/>
      </c>
      <c r="X6580"/>
    </row>
    <row r="6581" spans="2:24" x14ac:dyDescent="0.25">
      <c r="B6581" s="146"/>
      <c r="C6581" s="31"/>
      <c r="D6581" s="31"/>
      <c r="E6581" s="44"/>
      <c r="F6581" s="43"/>
      <c r="G6581" s="84"/>
      <c r="H6581" s="31"/>
      <c r="I6581" s="31"/>
      <c r="J6581" s="84"/>
      <c r="K6581" s="31"/>
      <c r="L6581" s="31"/>
      <c r="M6581" s="169"/>
      <c r="N6581" s="148"/>
      <c r="O6581" s="106"/>
      <c r="P6581" s="43"/>
      <c r="Q6581" s="31"/>
      <c r="R6581" s="84"/>
      <c r="S6581" s="31"/>
      <c r="T6581" s="31"/>
      <c r="U6581" s="169"/>
      <c r="V6581" s="150"/>
      <c r="W6581" s="141" t="str" cm="1">
        <f t="array" ref="W6581">IF(SUM(LEN(B6581:V6581))=0,"",IF(OR(OR(ISBLANK(F6581),SUM(LEN(C6581),LEN(D6581))=0),AND(NOT(E6581="Unknown"),ISBLANK(J6581)),AND(NOT(O6581="Unknown"),ISBLANK(R6581))),"Missing Information", INDEX(Table15[Entire Service Line Classification], MATCH(SUMIFS(Table15[Unique ID],Table15[System-Owned Portion],E6581,Table15[If Material Anything Other than "Lead" in Column E,Was Material Ever Previously Lead?],G6581,Table15[Customer-Owned Portion],O6581),Table15[Unique ID],0),0)))</f>
        <v/>
      </c>
      <c r="X6581"/>
    </row>
    <row r="6582" spans="2:24" x14ac:dyDescent="0.25">
      <c r="B6582" s="146"/>
      <c r="C6582" s="31"/>
      <c r="D6582" s="31"/>
      <c r="E6582" s="44"/>
      <c r="F6582" s="43"/>
      <c r="G6582" s="84"/>
      <c r="H6582" s="31"/>
      <c r="I6582" s="31"/>
      <c r="J6582" s="84"/>
      <c r="K6582" s="31"/>
      <c r="L6582" s="31"/>
      <c r="M6582" s="169"/>
      <c r="N6582" s="148"/>
      <c r="O6582" s="106"/>
      <c r="P6582" s="43"/>
      <c r="Q6582" s="31"/>
      <c r="R6582" s="84"/>
      <c r="S6582" s="31"/>
      <c r="T6582" s="31"/>
      <c r="U6582" s="169"/>
      <c r="V6582" s="150"/>
      <c r="W6582" s="141" t="str" cm="1">
        <f t="array" ref="W6582">IF(SUM(LEN(B6582:V6582))=0,"",IF(OR(OR(ISBLANK(F6582),SUM(LEN(C6582),LEN(D6582))=0),AND(NOT(E6582="Unknown"),ISBLANK(J6582)),AND(NOT(O6582="Unknown"),ISBLANK(R6582))),"Missing Information", INDEX(Table15[Entire Service Line Classification], MATCH(SUMIFS(Table15[Unique ID],Table15[System-Owned Portion],E6582,Table15[If Material Anything Other than "Lead" in Column E,Was Material Ever Previously Lead?],G6582,Table15[Customer-Owned Portion],O6582),Table15[Unique ID],0),0)))</f>
        <v/>
      </c>
      <c r="X6582"/>
    </row>
    <row r="6583" spans="2:24" x14ac:dyDescent="0.25">
      <c r="B6583" s="146"/>
      <c r="C6583" s="31"/>
      <c r="D6583" s="31"/>
      <c r="E6583" s="44"/>
      <c r="F6583" s="43"/>
      <c r="G6583" s="84"/>
      <c r="H6583" s="31"/>
      <c r="I6583" s="31"/>
      <c r="J6583" s="84"/>
      <c r="K6583" s="31"/>
      <c r="L6583" s="31"/>
      <c r="M6583" s="169"/>
      <c r="N6583" s="148"/>
      <c r="O6583" s="106"/>
      <c r="P6583" s="43"/>
      <c r="Q6583" s="31"/>
      <c r="R6583" s="84"/>
      <c r="S6583" s="31"/>
      <c r="T6583" s="31"/>
      <c r="U6583" s="169"/>
      <c r="V6583" s="150"/>
      <c r="W6583" s="141" t="str" cm="1">
        <f t="array" ref="W6583">IF(SUM(LEN(B6583:V6583))=0,"",IF(OR(OR(ISBLANK(F6583),SUM(LEN(C6583),LEN(D6583))=0),AND(NOT(E6583="Unknown"),ISBLANK(J6583)),AND(NOT(O6583="Unknown"),ISBLANK(R6583))),"Missing Information", INDEX(Table15[Entire Service Line Classification], MATCH(SUMIFS(Table15[Unique ID],Table15[System-Owned Portion],E6583,Table15[If Material Anything Other than "Lead" in Column E,Was Material Ever Previously Lead?],G6583,Table15[Customer-Owned Portion],O6583),Table15[Unique ID],0),0)))</f>
        <v/>
      </c>
      <c r="X6583"/>
    </row>
    <row r="6584" spans="2:24" x14ac:dyDescent="0.25">
      <c r="B6584" s="146"/>
      <c r="C6584" s="31"/>
      <c r="D6584" s="31"/>
      <c r="E6584" s="44"/>
      <c r="F6584" s="43"/>
      <c r="G6584" s="84"/>
      <c r="H6584" s="31"/>
      <c r="I6584" s="31"/>
      <c r="J6584" s="84"/>
      <c r="K6584" s="31"/>
      <c r="L6584" s="31"/>
      <c r="M6584" s="169"/>
      <c r="N6584" s="148"/>
      <c r="O6584" s="106"/>
      <c r="P6584" s="43"/>
      <c r="Q6584" s="31"/>
      <c r="R6584" s="84"/>
      <c r="S6584" s="31"/>
      <c r="T6584" s="31"/>
      <c r="U6584" s="169"/>
      <c r="V6584" s="150"/>
      <c r="W6584" s="141" t="str" cm="1">
        <f t="array" ref="W6584">IF(SUM(LEN(B6584:V6584))=0,"",IF(OR(OR(ISBLANK(F6584),SUM(LEN(C6584),LEN(D6584))=0),AND(NOT(E6584="Unknown"),ISBLANK(J6584)),AND(NOT(O6584="Unknown"),ISBLANK(R6584))),"Missing Information", INDEX(Table15[Entire Service Line Classification], MATCH(SUMIFS(Table15[Unique ID],Table15[System-Owned Portion],E6584,Table15[If Material Anything Other than "Lead" in Column E,Was Material Ever Previously Lead?],G6584,Table15[Customer-Owned Portion],O6584),Table15[Unique ID],0),0)))</f>
        <v/>
      </c>
      <c r="X6584"/>
    </row>
    <row r="6585" spans="2:24" x14ac:dyDescent="0.25">
      <c r="B6585" s="146"/>
      <c r="C6585" s="31"/>
      <c r="D6585" s="31"/>
      <c r="E6585" s="44"/>
      <c r="F6585" s="43"/>
      <c r="G6585" s="84"/>
      <c r="H6585" s="31"/>
      <c r="I6585" s="31"/>
      <c r="J6585" s="84"/>
      <c r="K6585" s="31"/>
      <c r="L6585" s="31"/>
      <c r="M6585" s="169"/>
      <c r="N6585" s="148"/>
      <c r="O6585" s="106"/>
      <c r="P6585" s="43"/>
      <c r="Q6585" s="31"/>
      <c r="R6585" s="84"/>
      <c r="S6585" s="31"/>
      <c r="T6585" s="31"/>
      <c r="U6585" s="169"/>
      <c r="V6585" s="150"/>
      <c r="W6585" s="141" t="str" cm="1">
        <f t="array" ref="W6585">IF(SUM(LEN(B6585:V6585))=0,"",IF(OR(OR(ISBLANK(F6585),SUM(LEN(C6585),LEN(D6585))=0),AND(NOT(E6585="Unknown"),ISBLANK(J6585)),AND(NOT(O6585="Unknown"),ISBLANK(R6585))),"Missing Information", INDEX(Table15[Entire Service Line Classification], MATCH(SUMIFS(Table15[Unique ID],Table15[System-Owned Portion],E6585,Table15[If Material Anything Other than "Lead" in Column E,Was Material Ever Previously Lead?],G6585,Table15[Customer-Owned Portion],O6585),Table15[Unique ID],0),0)))</f>
        <v/>
      </c>
      <c r="X6585"/>
    </row>
    <row r="6586" spans="2:24" x14ac:dyDescent="0.25">
      <c r="B6586" s="146"/>
      <c r="C6586" s="31"/>
      <c r="D6586" s="31"/>
      <c r="E6586" s="44"/>
      <c r="F6586" s="43"/>
      <c r="G6586" s="84"/>
      <c r="H6586" s="31"/>
      <c r="I6586" s="31"/>
      <c r="J6586" s="84"/>
      <c r="K6586" s="31"/>
      <c r="L6586" s="31"/>
      <c r="M6586" s="169"/>
      <c r="N6586" s="148"/>
      <c r="O6586" s="106"/>
      <c r="P6586" s="43"/>
      <c r="Q6586" s="31"/>
      <c r="R6586" s="84"/>
      <c r="S6586" s="31"/>
      <c r="T6586" s="31"/>
      <c r="U6586" s="169"/>
      <c r="V6586" s="150"/>
      <c r="W6586" s="141" t="str" cm="1">
        <f t="array" ref="W6586">IF(SUM(LEN(B6586:V6586))=0,"",IF(OR(OR(ISBLANK(F6586),SUM(LEN(C6586),LEN(D6586))=0),AND(NOT(E6586="Unknown"),ISBLANK(J6586)),AND(NOT(O6586="Unknown"),ISBLANK(R6586))),"Missing Information", INDEX(Table15[Entire Service Line Classification], MATCH(SUMIFS(Table15[Unique ID],Table15[System-Owned Portion],E6586,Table15[If Material Anything Other than "Lead" in Column E,Was Material Ever Previously Lead?],G6586,Table15[Customer-Owned Portion],O6586),Table15[Unique ID],0),0)))</f>
        <v/>
      </c>
      <c r="X6586"/>
    </row>
    <row r="6587" spans="2:24" x14ac:dyDescent="0.25">
      <c r="B6587" s="146"/>
      <c r="C6587" s="31"/>
      <c r="D6587" s="31"/>
      <c r="E6587" s="44"/>
      <c r="F6587" s="43"/>
      <c r="G6587" s="84"/>
      <c r="H6587" s="31"/>
      <c r="I6587" s="31"/>
      <c r="J6587" s="84"/>
      <c r="K6587" s="31"/>
      <c r="L6587" s="31"/>
      <c r="M6587" s="169"/>
      <c r="N6587" s="148"/>
      <c r="O6587" s="106"/>
      <c r="P6587" s="43"/>
      <c r="Q6587" s="31"/>
      <c r="R6587" s="84"/>
      <c r="S6587" s="31"/>
      <c r="T6587" s="31"/>
      <c r="U6587" s="169"/>
      <c r="V6587" s="150"/>
      <c r="W6587" s="141" t="str" cm="1">
        <f t="array" ref="W6587">IF(SUM(LEN(B6587:V6587))=0,"",IF(OR(OR(ISBLANK(F6587),SUM(LEN(C6587),LEN(D6587))=0),AND(NOT(E6587="Unknown"),ISBLANK(J6587)),AND(NOT(O6587="Unknown"),ISBLANK(R6587))),"Missing Information", INDEX(Table15[Entire Service Line Classification], MATCH(SUMIFS(Table15[Unique ID],Table15[System-Owned Portion],E6587,Table15[If Material Anything Other than "Lead" in Column E,Was Material Ever Previously Lead?],G6587,Table15[Customer-Owned Portion],O6587),Table15[Unique ID],0),0)))</f>
        <v/>
      </c>
      <c r="X6587"/>
    </row>
    <row r="6588" spans="2:24" x14ac:dyDescent="0.25">
      <c r="B6588" s="146"/>
      <c r="C6588" s="31"/>
      <c r="D6588" s="31"/>
      <c r="E6588" s="44"/>
      <c r="F6588" s="43"/>
      <c r="G6588" s="84"/>
      <c r="H6588" s="31"/>
      <c r="I6588" s="31"/>
      <c r="J6588" s="84"/>
      <c r="K6588" s="31"/>
      <c r="L6588" s="31"/>
      <c r="M6588" s="169"/>
      <c r="N6588" s="148"/>
      <c r="O6588" s="106"/>
      <c r="P6588" s="43"/>
      <c r="Q6588" s="31"/>
      <c r="R6588" s="84"/>
      <c r="S6588" s="31"/>
      <c r="T6588" s="31"/>
      <c r="U6588" s="169"/>
      <c r="V6588" s="150"/>
      <c r="W6588" s="141" t="str" cm="1">
        <f t="array" ref="W6588">IF(SUM(LEN(B6588:V6588))=0,"",IF(OR(OR(ISBLANK(F6588),SUM(LEN(C6588),LEN(D6588))=0),AND(NOT(E6588="Unknown"),ISBLANK(J6588)),AND(NOT(O6588="Unknown"),ISBLANK(R6588))),"Missing Information", INDEX(Table15[Entire Service Line Classification], MATCH(SUMIFS(Table15[Unique ID],Table15[System-Owned Portion],E6588,Table15[If Material Anything Other than "Lead" in Column E,Was Material Ever Previously Lead?],G6588,Table15[Customer-Owned Portion],O6588),Table15[Unique ID],0),0)))</f>
        <v/>
      </c>
      <c r="X6588"/>
    </row>
    <row r="6589" spans="2:24" x14ac:dyDescent="0.25">
      <c r="B6589" s="146"/>
      <c r="C6589" s="31"/>
      <c r="D6589" s="31"/>
      <c r="E6589" s="44"/>
      <c r="F6589" s="43"/>
      <c r="G6589" s="84"/>
      <c r="H6589" s="31"/>
      <c r="I6589" s="31"/>
      <c r="J6589" s="84"/>
      <c r="K6589" s="31"/>
      <c r="L6589" s="31"/>
      <c r="M6589" s="169"/>
      <c r="N6589" s="148"/>
      <c r="O6589" s="106"/>
      <c r="P6589" s="43"/>
      <c r="Q6589" s="31"/>
      <c r="R6589" s="84"/>
      <c r="S6589" s="31"/>
      <c r="T6589" s="31"/>
      <c r="U6589" s="169"/>
      <c r="V6589" s="150"/>
      <c r="W6589" s="141" t="str" cm="1">
        <f t="array" ref="W6589">IF(SUM(LEN(B6589:V6589))=0,"",IF(OR(OR(ISBLANK(F6589),SUM(LEN(C6589),LEN(D6589))=0),AND(NOT(E6589="Unknown"),ISBLANK(J6589)),AND(NOT(O6589="Unknown"),ISBLANK(R6589))),"Missing Information", INDEX(Table15[Entire Service Line Classification], MATCH(SUMIFS(Table15[Unique ID],Table15[System-Owned Portion],E6589,Table15[If Material Anything Other than "Lead" in Column E,Was Material Ever Previously Lead?],G6589,Table15[Customer-Owned Portion],O6589),Table15[Unique ID],0),0)))</f>
        <v/>
      </c>
      <c r="X6589"/>
    </row>
    <row r="6590" spans="2:24" x14ac:dyDescent="0.25">
      <c r="B6590" s="146"/>
      <c r="C6590" s="31"/>
      <c r="D6590" s="31"/>
      <c r="E6590" s="44"/>
      <c r="F6590" s="43"/>
      <c r="G6590" s="84"/>
      <c r="H6590" s="31"/>
      <c r="I6590" s="31"/>
      <c r="J6590" s="84"/>
      <c r="K6590" s="31"/>
      <c r="L6590" s="31"/>
      <c r="M6590" s="169"/>
      <c r="N6590" s="148"/>
      <c r="O6590" s="106"/>
      <c r="P6590" s="43"/>
      <c r="Q6590" s="31"/>
      <c r="R6590" s="84"/>
      <c r="S6590" s="31"/>
      <c r="T6590" s="31"/>
      <c r="U6590" s="169"/>
      <c r="V6590" s="150"/>
      <c r="W6590" s="141" t="str" cm="1">
        <f t="array" ref="W6590">IF(SUM(LEN(B6590:V6590))=0,"",IF(OR(OR(ISBLANK(F6590),SUM(LEN(C6590),LEN(D6590))=0),AND(NOT(E6590="Unknown"),ISBLANK(J6590)),AND(NOT(O6590="Unknown"),ISBLANK(R6590))),"Missing Information", INDEX(Table15[Entire Service Line Classification], MATCH(SUMIFS(Table15[Unique ID],Table15[System-Owned Portion],E6590,Table15[If Material Anything Other than "Lead" in Column E,Was Material Ever Previously Lead?],G6590,Table15[Customer-Owned Portion],O6590),Table15[Unique ID],0),0)))</f>
        <v/>
      </c>
      <c r="X6590"/>
    </row>
    <row r="6591" spans="2:24" x14ac:dyDescent="0.25">
      <c r="B6591" s="146"/>
      <c r="C6591" s="31"/>
      <c r="D6591" s="31"/>
      <c r="E6591" s="44"/>
      <c r="F6591" s="43"/>
      <c r="G6591" s="84"/>
      <c r="H6591" s="31"/>
      <c r="I6591" s="31"/>
      <c r="J6591" s="84"/>
      <c r="K6591" s="31"/>
      <c r="L6591" s="31"/>
      <c r="M6591" s="169"/>
      <c r="N6591" s="148"/>
      <c r="O6591" s="106"/>
      <c r="P6591" s="43"/>
      <c r="Q6591" s="31"/>
      <c r="R6591" s="84"/>
      <c r="S6591" s="31"/>
      <c r="T6591" s="31"/>
      <c r="U6591" s="169"/>
      <c r="V6591" s="150"/>
      <c r="W6591" s="141" t="str" cm="1">
        <f t="array" ref="W6591">IF(SUM(LEN(B6591:V6591))=0,"",IF(OR(OR(ISBLANK(F6591),SUM(LEN(C6591),LEN(D6591))=0),AND(NOT(E6591="Unknown"),ISBLANK(J6591)),AND(NOT(O6591="Unknown"),ISBLANK(R6591))),"Missing Information", INDEX(Table15[Entire Service Line Classification], MATCH(SUMIFS(Table15[Unique ID],Table15[System-Owned Portion],E6591,Table15[If Material Anything Other than "Lead" in Column E,Was Material Ever Previously Lead?],G6591,Table15[Customer-Owned Portion],O6591),Table15[Unique ID],0),0)))</f>
        <v/>
      </c>
      <c r="X6591"/>
    </row>
    <row r="6592" spans="2:24" x14ac:dyDescent="0.25">
      <c r="B6592" s="146"/>
      <c r="C6592" s="31"/>
      <c r="D6592" s="31"/>
      <c r="E6592" s="44"/>
      <c r="F6592" s="43"/>
      <c r="G6592" s="84"/>
      <c r="H6592" s="31"/>
      <c r="I6592" s="31"/>
      <c r="J6592" s="84"/>
      <c r="K6592" s="31"/>
      <c r="L6592" s="31"/>
      <c r="M6592" s="169"/>
      <c r="N6592" s="148"/>
      <c r="O6592" s="106"/>
      <c r="P6592" s="43"/>
      <c r="Q6592" s="31"/>
      <c r="R6592" s="84"/>
      <c r="S6592" s="31"/>
      <c r="T6592" s="31"/>
      <c r="U6592" s="169"/>
      <c r="V6592" s="150"/>
      <c r="W6592" s="141" t="str" cm="1">
        <f t="array" ref="W6592">IF(SUM(LEN(B6592:V6592))=0,"",IF(OR(OR(ISBLANK(F6592),SUM(LEN(C6592),LEN(D6592))=0),AND(NOT(E6592="Unknown"),ISBLANK(J6592)),AND(NOT(O6592="Unknown"),ISBLANK(R6592))),"Missing Information", INDEX(Table15[Entire Service Line Classification], MATCH(SUMIFS(Table15[Unique ID],Table15[System-Owned Portion],E6592,Table15[If Material Anything Other than "Lead" in Column E,Was Material Ever Previously Lead?],G6592,Table15[Customer-Owned Portion],O6592),Table15[Unique ID],0),0)))</f>
        <v/>
      </c>
      <c r="X6592"/>
    </row>
    <row r="6593" spans="2:24" x14ac:dyDescent="0.25">
      <c r="B6593" s="146"/>
      <c r="C6593" s="31"/>
      <c r="D6593" s="31"/>
      <c r="E6593" s="44"/>
      <c r="F6593" s="43"/>
      <c r="G6593" s="84"/>
      <c r="H6593" s="31"/>
      <c r="I6593" s="31"/>
      <c r="J6593" s="84"/>
      <c r="K6593" s="31"/>
      <c r="L6593" s="31"/>
      <c r="M6593" s="169"/>
      <c r="N6593" s="148"/>
      <c r="O6593" s="106"/>
      <c r="P6593" s="43"/>
      <c r="Q6593" s="31"/>
      <c r="R6593" s="84"/>
      <c r="S6593" s="31"/>
      <c r="T6593" s="31"/>
      <c r="U6593" s="169"/>
      <c r="V6593" s="150"/>
      <c r="W6593" s="141" t="str" cm="1">
        <f t="array" ref="W6593">IF(SUM(LEN(B6593:V6593))=0,"",IF(OR(OR(ISBLANK(F6593),SUM(LEN(C6593),LEN(D6593))=0),AND(NOT(E6593="Unknown"),ISBLANK(J6593)),AND(NOT(O6593="Unknown"),ISBLANK(R6593))),"Missing Information", INDEX(Table15[Entire Service Line Classification], MATCH(SUMIFS(Table15[Unique ID],Table15[System-Owned Portion],E6593,Table15[If Material Anything Other than "Lead" in Column E,Was Material Ever Previously Lead?],G6593,Table15[Customer-Owned Portion],O6593),Table15[Unique ID],0),0)))</f>
        <v/>
      </c>
      <c r="X6593"/>
    </row>
    <row r="6594" spans="2:24" x14ac:dyDescent="0.25">
      <c r="B6594" s="146"/>
      <c r="C6594" s="31"/>
      <c r="D6594" s="31"/>
      <c r="E6594" s="44"/>
      <c r="F6594" s="43"/>
      <c r="G6594" s="84"/>
      <c r="H6594" s="31"/>
      <c r="I6594" s="31"/>
      <c r="J6594" s="84"/>
      <c r="K6594" s="31"/>
      <c r="L6594" s="31"/>
      <c r="M6594" s="169"/>
      <c r="N6594" s="148"/>
      <c r="O6594" s="106"/>
      <c r="P6594" s="43"/>
      <c r="Q6594" s="31"/>
      <c r="R6594" s="84"/>
      <c r="S6594" s="31"/>
      <c r="T6594" s="31"/>
      <c r="U6594" s="169"/>
      <c r="V6594" s="150"/>
      <c r="W6594" s="141" t="str" cm="1">
        <f t="array" ref="W6594">IF(SUM(LEN(B6594:V6594))=0,"",IF(OR(OR(ISBLANK(F6594),SUM(LEN(C6594),LEN(D6594))=0),AND(NOT(E6594="Unknown"),ISBLANK(J6594)),AND(NOT(O6594="Unknown"),ISBLANK(R6594))),"Missing Information", INDEX(Table15[Entire Service Line Classification], MATCH(SUMIFS(Table15[Unique ID],Table15[System-Owned Portion],E6594,Table15[If Material Anything Other than "Lead" in Column E,Was Material Ever Previously Lead?],G6594,Table15[Customer-Owned Portion],O6594),Table15[Unique ID],0),0)))</f>
        <v/>
      </c>
      <c r="X6594"/>
    </row>
    <row r="6595" spans="2:24" x14ac:dyDescent="0.25">
      <c r="B6595" s="146"/>
      <c r="C6595" s="31"/>
      <c r="D6595" s="31"/>
      <c r="E6595" s="44"/>
      <c r="F6595" s="43"/>
      <c r="G6595" s="84"/>
      <c r="H6595" s="31"/>
      <c r="I6595" s="31"/>
      <c r="J6595" s="84"/>
      <c r="K6595" s="31"/>
      <c r="L6595" s="31"/>
      <c r="M6595" s="169"/>
      <c r="N6595" s="148"/>
      <c r="O6595" s="106"/>
      <c r="P6595" s="43"/>
      <c r="Q6595" s="31"/>
      <c r="R6595" s="84"/>
      <c r="S6595" s="31"/>
      <c r="T6595" s="31"/>
      <c r="U6595" s="169"/>
      <c r="V6595" s="150"/>
      <c r="W6595" s="141" t="str" cm="1">
        <f t="array" ref="W6595">IF(SUM(LEN(B6595:V6595))=0,"",IF(OR(OR(ISBLANK(F6595),SUM(LEN(C6595),LEN(D6595))=0),AND(NOT(E6595="Unknown"),ISBLANK(J6595)),AND(NOT(O6595="Unknown"),ISBLANK(R6595))),"Missing Information", INDEX(Table15[Entire Service Line Classification], MATCH(SUMIFS(Table15[Unique ID],Table15[System-Owned Portion],E6595,Table15[If Material Anything Other than "Lead" in Column E,Was Material Ever Previously Lead?],G6595,Table15[Customer-Owned Portion],O6595),Table15[Unique ID],0),0)))</f>
        <v/>
      </c>
      <c r="X6595"/>
    </row>
    <row r="6596" spans="2:24" x14ac:dyDescent="0.25">
      <c r="B6596" s="146"/>
      <c r="C6596" s="31"/>
      <c r="D6596" s="31"/>
      <c r="E6596" s="44"/>
      <c r="F6596" s="43"/>
      <c r="G6596" s="84"/>
      <c r="H6596" s="31"/>
      <c r="I6596" s="31"/>
      <c r="J6596" s="84"/>
      <c r="K6596" s="31"/>
      <c r="L6596" s="31"/>
      <c r="M6596" s="169"/>
      <c r="N6596" s="148"/>
      <c r="O6596" s="106"/>
      <c r="P6596" s="43"/>
      <c r="Q6596" s="31"/>
      <c r="R6596" s="84"/>
      <c r="S6596" s="31"/>
      <c r="T6596" s="31"/>
      <c r="U6596" s="169"/>
      <c r="V6596" s="150"/>
      <c r="W6596" s="141" t="str" cm="1">
        <f t="array" ref="W6596">IF(SUM(LEN(B6596:V6596))=0,"",IF(OR(OR(ISBLANK(F6596),SUM(LEN(C6596),LEN(D6596))=0),AND(NOT(E6596="Unknown"),ISBLANK(J6596)),AND(NOT(O6596="Unknown"),ISBLANK(R6596))),"Missing Information", INDEX(Table15[Entire Service Line Classification], MATCH(SUMIFS(Table15[Unique ID],Table15[System-Owned Portion],E6596,Table15[If Material Anything Other than "Lead" in Column E,Was Material Ever Previously Lead?],G6596,Table15[Customer-Owned Portion],O6596),Table15[Unique ID],0),0)))</f>
        <v/>
      </c>
      <c r="X6596"/>
    </row>
    <row r="6597" spans="2:24" x14ac:dyDescent="0.25">
      <c r="B6597" s="146"/>
      <c r="C6597" s="31"/>
      <c r="D6597" s="31"/>
      <c r="E6597" s="44"/>
      <c r="F6597" s="43"/>
      <c r="G6597" s="84"/>
      <c r="H6597" s="31"/>
      <c r="I6597" s="31"/>
      <c r="J6597" s="84"/>
      <c r="K6597" s="31"/>
      <c r="L6597" s="31"/>
      <c r="M6597" s="169"/>
      <c r="N6597" s="148"/>
      <c r="O6597" s="106"/>
      <c r="P6597" s="43"/>
      <c r="Q6597" s="31"/>
      <c r="R6597" s="84"/>
      <c r="S6597" s="31"/>
      <c r="T6597" s="31"/>
      <c r="U6597" s="169"/>
      <c r="V6597" s="150"/>
      <c r="W6597" s="141" t="str" cm="1">
        <f t="array" ref="W6597">IF(SUM(LEN(B6597:V6597))=0,"",IF(OR(OR(ISBLANK(F6597),SUM(LEN(C6597),LEN(D6597))=0),AND(NOT(E6597="Unknown"),ISBLANK(J6597)),AND(NOT(O6597="Unknown"),ISBLANK(R6597))),"Missing Information", INDEX(Table15[Entire Service Line Classification], MATCH(SUMIFS(Table15[Unique ID],Table15[System-Owned Portion],E6597,Table15[If Material Anything Other than "Lead" in Column E,Was Material Ever Previously Lead?],G6597,Table15[Customer-Owned Portion],O6597),Table15[Unique ID],0),0)))</f>
        <v/>
      </c>
      <c r="X6597"/>
    </row>
    <row r="6598" spans="2:24" x14ac:dyDescent="0.25">
      <c r="B6598" s="146"/>
      <c r="C6598" s="31"/>
      <c r="D6598" s="31"/>
      <c r="E6598" s="44"/>
      <c r="F6598" s="43"/>
      <c r="G6598" s="84"/>
      <c r="H6598" s="31"/>
      <c r="I6598" s="31"/>
      <c r="J6598" s="84"/>
      <c r="K6598" s="31"/>
      <c r="L6598" s="31"/>
      <c r="M6598" s="169"/>
      <c r="N6598" s="148"/>
      <c r="O6598" s="106"/>
      <c r="P6598" s="43"/>
      <c r="Q6598" s="31"/>
      <c r="R6598" s="84"/>
      <c r="S6598" s="31"/>
      <c r="T6598" s="31"/>
      <c r="U6598" s="169"/>
      <c r="V6598" s="150"/>
      <c r="W6598" s="141" t="str" cm="1">
        <f t="array" ref="W6598">IF(SUM(LEN(B6598:V6598))=0,"",IF(OR(OR(ISBLANK(F6598),SUM(LEN(C6598),LEN(D6598))=0),AND(NOT(E6598="Unknown"),ISBLANK(J6598)),AND(NOT(O6598="Unknown"),ISBLANK(R6598))),"Missing Information", INDEX(Table15[Entire Service Line Classification], MATCH(SUMIFS(Table15[Unique ID],Table15[System-Owned Portion],E6598,Table15[If Material Anything Other than "Lead" in Column E,Was Material Ever Previously Lead?],G6598,Table15[Customer-Owned Portion],O6598),Table15[Unique ID],0),0)))</f>
        <v/>
      </c>
      <c r="X6598"/>
    </row>
    <row r="6599" spans="2:24" x14ac:dyDescent="0.25">
      <c r="B6599" s="146"/>
      <c r="C6599" s="31"/>
      <c r="D6599" s="31"/>
      <c r="E6599" s="44"/>
      <c r="F6599" s="43"/>
      <c r="G6599" s="84"/>
      <c r="H6599" s="31"/>
      <c r="I6599" s="31"/>
      <c r="J6599" s="84"/>
      <c r="K6599" s="31"/>
      <c r="L6599" s="31"/>
      <c r="M6599" s="169"/>
      <c r="N6599" s="148"/>
      <c r="O6599" s="106"/>
      <c r="P6599" s="43"/>
      <c r="Q6599" s="31"/>
      <c r="R6599" s="84"/>
      <c r="S6599" s="31"/>
      <c r="T6599" s="31"/>
      <c r="U6599" s="169"/>
      <c r="V6599" s="150"/>
      <c r="W6599" s="141" t="str" cm="1">
        <f t="array" ref="W6599">IF(SUM(LEN(B6599:V6599))=0,"",IF(OR(OR(ISBLANK(F6599),SUM(LEN(C6599),LEN(D6599))=0),AND(NOT(E6599="Unknown"),ISBLANK(J6599)),AND(NOT(O6599="Unknown"),ISBLANK(R6599))),"Missing Information", INDEX(Table15[Entire Service Line Classification], MATCH(SUMIFS(Table15[Unique ID],Table15[System-Owned Portion],E6599,Table15[If Material Anything Other than "Lead" in Column E,Was Material Ever Previously Lead?],G6599,Table15[Customer-Owned Portion],O6599),Table15[Unique ID],0),0)))</f>
        <v/>
      </c>
      <c r="X6599"/>
    </row>
    <row r="6600" spans="2:24" x14ac:dyDescent="0.25">
      <c r="B6600" s="146"/>
      <c r="C6600" s="31"/>
      <c r="D6600" s="31"/>
      <c r="E6600" s="44"/>
      <c r="F6600" s="43"/>
      <c r="G6600" s="84"/>
      <c r="H6600" s="31"/>
      <c r="I6600" s="31"/>
      <c r="J6600" s="84"/>
      <c r="K6600" s="31"/>
      <c r="L6600" s="31"/>
      <c r="M6600" s="169"/>
      <c r="N6600" s="148"/>
      <c r="O6600" s="106"/>
      <c r="P6600" s="43"/>
      <c r="Q6600" s="31"/>
      <c r="R6600" s="84"/>
      <c r="S6600" s="31"/>
      <c r="T6600" s="31"/>
      <c r="U6600" s="169"/>
      <c r="V6600" s="150"/>
      <c r="W6600" s="141" t="str" cm="1">
        <f t="array" ref="W6600">IF(SUM(LEN(B6600:V6600))=0,"",IF(OR(OR(ISBLANK(F6600),SUM(LEN(C6600),LEN(D6600))=0),AND(NOT(E6600="Unknown"),ISBLANK(J6600)),AND(NOT(O6600="Unknown"),ISBLANK(R6600))),"Missing Information", INDEX(Table15[Entire Service Line Classification], MATCH(SUMIFS(Table15[Unique ID],Table15[System-Owned Portion],E6600,Table15[If Material Anything Other than "Lead" in Column E,Was Material Ever Previously Lead?],G6600,Table15[Customer-Owned Portion],O6600),Table15[Unique ID],0),0)))</f>
        <v/>
      </c>
      <c r="X6600"/>
    </row>
    <row r="6601" spans="2:24" x14ac:dyDescent="0.25">
      <c r="B6601" s="146"/>
      <c r="C6601" s="31"/>
      <c r="D6601" s="31"/>
      <c r="E6601" s="44"/>
      <c r="F6601" s="43"/>
      <c r="G6601" s="84"/>
      <c r="H6601" s="31"/>
      <c r="I6601" s="31"/>
      <c r="J6601" s="84"/>
      <c r="K6601" s="31"/>
      <c r="L6601" s="31"/>
      <c r="M6601" s="169"/>
      <c r="N6601" s="148"/>
      <c r="O6601" s="106"/>
      <c r="P6601" s="43"/>
      <c r="Q6601" s="31"/>
      <c r="R6601" s="84"/>
      <c r="S6601" s="31"/>
      <c r="T6601" s="31"/>
      <c r="U6601" s="169"/>
      <c r="V6601" s="150"/>
      <c r="W6601" s="141" t="str" cm="1">
        <f t="array" ref="W6601">IF(SUM(LEN(B6601:V6601))=0,"",IF(OR(OR(ISBLANK(F6601),SUM(LEN(C6601),LEN(D6601))=0),AND(NOT(E6601="Unknown"),ISBLANK(J6601)),AND(NOT(O6601="Unknown"),ISBLANK(R6601))),"Missing Information", INDEX(Table15[Entire Service Line Classification], MATCH(SUMIFS(Table15[Unique ID],Table15[System-Owned Portion],E6601,Table15[If Material Anything Other than "Lead" in Column E,Was Material Ever Previously Lead?],G6601,Table15[Customer-Owned Portion],O6601),Table15[Unique ID],0),0)))</f>
        <v/>
      </c>
      <c r="X6601"/>
    </row>
    <row r="6602" spans="2:24" x14ac:dyDescent="0.25">
      <c r="B6602" s="146"/>
      <c r="C6602" s="31"/>
      <c r="D6602" s="31"/>
      <c r="E6602" s="44"/>
      <c r="F6602" s="43"/>
      <c r="G6602" s="84"/>
      <c r="H6602" s="31"/>
      <c r="I6602" s="31"/>
      <c r="J6602" s="84"/>
      <c r="K6602" s="31"/>
      <c r="L6602" s="31"/>
      <c r="M6602" s="169"/>
      <c r="N6602" s="148"/>
      <c r="O6602" s="106"/>
      <c r="P6602" s="43"/>
      <c r="Q6602" s="31"/>
      <c r="R6602" s="84"/>
      <c r="S6602" s="31"/>
      <c r="T6602" s="31"/>
      <c r="U6602" s="169"/>
      <c r="V6602" s="150"/>
      <c r="W6602" s="141" t="str" cm="1">
        <f t="array" ref="W6602">IF(SUM(LEN(B6602:V6602))=0,"",IF(OR(OR(ISBLANK(F6602),SUM(LEN(C6602),LEN(D6602))=0),AND(NOT(E6602="Unknown"),ISBLANK(J6602)),AND(NOT(O6602="Unknown"),ISBLANK(R6602))),"Missing Information", INDEX(Table15[Entire Service Line Classification], MATCH(SUMIFS(Table15[Unique ID],Table15[System-Owned Portion],E6602,Table15[If Material Anything Other than "Lead" in Column E,Was Material Ever Previously Lead?],G6602,Table15[Customer-Owned Portion],O6602),Table15[Unique ID],0),0)))</f>
        <v/>
      </c>
      <c r="X6602"/>
    </row>
    <row r="6603" spans="2:24" x14ac:dyDescent="0.25">
      <c r="B6603" s="146"/>
      <c r="C6603" s="31"/>
      <c r="D6603" s="31"/>
      <c r="E6603" s="44"/>
      <c r="F6603" s="43"/>
      <c r="G6603" s="84"/>
      <c r="H6603" s="31"/>
      <c r="I6603" s="31"/>
      <c r="J6603" s="84"/>
      <c r="K6603" s="31"/>
      <c r="L6603" s="31"/>
      <c r="M6603" s="169"/>
      <c r="N6603" s="148"/>
      <c r="O6603" s="106"/>
      <c r="P6603" s="43"/>
      <c r="Q6603" s="31"/>
      <c r="R6603" s="84"/>
      <c r="S6603" s="31"/>
      <c r="T6603" s="31"/>
      <c r="U6603" s="169"/>
      <c r="V6603" s="150"/>
      <c r="W6603" s="141" t="str" cm="1">
        <f t="array" ref="W6603">IF(SUM(LEN(B6603:V6603))=0,"",IF(OR(OR(ISBLANK(F6603),SUM(LEN(C6603),LEN(D6603))=0),AND(NOT(E6603="Unknown"),ISBLANK(J6603)),AND(NOT(O6603="Unknown"),ISBLANK(R6603))),"Missing Information", INDEX(Table15[Entire Service Line Classification], MATCH(SUMIFS(Table15[Unique ID],Table15[System-Owned Portion],E6603,Table15[If Material Anything Other than "Lead" in Column E,Was Material Ever Previously Lead?],G6603,Table15[Customer-Owned Portion],O6603),Table15[Unique ID],0),0)))</f>
        <v/>
      </c>
      <c r="X6603"/>
    </row>
    <row r="6604" spans="2:24" x14ac:dyDescent="0.25">
      <c r="B6604" s="146"/>
      <c r="C6604" s="31"/>
      <c r="D6604" s="31"/>
      <c r="E6604" s="44"/>
      <c r="F6604" s="43"/>
      <c r="G6604" s="84"/>
      <c r="H6604" s="31"/>
      <c r="I6604" s="31"/>
      <c r="J6604" s="84"/>
      <c r="K6604" s="31"/>
      <c r="L6604" s="31"/>
      <c r="M6604" s="169"/>
      <c r="N6604" s="148"/>
      <c r="O6604" s="106"/>
      <c r="P6604" s="43"/>
      <c r="Q6604" s="31"/>
      <c r="R6604" s="84"/>
      <c r="S6604" s="31"/>
      <c r="T6604" s="31"/>
      <c r="U6604" s="169"/>
      <c r="V6604" s="150"/>
      <c r="W6604" s="141" t="str" cm="1">
        <f t="array" ref="W6604">IF(SUM(LEN(B6604:V6604))=0,"",IF(OR(OR(ISBLANK(F6604),SUM(LEN(C6604),LEN(D6604))=0),AND(NOT(E6604="Unknown"),ISBLANK(J6604)),AND(NOT(O6604="Unknown"),ISBLANK(R6604))),"Missing Information", INDEX(Table15[Entire Service Line Classification], MATCH(SUMIFS(Table15[Unique ID],Table15[System-Owned Portion],E6604,Table15[If Material Anything Other than "Lead" in Column E,Was Material Ever Previously Lead?],G6604,Table15[Customer-Owned Portion],O6604),Table15[Unique ID],0),0)))</f>
        <v/>
      </c>
      <c r="X6604"/>
    </row>
    <row r="6605" spans="2:24" x14ac:dyDescent="0.25">
      <c r="B6605" s="146"/>
      <c r="C6605" s="31"/>
      <c r="D6605" s="31"/>
      <c r="E6605" s="44"/>
      <c r="F6605" s="43"/>
      <c r="G6605" s="84"/>
      <c r="H6605" s="31"/>
      <c r="I6605" s="31"/>
      <c r="J6605" s="84"/>
      <c r="K6605" s="31"/>
      <c r="L6605" s="31"/>
      <c r="M6605" s="169"/>
      <c r="N6605" s="148"/>
      <c r="O6605" s="106"/>
      <c r="P6605" s="43"/>
      <c r="Q6605" s="31"/>
      <c r="R6605" s="84"/>
      <c r="S6605" s="31"/>
      <c r="T6605" s="31"/>
      <c r="U6605" s="169"/>
      <c r="V6605" s="150"/>
      <c r="W6605" s="141" t="str" cm="1">
        <f t="array" ref="W6605">IF(SUM(LEN(B6605:V6605))=0,"",IF(OR(OR(ISBLANK(F6605),SUM(LEN(C6605),LEN(D6605))=0),AND(NOT(E6605="Unknown"),ISBLANK(J6605)),AND(NOT(O6605="Unknown"),ISBLANK(R6605))),"Missing Information", INDEX(Table15[Entire Service Line Classification], MATCH(SUMIFS(Table15[Unique ID],Table15[System-Owned Portion],E6605,Table15[If Material Anything Other than "Lead" in Column E,Was Material Ever Previously Lead?],G6605,Table15[Customer-Owned Portion],O6605),Table15[Unique ID],0),0)))</f>
        <v/>
      </c>
      <c r="X6605"/>
    </row>
    <row r="6606" spans="2:24" x14ac:dyDescent="0.25">
      <c r="B6606" s="146"/>
      <c r="C6606" s="31"/>
      <c r="D6606" s="31"/>
      <c r="E6606" s="44"/>
      <c r="F6606" s="43"/>
      <c r="G6606" s="84"/>
      <c r="H6606" s="31"/>
      <c r="I6606" s="31"/>
      <c r="J6606" s="84"/>
      <c r="K6606" s="31"/>
      <c r="L6606" s="31"/>
      <c r="M6606" s="169"/>
      <c r="N6606" s="148"/>
      <c r="O6606" s="106"/>
      <c r="P6606" s="43"/>
      <c r="Q6606" s="31"/>
      <c r="R6606" s="84"/>
      <c r="S6606" s="31"/>
      <c r="T6606" s="31"/>
      <c r="U6606" s="169"/>
      <c r="V6606" s="150"/>
      <c r="W6606" s="141" t="str" cm="1">
        <f t="array" ref="W6606">IF(SUM(LEN(B6606:V6606))=0,"",IF(OR(OR(ISBLANK(F6606),SUM(LEN(C6606),LEN(D6606))=0),AND(NOT(E6606="Unknown"),ISBLANK(J6606)),AND(NOT(O6606="Unknown"),ISBLANK(R6606))),"Missing Information", INDEX(Table15[Entire Service Line Classification], MATCH(SUMIFS(Table15[Unique ID],Table15[System-Owned Portion],E6606,Table15[If Material Anything Other than "Lead" in Column E,Was Material Ever Previously Lead?],G6606,Table15[Customer-Owned Portion],O6606),Table15[Unique ID],0),0)))</f>
        <v/>
      </c>
      <c r="X6606"/>
    </row>
    <row r="6607" spans="2:24" x14ac:dyDescent="0.25">
      <c r="B6607" s="146"/>
      <c r="C6607" s="31"/>
      <c r="D6607" s="31"/>
      <c r="E6607" s="44"/>
      <c r="F6607" s="43"/>
      <c r="G6607" s="84"/>
      <c r="H6607" s="31"/>
      <c r="I6607" s="31"/>
      <c r="J6607" s="84"/>
      <c r="K6607" s="31"/>
      <c r="L6607" s="31"/>
      <c r="M6607" s="169"/>
      <c r="N6607" s="148"/>
      <c r="O6607" s="106"/>
      <c r="P6607" s="43"/>
      <c r="Q6607" s="31"/>
      <c r="R6607" s="84"/>
      <c r="S6607" s="31"/>
      <c r="T6607" s="31"/>
      <c r="U6607" s="169"/>
      <c r="V6607" s="150"/>
      <c r="W6607" s="141" t="str" cm="1">
        <f t="array" ref="W6607">IF(SUM(LEN(B6607:V6607))=0,"",IF(OR(OR(ISBLANK(F6607),SUM(LEN(C6607),LEN(D6607))=0),AND(NOT(E6607="Unknown"),ISBLANK(J6607)),AND(NOT(O6607="Unknown"),ISBLANK(R6607))),"Missing Information", INDEX(Table15[Entire Service Line Classification], MATCH(SUMIFS(Table15[Unique ID],Table15[System-Owned Portion],E6607,Table15[If Material Anything Other than "Lead" in Column E,Was Material Ever Previously Lead?],G6607,Table15[Customer-Owned Portion],O6607),Table15[Unique ID],0),0)))</f>
        <v/>
      </c>
      <c r="X6607"/>
    </row>
    <row r="6608" spans="2:24" x14ac:dyDescent="0.25">
      <c r="B6608" s="146"/>
      <c r="C6608" s="31"/>
      <c r="D6608" s="31"/>
      <c r="E6608" s="44"/>
      <c r="F6608" s="43"/>
      <c r="G6608" s="84"/>
      <c r="H6608" s="31"/>
      <c r="I6608" s="31"/>
      <c r="J6608" s="84"/>
      <c r="K6608" s="31"/>
      <c r="L6608" s="31"/>
      <c r="M6608" s="169"/>
      <c r="N6608" s="148"/>
      <c r="O6608" s="106"/>
      <c r="P6608" s="43"/>
      <c r="Q6608" s="31"/>
      <c r="R6608" s="84"/>
      <c r="S6608" s="31"/>
      <c r="T6608" s="31"/>
      <c r="U6608" s="169"/>
      <c r="V6608" s="150"/>
      <c r="W6608" s="141" t="str" cm="1">
        <f t="array" ref="W6608">IF(SUM(LEN(B6608:V6608))=0,"",IF(OR(OR(ISBLANK(F6608),SUM(LEN(C6608),LEN(D6608))=0),AND(NOT(E6608="Unknown"),ISBLANK(J6608)),AND(NOT(O6608="Unknown"),ISBLANK(R6608))),"Missing Information", INDEX(Table15[Entire Service Line Classification], MATCH(SUMIFS(Table15[Unique ID],Table15[System-Owned Portion],E6608,Table15[If Material Anything Other than "Lead" in Column E,Was Material Ever Previously Lead?],G6608,Table15[Customer-Owned Portion],O6608),Table15[Unique ID],0),0)))</f>
        <v/>
      </c>
      <c r="X6608"/>
    </row>
    <row r="6609" spans="2:24" x14ac:dyDescent="0.25">
      <c r="B6609" s="146"/>
      <c r="C6609" s="31"/>
      <c r="D6609" s="31"/>
      <c r="E6609" s="44"/>
      <c r="F6609" s="43"/>
      <c r="G6609" s="84"/>
      <c r="H6609" s="31"/>
      <c r="I6609" s="31"/>
      <c r="J6609" s="84"/>
      <c r="K6609" s="31"/>
      <c r="L6609" s="31"/>
      <c r="M6609" s="169"/>
      <c r="N6609" s="148"/>
      <c r="O6609" s="106"/>
      <c r="P6609" s="43"/>
      <c r="Q6609" s="31"/>
      <c r="R6609" s="84"/>
      <c r="S6609" s="31"/>
      <c r="T6609" s="31"/>
      <c r="U6609" s="169"/>
      <c r="V6609" s="150"/>
      <c r="W6609" s="141" t="str" cm="1">
        <f t="array" ref="W6609">IF(SUM(LEN(B6609:V6609))=0,"",IF(OR(OR(ISBLANK(F6609),SUM(LEN(C6609),LEN(D6609))=0),AND(NOT(E6609="Unknown"),ISBLANK(J6609)),AND(NOT(O6609="Unknown"),ISBLANK(R6609))),"Missing Information", INDEX(Table15[Entire Service Line Classification], MATCH(SUMIFS(Table15[Unique ID],Table15[System-Owned Portion],E6609,Table15[If Material Anything Other than "Lead" in Column E,Was Material Ever Previously Lead?],G6609,Table15[Customer-Owned Portion],O6609),Table15[Unique ID],0),0)))</f>
        <v/>
      </c>
      <c r="X6609"/>
    </row>
    <row r="6610" spans="2:24" x14ac:dyDescent="0.25">
      <c r="B6610" s="146"/>
      <c r="C6610" s="31"/>
      <c r="D6610" s="31"/>
      <c r="E6610" s="44"/>
      <c r="F6610" s="43"/>
      <c r="G6610" s="84"/>
      <c r="H6610" s="31"/>
      <c r="I6610" s="31"/>
      <c r="J6610" s="84"/>
      <c r="K6610" s="31"/>
      <c r="L6610" s="31"/>
      <c r="M6610" s="169"/>
      <c r="N6610" s="148"/>
      <c r="O6610" s="106"/>
      <c r="P6610" s="43"/>
      <c r="Q6610" s="31"/>
      <c r="R6610" s="84"/>
      <c r="S6610" s="31"/>
      <c r="T6610" s="31"/>
      <c r="U6610" s="169"/>
      <c r="V6610" s="150"/>
      <c r="W6610" s="141" t="str" cm="1">
        <f t="array" ref="W6610">IF(SUM(LEN(B6610:V6610))=0,"",IF(OR(OR(ISBLANK(F6610),SUM(LEN(C6610),LEN(D6610))=0),AND(NOT(E6610="Unknown"),ISBLANK(J6610)),AND(NOT(O6610="Unknown"),ISBLANK(R6610))),"Missing Information", INDEX(Table15[Entire Service Line Classification], MATCH(SUMIFS(Table15[Unique ID],Table15[System-Owned Portion],E6610,Table15[If Material Anything Other than "Lead" in Column E,Was Material Ever Previously Lead?],G6610,Table15[Customer-Owned Portion],O6610),Table15[Unique ID],0),0)))</f>
        <v/>
      </c>
      <c r="X6610"/>
    </row>
    <row r="6611" spans="2:24" x14ac:dyDescent="0.25">
      <c r="B6611" s="146"/>
      <c r="C6611" s="31"/>
      <c r="D6611" s="31"/>
      <c r="E6611" s="44"/>
      <c r="F6611" s="43"/>
      <c r="G6611" s="84"/>
      <c r="H6611" s="31"/>
      <c r="I6611" s="31"/>
      <c r="J6611" s="84"/>
      <c r="K6611" s="31"/>
      <c r="L6611" s="31"/>
      <c r="M6611" s="169"/>
      <c r="N6611" s="148"/>
      <c r="O6611" s="106"/>
      <c r="P6611" s="43"/>
      <c r="Q6611" s="31"/>
      <c r="R6611" s="84"/>
      <c r="S6611" s="31"/>
      <c r="T6611" s="31"/>
      <c r="U6611" s="169"/>
      <c r="V6611" s="150"/>
      <c r="W6611" s="141" t="str" cm="1">
        <f t="array" ref="W6611">IF(SUM(LEN(B6611:V6611))=0,"",IF(OR(OR(ISBLANK(F6611),SUM(LEN(C6611),LEN(D6611))=0),AND(NOT(E6611="Unknown"),ISBLANK(J6611)),AND(NOT(O6611="Unknown"),ISBLANK(R6611))),"Missing Information", INDEX(Table15[Entire Service Line Classification], MATCH(SUMIFS(Table15[Unique ID],Table15[System-Owned Portion],E6611,Table15[If Material Anything Other than "Lead" in Column E,Was Material Ever Previously Lead?],G6611,Table15[Customer-Owned Portion],O6611),Table15[Unique ID],0),0)))</f>
        <v/>
      </c>
      <c r="X6611"/>
    </row>
    <row r="6612" spans="2:24" x14ac:dyDescent="0.25">
      <c r="B6612" s="146"/>
      <c r="C6612" s="31"/>
      <c r="D6612" s="31"/>
      <c r="E6612" s="44"/>
      <c r="F6612" s="43"/>
      <c r="G6612" s="84"/>
      <c r="H6612" s="31"/>
      <c r="I6612" s="31"/>
      <c r="J6612" s="84"/>
      <c r="K6612" s="31"/>
      <c r="L6612" s="31"/>
      <c r="M6612" s="169"/>
      <c r="N6612" s="148"/>
      <c r="O6612" s="106"/>
      <c r="P6612" s="43"/>
      <c r="Q6612" s="31"/>
      <c r="R6612" s="84"/>
      <c r="S6612" s="31"/>
      <c r="T6612" s="31"/>
      <c r="U6612" s="169"/>
      <c r="V6612" s="150"/>
      <c r="W6612" s="141" t="str" cm="1">
        <f t="array" ref="W6612">IF(SUM(LEN(B6612:V6612))=0,"",IF(OR(OR(ISBLANK(F6612),SUM(LEN(C6612),LEN(D6612))=0),AND(NOT(E6612="Unknown"),ISBLANK(J6612)),AND(NOT(O6612="Unknown"),ISBLANK(R6612))),"Missing Information", INDEX(Table15[Entire Service Line Classification], MATCH(SUMIFS(Table15[Unique ID],Table15[System-Owned Portion],E6612,Table15[If Material Anything Other than "Lead" in Column E,Was Material Ever Previously Lead?],G6612,Table15[Customer-Owned Portion],O6612),Table15[Unique ID],0),0)))</f>
        <v/>
      </c>
      <c r="X6612"/>
    </row>
    <row r="6613" spans="2:24" x14ac:dyDescent="0.25">
      <c r="B6613" s="146"/>
      <c r="C6613" s="31"/>
      <c r="D6613" s="31"/>
      <c r="E6613" s="44"/>
      <c r="F6613" s="43"/>
      <c r="G6613" s="84"/>
      <c r="H6613" s="31"/>
      <c r="I6613" s="31"/>
      <c r="J6613" s="84"/>
      <c r="K6613" s="31"/>
      <c r="L6613" s="31"/>
      <c r="M6613" s="169"/>
      <c r="N6613" s="148"/>
      <c r="O6613" s="106"/>
      <c r="P6613" s="43"/>
      <c r="Q6613" s="31"/>
      <c r="R6613" s="84"/>
      <c r="S6613" s="31"/>
      <c r="T6613" s="31"/>
      <c r="U6613" s="169"/>
      <c r="V6613" s="150"/>
      <c r="W6613" s="141" t="str" cm="1">
        <f t="array" ref="W6613">IF(SUM(LEN(B6613:V6613))=0,"",IF(OR(OR(ISBLANK(F6613),SUM(LEN(C6613),LEN(D6613))=0),AND(NOT(E6613="Unknown"),ISBLANK(J6613)),AND(NOT(O6613="Unknown"),ISBLANK(R6613))),"Missing Information", INDEX(Table15[Entire Service Line Classification], MATCH(SUMIFS(Table15[Unique ID],Table15[System-Owned Portion],E6613,Table15[If Material Anything Other than "Lead" in Column E,Was Material Ever Previously Lead?],G6613,Table15[Customer-Owned Portion],O6613),Table15[Unique ID],0),0)))</f>
        <v/>
      </c>
      <c r="X6613"/>
    </row>
    <row r="6614" spans="2:24" x14ac:dyDescent="0.25">
      <c r="B6614" s="146"/>
      <c r="C6614" s="31"/>
      <c r="D6614" s="31"/>
      <c r="E6614" s="44"/>
      <c r="F6614" s="43"/>
      <c r="G6614" s="84"/>
      <c r="H6614" s="31"/>
      <c r="I6614" s="31"/>
      <c r="J6614" s="84"/>
      <c r="K6614" s="31"/>
      <c r="L6614" s="31"/>
      <c r="M6614" s="169"/>
      <c r="N6614" s="148"/>
      <c r="O6614" s="106"/>
      <c r="P6614" s="43"/>
      <c r="Q6614" s="31"/>
      <c r="R6614" s="84"/>
      <c r="S6614" s="31"/>
      <c r="T6614" s="31"/>
      <c r="U6614" s="169"/>
      <c r="V6614" s="150"/>
      <c r="W6614" s="141" t="str" cm="1">
        <f t="array" ref="W6614">IF(SUM(LEN(B6614:V6614))=0,"",IF(OR(OR(ISBLANK(F6614),SUM(LEN(C6614),LEN(D6614))=0),AND(NOT(E6614="Unknown"),ISBLANK(J6614)),AND(NOT(O6614="Unknown"),ISBLANK(R6614))),"Missing Information", INDEX(Table15[Entire Service Line Classification], MATCH(SUMIFS(Table15[Unique ID],Table15[System-Owned Portion],E6614,Table15[If Material Anything Other than "Lead" in Column E,Was Material Ever Previously Lead?],G6614,Table15[Customer-Owned Portion],O6614),Table15[Unique ID],0),0)))</f>
        <v/>
      </c>
      <c r="X6614"/>
    </row>
    <row r="6615" spans="2:24" x14ac:dyDescent="0.25">
      <c r="B6615" s="146"/>
      <c r="C6615" s="31"/>
      <c r="D6615" s="31"/>
      <c r="E6615" s="44"/>
      <c r="F6615" s="43"/>
      <c r="G6615" s="84"/>
      <c r="H6615" s="31"/>
      <c r="I6615" s="31"/>
      <c r="J6615" s="84"/>
      <c r="K6615" s="31"/>
      <c r="L6615" s="31"/>
      <c r="M6615" s="169"/>
      <c r="N6615" s="148"/>
      <c r="O6615" s="106"/>
      <c r="P6615" s="43"/>
      <c r="Q6615" s="31"/>
      <c r="R6615" s="84"/>
      <c r="S6615" s="31"/>
      <c r="T6615" s="31"/>
      <c r="U6615" s="169"/>
      <c r="V6615" s="150"/>
      <c r="W6615" s="141" t="str" cm="1">
        <f t="array" ref="W6615">IF(SUM(LEN(B6615:V6615))=0,"",IF(OR(OR(ISBLANK(F6615),SUM(LEN(C6615),LEN(D6615))=0),AND(NOT(E6615="Unknown"),ISBLANK(J6615)),AND(NOT(O6615="Unknown"),ISBLANK(R6615))),"Missing Information", INDEX(Table15[Entire Service Line Classification], MATCH(SUMIFS(Table15[Unique ID],Table15[System-Owned Portion],E6615,Table15[If Material Anything Other than "Lead" in Column E,Was Material Ever Previously Lead?],G6615,Table15[Customer-Owned Portion],O6615),Table15[Unique ID],0),0)))</f>
        <v/>
      </c>
      <c r="X6615"/>
    </row>
    <row r="6616" spans="2:24" x14ac:dyDescent="0.25">
      <c r="B6616" s="146"/>
      <c r="C6616" s="31"/>
      <c r="D6616" s="31"/>
      <c r="E6616" s="44"/>
      <c r="F6616" s="43"/>
      <c r="G6616" s="84"/>
      <c r="H6616" s="31"/>
      <c r="I6616" s="31"/>
      <c r="J6616" s="84"/>
      <c r="K6616" s="31"/>
      <c r="L6616" s="31"/>
      <c r="M6616" s="169"/>
      <c r="N6616" s="148"/>
      <c r="O6616" s="106"/>
      <c r="P6616" s="43"/>
      <c r="Q6616" s="31"/>
      <c r="R6616" s="84"/>
      <c r="S6616" s="31"/>
      <c r="T6616" s="31"/>
      <c r="U6616" s="169"/>
      <c r="V6616" s="150"/>
      <c r="W6616" s="141" t="str" cm="1">
        <f t="array" ref="W6616">IF(SUM(LEN(B6616:V6616))=0,"",IF(OR(OR(ISBLANK(F6616),SUM(LEN(C6616),LEN(D6616))=0),AND(NOT(E6616="Unknown"),ISBLANK(J6616)),AND(NOT(O6616="Unknown"),ISBLANK(R6616))),"Missing Information", INDEX(Table15[Entire Service Line Classification], MATCH(SUMIFS(Table15[Unique ID],Table15[System-Owned Portion],E6616,Table15[If Material Anything Other than "Lead" in Column E,Was Material Ever Previously Lead?],G6616,Table15[Customer-Owned Portion],O6616),Table15[Unique ID],0),0)))</f>
        <v/>
      </c>
      <c r="X6616"/>
    </row>
    <row r="6617" spans="2:24" x14ac:dyDescent="0.25">
      <c r="B6617" s="146"/>
      <c r="C6617" s="31"/>
      <c r="D6617" s="31"/>
      <c r="E6617" s="44"/>
      <c r="F6617" s="43"/>
      <c r="G6617" s="84"/>
      <c r="H6617" s="31"/>
      <c r="I6617" s="31"/>
      <c r="J6617" s="84"/>
      <c r="K6617" s="31"/>
      <c r="L6617" s="31"/>
      <c r="M6617" s="169"/>
      <c r="N6617" s="148"/>
      <c r="O6617" s="106"/>
      <c r="P6617" s="43"/>
      <c r="Q6617" s="31"/>
      <c r="R6617" s="84"/>
      <c r="S6617" s="31"/>
      <c r="T6617" s="31"/>
      <c r="U6617" s="169"/>
      <c r="V6617" s="150"/>
      <c r="W6617" s="141" t="str" cm="1">
        <f t="array" ref="W6617">IF(SUM(LEN(B6617:V6617))=0,"",IF(OR(OR(ISBLANK(F6617),SUM(LEN(C6617),LEN(D6617))=0),AND(NOT(E6617="Unknown"),ISBLANK(J6617)),AND(NOT(O6617="Unknown"),ISBLANK(R6617))),"Missing Information", INDEX(Table15[Entire Service Line Classification], MATCH(SUMIFS(Table15[Unique ID],Table15[System-Owned Portion],E6617,Table15[If Material Anything Other than "Lead" in Column E,Was Material Ever Previously Lead?],G6617,Table15[Customer-Owned Portion],O6617),Table15[Unique ID],0),0)))</f>
        <v/>
      </c>
      <c r="X6617"/>
    </row>
    <row r="6618" spans="2:24" x14ac:dyDescent="0.25">
      <c r="B6618" s="146"/>
      <c r="C6618" s="31"/>
      <c r="D6618" s="31"/>
      <c r="E6618" s="44"/>
      <c r="F6618" s="43"/>
      <c r="G6618" s="84"/>
      <c r="H6618" s="31"/>
      <c r="I6618" s="31"/>
      <c r="J6618" s="84"/>
      <c r="K6618" s="31"/>
      <c r="L6618" s="31"/>
      <c r="M6618" s="169"/>
      <c r="N6618" s="148"/>
      <c r="O6618" s="106"/>
      <c r="P6618" s="43"/>
      <c r="Q6618" s="31"/>
      <c r="R6618" s="84"/>
      <c r="S6618" s="31"/>
      <c r="T6618" s="31"/>
      <c r="U6618" s="169"/>
      <c r="V6618" s="150"/>
      <c r="W6618" s="141" t="str" cm="1">
        <f t="array" ref="W6618">IF(SUM(LEN(B6618:V6618))=0,"",IF(OR(OR(ISBLANK(F6618),SUM(LEN(C6618),LEN(D6618))=0),AND(NOT(E6618="Unknown"),ISBLANK(J6618)),AND(NOT(O6618="Unknown"),ISBLANK(R6618))),"Missing Information", INDEX(Table15[Entire Service Line Classification], MATCH(SUMIFS(Table15[Unique ID],Table15[System-Owned Portion],E6618,Table15[If Material Anything Other than "Lead" in Column E,Was Material Ever Previously Lead?],G6618,Table15[Customer-Owned Portion],O6618),Table15[Unique ID],0),0)))</f>
        <v/>
      </c>
      <c r="X6618"/>
    </row>
    <row r="6619" spans="2:24" x14ac:dyDescent="0.25">
      <c r="B6619" s="146"/>
      <c r="C6619" s="31"/>
      <c r="D6619" s="31"/>
      <c r="E6619" s="44"/>
      <c r="F6619" s="43"/>
      <c r="G6619" s="84"/>
      <c r="H6619" s="31"/>
      <c r="I6619" s="31"/>
      <c r="J6619" s="84"/>
      <c r="K6619" s="31"/>
      <c r="L6619" s="31"/>
      <c r="M6619" s="169"/>
      <c r="N6619" s="148"/>
      <c r="O6619" s="106"/>
      <c r="P6619" s="43"/>
      <c r="Q6619" s="31"/>
      <c r="R6619" s="84"/>
      <c r="S6619" s="31"/>
      <c r="T6619" s="31"/>
      <c r="U6619" s="169"/>
      <c r="V6619" s="150"/>
      <c r="W6619" s="141" t="str" cm="1">
        <f t="array" ref="W6619">IF(SUM(LEN(B6619:V6619))=0,"",IF(OR(OR(ISBLANK(F6619),SUM(LEN(C6619),LEN(D6619))=0),AND(NOT(E6619="Unknown"),ISBLANK(J6619)),AND(NOT(O6619="Unknown"),ISBLANK(R6619))),"Missing Information", INDEX(Table15[Entire Service Line Classification], MATCH(SUMIFS(Table15[Unique ID],Table15[System-Owned Portion],E6619,Table15[If Material Anything Other than "Lead" in Column E,Was Material Ever Previously Lead?],G6619,Table15[Customer-Owned Portion],O6619),Table15[Unique ID],0),0)))</f>
        <v/>
      </c>
      <c r="X6619"/>
    </row>
    <row r="6620" spans="2:24" x14ac:dyDescent="0.25">
      <c r="B6620" s="146"/>
      <c r="C6620" s="31"/>
      <c r="D6620" s="31"/>
      <c r="E6620" s="44"/>
      <c r="F6620" s="43"/>
      <c r="G6620" s="84"/>
      <c r="H6620" s="31"/>
      <c r="I6620" s="31"/>
      <c r="J6620" s="84"/>
      <c r="K6620" s="31"/>
      <c r="L6620" s="31"/>
      <c r="M6620" s="169"/>
      <c r="N6620" s="148"/>
      <c r="O6620" s="106"/>
      <c r="P6620" s="43"/>
      <c r="Q6620" s="31"/>
      <c r="R6620" s="84"/>
      <c r="S6620" s="31"/>
      <c r="T6620" s="31"/>
      <c r="U6620" s="169"/>
      <c r="V6620" s="150"/>
      <c r="W6620" s="141" t="str" cm="1">
        <f t="array" ref="W6620">IF(SUM(LEN(B6620:V6620))=0,"",IF(OR(OR(ISBLANK(F6620),SUM(LEN(C6620),LEN(D6620))=0),AND(NOT(E6620="Unknown"),ISBLANK(J6620)),AND(NOT(O6620="Unknown"),ISBLANK(R6620))),"Missing Information", INDEX(Table15[Entire Service Line Classification], MATCH(SUMIFS(Table15[Unique ID],Table15[System-Owned Portion],E6620,Table15[If Material Anything Other than "Lead" in Column E,Was Material Ever Previously Lead?],G6620,Table15[Customer-Owned Portion],O6620),Table15[Unique ID],0),0)))</f>
        <v/>
      </c>
      <c r="X6620"/>
    </row>
    <row r="6621" spans="2:24" x14ac:dyDescent="0.25">
      <c r="B6621" s="146"/>
      <c r="C6621" s="31"/>
      <c r="D6621" s="31"/>
      <c r="E6621" s="44"/>
      <c r="F6621" s="43"/>
      <c r="G6621" s="84"/>
      <c r="H6621" s="31"/>
      <c r="I6621" s="31"/>
      <c r="J6621" s="84"/>
      <c r="K6621" s="31"/>
      <c r="L6621" s="31"/>
      <c r="M6621" s="169"/>
      <c r="N6621" s="148"/>
      <c r="O6621" s="106"/>
      <c r="P6621" s="43"/>
      <c r="Q6621" s="31"/>
      <c r="R6621" s="84"/>
      <c r="S6621" s="31"/>
      <c r="T6621" s="31"/>
      <c r="U6621" s="169"/>
      <c r="V6621" s="150"/>
      <c r="W6621" s="141" t="str" cm="1">
        <f t="array" ref="W6621">IF(SUM(LEN(B6621:V6621))=0,"",IF(OR(OR(ISBLANK(F6621),SUM(LEN(C6621),LEN(D6621))=0),AND(NOT(E6621="Unknown"),ISBLANK(J6621)),AND(NOT(O6621="Unknown"),ISBLANK(R6621))),"Missing Information", INDEX(Table15[Entire Service Line Classification], MATCH(SUMIFS(Table15[Unique ID],Table15[System-Owned Portion],E6621,Table15[If Material Anything Other than "Lead" in Column E,Was Material Ever Previously Lead?],G6621,Table15[Customer-Owned Portion],O6621),Table15[Unique ID],0),0)))</f>
        <v/>
      </c>
      <c r="X6621"/>
    </row>
    <row r="6622" spans="2:24" x14ac:dyDescent="0.25">
      <c r="B6622" s="146"/>
      <c r="C6622" s="31"/>
      <c r="D6622" s="31"/>
      <c r="E6622" s="44"/>
      <c r="F6622" s="43"/>
      <c r="G6622" s="84"/>
      <c r="H6622" s="31"/>
      <c r="I6622" s="31"/>
      <c r="J6622" s="84"/>
      <c r="K6622" s="31"/>
      <c r="L6622" s="31"/>
      <c r="M6622" s="169"/>
      <c r="N6622" s="148"/>
      <c r="O6622" s="106"/>
      <c r="P6622" s="43"/>
      <c r="Q6622" s="31"/>
      <c r="R6622" s="84"/>
      <c r="S6622" s="31"/>
      <c r="T6622" s="31"/>
      <c r="U6622" s="169"/>
      <c r="V6622" s="150"/>
      <c r="W6622" s="141" t="str" cm="1">
        <f t="array" ref="W6622">IF(SUM(LEN(B6622:V6622))=0,"",IF(OR(OR(ISBLANK(F6622),SUM(LEN(C6622),LEN(D6622))=0),AND(NOT(E6622="Unknown"),ISBLANK(J6622)),AND(NOT(O6622="Unknown"),ISBLANK(R6622))),"Missing Information", INDEX(Table15[Entire Service Line Classification], MATCH(SUMIFS(Table15[Unique ID],Table15[System-Owned Portion],E6622,Table15[If Material Anything Other than "Lead" in Column E,Was Material Ever Previously Lead?],G6622,Table15[Customer-Owned Portion],O6622),Table15[Unique ID],0),0)))</f>
        <v/>
      </c>
      <c r="X6622"/>
    </row>
    <row r="6623" spans="2:24" x14ac:dyDescent="0.25">
      <c r="B6623" s="146"/>
      <c r="C6623" s="31"/>
      <c r="D6623" s="31"/>
      <c r="E6623" s="44"/>
      <c r="F6623" s="43"/>
      <c r="G6623" s="84"/>
      <c r="H6623" s="31"/>
      <c r="I6623" s="31"/>
      <c r="J6623" s="84"/>
      <c r="K6623" s="31"/>
      <c r="L6623" s="31"/>
      <c r="M6623" s="169"/>
      <c r="N6623" s="148"/>
      <c r="O6623" s="106"/>
      <c r="P6623" s="43"/>
      <c r="Q6623" s="31"/>
      <c r="R6623" s="84"/>
      <c r="S6623" s="31"/>
      <c r="T6623" s="31"/>
      <c r="U6623" s="169"/>
      <c r="V6623" s="150"/>
      <c r="W6623" s="141" t="str" cm="1">
        <f t="array" ref="W6623">IF(SUM(LEN(B6623:V6623))=0,"",IF(OR(OR(ISBLANK(F6623),SUM(LEN(C6623),LEN(D6623))=0),AND(NOT(E6623="Unknown"),ISBLANK(J6623)),AND(NOT(O6623="Unknown"),ISBLANK(R6623))),"Missing Information", INDEX(Table15[Entire Service Line Classification], MATCH(SUMIFS(Table15[Unique ID],Table15[System-Owned Portion],E6623,Table15[If Material Anything Other than "Lead" in Column E,Was Material Ever Previously Lead?],G6623,Table15[Customer-Owned Portion],O6623),Table15[Unique ID],0),0)))</f>
        <v/>
      </c>
      <c r="X6623"/>
    </row>
    <row r="6624" spans="2:24" x14ac:dyDescent="0.25">
      <c r="B6624" s="146"/>
      <c r="C6624" s="31"/>
      <c r="D6624" s="31"/>
      <c r="E6624" s="44"/>
      <c r="F6624" s="43"/>
      <c r="G6624" s="84"/>
      <c r="H6624" s="31"/>
      <c r="I6624" s="31"/>
      <c r="J6624" s="84"/>
      <c r="K6624" s="31"/>
      <c r="L6624" s="31"/>
      <c r="M6624" s="169"/>
      <c r="N6624" s="148"/>
      <c r="O6624" s="106"/>
      <c r="P6624" s="43"/>
      <c r="Q6624" s="31"/>
      <c r="R6624" s="84"/>
      <c r="S6624" s="31"/>
      <c r="T6624" s="31"/>
      <c r="U6624" s="169"/>
      <c r="V6624" s="150"/>
      <c r="W6624" s="141" t="str" cm="1">
        <f t="array" ref="W6624">IF(SUM(LEN(B6624:V6624))=0,"",IF(OR(OR(ISBLANK(F6624),SUM(LEN(C6624),LEN(D6624))=0),AND(NOT(E6624="Unknown"),ISBLANK(J6624)),AND(NOT(O6624="Unknown"),ISBLANK(R6624))),"Missing Information", INDEX(Table15[Entire Service Line Classification], MATCH(SUMIFS(Table15[Unique ID],Table15[System-Owned Portion],E6624,Table15[If Material Anything Other than "Lead" in Column E,Was Material Ever Previously Lead?],G6624,Table15[Customer-Owned Portion],O6624),Table15[Unique ID],0),0)))</f>
        <v/>
      </c>
      <c r="X6624"/>
    </row>
    <row r="6625" spans="2:24" x14ac:dyDescent="0.25">
      <c r="B6625" s="146"/>
      <c r="C6625" s="31"/>
      <c r="D6625" s="31"/>
      <c r="E6625" s="44"/>
      <c r="F6625" s="43"/>
      <c r="G6625" s="84"/>
      <c r="H6625" s="31"/>
      <c r="I6625" s="31"/>
      <c r="J6625" s="84"/>
      <c r="K6625" s="31"/>
      <c r="L6625" s="31"/>
      <c r="M6625" s="169"/>
      <c r="N6625" s="148"/>
      <c r="O6625" s="106"/>
      <c r="P6625" s="43"/>
      <c r="Q6625" s="31"/>
      <c r="R6625" s="84"/>
      <c r="S6625" s="31"/>
      <c r="T6625" s="31"/>
      <c r="U6625" s="169"/>
      <c r="V6625" s="150"/>
      <c r="W6625" s="141" t="str" cm="1">
        <f t="array" ref="W6625">IF(SUM(LEN(B6625:V6625))=0,"",IF(OR(OR(ISBLANK(F6625),SUM(LEN(C6625),LEN(D6625))=0),AND(NOT(E6625="Unknown"),ISBLANK(J6625)),AND(NOT(O6625="Unknown"),ISBLANK(R6625))),"Missing Information", INDEX(Table15[Entire Service Line Classification], MATCH(SUMIFS(Table15[Unique ID],Table15[System-Owned Portion],E6625,Table15[If Material Anything Other than "Lead" in Column E,Was Material Ever Previously Lead?],G6625,Table15[Customer-Owned Portion],O6625),Table15[Unique ID],0),0)))</f>
        <v/>
      </c>
      <c r="X6625"/>
    </row>
    <row r="6626" spans="2:24" x14ac:dyDescent="0.25">
      <c r="B6626" s="146"/>
      <c r="C6626" s="31"/>
      <c r="D6626" s="31"/>
      <c r="E6626" s="44"/>
      <c r="F6626" s="43"/>
      <c r="G6626" s="84"/>
      <c r="H6626" s="31"/>
      <c r="I6626" s="31"/>
      <c r="J6626" s="84"/>
      <c r="K6626" s="31"/>
      <c r="L6626" s="31"/>
      <c r="M6626" s="169"/>
      <c r="N6626" s="148"/>
      <c r="O6626" s="106"/>
      <c r="P6626" s="43"/>
      <c r="Q6626" s="31"/>
      <c r="R6626" s="84"/>
      <c r="S6626" s="31"/>
      <c r="T6626" s="31"/>
      <c r="U6626" s="169"/>
      <c r="V6626" s="150"/>
      <c r="W6626" s="141" t="str" cm="1">
        <f t="array" ref="W6626">IF(SUM(LEN(B6626:V6626))=0,"",IF(OR(OR(ISBLANK(F6626),SUM(LEN(C6626),LEN(D6626))=0),AND(NOT(E6626="Unknown"),ISBLANK(J6626)),AND(NOT(O6626="Unknown"),ISBLANK(R6626))),"Missing Information", INDEX(Table15[Entire Service Line Classification], MATCH(SUMIFS(Table15[Unique ID],Table15[System-Owned Portion],E6626,Table15[If Material Anything Other than "Lead" in Column E,Was Material Ever Previously Lead?],G6626,Table15[Customer-Owned Portion],O6626),Table15[Unique ID],0),0)))</f>
        <v/>
      </c>
      <c r="X6626"/>
    </row>
    <row r="6627" spans="2:24" x14ac:dyDescent="0.25">
      <c r="B6627" s="146"/>
      <c r="C6627" s="31"/>
      <c r="D6627" s="31"/>
      <c r="E6627" s="44"/>
      <c r="F6627" s="43"/>
      <c r="G6627" s="84"/>
      <c r="H6627" s="31"/>
      <c r="I6627" s="31"/>
      <c r="J6627" s="84"/>
      <c r="K6627" s="31"/>
      <c r="L6627" s="31"/>
      <c r="M6627" s="169"/>
      <c r="N6627" s="148"/>
      <c r="O6627" s="106"/>
      <c r="P6627" s="43"/>
      <c r="Q6627" s="31"/>
      <c r="R6627" s="84"/>
      <c r="S6627" s="31"/>
      <c r="T6627" s="31"/>
      <c r="U6627" s="169"/>
      <c r="V6627" s="150"/>
      <c r="W6627" s="141" t="str" cm="1">
        <f t="array" ref="W6627">IF(SUM(LEN(B6627:V6627))=0,"",IF(OR(OR(ISBLANK(F6627),SUM(LEN(C6627),LEN(D6627))=0),AND(NOT(E6627="Unknown"),ISBLANK(J6627)),AND(NOT(O6627="Unknown"),ISBLANK(R6627))),"Missing Information", INDEX(Table15[Entire Service Line Classification], MATCH(SUMIFS(Table15[Unique ID],Table15[System-Owned Portion],E6627,Table15[If Material Anything Other than "Lead" in Column E,Was Material Ever Previously Lead?],G6627,Table15[Customer-Owned Portion],O6627),Table15[Unique ID],0),0)))</f>
        <v/>
      </c>
      <c r="X6627"/>
    </row>
    <row r="6628" spans="2:24" x14ac:dyDescent="0.25">
      <c r="B6628" s="146"/>
      <c r="C6628" s="31"/>
      <c r="D6628" s="31"/>
      <c r="E6628" s="44"/>
      <c r="F6628" s="43"/>
      <c r="G6628" s="84"/>
      <c r="H6628" s="31"/>
      <c r="I6628" s="31"/>
      <c r="J6628" s="84"/>
      <c r="K6628" s="31"/>
      <c r="L6628" s="31"/>
      <c r="M6628" s="169"/>
      <c r="N6628" s="148"/>
      <c r="O6628" s="106"/>
      <c r="P6628" s="43"/>
      <c r="Q6628" s="31"/>
      <c r="R6628" s="84"/>
      <c r="S6628" s="31"/>
      <c r="T6628" s="31"/>
      <c r="U6628" s="169"/>
      <c r="V6628" s="150"/>
      <c r="W6628" s="141" t="str" cm="1">
        <f t="array" ref="W6628">IF(SUM(LEN(B6628:V6628))=0,"",IF(OR(OR(ISBLANK(F6628),SUM(LEN(C6628),LEN(D6628))=0),AND(NOT(E6628="Unknown"),ISBLANK(J6628)),AND(NOT(O6628="Unknown"),ISBLANK(R6628))),"Missing Information", INDEX(Table15[Entire Service Line Classification], MATCH(SUMIFS(Table15[Unique ID],Table15[System-Owned Portion],E6628,Table15[If Material Anything Other than "Lead" in Column E,Was Material Ever Previously Lead?],G6628,Table15[Customer-Owned Portion],O6628),Table15[Unique ID],0),0)))</f>
        <v/>
      </c>
      <c r="X6628"/>
    </row>
    <row r="6629" spans="2:24" x14ac:dyDescent="0.25">
      <c r="B6629" s="146"/>
      <c r="C6629" s="31"/>
      <c r="D6629" s="31"/>
      <c r="E6629" s="44"/>
      <c r="F6629" s="43"/>
      <c r="G6629" s="84"/>
      <c r="H6629" s="31"/>
      <c r="I6629" s="31"/>
      <c r="J6629" s="84"/>
      <c r="K6629" s="31"/>
      <c r="L6629" s="31"/>
      <c r="M6629" s="169"/>
      <c r="N6629" s="148"/>
      <c r="O6629" s="106"/>
      <c r="P6629" s="43"/>
      <c r="Q6629" s="31"/>
      <c r="R6629" s="84"/>
      <c r="S6629" s="31"/>
      <c r="T6629" s="31"/>
      <c r="U6629" s="169"/>
      <c r="V6629" s="150"/>
      <c r="W6629" s="141" t="str" cm="1">
        <f t="array" ref="W6629">IF(SUM(LEN(B6629:V6629))=0,"",IF(OR(OR(ISBLANK(F6629),SUM(LEN(C6629),LEN(D6629))=0),AND(NOT(E6629="Unknown"),ISBLANK(J6629)),AND(NOT(O6629="Unknown"),ISBLANK(R6629))),"Missing Information", INDEX(Table15[Entire Service Line Classification], MATCH(SUMIFS(Table15[Unique ID],Table15[System-Owned Portion],E6629,Table15[If Material Anything Other than "Lead" in Column E,Was Material Ever Previously Lead?],G6629,Table15[Customer-Owned Portion],O6629),Table15[Unique ID],0),0)))</f>
        <v/>
      </c>
      <c r="X6629"/>
    </row>
    <row r="6630" spans="2:24" x14ac:dyDescent="0.25">
      <c r="B6630" s="146"/>
      <c r="C6630" s="31"/>
      <c r="D6630" s="31"/>
      <c r="E6630" s="44"/>
      <c r="F6630" s="43"/>
      <c r="G6630" s="84"/>
      <c r="H6630" s="31"/>
      <c r="I6630" s="31"/>
      <c r="J6630" s="84"/>
      <c r="K6630" s="31"/>
      <c r="L6630" s="31"/>
      <c r="M6630" s="169"/>
      <c r="N6630" s="148"/>
      <c r="O6630" s="106"/>
      <c r="P6630" s="43"/>
      <c r="Q6630" s="31"/>
      <c r="R6630" s="84"/>
      <c r="S6630" s="31"/>
      <c r="T6630" s="31"/>
      <c r="U6630" s="169"/>
      <c r="V6630" s="150"/>
      <c r="W6630" s="141" t="str" cm="1">
        <f t="array" ref="W6630">IF(SUM(LEN(B6630:V6630))=0,"",IF(OR(OR(ISBLANK(F6630),SUM(LEN(C6630),LEN(D6630))=0),AND(NOT(E6630="Unknown"),ISBLANK(J6630)),AND(NOT(O6630="Unknown"),ISBLANK(R6630))),"Missing Information", INDEX(Table15[Entire Service Line Classification], MATCH(SUMIFS(Table15[Unique ID],Table15[System-Owned Portion],E6630,Table15[If Material Anything Other than "Lead" in Column E,Was Material Ever Previously Lead?],G6630,Table15[Customer-Owned Portion],O6630),Table15[Unique ID],0),0)))</f>
        <v/>
      </c>
      <c r="X6630"/>
    </row>
    <row r="6631" spans="2:24" x14ac:dyDescent="0.25">
      <c r="B6631" s="146"/>
      <c r="C6631" s="31"/>
      <c r="D6631" s="31"/>
      <c r="E6631" s="44"/>
      <c r="F6631" s="43"/>
      <c r="G6631" s="84"/>
      <c r="H6631" s="31"/>
      <c r="I6631" s="31"/>
      <c r="J6631" s="84"/>
      <c r="K6631" s="31"/>
      <c r="L6631" s="31"/>
      <c r="M6631" s="169"/>
      <c r="N6631" s="148"/>
      <c r="O6631" s="106"/>
      <c r="P6631" s="43"/>
      <c r="Q6631" s="31"/>
      <c r="R6631" s="84"/>
      <c r="S6631" s="31"/>
      <c r="T6631" s="31"/>
      <c r="U6631" s="169"/>
      <c r="V6631" s="150"/>
      <c r="W6631" s="141" t="str" cm="1">
        <f t="array" ref="W6631">IF(SUM(LEN(B6631:V6631))=0,"",IF(OR(OR(ISBLANK(F6631),SUM(LEN(C6631),LEN(D6631))=0),AND(NOT(E6631="Unknown"),ISBLANK(J6631)),AND(NOT(O6631="Unknown"),ISBLANK(R6631))),"Missing Information", INDEX(Table15[Entire Service Line Classification], MATCH(SUMIFS(Table15[Unique ID],Table15[System-Owned Portion],E6631,Table15[If Material Anything Other than "Lead" in Column E,Was Material Ever Previously Lead?],G6631,Table15[Customer-Owned Portion],O6631),Table15[Unique ID],0),0)))</f>
        <v/>
      </c>
      <c r="X6631"/>
    </row>
    <row r="6632" spans="2:24" x14ac:dyDescent="0.25">
      <c r="B6632" s="146"/>
      <c r="C6632" s="31"/>
      <c r="D6632" s="31"/>
      <c r="E6632" s="44"/>
      <c r="F6632" s="43"/>
      <c r="G6632" s="84"/>
      <c r="H6632" s="31"/>
      <c r="I6632" s="31"/>
      <c r="J6632" s="84"/>
      <c r="K6632" s="31"/>
      <c r="L6632" s="31"/>
      <c r="M6632" s="169"/>
      <c r="N6632" s="148"/>
      <c r="O6632" s="106"/>
      <c r="P6632" s="43"/>
      <c r="Q6632" s="31"/>
      <c r="R6632" s="84"/>
      <c r="S6632" s="31"/>
      <c r="T6632" s="31"/>
      <c r="U6632" s="169"/>
      <c r="V6632" s="150"/>
      <c r="W6632" s="141" t="str" cm="1">
        <f t="array" ref="W6632">IF(SUM(LEN(B6632:V6632))=0,"",IF(OR(OR(ISBLANK(F6632),SUM(LEN(C6632),LEN(D6632))=0),AND(NOT(E6632="Unknown"),ISBLANK(J6632)),AND(NOT(O6632="Unknown"),ISBLANK(R6632))),"Missing Information", INDEX(Table15[Entire Service Line Classification], MATCH(SUMIFS(Table15[Unique ID],Table15[System-Owned Portion],E6632,Table15[If Material Anything Other than "Lead" in Column E,Was Material Ever Previously Lead?],G6632,Table15[Customer-Owned Portion],O6632),Table15[Unique ID],0),0)))</f>
        <v/>
      </c>
      <c r="X6632"/>
    </row>
    <row r="6633" spans="2:24" x14ac:dyDescent="0.25">
      <c r="B6633" s="146"/>
      <c r="C6633" s="31"/>
      <c r="D6633" s="31"/>
      <c r="E6633" s="44"/>
      <c r="F6633" s="43"/>
      <c r="G6633" s="84"/>
      <c r="H6633" s="31"/>
      <c r="I6633" s="31"/>
      <c r="J6633" s="84"/>
      <c r="K6633" s="31"/>
      <c r="L6633" s="31"/>
      <c r="M6633" s="169"/>
      <c r="N6633" s="148"/>
      <c r="O6633" s="106"/>
      <c r="P6633" s="43"/>
      <c r="Q6633" s="31"/>
      <c r="R6633" s="84"/>
      <c r="S6633" s="31"/>
      <c r="T6633" s="31"/>
      <c r="U6633" s="169"/>
      <c r="V6633" s="150"/>
      <c r="W6633" s="141" t="str" cm="1">
        <f t="array" ref="W6633">IF(SUM(LEN(B6633:V6633))=0,"",IF(OR(OR(ISBLANK(F6633),SUM(LEN(C6633),LEN(D6633))=0),AND(NOT(E6633="Unknown"),ISBLANK(J6633)),AND(NOT(O6633="Unknown"),ISBLANK(R6633))),"Missing Information", INDEX(Table15[Entire Service Line Classification], MATCH(SUMIFS(Table15[Unique ID],Table15[System-Owned Portion],E6633,Table15[If Material Anything Other than "Lead" in Column E,Was Material Ever Previously Lead?],G6633,Table15[Customer-Owned Portion],O6633),Table15[Unique ID],0),0)))</f>
        <v/>
      </c>
      <c r="X6633"/>
    </row>
    <row r="6634" spans="2:24" x14ac:dyDescent="0.25">
      <c r="B6634" s="146"/>
      <c r="C6634" s="31"/>
      <c r="D6634" s="31"/>
      <c r="E6634" s="44"/>
      <c r="F6634" s="43"/>
      <c r="G6634" s="84"/>
      <c r="H6634" s="31"/>
      <c r="I6634" s="31"/>
      <c r="J6634" s="84"/>
      <c r="K6634" s="31"/>
      <c r="L6634" s="31"/>
      <c r="M6634" s="169"/>
      <c r="N6634" s="148"/>
      <c r="O6634" s="106"/>
      <c r="P6634" s="43"/>
      <c r="Q6634" s="31"/>
      <c r="R6634" s="84"/>
      <c r="S6634" s="31"/>
      <c r="T6634" s="31"/>
      <c r="U6634" s="169"/>
      <c r="V6634" s="150"/>
      <c r="W6634" s="141" t="str" cm="1">
        <f t="array" ref="W6634">IF(SUM(LEN(B6634:V6634))=0,"",IF(OR(OR(ISBLANK(F6634),SUM(LEN(C6634),LEN(D6634))=0),AND(NOT(E6634="Unknown"),ISBLANK(J6634)),AND(NOT(O6634="Unknown"),ISBLANK(R6634))),"Missing Information", INDEX(Table15[Entire Service Line Classification], MATCH(SUMIFS(Table15[Unique ID],Table15[System-Owned Portion],E6634,Table15[If Material Anything Other than "Lead" in Column E,Was Material Ever Previously Lead?],G6634,Table15[Customer-Owned Portion],O6634),Table15[Unique ID],0),0)))</f>
        <v/>
      </c>
      <c r="X6634"/>
    </row>
    <row r="6635" spans="2:24" x14ac:dyDescent="0.25">
      <c r="B6635" s="146"/>
      <c r="C6635" s="31"/>
      <c r="D6635" s="31"/>
      <c r="E6635" s="44"/>
      <c r="F6635" s="43"/>
      <c r="G6635" s="84"/>
      <c r="H6635" s="31"/>
      <c r="I6635" s="31"/>
      <c r="J6635" s="84"/>
      <c r="K6635" s="31"/>
      <c r="L6635" s="31"/>
      <c r="M6635" s="169"/>
      <c r="N6635" s="148"/>
      <c r="O6635" s="106"/>
      <c r="P6635" s="43"/>
      <c r="Q6635" s="31"/>
      <c r="R6635" s="84"/>
      <c r="S6635" s="31"/>
      <c r="T6635" s="31"/>
      <c r="U6635" s="169"/>
      <c r="V6635" s="150"/>
      <c r="W6635" s="141" t="str" cm="1">
        <f t="array" ref="W6635">IF(SUM(LEN(B6635:V6635))=0,"",IF(OR(OR(ISBLANK(F6635),SUM(LEN(C6635),LEN(D6635))=0),AND(NOT(E6635="Unknown"),ISBLANK(J6635)),AND(NOT(O6635="Unknown"),ISBLANK(R6635))),"Missing Information", INDEX(Table15[Entire Service Line Classification], MATCH(SUMIFS(Table15[Unique ID],Table15[System-Owned Portion],E6635,Table15[If Material Anything Other than "Lead" in Column E,Was Material Ever Previously Lead?],G6635,Table15[Customer-Owned Portion],O6635),Table15[Unique ID],0),0)))</f>
        <v/>
      </c>
      <c r="X6635"/>
    </row>
    <row r="6636" spans="2:24" x14ac:dyDescent="0.25">
      <c r="B6636" s="146"/>
      <c r="C6636" s="31"/>
      <c r="D6636" s="31"/>
      <c r="E6636" s="44"/>
      <c r="F6636" s="43"/>
      <c r="G6636" s="84"/>
      <c r="H6636" s="31"/>
      <c r="I6636" s="31"/>
      <c r="J6636" s="84"/>
      <c r="K6636" s="31"/>
      <c r="L6636" s="31"/>
      <c r="M6636" s="169"/>
      <c r="N6636" s="148"/>
      <c r="O6636" s="106"/>
      <c r="P6636" s="43"/>
      <c r="Q6636" s="31"/>
      <c r="R6636" s="84"/>
      <c r="S6636" s="31"/>
      <c r="T6636" s="31"/>
      <c r="U6636" s="169"/>
      <c r="V6636" s="150"/>
      <c r="W6636" s="141" t="str" cm="1">
        <f t="array" ref="W6636">IF(SUM(LEN(B6636:V6636))=0,"",IF(OR(OR(ISBLANK(F6636),SUM(LEN(C6636),LEN(D6636))=0),AND(NOT(E6636="Unknown"),ISBLANK(J6636)),AND(NOT(O6636="Unknown"),ISBLANK(R6636))),"Missing Information", INDEX(Table15[Entire Service Line Classification], MATCH(SUMIFS(Table15[Unique ID],Table15[System-Owned Portion],E6636,Table15[If Material Anything Other than "Lead" in Column E,Was Material Ever Previously Lead?],G6636,Table15[Customer-Owned Portion],O6636),Table15[Unique ID],0),0)))</f>
        <v/>
      </c>
      <c r="X6636"/>
    </row>
    <row r="6637" spans="2:24" x14ac:dyDescent="0.25">
      <c r="B6637" s="146"/>
      <c r="C6637" s="31"/>
      <c r="D6637" s="31"/>
      <c r="E6637" s="44"/>
      <c r="F6637" s="43"/>
      <c r="G6637" s="84"/>
      <c r="H6637" s="31"/>
      <c r="I6637" s="31"/>
      <c r="J6637" s="84"/>
      <c r="K6637" s="31"/>
      <c r="L6637" s="31"/>
      <c r="M6637" s="169"/>
      <c r="N6637" s="148"/>
      <c r="O6637" s="106"/>
      <c r="P6637" s="43"/>
      <c r="Q6637" s="31"/>
      <c r="R6637" s="84"/>
      <c r="S6637" s="31"/>
      <c r="T6637" s="31"/>
      <c r="U6637" s="169"/>
      <c r="V6637" s="150"/>
      <c r="W6637" s="141" t="str" cm="1">
        <f t="array" ref="W6637">IF(SUM(LEN(B6637:V6637))=0,"",IF(OR(OR(ISBLANK(F6637),SUM(LEN(C6637),LEN(D6637))=0),AND(NOT(E6637="Unknown"),ISBLANK(J6637)),AND(NOT(O6637="Unknown"),ISBLANK(R6637))),"Missing Information", INDEX(Table15[Entire Service Line Classification], MATCH(SUMIFS(Table15[Unique ID],Table15[System-Owned Portion],E6637,Table15[If Material Anything Other than "Lead" in Column E,Was Material Ever Previously Lead?],G6637,Table15[Customer-Owned Portion],O6637),Table15[Unique ID],0),0)))</f>
        <v/>
      </c>
      <c r="X6637"/>
    </row>
    <row r="6638" spans="2:24" x14ac:dyDescent="0.25">
      <c r="B6638" s="146"/>
      <c r="C6638" s="31"/>
      <c r="D6638" s="31"/>
      <c r="E6638" s="44"/>
      <c r="F6638" s="43"/>
      <c r="G6638" s="84"/>
      <c r="H6638" s="31"/>
      <c r="I6638" s="31"/>
      <c r="J6638" s="84"/>
      <c r="K6638" s="31"/>
      <c r="L6638" s="31"/>
      <c r="M6638" s="169"/>
      <c r="N6638" s="148"/>
      <c r="O6638" s="106"/>
      <c r="P6638" s="43"/>
      <c r="Q6638" s="31"/>
      <c r="R6638" s="84"/>
      <c r="S6638" s="31"/>
      <c r="T6638" s="31"/>
      <c r="U6638" s="169"/>
      <c r="V6638" s="150"/>
      <c r="W6638" s="141" t="str" cm="1">
        <f t="array" ref="W6638">IF(SUM(LEN(B6638:V6638))=0,"",IF(OR(OR(ISBLANK(F6638),SUM(LEN(C6638),LEN(D6638))=0),AND(NOT(E6638="Unknown"),ISBLANK(J6638)),AND(NOT(O6638="Unknown"),ISBLANK(R6638))),"Missing Information", INDEX(Table15[Entire Service Line Classification], MATCH(SUMIFS(Table15[Unique ID],Table15[System-Owned Portion],E6638,Table15[If Material Anything Other than "Lead" in Column E,Was Material Ever Previously Lead?],G6638,Table15[Customer-Owned Portion],O6638),Table15[Unique ID],0),0)))</f>
        <v/>
      </c>
      <c r="X6638"/>
    </row>
    <row r="6639" spans="2:24" x14ac:dyDescent="0.25">
      <c r="B6639" s="146"/>
      <c r="C6639" s="31"/>
      <c r="D6639" s="31"/>
      <c r="E6639" s="44"/>
      <c r="F6639" s="43"/>
      <c r="G6639" s="84"/>
      <c r="H6639" s="31"/>
      <c r="I6639" s="31"/>
      <c r="J6639" s="84"/>
      <c r="K6639" s="31"/>
      <c r="L6639" s="31"/>
      <c r="M6639" s="169"/>
      <c r="N6639" s="148"/>
      <c r="O6639" s="106"/>
      <c r="P6639" s="43"/>
      <c r="Q6639" s="31"/>
      <c r="R6639" s="84"/>
      <c r="S6639" s="31"/>
      <c r="T6639" s="31"/>
      <c r="U6639" s="169"/>
      <c r="V6639" s="150"/>
      <c r="W6639" s="141" t="str" cm="1">
        <f t="array" ref="W6639">IF(SUM(LEN(B6639:V6639))=0,"",IF(OR(OR(ISBLANK(F6639),SUM(LEN(C6639),LEN(D6639))=0),AND(NOT(E6639="Unknown"),ISBLANK(J6639)),AND(NOT(O6639="Unknown"),ISBLANK(R6639))),"Missing Information", INDEX(Table15[Entire Service Line Classification], MATCH(SUMIFS(Table15[Unique ID],Table15[System-Owned Portion],E6639,Table15[If Material Anything Other than "Lead" in Column E,Was Material Ever Previously Lead?],G6639,Table15[Customer-Owned Portion],O6639),Table15[Unique ID],0),0)))</f>
        <v/>
      </c>
      <c r="X6639"/>
    </row>
    <row r="6640" spans="2:24" x14ac:dyDescent="0.25">
      <c r="B6640" s="146"/>
      <c r="C6640" s="31"/>
      <c r="D6640" s="31"/>
      <c r="E6640" s="44"/>
      <c r="F6640" s="43"/>
      <c r="G6640" s="84"/>
      <c r="H6640" s="31"/>
      <c r="I6640" s="31"/>
      <c r="J6640" s="84"/>
      <c r="K6640" s="31"/>
      <c r="L6640" s="31"/>
      <c r="M6640" s="169"/>
      <c r="N6640" s="148"/>
      <c r="O6640" s="106"/>
      <c r="P6640" s="43"/>
      <c r="Q6640" s="31"/>
      <c r="R6640" s="84"/>
      <c r="S6640" s="31"/>
      <c r="T6640" s="31"/>
      <c r="U6640" s="169"/>
      <c r="V6640" s="150"/>
      <c r="W6640" s="141" t="str" cm="1">
        <f t="array" ref="W6640">IF(SUM(LEN(B6640:V6640))=0,"",IF(OR(OR(ISBLANK(F6640),SUM(LEN(C6640),LEN(D6640))=0),AND(NOT(E6640="Unknown"),ISBLANK(J6640)),AND(NOT(O6640="Unknown"),ISBLANK(R6640))),"Missing Information", INDEX(Table15[Entire Service Line Classification], MATCH(SUMIFS(Table15[Unique ID],Table15[System-Owned Portion],E6640,Table15[If Material Anything Other than "Lead" in Column E,Was Material Ever Previously Lead?],G6640,Table15[Customer-Owned Portion],O6640),Table15[Unique ID],0),0)))</f>
        <v/>
      </c>
      <c r="X6640"/>
    </row>
    <row r="6641" spans="2:24" x14ac:dyDescent="0.25">
      <c r="B6641" s="146"/>
      <c r="C6641" s="31"/>
      <c r="D6641" s="31"/>
      <c r="E6641" s="44"/>
      <c r="F6641" s="43"/>
      <c r="G6641" s="84"/>
      <c r="H6641" s="31"/>
      <c r="I6641" s="31"/>
      <c r="J6641" s="84"/>
      <c r="K6641" s="31"/>
      <c r="L6641" s="31"/>
      <c r="M6641" s="169"/>
      <c r="N6641" s="148"/>
      <c r="O6641" s="106"/>
      <c r="P6641" s="43"/>
      <c r="Q6641" s="31"/>
      <c r="R6641" s="84"/>
      <c r="S6641" s="31"/>
      <c r="T6641" s="31"/>
      <c r="U6641" s="169"/>
      <c r="V6641" s="150"/>
      <c r="W6641" s="141" t="str" cm="1">
        <f t="array" ref="W6641">IF(SUM(LEN(B6641:V6641))=0,"",IF(OR(OR(ISBLANK(F6641),SUM(LEN(C6641),LEN(D6641))=0),AND(NOT(E6641="Unknown"),ISBLANK(J6641)),AND(NOT(O6641="Unknown"),ISBLANK(R6641))),"Missing Information", INDEX(Table15[Entire Service Line Classification], MATCH(SUMIFS(Table15[Unique ID],Table15[System-Owned Portion],E6641,Table15[If Material Anything Other than "Lead" in Column E,Was Material Ever Previously Lead?],G6641,Table15[Customer-Owned Portion],O6641),Table15[Unique ID],0),0)))</f>
        <v/>
      </c>
      <c r="X6641"/>
    </row>
    <row r="6642" spans="2:24" x14ac:dyDescent="0.25">
      <c r="B6642" s="146"/>
      <c r="C6642" s="31"/>
      <c r="D6642" s="31"/>
      <c r="E6642" s="44"/>
      <c r="F6642" s="43"/>
      <c r="G6642" s="84"/>
      <c r="H6642" s="31"/>
      <c r="I6642" s="31"/>
      <c r="J6642" s="84"/>
      <c r="K6642" s="31"/>
      <c r="L6642" s="31"/>
      <c r="M6642" s="169"/>
      <c r="N6642" s="148"/>
      <c r="O6642" s="106"/>
      <c r="P6642" s="43"/>
      <c r="Q6642" s="31"/>
      <c r="R6642" s="84"/>
      <c r="S6642" s="31"/>
      <c r="T6642" s="31"/>
      <c r="U6642" s="169"/>
      <c r="V6642" s="150"/>
      <c r="W6642" s="141" t="str" cm="1">
        <f t="array" ref="W6642">IF(SUM(LEN(B6642:V6642))=0,"",IF(OR(OR(ISBLANK(F6642),SUM(LEN(C6642),LEN(D6642))=0),AND(NOT(E6642="Unknown"),ISBLANK(J6642)),AND(NOT(O6642="Unknown"),ISBLANK(R6642))),"Missing Information", INDEX(Table15[Entire Service Line Classification], MATCH(SUMIFS(Table15[Unique ID],Table15[System-Owned Portion],E6642,Table15[If Material Anything Other than "Lead" in Column E,Was Material Ever Previously Lead?],G6642,Table15[Customer-Owned Portion],O6642),Table15[Unique ID],0),0)))</f>
        <v/>
      </c>
      <c r="X6642"/>
    </row>
    <row r="6643" spans="2:24" x14ac:dyDescent="0.25">
      <c r="B6643" s="146"/>
      <c r="C6643" s="31"/>
      <c r="D6643" s="31"/>
      <c r="E6643" s="44"/>
      <c r="F6643" s="43"/>
      <c r="G6643" s="84"/>
      <c r="H6643" s="31"/>
      <c r="I6643" s="31"/>
      <c r="J6643" s="84"/>
      <c r="K6643" s="31"/>
      <c r="L6643" s="31"/>
      <c r="M6643" s="169"/>
      <c r="N6643" s="148"/>
      <c r="O6643" s="106"/>
      <c r="P6643" s="43"/>
      <c r="Q6643" s="31"/>
      <c r="R6643" s="84"/>
      <c r="S6643" s="31"/>
      <c r="T6643" s="31"/>
      <c r="U6643" s="169"/>
      <c r="V6643" s="150"/>
      <c r="W6643" s="141" t="str" cm="1">
        <f t="array" ref="W6643">IF(SUM(LEN(B6643:V6643))=0,"",IF(OR(OR(ISBLANK(F6643),SUM(LEN(C6643),LEN(D6643))=0),AND(NOT(E6643="Unknown"),ISBLANK(J6643)),AND(NOT(O6643="Unknown"),ISBLANK(R6643))),"Missing Information", INDEX(Table15[Entire Service Line Classification], MATCH(SUMIFS(Table15[Unique ID],Table15[System-Owned Portion],E6643,Table15[If Material Anything Other than "Lead" in Column E,Was Material Ever Previously Lead?],G6643,Table15[Customer-Owned Portion],O6643),Table15[Unique ID],0),0)))</f>
        <v/>
      </c>
      <c r="X6643"/>
    </row>
    <row r="6644" spans="2:24" x14ac:dyDescent="0.25">
      <c r="B6644" s="146"/>
      <c r="C6644" s="31"/>
      <c r="D6644" s="31"/>
      <c r="E6644" s="44"/>
      <c r="F6644" s="43"/>
      <c r="G6644" s="84"/>
      <c r="H6644" s="31"/>
      <c r="I6644" s="31"/>
      <c r="J6644" s="84"/>
      <c r="K6644" s="31"/>
      <c r="L6644" s="31"/>
      <c r="M6644" s="169"/>
      <c r="N6644" s="148"/>
      <c r="O6644" s="106"/>
      <c r="P6644" s="43"/>
      <c r="Q6644" s="31"/>
      <c r="R6644" s="84"/>
      <c r="S6644" s="31"/>
      <c r="T6644" s="31"/>
      <c r="U6644" s="169"/>
      <c r="V6644" s="150"/>
      <c r="W6644" s="141" t="str" cm="1">
        <f t="array" ref="W6644">IF(SUM(LEN(B6644:V6644))=0,"",IF(OR(OR(ISBLANK(F6644),SUM(LEN(C6644),LEN(D6644))=0),AND(NOT(E6644="Unknown"),ISBLANK(J6644)),AND(NOT(O6644="Unknown"),ISBLANK(R6644))),"Missing Information", INDEX(Table15[Entire Service Line Classification], MATCH(SUMIFS(Table15[Unique ID],Table15[System-Owned Portion],E6644,Table15[If Material Anything Other than "Lead" in Column E,Was Material Ever Previously Lead?],G6644,Table15[Customer-Owned Portion],O6644),Table15[Unique ID],0),0)))</f>
        <v/>
      </c>
      <c r="X6644"/>
    </row>
    <row r="6645" spans="2:24" x14ac:dyDescent="0.25">
      <c r="B6645" s="146"/>
      <c r="C6645" s="31"/>
      <c r="D6645" s="31"/>
      <c r="E6645" s="44"/>
      <c r="F6645" s="43"/>
      <c r="G6645" s="84"/>
      <c r="H6645" s="31"/>
      <c r="I6645" s="31"/>
      <c r="J6645" s="84"/>
      <c r="K6645" s="31"/>
      <c r="L6645" s="31"/>
      <c r="M6645" s="169"/>
      <c r="N6645" s="148"/>
      <c r="O6645" s="106"/>
      <c r="P6645" s="43"/>
      <c r="Q6645" s="31"/>
      <c r="R6645" s="84"/>
      <c r="S6645" s="31"/>
      <c r="T6645" s="31"/>
      <c r="U6645" s="169"/>
      <c r="V6645" s="150"/>
      <c r="W6645" s="141" t="str" cm="1">
        <f t="array" ref="W6645">IF(SUM(LEN(B6645:V6645))=0,"",IF(OR(OR(ISBLANK(F6645),SUM(LEN(C6645),LEN(D6645))=0),AND(NOT(E6645="Unknown"),ISBLANK(J6645)),AND(NOT(O6645="Unknown"),ISBLANK(R6645))),"Missing Information", INDEX(Table15[Entire Service Line Classification], MATCH(SUMIFS(Table15[Unique ID],Table15[System-Owned Portion],E6645,Table15[If Material Anything Other than "Lead" in Column E,Was Material Ever Previously Lead?],G6645,Table15[Customer-Owned Portion],O6645),Table15[Unique ID],0),0)))</f>
        <v/>
      </c>
      <c r="X6645"/>
    </row>
    <row r="6646" spans="2:24" x14ac:dyDescent="0.25">
      <c r="B6646" s="146"/>
      <c r="C6646" s="31"/>
      <c r="D6646" s="31"/>
      <c r="E6646" s="44"/>
      <c r="F6646" s="43"/>
      <c r="G6646" s="84"/>
      <c r="H6646" s="31"/>
      <c r="I6646" s="31"/>
      <c r="J6646" s="84"/>
      <c r="K6646" s="31"/>
      <c r="L6646" s="31"/>
      <c r="M6646" s="169"/>
      <c r="N6646" s="148"/>
      <c r="O6646" s="106"/>
      <c r="P6646" s="43"/>
      <c r="Q6646" s="31"/>
      <c r="R6646" s="84"/>
      <c r="S6646" s="31"/>
      <c r="T6646" s="31"/>
      <c r="U6646" s="169"/>
      <c r="V6646" s="150"/>
      <c r="W6646" s="141" t="str" cm="1">
        <f t="array" ref="W6646">IF(SUM(LEN(B6646:V6646))=0,"",IF(OR(OR(ISBLANK(F6646),SUM(LEN(C6646),LEN(D6646))=0),AND(NOT(E6646="Unknown"),ISBLANK(J6646)),AND(NOT(O6646="Unknown"),ISBLANK(R6646))),"Missing Information", INDEX(Table15[Entire Service Line Classification], MATCH(SUMIFS(Table15[Unique ID],Table15[System-Owned Portion],E6646,Table15[If Material Anything Other than "Lead" in Column E,Was Material Ever Previously Lead?],G6646,Table15[Customer-Owned Portion],O6646),Table15[Unique ID],0),0)))</f>
        <v/>
      </c>
      <c r="X6646"/>
    </row>
    <row r="6647" spans="2:24" x14ac:dyDescent="0.25">
      <c r="B6647" s="146"/>
      <c r="C6647" s="31"/>
      <c r="D6647" s="31"/>
      <c r="E6647" s="44"/>
      <c r="F6647" s="43"/>
      <c r="G6647" s="84"/>
      <c r="H6647" s="31"/>
      <c r="I6647" s="31"/>
      <c r="J6647" s="84"/>
      <c r="K6647" s="31"/>
      <c r="L6647" s="31"/>
      <c r="M6647" s="169"/>
      <c r="N6647" s="148"/>
      <c r="O6647" s="106"/>
      <c r="P6647" s="43"/>
      <c r="Q6647" s="31"/>
      <c r="R6647" s="84"/>
      <c r="S6647" s="31"/>
      <c r="T6647" s="31"/>
      <c r="U6647" s="169"/>
      <c r="V6647" s="150"/>
      <c r="W6647" s="141" t="str" cm="1">
        <f t="array" ref="W6647">IF(SUM(LEN(B6647:V6647))=0,"",IF(OR(OR(ISBLANK(F6647),SUM(LEN(C6647),LEN(D6647))=0),AND(NOT(E6647="Unknown"),ISBLANK(J6647)),AND(NOT(O6647="Unknown"),ISBLANK(R6647))),"Missing Information", INDEX(Table15[Entire Service Line Classification], MATCH(SUMIFS(Table15[Unique ID],Table15[System-Owned Portion],E6647,Table15[If Material Anything Other than "Lead" in Column E,Was Material Ever Previously Lead?],G6647,Table15[Customer-Owned Portion],O6647),Table15[Unique ID],0),0)))</f>
        <v/>
      </c>
      <c r="X6647"/>
    </row>
    <row r="6648" spans="2:24" x14ac:dyDescent="0.25">
      <c r="B6648" s="146"/>
      <c r="C6648" s="31"/>
      <c r="D6648" s="31"/>
      <c r="E6648" s="44"/>
      <c r="F6648" s="43"/>
      <c r="G6648" s="84"/>
      <c r="H6648" s="31"/>
      <c r="I6648" s="31"/>
      <c r="J6648" s="84"/>
      <c r="K6648" s="31"/>
      <c r="L6648" s="31"/>
      <c r="M6648" s="169"/>
      <c r="N6648" s="148"/>
      <c r="O6648" s="106"/>
      <c r="P6648" s="43"/>
      <c r="Q6648" s="31"/>
      <c r="R6648" s="84"/>
      <c r="S6648" s="31"/>
      <c r="T6648" s="31"/>
      <c r="U6648" s="169"/>
      <c r="V6648" s="150"/>
      <c r="W6648" s="141" t="str" cm="1">
        <f t="array" ref="W6648">IF(SUM(LEN(B6648:V6648))=0,"",IF(OR(OR(ISBLANK(F6648),SUM(LEN(C6648),LEN(D6648))=0),AND(NOT(E6648="Unknown"),ISBLANK(J6648)),AND(NOT(O6648="Unknown"),ISBLANK(R6648))),"Missing Information", INDEX(Table15[Entire Service Line Classification], MATCH(SUMIFS(Table15[Unique ID],Table15[System-Owned Portion],E6648,Table15[If Material Anything Other than "Lead" in Column E,Was Material Ever Previously Lead?],G6648,Table15[Customer-Owned Portion],O6648),Table15[Unique ID],0),0)))</f>
        <v/>
      </c>
      <c r="X6648"/>
    </row>
    <row r="6649" spans="2:24" x14ac:dyDescent="0.25">
      <c r="B6649" s="146"/>
      <c r="C6649" s="31"/>
      <c r="D6649" s="31"/>
      <c r="E6649" s="44"/>
      <c r="F6649" s="43"/>
      <c r="G6649" s="84"/>
      <c r="H6649" s="31"/>
      <c r="I6649" s="31"/>
      <c r="J6649" s="84"/>
      <c r="K6649" s="31"/>
      <c r="L6649" s="31"/>
      <c r="M6649" s="169"/>
      <c r="N6649" s="148"/>
      <c r="O6649" s="106"/>
      <c r="P6649" s="43"/>
      <c r="Q6649" s="31"/>
      <c r="R6649" s="84"/>
      <c r="S6649" s="31"/>
      <c r="T6649" s="31"/>
      <c r="U6649" s="169"/>
      <c r="V6649" s="150"/>
      <c r="W6649" s="141" t="str" cm="1">
        <f t="array" ref="W6649">IF(SUM(LEN(B6649:V6649))=0,"",IF(OR(OR(ISBLANK(F6649),SUM(LEN(C6649),LEN(D6649))=0),AND(NOT(E6649="Unknown"),ISBLANK(J6649)),AND(NOT(O6649="Unknown"),ISBLANK(R6649))),"Missing Information", INDEX(Table15[Entire Service Line Classification], MATCH(SUMIFS(Table15[Unique ID],Table15[System-Owned Portion],E6649,Table15[If Material Anything Other than "Lead" in Column E,Was Material Ever Previously Lead?],G6649,Table15[Customer-Owned Portion],O6649),Table15[Unique ID],0),0)))</f>
        <v/>
      </c>
      <c r="X6649"/>
    </row>
    <row r="6650" spans="2:24" x14ac:dyDescent="0.25">
      <c r="B6650" s="146"/>
      <c r="C6650" s="31"/>
      <c r="D6650" s="31"/>
      <c r="E6650" s="44"/>
      <c r="F6650" s="43"/>
      <c r="G6650" s="84"/>
      <c r="H6650" s="31"/>
      <c r="I6650" s="31"/>
      <c r="J6650" s="84"/>
      <c r="K6650" s="31"/>
      <c r="L6650" s="31"/>
      <c r="M6650" s="169"/>
      <c r="N6650" s="148"/>
      <c r="O6650" s="106"/>
      <c r="P6650" s="43"/>
      <c r="Q6650" s="31"/>
      <c r="R6650" s="84"/>
      <c r="S6650" s="31"/>
      <c r="T6650" s="31"/>
      <c r="U6650" s="169"/>
      <c r="V6650" s="150"/>
      <c r="W6650" s="141" t="str" cm="1">
        <f t="array" ref="W6650">IF(SUM(LEN(B6650:V6650))=0,"",IF(OR(OR(ISBLANK(F6650),SUM(LEN(C6650),LEN(D6650))=0),AND(NOT(E6650="Unknown"),ISBLANK(J6650)),AND(NOT(O6650="Unknown"),ISBLANK(R6650))),"Missing Information", INDEX(Table15[Entire Service Line Classification], MATCH(SUMIFS(Table15[Unique ID],Table15[System-Owned Portion],E6650,Table15[If Material Anything Other than "Lead" in Column E,Was Material Ever Previously Lead?],G6650,Table15[Customer-Owned Portion],O6650),Table15[Unique ID],0),0)))</f>
        <v/>
      </c>
      <c r="X6650"/>
    </row>
    <row r="6651" spans="2:24" x14ac:dyDescent="0.25">
      <c r="B6651" s="146"/>
      <c r="C6651" s="31"/>
      <c r="D6651" s="31"/>
      <c r="E6651" s="44"/>
      <c r="F6651" s="43"/>
      <c r="G6651" s="84"/>
      <c r="H6651" s="31"/>
      <c r="I6651" s="31"/>
      <c r="J6651" s="84"/>
      <c r="K6651" s="31"/>
      <c r="L6651" s="31"/>
      <c r="M6651" s="169"/>
      <c r="N6651" s="148"/>
      <c r="O6651" s="106"/>
      <c r="P6651" s="43"/>
      <c r="Q6651" s="31"/>
      <c r="R6651" s="84"/>
      <c r="S6651" s="31"/>
      <c r="T6651" s="31"/>
      <c r="U6651" s="169"/>
      <c r="V6651" s="150"/>
      <c r="W6651" s="141" t="str" cm="1">
        <f t="array" ref="W6651">IF(SUM(LEN(B6651:V6651))=0,"",IF(OR(OR(ISBLANK(F6651),SUM(LEN(C6651),LEN(D6651))=0),AND(NOT(E6651="Unknown"),ISBLANK(J6651)),AND(NOT(O6651="Unknown"),ISBLANK(R6651))),"Missing Information", INDEX(Table15[Entire Service Line Classification], MATCH(SUMIFS(Table15[Unique ID],Table15[System-Owned Portion],E6651,Table15[If Material Anything Other than "Lead" in Column E,Was Material Ever Previously Lead?],G6651,Table15[Customer-Owned Portion],O6651),Table15[Unique ID],0),0)))</f>
        <v/>
      </c>
      <c r="X6651"/>
    </row>
    <row r="6652" spans="2:24" x14ac:dyDescent="0.25">
      <c r="B6652" s="146"/>
      <c r="C6652" s="31"/>
      <c r="D6652" s="31"/>
      <c r="E6652" s="44"/>
      <c r="F6652" s="43"/>
      <c r="G6652" s="84"/>
      <c r="H6652" s="31"/>
      <c r="I6652" s="31"/>
      <c r="J6652" s="84"/>
      <c r="K6652" s="31"/>
      <c r="L6652" s="31"/>
      <c r="M6652" s="169"/>
      <c r="N6652" s="148"/>
      <c r="O6652" s="106"/>
      <c r="P6652" s="43"/>
      <c r="Q6652" s="31"/>
      <c r="R6652" s="84"/>
      <c r="S6652" s="31"/>
      <c r="T6652" s="31"/>
      <c r="U6652" s="169"/>
      <c r="V6652" s="150"/>
      <c r="W6652" s="141" t="str" cm="1">
        <f t="array" ref="W6652">IF(SUM(LEN(B6652:V6652))=0,"",IF(OR(OR(ISBLANK(F6652),SUM(LEN(C6652),LEN(D6652))=0),AND(NOT(E6652="Unknown"),ISBLANK(J6652)),AND(NOT(O6652="Unknown"),ISBLANK(R6652))),"Missing Information", INDEX(Table15[Entire Service Line Classification], MATCH(SUMIFS(Table15[Unique ID],Table15[System-Owned Portion],E6652,Table15[If Material Anything Other than "Lead" in Column E,Was Material Ever Previously Lead?],G6652,Table15[Customer-Owned Portion],O6652),Table15[Unique ID],0),0)))</f>
        <v/>
      </c>
      <c r="X6652"/>
    </row>
    <row r="6653" spans="2:24" x14ac:dyDescent="0.25">
      <c r="B6653" s="146"/>
      <c r="C6653" s="31"/>
      <c r="D6653" s="31"/>
      <c r="E6653" s="44"/>
      <c r="F6653" s="43"/>
      <c r="G6653" s="84"/>
      <c r="H6653" s="31"/>
      <c r="I6653" s="31"/>
      <c r="J6653" s="84"/>
      <c r="K6653" s="31"/>
      <c r="L6653" s="31"/>
      <c r="M6653" s="169"/>
      <c r="N6653" s="148"/>
      <c r="O6653" s="106"/>
      <c r="P6653" s="43"/>
      <c r="Q6653" s="31"/>
      <c r="R6653" s="84"/>
      <c r="S6653" s="31"/>
      <c r="T6653" s="31"/>
      <c r="U6653" s="169"/>
      <c r="V6653" s="150"/>
      <c r="W6653" s="141" t="str" cm="1">
        <f t="array" ref="W6653">IF(SUM(LEN(B6653:V6653))=0,"",IF(OR(OR(ISBLANK(F6653),SUM(LEN(C6653),LEN(D6653))=0),AND(NOT(E6653="Unknown"),ISBLANK(J6653)),AND(NOT(O6653="Unknown"),ISBLANK(R6653))),"Missing Information", INDEX(Table15[Entire Service Line Classification], MATCH(SUMIFS(Table15[Unique ID],Table15[System-Owned Portion],E6653,Table15[If Material Anything Other than "Lead" in Column E,Was Material Ever Previously Lead?],G6653,Table15[Customer-Owned Portion],O6653),Table15[Unique ID],0),0)))</f>
        <v/>
      </c>
      <c r="X6653"/>
    </row>
    <row r="6654" spans="2:24" x14ac:dyDescent="0.25">
      <c r="B6654" s="146"/>
      <c r="C6654" s="31"/>
      <c r="D6654" s="31"/>
      <c r="E6654" s="44"/>
      <c r="F6654" s="43"/>
      <c r="G6654" s="84"/>
      <c r="H6654" s="31"/>
      <c r="I6654" s="31"/>
      <c r="J6654" s="84"/>
      <c r="K6654" s="31"/>
      <c r="L6654" s="31"/>
      <c r="M6654" s="169"/>
      <c r="N6654" s="148"/>
      <c r="O6654" s="106"/>
      <c r="P6654" s="43"/>
      <c r="Q6654" s="31"/>
      <c r="R6654" s="84"/>
      <c r="S6654" s="31"/>
      <c r="T6654" s="31"/>
      <c r="U6654" s="169"/>
      <c r="V6654" s="150"/>
      <c r="W6654" s="141" t="str" cm="1">
        <f t="array" ref="W6654">IF(SUM(LEN(B6654:V6654))=0,"",IF(OR(OR(ISBLANK(F6654),SUM(LEN(C6654),LEN(D6654))=0),AND(NOT(E6654="Unknown"),ISBLANK(J6654)),AND(NOT(O6654="Unknown"),ISBLANK(R6654))),"Missing Information", INDEX(Table15[Entire Service Line Classification], MATCH(SUMIFS(Table15[Unique ID],Table15[System-Owned Portion],E6654,Table15[If Material Anything Other than "Lead" in Column E,Was Material Ever Previously Lead?],G6654,Table15[Customer-Owned Portion],O6654),Table15[Unique ID],0),0)))</f>
        <v/>
      </c>
      <c r="X6654"/>
    </row>
    <row r="6655" spans="2:24" x14ac:dyDescent="0.25">
      <c r="B6655" s="146"/>
      <c r="C6655" s="31"/>
      <c r="D6655" s="31"/>
      <c r="E6655" s="44"/>
      <c r="F6655" s="43"/>
      <c r="G6655" s="84"/>
      <c r="H6655" s="31"/>
      <c r="I6655" s="31"/>
      <c r="J6655" s="84"/>
      <c r="K6655" s="31"/>
      <c r="L6655" s="31"/>
      <c r="M6655" s="169"/>
      <c r="N6655" s="148"/>
      <c r="O6655" s="106"/>
      <c r="P6655" s="43"/>
      <c r="Q6655" s="31"/>
      <c r="R6655" s="84"/>
      <c r="S6655" s="31"/>
      <c r="T6655" s="31"/>
      <c r="U6655" s="169"/>
      <c r="V6655" s="150"/>
      <c r="W6655" s="141" t="str" cm="1">
        <f t="array" ref="W6655">IF(SUM(LEN(B6655:V6655))=0,"",IF(OR(OR(ISBLANK(F6655),SUM(LEN(C6655),LEN(D6655))=0),AND(NOT(E6655="Unknown"),ISBLANK(J6655)),AND(NOT(O6655="Unknown"),ISBLANK(R6655))),"Missing Information", INDEX(Table15[Entire Service Line Classification], MATCH(SUMIFS(Table15[Unique ID],Table15[System-Owned Portion],E6655,Table15[If Material Anything Other than "Lead" in Column E,Was Material Ever Previously Lead?],G6655,Table15[Customer-Owned Portion],O6655),Table15[Unique ID],0),0)))</f>
        <v/>
      </c>
      <c r="X6655"/>
    </row>
    <row r="6656" spans="2:24" x14ac:dyDescent="0.25">
      <c r="B6656" s="146"/>
      <c r="C6656" s="31"/>
      <c r="D6656" s="31"/>
      <c r="E6656" s="44"/>
      <c r="F6656" s="43"/>
      <c r="G6656" s="84"/>
      <c r="H6656" s="31"/>
      <c r="I6656" s="31"/>
      <c r="J6656" s="84"/>
      <c r="K6656" s="31"/>
      <c r="L6656" s="31"/>
      <c r="M6656" s="169"/>
      <c r="N6656" s="148"/>
      <c r="O6656" s="106"/>
      <c r="P6656" s="43"/>
      <c r="Q6656" s="31"/>
      <c r="R6656" s="84"/>
      <c r="S6656" s="31"/>
      <c r="T6656" s="31"/>
      <c r="U6656" s="169"/>
      <c r="V6656" s="150"/>
      <c r="W6656" s="141" t="str" cm="1">
        <f t="array" ref="W6656">IF(SUM(LEN(B6656:V6656))=0,"",IF(OR(OR(ISBLANK(F6656),SUM(LEN(C6656),LEN(D6656))=0),AND(NOT(E6656="Unknown"),ISBLANK(J6656)),AND(NOT(O6656="Unknown"),ISBLANK(R6656))),"Missing Information", INDEX(Table15[Entire Service Line Classification], MATCH(SUMIFS(Table15[Unique ID],Table15[System-Owned Portion],E6656,Table15[If Material Anything Other than "Lead" in Column E,Was Material Ever Previously Lead?],G6656,Table15[Customer-Owned Portion],O6656),Table15[Unique ID],0),0)))</f>
        <v/>
      </c>
      <c r="X6656"/>
    </row>
    <row r="6657" spans="2:24" x14ac:dyDescent="0.25">
      <c r="B6657" s="146"/>
      <c r="C6657" s="31"/>
      <c r="D6657" s="31"/>
      <c r="E6657" s="44"/>
      <c r="F6657" s="43"/>
      <c r="G6657" s="84"/>
      <c r="H6657" s="31"/>
      <c r="I6657" s="31"/>
      <c r="J6657" s="84"/>
      <c r="K6657" s="31"/>
      <c r="L6657" s="31"/>
      <c r="M6657" s="169"/>
      <c r="N6657" s="148"/>
      <c r="O6657" s="106"/>
      <c r="P6657" s="43"/>
      <c r="Q6657" s="31"/>
      <c r="R6657" s="84"/>
      <c r="S6657" s="31"/>
      <c r="T6657" s="31"/>
      <c r="U6657" s="169"/>
      <c r="V6657" s="150"/>
      <c r="W6657" s="141" t="str" cm="1">
        <f t="array" ref="W6657">IF(SUM(LEN(B6657:V6657))=0,"",IF(OR(OR(ISBLANK(F6657),SUM(LEN(C6657),LEN(D6657))=0),AND(NOT(E6657="Unknown"),ISBLANK(J6657)),AND(NOT(O6657="Unknown"),ISBLANK(R6657))),"Missing Information", INDEX(Table15[Entire Service Line Classification], MATCH(SUMIFS(Table15[Unique ID],Table15[System-Owned Portion],E6657,Table15[If Material Anything Other than "Lead" in Column E,Was Material Ever Previously Lead?],G6657,Table15[Customer-Owned Portion],O6657),Table15[Unique ID],0),0)))</f>
        <v/>
      </c>
      <c r="X6657"/>
    </row>
    <row r="6658" spans="2:24" x14ac:dyDescent="0.25">
      <c r="B6658" s="146"/>
      <c r="C6658" s="31"/>
      <c r="D6658" s="31"/>
      <c r="E6658" s="44"/>
      <c r="F6658" s="43"/>
      <c r="G6658" s="84"/>
      <c r="H6658" s="31"/>
      <c r="I6658" s="31"/>
      <c r="J6658" s="84"/>
      <c r="K6658" s="31"/>
      <c r="L6658" s="31"/>
      <c r="M6658" s="169"/>
      <c r="N6658" s="148"/>
      <c r="O6658" s="106"/>
      <c r="P6658" s="43"/>
      <c r="Q6658" s="31"/>
      <c r="R6658" s="84"/>
      <c r="S6658" s="31"/>
      <c r="T6658" s="31"/>
      <c r="U6658" s="169"/>
      <c r="V6658" s="150"/>
      <c r="W6658" s="141" t="str" cm="1">
        <f t="array" ref="W6658">IF(SUM(LEN(B6658:V6658))=0,"",IF(OR(OR(ISBLANK(F6658),SUM(LEN(C6658),LEN(D6658))=0),AND(NOT(E6658="Unknown"),ISBLANK(J6658)),AND(NOT(O6658="Unknown"),ISBLANK(R6658))),"Missing Information", INDEX(Table15[Entire Service Line Classification], MATCH(SUMIFS(Table15[Unique ID],Table15[System-Owned Portion],E6658,Table15[If Material Anything Other than "Lead" in Column E,Was Material Ever Previously Lead?],G6658,Table15[Customer-Owned Portion],O6658),Table15[Unique ID],0),0)))</f>
        <v/>
      </c>
      <c r="X6658"/>
    </row>
    <row r="6659" spans="2:24" x14ac:dyDescent="0.25">
      <c r="B6659" s="146"/>
      <c r="C6659" s="31"/>
      <c r="D6659" s="31"/>
      <c r="E6659" s="44"/>
      <c r="F6659" s="43"/>
      <c r="G6659" s="84"/>
      <c r="H6659" s="31"/>
      <c r="I6659" s="31"/>
      <c r="J6659" s="84"/>
      <c r="K6659" s="31"/>
      <c r="L6659" s="31"/>
      <c r="M6659" s="169"/>
      <c r="N6659" s="148"/>
      <c r="O6659" s="106"/>
      <c r="P6659" s="43"/>
      <c r="Q6659" s="31"/>
      <c r="R6659" s="84"/>
      <c r="S6659" s="31"/>
      <c r="T6659" s="31"/>
      <c r="U6659" s="169"/>
      <c r="V6659" s="150"/>
      <c r="W6659" s="141" t="str" cm="1">
        <f t="array" ref="W6659">IF(SUM(LEN(B6659:V6659))=0,"",IF(OR(OR(ISBLANK(F6659),SUM(LEN(C6659),LEN(D6659))=0),AND(NOT(E6659="Unknown"),ISBLANK(J6659)),AND(NOT(O6659="Unknown"),ISBLANK(R6659))),"Missing Information", INDEX(Table15[Entire Service Line Classification], MATCH(SUMIFS(Table15[Unique ID],Table15[System-Owned Portion],E6659,Table15[If Material Anything Other than "Lead" in Column E,Was Material Ever Previously Lead?],G6659,Table15[Customer-Owned Portion],O6659),Table15[Unique ID],0),0)))</f>
        <v/>
      </c>
      <c r="X6659"/>
    </row>
    <row r="6660" spans="2:24" x14ac:dyDescent="0.25">
      <c r="B6660" s="146"/>
      <c r="C6660" s="31"/>
      <c r="D6660" s="31"/>
      <c r="E6660" s="44"/>
      <c r="F6660" s="43"/>
      <c r="G6660" s="84"/>
      <c r="H6660" s="31"/>
      <c r="I6660" s="31"/>
      <c r="J6660" s="84"/>
      <c r="K6660" s="31"/>
      <c r="L6660" s="31"/>
      <c r="M6660" s="169"/>
      <c r="N6660" s="148"/>
      <c r="O6660" s="106"/>
      <c r="P6660" s="43"/>
      <c r="Q6660" s="31"/>
      <c r="R6660" s="84"/>
      <c r="S6660" s="31"/>
      <c r="T6660" s="31"/>
      <c r="U6660" s="169"/>
      <c r="V6660" s="150"/>
      <c r="W6660" s="141" t="str" cm="1">
        <f t="array" ref="W6660">IF(SUM(LEN(B6660:V6660))=0,"",IF(OR(OR(ISBLANK(F6660),SUM(LEN(C6660),LEN(D6660))=0),AND(NOT(E6660="Unknown"),ISBLANK(J6660)),AND(NOT(O6660="Unknown"),ISBLANK(R6660))),"Missing Information", INDEX(Table15[Entire Service Line Classification], MATCH(SUMIFS(Table15[Unique ID],Table15[System-Owned Portion],E6660,Table15[If Material Anything Other than "Lead" in Column E,Was Material Ever Previously Lead?],G6660,Table15[Customer-Owned Portion],O6660),Table15[Unique ID],0),0)))</f>
        <v/>
      </c>
      <c r="X6660"/>
    </row>
    <row r="6661" spans="2:24" x14ac:dyDescent="0.25">
      <c r="B6661" s="146"/>
      <c r="C6661" s="31"/>
      <c r="D6661" s="31"/>
      <c r="E6661" s="44"/>
      <c r="F6661" s="43"/>
      <c r="G6661" s="84"/>
      <c r="H6661" s="31"/>
      <c r="I6661" s="31"/>
      <c r="J6661" s="84"/>
      <c r="K6661" s="31"/>
      <c r="L6661" s="31"/>
      <c r="M6661" s="169"/>
      <c r="N6661" s="148"/>
      <c r="O6661" s="106"/>
      <c r="P6661" s="43"/>
      <c r="Q6661" s="31"/>
      <c r="R6661" s="84"/>
      <c r="S6661" s="31"/>
      <c r="T6661" s="31"/>
      <c r="U6661" s="169"/>
      <c r="V6661" s="150"/>
      <c r="W6661" s="141" t="str" cm="1">
        <f t="array" ref="W6661">IF(SUM(LEN(B6661:V6661))=0,"",IF(OR(OR(ISBLANK(F6661),SUM(LEN(C6661),LEN(D6661))=0),AND(NOT(E6661="Unknown"),ISBLANK(J6661)),AND(NOT(O6661="Unknown"),ISBLANK(R6661))),"Missing Information", INDEX(Table15[Entire Service Line Classification], MATCH(SUMIFS(Table15[Unique ID],Table15[System-Owned Portion],E6661,Table15[If Material Anything Other than "Lead" in Column E,Was Material Ever Previously Lead?],G6661,Table15[Customer-Owned Portion],O6661),Table15[Unique ID],0),0)))</f>
        <v/>
      </c>
      <c r="X6661"/>
    </row>
    <row r="6662" spans="2:24" x14ac:dyDescent="0.25">
      <c r="B6662" s="146"/>
      <c r="C6662" s="31"/>
      <c r="D6662" s="31"/>
      <c r="E6662" s="44"/>
      <c r="F6662" s="43"/>
      <c r="G6662" s="84"/>
      <c r="H6662" s="31"/>
      <c r="I6662" s="31"/>
      <c r="J6662" s="84"/>
      <c r="K6662" s="31"/>
      <c r="L6662" s="31"/>
      <c r="M6662" s="169"/>
      <c r="N6662" s="148"/>
      <c r="O6662" s="106"/>
      <c r="P6662" s="43"/>
      <c r="Q6662" s="31"/>
      <c r="R6662" s="84"/>
      <c r="S6662" s="31"/>
      <c r="T6662" s="31"/>
      <c r="U6662" s="169"/>
      <c r="V6662" s="150"/>
      <c r="W6662" s="141" t="str" cm="1">
        <f t="array" ref="W6662">IF(SUM(LEN(B6662:V6662))=0,"",IF(OR(OR(ISBLANK(F6662),SUM(LEN(C6662),LEN(D6662))=0),AND(NOT(E6662="Unknown"),ISBLANK(J6662)),AND(NOT(O6662="Unknown"),ISBLANK(R6662))),"Missing Information", INDEX(Table15[Entire Service Line Classification], MATCH(SUMIFS(Table15[Unique ID],Table15[System-Owned Portion],E6662,Table15[If Material Anything Other than "Lead" in Column E,Was Material Ever Previously Lead?],G6662,Table15[Customer-Owned Portion],O6662),Table15[Unique ID],0),0)))</f>
        <v/>
      </c>
      <c r="X6662"/>
    </row>
    <row r="6663" spans="2:24" x14ac:dyDescent="0.25">
      <c r="B6663" s="146"/>
      <c r="C6663" s="31"/>
      <c r="D6663" s="31"/>
      <c r="E6663" s="44"/>
      <c r="F6663" s="43"/>
      <c r="G6663" s="84"/>
      <c r="H6663" s="31"/>
      <c r="I6663" s="31"/>
      <c r="J6663" s="84"/>
      <c r="K6663" s="31"/>
      <c r="L6663" s="31"/>
      <c r="M6663" s="169"/>
      <c r="N6663" s="148"/>
      <c r="O6663" s="106"/>
      <c r="P6663" s="43"/>
      <c r="Q6663" s="31"/>
      <c r="R6663" s="84"/>
      <c r="S6663" s="31"/>
      <c r="T6663" s="31"/>
      <c r="U6663" s="169"/>
      <c r="V6663" s="150"/>
      <c r="W6663" s="141" t="str" cm="1">
        <f t="array" ref="W6663">IF(SUM(LEN(B6663:V6663))=0,"",IF(OR(OR(ISBLANK(F6663),SUM(LEN(C6663),LEN(D6663))=0),AND(NOT(E6663="Unknown"),ISBLANK(J6663)),AND(NOT(O6663="Unknown"),ISBLANK(R6663))),"Missing Information", INDEX(Table15[Entire Service Line Classification], MATCH(SUMIFS(Table15[Unique ID],Table15[System-Owned Portion],E6663,Table15[If Material Anything Other than "Lead" in Column E,Was Material Ever Previously Lead?],G6663,Table15[Customer-Owned Portion],O6663),Table15[Unique ID],0),0)))</f>
        <v/>
      </c>
      <c r="X6663"/>
    </row>
    <row r="6664" spans="2:24" x14ac:dyDescent="0.25">
      <c r="B6664" s="146"/>
      <c r="C6664" s="31"/>
      <c r="D6664" s="31"/>
      <c r="E6664" s="44"/>
      <c r="F6664" s="43"/>
      <c r="G6664" s="84"/>
      <c r="H6664" s="31"/>
      <c r="I6664" s="31"/>
      <c r="J6664" s="84"/>
      <c r="K6664" s="31"/>
      <c r="L6664" s="31"/>
      <c r="M6664" s="169"/>
      <c r="N6664" s="148"/>
      <c r="O6664" s="106"/>
      <c r="P6664" s="43"/>
      <c r="Q6664" s="31"/>
      <c r="R6664" s="84"/>
      <c r="S6664" s="31"/>
      <c r="T6664" s="31"/>
      <c r="U6664" s="169"/>
      <c r="V6664" s="150"/>
      <c r="W6664" s="141" t="str" cm="1">
        <f t="array" ref="W6664">IF(SUM(LEN(B6664:V6664))=0,"",IF(OR(OR(ISBLANK(F6664),SUM(LEN(C6664),LEN(D6664))=0),AND(NOT(E6664="Unknown"),ISBLANK(J6664)),AND(NOT(O6664="Unknown"),ISBLANK(R6664))),"Missing Information", INDEX(Table15[Entire Service Line Classification], MATCH(SUMIFS(Table15[Unique ID],Table15[System-Owned Portion],E6664,Table15[If Material Anything Other than "Lead" in Column E,Was Material Ever Previously Lead?],G6664,Table15[Customer-Owned Portion],O6664),Table15[Unique ID],0),0)))</f>
        <v/>
      </c>
      <c r="X6664"/>
    </row>
    <row r="6665" spans="2:24" x14ac:dyDescent="0.25">
      <c r="B6665" s="146"/>
      <c r="C6665" s="31"/>
      <c r="D6665" s="31"/>
      <c r="E6665" s="44"/>
      <c r="F6665" s="43"/>
      <c r="G6665" s="84"/>
      <c r="H6665" s="31"/>
      <c r="I6665" s="31"/>
      <c r="J6665" s="84"/>
      <c r="K6665" s="31"/>
      <c r="L6665" s="31"/>
      <c r="M6665" s="169"/>
      <c r="N6665" s="148"/>
      <c r="O6665" s="106"/>
      <c r="P6665" s="43"/>
      <c r="Q6665" s="31"/>
      <c r="R6665" s="84"/>
      <c r="S6665" s="31"/>
      <c r="T6665" s="31"/>
      <c r="U6665" s="169"/>
      <c r="V6665" s="150"/>
      <c r="W6665" s="141" t="str" cm="1">
        <f t="array" ref="W6665">IF(SUM(LEN(B6665:V6665))=0,"",IF(OR(OR(ISBLANK(F6665),SUM(LEN(C6665),LEN(D6665))=0),AND(NOT(E6665="Unknown"),ISBLANK(J6665)),AND(NOT(O6665="Unknown"),ISBLANK(R6665))),"Missing Information", INDEX(Table15[Entire Service Line Classification], MATCH(SUMIFS(Table15[Unique ID],Table15[System-Owned Portion],E6665,Table15[If Material Anything Other than "Lead" in Column E,Was Material Ever Previously Lead?],G6665,Table15[Customer-Owned Portion],O6665),Table15[Unique ID],0),0)))</f>
        <v/>
      </c>
      <c r="X6665"/>
    </row>
    <row r="6666" spans="2:24" x14ac:dyDescent="0.25">
      <c r="B6666" s="146"/>
      <c r="C6666" s="31"/>
      <c r="D6666" s="31"/>
      <c r="E6666" s="44"/>
      <c r="F6666" s="43"/>
      <c r="G6666" s="84"/>
      <c r="H6666" s="31"/>
      <c r="I6666" s="31"/>
      <c r="J6666" s="84"/>
      <c r="K6666" s="31"/>
      <c r="L6666" s="31"/>
      <c r="M6666" s="169"/>
      <c r="N6666" s="148"/>
      <c r="O6666" s="106"/>
      <c r="P6666" s="43"/>
      <c r="Q6666" s="31"/>
      <c r="R6666" s="84"/>
      <c r="S6666" s="31"/>
      <c r="T6666" s="31"/>
      <c r="U6666" s="169"/>
      <c r="V6666" s="150"/>
      <c r="W6666" s="141" t="str" cm="1">
        <f t="array" ref="W6666">IF(SUM(LEN(B6666:V6666))=0,"",IF(OR(OR(ISBLANK(F6666),SUM(LEN(C6666),LEN(D6666))=0),AND(NOT(E6666="Unknown"),ISBLANK(J6666)),AND(NOT(O6666="Unknown"),ISBLANK(R6666))),"Missing Information", INDEX(Table15[Entire Service Line Classification], MATCH(SUMIFS(Table15[Unique ID],Table15[System-Owned Portion],E6666,Table15[If Material Anything Other than "Lead" in Column E,Was Material Ever Previously Lead?],G6666,Table15[Customer-Owned Portion],O6666),Table15[Unique ID],0),0)))</f>
        <v/>
      </c>
      <c r="X6666"/>
    </row>
    <row r="6667" spans="2:24" x14ac:dyDescent="0.25">
      <c r="B6667" s="146"/>
      <c r="C6667" s="31"/>
      <c r="D6667" s="31"/>
      <c r="E6667" s="44"/>
      <c r="F6667" s="43"/>
      <c r="G6667" s="84"/>
      <c r="H6667" s="31"/>
      <c r="I6667" s="31"/>
      <c r="J6667" s="84"/>
      <c r="K6667" s="31"/>
      <c r="L6667" s="31"/>
      <c r="M6667" s="169"/>
      <c r="N6667" s="148"/>
      <c r="O6667" s="106"/>
      <c r="P6667" s="43"/>
      <c r="Q6667" s="31"/>
      <c r="R6667" s="84"/>
      <c r="S6667" s="31"/>
      <c r="T6667" s="31"/>
      <c r="U6667" s="169"/>
      <c r="V6667" s="150"/>
      <c r="W6667" s="141" t="str" cm="1">
        <f t="array" ref="W6667">IF(SUM(LEN(B6667:V6667))=0,"",IF(OR(OR(ISBLANK(F6667),SUM(LEN(C6667),LEN(D6667))=0),AND(NOT(E6667="Unknown"),ISBLANK(J6667)),AND(NOT(O6667="Unknown"),ISBLANK(R6667))),"Missing Information", INDEX(Table15[Entire Service Line Classification], MATCH(SUMIFS(Table15[Unique ID],Table15[System-Owned Portion],E6667,Table15[If Material Anything Other than "Lead" in Column E,Was Material Ever Previously Lead?],G6667,Table15[Customer-Owned Portion],O6667),Table15[Unique ID],0),0)))</f>
        <v/>
      </c>
      <c r="X6667"/>
    </row>
    <row r="6668" spans="2:24" x14ac:dyDescent="0.25">
      <c r="B6668" s="146"/>
      <c r="C6668" s="31"/>
      <c r="D6668" s="31"/>
      <c r="E6668" s="44"/>
      <c r="F6668" s="43"/>
      <c r="G6668" s="84"/>
      <c r="H6668" s="31"/>
      <c r="I6668" s="31"/>
      <c r="J6668" s="84"/>
      <c r="K6668" s="31"/>
      <c r="L6668" s="31"/>
      <c r="M6668" s="169"/>
      <c r="N6668" s="148"/>
      <c r="O6668" s="106"/>
      <c r="P6668" s="43"/>
      <c r="Q6668" s="31"/>
      <c r="R6668" s="84"/>
      <c r="S6668" s="31"/>
      <c r="T6668" s="31"/>
      <c r="U6668" s="169"/>
      <c r="V6668" s="150"/>
      <c r="W6668" s="141" t="str" cm="1">
        <f t="array" ref="W6668">IF(SUM(LEN(B6668:V6668))=0,"",IF(OR(OR(ISBLANK(F6668),SUM(LEN(C6668),LEN(D6668))=0),AND(NOT(E6668="Unknown"),ISBLANK(J6668)),AND(NOT(O6668="Unknown"),ISBLANK(R6668))),"Missing Information", INDEX(Table15[Entire Service Line Classification], MATCH(SUMIFS(Table15[Unique ID],Table15[System-Owned Portion],E6668,Table15[If Material Anything Other than "Lead" in Column E,Was Material Ever Previously Lead?],G6668,Table15[Customer-Owned Portion],O6668),Table15[Unique ID],0),0)))</f>
        <v/>
      </c>
      <c r="X6668"/>
    </row>
    <row r="6669" spans="2:24" x14ac:dyDescent="0.25">
      <c r="B6669" s="146"/>
      <c r="C6669" s="31"/>
      <c r="D6669" s="31"/>
      <c r="E6669" s="44"/>
      <c r="F6669" s="43"/>
      <c r="G6669" s="84"/>
      <c r="H6669" s="31"/>
      <c r="I6669" s="31"/>
      <c r="J6669" s="84"/>
      <c r="K6669" s="31"/>
      <c r="L6669" s="31"/>
      <c r="M6669" s="169"/>
      <c r="N6669" s="148"/>
      <c r="O6669" s="106"/>
      <c r="P6669" s="43"/>
      <c r="Q6669" s="31"/>
      <c r="R6669" s="84"/>
      <c r="S6669" s="31"/>
      <c r="T6669" s="31"/>
      <c r="U6669" s="169"/>
      <c r="V6669" s="150"/>
      <c r="W6669" s="141" t="str" cm="1">
        <f t="array" ref="W6669">IF(SUM(LEN(B6669:V6669))=0,"",IF(OR(OR(ISBLANK(F6669),SUM(LEN(C6669),LEN(D6669))=0),AND(NOT(E6669="Unknown"),ISBLANK(J6669)),AND(NOT(O6669="Unknown"),ISBLANK(R6669))),"Missing Information", INDEX(Table15[Entire Service Line Classification], MATCH(SUMIFS(Table15[Unique ID],Table15[System-Owned Portion],E6669,Table15[If Material Anything Other than "Lead" in Column E,Was Material Ever Previously Lead?],G6669,Table15[Customer-Owned Portion],O6669),Table15[Unique ID],0),0)))</f>
        <v/>
      </c>
      <c r="X6669"/>
    </row>
    <row r="6670" spans="2:24" x14ac:dyDescent="0.25">
      <c r="B6670" s="146"/>
      <c r="C6670" s="31"/>
      <c r="D6670" s="31"/>
      <c r="E6670" s="44"/>
      <c r="F6670" s="43"/>
      <c r="G6670" s="84"/>
      <c r="H6670" s="31"/>
      <c r="I6670" s="31"/>
      <c r="J6670" s="84"/>
      <c r="K6670" s="31"/>
      <c r="L6670" s="31"/>
      <c r="M6670" s="169"/>
      <c r="N6670" s="148"/>
      <c r="O6670" s="106"/>
      <c r="P6670" s="43"/>
      <c r="Q6670" s="31"/>
      <c r="R6670" s="84"/>
      <c r="S6670" s="31"/>
      <c r="T6670" s="31"/>
      <c r="U6670" s="169"/>
      <c r="V6670" s="150"/>
      <c r="W6670" s="141" t="str" cm="1">
        <f t="array" ref="W6670">IF(SUM(LEN(B6670:V6670))=0,"",IF(OR(OR(ISBLANK(F6670),SUM(LEN(C6670),LEN(D6670))=0),AND(NOT(E6670="Unknown"),ISBLANK(J6670)),AND(NOT(O6670="Unknown"),ISBLANK(R6670))),"Missing Information", INDEX(Table15[Entire Service Line Classification], MATCH(SUMIFS(Table15[Unique ID],Table15[System-Owned Portion],E6670,Table15[If Material Anything Other than "Lead" in Column E,Was Material Ever Previously Lead?],G6670,Table15[Customer-Owned Portion],O6670),Table15[Unique ID],0),0)))</f>
        <v/>
      </c>
      <c r="X6670"/>
    </row>
    <row r="6671" spans="2:24" x14ac:dyDescent="0.25">
      <c r="B6671" s="146"/>
      <c r="C6671" s="31"/>
      <c r="D6671" s="31"/>
      <c r="E6671" s="44"/>
      <c r="F6671" s="43"/>
      <c r="G6671" s="84"/>
      <c r="H6671" s="31"/>
      <c r="I6671" s="31"/>
      <c r="J6671" s="84"/>
      <c r="K6671" s="31"/>
      <c r="L6671" s="31"/>
      <c r="M6671" s="169"/>
      <c r="N6671" s="148"/>
      <c r="O6671" s="106"/>
      <c r="P6671" s="43"/>
      <c r="Q6671" s="31"/>
      <c r="R6671" s="84"/>
      <c r="S6671" s="31"/>
      <c r="T6671" s="31"/>
      <c r="U6671" s="169"/>
      <c r="V6671" s="150"/>
      <c r="W6671" s="141" t="str" cm="1">
        <f t="array" ref="W6671">IF(SUM(LEN(B6671:V6671))=0,"",IF(OR(OR(ISBLANK(F6671),SUM(LEN(C6671),LEN(D6671))=0),AND(NOT(E6671="Unknown"),ISBLANK(J6671)),AND(NOT(O6671="Unknown"),ISBLANK(R6671))),"Missing Information", INDEX(Table15[Entire Service Line Classification], MATCH(SUMIFS(Table15[Unique ID],Table15[System-Owned Portion],E6671,Table15[If Material Anything Other than "Lead" in Column E,Was Material Ever Previously Lead?],G6671,Table15[Customer-Owned Portion],O6671),Table15[Unique ID],0),0)))</f>
        <v/>
      </c>
      <c r="X6671"/>
    </row>
    <row r="6672" spans="2:24" x14ac:dyDescent="0.25">
      <c r="B6672" s="146"/>
      <c r="C6672" s="31"/>
      <c r="D6672" s="31"/>
      <c r="E6672" s="44"/>
      <c r="F6672" s="43"/>
      <c r="G6672" s="84"/>
      <c r="H6672" s="31"/>
      <c r="I6672" s="31"/>
      <c r="J6672" s="84"/>
      <c r="K6672" s="31"/>
      <c r="L6672" s="31"/>
      <c r="M6672" s="169"/>
      <c r="N6672" s="148"/>
      <c r="O6672" s="106"/>
      <c r="P6672" s="43"/>
      <c r="Q6672" s="31"/>
      <c r="R6672" s="84"/>
      <c r="S6672" s="31"/>
      <c r="T6672" s="31"/>
      <c r="U6672" s="169"/>
      <c r="V6672" s="150"/>
      <c r="W6672" s="141" t="str" cm="1">
        <f t="array" ref="W6672">IF(SUM(LEN(B6672:V6672))=0,"",IF(OR(OR(ISBLANK(F6672),SUM(LEN(C6672),LEN(D6672))=0),AND(NOT(E6672="Unknown"),ISBLANK(J6672)),AND(NOT(O6672="Unknown"),ISBLANK(R6672))),"Missing Information", INDEX(Table15[Entire Service Line Classification], MATCH(SUMIFS(Table15[Unique ID],Table15[System-Owned Portion],E6672,Table15[If Material Anything Other than "Lead" in Column E,Was Material Ever Previously Lead?],G6672,Table15[Customer-Owned Portion],O6672),Table15[Unique ID],0),0)))</f>
        <v/>
      </c>
      <c r="X6672"/>
    </row>
    <row r="6673" spans="2:24" x14ac:dyDescent="0.25">
      <c r="B6673" s="146"/>
      <c r="C6673" s="31"/>
      <c r="D6673" s="31"/>
      <c r="E6673" s="44"/>
      <c r="F6673" s="43"/>
      <c r="G6673" s="84"/>
      <c r="H6673" s="31"/>
      <c r="I6673" s="31"/>
      <c r="J6673" s="84"/>
      <c r="K6673" s="31"/>
      <c r="L6673" s="31"/>
      <c r="M6673" s="169"/>
      <c r="N6673" s="148"/>
      <c r="O6673" s="106"/>
      <c r="P6673" s="43"/>
      <c r="Q6673" s="31"/>
      <c r="R6673" s="84"/>
      <c r="S6673" s="31"/>
      <c r="T6673" s="31"/>
      <c r="U6673" s="169"/>
      <c r="V6673" s="150"/>
      <c r="W6673" s="141" t="str" cm="1">
        <f t="array" ref="W6673">IF(SUM(LEN(B6673:V6673))=0,"",IF(OR(OR(ISBLANK(F6673),SUM(LEN(C6673),LEN(D6673))=0),AND(NOT(E6673="Unknown"),ISBLANK(J6673)),AND(NOT(O6673="Unknown"),ISBLANK(R6673))),"Missing Information", INDEX(Table15[Entire Service Line Classification], MATCH(SUMIFS(Table15[Unique ID],Table15[System-Owned Portion],E6673,Table15[If Material Anything Other than "Lead" in Column E,Was Material Ever Previously Lead?],G6673,Table15[Customer-Owned Portion],O6673),Table15[Unique ID],0),0)))</f>
        <v/>
      </c>
      <c r="X6673"/>
    </row>
    <row r="6674" spans="2:24" x14ac:dyDescent="0.25">
      <c r="B6674" s="146"/>
      <c r="C6674" s="31"/>
      <c r="D6674" s="31"/>
      <c r="E6674" s="44"/>
      <c r="F6674" s="43"/>
      <c r="G6674" s="84"/>
      <c r="H6674" s="31"/>
      <c r="I6674" s="31"/>
      <c r="J6674" s="84"/>
      <c r="K6674" s="31"/>
      <c r="L6674" s="31"/>
      <c r="M6674" s="169"/>
      <c r="N6674" s="148"/>
      <c r="O6674" s="106"/>
      <c r="P6674" s="43"/>
      <c r="Q6674" s="31"/>
      <c r="R6674" s="84"/>
      <c r="S6674" s="31"/>
      <c r="T6674" s="31"/>
      <c r="U6674" s="169"/>
      <c r="V6674" s="150"/>
      <c r="W6674" s="141" t="str" cm="1">
        <f t="array" ref="W6674">IF(SUM(LEN(B6674:V6674))=0,"",IF(OR(OR(ISBLANK(F6674),SUM(LEN(C6674),LEN(D6674))=0),AND(NOT(E6674="Unknown"),ISBLANK(J6674)),AND(NOT(O6674="Unknown"),ISBLANK(R6674))),"Missing Information", INDEX(Table15[Entire Service Line Classification], MATCH(SUMIFS(Table15[Unique ID],Table15[System-Owned Portion],E6674,Table15[If Material Anything Other than "Lead" in Column E,Was Material Ever Previously Lead?],G6674,Table15[Customer-Owned Portion],O6674),Table15[Unique ID],0),0)))</f>
        <v/>
      </c>
      <c r="X6674"/>
    </row>
    <row r="6675" spans="2:24" x14ac:dyDescent="0.25">
      <c r="B6675" s="146"/>
      <c r="C6675" s="31"/>
      <c r="D6675" s="31"/>
      <c r="E6675" s="44"/>
      <c r="F6675" s="43"/>
      <c r="G6675" s="84"/>
      <c r="H6675" s="31"/>
      <c r="I6675" s="31"/>
      <c r="J6675" s="84"/>
      <c r="K6675" s="31"/>
      <c r="L6675" s="31"/>
      <c r="M6675" s="169"/>
      <c r="N6675" s="148"/>
      <c r="O6675" s="106"/>
      <c r="P6675" s="43"/>
      <c r="Q6675" s="31"/>
      <c r="R6675" s="84"/>
      <c r="S6675" s="31"/>
      <c r="T6675" s="31"/>
      <c r="U6675" s="169"/>
      <c r="V6675" s="150"/>
      <c r="W6675" s="141" t="str" cm="1">
        <f t="array" ref="W6675">IF(SUM(LEN(B6675:V6675))=0,"",IF(OR(OR(ISBLANK(F6675),SUM(LEN(C6675),LEN(D6675))=0),AND(NOT(E6675="Unknown"),ISBLANK(J6675)),AND(NOT(O6675="Unknown"),ISBLANK(R6675))),"Missing Information", INDEX(Table15[Entire Service Line Classification], MATCH(SUMIFS(Table15[Unique ID],Table15[System-Owned Portion],E6675,Table15[If Material Anything Other than "Lead" in Column E,Was Material Ever Previously Lead?],G6675,Table15[Customer-Owned Portion],O6675),Table15[Unique ID],0),0)))</f>
        <v/>
      </c>
      <c r="X6675"/>
    </row>
    <row r="6676" spans="2:24" x14ac:dyDescent="0.25">
      <c r="B6676" s="146"/>
      <c r="C6676" s="31"/>
      <c r="D6676" s="31"/>
      <c r="E6676" s="44"/>
      <c r="F6676" s="43"/>
      <c r="G6676" s="84"/>
      <c r="H6676" s="31"/>
      <c r="I6676" s="31"/>
      <c r="J6676" s="84"/>
      <c r="K6676" s="31"/>
      <c r="L6676" s="31"/>
      <c r="M6676" s="169"/>
      <c r="N6676" s="148"/>
      <c r="O6676" s="106"/>
      <c r="P6676" s="43"/>
      <c r="Q6676" s="31"/>
      <c r="R6676" s="84"/>
      <c r="S6676" s="31"/>
      <c r="T6676" s="31"/>
      <c r="U6676" s="169"/>
      <c r="V6676" s="150"/>
      <c r="W6676" s="141" t="str" cm="1">
        <f t="array" ref="W6676">IF(SUM(LEN(B6676:V6676))=0,"",IF(OR(OR(ISBLANK(F6676),SUM(LEN(C6676),LEN(D6676))=0),AND(NOT(E6676="Unknown"),ISBLANK(J6676)),AND(NOT(O6676="Unknown"),ISBLANK(R6676))),"Missing Information", INDEX(Table15[Entire Service Line Classification], MATCH(SUMIFS(Table15[Unique ID],Table15[System-Owned Portion],E6676,Table15[If Material Anything Other than "Lead" in Column E,Was Material Ever Previously Lead?],G6676,Table15[Customer-Owned Portion],O6676),Table15[Unique ID],0),0)))</f>
        <v/>
      </c>
      <c r="X6676"/>
    </row>
    <row r="6677" spans="2:24" x14ac:dyDescent="0.25">
      <c r="B6677" s="146"/>
      <c r="C6677" s="31"/>
      <c r="D6677" s="31"/>
      <c r="E6677" s="44"/>
      <c r="F6677" s="43"/>
      <c r="G6677" s="84"/>
      <c r="H6677" s="31"/>
      <c r="I6677" s="31"/>
      <c r="J6677" s="84"/>
      <c r="K6677" s="31"/>
      <c r="L6677" s="31"/>
      <c r="M6677" s="169"/>
      <c r="N6677" s="148"/>
      <c r="O6677" s="106"/>
      <c r="P6677" s="43"/>
      <c r="Q6677" s="31"/>
      <c r="R6677" s="84"/>
      <c r="S6677" s="31"/>
      <c r="T6677" s="31"/>
      <c r="U6677" s="169"/>
      <c r="V6677" s="150"/>
      <c r="W6677" s="141" t="str" cm="1">
        <f t="array" ref="W6677">IF(SUM(LEN(B6677:V6677))=0,"",IF(OR(OR(ISBLANK(F6677),SUM(LEN(C6677),LEN(D6677))=0),AND(NOT(E6677="Unknown"),ISBLANK(J6677)),AND(NOT(O6677="Unknown"),ISBLANK(R6677))),"Missing Information", INDEX(Table15[Entire Service Line Classification], MATCH(SUMIFS(Table15[Unique ID],Table15[System-Owned Portion],E6677,Table15[If Material Anything Other than "Lead" in Column E,Was Material Ever Previously Lead?],G6677,Table15[Customer-Owned Portion],O6677),Table15[Unique ID],0),0)))</f>
        <v/>
      </c>
      <c r="X6677"/>
    </row>
    <row r="6678" spans="2:24" x14ac:dyDescent="0.25">
      <c r="B6678" s="146"/>
      <c r="C6678" s="31"/>
      <c r="D6678" s="31"/>
      <c r="E6678" s="44"/>
      <c r="F6678" s="43"/>
      <c r="G6678" s="84"/>
      <c r="H6678" s="31"/>
      <c r="I6678" s="31"/>
      <c r="J6678" s="84"/>
      <c r="K6678" s="31"/>
      <c r="L6678" s="31"/>
      <c r="M6678" s="169"/>
      <c r="N6678" s="148"/>
      <c r="O6678" s="106"/>
      <c r="P6678" s="43"/>
      <c r="Q6678" s="31"/>
      <c r="R6678" s="84"/>
      <c r="S6678" s="31"/>
      <c r="T6678" s="31"/>
      <c r="U6678" s="169"/>
      <c r="V6678" s="150"/>
      <c r="W6678" s="141" t="str" cm="1">
        <f t="array" ref="W6678">IF(SUM(LEN(B6678:V6678))=0,"",IF(OR(OR(ISBLANK(F6678),SUM(LEN(C6678),LEN(D6678))=0),AND(NOT(E6678="Unknown"),ISBLANK(J6678)),AND(NOT(O6678="Unknown"),ISBLANK(R6678))),"Missing Information", INDEX(Table15[Entire Service Line Classification], MATCH(SUMIFS(Table15[Unique ID],Table15[System-Owned Portion],E6678,Table15[If Material Anything Other than "Lead" in Column E,Was Material Ever Previously Lead?],G6678,Table15[Customer-Owned Portion],O6678),Table15[Unique ID],0),0)))</f>
        <v/>
      </c>
      <c r="X6678"/>
    </row>
    <row r="6679" spans="2:24" x14ac:dyDescent="0.25">
      <c r="B6679" s="146"/>
      <c r="C6679" s="31"/>
      <c r="D6679" s="31"/>
      <c r="E6679" s="44"/>
      <c r="F6679" s="43"/>
      <c r="G6679" s="84"/>
      <c r="H6679" s="31"/>
      <c r="I6679" s="31"/>
      <c r="J6679" s="84"/>
      <c r="K6679" s="31"/>
      <c r="L6679" s="31"/>
      <c r="M6679" s="169"/>
      <c r="N6679" s="148"/>
      <c r="O6679" s="106"/>
      <c r="P6679" s="43"/>
      <c r="Q6679" s="31"/>
      <c r="R6679" s="84"/>
      <c r="S6679" s="31"/>
      <c r="T6679" s="31"/>
      <c r="U6679" s="169"/>
      <c r="V6679" s="150"/>
      <c r="W6679" s="141" t="str" cm="1">
        <f t="array" ref="W6679">IF(SUM(LEN(B6679:V6679))=0,"",IF(OR(OR(ISBLANK(F6679),SUM(LEN(C6679),LEN(D6679))=0),AND(NOT(E6679="Unknown"),ISBLANK(J6679)),AND(NOT(O6679="Unknown"),ISBLANK(R6679))),"Missing Information", INDEX(Table15[Entire Service Line Classification], MATCH(SUMIFS(Table15[Unique ID],Table15[System-Owned Portion],E6679,Table15[If Material Anything Other than "Lead" in Column E,Was Material Ever Previously Lead?],G6679,Table15[Customer-Owned Portion],O6679),Table15[Unique ID],0),0)))</f>
        <v/>
      </c>
      <c r="X6679"/>
    </row>
    <row r="6680" spans="2:24" x14ac:dyDescent="0.25">
      <c r="B6680" s="146"/>
      <c r="C6680" s="31"/>
      <c r="D6680" s="31"/>
      <c r="E6680" s="44"/>
      <c r="F6680" s="43"/>
      <c r="G6680" s="84"/>
      <c r="H6680" s="31"/>
      <c r="I6680" s="31"/>
      <c r="J6680" s="84"/>
      <c r="K6680" s="31"/>
      <c r="L6680" s="31"/>
      <c r="M6680" s="169"/>
      <c r="N6680" s="148"/>
      <c r="O6680" s="106"/>
      <c r="P6680" s="43"/>
      <c r="Q6680" s="31"/>
      <c r="R6680" s="84"/>
      <c r="S6680" s="31"/>
      <c r="T6680" s="31"/>
      <c r="U6680" s="169"/>
      <c r="V6680" s="150"/>
      <c r="W6680" s="141" t="str" cm="1">
        <f t="array" ref="W6680">IF(SUM(LEN(B6680:V6680))=0,"",IF(OR(OR(ISBLANK(F6680),SUM(LEN(C6680),LEN(D6680))=0),AND(NOT(E6680="Unknown"),ISBLANK(J6680)),AND(NOT(O6680="Unknown"),ISBLANK(R6680))),"Missing Information", INDEX(Table15[Entire Service Line Classification], MATCH(SUMIFS(Table15[Unique ID],Table15[System-Owned Portion],E6680,Table15[If Material Anything Other than "Lead" in Column E,Was Material Ever Previously Lead?],G6680,Table15[Customer-Owned Portion],O6680),Table15[Unique ID],0),0)))</f>
        <v/>
      </c>
      <c r="X6680"/>
    </row>
    <row r="6681" spans="2:24" x14ac:dyDescent="0.25">
      <c r="B6681" s="146"/>
      <c r="C6681" s="31"/>
      <c r="D6681" s="31"/>
      <c r="E6681" s="44"/>
      <c r="F6681" s="43"/>
      <c r="G6681" s="84"/>
      <c r="H6681" s="31"/>
      <c r="I6681" s="31"/>
      <c r="J6681" s="84"/>
      <c r="K6681" s="31"/>
      <c r="L6681" s="31"/>
      <c r="M6681" s="169"/>
      <c r="N6681" s="148"/>
      <c r="O6681" s="106"/>
      <c r="P6681" s="43"/>
      <c r="Q6681" s="31"/>
      <c r="R6681" s="84"/>
      <c r="S6681" s="31"/>
      <c r="T6681" s="31"/>
      <c r="U6681" s="169"/>
      <c r="V6681" s="150"/>
      <c r="W6681" s="141" t="str" cm="1">
        <f t="array" ref="W6681">IF(SUM(LEN(B6681:V6681))=0,"",IF(OR(OR(ISBLANK(F6681),SUM(LEN(C6681),LEN(D6681))=0),AND(NOT(E6681="Unknown"),ISBLANK(J6681)),AND(NOT(O6681="Unknown"),ISBLANK(R6681))),"Missing Information", INDEX(Table15[Entire Service Line Classification], MATCH(SUMIFS(Table15[Unique ID],Table15[System-Owned Portion],E6681,Table15[If Material Anything Other than "Lead" in Column E,Was Material Ever Previously Lead?],G6681,Table15[Customer-Owned Portion],O6681),Table15[Unique ID],0),0)))</f>
        <v/>
      </c>
      <c r="X6681"/>
    </row>
    <row r="6682" spans="2:24" x14ac:dyDescent="0.25">
      <c r="B6682" s="146"/>
      <c r="C6682" s="31"/>
      <c r="D6682" s="31"/>
      <c r="E6682" s="44"/>
      <c r="F6682" s="43"/>
      <c r="G6682" s="84"/>
      <c r="H6682" s="31"/>
      <c r="I6682" s="31"/>
      <c r="J6682" s="84"/>
      <c r="K6682" s="31"/>
      <c r="L6682" s="31"/>
      <c r="M6682" s="169"/>
      <c r="N6682" s="148"/>
      <c r="O6682" s="106"/>
      <c r="P6682" s="43"/>
      <c r="Q6682" s="31"/>
      <c r="R6682" s="84"/>
      <c r="S6682" s="31"/>
      <c r="T6682" s="31"/>
      <c r="U6682" s="169"/>
      <c r="V6682" s="150"/>
      <c r="W6682" s="141" t="str" cm="1">
        <f t="array" ref="W6682">IF(SUM(LEN(B6682:V6682))=0,"",IF(OR(OR(ISBLANK(F6682),SUM(LEN(C6682),LEN(D6682))=0),AND(NOT(E6682="Unknown"),ISBLANK(J6682)),AND(NOT(O6682="Unknown"),ISBLANK(R6682))),"Missing Information", INDEX(Table15[Entire Service Line Classification], MATCH(SUMIFS(Table15[Unique ID],Table15[System-Owned Portion],E6682,Table15[If Material Anything Other than "Lead" in Column E,Was Material Ever Previously Lead?],G6682,Table15[Customer-Owned Portion],O6682),Table15[Unique ID],0),0)))</f>
        <v/>
      </c>
      <c r="X6682"/>
    </row>
    <row r="6683" spans="2:24" x14ac:dyDescent="0.25">
      <c r="B6683" s="146"/>
      <c r="C6683" s="31"/>
      <c r="D6683" s="31"/>
      <c r="E6683" s="44"/>
      <c r="F6683" s="43"/>
      <c r="G6683" s="84"/>
      <c r="H6683" s="31"/>
      <c r="I6683" s="31"/>
      <c r="J6683" s="84"/>
      <c r="K6683" s="31"/>
      <c r="L6683" s="31"/>
      <c r="M6683" s="169"/>
      <c r="N6683" s="148"/>
      <c r="O6683" s="106"/>
      <c r="P6683" s="43"/>
      <c r="Q6683" s="31"/>
      <c r="R6683" s="84"/>
      <c r="S6683" s="31"/>
      <c r="T6683" s="31"/>
      <c r="U6683" s="169"/>
      <c r="V6683" s="150"/>
      <c r="W6683" s="141" t="str" cm="1">
        <f t="array" ref="W6683">IF(SUM(LEN(B6683:V6683))=0,"",IF(OR(OR(ISBLANK(F6683),SUM(LEN(C6683),LEN(D6683))=0),AND(NOT(E6683="Unknown"),ISBLANK(J6683)),AND(NOT(O6683="Unknown"),ISBLANK(R6683))),"Missing Information", INDEX(Table15[Entire Service Line Classification], MATCH(SUMIFS(Table15[Unique ID],Table15[System-Owned Portion],E6683,Table15[If Material Anything Other than "Lead" in Column E,Was Material Ever Previously Lead?],G6683,Table15[Customer-Owned Portion],O6683),Table15[Unique ID],0),0)))</f>
        <v/>
      </c>
      <c r="X6683"/>
    </row>
    <row r="6684" spans="2:24" x14ac:dyDescent="0.25">
      <c r="B6684" s="146"/>
      <c r="C6684" s="31"/>
      <c r="D6684" s="31"/>
      <c r="E6684" s="44"/>
      <c r="F6684" s="43"/>
      <c r="G6684" s="84"/>
      <c r="H6684" s="31"/>
      <c r="I6684" s="31"/>
      <c r="J6684" s="84"/>
      <c r="K6684" s="31"/>
      <c r="L6684" s="31"/>
      <c r="M6684" s="169"/>
      <c r="N6684" s="148"/>
      <c r="O6684" s="106"/>
      <c r="P6684" s="43"/>
      <c r="Q6684" s="31"/>
      <c r="R6684" s="84"/>
      <c r="S6684" s="31"/>
      <c r="T6684" s="31"/>
      <c r="U6684" s="169"/>
      <c r="V6684" s="150"/>
      <c r="W6684" s="141" t="str" cm="1">
        <f t="array" ref="W6684">IF(SUM(LEN(B6684:V6684))=0,"",IF(OR(OR(ISBLANK(F6684),SUM(LEN(C6684),LEN(D6684))=0),AND(NOT(E6684="Unknown"),ISBLANK(J6684)),AND(NOT(O6684="Unknown"),ISBLANK(R6684))),"Missing Information", INDEX(Table15[Entire Service Line Classification], MATCH(SUMIFS(Table15[Unique ID],Table15[System-Owned Portion],E6684,Table15[If Material Anything Other than "Lead" in Column E,Was Material Ever Previously Lead?],G6684,Table15[Customer-Owned Portion],O6684),Table15[Unique ID],0),0)))</f>
        <v/>
      </c>
      <c r="X6684"/>
    </row>
    <row r="6685" spans="2:24" x14ac:dyDescent="0.25">
      <c r="B6685" s="146"/>
      <c r="C6685" s="31"/>
      <c r="D6685" s="31"/>
      <c r="E6685" s="44"/>
      <c r="F6685" s="43"/>
      <c r="G6685" s="84"/>
      <c r="H6685" s="31"/>
      <c r="I6685" s="31"/>
      <c r="J6685" s="84"/>
      <c r="K6685" s="31"/>
      <c r="L6685" s="31"/>
      <c r="M6685" s="169"/>
      <c r="N6685" s="148"/>
      <c r="O6685" s="106"/>
      <c r="P6685" s="43"/>
      <c r="Q6685" s="31"/>
      <c r="R6685" s="84"/>
      <c r="S6685" s="31"/>
      <c r="T6685" s="31"/>
      <c r="U6685" s="169"/>
      <c r="V6685" s="150"/>
      <c r="W6685" s="141" t="str" cm="1">
        <f t="array" ref="W6685">IF(SUM(LEN(B6685:V6685))=0,"",IF(OR(OR(ISBLANK(F6685),SUM(LEN(C6685),LEN(D6685))=0),AND(NOT(E6685="Unknown"),ISBLANK(J6685)),AND(NOT(O6685="Unknown"),ISBLANK(R6685))),"Missing Information", INDEX(Table15[Entire Service Line Classification], MATCH(SUMIFS(Table15[Unique ID],Table15[System-Owned Portion],E6685,Table15[If Material Anything Other than "Lead" in Column E,Was Material Ever Previously Lead?],G6685,Table15[Customer-Owned Portion],O6685),Table15[Unique ID],0),0)))</f>
        <v/>
      </c>
      <c r="X6685"/>
    </row>
    <row r="6686" spans="2:24" x14ac:dyDescent="0.25">
      <c r="B6686" s="146"/>
      <c r="C6686" s="31"/>
      <c r="D6686" s="31"/>
      <c r="E6686" s="44"/>
      <c r="F6686" s="43"/>
      <c r="G6686" s="84"/>
      <c r="H6686" s="31"/>
      <c r="I6686" s="31"/>
      <c r="J6686" s="84"/>
      <c r="K6686" s="31"/>
      <c r="L6686" s="31"/>
      <c r="M6686" s="169"/>
      <c r="N6686" s="148"/>
      <c r="O6686" s="106"/>
      <c r="P6686" s="43"/>
      <c r="Q6686" s="31"/>
      <c r="R6686" s="84"/>
      <c r="S6686" s="31"/>
      <c r="T6686" s="31"/>
      <c r="U6686" s="169"/>
      <c r="V6686" s="150"/>
      <c r="W6686" s="141" t="str" cm="1">
        <f t="array" ref="W6686">IF(SUM(LEN(B6686:V6686))=0,"",IF(OR(OR(ISBLANK(F6686),SUM(LEN(C6686),LEN(D6686))=0),AND(NOT(E6686="Unknown"),ISBLANK(J6686)),AND(NOT(O6686="Unknown"),ISBLANK(R6686))),"Missing Information", INDEX(Table15[Entire Service Line Classification], MATCH(SUMIFS(Table15[Unique ID],Table15[System-Owned Portion],E6686,Table15[If Material Anything Other than "Lead" in Column E,Was Material Ever Previously Lead?],G6686,Table15[Customer-Owned Portion],O6686),Table15[Unique ID],0),0)))</f>
        <v/>
      </c>
      <c r="X6686"/>
    </row>
    <row r="6687" spans="2:24" x14ac:dyDescent="0.25">
      <c r="B6687" s="146"/>
      <c r="C6687" s="31"/>
      <c r="D6687" s="31"/>
      <c r="E6687" s="44"/>
      <c r="F6687" s="43"/>
      <c r="G6687" s="84"/>
      <c r="H6687" s="31"/>
      <c r="I6687" s="31"/>
      <c r="J6687" s="84"/>
      <c r="K6687" s="31"/>
      <c r="L6687" s="31"/>
      <c r="M6687" s="169"/>
      <c r="N6687" s="148"/>
      <c r="O6687" s="106"/>
      <c r="P6687" s="43"/>
      <c r="Q6687" s="31"/>
      <c r="R6687" s="84"/>
      <c r="S6687" s="31"/>
      <c r="T6687" s="31"/>
      <c r="U6687" s="169"/>
      <c r="V6687" s="150"/>
      <c r="W6687" s="141" t="str" cm="1">
        <f t="array" ref="W6687">IF(SUM(LEN(B6687:V6687))=0,"",IF(OR(OR(ISBLANK(F6687),SUM(LEN(C6687),LEN(D6687))=0),AND(NOT(E6687="Unknown"),ISBLANK(J6687)),AND(NOT(O6687="Unknown"),ISBLANK(R6687))),"Missing Information", INDEX(Table15[Entire Service Line Classification], MATCH(SUMIFS(Table15[Unique ID],Table15[System-Owned Portion],E6687,Table15[If Material Anything Other than "Lead" in Column E,Was Material Ever Previously Lead?],G6687,Table15[Customer-Owned Portion],O6687),Table15[Unique ID],0),0)))</f>
        <v/>
      </c>
      <c r="X6687"/>
    </row>
    <row r="6688" spans="2:24" x14ac:dyDescent="0.25">
      <c r="B6688" s="146"/>
      <c r="C6688" s="31"/>
      <c r="D6688" s="31"/>
      <c r="E6688" s="44"/>
      <c r="F6688" s="43"/>
      <c r="G6688" s="84"/>
      <c r="H6688" s="31"/>
      <c r="I6688" s="31"/>
      <c r="J6688" s="84"/>
      <c r="K6688" s="31"/>
      <c r="L6688" s="31"/>
      <c r="M6688" s="169"/>
      <c r="N6688" s="148"/>
      <c r="O6688" s="106"/>
      <c r="P6688" s="43"/>
      <c r="Q6688" s="31"/>
      <c r="R6688" s="84"/>
      <c r="S6688" s="31"/>
      <c r="T6688" s="31"/>
      <c r="U6688" s="169"/>
      <c r="V6688" s="150"/>
      <c r="W6688" s="141" t="str" cm="1">
        <f t="array" ref="W6688">IF(SUM(LEN(B6688:V6688))=0,"",IF(OR(OR(ISBLANK(F6688),SUM(LEN(C6688),LEN(D6688))=0),AND(NOT(E6688="Unknown"),ISBLANK(J6688)),AND(NOT(O6688="Unknown"),ISBLANK(R6688))),"Missing Information", INDEX(Table15[Entire Service Line Classification], MATCH(SUMIFS(Table15[Unique ID],Table15[System-Owned Portion],E6688,Table15[If Material Anything Other than "Lead" in Column E,Was Material Ever Previously Lead?],G6688,Table15[Customer-Owned Portion],O6688),Table15[Unique ID],0),0)))</f>
        <v/>
      </c>
      <c r="X6688"/>
    </row>
    <row r="6689" spans="2:24" x14ac:dyDescent="0.25">
      <c r="B6689" s="146"/>
      <c r="C6689" s="31"/>
      <c r="D6689" s="31"/>
      <c r="E6689" s="44"/>
      <c r="F6689" s="43"/>
      <c r="G6689" s="84"/>
      <c r="H6689" s="31"/>
      <c r="I6689" s="31"/>
      <c r="J6689" s="84"/>
      <c r="K6689" s="31"/>
      <c r="L6689" s="31"/>
      <c r="M6689" s="169"/>
      <c r="N6689" s="148"/>
      <c r="O6689" s="106"/>
      <c r="P6689" s="43"/>
      <c r="Q6689" s="31"/>
      <c r="R6689" s="84"/>
      <c r="S6689" s="31"/>
      <c r="T6689" s="31"/>
      <c r="U6689" s="169"/>
      <c r="V6689" s="150"/>
      <c r="W6689" s="141" t="str" cm="1">
        <f t="array" ref="W6689">IF(SUM(LEN(B6689:V6689))=0,"",IF(OR(OR(ISBLANK(F6689),SUM(LEN(C6689),LEN(D6689))=0),AND(NOT(E6689="Unknown"),ISBLANK(J6689)),AND(NOT(O6689="Unknown"),ISBLANK(R6689))),"Missing Information", INDEX(Table15[Entire Service Line Classification], MATCH(SUMIFS(Table15[Unique ID],Table15[System-Owned Portion],E6689,Table15[If Material Anything Other than "Lead" in Column E,Was Material Ever Previously Lead?],G6689,Table15[Customer-Owned Portion],O6689),Table15[Unique ID],0),0)))</f>
        <v/>
      </c>
      <c r="X6689"/>
    </row>
    <row r="6690" spans="2:24" x14ac:dyDescent="0.25">
      <c r="B6690" s="146"/>
      <c r="C6690" s="31"/>
      <c r="D6690" s="31"/>
      <c r="E6690" s="44"/>
      <c r="F6690" s="43"/>
      <c r="G6690" s="84"/>
      <c r="H6690" s="31"/>
      <c r="I6690" s="31"/>
      <c r="J6690" s="84"/>
      <c r="K6690" s="31"/>
      <c r="L6690" s="31"/>
      <c r="M6690" s="169"/>
      <c r="N6690" s="148"/>
      <c r="O6690" s="106"/>
      <c r="P6690" s="43"/>
      <c r="Q6690" s="31"/>
      <c r="R6690" s="84"/>
      <c r="S6690" s="31"/>
      <c r="T6690" s="31"/>
      <c r="U6690" s="169"/>
      <c r="V6690" s="150"/>
      <c r="W6690" s="141" t="str" cm="1">
        <f t="array" ref="W6690">IF(SUM(LEN(B6690:V6690))=0,"",IF(OR(OR(ISBLANK(F6690),SUM(LEN(C6690),LEN(D6690))=0),AND(NOT(E6690="Unknown"),ISBLANK(J6690)),AND(NOT(O6690="Unknown"),ISBLANK(R6690))),"Missing Information", INDEX(Table15[Entire Service Line Classification], MATCH(SUMIFS(Table15[Unique ID],Table15[System-Owned Portion],E6690,Table15[If Material Anything Other than "Lead" in Column E,Was Material Ever Previously Lead?],G6690,Table15[Customer-Owned Portion],O6690),Table15[Unique ID],0),0)))</f>
        <v/>
      </c>
      <c r="X6690"/>
    </row>
    <row r="6691" spans="2:24" x14ac:dyDescent="0.25">
      <c r="B6691" s="146"/>
      <c r="C6691" s="31"/>
      <c r="D6691" s="31"/>
      <c r="E6691" s="44"/>
      <c r="F6691" s="43"/>
      <c r="G6691" s="84"/>
      <c r="H6691" s="31"/>
      <c r="I6691" s="31"/>
      <c r="J6691" s="84"/>
      <c r="K6691" s="31"/>
      <c r="L6691" s="31"/>
      <c r="M6691" s="169"/>
      <c r="N6691" s="148"/>
      <c r="O6691" s="106"/>
      <c r="P6691" s="43"/>
      <c r="Q6691" s="31"/>
      <c r="R6691" s="84"/>
      <c r="S6691" s="31"/>
      <c r="T6691" s="31"/>
      <c r="U6691" s="169"/>
      <c r="V6691" s="150"/>
      <c r="W6691" s="141" t="str" cm="1">
        <f t="array" ref="W6691">IF(SUM(LEN(B6691:V6691))=0,"",IF(OR(OR(ISBLANK(F6691),SUM(LEN(C6691),LEN(D6691))=0),AND(NOT(E6691="Unknown"),ISBLANK(J6691)),AND(NOT(O6691="Unknown"),ISBLANK(R6691))),"Missing Information", INDEX(Table15[Entire Service Line Classification], MATCH(SUMIFS(Table15[Unique ID],Table15[System-Owned Portion],E6691,Table15[If Material Anything Other than "Lead" in Column E,Was Material Ever Previously Lead?],G6691,Table15[Customer-Owned Portion],O6691),Table15[Unique ID],0),0)))</f>
        <v/>
      </c>
      <c r="X6691"/>
    </row>
    <row r="6692" spans="2:24" x14ac:dyDescent="0.25">
      <c r="B6692" s="146"/>
      <c r="C6692" s="31"/>
      <c r="D6692" s="31"/>
      <c r="E6692" s="44"/>
      <c r="F6692" s="43"/>
      <c r="G6692" s="84"/>
      <c r="H6692" s="31"/>
      <c r="I6692" s="31"/>
      <c r="J6692" s="84"/>
      <c r="K6692" s="31"/>
      <c r="L6692" s="31"/>
      <c r="M6692" s="169"/>
      <c r="N6692" s="148"/>
      <c r="O6692" s="106"/>
      <c r="P6692" s="43"/>
      <c r="Q6692" s="31"/>
      <c r="R6692" s="84"/>
      <c r="S6692" s="31"/>
      <c r="T6692" s="31"/>
      <c r="U6692" s="169"/>
      <c r="V6692" s="150"/>
      <c r="W6692" s="141" t="str" cm="1">
        <f t="array" ref="W6692">IF(SUM(LEN(B6692:V6692))=0,"",IF(OR(OR(ISBLANK(F6692),SUM(LEN(C6692),LEN(D6692))=0),AND(NOT(E6692="Unknown"),ISBLANK(J6692)),AND(NOT(O6692="Unknown"),ISBLANK(R6692))),"Missing Information", INDEX(Table15[Entire Service Line Classification], MATCH(SUMIFS(Table15[Unique ID],Table15[System-Owned Portion],E6692,Table15[If Material Anything Other than "Lead" in Column E,Was Material Ever Previously Lead?],G6692,Table15[Customer-Owned Portion],O6692),Table15[Unique ID],0),0)))</f>
        <v/>
      </c>
      <c r="X6692"/>
    </row>
    <row r="6693" spans="2:24" x14ac:dyDescent="0.25">
      <c r="B6693" s="146"/>
      <c r="C6693" s="31"/>
      <c r="D6693" s="31"/>
      <c r="E6693" s="44"/>
      <c r="F6693" s="43"/>
      <c r="G6693" s="84"/>
      <c r="H6693" s="31"/>
      <c r="I6693" s="31"/>
      <c r="J6693" s="84"/>
      <c r="K6693" s="31"/>
      <c r="L6693" s="31"/>
      <c r="M6693" s="169"/>
      <c r="N6693" s="148"/>
      <c r="O6693" s="106"/>
      <c r="P6693" s="43"/>
      <c r="Q6693" s="31"/>
      <c r="R6693" s="84"/>
      <c r="S6693" s="31"/>
      <c r="T6693" s="31"/>
      <c r="U6693" s="169"/>
      <c r="V6693" s="150"/>
      <c r="W6693" s="141" t="str" cm="1">
        <f t="array" ref="W6693">IF(SUM(LEN(B6693:V6693))=0,"",IF(OR(OR(ISBLANK(F6693),SUM(LEN(C6693),LEN(D6693))=0),AND(NOT(E6693="Unknown"),ISBLANK(J6693)),AND(NOT(O6693="Unknown"),ISBLANK(R6693))),"Missing Information", INDEX(Table15[Entire Service Line Classification], MATCH(SUMIFS(Table15[Unique ID],Table15[System-Owned Portion],E6693,Table15[If Material Anything Other than "Lead" in Column E,Was Material Ever Previously Lead?],G6693,Table15[Customer-Owned Portion],O6693),Table15[Unique ID],0),0)))</f>
        <v/>
      </c>
      <c r="X6693"/>
    </row>
    <row r="6694" spans="2:24" x14ac:dyDescent="0.25">
      <c r="B6694" s="146"/>
      <c r="C6694" s="31"/>
      <c r="D6694" s="31"/>
      <c r="E6694" s="44"/>
      <c r="F6694" s="43"/>
      <c r="G6694" s="84"/>
      <c r="H6694" s="31"/>
      <c r="I6694" s="31"/>
      <c r="J6694" s="84"/>
      <c r="K6694" s="31"/>
      <c r="L6694" s="31"/>
      <c r="M6694" s="169"/>
      <c r="N6694" s="148"/>
      <c r="O6694" s="106"/>
      <c r="P6694" s="43"/>
      <c r="Q6694" s="31"/>
      <c r="R6694" s="84"/>
      <c r="S6694" s="31"/>
      <c r="T6694" s="31"/>
      <c r="U6694" s="169"/>
      <c r="V6694" s="150"/>
      <c r="W6694" s="141" t="str" cm="1">
        <f t="array" ref="W6694">IF(SUM(LEN(B6694:V6694))=0,"",IF(OR(OR(ISBLANK(F6694),SUM(LEN(C6694),LEN(D6694))=0),AND(NOT(E6694="Unknown"),ISBLANK(J6694)),AND(NOT(O6694="Unknown"),ISBLANK(R6694))),"Missing Information", INDEX(Table15[Entire Service Line Classification], MATCH(SUMIFS(Table15[Unique ID],Table15[System-Owned Portion],E6694,Table15[If Material Anything Other than "Lead" in Column E,Was Material Ever Previously Lead?],G6694,Table15[Customer-Owned Portion],O6694),Table15[Unique ID],0),0)))</f>
        <v/>
      </c>
      <c r="X6694"/>
    </row>
    <row r="6695" spans="2:24" x14ac:dyDescent="0.25">
      <c r="B6695" s="146"/>
      <c r="C6695" s="31"/>
      <c r="D6695" s="31"/>
      <c r="E6695" s="44"/>
      <c r="F6695" s="43"/>
      <c r="G6695" s="84"/>
      <c r="H6695" s="31"/>
      <c r="I6695" s="31"/>
      <c r="J6695" s="84"/>
      <c r="K6695" s="31"/>
      <c r="L6695" s="31"/>
      <c r="M6695" s="169"/>
      <c r="N6695" s="148"/>
      <c r="O6695" s="106"/>
      <c r="P6695" s="43"/>
      <c r="Q6695" s="31"/>
      <c r="R6695" s="84"/>
      <c r="S6695" s="31"/>
      <c r="T6695" s="31"/>
      <c r="U6695" s="169"/>
      <c r="V6695" s="150"/>
      <c r="W6695" s="141" t="str" cm="1">
        <f t="array" ref="W6695">IF(SUM(LEN(B6695:V6695))=0,"",IF(OR(OR(ISBLANK(F6695),SUM(LEN(C6695),LEN(D6695))=0),AND(NOT(E6695="Unknown"),ISBLANK(J6695)),AND(NOT(O6695="Unknown"),ISBLANK(R6695))),"Missing Information", INDEX(Table15[Entire Service Line Classification], MATCH(SUMIFS(Table15[Unique ID],Table15[System-Owned Portion],E6695,Table15[If Material Anything Other than "Lead" in Column E,Was Material Ever Previously Lead?],G6695,Table15[Customer-Owned Portion],O6695),Table15[Unique ID],0),0)))</f>
        <v/>
      </c>
      <c r="X6695"/>
    </row>
    <row r="6696" spans="2:24" x14ac:dyDescent="0.25">
      <c r="B6696" s="146"/>
      <c r="C6696" s="31"/>
      <c r="D6696" s="31"/>
      <c r="E6696" s="44"/>
      <c r="F6696" s="43"/>
      <c r="G6696" s="84"/>
      <c r="H6696" s="31"/>
      <c r="I6696" s="31"/>
      <c r="J6696" s="84"/>
      <c r="K6696" s="31"/>
      <c r="L6696" s="31"/>
      <c r="M6696" s="169"/>
      <c r="N6696" s="148"/>
      <c r="O6696" s="106"/>
      <c r="P6696" s="43"/>
      <c r="Q6696" s="31"/>
      <c r="R6696" s="84"/>
      <c r="S6696" s="31"/>
      <c r="T6696" s="31"/>
      <c r="U6696" s="169"/>
      <c r="V6696" s="150"/>
      <c r="W6696" s="141" t="str" cm="1">
        <f t="array" ref="W6696">IF(SUM(LEN(B6696:V6696))=0,"",IF(OR(OR(ISBLANK(F6696),SUM(LEN(C6696),LEN(D6696))=0),AND(NOT(E6696="Unknown"),ISBLANK(J6696)),AND(NOT(O6696="Unknown"),ISBLANK(R6696))),"Missing Information", INDEX(Table15[Entire Service Line Classification], MATCH(SUMIFS(Table15[Unique ID],Table15[System-Owned Portion],E6696,Table15[If Material Anything Other than "Lead" in Column E,Was Material Ever Previously Lead?],G6696,Table15[Customer-Owned Portion],O6696),Table15[Unique ID],0),0)))</f>
        <v/>
      </c>
      <c r="X6696"/>
    </row>
    <row r="6697" spans="2:24" x14ac:dyDescent="0.25">
      <c r="B6697" s="146"/>
      <c r="C6697" s="31"/>
      <c r="D6697" s="31"/>
      <c r="E6697" s="44"/>
      <c r="F6697" s="43"/>
      <c r="G6697" s="84"/>
      <c r="H6697" s="31"/>
      <c r="I6697" s="31"/>
      <c r="J6697" s="84"/>
      <c r="K6697" s="31"/>
      <c r="L6697" s="31"/>
      <c r="M6697" s="169"/>
      <c r="N6697" s="148"/>
      <c r="O6697" s="106"/>
      <c r="P6697" s="43"/>
      <c r="Q6697" s="31"/>
      <c r="R6697" s="84"/>
      <c r="S6697" s="31"/>
      <c r="T6697" s="31"/>
      <c r="U6697" s="169"/>
      <c r="V6697" s="150"/>
      <c r="W6697" s="141" t="str" cm="1">
        <f t="array" ref="W6697">IF(SUM(LEN(B6697:V6697))=0,"",IF(OR(OR(ISBLANK(F6697),SUM(LEN(C6697),LEN(D6697))=0),AND(NOT(E6697="Unknown"),ISBLANK(J6697)),AND(NOT(O6697="Unknown"),ISBLANK(R6697))),"Missing Information", INDEX(Table15[Entire Service Line Classification], MATCH(SUMIFS(Table15[Unique ID],Table15[System-Owned Portion],E6697,Table15[If Material Anything Other than "Lead" in Column E,Was Material Ever Previously Lead?],G6697,Table15[Customer-Owned Portion],O6697),Table15[Unique ID],0),0)))</f>
        <v/>
      </c>
      <c r="X6697"/>
    </row>
    <row r="6698" spans="2:24" x14ac:dyDescent="0.25">
      <c r="B6698" s="146"/>
      <c r="C6698" s="31"/>
      <c r="D6698" s="31"/>
      <c r="E6698" s="44"/>
      <c r="F6698" s="43"/>
      <c r="G6698" s="84"/>
      <c r="H6698" s="31"/>
      <c r="I6698" s="31"/>
      <c r="J6698" s="84"/>
      <c r="K6698" s="31"/>
      <c r="L6698" s="31"/>
      <c r="M6698" s="169"/>
      <c r="N6698" s="148"/>
      <c r="O6698" s="106"/>
      <c r="P6698" s="43"/>
      <c r="Q6698" s="31"/>
      <c r="R6698" s="84"/>
      <c r="S6698" s="31"/>
      <c r="T6698" s="31"/>
      <c r="U6698" s="169"/>
      <c r="V6698" s="150"/>
      <c r="W6698" s="141" t="str" cm="1">
        <f t="array" ref="W6698">IF(SUM(LEN(B6698:V6698))=0,"",IF(OR(OR(ISBLANK(F6698),SUM(LEN(C6698),LEN(D6698))=0),AND(NOT(E6698="Unknown"),ISBLANK(J6698)),AND(NOT(O6698="Unknown"),ISBLANK(R6698))),"Missing Information", INDEX(Table15[Entire Service Line Classification], MATCH(SUMIFS(Table15[Unique ID],Table15[System-Owned Portion],E6698,Table15[If Material Anything Other than "Lead" in Column E,Was Material Ever Previously Lead?],G6698,Table15[Customer-Owned Portion],O6698),Table15[Unique ID],0),0)))</f>
        <v/>
      </c>
      <c r="X6698"/>
    </row>
    <row r="6699" spans="2:24" x14ac:dyDescent="0.25">
      <c r="B6699" s="146"/>
      <c r="C6699" s="31"/>
      <c r="D6699" s="31"/>
      <c r="E6699" s="44"/>
      <c r="F6699" s="43"/>
      <c r="G6699" s="84"/>
      <c r="H6699" s="31"/>
      <c r="I6699" s="31"/>
      <c r="J6699" s="84"/>
      <c r="K6699" s="31"/>
      <c r="L6699" s="31"/>
      <c r="M6699" s="169"/>
      <c r="N6699" s="148"/>
      <c r="O6699" s="106"/>
      <c r="P6699" s="43"/>
      <c r="Q6699" s="31"/>
      <c r="R6699" s="84"/>
      <c r="S6699" s="31"/>
      <c r="T6699" s="31"/>
      <c r="U6699" s="169"/>
      <c r="V6699" s="150"/>
      <c r="W6699" s="141" t="str" cm="1">
        <f t="array" ref="W6699">IF(SUM(LEN(B6699:V6699))=0,"",IF(OR(OR(ISBLANK(F6699),SUM(LEN(C6699),LEN(D6699))=0),AND(NOT(E6699="Unknown"),ISBLANK(J6699)),AND(NOT(O6699="Unknown"),ISBLANK(R6699))),"Missing Information", INDEX(Table15[Entire Service Line Classification], MATCH(SUMIFS(Table15[Unique ID],Table15[System-Owned Portion],E6699,Table15[If Material Anything Other than "Lead" in Column E,Was Material Ever Previously Lead?],G6699,Table15[Customer-Owned Portion],O6699),Table15[Unique ID],0),0)))</f>
        <v/>
      </c>
      <c r="X6699"/>
    </row>
    <row r="6700" spans="2:24" x14ac:dyDescent="0.25">
      <c r="B6700" s="146"/>
      <c r="C6700" s="31"/>
      <c r="D6700" s="31"/>
      <c r="E6700" s="44"/>
      <c r="F6700" s="43"/>
      <c r="G6700" s="84"/>
      <c r="H6700" s="31"/>
      <c r="I6700" s="31"/>
      <c r="J6700" s="84"/>
      <c r="K6700" s="31"/>
      <c r="L6700" s="31"/>
      <c r="M6700" s="169"/>
      <c r="N6700" s="148"/>
      <c r="O6700" s="106"/>
      <c r="P6700" s="43"/>
      <c r="Q6700" s="31"/>
      <c r="R6700" s="84"/>
      <c r="S6700" s="31"/>
      <c r="T6700" s="31"/>
      <c r="U6700" s="169"/>
      <c r="V6700" s="150"/>
      <c r="W6700" s="141" t="str" cm="1">
        <f t="array" ref="W6700">IF(SUM(LEN(B6700:V6700))=0,"",IF(OR(OR(ISBLANK(F6700),SUM(LEN(C6700),LEN(D6700))=0),AND(NOT(E6700="Unknown"),ISBLANK(J6700)),AND(NOT(O6700="Unknown"),ISBLANK(R6700))),"Missing Information", INDEX(Table15[Entire Service Line Classification], MATCH(SUMIFS(Table15[Unique ID],Table15[System-Owned Portion],E6700,Table15[If Material Anything Other than "Lead" in Column E,Was Material Ever Previously Lead?],G6700,Table15[Customer-Owned Portion],O6700),Table15[Unique ID],0),0)))</f>
        <v/>
      </c>
      <c r="X6700"/>
    </row>
    <row r="6701" spans="2:24" x14ac:dyDescent="0.25">
      <c r="B6701" s="146"/>
      <c r="C6701" s="31"/>
      <c r="D6701" s="31"/>
      <c r="E6701" s="44"/>
      <c r="F6701" s="43"/>
      <c r="G6701" s="84"/>
      <c r="H6701" s="31"/>
      <c r="I6701" s="31"/>
      <c r="J6701" s="84"/>
      <c r="K6701" s="31"/>
      <c r="L6701" s="31"/>
      <c r="M6701" s="169"/>
      <c r="N6701" s="148"/>
      <c r="O6701" s="106"/>
      <c r="P6701" s="43"/>
      <c r="Q6701" s="31"/>
      <c r="R6701" s="84"/>
      <c r="S6701" s="31"/>
      <c r="T6701" s="31"/>
      <c r="U6701" s="169"/>
      <c r="V6701" s="150"/>
      <c r="W6701" s="141" t="str" cm="1">
        <f t="array" ref="W6701">IF(SUM(LEN(B6701:V6701))=0,"",IF(OR(OR(ISBLANK(F6701),SUM(LEN(C6701),LEN(D6701))=0),AND(NOT(E6701="Unknown"),ISBLANK(J6701)),AND(NOT(O6701="Unknown"),ISBLANK(R6701))),"Missing Information", INDEX(Table15[Entire Service Line Classification], MATCH(SUMIFS(Table15[Unique ID],Table15[System-Owned Portion],E6701,Table15[If Material Anything Other than "Lead" in Column E,Was Material Ever Previously Lead?],G6701,Table15[Customer-Owned Portion],O6701),Table15[Unique ID],0),0)))</f>
        <v/>
      </c>
      <c r="X6701"/>
    </row>
    <row r="6702" spans="2:24" x14ac:dyDescent="0.25">
      <c r="B6702" s="146"/>
      <c r="C6702" s="31"/>
      <c r="D6702" s="31"/>
      <c r="E6702" s="44"/>
      <c r="F6702" s="43"/>
      <c r="G6702" s="84"/>
      <c r="H6702" s="31"/>
      <c r="I6702" s="31"/>
      <c r="J6702" s="84"/>
      <c r="K6702" s="31"/>
      <c r="L6702" s="31"/>
      <c r="M6702" s="169"/>
      <c r="N6702" s="148"/>
      <c r="O6702" s="106"/>
      <c r="P6702" s="43"/>
      <c r="Q6702" s="31"/>
      <c r="R6702" s="84"/>
      <c r="S6702" s="31"/>
      <c r="T6702" s="31"/>
      <c r="U6702" s="169"/>
      <c r="V6702" s="150"/>
      <c r="W6702" s="141" t="str" cm="1">
        <f t="array" ref="W6702">IF(SUM(LEN(B6702:V6702))=0,"",IF(OR(OR(ISBLANK(F6702),SUM(LEN(C6702),LEN(D6702))=0),AND(NOT(E6702="Unknown"),ISBLANK(J6702)),AND(NOT(O6702="Unknown"),ISBLANK(R6702))),"Missing Information", INDEX(Table15[Entire Service Line Classification], MATCH(SUMIFS(Table15[Unique ID],Table15[System-Owned Portion],E6702,Table15[If Material Anything Other than "Lead" in Column E,Was Material Ever Previously Lead?],G6702,Table15[Customer-Owned Portion],O6702),Table15[Unique ID],0),0)))</f>
        <v/>
      </c>
      <c r="X6702"/>
    </row>
    <row r="6703" spans="2:24" x14ac:dyDescent="0.25">
      <c r="B6703" s="146"/>
      <c r="C6703" s="31"/>
      <c r="D6703" s="31"/>
      <c r="E6703" s="44"/>
      <c r="F6703" s="43"/>
      <c r="G6703" s="84"/>
      <c r="H6703" s="31"/>
      <c r="I6703" s="31"/>
      <c r="J6703" s="84"/>
      <c r="K6703" s="31"/>
      <c r="L6703" s="31"/>
      <c r="M6703" s="169"/>
      <c r="N6703" s="148"/>
      <c r="O6703" s="106"/>
      <c r="P6703" s="43"/>
      <c r="Q6703" s="31"/>
      <c r="R6703" s="84"/>
      <c r="S6703" s="31"/>
      <c r="T6703" s="31"/>
      <c r="U6703" s="169"/>
      <c r="V6703" s="150"/>
      <c r="W6703" s="141" t="str" cm="1">
        <f t="array" ref="W6703">IF(SUM(LEN(B6703:V6703))=0,"",IF(OR(OR(ISBLANK(F6703),SUM(LEN(C6703),LEN(D6703))=0),AND(NOT(E6703="Unknown"),ISBLANK(J6703)),AND(NOT(O6703="Unknown"),ISBLANK(R6703))),"Missing Information", INDEX(Table15[Entire Service Line Classification], MATCH(SUMIFS(Table15[Unique ID],Table15[System-Owned Portion],E6703,Table15[If Material Anything Other than "Lead" in Column E,Was Material Ever Previously Lead?],G6703,Table15[Customer-Owned Portion],O6703),Table15[Unique ID],0),0)))</f>
        <v/>
      </c>
      <c r="X6703"/>
    </row>
    <row r="6704" spans="2:24" x14ac:dyDescent="0.25">
      <c r="B6704" s="146"/>
      <c r="C6704" s="31"/>
      <c r="D6704" s="31"/>
      <c r="E6704" s="44"/>
      <c r="F6704" s="43"/>
      <c r="G6704" s="84"/>
      <c r="H6704" s="31"/>
      <c r="I6704" s="31"/>
      <c r="J6704" s="84"/>
      <c r="K6704" s="31"/>
      <c r="L6704" s="31"/>
      <c r="M6704" s="169"/>
      <c r="N6704" s="148"/>
      <c r="O6704" s="106"/>
      <c r="P6704" s="43"/>
      <c r="Q6704" s="31"/>
      <c r="R6704" s="84"/>
      <c r="S6704" s="31"/>
      <c r="T6704" s="31"/>
      <c r="U6704" s="169"/>
      <c r="V6704" s="150"/>
      <c r="W6704" s="141" t="str" cm="1">
        <f t="array" ref="W6704">IF(SUM(LEN(B6704:V6704))=0,"",IF(OR(OR(ISBLANK(F6704),SUM(LEN(C6704),LEN(D6704))=0),AND(NOT(E6704="Unknown"),ISBLANK(J6704)),AND(NOT(O6704="Unknown"),ISBLANK(R6704))),"Missing Information", INDEX(Table15[Entire Service Line Classification], MATCH(SUMIFS(Table15[Unique ID],Table15[System-Owned Portion],E6704,Table15[If Material Anything Other than "Lead" in Column E,Was Material Ever Previously Lead?],G6704,Table15[Customer-Owned Portion],O6704),Table15[Unique ID],0),0)))</f>
        <v/>
      </c>
      <c r="X6704"/>
    </row>
    <row r="6705" spans="2:24" x14ac:dyDescent="0.25">
      <c r="B6705" s="146"/>
      <c r="C6705" s="31"/>
      <c r="D6705" s="31"/>
      <c r="E6705" s="44"/>
      <c r="F6705" s="43"/>
      <c r="G6705" s="84"/>
      <c r="H6705" s="31"/>
      <c r="I6705" s="31"/>
      <c r="J6705" s="84"/>
      <c r="K6705" s="31"/>
      <c r="L6705" s="31"/>
      <c r="M6705" s="169"/>
      <c r="N6705" s="148"/>
      <c r="O6705" s="106"/>
      <c r="P6705" s="43"/>
      <c r="Q6705" s="31"/>
      <c r="R6705" s="84"/>
      <c r="S6705" s="31"/>
      <c r="T6705" s="31"/>
      <c r="U6705" s="169"/>
      <c r="V6705" s="150"/>
      <c r="W6705" s="141" t="str" cm="1">
        <f t="array" ref="W6705">IF(SUM(LEN(B6705:V6705))=0,"",IF(OR(OR(ISBLANK(F6705),SUM(LEN(C6705),LEN(D6705))=0),AND(NOT(E6705="Unknown"),ISBLANK(J6705)),AND(NOT(O6705="Unknown"),ISBLANK(R6705))),"Missing Information", INDEX(Table15[Entire Service Line Classification], MATCH(SUMIFS(Table15[Unique ID],Table15[System-Owned Portion],E6705,Table15[If Material Anything Other than "Lead" in Column E,Was Material Ever Previously Lead?],G6705,Table15[Customer-Owned Portion],O6705),Table15[Unique ID],0),0)))</f>
        <v/>
      </c>
      <c r="X6705"/>
    </row>
    <row r="6706" spans="2:24" x14ac:dyDescent="0.25">
      <c r="B6706" s="146"/>
      <c r="C6706" s="31"/>
      <c r="D6706" s="31"/>
      <c r="E6706" s="44"/>
      <c r="F6706" s="43"/>
      <c r="G6706" s="84"/>
      <c r="H6706" s="31"/>
      <c r="I6706" s="31"/>
      <c r="J6706" s="84"/>
      <c r="K6706" s="31"/>
      <c r="L6706" s="31"/>
      <c r="M6706" s="169"/>
      <c r="N6706" s="148"/>
      <c r="O6706" s="106"/>
      <c r="P6706" s="43"/>
      <c r="Q6706" s="31"/>
      <c r="R6706" s="84"/>
      <c r="S6706" s="31"/>
      <c r="T6706" s="31"/>
      <c r="U6706" s="169"/>
      <c r="V6706" s="150"/>
      <c r="W6706" s="141" t="str" cm="1">
        <f t="array" ref="W6706">IF(SUM(LEN(B6706:V6706))=0,"",IF(OR(OR(ISBLANK(F6706),SUM(LEN(C6706),LEN(D6706))=0),AND(NOT(E6706="Unknown"),ISBLANK(J6706)),AND(NOT(O6706="Unknown"),ISBLANK(R6706))),"Missing Information", INDEX(Table15[Entire Service Line Classification], MATCH(SUMIFS(Table15[Unique ID],Table15[System-Owned Portion],E6706,Table15[If Material Anything Other than "Lead" in Column E,Was Material Ever Previously Lead?],G6706,Table15[Customer-Owned Portion],O6706),Table15[Unique ID],0),0)))</f>
        <v/>
      </c>
      <c r="X6706"/>
    </row>
    <row r="6707" spans="2:24" x14ac:dyDescent="0.25">
      <c r="B6707" s="146"/>
      <c r="C6707" s="31"/>
      <c r="D6707" s="31"/>
      <c r="E6707" s="44"/>
      <c r="F6707" s="43"/>
      <c r="G6707" s="84"/>
      <c r="H6707" s="31"/>
      <c r="I6707" s="31"/>
      <c r="J6707" s="84"/>
      <c r="K6707" s="31"/>
      <c r="L6707" s="31"/>
      <c r="M6707" s="169"/>
      <c r="N6707" s="148"/>
      <c r="O6707" s="106"/>
      <c r="P6707" s="43"/>
      <c r="Q6707" s="31"/>
      <c r="R6707" s="84"/>
      <c r="S6707" s="31"/>
      <c r="T6707" s="31"/>
      <c r="U6707" s="169"/>
      <c r="V6707" s="150"/>
      <c r="W6707" s="141" t="str" cm="1">
        <f t="array" ref="W6707">IF(SUM(LEN(B6707:V6707))=0,"",IF(OR(OR(ISBLANK(F6707),SUM(LEN(C6707),LEN(D6707))=0),AND(NOT(E6707="Unknown"),ISBLANK(J6707)),AND(NOT(O6707="Unknown"),ISBLANK(R6707))),"Missing Information", INDEX(Table15[Entire Service Line Classification], MATCH(SUMIFS(Table15[Unique ID],Table15[System-Owned Portion],E6707,Table15[If Material Anything Other than "Lead" in Column E,Was Material Ever Previously Lead?],G6707,Table15[Customer-Owned Portion],O6707),Table15[Unique ID],0),0)))</f>
        <v/>
      </c>
      <c r="X6707"/>
    </row>
    <row r="6708" spans="2:24" x14ac:dyDescent="0.25">
      <c r="B6708" s="146"/>
      <c r="C6708" s="31"/>
      <c r="D6708" s="31"/>
      <c r="E6708" s="44"/>
      <c r="F6708" s="43"/>
      <c r="G6708" s="84"/>
      <c r="H6708" s="31"/>
      <c r="I6708" s="31"/>
      <c r="J6708" s="84"/>
      <c r="K6708" s="31"/>
      <c r="L6708" s="31"/>
      <c r="M6708" s="169"/>
      <c r="N6708" s="148"/>
      <c r="O6708" s="106"/>
      <c r="P6708" s="43"/>
      <c r="Q6708" s="31"/>
      <c r="R6708" s="84"/>
      <c r="S6708" s="31"/>
      <c r="T6708" s="31"/>
      <c r="U6708" s="169"/>
      <c r="V6708" s="150"/>
      <c r="W6708" s="141" t="str" cm="1">
        <f t="array" ref="W6708">IF(SUM(LEN(B6708:V6708))=0,"",IF(OR(OR(ISBLANK(F6708),SUM(LEN(C6708),LEN(D6708))=0),AND(NOT(E6708="Unknown"),ISBLANK(J6708)),AND(NOT(O6708="Unknown"),ISBLANK(R6708))),"Missing Information", INDEX(Table15[Entire Service Line Classification], MATCH(SUMIFS(Table15[Unique ID],Table15[System-Owned Portion],E6708,Table15[If Material Anything Other than "Lead" in Column E,Was Material Ever Previously Lead?],G6708,Table15[Customer-Owned Portion],O6708),Table15[Unique ID],0),0)))</f>
        <v/>
      </c>
      <c r="X6708"/>
    </row>
    <row r="6709" spans="2:24" x14ac:dyDescent="0.25">
      <c r="B6709" s="146"/>
      <c r="C6709" s="31"/>
      <c r="D6709" s="31"/>
      <c r="E6709" s="44"/>
      <c r="F6709" s="43"/>
      <c r="G6709" s="84"/>
      <c r="H6709" s="31"/>
      <c r="I6709" s="31"/>
      <c r="J6709" s="84"/>
      <c r="K6709" s="31"/>
      <c r="L6709" s="31"/>
      <c r="M6709" s="169"/>
      <c r="N6709" s="148"/>
      <c r="O6709" s="106"/>
      <c r="P6709" s="43"/>
      <c r="Q6709" s="31"/>
      <c r="R6709" s="84"/>
      <c r="S6709" s="31"/>
      <c r="T6709" s="31"/>
      <c r="U6709" s="169"/>
      <c r="V6709" s="150"/>
      <c r="W6709" s="141" t="str" cm="1">
        <f t="array" ref="W6709">IF(SUM(LEN(B6709:V6709))=0,"",IF(OR(OR(ISBLANK(F6709),SUM(LEN(C6709),LEN(D6709))=0),AND(NOT(E6709="Unknown"),ISBLANK(J6709)),AND(NOT(O6709="Unknown"),ISBLANK(R6709))),"Missing Information", INDEX(Table15[Entire Service Line Classification], MATCH(SUMIFS(Table15[Unique ID],Table15[System-Owned Portion],E6709,Table15[If Material Anything Other than "Lead" in Column E,Was Material Ever Previously Lead?],G6709,Table15[Customer-Owned Portion],O6709),Table15[Unique ID],0),0)))</f>
        <v/>
      </c>
      <c r="X6709"/>
    </row>
    <row r="6710" spans="2:24" x14ac:dyDescent="0.25">
      <c r="B6710" s="146"/>
      <c r="C6710" s="31"/>
      <c r="D6710" s="31"/>
      <c r="E6710" s="44"/>
      <c r="F6710" s="43"/>
      <c r="G6710" s="84"/>
      <c r="H6710" s="31"/>
      <c r="I6710" s="31"/>
      <c r="J6710" s="84"/>
      <c r="K6710" s="31"/>
      <c r="L6710" s="31"/>
      <c r="M6710" s="169"/>
      <c r="N6710" s="148"/>
      <c r="O6710" s="106"/>
      <c r="P6710" s="43"/>
      <c r="Q6710" s="31"/>
      <c r="R6710" s="84"/>
      <c r="S6710" s="31"/>
      <c r="T6710" s="31"/>
      <c r="U6710" s="169"/>
      <c r="V6710" s="150"/>
      <c r="W6710" s="141" t="str" cm="1">
        <f t="array" ref="W6710">IF(SUM(LEN(B6710:V6710))=0,"",IF(OR(OR(ISBLANK(F6710),SUM(LEN(C6710),LEN(D6710))=0),AND(NOT(E6710="Unknown"),ISBLANK(J6710)),AND(NOT(O6710="Unknown"),ISBLANK(R6710))),"Missing Information", INDEX(Table15[Entire Service Line Classification], MATCH(SUMIFS(Table15[Unique ID],Table15[System-Owned Portion],E6710,Table15[If Material Anything Other than "Lead" in Column E,Was Material Ever Previously Lead?],G6710,Table15[Customer-Owned Portion],O6710),Table15[Unique ID],0),0)))</f>
        <v/>
      </c>
      <c r="X6710"/>
    </row>
    <row r="6711" spans="2:24" x14ac:dyDescent="0.25">
      <c r="B6711" s="146"/>
      <c r="C6711" s="31"/>
      <c r="D6711" s="31"/>
      <c r="E6711" s="44"/>
      <c r="F6711" s="43"/>
      <c r="G6711" s="84"/>
      <c r="H6711" s="31"/>
      <c r="I6711" s="31"/>
      <c r="J6711" s="84"/>
      <c r="K6711" s="31"/>
      <c r="L6711" s="31"/>
      <c r="M6711" s="169"/>
      <c r="N6711" s="148"/>
      <c r="O6711" s="106"/>
      <c r="P6711" s="43"/>
      <c r="Q6711" s="31"/>
      <c r="R6711" s="84"/>
      <c r="S6711" s="31"/>
      <c r="T6711" s="31"/>
      <c r="U6711" s="169"/>
      <c r="V6711" s="150"/>
      <c r="W6711" s="141" t="str" cm="1">
        <f t="array" ref="W6711">IF(SUM(LEN(B6711:V6711))=0,"",IF(OR(OR(ISBLANK(F6711),SUM(LEN(C6711),LEN(D6711))=0),AND(NOT(E6711="Unknown"),ISBLANK(J6711)),AND(NOT(O6711="Unknown"),ISBLANK(R6711))),"Missing Information", INDEX(Table15[Entire Service Line Classification], MATCH(SUMIFS(Table15[Unique ID],Table15[System-Owned Portion],E6711,Table15[If Material Anything Other than "Lead" in Column E,Was Material Ever Previously Lead?],G6711,Table15[Customer-Owned Portion],O6711),Table15[Unique ID],0),0)))</f>
        <v/>
      </c>
      <c r="X6711"/>
    </row>
    <row r="6712" spans="2:24" x14ac:dyDescent="0.25">
      <c r="B6712" s="146"/>
      <c r="C6712" s="31"/>
      <c r="D6712" s="31"/>
      <c r="E6712" s="44"/>
      <c r="F6712" s="43"/>
      <c r="G6712" s="84"/>
      <c r="H6712" s="31"/>
      <c r="I6712" s="31"/>
      <c r="J6712" s="84"/>
      <c r="K6712" s="31"/>
      <c r="L6712" s="31"/>
      <c r="M6712" s="169"/>
      <c r="N6712" s="148"/>
      <c r="O6712" s="106"/>
      <c r="P6712" s="43"/>
      <c r="Q6712" s="31"/>
      <c r="R6712" s="84"/>
      <c r="S6712" s="31"/>
      <c r="T6712" s="31"/>
      <c r="U6712" s="169"/>
      <c r="V6712" s="150"/>
      <c r="W6712" s="141" t="str" cm="1">
        <f t="array" ref="W6712">IF(SUM(LEN(B6712:V6712))=0,"",IF(OR(OR(ISBLANK(F6712),SUM(LEN(C6712),LEN(D6712))=0),AND(NOT(E6712="Unknown"),ISBLANK(J6712)),AND(NOT(O6712="Unknown"),ISBLANK(R6712))),"Missing Information", INDEX(Table15[Entire Service Line Classification], MATCH(SUMIFS(Table15[Unique ID],Table15[System-Owned Portion],E6712,Table15[If Material Anything Other than "Lead" in Column E,Was Material Ever Previously Lead?],G6712,Table15[Customer-Owned Portion],O6712),Table15[Unique ID],0),0)))</f>
        <v/>
      </c>
      <c r="X6712"/>
    </row>
    <row r="6713" spans="2:24" x14ac:dyDescent="0.25">
      <c r="B6713" s="146"/>
      <c r="C6713" s="31"/>
      <c r="D6713" s="31"/>
      <c r="E6713" s="44"/>
      <c r="F6713" s="43"/>
      <c r="G6713" s="84"/>
      <c r="H6713" s="31"/>
      <c r="I6713" s="31"/>
      <c r="J6713" s="84"/>
      <c r="K6713" s="31"/>
      <c r="L6713" s="31"/>
      <c r="M6713" s="169"/>
      <c r="N6713" s="148"/>
      <c r="O6713" s="106"/>
      <c r="P6713" s="43"/>
      <c r="Q6713" s="31"/>
      <c r="R6713" s="84"/>
      <c r="S6713" s="31"/>
      <c r="T6713" s="31"/>
      <c r="U6713" s="169"/>
      <c r="V6713" s="150"/>
      <c r="W6713" s="141" t="str" cm="1">
        <f t="array" ref="W6713">IF(SUM(LEN(B6713:V6713))=0,"",IF(OR(OR(ISBLANK(F6713),SUM(LEN(C6713),LEN(D6713))=0),AND(NOT(E6713="Unknown"),ISBLANK(J6713)),AND(NOT(O6713="Unknown"),ISBLANK(R6713))),"Missing Information", INDEX(Table15[Entire Service Line Classification], MATCH(SUMIFS(Table15[Unique ID],Table15[System-Owned Portion],E6713,Table15[If Material Anything Other than "Lead" in Column E,Was Material Ever Previously Lead?],G6713,Table15[Customer-Owned Portion],O6713),Table15[Unique ID],0),0)))</f>
        <v/>
      </c>
      <c r="X6713"/>
    </row>
    <row r="6714" spans="2:24" x14ac:dyDescent="0.25">
      <c r="B6714" s="146"/>
      <c r="C6714" s="31"/>
      <c r="D6714" s="31"/>
      <c r="E6714" s="44"/>
      <c r="F6714" s="43"/>
      <c r="G6714" s="84"/>
      <c r="H6714" s="31"/>
      <c r="I6714" s="31"/>
      <c r="J6714" s="84"/>
      <c r="K6714" s="31"/>
      <c r="L6714" s="31"/>
      <c r="M6714" s="169"/>
      <c r="N6714" s="148"/>
      <c r="O6714" s="106"/>
      <c r="P6714" s="43"/>
      <c r="Q6714" s="31"/>
      <c r="R6714" s="84"/>
      <c r="S6714" s="31"/>
      <c r="T6714" s="31"/>
      <c r="U6714" s="169"/>
      <c r="V6714" s="150"/>
      <c r="W6714" s="141" t="str" cm="1">
        <f t="array" ref="W6714">IF(SUM(LEN(B6714:V6714))=0,"",IF(OR(OR(ISBLANK(F6714),SUM(LEN(C6714),LEN(D6714))=0),AND(NOT(E6714="Unknown"),ISBLANK(J6714)),AND(NOT(O6714="Unknown"),ISBLANK(R6714))),"Missing Information", INDEX(Table15[Entire Service Line Classification], MATCH(SUMIFS(Table15[Unique ID],Table15[System-Owned Portion],E6714,Table15[If Material Anything Other than "Lead" in Column E,Was Material Ever Previously Lead?],G6714,Table15[Customer-Owned Portion],O6714),Table15[Unique ID],0),0)))</f>
        <v/>
      </c>
      <c r="X6714"/>
    </row>
    <row r="6715" spans="2:24" x14ac:dyDescent="0.25">
      <c r="B6715" s="146"/>
      <c r="C6715" s="31"/>
      <c r="D6715" s="31"/>
      <c r="E6715" s="44"/>
      <c r="F6715" s="43"/>
      <c r="G6715" s="84"/>
      <c r="H6715" s="31"/>
      <c r="I6715" s="31"/>
      <c r="J6715" s="84"/>
      <c r="K6715" s="31"/>
      <c r="L6715" s="31"/>
      <c r="M6715" s="169"/>
      <c r="N6715" s="148"/>
      <c r="O6715" s="106"/>
      <c r="P6715" s="43"/>
      <c r="Q6715" s="31"/>
      <c r="R6715" s="84"/>
      <c r="S6715" s="31"/>
      <c r="T6715" s="31"/>
      <c r="U6715" s="169"/>
      <c r="V6715" s="150"/>
      <c r="W6715" s="141" t="str" cm="1">
        <f t="array" ref="W6715">IF(SUM(LEN(B6715:V6715))=0,"",IF(OR(OR(ISBLANK(F6715),SUM(LEN(C6715),LEN(D6715))=0),AND(NOT(E6715="Unknown"),ISBLANK(J6715)),AND(NOT(O6715="Unknown"),ISBLANK(R6715))),"Missing Information", INDEX(Table15[Entire Service Line Classification], MATCH(SUMIFS(Table15[Unique ID],Table15[System-Owned Portion],E6715,Table15[If Material Anything Other than "Lead" in Column E,Was Material Ever Previously Lead?],G6715,Table15[Customer-Owned Portion],O6715),Table15[Unique ID],0),0)))</f>
        <v/>
      </c>
      <c r="X6715"/>
    </row>
    <row r="6716" spans="2:24" x14ac:dyDescent="0.25">
      <c r="B6716" s="146"/>
      <c r="C6716" s="31"/>
      <c r="D6716" s="31"/>
      <c r="E6716" s="44"/>
      <c r="F6716" s="43"/>
      <c r="G6716" s="84"/>
      <c r="H6716" s="31"/>
      <c r="I6716" s="31"/>
      <c r="J6716" s="84"/>
      <c r="K6716" s="31"/>
      <c r="L6716" s="31"/>
      <c r="M6716" s="169"/>
      <c r="N6716" s="148"/>
      <c r="O6716" s="106"/>
      <c r="P6716" s="43"/>
      <c r="Q6716" s="31"/>
      <c r="R6716" s="84"/>
      <c r="S6716" s="31"/>
      <c r="T6716" s="31"/>
      <c r="U6716" s="169"/>
      <c r="V6716" s="150"/>
      <c r="W6716" s="141" t="str" cm="1">
        <f t="array" ref="W6716">IF(SUM(LEN(B6716:V6716))=0,"",IF(OR(OR(ISBLANK(F6716),SUM(LEN(C6716),LEN(D6716))=0),AND(NOT(E6716="Unknown"),ISBLANK(J6716)),AND(NOT(O6716="Unknown"),ISBLANK(R6716))),"Missing Information", INDEX(Table15[Entire Service Line Classification], MATCH(SUMIFS(Table15[Unique ID],Table15[System-Owned Portion],E6716,Table15[If Material Anything Other than "Lead" in Column E,Was Material Ever Previously Lead?],G6716,Table15[Customer-Owned Portion],O6716),Table15[Unique ID],0),0)))</f>
        <v/>
      </c>
      <c r="X6716"/>
    </row>
    <row r="6717" spans="2:24" x14ac:dyDescent="0.25">
      <c r="B6717" s="146"/>
      <c r="C6717" s="31"/>
      <c r="D6717" s="31"/>
      <c r="E6717" s="44"/>
      <c r="F6717" s="43"/>
      <c r="G6717" s="84"/>
      <c r="H6717" s="31"/>
      <c r="I6717" s="31"/>
      <c r="J6717" s="84"/>
      <c r="K6717" s="31"/>
      <c r="L6717" s="31"/>
      <c r="M6717" s="169"/>
      <c r="N6717" s="148"/>
      <c r="O6717" s="106"/>
      <c r="P6717" s="43"/>
      <c r="Q6717" s="31"/>
      <c r="R6717" s="84"/>
      <c r="S6717" s="31"/>
      <c r="T6717" s="31"/>
      <c r="U6717" s="169"/>
      <c r="V6717" s="150"/>
      <c r="W6717" s="141" t="str" cm="1">
        <f t="array" ref="W6717">IF(SUM(LEN(B6717:V6717))=0,"",IF(OR(OR(ISBLANK(F6717),SUM(LEN(C6717),LEN(D6717))=0),AND(NOT(E6717="Unknown"),ISBLANK(J6717)),AND(NOT(O6717="Unknown"),ISBLANK(R6717))),"Missing Information", INDEX(Table15[Entire Service Line Classification], MATCH(SUMIFS(Table15[Unique ID],Table15[System-Owned Portion],E6717,Table15[If Material Anything Other than "Lead" in Column E,Was Material Ever Previously Lead?],G6717,Table15[Customer-Owned Portion],O6717),Table15[Unique ID],0),0)))</f>
        <v/>
      </c>
      <c r="X6717"/>
    </row>
    <row r="6718" spans="2:24" x14ac:dyDescent="0.25">
      <c r="B6718" s="146"/>
      <c r="C6718" s="31"/>
      <c r="D6718" s="31"/>
      <c r="E6718" s="44"/>
      <c r="F6718" s="43"/>
      <c r="G6718" s="84"/>
      <c r="H6718" s="31"/>
      <c r="I6718" s="31"/>
      <c r="J6718" s="84"/>
      <c r="K6718" s="31"/>
      <c r="L6718" s="31"/>
      <c r="M6718" s="169"/>
      <c r="N6718" s="148"/>
      <c r="O6718" s="106"/>
      <c r="P6718" s="43"/>
      <c r="Q6718" s="31"/>
      <c r="R6718" s="84"/>
      <c r="S6718" s="31"/>
      <c r="T6718" s="31"/>
      <c r="U6718" s="169"/>
      <c r="V6718" s="150"/>
      <c r="W6718" s="141" t="str" cm="1">
        <f t="array" ref="W6718">IF(SUM(LEN(B6718:V6718))=0,"",IF(OR(OR(ISBLANK(F6718),SUM(LEN(C6718),LEN(D6718))=0),AND(NOT(E6718="Unknown"),ISBLANK(J6718)),AND(NOT(O6718="Unknown"),ISBLANK(R6718))),"Missing Information", INDEX(Table15[Entire Service Line Classification], MATCH(SUMIFS(Table15[Unique ID],Table15[System-Owned Portion],E6718,Table15[If Material Anything Other than "Lead" in Column E,Was Material Ever Previously Lead?],G6718,Table15[Customer-Owned Portion],O6718),Table15[Unique ID],0),0)))</f>
        <v/>
      </c>
      <c r="X6718"/>
    </row>
    <row r="6719" spans="2:24" x14ac:dyDescent="0.25">
      <c r="B6719" s="146"/>
      <c r="C6719" s="31"/>
      <c r="D6719" s="31"/>
      <c r="E6719" s="44"/>
      <c r="F6719" s="43"/>
      <c r="G6719" s="84"/>
      <c r="H6719" s="31"/>
      <c r="I6719" s="31"/>
      <c r="J6719" s="84"/>
      <c r="K6719" s="31"/>
      <c r="L6719" s="31"/>
      <c r="M6719" s="169"/>
      <c r="N6719" s="148"/>
      <c r="O6719" s="106"/>
      <c r="P6719" s="43"/>
      <c r="Q6719" s="31"/>
      <c r="R6719" s="84"/>
      <c r="S6719" s="31"/>
      <c r="T6719" s="31"/>
      <c r="U6719" s="169"/>
      <c r="V6719" s="150"/>
      <c r="W6719" s="141" t="str" cm="1">
        <f t="array" ref="W6719">IF(SUM(LEN(B6719:V6719))=0,"",IF(OR(OR(ISBLANK(F6719),SUM(LEN(C6719),LEN(D6719))=0),AND(NOT(E6719="Unknown"),ISBLANK(J6719)),AND(NOT(O6719="Unknown"),ISBLANK(R6719))),"Missing Information", INDEX(Table15[Entire Service Line Classification], MATCH(SUMIFS(Table15[Unique ID],Table15[System-Owned Portion],E6719,Table15[If Material Anything Other than "Lead" in Column E,Was Material Ever Previously Lead?],G6719,Table15[Customer-Owned Portion],O6719),Table15[Unique ID],0),0)))</f>
        <v/>
      </c>
      <c r="X6719"/>
    </row>
    <row r="6720" spans="2:24" x14ac:dyDescent="0.25">
      <c r="B6720" s="146"/>
      <c r="C6720" s="31"/>
      <c r="D6720" s="31"/>
      <c r="E6720" s="44"/>
      <c r="F6720" s="43"/>
      <c r="G6720" s="84"/>
      <c r="H6720" s="31"/>
      <c r="I6720" s="31"/>
      <c r="J6720" s="84"/>
      <c r="K6720" s="31"/>
      <c r="L6720" s="31"/>
      <c r="M6720" s="169"/>
      <c r="N6720" s="148"/>
      <c r="O6720" s="106"/>
      <c r="P6720" s="43"/>
      <c r="Q6720" s="31"/>
      <c r="R6720" s="84"/>
      <c r="S6720" s="31"/>
      <c r="T6720" s="31"/>
      <c r="U6720" s="169"/>
      <c r="V6720" s="150"/>
      <c r="W6720" s="141" t="str" cm="1">
        <f t="array" ref="W6720">IF(SUM(LEN(B6720:V6720))=0,"",IF(OR(OR(ISBLANK(F6720),SUM(LEN(C6720),LEN(D6720))=0),AND(NOT(E6720="Unknown"),ISBLANK(J6720)),AND(NOT(O6720="Unknown"),ISBLANK(R6720))),"Missing Information", INDEX(Table15[Entire Service Line Classification], MATCH(SUMIFS(Table15[Unique ID],Table15[System-Owned Portion],E6720,Table15[If Material Anything Other than "Lead" in Column E,Was Material Ever Previously Lead?],G6720,Table15[Customer-Owned Portion],O6720),Table15[Unique ID],0),0)))</f>
        <v/>
      </c>
      <c r="X6720"/>
    </row>
    <row r="6721" spans="2:24" x14ac:dyDescent="0.25">
      <c r="B6721" s="146"/>
      <c r="C6721" s="31"/>
      <c r="D6721" s="31"/>
      <c r="E6721" s="44"/>
      <c r="F6721" s="43"/>
      <c r="G6721" s="84"/>
      <c r="H6721" s="31"/>
      <c r="I6721" s="31"/>
      <c r="J6721" s="84"/>
      <c r="K6721" s="31"/>
      <c r="L6721" s="31"/>
      <c r="M6721" s="169"/>
      <c r="N6721" s="148"/>
      <c r="O6721" s="106"/>
      <c r="P6721" s="43"/>
      <c r="Q6721" s="31"/>
      <c r="R6721" s="84"/>
      <c r="S6721" s="31"/>
      <c r="T6721" s="31"/>
      <c r="U6721" s="169"/>
      <c r="V6721" s="150"/>
      <c r="W6721" s="141" t="str" cm="1">
        <f t="array" ref="W6721">IF(SUM(LEN(B6721:V6721))=0,"",IF(OR(OR(ISBLANK(F6721),SUM(LEN(C6721),LEN(D6721))=0),AND(NOT(E6721="Unknown"),ISBLANK(J6721)),AND(NOT(O6721="Unknown"),ISBLANK(R6721))),"Missing Information", INDEX(Table15[Entire Service Line Classification], MATCH(SUMIFS(Table15[Unique ID],Table15[System-Owned Portion],E6721,Table15[If Material Anything Other than "Lead" in Column E,Was Material Ever Previously Lead?],G6721,Table15[Customer-Owned Portion],O6721),Table15[Unique ID],0),0)))</f>
        <v/>
      </c>
      <c r="X6721"/>
    </row>
    <row r="6722" spans="2:24" x14ac:dyDescent="0.25">
      <c r="B6722" s="146"/>
      <c r="C6722" s="31"/>
      <c r="D6722" s="31"/>
      <c r="E6722" s="44"/>
      <c r="F6722" s="43"/>
      <c r="G6722" s="84"/>
      <c r="H6722" s="31"/>
      <c r="I6722" s="31"/>
      <c r="J6722" s="84"/>
      <c r="K6722" s="31"/>
      <c r="L6722" s="31"/>
      <c r="M6722" s="169"/>
      <c r="N6722" s="148"/>
      <c r="O6722" s="106"/>
      <c r="P6722" s="43"/>
      <c r="Q6722" s="31"/>
      <c r="R6722" s="84"/>
      <c r="S6722" s="31"/>
      <c r="T6722" s="31"/>
      <c r="U6722" s="169"/>
      <c r="V6722" s="150"/>
      <c r="W6722" s="141" t="str" cm="1">
        <f t="array" ref="W6722">IF(SUM(LEN(B6722:V6722))=0,"",IF(OR(OR(ISBLANK(F6722),SUM(LEN(C6722),LEN(D6722))=0),AND(NOT(E6722="Unknown"),ISBLANK(J6722)),AND(NOT(O6722="Unknown"),ISBLANK(R6722))),"Missing Information", INDEX(Table15[Entire Service Line Classification], MATCH(SUMIFS(Table15[Unique ID],Table15[System-Owned Portion],E6722,Table15[If Material Anything Other than "Lead" in Column E,Was Material Ever Previously Lead?],G6722,Table15[Customer-Owned Portion],O6722),Table15[Unique ID],0),0)))</f>
        <v/>
      </c>
      <c r="X6722"/>
    </row>
    <row r="6723" spans="2:24" x14ac:dyDescent="0.25">
      <c r="B6723" s="146"/>
      <c r="C6723" s="31"/>
      <c r="D6723" s="31"/>
      <c r="E6723" s="44"/>
      <c r="F6723" s="43"/>
      <c r="G6723" s="84"/>
      <c r="H6723" s="31"/>
      <c r="I6723" s="31"/>
      <c r="J6723" s="84"/>
      <c r="K6723" s="31"/>
      <c r="L6723" s="31"/>
      <c r="M6723" s="169"/>
      <c r="N6723" s="148"/>
      <c r="O6723" s="106"/>
      <c r="P6723" s="43"/>
      <c r="Q6723" s="31"/>
      <c r="R6723" s="84"/>
      <c r="S6723" s="31"/>
      <c r="T6723" s="31"/>
      <c r="U6723" s="169"/>
      <c r="V6723" s="150"/>
      <c r="W6723" s="141" t="str" cm="1">
        <f t="array" ref="W6723">IF(SUM(LEN(B6723:V6723))=0,"",IF(OR(OR(ISBLANK(F6723),SUM(LEN(C6723),LEN(D6723))=0),AND(NOT(E6723="Unknown"),ISBLANK(J6723)),AND(NOT(O6723="Unknown"),ISBLANK(R6723))),"Missing Information", INDEX(Table15[Entire Service Line Classification], MATCH(SUMIFS(Table15[Unique ID],Table15[System-Owned Portion],E6723,Table15[If Material Anything Other than "Lead" in Column E,Was Material Ever Previously Lead?],G6723,Table15[Customer-Owned Portion],O6723),Table15[Unique ID],0),0)))</f>
        <v/>
      </c>
      <c r="X6723"/>
    </row>
    <row r="6724" spans="2:24" x14ac:dyDescent="0.25">
      <c r="B6724" s="146"/>
      <c r="C6724" s="31"/>
      <c r="D6724" s="31"/>
      <c r="E6724" s="44"/>
      <c r="F6724" s="43"/>
      <c r="G6724" s="84"/>
      <c r="H6724" s="31"/>
      <c r="I6724" s="31"/>
      <c r="J6724" s="84"/>
      <c r="K6724" s="31"/>
      <c r="L6724" s="31"/>
      <c r="M6724" s="169"/>
      <c r="N6724" s="148"/>
      <c r="O6724" s="106"/>
      <c r="P6724" s="43"/>
      <c r="Q6724" s="31"/>
      <c r="R6724" s="84"/>
      <c r="S6724" s="31"/>
      <c r="T6724" s="31"/>
      <c r="U6724" s="169"/>
      <c r="V6724" s="150"/>
      <c r="W6724" s="141" t="str" cm="1">
        <f t="array" ref="W6724">IF(SUM(LEN(B6724:V6724))=0,"",IF(OR(OR(ISBLANK(F6724),SUM(LEN(C6724),LEN(D6724))=0),AND(NOT(E6724="Unknown"),ISBLANK(J6724)),AND(NOT(O6724="Unknown"),ISBLANK(R6724))),"Missing Information", INDEX(Table15[Entire Service Line Classification], MATCH(SUMIFS(Table15[Unique ID],Table15[System-Owned Portion],E6724,Table15[If Material Anything Other than "Lead" in Column E,Was Material Ever Previously Lead?],G6724,Table15[Customer-Owned Portion],O6724),Table15[Unique ID],0),0)))</f>
        <v/>
      </c>
      <c r="X6724"/>
    </row>
    <row r="6725" spans="2:24" x14ac:dyDescent="0.25">
      <c r="B6725" s="146"/>
      <c r="C6725" s="31"/>
      <c r="D6725" s="31"/>
      <c r="E6725" s="44"/>
      <c r="F6725" s="43"/>
      <c r="G6725" s="84"/>
      <c r="H6725" s="31"/>
      <c r="I6725" s="31"/>
      <c r="J6725" s="84"/>
      <c r="K6725" s="31"/>
      <c r="L6725" s="31"/>
      <c r="M6725" s="169"/>
      <c r="N6725" s="148"/>
      <c r="O6725" s="106"/>
      <c r="P6725" s="43"/>
      <c r="Q6725" s="31"/>
      <c r="R6725" s="84"/>
      <c r="S6725" s="31"/>
      <c r="T6725" s="31"/>
      <c r="U6725" s="169"/>
      <c r="V6725" s="150"/>
      <c r="W6725" s="141" t="str" cm="1">
        <f t="array" ref="W6725">IF(SUM(LEN(B6725:V6725))=0,"",IF(OR(OR(ISBLANK(F6725),SUM(LEN(C6725),LEN(D6725))=0),AND(NOT(E6725="Unknown"),ISBLANK(J6725)),AND(NOT(O6725="Unknown"),ISBLANK(R6725))),"Missing Information", INDEX(Table15[Entire Service Line Classification], MATCH(SUMIFS(Table15[Unique ID],Table15[System-Owned Portion],E6725,Table15[If Material Anything Other than "Lead" in Column E,Was Material Ever Previously Lead?],G6725,Table15[Customer-Owned Portion],O6725),Table15[Unique ID],0),0)))</f>
        <v/>
      </c>
      <c r="X6725"/>
    </row>
    <row r="6726" spans="2:24" x14ac:dyDescent="0.25">
      <c r="B6726" s="146"/>
      <c r="C6726" s="31"/>
      <c r="D6726" s="31"/>
      <c r="E6726" s="44"/>
      <c r="F6726" s="43"/>
      <c r="G6726" s="84"/>
      <c r="H6726" s="31"/>
      <c r="I6726" s="31"/>
      <c r="J6726" s="84"/>
      <c r="K6726" s="31"/>
      <c r="L6726" s="31"/>
      <c r="M6726" s="169"/>
      <c r="N6726" s="148"/>
      <c r="O6726" s="106"/>
      <c r="P6726" s="43"/>
      <c r="Q6726" s="31"/>
      <c r="R6726" s="84"/>
      <c r="S6726" s="31"/>
      <c r="T6726" s="31"/>
      <c r="U6726" s="169"/>
      <c r="V6726" s="150"/>
      <c r="W6726" s="141" t="str" cm="1">
        <f t="array" ref="W6726">IF(SUM(LEN(B6726:V6726))=0,"",IF(OR(OR(ISBLANK(F6726),SUM(LEN(C6726),LEN(D6726))=0),AND(NOT(E6726="Unknown"),ISBLANK(J6726)),AND(NOT(O6726="Unknown"),ISBLANK(R6726))),"Missing Information", INDEX(Table15[Entire Service Line Classification], MATCH(SUMIFS(Table15[Unique ID],Table15[System-Owned Portion],E6726,Table15[If Material Anything Other than "Lead" in Column E,Was Material Ever Previously Lead?],G6726,Table15[Customer-Owned Portion],O6726),Table15[Unique ID],0),0)))</f>
        <v/>
      </c>
      <c r="X6726"/>
    </row>
    <row r="6727" spans="2:24" x14ac:dyDescent="0.25">
      <c r="B6727" s="146"/>
      <c r="C6727" s="31"/>
      <c r="D6727" s="31"/>
      <c r="E6727" s="44"/>
      <c r="F6727" s="43"/>
      <c r="G6727" s="84"/>
      <c r="H6727" s="31"/>
      <c r="I6727" s="31"/>
      <c r="J6727" s="84"/>
      <c r="K6727" s="31"/>
      <c r="L6727" s="31"/>
      <c r="M6727" s="169"/>
      <c r="N6727" s="148"/>
      <c r="O6727" s="106"/>
      <c r="P6727" s="43"/>
      <c r="Q6727" s="31"/>
      <c r="R6727" s="84"/>
      <c r="S6727" s="31"/>
      <c r="T6727" s="31"/>
      <c r="U6727" s="169"/>
      <c r="V6727" s="150"/>
      <c r="W6727" s="141" t="str" cm="1">
        <f t="array" ref="W6727">IF(SUM(LEN(B6727:V6727))=0,"",IF(OR(OR(ISBLANK(F6727),SUM(LEN(C6727),LEN(D6727))=0),AND(NOT(E6727="Unknown"),ISBLANK(J6727)),AND(NOT(O6727="Unknown"),ISBLANK(R6727))),"Missing Information", INDEX(Table15[Entire Service Line Classification], MATCH(SUMIFS(Table15[Unique ID],Table15[System-Owned Portion],E6727,Table15[If Material Anything Other than "Lead" in Column E,Was Material Ever Previously Lead?],G6727,Table15[Customer-Owned Portion],O6727),Table15[Unique ID],0),0)))</f>
        <v/>
      </c>
      <c r="X6727"/>
    </row>
    <row r="6728" spans="2:24" x14ac:dyDescent="0.25">
      <c r="B6728" s="146"/>
      <c r="C6728" s="31"/>
      <c r="D6728" s="31"/>
      <c r="E6728" s="44"/>
      <c r="F6728" s="43"/>
      <c r="G6728" s="84"/>
      <c r="H6728" s="31"/>
      <c r="I6728" s="31"/>
      <c r="J6728" s="84"/>
      <c r="K6728" s="31"/>
      <c r="L6728" s="31"/>
      <c r="M6728" s="169"/>
      <c r="N6728" s="148"/>
      <c r="O6728" s="106"/>
      <c r="P6728" s="43"/>
      <c r="Q6728" s="31"/>
      <c r="R6728" s="84"/>
      <c r="S6728" s="31"/>
      <c r="T6728" s="31"/>
      <c r="U6728" s="169"/>
      <c r="V6728" s="150"/>
      <c r="W6728" s="141" t="str" cm="1">
        <f t="array" ref="W6728">IF(SUM(LEN(B6728:V6728))=0,"",IF(OR(OR(ISBLANK(F6728),SUM(LEN(C6728),LEN(D6728))=0),AND(NOT(E6728="Unknown"),ISBLANK(J6728)),AND(NOT(O6728="Unknown"),ISBLANK(R6728))),"Missing Information", INDEX(Table15[Entire Service Line Classification], MATCH(SUMIFS(Table15[Unique ID],Table15[System-Owned Portion],E6728,Table15[If Material Anything Other than "Lead" in Column E,Was Material Ever Previously Lead?],G6728,Table15[Customer-Owned Portion],O6728),Table15[Unique ID],0),0)))</f>
        <v/>
      </c>
      <c r="X6728"/>
    </row>
    <row r="6729" spans="2:24" x14ac:dyDescent="0.25">
      <c r="B6729" s="146"/>
      <c r="C6729" s="31"/>
      <c r="D6729" s="31"/>
      <c r="E6729" s="44"/>
      <c r="F6729" s="43"/>
      <c r="G6729" s="84"/>
      <c r="H6729" s="31"/>
      <c r="I6729" s="31"/>
      <c r="J6729" s="84"/>
      <c r="K6729" s="31"/>
      <c r="L6729" s="31"/>
      <c r="M6729" s="169"/>
      <c r="N6729" s="148"/>
      <c r="O6729" s="106"/>
      <c r="P6729" s="43"/>
      <c r="Q6729" s="31"/>
      <c r="R6729" s="84"/>
      <c r="S6729" s="31"/>
      <c r="T6729" s="31"/>
      <c r="U6729" s="169"/>
      <c r="V6729" s="150"/>
      <c r="W6729" s="141" t="str" cm="1">
        <f t="array" ref="W6729">IF(SUM(LEN(B6729:V6729))=0,"",IF(OR(OR(ISBLANK(F6729),SUM(LEN(C6729),LEN(D6729))=0),AND(NOT(E6729="Unknown"),ISBLANK(J6729)),AND(NOT(O6729="Unknown"),ISBLANK(R6729))),"Missing Information", INDEX(Table15[Entire Service Line Classification], MATCH(SUMIFS(Table15[Unique ID],Table15[System-Owned Portion],E6729,Table15[If Material Anything Other than "Lead" in Column E,Was Material Ever Previously Lead?],G6729,Table15[Customer-Owned Portion],O6729),Table15[Unique ID],0),0)))</f>
        <v/>
      </c>
      <c r="X6729"/>
    </row>
    <row r="6730" spans="2:24" x14ac:dyDescent="0.25">
      <c r="B6730" s="146"/>
      <c r="C6730" s="31"/>
      <c r="D6730" s="31"/>
      <c r="E6730" s="44"/>
      <c r="F6730" s="43"/>
      <c r="G6730" s="84"/>
      <c r="H6730" s="31"/>
      <c r="I6730" s="31"/>
      <c r="J6730" s="84"/>
      <c r="K6730" s="31"/>
      <c r="L6730" s="31"/>
      <c r="M6730" s="169"/>
      <c r="N6730" s="148"/>
      <c r="O6730" s="106"/>
      <c r="P6730" s="43"/>
      <c r="Q6730" s="31"/>
      <c r="R6730" s="84"/>
      <c r="S6730" s="31"/>
      <c r="T6730" s="31"/>
      <c r="U6730" s="169"/>
      <c r="V6730" s="150"/>
      <c r="W6730" s="141" t="str" cm="1">
        <f t="array" ref="W6730">IF(SUM(LEN(B6730:V6730))=0,"",IF(OR(OR(ISBLANK(F6730),SUM(LEN(C6730),LEN(D6730))=0),AND(NOT(E6730="Unknown"),ISBLANK(J6730)),AND(NOT(O6730="Unknown"),ISBLANK(R6730))),"Missing Information", INDEX(Table15[Entire Service Line Classification], MATCH(SUMIFS(Table15[Unique ID],Table15[System-Owned Portion],E6730,Table15[If Material Anything Other than "Lead" in Column E,Was Material Ever Previously Lead?],G6730,Table15[Customer-Owned Portion],O6730),Table15[Unique ID],0),0)))</f>
        <v/>
      </c>
      <c r="X6730"/>
    </row>
    <row r="6731" spans="2:24" x14ac:dyDescent="0.25">
      <c r="B6731" s="146"/>
      <c r="C6731" s="31"/>
      <c r="D6731" s="31"/>
      <c r="E6731" s="44"/>
      <c r="F6731" s="43"/>
      <c r="G6731" s="84"/>
      <c r="H6731" s="31"/>
      <c r="I6731" s="31"/>
      <c r="J6731" s="84"/>
      <c r="K6731" s="31"/>
      <c r="L6731" s="31"/>
      <c r="M6731" s="169"/>
      <c r="N6731" s="148"/>
      <c r="O6731" s="106"/>
      <c r="P6731" s="43"/>
      <c r="Q6731" s="31"/>
      <c r="R6731" s="84"/>
      <c r="S6731" s="31"/>
      <c r="T6731" s="31"/>
      <c r="U6731" s="169"/>
      <c r="V6731" s="150"/>
      <c r="W6731" s="141" t="str" cm="1">
        <f t="array" ref="W6731">IF(SUM(LEN(B6731:V6731))=0,"",IF(OR(OR(ISBLANK(F6731),SUM(LEN(C6731),LEN(D6731))=0),AND(NOT(E6731="Unknown"),ISBLANK(J6731)),AND(NOT(O6731="Unknown"),ISBLANK(R6731))),"Missing Information", INDEX(Table15[Entire Service Line Classification], MATCH(SUMIFS(Table15[Unique ID],Table15[System-Owned Portion],E6731,Table15[If Material Anything Other than "Lead" in Column E,Was Material Ever Previously Lead?],G6731,Table15[Customer-Owned Portion],O6731),Table15[Unique ID],0),0)))</f>
        <v/>
      </c>
      <c r="X6731"/>
    </row>
    <row r="6732" spans="2:24" x14ac:dyDescent="0.25">
      <c r="B6732" s="146"/>
      <c r="C6732" s="31"/>
      <c r="D6732" s="31"/>
      <c r="E6732" s="44"/>
      <c r="F6732" s="43"/>
      <c r="G6732" s="84"/>
      <c r="H6732" s="31"/>
      <c r="I6732" s="31"/>
      <c r="J6732" s="84"/>
      <c r="K6732" s="31"/>
      <c r="L6732" s="31"/>
      <c r="M6732" s="169"/>
      <c r="N6732" s="148"/>
      <c r="O6732" s="106"/>
      <c r="P6732" s="43"/>
      <c r="Q6732" s="31"/>
      <c r="R6732" s="84"/>
      <c r="S6732" s="31"/>
      <c r="T6732" s="31"/>
      <c r="U6732" s="169"/>
      <c r="V6732" s="150"/>
      <c r="W6732" s="141" t="str" cm="1">
        <f t="array" ref="W6732">IF(SUM(LEN(B6732:V6732))=0,"",IF(OR(OR(ISBLANK(F6732),SUM(LEN(C6732),LEN(D6732))=0),AND(NOT(E6732="Unknown"),ISBLANK(J6732)),AND(NOT(O6732="Unknown"),ISBLANK(R6732))),"Missing Information", INDEX(Table15[Entire Service Line Classification], MATCH(SUMIFS(Table15[Unique ID],Table15[System-Owned Portion],E6732,Table15[If Material Anything Other than "Lead" in Column E,Was Material Ever Previously Lead?],G6732,Table15[Customer-Owned Portion],O6732),Table15[Unique ID],0),0)))</f>
        <v/>
      </c>
      <c r="X6732"/>
    </row>
    <row r="6733" spans="2:24" x14ac:dyDescent="0.25">
      <c r="B6733" s="146"/>
      <c r="C6733" s="31"/>
      <c r="D6733" s="31"/>
      <c r="E6733" s="44"/>
      <c r="F6733" s="43"/>
      <c r="G6733" s="84"/>
      <c r="H6733" s="31"/>
      <c r="I6733" s="31"/>
      <c r="J6733" s="84"/>
      <c r="K6733" s="31"/>
      <c r="L6733" s="31"/>
      <c r="M6733" s="169"/>
      <c r="N6733" s="148"/>
      <c r="O6733" s="106"/>
      <c r="P6733" s="43"/>
      <c r="Q6733" s="31"/>
      <c r="R6733" s="84"/>
      <c r="S6733" s="31"/>
      <c r="T6733" s="31"/>
      <c r="U6733" s="169"/>
      <c r="V6733" s="150"/>
      <c r="W6733" s="141" t="str" cm="1">
        <f t="array" ref="W6733">IF(SUM(LEN(B6733:V6733))=0,"",IF(OR(OR(ISBLANK(F6733),SUM(LEN(C6733),LEN(D6733))=0),AND(NOT(E6733="Unknown"),ISBLANK(J6733)),AND(NOT(O6733="Unknown"),ISBLANK(R6733))),"Missing Information", INDEX(Table15[Entire Service Line Classification], MATCH(SUMIFS(Table15[Unique ID],Table15[System-Owned Portion],E6733,Table15[If Material Anything Other than "Lead" in Column E,Was Material Ever Previously Lead?],G6733,Table15[Customer-Owned Portion],O6733),Table15[Unique ID],0),0)))</f>
        <v/>
      </c>
      <c r="X6733"/>
    </row>
    <row r="6734" spans="2:24" x14ac:dyDescent="0.25">
      <c r="B6734" s="146"/>
      <c r="C6734" s="31"/>
      <c r="D6734" s="31"/>
      <c r="E6734" s="44"/>
      <c r="F6734" s="43"/>
      <c r="G6734" s="84"/>
      <c r="H6734" s="31"/>
      <c r="I6734" s="31"/>
      <c r="J6734" s="84"/>
      <c r="K6734" s="31"/>
      <c r="L6734" s="31"/>
      <c r="M6734" s="169"/>
      <c r="N6734" s="148"/>
      <c r="O6734" s="106"/>
      <c r="P6734" s="43"/>
      <c r="Q6734" s="31"/>
      <c r="R6734" s="84"/>
      <c r="S6734" s="31"/>
      <c r="T6734" s="31"/>
      <c r="U6734" s="169"/>
      <c r="V6734" s="150"/>
      <c r="W6734" s="141" t="str" cm="1">
        <f t="array" ref="W6734">IF(SUM(LEN(B6734:V6734))=0,"",IF(OR(OR(ISBLANK(F6734),SUM(LEN(C6734),LEN(D6734))=0),AND(NOT(E6734="Unknown"),ISBLANK(J6734)),AND(NOT(O6734="Unknown"),ISBLANK(R6734))),"Missing Information", INDEX(Table15[Entire Service Line Classification], MATCH(SUMIFS(Table15[Unique ID],Table15[System-Owned Portion],E6734,Table15[If Material Anything Other than "Lead" in Column E,Was Material Ever Previously Lead?],G6734,Table15[Customer-Owned Portion],O6734),Table15[Unique ID],0),0)))</f>
        <v/>
      </c>
      <c r="X6734"/>
    </row>
    <row r="6735" spans="2:24" x14ac:dyDescent="0.25">
      <c r="B6735" s="146"/>
      <c r="C6735" s="31"/>
      <c r="D6735" s="31"/>
      <c r="E6735" s="44"/>
      <c r="F6735" s="43"/>
      <c r="G6735" s="84"/>
      <c r="H6735" s="31"/>
      <c r="I6735" s="31"/>
      <c r="J6735" s="84"/>
      <c r="K6735" s="31"/>
      <c r="L6735" s="31"/>
      <c r="M6735" s="169"/>
      <c r="N6735" s="148"/>
      <c r="O6735" s="106"/>
      <c r="P6735" s="43"/>
      <c r="Q6735" s="31"/>
      <c r="R6735" s="84"/>
      <c r="S6735" s="31"/>
      <c r="T6735" s="31"/>
      <c r="U6735" s="169"/>
      <c r="V6735" s="150"/>
      <c r="W6735" s="141" t="str" cm="1">
        <f t="array" ref="W6735">IF(SUM(LEN(B6735:V6735))=0,"",IF(OR(OR(ISBLANK(F6735),SUM(LEN(C6735),LEN(D6735))=0),AND(NOT(E6735="Unknown"),ISBLANK(J6735)),AND(NOT(O6735="Unknown"),ISBLANK(R6735))),"Missing Information", INDEX(Table15[Entire Service Line Classification], MATCH(SUMIFS(Table15[Unique ID],Table15[System-Owned Portion],E6735,Table15[If Material Anything Other than "Lead" in Column E,Was Material Ever Previously Lead?],G6735,Table15[Customer-Owned Portion],O6735),Table15[Unique ID],0),0)))</f>
        <v/>
      </c>
      <c r="X6735"/>
    </row>
    <row r="6736" spans="2:24" x14ac:dyDescent="0.25">
      <c r="B6736" s="146"/>
      <c r="C6736" s="31"/>
      <c r="D6736" s="31"/>
      <c r="E6736" s="44"/>
      <c r="F6736" s="43"/>
      <c r="G6736" s="84"/>
      <c r="H6736" s="31"/>
      <c r="I6736" s="31"/>
      <c r="J6736" s="84"/>
      <c r="K6736" s="31"/>
      <c r="L6736" s="31"/>
      <c r="M6736" s="169"/>
      <c r="N6736" s="148"/>
      <c r="O6736" s="106"/>
      <c r="P6736" s="43"/>
      <c r="Q6736" s="31"/>
      <c r="R6736" s="84"/>
      <c r="S6736" s="31"/>
      <c r="T6736" s="31"/>
      <c r="U6736" s="169"/>
      <c r="V6736" s="150"/>
      <c r="W6736" s="141" t="str" cm="1">
        <f t="array" ref="W6736">IF(SUM(LEN(B6736:V6736))=0,"",IF(OR(OR(ISBLANK(F6736),SUM(LEN(C6736),LEN(D6736))=0),AND(NOT(E6736="Unknown"),ISBLANK(J6736)),AND(NOT(O6736="Unknown"),ISBLANK(R6736))),"Missing Information", INDEX(Table15[Entire Service Line Classification], MATCH(SUMIFS(Table15[Unique ID],Table15[System-Owned Portion],E6736,Table15[If Material Anything Other than "Lead" in Column E,Was Material Ever Previously Lead?],G6736,Table15[Customer-Owned Portion],O6736),Table15[Unique ID],0),0)))</f>
        <v/>
      </c>
      <c r="X6736"/>
    </row>
    <row r="6737" spans="2:24" x14ac:dyDescent="0.25">
      <c r="B6737" s="146"/>
      <c r="C6737" s="31"/>
      <c r="D6737" s="31"/>
      <c r="E6737" s="44"/>
      <c r="F6737" s="43"/>
      <c r="G6737" s="84"/>
      <c r="H6737" s="31"/>
      <c r="I6737" s="31"/>
      <c r="J6737" s="84"/>
      <c r="K6737" s="31"/>
      <c r="L6737" s="31"/>
      <c r="M6737" s="169"/>
      <c r="N6737" s="148"/>
      <c r="O6737" s="106"/>
      <c r="P6737" s="43"/>
      <c r="Q6737" s="31"/>
      <c r="R6737" s="84"/>
      <c r="S6737" s="31"/>
      <c r="T6737" s="31"/>
      <c r="U6737" s="169"/>
      <c r="V6737" s="150"/>
      <c r="W6737" s="141" t="str" cm="1">
        <f t="array" ref="W6737">IF(SUM(LEN(B6737:V6737))=0,"",IF(OR(OR(ISBLANK(F6737),SUM(LEN(C6737),LEN(D6737))=0),AND(NOT(E6737="Unknown"),ISBLANK(J6737)),AND(NOT(O6737="Unknown"),ISBLANK(R6737))),"Missing Information", INDEX(Table15[Entire Service Line Classification], MATCH(SUMIFS(Table15[Unique ID],Table15[System-Owned Portion],E6737,Table15[If Material Anything Other than "Lead" in Column E,Was Material Ever Previously Lead?],G6737,Table15[Customer-Owned Portion],O6737),Table15[Unique ID],0),0)))</f>
        <v/>
      </c>
      <c r="X6737"/>
    </row>
    <row r="6738" spans="2:24" x14ac:dyDescent="0.25">
      <c r="B6738" s="146"/>
      <c r="C6738" s="31"/>
      <c r="D6738" s="31"/>
      <c r="E6738" s="44"/>
      <c r="F6738" s="43"/>
      <c r="G6738" s="84"/>
      <c r="H6738" s="31"/>
      <c r="I6738" s="31"/>
      <c r="J6738" s="84"/>
      <c r="K6738" s="31"/>
      <c r="L6738" s="31"/>
      <c r="M6738" s="169"/>
      <c r="N6738" s="148"/>
      <c r="O6738" s="106"/>
      <c r="P6738" s="43"/>
      <c r="Q6738" s="31"/>
      <c r="R6738" s="84"/>
      <c r="S6738" s="31"/>
      <c r="T6738" s="31"/>
      <c r="U6738" s="169"/>
      <c r="V6738" s="150"/>
      <c r="W6738" s="141" t="str" cm="1">
        <f t="array" ref="W6738">IF(SUM(LEN(B6738:V6738))=0,"",IF(OR(OR(ISBLANK(F6738),SUM(LEN(C6738),LEN(D6738))=0),AND(NOT(E6738="Unknown"),ISBLANK(J6738)),AND(NOT(O6738="Unknown"),ISBLANK(R6738))),"Missing Information", INDEX(Table15[Entire Service Line Classification], MATCH(SUMIFS(Table15[Unique ID],Table15[System-Owned Portion],E6738,Table15[If Material Anything Other than "Lead" in Column E,Was Material Ever Previously Lead?],G6738,Table15[Customer-Owned Portion],O6738),Table15[Unique ID],0),0)))</f>
        <v/>
      </c>
      <c r="X6738"/>
    </row>
    <row r="6739" spans="2:24" x14ac:dyDescent="0.25">
      <c r="B6739" s="146"/>
      <c r="C6739" s="31"/>
      <c r="D6739" s="31"/>
      <c r="E6739" s="44"/>
      <c r="F6739" s="43"/>
      <c r="G6739" s="84"/>
      <c r="H6739" s="31"/>
      <c r="I6739" s="31"/>
      <c r="J6739" s="84"/>
      <c r="K6739" s="31"/>
      <c r="L6739" s="31"/>
      <c r="M6739" s="169"/>
      <c r="N6739" s="148"/>
      <c r="O6739" s="106"/>
      <c r="P6739" s="43"/>
      <c r="Q6739" s="31"/>
      <c r="R6739" s="84"/>
      <c r="S6739" s="31"/>
      <c r="T6739" s="31"/>
      <c r="U6739" s="169"/>
      <c r="V6739" s="150"/>
      <c r="W6739" s="141" t="str" cm="1">
        <f t="array" ref="W6739">IF(SUM(LEN(B6739:V6739))=0,"",IF(OR(OR(ISBLANK(F6739),SUM(LEN(C6739),LEN(D6739))=0),AND(NOT(E6739="Unknown"),ISBLANK(J6739)),AND(NOT(O6739="Unknown"),ISBLANK(R6739))),"Missing Information", INDEX(Table15[Entire Service Line Classification], MATCH(SUMIFS(Table15[Unique ID],Table15[System-Owned Portion],E6739,Table15[If Material Anything Other than "Lead" in Column E,Was Material Ever Previously Lead?],G6739,Table15[Customer-Owned Portion],O6739),Table15[Unique ID],0),0)))</f>
        <v/>
      </c>
      <c r="X6739"/>
    </row>
    <row r="6740" spans="2:24" x14ac:dyDescent="0.25">
      <c r="B6740" s="146"/>
      <c r="C6740" s="31"/>
      <c r="D6740" s="31"/>
      <c r="E6740" s="44"/>
      <c r="F6740" s="43"/>
      <c r="G6740" s="84"/>
      <c r="H6740" s="31"/>
      <c r="I6740" s="31"/>
      <c r="J6740" s="84"/>
      <c r="K6740" s="31"/>
      <c r="L6740" s="31"/>
      <c r="M6740" s="169"/>
      <c r="N6740" s="148"/>
      <c r="O6740" s="106"/>
      <c r="P6740" s="43"/>
      <c r="Q6740" s="31"/>
      <c r="R6740" s="84"/>
      <c r="S6740" s="31"/>
      <c r="T6740" s="31"/>
      <c r="U6740" s="169"/>
      <c r="V6740" s="150"/>
      <c r="W6740" s="141" t="str" cm="1">
        <f t="array" ref="W6740">IF(SUM(LEN(B6740:V6740))=0,"",IF(OR(OR(ISBLANK(F6740),SUM(LEN(C6740),LEN(D6740))=0),AND(NOT(E6740="Unknown"),ISBLANK(J6740)),AND(NOT(O6740="Unknown"),ISBLANK(R6740))),"Missing Information", INDEX(Table15[Entire Service Line Classification], MATCH(SUMIFS(Table15[Unique ID],Table15[System-Owned Portion],E6740,Table15[If Material Anything Other than "Lead" in Column E,Was Material Ever Previously Lead?],G6740,Table15[Customer-Owned Portion],O6740),Table15[Unique ID],0),0)))</f>
        <v/>
      </c>
      <c r="X6740"/>
    </row>
    <row r="6741" spans="2:24" x14ac:dyDescent="0.25">
      <c r="B6741" s="146"/>
      <c r="C6741" s="31"/>
      <c r="D6741" s="31"/>
      <c r="E6741" s="44"/>
      <c r="F6741" s="43"/>
      <c r="G6741" s="84"/>
      <c r="H6741" s="31"/>
      <c r="I6741" s="31"/>
      <c r="J6741" s="84"/>
      <c r="K6741" s="31"/>
      <c r="L6741" s="31"/>
      <c r="M6741" s="169"/>
      <c r="N6741" s="148"/>
      <c r="O6741" s="106"/>
      <c r="P6741" s="43"/>
      <c r="Q6741" s="31"/>
      <c r="R6741" s="84"/>
      <c r="S6741" s="31"/>
      <c r="T6741" s="31"/>
      <c r="U6741" s="169"/>
      <c r="V6741" s="150"/>
      <c r="W6741" s="141" t="str" cm="1">
        <f t="array" ref="W6741">IF(SUM(LEN(B6741:V6741))=0,"",IF(OR(OR(ISBLANK(F6741),SUM(LEN(C6741),LEN(D6741))=0),AND(NOT(E6741="Unknown"),ISBLANK(J6741)),AND(NOT(O6741="Unknown"),ISBLANK(R6741))),"Missing Information", INDEX(Table15[Entire Service Line Classification], MATCH(SUMIFS(Table15[Unique ID],Table15[System-Owned Portion],E6741,Table15[If Material Anything Other than "Lead" in Column E,Was Material Ever Previously Lead?],G6741,Table15[Customer-Owned Portion],O6741),Table15[Unique ID],0),0)))</f>
        <v/>
      </c>
      <c r="X6741"/>
    </row>
    <row r="6742" spans="2:24" x14ac:dyDescent="0.25">
      <c r="B6742" s="146"/>
      <c r="C6742" s="31"/>
      <c r="D6742" s="31"/>
      <c r="E6742" s="44"/>
      <c r="F6742" s="43"/>
      <c r="G6742" s="84"/>
      <c r="H6742" s="31"/>
      <c r="I6742" s="31"/>
      <c r="J6742" s="84"/>
      <c r="K6742" s="31"/>
      <c r="L6742" s="31"/>
      <c r="M6742" s="169"/>
      <c r="N6742" s="148"/>
      <c r="O6742" s="106"/>
      <c r="P6742" s="43"/>
      <c r="Q6742" s="31"/>
      <c r="R6742" s="84"/>
      <c r="S6742" s="31"/>
      <c r="T6742" s="31"/>
      <c r="U6742" s="169"/>
      <c r="V6742" s="150"/>
      <c r="W6742" s="141" t="str" cm="1">
        <f t="array" ref="W6742">IF(SUM(LEN(B6742:V6742))=0,"",IF(OR(OR(ISBLANK(F6742),SUM(LEN(C6742),LEN(D6742))=0),AND(NOT(E6742="Unknown"),ISBLANK(J6742)),AND(NOT(O6742="Unknown"),ISBLANK(R6742))),"Missing Information", INDEX(Table15[Entire Service Line Classification], MATCH(SUMIFS(Table15[Unique ID],Table15[System-Owned Portion],E6742,Table15[If Material Anything Other than "Lead" in Column E,Was Material Ever Previously Lead?],G6742,Table15[Customer-Owned Portion],O6742),Table15[Unique ID],0),0)))</f>
        <v/>
      </c>
      <c r="X6742"/>
    </row>
    <row r="6743" spans="2:24" x14ac:dyDescent="0.25">
      <c r="B6743" s="146"/>
      <c r="C6743" s="31"/>
      <c r="D6743" s="31"/>
      <c r="E6743" s="44"/>
      <c r="F6743" s="43"/>
      <c r="G6743" s="84"/>
      <c r="H6743" s="31"/>
      <c r="I6743" s="31"/>
      <c r="J6743" s="84"/>
      <c r="K6743" s="31"/>
      <c r="L6743" s="31"/>
      <c r="M6743" s="169"/>
      <c r="N6743" s="148"/>
      <c r="O6743" s="106"/>
      <c r="P6743" s="43"/>
      <c r="Q6743" s="31"/>
      <c r="R6743" s="84"/>
      <c r="S6743" s="31"/>
      <c r="T6743" s="31"/>
      <c r="U6743" s="169"/>
      <c r="V6743" s="150"/>
      <c r="W6743" s="141" t="str" cm="1">
        <f t="array" ref="W6743">IF(SUM(LEN(B6743:V6743))=0,"",IF(OR(OR(ISBLANK(F6743),SUM(LEN(C6743),LEN(D6743))=0),AND(NOT(E6743="Unknown"),ISBLANK(J6743)),AND(NOT(O6743="Unknown"),ISBLANK(R6743))),"Missing Information", INDEX(Table15[Entire Service Line Classification], MATCH(SUMIFS(Table15[Unique ID],Table15[System-Owned Portion],E6743,Table15[If Material Anything Other than "Lead" in Column E,Was Material Ever Previously Lead?],G6743,Table15[Customer-Owned Portion],O6743),Table15[Unique ID],0),0)))</f>
        <v/>
      </c>
      <c r="X6743"/>
    </row>
    <row r="6744" spans="2:24" x14ac:dyDescent="0.25">
      <c r="B6744" s="146"/>
      <c r="C6744" s="31"/>
      <c r="D6744" s="31"/>
      <c r="E6744" s="44"/>
      <c r="F6744" s="43"/>
      <c r="G6744" s="84"/>
      <c r="H6744" s="31"/>
      <c r="I6744" s="31"/>
      <c r="J6744" s="84"/>
      <c r="K6744" s="31"/>
      <c r="L6744" s="31"/>
      <c r="M6744" s="169"/>
      <c r="N6744" s="148"/>
      <c r="O6744" s="106"/>
      <c r="P6744" s="43"/>
      <c r="Q6744" s="31"/>
      <c r="R6744" s="84"/>
      <c r="S6744" s="31"/>
      <c r="T6744" s="31"/>
      <c r="U6744" s="169"/>
      <c r="V6744" s="150"/>
      <c r="W6744" s="141" t="str" cm="1">
        <f t="array" ref="W6744">IF(SUM(LEN(B6744:V6744))=0,"",IF(OR(OR(ISBLANK(F6744),SUM(LEN(C6744),LEN(D6744))=0),AND(NOT(E6744="Unknown"),ISBLANK(J6744)),AND(NOT(O6744="Unknown"),ISBLANK(R6744))),"Missing Information", INDEX(Table15[Entire Service Line Classification], MATCH(SUMIFS(Table15[Unique ID],Table15[System-Owned Portion],E6744,Table15[If Material Anything Other than "Lead" in Column E,Was Material Ever Previously Lead?],G6744,Table15[Customer-Owned Portion],O6744),Table15[Unique ID],0),0)))</f>
        <v/>
      </c>
      <c r="X6744"/>
    </row>
    <row r="6745" spans="2:24" x14ac:dyDescent="0.25">
      <c r="B6745" s="146"/>
      <c r="C6745" s="31"/>
      <c r="D6745" s="31"/>
      <c r="E6745" s="44"/>
      <c r="F6745" s="43"/>
      <c r="G6745" s="84"/>
      <c r="H6745" s="31"/>
      <c r="I6745" s="31"/>
      <c r="J6745" s="84"/>
      <c r="K6745" s="31"/>
      <c r="L6745" s="31"/>
      <c r="M6745" s="169"/>
      <c r="N6745" s="148"/>
      <c r="O6745" s="106"/>
      <c r="P6745" s="43"/>
      <c r="Q6745" s="31"/>
      <c r="R6745" s="84"/>
      <c r="S6745" s="31"/>
      <c r="T6745" s="31"/>
      <c r="U6745" s="169"/>
      <c r="V6745" s="150"/>
      <c r="W6745" s="141" t="str" cm="1">
        <f t="array" ref="W6745">IF(SUM(LEN(B6745:V6745))=0,"",IF(OR(OR(ISBLANK(F6745),SUM(LEN(C6745),LEN(D6745))=0),AND(NOT(E6745="Unknown"),ISBLANK(J6745)),AND(NOT(O6745="Unknown"),ISBLANK(R6745))),"Missing Information", INDEX(Table15[Entire Service Line Classification], MATCH(SUMIFS(Table15[Unique ID],Table15[System-Owned Portion],E6745,Table15[If Material Anything Other than "Lead" in Column E,Was Material Ever Previously Lead?],G6745,Table15[Customer-Owned Portion],O6745),Table15[Unique ID],0),0)))</f>
        <v/>
      </c>
      <c r="X6745"/>
    </row>
    <row r="6746" spans="2:24" x14ac:dyDescent="0.25">
      <c r="B6746" s="146"/>
      <c r="C6746" s="31"/>
      <c r="D6746" s="31"/>
      <c r="E6746" s="44"/>
      <c r="F6746" s="43"/>
      <c r="G6746" s="84"/>
      <c r="H6746" s="31"/>
      <c r="I6746" s="31"/>
      <c r="J6746" s="84"/>
      <c r="K6746" s="31"/>
      <c r="L6746" s="31"/>
      <c r="M6746" s="169"/>
      <c r="N6746" s="148"/>
      <c r="O6746" s="106"/>
      <c r="P6746" s="43"/>
      <c r="Q6746" s="31"/>
      <c r="R6746" s="84"/>
      <c r="S6746" s="31"/>
      <c r="T6746" s="31"/>
      <c r="U6746" s="169"/>
      <c r="V6746" s="150"/>
      <c r="W6746" s="141" t="str" cm="1">
        <f t="array" ref="W6746">IF(SUM(LEN(B6746:V6746))=0,"",IF(OR(OR(ISBLANK(F6746),SUM(LEN(C6746),LEN(D6746))=0),AND(NOT(E6746="Unknown"),ISBLANK(J6746)),AND(NOT(O6746="Unknown"),ISBLANK(R6746))),"Missing Information", INDEX(Table15[Entire Service Line Classification], MATCH(SUMIFS(Table15[Unique ID],Table15[System-Owned Portion],E6746,Table15[If Material Anything Other than "Lead" in Column E,Was Material Ever Previously Lead?],G6746,Table15[Customer-Owned Portion],O6746),Table15[Unique ID],0),0)))</f>
        <v/>
      </c>
      <c r="X6746"/>
    </row>
    <row r="6747" spans="2:24" x14ac:dyDescent="0.25">
      <c r="B6747" s="146"/>
      <c r="C6747" s="31"/>
      <c r="D6747" s="31"/>
      <c r="E6747" s="44"/>
      <c r="F6747" s="43"/>
      <c r="G6747" s="84"/>
      <c r="H6747" s="31"/>
      <c r="I6747" s="31"/>
      <c r="J6747" s="84"/>
      <c r="K6747" s="31"/>
      <c r="L6747" s="31"/>
      <c r="M6747" s="169"/>
      <c r="N6747" s="148"/>
      <c r="O6747" s="106"/>
      <c r="P6747" s="43"/>
      <c r="Q6747" s="31"/>
      <c r="R6747" s="84"/>
      <c r="S6747" s="31"/>
      <c r="T6747" s="31"/>
      <c r="U6747" s="169"/>
      <c r="V6747" s="150"/>
      <c r="W6747" s="141" t="str" cm="1">
        <f t="array" ref="W6747">IF(SUM(LEN(B6747:V6747))=0,"",IF(OR(OR(ISBLANK(F6747),SUM(LEN(C6747),LEN(D6747))=0),AND(NOT(E6747="Unknown"),ISBLANK(J6747)),AND(NOT(O6747="Unknown"),ISBLANK(R6747))),"Missing Information", INDEX(Table15[Entire Service Line Classification], MATCH(SUMIFS(Table15[Unique ID],Table15[System-Owned Portion],E6747,Table15[If Material Anything Other than "Lead" in Column E,Was Material Ever Previously Lead?],G6747,Table15[Customer-Owned Portion],O6747),Table15[Unique ID],0),0)))</f>
        <v/>
      </c>
      <c r="X6747"/>
    </row>
    <row r="6748" spans="2:24" x14ac:dyDescent="0.25">
      <c r="B6748" s="146"/>
      <c r="C6748" s="31"/>
      <c r="D6748" s="31"/>
      <c r="E6748" s="44"/>
      <c r="F6748" s="43"/>
      <c r="G6748" s="84"/>
      <c r="H6748" s="31"/>
      <c r="I6748" s="31"/>
      <c r="J6748" s="84"/>
      <c r="K6748" s="31"/>
      <c r="L6748" s="31"/>
      <c r="M6748" s="169"/>
      <c r="N6748" s="148"/>
      <c r="O6748" s="106"/>
      <c r="P6748" s="43"/>
      <c r="Q6748" s="31"/>
      <c r="R6748" s="84"/>
      <c r="S6748" s="31"/>
      <c r="T6748" s="31"/>
      <c r="U6748" s="169"/>
      <c r="V6748" s="150"/>
      <c r="W6748" s="141" t="str" cm="1">
        <f t="array" ref="W6748">IF(SUM(LEN(B6748:V6748))=0,"",IF(OR(OR(ISBLANK(F6748),SUM(LEN(C6748),LEN(D6748))=0),AND(NOT(E6748="Unknown"),ISBLANK(J6748)),AND(NOT(O6748="Unknown"),ISBLANK(R6748))),"Missing Information", INDEX(Table15[Entire Service Line Classification], MATCH(SUMIFS(Table15[Unique ID],Table15[System-Owned Portion],E6748,Table15[If Material Anything Other than "Lead" in Column E,Was Material Ever Previously Lead?],G6748,Table15[Customer-Owned Portion],O6748),Table15[Unique ID],0),0)))</f>
        <v/>
      </c>
      <c r="X6748"/>
    </row>
    <row r="6749" spans="2:24" x14ac:dyDescent="0.25">
      <c r="B6749" s="146"/>
      <c r="C6749" s="31"/>
      <c r="D6749" s="31"/>
      <c r="E6749" s="44"/>
      <c r="F6749" s="43"/>
      <c r="G6749" s="84"/>
      <c r="H6749" s="31"/>
      <c r="I6749" s="31"/>
      <c r="J6749" s="84"/>
      <c r="K6749" s="31"/>
      <c r="L6749" s="31"/>
      <c r="M6749" s="169"/>
      <c r="N6749" s="148"/>
      <c r="O6749" s="106"/>
      <c r="P6749" s="43"/>
      <c r="Q6749" s="31"/>
      <c r="R6749" s="84"/>
      <c r="S6749" s="31"/>
      <c r="T6749" s="31"/>
      <c r="U6749" s="169"/>
      <c r="V6749" s="150"/>
      <c r="W6749" s="141" t="str" cm="1">
        <f t="array" ref="W6749">IF(SUM(LEN(B6749:V6749))=0,"",IF(OR(OR(ISBLANK(F6749),SUM(LEN(C6749),LEN(D6749))=0),AND(NOT(E6749="Unknown"),ISBLANK(J6749)),AND(NOT(O6749="Unknown"),ISBLANK(R6749))),"Missing Information", INDEX(Table15[Entire Service Line Classification], MATCH(SUMIFS(Table15[Unique ID],Table15[System-Owned Portion],E6749,Table15[If Material Anything Other than "Lead" in Column E,Was Material Ever Previously Lead?],G6749,Table15[Customer-Owned Portion],O6749),Table15[Unique ID],0),0)))</f>
        <v/>
      </c>
      <c r="X6749"/>
    </row>
    <row r="6750" spans="2:24" x14ac:dyDescent="0.25">
      <c r="B6750" s="146"/>
      <c r="C6750" s="31"/>
      <c r="D6750" s="31"/>
      <c r="E6750" s="44"/>
      <c r="F6750" s="43"/>
      <c r="G6750" s="84"/>
      <c r="H6750" s="31"/>
      <c r="I6750" s="31"/>
      <c r="J6750" s="84"/>
      <c r="K6750" s="31"/>
      <c r="L6750" s="31"/>
      <c r="M6750" s="169"/>
      <c r="N6750" s="148"/>
      <c r="O6750" s="106"/>
      <c r="P6750" s="43"/>
      <c r="Q6750" s="31"/>
      <c r="R6750" s="84"/>
      <c r="S6750" s="31"/>
      <c r="T6750" s="31"/>
      <c r="U6750" s="169"/>
      <c r="V6750" s="150"/>
      <c r="W6750" s="141" t="str" cm="1">
        <f t="array" ref="W6750">IF(SUM(LEN(B6750:V6750))=0,"",IF(OR(OR(ISBLANK(F6750),SUM(LEN(C6750),LEN(D6750))=0),AND(NOT(E6750="Unknown"),ISBLANK(J6750)),AND(NOT(O6750="Unknown"),ISBLANK(R6750))),"Missing Information", INDEX(Table15[Entire Service Line Classification], MATCH(SUMIFS(Table15[Unique ID],Table15[System-Owned Portion],E6750,Table15[If Material Anything Other than "Lead" in Column E,Was Material Ever Previously Lead?],G6750,Table15[Customer-Owned Portion],O6750),Table15[Unique ID],0),0)))</f>
        <v/>
      </c>
      <c r="X6750"/>
    </row>
    <row r="6751" spans="2:24" x14ac:dyDescent="0.25">
      <c r="B6751" s="146"/>
      <c r="C6751" s="31"/>
      <c r="D6751" s="31"/>
      <c r="E6751" s="44"/>
      <c r="F6751" s="43"/>
      <c r="G6751" s="84"/>
      <c r="H6751" s="31"/>
      <c r="I6751" s="31"/>
      <c r="J6751" s="84"/>
      <c r="K6751" s="31"/>
      <c r="L6751" s="31"/>
      <c r="M6751" s="169"/>
      <c r="N6751" s="148"/>
      <c r="O6751" s="106"/>
      <c r="P6751" s="43"/>
      <c r="Q6751" s="31"/>
      <c r="R6751" s="84"/>
      <c r="S6751" s="31"/>
      <c r="T6751" s="31"/>
      <c r="U6751" s="169"/>
      <c r="V6751" s="150"/>
      <c r="W6751" s="141" t="str" cm="1">
        <f t="array" ref="W6751">IF(SUM(LEN(B6751:V6751))=0,"",IF(OR(OR(ISBLANK(F6751),SUM(LEN(C6751),LEN(D6751))=0),AND(NOT(E6751="Unknown"),ISBLANK(J6751)),AND(NOT(O6751="Unknown"),ISBLANK(R6751))),"Missing Information", INDEX(Table15[Entire Service Line Classification], MATCH(SUMIFS(Table15[Unique ID],Table15[System-Owned Portion],E6751,Table15[If Material Anything Other than "Lead" in Column E,Was Material Ever Previously Lead?],G6751,Table15[Customer-Owned Portion],O6751),Table15[Unique ID],0),0)))</f>
        <v/>
      </c>
      <c r="X6751"/>
    </row>
    <row r="6752" spans="2:24" x14ac:dyDescent="0.25">
      <c r="B6752" s="146"/>
      <c r="C6752" s="31"/>
      <c r="D6752" s="31"/>
      <c r="E6752" s="44"/>
      <c r="F6752" s="43"/>
      <c r="G6752" s="84"/>
      <c r="H6752" s="31"/>
      <c r="I6752" s="31"/>
      <c r="J6752" s="84"/>
      <c r="K6752" s="31"/>
      <c r="L6752" s="31"/>
      <c r="M6752" s="169"/>
      <c r="N6752" s="148"/>
      <c r="O6752" s="106"/>
      <c r="P6752" s="43"/>
      <c r="Q6752" s="31"/>
      <c r="R6752" s="84"/>
      <c r="S6752" s="31"/>
      <c r="T6752" s="31"/>
      <c r="U6752" s="169"/>
      <c r="V6752" s="150"/>
      <c r="W6752" s="141" t="str" cm="1">
        <f t="array" ref="W6752">IF(SUM(LEN(B6752:V6752))=0,"",IF(OR(OR(ISBLANK(F6752),SUM(LEN(C6752),LEN(D6752))=0),AND(NOT(E6752="Unknown"),ISBLANK(J6752)),AND(NOT(O6752="Unknown"),ISBLANK(R6752))),"Missing Information", INDEX(Table15[Entire Service Line Classification], MATCH(SUMIFS(Table15[Unique ID],Table15[System-Owned Portion],E6752,Table15[If Material Anything Other than "Lead" in Column E,Was Material Ever Previously Lead?],G6752,Table15[Customer-Owned Portion],O6752),Table15[Unique ID],0),0)))</f>
        <v/>
      </c>
      <c r="X6752"/>
    </row>
    <row r="6753" spans="2:24" x14ac:dyDescent="0.25">
      <c r="B6753" s="146"/>
      <c r="C6753" s="31"/>
      <c r="D6753" s="31"/>
      <c r="E6753" s="44"/>
      <c r="F6753" s="43"/>
      <c r="G6753" s="84"/>
      <c r="H6753" s="31"/>
      <c r="I6753" s="31"/>
      <c r="J6753" s="84"/>
      <c r="K6753" s="31"/>
      <c r="L6753" s="31"/>
      <c r="M6753" s="169"/>
      <c r="N6753" s="148"/>
      <c r="O6753" s="106"/>
      <c r="P6753" s="43"/>
      <c r="Q6753" s="31"/>
      <c r="R6753" s="84"/>
      <c r="S6753" s="31"/>
      <c r="T6753" s="31"/>
      <c r="U6753" s="169"/>
      <c r="V6753" s="150"/>
      <c r="W6753" s="141" t="str" cm="1">
        <f t="array" ref="W6753">IF(SUM(LEN(B6753:V6753))=0,"",IF(OR(OR(ISBLANK(F6753),SUM(LEN(C6753),LEN(D6753))=0),AND(NOT(E6753="Unknown"),ISBLANK(J6753)),AND(NOT(O6753="Unknown"),ISBLANK(R6753))),"Missing Information", INDEX(Table15[Entire Service Line Classification], MATCH(SUMIFS(Table15[Unique ID],Table15[System-Owned Portion],E6753,Table15[If Material Anything Other than "Lead" in Column E,Was Material Ever Previously Lead?],G6753,Table15[Customer-Owned Portion],O6753),Table15[Unique ID],0),0)))</f>
        <v/>
      </c>
      <c r="X6753"/>
    </row>
    <row r="6754" spans="2:24" x14ac:dyDescent="0.25">
      <c r="B6754" s="146"/>
      <c r="C6754" s="31"/>
      <c r="D6754" s="31"/>
      <c r="E6754" s="44"/>
      <c r="F6754" s="43"/>
      <c r="G6754" s="84"/>
      <c r="H6754" s="31"/>
      <c r="I6754" s="31"/>
      <c r="J6754" s="84"/>
      <c r="K6754" s="31"/>
      <c r="L6754" s="31"/>
      <c r="M6754" s="169"/>
      <c r="N6754" s="148"/>
      <c r="O6754" s="106"/>
      <c r="P6754" s="43"/>
      <c r="Q6754" s="31"/>
      <c r="R6754" s="84"/>
      <c r="S6754" s="31"/>
      <c r="T6754" s="31"/>
      <c r="U6754" s="169"/>
      <c r="V6754" s="150"/>
      <c r="W6754" s="141" t="str" cm="1">
        <f t="array" ref="W6754">IF(SUM(LEN(B6754:V6754))=0,"",IF(OR(OR(ISBLANK(F6754),SUM(LEN(C6754),LEN(D6754))=0),AND(NOT(E6754="Unknown"),ISBLANK(J6754)),AND(NOT(O6754="Unknown"),ISBLANK(R6754))),"Missing Information", INDEX(Table15[Entire Service Line Classification], MATCH(SUMIFS(Table15[Unique ID],Table15[System-Owned Portion],E6754,Table15[If Material Anything Other than "Lead" in Column E,Was Material Ever Previously Lead?],G6754,Table15[Customer-Owned Portion],O6754),Table15[Unique ID],0),0)))</f>
        <v/>
      </c>
      <c r="X6754"/>
    </row>
    <row r="6755" spans="2:24" x14ac:dyDescent="0.25">
      <c r="B6755" s="146"/>
      <c r="C6755" s="31"/>
      <c r="D6755" s="31"/>
      <c r="E6755" s="44"/>
      <c r="F6755" s="43"/>
      <c r="G6755" s="84"/>
      <c r="H6755" s="31"/>
      <c r="I6755" s="31"/>
      <c r="J6755" s="84"/>
      <c r="K6755" s="31"/>
      <c r="L6755" s="31"/>
      <c r="M6755" s="169"/>
      <c r="N6755" s="148"/>
      <c r="O6755" s="106"/>
      <c r="P6755" s="43"/>
      <c r="Q6755" s="31"/>
      <c r="R6755" s="84"/>
      <c r="S6755" s="31"/>
      <c r="T6755" s="31"/>
      <c r="U6755" s="169"/>
      <c r="V6755" s="150"/>
      <c r="W6755" s="141" t="str" cm="1">
        <f t="array" ref="W6755">IF(SUM(LEN(B6755:V6755))=0,"",IF(OR(OR(ISBLANK(F6755),SUM(LEN(C6755),LEN(D6755))=0),AND(NOT(E6755="Unknown"),ISBLANK(J6755)),AND(NOT(O6755="Unknown"),ISBLANK(R6755))),"Missing Information", INDEX(Table15[Entire Service Line Classification], MATCH(SUMIFS(Table15[Unique ID],Table15[System-Owned Portion],E6755,Table15[If Material Anything Other than "Lead" in Column E,Was Material Ever Previously Lead?],G6755,Table15[Customer-Owned Portion],O6755),Table15[Unique ID],0),0)))</f>
        <v/>
      </c>
      <c r="X6755"/>
    </row>
    <row r="6756" spans="2:24" x14ac:dyDescent="0.25">
      <c r="B6756" s="146"/>
      <c r="C6756" s="31"/>
      <c r="D6756" s="31"/>
      <c r="E6756" s="44"/>
      <c r="F6756" s="43"/>
      <c r="G6756" s="84"/>
      <c r="H6756" s="31"/>
      <c r="I6756" s="31"/>
      <c r="J6756" s="84"/>
      <c r="K6756" s="31"/>
      <c r="L6756" s="31"/>
      <c r="M6756" s="169"/>
      <c r="N6756" s="148"/>
      <c r="O6756" s="106"/>
      <c r="P6756" s="43"/>
      <c r="Q6756" s="31"/>
      <c r="R6756" s="84"/>
      <c r="S6756" s="31"/>
      <c r="T6756" s="31"/>
      <c r="U6756" s="169"/>
      <c r="V6756" s="150"/>
      <c r="W6756" s="141" t="str" cm="1">
        <f t="array" ref="W6756">IF(SUM(LEN(B6756:V6756))=0,"",IF(OR(OR(ISBLANK(F6756),SUM(LEN(C6756),LEN(D6756))=0),AND(NOT(E6756="Unknown"),ISBLANK(J6756)),AND(NOT(O6756="Unknown"),ISBLANK(R6756))),"Missing Information", INDEX(Table15[Entire Service Line Classification], MATCH(SUMIFS(Table15[Unique ID],Table15[System-Owned Portion],E6756,Table15[If Material Anything Other than "Lead" in Column E,Was Material Ever Previously Lead?],G6756,Table15[Customer-Owned Portion],O6756),Table15[Unique ID],0),0)))</f>
        <v/>
      </c>
      <c r="X6756"/>
    </row>
    <row r="6757" spans="2:24" x14ac:dyDescent="0.25">
      <c r="B6757" s="146"/>
      <c r="C6757" s="31"/>
      <c r="D6757" s="31"/>
      <c r="E6757" s="44"/>
      <c r="F6757" s="43"/>
      <c r="G6757" s="84"/>
      <c r="H6757" s="31"/>
      <c r="I6757" s="31"/>
      <c r="J6757" s="84"/>
      <c r="K6757" s="31"/>
      <c r="L6757" s="31"/>
      <c r="M6757" s="169"/>
      <c r="N6757" s="148"/>
      <c r="O6757" s="106"/>
      <c r="P6757" s="43"/>
      <c r="Q6757" s="31"/>
      <c r="R6757" s="84"/>
      <c r="S6757" s="31"/>
      <c r="T6757" s="31"/>
      <c r="U6757" s="169"/>
      <c r="V6757" s="150"/>
      <c r="W6757" s="141" t="str" cm="1">
        <f t="array" ref="W6757">IF(SUM(LEN(B6757:V6757))=0,"",IF(OR(OR(ISBLANK(F6757),SUM(LEN(C6757),LEN(D6757))=0),AND(NOT(E6757="Unknown"),ISBLANK(J6757)),AND(NOT(O6757="Unknown"),ISBLANK(R6757))),"Missing Information", INDEX(Table15[Entire Service Line Classification], MATCH(SUMIFS(Table15[Unique ID],Table15[System-Owned Portion],E6757,Table15[If Material Anything Other than "Lead" in Column E,Was Material Ever Previously Lead?],G6757,Table15[Customer-Owned Portion],O6757),Table15[Unique ID],0),0)))</f>
        <v/>
      </c>
      <c r="X6757"/>
    </row>
    <row r="6758" spans="2:24" x14ac:dyDescent="0.25">
      <c r="B6758" s="146"/>
      <c r="C6758" s="31"/>
      <c r="D6758" s="31"/>
      <c r="E6758" s="44"/>
      <c r="F6758" s="43"/>
      <c r="G6758" s="84"/>
      <c r="H6758" s="31"/>
      <c r="I6758" s="31"/>
      <c r="J6758" s="84"/>
      <c r="K6758" s="31"/>
      <c r="L6758" s="31"/>
      <c r="M6758" s="169"/>
      <c r="N6758" s="148"/>
      <c r="O6758" s="106"/>
      <c r="P6758" s="43"/>
      <c r="Q6758" s="31"/>
      <c r="R6758" s="84"/>
      <c r="S6758" s="31"/>
      <c r="T6758" s="31"/>
      <c r="U6758" s="169"/>
      <c r="V6758" s="150"/>
      <c r="W6758" s="141" t="str" cm="1">
        <f t="array" ref="W6758">IF(SUM(LEN(B6758:V6758))=0,"",IF(OR(OR(ISBLANK(F6758),SUM(LEN(C6758),LEN(D6758))=0),AND(NOT(E6758="Unknown"),ISBLANK(J6758)),AND(NOT(O6758="Unknown"),ISBLANK(R6758))),"Missing Information", INDEX(Table15[Entire Service Line Classification], MATCH(SUMIFS(Table15[Unique ID],Table15[System-Owned Portion],E6758,Table15[If Material Anything Other than "Lead" in Column E,Was Material Ever Previously Lead?],G6758,Table15[Customer-Owned Portion],O6758),Table15[Unique ID],0),0)))</f>
        <v/>
      </c>
      <c r="X6758"/>
    </row>
    <row r="6759" spans="2:24" x14ac:dyDescent="0.25">
      <c r="B6759" s="146"/>
      <c r="C6759" s="31"/>
      <c r="D6759" s="31"/>
      <c r="E6759" s="44"/>
      <c r="F6759" s="43"/>
      <c r="G6759" s="84"/>
      <c r="H6759" s="31"/>
      <c r="I6759" s="31"/>
      <c r="J6759" s="84"/>
      <c r="K6759" s="31"/>
      <c r="L6759" s="31"/>
      <c r="M6759" s="169"/>
      <c r="N6759" s="148"/>
      <c r="O6759" s="106"/>
      <c r="P6759" s="43"/>
      <c r="Q6759" s="31"/>
      <c r="R6759" s="84"/>
      <c r="S6759" s="31"/>
      <c r="T6759" s="31"/>
      <c r="U6759" s="169"/>
      <c r="V6759" s="150"/>
      <c r="W6759" s="141" t="str" cm="1">
        <f t="array" ref="W6759">IF(SUM(LEN(B6759:V6759))=0,"",IF(OR(OR(ISBLANK(F6759),SUM(LEN(C6759),LEN(D6759))=0),AND(NOT(E6759="Unknown"),ISBLANK(J6759)),AND(NOT(O6759="Unknown"),ISBLANK(R6759))),"Missing Information", INDEX(Table15[Entire Service Line Classification], MATCH(SUMIFS(Table15[Unique ID],Table15[System-Owned Portion],E6759,Table15[If Material Anything Other than "Lead" in Column E,Was Material Ever Previously Lead?],G6759,Table15[Customer-Owned Portion],O6759),Table15[Unique ID],0),0)))</f>
        <v/>
      </c>
      <c r="X6759"/>
    </row>
    <row r="6760" spans="2:24" x14ac:dyDescent="0.25">
      <c r="B6760" s="146"/>
      <c r="C6760" s="31"/>
      <c r="D6760" s="31"/>
      <c r="E6760" s="44"/>
      <c r="F6760" s="43"/>
      <c r="G6760" s="84"/>
      <c r="H6760" s="31"/>
      <c r="I6760" s="31"/>
      <c r="J6760" s="84"/>
      <c r="K6760" s="31"/>
      <c r="L6760" s="31"/>
      <c r="M6760" s="169"/>
      <c r="N6760" s="148"/>
      <c r="O6760" s="106"/>
      <c r="P6760" s="43"/>
      <c r="Q6760" s="31"/>
      <c r="R6760" s="84"/>
      <c r="S6760" s="31"/>
      <c r="T6760" s="31"/>
      <c r="U6760" s="169"/>
      <c r="V6760" s="150"/>
      <c r="W6760" s="141" t="str" cm="1">
        <f t="array" ref="W6760">IF(SUM(LEN(B6760:V6760))=0,"",IF(OR(OR(ISBLANK(F6760),SUM(LEN(C6760),LEN(D6760))=0),AND(NOT(E6760="Unknown"),ISBLANK(J6760)),AND(NOT(O6760="Unknown"),ISBLANK(R6760))),"Missing Information", INDEX(Table15[Entire Service Line Classification], MATCH(SUMIFS(Table15[Unique ID],Table15[System-Owned Portion],E6760,Table15[If Material Anything Other than "Lead" in Column E,Was Material Ever Previously Lead?],G6760,Table15[Customer-Owned Portion],O6760),Table15[Unique ID],0),0)))</f>
        <v/>
      </c>
      <c r="X6760"/>
    </row>
    <row r="6761" spans="2:24" x14ac:dyDescent="0.25">
      <c r="B6761" s="146"/>
      <c r="C6761" s="31"/>
      <c r="D6761" s="31"/>
      <c r="E6761" s="44"/>
      <c r="F6761" s="43"/>
      <c r="G6761" s="84"/>
      <c r="H6761" s="31"/>
      <c r="I6761" s="31"/>
      <c r="J6761" s="84"/>
      <c r="K6761" s="31"/>
      <c r="L6761" s="31"/>
      <c r="M6761" s="169"/>
      <c r="N6761" s="148"/>
      <c r="O6761" s="106"/>
      <c r="P6761" s="43"/>
      <c r="Q6761" s="31"/>
      <c r="R6761" s="84"/>
      <c r="S6761" s="31"/>
      <c r="T6761" s="31"/>
      <c r="U6761" s="169"/>
      <c r="V6761" s="150"/>
      <c r="W6761" s="141" t="str" cm="1">
        <f t="array" ref="W6761">IF(SUM(LEN(B6761:V6761))=0,"",IF(OR(OR(ISBLANK(F6761),SUM(LEN(C6761),LEN(D6761))=0),AND(NOT(E6761="Unknown"),ISBLANK(J6761)),AND(NOT(O6761="Unknown"),ISBLANK(R6761))),"Missing Information", INDEX(Table15[Entire Service Line Classification], MATCH(SUMIFS(Table15[Unique ID],Table15[System-Owned Portion],E6761,Table15[If Material Anything Other than "Lead" in Column E,Was Material Ever Previously Lead?],G6761,Table15[Customer-Owned Portion],O6761),Table15[Unique ID],0),0)))</f>
        <v/>
      </c>
      <c r="X6761"/>
    </row>
    <row r="6762" spans="2:24" x14ac:dyDescent="0.25">
      <c r="B6762" s="146"/>
      <c r="C6762" s="31"/>
      <c r="D6762" s="31"/>
      <c r="E6762" s="44"/>
      <c r="F6762" s="43"/>
      <c r="G6762" s="84"/>
      <c r="H6762" s="31"/>
      <c r="I6762" s="31"/>
      <c r="J6762" s="84"/>
      <c r="K6762" s="31"/>
      <c r="L6762" s="31"/>
      <c r="M6762" s="169"/>
      <c r="N6762" s="148"/>
      <c r="O6762" s="106"/>
      <c r="P6762" s="43"/>
      <c r="Q6762" s="31"/>
      <c r="R6762" s="84"/>
      <c r="S6762" s="31"/>
      <c r="T6762" s="31"/>
      <c r="U6762" s="169"/>
      <c r="V6762" s="150"/>
      <c r="W6762" s="141" t="str" cm="1">
        <f t="array" ref="W6762">IF(SUM(LEN(B6762:V6762))=0,"",IF(OR(OR(ISBLANK(F6762),SUM(LEN(C6762),LEN(D6762))=0),AND(NOT(E6762="Unknown"),ISBLANK(J6762)),AND(NOT(O6762="Unknown"),ISBLANK(R6762))),"Missing Information", INDEX(Table15[Entire Service Line Classification], MATCH(SUMIFS(Table15[Unique ID],Table15[System-Owned Portion],E6762,Table15[If Material Anything Other than "Lead" in Column E,Was Material Ever Previously Lead?],G6762,Table15[Customer-Owned Portion],O6762),Table15[Unique ID],0),0)))</f>
        <v/>
      </c>
      <c r="X6762"/>
    </row>
    <row r="6763" spans="2:24" x14ac:dyDescent="0.25">
      <c r="B6763" s="146"/>
      <c r="C6763" s="31"/>
      <c r="D6763" s="31"/>
      <c r="E6763" s="44"/>
      <c r="F6763" s="43"/>
      <c r="G6763" s="84"/>
      <c r="H6763" s="31"/>
      <c r="I6763" s="31"/>
      <c r="J6763" s="84"/>
      <c r="K6763" s="31"/>
      <c r="L6763" s="31"/>
      <c r="M6763" s="169"/>
      <c r="N6763" s="148"/>
      <c r="O6763" s="106"/>
      <c r="P6763" s="43"/>
      <c r="Q6763" s="31"/>
      <c r="R6763" s="84"/>
      <c r="S6763" s="31"/>
      <c r="T6763" s="31"/>
      <c r="U6763" s="169"/>
      <c r="V6763" s="150"/>
      <c r="W6763" s="141" t="str" cm="1">
        <f t="array" ref="W6763">IF(SUM(LEN(B6763:V6763))=0,"",IF(OR(OR(ISBLANK(F6763),SUM(LEN(C6763),LEN(D6763))=0),AND(NOT(E6763="Unknown"),ISBLANK(J6763)),AND(NOT(O6763="Unknown"),ISBLANK(R6763))),"Missing Information", INDEX(Table15[Entire Service Line Classification], MATCH(SUMIFS(Table15[Unique ID],Table15[System-Owned Portion],E6763,Table15[If Material Anything Other than "Lead" in Column E,Was Material Ever Previously Lead?],G6763,Table15[Customer-Owned Portion],O6763),Table15[Unique ID],0),0)))</f>
        <v/>
      </c>
      <c r="X6763"/>
    </row>
    <row r="6764" spans="2:24" x14ac:dyDescent="0.25">
      <c r="B6764" s="146"/>
      <c r="C6764" s="31"/>
      <c r="D6764" s="31"/>
      <c r="E6764" s="44"/>
      <c r="F6764" s="43"/>
      <c r="G6764" s="84"/>
      <c r="H6764" s="31"/>
      <c r="I6764" s="31"/>
      <c r="J6764" s="84"/>
      <c r="K6764" s="31"/>
      <c r="L6764" s="31"/>
      <c r="M6764" s="169"/>
      <c r="N6764" s="148"/>
      <c r="O6764" s="106"/>
      <c r="P6764" s="43"/>
      <c r="Q6764" s="31"/>
      <c r="R6764" s="84"/>
      <c r="S6764" s="31"/>
      <c r="T6764" s="31"/>
      <c r="U6764" s="169"/>
      <c r="V6764" s="150"/>
      <c r="W6764" s="141" t="str" cm="1">
        <f t="array" ref="W6764">IF(SUM(LEN(B6764:V6764))=0,"",IF(OR(OR(ISBLANK(F6764),SUM(LEN(C6764),LEN(D6764))=0),AND(NOT(E6764="Unknown"),ISBLANK(J6764)),AND(NOT(O6764="Unknown"),ISBLANK(R6764))),"Missing Information", INDEX(Table15[Entire Service Line Classification], MATCH(SUMIFS(Table15[Unique ID],Table15[System-Owned Portion],E6764,Table15[If Material Anything Other than "Lead" in Column E,Was Material Ever Previously Lead?],G6764,Table15[Customer-Owned Portion],O6764),Table15[Unique ID],0),0)))</f>
        <v/>
      </c>
      <c r="X6764"/>
    </row>
    <row r="6765" spans="2:24" x14ac:dyDescent="0.25">
      <c r="B6765" s="146"/>
      <c r="C6765" s="31"/>
      <c r="D6765" s="31"/>
      <c r="E6765" s="44"/>
      <c r="F6765" s="43"/>
      <c r="G6765" s="84"/>
      <c r="H6765" s="31"/>
      <c r="I6765" s="31"/>
      <c r="J6765" s="84"/>
      <c r="K6765" s="31"/>
      <c r="L6765" s="31"/>
      <c r="M6765" s="169"/>
      <c r="N6765" s="148"/>
      <c r="O6765" s="106"/>
      <c r="P6765" s="43"/>
      <c r="Q6765" s="31"/>
      <c r="R6765" s="84"/>
      <c r="S6765" s="31"/>
      <c r="T6765" s="31"/>
      <c r="U6765" s="169"/>
      <c r="V6765" s="150"/>
      <c r="W6765" s="141" t="str" cm="1">
        <f t="array" ref="W6765">IF(SUM(LEN(B6765:V6765))=0,"",IF(OR(OR(ISBLANK(F6765),SUM(LEN(C6765),LEN(D6765))=0),AND(NOT(E6765="Unknown"),ISBLANK(J6765)),AND(NOT(O6765="Unknown"),ISBLANK(R6765))),"Missing Information", INDEX(Table15[Entire Service Line Classification], MATCH(SUMIFS(Table15[Unique ID],Table15[System-Owned Portion],E6765,Table15[If Material Anything Other than "Lead" in Column E,Was Material Ever Previously Lead?],G6765,Table15[Customer-Owned Portion],O6765),Table15[Unique ID],0),0)))</f>
        <v/>
      </c>
      <c r="X6765"/>
    </row>
    <row r="6766" spans="2:24" x14ac:dyDescent="0.25">
      <c r="B6766" s="146"/>
      <c r="C6766" s="31"/>
      <c r="D6766" s="31"/>
      <c r="E6766" s="44"/>
      <c r="F6766" s="43"/>
      <c r="G6766" s="84"/>
      <c r="H6766" s="31"/>
      <c r="I6766" s="31"/>
      <c r="J6766" s="84"/>
      <c r="K6766" s="31"/>
      <c r="L6766" s="31"/>
      <c r="M6766" s="169"/>
      <c r="N6766" s="148"/>
      <c r="O6766" s="106"/>
      <c r="P6766" s="43"/>
      <c r="Q6766" s="31"/>
      <c r="R6766" s="84"/>
      <c r="S6766" s="31"/>
      <c r="T6766" s="31"/>
      <c r="U6766" s="169"/>
      <c r="V6766" s="150"/>
      <c r="W6766" s="141" t="str" cm="1">
        <f t="array" ref="W6766">IF(SUM(LEN(B6766:V6766))=0,"",IF(OR(OR(ISBLANK(F6766),SUM(LEN(C6766),LEN(D6766))=0),AND(NOT(E6766="Unknown"),ISBLANK(J6766)),AND(NOT(O6766="Unknown"),ISBLANK(R6766))),"Missing Information", INDEX(Table15[Entire Service Line Classification], MATCH(SUMIFS(Table15[Unique ID],Table15[System-Owned Portion],E6766,Table15[If Material Anything Other than "Lead" in Column E,Was Material Ever Previously Lead?],G6766,Table15[Customer-Owned Portion],O6766),Table15[Unique ID],0),0)))</f>
        <v/>
      </c>
      <c r="X6766"/>
    </row>
    <row r="6767" spans="2:24" x14ac:dyDescent="0.25">
      <c r="B6767" s="146"/>
      <c r="C6767" s="31"/>
      <c r="D6767" s="31"/>
      <c r="E6767" s="44"/>
      <c r="F6767" s="43"/>
      <c r="G6767" s="84"/>
      <c r="H6767" s="31"/>
      <c r="I6767" s="31"/>
      <c r="J6767" s="84"/>
      <c r="K6767" s="31"/>
      <c r="L6767" s="31"/>
      <c r="M6767" s="169"/>
      <c r="N6767" s="148"/>
      <c r="O6767" s="106"/>
      <c r="P6767" s="43"/>
      <c r="Q6767" s="31"/>
      <c r="R6767" s="84"/>
      <c r="S6767" s="31"/>
      <c r="T6767" s="31"/>
      <c r="U6767" s="169"/>
      <c r="V6767" s="150"/>
      <c r="W6767" s="141" t="str" cm="1">
        <f t="array" ref="W6767">IF(SUM(LEN(B6767:V6767))=0,"",IF(OR(OR(ISBLANK(F6767),SUM(LEN(C6767),LEN(D6767))=0),AND(NOT(E6767="Unknown"),ISBLANK(J6767)),AND(NOT(O6767="Unknown"),ISBLANK(R6767))),"Missing Information", INDEX(Table15[Entire Service Line Classification], MATCH(SUMIFS(Table15[Unique ID],Table15[System-Owned Portion],E6767,Table15[If Material Anything Other than "Lead" in Column E,Was Material Ever Previously Lead?],G6767,Table15[Customer-Owned Portion],O6767),Table15[Unique ID],0),0)))</f>
        <v/>
      </c>
      <c r="X6767"/>
    </row>
    <row r="6768" spans="2:24" x14ac:dyDescent="0.25">
      <c r="B6768" s="146"/>
      <c r="C6768" s="31"/>
      <c r="D6768" s="31"/>
      <c r="E6768" s="44"/>
      <c r="F6768" s="43"/>
      <c r="G6768" s="84"/>
      <c r="H6768" s="31"/>
      <c r="I6768" s="31"/>
      <c r="J6768" s="84"/>
      <c r="K6768" s="31"/>
      <c r="L6768" s="31"/>
      <c r="M6768" s="169"/>
      <c r="N6768" s="148"/>
      <c r="O6768" s="106"/>
      <c r="P6768" s="43"/>
      <c r="Q6768" s="31"/>
      <c r="R6768" s="84"/>
      <c r="S6768" s="31"/>
      <c r="T6768" s="31"/>
      <c r="U6768" s="169"/>
      <c r="V6768" s="150"/>
      <c r="W6768" s="141" t="str" cm="1">
        <f t="array" ref="W6768">IF(SUM(LEN(B6768:V6768))=0,"",IF(OR(OR(ISBLANK(F6768),SUM(LEN(C6768),LEN(D6768))=0),AND(NOT(E6768="Unknown"),ISBLANK(J6768)),AND(NOT(O6768="Unknown"),ISBLANK(R6768))),"Missing Information", INDEX(Table15[Entire Service Line Classification], MATCH(SUMIFS(Table15[Unique ID],Table15[System-Owned Portion],E6768,Table15[If Material Anything Other than "Lead" in Column E,Was Material Ever Previously Lead?],G6768,Table15[Customer-Owned Portion],O6768),Table15[Unique ID],0),0)))</f>
        <v/>
      </c>
      <c r="X6768"/>
    </row>
    <row r="6769" spans="2:24" x14ac:dyDescent="0.25">
      <c r="B6769" s="146"/>
      <c r="C6769" s="31"/>
      <c r="D6769" s="31"/>
      <c r="E6769" s="44"/>
      <c r="F6769" s="43"/>
      <c r="G6769" s="84"/>
      <c r="H6769" s="31"/>
      <c r="I6769" s="31"/>
      <c r="J6769" s="84"/>
      <c r="K6769" s="31"/>
      <c r="L6769" s="31"/>
      <c r="M6769" s="169"/>
      <c r="N6769" s="148"/>
      <c r="O6769" s="106"/>
      <c r="P6769" s="43"/>
      <c r="Q6769" s="31"/>
      <c r="R6769" s="84"/>
      <c r="S6769" s="31"/>
      <c r="T6769" s="31"/>
      <c r="U6769" s="169"/>
      <c r="V6769" s="150"/>
      <c r="W6769" s="141" t="str" cm="1">
        <f t="array" ref="W6769">IF(SUM(LEN(B6769:V6769))=0,"",IF(OR(OR(ISBLANK(F6769),SUM(LEN(C6769),LEN(D6769))=0),AND(NOT(E6769="Unknown"),ISBLANK(J6769)),AND(NOT(O6769="Unknown"),ISBLANK(R6769))),"Missing Information", INDEX(Table15[Entire Service Line Classification], MATCH(SUMIFS(Table15[Unique ID],Table15[System-Owned Portion],E6769,Table15[If Material Anything Other than "Lead" in Column E,Was Material Ever Previously Lead?],G6769,Table15[Customer-Owned Portion],O6769),Table15[Unique ID],0),0)))</f>
        <v/>
      </c>
      <c r="X6769"/>
    </row>
    <row r="6770" spans="2:24" x14ac:dyDescent="0.25">
      <c r="B6770" s="146"/>
      <c r="C6770" s="31"/>
      <c r="D6770" s="31"/>
      <c r="E6770" s="44"/>
      <c r="F6770" s="43"/>
      <c r="G6770" s="84"/>
      <c r="H6770" s="31"/>
      <c r="I6770" s="31"/>
      <c r="J6770" s="84"/>
      <c r="K6770" s="31"/>
      <c r="L6770" s="31"/>
      <c r="M6770" s="169"/>
      <c r="N6770" s="148"/>
      <c r="O6770" s="106"/>
      <c r="P6770" s="43"/>
      <c r="Q6770" s="31"/>
      <c r="R6770" s="84"/>
      <c r="S6770" s="31"/>
      <c r="T6770" s="31"/>
      <c r="U6770" s="169"/>
      <c r="V6770" s="150"/>
      <c r="W6770" s="141" t="str" cm="1">
        <f t="array" ref="W6770">IF(SUM(LEN(B6770:V6770))=0,"",IF(OR(OR(ISBLANK(F6770),SUM(LEN(C6770),LEN(D6770))=0),AND(NOT(E6770="Unknown"),ISBLANK(J6770)),AND(NOT(O6770="Unknown"),ISBLANK(R6770))),"Missing Information", INDEX(Table15[Entire Service Line Classification], MATCH(SUMIFS(Table15[Unique ID],Table15[System-Owned Portion],E6770,Table15[If Material Anything Other than "Lead" in Column E,Was Material Ever Previously Lead?],G6770,Table15[Customer-Owned Portion],O6770),Table15[Unique ID],0),0)))</f>
        <v/>
      </c>
      <c r="X6770"/>
    </row>
    <row r="6771" spans="2:24" x14ac:dyDescent="0.25">
      <c r="B6771" s="146"/>
      <c r="C6771" s="31"/>
      <c r="D6771" s="31"/>
      <c r="E6771" s="44"/>
      <c r="F6771" s="43"/>
      <c r="G6771" s="84"/>
      <c r="H6771" s="31"/>
      <c r="I6771" s="31"/>
      <c r="J6771" s="84"/>
      <c r="K6771" s="31"/>
      <c r="L6771" s="31"/>
      <c r="M6771" s="169"/>
      <c r="N6771" s="148"/>
      <c r="O6771" s="106"/>
      <c r="P6771" s="43"/>
      <c r="Q6771" s="31"/>
      <c r="R6771" s="84"/>
      <c r="S6771" s="31"/>
      <c r="T6771" s="31"/>
      <c r="U6771" s="169"/>
      <c r="V6771" s="150"/>
      <c r="W6771" s="141" t="str" cm="1">
        <f t="array" ref="W6771">IF(SUM(LEN(B6771:V6771))=0,"",IF(OR(OR(ISBLANK(F6771),SUM(LEN(C6771),LEN(D6771))=0),AND(NOT(E6771="Unknown"),ISBLANK(J6771)),AND(NOT(O6771="Unknown"),ISBLANK(R6771))),"Missing Information", INDEX(Table15[Entire Service Line Classification], MATCH(SUMIFS(Table15[Unique ID],Table15[System-Owned Portion],E6771,Table15[If Material Anything Other than "Lead" in Column E,Was Material Ever Previously Lead?],G6771,Table15[Customer-Owned Portion],O6771),Table15[Unique ID],0),0)))</f>
        <v/>
      </c>
      <c r="X6771"/>
    </row>
    <row r="6772" spans="2:24" x14ac:dyDescent="0.25">
      <c r="B6772" s="146"/>
      <c r="C6772" s="31"/>
      <c r="D6772" s="31"/>
      <c r="E6772" s="44"/>
      <c r="F6772" s="43"/>
      <c r="G6772" s="84"/>
      <c r="H6772" s="31"/>
      <c r="I6772" s="31"/>
      <c r="J6772" s="84"/>
      <c r="K6772" s="31"/>
      <c r="L6772" s="31"/>
      <c r="M6772" s="169"/>
      <c r="N6772" s="148"/>
      <c r="O6772" s="106"/>
      <c r="P6772" s="43"/>
      <c r="Q6772" s="31"/>
      <c r="R6772" s="84"/>
      <c r="S6772" s="31"/>
      <c r="T6772" s="31"/>
      <c r="U6772" s="169"/>
      <c r="V6772" s="150"/>
      <c r="W6772" s="141" t="str" cm="1">
        <f t="array" ref="W6772">IF(SUM(LEN(B6772:V6772))=0,"",IF(OR(OR(ISBLANK(F6772),SUM(LEN(C6772),LEN(D6772))=0),AND(NOT(E6772="Unknown"),ISBLANK(J6772)),AND(NOT(O6772="Unknown"),ISBLANK(R6772))),"Missing Information", INDEX(Table15[Entire Service Line Classification], MATCH(SUMIFS(Table15[Unique ID],Table15[System-Owned Portion],E6772,Table15[If Material Anything Other than "Lead" in Column E,Was Material Ever Previously Lead?],G6772,Table15[Customer-Owned Portion],O6772),Table15[Unique ID],0),0)))</f>
        <v/>
      </c>
      <c r="X6772"/>
    </row>
    <row r="6773" spans="2:24" x14ac:dyDescent="0.25">
      <c r="B6773" s="146"/>
      <c r="C6773" s="31"/>
      <c r="D6773" s="31"/>
      <c r="E6773" s="44"/>
      <c r="F6773" s="43"/>
      <c r="G6773" s="84"/>
      <c r="H6773" s="31"/>
      <c r="I6773" s="31"/>
      <c r="J6773" s="84"/>
      <c r="K6773" s="31"/>
      <c r="L6773" s="31"/>
      <c r="M6773" s="169"/>
      <c r="N6773" s="148"/>
      <c r="O6773" s="106"/>
      <c r="P6773" s="43"/>
      <c r="Q6773" s="31"/>
      <c r="R6773" s="84"/>
      <c r="S6773" s="31"/>
      <c r="T6773" s="31"/>
      <c r="U6773" s="169"/>
      <c r="V6773" s="150"/>
      <c r="W6773" s="141" t="str" cm="1">
        <f t="array" ref="W6773">IF(SUM(LEN(B6773:V6773))=0,"",IF(OR(OR(ISBLANK(F6773),SUM(LEN(C6773),LEN(D6773))=0),AND(NOT(E6773="Unknown"),ISBLANK(J6773)),AND(NOT(O6773="Unknown"),ISBLANK(R6773))),"Missing Information", INDEX(Table15[Entire Service Line Classification], MATCH(SUMIFS(Table15[Unique ID],Table15[System-Owned Portion],E6773,Table15[If Material Anything Other than "Lead" in Column E,Was Material Ever Previously Lead?],G6773,Table15[Customer-Owned Portion],O6773),Table15[Unique ID],0),0)))</f>
        <v/>
      </c>
      <c r="X6773"/>
    </row>
    <row r="6774" spans="2:24" x14ac:dyDescent="0.25">
      <c r="B6774" s="146"/>
      <c r="C6774" s="31"/>
      <c r="D6774" s="31"/>
      <c r="E6774" s="44"/>
      <c r="F6774" s="43"/>
      <c r="G6774" s="84"/>
      <c r="H6774" s="31"/>
      <c r="I6774" s="31"/>
      <c r="J6774" s="84"/>
      <c r="K6774" s="31"/>
      <c r="L6774" s="31"/>
      <c r="M6774" s="169"/>
      <c r="N6774" s="148"/>
      <c r="O6774" s="106"/>
      <c r="P6774" s="43"/>
      <c r="Q6774" s="31"/>
      <c r="R6774" s="84"/>
      <c r="S6774" s="31"/>
      <c r="T6774" s="31"/>
      <c r="U6774" s="169"/>
      <c r="V6774" s="150"/>
      <c r="W6774" s="141" t="str" cm="1">
        <f t="array" ref="W6774">IF(SUM(LEN(B6774:V6774))=0,"",IF(OR(OR(ISBLANK(F6774),SUM(LEN(C6774),LEN(D6774))=0),AND(NOT(E6774="Unknown"),ISBLANK(J6774)),AND(NOT(O6774="Unknown"),ISBLANK(R6774))),"Missing Information", INDEX(Table15[Entire Service Line Classification], MATCH(SUMIFS(Table15[Unique ID],Table15[System-Owned Portion],E6774,Table15[If Material Anything Other than "Lead" in Column E,Was Material Ever Previously Lead?],G6774,Table15[Customer-Owned Portion],O6774),Table15[Unique ID],0),0)))</f>
        <v/>
      </c>
      <c r="X6774"/>
    </row>
    <row r="6775" spans="2:24" x14ac:dyDescent="0.25">
      <c r="B6775" s="146"/>
      <c r="C6775" s="31"/>
      <c r="D6775" s="31"/>
      <c r="E6775" s="44"/>
      <c r="F6775" s="43"/>
      <c r="G6775" s="84"/>
      <c r="H6775" s="31"/>
      <c r="I6775" s="31"/>
      <c r="J6775" s="84"/>
      <c r="K6775" s="31"/>
      <c r="L6775" s="31"/>
      <c r="M6775" s="169"/>
      <c r="N6775" s="148"/>
      <c r="O6775" s="106"/>
      <c r="P6775" s="43"/>
      <c r="Q6775" s="31"/>
      <c r="R6775" s="84"/>
      <c r="S6775" s="31"/>
      <c r="T6775" s="31"/>
      <c r="U6775" s="169"/>
      <c r="V6775" s="150"/>
      <c r="W6775" s="141" t="str" cm="1">
        <f t="array" ref="W6775">IF(SUM(LEN(B6775:V6775))=0,"",IF(OR(OR(ISBLANK(F6775),SUM(LEN(C6775),LEN(D6775))=0),AND(NOT(E6775="Unknown"),ISBLANK(J6775)),AND(NOT(O6775="Unknown"),ISBLANK(R6775))),"Missing Information", INDEX(Table15[Entire Service Line Classification], MATCH(SUMIFS(Table15[Unique ID],Table15[System-Owned Portion],E6775,Table15[If Material Anything Other than "Lead" in Column E,Was Material Ever Previously Lead?],G6775,Table15[Customer-Owned Portion],O6775),Table15[Unique ID],0),0)))</f>
        <v/>
      </c>
      <c r="X6775"/>
    </row>
    <row r="6776" spans="2:24" x14ac:dyDescent="0.25">
      <c r="B6776" s="146"/>
      <c r="C6776" s="31"/>
      <c r="D6776" s="31"/>
      <c r="E6776" s="44"/>
      <c r="F6776" s="43"/>
      <c r="G6776" s="84"/>
      <c r="H6776" s="31"/>
      <c r="I6776" s="31"/>
      <c r="J6776" s="84"/>
      <c r="K6776" s="31"/>
      <c r="L6776" s="31"/>
      <c r="M6776" s="169"/>
      <c r="N6776" s="148"/>
      <c r="O6776" s="106"/>
      <c r="P6776" s="43"/>
      <c r="Q6776" s="31"/>
      <c r="R6776" s="84"/>
      <c r="S6776" s="31"/>
      <c r="T6776" s="31"/>
      <c r="U6776" s="169"/>
      <c r="V6776" s="150"/>
      <c r="W6776" s="141" t="str" cm="1">
        <f t="array" ref="W6776">IF(SUM(LEN(B6776:V6776))=0,"",IF(OR(OR(ISBLANK(F6776),SUM(LEN(C6776),LEN(D6776))=0),AND(NOT(E6776="Unknown"),ISBLANK(J6776)),AND(NOT(O6776="Unknown"),ISBLANK(R6776))),"Missing Information", INDEX(Table15[Entire Service Line Classification], MATCH(SUMIFS(Table15[Unique ID],Table15[System-Owned Portion],E6776,Table15[If Material Anything Other than "Lead" in Column E,Was Material Ever Previously Lead?],G6776,Table15[Customer-Owned Portion],O6776),Table15[Unique ID],0),0)))</f>
        <v/>
      </c>
      <c r="X6776"/>
    </row>
    <row r="6777" spans="2:24" x14ac:dyDescent="0.25">
      <c r="B6777" s="146"/>
      <c r="C6777" s="31"/>
      <c r="D6777" s="31"/>
      <c r="E6777" s="44"/>
      <c r="F6777" s="43"/>
      <c r="G6777" s="84"/>
      <c r="H6777" s="31"/>
      <c r="I6777" s="31"/>
      <c r="J6777" s="84"/>
      <c r="K6777" s="31"/>
      <c r="L6777" s="31"/>
      <c r="M6777" s="169"/>
      <c r="N6777" s="148"/>
      <c r="O6777" s="106"/>
      <c r="P6777" s="43"/>
      <c r="Q6777" s="31"/>
      <c r="R6777" s="84"/>
      <c r="S6777" s="31"/>
      <c r="T6777" s="31"/>
      <c r="U6777" s="169"/>
      <c r="V6777" s="150"/>
      <c r="W6777" s="141" t="str" cm="1">
        <f t="array" ref="W6777">IF(SUM(LEN(B6777:V6777))=0,"",IF(OR(OR(ISBLANK(F6777),SUM(LEN(C6777),LEN(D6777))=0),AND(NOT(E6777="Unknown"),ISBLANK(J6777)),AND(NOT(O6777="Unknown"),ISBLANK(R6777))),"Missing Information", INDEX(Table15[Entire Service Line Classification], MATCH(SUMIFS(Table15[Unique ID],Table15[System-Owned Portion],E6777,Table15[If Material Anything Other than "Lead" in Column E,Was Material Ever Previously Lead?],G6777,Table15[Customer-Owned Portion],O6777),Table15[Unique ID],0),0)))</f>
        <v/>
      </c>
      <c r="X6777"/>
    </row>
    <row r="6778" spans="2:24" x14ac:dyDescent="0.25">
      <c r="B6778" s="146"/>
      <c r="C6778" s="31"/>
      <c r="D6778" s="31"/>
      <c r="E6778" s="44"/>
      <c r="F6778" s="43"/>
      <c r="G6778" s="84"/>
      <c r="H6778" s="31"/>
      <c r="I6778" s="31"/>
      <c r="J6778" s="84"/>
      <c r="K6778" s="31"/>
      <c r="L6778" s="31"/>
      <c r="M6778" s="169"/>
      <c r="N6778" s="148"/>
      <c r="O6778" s="106"/>
      <c r="P6778" s="43"/>
      <c r="Q6778" s="31"/>
      <c r="R6778" s="84"/>
      <c r="S6778" s="31"/>
      <c r="T6778" s="31"/>
      <c r="U6778" s="169"/>
      <c r="V6778" s="150"/>
      <c r="W6778" s="141" t="str" cm="1">
        <f t="array" ref="W6778">IF(SUM(LEN(B6778:V6778))=0,"",IF(OR(OR(ISBLANK(F6778),SUM(LEN(C6778),LEN(D6778))=0),AND(NOT(E6778="Unknown"),ISBLANK(J6778)),AND(NOT(O6778="Unknown"),ISBLANK(R6778))),"Missing Information", INDEX(Table15[Entire Service Line Classification], MATCH(SUMIFS(Table15[Unique ID],Table15[System-Owned Portion],E6778,Table15[If Material Anything Other than "Lead" in Column E,Was Material Ever Previously Lead?],G6778,Table15[Customer-Owned Portion],O6778),Table15[Unique ID],0),0)))</f>
        <v/>
      </c>
      <c r="X6778"/>
    </row>
    <row r="6779" spans="2:24" x14ac:dyDescent="0.25">
      <c r="B6779" s="146"/>
      <c r="C6779" s="31"/>
      <c r="D6779" s="31"/>
      <c r="E6779" s="44"/>
      <c r="F6779" s="43"/>
      <c r="G6779" s="84"/>
      <c r="H6779" s="31"/>
      <c r="I6779" s="31"/>
      <c r="J6779" s="84"/>
      <c r="K6779" s="31"/>
      <c r="L6779" s="31"/>
      <c r="M6779" s="169"/>
      <c r="N6779" s="148"/>
      <c r="O6779" s="106"/>
      <c r="P6779" s="43"/>
      <c r="Q6779" s="31"/>
      <c r="R6779" s="84"/>
      <c r="S6779" s="31"/>
      <c r="T6779" s="31"/>
      <c r="U6779" s="169"/>
      <c r="V6779" s="150"/>
      <c r="W6779" s="141" t="str" cm="1">
        <f t="array" ref="W6779">IF(SUM(LEN(B6779:V6779))=0,"",IF(OR(OR(ISBLANK(F6779),SUM(LEN(C6779),LEN(D6779))=0),AND(NOT(E6779="Unknown"),ISBLANK(J6779)),AND(NOT(O6779="Unknown"),ISBLANK(R6779))),"Missing Information", INDEX(Table15[Entire Service Line Classification], MATCH(SUMIFS(Table15[Unique ID],Table15[System-Owned Portion],E6779,Table15[If Material Anything Other than "Lead" in Column E,Was Material Ever Previously Lead?],G6779,Table15[Customer-Owned Portion],O6779),Table15[Unique ID],0),0)))</f>
        <v/>
      </c>
      <c r="X6779"/>
    </row>
    <row r="6780" spans="2:24" x14ac:dyDescent="0.25">
      <c r="B6780" s="146"/>
      <c r="C6780" s="31"/>
      <c r="D6780" s="31"/>
      <c r="E6780" s="44"/>
      <c r="F6780" s="43"/>
      <c r="G6780" s="84"/>
      <c r="H6780" s="31"/>
      <c r="I6780" s="31"/>
      <c r="J6780" s="84"/>
      <c r="K6780" s="31"/>
      <c r="L6780" s="31"/>
      <c r="M6780" s="169"/>
      <c r="N6780" s="148"/>
      <c r="O6780" s="106"/>
      <c r="P6780" s="43"/>
      <c r="Q6780" s="31"/>
      <c r="R6780" s="84"/>
      <c r="S6780" s="31"/>
      <c r="T6780" s="31"/>
      <c r="U6780" s="169"/>
      <c r="V6780" s="150"/>
      <c r="W6780" s="141" t="str" cm="1">
        <f t="array" ref="W6780">IF(SUM(LEN(B6780:V6780))=0,"",IF(OR(OR(ISBLANK(F6780),SUM(LEN(C6780),LEN(D6780))=0),AND(NOT(E6780="Unknown"),ISBLANK(J6780)),AND(NOT(O6780="Unknown"),ISBLANK(R6780))),"Missing Information", INDEX(Table15[Entire Service Line Classification], MATCH(SUMIFS(Table15[Unique ID],Table15[System-Owned Portion],E6780,Table15[If Material Anything Other than "Lead" in Column E,Was Material Ever Previously Lead?],G6780,Table15[Customer-Owned Portion],O6780),Table15[Unique ID],0),0)))</f>
        <v/>
      </c>
      <c r="X6780"/>
    </row>
    <row r="6781" spans="2:24" x14ac:dyDescent="0.25">
      <c r="B6781" s="146"/>
      <c r="C6781" s="31"/>
      <c r="D6781" s="31"/>
      <c r="E6781" s="44"/>
      <c r="F6781" s="43"/>
      <c r="G6781" s="84"/>
      <c r="H6781" s="31"/>
      <c r="I6781" s="31"/>
      <c r="J6781" s="84"/>
      <c r="K6781" s="31"/>
      <c r="L6781" s="31"/>
      <c r="M6781" s="169"/>
      <c r="N6781" s="148"/>
      <c r="O6781" s="106"/>
      <c r="P6781" s="43"/>
      <c r="Q6781" s="31"/>
      <c r="R6781" s="84"/>
      <c r="S6781" s="31"/>
      <c r="T6781" s="31"/>
      <c r="U6781" s="169"/>
      <c r="V6781" s="150"/>
      <c r="W6781" s="141" t="str" cm="1">
        <f t="array" ref="W6781">IF(SUM(LEN(B6781:V6781))=0,"",IF(OR(OR(ISBLANK(F6781),SUM(LEN(C6781),LEN(D6781))=0),AND(NOT(E6781="Unknown"),ISBLANK(J6781)),AND(NOT(O6781="Unknown"),ISBLANK(R6781))),"Missing Information", INDEX(Table15[Entire Service Line Classification], MATCH(SUMIFS(Table15[Unique ID],Table15[System-Owned Portion],E6781,Table15[If Material Anything Other than "Lead" in Column E,Was Material Ever Previously Lead?],G6781,Table15[Customer-Owned Portion],O6781),Table15[Unique ID],0),0)))</f>
        <v/>
      </c>
      <c r="X6781"/>
    </row>
    <row r="6782" spans="2:24" x14ac:dyDescent="0.25">
      <c r="B6782" s="146"/>
      <c r="C6782" s="31"/>
      <c r="D6782" s="31"/>
      <c r="E6782" s="44"/>
      <c r="F6782" s="43"/>
      <c r="G6782" s="84"/>
      <c r="H6782" s="31"/>
      <c r="I6782" s="31"/>
      <c r="J6782" s="84"/>
      <c r="K6782" s="31"/>
      <c r="L6782" s="31"/>
      <c r="M6782" s="169"/>
      <c r="N6782" s="148"/>
      <c r="O6782" s="106"/>
      <c r="P6782" s="43"/>
      <c r="Q6782" s="31"/>
      <c r="R6782" s="84"/>
      <c r="S6782" s="31"/>
      <c r="T6782" s="31"/>
      <c r="U6782" s="169"/>
      <c r="V6782" s="150"/>
      <c r="W6782" s="141" t="str" cm="1">
        <f t="array" ref="W6782">IF(SUM(LEN(B6782:V6782))=0,"",IF(OR(OR(ISBLANK(F6782),SUM(LEN(C6782),LEN(D6782))=0),AND(NOT(E6782="Unknown"),ISBLANK(J6782)),AND(NOT(O6782="Unknown"),ISBLANK(R6782))),"Missing Information", INDEX(Table15[Entire Service Line Classification], MATCH(SUMIFS(Table15[Unique ID],Table15[System-Owned Portion],E6782,Table15[If Material Anything Other than "Lead" in Column E,Was Material Ever Previously Lead?],G6782,Table15[Customer-Owned Portion],O6782),Table15[Unique ID],0),0)))</f>
        <v/>
      </c>
      <c r="X6782"/>
    </row>
    <row r="6783" spans="2:24" x14ac:dyDescent="0.25">
      <c r="B6783" s="146"/>
      <c r="C6783" s="31"/>
      <c r="D6783" s="31"/>
      <c r="E6783" s="44"/>
      <c r="F6783" s="43"/>
      <c r="G6783" s="84"/>
      <c r="H6783" s="31"/>
      <c r="I6783" s="31"/>
      <c r="J6783" s="84"/>
      <c r="K6783" s="31"/>
      <c r="L6783" s="31"/>
      <c r="M6783" s="169"/>
      <c r="N6783" s="148"/>
      <c r="O6783" s="106"/>
      <c r="P6783" s="43"/>
      <c r="Q6783" s="31"/>
      <c r="R6783" s="84"/>
      <c r="S6783" s="31"/>
      <c r="T6783" s="31"/>
      <c r="U6783" s="169"/>
      <c r="V6783" s="150"/>
      <c r="W6783" s="141" t="str" cm="1">
        <f t="array" ref="W6783">IF(SUM(LEN(B6783:V6783))=0,"",IF(OR(OR(ISBLANK(F6783),SUM(LEN(C6783),LEN(D6783))=0),AND(NOT(E6783="Unknown"),ISBLANK(J6783)),AND(NOT(O6783="Unknown"),ISBLANK(R6783))),"Missing Information", INDEX(Table15[Entire Service Line Classification], MATCH(SUMIFS(Table15[Unique ID],Table15[System-Owned Portion],E6783,Table15[If Material Anything Other than "Lead" in Column E,Was Material Ever Previously Lead?],G6783,Table15[Customer-Owned Portion],O6783),Table15[Unique ID],0),0)))</f>
        <v/>
      </c>
      <c r="X6783"/>
    </row>
    <row r="6784" spans="2:24" x14ac:dyDescent="0.25">
      <c r="B6784" s="146"/>
      <c r="C6784" s="31"/>
      <c r="D6784" s="31"/>
      <c r="E6784" s="44"/>
      <c r="F6784" s="43"/>
      <c r="G6784" s="84"/>
      <c r="H6784" s="31"/>
      <c r="I6784" s="31"/>
      <c r="J6784" s="84"/>
      <c r="K6784" s="31"/>
      <c r="L6784" s="31"/>
      <c r="M6784" s="169"/>
      <c r="N6784" s="148"/>
      <c r="O6784" s="106"/>
      <c r="P6784" s="43"/>
      <c r="Q6784" s="31"/>
      <c r="R6784" s="84"/>
      <c r="S6784" s="31"/>
      <c r="T6784" s="31"/>
      <c r="U6784" s="169"/>
      <c r="V6784" s="150"/>
      <c r="W6784" s="141" t="str" cm="1">
        <f t="array" ref="W6784">IF(SUM(LEN(B6784:V6784))=0,"",IF(OR(OR(ISBLANK(F6784),SUM(LEN(C6784),LEN(D6784))=0),AND(NOT(E6784="Unknown"),ISBLANK(J6784)),AND(NOT(O6784="Unknown"),ISBLANK(R6784))),"Missing Information", INDEX(Table15[Entire Service Line Classification], MATCH(SUMIFS(Table15[Unique ID],Table15[System-Owned Portion],E6784,Table15[If Material Anything Other than "Lead" in Column E,Was Material Ever Previously Lead?],G6784,Table15[Customer-Owned Portion],O6784),Table15[Unique ID],0),0)))</f>
        <v/>
      </c>
      <c r="X6784"/>
    </row>
    <row r="6785" spans="2:24" x14ac:dyDescent="0.25">
      <c r="B6785" s="146"/>
      <c r="C6785" s="31"/>
      <c r="D6785" s="31"/>
      <c r="E6785" s="44"/>
      <c r="F6785" s="43"/>
      <c r="G6785" s="84"/>
      <c r="H6785" s="31"/>
      <c r="I6785" s="31"/>
      <c r="J6785" s="84"/>
      <c r="K6785" s="31"/>
      <c r="L6785" s="31"/>
      <c r="M6785" s="169"/>
      <c r="N6785" s="148"/>
      <c r="O6785" s="106"/>
      <c r="P6785" s="43"/>
      <c r="Q6785" s="31"/>
      <c r="R6785" s="84"/>
      <c r="S6785" s="31"/>
      <c r="T6785" s="31"/>
      <c r="U6785" s="169"/>
      <c r="V6785" s="150"/>
      <c r="W6785" s="141" t="str" cm="1">
        <f t="array" ref="W6785">IF(SUM(LEN(B6785:V6785))=0,"",IF(OR(OR(ISBLANK(F6785),SUM(LEN(C6785),LEN(D6785))=0),AND(NOT(E6785="Unknown"),ISBLANK(J6785)),AND(NOT(O6785="Unknown"),ISBLANK(R6785))),"Missing Information", INDEX(Table15[Entire Service Line Classification], MATCH(SUMIFS(Table15[Unique ID],Table15[System-Owned Portion],E6785,Table15[If Material Anything Other than "Lead" in Column E,Was Material Ever Previously Lead?],G6785,Table15[Customer-Owned Portion],O6785),Table15[Unique ID],0),0)))</f>
        <v/>
      </c>
      <c r="X6785"/>
    </row>
    <row r="6786" spans="2:24" x14ac:dyDescent="0.25">
      <c r="B6786" s="146"/>
      <c r="C6786" s="31"/>
      <c r="D6786" s="31"/>
      <c r="E6786" s="44"/>
      <c r="F6786" s="43"/>
      <c r="G6786" s="84"/>
      <c r="H6786" s="31"/>
      <c r="I6786" s="31"/>
      <c r="J6786" s="84"/>
      <c r="K6786" s="31"/>
      <c r="L6786" s="31"/>
      <c r="M6786" s="169"/>
      <c r="N6786" s="148"/>
      <c r="O6786" s="106"/>
      <c r="P6786" s="43"/>
      <c r="Q6786" s="31"/>
      <c r="R6786" s="84"/>
      <c r="S6786" s="31"/>
      <c r="T6786" s="31"/>
      <c r="U6786" s="169"/>
      <c r="V6786" s="150"/>
      <c r="W6786" s="141" t="str" cm="1">
        <f t="array" ref="W6786">IF(SUM(LEN(B6786:V6786))=0,"",IF(OR(OR(ISBLANK(F6786),SUM(LEN(C6786),LEN(D6786))=0),AND(NOT(E6786="Unknown"),ISBLANK(J6786)),AND(NOT(O6786="Unknown"),ISBLANK(R6786))),"Missing Information", INDEX(Table15[Entire Service Line Classification], MATCH(SUMIFS(Table15[Unique ID],Table15[System-Owned Portion],E6786,Table15[If Material Anything Other than "Lead" in Column E,Was Material Ever Previously Lead?],G6786,Table15[Customer-Owned Portion],O6786),Table15[Unique ID],0),0)))</f>
        <v/>
      </c>
      <c r="X6786"/>
    </row>
    <row r="6787" spans="2:24" x14ac:dyDescent="0.25">
      <c r="B6787" s="146"/>
      <c r="C6787" s="31"/>
      <c r="D6787" s="31"/>
      <c r="E6787" s="44"/>
      <c r="F6787" s="43"/>
      <c r="G6787" s="84"/>
      <c r="H6787" s="31"/>
      <c r="I6787" s="31"/>
      <c r="J6787" s="84"/>
      <c r="K6787" s="31"/>
      <c r="L6787" s="31"/>
      <c r="M6787" s="169"/>
      <c r="N6787" s="148"/>
      <c r="O6787" s="106"/>
      <c r="P6787" s="43"/>
      <c r="Q6787" s="31"/>
      <c r="R6787" s="84"/>
      <c r="S6787" s="31"/>
      <c r="T6787" s="31"/>
      <c r="U6787" s="169"/>
      <c r="V6787" s="150"/>
      <c r="W6787" s="141" t="str" cm="1">
        <f t="array" ref="W6787">IF(SUM(LEN(B6787:V6787))=0,"",IF(OR(OR(ISBLANK(F6787),SUM(LEN(C6787),LEN(D6787))=0),AND(NOT(E6787="Unknown"),ISBLANK(J6787)),AND(NOT(O6787="Unknown"),ISBLANK(R6787))),"Missing Information", INDEX(Table15[Entire Service Line Classification], MATCH(SUMIFS(Table15[Unique ID],Table15[System-Owned Portion],E6787,Table15[If Material Anything Other than "Lead" in Column E,Was Material Ever Previously Lead?],G6787,Table15[Customer-Owned Portion],O6787),Table15[Unique ID],0),0)))</f>
        <v/>
      </c>
      <c r="X6787"/>
    </row>
    <row r="6788" spans="2:24" x14ac:dyDescent="0.25">
      <c r="B6788" s="146"/>
      <c r="C6788" s="31"/>
      <c r="D6788" s="31"/>
      <c r="E6788" s="44"/>
      <c r="F6788" s="43"/>
      <c r="G6788" s="84"/>
      <c r="H6788" s="31"/>
      <c r="I6788" s="31"/>
      <c r="J6788" s="84"/>
      <c r="K6788" s="31"/>
      <c r="L6788" s="31"/>
      <c r="M6788" s="169"/>
      <c r="N6788" s="148"/>
      <c r="O6788" s="106"/>
      <c r="P6788" s="43"/>
      <c r="Q6788" s="31"/>
      <c r="R6788" s="84"/>
      <c r="S6788" s="31"/>
      <c r="T6788" s="31"/>
      <c r="U6788" s="169"/>
      <c r="V6788" s="150"/>
      <c r="W6788" s="141" t="str" cm="1">
        <f t="array" ref="W6788">IF(SUM(LEN(B6788:V6788))=0,"",IF(OR(OR(ISBLANK(F6788),SUM(LEN(C6788),LEN(D6788))=0),AND(NOT(E6788="Unknown"),ISBLANK(J6788)),AND(NOT(O6788="Unknown"),ISBLANK(R6788))),"Missing Information", INDEX(Table15[Entire Service Line Classification], MATCH(SUMIFS(Table15[Unique ID],Table15[System-Owned Portion],E6788,Table15[If Material Anything Other than "Lead" in Column E,Was Material Ever Previously Lead?],G6788,Table15[Customer-Owned Portion],O6788),Table15[Unique ID],0),0)))</f>
        <v/>
      </c>
      <c r="X6788"/>
    </row>
    <row r="6789" spans="2:24" x14ac:dyDescent="0.25">
      <c r="B6789" s="146"/>
      <c r="C6789" s="31"/>
      <c r="D6789" s="31"/>
      <c r="E6789" s="44"/>
      <c r="F6789" s="43"/>
      <c r="G6789" s="84"/>
      <c r="H6789" s="31"/>
      <c r="I6789" s="31"/>
      <c r="J6789" s="84"/>
      <c r="K6789" s="31"/>
      <c r="L6789" s="31"/>
      <c r="M6789" s="169"/>
      <c r="N6789" s="148"/>
      <c r="O6789" s="106"/>
      <c r="P6789" s="43"/>
      <c r="Q6789" s="31"/>
      <c r="R6789" s="84"/>
      <c r="S6789" s="31"/>
      <c r="T6789" s="31"/>
      <c r="U6789" s="169"/>
      <c r="V6789" s="150"/>
      <c r="W6789" s="141" t="str" cm="1">
        <f t="array" ref="W6789">IF(SUM(LEN(B6789:V6789))=0,"",IF(OR(OR(ISBLANK(F6789),SUM(LEN(C6789),LEN(D6789))=0),AND(NOT(E6789="Unknown"),ISBLANK(J6789)),AND(NOT(O6789="Unknown"),ISBLANK(R6789))),"Missing Information", INDEX(Table15[Entire Service Line Classification], MATCH(SUMIFS(Table15[Unique ID],Table15[System-Owned Portion],E6789,Table15[If Material Anything Other than "Lead" in Column E,Was Material Ever Previously Lead?],G6789,Table15[Customer-Owned Portion],O6789),Table15[Unique ID],0),0)))</f>
        <v/>
      </c>
      <c r="X6789"/>
    </row>
    <row r="6790" spans="2:24" x14ac:dyDescent="0.25">
      <c r="B6790" s="146"/>
      <c r="C6790" s="31"/>
      <c r="D6790" s="31"/>
      <c r="E6790" s="44"/>
      <c r="F6790" s="43"/>
      <c r="G6790" s="84"/>
      <c r="H6790" s="31"/>
      <c r="I6790" s="31"/>
      <c r="J6790" s="84"/>
      <c r="K6790" s="31"/>
      <c r="L6790" s="31"/>
      <c r="M6790" s="169"/>
      <c r="N6790" s="148"/>
      <c r="O6790" s="106"/>
      <c r="P6790" s="43"/>
      <c r="Q6790" s="31"/>
      <c r="R6790" s="84"/>
      <c r="S6790" s="31"/>
      <c r="T6790" s="31"/>
      <c r="U6790" s="169"/>
      <c r="V6790" s="150"/>
      <c r="W6790" s="141" t="str" cm="1">
        <f t="array" ref="W6790">IF(SUM(LEN(B6790:V6790))=0,"",IF(OR(OR(ISBLANK(F6790),SUM(LEN(C6790),LEN(D6790))=0),AND(NOT(E6790="Unknown"),ISBLANK(J6790)),AND(NOT(O6790="Unknown"),ISBLANK(R6790))),"Missing Information", INDEX(Table15[Entire Service Line Classification], MATCH(SUMIFS(Table15[Unique ID],Table15[System-Owned Portion],E6790,Table15[If Material Anything Other than "Lead" in Column E,Was Material Ever Previously Lead?],G6790,Table15[Customer-Owned Portion],O6790),Table15[Unique ID],0),0)))</f>
        <v/>
      </c>
      <c r="X6790"/>
    </row>
    <row r="6791" spans="2:24" x14ac:dyDescent="0.25">
      <c r="B6791" s="146"/>
      <c r="C6791" s="31"/>
      <c r="D6791" s="31"/>
      <c r="E6791" s="44"/>
      <c r="F6791" s="43"/>
      <c r="G6791" s="84"/>
      <c r="H6791" s="31"/>
      <c r="I6791" s="31"/>
      <c r="J6791" s="84"/>
      <c r="K6791" s="31"/>
      <c r="L6791" s="31"/>
      <c r="M6791" s="169"/>
      <c r="N6791" s="148"/>
      <c r="O6791" s="106"/>
      <c r="P6791" s="43"/>
      <c r="Q6791" s="31"/>
      <c r="R6791" s="84"/>
      <c r="S6791" s="31"/>
      <c r="T6791" s="31"/>
      <c r="U6791" s="169"/>
      <c r="V6791" s="150"/>
      <c r="W6791" s="141" t="str" cm="1">
        <f t="array" ref="W6791">IF(SUM(LEN(B6791:V6791))=0,"",IF(OR(OR(ISBLANK(F6791),SUM(LEN(C6791),LEN(D6791))=0),AND(NOT(E6791="Unknown"),ISBLANK(J6791)),AND(NOT(O6791="Unknown"),ISBLANK(R6791))),"Missing Information", INDEX(Table15[Entire Service Line Classification], MATCH(SUMIFS(Table15[Unique ID],Table15[System-Owned Portion],E6791,Table15[If Material Anything Other than "Lead" in Column E,Was Material Ever Previously Lead?],G6791,Table15[Customer-Owned Portion],O6791),Table15[Unique ID],0),0)))</f>
        <v/>
      </c>
      <c r="X6791"/>
    </row>
    <row r="6792" spans="2:24" x14ac:dyDescent="0.25">
      <c r="B6792" s="146"/>
      <c r="C6792" s="31"/>
      <c r="D6792" s="31"/>
      <c r="E6792" s="44"/>
      <c r="F6792" s="43"/>
      <c r="G6792" s="84"/>
      <c r="H6792" s="31"/>
      <c r="I6792" s="31"/>
      <c r="J6792" s="84"/>
      <c r="K6792" s="31"/>
      <c r="L6792" s="31"/>
      <c r="M6792" s="169"/>
      <c r="N6792" s="148"/>
      <c r="O6792" s="106"/>
      <c r="P6792" s="43"/>
      <c r="Q6792" s="31"/>
      <c r="R6792" s="84"/>
      <c r="S6792" s="31"/>
      <c r="T6792" s="31"/>
      <c r="U6792" s="169"/>
      <c r="V6792" s="150"/>
      <c r="W6792" s="141" t="str" cm="1">
        <f t="array" ref="W6792">IF(SUM(LEN(B6792:V6792))=0,"",IF(OR(OR(ISBLANK(F6792),SUM(LEN(C6792),LEN(D6792))=0),AND(NOT(E6792="Unknown"),ISBLANK(J6792)),AND(NOT(O6792="Unknown"),ISBLANK(R6792))),"Missing Information", INDEX(Table15[Entire Service Line Classification], MATCH(SUMIFS(Table15[Unique ID],Table15[System-Owned Portion],E6792,Table15[If Material Anything Other than "Lead" in Column E,Was Material Ever Previously Lead?],G6792,Table15[Customer-Owned Portion],O6792),Table15[Unique ID],0),0)))</f>
        <v/>
      </c>
      <c r="X6792"/>
    </row>
    <row r="6793" spans="2:24" x14ac:dyDescent="0.25">
      <c r="B6793" s="146"/>
      <c r="C6793" s="31"/>
      <c r="D6793" s="31"/>
      <c r="E6793" s="44"/>
      <c r="F6793" s="43"/>
      <c r="G6793" s="84"/>
      <c r="H6793" s="31"/>
      <c r="I6793" s="31"/>
      <c r="J6793" s="84"/>
      <c r="K6793" s="31"/>
      <c r="L6793" s="31"/>
      <c r="M6793" s="169"/>
      <c r="N6793" s="148"/>
      <c r="O6793" s="106"/>
      <c r="P6793" s="43"/>
      <c r="Q6793" s="31"/>
      <c r="R6793" s="84"/>
      <c r="S6793" s="31"/>
      <c r="T6793" s="31"/>
      <c r="U6793" s="169"/>
      <c r="V6793" s="150"/>
      <c r="W6793" s="141" t="str" cm="1">
        <f t="array" ref="W6793">IF(SUM(LEN(B6793:V6793))=0,"",IF(OR(OR(ISBLANK(F6793),SUM(LEN(C6793),LEN(D6793))=0),AND(NOT(E6793="Unknown"),ISBLANK(J6793)),AND(NOT(O6793="Unknown"),ISBLANK(R6793))),"Missing Information", INDEX(Table15[Entire Service Line Classification], MATCH(SUMIFS(Table15[Unique ID],Table15[System-Owned Portion],E6793,Table15[If Material Anything Other than "Lead" in Column E,Was Material Ever Previously Lead?],G6793,Table15[Customer-Owned Portion],O6793),Table15[Unique ID],0),0)))</f>
        <v/>
      </c>
      <c r="X6793"/>
    </row>
    <row r="6794" spans="2:24" x14ac:dyDescent="0.25">
      <c r="B6794" s="146"/>
      <c r="C6794" s="31"/>
      <c r="D6794" s="31"/>
      <c r="E6794" s="44"/>
      <c r="F6794" s="43"/>
      <c r="G6794" s="84"/>
      <c r="H6794" s="31"/>
      <c r="I6794" s="31"/>
      <c r="J6794" s="84"/>
      <c r="K6794" s="31"/>
      <c r="L6794" s="31"/>
      <c r="M6794" s="169"/>
      <c r="N6794" s="148"/>
      <c r="O6794" s="106"/>
      <c r="P6794" s="43"/>
      <c r="Q6794" s="31"/>
      <c r="R6794" s="84"/>
      <c r="S6794" s="31"/>
      <c r="T6794" s="31"/>
      <c r="U6794" s="169"/>
      <c r="V6794" s="150"/>
      <c r="W6794" s="141" t="str" cm="1">
        <f t="array" ref="W6794">IF(SUM(LEN(B6794:V6794))=0,"",IF(OR(OR(ISBLANK(F6794),SUM(LEN(C6794),LEN(D6794))=0),AND(NOT(E6794="Unknown"),ISBLANK(J6794)),AND(NOT(O6794="Unknown"),ISBLANK(R6794))),"Missing Information", INDEX(Table15[Entire Service Line Classification], MATCH(SUMIFS(Table15[Unique ID],Table15[System-Owned Portion],E6794,Table15[If Material Anything Other than "Lead" in Column E,Was Material Ever Previously Lead?],G6794,Table15[Customer-Owned Portion],O6794),Table15[Unique ID],0),0)))</f>
        <v/>
      </c>
      <c r="X6794"/>
    </row>
    <row r="6795" spans="2:24" x14ac:dyDescent="0.25">
      <c r="B6795" s="146"/>
      <c r="C6795" s="31"/>
      <c r="D6795" s="31"/>
      <c r="E6795" s="44"/>
      <c r="F6795" s="43"/>
      <c r="G6795" s="84"/>
      <c r="H6795" s="31"/>
      <c r="I6795" s="31"/>
      <c r="J6795" s="84"/>
      <c r="K6795" s="31"/>
      <c r="L6795" s="31"/>
      <c r="M6795" s="169"/>
      <c r="N6795" s="148"/>
      <c r="O6795" s="106"/>
      <c r="P6795" s="43"/>
      <c r="Q6795" s="31"/>
      <c r="R6795" s="84"/>
      <c r="S6795" s="31"/>
      <c r="T6795" s="31"/>
      <c r="U6795" s="169"/>
      <c r="V6795" s="150"/>
      <c r="W6795" s="141" t="str" cm="1">
        <f t="array" ref="W6795">IF(SUM(LEN(B6795:V6795))=0,"",IF(OR(OR(ISBLANK(F6795),SUM(LEN(C6795),LEN(D6795))=0),AND(NOT(E6795="Unknown"),ISBLANK(J6795)),AND(NOT(O6795="Unknown"),ISBLANK(R6795))),"Missing Information", INDEX(Table15[Entire Service Line Classification], MATCH(SUMIFS(Table15[Unique ID],Table15[System-Owned Portion],E6795,Table15[If Material Anything Other than "Lead" in Column E,Was Material Ever Previously Lead?],G6795,Table15[Customer-Owned Portion],O6795),Table15[Unique ID],0),0)))</f>
        <v/>
      </c>
      <c r="X6795"/>
    </row>
    <row r="6796" spans="2:24" x14ac:dyDescent="0.25">
      <c r="B6796" s="146"/>
      <c r="C6796" s="31"/>
      <c r="D6796" s="31"/>
      <c r="E6796" s="44"/>
      <c r="F6796" s="43"/>
      <c r="G6796" s="84"/>
      <c r="H6796" s="31"/>
      <c r="I6796" s="31"/>
      <c r="J6796" s="84"/>
      <c r="K6796" s="31"/>
      <c r="L6796" s="31"/>
      <c r="M6796" s="169"/>
      <c r="N6796" s="148"/>
      <c r="O6796" s="106"/>
      <c r="P6796" s="43"/>
      <c r="Q6796" s="31"/>
      <c r="R6796" s="84"/>
      <c r="S6796" s="31"/>
      <c r="T6796" s="31"/>
      <c r="U6796" s="169"/>
      <c r="V6796" s="150"/>
      <c r="W6796" s="141" t="str" cm="1">
        <f t="array" ref="W6796">IF(SUM(LEN(B6796:V6796))=0,"",IF(OR(OR(ISBLANK(F6796),SUM(LEN(C6796),LEN(D6796))=0),AND(NOT(E6796="Unknown"),ISBLANK(J6796)),AND(NOT(O6796="Unknown"),ISBLANK(R6796))),"Missing Information", INDEX(Table15[Entire Service Line Classification], MATCH(SUMIFS(Table15[Unique ID],Table15[System-Owned Portion],E6796,Table15[If Material Anything Other than "Lead" in Column E,Was Material Ever Previously Lead?],G6796,Table15[Customer-Owned Portion],O6796),Table15[Unique ID],0),0)))</f>
        <v/>
      </c>
      <c r="X6796"/>
    </row>
    <row r="6797" spans="2:24" x14ac:dyDescent="0.25">
      <c r="B6797" s="146"/>
      <c r="C6797" s="31"/>
      <c r="D6797" s="31"/>
      <c r="E6797" s="44"/>
      <c r="F6797" s="43"/>
      <c r="G6797" s="84"/>
      <c r="H6797" s="31"/>
      <c r="I6797" s="31"/>
      <c r="J6797" s="84"/>
      <c r="K6797" s="31"/>
      <c r="L6797" s="31"/>
      <c r="M6797" s="169"/>
      <c r="N6797" s="148"/>
      <c r="O6797" s="106"/>
      <c r="P6797" s="43"/>
      <c r="Q6797" s="31"/>
      <c r="R6797" s="84"/>
      <c r="S6797" s="31"/>
      <c r="T6797" s="31"/>
      <c r="U6797" s="169"/>
      <c r="V6797" s="150"/>
      <c r="W6797" s="141" t="str" cm="1">
        <f t="array" ref="W6797">IF(SUM(LEN(B6797:V6797))=0,"",IF(OR(OR(ISBLANK(F6797),SUM(LEN(C6797),LEN(D6797))=0),AND(NOT(E6797="Unknown"),ISBLANK(J6797)),AND(NOT(O6797="Unknown"),ISBLANK(R6797))),"Missing Information", INDEX(Table15[Entire Service Line Classification], MATCH(SUMIFS(Table15[Unique ID],Table15[System-Owned Portion],E6797,Table15[If Material Anything Other than "Lead" in Column E,Was Material Ever Previously Lead?],G6797,Table15[Customer-Owned Portion],O6797),Table15[Unique ID],0),0)))</f>
        <v/>
      </c>
      <c r="X6797"/>
    </row>
    <row r="6798" spans="2:24" x14ac:dyDescent="0.25">
      <c r="B6798" s="146"/>
      <c r="C6798" s="31"/>
      <c r="D6798" s="31"/>
      <c r="E6798" s="44"/>
      <c r="F6798" s="43"/>
      <c r="G6798" s="84"/>
      <c r="H6798" s="31"/>
      <c r="I6798" s="31"/>
      <c r="J6798" s="84"/>
      <c r="K6798" s="31"/>
      <c r="L6798" s="31"/>
      <c r="M6798" s="169"/>
      <c r="N6798" s="148"/>
      <c r="O6798" s="106"/>
      <c r="P6798" s="43"/>
      <c r="Q6798" s="31"/>
      <c r="R6798" s="84"/>
      <c r="S6798" s="31"/>
      <c r="T6798" s="31"/>
      <c r="U6798" s="169"/>
      <c r="V6798" s="150"/>
      <c r="W6798" s="141" t="str" cm="1">
        <f t="array" ref="W6798">IF(SUM(LEN(B6798:V6798))=0,"",IF(OR(OR(ISBLANK(F6798),SUM(LEN(C6798),LEN(D6798))=0),AND(NOT(E6798="Unknown"),ISBLANK(J6798)),AND(NOT(O6798="Unknown"),ISBLANK(R6798))),"Missing Information", INDEX(Table15[Entire Service Line Classification], MATCH(SUMIFS(Table15[Unique ID],Table15[System-Owned Portion],E6798,Table15[If Material Anything Other than "Lead" in Column E,Was Material Ever Previously Lead?],G6798,Table15[Customer-Owned Portion],O6798),Table15[Unique ID],0),0)))</f>
        <v/>
      </c>
      <c r="X6798"/>
    </row>
    <row r="6799" spans="2:24" x14ac:dyDescent="0.25">
      <c r="B6799" s="146"/>
      <c r="C6799" s="31"/>
      <c r="D6799" s="31"/>
      <c r="E6799" s="44"/>
      <c r="F6799" s="43"/>
      <c r="G6799" s="84"/>
      <c r="H6799" s="31"/>
      <c r="I6799" s="31"/>
      <c r="J6799" s="84"/>
      <c r="K6799" s="31"/>
      <c r="L6799" s="31"/>
      <c r="M6799" s="169"/>
      <c r="N6799" s="148"/>
      <c r="O6799" s="106"/>
      <c r="P6799" s="43"/>
      <c r="Q6799" s="31"/>
      <c r="R6799" s="84"/>
      <c r="S6799" s="31"/>
      <c r="T6799" s="31"/>
      <c r="U6799" s="169"/>
      <c r="V6799" s="150"/>
      <c r="W6799" s="141" t="str" cm="1">
        <f t="array" ref="W6799">IF(SUM(LEN(B6799:V6799))=0,"",IF(OR(OR(ISBLANK(F6799),SUM(LEN(C6799),LEN(D6799))=0),AND(NOT(E6799="Unknown"),ISBLANK(J6799)),AND(NOT(O6799="Unknown"),ISBLANK(R6799))),"Missing Information", INDEX(Table15[Entire Service Line Classification], MATCH(SUMIFS(Table15[Unique ID],Table15[System-Owned Portion],E6799,Table15[If Material Anything Other than "Lead" in Column E,Was Material Ever Previously Lead?],G6799,Table15[Customer-Owned Portion],O6799),Table15[Unique ID],0),0)))</f>
        <v/>
      </c>
      <c r="X6799"/>
    </row>
    <row r="6800" spans="2:24" x14ac:dyDescent="0.25">
      <c r="B6800" s="146"/>
      <c r="C6800" s="31"/>
      <c r="D6800" s="31"/>
      <c r="E6800" s="44"/>
      <c r="F6800" s="43"/>
      <c r="G6800" s="84"/>
      <c r="H6800" s="31"/>
      <c r="I6800" s="31"/>
      <c r="J6800" s="84"/>
      <c r="K6800" s="31"/>
      <c r="L6800" s="31"/>
      <c r="M6800" s="169"/>
      <c r="N6800" s="148"/>
      <c r="O6800" s="106"/>
      <c r="P6800" s="43"/>
      <c r="Q6800" s="31"/>
      <c r="R6800" s="84"/>
      <c r="S6800" s="31"/>
      <c r="T6800" s="31"/>
      <c r="U6800" s="169"/>
      <c r="V6800" s="150"/>
      <c r="W6800" s="141" t="str" cm="1">
        <f t="array" ref="W6800">IF(SUM(LEN(B6800:V6800))=0,"",IF(OR(OR(ISBLANK(F6800),SUM(LEN(C6800),LEN(D6800))=0),AND(NOT(E6800="Unknown"),ISBLANK(J6800)),AND(NOT(O6800="Unknown"),ISBLANK(R6800))),"Missing Information", INDEX(Table15[Entire Service Line Classification], MATCH(SUMIFS(Table15[Unique ID],Table15[System-Owned Portion],E6800,Table15[If Material Anything Other than "Lead" in Column E,Was Material Ever Previously Lead?],G6800,Table15[Customer-Owned Portion],O6800),Table15[Unique ID],0),0)))</f>
        <v/>
      </c>
      <c r="X6800"/>
    </row>
    <row r="6801" spans="2:24" x14ac:dyDescent="0.25">
      <c r="B6801" s="146"/>
      <c r="C6801" s="31"/>
      <c r="D6801" s="31"/>
      <c r="E6801" s="44"/>
      <c r="F6801" s="43"/>
      <c r="G6801" s="84"/>
      <c r="H6801" s="31"/>
      <c r="I6801" s="31"/>
      <c r="J6801" s="84"/>
      <c r="K6801" s="31"/>
      <c r="L6801" s="31"/>
      <c r="M6801" s="169"/>
      <c r="N6801" s="148"/>
      <c r="O6801" s="106"/>
      <c r="P6801" s="43"/>
      <c r="Q6801" s="31"/>
      <c r="R6801" s="84"/>
      <c r="S6801" s="31"/>
      <c r="T6801" s="31"/>
      <c r="U6801" s="169"/>
      <c r="V6801" s="150"/>
      <c r="W6801" s="141" t="str" cm="1">
        <f t="array" ref="W6801">IF(SUM(LEN(B6801:V6801))=0,"",IF(OR(OR(ISBLANK(F6801),SUM(LEN(C6801),LEN(D6801))=0),AND(NOT(E6801="Unknown"),ISBLANK(J6801)),AND(NOT(O6801="Unknown"),ISBLANK(R6801))),"Missing Information", INDEX(Table15[Entire Service Line Classification], MATCH(SUMIFS(Table15[Unique ID],Table15[System-Owned Portion],E6801,Table15[If Material Anything Other than "Lead" in Column E,Was Material Ever Previously Lead?],G6801,Table15[Customer-Owned Portion],O6801),Table15[Unique ID],0),0)))</f>
        <v/>
      </c>
      <c r="X6801"/>
    </row>
    <row r="6802" spans="2:24" x14ac:dyDescent="0.25">
      <c r="B6802" s="146"/>
      <c r="C6802" s="31"/>
      <c r="D6802" s="31"/>
      <c r="E6802" s="44"/>
      <c r="F6802" s="43"/>
      <c r="G6802" s="84"/>
      <c r="H6802" s="31"/>
      <c r="I6802" s="31"/>
      <c r="J6802" s="84"/>
      <c r="K6802" s="31"/>
      <c r="L6802" s="31"/>
      <c r="M6802" s="169"/>
      <c r="N6802" s="148"/>
      <c r="O6802" s="106"/>
      <c r="P6802" s="43"/>
      <c r="Q6802" s="31"/>
      <c r="R6802" s="84"/>
      <c r="S6802" s="31"/>
      <c r="T6802" s="31"/>
      <c r="U6802" s="169"/>
      <c r="V6802" s="150"/>
      <c r="W6802" s="141" t="str" cm="1">
        <f t="array" ref="W6802">IF(SUM(LEN(B6802:V6802))=0,"",IF(OR(OR(ISBLANK(F6802),SUM(LEN(C6802),LEN(D6802))=0),AND(NOT(E6802="Unknown"),ISBLANK(J6802)),AND(NOT(O6802="Unknown"),ISBLANK(R6802))),"Missing Information", INDEX(Table15[Entire Service Line Classification], MATCH(SUMIFS(Table15[Unique ID],Table15[System-Owned Portion],E6802,Table15[If Material Anything Other than "Lead" in Column E,Was Material Ever Previously Lead?],G6802,Table15[Customer-Owned Portion],O6802),Table15[Unique ID],0),0)))</f>
        <v/>
      </c>
      <c r="X6802"/>
    </row>
    <row r="6803" spans="2:24" x14ac:dyDescent="0.25">
      <c r="B6803" s="146"/>
      <c r="C6803" s="31"/>
      <c r="D6803" s="31"/>
      <c r="E6803" s="44"/>
      <c r="F6803" s="43"/>
      <c r="G6803" s="84"/>
      <c r="H6803" s="31"/>
      <c r="I6803" s="31"/>
      <c r="J6803" s="84"/>
      <c r="K6803" s="31"/>
      <c r="L6803" s="31"/>
      <c r="M6803" s="169"/>
      <c r="N6803" s="148"/>
      <c r="O6803" s="106"/>
      <c r="P6803" s="43"/>
      <c r="Q6803" s="31"/>
      <c r="R6803" s="84"/>
      <c r="S6803" s="31"/>
      <c r="T6803" s="31"/>
      <c r="U6803" s="169"/>
      <c r="V6803" s="150"/>
      <c r="W6803" s="141" t="str" cm="1">
        <f t="array" ref="W6803">IF(SUM(LEN(B6803:V6803))=0,"",IF(OR(OR(ISBLANK(F6803),SUM(LEN(C6803),LEN(D6803))=0),AND(NOT(E6803="Unknown"),ISBLANK(J6803)),AND(NOT(O6803="Unknown"),ISBLANK(R6803))),"Missing Information", INDEX(Table15[Entire Service Line Classification], MATCH(SUMIFS(Table15[Unique ID],Table15[System-Owned Portion],E6803,Table15[If Material Anything Other than "Lead" in Column E,Was Material Ever Previously Lead?],G6803,Table15[Customer-Owned Portion],O6803),Table15[Unique ID],0),0)))</f>
        <v/>
      </c>
      <c r="X6803"/>
    </row>
    <row r="6804" spans="2:24" x14ac:dyDescent="0.25">
      <c r="B6804" s="146"/>
      <c r="C6804" s="31"/>
      <c r="D6804" s="31"/>
      <c r="E6804" s="44"/>
      <c r="F6804" s="43"/>
      <c r="G6804" s="84"/>
      <c r="H6804" s="31"/>
      <c r="I6804" s="31"/>
      <c r="J6804" s="84"/>
      <c r="K6804" s="31"/>
      <c r="L6804" s="31"/>
      <c r="M6804" s="169"/>
      <c r="N6804" s="148"/>
      <c r="O6804" s="106"/>
      <c r="P6804" s="43"/>
      <c r="Q6804" s="31"/>
      <c r="R6804" s="84"/>
      <c r="S6804" s="31"/>
      <c r="T6804" s="31"/>
      <c r="U6804" s="169"/>
      <c r="V6804" s="150"/>
      <c r="W6804" s="141" t="str" cm="1">
        <f t="array" ref="W6804">IF(SUM(LEN(B6804:V6804))=0,"",IF(OR(OR(ISBLANK(F6804),SUM(LEN(C6804),LEN(D6804))=0),AND(NOT(E6804="Unknown"),ISBLANK(J6804)),AND(NOT(O6804="Unknown"),ISBLANK(R6804))),"Missing Information", INDEX(Table15[Entire Service Line Classification], MATCH(SUMIFS(Table15[Unique ID],Table15[System-Owned Portion],E6804,Table15[If Material Anything Other than "Lead" in Column E,Was Material Ever Previously Lead?],G6804,Table15[Customer-Owned Portion],O6804),Table15[Unique ID],0),0)))</f>
        <v/>
      </c>
      <c r="X6804"/>
    </row>
    <row r="6805" spans="2:24" x14ac:dyDescent="0.25">
      <c r="B6805" s="146"/>
      <c r="C6805" s="31"/>
      <c r="D6805" s="31"/>
      <c r="E6805" s="44"/>
      <c r="F6805" s="43"/>
      <c r="G6805" s="84"/>
      <c r="H6805" s="31"/>
      <c r="I6805" s="31"/>
      <c r="J6805" s="84"/>
      <c r="K6805" s="31"/>
      <c r="L6805" s="31"/>
      <c r="M6805" s="169"/>
      <c r="N6805" s="148"/>
      <c r="O6805" s="106"/>
      <c r="P6805" s="43"/>
      <c r="Q6805" s="31"/>
      <c r="R6805" s="84"/>
      <c r="S6805" s="31"/>
      <c r="T6805" s="31"/>
      <c r="U6805" s="169"/>
      <c r="V6805" s="150"/>
      <c r="W6805" s="141" t="str" cm="1">
        <f t="array" ref="W6805">IF(SUM(LEN(B6805:V6805))=0,"",IF(OR(OR(ISBLANK(F6805),SUM(LEN(C6805),LEN(D6805))=0),AND(NOT(E6805="Unknown"),ISBLANK(J6805)),AND(NOT(O6805="Unknown"),ISBLANK(R6805))),"Missing Information", INDEX(Table15[Entire Service Line Classification], MATCH(SUMIFS(Table15[Unique ID],Table15[System-Owned Portion],E6805,Table15[If Material Anything Other than "Lead" in Column E,Was Material Ever Previously Lead?],G6805,Table15[Customer-Owned Portion],O6805),Table15[Unique ID],0),0)))</f>
        <v/>
      </c>
      <c r="X6805"/>
    </row>
    <row r="6806" spans="2:24" x14ac:dyDescent="0.25">
      <c r="B6806" s="146"/>
      <c r="C6806" s="31"/>
      <c r="D6806" s="31"/>
      <c r="E6806" s="44"/>
      <c r="F6806" s="43"/>
      <c r="G6806" s="84"/>
      <c r="H6806" s="31"/>
      <c r="I6806" s="31"/>
      <c r="J6806" s="84"/>
      <c r="K6806" s="31"/>
      <c r="L6806" s="31"/>
      <c r="M6806" s="169"/>
      <c r="N6806" s="148"/>
      <c r="O6806" s="106"/>
      <c r="P6806" s="43"/>
      <c r="Q6806" s="31"/>
      <c r="R6806" s="84"/>
      <c r="S6806" s="31"/>
      <c r="T6806" s="31"/>
      <c r="U6806" s="169"/>
      <c r="V6806" s="150"/>
      <c r="W6806" s="141" t="str" cm="1">
        <f t="array" ref="W6806">IF(SUM(LEN(B6806:V6806))=0,"",IF(OR(OR(ISBLANK(F6806),SUM(LEN(C6806),LEN(D6806))=0),AND(NOT(E6806="Unknown"),ISBLANK(J6806)),AND(NOT(O6806="Unknown"),ISBLANK(R6806))),"Missing Information", INDEX(Table15[Entire Service Line Classification], MATCH(SUMIFS(Table15[Unique ID],Table15[System-Owned Portion],E6806,Table15[If Material Anything Other than "Lead" in Column E,Was Material Ever Previously Lead?],G6806,Table15[Customer-Owned Portion],O6806),Table15[Unique ID],0),0)))</f>
        <v/>
      </c>
      <c r="X6806"/>
    </row>
    <row r="6807" spans="2:24" x14ac:dyDescent="0.25">
      <c r="B6807" s="146"/>
      <c r="C6807" s="31"/>
      <c r="D6807" s="31"/>
      <c r="E6807" s="44"/>
      <c r="F6807" s="43"/>
      <c r="G6807" s="84"/>
      <c r="H6807" s="31"/>
      <c r="I6807" s="31"/>
      <c r="J6807" s="84"/>
      <c r="K6807" s="31"/>
      <c r="L6807" s="31"/>
      <c r="M6807" s="169"/>
      <c r="N6807" s="148"/>
      <c r="O6807" s="106"/>
      <c r="P6807" s="43"/>
      <c r="Q6807" s="31"/>
      <c r="R6807" s="84"/>
      <c r="S6807" s="31"/>
      <c r="T6807" s="31"/>
      <c r="U6807" s="169"/>
      <c r="V6807" s="150"/>
      <c r="W6807" s="141" t="str" cm="1">
        <f t="array" ref="W6807">IF(SUM(LEN(B6807:V6807))=0,"",IF(OR(OR(ISBLANK(F6807),SUM(LEN(C6807),LEN(D6807))=0),AND(NOT(E6807="Unknown"),ISBLANK(J6807)),AND(NOT(O6807="Unknown"),ISBLANK(R6807))),"Missing Information", INDEX(Table15[Entire Service Line Classification], MATCH(SUMIFS(Table15[Unique ID],Table15[System-Owned Portion],E6807,Table15[If Material Anything Other than "Lead" in Column E,Was Material Ever Previously Lead?],G6807,Table15[Customer-Owned Portion],O6807),Table15[Unique ID],0),0)))</f>
        <v/>
      </c>
      <c r="X6807"/>
    </row>
    <row r="6808" spans="2:24" x14ac:dyDescent="0.25">
      <c r="B6808" s="146"/>
      <c r="C6808" s="31"/>
      <c r="D6808" s="31"/>
      <c r="E6808" s="44"/>
      <c r="F6808" s="43"/>
      <c r="G6808" s="84"/>
      <c r="H6808" s="31"/>
      <c r="I6808" s="31"/>
      <c r="J6808" s="84"/>
      <c r="K6808" s="31"/>
      <c r="L6808" s="31"/>
      <c r="M6808" s="169"/>
      <c r="N6808" s="148"/>
      <c r="O6808" s="106"/>
      <c r="P6808" s="43"/>
      <c r="Q6808" s="31"/>
      <c r="R6808" s="84"/>
      <c r="S6808" s="31"/>
      <c r="T6808" s="31"/>
      <c r="U6808" s="169"/>
      <c r="V6808" s="150"/>
      <c r="W6808" s="141" t="str" cm="1">
        <f t="array" ref="W6808">IF(SUM(LEN(B6808:V6808))=0,"",IF(OR(OR(ISBLANK(F6808),SUM(LEN(C6808),LEN(D6808))=0),AND(NOT(E6808="Unknown"),ISBLANK(J6808)),AND(NOT(O6808="Unknown"),ISBLANK(R6808))),"Missing Information", INDEX(Table15[Entire Service Line Classification], MATCH(SUMIFS(Table15[Unique ID],Table15[System-Owned Portion],E6808,Table15[If Material Anything Other than "Lead" in Column E,Was Material Ever Previously Lead?],G6808,Table15[Customer-Owned Portion],O6808),Table15[Unique ID],0),0)))</f>
        <v/>
      </c>
      <c r="X6808"/>
    </row>
    <row r="6809" spans="2:24" x14ac:dyDescent="0.25">
      <c r="B6809" s="146"/>
      <c r="C6809" s="31"/>
      <c r="D6809" s="31"/>
      <c r="E6809" s="44"/>
      <c r="F6809" s="43"/>
      <c r="G6809" s="84"/>
      <c r="H6809" s="31"/>
      <c r="I6809" s="31"/>
      <c r="J6809" s="84"/>
      <c r="K6809" s="31"/>
      <c r="L6809" s="31"/>
      <c r="M6809" s="169"/>
      <c r="N6809" s="148"/>
      <c r="O6809" s="106"/>
      <c r="P6809" s="43"/>
      <c r="Q6809" s="31"/>
      <c r="R6809" s="84"/>
      <c r="S6809" s="31"/>
      <c r="T6809" s="31"/>
      <c r="U6809" s="169"/>
      <c r="V6809" s="150"/>
      <c r="W6809" s="141" t="str" cm="1">
        <f t="array" ref="W6809">IF(SUM(LEN(B6809:V6809))=0,"",IF(OR(OR(ISBLANK(F6809),SUM(LEN(C6809),LEN(D6809))=0),AND(NOT(E6809="Unknown"),ISBLANK(J6809)),AND(NOT(O6809="Unknown"),ISBLANK(R6809))),"Missing Information", INDEX(Table15[Entire Service Line Classification], MATCH(SUMIFS(Table15[Unique ID],Table15[System-Owned Portion],E6809,Table15[If Material Anything Other than "Lead" in Column E,Was Material Ever Previously Lead?],G6809,Table15[Customer-Owned Portion],O6809),Table15[Unique ID],0),0)))</f>
        <v/>
      </c>
      <c r="X6809"/>
    </row>
    <row r="6810" spans="2:24" x14ac:dyDescent="0.25">
      <c r="B6810" s="146"/>
      <c r="C6810" s="31"/>
      <c r="D6810" s="31"/>
      <c r="E6810" s="44"/>
      <c r="F6810" s="43"/>
      <c r="G6810" s="84"/>
      <c r="H6810" s="31"/>
      <c r="I6810" s="31"/>
      <c r="J6810" s="84"/>
      <c r="K6810" s="31"/>
      <c r="L6810" s="31"/>
      <c r="M6810" s="169"/>
      <c r="N6810" s="148"/>
      <c r="O6810" s="106"/>
      <c r="P6810" s="43"/>
      <c r="Q6810" s="31"/>
      <c r="R6810" s="84"/>
      <c r="S6810" s="31"/>
      <c r="T6810" s="31"/>
      <c r="U6810" s="169"/>
      <c r="V6810" s="150"/>
      <c r="W6810" s="141" t="str" cm="1">
        <f t="array" ref="W6810">IF(SUM(LEN(B6810:V6810))=0,"",IF(OR(OR(ISBLANK(F6810),SUM(LEN(C6810),LEN(D6810))=0),AND(NOT(E6810="Unknown"),ISBLANK(J6810)),AND(NOT(O6810="Unknown"),ISBLANK(R6810))),"Missing Information", INDEX(Table15[Entire Service Line Classification], MATCH(SUMIFS(Table15[Unique ID],Table15[System-Owned Portion],E6810,Table15[If Material Anything Other than "Lead" in Column E,Was Material Ever Previously Lead?],G6810,Table15[Customer-Owned Portion],O6810),Table15[Unique ID],0),0)))</f>
        <v/>
      </c>
      <c r="X6810"/>
    </row>
    <row r="6811" spans="2:24" x14ac:dyDescent="0.25">
      <c r="B6811" s="146"/>
      <c r="C6811" s="31"/>
      <c r="D6811" s="31"/>
      <c r="E6811" s="44"/>
      <c r="F6811" s="43"/>
      <c r="G6811" s="84"/>
      <c r="H6811" s="31"/>
      <c r="I6811" s="31"/>
      <c r="J6811" s="84"/>
      <c r="K6811" s="31"/>
      <c r="L6811" s="31"/>
      <c r="M6811" s="169"/>
      <c r="N6811" s="148"/>
      <c r="O6811" s="106"/>
      <c r="P6811" s="43"/>
      <c r="Q6811" s="31"/>
      <c r="R6811" s="84"/>
      <c r="S6811" s="31"/>
      <c r="T6811" s="31"/>
      <c r="U6811" s="169"/>
      <c r="V6811" s="150"/>
      <c r="W6811" s="141" t="str" cm="1">
        <f t="array" ref="W6811">IF(SUM(LEN(B6811:V6811))=0,"",IF(OR(OR(ISBLANK(F6811),SUM(LEN(C6811),LEN(D6811))=0),AND(NOT(E6811="Unknown"),ISBLANK(J6811)),AND(NOT(O6811="Unknown"),ISBLANK(R6811))),"Missing Information", INDEX(Table15[Entire Service Line Classification], MATCH(SUMIFS(Table15[Unique ID],Table15[System-Owned Portion],E6811,Table15[If Material Anything Other than "Lead" in Column E,Was Material Ever Previously Lead?],G6811,Table15[Customer-Owned Portion],O6811),Table15[Unique ID],0),0)))</f>
        <v/>
      </c>
      <c r="X6811"/>
    </row>
    <row r="6812" spans="2:24" x14ac:dyDescent="0.25">
      <c r="B6812" s="146"/>
      <c r="C6812" s="31"/>
      <c r="D6812" s="31"/>
      <c r="E6812" s="44"/>
      <c r="F6812" s="43"/>
      <c r="G6812" s="84"/>
      <c r="H6812" s="31"/>
      <c r="I6812" s="31"/>
      <c r="J6812" s="84"/>
      <c r="K6812" s="31"/>
      <c r="L6812" s="31"/>
      <c r="M6812" s="169"/>
      <c r="N6812" s="148"/>
      <c r="O6812" s="106"/>
      <c r="P6812" s="43"/>
      <c r="Q6812" s="31"/>
      <c r="R6812" s="84"/>
      <c r="S6812" s="31"/>
      <c r="T6812" s="31"/>
      <c r="U6812" s="169"/>
      <c r="V6812" s="150"/>
      <c r="W6812" s="141" t="str" cm="1">
        <f t="array" ref="W6812">IF(SUM(LEN(B6812:V6812))=0,"",IF(OR(OR(ISBLANK(F6812),SUM(LEN(C6812),LEN(D6812))=0),AND(NOT(E6812="Unknown"),ISBLANK(J6812)),AND(NOT(O6812="Unknown"),ISBLANK(R6812))),"Missing Information", INDEX(Table15[Entire Service Line Classification], MATCH(SUMIFS(Table15[Unique ID],Table15[System-Owned Portion],E6812,Table15[If Material Anything Other than "Lead" in Column E,Was Material Ever Previously Lead?],G6812,Table15[Customer-Owned Portion],O6812),Table15[Unique ID],0),0)))</f>
        <v/>
      </c>
      <c r="X6812"/>
    </row>
    <row r="6813" spans="2:24" x14ac:dyDescent="0.25">
      <c r="B6813" s="146"/>
      <c r="C6813" s="31"/>
      <c r="D6813" s="31"/>
      <c r="E6813" s="44"/>
      <c r="F6813" s="43"/>
      <c r="G6813" s="84"/>
      <c r="H6813" s="31"/>
      <c r="I6813" s="31"/>
      <c r="J6813" s="84"/>
      <c r="K6813" s="31"/>
      <c r="L6813" s="31"/>
      <c r="M6813" s="169"/>
      <c r="N6813" s="148"/>
      <c r="O6813" s="106"/>
      <c r="P6813" s="43"/>
      <c r="Q6813" s="31"/>
      <c r="R6813" s="84"/>
      <c r="S6813" s="31"/>
      <c r="T6813" s="31"/>
      <c r="U6813" s="169"/>
      <c r="V6813" s="150"/>
      <c r="W6813" s="141" t="str" cm="1">
        <f t="array" ref="W6813">IF(SUM(LEN(B6813:V6813))=0,"",IF(OR(OR(ISBLANK(F6813),SUM(LEN(C6813),LEN(D6813))=0),AND(NOT(E6813="Unknown"),ISBLANK(J6813)),AND(NOT(O6813="Unknown"),ISBLANK(R6813))),"Missing Information", INDEX(Table15[Entire Service Line Classification], MATCH(SUMIFS(Table15[Unique ID],Table15[System-Owned Portion],E6813,Table15[If Material Anything Other than "Lead" in Column E,Was Material Ever Previously Lead?],G6813,Table15[Customer-Owned Portion],O6813),Table15[Unique ID],0),0)))</f>
        <v/>
      </c>
      <c r="X6813"/>
    </row>
    <row r="6814" spans="2:24" x14ac:dyDescent="0.25">
      <c r="B6814" s="146"/>
      <c r="C6814" s="31"/>
      <c r="D6814" s="31"/>
      <c r="E6814" s="44"/>
      <c r="F6814" s="43"/>
      <c r="G6814" s="84"/>
      <c r="H6814" s="31"/>
      <c r="I6814" s="31"/>
      <c r="J6814" s="84"/>
      <c r="K6814" s="31"/>
      <c r="L6814" s="31"/>
      <c r="M6814" s="169"/>
      <c r="N6814" s="148"/>
      <c r="O6814" s="106"/>
      <c r="P6814" s="43"/>
      <c r="Q6814" s="31"/>
      <c r="R6814" s="84"/>
      <c r="S6814" s="31"/>
      <c r="T6814" s="31"/>
      <c r="U6814" s="169"/>
      <c r="V6814" s="150"/>
      <c r="W6814" s="141" t="str" cm="1">
        <f t="array" ref="W6814">IF(SUM(LEN(B6814:V6814))=0,"",IF(OR(OR(ISBLANK(F6814),SUM(LEN(C6814),LEN(D6814))=0),AND(NOT(E6814="Unknown"),ISBLANK(J6814)),AND(NOT(O6814="Unknown"),ISBLANK(R6814))),"Missing Information", INDEX(Table15[Entire Service Line Classification], MATCH(SUMIFS(Table15[Unique ID],Table15[System-Owned Portion],E6814,Table15[If Material Anything Other than "Lead" in Column E,Was Material Ever Previously Lead?],G6814,Table15[Customer-Owned Portion],O6814),Table15[Unique ID],0),0)))</f>
        <v/>
      </c>
      <c r="X6814"/>
    </row>
    <row r="6815" spans="2:24" x14ac:dyDescent="0.25">
      <c r="B6815" s="146"/>
      <c r="C6815" s="31"/>
      <c r="D6815" s="31"/>
      <c r="E6815" s="44"/>
      <c r="F6815" s="43"/>
      <c r="G6815" s="84"/>
      <c r="H6815" s="31"/>
      <c r="I6815" s="31"/>
      <c r="J6815" s="84"/>
      <c r="K6815" s="31"/>
      <c r="L6815" s="31"/>
      <c r="M6815" s="169"/>
      <c r="N6815" s="148"/>
      <c r="O6815" s="106"/>
      <c r="P6815" s="43"/>
      <c r="Q6815" s="31"/>
      <c r="R6815" s="84"/>
      <c r="S6815" s="31"/>
      <c r="T6815" s="31"/>
      <c r="U6815" s="169"/>
      <c r="V6815" s="150"/>
      <c r="W6815" s="141" t="str" cm="1">
        <f t="array" ref="W6815">IF(SUM(LEN(B6815:V6815))=0,"",IF(OR(OR(ISBLANK(F6815),SUM(LEN(C6815),LEN(D6815))=0),AND(NOT(E6815="Unknown"),ISBLANK(J6815)),AND(NOT(O6815="Unknown"),ISBLANK(R6815))),"Missing Information", INDEX(Table15[Entire Service Line Classification], MATCH(SUMIFS(Table15[Unique ID],Table15[System-Owned Portion],E6815,Table15[If Material Anything Other than "Lead" in Column E,Was Material Ever Previously Lead?],G6815,Table15[Customer-Owned Portion],O6815),Table15[Unique ID],0),0)))</f>
        <v/>
      </c>
      <c r="X6815"/>
    </row>
    <row r="6816" spans="2:24" x14ac:dyDescent="0.25">
      <c r="B6816" s="146"/>
      <c r="C6816" s="31"/>
      <c r="D6816" s="31"/>
      <c r="E6816" s="44"/>
      <c r="F6816" s="43"/>
      <c r="G6816" s="84"/>
      <c r="H6816" s="31"/>
      <c r="I6816" s="31"/>
      <c r="J6816" s="84"/>
      <c r="K6816" s="31"/>
      <c r="L6816" s="31"/>
      <c r="M6816" s="169"/>
      <c r="N6816" s="148"/>
      <c r="O6816" s="106"/>
      <c r="P6816" s="43"/>
      <c r="Q6816" s="31"/>
      <c r="R6816" s="84"/>
      <c r="S6816" s="31"/>
      <c r="T6816" s="31"/>
      <c r="U6816" s="169"/>
      <c r="V6816" s="150"/>
      <c r="W6816" s="141" t="str" cm="1">
        <f t="array" ref="W6816">IF(SUM(LEN(B6816:V6816))=0,"",IF(OR(OR(ISBLANK(F6816),SUM(LEN(C6816),LEN(D6816))=0),AND(NOT(E6816="Unknown"),ISBLANK(J6816)),AND(NOT(O6816="Unknown"),ISBLANK(R6816))),"Missing Information", INDEX(Table15[Entire Service Line Classification], MATCH(SUMIFS(Table15[Unique ID],Table15[System-Owned Portion],E6816,Table15[If Material Anything Other than "Lead" in Column E,Was Material Ever Previously Lead?],G6816,Table15[Customer-Owned Portion],O6816),Table15[Unique ID],0),0)))</f>
        <v/>
      </c>
      <c r="X6816"/>
    </row>
    <row r="6817" spans="2:24" x14ac:dyDescent="0.25">
      <c r="B6817" s="146"/>
      <c r="C6817" s="31"/>
      <c r="D6817" s="31"/>
      <c r="E6817" s="44"/>
      <c r="F6817" s="43"/>
      <c r="G6817" s="84"/>
      <c r="H6817" s="31"/>
      <c r="I6817" s="31"/>
      <c r="J6817" s="84"/>
      <c r="K6817" s="31"/>
      <c r="L6817" s="31"/>
      <c r="M6817" s="169"/>
      <c r="N6817" s="148"/>
      <c r="O6817" s="106"/>
      <c r="P6817" s="43"/>
      <c r="Q6817" s="31"/>
      <c r="R6817" s="84"/>
      <c r="S6817" s="31"/>
      <c r="T6817" s="31"/>
      <c r="U6817" s="169"/>
      <c r="V6817" s="150"/>
      <c r="W6817" s="141" t="str" cm="1">
        <f t="array" ref="W6817">IF(SUM(LEN(B6817:V6817))=0,"",IF(OR(OR(ISBLANK(F6817),SUM(LEN(C6817),LEN(D6817))=0),AND(NOT(E6817="Unknown"),ISBLANK(J6817)),AND(NOT(O6817="Unknown"),ISBLANK(R6817))),"Missing Information", INDEX(Table15[Entire Service Line Classification], MATCH(SUMIFS(Table15[Unique ID],Table15[System-Owned Portion],E6817,Table15[If Material Anything Other than "Lead" in Column E,Was Material Ever Previously Lead?],G6817,Table15[Customer-Owned Portion],O6817),Table15[Unique ID],0),0)))</f>
        <v/>
      </c>
      <c r="X6817"/>
    </row>
    <row r="6818" spans="2:24" x14ac:dyDescent="0.25">
      <c r="B6818" s="146"/>
      <c r="C6818" s="31"/>
      <c r="D6818" s="31"/>
      <c r="E6818" s="44"/>
      <c r="F6818" s="43"/>
      <c r="G6818" s="84"/>
      <c r="H6818" s="31"/>
      <c r="I6818" s="31"/>
      <c r="J6818" s="84"/>
      <c r="K6818" s="31"/>
      <c r="L6818" s="31"/>
      <c r="M6818" s="169"/>
      <c r="N6818" s="148"/>
      <c r="O6818" s="106"/>
      <c r="P6818" s="43"/>
      <c r="Q6818" s="31"/>
      <c r="R6818" s="84"/>
      <c r="S6818" s="31"/>
      <c r="T6818" s="31"/>
      <c r="U6818" s="169"/>
      <c r="V6818" s="150"/>
      <c r="W6818" s="141" t="str" cm="1">
        <f t="array" ref="W6818">IF(SUM(LEN(B6818:V6818))=0,"",IF(OR(OR(ISBLANK(F6818),SUM(LEN(C6818),LEN(D6818))=0),AND(NOT(E6818="Unknown"),ISBLANK(J6818)),AND(NOT(O6818="Unknown"),ISBLANK(R6818))),"Missing Information", INDEX(Table15[Entire Service Line Classification], MATCH(SUMIFS(Table15[Unique ID],Table15[System-Owned Portion],E6818,Table15[If Material Anything Other than "Lead" in Column E,Was Material Ever Previously Lead?],G6818,Table15[Customer-Owned Portion],O6818),Table15[Unique ID],0),0)))</f>
        <v/>
      </c>
      <c r="X6818"/>
    </row>
    <row r="6819" spans="2:24" x14ac:dyDescent="0.25">
      <c r="B6819" s="146"/>
      <c r="C6819" s="31"/>
      <c r="D6819" s="31"/>
      <c r="E6819" s="44"/>
      <c r="F6819" s="43"/>
      <c r="G6819" s="84"/>
      <c r="H6819" s="31"/>
      <c r="I6819" s="31"/>
      <c r="J6819" s="84"/>
      <c r="K6819" s="31"/>
      <c r="L6819" s="31"/>
      <c r="M6819" s="169"/>
      <c r="N6819" s="148"/>
      <c r="O6819" s="106"/>
      <c r="P6819" s="43"/>
      <c r="Q6819" s="31"/>
      <c r="R6819" s="84"/>
      <c r="S6819" s="31"/>
      <c r="T6819" s="31"/>
      <c r="U6819" s="169"/>
      <c r="V6819" s="150"/>
      <c r="W6819" s="141" t="str" cm="1">
        <f t="array" ref="W6819">IF(SUM(LEN(B6819:V6819))=0,"",IF(OR(OR(ISBLANK(F6819),SUM(LEN(C6819),LEN(D6819))=0),AND(NOT(E6819="Unknown"),ISBLANK(J6819)),AND(NOT(O6819="Unknown"),ISBLANK(R6819))),"Missing Information", INDEX(Table15[Entire Service Line Classification], MATCH(SUMIFS(Table15[Unique ID],Table15[System-Owned Portion],E6819,Table15[If Material Anything Other than "Lead" in Column E,Was Material Ever Previously Lead?],G6819,Table15[Customer-Owned Portion],O6819),Table15[Unique ID],0),0)))</f>
        <v/>
      </c>
      <c r="X6819"/>
    </row>
    <row r="6820" spans="2:24" x14ac:dyDescent="0.25">
      <c r="B6820" s="146"/>
      <c r="C6820" s="31"/>
      <c r="D6820" s="31"/>
      <c r="E6820" s="44"/>
      <c r="F6820" s="43"/>
      <c r="G6820" s="84"/>
      <c r="H6820" s="31"/>
      <c r="I6820" s="31"/>
      <c r="J6820" s="84"/>
      <c r="K6820" s="31"/>
      <c r="L6820" s="31"/>
      <c r="M6820" s="169"/>
      <c r="N6820" s="148"/>
      <c r="O6820" s="106"/>
      <c r="P6820" s="43"/>
      <c r="Q6820" s="31"/>
      <c r="R6820" s="84"/>
      <c r="S6820" s="31"/>
      <c r="T6820" s="31"/>
      <c r="U6820" s="169"/>
      <c r="V6820" s="150"/>
      <c r="W6820" s="141" t="str" cm="1">
        <f t="array" ref="W6820">IF(SUM(LEN(B6820:V6820))=0,"",IF(OR(OR(ISBLANK(F6820),SUM(LEN(C6820),LEN(D6820))=0),AND(NOT(E6820="Unknown"),ISBLANK(J6820)),AND(NOT(O6820="Unknown"),ISBLANK(R6820))),"Missing Information", INDEX(Table15[Entire Service Line Classification], MATCH(SUMIFS(Table15[Unique ID],Table15[System-Owned Portion],E6820,Table15[If Material Anything Other than "Lead" in Column E,Was Material Ever Previously Lead?],G6820,Table15[Customer-Owned Portion],O6820),Table15[Unique ID],0),0)))</f>
        <v/>
      </c>
      <c r="X6820"/>
    </row>
    <row r="6821" spans="2:24" x14ac:dyDescent="0.25">
      <c r="B6821" s="146"/>
      <c r="C6821" s="31"/>
      <c r="D6821" s="31"/>
      <c r="E6821" s="44"/>
      <c r="F6821" s="43"/>
      <c r="G6821" s="84"/>
      <c r="H6821" s="31"/>
      <c r="I6821" s="31"/>
      <c r="J6821" s="84"/>
      <c r="K6821" s="31"/>
      <c r="L6821" s="31"/>
      <c r="M6821" s="169"/>
      <c r="N6821" s="148"/>
      <c r="O6821" s="106"/>
      <c r="P6821" s="43"/>
      <c r="Q6821" s="31"/>
      <c r="R6821" s="84"/>
      <c r="S6821" s="31"/>
      <c r="T6821" s="31"/>
      <c r="U6821" s="169"/>
      <c r="V6821" s="150"/>
      <c r="W6821" s="141" t="str" cm="1">
        <f t="array" ref="W6821">IF(SUM(LEN(B6821:V6821))=0,"",IF(OR(OR(ISBLANK(F6821),SUM(LEN(C6821),LEN(D6821))=0),AND(NOT(E6821="Unknown"),ISBLANK(J6821)),AND(NOT(O6821="Unknown"),ISBLANK(R6821))),"Missing Information", INDEX(Table15[Entire Service Line Classification], MATCH(SUMIFS(Table15[Unique ID],Table15[System-Owned Portion],E6821,Table15[If Material Anything Other than "Lead" in Column E,Was Material Ever Previously Lead?],G6821,Table15[Customer-Owned Portion],O6821),Table15[Unique ID],0),0)))</f>
        <v/>
      </c>
      <c r="X6821"/>
    </row>
    <row r="6822" spans="2:24" x14ac:dyDescent="0.25">
      <c r="B6822" s="146"/>
      <c r="C6822" s="31"/>
      <c r="D6822" s="31"/>
      <c r="E6822" s="44"/>
      <c r="F6822" s="43"/>
      <c r="G6822" s="84"/>
      <c r="H6822" s="31"/>
      <c r="I6822" s="31"/>
      <c r="J6822" s="84"/>
      <c r="K6822" s="31"/>
      <c r="L6822" s="31"/>
      <c r="M6822" s="169"/>
      <c r="N6822" s="148"/>
      <c r="O6822" s="106"/>
      <c r="P6822" s="43"/>
      <c r="Q6822" s="31"/>
      <c r="R6822" s="84"/>
      <c r="S6822" s="31"/>
      <c r="T6822" s="31"/>
      <c r="U6822" s="169"/>
      <c r="V6822" s="150"/>
      <c r="W6822" s="141" t="str" cm="1">
        <f t="array" ref="W6822">IF(SUM(LEN(B6822:V6822))=0,"",IF(OR(OR(ISBLANK(F6822),SUM(LEN(C6822),LEN(D6822))=0),AND(NOT(E6822="Unknown"),ISBLANK(J6822)),AND(NOT(O6822="Unknown"),ISBLANK(R6822))),"Missing Information", INDEX(Table15[Entire Service Line Classification], MATCH(SUMIFS(Table15[Unique ID],Table15[System-Owned Portion],E6822,Table15[If Material Anything Other than "Lead" in Column E,Was Material Ever Previously Lead?],G6822,Table15[Customer-Owned Portion],O6822),Table15[Unique ID],0),0)))</f>
        <v/>
      </c>
      <c r="X6822"/>
    </row>
    <row r="6823" spans="2:24" x14ac:dyDescent="0.25">
      <c r="B6823" s="146"/>
      <c r="C6823" s="31"/>
      <c r="D6823" s="31"/>
      <c r="E6823" s="44"/>
      <c r="F6823" s="43"/>
      <c r="G6823" s="84"/>
      <c r="H6823" s="31"/>
      <c r="I6823" s="31"/>
      <c r="J6823" s="84"/>
      <c r="K6823" s="31"/>
      <c r="L6823" s="31"/>
      <c r="M6823" s="169"/>
      <c r="N6823" s="148"/>
      <c r="O6823" s="106"/>
      <c r="P6823" s="43"/>
      <c r="Q6823" s="31"/>
      <c r="R6823" s="84"/>
      <c r="S6823" s="31"/>
      <c r="T6823" s="31"/>
      <c r="U6823" s="169"/>
      <c r="V6823" s="150"/>
      <c r="W6823" s="141" t="str" cm="1">
        <f t="array" ref="W6823">IF(SUM(LEN(B6823:V6823))=0,"",IF(OR(OR(ISBLANK(F6823),SUM(LEN(C6823),LEN(D6823))=0),AND(NOT(E6823="Unknown"),ISBLANK(J6823)),AND(NOT(O6823="Unknown"),ISBLANK(R6823))),"Missing Information", INDEX(Table15[Entire Service Line Classification], MATCH(SUMIFS(Table15[Unique ID],Table15[System-Owned Portion],E6823,Table15[If Material Anything Other than "Lead" in Column E,Was Material Ever Previously Lead?],G6823,Table15[Customer-Owned Portion],O6823),Table15[Unique ID],0),0)))</f>
        <v/>
      </c>
      <c r="X6823"/>
    </row>
    <row r="6824" spans="2:24" x14ac:dyDescent="0.25">
      <c r="B6824" s="146"/>
      <c r="C6824" s="31"/>
      <c r="D6824" s="31"/>
      <c r="E6824" s="44"/>
      <c r="F6824" s="43"/>
      <c r="G6824" s="84"/>
      <c r="H6824" s="31"/>
      <c r="I6824" s="31"/>
      <c r="J6824" s="84"/>
      <c r="K6824" s="31"/>
      <c r="L6824" s="31"/>
      <c r="M6824" s="169"/>
      <c r="N6824" s="148"/>
      <c r="O6824" s="106"/>
      <c r="P6824" s="43"/>
      <c r="Q6824" s="31"/>
      <c r="R6824" s="84"/>
      <c r="S6824" s="31"/>
      <c r="T6824" s="31"/>
      <c r="U6824" s="169"/>
      <c r="V6824" s="150"/>
      <c r="W6824" s="141" t="str" cm="1">
        <f t="array" ref="W6824">IF(SUM(LEN(B6824:V6824))=0,"",IF(OR(OR(ISBLANK(F6824),SUM(LEN(C6824),LEN(D6824))=0),AND(NOT(E6824="Unknown"),ISBLANK(J6824)),AND(NOT(O6824="Unknown"),ISBLANK(R6824))),"Missing Information", INDEX(Table15[Entire Service Line Classification], MATCH(SUMIFS(Table15[Unique ID],Table15[System-Owned Portion],E6824,Table15[If Material Anything Other than "Lead" in Column E,Was Material Ever Previously Lead?],G6824,Table15[Customer-Owned Portion],O6824),Table15[Unique ID],0),0)))</f>
        <v/>
      </c>
      <c r="X6824"/>
    </row>
    <row r="6825" spans="2:24" x14ac:dyDescent="0.25">
      <c r="B6825" s="146"/>
      <c r="C6825" s="31"/>
      <c r="D6825" s="31"/>
      <c r="E6825" s="44"/>
      <c r="F6825" s="43"/>
      <c r="G6825" s="84"/>
      <c r="H6825" s="31"/>
      <c r="I6825" s="31"/>
      <c r="J6825" s="84"/>
      <c r="K6825" s="31"/>
      <c r="L6825" s="31"/>
      <c r="M6825" s="169"/>
      <c r="N6825" s="148"/>
      <c r="O6825" s="106"/>
      <c r="P6825" s="43"/>
      <c r="Q6825" s="31"/>
      <c r="R6825" s="84"/>
      <c r="S6825" s="31"/>
      <c r="T6825" s="31"/>
      <c r="U6825" s="169"/>
      <c r="V6825" s="150"/>
      <c r="W6825" s="141" t="str" cm="1">
        <f t="array" ref="W6825">IF(SUM(LEN(B6825:V6825))=0,"",IF(OR(OR(ISBLANK(F6825),SUM(LEN(C6825),LEN(D6825))=0),AND(NOT(E6825="Unknown"),ISBLANK(J6825)),AND(NOT(O6825="Unknown"),ISBLANK(R6825))),"Missing Information", INDEX(Table15[Entire Service Line Classification], MATCH(SUMIFS(Table15[Unique ID],Table15[System-Owned Portion],E6825,Table15[If Material Anything Other than "Lead" in Column E,Was Material Ever Previously Lead?],G6825,Table15[Customer-Owned Portion],O6825),Table15[Unique ID],0),0)))</f>
        <v/>
      </c>
      <c r="X6825"/>
    </row>
    <row r="6826" spans="2:24" x14ac:dyDescent="0.25">
      <c r="B6826" s="146"/>
      <c r="C6826" s="31"/>
      <c r="D6826" s="31"/>
      <c r="E6826" s="44"/>
      <c r="F6826" s="43"/>
      <c r="G6826" s="84"/>
      <c r="H6826" s="31"/>
      <c r="I6826" s="31"/>
      <c r="J6826" s="84"/>
      <c r="K6826" s="31"/>
      <c r="L6826" s="31"/>
      <c r="M6826" s="169"/>
      <c r="N6826" s="148"/>
      <c r="O6826" s="106"/>
      <c r="P6826" s="43"/>
      <c r="Q6826" s="31"/>
      <c r="R6826" s="84"/>
      <c r="S6826" s="31"/>
      <c r="T6826" s="31"/>
      <c r="U6826" s="169"/>
      <c r="V6826" s="150"/>
      <c r="W6826" s="141" t="str" cm="1">
        <f t="array" ref="W6826">IF(SUM(LEN(B6826:V6826))=0,"",IF(OR(OR(ISBLANK(F6826),SUM(LEN(C6826),LEN(D6826))=0),AND(NOT(E6826="Unknown"),ISBLANK(J6826)),AND(NOT(O6826="Unknown"),ISBLANK(R6826))),"Missing Information", INDEX(Table15[Entire Service Line Classification], MATCH(SUMIFS(Table15[Unique ID],Table15[System-Owned Portion],E6826,Table15[If Material Anything Other than "Lead" in Column E,Was Material Ever Previously Lead?],G6826,Table15[Customer-Owned Portion],O6826),Table15[Unique ID],0),0)))</f>
        <v/>
      </c>
      <c r="X6826"/>
    </row>
    <row r="6827" spans="2:24" x14ac:dyDescent="0.25">
      <c r="B6827" s="146"/>
      <c r="C6827" s="31"/>
      <c r="D6827" s="31"/>
      <c r="E6827" s="44"/>
      <c r="F6827" s="43"/>
      <c r="G6827" s="84"/>
      <c r="H6827" s="31"/>
      <c r="I6827" s="31"/>
      <c r="J6827" s="84"/>
      <c r="K6827" s="31"/>
      <c r="L6827" s="31"/>
      <c r="M6827" s="169"/>
      <c r="N6827" s="148"/>
      <c r="O6827" s="106"/>
      <c r="P6827" s="43"/>
      <c r="Q6827" s="31"/>
      <c r="R6827" s="84"/>
      <c r="S6827" s="31"/>
      <c r="T6827" s="31"/>
      <c r="U6827" s="169"/>
      <c r="V6827" s="150"/>
      <c r="W6827" s="141" t="str" cm="1">
        <f t="array" ref="W6827">IF(SUM(LEN(B6827:V6827))=0,"",IF(OR(OR(ISBLANK(F6827),SUM(LEN(C6827),LEN(D6827))=0),AND(NOT(E6827="Unknown"),ISBLANK(J6827)),AND(NOT(O6827="Unknown"),ISBLANK(R6827))),"Missing Information", INDEX(Table15[Entire Service Line Classification], MATCH(SUMIFS(Table15[Unique ID],Table15[System-Owned Portion],E6827,Table15[If Material Anything Other than "Lead" in Column E,Was Material Ever Previously Lead?],G6827,Table15[Customer-Owned Portion],O6827),Table15[Unique ID],0),0)))</f>
        <v/>
      </c>
      <c r="X6827"/>
    </row>
    <row r="6828" spans="2:24" x14ac:dyDescent="0.25">
      <c r="B6828" s="146"/>
      <c r="C6828" s="31"/>
      <c r="D6828" s="31"/>
      <c r="E6828" s="44"/>
      <c r="F6828" s="43"/>
      <c r="G6828" s="84"/>
      <c r="H6828" s="31"/>
      <c r="I6828" s="31"/>
      <c r="J6828" s="84"/>
      <c r="K6828" s="31"/>
      <c r="L6828" s="31"/>
      <c r="M6828" s="169"/>
      <c r="N6828" s="148"/>
      <c r="O6828" s="106"/>
      <c r="P6828" s="43"/>
      <c r="Q6828" s="31"/>
      <c r="R6828" s="84"/>
      <c r="S6828" s="31"/>
      <c r="T6828" s="31"/>
      <c r="U6828" s="169"/>
      <c r="V6828" s="150"/>
      <c r="W6828" s="141" t="str" cm="1">
        <f t="array" ref="W6828">IF(SUM(LEN(B6828:V6828))=0,"",IF(OR(OR(ISBLANK(F6828),SUM(LEN(C6828),LEN(D6828))=0),AND(NOT(E6828="Unknown"),ISBLANK(J6828)),AND(NOT(O6828="Unknown"),ISBLANK(R6828))),"Missing Information", INDEX(Table15[Entire Service Line Classification], MATCH(SUMIFS(Table15[Unique ID],Table15[System-Owned Portion],E6828,Table15[If Material Anything Other than "Lead" in Column E,Was Material Ever Previously Lead?],G6828,Table15[Customer-Owned Portion],O6828),Table15[Unique ID],0),0)))</f>
        <v/>
      </c>
      <c r="X6828"/>
    </row>
    <row r="6829" spans="2:24" x14ac:dyDescent="0.25">
      <c r="B6829" s="146"/>
      <c r="C6829" s="31"/>
      <c r="D6829" s="31"/>
      <c r="E6829" s="44"/>
      <c r="F6829" s="43"/>
      <c r="G6829" s="84"/>
      <c r="H6829" s="31"/>
      <c r="I6829" s="31"/>
      <c r="J6829" s="84"/>
      <c r="K6829" s="31"/>
      <c r="L6829" s="31"/>
      <c r="M6829" s="169"/>
      <c r="N6829" s="148"/>
      <c r="O6829" s="106"/>
      <c r="P6829" s="43"/>
      <c r="Q6829" s="31"/>
      <c r="R6829" s="84"/>
      <c r="S6829" s="31"/>
      <c r="T6829" s="31"/>
      <c r="U6829" s="169"/>
      <c r="V6829" s="150"/>
      <c r="W6829" s="141" t="str" cm="1">
        <f t="array" ref="W6829">IF(SUM(LEN(B6829:V6829))=0,"",IF(OR(OR(ISBLANK(F6829),SUM(LEN(C6829),LEN(D6829))=0),AND(NOT(E6829="Unknown"),ISBLANK(J6829)),AND(NOT(O6829="Unknown"),ISBLANK(R6829))),"Missing Information", INDEX(Table15[Entire Service Line Classification], MATCH(SUMIFS(Table15[Unique ID],Table15[System-Owned Portion],E6829,Table15[If Material Anything Other than "Lead" in Column E,Was Material Ever Previously Lead?],G6829,Table15[Customer-Owned Portion],O6829),Table15[Unique ID],0),0)))</f>
        <v/>
      </c>
      <c r="X6829"/>
    </row>
    <row r="6830" spans="2:24" x14ac:dyDescent="0.25">
      <c r="B6830" s="146"/>
      <c r="C6830" s="31"/>
      <c r="D6830" s="31"/>
      <c r="E6830" s="44"/>
      <c r="F6830" s="43"/>
      <c r="G6830" s="84"/>
      <c r="H6830" s="31"/>
      <c r="I6830" s="31"/>
      <c r="J6830" s="84"/>
      <c r="K6830" s="31"/>
      <c r="L6830" s="31"/>
      <c r="M6830" s="169"/>
      <c r="N6830" s="148"/>
      <c r="O6830" s="106"/>
      <c r="P6830" s="43"/>
      <c r="Q6830" s="31"/>
      <c r="R6830" s="84"/>
      <c r="S6830" s="31"/>
      <c r="T6830" s="31"/>
      <c r="U6830" s="169"/>
      <c r="V6830" s="150"/>
      <c r="W6830" s="141" t="str" cm="1">
        <f t="array" ref="W6830">IF(SUM(LEN(B6830:V6830))=0,"",IF(OR(OR(ISBLANK(F6830),SUM(LEN(C6830),LEN(D6830))=0),AND(NOT(E6830="Unknown"),ISBLANK(J6830)),AND(NOT(O6830="Unknown"),ISBLANK(R6830))),"Missing Information", INDEX(Table15[Entire Service Line Classification], MATCH(SUMIFS(Table15[Unique ID],Table15[System-Owned Portion],E6830,Table15[If Material Anything Other than "Lead" in Column E,Was Material Ever Previously Lead?],G6830,Table15[Customer-Owned Portion],O6830),Table15[Unique ID],0),0)))</f>
        <v/>
      </c>
      <c r="X6830"/>
    </row>
    <row r="6831" spans="2:24" x14ac:dyDescent="0.25">
      <c r="B6831" s="146"/>
      <c r="C6831" s="31"/>
      <c r="D6831" s="31"/>
      <c r="E6831" s="44"/>
      <c r="F6831" s="43"/>
      <c r="G6831" s="84"/>
      <c r="H6831" s="31"/>
      <c r="I6831" s="31"/>
      <c r="J6831" s="84"/>
      <c r="K6831" s="31"/>
      <c r="L6831" s="31"/>
      <c r="M6831" s="169"/>
      <c r="N6831" s="148"/>
      <c r="O6831" s="106"/>
      <c r="P6831" s="43"/>
      <c r="Q6831" s="31"/>
      <c r="R6831" s="84"/>
      <c r="S6831" s="31"/>
      <c r="T6831" s="31"/>
      <c r="U6831" s="169"/>
      <c r="V6831" s="150"/>
      <c r="W6831" s="141" t="str" cm="1">
        <f t="array" ref="W6831">IF(SUM(LEN(B6831:V6831))=0,"",IF(OR(OR(ISBLANK(F6831),SUM(LEN(C6831),LEN(D6831))=0),AND(NOT(E6831="Unknown"),ISBLANK(J6831)),AND(NOT(O6831="Unknown"),ISBLANK(R6831))),"Missing Information", INDEX(Table15[Entire Service Line Classification], MATCH(SUMIFS(Table15[Unique ID],Table15[System-Owned Portion],E6831,Table15[If Material Anything Other than "Lead" in Column E,Was Material Ever Previously Lead?],G6831,Table15[Customer-Owned Portion],O6831),Table15[Unique ID],0),0)))</f>
        <v/>
      </c>
      <c r="X6831"/>
    </row>
    <row r="6832" spans="2:24" x14ac:dyDescent="0.25">
      <c r="B6832" s="146"/>
      <c r="C6832" s="31"/>
      <c r="D6832" s="31"/>
      <c r="E6832" s="44"/>
      <c r="F6832" s="43"/>
      <c r="G6832" s="84"/>
      <c r="H6832" s="31"/>
      <c r="I6832" s="31"/>
      <c r="J6832" s="84"/>
      <c r="K6832" s="31"/>
      <c r="L6832" s="31"/>
      <c r="M6832" s="169"/>
      <c r="N6832" s="148"/>
      <c r="O6832" s="106"/>
      <c r="P6832" s="43"/>
      <c r="Q6832" s="31"/>
      <c r="R6832" s="84"/>
      <c r="S6832" s="31"/>
      <c r="T6832" s="31"/>
      <c r="U6832" s="169"/>
      <c r="V6832" s="150"/>
      <c r="W6832" s="141" t="str" cm="1">
        <f t="array" ref="W6832">IF(SUM(LEN(B6832:V6832))=0,"",IF(OR(OR(ISBLANK(F6832),SUM(LEN(C6832),LEN(D6832))=0),AND(NOT(E6832="Unknown"),ISBLANK(J6832)),AND(NOT(O6832="Unknown"),ISBLANK(R6832))),"Missing Information", INDEX(Table15[Entire Service Line Classification], MATCH(SUMIFS(Table15[Unique ID],Table15[System-Owned Portion],E6832,Table15[If Material Anything Other than "Lead" in Column E,Was Material Ever Previously Lead?],G6832,Table15[Customer-Owned Portion],O6832),Table15[Unique ID],0),0)))</f>
        <v/>
      </c>
      <c r="X6832"/>
    </row>
    <row r="6833" spans="2:24" x14ac:dyDescent="0.25">
      <c r="B6833" s="146"/>
      <c r="C6833" s="31"/>
      <c r="D6833" s="31"/>
      <c r="E6833" s="44"/>
      <c r="F6833" s="43"/>
      <c r="G6833" s="84"/>
      <c r="H6833" s="31"/>
      <c r="I6833" s="31"/>
      <c r="J6833" s="84"/>
      <c r="K6833" s="31"/>
      <c r="L6833" s="31"/>
      <c r="M6833" s="169"/>
      <c r="N6833" s="148"/>
      <c r="O6833" s="106"/>
      <c r="P6833" s="43"/>
      <c r="Q6833" s="31"/>
      <c r="R6833" s="84"/>
      <c r="S6833" s="31"/>
      <c r="T6833" s="31"/>
      <c r="U6833" s="169"/>
      <c r="V6833" s="150"/>
      <c r="W6833" s="141" t="str" cm="1">
        <f t="array" ref="W6833">IF(SUM(LEN(B6833:V6833))=0,"",IF(OR(OR(ISBLANK(F6833),SUM(LEN(C6833),LEN(D6833))=0),AND(NOT(E6833="Unknown"),ISBLANK(J6833)),AND(NOT(O6833="Unknown"),ISBLANK(R6833))),"Missing Information", INDEX(Table15[Entire Service Line Classification], MATCH(SUMIFS(Table15[Unique ID],Table15[System-Owned Portion],E6833,Table15[If Material Anything Other than "Lead" in Column E,Was Material Ever Previously Lead?],G6833,Table15[Customer-Owned Portion],O6833),Table15[Unique ID],0),0)))</f>
        <v/>
      </c>
      <c r="X6833"/>
    </row>
    <row r="6834" spans="2:24" x14ac:dyDescent="0.25">
      <c r="B6834" s="146"/>
      <c r="C6834" s="31"/>
      <c r="D6834" s="31"/>
      <c r="E6834" s="44"/>
      <c r="F6834" s="43"/>
      <c r="G6834" s="84"/>
      <c r="H6834" s="31"/>
      <c r="I6834" s="31"/>
      <c r="J6834" s="84"/>
      <c r="K6834" s="31"/>
      <c r="L6834" s="31"/>
      <c r="M6834" s="169"/>
      <c r="N6834" s="148"/>
      <c r="O6834" s="106"/>
      <c r="P6834" s="43"/>
      <c r="Q6834" s="31"/>
      <c r="R6834" s="84"/>
      <c r="S6834" s="31"/>
      <c r="T6834" s="31"/>
      <c r="U6834" s="169"/>
      <c r="V6834" s="150"/>
      <c r="W6834" s="141" t="str" cm="1">
        <f t="array" ref="W6834">IF(SUM(LEN(B6834:V6834))=0,"",IF(OR(OR(ISBLANK(F6834),SUM(LEN(C6834),LEN(D6834))=0),AND(NOT(E6834="Unknown"),ISBLANK(J6834)),AND(NOT(O6834="Unknown"),ISBLANK(R6834))),"Missing Information", INDEX(Table15[Entire Service Line Classification], MATCH(SUMIFS(Table15[Unique ID],Table15[System-Owned Portion],E6834,Table15[If Material Anything Other than "Lead" in Column E,Was Material Ever Previously Lead?],G6834,Table15[Customer-Owned Portion],O6834),Table15[Unique ID],0),0)))</f>
        <v/>
      </c>
      <c r="X6834"/>
    </row>
    <row r="6835" spans="2:24" x14ac:dyDescent="0.25">
      <c r="B6835" s="146"/>
      <c r="C6835" s="31"/>
      <c r="D6835" s="31"/>
      <c r="E6835" s="44"/>
      <c r="F6835" s="43"/>
      <c r="G6835" s="84"/>
      <c r="H6835" s="31"/>
      <c r="I6835" s="31"/>
      <c r="J6835" s="84"/>
      <c r="K6835" s="31"/>
      <c r="L6835" s="31"/>
      <c r="M6835" s="169"/>
      <c r="N6835" s="148"/>
      <c r="O6835" s="106"/>
      <c r="P6835" s="43"/>
      <c r="Q6835" s="31"/>
      <c r="R6835" s="84"/>
      <c r="S6835" s="31"/>
      <c r="T6835" s="31"/>
      <c r="U6835" s="169"/>
      <c r="V6835" s="150"/>
      <c r="W6835" s="141" t="str" cm="1">
        <f t="array" ref="W6835">IF(SUM(LEN(B6835:V6835))=0,"",IF(OR(OR(ISBLANK(F6835),SUM(LEN(C6835),LEN(D6835))=0),AND(NOT(E6835="Unknown"),ISBLANK(J6835)),AND(NOT(O6835="Unknown"),ISBLANK(R6835))),"Missing Information", INDEX(Table15[Entire Service Line Classification], MATCH(SUMIFS(Table15[Unique ID],Table15[System-Owned Portion],E6835,Table15[If Material Anything Other than "Lead" in Column E,Was Material Ever Previously Lead?],G6835,Table15[Customer-Owned Portion],O6835),Table15[Unique ID],0),0)))</f>
        <v/>
      </c>
      <c r="X6835"/>
    </row>
    <row r="6836" spans="2:24" x14ac:dyDescent="0.25">
      <c r="B6836" s="146"/>
      <c r="C6836" s="31"/>
      <c r="D6836" s="31"/>
      <c r="E6836" s="44"/>
      <c r="F6836" s="43"/>
      <c r="G6836" s="84"/>
      <c r="H6836" s="31"/>
      <c r="I6836" s="31"/>
      <c r="J6836" s="84"/>
      <c r="K6836" s="31"/>
      <c r="L6836" s="31"/>
      <c r="M6836" s="169"/>
      <c r="N6836" s="148"/>
      <c r="O6836" s="106"/>
      <c r="P6836" s="43"/>
      <c r="Q6836" s="31"/>
      <c r="R6836" s="84"/>
      <c r="S6836" s="31"/>
      <c r="T6836" s="31"/>
      <c r="U6836" s="169"/>
      <c r="V6836" s="150"/>
      <c r="W6836" s="141" t="str" cm="1">
        <f t="array" ref="W6836">IF(SUM(LEN(B6836:V6836))=0,"",IF(OR(OR(ISBLANK(F6836),SUM(LEN(C6836),LEN(D6836))=0),AND(NOT(E6836="Unknown"),ISBLANK(J6836)),AND(NOT(O6836="Unknown"),ISBLANK(R6836))),"Missing Information", INDEX(Table15[Entire Service Line Classification], MATCH(SUMIFS(Table15[Unique ID],Table15[System-Owned Portion],E6836,Table15[If Material Anything Other than "Lead" in Column E,Was Material Ever Previously Lead?],G6836,Table15[Customer-Owned Portion],O6836),Table15[Unique ID],0),0)))</f>
        <v/>
      </c>
      <c r="X6836"/>
    </row>
    <row r="6837" spans="2:24" x14ac:dyDescent="0.25">
      <c r="B6837" s="146"/>
      <c r="C6837" s="31"/>
      <c r="D6837" s="31"/>
      <c r="E6837" s="44"/>
      <c r="F6837" s="43"/>
      <c r="G6837" s="84"/>
      <c r="H6837" s="31"/>
      <c r="I6837" s="31"/>
      <c r="J6837" s="84"/>
      <c r="K6837" s="31"/>
      <c r="L6837" s="31"/>
      <c r="M6837" s="169"/>
      <c r="N6837" s="148"/>
      <c r="O6837" s="106"/>
      <c r="P6837" s="43"/>
      <c r="Q6837" s="31"/>
      <c r="R6837" s="84"/>
      <c r="S6837" s="31"/>
      <c r="T6837" s="31"/>
      <c r="U6837" s="169"/>
      <c r="V6837" s="150"/>
      <c r="W6837" s="141" t="str" cm="1">
        <f t="array" ref="W6837">IF(SUM(LEN(B6837:V6837))=0,"",IF(OR(OR(ISBLANK(F6837),SUM(LEN(C6837),LEN(D6837))=0),AND(NOT(E6837="Unknown"),ISBLANK(J6837)),AND(NOT(O6837="Unknown"),ISBLANK(R6837))),"Missing Information", INDEX(Table15[Entire Service Line Classification], MATCH(SUMIFS(Table15[Unique ID],Table15[System-Owned Portion],E6837,Table15[If Material Anything Other than "Lead" in Column E,Was Material Ever Previously Lead?],G6837,Table15[Customer-Owned Portion],O6837),Table15[Unique ID],0),0)))</f>
        <v/>
      </c>
      <c r="X6837"/>
    </row>
    <row r="6838" spans="2:24" x14ac:dyDescent="0.25">
      <c r="B6838" s="146"/>
      <c r="C6838" s="31"/>
      <c r="D6838" s="31"/>
      <c r="E6838" s="44"/>
      <c r="F6838" s="43"/>
      <c r="G6838" s="84"/>
      <c r="H6838" s="31"/>
      <c r="I6838" s="31"/>
      <c r="J6838" s="84"/>
      <c r="K6838" s="31"/>
      <c r="L6838" s="31"/>
      <c r="M6838" s="169"/>
      <c r="N6838" s="148"/>
      <c r="O6838" s="106"/>
      <c r="P6838" s="43"/>
      <c r="Q6838" s="31"/>
      <c r="R6838" s="84"/>
      <c r="S6838" s="31"/>
      <c r="T6838" s="31"/>
      <c r="U6838" s="169"/>
      <c r="V6838" s="150"/>
      <c r="W6838" s="141" t="str" cm="1">
        <f t="array" ref="W6838">IF(SUM(LEN(B6838:V6838))=0,"",IF(OR(OR(ISBLANK(F6838),SUM(LEN(C6838),LEN(D6838))=0),AND(NOT(E6838="Unknown"),ISBLANK(J6838)),AND(NOT(O6838="Unknown"),ISBLANK(R6838))),"Missing Information", INDEX(Table15[Entire Service Line Classification], MATCH(SUMIFS(Table15[Unique ID],Table15[System-Owned Portion],E6838,Table15[If Material Anything Other than "Lead" in Column E,Was Material Ever Previously Lead?],G6838,Table15[Customer-Owned Portion],O6838),Table15[Unique ID],0),0)))</f>
        <v/>
      </c>
      <c r="X6838"/>
    </row>
    <row r="6839" spans="2:24" x14ac:dyDescent="0.25">
      <c r="B6839" s="146"/>
      <c r="C6839" s="31"/>
      <c r="D6839" s="31"/>
      <c r="E6839" s="44"/>
      <c r="F6839" s="43"/>
      <c r="G6839" s="84"/>
      <c r="H6839" s="31"/>
      <c r="I6839" s="31"/>
      <c r="J6839" s="84"/>
      <c r="K6839" s="31"/>
      <c r="L6839" s="31"/>
      <c r="M6839" s="169"/>
      <c r="N6839" s="148"/>
      <c r="O6839" s="106"/>
      <c r="P6839" s="43"/>
      <c r="Q6839" s="31"/>
      <c r="R6839" s="84"/>
      <c r="S6839" s="31"/>
      <c r="T6839" s="31"/>
      <c r="U6839" s="169"/>
      <c r="V6839" s="150"/>
      <c r="W6839" s="141" t="str" cm="1">
        <f t="array" ref="W6839">IF(SUM(LEN(B6839:V6839))=0,"",IF(OR(OR(ISBLANK(F6839),SUM(LEN(C6839),LEN(D6839))=0),AND(NOT(E6839="Unknown"),ISBLANK(J6839)),AND(NOT(O6839="Unknown"),ISBLANK(R6839))),"Missing Information", INDEX(Table15[Entire Service Line Classification], MATCH(SUMIFS(Table15[Unique ID],Table15[System-Owned Portion],E6839,Table15[If Material Anything Other than "Lead" in Column E,Was Material Ever Previously Lead?],G6839,Table15[Customer-Owned Portion],O6839),Table15[Unique ID],0),0)))</f>
        <v/>
      </c>
      <c r="X6839"/>
    </row>
    <row r="6840" spans="2:24" x14ac:dyDescent="0.25">
      <c r="B6840" s="146"/>
      <c r="C6840" s="31"/>
      <c r="D6840" s="31"/>
      <c r="E6840" s="44"/>
      <c r="F6840" s="43"/>
      <c r="G6840" s="84"/>
      <c r="H6840" s="31"/>
      <c r="I6840" s="31"/>
      <c r="J6840" s="84"/>
      <c r="K6840" s="31"/>
      <c r="L6840" s="31"/>
      <c r="M6840" s="169"/>
      <c r="N6840" s="148"/>
      <c r="O6840" s="106"/>
      <c r="P6840" s="43"/>
      <c r="Q6840" s="31"/>
      <c r="R6840" s="84"/>
      <c r="S6840" s="31"/>
      <c r="T6840" s="31"/>
      <c r="U6840" s="169"/>
      <c r="V6840" s="150"/>
      <c r="W6840" s="141" t="str" cm="1">
        <f t="array" ref="W6840">IF(SUM(LEN(B6840:V6840))=0,"",IF(OR(OR(ISBLANK(F6840),SUM(LEN(C6840),LEN(D6840))=0),AND(NOT(E6840="Unknown"),ISBLANK(J6840)),AND(NOT(O6840="Unknown"),ISBLANK(R6840))),"Missing Information", INDEX(Table15[Entire Service Line Classification], MATCH(SUMIFS(Table15[Unique ID],Table15[System-Owned Portion],E6840,Table15[If Material Anything Other than "Lead" in Column E,Was Material Ever Previously Lead?],G6840,Table15[Customer-Owned Portion],O6840),Table15[Unique ID],0),0)))</f>
        <v/>
      </c>
      <c r="X6840"/>
    </row>
    <row r="6841" spans="2:24" x14ac:dyDescent="0.25">
      <c r="B6841" s="146"/>
      <c r="C6841" s="31"/>
      <c r="D6841" s="31"/>
      <c r="E6841" s="44"/>
      <c r="F6841" s="43"/>
      <c r="G6841" s="84"/>
      <c r="H6841" s="31"/>
      <c r="I6841" s="31"/>
      <c r="J6841" s="84"/>
      <c r="K6841" s="31"/>
      <c r="L6841" s="31"/>
      <c r="M6841" s="169"/>
      <c r="N6841" s="148"/>
      <c r="O6841" s="106"/>
      <c r="P6841" s="43"/>
      <c r="Q6841" s="31"/>
      <c r="R6841" s="84"/>
      <c r="S6841" s="31"/>
      <c r="T6841" s="31"/>
      <c r="U6841" s="169"/>
      <c r="V6841" s="150"/>
      <c r="W6841" s="141" t="str" cm="1">
        <f t="array" ref="W6841">IF(SUM(LEN(B6841:V6841))=0,"",IF(OR(OR(ISBLANK(F6841),SUM(LEN(C6841),LEN(D6841))=0),AND(NOT(E6841="Unknown"),ISBLANK(J6841)),AND(NOT(O6841="Unknown"),ISBLANK(R6841))),"Missing Information", INDEX(Table15[Entire Service Line Classification], MATCH(SUMIFS(Table15[Unique ID],Table15[System-Owned Portion],E6841,Table15[If Material Anything Other than "Lead" in Column E,Was Material Ever Previously Lead?],G6841,Table15[Customer-Owned Portion],O6841),Table15[Unique ID],0),0)))</f>
        <v/>
      </c>
      <c r="X6841"/>
    </row>
    <row r="6842" spans="2:24" x14ac:dyDescent="0.25">
      <c r="B6842" s="146"/>
      <c r="C6842" s="31"/>
      <c r="D6842" s="31"/>
      <c r="E6842" s="44"/>
      <c r="F6842" s="43"/>
      <c r="G6842" s="84"/>
      <c r="H6842" s="31"/>
      <c r="I6842" s="31"/>
      <c r="J6842" s="84"/>
      <c r="K6842" s="31"/>
      <c r="L6842" s="31"/>
      <c r="M6842" s="169"/>
      <c r="N6842" s="148"/>
      <c r="O6842" s="106"/>
      <c r="P6842" s="43"/>
      <c r="Q6842" s="31"/>
      <c r="R6842" s="84"/>
      <c r="S6842" s="31"/>
      <c r="T6842" s="31"/>
      <c r="U6842" s="169"/>
      <c r="V6842" s="150"/>
      <c r="W6842" s="141" t="str" cm="1">
        <f t="array" ref="W6842">IF(SUM(LEN(B6842:V6842))=0,"",IF(OR(OR(ISBLANK(F6842),SUM(LEN(C6842),LEN(D6842))=0),AND(NOT(E6842="Unknown"),ISBLANK(J6842)),AND(NOT(O6842="Unknown"),ISBLANK(R6842))),"Missing Information", INDEX(Table15[Entire Service Line Classification], MATCH(SUMIFS(Table15[Unique ID],Table15[System-Owned Portion],E6842,Table15[If Material Anything Other than "Lead" in Column E,Was Material Ever Previously Lead?],G6842,Table15[Customer-Owned Portion],O6842),Table15[Unique ID],0),0)))</f>
        <v/>
      </c>
      <c r="X6842"/>
    </row>
    <row r="6843" spans="2:24" x14ac:dyDescent="0.25">
      <c r="B6843" s="146"/>
      <c r="C6843" s="31"/>
      <c r="D6843" s="31"/>
      <c r="E6843" s="44"/>
      <c r="F6843" s="43"/>
      <c r="G6843" s="84"/>
      <c r="H6843" s="31"/>
      <c r="I6843" s="31"/>
      <c r="J6843" s="84"/>
      <c r="K6843" s="31"/>
      <c r="L6843" s="31"/>
      <c r="M6843" s="169"/>
      <c r="N6843" s="148"/>
      <c r="O6843" s="106"/>
      <c r="P6843" s="43"/>
      <c r="Q6843" s="31"/>
      <c r="R6843" s="84"/>
      <c r="S6843" s="31"/>
      <c r="T6843" s="31"/>
      <c r="U6843" s="169"/>
      <c r="V6843" s="150"/>
      <c r="W6843" s="141" t="str" cm="1">
        <f t="array" ref="W6843">IF(SUM(LEN(B6843:V6843))=0,"",IF(OR(OR(ISBLANK(F6843),SUM(LEN(C6843),LEN(D6843))=0),AND(NOT(E6843="Unknown"),ISBLANK(J6843)),AND(NOT(O6843="Unknown"),ISBLANK(R6843))),"Missing Information", INDEX(Table15[Entire Service Line Classification], MATCH(SUMIFS(Table15[Unique ID],Table15[System-Owned Portion],E6843,Table15[If Material Anything Other than "Lead" in Column E,Was Material Ever Previously Lead?],G6843,Table15[Customer-Owned Portion],O6843),Table15[Unique ID],0),0)))</f>
        <v/>
      </c>
      <c r="X6843"/>
    </row>
    <row r="6844" spans="2:24" x14ac:dyDescent="0.25">
      <c r="B6844" s="146"/>
      <c r="C6844" s="31"/>
      <c r="D6844" s="31"/>
      <c r="E6844" s="44"/>
      <c r="F6844" s="43"/>
      <c r="G6844" s="84"/>
      <c r="H6844" s="31"/>
      <c r="I6844" s="31"/>
      <c r="J6844" s="84"/>
      <c r="K6844" s="31"/>
      <c r="L6844" s="31"/>
      <c r="M6844" s="169"/>
      <c r="N6844" s="148"/>
      <c r="O6844" s="106"/>
      <c r="P6844" s="43"/>
      <c r="Q6844" s="31"/>
      <c r="R6844" s="84"/>
      <c r="S6844" s="31"/>
      <c r="T6844" s="31"/>
      <c r="U6844" s="169"/>
      <c r="V6844" s="150"/>
      <c r="W6844" s="141" t="str" cm="1">
        <f t="array" ref="W6844">IF(SUM(LEN(B6844:V6844))=0,"",IF(OR(OR(ISBLANK(F6844),SUM(LEN(C6844),LEN(D6844))=0),AND(NOT(E6844="Unknown"),ISBLANK(J6844)),AND(NOT(O6844="Unknown"),ISBLANK(R6844))),"Missing Information", INDEX(Table15[Entire Service Line Classification], MATCH(SUMIFS(Table15[Unique ID],Table15[System-Owned Portion],E6844,Table15[If Material Anything Other than "Lead" in Column E,Was Material Ever Previously Lead?],G6844,Table15[Customer-Owned Portion],O6844),Table15[Unique ID],0),0)))</f>
        <v/>
      </c>
      <c r="X6844"/>
    </row>
    <row r="6845" spans="2:24" x14ac:dyDescent="0.25">
      <c r="B6845" s="146"/>
      <c r="C6845" s="31"/>
      <c r="D6845" s="31"/>
      <c r="E6845" s="44"/>
      <c r="F6845" s="43"/>
      <c r="G6845" s="84"/>
      <c r="H6845" s="31"/>
      <c r="I6845" s="31"/>
      <c r="J6845" s="84"/>
      <c r="K6845" s="31"/>
      <c r="L6845" s="31"/>
      <c r="M6845" s="169"/>
      <c r="N6845" s="148"/>
      <c r="O6845" s="106"/>
      <c r="P6845" s="43"/>
      <c r="Q6845" s="31"/>
      <c r="R6845" s="84"/>
      <c r="S6845" s="31"/>
      <c r="T6845" s="31"/>
      <c r="U6845" s="169"/>
      <c r="V6845" s="150"/>
      <c r="W6845" s="141" t="str" cm="1">
        <f t="array" ref="W6845">IF(SUM(LEN(B6845:V6845))=0,"",IF(OR(OR(ISBLANK(F6845),SUM(LEN(C6845),LEN(D6845))=0),AND(NOT(E6845="Unknown"),ISBLANK(J6845)),AND(NOT(O6845="Unknown"),ISBLANK(R6845))),"Missing Information", INDEX(Table15[Entire Service Line Classification], MATCH(SUMIFS(Table15[Unique ID],Table15[System-Owned Portion],E6845,Table15[If Material Anything Other than "Lead" in Column E,Was Material Ever Previously Lead?],G6845,Table15[Customer-Owned Portion],O6845),Table15[Unique ID],0),0)))</f>
        <v/>
      </c>
      <c r="X6845"/>
    </row>
    <row r="6846" spans="2:24" x14ac:dyDescent="0.25">
      <c r="B6846" s="146"/>
      <c r="C6846" s="31"/>
      <c r="D6846" s="31"/>
      <c r="E6846" s="44"/>
      <c r="F6846" s="43"/>
      <c r="G6846" s="84"/>
      <c r="H6846" s="31"/>
      <c r="I6846" s="31"/>
      <c r="J6846" s="84"/>
      <c r="K6846" s="31"/>
      <c r="L6846" s="31"/>
      <c r="M6846" s="169"/>
      <c r="N6846" s="148"/>
      <c r="O6846" s="106"/>
      <c r="P6846" s="43"/>
      <c r="Q6846" s="31"/>
      <c r="R6846" s="84"/>
      <c r="S6846" s="31"/>
      <c r="T6846" s="31"/>
      <c r="U6846" s="169"/>
      <c r="V6846" s="150"/>
      <c r="W6846" s="141" t="str" cm="1">
        <f t="array" ref="W6846">IF(SUM(LEN(B6846:V6846))=0,"",IF(OR(OR(ISBLANK(F6846),SUM(LEN(C6846),LEN(D6846))=0),AND(NOT(E6846="Unknown"),ISBLANK(J6846)),AND(NOT(O6846="Unknown"),ISBLANK(R6846))),"Missing Information", INDEX(Table15[Entire Service Line Classification], MATCH(SUMIFS(Table15[Unique ID],Table15[System-Owned Portion],E6846,Table15[If Material Anything Other than "Lead" in Column E,Was Material Ever Previously Lead?],G6846,Table15[Customer-Owned Portion],O6846),Table15[Unique ID],0),0)))</f>
        <v/>
      </c>
      <c r="X6846"/>
    </row>
    <row r="6847" spans="2:24" x14ac:dyDescent="0.25">
      <c r="B6847" s="146"/>
      <c r="C6847" s="31"/>
      <c r="D6847" s="31"/>
      <c r="E6847" s="44"/>
      <c r="F6847" s="43"/>
      <c r="G6847" s="84"/>
      <c r="H6847" s="31"/>
      <c r="I6847" s="31"/>
      <c r="J6847" s="84"/>
      <c r="K6847" s="31"/>
      <c r="L6847" s="31"/>
      <c r="M6847" s="169"/>
      <c r="N6847" s="148"/>
      <c r="O6847" s="106"/>
      <c r="P6847" s="43"/>
      <c r="Q6847" s="31"/>
      <c r="R6847" s="84"/>
      <c r="S6847" s="31"/>
      <c r="T6847" s="31"/>
      <c r="U6847" s="169"/>
      <c r="V6847" s="150"/>
      <c r="W6847" s="141" t="str" cm="1">
        <f t="array" ref="W6847">IF(SUM(LEN(B6847:V6847))=0,"",IF(OR(OR(ISBLANK(F6847),SUM(LEN(C6847),LEN(D6847))=0),AND(NOT(E6847="Unknown"),ISBLANK(J6847)),AND(NOT(O6847="Unknown"),ISBLANK(R6847))),"Missing Information", INDEX(Table15[Entire Service Line Classification], MATCH(SUMIFS(Table15[Unique ID],Table15[System-Owned Portion],E6847,Table15[If Material Anything Other than "Lead" in Column E,Was Material Ever Previously Lead?],G6847,Table15[Customer-Owned Portion],O6847),Table15[Unique ID],0),0)))</f>
        <v/>
      </c>
      <c r="X6847"/>
    </row>
    <row r="6848" spans="2:24" x14ac:dyDescent="0.25">
      <c r="B6848" s="146"/>
      <c r="C6848" s="31"/>
      <c r="D6848" s="31"/>
      <c r="E6848" s="44"/>
      <c r="F6848" s="43"/>
      <c r="G6848" s="84"/>
      <c r="H6848" s="31"/>
      <c r="I6848" s="31"/>
      <c r="J6848" s="84"/>
      <c r="K6848" s="31"/>
      <c r="L6848" s="31"/>
      <c r="M6848" s="169"/>
      <c r="N6848" s="148"/>
      <c r="O6848" s="106"/>
      <c r="P6848" s="43"/>
      <c r="Q6848" s="31"/>
      <c r="R6848" s="84"/>
      <c r="S6848" s="31"/>
      <c r="T6848" s="31"/>
      <c r="U6848" s="169"/>
      <c r="V6848" s="150"/>
      <c r="W6848" s="141" t="str" cm="1">
        <f t="array" ref="W6848">IF(SUM(LEN(B6848:V6848))=0,"",IF(OR(OR(ISBLANK(F6848),SUM(LEN(C6848),LEN(D6848))=0),AND(NOT(E6848="Unknown"),ISBLANK(J6848)),AND(NOT(O6848="Unknown"),ISBLANK(R6848))),"Missing Information", INDEX(Table15[Entire Service Line Classification], MATCH(SUMIFS(Table15[Unique ID],Table15[System-Owned Portion],E6848,Table15[If Material Anything Other than "Lead" in Column E,Was Material Ever Previously Lead?],G6848,Table15[Customer-Owned Portion],O6848),Table15[Unique ID],0),0)))</f>
        <v/>
      </c>
      <c r="X6848"/>
    </row>
    <row r="6849" spans="2:24" x14ac:dyDescent="0.25">
      <c r="B6849" s="146"/>
      <c r="C6849" s="31"/>
      <c r="D6849" s="31"/>
      <c r="E6849" s="44"/>
      <c r="F6849" s="43"/>
      <c r="G6849" s="84"/>
      <c r="H6849" s="31"/>
      <c r="I6849" s="31"/>
      <c r="J6849" s="84"/>
      <c r="K6849" s="31"/>
      <c r="L6849" s="31"/>
      <c r="M6849" s="169"/>
      <c r="N6849" s="148"/>
      <c r="O6849" s="106"/>
      <c r="P6849" s="43"/>
      <c r="Q6849" s="31"/>
      <c r="R6849" s="84"/>
      <c r="S6849" s="31"/>
      <c r="T6849" s="31"/>
      <c r="U6849" s="169"/>
      <c r="V6849" s="150"/>
      <c r="W6849" s="141" t="str" cm="1">
        <f t="array" ref="W6849">IF(SUM(LEN(B6849:V6849))=0,"",IF(OR(OR(ISBLANK(F6849),SUM(LEN(C6849),LEN(D6849))=0),AND(NOT(E6849="Unknown"),ISBLANK(J6849)),AND(NOT(O6849="Unknown"),ISBLANK(R6849))),"Missing Information", INDEX(Table15[Entire Service Line Classification], MATCH(SUMIFS(Table15[Unique ID],Table15[System-Owned Portion],E6849,Table15[If Material Anything Other than "Lead" in Column E,Was Material Ever Previously Lead?],G6849,Table15[Customer-Owned Portion],O6849),Table15[Unique ID],0),0)))</f>
        <v/>
      </c>
      <c r="X6849"/>
    </row>
    <row r="6850" spans="2:24" x14ac:dyDescent="0.25">
      <c r="B6850" s="146"/>
      <c r="C6850" s="31"/>
      <c r="D6850" s="31"/>
      <c r="E6850" s="44"/>
      <c r="F6850" s="43"/>
      <c r="G6850" s="84"/>
      <c r="H6850" s="31"/>
      <c r="I6850" s="31"/>
      <c r="J6850" s="84"/>
      <c r="K6850" s="31"/>
      <c r="L6850" s="31"/>
      <c r="M6850" s="169"/>
      <c r="N6850" s="148"/>
      <c r="O6850" s="106"/>
      <c r="P6850" s="43"/>
      <c r="Q6850" s="31"/>
      <c r="R6850" s="84"/>
      <c r="S6850" s="31"/>
      <c r="T6850" s="31"/>
      <c r="U6850" s="169"/>
      <c r="V6850" s="150"/>
      <c r="W6850" s="141" t="str" cm="1">
        <f t="array" ref="W6850">IF(SUM(LEN(B6850:V6850))=0,"",IF(OR(OR(ISBLANK(F6850),SUM(LEN(C6850),LEN(D6850))=0),AND(NOT(E6850="Unknown"),ISBLANK(J6850)),AND(NOT(O6850="Unknown"),ISBLANK(R6850))),"Missing Information", INDEX(Table15[Entire Service Line Classification], MATCH(SUMIFS(Table15[Unique ID],Table15[System-Owned Portion],E6850,Table15[If Material Anything Other than "Lead" in Column E,Was Material Ever Previously Lead?],G6850,Table15[Customer-Owned Portion],O6850),Table15[Unique ID],0),0)))</f>
        <v/>
      </c>
      <c r="X6850"/>
    </row>
    <row r="6851" spans="2:24" x14ac:dyDescent="0.25">
      <c r="B6851" s="146"/>
      <c r="C6851" s="31"/>
      <c r="D6851" s="31"/>
      <c r="E6851" s="44"/>
      <c r="F6851" s="43"/>
      <c r="G6851" s="84"/>
      <c r="H6851" s="31"/>
      <c r="I6851" s="31"/>
      <c r="J6851" s="84"/>
      <c r="K6851" s="31"/>
      <c r="L6851" s="31"/>
      <c r="M6851" s="169"/>
      <c r="N6851" s="148"/>
      <c r="O6851" s="106"/>
      <c r="P6851" s="43"/>
      <c r="Q6851" s="31"/>
      <c r="R6851" s="84"/>
      <c r="S6851" s="31"/>
      <c r="T6851" s="31"/>
      <c r="U6851" s="169"/>
      <c r="V6851" s="150"/>
      <c r="W6851" s="141" t="str" cm="1">
        <f t="array" ref="W6851">IF(SUM(LEN(B6851:V6851))=0,"",IF(OR(OR(ISBLANK(F6851),SUM(LEN(C6851),LEN(D6851))=0),AND(NOT(E6851="Unknown"),ISBLANK(J6851)),AND(NOT(O6851="Unknown"),ISBLANK(R6851))),"Missing Information", INDEX(Table15[Entire Service Line Classification], MATCH(SUMIFS(Table15[Unique ID],Table15[System-Owned Portion],E6851,Table15[If Material Anything Other than "Lead" in Column E,Was Material Ever Previously Lead?],G6851,Table15[Customer-Owned Portion],O6851),Table15[Unique ID],0),0)))</f>
        <v/>
      </c>
      <c r="X6851"/>
    </row>
    <row r="6852" spans="2:24" x14ac:dyDescent="0.25">
      <c r="B6852" s="146"/>
      <c r="C6852" s="31"/>
      <c r="D6852" s="31"/>
      <c r="E6852" s="44"/>
      <c r="F6852" s="43"/>
      <c r="G6852" s="84"/>
      <c r="H6852" s="31"/>
      <c r="I6852" s="31"/>
      <c r="J6852" s="84"/>
      <c r="K6852" s="31"/>
      <c r="L6852" s="31"/>
      <c r="M6852" s="169"/>
      <c r="N6852" s="148"/>
      <c r="O6852" s="106"/>
      <c r="P6852" s="43"/>
      <c r="Q6852" s="31"/>
      <c r="R6852" s="84"/>
      <c r="S6852" s="31"/>
      <c r="T6852" s="31"/>
      <c r="U6852" s="169"/>
      <c r="V6852" s="150"/>
      <c r="W6852" s="141" t="str" cm="1">
        <f t="array" ref="W6852">IF(SUM(LEN(B6852:V6852))=0,"",IF(OR(OR(ISBLANK(F6852),SUM(LEN(C6852),LEN(D6852))=0),AND(NOT(E6852="Unknown"),ISBLANK(J6852)),AND(NOT(O6852="Unknown"),ISBLANK(R6852))),"Missing Information", INDEX(Table15[Entire Service Line Classification], MATCH(SUMIFS(Table15[Unique ID],Table15[System-Owned Portion],E6852,Table15[If Material Anything Other than "Lead" in Column E,Was Material Ever Previously Lead?],G6852,Table15[Customer-Owned Portion],O6852),Table15[Unique ID],0),0)))</f>
        <v/>
      </c>
      <c r="X6852"/>
    </row>
    <row r="6853" spans="2:24" x14ac:dyDescent="0.25">
      <c r="B6853" s="146"/>
      <c r="C6853" s="31"/>
      <c r="D6853" s="31"/>
      <c r="E6853" s="44"/>
      <c r="F6853" s="43"/>
      <c r="G6853" s="84"/>
      <c r="H6853" s="31"/>
      <c r="I6853" s="31"/>
      <c r="J6853" s="84"/>
      <c r="K6853" s="31"/>
      <c r="L6853" s="31"/>
      <c r="M6853" s="169"/>
      <c r="N6853" s="148"/>
      <c r="O6853" s="106"/>
      <c r="P6853" s="43"/>
      <c r="Q6853" s="31"/>
      <c r="R6853" s="84"/>
      <c r="S6853" s="31"/>
      <c r="T6853" s="31"/>
      <c r="U6853" s="169"/>
      <c r="V6853" s="150"/>
      <c r="W6853" s="141" t="str" cm="1">
        <f t="array" ref="W6853">IF(SUM(LEN(B6853:V6853))=0,"",IF(OR(OR(ISBLANK(F6853),SUM(LEN(C6853),LEN(D6853))=0),AND(NOT(E6853="Unknown"),ISBLANK(J6853)),AND(NOT(O6853="Unknown"),ISBLANK(R6853))),"Missing Information", INDEX(Table15[Entire Service Line Classification], MATCH(SUMIFS(Table15[Unique ID],Table15[System-Owned Portion],E6853,Table15[If Material Anything Other than "Lead" in Column E,Was Material Ever Previously Lead?],G6853,Table15[Customer-Owned Portion],O6853),Table15[Unique ID],0),0)))</f>
        <v/>
      </c>
      <c r="X6853"/>
    </row>
    <row r="6854" spans="2:24" x14ac:dyDescent="0.25">
      <c r="B6854" s="146"/>
      <c r="C6854" s="31"/>
      <c r="D6854" s="31"/>
      <c r="E6854" s="44"/>
      <c r="F6854" s="43"/>
      <c r="G6854" s="84"/>
      <c r="H6854" s="31"/>
      <c r="I6854" s="31"/>
      <c r="J6854" s="84"/>
      <c r="K6854" s="31"/>
      <c r="L6854" s="31"/>
      <c r="M6854" s="169"/>
      <c r="N6854" s="148"/>
      <c r="O6854" s="106"/>
      <c r="P6854" s="43"/>
      <c r="Q6854" s="31"/>
      <c r="R6854" s="84"/>
      <c r="S6854" s="31"/>
      <c r="T6854" s="31"/>
      <c r="U6854" s="169"/>
      <c r="V6854" s="150"/>
      <c r="W6854" s="141" t="str" cm="1">
        <f t="array" ref="W6854">IF(SUM(LEN(B6854:V6854))=0,"",IF(OR(OR(ISBLANK(F6854),SUM(LEN(C6854),LEN(D6854))=0),AND(NOT(E6854="Unknown"),ISBLANK(J6854)),AND(NOT(O6854="Unknown"),ISBLANK(R6854))),"Missing Information", INDEX(Table15[Entire Service Line Classification], MATCH(SUMIFS(Table15[Unique ID],Table15[System-Owned Portion],E6854,Table15[If Material Anything Other than "Lead" in Column E,Was Material Ever Previously Lead?],G6854,Table15[Customer-Owned Portion],O6854),Table15[Unique ID],0),0)))</f>
        <v/>
      </c>
      <c r="X6854"/>
    </row>
    <row r="6855" spans="2:24" x14ac:dyDescent="0.25">
      <c r="B6855" s="146"/>
      <c r="C6855" s="31"/>
      <c r="D6855" s="31"/>
      <c r="E6855" s="44"/>
      <c r="F6855" s="43"/>
      <c r="G6855" s="84"/>
      <c r="H6855" s="31"/>
      <c r="I6855" s="31"/>
      <c r="J6855" s="84"/>
      <c r="K6855" s="31"/>
      <c r="L6855" s="31"/>
      <c r="M6855" s="169"/>
      <c r="N6855" s="148"/>
      <c r="O6855" s="106"/>
      <c r="P6855" s="43"/>
      <c r="Q6855" s="31"/>
      <c r="R6855" s="84"/>
      <c r="S6855" s="31"/>
      <c r="T6855" s="31"/>
      <c r="U6855" s="169"/>
      <c r="V6855" s="150"/>
      <c r="W6855" s="141" t="str" cm="1">
        <f t="array" ref="W6855">IF(SUM(LEN(B6855:V6855))=0,"",IF(OR(OR(ISBLANK(F6855),SUM(LEN(C6855),LEN(D6855))=0),AND(NOT(E6855="Unknown"),ISBLANK(J6855)),AND(NOT(O6855="Unknown"),ISBLANK(R6855))),"Missing Information", INDEX(Table15[Entire Service Line Classification], MATCH(SUMIFS(Table15[Unique ID],Table15[System-Owned Portion],E6855,Table15[If Material Anything Other than "Lead" in Column E,Was Material Ever Previously Lead?],G6855,Table15[Customer-Owned Portion],O6855),Table15[Unique ID],0),0)))</f>
        <v/>
      </c>
      <c r="X6855"/>
    </row>
    <row r="6856" spans="2:24" x14ac:dyDescent="0.25">
      <c r="B6856" s="146"/>
      <c r="C6856" s="31"/>
      <c r="D6856" s="31"/>
      <c r="E6856" s="44"/>
      <c r="F6856" s="43"/>
      <c r="G6856" s="84"/>
      <c r="H6856" s="31"/>
      <c r="I6856" s="31"/>
      <c r="J6856" s="84"/>
      <c r="K6856" s="31"/>
      <c r="L6856" s="31"/>
      <c r="M6856" s="169"/>
      <c r="N6856" s="148"/>
      <c r="O6856" s="106"/>
      <c r="P6856" s="43"/>
      <c r="Q6856" s="31"/>
      <c r="R6856" s="84"/>
      <c r="S6856" s="31"/>
      <c r="T6856" s="31"/>
      <c r="U6856" s="169"/>
      <c r="V6856" s="150"/>
      <c r="W6856" s="141" t="str" cm="1">
        <f t="array" ref="W6856">IF(SUM(LEN(B6856:V6856))=0,"",IF(OR(OR(ISBLANK(F6856),SUM(LEN(C6856),LEN(D6856))=0),AND(NOT(E6856="Unknown"),ISBLANK(J6856)),AND(NOT(O6856="Unknown"),ISBLANK(R6856))),"Missing Information", INDEX(Table15[Entire Service Line Classification], MATCH(SUMIFS(Table15[Unique ID],Table15[System-Owned Portion],E6856,Table15[If Material Anything Other than "Lead" in Column E,Was Material Ever Previously Lead?],G6856,Table15[Customer-Owned Portion],O6856),Table15[Unique ID],0),0)))</f>
        <v/>
      </c>
      <c r="X6856"/>
    </row>
    <row r="6857" spans="2:24" x14ac:dyDescent="0.25">
      <c r="B6857" s="146"/>
      <c r="C6857" s="31"/>
      <c r="D6857" s="31"/>
      <c r="E6857" s="44"/>
      <c r="F6857" s="43"/>
      <c r="G6857" s="84"/>
      <c r="H6857" s="31"/>
      <c r="I6857" s="31"/>
      <c r="J6857" s="84"/>
      <c r="K6857" s="31"/>
      <c r="L6857" s="31"/>
      <c r="M6857" s="169"/>
      <c r="N6857" s="148"/>
      <c r="O6857" s="106"/>
      <c r="P6857" s="43"/>
      <c r="Q6857" s="31"/>
      <c r="R6857" s="84"/>
      <c r="S6857" s="31"/>
      <c r="T6857" s="31"/>
      <c r="U6857" s="169"/>
      <c r="V6857" s="150"/>
      <c r="W6857" s="141" t="str" cm="1">
        <f t="array" ref="W6857">IF(SUM(LEN(B6857:V6857))=0,"",IF(OR(OR(ISBLANK(F6857),SUM(LEN(C6857),LEN(D6857))=0),AND(NOT(E6857="Unknown"),ISBLANK(J6857)),AND(NOT(O6857="Unknown"),ISBLANK(R6857))),"Missing Information", INDEX(Table15[Entire Service Line Classification], MATCH(SUMIFS(Table15[Unique ID],Table15[System-Owned Portion],E6857,Table15[If Material Anything Other than "Lead" in Column E,Was Material Ever Previously Lead?],G6857,Table15[Customer-Owned Portion],O6857),Table15[Unique ID],0),0)))</f>
        <v/>
      </c>
      <c r="X6857"/>
    </row>
    <row r="6858" spans="2:24" x14ac:dyDescent="0.25">
      <c r="B6858" s="146"/>
      <c r="C6858" s="31"/>
      <c r="D6858" s="31"/>
      <c r="E6858" s="44"/>
      <c r="F6858" s="43"/>
      <c r="G6858" s="84"/>
      <c r="H6858" s="31"/>
      <c r="I6858" s="31"/>
      <c r="J6858" s="84"/>
      <c r="K6858" s="31"/>
      <c r="L6858" s="31"/>
      <c r="M6858" s="169"/>
      <c r="N6858" s="148"/>
      <c r="O6858" s="106"/>
      <c r="P6858" s="43"/>
      <c r="Q6858" s="31"/>
      <c r="R6858" s="84"/>
      <c r="S6858" s="31"/>
      <c r="T6858" s="31"/>
      <c r="U6858" s="169"/>
      <c r="V6858" s="150"/>
      <c r="W6858" s="141" t="str" cm="1">
        <f t="array" ref="W6858">IF(SUM(LEN(B6858:V6858))=0,"",IF(OR(OR(ISBLANK(F6858),SUM(LEN(C6858),LEN(D6858))=0),AND(NOT(E6858="Unknown"),ISBLANK(J6858)),AND(NOT(O6858="Unknown"),ISBLANK(R6858))),"Missing Information", INDEX(Table15[Entire Service Line Classification], MATCH(SUMIFS(Table15[Unique ID],Table15[System-Owned Portion],E6858,Table15[If Material Anything Other than "Lead" in Column E,Was Material Ever Previously Lead?],G6858,Table15[Customer-Owned Portion],O6858),Table15[Unique ID],0),0)))</f>
        <v/>
      </c>
      <c r="X6858"/>
    </row>
    <row r="6859" spans="2:24" x14ac:dyDescent="0.25">
      <c r="B6859" s="146"/>
      <c r="C6859" s="31"/>
      <c r="D6859" s="31"/>
      <c r="E6859" s="44"/>
      <c r="F6859" s="43"/>
      <c r="G6859" s="84"/>
      <c r="H6859" s="31"/>
      <c r="I6859" s="31"/>
      <c r="J6859" s="84"/>
      <c r="K6859" s="31"/>
      <c r="L6859" s="31"/>
      <c r="M6859" s="169"/>
      <c r="N6859" s="148"/>
      <c r="O6859" s="106"/>
      <c r="P6859" s="43"/>
      <c r="Q6859" s="31"/>
      <c r="R6859" s="84"/>
      <c r="S6859" s="31"/>
      <c r="T6859" s="31"/>
      <c r="U6859" s="169"/>
      <c r="V6859" s="150"/>
      <c r="W6859" s="141" t="str" cm="1">
        <f t="array" ref="W6859">IF(SUM(LEN(B6859:V6859))=0,"",IF(OR(OR(ISBLANK(F6859),SUM(LEN(C6859),LEN(D6859))=0),AND(NOT(E6859="Unknown"),ISBLANK(J6859)),AND(NOT(O6859="Unknown"),ISBLANK(R6859))),"Missing Information", INDEX(Table15[Entire Service Line Classification], MATCH(SUMIFS(Table15[Unique ID],Table15[System-Owned Portion],E6859,Table15[If Material Anything Other than "Lead" in Column E,Was Material Ever Previously Lead?],G6859,Table15[Customer-Owned Portion],O6859),Table15[Unique ID],0),0)))</f>
        <v/>
      </c>
      <c r="X6859"/>
    </row>
    <row r="6860" spans="2:24" x14ac:dyDescent="0.25">
      <c r="B6860" s="146"/>
      <c r="C6860" s="31"/>
      <c r="D6860" s="31"/>
      <c r="E6860" s="44"/>
      <c r="F6860" s="43"/>
      <c r="G6860" s="84"/>
      <c r="H6860" s="31"/>
      <c r="I6860" s="31"/>
      <c r="J6860" s="84"/>
      <c r="K6860" s="31"/>
      <c r="L6860" s="31"/>
      <c r="M6860" s="169"/>
      <c r="N6860" s="148"/>
      <c r="O6860" s="106"/>
      <c r="P6860" s="43"/>
      <c r="Q6860" s="31"/>
      <c r="R6860" s="84"/>
      <c r="S6860" s="31"/>
      <c r="T6860" s="31"/>
      <c r="U6860" s="169"/>
      <c r="V6860" s="150"/>
      <c r="W6860" s="141" t="str" cm="1">
        <f t="array" ref="W6860">IF(SUM(LEN(B6860:V6860))=0,"",IF(OR(OR(ISBLANK(F6860),SUM(LEN(C6860),LEN(D6860))=0),AND(NOT(E6860="Unknown"),ISBLANK(J6860)),AND(NOT(O6860="Unknown"),ISBLANK(R6860))),"Missing Information", INDEX(Table15[Entire Service Line Classification], MATCH(SUMIFS(Table15[Unique ID],Table15[System-Owned Portion],E6860,Table15[If Material Anything Other than "Lead" in Column E,Was Material Ever Previously Lead?],G6860,Table15[Customer-Owned Portion],O6860),Table15[Unique ID],0),0)))</f>
        <v/>
      </c>
      <c r="X6860"/>
    </row>
    <row r="6861" spans="2:24" x14ac:dyDescent="0.25">
      <c r="B6861" s="146"/>
      <c r="C6861" s="31"/>
      <c r="D6861" s="31"/>
      <c r="E6861" s="44"/>
      <c r="F6861" s="43"/>
      <c r="G6861" s="84"/>
      <c r="H6861" s="31"/>
      <c r="I6861" s="31"/>
      <c r="J6861" s="84"/>
      <c r="K6861" s="31"/>
      <c r="L6861" s="31"/>
      <c r="M6861" s="169"/>
      <c r="N6861" s="148"/>
      <c r="O6861" s="106"/>
      <c r="P6861" s="43"/>
      <c r="Q6861" s="31"/>
      <c r="R6861" s="84"/>
      <c r="S6861" s="31"/>
      <c r="T6861" s="31"/>
      <c r="U6861" s="169"/>
      <c r="V6861" s="150"/>
      <c r="W6861" s="141" t="str" cm="1">
        <f t="array" ref="W6861">IF(SUM(LEN(B6861:V6861))=0,"",IF(OR(OR(ISBLANK(F6861),SUM(LEN(C6861),LEN(D6861))=0),AND(NOT(E6861="Unknown"),ISBLANK(J6861)),AND(NOT(O6861="Unknown"),ISBLANK(R6861))),"Missing Information", INDEX(Table15[Entire Service Line Classification], MATCH(SUMIFS(Table15[Unique ID],Table15[System-Owned Portion],E6861,Table15[If Material Anything Other than "Lead" in Column E,Was Material Ever Previously Lead?],G6861,Table15[Customer-Owned Portion],O6861),Table15[Unique ID],0),0)))</f>
        <v/>
      </c>
      <c r="X6861"/>
    </row>
    <row r="6862" spans="2:24" x14ac:dyDescent="0.25">
      <c r="B6862" s="146"/>
      <c r="C6862" s="31"/>
      <c r="D6862" s="31"/>
      <c r="E6862" s="44"/>
      <c r="F6862" s="43"/>
      <c r="G6862" s="84"/>
      <c r="H6862" s="31"/>
      <c r="I6862" s="31"/>
      <c r="J6862" s="84"/>
      <c r="K6862" s="31"/>
      <c r="L6862" s="31"/>
      <c r="M6862" s="169"/>
      <c r="N6862" s="148"/>
      <c r="O6862" s="106"/>
      <c r="P6862" s="43"/>
      <c r="Q6862" s="31"/>
      <c r="R6862" s="84"/>
      <c r="S6862" s="31"/>
      <c r="T6862" s="31"/>
      <c r="U6862" s="169"/>
      <c r="V6862" s="150"/>
      <c r="W6862" s="141" t="str" cm="1">
        <f t="array" ref="W6862">IF(SUM(LEN(B6862:V6862))=0,"",IF(OR(OR(ISBLANK(F6862),SUM(LEN(C6862),LEN(D6862))=0),AND(NOT(E6862="Unknown"),ISBLANK(J6862)),AND(NOT(O6862="Unknown"),ISBLANK(R6862))),"Missing Information", INDEX(Table15[Entire Service Line Classification], MATCH(SUMIFS(Table15[Unique ID],Table15[System-Owned Portion],E6862,Table15[If Material Anything Other than "Lead" in Column E,Was Material Ever Previously Lead?],G6862,Table15[Customer-Owned Portion],O6862),Table15[Unique ID],0),0)))</f>
        <v/>
      </c>
      <c r="X6862"/>
    </row>
    <row r="6863" spans="2:24" x14ac:dyDescent="0.25">
      <c r="B6863" s="146"/>
      <c r="C6863" s="31"/>
      <c r="D6863" s="31"/>
      <c r="E6863" s="44"/>
      <c r="F6863" s="43"/>
      <c r="G6863" s="84"/>
      <c r="H6863" s="31"/>
      <c r="I6863" s="31"/>
      <c r="J6863" s="84"/>
      <c r="K6863" s="31"/>
      <c r="L6863" s="31"/>
      <c r="M6863" s="169"/>
      <c r="N6863" s="148"/>
      <c r="O6863" s="106"/>
      <c r="P6863" s="43"/>
      <c r="Q6863" s="31"/>
      <c r="R6863" s="84"/>
      <c r="S6863" s="31"/>
      <c r="T6863" s="31"/>
      <c r="U6863" s="169"/>
      <c r="V6863" s="150"/>
      <c r="W6863" s="141" t="str" cm="1">
        <f t="array" ref="W6863">IF(SUM(LEN(B6863:V6863))=0,"",IF(OR(OR(ISBLANK(F6863),SUM(LEN(C6863),LEN(D6863))=0),AND(NOT(E6863="Unknown"),ISBLANK(J6863)),AND(NOT(O6863="Unknown"),ISBLANK(R6863))),"Missing Information", INDEX(Table15[Entire Service Line Classification], MATCH(SUMIFS(Table15[Unique ID],Table15[System-Owned Portion],E6863,Table15[If Material Anything Other than "Lead" in Column E,Was Material Ever Previously Lead?],G6863,Table15[Customer-Owned Portion],O6863),Table15[Unique ID],0),0)))</f>
        <v/>
      </c>
      <c r="X6863"/>
    </row>
    <row r="6864" spans="2:24" x14ac:dyDescent="0.25">
      <c r="B6864" s="146"/>
      <c r="C6864" s="31"/>
      <c r="D6864" s="31"/>
      <c r="E6864" s="44"/>
      <c r="F6864" s="43"/>
      <c r="G6864" s="84"/>
      <c r="H6864" s="31"/>
      <c r="I6864" s="31"/>
      <c r="J6864" s="84"/>
      <c r="K6864" s="31"/>
      <c r="L6864" s="31"/>
      <c r="M6864" s="169"/>
      <c r="N6864" s="148"/>
      <c r="O6864" s="106"/>
      <c r="P6864" s="43"/>
      <c r="Q6864" s="31"/>
      <c r="R6864" s="84"/>
      <c r="S6864" s="31"/>
      <c r="T6864" s="31"/>
      <c r="U6864" s="169"/>
      <c r="V6864" s="150"/>
      <c r="W6864" s="141" t="str" cm="1">
        <f t="array" ref="W6864">IF(SUM(LEN(B6864:V6864))=0,"",IF(OR(OR(ISBLANK(F6864),SUM(LEN(C6864),LEN(D6864))=0),AND(NOT(E6864="Unknown"),ISBLANK(J6864)),AND(NOT(O6864="Unknown"),ISBLANK(R6864))),"Missing Information", INDEX(Table15[Entire Service Line Classification], MATCH(SUMIFS(Table15[Unique ID],Table15[System-Owned Portion],E6864,Table15[If Material Anything Other than "Lead" in Column E,Was Material Ever Previously Lead?],G6864,Table15[Customer-Owned Portion],O6864),Table15[Unique ID],0),0)))</f>
        <v/>
      </c>
      <c r="X6864"/>
    </row>
    <row r="6865" spans="2:24" x14ac:dyDescent="0.25">
      <c r="B6865" s="146"/>
      <c r="C6865" s="31"/>
      <c r="D6865" s="31"/>
      <c r="E6865" s="44"/>
      <c r="F6865" s="43"/>
      <c r="G6865" s="84"/>
      <c r="H6865" s="31"/>
      <c r="I6865" s="31"/>
      <c r="J6865" s="84"/>
      <c r="K6865" s="31"/>
      <c r="L6865" s="31"/>
      <c r="M6865" s="169"/>
      <c r="N6865" s="148"/>
      <c r="O6865" s="106"/>
      <c r="P6865" s="43"/>
      <c r="Q6865" s="31"/>
      <c r="R6865" s="84"/>
      <c r="S6865" s="31"/>
      <c r="T6865" s="31"/>
      <c r="U6865" s="169"/>
      <c r="V6865" s="150"/>
      <c r="W6865" s="141" t="str" cm="1">
        <f t="array" ref="W6865">IF(SUM(LEN(B6865:V6865))=0,"",IF(OR(OR(ISBLANK(F6865),SUM(LEN(C6865),LEN(D6865))=0),AND(NOT(E6865="Unknown"),ISBLANK(J6865)),AND(NOT(O6865="Unknown"),ISBLANK(R6865))),"Missing Information", INDEX(Table15[Entire Service Line Classification], MATCH(SUMIFS(Table15[Unique ID],Table15[System-Owned Portion],E6865,Table15[If Material Anything Other than "Lead" in Column E,Was Material Ever Previously Lead?],G6865,Table15[Customer-Owned Portion],O6865),Table15[Unique ID],0),0)))</f>
        <v/>
      </c>
      <c r="X6865"/>
    </row>
    <row r="6866" spans="2:24" x14ac:dyDescent="0.25">
      <c r="B6866" s="146"/>
      <c r="C6866" s="31"/>
      <c r="D6866" s="31"/>
      <c r="E6866" s="44"/>
      <c r="F6866" s="43"/>
      <c r="G6866" s="84"/>
      <c r="H6866" s="31"/>
      <c r="I6866" s="31"/>
      <c r="J6866" s="84"/>
      <c r="K6866" s="31"/>
      <c r="L6866" s="31"/>
      <c r="M6866" s="169"/>
      <c r="N6866" s="148"/>
      <c r="O6866" s="106"/>
      <c r="P6866" s="43"/>
      <c r="Q6866" s="31"/>
      <c r="R6866" s="84"/>
      <c r="S6866" s="31"/>
      <c r="T6866" s="31"/>
      <c r="U6866" s="169"/>
      <c r="V6866" s="150"/>
      <c r="W6866" s="141" t="str" cm="1">
        <f t="array" ref="W6866">IF(SUM(LEN(B6866:V6866))=0,"",IF(OR(OR(ISBLANK(F6866),SUM(LEN(C6866),LEN(D6866))=0),AND(NOT(E6866="Unknown"),ISBLANK(J6866)),AND(NOT(O6866="Unknown"),ISBLANK(R6866))),"Missing Information", INDEX(Table15[Entire Service Line Classification], MATCH(SUMIFS(Table15[Unique ID],Table15[System-Owned Portion],E6866,Table15[If Material Anything Other than "Lead" in Column E,Was Material Ever Previously Lead?],G6866,Table15[Customer-Owned Portion],O6866),Table15[Unique ID],0),0)))</f>
        <v/>
      </c>
      <c r="X6866"/>
    </row>
    <row r="6867" spans="2:24" x14ac:dyDescent="0.25">
      <c r="B6867" s="146"/>
      <c r="C6867" s="31"/>
      <c r="D6867" s="31"/>
      <c r="E6867" s="44"/>
      <c r="F6867" s="43"/>
      <c r="G6867" s="84"/>
      <c r="H6867" s="31"/>
      <c r="I6867" s="31"/>
      <c r="J6867" s="84"/>
      <c r="K6867" s="31"/>
      <c r="L6867" s="31"/>
      <c r="M6867" s="169"/>
      <c r="N6867" s="148"/>
      <c r="O6867" s="106"/>
      <c r="P6867" s="43"/>
      <c r="Q6867" s="31"/>
      <c r="R6867" s="84"/>
      <c r="S6867" s="31"/>
      <c r="T6867" s="31"/>
      <c r="U6867" s="169"/>
      <c r="V6867" s="150"/>
      <c r="W6867" s="141" t="str" cm="1">
        <f t="array" ref="W6867">IF(SUM(LEN(B6867:V6867))=0,"",IF(OR(OR(ISBLANK(F6867),SUM(LEN(C6867),LEN(D6867))=0),AND(NOT(E6867="Unknown"),ISBLANK(J6867)),AND(NOT(O6867="Unknown"),ISBLANK(R6867))),"Missing Information", INDEX(Table15[Entire Service Line Classification], MATCH(SUMIFS(Table15[Unique ID],Table15[System-Owned Portion],E6867,Table15[If Material Anything Other than "Lead" in Column E,Was Material Ever Previously Lead?],G6867,Table15[Customer-Owned Portion],O6867),Table15[Unique ID],0),0)))</f>
        <v/>
      </c>
      <c r="X6867"/>
    </row>
    <row r="6868" spans="2:24" x14ac:dyDescent="0.25">
      <c r="B6868" s="146"/>
      <c r="C6868" s="31"/>
      <c r="D6868" s="31"/>
      <c r="E6868" s="44"/>
      <c r="F6868" s="43"/>
      <c r="G6868" s="84"/>
      <c r="H6868" s="31"/>
      <c r="I6868" s="31"/>
      <c r="J6868" s="84"/>
      <c r="K6868" s="31"/>
      <c r="L6868" s="31"/>
      <c r="M6868" s="169"/>
      <c r="N6868" s="148"/>
      <c r="O6868" s="106"/>
      <c r="P6868" s="43"/>
      <c r="Q6868" s="31"/>
      <c r="R6868" s="84"/>
      <c r="S6868" s="31"/>
      <c r="T6868" s="31"/>
      <c r="U6868" s="169"/>
      <c r="V6868" s="150"/>
      <c r="W6868" s="141" t="str" cm="1">
        <f t="array" ref="W6868">IF(SUM(LEN(B6868:V6868))=0,"",IF(OR(OR(ISBLANK(F6868),SUM(LEN(C6868),LEN(D6868))=0),AND(NOT(E6868="Unknown"),ISBLANK(J6868)),AND(NOT(O6868="Unknown"),ISBLANK(R6868))),"Missing Information", INDEX(Table15[Entire Service Line Classification], MATCH(SUMIFS(Table15[Unique ID],Table15[System-Owned Portion],E6868,Table15[If Material Anything Other than "Lead" in Column E,Was Material Ever Previously Lead?],G6868,Table15[Customer-Owned Portion],O6868),Table15[Unique ID],0),0)))</f>
        <v/>
      </c>
      <c r="X6868"/>
    </row>
    <row r="6869" spans="2:24" x14ac:dyDescent="0.25">
      <c r="B6869" s="146"/>
      <c r="C6869" s="31"/>
      <c r="D6869" s="31"/>
      <c r="E6869" s="44"/>
      <c r="F6869" s="43"/>
      <c r="G6869" s="84"/>
      <c r="H6869" s="31"/>
      <c r="I6869" s="31"/>
      <c r="J6869" s="84"/>
      <c r="K6869" s="31"/>
      <c r="L6869" s="31"/>
      <c r="M6869" s="169"/>
      <c r="N6869" s="148"/>
      <c r="O6869" s="106"/>
      <c r="P6869" s="43"/>
      <c r="Q6869" s="31"/>
      <c r="R6869" s="84"/>
      <c r="S6869" s="31"/>
      <c r="T6869" s="31"/>
      <c r="U6869" s="169"/>
      <c r="V6869" s="150"/>
      <c r="W6869" s="141" t="str" cm="1">
        <f t="array" ref="W6869">IF(SUM(LEN(B6869:V6869))=0,"",IF(OR(OR(ISBLANK(F6869),SUM(LEN(C6869),LEN(D6869))=0),AND(NOT(E6869="Unknown"),ISBLANK(J6869)),AND(NOT(O6869="Unknown"),ISBLANK(R6869))),"Missing Information", INDEX(Table15[Entire Service Line Classification], MATCH(SUMIFS(Table15[Unique ID],Table15[System-Owned Portion],E6869,Table15[If Material Anything Other than "Lead" in Column E,Was Material Ever Previously Lead?],G6869,Table15[Customer-Owned Portion],O6869),Table15[Unique ID],0),0)))</f>
        <v/>
      </c>
      <c r="X6869"/>
    </row>
    <row r="6870" spans="2:24" x14ac:dyDescent="0.25">
      <c r="B6870" s="146"/>
      <c r="C6870" s="31"/>
      <c r="D6870" s="31"/>
      <c r="E6870" s="44"/>
      <c r="F6870" s="43"/>
      <c r="G6870" s="84"/>
      <c r="H6870" s="31"/>
      <c r="I6870" s="31"/>
      <c r="J6870" s="84"/>
      <c r="K6870" s="31"/>
      <c r="L6870" s="31"/>
      <c r="M6870" s="169"/>
      <c r="N6870" s="148"/>
      <c r="O6870" s="106"/>
      <c r="P6870" s="43"/>
      <c r="Q6870" s="31"/>
      <c r="R6870" s="84"/>
      <c r="S6870" s="31"/>
      <c r="T6870" s="31"/>
      <c r="U6870" s="169"/>
      <c r="V6870" s="150"/>
      <c r="W6870" s="141" t="str" cm="1">
        <f t="array" ref="W6870">IF(SUM(LEN(B6870:V6870))=0,"",IF(OR(OR(ISBLANK(F6870),SUM(LEN(C6870),LEN(D6870))=0),AND(NOT(E6870="Unknown"),ISBLANK(J6870)),AND(NOT(O6870="Unknown"),ISBLANK(R6870))),"Missing Information", INDEX(Table15[Entire Service Line Classification], MATCH(SUMIFS(Table15[Unique ID],Table15[System-Owned Portion],E6870,Table15[If Material Anything Other than "Lead" in Column E,Was Material Ever Previously Lead?],G6870,Table15[Customer-Owned Portion],O6870),Table15[Unique ID],0),0)))</f>
        <v/>
      </c>
      <c r="X6870"/>
    </row>
    <row r="6871" spans="2:24" x14ac:dyDescent="0.25">
      <c r="B6871" s="146"/>
      <c r="C6871" s="31"/>
      <c r="D6871" s="31"/>
      <c r="E6871" s="44"/>
      <c r="F6871" s="43"/>
      <c r="G6871" s="84"/>
      <c r="H6871" s="31"/>
      <c r="I6871" s="31"/>
      <c r="J6871" s="84"/>
      <c r="K6871" s="31"/>
      <c r="L6871" s="31"/>
      <c r="M6871" s="169"/>
      <c r="N6871" s="148"/>
      <c r="O6871" s="106"/>
      <c r="P6871" s="43"/>
      <c r="Q6871" s="31"/>
      <c r="R6871" s="84"/>
      <c r="S6871" s="31"/>
      <c r="T6871" s="31"/>
      <c r="U6871" s="169"/>
      <c r="V6871" s="150"/>
      <c r="W6871" s="141" t="str" cm="1">
        <f t="array" ref="W6871">IF(SUM(LEN(B6871:V6871))=0,"",IF(OR(OR(ISBLANK(F6871),SUM(LEN(C6871),LEN(D6871))=0),AND(NOT(E6871="Unknown"),ISBLANK(J6871)),AND(NOT(O6871="Unknown"),ISBLANK(R6871))),"Missing Information", INDEX(Table15[Entire Service Line Classification], MATCH(SUMIFS(Table15[Unique ID],Table15[System-Owned Portion],E6871,Table15[If Material Anything Other than "Lead" in Column E,Was Material Ever Previously Lead?],G6871,Table15[Customer-Owned Portion],O6871),Table15[Unique ID],0),0)))</f>
        <v/>
      </c>
      <c r="X6871"/>
    </row>
    <row r="6872" spans="2:24" x14ac:dyDescent="0.25">
      <c r="B6872" s="146"/>
      <c r="C6872" s="31"/>
      <c r="D6872" s="31"/>
      <c r="E6872" s="44"/>
      <c r="F6872" s="43"/>
      <c r="G6872" s="84"/>
      <c r="H6872" s="31"/>
      <c r="I6872" s="31"/>
      <c r="J6872" s="84"/>
      <c r="K6872" s="31"/>
      <c r="L6872" s="31"/>
      <c r="M6872" s="169"/>
      <c r="N6872" s="148"/>
      <c r="O6872" s="106"/>
      <c r="P6872" s="43"/>
      <c r="Q6872" s="31"/>
      <c r="R6872" s="84"/>
      <c r="S6872" s="31"/>
      <c r="T6872" s="31"/>
      <c r="U6872" s="169"/>
      <c r="V6872" s="150"/>
      <c r="W6872" s="141" t="str" cm="1">
        <f t="array" ref="W6872">IF(SUM(LEN(B6872:V6872))=0,"",IF(OR(OR(ISBLANK(F6872),SUM(LEN(C6872),LEN(D6872))=0),AND(NOT(E6872="Unknown"),ISBLANK(J6872)),AND(NOT(O6872="Unknown"),ISBLANK(R6872))),"Missing Information", INDEX(Table15[Entire Service Line Classification], MATCH(SUMIFS(Table15[Unique ID],Table15[System-Owned Portion],E6872,Table15[If Material Anything Other than "Lead" in Column E,Was Material Ever Previously Lead?],G6872,Table15[Customer-Owned Portion],O6872),Table15[Unique ID],0),0)))</f>
        <v/>
      </c>
      <c r="X6872"/>
    </row>
    <row r="6873" spans="2:24" x14ac:dyDescent="0.25">
      <c r="B6873" s="146"/>
      <c r="C6873" s="31"/>
      <c r="D6873" s="31"/>
      <c r="E6873" s="44"/>
      <c r="F6873" s="43"/>
      <c r="G6873" s="84"/>
      <c r="H6873" s="31"/>
      <c r="I6873" s="31"/>
      <c r="J6873" s="84"/>
      <c r="K6873" s="31"/>
      <c r="L6873" s="31"/>
      <c r="M6873" s="169"/>
      <c r="N6873" s="148"/>
      <c r="O6873" s="106"/>
      <c r="P6873" s="43"/>
      <c r="Q6873" s="31"/>
      <c r="R6873" s="84"/>
      <c r="S6873" s="31"/>
      <c r="T6873" s="31"/>
      <c r="U6873" s="169"/>
      <c r="V6873" s="150"/>
      <c r="W6873" s="141" t="str" cm="1">
        <f t="array" ref="W6873">IF(SUM(LEN(B6873:V6873))=0,"",IF(OR(OR(ISBLANK(F6873),SUM(LEN(C6873),LEN(D6873))=0),AND(NOT(E6873="Unknown"),ISBLANK(J6873)),AND(NOT(O6873="Unknown"),ISBLANK(R6873))),"Missing Information", INDEX(Table15[Entire Service Line Classification], MATCH(SUMIFS(Table15[Unique ID],Table15[System-Owned Portion],E6873,Table15[If Material Anything Other than "Lead" in Column E,Was Material Ever Previously Lead?],G6873,Table15[Customer-Owned Portion],O6873),Table15[Unique ID],0),0)))</f>
        <v/>
      </c>
      <c r="X6873"/>
    </row>
    <row r="6874" spans="2:24" x14ac:dyDescent="0.25">
      <c r="B6874" s="146"/>
      <c r="C6874" s="31"/>
      <c r="D6874" s="31"/>
      <c r="E6874" s="44"/>
      <c r="F6874" s="43"/>
      <c r="G6874" s="84"/>
      <c r="H6874" s="31"/>
      <c r="I6874" s="31"/>
      <c r="J6874" s="84"/>
      <c r="K6874" s="31"/>
      <c r="L6874" s="31"/>
      <c r="M6874" s="169"/>
      <c r="N6874" s="148"/>
      <c r="O6874" s="106"/>
      <c r="P6874" s="43"/>
      <c r="Q6874" s="31"/>
      <c r="R6874" s="84"/>
      <c r="S6874" s="31"/>
      <c r="T6874" s="31"/>
      <c r="U6874" s="169"/>
      <c r="V6874" s="150"/>
      <c r="W6874" s="141" t="str" cm="1">
        <f t="array" ref="W6874">IF(SUM(LEN(B6874:V6874))=0,"",IF(OR(OR(ISBLANK(F6874),SUM(LEN(C6874),LEN(D6874))=0),AND(NOT(E6874="Unknown"),ISBLANK(J6874)),AND(NOT(O6874="Unknown"),ISBLANK(R6874))),"Missing Information", INDEX(Table15[Entire Service Line Classification], MATCH(SUMIFS(Table15[Unique ID],Table15[System-Owned Portion],E6874,Table15[If Material Anything Other than "Lead" in Column E,Was Material Ever Previously Lead?],G6874,Table15[Customer-Owned Portion],O6874),Table15[Unique ID],0),0)))</f>
        <v/>
      </c>
      <c r="X6874"/>
    </row>
    <row r="6875" spans="2:24" x14ac:dyDescent="0.25">
      <c r="B6875" s="146"/>
      <c r="C6875" s="31"/>
      <c r="D6875" s="31"/>
      <c r="E6875" s="44"/>
      <c r="F6875" s="43"/>
      <c r="G6875" s="84"/>
      <c r="H6875" s="31"/>
      <c r="I6875" s="31"/>
      <c r="J6875" s="84"/>
      <c r="K6875" s="31"/>
      <c r="L6875" s="31"/>
      <c r="M6875" s="169"/>
      <c r="N6875" s="148"/>
      <c r="O6875" s="106"/>
      <c r="P6875" s="43"/>
      <c r="Q6875" s="31"/>
      <c r="R6875" s="84"/>
      <c r="S6875" s="31"/>
      <c r="T6875" s="31"/>
      <c r="U6875" s="169"/>
      <c r="V6875" s="150"/>
      <c r="W6875" s="141" t="str" cm="1">
        <f t="array" ref="W6875">IF(SUM(LEN(B6875:V6875))=0,"",IF(OR(OR(ISBLANK(F6875),SUM(LEN(C6875),LEN(D6875))=0),AND(NOT(E6875="Unknown"),ISBLANK(J6875)),AND(NOT(O6875="Unknown"),ISBLANK(R6875))),"Missing Information", INDEX(Table15[Entire Service Line Classification], MATCH(SUMIFS(Table15[Unique ID],Table15[System-Owned Portion],E6875,Table15[If Material Anything Other than "Lead" in Column E,Was Material Ever Previously Lead?],G6875,Table15[Customer-Owned Portion],O6875),Table15[Unique ID],0),0)))</f>
        <v/>
      </c>
      <c r="X6875"/>
    </row>
    <row r="6876" spans="2:24" x14ac:dyDescent="0.25">
      <c r="B6876" s="146"/>
      <c r="C6876" s="31"/>
      <c r="D6876" s="31"/>
      <c r="E6876" s="44"/>
      <c r="F6876" s="43"/>
      <c r="G6876" s="84"/>
      <c r="H6876" s="31"/>
      <c r="I6876" s="31"/>
      <c r="J6876" s="84"/>
      <c r="K6876" s="31"/>
      <c r="L6876" s="31"/>
      <c r="M6876" s="169"/>
      <c r="N6876" s="148"/>
      <c r="O6876" s="106"/>
      <c r="P6876" s="43"/>
      <c r="Q6876" s="31"/>
      <c r="R6876" s="84"/>
      <c r="S6876" s="31"/>
      <c r="T6876" s="31"/>
      <c r="U6876" s="169"/>
      <c r="V6876" s="150"/>
      <c r="W6876" s="141" t="str" cm="1">
        <f t="array" ref="W6876">IF(SUM(LEN(B6876:V6876))=0,"",IF(OR(OR(ISBLANK(F6876),SUM(LEN(C6876),LEN(D6876))=0),AND(NOT(E6876="Unknown"),ISBLANK(J6876)),AND(NOT(O6876="Unknown"),ISBLANK(R6876))),"Missing Information", INDEX(Table15[Entire Service Line Classification], MATCH(SUMIFS(Table15[Unique ID],Table15[System-Owned Portion],E6876,Table15[If Material Anything Other than "Lead" in Column E,Was Material Ever Previously Lead?],G6876,Table15[Customer-Owned Portion],O6876),Table15[Unique ID],0),0)))</f>
        <v/>
      </c>
      <c r="X6876"/>
    </row>
    <row r="6877" spans="2:24" x14ac:dyDescent="0.25">
      <c r="B6877" s="146"/>
      <c r="C6877" s="31"/>
      <c r="D6877" s="31"/>
      <c r="E6877" s="44"/>
      <c r="F6877" s="43"/>
      <c r="G6877" s="84"/>
      <c r="H6877" s="31"/>
      <c r="I6877" s="31"/>
      <c r="J6877" s="84"/>
      <c r="K6877" s="31"/>
      <c r="L6877" s="31"/>
      <c r="M6877" s="169"/>
      <c r="N6877" s="148"/>
      <c r="O6877" s="106"/>
      <c r="P6877" s="43"/>
      <c r="Q6877" s="31"/>
      <c r="R6877" s="84"/>
      <c r="S6877" s="31"/>
      <c r="T6877" s="31"/>
      <c r="U6877" s="169"/>
      <c r="V6877" s="150"/>
      <c r="W6877" s="141" t="str" cm="1">
        <f t="array" ref="W6877">IF(SUM(LEN(B6877:V6877))=0,"",IF(OR(OR(ISBLANK(F6877),SUM(LEN(C6877),LEN(D6877))=0),AND(NOT(E6877="Unknown"),ISBLANK(J6877)),AND(NOT(O6877="Unknown"),ISBLANK(R6877))),"Missing Information", INDEX(Table15[Entire Service Line Classification], MATCH(SUMIFS(Table15[Unique ID],Table15[System-Owned Portion],E6877,Table15[If Material Anything Other than "Lead" in Column E,Was Material Ever Previously Lead?],G6877,Table15[Customer-Owned Portion],O6877),Table15[Unique ID],0),0)))</f>
        <v/>
      </c>
      <c r="X6877"/>
    </row>
    <row r="6878" spans="2:24" x14ac:dyDescent="0.25">
      <c r="B6878" s="146"/>
      <c r="C6878" s="31"/>
      <c r="D6878" s="31"/>
      <c r="E6878" s="44"/>
      <c r="F6878" s="43"/>
      <c r="G6878" s="84"/>
      <c r="H6878" s="31"/>
      <c r="I6878" s="31"/>
      <c r="J6878" s="84"/>
      <c r="K6878" s="31"/>
      <c r="L6878" s="31"/>
      <c r="M6878" s="169"/>
      <c r="N6878" s="148"/>
      <c r="O6878" s="106"/>
      <c r="P6878" s="43"/>
      <c r="Q6878" s="31"/>
      <c r="R6878" s="84"/>
      <c r="S6878" s="31"/>
      <c r="T6878" s="31"/>
      <c r="U6878" s="169"/>
      <c r="V6878" s="150"/>
      <c r="W6878" s="141" t="str" cm="1">
        <f t="array" ref="W6878">IF(SUM(LEN(B6878:V6878))=0,"",IF(OR(OR(ISBLANK(F6878),SUM(LEN(C6878),LEN(D6878))=0),AND(NOT(E6878="Unknown"),ISBLANK(J6878)),AND(NOT(O6878="Unknown"),ISBLANK(R6878))),"Missing Information", INDEX(Table15[Entire Service Line Classification], MATCH(SUMIFS(Table15[Unique ID],Table15[System-Owned Portion],E6878,Table15[If Material Anything Other than "Lead" in Column E,Was Material Ever Previously Lead?],G6878,Table15[Customer-Owned Portion],O6878),Table15[Unique ID],0),0)))</f>
        <v/>
      </c>
      <c r="X6878"/>
    </row>
    <row r="6879" spans="2:24" x14ac:dyDescent="0.25">
      <c r="B6879" s="146"/>
      <c r="C6879" s="31"/>
      <c r="D6879" s="31"/>
      <c r="E6879" s="44"/>
      <c r="F6879" s="43"/>
      <c r="G6879" s="84"/>
      <c r="H6879" s="31"/>
      <c r="I6879" s="31"/>
      <c r="J6879" s="84"/>
      <c r="K6879" s="31"/>
      <c r="L6879" s="31"/>
      <c r="M6879" s="169"/>
      <c r="N6879" s="148"/>
      <c r="O6879" s="106"/>
      <c r="P6879" s="43"/>
      <c r="Q6879" s="31"/>
      <c r="R6879" s="84"/>
      <c r="S6879" s="31"/>
      <c r="T6879" s="31"/>
      <c r="U6879" s="169"/>
      <c r="V6879" s="150"/>
      <c r="W6879" s="141" t="str" cm="1">
        <f t="array" ref="W6879">IF(SUM(LEN(B6879:V6879))=0,"",IF(OR(OR(ISBLANK(F6879),SUM(LEN(C6879),LEN(D6879))=0),AND(NOT(E6879="Unknown"),ISBLANK(J6879)),AND(NOT(O6879="Unknown"),ISBLANK(R6879))),"Missing Information", INDEX(Table15[Entire Service Line Classification], MATCH(SUMIFS(Table15[Unique ID],Table15[System-Owned Portion],E6879,Table15[If Material Anything Other than "Lead" in Column E,Was Material Ever Previously Lead?],G6879,Table15[Customer-Owned Portion],O6879),Table15[Unique ID],0),0)))</f>
        <v/>
      </c>
      <c r="X6879"/>
    </row>
    <row r="6880" spans="2:24" x14ac:dyDescent="0.25">
      <c r="B6880" s="146"/>
      <c r="C6880" s="31"/>
      <c r="D6880" s="31"/>
      <c r="E6880" s="44"/>
      <c r="F6880" s="43"/>
      <c r="G6880" s="84"/>
      <c r="H6880" s="31"/>
      <c r="I6880" s="31"/>
      <c r="J6880" s="84"/>
      <c r="K6880" s="31"/>
      <c r="L6880" s="31"/>
      <c r="M6880" s="169"/>
      <c r="N6880" s="148"/>
      <c r="O6880" s="106"/>
      <c r="P6880" s="43"/>
      <c r="Q6880" s="31"/>
      <c r="R6880" s="84"/>
      <c r="S6880" s="31"/>
      <c r="T6880" s="31"/>
      <c r="U6880" s="169"/>
      <c r="V6880" s="150"/>
      <c r="W6880" s="141" t="str" cm="1">
        <f t="array" ref="W6880">IF(SUM(LEN(B6880:V6880))=0,"",IF(OR(OR(ISBLANK(F6880),SUM(LEN(C6880),LEN(D6880))=0),AND(NOT(E6880="Unknown"),ISBLANK(J6880)),AND(NOT(O6880="Unknown"),ISBLANK(R6880))),"Missing Information", INDEX(Table15[Entire Service Line Classification], MATCH(SUMIFS(Table15[Unique ID],Table15[System-Owned Portion],E6880,Table15[If Material Anything Other than "Lead" in Column E,Was Material Ever Previously Lead?],G6880,Table15[Customer-Owned Portion],O6880),Table15[Unique ID],0),0)))</f>
        <v/>
      </c>
      <c r="X6880"/>
    </row>
    <row r="6881" spans="2:24" x14ac:dyDescent="0.25">
      <c r="B6881" s="146"/>
      <c r="C6881" s="31"/>
      <c r="D6881" s="31"/>
      <c r="E6881" s="44"/>
      <c r="F6881" s="43"/>
      <c r="G6881" s="84"/>
      <c r="H6881" s="31"/>
      <c r="I6881" s="31"/>
      <c r="J6881" s="84"/>
      <c r="K6881" s="31"/>
      <c r="L6881" s="31"/>
      <c r="M6881" s="169"/>
      <c r="N6881" s="148"/>
      <c r="O6881" s="106"/>
      <c r="P6881" s="43"/>
      <c r="Q6881" s="31"/>
      <c r="R6881" s="84"/>
      <c r="S6881" s="31"/>
      <c r="T6881" s="31"/>
      <c r="U6881" s="169"/>
      <c r="V6881" s="150"/>
      <c r="W6881" s="141" t="str" cm="1">
        <f t="array" ref="W6881">IF(SUM(LEN(B6881:V6881))=0,"",IF(OR(OR(ISBLANK(F6881),SUM(LEN(C6881),LEN(D6881))=0),AND(NOT(E6881="Unknown"),ISBLANK(J6881)),AND(NOT(O6881="Unknown"),ISBLANK(R6881))),"Missing Information", INDEX(Table15[Entire Service Line Classification], MATCH(SUMIFS(Table15[Unique ID],Table15[System-Owned Portion],E6881,Table15[If Material Anything Other than "Lead" in Column E,Was Material Ever Previously Lead?],G6881,Table15[Customer-Owned Portion],O6881),Table15[Unique ID],0),0)))</f>
        <v/>
      </c>
      <c r="X6881"/>
    </row>
    <row r="6882" spans="2:24" x14ac:dyDescent="0.25">
      <c r="B6882" s="146"/>
      <c r="C6882" s="31"/>
      <c r="D6882" s="31"/>
      <c r="E6882" s="44"/>
      <c r="F6882" s="43"/>
      <c r="G6882" s="84"/>
      <c r="H6882" s="31"/>
      <c r="I6882" s="31"/>
      <c r="J6882" s="84"/>
      <c r="K6882" s="31"/>
      <c r="L6882" s="31"/>
      <c r="M6882" s="169"/>
      <c r="N6882" s="148"/>
      <c r="O6882" s="106"/>
      <c r="P6882" s="43"/>
      <c r="Q6882" s="31"/>
      <c r="R6882" s="84"/>
      <c r="S6882" s="31"/>
      <c r="T6882" s="31"/>
      <c r="U6882" s="169"/>
      <c r="V6882" s="150"/>
      <c r="W6882" s="141" t="str" cm="1">
        <f t="array" ref="W6882">IF(SUM(LEN(B6882:V6882))=0,"",IF(OR(OR(ISBLANK(F6882),SUM(LEN(C6882),LEN(D6882))=0),AND(NOT(E6882="Unknown"),ISBLANK(J6882)),AND(NOT(O6882="Unknown"),ISBLANK(R6882))),"Missing Information", INDEX(Table15[Entire Service Line Classification], MATCH(SUMIFS(Table15[Unique ID],Table15[System-Owned Portion],E6882,Table15[If Material Anything Other than "Lead" in Column E,Was Material Ever Previously Lead?],G6882,Table15[Customer-Owned Portion],O6882),Table15[Unique ID],0),0)))</f>
        <v/>
      </c>
      <c r="X6882"/>
    </row>
    <row r="6883" spans="2:24" x14ac:dyDescent="0.25">
      <c r="B6883" s="146"/>
      <c r="C6883" s="31"/>
      <c r="D6883" s="31"/>
      <c r="E6883" s="44"/>
      <c r="F6883" s="43"/>
      <c r="G6883" s="84"/>
      <c r="H6883" s="31"/>
      <c r="I6883" s="31"/>
      <c r="J6883" s="84"/>
      <c r="K6883" s="31"/>
      <c r="L6883" s="31"/>
      <c r="M6883" s="169"/>
      <c r="N6883" s="148"/>
      <c r="O6883" s="106"/>
      <c r="P6883" s="43"/>
      <c r="Q6883" s="31"/>
      <c r="R6883" s="84"/>
      <c r="S6883" s="31"/>
      <c r="T6883" s="31"/>
      <c r="U6883" s="169"/>
      <c r="V6883" s="150"/>
      <c r="W6883" s="141" t="str" cm="1">
        <f t="array" ref="W6883">IF(SUM(LEN(B6883:V6883))=0,"",IF(OR(OR(ISBLANK(F6883),SUM(LEN(C6883),LEN(D6883))=0),AND(NOT(E6883="Unknown"),ISBLANK(J6883)),AND(NOT(O6883="Unknown"),ISBLANK(R6883))),"Missing Information", INDEX(Table15[Entire Service Line Classification], MATCH(SUMIFS(Table15[Unique ID],Table15[System-Owned Portion],E6883,Table15[If Material Anything Other than "Lead" in Column E,Was Material Ever Previously Lead?],G6883,Table15[Customer-Owned Portion],O6883),Table15[Unique ID],0),0)))</f>
        <v/>
      </c>
      <c r="X6883"/>
    </row>
    <row r="6884" spans="2:24" x14ac:dyDescent="0.25">
      <c r="B6884" s="146"/>
      <c r="C6884" s="31"/>
      <c r="D6884" s="31"/>
      <c r="E6884" s="44"/>
      <c r="F6884" s="43"/>
      <c r="G6884" s="84"/>
      <c r="H6884" s="31"/>
      <c r="I6884" s="31"/>
      <c r="J6884" s="84"/>
      <c r="K6884" s="31"/>
      <c r="L6884" s="31"/>
      <c r="M6884" s="169"/>
      <c r="N6884" s="148"/>
      <c r="O6884" s="106"/>
      <c r="P6884" s="43"/>
      <c r="Q6884" s="31"/>
      <c r="R6884" s="84"/>
      <c r="S6884" s="31"/>
      <c r="T6884" s="31"/>
      <c r="U6884" s="169"/>
      <c r="V6884" s="150"/>
      <c r="W6884" s="141" t="str" cm="1">
        <f t="array" ref="W6884">IF(SUM(LEN(B6884:V6884))=0,"",IF(OR(OR(ISBLANK(F6884),SUM(LEN(C6884),LEN(D6884))=0),AND(NOT(E6884="Unknown"),ISBLANK(J6884)),AND(NOT(O6884="Unknown"),ISBLANK(R6884))),"Missing Information", INDEX(Table15[Entire Service Line Classification], MATCH(SUMIFS(Table15[Unique ID],Table15[System-Owned Portion],E6884,Table15[If Material Anything Other than "Lead" in Column E,Was Material Ever Previously Lead?],G6884,Table15[Customer-Owned Portion],O6884),Table15[Unique ID],0),0)))</f>
        <v/>
      </c>
      <c r="X6884"/>
    </row>
    <row r="6885" spans="2:24" x14ac:dyDescent="0.25">
      <c r="B6885" s="146"/>
      <c r="C6885" s="31"/>
      <c r="D6885" s="31"/>
      <c r="E6885" s="44"/>
      <c r="F6885" s="43"/>
      <c r="G6885" s="84"/>
      <c r="H6885" s="31"/>
      <c r="I6885" s="31"/>
      <c r="J6885" s="84"/>
      <c r="K6885" s="31"/>
      <c r="L6885" s="31"/>
      <c r="M6885" s="169"/>
      <c r="N6885" s="148"/>
      <c r="O6885" s="106"/>
      <c r="P6885" s="43"/>
      <c r="Q6885" s="31"/>
      <c r="R6885" s="84"/>
      <c r="S6885" s="31"/>
      <c r="T6885" s="31"/>
      <c r="U6885" s="169"/>
      <c r="V6885" s="150"/>
      <c r="W6885" s="141" t="str" cm="1">
        <f t="array" ref="W6885">IF(SUM(LEN(B6885:V6885))=0,"",IF(OR(OR(ISBLANK(F6885),SUM(LEN(C6885),LEN(D6885))=0),AND(NOT(E6885="Unknown"),ISBLANK(J6885)),AND(NOT(O6885="Unknown"),ISBLANK(R6885))),"Missing Information", INDEX(Table15[Entire Service Line Classification], MATCH(SUMIFS(Table15[Unique ID],Table15[System-Owned Portion],E6885,Table15[If Material Anything Other than "Lead" in Column E,Was Material Ever Previously Lead?],G6885,Table15[Customer-Owned Portion],O6885),Table15[Unique ID],0),0)))</f>
        <v/>
      </c>
      <c r="X6885"/>
    </row>
    <row r="6886" spans="2:24" x14ac:dyDescent="0.25">
      <c r="B6886" s="146"/>
      <c r="C6886" s="31"/>
      <c r="D6886" s="31"/>
      <c r="E6886" s="44"/>
      <c r="F6886" s="43"/>
      <c r="G6886" s="84"/>
      <c r="H6886" s="31"/>
      <c r="I6886" s="31"/>
      <c r="J6886" s="84"/>
      <c r="K6886" s="31"/>
      <c r="L6886" s="31"/>
      <c r="M6886" s="169"/>
      <c r="N6886" s="148"/>
      <c r="O6886" s="106"/>
      <c r="P6886" s="43"/>
      <c r="Q6886" s="31"/>
      <c r="R6886" s="84"/>
      <c r="S6886" s="31"/>
      <c r="T6886" s="31"/>
      <c r="U6886" s="169"/>
      <c r="V6886" s="150"/>
      <c r="W6886" s="141" t="str" cm="1">
        <f t="array" ref="W6886">IF(SUM(LEN(B6886:V6886))=0,"",IF(OR(OR(ISBLANK(F6886),SUM(LEN(C6886),LEN(D6886))=0),AND(NOT(E6886="Unknown"),ISBLANK(J6886)),AND(NOT(O6886="Unknown"),ISBLANK(R6886))),"Missing Information", INDEX(Table15[Entire Service Line Classification], MATCH(SUMIFS(Table15[Unique ID],Table15[System-Owned Portion],E6886,Table15[If Material Anything Other than "Lead" in Column E,Was Material Ever Previously Lead?],G6886,Table15[Customer-Owned Portion],O6886),Table15[Unique ID],0),0)))</f>
        <v/>
      </c>
      <c r="X6886"/>
    </row>
    <row r="6887" spans="2:24" x14ac:dyDescent="0.25">
      <c r="B6887" s="146"/>
      <c r="C6887" s="31"/>
      <c r="D6887" s="31"/>
      <c r="E6887" s="44"/>
      <c r="F6887" s="43"/>
      <c r="G6887" s="84"/>
      <c r="H6887" s="31"/>
      <c r="I6887" s="31"/>
      <c r="J6887" s="84"/>
      <c r="K6887" s="31"/>
      <c r="L6887" s="31"/>
      <c r="M6887" s="169"/>
      <c r="N6887" s="148"/>
      <c r="O6887" s="106"/>
      <c r="P6887" s="43"/>
      <c r="Q6887" s="31"/>
      <c r="R6887" s="84"/>
      <c r="S6887" s="31"/>
      <c r="T6887" s="31"/>
      <c r="U6887" s="169"/>
      <c r="V6887" s="150"/>
      <c r="W6887" s="141" t="str" cm="1">
        <f t="array" ref="W6887">IF(SUM(LEN(B6887:V6887))=0,"",IF(OR(OR(ISBLANK(F6887),SUM(LEN(C6887),LEN(D6887))=0),AND(NOT(E6887="Unknown"),ISBLANK(J6887)),AND(NOT(O6887="Unknown"),ISBLANK(R6887))),"Missing Information", INDEX(Table15[Entire Service Line Classification], MATCH(SUMIFS(Table15[Unique ID],Table15[System-Owned Portion],E6887,Table15[If Material Anything Other than "Lead" in Column E,Was Material Ever Previously Lead?],G6887,Table15[Customer-Owned Portion],O6887),Table15[Unique ID],0),0)))</f>
        <v/>
      </c>
      <c r="X6887"/>
    </row>
    <row r="6888" spans="2:24" x14ac:dyDescent="0.25">
      <c r="B6888" s="146"/>
      <c r="C6888" s="31"/>
      <c r="D6888" s="31"/>
      <c r="E6888" s="44"/>
      <c r="F6888" s="43"/>
      <c r="G6888" s="84"/>
      <c r="H6888" s="31"/>
      <c r="I6888" s="31"/>
      <c r="J6888" s="84"/>
      <c r="K6888" s="31"/>
      <c r="L6888" s="31"/>
      <c r="M6888" s="169"/>
      <c r="N6888" s="148"/>
      <c r="O6888" s="106"/>
      <c r="P6888" s="43"/>
      <c r="Q6888" s="31"/>
      <c r="R6888" s="84"/>
      <c r="S6888" s="31"/>
      <c r="T6888" s="31"/>
      <c r="U6888" s="169"/>
      <c r="V6888" s="150"/>
      <c r="W6888" s="141" t="str" cm="1">
        <f t="array" ref="W6888">IF(SUM(LEN(B6888:V6888))=0,"",IF(OR(OR(ISBLANK(F6888),SUM(LEN(C6888),LEN(D6888))=0),AND(NOT(E6888="Unknown"),ISBLANK(J6888)),AND(NOT(O6888="Unknown"),ISBLANK(R6888))),"Missing Information", INDEX(Table15[Entire Service Line Classification], MATCH(SUMIFS(Table15[Unique ID],Table15[System-Owned Portion],E6888,Table15[If Material Anything Other than "Lead" in Column E,Was Material Ever Previously Lead?],G6888,Table15[Customer-Owned Portion],O6888),Table15[Unique ID],0),0)))</f>
        <v/>
      </c>
      <c r="X6888"/>
    </row>
    <row r="6889" spans="2:24" x14ac:dyDescent="0.25">
      <c r="B6889" s="146"/>
      <c r="C6889" s="31"/>
      <c r="D6889" s="31"/>
      <c r="E6889" s="44"/>
      <c r="F6889" s="43"/>
      <c r="G6889" s="84"/>
      <c r="H6889" s="31"/>
      <c r="I6889" s="31"/>
      <c r="J6889" s="84"/>
      <c r="K6889" s="31"/>
      <c r="L6889" s="31"/>
      <c r="M6889" s="169"/>
      <c r="N6889" s="148"/>
      <c r="O6889" s="106"/>
      <c r="P6889" s="43"/>
      <c r="Q6889" s="31"/>
      <c r="R6889" s="84"/>
      <c r="S6889" s="31"/>
      <c r="T6889" s="31"/>
      <c r="U6889" s="169"/>
      <c r="V6889" s="150"/>
      <c r="W6889" s="141" t="str" cm="1">
        <f t="array" ref="W6889">IF(SUM(LEN(B6889:V6889))=0,"",IF(OR(OR(ISBLANK(F6889),SUM(LEN(C6889),LEN(D6889))=0),AND(NOT(E6889="Unknown"),ISBLANK(J6889)),AND(NOT(O6889="Unknown"),ISBLANK(R6889))),"Missing Information", INDEX(Table15[Entire Service Line Classification], MATCH(SUMIFS(Table15[Unique ID],Table15[System-Owned Portion],E6889,Table15[If Material Anything Other than "Lead" in Column E,Was Material Ever Previously Lead?],G6889,Table15[Customer-Owned Portion],O6889),Table15[Unique ID],0),0)))</f>
        <v/>
      </c>
      <c r="X6889"/>
    </row>
    <row r="6890" spans="2:24" x14ac:dyDescent="0.25">
      <c r="B6890" s="146"/>
      <c r="C6890" s="31"/>
      <c r="D6890" s="31"/>
      <c r="E6890" s="44"/>
      <c r="F6890" s="43"/>
      <c r="G6890" s="84"/>
      <c r="H6890" s="31"/>
      <c r="I6890" s="31"/>
      <c r="J6890" s="84"/>
      <c r="K6890" s="31"/>
      <c r="L6890" s="31"/>
      <c r="M6890" s="169"/>
      <c r="N6890" s="148"/>
      <c r="O6890" s="106"/>
      <c r="P6890" s="43"/>
      <c r="Q6890" s="31"/>
      <c r="R6890" s="84"/>
      <c r="S6890" s="31"/>
      <c r="T6890" s="31"/>
      <c r="U6890" s="169"/>
      <c r="V6890" s="150"/>
      <c r="W6890" s="141" t="str" cm="1">
        <f t="array" ref="W6890">IF(SUM(LEN(B6890:V6890))=0,"",IF(OR(OR(ISBLANK(F6890),SUM(LEN(C6890),LEN(D6890))=0),AND(NOT(E6890="Unknown"),ISBLANK(J6890)),AND(NOT(O6890="Unknown"),ISBLANK(R6890))),"Missing Information", INDEX(Table15[Entire Service Line Classification], MATCH(SUMIFS(Table15[Unique ID],Table15[System-Owned Portion],E6890,Table15[If Material Anything Other than "Lead" in Column E,Was Material Ever Previously Lead?],G6890,Table15[Customer-Owned Portion],O6890),Table15[Unique ID],0),0)))</f>
        <v/>
      </c>
      <c r="X6890"/>
    </row>
    <row r="6891" spans="2:24" x14ac:dyDescent="0.25">
      <c r="B6891" s="146"/>
      <c r="C6891" s="31"/>
      <c r="D6891" s="31"/>
      <c r="E6891" s="44"/>
      <c r="F6891" s="43"/>
      <c r="G6891" s="84"/>
      <c r="H6891" s="31"/>
      <c r="I6891" s="31"/>
      <c r="J6891" s="84"/>
      <c r="K6891" s="31"/>
      <c r="L6891" s="31"/>
      <c r="M6891" s="169"/>
      <c r="N6891" s="148"/>
      <c r="O6891" s="106"/>
      <c r="P6891" s="43"/>
      <c r="Q6891" s="31"/>
      <c r="R6891" s="84"/>
      <c r="S6891" s="31"/>
      <c r="T6891" s="31"/>
      <c r="U6891" s="169"/>
      <c r="V6891" s="150"/>
      <c r="W6891" s="141" t="str" cm="1">
        <f t="array" ref="W6891">IF(SUM(LEN(B6891:V6891))=0,"",IF(OR(OR(ISBLANK(F6891),SUM(LEN(C6891),LEN(D6891))=0),AND(NOT(E6891="Unknown"),ISBLANK(J6891)),AND(NOT(O6891="Unknown"),ISBLANK(R6891))),"Missing Information", INDEX(Table15[Entire Service Line Classification], MATCH(SUMIFS(Table15[Unique ID],Table15[System-Owned Portion],E6891,Table15[If Material Anything Other than "Lead" in Column E,Was Material Ever Previously Lead?],G6891,Table15[Customer-Owned Portion],O6891),Table15[Unique ID],0),0)))</f>
        <v/>
      </c>
      <c r="X6891"/>
    </row>
    <row r="6892" spans="2:24" x14ac:dyDescent="0.25">
      <c r="B6892" s="146"/>
      <c r="C6892" s="31"/>
      <c r="D6892" s="31"/>
      <c r="E6892" s="44"/>
      <c r="F6892" s="43"/>
      <c r="G6892" s="84"/>
      <c r="H6892" s="31"/>
      <c r="I6892" s="31"/>
      <c r="J6892" s="84"/>
      <c r="K6892" s="31"/>
      <c r="L6892" s="31"/>
      <c r="M6892" s="169"/>
      <c r="N6892" s="148"/>
      <c r="O6892" s="106"/>
      <c r="P6892" s="43"/>
      <c r="Q6892" s="31"/>
      <c r="R6892" s="84"/>
      <c r="S6892" s="31"/>
      <c r="T6892" s="31"/>
      <c r="U6892" s="169"/>
      <c r="V6892" s="150"/>
      <c r="W6892" s="141" t="str" cm="1">
        <f t="array" ref="W6892">IF(SUM(LEN(B6892:V6892))=0,"",IF(OR(OR(ISBLANK(F6892),SUM(LEN(C6892),LEN(D6892))=0),AND(NOT(E6892="Unknown"),ISBLANK(J6892)),AND(NOT(O6892="Unknown"),ISBLANK(R6892))),"Missing Information", INDEX(Table15[Entire Service Line Classification], MATCH(SUMIFS(Table15[Unique ID],Table15[System-Owned Portion],E6892,Table15[If Material Anything Other than "Lead" in Column E,Was Material Ever Previously Lead?],G6892,Table15[Customer-Owned Portion],O6892),Table15[Unique ID],0),0)))</f>
        <v/>
      </c>
      <c r="X6892"/>
    </row>
    <row r="6893" spans="2:24" x14ac:dyDescent="0.25">
      <c r="B6893" s="146"/>
      <c r="C6893" s="31"/>
      <c r="D6893" s="31"/>
      <c r="E6893" s="44"/>
      <c r="F6893" s="43"/>
      <c r="G6893" s="84"/>
      <c r="H6893" s="31"/>
      <c r="I6893" s="31"/>
      <c r="J6893" s="84"/>
      <c r="K6893" s="31"/>
      <c r="L6893" s="31"/>
      <c r="M6893" s="169"/>
      <c r="N6893" s="148"/>
      <c r="O6893" s="106"/>
      <c r="P6893" s="43"/>
      <c r="Q6893" s="31"/>
      <c r="R6893" s="84"/>
      <c r="S6893" s="31"/>
      <c r="T6893" s="31"/>
      <c r="U6893" s="169"/>
      <c r="V6893" s="150"/>
      <c r="W6893" s="141" t="str" cm="1">
        <f t="array" ref="W6893">IF(SUM(LEN(B6893:V6893))=0,"",IF(OR(OR(ISBLANK(F6893),SUM(LEN(C6893),LEN(D6893))=0),AND(NOT(E6893="Unknown"),ISBLANK(J6893)),AND(NOT(O6893="Unknown"),ISBLANK(R6893))),"Missing Information", INDEX(Table15[Entire Service Line Classification], MATCH(SUMIFS(Table15[Unique ID],Table15[System-Owned Portion],E6893,Table15[If Material Anything Other than "Lead" in Column E,Was Material Ever Previously Lead?],G6893,Table15[Customer-Owned Portion],O6893),Table15[Unique ID],0),0)))</f>
        <v/>
      </c>
      <c r="X6893"/>
    </row>
    <row r="6894" spans="2:24" x14ac:dyDescent="0.25">
      <c r="B6894" s="146"/>
      <c r="C6894" s="31"/>
      <c r="D6894" s="31"/>
      <c r="E6894" s="44"/>
      <c r="F6894" s="43"/>
      <c r="G6894" s="84"/>
      <c r="H6894" s="31"/>
      <c r="I6894" s="31"/>
      <c r="J6894" s="84"/>
      <c r="K6894" s="31"/>
      <c r="L6894" s="31"/>
      <c r="M6894" s="169"/>
      <c r="N6894" s="148"/>
      <c r="O6894" s="106"/>
      <c r="P6894" s="43"/>
      <c r="Q6894" s="31"/>
      <c r="R6894" s="84"/>
      <c r="S6894" s="31"/>
      <c r="T6894" s="31"/>
      <c r="U6894" s="169"/>
      <c r="V6894" s="150"/>
      <c r="W6894" s="141" t="str" cm="1">
        <f t="array" ref="W6894">IF(SUM(LEN(B6894:V6894))=0,"",IF(OR(OR(ISBLANK(F6894),SUM(LEN(C6894),LEN(D6894))=0),AND(NOT(E6894="Unknown"),ISBLANK(J6894)),AND(NOT(O6894="Unknown"),ISBLANK(R6894))),"Missing Information", INDEX(Table15[Entire Service Line Classification], MATCH(SUMIFS(Table15[Unique ID],Table15[System-Owned Portion],E6894,Table15[If Material Anything Other than "Lead" in Column E,Was Material Ever Previously Lead?],G6894,Table15[Customer-Owned Portion],O6894),Table15[Unique ID],0),0)))</f>
        <v/>
      </c>
      <c r="X6894"/>
    </row>
    <row r="6895" spans="2:24" x14ac:dyDescent="0.25">
      <c r="B6895" s="146"/>
      <c r="C6895" s="31"/>
      <c r="D6895" s="31"/>
      <c r="E6895" s="44"/>
      <c r="F6895" s="43"/>
      <c r="G6895" s="84"/>
      <c r="H6895" s="31"/>
      <c r="I6895" s="31"/>
      <c r="J6895" s="84"/>
      <c r="K6895" s="31"/>
      <c r="L6895" s="31"/>
      <c r="M6895" s="169"/>
      <c r="N6895" s="148"/>
      <c r="O6895" s="106"/>
      <c r="P6895" s="43"/>
      <c r="Q6895" s="31"/>
      <c r="R6895" s="84"/>
      <c r="S6895" s="31"/>
      <c r="T6895" s="31"/>
      <c r="U6895" s="169"/>
      <c r="V6895" s="150"/>
      <c r="W6895" s="141" t="str" cm="1">
        <f t="array" ref="W6895">IF(SUM(LEN(B6895:V6895))=0,"",IF(OR(OR(ISBLANK(F6895),SUM(LEN(C6895),LEN(D6895))=0),AND(NOT(E6895="Unknown"),ISBLANK(J6895)),AND(NOT(O6895="Unknown"),ISBLANK(R6895))),"Missing Information", INDEX(Table15[Entire Service Line Classification], MATCH(SUMIFS(Table15[Unique ID],Table15[System-Owned Portion],E6895,Table15[If Material Anything Other than "Lead" in Column E,Was Material Ever Previously Lead?],G6895,Table15[Customer-Owned Portion],O6895),Table15[Unique ID],0),0)))</f>
        <v/>
      </c>
      <c r="X6895"/>
    </row>
    <row r="6896" spans="2:24" x14ac:dyDescent="0.25">
      <c r="B6896" s="146"/>
      <c r="C6896" s="31"/>
      <c r="D6896" s="31"/>
      <c r="E6896" s="44"/>
      <c r="F6896" s="43"/>
      <c r="G6896" s="84"/>
      <c r="H6896" s="31"/>
      <c r="I6896" s="31"/>
      <c r="J6896" s="84"/>
      <c r="K6896" s="31"/>
      <c r="L6896" s="31"/>
      <c r="M6896" s="169"/>
      <c r="N6896" s="148"/>
      <c r="O6896" s="106"/>
      <c r="P6896" s="43"/>
      <c r="Q6896" s="31"/>
      <c r="R6896" s="84"/>
      <c r="S6896" s="31"/>
      <c r="T6896" s="31"/>
      <c r="U6896" s="169"/>
      <c r="V6896" s="150"/>
      <c r="W6896" s="141" t="str" cm="1">
        <f t="array" ref="W6896">IF(SUM(LEN(B6896:V6896))=0,"",IF(OR(OR(ISBLANK(F6896),SUM(LEN(C6896),LEN(D6896))=0),AND(NOT(E6896="Unknown"),ISBLANK(J6896)),AND(NOT(O6896="Unknown"),ISBLANK(R6896))),"Missing Information", INDEX(Table15[Entire Service Line Classification], MATCH(SUMIFS(Table15[Unique ID],Table15[System-Owned Portion],E6896,Table15[If Material Anything Other than "Lead" in Column E,Was Material Ever Previously Lead?],G6896,Table15[Customer-Owned Portion],O6896),Table15[Unique ID],0),0)))</f>
        <v/>
      </c>
      <c r="X6896"/>
    </row>
    <row r="6897" spans="2:24" x14ac:dyDescent="0.25">
      <c r="B6897" s="146"/>
      <c r="C6897" s="31"/>
      <c r="D6897" s="31"/>
      <c r="E6897" s="44"/>
      <c r="F6897" s="43"/>
      <c r="G6897" s="84"/>
      <c r="H6897" s="31"/>
      <c r="I6897" s="31"/>
      <c r="J6897" s="84"/>
      <c r="K6897" s="31"/>
      <c r="L6897" s="31"/>
      <c r="M6897" s="169"/>
      <c r="N6897" s="148"/>
      <c r="O6897" s="106"/>
      <c r="P6897" s="43"/>
      <c r="Q6897" s="31"/>
      <c r="R6897" s="84"/>
      <c r="S6897" s="31"/>
      <c r="T6897" s="31"/>
      <c r="U6897" s="169"/>
      <c r="V6897" s="150"/>
      <c r="W6897" s="141" t="str" cm="1">
        <f t="array" ref="W6897">IF(SUM(LEN(B6897:V6897))=0,"",IF(OR(OR(ISBLANK(F6897),SUM(LEN(C6897),LEN(D6897))=0),AND(NOT(E6897="Unknown"),ISBLANK(J6897)),AND(NOT(O6897="Unknown"),ISBLANK(R6897))),"Missing Information", INDEX(Table15[Entire Service Line Classification], MATCH(SUMIFS(Table15[Unique ID],Table15[System-Owned Portion],E6897,Table15[If Material Anything Other than "Lead" in Column E,Was Material Ever Previously Lead?],G6897,Table15[Customer-Owned Portion],O6897),Table15[Unique ID],0),0)))</f>
        <v/>
      </c>
      <c r="X6897"/>
    </row>
    <row r="6898" spans="2:24" x14ac:dyDescent="0.25">
      <c r="B6898" s="146"/>
      <c r="C6898" s="31"/>
      <c r="D6898" s="31"/>
      <c r="E6898" s="44"/>
      <c r="F6898" s="43"/>
      <c r="G6898" s="84"/>
      <c r="H6898" s="31"/>
      <c r="I6898" s="31"/>
      <c r="J6898" s="84"/>
      <c r="K6898" s="31"/>
      <c r="L6898" s="31"/>
      <c r="M6898" s="169"/>
      <c r="N6898" s="148"/>
      <c r="O6898" s="106"/>
      <c r="P6898" s="43"/>
      <c r="Q6898" s="31"/>
      <c r="R6898" s="84"/>
      <c r="S6898" s="31"/>
      <c r="T6898" s="31"/>
      <c r="U6898" s="169"/>
      <c r="V6898" s="150"/>
      <c r="W6898" s="141" t="str" cm="1">
        <f t="array" ref="W6898">IF(SUM(LEN(B6898:V6898))=0,"",IF(OR(OR(ISBLANK(F6898),SUM(LEN(C6898),LEN(D6898))=0),AND(NOT(E6898="Unknown"),ISBLANK(J6898)),AND(NOT(O6898="Unknown"),ISBLANK(R6898))),"Missing Information", INDEX(Table15[Entire Service Line Classification], MATCH(SUMIFS(Table15[Unique ID],Table15[System-Owned Portion],E6898,Table15[If Material Anything Other than "Lead" in Column E,Was Material Ever Previously Lead?],G6898,Table15[Customer-Owned Portion],O6898),Table15[Unique ID],0),0)))</f>
        <v/>
      </c>
      <c r="X6898"/>
    </row>
    <row r="6899" spans="2:24" x14ac:dyDescent="0.25">
      <c r="B6899" s="146"/>
      <c r="C6899" s="31"/>
      <c r="D6899" s="31"/>
      <c r="E6899" s="44"/>
      <c r="F6899" s="43"/>
      <c r="G6899" s="84"/>
      <c r="H6899" s="31"/>
      <c r="I6899" s="31"/>
      <c r="J6899" s="84"/>
      <c r="K6899" s="31"/>
      <c r="L6899" s="31"/>
      <c r="M6899" s="169"/>
      <c r="N6899" s="148"/>
      <c r="O6899" s="106"/>
      <c r="P6899" s="43"/>
      <c r="Q6899" s="31"/>
      <c r="R6899" s="84"/>
      <c r="S6899" s="31"/>
      <c r="T6899" s="31"/>
      <c r="U6899" s="169"/>
      <c r="V6899" s="150"/>
      <c r="W6899" s="141" t="str" cm="1">
        <f t="array" ref="W6899">IF(SUM(LEN(B6899:V6899))=0,"",IF(OR(OR(ISBLANK(F6899),SUM(LEN(C6899),LEN(D6899))=0),AND(NOT(E6899="Unknown"),ISBLANK(J6899)),AND(NOT(O6899="Unknown"),ISBLANK(R6899))),"Missing Information", INDEX(Table15[Entire Service Line Classification], MATCH(SUMIFS(Table15[Unique ID],Table15[System-Owned Portion],E6899,Table15[If Material Anything Other than "Lead" in Column E,Was Material Ever Previously Lead?],G6899,Table15[Customer-Owned Portion],O6899),Table15[Unique ID],0),0)))</f>
        <v/>
      </c>
      <c r="X6899"/>
    </row>
    <row r="6900" spans="2:24" x14ac:dyDescent="0.25">
      <c r="B6900" s="146"/>
      <c r="C6900" s="31"/>
      <c r="D6900" s="31"/>
      <c r="E6900" s="44"/>
      <c r="F6900" s="43"/>
      <c r="G6900" s="84"/>
      <c r="H6900" s="31"/>
      <c r="I6900" s="31"/>
      <c r="J6900" s="84"/>
      <c r="K6900" s="31"/>
      <c r="L6900" s="31"/>
      <c r="M6900" s="169"/>
      <c r="N6900" s="148"/>
      <c r="O6900" s="106"/>
      <c r="P6900" s="43"/>
      <c r="Q6900" s="31"/>
      <c r="R6900" s="84"/>
      <c r="S6900" s="31"/>
      <c r="T6900" s="31"/>
      <c r="U6900" s="169"/>
      <c r="V6900" s="150"/>
      <c r="W6900" s="141" t="str" cm="1">
        <f t="array" ref="W6900">IF(SUM(LEN(B6900:V6900))=0,"",IF(OR(OR(ISBLANK(F6900),SUM(LEN(C6900),LEN(D6900))=0),AND(NOT(E6900="Unknown"),ISBLANK(J6900)),AND(NOT(O6900="Unknown"),ISBLANK(R6900))),"Missing Information", INDEX(Table15[Entire Service Line Classification], MATCH(SUMIFS(Table15[Unique ID],Table15[System-Owned Portion],E6900,Table15[If Material Anything Other than "Lead" in Column E,Was Material Ever Previously Lead?],G6900,Table15[Customer-Owned Portion],O6900),Table15[Unique ID],0),0)))</f>
        <v/>
      </c>
      <c r="X6900"/>
    </row>
    <row r="6901" spans="2:24" x14ac:dyDescent="0.25">
      <c r="B6901" s="146"/>
      <c r="C6901" s="31"/>
      <c r="D6901" s="31"/>
      <c r="E6901" s="44"/>
      <c r="F6901" s="43"/>
      <c r="G6901" s="84"/>
      <c r="H6901" s="31"/>
      <c r="I6901" s="31"/>
      <c r="J6901" s="84"/>
      <c r="K6901" s="31"/>
      <c r="L6901" s="31"/>
      <c r="M6901" s="169"/>
      <c r="N6901" s="148"/>
      <c r="O6901" s="106"/>
      <c r="P6901" s="43"/>
      <c r="Q6901" s="31"/>
      <c r="R6901" s="84"/>
      <c r="S6901" s="31"/>
      <c r="T6901" s="31"/>
      <c r="U6901" s="169"/>
      <c r="V6901" s="150"/>
      <c r="W6901" s="141" t="str" cm="1">
        <f t="array" ref="W6901">IF(SUM(LEN(B6901:V6901))=0,"",IF(OR(OR(ISBLANK(F6901),SUM(LEN(C6901),LEN(D6901))=0),AND(NOT(E6901="Unknown"),ISBLANK(J6901)),AND(NOT(O6901="Unknown"),ISBLANK(R6901))),"Missing Information", INDEX(Table15[Entire Service Line Classification], MATCH(SUMIFS(Table15[Unique ID],Table15[System-Owned Portion],E6901,Table15[If Material Anything Other than "Lead" in Column E,Was Material Ever Previously Lead?],G6901,Table15[Customer-Owned Portion],O6901),Table15[Unique ID],0),0)))</f>
        <v/>
      </c>
      <c r="X6901"/>
    </row>
    <row r="6902" spans="2:24" x14ac:dyDescent="0.25">
      <c r="B6902" s="146"/>
      <c r="C6902" s="31"/>
      <c r="D6902" s="31"/>
      <c r="E6902" s="44"/>
      <c r="F6902" s="43"/>
      <c r="G6902" s="84"/>
      <c r="H6902" s="31"/>
      <c r="I6902" s="31"/>
      <c r="J6902" s="84"/>
      <c r="K6902" s="31"/>
      <c r="L6902" s="31"/>
      <c r="M6902" s="169"/>
      <c r="N6902" s="148"/>
      <c r="O6902" s="106"/>
      <c r="P6902" s="43"/>
      <c r="Q6902" s="31"/>
      <c r="R6902" s="84"/>
      <c r="S6902" s="31"/>
      <c r="T6902" s="31"/>
      <c r="U6902" s="169"/>
      <c r="V6902" s="150"/>
      <c r="W6902" s="141" t="str" cm="1">
        <f t="array" ref="W6902">IF(SUM(LEN(B6902:V6902))=0,"",IF(OR(OR(ISBLANK(F6902),SUM(LEN(C6902),LEN(D6902))=0),AND(NOT(E6902="Unknown"),ISBLANK(J6902)),AND(NOT(O6902="Unknown"),ISBLANK(R6902))),"Missing Information", INDEX(Table15[Entire Service Line Classification], MATCH(SUMIFS(Table15[Unique ID],Table15[System-Owned Portion],E6902,Table15[If Material Anything Other than "Lead" in Column E,Was Material Ever Previously Lead?],G6902,Table15[Customer-Owned Portion],O6902),Table15[Unique ID],0),0)))</f>
        <v/>
      </c>
      <c r="X6902"/>
    </row>
    <row r="6903" spans="2:24" x14ac:dyDescent="0.25">
      <c r="B6903" s="146"/>
      <c r="C6903" s="31"/>
      <c r="D6903" s="31"/>
      <c r="E6903" s="44"/>
      <c r="F6903" s="43"/>
      <c r="G6903" s="84"/>
      <c r="H6903" s="31"/>
      <c r="I6903" s="31"/>
      <c r="J6903" s="84"/>
      <c r="K6903" s="31"/>
      <c r="L6903" s="31"/>
      <c r="M6903" s="169"/>
      <c r="N6903" s="148"/>
      <c r="O6903" s="106"/>
      <c r="P6903" s="43"/>
      <c r="Q6903" s="31"/>
      <c r="R6903" s="84"/>
      <c r="S6903" s="31"/>
      <c r="T6903" s="31"/>
      <c r="U6903" s="169"/>
      <c r="V6903" s="150"/>
      <c r="W6903" s="141" t="str" cm="1">
        <f t="array" ref="W6903">IF(SUM(LEN(B6903:V6903))=0,"",IF(OR(OR(ISBLANK(F6903),SUM(LEN(C6903),LEN(D6903))=0),AND(NOT(E6903="Unknown"),ISBLANK(J6903)),AND(NOT(O6903="Unknown"),ISBLANK(R6903))),"Missing Information", INDEX(Table15[Entire Service Line Classification], MATCH(SUMIFS(Table15[Unique ID],Table15[System-Owned Portion],E6903,Table15[If Material Anything Other than "Lead" in Column E,Was Material Ever Previously Lead?],G6903,Table15[Customer-Owned Portion],O6903),Table15[Unique ID],0),0)))</f>
        <v/>
      </c>
      <c r="X6903"/>
    </row>
    <row r="6904" spans="2:24" x14ac:dyDescent="0.25">
      <c r="B6904" s="146"/>
      <c r="C6904" s="31"/>
      <c r="D6904" s="31"/>
      <c r="E6904" s="44"/>
      <c r="F6904" s="43"/>
      <c r="G6904" s="84"/>
      <c r="H6904" s="31"/>
      <c r="I6904" s="31"/>
      <c r="J6904" s="84"/>
      <c r="K6904" s="31"/>
      <c r="L6904" s="31"/>
      <c r="M6904" s="169"/>
      <c r="N6904" s="148"/>
      <c r="O6904" s="106"/>
      <c r="P6904" s="43"/>
      <c r="Q6904" s="31"/>
      <c r="R6904" s="84"/>
      <c r="S6904" s="31"/>
      <c r="T6904" s="31"/>
      <c r="U6904" s="169"/>
      <c r="V6904" s="150"/>
      <c r="W6904" s="141" t="str" cm="1">
        <f t="array" ref="W6904">IF(SUM(LEN(B6904:V6904))=0,"",IF(OR(OR(ISBLANK(F6904),SUM(LEN(C6904),LEN(D6904))=0),AND(NOT(E6904="Unknown"),ISBLANK(J6904)),AND(NOT(O6904="Unknown"),ISBLANK(R6904))),"Missing Information", INDEX(Table15[Entire Service Line Classification], MATCH(SUMIFS(Table15[Unique ID],Table15[System-Owned Portion],E6904,Table15[If Material Anything Other than "Lead" in Column E,Was Material Ever Previously Lead?],G6904,Table15[Customer-Owned Portion],O6904),Table15[Unique ID],0),0)))</f>
        <v/>
      </c>
      <c r="X6904"/>
    </row>
    <row r="6905" spans="2:24" x14ac:dyDescent="0.25">
      <c r="B6905" s="146"/>
      <c r="C6905" s="31"/>
      <c r="D6905" s="31"/>
      <c r="E6905" s="44"/>
      <c r="F6905" s="43"/>
      <c r="G6905" s="84"/>
      <c r="H6905" s="31"/>
      <c r="I6905" s="31"/>
      <c r="J6905" s="84"/>
      <c r="K6905" s="31"/>
      <c r="L6905" s="31"/>
      <c r="M6905" s="169"/>
      <c r="N6905" s="148"/>
      <c r="O6905" s="106"/>
      <c r="P6905" s="43"/>
      <c r="Q6905" s="31"/>
      <c r="R6905" s="84"/>
      <c r="S6905" s="31"/>
      <c r="T6905" s="31"/>
      <c r="U6905" s="169"/>
      <c r="V6905" s="150"/>
      <c r="W6905" s="141" t="str" cm="1">
        <f t="array" ref="W6905">IF(SUM(LEN(B6905:V6905))=0,"",IF(OR(OR(ISBLANK(F6905),SUM(LEN(C6905),LEN(D6905))=0),AND(NOT(E6905="Unknown"),ISBLANK(J6905)),AND(NOT(O6905="Unknown"),ISBLANK(R6905))),"Missing Information", INDEX(Table15[Entire Service Line Classification], MATCH(SUMIFS(Table15[Unique ID],Table15[System-Owned Portion],E6905,Table15[If Material Anything Other than "Lead" in Column E,Was Material Ever Previously Lead?],G6905,Table15[Customer-Owned Portion],O6905),Table15[Unique ID],0),0)))</f>
        <v/>
      </c>
      <c r="X6905"/>
    </row>
    <row r="6906" spans="2:24" x14ac:dyDescent="0.25">
      <c r="B6906" s="146"/>
      <c r="C6906" s="31"/>
      <c r="D6906" s="31"/>
      <c r="E6906" s="44"/>
      <c r="F6906" s="43"/>
      <c r="G6906" s="84"/>
      <c r="H6906" s="31"/>
      <c r="I6906" s="31"/>
      <c r="J6906" s="84"/>
      <c r="K6906" s="31"/>
      <c r="L6906" s="31"/>
      <c r="M6906" s="169"/>
      <c r="N6906" s="148"/>
      <c r="O6906" s="106"/>
      <c r="P6906" s="43"/>
      <c r="Q6906" s="31"/>
      <c r="R6906" s="84"/>
      <c r="S6906" s="31"/>
      <c r="T6906" s="31"/>
      <c r="U6906" s="169"/>
      <c r="V6906" s="150"/>
      <c r="W6906" s="141" t="str" cm="1">
        <f t="array" ref="W6906">IF(SUM(LEN(B6906:V6906))=0,"",IF(OR(OR(ISBLANK(F6906),SUM(LEN(C6906),LEN(D6906))=0),AND(NOT(E6906="Unknown"),ISBLANK(J6906)),AND(NOT(O6906="Unknown"),ISBLANK(R6906))),"Missing Information", INDEX(Table15[Entire Service Line Classification], MATCH(SUMIFS(Table15[Unique ID],Table15[System-Owned Portion],E6906,Table15[If Material Anything Other than "Lead" in Column E,Was Material Ever Previously Lead?],G6906,Table15[Customer-Owned Portion],O6906),Table15[Unique ID],0),0)))</f>
        <v/>
      </c>
      <c r="X6906"/>
    </row>
    <row r="6907" spans="2:24" x14ac:dyDescent="0.25">
      <c r="B6907" s="146"/>
      <c r="C6907" s="31"/>
      <c r="D6907" s="31"/>
      <c r="E6907" s="44"/>
      <c r="F6907" s="43"/>
      <c r="G6907" s="84"/>
      <c r="H6907" s="31"/>
      <c r="I6907" s="31"/>
      <c r="J6907" s="84"/>
      <c r="K6907" s="31"/>
      <c r="L6907" s="31"/>
      <c r="M6907" s="169"/>
      <c r="N6907" s="148"/>
      <c r="O6907" s="106"/>
      <c r="P6907" s="43"/>
      <c r="Q6907" s="31"/>
      <c r="R6907" s="84"/>
      <c r="S6907" s="31"/>
      <c r="T6907" s="31"/>
      <c r="U6907" s="169"/>
      <c r="V6907" s="150"/>
      <c r="W6907" s="141" t="str" cm="1">
        <f t="array" ref="W6907">IF(SUM(LEN(B6907:V6907))=0,"",IF(OR(OR(ISBLANK(F6907),SUM(LEN(C6907),LEN(D6907))=0),AND(NOT(E6907="Unknown"),ISBLANK(J6907)),AND(NOT(O6907="Unknown"),ISBLANK(R6907))),"Missing Information", INDEX(Table15[Entire Service Line Classification], MATCH(SUMIFS(Table15[Unique ID],Table15[System-Owned Portion],E6907,Table15[If Material Anything Other than "Lead" in Column E,Was Material Ever Previously Lead?],G6907,Table15[Customer-Owned Portion],O6907),Table15[Unique ID],0),0)))</f>
        <v/>
      </c>
      <c r="X6907"/>
    </row>
    <row r="6908" spans="2:24" x14ac:dyDescent="0.25">
      <c r="B6908" s="146"/>
      <c r="C6908" s="31"/>
      <c r="D6908" s="31"/>
      <c r="E6908" s="44"/>
      <c r="F6908" s="43"/>
      <c r="G6908" s="84"/>
      <c r="H6908" s="31"/>
      <c r="I6908" s="31"/>
      <c r="J6908" s="84"/>
      <c r="K6908" s="31"/>
      <c r="L6908" s="31"/>
      <c r="M6908" s="169"/>
      <c r="N6908" s="148"/>
      <c r="O6908" s="106"/>
      <c r="P6908" s="43"/>
      <c r="Q6908" s="31"/>
      <c r="R6908" s="84"/>
      <c r="S6908" s="31"/>
      <c r="T6908" s="31"/>
      <c r="U6908" s="169"/>
      <c r="V6908" s="150"/>
      <c r="W6908" s="141" t="str" cm="1">
        <f t="array" ref="W6908">IF(SUM(LEN(B6908:V6908))=0,"",IF(OR(OR(ISBLANK(F6908),SUM(LEN(C6908),LEN(D6908))=0),AND(NOT(E6908="Unknown"),ISBLANK(J6908)),AND(NOT(O6908="Unknown"),ISBLANK(R6908))),"Missing Information", INDEX(Table15[Entire Service Line Classification], MATCH(SUMIFS(Table15[Unique ID],Table15[System-Owned Portion],E6908,Table15[If Material Anything Other than "Lead" in Column E,Was Material Ever Previously Lead?],G6908,Table15[Customer-Owned Portion],O6908),Table15[Unique ID],0),0)))</f>
        <v/>
      </c>
      <c r="X6908"/>
    </row>
    <row r="6909" spans="2:24" x14ac:dyDescent="0.25">
      <c r="B6909" s="146"/>
      <c r="C6909" s="31"/>
      <c r="D6909" s="31"/>
      <c r="E6909" s="44"/>
      <c r="F6909" s="43"/>
      <c r="G6909" s="84"/>
      <c r="H6909" s="31"/>
      <c r="I6909" s="31"/>
      <c r="J6909" s="84"/>
      <c r="K6909" s="31"/>
      <c r="L6909" s="31"/>
      <c r="M6909" s="169"/>
      <c r="N6909" s="148"/>
      <c r="O6909" s="106"/>
      <c r="P6909" s="43"/>
      <c r="Q6909" s="31"/>
      <c r="R6909" s="84"/>
      <c r="S6909" s="31"/>
      <c r="T6909" s="31"/>
      <c r="U6909" s="169"/>
      <c r="V6909" s="150"/>
      <c r="W6909" s="141" t="str" cm="1">
        <f t="array" ref="W6909">IF(SUM(LEN(B6909:V6909))=0,"",IF(OR(OR(ISBLANK(F6909),SUM(LEN(C6909),LEN(D6909))=0),AND(NOT(E6909="Unknown"),ISBLANK(J6909)),AND(NOT(O6909="Unknown"),ISBLANK(R6909))),"Missing Information", INDEX(Table15[Entire Service Line Classification], MATCH(SUMIFS(Table15[Unique ID],Table15[System-Owned Portion],E6909,Table15[If Material Anything Other than "Lead" in Column E,Was Material Ever Previously Lead?],G6909,Table15[Customer-Owned Portion],O6909),Table15[Unique ID],0),0)))</f>
        <v/>
      </c>
      <c r="X6909"/>
    </row>
    <row r="6910" spans="2:24" x14ac:dyDescent="0.25">
      <c r="B6910" s="146"/>
      <c r="C6910" s="31"/>
      <c r="D6910" s="31"/>
      <c r="E6910" s="44"/>
      <c r="F6910" s="43"/>
      <c r="G6910" s="84"/>
      <c r="H6910" s="31"/>
      <c r="I6910" s="31"/>
      <c r="J6910" s="84"/>
      <c r="K6910" s="31"/>
      <c r="L6910" s="31"/>
      <c r="M6910" s="169"/>
      <c r="N6910" s="148"/>
      <c r="O6910" s="106"/>
      <c r="P6910" s="43"/>
      <c r="Q6910" s="31"/>
      <c r="R6910" s="84"/>
      <c r="S6910" s="31"/>
      <c r="T6910" s="31"/>
      <c r="U6910" s="169"/>
      <c r="V6910" s="150"/>
      <c r="W6910" s="141" t="str" cm="1">
        <f t="array" ref="W6910">IF(SUM(LEN(B6910:V6910))=0,"",IF(OR(OR(ISBLANK(F6910),SUM(LEN(C6910),LEN(D6910))=0),AND(NOT(E6910="Unknown"),ISBLANK(J6910)),AND(NOT(O6910="Unknown"),ISBLANK(R6910))),"Missing Information", INDEX(Table15[Entire Service Line Classification], MATCH(SUMIFS(Table15[Unique ID],Table15[System-Owned Portion],E6910,Table15[If Material Anything Other than "Lead" in Column E,Was Material Ever Previously Lead?],G6910,Table15[Customer-Owned Portion],O6910),Table15[Unique ID],0),0)))</f>
        <v/>
      </c>
      <c r="X6910"/>
    </row>
    <row r="6911" spans="2:24" x14ac:dyDescent="0.25">
      <c r="B6911" s="146"/>
      <c r="C6911" s="31"/>
      <c r="D6911" s="31"/>
      <c r="E6911" s="44"/>
      <c r="F6911" s="43"/>
      <c r="G6911" s="84"/>
      <c r="H6911" s="31"/>
      <c r="I6911" s="31"/>
      <c r="J6911" s="84"/>
      <c r="K6911" s="31"/>
      <c r="L6911" s="31"/>
      <c r="M6911" s="169"/>
      <c r="N6911" s="148"/>
      <c r="O6911" s="106"/>
      <c r="P6911" s="43"/>
      <c r="Q6911" s="31"/>
      <c r="R6911" s="84"/>
      <c r="S6911" s="31"/>
      <c r="T6911" s="31"/>
      <c r="U6911" s="169"/>
      <c r="V6911" s="150"/>
      <c r="W6911" s="141" t="str" cm="1">
        <f t="array" ref="W6911">IF(SUM(LEN(B6911:V6911))=0,"",IF(OR(OR(ISBLANK(F6911),SUM(LEN(C6911),LEN(D6911))=0),AND(NOT(E6911="Unknown"),ISBLANK(J6911)),AND(NOT(O6911="Unknown"),ISBLANK(R6911))),"Missing Information", INDEX(Table15[Entire Service Line Classification], MATCH(SUMIFS(Table15[Unique ID],Table15[System-Owned Portion],E6911,Table15[If Material Anything Other than "Lead" in Column E,Was Material Ever Previously Lead?],G6911,Table15[Customer-Owned Portion],O6911),Table15[Unique ID],0),0)))</f>
        <v/>
      </c>
      <c r="X6911"/>
    </row>
    <row r="6912" spans="2:24" x14ac:dyDescent="0.25">
      <c r="B6912" s="146"/>
      <c r="C6912" s="31"/>
      <c r="D6912" s="31"/>
      <c r="E6912" s="44"/>
      <c r="F6912" s="43"/>
      <c r="G6912" s="84"/>
      <c r="H6912" s="31"/>
      <c r="I6912" s="31"/>
      <c r="J6912" s="84"/>
      <c r="K6912" s="31"/>
      <c r="L6912" s="31"/>
      <c r="M6912" s="169"/>
      <c r="N6912" s="148"/>
      <c r="O6912" s="106"/>
      <c r="P6912" s="43"/>
      <c r="Q6912" s="31"/>
      <c r="R6912" s="84"/>
      <c r="S6912" s="31"/>
      <c r="T6912" s="31"/>
      <c r="U6912" s="169"/>
      <c r="V6912" s="150"/>
      <c r="W6912" s="141" t="str" cm="1">
        <f t="array" ref="W6912">IF(SUM(LEN(B6912:V6912))=0,"",IF(OR(OR(ISBLANK(F6912),SUM(LEN(C6912),LEN(D6912))=0),AND(NOT(E6912="Unknown"),ISBLANK(J6912)),AND(NOT(O6912="Unknown"),ISBLANK(R6912))),"Missing Information", INDEX(Table15[Entire Service Line Classification], MATCH(SUMIFS(Table15[Unique ID],Table15[System-Owned Portion],E6912,Table15[If Material Anything Other than "Lead" in Column E,Was Material Ever Previously Lead?],G6912,Table15[Customer-Owned Portion],O6912),Table15[Unique ID],0),0)))</f>
        <v/>
      </c>
      <c r="X6912"/>
    </row>
    <row r="6913" spans="2:24" x14ac:dyDescent="0.25">
      <c r="B6913" s="146"/>
      <c r="C6913" s="31"/>
      <c r="D6913" s="31"/>
      <c r="E6913" s="44"/>
      <c r="F6913" s="43"/>
      <c r="G6913" s="84"/>
      <c r="H6913" s="31"/>
      <c r="I6913" s="31"/>
      <c r="J6913" s="84"/>
      <c r="K6913" s="31"/>
      <c r="L6913" s="31"/>
      <c r="M6913" s="169"/>
      <c r="N6913" s="148"/>
      <c r="O6913" s="106"/>
      <c r="P6913" s="43"/>
      <c r="Q6913" s="31"/>
      <c r="R6913" s="84"/>
      <c r="S6913" s="31"/>
      <c r="T6913" s="31"/>
      <c r="U6913" s="169"/>
      <c r="V6913" s="150"/>
      <c r="W6913" s="141" t="str" cm="1">
        <f t="array" ref="W6913">IF(SUM(LEN(B6913:V6913))=0,"",IF(OR(OR(ISBLANK(F6913),SUM(LEN(C6913),LEN(D6913))=0),AND(NOT(E6913="Unknown"),ISBLANK(J6913)),AND(NOT(O6913="Unknown"),ISBLANK(R6913))),"Missing Information", INDEX(Table15[Entire Service Line Classification], MATCH(SUMIFS(Table15[Unique ID],Table15[System-Owned Portion],E6913,Table15[If Material Anything Other than "Lead" in Column E,Was Material Ever Previously Lead?],G6913,Table15[Customer-Owned Portion],O6913),Table15[Unique ID],0),0)))</f>
        <v/>
      </c>
      <c r="X6913"/>
    </row>
    <row r="6914" spans="2:24" x14ac:dyDescent="0.25">
      <c r="B6914" s="146"/>
      <c r="C6914" s="31"/>
      <c r="D6914" s="31"/>
      <c r="E6914" s="44"/>
      <c r="F6914" s="43"/>
      <c r="G6914" s="84"/>
      <c r="H6914" s="31"/>
      <c r="I6914" s="31"/>
      <c r="J6914" s="84"/>
      <c r="K6914" s="31"/>
      <c r="L6914" s="31"/>
      <c r="M6914" s="169"/>
      <c r="N6914" s="148"/>
      <c r="O6914" s="106"/>
      <c r="P6914" s="43"/>
      <c r="Q6914" s="31"/>
      <c r="R6914" s="84"/>
      <c r="S6914" s="31"/>
      <c r="T6914" s="31"/>
      <c r="U6914" s="169"/>
      <c r="V6914" s="150"/>
      <c r="W6914" s="141" t="str" cm="1">
        <f t="array" ref="W6914">IF(SUM(LEN(B6914:V6914))=0,"",IF(OR(OR(ISBLANK(F6914),SUM(LEN(C6914),LEN(D6914))=0),AND(NOT(E6914="Unknown"),ISBLANK(J6914)),AND(NOT(O6914="Unknown"),ISBLANK(R6914))),"Missing Information", INDEX(Table15[Entire Service Line Classification], MATCH(SUMIFS(Table15[Unique ID],Table15[System-Owned Portion],E6914,Table15[If Material Anything Other than "Lead" in Column E,Was Material Ever Previously Lead?],G6914,Table15[Customer-Owned Portion],O6914),Table15[Unique ID],0),0)))</f>
        <v/>
      </c>
      <c r="X6914"/>
    </row>
    <row r="6915" spans="2:24" x14ac:dyDescent="0.25">
      <c r="B6915" s="146"/>
      <c r="C6915" s="31"/>
      <c r="D6915" s="31"/>
      <c r="E6915" s="44"/>
      <c r="F6915" s="43"/>
      <c r="G6915" s="84"/>
      <c r="H6915" s="31"/>
      <c r="I6915" s="31"/>
      <c r="J6915" s="84"/>
      <c r="K6915" s="31"/>
      <c r="L6915" s="31"/>
      <c r="M6915" s="169"/>
      <c r="N6915" s="148"/>
      <c r="O6915" s="106"/>
      <c r="P6915" s="43"/>
      <c r="Q6915" s="31"/>
      <c r="R6915" s="84"/>
      <c r="S6915" s="31"/>
      <c r="T6915" s="31"/>
      <c r="U6915" s="169"/>
      <c r="V6915" s="150"/>
      <c r="W6915" s="141" t="str" cm="1">
        <f t="array" ref="W6915">IF(SUM(LEN(B6915:V6915))=0,"",IF(OR(OR(ISBLANK(F6915),SUM(LEN(C6915),LEN(D6915))=0),AND(NOT(E6915="Unknown"),ISBLANK(J6915)),AND(NOT(O6915="Unknown"),ISBLANK(R6915))),"Missing Information", INDEX(Table15[Entire Service Line Classification], MATCH(SUMIFS(Table15[Unique ID],Table15[System-Owned Portion],E6915,Table15[If Material Anything Other than "Lead" in Column E,Was Material Ever Previously Lead?],G6915,Table15[Customer-Owned Portion],O6915),Table15[Unique ID],0),0)))</f>
        <v/>
      </c>
      <c r="X6915"/>
    </row>
    <row r="6916" spans="2:24" x14ac:dyDescent="0.25">
      <c r="B6916" s="146"/>
      <c r="C6916" s="31"/>
      <c r="D6916" s="31"/>
      <c r="E6916" s="44"/>
      <c r="F6916" s="43"/>
      <c r="G6916" s="84"/>
      <c r="H6916" s="31"/>
      <c r="I6916" s="31"/>
      <c r="J6916" s="84"/>
      <c r="K6916" s="31"/>
      <c r="L6916" s="31"/>
      <c r="M6916" s="169"/>
      <c r="N6916" s="148"/>
      <c r="O6916" s="106"/>
      <c r="P6916" s="43"/>
      <c r="Q6916" s="31"/>
      <c r="R6916" s="84"/>
      <c r="S6916" s="31"/>
      <c r="T6916" s="31"/>
      <c r="U6916" s="169"/>
      <c r="V6916" s="150"/>
      <c r="W6916" s="141" t="str" cm="1">
        <f t="array" ref="W6916">IF(SUM(LEN(B6916:V6916))=0,"",IF(OR(OR(ISBLANK(F6916),SUM(LEN(C6916),LEN(D6916))=0),AND(NOT(E6916="Unknown"),ISBLANK(J6916)),AND(NOT(O6916="Unknown"),ISBLANK(R6916))),"Missing Information", INDEX(Table15[Entire Service Line Classification], MATCH(SUMIFS(Table15[Unique ID],Table15[System-Owned Portion],E6916,Table15[If Material Anything Other than "Lead" in Column E,Was Material Ever Previously Lead?],G6916,Table15[Customer-Owned Portion],O6916),Table15[Unique ID],0),0)))</f>
        <v/>
      </c>
      <c r="X6916"/>
    </row>
    <row r="6917" spans="2:24" x14ac:dyDescent="0.25">
      <c r="B6917" s="146"/>
      <c r="C6917" s="31"/>
      <c r="D6917" s="31"/>
      <c r="E6917" s="44"/>
      <c r="F6917" s="43"/>
      <c r="G6917" s="84"/>
      <c r="H6917" s="31"/>
      <c r="I6917" s="31"/>
      <c r="J6917" s="84"/>
      <c r="K6917" s="31"/>
      <c r="L6917" s="31"/>
      <c r="M6917" s="169"/>
      <c r="N6917" s="148"/>
      <c r="O6917" s="106"/>
      <c r="P6917" s="43"/>
      <c r="Q6917" s="31"/>
      <c r="R6917" s="84"/>
      <c r="S6917" s="31"/>
      <c r="T6917" s="31"/>
      <c r="U6917" s="169"/>
      <c r="V6917" s="150"/>
      <c r="W6917" s="141" t="str" cm="1">
        <f t="array" ref="W6917">IF(SUM(LEN(B6917:V6917))=0,"",IF(OR(OR(ISBLANK(F6917),SUM(LEN(C6917),LEN(D6917))=0),AND(NOT(E6917="Unknown"),ISBLANK(J6917)),AND(NOT(O6917="Unknown"),ISBLANK(R6917))),"Missing Information", INDEX(Table15[Entire Service Line Classification], MATCH(SUMIFS(Table15[Unique ID],Table15[System-Owned Portion],E6917,Table15[If Material Anything Other than "Lead" in Column E,Was Material Ever Previously Lead?],G6917,Table15[Customer-Owned Portion],O6917),Table15[Unique ID],0),0)))</f>
        <v/>
      </c>
      <c r="X6917"/>
    </row>
    <row r="6918" spans="2:24" x14ac:dyDescent="0.25">
      <c r="B6918" s="146"/>
      <c r="C6918" s="31"/>
      <c r="D6918" s="31"/>
      <c r="E6918" s="44"/>
      <c r="F6918" s="43"/>
      <c r="G6918" s="84"/>
      <c r="H6918" s="31"/>
      <c r="I6918" s="31"/>
      <c r="J6918" s="84"/>
      <c r="K6918" s="31"/>
      <c r="L6918" s="31"/>
      <c r="M6918" s="169"/>
      <c r="N6918" s="148"/>
      <c r="O6918" s="106"/>
      <c r="P6918" s="43"/>
      <c r="Q6918" s="31"/>
      <c r="R6918" s="84"/>
      <c r="S6918" s="31"/>
      <c r="T6918" s="31"/>
      <c r="U6918" s="169"/>
      <c r="V6918" s="150"/>
      <c r="W6918" s="141" t="str" cm="1">
        <f t="array" ref="W6918">IF(SUM(LEN(B6918:V6918))=0,"",IF(OR(OR(ISBLANK(F6918),SUM(LEN(C6918),LEN(D6918))=0),AND(NOT(E6918="Unknown"),ISBLANK(J6918)),AND(NOT(O6918="Unknown"),ISBLANK(R6918))),"Missing Information", INDEX(Table15[Entire Service Line Classification], MATCH(SUMIFS(Table15[Unique ID],Table15[System-Owned Portion],E6918,Table15[If Material Anything Other than "Lead" in Column E,Was Material Ever Previously Lead?],G6918,Table15[Customer-Owned Portion],O6918),Table15[Unique ID],0),0)))</f>
        <v/>
      </c>
      <c r="X6918"/>
    </row>
    <row r="6919" spans="2:24" x14ac:dyDescent="0.25">
      <c r="B6919" s="146"/>
      <c r="C6919" s="31"/>
      <c r="D6919" s="31"/>
      <c r="E6919" s="44"/>
      <c r="F6919" s="43"/>
      <c r="G6919" s="84"/>
      <c r="H6919" s="31"/>
      <c r="I6919" s="31"/>
      <c r="J6919" s="84"/>
      <c r="K6919" s="31"/>
      <c r="L6919" s="31"/>
      <c r="M6919" s="169"/>
      <c r="N6919" s="148"/>
      <c r="O6919" s="106"/>
      <c r="P6919" s="43"/>
      <c r="Q6919" s="31"/>
      <c r="R6919" s="84"/>
      <c r="S6919" s="31"/>
      <c r="T6919" s="31"/>
      <c r="U6919" s="169"/>
      <c r="V6919" s="150"/>
      <c r="W6919" s="141" t="str" cm="1">
        <f t="array" ref="W6919">IF(SUM(LEN(B6919:V6919))=0,"",IF(OR(OR(ISBLANK(F6919),SUM(LEN(C6919),LEN(D6919))=0),AND(NOT(E6919="Unknown"),ISBLANK(J6919)),AND(NOT(O6919="Unknown"),ISBLANK(R6919))),"Missing Information", INDEX(Table15[Entire Service Line Classification], MATCH(SUMIFS(Table15[Unique ID],Table15[System-Owned Portion],E6919,Table15[If Material Anything Other than "Lead" in Column E,Was Material Ever Previously Lead?],G6919,Table15[Customer-Owned Portion],O6919),Table15[Unique ID],0),0)))</f>
        <v/>
      </c>
      <c r="X6919"/>
    </row>
    <row r="6920" spans="2:24" x14ac:dyDescent="0.25">
      <c r="B6920" s="146"/>
      <c r="C6920" s="31"/>
      <c r="D6920" s="31"/>
      <c r="E6920" s="44"/>
      <c r="F6920" s="43"/>
      <c r="G6920" s="84"/>
      <c r="H6920" s="31"/>
      <c r="I6920" s="31"/>
      <c r="J6920" s="84"/>
      <c r="K6920" s="31"/>
      <c r="L6920" s="31"/>
      <c r="M6920" s="169"/>
      <c r="N6920" s="148"/>
      <c r="O6920" s="106"/>
      <c r="P6920" s="43"/>
      <c r="Q6920" s="31"/>
      <c r="R6920" s="84"/>
      <c r="S6920" s="31"/>
      <c r="T6920" s="31"/>
      <c r="U6920" s="169"/>
      <c r="V6920" s="150"/>
      <c r="W6920" s="141" t="str" cm="1">
        <f t="array" ref="W6920">IF(SUM(LEN(B6920:V6920))=0,"",IF(OR(OR(ISBLANK(F6920),SUM(LEN(C6920),LEN(D6920))=0),AND(NOT(E6920="Unknown"),ISBLANK(J6920)),AND(NOT(O6920="Unknown"),ISBLANK(R6920))),"Missing Information", INDEX(Table15[Entire Service Line Classification], MATCH(SUMIFS(Table15[Unique ID],Table15[System-Owned Portion],E6920,Table15[If Material Anything Other than "Lead" in Column E,Was Material Ever Previously Lead?],G6920,Table15[Customer-Owned Portion],O6920),Table15[Unique ID],0),0)))</f>
        <v/>
      </c>
      <c r="X6920"/>
    </row>
    <row r="6921" spans="2:24" x14ac:dyDescent="0.25">
      <c r="B6921" s="146"/>
      <c r="C6921" s="31"/>
      <c r="D6921" s="31"/>
      <c r="E6921" s="44"/>
      <c r="F6921" s="43"/>
      <c r="G6921" s="84"/>
      <c r="H6921" s="31"/>
      <c r="I6921" s="31"/>
      <c r="J6921" s="84"/>
      <c r="K6921" s="31"/>
      <c r="L6921" s="31"/>
      <c r="M6921" s="169"/>
      <c r="N6921" s="148"/>
      <c r="O6921" s="106"/>
      <c r="P6921" s="43"/>
      <c r="Q6921" s="31"/>
      <c r="R6921" s="84"/>
      <c r="S6921" s="31"/>
      <c r="T6921" s="31"/>
      <c r="U6921" s="169"/>
      <c r="V6921" s="150"/>
      <c r="W6921" s="141" t="str" cm="1">
        <f t="array" ref="W6921">IF(SUM(LEN(B6921:V6921))=0,"",IF(OR(OR(ISBLANK(F6921),SUM(LEN(C6921),LEN(D6921))=0),AND(NOT(E6921="Unknown"),ISBLANK(J6921)),AND(NOT(O6921="Unknown"),ISBLANK(R6921))),"Missing Information", INDEX(Table15[Entire Service Line Classification], MATCH(SUMIFS(Table15[Unique ID],Table15[System-Owned Portion],E6921,Table15[If Material Anything Other than "Lead" in Column E,Was Material Ever Previously Lead?],G6921,Table15[Customer-Owned Portion],O6921),Table15[Unique ID],0),0)))</f>
        <v/>
      </c>
      <c r="X6921"/>
    </row>
    <row r="6922" spans="2:24" x14ac:dyDescent="0.25">
      <c r="B6922" s="146"/>
      <c r="C6922" s="31"/>
      <c r="D6922" s="31"/>
      <c r="E6922" s="44"/>
      <c r="F6922" s="43"/>
      <c r="G6922" s="84"/>
      <c r="H6922" s="31"/>
      <c r="I6922" s="31"/>
      <c r="J6922" s="84"/>
      <c r="K6922" s="31"/>
      <c r="L6922" s="31"/>
      <c r="M6922" s="169"/>
      <c r="N6922" s="148"/>
      <c r="O6922" s="106"/>
      <c r="P6922" s="43"/>
      <c r="Q6922" s="31"/>
      <c r="R6922" s="84"/>
      <c r="S6922" s="31"/>
      <c r="T6922" s="31"/>
      <c r="U6922" s="169"/>
      <c r="V6922" s="150"/>
      <c r="W6922" s="141" t="str" cm="1">
        <f t="array" ref="W6922">IF(SUM(LEN(B6922:V6922))=0,"",IF(OR(OR(ISBLANK(F6922),SUM(LEN(C6922),LEN(D6922))=0),AND(NOT(E6922="Unknown"),ISBLANK(J6922)),AND(NOT(O6922="Unknown"),ISBLANK(R6922))),"Missing Information", INDEX(Table15[Entire Service Line Classification], MATCH(SUMIFS(Table15[Unique ID],Table15[System-Owned Portion],E6922,Table15[If Material Anything Other than "Lead" in Column E,Was Material Ever Previously Lead?],G6922,Table15[Customer-Owned Portion],O6922),Table15[Unique ID],0),0)))</f>
        <v/>
      </c>
      <c r="X6922"/>
    </row>
    <row r="6923" spans="2:24" x14ac:dyDescent="0.25">
      <c r="B6923" s="146"/>
      <c r="C6923" s="31"/>
      <c r="D6923" s="31"/>
      <c r="E6923" s="44"/>
      <c r="F6923" s="43"/>
      <c r="G6923" s="84"/>
      <c r="H6923" s="31"/>
      <c r="I6923" s="31"/>
      <c r="J6923" s="84"/>
      <c r="K6923" s="31"/>
      <c r="L6923" s="31"/>
      <c r="M6923" s="169"/>
      <c r="N6923" s="148"/>
      <c r="O6923" s="106"/>
      <c r="P6923" s="43"/>
      <c r="Q6923" s="31"/>
      <c r="R6923" s="84"/>
      <c r="S6923" s="31"/>
      <c r="T6923" s="31"/>
      <c r="U6923" s="169"/>
      <c r="V6923" s="150"/>
      <c r="W6923" s="141" t="str" cm="1">
        <f t="array" ref="W6923">IF(SUM(LEN(B6923:V6923))=0,"",IF(OR(OR(ISBLANK(F6923),SUM(LEN(C6923),LEN(D6923))=0),AND(NOT(E6923="Unknown"),ISBLANK(J6923)),AND(NOT(O6923="Unknown"),ISBLANK(R6923))),"Missing Information", INDEX(Table15[Entire Service Line Classification], MATCH(SUMIFS(Table15[Unique ID],Table15[System-Owned Portion],E6923,Table15[If Material Anything Other than "Lead" in Column E,Was Material Ever Previously Lead?],G6923,Table15[Customer-Owned Portion],O6923),Table15[Unique ID],0),0)))</f>
        <v/>
      </c>
      <c r="X6923"/>
    </row>
    <row r="6924" spans="2:24" x14ac:dyDescent="0.25">
      <c r="B6924" s="146"/>
      <c r="C6924" s="31"/>
      <c r="D6924" s="31"/>
      <c r="E6924" s="44"/>
      <c r="F6924" s="43"/>
      <c r="G6924" s="84"/>
      <c r="H6924" s="31"/>
      <c r="I6924" s="31"/>
      <c r="J6924" s="84"/>
      <c r="K6924" s="31"/>
      <c r="L6924" s="31"/>
      <c r="M6924" s="169"/>
      <c r="N6924" s="148"/>
      <c r="O6924" s="106"/>
      <c r="P6924" s="43"/>
      <c r="Q6924" s="31"/>
      <c r="R6924" s="84"/>
      <c r="S6924" s="31"/>
      <c r="T6924" s="31"/>
      <c r="U6924" s="169"/>
      <c r="V6924" s="150"/>
      <c r="W6924" s="141" t="str" cm="1">
        <f t="array" ref="W6924">IF(SUM(LEN(B6924:V6924))=0,"",IF(OR(OR(ISBLANK(F6924),SUM(LEN(C6924),LEN(D6924))=0),AND(NOT(E6924="Unknown"),ISBLANK(J6924)),AND(NOT(O6924="Unknown"),ISBLANK(R6924))),"Missing Information", INDEX(Table15[Entire Service Line Classification], MATCH(SUMIFS(Table15[Unique ID],Table15[System-Owned Portion],E6924,Table15[If Material Anything Other than "Lead" in Column E,Was Material Ever Previously Lead?],G6924,Table15[Customer-Owned Portion],O6924),Table15[Unique ID],0),0)))</f>
        <v/>
      </c>
      <c r="X6924"/>
    </row>
    <row r="6925" spans="2:24" x14ac:dyDescent="0.25">
      <c r="B6925" s="146"/>
      <c r="C6925" s="31"/>
      <c r="D6925" s="31"/>
      <c r="E6925" s="44"/>
      <c r="F6925" s="43"/>
      <c r="G6925" s="84"/>
      <c r="H6925" s="31"/>
      <c r="I6925" s="31"/>
      <c r="J6925" s="84"/>
      <c r="K6925" s="31"/>
      <c r="L6925" s="31"/>
      <c r="M6925" s="169"/>
      <c r="N6925" s="148"/>
      <c r="O6925" s="106"/>
      <c r="P6925" s="43"/>
      <c r="Q6925" s="31"/>
      <c r="R6925" s="84"/>
      <c r="S6925" s="31"/>
      <c r="T6925" s="31"/>
      <c r="U6925" s="169"/>
      <c r="V6925" s="150"/>
      <c r="W6925" s="141" t="str" cm="1">
        <f t="array" ref="W6925">IF(SUM(LEN(B6925:V6925))=0,"",IF(OR(OR(ISBLANK(F6925),SUM(LEN(C6925),LEN(D6925))=0),AND(NOT(E6925="Unknown"),ISBLANK(J6925)),AND(NOT(O6925="Unknown"),ISBLANK(R6925))),"Missing Information", INDEX(Table15[Entire Service Line Classification], MATCH(SUMIFS(Table15[Unique ID],Table15[System-Owned Portion],E6925,Table15[If Material Anything Other than "Lead" in Column E,Was Material Ever Previously Lead?],G6925,Table15[Customer-Owned Portion],O6925),Table15[Unique ID],0),0)))</f>
        <v/>
      </c>
      <c r="X6925"/>
    </row>
    <row r="6926" spans="2:24" x14ac:dyDescent="0.25">
      <c r="B6926" s="146"/>
      <c r="C6926" s="31"/>
      <c r="D6926" s="31"/>
      <c r="E6926" s="44"/>
      <c r="F6926" s="43"/>
      <c r="G6926" s="84"/>
      <c r="H6926" s="31"/>
      <c r="I6926" s="31"/>
      <c r="J6926" s="84"/>
      <c r="K6926" s="31"/>
      <c r="L6926" s="31"/>
      <c r="M6926" s="169"/>
      <c r="N6926" s="148"/>
      <c r="O6926" s="106"/>
      <c r="P6926" s="43"/>
      <c r="Q6926" s="31"/>
      <c r="R6926" s="84"/>
      <c r="S6926" s="31"/>
      <c r="T6926" s="31"/>
      <c r="U6926" s="169"/>
      <c r="V6926" s="150"/>
      <c r="W6926" s="141" t="str" cm="1">
        <f t="array" ref="W6926">IF(SUM(LEN(B6926:V6926))=0,"",IF(OR(OR(ISBLANK(F6926),SUM(LEN(C6926),LEN(D6926))=0),AND(NOT(E6926="Unknown"),ISBLANK(J6926)),AND(NOT(O6926="Unknown"),ISBLANK(R6926))),"Missing Information", INDEX(Table15[Entire Service Line Classification], MATCH(SUMIFS(Table15[Unique ID],Table15[System-Owned Portion],E6926,Table15[If Material Anything Other than "Lead" in Column E,Was Material Ever Previously Lead?],G6926,Table15[Customer-Owned Portion],O6926),Table15[Unique ID],0),0)))</f>
        <v/>
      </c>
      <c r="X6926"/>
    </row>
    <row r="6927" spans="2:24" x14ac:dyDescent="0.25">
      <c r="B6927" s="146"/>
      <c r="C6927" s="31"/>
      <c r="D6927" s="31"/>
      <c r="E6927" s="44"/>
      <c r="F6927" s="43"/>
      <c r="G6927" s="84"/>
      <c r="H6927" s="31"/>
      <c r="I6927" s="31"/>
      <c r="J6927" s="84"/>
      <c r="K6927" s="31"/>
      <c r="L6927" s="31"/>
      <c r="M6927" s="169"/>
      <c r="N6927" s="148"/>
      <c r="O6927" s="106"/>
      <c r="P6927" s="43"/>
      <c r="Q6927" s="31"/>
      <c r="R6927" s="84"/>
      <c r="S6927" s="31"/>
      <c r="T6927" s="31"/>
      <c r="U6927" s="169"/>
      <c r="V6927" s="150"/>
      <c r="W6927" s="141" t="str" cm="1">
        <f t="array" ref="W6927">IF(SUM(LEN(B6927:V6927))=0,"",IF(OR(OR(ISBLANK(F6927),SUM(LEN(C6927),LEN(D6927))=0),AND(NOT(E6927="Unknown"),ISBLANK(J6927)),AND(NOT(O6927="Unknown"),ISBLANK(R6927))),"Missing Information", INDEX(Table15[Entire Service Line Classification], MATCH(SUMIFS(Table15[Unique ID],Table15[System-Owned Portion],E6927,Table15[If Material Anything Other than "Lead" in Column E,Was Material Ever Previously Lead?],G6927,Table15[Customer-Owned Portion],O6927),Table15[Unique ID],0),0)))</f>
        <v/>
      </c>
      <c r="X6927"/>
    </row>
    <row r="6928" spans="2:24" x14ac:dyDescent="0.25">
      <c r="B6928" s="146"/>
      <c r="C6928" s="31"/>
      <c r="D6928" s="31"/>
      <c r="E6928" s="44"/>
      <c r="F6928" s="43"/>
      <c r="G6928" s="84"/>
      <c r="H6928" s="31"/>
      <c r="I6928" s="31"/>
      <c r="J6928" s="84"/>
      <c r="K6928" s="31"/>
      <c r="L6928" s="31"/>
      <c r="M6928" s="169"/>
      <c r="N6928" s="148"/>
      <c r="O6928" s="106"/>
      <c r="P6928" s="43"/>
      <c r="Q6928" s="31"/>
      <c r="R6928" s="84"/>
      <c r="S6928" s="31"/>
      <c r="T6928" s="31"/>
      <c r="U6928" s="169"/>
      <c r="V6928" s="150"/>
      <c r="W6928" s="141" t="str" cm="1">
        <f t="array" ref="W6928">IF(SUM(LEN(B6928:V6928))=0,"",IF(OR(OR(ISBLANK(F6928),SUM(LEN(C6928),LEN(D6928))=0),AND(NOT(E6928="Unknown"),ISBLANK(J6928)),AND(NOT(O6928="Unknown"),ISBLANK(R6928))),"Missing Information", INDEX(Table15[Entire Service Line Classification], MATCH(SUMIFS(Table15[Unique ID],Table15[System-Owned Portion],E6928,Table15[If Material Anything Other than "Lead" in Column E,Was Material Ever Previously Lead?],G6928,Table15[Customer-Owned Portion],O6928),Table15[Unique ID],0),0)))</f>
        <v/>
      </c>
      <c r="X6928"/>
    </row>
    <row r="6929" spans="2:24" x14ac:dyDescent="0.25">
      <c r="B6929" s="146"/>
      <c r="C6929" s="31"/>
      <c r="D6929" s="31"/>
      <c r="E6929" s="44"/>
      <c r="F6929" s="43"/>
      <c r="G6929" s="84"/>
      <c r="H6929" s="31"/>
      <c r="I6929" s="31"/>
      <c r="J6929" s="84"/>
      <c r="K6929" s="31"/>
      <c r="L6929" s="31"/>
      <c r="M6929" s="169"/>
      <c r="N6929" s="148"/>
      <c r="O6929" s="106"/>
      <c r="P6929" s="43"/>
      <c r="Q6929" s="31"/>
      <c r="R6929" s="84"/>
      <c r="S6929" s="31"/>
      <c r="T6929" s="31"/>
      <c r="U6929" s="169"/>
      <c r="V6929" s="150"/>
      <c r="W6929" s="141" t="str" cm="1">
        <f t="array" ref="W6929">IF(SUM(LEN(B6929:V6929))=0,"",IF(OR(OR(ISBLANK(F6929),SUM(LEN(C6929),LEN(D6929))=0),AND(NOT(E6929="Unknown"),ISBLANK(J6929)),AND(NOT(O6929="Unknown"),ISBLANK(R6929))),"Missing Information", INDEX(Table15[Entire Service Line Classification], MATCH(SUMIFS(Table15[Unique ID],Table15[System-Owned Portion],E6929,Table15[If Material Anything Other than "Lead" in Column E,Was Material Ever Previously Lead?],G6929,Table15[Customer-Owned Portion],O6929),Table15[Unique ID],0),0)))</f>
        <v/>
      </c>
      <c r="X6929"/>
    </row>
    <row r="6930" spans="2:24" x14ac:dyDescent="0.25">
      <c r="B6930" s="146"/>
      <c r="C6930" s="31"/>
      <c r="D6930" s="31"/>
      <c r="E6930" s="44"/>
      <c r="F6930" s="43"/>
      <c r="G6930" s="84"/>
      <c r="H6930" s="31"/>
      <c r="I6930" s="31"/>
      <c r="J6930" s="84"/>
      <c r="K6930" s="31"/>
      <c r="L6930" s="31"/>
      <c r="M6930" s="169"/>
      <c r="N6930" s="148"/>
      <c r="O6930" s="106"/>
      <c r="P6930" s="43"/>
      <c r="Q6930" s="31"/>
      <c r="R6930" s="84"/>
      <c r="S6930" s="31"/>
      <c r="T6930" s="31"/>
      <c r="U6930" s="169"/>
      <c r="V6930" s="150"/>
      <c r="W6930" s="141" t="str" cm="1">
        <f t="array" ref="W6930">IF(SUM(LEN(B6930:V6930))=0,"",IF(OR(OR(ISBLANK(F6930),SUM(LEN(C6930),LEN(D6930))=0),AND(NOT(E6930="Unknown"),ISBLANK(J6930)),AND(NOT(O6930="Unknown"),ISBLANK(R6930))),"Missing Information", INDEX(Table15[Entire Service Line Classification], MATCH(SUMIFS(Table15[Unique ID],Table15[System-Owned Portion],E6930,Table15[If Material Anything Other than "Lead" in Column E,Was Material Ever Previously Lead?],G6930,Table15[Customer-Owned Portion],O6930),Table15[Unique ID],0),0)))</f>
        <v/>
      </c>
      <c r="X6930"/>
    </row>
    <row r="6931" spans="2:24" x14ac:dyDescent="0.25">
      <c r="B6931" s="146"/>
      <c r="C6931" s="31"/>
      <c r="D6931" s="31"/>
      <c r="E6931" s="44"/>
      <c r="F6931" s="43"/>
      <c r="G6931" s="84"/>
      <c r="H6931" s="31"/>
      <c r="I6931" s="31"/>
      <c r="J6931" s="84"/>
      <c r="K6931" s="31"/>
      <c r="L6931" s="31"/>
      <c r="M6931" s="169"/>
      <c r="N6931" s="148"/>
      <c r="O6931" s="106"/>
      <c r="P6931" s="43"/>
      <c r="Q6931" s="31"/>
      <c r="R6931" s="84"/>
      <c r="S6931" s="31"/>
      <c r="T6931" s="31"/>
      <c r="U6931" s="169"/>
      <c r="V6931" s="150"/>
      <c r="W6931" s="141" t="str" cm="1">
        <f t="array" ref="W6931">IF(SUM(LEN(B6931:V6931))=0,"",IF(OR(OR(ISBLANK(F6931),SUM(LEN(C6931),LEN(D6931))=0),AND(NOT(E6931="Unknown"),ISBLANK(J6931)),AND(NOT(O6931="Unknown"),ISBLANK(R6931))),"Missing Information", INDEX(Table15[Entire Service Line Classification], MATCH(SUMIFS(Table15[Unique ID],Table15[System-Owned Portion],E6931,Table15[If Material Anything Other than "Lead" in Column E,Was Material Ever Previously Lead?],G6931,Table15[Customer-Owned Portion],O6931),Table15[Unique ID],0),0)))</f>
        <v/>
      </c>
      <c r="X6931"/>
    </row>
    <row r="6932" spans="2:24" x14ac:dyDescent="0.25">
      <c r="B6932" s="146"/>
      <c r="C6932" s="31"/>
      <c r="D6932" s="31"/>
      <c r="E6932" s="44"/>
      <c r="F6932" s="43"/>
      <c r="G6932" s="84"/>
      <c r="H6932" s="31"/>
      <c r="I6932" s="31"/>
      <c r="J6932" s="84"/>
      <c r="K6932" s="31"/>
      <c r="L6932" s="31"/>
      <c r="M6932" s="169"/>
      <c r="N6932" s="148"/>
      <c r="O6932" s="106"/>
      <c r="P6932" s="43"/>
      <c r="Q6932" s="31"/>
      <c r="R6932" s="84"/>
      <c r="S6932" s="31"/>
      <c r="T6932" s="31"/>
      <c r="U6932" s="169"/>
      <c r="V6932" s="150"/>
      <c r="W6932" s="141" t="str" cm="1">
        <f t="array" ref="W6932">IF(SUM(LEN(B6932:V6932))=0,"",IF(OR(OR(ISBLANK(F6932),SUM(LEN(C6932),LEN(D6932))=0),AND(NOT(E6932="Unknown"),ISBLANK(J6932)),AND(NOT(O6932="Unknown"),ISBLANK(R6932))),"Missing Information", INDEX(Table15[Entire Service Line Classification], MATCH(SUMIFS(Table15[Unique ID],Table15[System-Owned Portion],E6932,Table15[If Material Anything Other than "Lead" in Column E,Was Material Ever Previously Lead?],G6932,Table15[Customer-Owned Portion],O6932),Table15[Unique ID],0),0)))</f>
        <v/>
      </c>
      <c r="X6932"/>
    </row>
    <row r="6933" spans="2:24" x14ac:dyDescent="0.25">
      <c r="B6933" s="146"/>
      <c r="C6933" s="31"/>
      <c r="D6933" s="31"/>
      <c r="E6933" s="44"/>
      <c r="F6933" s="43"/>
      <c r="G6933" s="84"/>
      <c r="H6933" s="31"/>
      <c r="I6933" s="31"/>
      <c r="J6933" s="84"/>
      <c r="K6933" s="31"/>
      <c r="L6933" s="31"/>
      <c r="M6933" s="169"/>
      <c r="N6933" s="148"/>
      <c r="O6933" s="106"/>
      <c r="P6933" s="43"/>
      <c r="Q6933" s="31"/>
      <c r="R6933" s="84"/>
      <c r="S6933" s="31"/>
      <c r="T6933" s="31"/>
      <c r="U6933" s="169"/>
      <c r="V6933" s="150"/>
      <c r="W6933" s="141" t="str" cm="1">
        <f t="array" ref="W6933">IF(SUM(LEN(B6933:V6933))=0,"",IF(OR(OR(ISBLANK(F6933),SUM(LEN(C6933),LEN(D6933))=0),AND(NOT(E6933="Unknown"),ISBLANK(J6933)),AND(NOT(O6933="Unknown"),ISBLANK(R6933))),"Missing Information", INDEX(Table15[Entire Service Line Classification], MATCH(SUMIFS(Table15[Unique ID],Table15[System-Owned Portion],E6933,Table15[If Material Anything Other than "Lead" in Column E,Was Material Ever Previously Lead?],G6933,Table15[Customer-Owned Portion],O6933),Table15[Unique ID],0),0)))</f>
        <v/>
      </c>
      <c r="X6933"/>
    </row>
    <row r="6934" spans="2:24" x14ac:dyDescent="0.25">
      <c r="B6934" s="146"/>
      <c r="C6934" s="31"/>
      <c r="D6934" s="31"/>
      <c r="E6934" s="44"/>
      <c r="F6934" s="43"/>
      <c r="G6934" s="84"/>
      <c r="H6934" s="31"/>
      <c r="I6934" s="31"/>
      <c r="J6934" s="84"/>
      <c r="K6934" s="31"/>
      <c r="L6934" s="31"/>
      <c r="M6934" s="169"/>
      <c r="N6934" s="148"/>
      <c r="O6934" s="106"/>
      <c r="P6934" s="43"/>
      <c r="Q6934" s="31"/>
      <c r="R6934" s="84"/>
      <c r="S6934" s="31"/>
      <c r="T6934" s="31"/>
      <c r="U6934" s="169"/>
      <c r="V6934" s="150"/>
      <c r="W6934" s="141" t="str" cm="1">
        <f t="array" ref="W6934">IF(SUM(LEN(B6934:V6934))=0,"",IF(OR(OR(ISBLANK(F6934),SUM(LEN(C6934),LEN(D6934))=0),AND(NOT(E6934="Unknown"),ISBLANK(J6934)),AND(NOT(O6934="Unknown"),ISBLANK(R6934))),"Missing Information", INDEX(Table15[Entire Service Line Classification], MATCH(SUMIFS(Table15[Unique ID],Table15[System-Owned Portion],E6934,Table15[If Material Anything Other than "Lead" in Column E,Was Material Ever Previously Lead?],G6934,Table15[Customer-Owned Portion],O6934),Table15[Unique ID],0),0)))</f>
        <v/>
      </c>
      <c r="X6934"/>
    </row>
    <row r="6935" spans="2:24" x14ac:dyDescent="0.25">
      <c r="B6935" s="146"/>
      <c r="C6935" s="31"/>
      <c r="D6935" s="31"/>
      <c r="E6935" s="44"/>
      <c r="F6935" s="43"/>
      <c r="G6935" s="84"/>
      <c r="H6935" s="31"/>
      <c r="I6935" s="31"/>
      <c r="J6935" s="84"/>
      <c r="K6935" s="31"/>
      <c r="L6935" s="31"/>
      <c r="M6935" s="169"/>
      <c r="N6935" s="148"/>
      <c r="O6935" s="106"/>
      <c r="P6935" s="43"/>
      <c r="Q6935" s="31"/>
      <c r="R6935" s="84"/>
      <c r="S6935" s="31"/>
      <c r="T6935" s="31"/>
      <c r="U6935" s="169"/>
      <c r="V6935" s="150"/>
      <c r="W6935" s="141" t="str" cm="1">
        <f t="array" ref="W6935">IF(SUM(LEN(B6935:V6935))=0,"",IF(OR(OR(ISBLANK(F6935),SUM(LEN(C6935),LEN(D6935))=0),AND(NOT(E6935="Unknown"),ISBLANK(J6935)),AND(NOT(O6935="Unknown"),ISBLANK(R6935))),"Missing Information", INDEX(Table15[Entire Service Line Classification], MATCH(SUMIFS(Table15[Unique ID],Table15[System-Owned Portion],E6935,Table15[If Material Anything Other than "Lead" in Column E,Was Material Ever Previously Lead?],G6935,Table15[Customer-Owned Portion],O6935),Table15[Unique ID],0),0)))</f>
        <v/>
      </c>
      <c r="X6935"/>
    </row>
    <row r="6936" spans="2:24" x14ac:dyDescent="0.25">
      <c r="B6936" s="146"/>
      <c r="C6936" s="31"/>
      <c r="D6936" s="31"/>
      <c r="E6936" s="44"/>
      <c r="F6936" s="43"/>
      <c r="G6936" s="84"/>
      <c r="H6936" s="31"/>
      <c r="I6936" s="31"/>
      <c r="J6936" s="84"/>
      <c r="K6936" s="31"/>
      <c r="L6936" s="31"/>
      <c r="M6936" s="169"/>
      <c r="N6936" s="148"/>
      <c r="O6936" s="106"/>
      <c r="P6936" s="43"/>
      <c r="Q6936" s="31"/>
      <c r="R6936" s="84"/>
      <c r="S6936" s="31"/>
      <c r="T6936" s="31"/>
      <c r="U6936" s="169"/>
      <c r="V6936" s="150"/>
      <c r="W6936" s="141" t="str" cm="1">
        <f t="array" ref="W6936">IF(SUM(LEN(B6936:V6936))=0,"",IF(OR(OR(ISBLANK(F6936),SUM(LEN(C6936),LEN(D6936))=0),AND(NOT(E6936="Unknown"),ISBLANK(J6936)),AND(NOT(O6936="Unknown"),ISBLANK(R6936))),"Missing Information", INDEX(Table15[Entire Service Line Classification], MATCH(SUMIFS(Table15[Unique ID],Table15[System-Owned Portion],E6936,Table15[If Material Anything Other than "Lead" in Column E,Was Material Ever Previously Lead?],G6936,Table15[Customer-Owned Portion],O6936),Table15[Unique ID],0),0)))</f>
        <v/>
      </c>
      <c r="X6936"/>
    </row>
    <row r="6937" spans="2:24" x14ac:dyDescent="0.25">
      <c r="B6937" s="146"/>
      <c r="C6937" s="31"/>
      <c r="D6937" s="31"/>
      <c r="E6937" s="44"/>
      <c r="F6937" s="43"/>
      <c r="G6937" s="84"/>
      <c r="H6937" s="31"/>
      <c r="I6937" s="31"/>
      <c r="J6937" s="84"/>
      <c r="K6937" s="31"/>
      <c r="L6937" s="31"/>
      <c r="M6937" s="169"/>
      <c r="N6937" s="148"/>
      <c r="O6937" s="106"/>
      <c r="P6937" s="43"/>
      <c r="Q6937" s="31"/>
      <c r="R6937" s="84"/>
      <c r="S6937" s="31"/>
      <c r="T6937" s="31"/>
      <c r="U6937" s="169"/>
      <c r="V6937" s="150"/>
      <c r="W6937" s="141" t="str" cm="1">
        <f t="array" ref="W6937">IF(SUM(LEN(B6937:V6937))=0,"",IF(OR(OR(ISBLANK(F6937),SUM(LEN(C6937),LEN(D6937))=0),AND(NOT(E6937="Unknown"),ISBLANK(J6937)),AND(NOT(O6937="Unknown"),ISBLANK(R6937))),"Missing Information", INDEX(Table15[Entire Service Line Classification], MATCH(SUMIFS(Table15[Unique ID],Table15[System-Owned Portion],E6937,Table15[If Material Anything Other than "Lead" in Column E,Was Material Ever Previously Lead?],G6937,Table15[Customer-Owned Portion],O6937),Table15[Unique ID],0),0)))</f>
        <v/>
      </c>
      <c r="X6937"/>
    </row>
    <row r="6938" spans="2:24" x14ac:dyDescent="0.25">
      <c r="B6938" s="146"/>
      <c r="C6938" s="31"/>
      <c r="D6938" s="31"/>
      <c r="E6938" s="44"/>
      <c r="F6938" s="43"/>
      <c r="G6938" s="84"/>
      <c r="H6938" s="31"/>
      <c r="I6938" s="31"/>
      <c r="J6938" s="84"/>
      <c r="K6938" s="31"/>
      <c r="L6938" s="31"/>
      <c r="M6938" s="169"/>
      <c r="N6938" s="148"/>
      <c r="O6938" s="106"/>
      <c r="P6938" s="43"/>
      <c r="Q6938" s="31"/>
      <c r="R6938" s="84"/>
      <c r="S6938" s="31"/>
      <c r="T6938" s="31"/>
      <c r="U6938" s="169"/>
      <c r="V6938" s="150"/>
      <c r="W6938" s="141" t="str" cm="1">
        <f t="array" ref="W6938">IF(SUM(LEN(B6938:V6938))=0,"",IF(OR(OR(ISBLANK(F6938),SUM(LEN(C6938),LEN(D6938))=0),AND(NOT(E6938="Unknown"),ISBLANK(J6938)),AND(NOT(O6938="Unknown"),ISBLANK(R6938))),"Missing Information", INDEX(Table15[Entire Service Line Classification], MATCH(SUMIFS(Table15[Unique ID],Table15[System-Owned Portion],E6938,Table15[If Material Anything Other than "Lead" in Column E,Was Material Ever Previously Lead?],G6938,Table15[Customer-Owned Portion],O6938),Table15[Unique ID],0),0)))</f>
        <v/>
      </c>
      <c r="X6938"/>
    </row>
    <row r="6939" spans="2:24" x14ac:dyDescent="0.25">
      <c r="B6939" s="146"/>
      <c r="C6939" s="31"/>
      <c r="D6939" s="31"/>
      <c r="E6939" s="44"/>
      <c r="F6939" s="43"/>
      <c r="G6939" s="84"/>
      <c r="H6939" s="31"/>
      <c r="I6939" s="31"/>
      <c r="J6939" s="84"/>
      <c r="K6939" s="31"/>
      <c r="L6939" s="31"/>
      <c r="M6939" s="169"/>
      <c r="N6939" s="148"/>
      <c r="O6939" s="106"/>
      <c r="P6939" s="43"/>
      <c r="Q6939" s="31"/>
      <c r="R6939" s="84"/>
      <c r="S6939" s="31"/>
      <c r="T6939" s="31"/>
      <c r="U6939" s="169"/>
      <c r="V6939" s="150"/>
      <c r="W6939" s="141" t="str" cm="1">
        <f t="array" ref="W6939">IF(SUM(LEN(B6939:V6939))=0,"",IF(OR(OR(ISBLANK(F6939),SUM(LEN(C6939),LEN(D6939))=0),AND(NOT(E6939="Unknown"),ISBLANK(J6939)),AND(NOT(O6939="Unknown"),ISBLANK(R6939))),"Missing Information", INDEX(Table15[Entire Service Line Classification], MATCH(SUMIFS(Table15[Unique ID],Table15[System-Owned Portion],E6939,Table15[If Material Anything Other than "Lead" in Column E,Was Material Ever Previously Lead?],G6939,Table15[Customer-Owned Portion],O6939),Table15[Unique ID],0),0)))</f>
        <v/>
      </c>
      <c r="X6939"/>
    </row>
    <row r="6940" spans="2:24" x14ac:dyDescent="0.25">
      <c r="B6940" s="146"/>
      <c r="C6940" s="31"/>
      <c r="D6940" s="31"/>
      <c r="E6940" s="44"/>
      <c r="F6940" s="43"/>
      <c r="G6940" s="84"/>
      <c r="H6940" s="31"/>
      <c r="I6940" s="31"/>
      <c r="J6940" s="84"/>
      <c r="K6940" s="31"/>
      <c r="L6940" s="31"/>
      <c r="M6940" s="169"/>
      <c r="N6940" s="148"/>
      <c r="O6940" s="106"/>
      <c r="P6940" s="43"/>
      <c r="Q6940" s="31"/>
      <c r="R6940" s="84"/>
      <c r="S6940" s="31"/>
      <c r="T6940" s="31"/>
      <c r="U6940" s="169"/>
      <c r="V6940" s="150"/>
      <c r="W6940" s="141" t="str" cm="1">
        <f t="array" ref="W6940">IF(SUM(LEN(B6940:V6940))=0,"",IF(OR(OR(ISBLANK(F6940),SUM(LEN(C6940),LEN(D6940))=0),AND(NOT(E6940="Unknown"),ISBLANK(J6940)),AND(NOT(O6940="Unknown"),ISBLANK(R6940))),"Missing Information", INDEX(Table15[Entire Service Line Classification], MATCH(SUMIFS(Table15[Unique ID],Table15[System-Owned Portion],E6940,Table15[If Material Anything Other than "Lead" in Column E,Was Material Ever Previously Lead?],G6940,Table15[Customer-Owned Portion],O6940),Table15[Unique ID],0),0)))</f>
        <v/>
      </c>
      <c r="X6940"/>
    </row>
    <row r="6941" spans="2:24" x14ac:dyDescent="0.25">
      <c r="B6941" s="146"/>
      <c r="C6941" s="31"/>
      <c r="D6941" s="31"/>
      <c r="E6941" s="44"/>
      <c r="F6941" s="43"/>
      <c r="G6941" s="84"/>
      <c r="H6941" s="31"/>
      <c r="I6941" s="31"/>
      <c r="J6941" s="84"/>
      <c r="K6941" s="31"/>
      <c r="L6941" s="31"/>
      <c r="M6941" s="169"/>
      <c r="N6941" s="148"/>
      <c r="O6941" s="106"/>
      <c r="P6941" s="43"/>
      <c r="Q6941" s="31"/>
      <c r="R6941" s="84"/>
      <c r="S6941" s="31"/>
      <c r="T6941" s="31"/>
      <c r="U6941" s="169"/>
      <c r="V6941" s="150"/>
      <c r="W6941" s="141" t="str" cm="1">
        <f t="array" ref="W6941">IF(SUM(LEN(B6941:V6941))=0,"",IF(OR(OR(ISBLANK(F6941),SUM(LEN(C6941),LEN(D6941))=0),AND(NOT(E6941="Unknown"),ISBLANK(J6941)),AND(NOT(O6941="Unknown"),ISBLANK(R6941))),"Missing Information", INDEX(Table15[Entire Service Line Classification], MATCH(SUMIFS(Table15[Unique ID],Table15[System-Owned Portion],E6941,Table15[If Material Anything Other than "Lead" in Column E,Was Material Ever Previously Lead?],G6941,Table15[Customer-Owned Portion],O6941),Table15[Unique ID],0),0)))</f>
        <v/>
      </c>
      <c r="X6941"/>
    </row>
    <row r="6942" spans="2:24" x14ac:dyDescent="0.25">
      <c r="B6942" s="146"/>
      <c r="C6942" s="31"/>
      <c r="D6942" s="31"/>
      <c r="E6942" s="44"/>
      <c r="F6942" s="43"/>
      <c r="G6942" s="84"/>
      <c r="H6942" s="31"/>
      <c r="I6942" s="31"/>
      <c r="J6942" s="84"/>
      <c r="K6942" s="31"/>
      <c r="L6942" s="31"/>
      <c r="M6942" s="169"/>
      <c r="N6942" s="148"/>
      <c r="O6942" s="106"/>
      <c r="P6942" s="43"/>
      <c r="Q6942" s="31"/>
      <c r="R6942" s="84"/>
      <c r="S6942" s="31"/>
      <c r="T6942" s="31"/>
      <c r="U6942" s="169"/>
      <c r="V6942" s="150"/>
      <c r="W6942" s="141" t="str" cm="1">
        <f t="array" ref="W6942">IF(SUM(LEN(B6942:V6942))=0,"",IF(OR(OR(ISBLANK(F6942),SUM(LEN(C6942),LEN(D6942))=0),AND(NOT(E6942="Unknown"),ISBLANK(J6942)),AND(NOT(O6942="Unknown"),ISBLANK(R6942))),"Missing Information", INDEX(Table15[Entire Service Line Classification], MATCH(SUMIFS(Table15[Unique ID],Table15[System-Owned Portion],E6942,Table15[If Material Anything Other than "Lead" in Column E,Was Material Ever Previously Lead?],G6942,Table15[Customer-Owned Portion],O6942),Table15[Unique ID],0),0)))</f>
        <v/>
      </c>
      <c r="X6942"/>
    </row>
    <row r="6943" spans="2:24" x14ac:dyDescent="0.25">
      <c r="B6943" s="146"/>
      <c r="C6943" s="31"/>
      <c r="D6943" s="31"/>
      <c r="E6943" s="44"/>
      <c r="F6943" s="43"/>
      <c r="G6943" s="84"/>
      <c r="H6943" s="31"/>
      <c r="I6943" s="31"/>
      <c r="J6943" s="84"/>
      <c r="K6943" s="31"/>
      <c r="L6943" s="31"/>
      <c r="M6943" s="169"/>
      <c r="N6943" s="148"/>
      <c r="O6943" s="106"/>
      <c r="P6943" s="43"/>
      <c r="Q6943" s="31"/>
      <c r="R6943" s="84"/>
      <c r="S6943" s="31"/>
      <c r="T6943" s="31"/>
      <c r="U6943" s="169"/>
      <c r="V6943" s="150"/>
      <c r="W6943" s="141" t="str" cm="1">
        <f t="array" ref="W6943">IF(SUM(LEN(B6943:V6943))=0,"",IF(OR(OR(ISBLANK(F6943),SUM(LEN(C6943),LEN(D6943))=0),AND(NOT(E6943="Unknown"),ISBLANK(J6943)),AND(NOT(O6943="Unknown"),ISBLANK(R6943))),"Missing Information", INDEX(Table15[Entire Service Line Classification], MATCH(SUMIFS(Table15[Unique ID],Table15[System-Owned Portion],E6943,Table15[If Material Anything Other than "Lead" in Column E,Was Material Ever Previously Lead?],G6943,Table15[Customer-Owned Portion],O6943),Table15[Unique ID],0),0)))</f>
        <v/>
      </c>
      <c r="X6943"/>
    </row>
    <row r="6944" spans="2:24" x14ac:dyDescent="0.25">
      <c r="B6944" s="146"/>
      <c r="C6944" s="31"/>
      <c r="D6944" s="31"/>
      <c r="E6944" s="44"/>
      <c r="F6944" s="43"/>
      <c r="G6944" s="84"/>
      <c r="H6944" s="31"/>
      <c r="I6944" s="31"/>
      <c r="J6944" s="84"/>
      <c r="K6944" s="31"/>
      <c r="L6944" s="31"/>
      <c r="M6944" s="169"/>
      <c r="N6944" s="148"/>
      <c r="O6944" s="106"/>
      <c r="P6944" s="43"/>
      <c r="Q6944" s="31"/>
      <c r="R6944" s="84"/>
      <c r="S6944" s="31"/>
      <c r="T6944" s="31"/>
      <c r="U6944" s="169"/>
      <c r="V6944" s="150"/>
      <c r="W6944" s="141" t="str" cm="1">
        <f t="array" ref="W6944">IF(SUM(LEN(B6944:V6944))=0,"",IF(OR(OR(ISBLANK(F6944),SUM(LEN(C6944),LEN(D6944))=0),AND(NOT(E6944="Unknown"),ISBLANK(J6944)),AND(NOT(O6944="Unknown"),ISBLANK(R6944))),"Missing Information", INDEX(Table15[Entire Service Line Classification], MATCH(SUMIFS(Table15[Unique ID],Table15[System-Owned Portion],E6944,Table15[If Material Anything Other than "Lead" in Column E,Was Material Ever Previously Lead?],G6944,Table15[Customer-Owned Portion],O6944),Table15[Unique ID],0),0)))</f>
        <v/>
      </c>
      <c r="X6944"/>
    </row>
    <row r="6945" spans="2:24" x14ac:dyDescent="0.25">
      <c r="B6945" s="146"/>
      <c r="C6945" s="31"/>
      <c r="D6945" s="31"/>
      <c r="E6945" s="44"/>
      <c r="F6945" s="43"/>
      <c r="G6945" s="84"/>
      <c r="H6945" s="31"/>
      <c r="I6945" s="31"/>
      <c r="J6945" s="84"/>
      <c r="K6945" s="31"/>
      <c r="L6945" s="31"/>
      <c r="M6945" s="169"/>
      <c r="N6945" s="148"/>
      <c r="O6945" s="106"/>
      <c r="P6945" s="43"/>
      <c r="Q6945" s="31"/>
      <c r="R6945" s="84"/>
      <c r="S6945" s="31"/>
      <c r="T6945" s="31"/>
      <c r="U6945" s="169"/>
      <c r="V6945" s="150"/>
      <c r="W6945" s="141" t="str" cm="1">
        <f t="array" ref="W6945">IF(SUM(LEN(B6945:V6945))=0,"",IF(OR(OR(ISBLANK(F6945),SUM(LEN(C6945),LEN(D6945))=0),AND(NOT(E6945="Unknown"),ISBLANK(J6945)),AND(NOT(O6945="Unknown"),ISBLANK(R6945))),"Missing Information", INDEX(Table15[Entire Service Line Classification], MATCH(SUMIFS(Table15[Unique ID],Table15[System-Owned Portion],E6945,Table15[If Material Anything Other than "Lead" in Column E,Was Material Ever Previously Lead?],G6945,Table15[Customer-Owned Portion],O6945),Table15[Unique ID],0),0)))</f>
        <v/>
      </c>
      <c r="X6945"/>
    </row>
    <row r="6946" spans="2:24" x14ac:dyDescent="0.25">
      <c r="B6946" s="146"/>
      <c r="C6946" s="31"/>
      <c r="D6946" s="31"/>
      <c r="E6946" s="44"/>
      <c r="F6946" s="43"/>
      <c r="G6946" s="84"/>
      <c r="H6946" s="31"/>
      <c r="I6946" s="31"/>
      <c r="J6946" s="84"/>
      <c r="K6946" s="31"/>
      <c r="L6946" s="31"/>
      <c r="M6946" s="169"/>
      <c r="N6946" s="148"/>
      <c r="O6946" s="106"/>
      <c r="P6946" s="43"/>
      <c r="Q6946" s="31"/>
      <c r="R6946" s="84"/>
      <c r="S6946" s="31"/>
      <c r="T6946" s="31"/>
      <c r="U6946" s="169"/>
      <c r="V6946" s="150"/>
      <c r="W6946" s="141" t="str" cm="1">
        <f t="array" ref="W6946">IF(SUM(LEN(B6946:V6946))=0,"",IF(OR(OR(ISBLANK(F6946),SUM(LEN(C6946),LEN(D6946))=0),AND(NOT(E6946="Unknown"),ISBLANK(J6946)),AND(NOT(O6946="Unknown"),ISBLANK(R6946))),"Missing Information", INDEX(Table15[Entire Service Line Classification], MATCH(SUMIFS(Table15[Unique ID],Table15[System-Owned Portion],E6946,Table15[If Material Anything Other than "Lead" in Column E,Was Material Ever Previously Lead?],G6946,Table15[Customer-Owned Portion],O6946),Table15[Unique ID],0),0)))</f>
        <v/>
      </c>
      <c r="X6946"/>
    </row>
    <row r="6947" spans="2:24" x14ac:dyDescent="0.25">
      <c r="B6947" s="146"/>
      <c r="C6947" s="31"/>
      <c r="D6947" s="31"/>
      <c r="E6947" s="44"/>
      <c r="F6947" s="43"/>
      <c r="G6947" s="84"/>
      <c r="H6947" s="31"/>
      <c r="I6947" s="31"/>
      <c r="J6947" s="84"/>
      <c r="K6947" s="31"/>
      <c r="L6947" s="31"/>
      <c r="M6947" s="169"/>
      <c r="N6947" s="148"/>
      <c r="O6947" s="106"/>
      <c r="P6947" s="43"/>
      <c r="Q6947" s="31"/>
      <c r="R6947" s="84"/>
      <c r="S6947" s="31"/>
      <c r="T6947" s="31"/>
      <c r="U6947" s="169"/>
      <c r="V6947" s="150"/>
      <c r="W6947" s="141" t="str" cm="1">
        <f t="array" ref="W6947">IF(SUM(LEN(B6947:V6947))=0,"",IF(OR(OR(ISBLANK(F6947),SUM(LEN(C6947),LEN(D6947))=0),AND(NOT(E6947="Unknown"),ISBLANK(J6947)),AND(NOT(O6947="Unknown"),ISBLANK(R6947))),"Missing Information", INDEX(Table15[Entire Service Line Classification], MATCH(SUMIFS(Table15[Unique ID],Table15[System-Owned Portion],E6947,Table15[If Material Anything Other than "Lead" in Column E,Was Material Ever Previously Lead?],G6947,Table15[Customer-Owned Portion],O6947),Table15[Unique ID],0),0)))</f>
        <v/>
      </c>
      <c r="X6947"/>
    </row>
    <row r="6948" spans="2:24" x14ac:dyDescent="0.25">
      <c r="B6948" s="146"/>
      <c r="C6948" s="31"/>
      <c r="D6948" s="31"/>
      <c r="E6948" s="44"/>
      <c r="F6948" s="43"/>
      <c r="G6948" s="84"/>
      <c r="H6948" s="31"/>
      <c r="I6948" s="31"/>
      <c r="J6948" s="84"/>
      <c r="K6948" s="31"/>
      <c r="L6948" s="31"/>
      <c r="M6948" s="169"/>
      <c r="N6948" s="148"/>
      <c r="O6948" s="106"/>
      <c r="P6948" s="43"/>
      <c r="Q6948" s="31"/>
      <c r="R6948" s="84"/>
      <c r="S6948" s="31"/>
      <c r="T6948" s="31"/>
      <c r="U6948" s="169"/>
      <c r="V6948" s="150"/>
      <c r="W6948" s="141" t="str" cm="1">
        <f t="array" ref="W6948">IF(SUM(LEN(B6948:V6948))=0,"",IF(OR(OR(ISBLANK(F6948),SUM(LEN(C6948),LEN(D6948))=0),AND(NOT(E6948="Unknown"),ISBLANK(J6948)),AND(NOT(O6948="Unknown"),ISBLANK(R6948))),"Missing Information", INDEX(Table15[Entire Service Line Classification], MATCH(SUMIFS(Table15[Unique ID],Table15[System-Owned Portion],E6948,Table15[If Material Anything Other than "Lead" in Column E,Was Material Ever Previously Lead?],G6948,Table15[Customer-Owned Portion],O6948),Table15[Unique ID],0),0)))</f>
        <v/>
      </c>
      <c r="X6948"/>
    </row>
    <row r="6949" spans="2:24" x14ac:dyDescent="0.25">
      <c r="B6949" s="146"/>
      <c r="C6949" s="31"/>
      <c r="D6949" s="31"/>
      <c r="E6949" s="44"/>
      <c r="F6949" s="43"/>
      <c r="G6949" s="84"/>
      <c r="H6949" s="31"/>
      <c r="I6949" s="31"/>
      <c r="J6949" s="84"/>
      <c r="K6949" s="31"/>
      <c r="L6949" s="31"/>
      <c r="M6949" s="169"/>
      <c r="N6949" s="148"/>
      <c r="O6949" s="106"/>
      <c r="P6949" s="43"/>
      <c r="Q6949" s="31"/>
      <c r="R6949" s="84"/>
      <c r="S6949" s="31"/>
      <c r="T6949" s="31"/>
      <c r="U6949" s="169"/>
      <c r="V6949" s="150"/>
      <c r="W6949" s="141" t="str" cm="1">
        <f t="array" ref="W6949">IF(SUM(LEN(B6949:V6949))=0,"",IF(OR(OR(ISBLANK(F6949),SUM(LEN(C6949),LEN(D6949))=0),AND(NOT(E6949="Unknown"),ISBLANK(J6949)),AND(NOT(O6949="Unknown"),ISBLANK(R6949))),"Missing Information", INDEX(Table15[Entire Service Line Classification], MATCH(SUMIFS(Table15[Unique ID],Table15[System-Owned Portion],E6949,Table15[If Material Anything Other than "Lead" in Column E,Was Material Ever Previously Lead?],G6949,Table15[Customer-Owned Portion],O6949),Table15[Unique ID],0),0)))</f>
        <v/>
      </c>
      <c r="X6949"/>
    </row>
    <row r="6950" spans="2:24" x14ac:dyDescent="0.25">
      <c r="B6950" s="146"/>
      <c r="C6950" s="31"/>
      <c r="D6950" s="31"/>
      <c r="E6950" s="44"/>
      <c r="F6950" s="43"/>
      <c r="G6950" s="84"/>
      <c r="H6950" s="31"/>
      <c r="I6950" s="31"/>
      <c r="J6950" s="84"/>
      <c r="K6950" s="31"/>
      <c r="L6950" s="31"/>
      <c r="M6950" s="169"/>
      <c r="N6950" s="148"/>
      <c r="O6950" s="106"/>
      <c r="P6950" s="43"/>
      <c r="Q6950" s="31"/>
      <c r="R6950" s="84"/>
      <c r="S6950" s="31"/>
      <c r="T6950" s="31"/>
      <c r="U6950" s="169"/>
      <c r="V6950" s="150"/>
      <c r="W6950" s="141" t="str" cm="1">
        <f t="array" ref="W6950">IF(SUM(LEN(B6950:V6950))=0,"",IF(OR(OR(ISBLANK(F6950),SUM(LEN(C6950),LEN(D6950))=0),AND(NOT(E6950="Unknown"),ISBLANK(J6950)),AND(NOT(O6950="Unknown"),ISBLANK(R6950))),"Missing Information", INDEX(Table15[Entire Service Line Classification], MATCH(SUMIFS(Table15[Unique ID],Table15[System-Owned Portion],E6950,Table15[If Material Anything Other than "Lead" in Column E,Was Material Ever Previously Lead?],G6950,Table15[Customer-Owned Portion],O6950),Table15[Unique ID],0),0)))</f>
        <v/>
      </c>
      <c r="X6950"/>
    </row>
    <row r="6951" spans="2:24" x14ac:dyDescent="0.25">
      <c r="B6951" s="146"/>
      <c r="C6951" s="31"/>
      <c r="D6951" s="31"/>
      <c r="E6951" s="44"/>
      <c r="F6951" s="43"/>
      <c r="G6951" s="84"/>
      <c r="H6951" s="31"/>
      <c r="I6951" s="31"/>
      <c r="J6951" s="84"/>
      <c r="K6951" s="31"/>
      <c r="L6951" s="31"/>
      <c r="M6951" s="169"/>
      <c r="N6951" s="148"/>
      <c r="O6951" s="106"/>
      <c r="P6951" s="43"/>
      <c r="Q6951" s="31"/>
      <c r="R6951" s="84"/>
      <c r="S6951" s="31"/>
      <c r="T6951" s="31"/>
      <c r="U6951" s="169"/>
      <c r="V6951" s="150"/>
      <c r="W6951" s="141" t="str" cm="1">
        <f t="array" ref="W6951">IF(SUM(LEN(B6951:V6951))=0,"",IF(OR(OR(ISBLANK(F6951),SUM(LEN(C6951),LEN(D6951))=0),AND(NOT(E6951="Unknown"),ISBLANK(J6951)),AND(NOT(O6951="Unknown"),ISBLANK(R6951))),"Missing Information", INDEX(Table15[Entire Service Line Classification], MATCH(SUMIFS(Table15[Unique ID],Table15[System-Owned Portion],E6951,Table15[If Material Anything Other than "Lead" in Column E,Was Material Ever Previously Lead?],G6951,Table15[Customer-Owned Portion],O6951),Table15[Unique ID],0),0)))</f>
        <v/>
      </c>
      <c r="X6951"/>
    </row>
    <row r="6952" spans="2:24" x14ac:dyDescent="0.25">
      <c r="B6952" s="146"/>
      <c r="C6952" s="31"/>
      <c r="D6952" s="31"/>
      <c r="E6952" s="44"/>
      <c r="F6952" s="43"/>
      <c r="G6952" s="84"/>
      <c r="H6952" s="31"/>
      <c r="I6952" s="31"/>
      <c r="J6952" s="84"/>
      <c r="K6952" s="31"/>
      <c r="L6952" s="31"/>
      <c r="M6952" s="169"/>
      <c r="N6952" s="148"/>
      <c r="O6952" s="106"/>
      <c r="P6952" s="43"/>
      <c r="Q6952" s="31"/>
      <c r="R6952" s="84"/>
      <c r="S6952" s="31"/>
      <c r="T6952" s="31"/>
      <c r="U6952" s="169"/>
      <c r="V6952" s="150"/>
      <c r="W6952" s="141" t="str" cm="1">
        <f t="array" ref="W6952">IF(SUM(LEN(B6952:V6952))=0,"",IF(OR(OR(ISBLANK(F6952),SUM(LEN(C6952),LEN(D6952))=0),AND(NOT(E6952="Unknown"),ISBLANK(J6952)),AND(NOT(O6952="Unknown"),ISBLANK(R6952))),"Missing Information", INDEX(Table15[Entire Service Line Classification], MATCH(SUMIFS(Table15[Unique ID],Table15[System-Owned Portion],E6952,Table15[If Material Anything Other than "Lead" in Column E,Was Material Ever Previously Lead?],G6952,Table15[Customer-Owned Portion],O6952),Table15[Unique ID],0),0)))</f>
        <v/>
      </c>
      <c r="X6952"/>
    </row>
    <row r="6953" spans="2:24" x14ac:dyDescent="0.25">
      <c r="B6953" s="146"/>
      <c r="C6953" s="31"/>
      <c r="D6953" s="31"/>
      <c r="E6953" s="44"/>
      <c r="F6953" s="43"/>
      <c r="G6953" s="84"/>
      <c r="H6953" s="31"/>
      <c r="I6953" s="31"/>
      <c r="J6953" s="84"/>
      <c r="K6953" s="31"/>
      <c r="L6953" s="31"/>
      <c r="M6953" s="169"/>
      <c r="N6953" s="148"/>
      <c r="O6953" s="106"/>
      <c r="P6953" s="43"/>
      <c r="Q6953" s="31"/>
      <c r="R6953" s="84"/>
      <c r="S6953" s="31"/>
      <c r="T6953" s="31"/>
      <c r="U6953" s="169"/>
      <c r="V6953" s="150"/>
      <c r="W6953" s="141" t="str" cm="1">
        <f t="array" ref="W6953">IF(SUM(LEN(B6953:V6953))=0,"",IF(OR(OR(ISBLANK(F6953),SUM(LEN(C6953),LEN(D6953))=0),AND(NOT(E6953="Unknown"),ISBLANK(J6953)),AND(NOT(O6953="Unknown"),ISBLANK(R6953))),"Missing Information", INDEX(Table15[Entire Service Line Classification], MATCH(SUMIFS(Table15[Unique ID],Table15[System-Owned Portion],E6953,Table15[If Material Anything Other than "Lead" in Column E,Was Material Ever Previously Lead?],G6953,Table15[Customer-Owned Portion],O6953),Table15[Unique ID],0),0)))</f>
        <v/>
      </c>
      <c r="X6953"/>
    </row>
    <row r="6954" spans="2:24" x14ac:dyDescent="0.25">
      <c r="B6954" s="146"/>
      <c r="C6954" s="31"/>
      <c r="D6954" s="31"/>
      <c r="E6954" s="44"/>
      <c r="F6954" s="43"/>
      <c r="G6954" s="84"/>
      <c r="H6954" s="31"/>
      <c r="I6954" s="31"/>
      <c r="J6954" s="84"/>
      <c r="K6954" s="31"/>
      <c r="L6954" s="31"/>
      <c r="M6954" s="169"/>
      <c r="N6954" s="148"/>
      <c r="O6954" s="106"/>
      <c r="P6954" s="43"/>
      <c r="Q6954" s="31"/>
      <c r="R6954" s="84"/>
      <c r="S6954" s="31"/>
      <c r="T6954" s="31"/>
      <c r="U6954" s="169"/>
      <c r="V6954" s="150"/>
      <c r="W6954" s="141" t="str" cm="1">
        <f t="array" ref="W6954">IF(SUM(LEN(B6954:V6954))=0,"",IF(OR(OR(ISBLANK(F6954),SUM(LEN(C6954),LEN(D6954))=0),AND(NOT(E6954="Unknown"),ISBLANK(J6954)),AND(NOT(O6954="Unknown"),ISBLANK(R6954))),"Missing Information", INDEX(Table15[Entire Service Line Classification], MATCH(SUMIFS(Table15[Unique ID],Table15[System-Owned Portion],E6954,Table15[If Material Anything Other than "Lead" in Column E,Was Material Ever Previously Lead?],G6954,Table15[Customer-Owned Portion],O6954),Table15[Unique ID],0),0)))</f>
        <v/>
      </c>
      <c r="X6954"/>
    </row>
    <row r="6955" spans="2:24" x14ac:dyDescent="0.25">
      <c r="B6955" s="146"/>
      <c r="C6955" s="31"/>
      <c r="D6955" s="31"/>
      <c r="E6955" s="44"/>
      <c r="F6955" s="43"/>
      <c r="G6955" s="84"/>
      <c r="H6955" s="31"/>
      <c r="I6955" s="31"/>
      <c r="J6955" s="84"/>
      <c r="K6955" s="31"/>
      <c r="L6955" s="31"/>
      <c r="M6955" s="169"/>
      <c r="N6955" s="148"/>
      <c r="O6955" s="106"/>
      <c r="P6955" s="43"/>
      <c r="Q6955" s="31"/>
      <c r="R6955" s="84"/>
      <c r="S6955" s="31"/>
      <c r="T6955" s="31"/>
      <c r="U6955" s="169"/>
      <c r="V6955" s="150"/>
      <c r="W6955" s="141" t="str" cm="1">
        <f t="array" ref="W6955">IF(SUM(LEN(B6955:V6955))=0,"",IF(OR(OR(ISBLANK(F6955),SUM(LEN(C6955),LEN(D6955))=0),AND(NOT(E6955="Unknown"),ISBLANK(J6955)),AND(NOT(O6955="Unknown"),ISBLANK(R6955))),"Missing Information", INDEX(Table15[Entire Service Line Classification], MATCH(SUMIFS(Table15[Unique ID],Table15[System-Owned Portion],E6955,Table15[If Material Anything Other than "Lead" in Column E,Was Material Ever Previously Lead?],G6955,Table15[Customer-Owned Portion],O6955),Table15[Unique ID],0),0)))</f>
        <v/>
      </c>
      <c r="X6955"/>
    </row>
    <row r="6956" spans="2:24" x14ac:dyDescent="0.25">
      <c r="B6956" s="146"/>
      <c r="C6956" s="31"/>
      <c r="D6956" s="31"/>
      <c r="E6956" s="44"/>
      <c r="F6956" s="43"/>
      <c r="G6956" s="84"/>
      <c r="H6956" s="31"/>
      <c r="I6956" s="31"/>
      <c r="J6956" s="84"/>
      <c r="K6956" s="31"/>
      <c r="L6956" s="31"/>
      <c r="M6956" s="169"/>
      <c r="N6956" s="148"/>
      <c r="O6956" s="106"/>
      <c r="P6956" s="43"/>
      <c r="Q6956" s="31"/>
      <c r="R6956" s="84"/>
      <c r="S6956" s="31"/>
      <c r="T6956" s="31"/>
      <c r="U6956" s="169"/>
      <c r="V6956" s="150"/>
      <c r="W6956" s="141" t="str" cm="1">
        <f t="array" ref="W6956">IF(SUM(LEN(B6956:V6956))=0,"",IF(OR(OR(ISBLANK(F6956),SUM(LEN(C6956),LEN(D6956))=0),AND(NOT(E6956="Unknown"),ISBLANK(J6956)),AND(NOT(O6956="Unknown"),ISBLANK(R6956))),"Missing Information", INDEX(Table15[Entire Service Line Classification], MATCH(SUMIFS(Table15[Unique ID],Table15[System-Owned Portion],E6956,Table15[If Material Anything Other than "Lead" in Column E,Was Material Ever Previously Lead?],G6956,Table15[Customer-Owned Portion],O6956),Table15[Unique ID],0),0)))</f>
        <v/>
      </c>
      <c r="X6956"/>
    </row>
    <row r="6957" spans="2:24" x14ac:dyDescent="0.25">
      <c r="B6957" s="146"/>
      <c r="C6957" s="31"/>
      <c r="D6957" s="31"/>
      <c r="E6957" s="44"/>
      <c r="F6957" s="43"/>
      <c r="G6957" s="84"/>
      <c r="H6957" s="31"/>
      <c r="I6957" s="31"/>
      <c r="J6957" s="84"/>
      <c r="K6957" s="31"/>
      <c r="L6957" s="31"/>
      <c r="M6957" s="169"/>
      <c r="N6957" s="148"/>
      <c r="O6957" s="106"/>
      <c r="P6957" s="43"/>
      <c r="Q6957" s="31"/>
      <c r="R6957" s="84"/>
      <c r="S6957" s="31"/>
      <c r="T6957" s="31"/>
      <c r="U6957" s="169"/>
      <c r="V6957" s="150"/>
      <c r="W6957" s="141" t="str" cm="1">
        <f t="array" ref="W6957">IF(SUM(LEN(B6957:V6957))=0,"",IF(OR(OR(ISBLANK(F6957),SUM(LEN(C6957),LEN(D6957))=0),AND(NOT(E6957="Unknown"),ISBLANK(J6957)),AND(NOT(O6957="Unknown"),ISBLANK(R6957))),"Missing Information", INDEX(Table15[Entire Service Line Classification], MATCH(SUMIFS(Table15[Unique ID],Table15[System-Owned Portion],E6957,Table15[If Material Anything Other than "Lead" in Column E,Was Material Ever Previously Lead?],G6957,Table15[Customer-Owned Portion],O6957),Table15[Unique ID],0),0)))</f>
        <v/>
      </c>
      <c r="X6957"/>
    </row>
    <row r="6958" spans="2:24" x14ac:dyDescent="0.25">
      <c r="B6958" s="146"/>
      <c r="C6958" s="31"/>
      <c r="D6958" s="31"/>
      <c r="E6958" s="44"/>
      <c r="F6958" s="43"/>
      <c r="G6958" s="84"/>
      <c r="H6958" s="31"/>
      <c r="I6958" s="31"/>
      <c r="J6958" s="84"/>
      <c r="K6958" s="31"/>
      <c r="L6958" s="31"/>
      <c r="M6958" s="169"/>
      <c r="N6958" s="148"/>
      <c r="O6958" s="106"/>
      <c r="P6958" s="43"/>
      <c r="Q6958" s="31"/>
      <c r="R6958" s="84"/>
      <c r="S6958" s="31"/>
      <c r="T6958" s="31"/>
      <c r="U6958" s="169"/>
      <c r="V6958" s="150"/>
      <c r="W6958" s="141" t="str" cm="1">
        <f t="array" ref="W6958">IF(SUM(LEN(B6958:V6958))=0,"",IF(OR(OR(ISBLANK(F6958),SUM(LEN(C6958),LEN(D6958))=0),AND(NOT(E6958="Unknown"),ISBLANK(J6958)),AND(NOT(O6958="Unknown"),ISBLANK(R6958))),"Missing Information", INDEX(Table15[Entire Service Line Classification], MATCH(SUMIFS(Table15[Unique ID],Table15[System-Owned Portion],E6958,Table15[If Material Anything Other than "Lead" in Column E,Was Material Ever Previously Lead?],G6958,Table15[Customer-Owned Portion],O6958),Table15[Unique ID],0),0)))</f>
        <v/>
      </c>
      <c r="X6958"/>
    </row>
    <row r="6959" spans="2:24" x14ac:dyDescent="0.25">
      <c r="B6959" s="146"/>
      <c r="C6959" s="31"/>
      <c r="D6959" s="31"/>
      <c r="E6959" s="44"/>
      <c r="F6959" s="43"/>
      <c r="G6959" s="84"/>
      <c r="H6959" s="31"/>
      <c r="I6959" s="31"/>
      <c r="J6959" s="84"/>
      <c r="K6959" s="31"/>
      <c r="L6959" s="31"/>
      <c r="M6959" s="169"/>
      <c r="N6959" s="148"/>
      <c r="O6959" s="106"/>
      <c r="P6959" s="43"/>
      <c r="Q6959" s="31"/>
      <c r="R6959" s="84"/>
      <c r="S6959" s="31"/>
      <c r="T6959" s="31"/>
      <c r="U6959" s="169"/>
      <c r="V6959" s="150"/>
      <c r="W6959" s="141" t="str" cm="1">
        <f t="array" ref="W6959">IF(SUM(LEN(B6959:V6959))=0,"",IF(OR(OR(ISBLANK(F6959),SUM(LEN(C6959),LEN(D6959))=0),AND(NOT(E6959="Unknown"),ISBLANK(J6959)),AND(NOT(O6959="Unknown"),ISBLANK(R6959))),"Missing Information", INDEX(Table15[Entire Service Line Classification], MATCH(SUMIFS(Table15[Unique ID],Table15[System-Owned Portion],E6959,Table15[If Material Anything Other than "Lead" in Column E,Was Material Ever Previously Lead?],G6959,Table15[Customer-Owned Portion],O6959),Table15[Unique ID],0),0)))</f>
        <v/>
      </c>
      <c r="X6959"/>
    </row>
    <row r="6960" spans="2:24" x14ac:dyDescent="0.25">
      <c r="B6960" s="146"/>
      <c r="C6960" s="31"/>
      <c r="D6960" s="31"/>
      <c r="E6960" s="44"/>
      <c r="F6960" s="43"/>
      <c r="G6960" s="84"/>
      <c r="H6960" s="31"/>
      <c r="I6960" s="31"/>
      <c r="J6960" s="84"/>
      <c r="K6960" s="31"/>
      <c r="L6960" s="31"/>
      <c r="M6960" s="169"/>
      <c r="N6960" s="148"/>
      <c r="O6960" s="106"/>
      <c r="P6960" s="43"/>
      <c r="Q6960" s="31"/>
      <c r="R6960" s="84"/>
      <c r="S6960" s="31"/>
      <c r="T6960" s="31"/>
      <c r="U6960" s="169"/>
      <c r="V6960" s="150"/>
      <c r="W6960" s="141" t="str" cm="1">
        <f t="array" ref="W6960">IF(SUM(LEN(B6960:V6960))=0,"",IF(OR(OR(ISBLANK(F6960),SUM(LEN(C6960),LEN(D6960))=0),AND(NOT(E6960="Unknown"),ISBLANK(J6960)),AND(NOT(O6960="Unknown"),ISBLANK(R6960))),"Missing Information", INDEX(Table15[Entire Service Line Classification], MATCH(SUMIFS(Table15[Unique ID],Table15[System-Owned Portion],E6960,Table15[If Material Anything Other than "Lead" in Column E,Was Material Ever Previously Lead?],G6960,Table15[Customer-Owned Portion],O6960),Table15[Unique ID],0),0)))</f>
        <v/>
      </c>
      <c r="X6960"/>
    </row>
    <row r="6961" spans="2:24" x14ac:dyDescent="0.25">
      <c r="B6961" s="146"/>
      <c r="C6961" s="31"/>
      <c r="D6961" s="31"/>
      <c r="E6961" s="44"/>
      <c r="F6961" s="43"/>
      <c r="G6961" s="84"/>
      <c r="H6961" s="31"/>
      <c r="I6961" s="31"/>
      <c r="J6961" s="84"/>
      <c r="K6961" s="31"/>
      <c r="L6961" s="31"/>
      <c r="M6961" s="169"/>
      <c r="N6961" s="148"/>
      <c r="O6961" s="106"/>
      <c r="P6961" s="43"/>
      <c r="Q6961" s="31"/>
      <c r="R6961" s="84"/>
      <c r="S6961" s="31"/>
      <c r="T6961" s="31"/>
      <c r="U6961" s="169"/>
      <c r="V6961" s="150"/>
      <c r="W6961" s="141" t="str" cm="1">
        <f t="array" ref="W6961">IF(SUM(LEN(B6961:V6961))=0,"",IF(OR(OR(ISBLANK(F6961),SUM(LEN(C6961),LEN(D6961))=0),AND(NOT(E6961="Unknown"),ISBLANK(J6961)),AND(NOT(O6961="Unknown"),ISBLANK(R6961))),"Missing Information", INDEX(Table15[Entire Service Line Classification], MATCH(SUMIFS(Table15[Unique ID],Table15[System-Owned Portion],E6961,Table15[If Material Anything Other than "Lead" in Column E,Was Material Ever Previously Lead?],G6961,Table15[Customer-Owned Portion],O6961),Table15[Unique ID],0),0)))</f>
        <v/>
      </c>
      <c r="X6961"/>
    </row>
    <row r="6962" spans="2:24" x14ac:dyDescent="0.25">
      <c r="B6962" s="146"/>
      <c r="C6962" s="31"/>
      <c r="D6962" s="31"/>
      <c r="E6962" s="44"/>
      <c r="F6962" s="43"/>
      <c r="G6962" s="84"/>
      <c r="H6962" s="31"/>
      <c r="I6962" s="31"/>
      <c r="J6962" s="84"/>
      <c r="K6962" s="31"/>
      <c r="L6962" s="31"/>
      <c r="M6962" s="169"/>
      <c r="N6962" s="148"/>
      <c r="O6962" s="106"/>
      <c r="P6962" s="43"/>
      <c r="Q6962" s="31"/>
      <c r="R6962" s="84"/>
      <c r="S6962" s="31"/>
      <c r="T6962" s="31"/>
      <c r="U6962" s="169"/>
      <c r="V6962" s="150"/>
      <c r="W6962" s="141" t="str" cm="1">
        <f t="array" ref="W6962">IF(SUM(LEN(B6962:V6962))=0,"",IF(OR(OR(ISBLANK(F6962),SUM(LEN(C6962),LEN(D6962))=0),AND(NOT(E6962="Unknown"),ISBLANK(J6962)),AND(NOT(O6962="Unknown"),ISBLANK(R6962))),"Missing Information", INDEX(Table15[Entire Service Line Classification], MATCH(SUMIFS(Table15[Unique ID],Table15[System-Owned Portion],E6962,Table15[If Material Anything Other than "Lead" in Column E,Was Material Ever Previously Lead?],G6962,Table15[Customer-Owned Portion],O6962),Table15[Unique ID],0),0)))</f>
        <v/>
      </c>
      <c r="X6962"/>
    </row>
    <row r="6963" spans="2:24" x14ac:dyDescent="0.25">
      <c r="B6963" s="146"/>
      <c r="C6963" s="31"/>
      <c r="D6963" s="31"/>
      <c r="E6963" s="44"/>
      <c r="F6963" s="43"/>
      <c r="G6963" s="84"/>
      <c r="H6963" s="31"/>
      <c r="I6963" s="31"/>
      <c r="J6963" s="84"/>
      <c r="K6963" s="31"/>
      <c r="L6963" s="31"/>
      <c r="M6963" s="169"/>
      <c r="N6963" s="148"/>
      <c r="O6963" s="106"/>
      <c r="P6963" s="43"/>
      <c r="Q6963" s="31"/>
      <c r="R6963" s="84"/>
      <c r="S6963" s="31"/>
      <c r="T6963" s="31"/>
      <c r="U6963" s="169"/>
      <c r="V6963" s="150"/>
      <c r="W6963" s="141" t="str" cm="1">
        <f t="array" ref="W6963">IF(SUM(LEN(B6963:V6963))=0,"",IF(OR(OR(ISBLANK(F6963),SUM(LEN(C6963),LEN(D6963))=0),AND(NOT(E6963="Unknown"),ISBLANK(J6963)),AND(NOT(O6963="Unknown"),ISBLANK(R6963))),"Missing Information", INDEX(Table15[Entire Service Line Classification], MATCH(SUMIFS(Table15[Unique ID],Table15[System-Owned Portion],E6963,Table15[If Material Anything Other than "Lead" in Column E,Was Material Ever Previously Lead?],G6963,Table15[Customer-Owned Portion],O6963),Table15[Unique ID],0),0)))</f>
        <v/>
      </c>
      <c r="X6963"/>
    </row>
    <row r="6964" spans="2:24" x14ac:dyDescent="0.25">
      <c r="B6964" s="146"/>
      <c r="C6964" s="31"/>
      <c r="D6964" s="31"/>
      <c r="E6964" s="44"/>
      <c r="F6964" s="43"/>
      <c r="G6964" s="84"/>
      <c r="H6964" s="31"/>
      <c r="I6964" s="31"/>
      <c r="J6964" s="84"/>
      <c r="K6964" s="31"/>
      <c r="L6964" s="31"/>
      <c r="M6964" s="169"/>
      <c r="N6964" s="148"/>
      <c r="O6964" s="106"/>
      <c r="P6964" s="43"/>
      <c r="Q6964" s="31"/>
      <c r="R6964" s="84"/>
      <c r="S6964" s="31"/>
      <c r="T6964" s="31"/>
      <c r="U6964" s="169"/>
      <c r="V6964" s="150"/>
      <c r="W6964" s="141" t="str" cm="1">
        <f t="array" ref="W6964">IF(SUM(LEN(B6964:V6964))=0,"",IF(OR(OR(ISBLANK(F6964),SUM(LEN(C6964),LEN(D6964))=0),AND(NOT(E6964="Unknown"),ISBLANK(J6964)),AND(NOT(O6964="Unknown"),ISBLANK(R6964))),"Missing Information", INDEX(Table15[Entire Service Line Classification], MATCH(SUMIFS(Table15[Unique ID],Table15[System-Owned Portion],E6964,Table15[If Material Anything Other than "Lead" in Column E,Was Material Ever Previously Lead?],G6964,Table15[Customer-Owned Portion],O6964),Table15[Unique ID],0),0)))</f>
        <v/>
      </c>
      <c r="X6964"/>
    </row>
    <row r="6965" spans="2:24" x14ac:dyDescent="0.25">
      <c r="B6965" s="146"/>
      <c r="C6965" s="31"/>
      <c r="D6965" s="31"/>
      <c r="E6965" s="44"/>
      <c r="F6965" s="43"/>
      <c r="G6965" s="84"/>
      <c r="H6965" s="31"/>
      <c r="I6965" s="31"/>
      <c r="J6965" s="84"/>
      <c r="K6965" s="31"/>
      <c r="L6965" s="31"/>
      <c r="M6965" s="169"/>
      <c r="N6965" s="148"/>
      <c r="O6965" s="106"/>
      <c r="P6965" s="43"/>
      <c r="Q6965" s="31"/>
      <c r="R6965" s="84"/>
      <c r="S6965" s="31"/>
      <c r="T6965" s="31"/>
      <c r="U6965" s="169"/>
      <c r="V6965" s="150"/>
      <c r="W6965" s="141" t="str" cm="1">
        <f t="array" ref="W6965">IF(SUM(LEN(B6965:V6965))=0,"",IF(OR(OR(ISBLANK(F6965),SUM(LEN(C6965),LEN(D6965))=0),AND(NOT(E6965="Unknown"),ISBLANK(J6965)),AND(NOT(O6965="Unknown"),ISBLANK(R6965))),"Missing Information", INDEX(Table15[Entire Service Line Classification], MATCH(SUMIFS(Table15[Unique ID],Table15[System-Owned Portion],E6965,Table15[If Material Anything Other than "Lead" in Column E,Was Material Ever Previously Lead?],G6965,Table15[Customer-Owned Portion],O6965),Table15[Unique ID],0),0)))</f>
        <v/>
      </c>
      <c r="X6965"/>
    </row>
    <row r="6966" spans="2:24" x14ac:dyDescent="0.25">
      <c r="B6966" s="146"/>
      <c r="C6966" s="31"/>
      <c r="D6966" s="31"/>
      <c r="E6966" s="44"/>
      <c r="F6966" s="43"/>
      <c r="G6966" s="84"/>
      <c r="H6966" s="31"/>
      <c r="I6966" s="31"/>
      <c r="J6966" s="84"/>
      <c r="K6966" s="31"/>
      <c r="L6966" s="31"/>
      <c r="M6966" s="169"/>
      <c r="N6966" s="148"/>
      <c r="O6966" s="106"/>
      <c r="P6966" s="43"/>
      <c r="Q6966" s="31"/>
      <c r="R6966" s="84"/>
      <c r="S6966" s="31"/>
      <c r="T6966" s="31"/>
      <c r="U6966" s="169"/>
      <c r="V6966" s="150"/>
      <c r="W6966" s="141" t="str" cm="1">
        <f t="array" ref="W6966">IF(SUM(LEN(B6966:V6966))=0,"",IF(OR(OR(ISBLANK(F6966),SUM(LEN(C6966),LEN(D6966))=0),AND(NOT(E6966="Unknown"),ISBLANK(J6966)),AND(NOT(O6966="Unknown"),ISBLANK(R6966))),"Missing Information", INDEX(Table15[Entire Service Line Classification], MATCH(SUMIFS(Table15[Unique ID],Table15[System-Owned Portion],E6966,Table15[If Material Anything Other than "Lead" in Column E,Was Material Ever Previously Lead?],G6966,Table15[Customer-Owned Portion],O6966),Table15[Unique ID],0),0)))</f>
        <v/>
      </c>
      <c r="X6966"/>
    </row>
    <row r="6967" spans="2:24" x14ac:dyDescent="0.25">
      <c r="B6967" s="146"/>
      <c r="C6967" s="31"/>
      <c r="D6967" s="31"/>
      <c r="E6967" s="44"/>
      <c r="F6967" s="43"/>
      <c r="G6967" s="84"/>
      <c r="H6967" s="31"/>
      <c r="I6967" s="31"/>
      <c r="J6967" s="84"/>
      <c r="K6967" s="31"/>
      <c r="L6967" s="31"/>
      <c r="M6967" s="169"/>
      <c r="N6967" s="148"/>
      <c r="O6967" s="106"/>
      <c r="P6967" s="43"/>
      <c r="Q6967" s="31"/>
      <c r="R6967" s="84"/>
      <c r="S6967" s="31"/>
      <c r="T6967" s="31"/>
      <c r="U6967" s="169"/>
      <c r="V6967" s="150"/>
      <c r="W6967" s="141" t="str" cm="1">
        <f t="array" ref="W6967">IF(SUM(LEN(B6967:V6967))=0,"",IF(OR(OR(ISBLANK(F6967),SUM(LEN(C6967),LEN(D6967))=0),AND(NOT(E6967="Unknown"),ISBLANK(J6967)),AND(NOT(O6967="Unknown"),ISBLANK(R6967))),"Missing Information", INDEX(Table15[Entire Service Line Classification], MATCH(SUMIFS(Table15[Unique ID],Table15[System-Owned Portion],E6967,Table15[If Material Anything Other than "Lead" in Column E,Was Material Ever Previously Lead?],G6967,Table15[Customer-Owned Portion],O6967),Table15[Unique ID],0),0)))</f>
        <v/>
      </c>
      <c r="X6967"/>
    </row>
    <row r="6968" spans="2:24" x14ac:dyDescent="0.25">
      <c r="B6968" s="146"/>
      <c r="C6968" s="31"/>
      <c r="D6968" s="31"/>
      <c r="E6968" s="44"/>
      <c r="F6968" s="43"/>
      <c r="G6968" s="84"/>
      <c r="H6968" s="31"/>
      <c r="I6968" s="31"/>
      <c r="J6968" s="84"/>
      <c r="K6968" s="31"/>
      <c r="L6968" s="31"/>
      <c r="M6968" s="169"/>
      <c r="N6968" s="148"/>
      <c r="O6968" s="106"/>
      <c r="P6968" s="43"/>
      <c r="Q6968" s="31"/>
      <c r="R6968" s="84"/>
      <c r="S6968" s="31"/>
      <c r="T6968" s="31"/>
      <c r="U6968" s="169"/>
      <c r="V6968" s="150"/>
      <c r="W6968" s="141" t="str" cm="1">
        <f t="array" ref="W6968">IF(SUM(LEN(B6968:V6968))=0,"",IF(OR(OR(ISBLANK(F6968),SUM(LEN(C6968),LEN(D6968))=0),AND(NOT(E6968="Unknown"),ISBLANK(J6968)),AND(NOT(O6968="Unknown"),ISBLANK(R6968))),"Missing Information", INDEX(Table15[Entire Service Line Classification], MATCH(SUMIFS(Table15[Unique ID],Table15[System-Owned Portion],E6968,Table15[If Material Anything Other than "Lead" in Column E,Was Material Ever Previously Lead?],G6968,Table15[Customer-Owned Portion],O6968),Table15[Unique ID],0),0)))</f>
        <v/>
      </c>
      <c r="X6968"/>
    </row>
    <row r="6969" spans="2:24" x14ac:dyDescent="0.25">
      <c r="B6969" s="146"/>
      <c r="C6969" s="31"/>
      <c r="D6969" s="31"/>
      <c r="E6969" s="44"/>
      <c r="F6969" s="43"/>
      <c r="G6969" s="84"/>
      <c r="H6969" s="31"/>
      <c r="I6969" s="31"/>
      <c r="J6969" s="84"/>
      <c r="K6969" s="31"/>
      <c r="L6969" s="31"/>
      <c r="M6969" s="169"/>
      <c r="N6969" s="148"/>
      <c r="O6969" s="106"/>
      <c r="P6969" s="43"/>
      <c r="Q6969" s="31"/>
      <c r="R6969" s="84"/>
      <c r="S6969" s="31"/>
      <c r="T6969" s="31"/>
      <c r="U6969" s="169"/>
      <c r="V6969" s="150"/>
      <c r="W6969" s="141" t="str" cm="1">
        <f t="array" ref="W6969">IF(SUM(LEN(B6969:V6969))=0,"",IF(OR(OR(ISBLANK(F6969),SUM(LEN(C6969),LEN(D6969))=0),AND(NOT(E6969="Unknown"),ISBLANK(J6969)),AND(NOT(O6969="Unknown"),ISBLANK(R6969))),"Missing Information", INDEX(Table15[Entire Service Line Classification], MATCH(SUMIFS(Table15[Unique ID],Table15[System-Owned Portion],E6969,Table15[If Material Anything Other than "Lead" in Column E,Was Material Ever Previously Lead?],G6969,Table15[Customer-Owned Portion],O6969),Table15[Unique ID],0),0)))</f>
        <v/>
      </c>
      <c r="X6969"/>
    </row>
    <row r="6970" spans="2:24" x14ac:dyDescent="0.25">
      <c r="B6970" s="146"/>
      <c r="C6970" s="31"/>
      <c r="D6970" s="31"/>
      <c r="E6970" s="44"/>
      <c r="F6970" s="43"/>
      <c r="G6970" s="84"/>
      <c r="H6970" s="31"/>
      <c r="I6970" s="31"/>
      <c r="J6970" s="84"/>
      <c r="K6970" s="31"/>
      <c r="L6970" s="31"/>
      <c r="M6970" s="169"/>
      <c r="N6970" s="148"/>
      <c r="O6970" s="106"/>
      <c r="P6970" s="43"/>
      <c r="Q6970" s="31"/>
      <c r="R6970" s="84"/>
      <c r="S6970" s="31"/>
      <c r="T6970" s="31"/>
      <c r="U6970" s="169"/>
      <c r="V6970" s="150"/>
      <c r="W6970" s="141" t="str" cm="1">
        <f t="array" ref="W6970">IF(SUM(LEN(B6970:V6970))=0,"",IF(OR(OR(ISBLANK(F6970),SUM(LEN(C6970),LEN(D6970))=0),AND(NOT(E6970="Unknown"),ISBLANK(J6970)),AND(NOT(O6970="Unknown"),ISBLANK(R6970))),"Missing Information", INDEX(Table15[Entire Service Line Classification], MATCH(SUMIFS(Table15[Unique ID],Table15[System-Owned Portion],E6970,Table15[If Material Anything Other than "Lead" in Column E,Was Material Ever Previously Lead?],G6970,Table15[Customer-Owned Portion],O6970),Table15[Unique ID],0),0)))</f>
        <v/>
      </c>
      <c r="X6970"/>
    </row>
    <row r="6971" spans="2:24" x14ac:dyDescent="0.25">
      <c r="B6971" s="146"/>
      <c r="C6971" s="31"/>
      <c r="D6971" s="31"/>
      <c r="E6971" s="44"/>
      <c r="F6971" s="43"/>
      <c r="G6971" s="84"/>
      <c r="H6971" s="31"/>
      <c r="I6971" s="31"/>
      <c r="J6971" s="84"/>
      <c r="K6971" s="31"/>
      <c r="L6971" s="31"/>
      <c r="M6971" s="169"/>
      <c r="N6971" s="148"/>
      <c r="O6971" s="106"/>
      <c r="P6971" s="43"/>
      <c r="Q6971" s="31"/>
      <c r="R6971" s="84"/>
      <c r="S6971" s="31"/>
      <c r="T6971" s="31"/>
      <c r="U6971" s="169"/>
      <c r="V6971" s="150"/>
      <c r="W6971" s="141" t="str" cm="1">
        <f t="array" ref="W6971">IF(SUM(LEN(B6971:V6971))=0,"",IF(OR(OR(ISBLANK(F6971),SUM(LEN(C6971),LEN(D6971))=0),AND(NOT(E6971="Unknown"),ISBLANK(J6971)),AND(NOT(O6971="Unknown"),ISBLANK(R6971))),"Missing Information", INDEX(Table15[Entire Service Line Classification], MATCH(SUMIFS(Table15[Unique ID],Table15[System-Owned Portion],E6971,Table15[If Material Anything Other than "Lead" in Column E,Was Material Ever Previously Lead?],G6971,Table15[Customer-Owned Portion],O6971),Table15[Unique ID],0),0)))</f>
        <v/>
      </c>
      <c r="X6971"/>
    </row>
    <row r="6972" spans="2:24" x14ac:dyDescent="0.25">
      <c r="B6972" s="146"/>
      <c r="C6972" s="31"/>
      <c r="D6972" s="31"/>
      <c r="E6972" s="44"/>
      <c r="F6972" s="43"/>
      <c r="G6972" s="84"/>
      <c r="H6972" s="31"/>
      <c r="I6972" s="31"/>
      <c r="J6972" s="84"/>
      <c r="K6972" s="31"/>
      <c r="L6972" s="31"/>
      <c r="M6972" s="169"/>
      <c r="N6972" s="148"/>
      <c r="O6972" s="106"/>
      <c r="P6972" s="43"/>
      <c r="Q6972" s="31"/>
      <c r="R6972" s="84"/>
      <c r="S6972" s="31"/>
      <c r="T6972" s="31"/>
      <c r="U6972" s="169"/>
      <c r="V6972" s="150"/>
      <c r="W6972" s="141" t="str" cm="1">
        <f t="array" ref="W6972">IF(SUM(LEN(B6972:V6972))=0,"",IF(OR(OR(ISBLANK(F6972),SUM(LEN(C6972),LEN(D6972))=0),AND(NOT(E6972="Unknown"),ISBLANK(J6972)),AND(NOT(O6972="Unknown"),ISBLANK(R6972))),"Missing Information", INDEX(Table15[Entire Service Line Classification], MATCH(SUMIFS(Table15[Unique ID],Table15[System-Owned Portion],E6972,Table15[If Material Anything Other than "Lead" in Column E,Was Material Ever Previously Lead?],G6972,Table15[Customer-Owned Portion],O6972),Table15[Unique ID],0),0)))</f>
        <v/>
      </c>
      <c r="X6972"/>
    </row>
    <row r="6973" spans="2:24" x14ac:dyDescent="0.25">
      <c r="B6973" s="146"/>
      <c r="C6973" s="31"/>
      <c r="D6973" s="31"/>
      <c r="E6973" s="44"/>
      <c r="F6973" s="43"/>
      <c r="G6973" s="84"/>
      <c r="H6973" s="31"/>
      <c r="I6973" s="31"/>
      <c r="J6973" s="84"/>
      <c r="K6973" s="31"/>
      <c r="L6973" s="31"/>
      <c r="M6973" s="169"/>
      <c r="N6973" s="148"/>
      <c r="O6973" s="106"/>
      <c r="P6973" s="43"/>
      <c r="Q6973" s="31"/>
      <c r="R6973" s="84"/>
      <c r="S6973" s="31"/>
      <c r="T6973" s="31"/>
      <c r="U6973" s="169"/>
      <c r="V6973" s="150"/>
      <c r="W6973" s="141" t="str" cm="1">
        <f t="array" ref="W6973">IF(SUM(LEN(B6973:V6973))=0,"",IF(OR(OR(ISBLANK(F6973),SUM(LEN(C6973),LEN(D6973))=0),AND(NOT(E6973="Unknown"),ISBLANK(J6973)),AND(NOT(O6973="Unknown"),ISBLANK(R6973))),"Missing Information", INDEX(Table15[Entire Service Line Classification], MATCH(SUMIFS(Table15[Unique ID],Table15[System-Owned Portion],E6973,Table15[If Material Anything Other than "Lead" in Column E,Was Material Ever Previously Lead?],G6973,Table15[Customer-Owned Portion],O6973),Table15[Unique ID],0),0)))</f>
        <v/>
      </c>
      <c r="X6973"/>
    </row>
    <row r="6974" spans="2:24" x14ac:dyDescent="0.25">
      <c r="B6974" s="146"/>
      <c r="C6974" s="31"/>
      <c r="D6974" s="31"/>
      <c r="E6974" s="44"/>
      <c r="F6974" s="43"/>
      <c r="G6974" s="84"/>
      <c r="H6974" s="31"/>
      <c r="I6974" s="31"/>
      <c r="J6974" s="84"/>
      <c r="K6974" s="31"/>
      <c r="L6974" s="31"/>
      <c r="M6974" s="169"/>
      <c r="N6974" s="148"/>
      <c r="O6974" s="106"/>
      <c r="P6974" s="43"/>
      <c r="Q6974" s="31"/>
      <c r="R6974" s="84"/>
      <c r="S6974" s="31"/>
      <c r="T6974" s="31"/>
      <c r="U6974" s="169"/>
      <c r="V6974" s="150"/>
      <c r="W6974" s="141" t="str" cm="1">
        <f t="array" ref="W6974">IF(SUM(LEN(B6974:V6974))=0,"",IF(OR(OR(ISBLANK(F6974),SUM(LEN(C6974),LEN(D6974))=0),AND(NOT(E6974="Unknown"),ISBLANK(J6974)),AND(NOT(O6974="Unknown"),ISBLANK(R6974))),"Missing Information", INDEX(Table15[Entire Service Line Classification], MATCH(SUMIFS(Table15[Unique ID],Table15[System-Owned Portion],E6974,Table15[If Material Anything Other than "Lead" in Column E,Was Material Ever Previously Lead?],G6974,Table15[Customer-Owned Portion],O6974),Table15[Unique ID],0),0)))</f>
        <v/>
      </c>
      <c r="X6974"/>
    </row>
    <row r="6975" spans="2:24" x14ac:dyDescent="0.25">
      <c r="B6975" s="146"/>
      <c r="C6975" s="31"/>
      <c r="D6975" s="31"/>
      <c r="E6975" s="44"/>
      <c r="F6975" s="43"/>
      <c r="G6975" s="84"/>
      <c r="H6975" s="31"/>
      <c r="I6975" s="31"/>
      <c r="J6975" s="84"/>
      <c r="K6975" s="31"/>
      <c r="L6975" s="31"/>
      <c r="M6975" s="169"/>
      <c r="N6975" s="148"/>
      <c r="O6975" s="106"/>
      <c r="P6975" s="43"/>
      <c r="Q6975" s="31"/>
      <c r="R6975" s="84"/>
      <c r="S6975" s="31"/>
      <c r="T6975" s="31"/>
      <c r="U6975" s="169"/>
      <c r="V6975" s="150"/>
      <c r="W6975" s="141" t="str" cm="1">
        <f t="array" ref="W6975">IF(SUM(LEN(B6975:V6975))=0,"",IF(OR(OR(ISBLANK(F6975),SUM(LEN(C6975),LEN(D6975))=0),AND(NOT(E6975="Unknown"),ISBLANK(J6975)),AND(NOT(O6975="Unknown"),ISBLANK(R6975))),"Missing Information", INDEX(Table15[Entire Service Line Classification], MATCH(SUMIFS(Table15[Unique ID],Table15[System-Owned Portion],E6975,Table15[If Material Anything Other than "Lead" in Column E,Was Material Ever Previously Lead?],G6975,Table15[Customer-Owned Portion],O6975),Table15[Unique ID],0),0)))</f>
        <v/>
      </c>
      <c r="X6975"/>
    </row>
    <row r="6976" spans="2:24" x14ac:dyDescent="0.25">
      <c r="B6976" s="146"/>
      <c r="C6976" s="31"/>
      <c r="D6976" s="31"/>
      <c r="E6976" s="44"/>
      <c r="F6976" s="43"/>
      <c r="G6976" s="84"/>
      <c r="H6976" s="31"/>
      <c r="I6976" s="31"/>
      <c r="J6976" s="84"/>
      <c r="K6976" s="31"/>
      <c r="L6976" s="31"/>
      <c r="M6976" s="169"/>
      <c r="N6976" s="148"/>
      <c r="O6976" s="106"/>
      <c r="P6976" s="43"/>
      <c r="Q6976" s="31"/>
      <c r="R6976" s="84"/>
      <c r="S6976" s="31"/>
      <c r="T6976" s="31"/>
      <c r="U6976" s="169"/>
      <c r="V6976" s="150"/>
      <c r="W6976" s="141" t="str" cm="1">
        <f t="array" ref="W6976">IF(SUM(LEN(B6976:V6976))=0,"",IF(OR(OR(ISBLANK(F6976),SUM(LEN(C6976),LEN(D6976))=0),AND(NOT(E6976="Unknown"),ISBLANK(J6976)),AND(NOT(O6976="Unknown"),ISBLANK(R6976))),"Missing Information", INDEX(Table15[Entire Service Line Classification], MATCH(SUMIFS(Table15[Unique ID],Table15[System-Owned Portion],E6976,Table15[If Material Anything Other than "Lead" in Column E,Was Material Ever Previously Lead?],G6976,Table15[Customer-Owned Portion],O6976),Table15[Unique ID],0),0)))</f>
        <v/>
      </c>
      <c r="X6976"/>
    </row>
    <row r="6977" spans="2:24" x14ac:dyDescent="0.25">
      <c r="B6977" s="146"/>
      <c r="C6977" s="31"/>
      <c r="D6977" s="31"/>
      <c r="E6977" s="44"/>
      <c r="F6977" s="43"/>
      <c r="G6977" s="84"/>
      <c r="H6977" s="31"/>
      <c r="I6977" s="31"/>
      <c r="J6977" s="84"/>
      <c r="K6977" s="31"/>
      <c r="L6977" s="31"/>
      <c r="M6977" s="169"/>
      <c r="N6977" s="148"/>
      <c r="O6977" s="106"/>
      <c r="P6977" s="43"/>
      <c r="Q6977" s="31"/>
      <c r="R6977" s="84"/>
      <c r="S6977" s="31"/>
      <c r="T6977" s="31"/>
      <c r="U6977" s="169"/>
      <c r="V6977" s="150"/>
      <c r="W6977" s="141" t="str" cm="1">
        <f t="array" ref="W6977">IF(SUM(LEN(B6977:V6977))=0,"",IF(OR(OR(ISBLANK(F6977),SUM(LEN(C6977),LEN(D6977))=0),AND(NOT(E6977="Unknown"),ISBLANK(J6977)),AND(NOT(O6977="Unknown"),ISBLANK(R6977))),"Missing Information", INDEX(Table15[Entire Service Line Classification], MATCH(SUMIFS(Table15[Unique ID],Table15[System-Owned Portion],E6977,Table15[If Material Anything Other than "Lead" in Column E,Was Material Ever Previously Lead?],G6977,Table15[Customer-Owned Portion],O6977),Table15[Unique ID],0),0)))</f>
        <v/>
      </c>
      <c r="X6977"/>
    </row>
    <row r="6978" spans="2:24" x14ac:dyDescent="0.25">
      <c r="B6978" s="146"/>
      <c r="C6978" s="31"/>
      <c r="D6978" s="31"/>
      <c r="E6978" s="44"/>
      <c r="F6978" s="43"/>
      <c r="G6978" s="84"/>
      <c r="H6978" s="31"/>
      <c r="I6978" s="31"/>
      <c r="J6978" s="84"/>
      <c r="K6978" s="31"/>
      <c r="L6978" s="31"/>
      <c r="M6978" s="169"/>
      <c r="N6978" s="148"/>
      <c r="O6978" s="106"/>
      <c r="P6978" s="43"/>
      <c r="Q6978" s="31"/>
      <c r="R6978" s="84"/>
      <c r="S6978" s="31"/>
      <c r="T6978" s="31"/>
      <c r="U6978" s="169"/>
      <c r="V6978" s="150"/>
      <c r="W6978" s="141" t="str" cm="1">
        <f t="array" ref="W6978">IF(SUM(LEN(B6978:V6978))=0,"",IF(OR(OR(ISBLANK(F6978),SUM(LEN(C6978),LEN(D6978))=0),AND(NOT(E6978="Unknown"),ISBLANK(J6978)),AND(NOT(O6978="Unknown"),ISBLANK(R6978))),"Missing Information", INDEX(Table15[Entire Service Line Classification], MATCH(SUMIFS(Table15[Unique ID],Table15[System-Owned Portion],E6978,Table15[If Material Anything Other than "Lead" in Column E,Was Material Ever Previously Lead?],G6978,Table15[Customer-Owned Portion],O6978),Table15[Unique ID],0),0)))</f>
        <v/>
      </c>
      <c r="X6978"/>
    </row>
    <row r="6979" spans="2:24" x14ac:dyDescent="0.25">
      <c r="B6979" s="146"/>
      <c r="C6979" s="31"/>
      <c r="D6979" s="31"/>
      <c r="E6979" s="44"/>
      <c r="F6979" s="43"/>
      <c r="G6979" s="84"/>
      <c r="H6979" s="31"/>
      <c r="I6979" s="31"/>
      <c r="J6979" s="84"/>
      <c r="K6979" s="31"/>
      <c r="L6979" s="31"/>
      <c r="M6979" s="169"/>
      <c r="N6979" s="148"/>
      <c r="O6979" s="106"/>
      <c r="P6979" s="43"/>
      <c r="Q6979" s="31"/>
      <c r="R6979" s="84"/>
      <c r="S6979" s="31"/>
      <c r="T6979" s="31"/>
      <c r="U6979" s="169"/>
      <c r="V6979" s="150"/>
      <c r="W6979" s="141" t="str" cm="1">
        <f t="array" ref="W6979">IF(SUM(LEN(B6979:V6979))=0,"",IF(OR(OR(ISBLANK(F6979),SUM(LEN(C6979),LEN(D6979))=0),AND(NOT(E6979="Unknown"),ISBLANK(J6979)),AND(NOT(O6979="Unknown"),ISBLANK(R6979))),"Missing Information", INDEX(Table15[Entire Service Line Classification], MATCH(SUMIFS(Table15[Unique ID],Table15[System-Owned Portion],E6979,Table15[If Material Anything Other than "Lead" in Column E,Was Material Ever Previously Lead?],G6979,Table15[Customer-Owned Portion],O6979),Table15[Unique ID],0),0)))</f>
        <v/>
      </c>
      <c r="X6979"/>
    </row>
    <row r="6980" spans="2:24" x14ac:dyDescent="0.25">
      <c r="B6980" s="146"/>
      <c r="C6980" s="31"/>
      <c r="D6980" s="31"/>
      <c r="E6980" s="44"/>
      <c r="F6980" s="43"/>
      <c r="G6980" s="84"/>
      <c r="H6980" s="31"/>
      <c r="I6980" s="31"/>
      <c r="J6980" s="84"/>
      <c r="K6980" s="31"/>
      <c r="L6980" s="31"/>
      <c r="M6980" s="169"/>
      <c r="N6980" s="148"/>
      <c r="O6980" s="106"/>
      <c r="P6980" s="43"/>
      <c r="Q6980" s="31"/>
      <c r="R6980" s="84"/>
      <c r="S6980" s="31"/>
      <c r="T6980" s="31"/>
      <c r="U6980" s="169"/>
      <c r="V6980" s="150"/>
      <c r="W6980" s="141" t="str" cm="1">
        <f t="array" ref="W6980">IF(SUM(LEN(B6980:V6980))=0,"",IF(OR(OR(ISBLANK(F6980),SUM(LEN(C6980),LEN(D6980))=0),AND(NOT(E6980="Unknown"),ISBLANK(J6980)),AND(NOT(O6980="Unknown"),ISBLANK(R6980))),"Missing Information", INDEX(Table15[Entire Service Line Classification], MATCH(SUMIFS(Table15[Unique ID],Table15[System-Owned Portion],E6980,Table15[If Material Anything Other than "Lead" in Column E,Was Material Ever Previously Lead?],G6980,Table15[Customer-Owned Portion],O6980),Table15[Unique ID],0),0)))</f>
        <v/>
      </c>
      <c r="X6980"/>
    </row>
    <row r="6981" spans="2:24" x14ac:dyDescent="0.25">
      <c r="B6981" s="146"/>
      <c r="C6981" s="31"/>
      <c r="D6981" s="31"/>
      <c r="E6981" s="44"/>
      <c r="F6981" s="43"/>
      <c r="G6981" s="84"/>
      <c r="H6981" s="31"/>
      <c r="I6981" s="31"/>
      <c r="J6981" s="84"/>
      <c r="K6981" s="31"/>
      <c r="L6981" s="31"/>
      <c r="M6981" s="169"/>
      <c r="N6981" s="148"/>
      <c r="O6981" s="106"/>
      <c r="P6981" s="43"/>
      <c r="Q6981" s="31"/>
      <c r="R6981" s="84"/>
      <c r="S6981" s="31"/>
      <c r="T6981" s="31"/>
      <c r="U6981" s="169"/>
      <c r="V6981" s="150"/>
      <c r="W6981" s="141" t="str" cm="1">
        <f t="array" ref="W6981">IF(SUM(LEN(B6981:V6981))=0,"",IF(OR(OR(ISBLANK(F6981),SUM(LEN(C6981),LEN(D6981))=0),AND(NOT(E6981="Unknown"),ISBLANK(J6981)),AND(NOT(O6981="Unknown"),ISBLANK(R6981))),"Missing Information", INDEX(Table15[Entire Service Line Classification], MATCH(SUMIFS(Table15[Unique ID],Table15[System-Owned Portion],E6981,Table15[If Material Anything Other than "Lead" in Column E,Was Material Ever Previously Lead?],G6981,Table15[Customer-Owned Portion],O6981),Table15[Unique ID],0),0)))</f>
        <v/>
      </c>
      <c r="X6981"/>
    </row>
    <row r="6982" spans="2:24" x14ac:dyDescent="0.25">
      <c r="B6982" s="146"/>
      <c r="C6982" s="31"/>
      <c r="D6982" s="31"/>
      <c r="E6982" s="44"/>
      <c r="F6982" s="43"/>
      <c r="G6982" s="84"/>
      <c r="H6982" s="31"/>
      <c r="I6982" s="31"/>
      <c r="J6982" s="84"/>
      <c r="K6982" s="31"/>
      <c r="L6982" s="31"/>
      <c r="M6982" s="169"/>
      <c r="N6982" s="148"/>
      <c r="O6982" s="106"/>
      <c r="P6982" s="43"/>
      <c r="Q6982" s="31"/>
      <c r="R6982" s="84"/>
      <c r="S6982" s="31"/>
      <c r="T6982" s="31"/>
      <c r="U6982" s="169"/>
      <c r="V6982" s="150"/>
      <c r="W6982" s="141" t="str" cm="1">
        <f t="array" ref="W6982">IF(SUM(LEN(B6982:V6982))=0,"",IF(OR(OR(ISBLANK(F6982),SUM(LEN(C6982),LEN(D6982))=0),AND(NOT(E6982="Unknown"),ISBLANK(J6982)),AND(NOT(O6982="Unknown"),ISBLANK(R6982))),"Missing Information", INDEX(Table15[Entire Service Line Classification], MATCH(SUMIFS(Table15[Unique ID],Table15[System-Owned Portion],E6982,Table15[If Material Anything Other than "Lead" in Column E,Was Material Ever Previously Lead?],G6982,Table15[Customer-Owned Portion],O6982),Table15[Unique ID],0),0)))</f>
        <v/>
      </c>
      <c r="X6982"/>
    </row>
    <row r="6983" spans="2:24" x14ac:dyDescent="0.25">
      <c r="B6983" s="146"/>
      <c r="C6983" s="31"/>
      <c r="D6983" s="31"/>
      <c r="E6983" s="44"/>
      <c r="F6983" s="43"/>
      <c r="G6983" s="84"/>
      <c r="H6983" s="31"/>
      <c r="I6983" s="31"/>
      <c r="J6983" s="84"/>
      <c r="K6983" s="31"/>
      <c r="L6983" s="31"/>
      <c r="M6983" s="169"/>
      <c r="N6983" s="148"/>
      <c r="O6983" s="106"/>
      <c r="P6983" s="43"/>
      <c r="Q6983" s="31"/>
      <c r="R6983" s="84"/>
      <c r="S6983" s="31"/>
      <c r="T6983" s="31"/>
      <c r="U6983" s="169"/>
      <c r="V6983" s="150"/>
      <c r="W6983" s="141" t="str" cm="1">
        <f t="array" ref="W6983">IF(SUM(LEN(B6983:V6983))=0,"",IF(OR(OR(ISBLANK(F6983),SUM(LEN(C6983),LEN(D6983))=0),AND(NOT(E6983="Unknown"),ISBLANK(J6983)),AND(NOT(O6983="Unknown"),ISBLANK(R6983))),"Missing Information", INDEX(Table15[Entire Service Line Classification], MATCH(SUMIFS(Table15[Unique ID],Table15[System-Owned Portion],E6983,Table15[If Material Anything Other than "Lead" in Column E,Was Material Ever Previously Lead?],G6983,Table15[Customer-Owned Portion],O6983),Table15[Unique ID],0),0)))</f>
        <v/>
      </c>
      <c r="X6983"/>
    </row>
    <row r="6984" spans="2:24" x14ac:dyDescent="0.25">
      <c r="B6984" s="146"/>
      <c r="C6984" s="31"/>
      <c r="D6984" s="31"/>
      <c r="E6984" s="44"/>
      <c r="F6984" s="43"/>
      <c r="G6984" s="84"/>
      <c r="H6984" s="31"/>
      <c r="I6984" s="31"/>
      <c r="J6984" s="84"/>
      <c r="K6984" s="31"/>
      <c r="L6984" s="31"/>
      <c r="M6984" s="169"/>
      <c r="N6984" s="148"/>
      <c r="O6984" s="106"/>
      <c r="P6984" s="43"/>
      <c r="Q6984" s="31"/>
      <c r="R6984" s="84"/>
      <c r="S6984" s="31"/>
      <c r="T6984" s="31"/>
      <c r="U6984" s="169"/>
      <c r="V6984" s="150"/>
      <c r="W6984" s="141" t="str" cm="1">
        <f t="array" ref="W6984">IF(SUM(LEN(B6984:V6984))=0,"",IF(OR(OR(ISBLANK(F6984),SUM(LEN(C6984),LEN(D6984))=0),AND(NOT(E6984="Unknown"),ISBLANK(J6984)),AND(NOT(O6984="Unknown"),ISBLANK(R6984))),"Missing Information", INDEX(Table15[Entire Service Line Classification], MATCH(SUMIFS(Table15[Unique ID],Table15[System-Owned Portion],E6984,Table15[If Material Anything Other than "Lead" in Column E,Was Material Ever Previously Lead?],G6984,Table15[Customer-Owned Portion],O6984),Table15[Unique ID],0),0)))</f>
        <v/>
      </c>
      <c r="X6984"/>
    </row>
    <row r="6985" spans="2:24" x14ac:dyDescent="0.25">
      <c r="B6985" s="146"/>
      <c r="C6985" s="31"/>
      <c r="D6985" s="31"/>
      <c r="E6985" s="44"/>
      <c r="F6985" s="43"/>
      <c r="G6985" s="84"/>
      <c r="H6985" s="31"/>
      <c r="I6985" s="31"/>
      <c r="J6985" s="84"/>
      <c r="K6985" s="31"/>
      <c r="L6985" s="31"/>
      <c r="M6985" s="169"/>
      <c r="N6985" s="148"/>
      <c r="O6985" s="106"/>
      <c r="P6985" s="43"/>
      <c r="Q6985" s="31"/>
      <c r="R6985" s="84"/>
      <c r="S6985" s="31"/>
      <c r="T6985" s="31"/>
      <c r="U6985" s="169"/>
      <c r="V6985" s="150"/>
      <c r="W6985" s="141" t="str" cm="1">
        <f t="array" ref="W6985">IF(SUM(LEN(B6985:V6985))=0,"",IF(OR(OR(ISBLANK(F6985),SUM(LEN(C6985),LEN(D6985))=0),AND(NOT(E6985="Unknown"),ISBLANK(J6985)),AND(NOT(O6985="Unknown"),ISBLANK(R6985))),"Missing Information", INDEX(Table15[Entire Service Line Classification], MATCH(SUMIFS(Table15[Unique ID],Table15[System-Owned Portion],E6985,Table15[If Material Anything Other than "Lead" in Column E,Was Material Ever Previously Lead?],G6985,Table15[Customer-Owned Portion],O6985),Table15[Unique ID],0),0)))</f>
        <v/>
      </c>
      <c r="X6985"/>
    </row>
    <row r="6986" spans="2:24" x14ac:dyDescent="0.25">
      <c r="B6986" s="146"/>
      <c r="C6986" s="31"/>
      <c r="D6986" s="31"/>
      <c r="E6986" s="44"/>
      <c r="F6986" s="43"/>
      <c r="G6986" s="84"/>
      <c r="H6986" s="31"/>
      <c r="I6986" s="31"/>
      <c r="J6986" s="84"/>
      <c r="K6986" s="31"/>
      <c r="L6986" s="31"/>
      <c r="M6986" s="169"/>
      <c r="N6986" s="148"/>
      <c r="O6986" s="106"/>
      <c r="P6986" s="43"/>
      <c r="Q6986" s="31"/>
      <c r="R6986" s="84"/>
      <c r="S6986" s="31"/>
      <c r="T6986" s="31"/>
      <c r="U6986" s="169"/>
      <c r="V6986" s="150"/>
      <c r="W6986" s="141" t="str" cm="1">
        <f t="array" ref="W6986">IF(SUM(LEN(B6986:V6986))=0,"",IF(OR(OR(ISBLANK(F6986),SUM(LEN(C6986),LEN(D6986))=0),AND(NOT(E6986="Unknown"),ISBLANK(J6986)),AND(NOT(O6986="Unknown"),ISBLANK(R6986))),"Missing Information", INDEX(Table15[Entire Service Line Classification], MATCH(SUMIFS(Table15[Unique ID],Table15[System-Owned Portion],E6986,Table15[If Material Anything Other than "Lead" in Column E,Was Material Ever Previously Lead?],G6986,Table15[Customer-Owned Portion],O6986),Table15[Unique ID],0),0)))</f>
        <v/>
      </c>
      <c r="X6986"/>
    </row>
    <row r="6987" spans="2:24" x14ac:dyDescent="0.25">
      <c r="B6987" s="146"/>
      <c r="C6987" s="31"/>
      <c r="D6987" s="31"/>
      <c r="E6987" s="44"/>
      <c r="F6987" s="43"/>
      <c r="G6987" s="84"/>
      <c r="H6987" s="31"/>
      <c r="I6987" s="31"/>
      <c r="J6987" s="84"/>
      <c r="K6987" s="31"/>
      <c r="L6987" s="31"/>
      <c r="M6987" s="169"/>
      <c r="N6987" s="148"/>
      <c r="O6987" s="106"/>
      <c r="P6987" s="43"/>
      <c r="Q6987" s="31"/>
      <c r="R6987" s="84"/>
      <c r="S6987" s="31"/>
      <c r="T6987" s="31"/>
      <c r="U6987" s="169"/>
      <c r="V6987" s="150"/>
      <c r="W6987" s="141" t="str" cm="1">
        <f t="array" ref="W6987">IF(SUM(LEN(B6987:V6987))=0,"",IF(OR(OR(ISBLANK(F6987),SUM(LEN(C6987),LEN(D6987))=0),AND(NOT(E6987="Unknown"),ISBLANK(J6987)),AND(NOT(O6987="Unknown"),ISBLANK(R6987))),"Missing Information", INDEX(Table15[Entire Service Line Classification], MATCH(SUMIFS(Table15[Unique ID],Table15[System-Owned Portion],E6987,Table15[If Material Anything Other than "Lead" in Column E,Was Material Ever Previously Lead?],G6987,Table15[Customer-Owned Portion],O6987),Table15[Unique ID],0),0)))</f>
        <v/>
      </c>
      <c r="X6987"/>
    </row>
    <row r="6988" spans="2:24" x14ac:dyDescent="0.25">
      <c r="B6988" s="146"/>
      <c r="C6988" s="31"/>
      <c r="D6988" s="31"/>
      <c r="E6988" s="44"/>
      <c r="F6988" s="43"/>
      <c r="G6988" s="84"/>
      <c r="H6988" s="31"/>
      <c r="I6988" s="31"/>
      <c r="J6988" s="84"/>
      <c r="K6988" s="31"/>
      <c r="L6988" s="31"/>
      <c r="M6988" s="169"/>
      <c r="N6988" s="148"/>
      <c r="O6988" s="106"/>
      <c r="P6988" s="43"/>
      <c r="Q6988" s="31"/>
      <c r="R6988" s="84"/>
      <c r="S6988" s="31"/>
      <c r="T6988" s="31"/>
      <c r="U6988" s="169"/>
      <c r="V6988" s="150"/>
      <c r="W6988" s="141" t="str" cm="1">
        <f t="array" ref="W6988">IF(SUM(LEN(B6988:V6988))=0,"",IF(OR(OR(ISBLANK(F6988),SUM(LEN(C6988),LEN(D6988))=0),AND(NOT(E6988="Unknown"),ISBLANK(J6988)),AND(NOT(O6988="Unknown"),ISBLANK(R6988))),"Missing Information", INDEX(Table15[Entire Service Line Classification], MATCH(SUMIFS(Table15[Unique ID],Table15[System-Owned Portion],E6988,Table15[If Material Anything Other than "Lead" in Column E,Was Material Ever Previously Lead?],G6988,Table15[Customer-Owned Portion],O6988),Table15[Unique ID],0),0)))</f>
        <v/>
      </c>
      <c r="X6988"/>
    </row>
    <row r="6989" spans="2:24" x14ac:dyDescent="0.25">
      <c r="B6989" s="146"/>
      <c r="C6989" s="31"/>
      <c r="D6989" s="31"/>
      <c r="E6989" s="44"/>
      <c r="F6989" s="43"/>
      <c r="G6989" s="84"/>
      <c r="H6989" s="31"/>
      <c r="I6989" s="31"/>
      <c r="J6989" s="84"/>
      <c r="K6989" s="31"/>
      <c r="L6989" s="31"/>
      <c r="M6989" s="169"/>
      <c r="N6989" s="148"/>
      <c r="O6989" s="106"/>
      <c r="P6989" s="43"/>
      <c r="Q6989" s="31"/>
      <c r="R6989" s="84"/>
      <c r="S6989" s="31"/>
      <c r="T6989" s="31"/>
      <c r="U6989" s="169"/>
      <c r="V6989" s="150"/>
      <c r="W6989" s="141" t="str" cm="1">
        <f t="array" ref="W6989">IF(SUM(LEN(B6989:V6989))=0,"",IF(OR(OR(ISBLANK(F6989),SUM(LEN(C6989),LEN(D6989))=0),AND(NOT(E6989="Unknown"),ISBLANK(J6989)),AND(NOT(O6989="Unknown"),ISBLANK(R6989))),"Missing Information", INDEX(Table15[Entire Service Line Classification], MATCH(SUMIFS(Table15[Unique ID],Table15[System-Owned Portion],E6989,Table15[If Material Anything Other than "Lead" in Column E,Was Material Ever Previously Lead?],G6989,Table15[Customer-Owned Portion],O6989),Table15[Unique ID],0),0)))</f>
        <v/>
      </c>
      <c r="X6989"/>
    </row>
    <row r="6990" spans="2:24" x14ac:dyDescent="0.25">
      <c r="B6990" s="146"/>
      <c r="C6990" s="31"/>
      <c r="D6990" s="31"/>
      <c r="E6990" s="44"/>
      <c r="F6990" s="43"/>
      <c r="G6990" s="84"/>
      <c r="H6990" s="31"/>
      <c r="I6990" s="31"/>
      <c r="J6990" s="84"/>
      <c r="K6990" s="31"/>
      <c r="L6990" s="31"/>
      <c r="M6990" s="169"/>
      <c r="N6990" s="148"/>
      <c r="O6990" s="106"/>
      <c r="P6990" s="43"/>
      <c r="Q6990" s="31"/>
      <c r="R6990" s="84"/>
      <c r="S6990" s="31"/>
      <c r="T6990" s="31"/>
      <c r="U6990" s="169"/>
      <c r="V6990" s="150"/>
      <c r="W6990" s="141" t="str" cm="1">
        <f t="array" ref="W6990">IF(SUM(LEN(B6990:V6990))=0,"",IF(OR(OR(ISBLANK(F6990),SUM(LEN(C6990),LEN(D6990))=0),AND(NOT(E6990="Unknown"),ISBLANK(J6990)),AND(NOT(O6990="Unknown"),ISBLANK(R6990))),"Missing Information", INDEX(Table15[Entire Service Line Classification], MATCH(SUMIFS(Table15[Unique ID],Table15[System-Owned Portion],E6990,Table15[If Material Anything Other than "Lead" in Column E,Was Material Ever Previously Lead?],G6990,Table15[Customer-Owned Portion],O6990),Table15[Unique ID],0),0)))</f>
        <v/>
      </c>
      <c r="X6990"/>
    </row>
    <row r="6991" spans="2:24" x14ac:dyDescent="0.25">
      <c r="B6991" s="146"/>
      <c r="C6991" s="31"/>
      <c r="D6991" s="31"/>
      <c r="E6991" s="44"/>
      <c r="F6991" s="43"/>
      <c r="G6991" s="84"/>
      <c r="H6991" s="31"/>
      <c r="I6991" s="31"/>
      <c r="J6991" s="84"/>
      <c r="K6991" s="31"/>
      <c r="L6991" s="31"/>
      <c r="M6991" s="169"/>
      <c r="N6991" s="148"/>
      <c r="O6991" s="106"/>
      <c r="P6991" s="43"/>
      <c r="Q6991" s="31"/>
      <c r="R6991" s="84"/>
      <c r="S6991" s="31"/>
      <c r="T6991" s="31"/>
      <c r="U6991" s="169"/>
      <c r="V6991" s="150"/>
      <c r="W6991" s="141" t="str" cm="1">
        <f t="array" ref="W6991">IF(SUM(LEN(B6991:V6991))=0,"",IF(OR(OR(ISBLANK(F6991),SUM(LEN(C6991),LEN(D6991))=0),AND(NOT(E6991="Unknown"),ISBLANK(J6991)),AND(NOT(O6991="Unknown"),ISBLANK(R6991))),"Missing Information", INDEX(Table15[Entire Service Line Classification], MATCH(SUMIFS(Table15[Unique ID],Table15[System-Owned Portion],E6991,Table15[If Material Anything Other than "Lead" in Column E,Was Material Ever Previously Lead?],G6991,Table15[Customer-Owned Portion],O6991),Table15[Unique ID],0),0)))</f>
        <v/>
      </c>
      <c r="X6991"/>
    </row>
    <row r="6992" spans="2:24" x14ac:dyDescent="0.25">
      <c r="B6992" s="146"/>
      <c r="C6992" s="31"/>
      <c r="D6992" s="31"/>
      <c r="E6992" s="44"/>
      <c r="F6992" s="43"/>
      <c r="G6992" s="84"/>
      <c r="H6992" s="31"/>
      <c r="I6992" s="31"/>
      <c r="J6992" s="84"/>
      <c r="K6992" s="31"/>
      <c r="L6992" s="31"/>
      <c r="M6992" s="169"/>
      <c r="N6992" s="148"/>
      <c r="O6992" s="106"/>
      <c r="P6992" s="43"/>
      <c r="Q6992" s="31"/>
      <c r="R6992" s="84"/>
      <c r="S6992" s="31"/>
      <c r="T6992" s="31"/>
      <c r="U6992" s="169"/>
      <c r="V6992" s="150"/>
      <c r="W6992" s="141" t="str" cm="1">
        <f t="array" ref="W6992">IF(SUM(LEN(B6992:V6992))=0,"",IF(OR(OR(ISBLANK(F6992),SUM(LEN(C6992),LEN(D6992))=0),AND(NOT(E6992="Unknown"),ISBLANK(J6992)),AND(NOT(O6992="Unknown"),ISBLANK(R6992))),"Missing Information", INDEX(Table15[Entire Service Line Classification], MATCH(SUMIFS(Table15[Unique ID],Table15[System-Owned Portion],E6992,Table15[If Material Anything Other than "Lead" in Column E,Was Material Ever Previously Lead?],G6992,Table15[Customer-Owned Portion],O6992),Table15[Unique ID],0),0)))</f>
        <v/>
      </c>
      <c r="X6992"/>
    </row>
    <row r="6993" spans="2:24" x14ac:dyDescent="0.25">
      <c r="B6993" s="146"/>
      <c r="C6993" s="31"/>
      <c r="D6993" s="31"/>
      <c r="E6993" s="44"/>
      <c r="F6993" s="43"/>
      <c r="G6993" s="84"/>
      <c r="H6993" s="31"/>
      <c r="I6993" s="31"/>
      <c r="J6993" s="84"/>
      <c r="K6993" s="31"/>
      <c r="L6993" s="31"/>
      <c r="M6993" s="169"/>
      <c r="N6993" s="148"/>
      <c r="O6993" s="106"/>
      <c r="P6993" s="43"/>
      <c r="Q6993" s="31"/>
      <c r="R6993" s="84"/>
      <c r="S6993" s="31"/>
      <c r="T6993" s="31"/>
      <c r="U6993" s="169"/>
      <c r="V6993" s="150"/>
      <c r="W6993" s="141" t="str" cm="1">
        <f t="array" ref="W6993">IF(SUM(LEN(B6993:V6993))=0,"",IF(OR(OR(ISBLANK(F6993),SUM(LEN(C6993),LEN(D6993))=0),AND(NOT(E6993="Unknown"),ISBLANK(J6993)),AND(NOT(O6993="Unknown"),ISBLANK(R6993))),"Missing Information", INDEX(Table15[Entire Service Line Classification], MATCH(SUMIFS(Table15[Unique ID],Table15[System-Owned Portion],E6993,Table15[If Material Anything Other than "Lead" in Column E,Was Material Ever Previously Lead?],G6993,Table15[Customer-Owned Portion],O6993),Table15[Unique ID],0),0)))</f>
        <v/>
      </c>
      <c r="X6993"/>
    </row>
    <row r="6994" spans="2:24" x14ac:dyDescent="0.25">
      <c r="B6994" s="146"/>
      <c r="C6994" s="31"/>
      <c r="D6994" s="31"/>
      <c r="E6994" s="44"/>
      <c r="F6994" s="43"/>
      <c r="G6994" s="84"/>
      <c r="H6994" s="31"/>
      <c r="I6994" s="31"/>
      <c r="J6994" s="84"/>
      <c r="K6994" s="31"/>
      <c r="L6994" s="31"/>
      <c r="M6994" s="169"/>
      <c r="N6994" s="148"/>
      <c r="O6994" s="106"/>
      <c r="P6994" s="43"/>
      <c r="Q6994" s="31"/>
      <c r="R6994" s="84"/>
      <c r="S6994" s="31"/>
      <c r="T6994" s="31"/>
      <c r="U6994" s="169"/>
      <c r="V6994" s="150"/>
      <c r="W6994" s="141" t="str" cm="1">
        <f t="array" ref="W6994">IF(SUM(LEN(B6994:V6994))=0,"",IF(OR(OR(ISBLANK(F6994),SUM(LEN(C6994),LEN(D6994))=0),AND(NOT(E6994="Unknown"),ISBLANK(J6994)),AND(NOT(O6994="Unknown"),ISBLANK(R6994))),"Missing Information", INDEX(Table15[Entire Service Line Classification], MATCH(SUMIFS(Table15[Unique ID],Table15[System-Owned Portion],E6994,Table15[If Material Anything Other than "Lead" in Column E,Was Material Ever Previously Lead?],G6994,Table15[Customer-Owned Portion],O6994),Table15[Unique ID],0),0)))</f>
        <v/>
      </c>
      <c r="X6994"/>
    </row>
    <row r="6995" spans="2:24" x14ac:dyDescent="0.25">
      <c r="B6995" s="146"/>
      <c r="C6995" s="31"/>
      <c r="D6995" s="31"/>
      <c r="E6995" s="44"/>
      <c r="F6995" s="43"/>
      <c r="G6995" s="84"/>
      <c r="H6995" s="31"/>
      <c r="I6995" s="31"/>
      <c r="J6995" s="84"/>
      <c r="K6995" s="31"/>
      <c r="L6995" s="31"/>
      <c r="M6995" s="169"/>
      <c r="N6995" s="148"/>
      <c r="O6995" s="106"/>
      <c r="P6995" s="43"/>
      <c r="Q6995" s="31"/>
      <c r="R6995" s="84"/>
      <c r="S6995" s="31"/>
      <c r="T6995" s="31"/>
      <c r="U6995" s="169"/>
      <c r="V6995" s="150"/>
      <c r="W6995" s="141" t="str" cm="1">
        <f t="array" ref="W6995">IF(SUM(LEN(B6995:V6995))=0,"",IF(OR(OR(ISBLANK(F6995),SUM(LEN(C6995),LEN(D6995))=0),AND(NOT(E6995="Unknown"),ISBLANK(J6995)),AND(NOT(O6995="Unknown"),ISBLANK(R6995))),"Missing Information", INDEX(Table15[Entire Service Line Classification], MATCH(SUMIFS(Table15[Unique ID],Table15[System-Owned Portion],E6995,Table15[If Material Anything Other than "Lead" in Column E,Was Material Ever Previously Lead?],G6995,Table15[Customer-Owned Portion],O6995),Table15[Unique ID],0),0)))</f>
        <v/>
      </c>
      <c r="X6995"/>
    </row>
    <row r="6996" spans="2:24" x14ac:dyDescent="0.25">
      <c r="B6996" s="146"/>
      <c r="C6996" s="31"/>
      <c r="D6996" s="31"/>
      <c r="E6996" s="44"/>
      <c r="F6996" s="43"/>
      <c r="G6996" s="84"/>
      <c r="H6996" s="31"/>
      <c r="I6996" s="31"/>
      <c r="J6996" s="84"/>
      <c r="K6996" s="31"/>
      <c r="L6996" s="31"/>
      <c r="M6996" s="169"/>
      <c r="N6996" s="148"/>
      <c r="O6996" s="106"/>
      <c r="P6996" s="43"/>
      <c r="Q6996" s="31"/>
      <c r="R6996" s="84"/>
      <c r="S6996" s="31"/>
      <c r="T6996" s="31"/>
      <c r="U6996" s="169"/>
      <c r="V6996" s="150"/>
      <c r="W6996" s="141" t="str" cm="1">
        <f t="array" ref="W6996">IF(SUM(LEN(B6996:V6996))=0,"",IF(OR(OR(ISBLANK(F6996),SUM(LEN(C6996),LEN(D6996))=0),AND(NOT(E6996="Unknown"),ISBLANK(J6996)),AND(NOT(O6996="Unknown"),ISBLANK(R6996))),"Missing Information", INDEX(Table15[Entire Service Line Classification], MATCH(SUMIFS(Table15[Unique ID],Table15[System-Owned Portion],E6996,Table15[If Material Anything Other than "Lead" in Column E,Was Material Ever Previously Lead?],G6996,Table15[Customer-Owned Portion],O6996),Table15[Unique ID],0),0)))</f>
        <v/>
      </c>
      <c r="X6996"/>
    </row>
    <row r="6997" spans="2:24" x14ac:dyDescent="0.25">
      <c r="B6997" s="146"/>
      <c r="C6997" s="31"/>
      <c r="D6997" s="31"/>
      <c r="E6997" s="44"/>
      <c r="F6997" s="43"/>
      <c r="G6997" s="84"/>
      <c r="H6997" s="31"/>
      <c r="I6997" s="31"/>
      <c r="J6997" s="84"/>
      <c r="K6997" s="31"/>
      <c r="L6997" s="31"/>
      <c r="M6997" s="169"/>
      <c r="N6997" s="148"/>
      <c r="O6997" s="106"/>
      <c r="P6997" s="43"/>
      <c r="Q6997" s="31"/>
      <c r="R6997" s="84"/>
      <c r="S6997" s="31"/>
      <c r="T6997" s="31"/>
      <c r="U6997" s="169"/>
      <c r="V6997" s="150"/>
      <c r="W6997" s="141" t="str" cm="1">
        <f t="array" ref="W6997">IF(SUM(LEN(B6997:V6997))=0,"",IF(OR(OR(ISBLANK(F6997),SUM(LEN(C6997),LEN(D6997))=0),AND(NOT(E6997="Unknown"),ISBLANK(J6997)),AND(NOT(O6997="Unknown"),ISBLANK(R6997))),"Missing Information", INDEX(Table15[Entire Service Line Classification], MATCH(SUMIFS(Table15[Unique ID],Table15[System-Owned Portion],E6997,Table15[If Material Anything Other than "Lead" in Column E,Was Material Ever Previously Lead?],G6997,Table15[Customer-Owned Portion],O6997),Table15[Unique ID],0),0)))</f>
        <v/>
      </c>
      <c r="X6997"/>
    </row>
    <row r="6998" spans="2:24" x14ac:dyDescent="0.25">
      <c r="B6998" s="146"/>
      <c r="C6998" s="31"/>
      <c r="D6998" s="31"/>
      <c r="E6998" s="44"/>
      <c r="F6998" s="43"/>
      <c r="G6998" s="84"/>
      <c r="H6998" s="31"/>
      <c r="I6998" s="31"/>
      <c r="J6998" s="84"/>
      <c r="K6998" s="31"/>
      <c r="L6998" s="31"/>
      <c r="M6998" s="169"/>
      <c r="N6998" s="148"/>
      <c r="O6998" s="106"/>
      <c r="P6998" s="43"/>
      <c r="Q6998" s="31"/>
      <c r="R6998" s="84"/>
      <c r="S6998" s="31"/>
      <c r="T6998" s="31"/>
      <c r="U6998" s="169"/>
      <c r="V6998" s="150"/>
      <c r="W6998" s="141" t="str" cm="1">
        <f t="array" ref="W6998">IF(SUM(LEN(B6998:V6998))=0,"",IF(OR(OR(ISBLANK(F6998),SUM(LEN(C6998),LEN(D6998))=0),AND(NOT(E6998="Unknown"),ISBLANK(J6998)),AND(NOT(O6998="Unknown"),ISBLANK(R6998))),"Missing Information", INDEX(Table15[Entire Service Line Classification], MATCH(SUMIFS(Table15[Unique ID],Table15[System-Owned Portion],E6998,Table15[If Material Anything Other than "Lead" in Column E,Was Material Ever Previously Lead?],G6998,Table15[Customer-Owned Portion],O6998),Table15[Unique ID],0),0)))</f>
        <v/>
      </c>
      <c r="X6998"/>
    </row>
    <row r="6999" spans="2:24" x14ac:dyDescent="0.25">
      <c r="B6999" s="146"/>
      <c r="C6999" s="31"/>
      <c r="D6999" s="31"/>
      <c r="E6999" s="44"/>
      <c r="F6999" s="43"/>
      <c r="G6999" s="84"/>
      <c r="H6999" s="31"/>
      <c r="I6999" s="31"/>
      <c r="J6999" s="84"/>
      <c r="K6999" s="31"/>
      <c r="L6999" s="31"/>
      <c r="M6999" s="169"/>
      <c r="N6999" s="148"/>
      <c r="O6999" s="106"/>
      <c r="P6999" s="43"/>
      <c r="Q6999" s="31"/>
      <c r="R6999" s="84"/>
      <c r="S6999" s="31"/>
      <c r="T6999" s="31"/>
      <c r="U6999" s="169"/>
      <c r="V6999" s="150"/>
      <c r="W6999" s="141" t="str" cm="1">
        <f t="array" ref="W6999">IF(SUM(LEN(B6999:V6999))=0,"",IF(OR(OR(ISBLANK(F6999),SUM(LEN(C6999),LEN(D6999))=0),AND(NOT(E6999="Unknown"),ISBLANK(J6999)),AND(NOT(O6999="Unknown"),ISBLANK(R6999))),"Missing Information", INDEX(Table15[Entire Service Line Classification], MATCH(SUMIFS(Table15[Unique ID],Table15[System-Owned Portion],E6999,Table15[If Material Anything Other than "Lead" in Column E,Was Material Ever Previously Lead?],G6999,Table15[Customer-Owned Portion],O6999),Table15[Unique ID],0),0)))</f>
        <v/>
      </c>
      <c r="X6999"/>
    </row>
    <row r="7000" spans="2:24" x14ac:dyDescent="0.25">
      <c r="B7000" s="146"/>
      <c r="C7000" s="31"/>
      <c r="D7000" s="31"/>
      <c r="E7000" s="44"/>
      <c r="F7000" s="43"/>
      <c r="G7000" s="84"/>
      <c r="H7000" s="31"/>
      <c r="I7000" s="31"/>
      <c r="J7000" s="84"/>
      <c r="K7000" s="31"/>
      <c r="L7000" s="31"/>
      <c r="M7000" s="169"/>
      <c r="N7000" s="148"/>
      <c r="O7000" s="106"/>
      <c r="P7000" s="43"/>
      <c r="Q7000" s="31"/>
      <c r="R7000" s="84"/>
      <c r="S7000" s="31"/>
      <c r="T7000" s="31"/>
      <c r="U7000" s="169"/>
      <c r="V7000" s="150"/>
      <c r="W7000" s="141" t="str" cm="1">
        <f t="array" ref="W7000">IF(SUM(LEN(B7000:V7000))=0,"",IF(OR(OR(ISBLANK(F7000),SUM(LEN(C7000),LEN(D7000))=0),AND(NOT(E7000="Unknown"),ISBLANK(J7000)),AND(NOT(O7000="Unknown"),ISBLANK(R7000))),"Missing Information", INDEX(Table15[Entire Service Line Classification], MATCH(SUMIFS(Table15[Unique ID],Table15[System-Owned Portion],E7000,Table15[If Material Anything Other than "Lead" in Column E,Was Material Ever Previously Lead?],G7000,Table15[Customer-Owned Portion],O7000),Table15[Unique ID],0),0)))</f>
        <v/>
      </c>
      <c r="X7000"/>
    </row>
    <row r="7001" spans="2:24" x14ac:dyDescent="0.25">
      <c r="B7001" s="146"/>
      <c r="C7001" s="31"/>
      <c r="D7001" s="31"/>
      <c r="E7001" s="44"/>
      <c r="F7001" s="43"/>
      <c r="G7001" s="84"/>
      <c r="H7001" s="31"/>
      <c r="I7001" s="31"/>
      <c r="J7001" s="84"/>
      <c r="K7001" s="31"/>
      <c r="L7001" s="31"/>
      <c r="M7001" s="169"/>
      <c r="N7001" s="148"/>
      <c r="O7001" s="106"/>
      <c r="P7001" s="43"/>
      <c r="Q7001" s="31"/>
      <c r="R7001" s="84"/>
      <c r="S7001" s="31"/>
      <c r="T7001" s="31"/>
      <c r="U7001" s="169"/>
      <c r="V7001" s="150"/>
      <c r="W7001" s="141" t="str" cm="1">
        <f t="array" ref="W7001">IF(SUM(LEN(B7001:V7001))=0,"",IF(OR(OR(ISBLANK(F7001),SUM(LEN(C7001),LEN(D7001))=0),AND(NOT(E7001="Unknown"),ISBLANK(J7001)),AND(NOT(O7001="Unknown"),ISBLANK(R7001))),"Missing Information", INDEX(Table15[Entire Service Line Classification], MATCH(SUMIFS(Table15[Unique ID],Table15[System-Owned Portion],E7001,Table15[If Material Anything Other than "Lead" in Column E,Was Material Ever Previously Lead?],G7001,Table15[Customer-Owned Portion],O7001),Table15[Unique ID],0),0)))</f>
        <v/>
      </c>
      <c r="X7001"/>
    </row>
    <row r="7002" spans="2:24" x14ac:dyDescent="0.25">
      <c r="B7002" s="146"/>
      <c r="C7002" s="31"/>
      <c r="D7002" s="31"/>
      <c r="E7002" s="44"/>
      <c r="F7002" s="43"/>
      <c r="G7002" s="84"/>
      <c r="H7002" s="31"/>
      <c r="I7002" s="31"/>
      <c r="J7002" s="84"/>
      <c r="K7002" s="31"/>
      <c r="L7002" s="31"/>
      <c r="M7002" s="169"/>
      <c r="N7002" s="148"/>
      <c r="O7002" s="106"/>
      <c r="P7002" s="43"/>
      <c r="Q7002" s="31"/>
      <c r="R7002" s="84"/>
      <c r="S7002" s="31"/>
      <c r="T7002" s="31"/>
      <c r="U7002" s="169"/>
      <c r="V7002" s="150"/>
      <c r="W7002" s="141" t="str" cm="1">
        <f t="array" ref="W7002">IF(SUM(LEN(B7002:V7002))=0,"",IF(OR(OR(ISBLANK(F7002),SUM(LEN(C7002),LEN(D7002))=0),AND(NOT(E7002="Unknown"),ISBLANK(J7002)),AND(NOT(O7002="Unknown"),ISBLANK(R7002))),"Missing Information", INDEX(Table15[Entire Service Line Classification], MATCH(SUMIFS(Table15[Unique ID],Table15[System-Owned Portion],E7002,Table15[If Material Anything Other than "Lead" in Column E,Was Material Ever Previously Lead?],G7002,Table15[Customer-Owned Portion],O7002),Table15[Unique ID],0),0)))</f>
        <v/>
      </c>
      <c r="X7002"/>
    </row>
    <row r="7003" spans="2:24" x14ac:dyDescent="0.25">
      <c r="B7003" s="146"/>
      <c r="C7003" s="31"/>
      <c r="D7003" s="31"/>
      <c r="E7003" s="44"/>
      <c r="F7003" s="43"/>
      <c r="G7003" s="84"/>
      <c r="H7003" s="31"/>
      <c r="I7003" s="31"/>
      <c r="J7003" s="84"/>
      <c r="K7003" s="31"/>
      <c r="L7003" s="31"/>
      <c r="M7003" s="169"/>
      <c r="N7003" s="148"/>
      <c r="O7003" s="106"/>
      <c r="P7003" s="43"/>
      <c r="Q7003" s="31"/>
      <c r="R7003" s="84"/>
      <c r="S7003" s="31"/>
      <c r="T7003" s="31"/>
      <c r="U7003" s="169"/>
      <c r="V7003" s="150"/>
      <c r="W7003" s="141" t="str" cm="1">
        <f t="array" ref="W7003">IF(SUM(LEN(B7003:V7003))=0,"",IF(OR(OR(ISBLANK(F7003),SUM(LEN(C7003),LEN(D7003))=0),AND(NOT(E7003="Unknown"),ISBLANK(J7003)),AND(NOT(O7003="Unknown"),ISBLANK(R7003))),"Missing Information", INDEX(Table15[Entire Service Line Classification], MATCH(SUMIFS(Table15[Unique ID],Table15[System-Owned Portion],E7003,Table15[If Material Anything Other than "Lead" in Column E,Was Material Ever Previously Lead?],G7003,Table15[Customer-Owned Portion],O7003),Table15[Unique ID],0),0)))</f>
        <v/>
      </c>
      <c r="X7003"/>
    </row>
    <row r="7004" spans="2:24" x14ac:dyDescent="0.25">
      <c r="B7004" s="146"/>
      <c r="C7004" s="31"/>
      <c r="D7004" s="31"/>
      <c r="E7004" s="44"/>
      <c r="F7004" s="43"/>
      <c r="G7004" s="84"/>
      <c r="H7004" s="31"/>
      <c r="I7004" s="31"/>
      <c r="J7004" s="84"/>
      <c r="K7004" s="31"/>
      <c r="L7004" s="31"/>
      <c r="M7004" s="169"/>
      <c r="N7004" s="148"/>
      <c r="O7004" s="106"/>
      <c r="P7004" s="43"/>
      <c r="Q7004" s="31"/>
      <c r="R7004" s="84"/>
      <c r="S7004" s="31"/>
      <c r="T7004" s="31"/>
      <c r="U7004" s="169"/>
      <c r="V7004" s="150"/>
      <c r="W7004" s="141" t="str" cm="1">
        <f t="array" ref="W7004">IF(SUM(LEN(B7004:V7004))=0,"",IF(OR(OR(ISBLANK(F7004),SUM(LEN(C7004),LEN(D7004))=0),AND(NOT(E7004="Unknown"),ISBLANK(J7004)),AND(NOT(O7004="Unknown"),ISBLANK(R7004))),"Missing Information", INDEX(Table15[Entire Service Line Classification], MATCH(SUMIFS(Table15[Unique ID],Table15[System-Owned Portion],E7004,Table15[If Material Anything Other than "Lead" in Column E,Was Material Ever Previously Lead?],G7004,Table15[Customer-Owned Portion],O7004),Table15[Unique ID],0),0)))</f>
        <v/>
      </c>
      <c r="X7004"/>
    </row>
    <row r="7005" spans="2:24" x14ac:dyDescent="0.25">
      <c r="B7005" s="146"/>
      <c r="C7005" s="31"/>
      <c r="D7005" s="31"/>
      <c r="E7005" s="44"/>
      <c r="F7005" s="43"/>
      <c r="G7005" s="84"/>
      <c r="H7005" s="31"/>
      <c r="I7005" s="31"/>
      <c r="J7005" s="84"/>
      <c r="K7005" s="31"/>
      <c r="L7005" s="31"/>
      <c r="M7005" s="169"/>
      <c r="N7005" s="148"/>
      <c r="O7005" s="106"/>
      <c r="P7005" s="43"/>
      <c r="Q7005" s="31"/>
      <c r="R7005" s="84"/>
      <c r="S7005" s="31"/>
      <c r="T7005" s="31"/>
      <c r="U7005" s="169"/>
      <c r="V7005" s="150"/>
      <c r="W7005" s="141" t="str" cm="1">
        <f t="array" ref="W7005">IF(SUM(LEN(B7005:V7005))=0,"",IF(OR(OR(ISBLANK(F7005),SUM(LEN(C7005),LEN(D7005))=0),AND(NOT(E7005="Unknown"),ISBLANK(J7005)),AND(NOT(O7005="Unknown"),ISBLANK(R7005))),"Missing Information", INDEX(Table15[Entire Service Line Classification], MATCH(SUMIFS(Table15[Unique ID],Table15[System-Owned Portion],E7005,Table15[If Material Anything Other than "Lead" in Column E,Was Material Ever Previously Lead?],G7005,Table15[Customer-Owned Portion],O7005),Table15[Unique ID],0),0)))</f>
        <v/>
      </c>
      <c r="X7005"/>
    </row>
    <row r="7006" spans="2:24" x14ac:dyDescent="0.25">
      <c r="B7006" s="146"/>
      <c r="C7006" s="31"/>
      <c r="D7006" s="31"/>
      <c r="E7006" s="44"/>
      <c r="F7006" s="43"/>
      <c r="G7006" s="84"/>
      <c r="H7006" s="31"/>
      <c r="I7006" s="31"/>
      <c r="J7006" s="84"/>
      <c r="K7006" s="31"/>
      <c r="L7006" s="31"/>
      <c r="M7006" s="169"/>
      <c r="N7006" s="148"/>
      <c r="O7006" s="106"/>
      <c r="P7006" s="43"/>
      <c r="Q7006" s="31"/>
      <c r="R7006" s="84"/>
      <c r="S7006" s="31"/>
      <c r="T7006" s="31"/>
      <c r="U7006" s="169"/>
      <c r="V7006" s="150"/>
      <c r="W7006" s="141" t="str" cm="1">
        <f t="array" ref="W7006">IF(SUM(LEN(B7006:V7006))=0,"",IF(OR(OR(ISBLANK(F7006),SUM(LEN(C7006),LEN(D7006))=0),AND(NOT(E7006="Unknown"),ISBLANK(J7006)),AND(NOT(O7006="Unknown"),ISBLANK(R7006))),"Missing Information", INDEX(Table15[Entire Service Line Classification], MATCH(SUMIFS(Table15[Unique ID],Table15[System-Owned Portion],E7006,Table15[If Material Anything Other than "Lead" in Column E,Was Material Ever Previously Lead?],G7006,Table15[Customer-Owned Portion],O7006),Table15[Unique ID],0),0)))</f>
        <v/>
      </c>
      <c r="X7006"/>
    </row>
    <row r="7007" spans="2:24" x14ac:dyDescent="0.25">
      <c r="B7007" s="146"/>
      <c r="C7007" s="31"/>
      <c r="D7007" s="31"/>
      <c r="E7007" s="44"/>
      <c r="F7007" s="43"/>
      <c r="G7007" s="84"/>
      <c r="H7007" s="31"/>
      <c r="I7007" s="31"/>
      <c r="J7007" s="84"/>
      <c r="K7007" s="31"/>
      <c r="L7007" s="31"/>
      <c r="M7007" s="169"/>
      <c r="N7007" s="148"/>
      <c r="O7007" s="106"/>
      <c r="P7007" s="43"/>
      <c r="Q7007" s="31"/>
      <c r="R7007" s="84"/>
      <c r="S7007" s="31"/>
      <c r="T7007" s="31"/>
      <c r="U7007" s="169"/>
      <c r="V7007" s="150"/>
      <c r="W7007" s="141" t="str" cm="1">
        <f t="array" ref="W7007">IF(SUM(LEN(B7007:V7007))=0,"",IF(OR(OR(ISBLANK(F7007),SUM(LEN(C7007),LEN(D7007))=0),AND(NOT(E7007="Unknown"),ISBLANK(J7007)),AND(NOT(O7007="Unknown"),ISBLANK(R7007))),"Missing Information", INDEX(Table15[Entire Service Line Classification], MATCH(SUMIFS(Table15[Unique ID],Table15[System-Owned Portion],E7007,Table15[If Material Anything Other than "Lead" in Column E,Was Material Ever Previously Lead?],G7007,Table15[Customer-Owned Portion],O7007),Table15[Unique ID],0),0)))</f>
        <v/>
      </c>
      <c r="X7007"/>
    </row>
    <row r="7008" spans="2:24" x14ac:dyDescent="0.25">
      <c r="B7008" s="146"/>
      <c r="C7008" s="31"/>
      <c r="D7008" s="31"/>
      <c r="E7008" s="44"/>
      <c r="F7008" s="43"/>
      <c r="G7008" s="84"/>
      <c r="H7008" s="31"/>
      <c r="I7008" s="31"/>
      <c r="J7008" s="84"/>
      <c r="K7008" s="31"/>
      <c r="L7008" s="31"/>
      <c r="M7008" s="169"/>
      <c r="N7008" s="148"/>
      <c r="O7008" s="106"/>
      <c r="P7008" s="43"/>
      <c r="Q7008" s="31"/>
      <c r="R7008" s="84"/>
      <c r="S7008" s="31"/>
      <c r="T7008" s="31"/>
      <c r="U7008" s="169"/>
      <c r="V7008" s="150"/>
      <c r="W7008" s="141" t="str" cm="1">
        <f t="array" ref="W7008">IF(SUM(LEN(B7008:V7008))=0,"",IF(OR(OR(ISBLANK(F7008),SUM(LEN(C7008),LEN(D7008))=0),AND(NOT(E7008="Unknown"),ISBLANK(J7008)),AND(NOT(O7008="Unknown"),ISBLANK(R7008))),"Missing Information", INDEX(Table15[Entire Service Line Classification], MATCH(SUMIFS(Table15[Unique ID],Table15[System-Owned Portion],E7008,Table15[If Material Anything Other than "Lead" in Column E,Was Material Ever Previously Lead?],G7008,Table15[Customer-Owned Portion],O7008),Table15[Unique ID],0),0)))</f>
        <v/>
      </c>
      <c r="X7008"/>
    </row>
    <row r="7009" spans="2:24" x14ac:dyDescent="0.25">
      <c r="B7009" s="146"/>
      <c r="C7009" s="31"/>
      <c r="D7009" s="31"/>
      <c r="E7009" s="44"/>
      <c r="F7009" s="43"/>
      <c r="G7009" s="84"/>
      <c r="H7009" s="31"/>
      <c r="I7009" s="31"/>
      <c r="J7009" s="84"/>
      <c r="K7009" s="31"/>
      <c r="L7009" s="31"/>
      <c r="M7009" s="169"/>
      <c r="N7009" s="148"/>
      <c r="O7009" s="106"/>
      <c r="P7009" s="43"/>
      <c r="Q7009" s="31"/>
      <c r="R7009" s="84"/>
      <c r="S7009" s="31"/>
      <c r="T7009" s="31"/>
      <c r="U7009" s="169"/>
      <c r="V7009" s="150"/>
      <c r="W7009" s="141" t="str" cm="1">
        <f t="array" ref="W7009">IF(SUM(LEN(B7009:V7009))=0,"",IF(OR(OR(ISBLANK(F7009),SUM(LEN(C7009),LEN(D7009))=0),AND(NOT(E7009="Unknown"),ISBLANK(J7009)),AND(NOT(O7009="Unknown"),ISBLANK(R7009))),"Missing Information", INDEX(Table15[Entire Service Line Classification], MATCH(SUMIFS(Table15[Unique ID],Table15[System-Owned Portion],E7009,Table15[If Material Anything Other than "Lead" in Column E,Was Material Ever Previously Lead?],G7009,Table15[Customer-Owned Portion],O7009),Table15[Unique ID],0),0)))</f>
        <v/>
      </c>
      <c r="X7009"/>
    </row>
    <row r="7010" spans="2:24" x14ac:dyDescent="0.25">
      <c r="B7010" s="146"/>
      <c r="C7010" s="31"/>
      <c r="D7010" s="31"/>
      <c r="E7010" s="44"/>
      <c r="F7010" s="43"/>
      <c r="G7010" s="84"/>
      <c r="H7010" s="31"/>
      <c r="I7010" s="31"/>
      <c r="J7010" s="84"/>
      <c r="K7010" s="31"/>
      <c r="L7010" s="31"/>
      <c r="M7010" s="169"/>
      <c r="N7010" s="148"/>
      <c r="O7010" s="106"/>
      <c r="P7010" s="43"/>
      <c r="Q7010" s="31"/>
      <c r="R7010" s="84"/>
      <c r="S7010" s="31"/>
      <c r="T7010" s="31"/>
      <c r="U7010" s="169"/>
      <c r="V7010" s="150"/>
      <c r="W7010" s="141" t="str" cm="1">
        <f t="array" ref="W7010">IF(SUM(LEN(B7010:V7010))=0,"",IF(OR(OR(ISBLANK(F7010),SUM(LEN(C7010),LEN(D7010))=0),AND(NOT(E7010="Unknown"),ISBLANK(J7010)),AND(NOT(O7010="Unknown"),ISBLANK(R7010))),"Missing Information", INDEX(Table15[Entire Service Line Classification], MATCH(SUMIFS(Table15[Unique ID],Table15[System-Owned Portion],E7010,Table15[If Material Anything Other than "Lead" in Column E,Was Material Ever Previously Lead?],G7010,Table15[Customer-Owned Portion],O7010),Table15[Unique ID],0),0)))</f>
        <v/>
      </c>
      <c r="X7010"/>
    </row>
    <row r="7011" spans="2:24" x14ac:dyDescent="0.25">
      <c r="B7011" s="146"/>
      <c r="C7011" s="31"/>
      <c r="D7011" s="31"/>
      <c r="E7011" s="44"/>
      <c r="F7011" s="43"/>
      <c r="G7011" s="84"/>
      <c r="H7011" s="31"/>
      <c r="I7011" s="31"/>
      <c r="J7011" s="84"/>
      <c r="K7011" s="31"/>
      <c r="L7011" s="31"/>
      <c r="M7011" s="169"/>
      <c r="N7011" s="148"/>
      <c r="O7011" s="106"/>
      <c r="P7011" s="43"/>
      <c r="Q7011" s="31"/>
      <c r="R7011" s="84"/>
      <c r="S7011" s="31"/>
      <c r="T7011" s="31"/>
      <c r="U7011" s="169"/>
      <c r="V7011" s="150"/>
      <c r="W7011" s="141" t="str" cm="1">
        <f t="array" ref="W7011">IF(SUM(LEN(B7011:V7011))=0,"",IF(OR(OR(ISBLANK(F7011),SUM(LEN(C7011),LEN(D7011))=0),AND(NOT(E7011="Unknown"),ISBLANK(J7011)),AND(NOT(O7011="Unknown"),ISBLANK(R7011))),"Missing Information", INDEX(Table15[Entire Service Line Classification], MATCH(SUMIFS(Table15[Unique ID],Table15[System-Owned Portion],E7011,Table15[If Material Anything Other than "Lead" in Column E,Was Material Ever Previously Lead?],G7011,Table15[Customer-Owned Portion],O7011),Table15[Unique ID],0),0)))</f>
        <v/>
      </c>
      <c r="X7011"/>
    </row>
    <row r="7012" spans="2:24" x14ac:dyDescent="0.25">
      <c r="B7012" s="146"/>
      <c r="C7012" s="31"/>
      <c r="D7012" s="31"/>
      <c r="E7012" s="44"/>
      <c r="F7012" s="43"/>
      <c r="G7012" s="84"/>
      <c r="H7012" s="31"/>
      <c r="I7012" s="31"/>
      <c r="J7012" s="84"/>
      <c r="K7012" s="31"/>
      <c r="L7012" s="31"/>
      <c r="M7012" s="169"/>
      <c r="N7012" s="148"/>
      <c r="O7012" s="106"/>
      <c r="P7012" s="43"/>
      <c r="Q7012" s="31"/>
      <c r="R7012" s="84"/>
      <c r="S7012" s="31"/>
      <c r="T7012" s="31"/>
      <c r="U7012" s="169"/>
      <c r="V7012" s="150"/>
      <c r="W7012" s="141" t="str" cm="1">
        <f t="array" ref="W7012">IF(SUM(LEN(B7012:V7012))=0,"",IF(OR(OR(ISBLANK(F7012),SUM(LEN(C7012),LEN(D7012))=0),AND(NOT(E7012="Unknown"),ISBLANK(J7012)),AND(NOT(O7012="Unknown"),ISBLANK(R7012))),"Missing Information", INDEX(Table15[Entire Service Line Classification], MATCH(SUMIFS(Table15[Unique ID],Table15[System-Owned Portion],E7012,Table15[If Material Anything Other than "Lead" in Column E,Was Material Ever Previously Lead?],G7012,Table15[Customer-Owned Portion],O7012),Table15[Unique ID],0),0)))</f>
        <v/>
      </c>
      <c r="X7012"/>
    </row>
    <row r="7013" spans="2:24" x14ac:dyDescent="0.25">
      <c r="B7013" s="146"/>
      <c r="C7013" s="31"/>
      <c r="D7013" s="31"/>
      <c r="E7013" s="44"/>
      <c r="F7013" s="43"/>
      <c r="G7013" s="84"/>
      <c r="H7013" s="31"/>
      <c r="I7013" s="31"/>
      <c r="J7013" s="84"/>
      <c r="K7013" s="31"/>
      <c r="L7013" s="31"/>
      <c r="M7013" s="169"/>
      <c r="N7013" s="148"/>
      <c r="O7013" s="106"/>
      <c r="P7013" s="43"/>
      <c r="Q7013" s="31"/>
      <c r="R7013" s="84"/>
      <c r="S7013" s="31"/>
      <c r="T7013" s="31"/>
      <c r="U7013" s="169"/>
      <c r="V7013" s="150"/>
      <c r="W7013" s="141" t="str" cm="1">
        <f t="array" ref="W7013">IF(SUM(LEN(B7013:V7013))=0,"",IF(OR(OR(ISBLANK(F7013),SUM(LEN(C7013),LEN(D7013))=0),AND(NOT(E7013="Unknown"),ISBLANK(J7013)),AND(NOT(O7013="Unknown"),ISBLANK(R7013))),"Missing Information", INDEX(Table15[Entire Service Line Classification], MATCH(SUMIFS(Table15[Unique ID],Table15[System-Owned Portion],E7013,Table15[If Material Anything Other than "Lead" in Column E,Was Material Ever Previously Lead?],G7013,Table15[Customer-Owned Portion],O7013),Table15[Unique ID],0),0)))</f>
        <v/>
      </c>
      <c r="X7013"/>
    </row>
    <row r="7014" spans="2:24" x14ac:dyDescent="0.25">
      <c r="B7014" s="146"/>
      <c r="C7014" s="31"/>
      <c r="D7014" s="31"/>
      <c r="E7014" s="44"/>
      <c r="F7014" s="43"/>
      <c r="G7014" s="84"/>
      <c r="H7014" s="31"/>
      <c r="I7014" s="31"/>
      <c r="J7014" s="84"/>
      <c r="K7014" s="31"/>
      <c r="L7014" s="31"/>
      <c r="M7014" s="169"/>
      <c r="N7014" s="148"/>
      <c r="O7014" s="106"/>
      <c r="P7014" s="43"/>
      <c r="Q7014" s="31"/>
      <c r="R7014" s="84"/>
      <c r="S7014" s="31"/>
      <c r="T7014" s="31"/>
      <c r="U7014" s="169"/>
      <c r="V7014" s="150"/>
      <c r="W7014" s="141" t="str" cm="1">
        <f t="array" ref="W7014">IF(SUM(LEN(B7014:V7014))=0,"",IF(OR(OR(ISBLANK(F7014),SUM(LEN(C7014),LEN(D7014))=0),AND(NOT(E7014="Unknown"),ISBLANK(J7014)),AND(NOT(O7014="Unknown"),ISBLANK(R7014))),"Missing Information", INDEX(Table15[Entire Service Line Classification], MATCH(SUMIFS(Table15[Unique ID],Table15[System-Owned Portion],E7014,Table15[If Material Anything Other than "Lead" in Column E,Was Material Ever Previously Lead?],G7014,Table15[Customer-Owned Portion],O7014),Table15[Unique ID],0),0)))</f>
        <v/>
      </c>
      <c r="X7014"/>
    </row>
    <row r="7015" spans="2:24" x14ac:dyDescent="0.25">
      <c r="B7015" s="146"/>
      <c r="C7015" s="31"/>
      <c r="D7015" s="31"/>
      <c r="E7015" s="44"/>
      <c r="F7015" s="43"/>
      <c r="G7015" s="84"/>
      <c r="H7015" s="31"/>
      <c r="I7015" s="31"/>
      <c r="J7015" s="84"/>
      <c r="K7015" s="31"/>
      <c r="L7015" s="31"/>
      <c r="M7015" s="169"/>
      <c r="N7015" s="148"/>
      <c r="O7015" s="106"/>
      <c r="P7015" s="43"/>
      <c r="Q7015" s="31"/>
      <c r="R7015" s="84"/>
      <c r="S7015" s="31"/>
      <c r="T7015" s="31"/>
      <c r="U7015" s="169"/>
      <c r="V7015" s="150"/>
      <c r="W7015" s="141" t="str" cm="1">
        <f t="array" ref="W7015">IF(SUM(LEN(B7015:V7015))=0,"",IF(OR(OR(ISBLANK(F7015),SUM(LEN(C7015),LEN(D7015))=0),AND(NOT(E7015="Unknown"),ISBLANK(J7015)),AND(NOT(O7015="Unknown"),ISBLANK(R7015))),"Missing Information", INDEX(Table15[Entire Service Line Classification], MATCH(SUMIFS(Table15[Unique ID],Table15[System-Owned Portion],E7015,Table15[If Material Anything Other than "Lead" in Column E,Was Material Ever Previously Lead?],G7015,Table15[Customer-Owned Portion],O7015),Table15[Unique ID],0),0)))</f>
        <v/>
      </c>
      <c r="X7015"/>
    </row>
    <row r="7016" spans="2:24" x14ac:dyDescent="0.25">
      <c r="B7016" s="146"/>
      <c r="C7016" s="31"/>
      <c r="D7016" s="31"/>
      <c r="E7016" s="44"/>
      <c r="F7016" s="43"/>
      <c r="G7016" s="84"/>
      <c r="H7016" s="31"/>
      <c r="I7016" s="31"/>
      <c r="J7016" s="84"/>
      <c r="K7016" s="31"/>
      <c r="L7016" s="31"/>
      <c r="M7016" s="169"/>
      <c r="N7016" s="148"/>
      <c r="O7016" s="106"/>
      <c r="P7016" s="43"/>
      <c r="Q7016" s="31"/>
      <c r="R7016" s="84"/>
      <c r="S7016" s="31"/>
      <c r="T7016" s="31"/>
      <c r="U7016" s="169"/>
      <c r="V7016" s="150"/>
      <c r="W7016" s="141" t="str" cm="1">
        <f t="array" ref="W7016">IF(SUM(LEN(B7016:V7016))=0,"",IF(OR(OR(ISBLANK(F7016),SUM(LEN(C7016),LEN(D7016))=0),AND(NOT(E7016="Unknown"),ISBLANK(J7016)),AND(NOT(O7016="Unknown"),ISBLANK(R7016))),"Missing Information", INDEX(Table15[Entire Service Line Classification], MATCH(SUMIFS(Table15[Unique ID],Table15[System-Owned Portion],E7016,Table15[If Material Anything Other than "Lead" in Column E,Was Material Ever Previously Lead?],G7016,Table15[Customer-Owned Portion],O7016),Table15[Unique ID],0),0)))</f>
        <v/>
      </c>
      <c r="X7016"/>
    </row>
    <row r="7017" spans="2:24" x14ac:dyDescent="0.25">
      <c r="B7017" s="146"/>
      <c r="C7017" s="31"/>
      <c r="D7017" s="31"/>
      <c r="E7017" s="44"/>
      <c r="F7017" s="43"/>
      <c r="G7017" s="84"/>
      <c r="H7017" s="31"/>
      <c r="I7017" s="31"/>
      <c r="J7017" s="84"/>
      <c r="K7017" s="31"/>
      <c r="L7017" s="31"/>
      <c r="M7017" s="169"/>
      <c r="N7017" s="148"/>
      <c r="O7017" s="106"/>
      <c r="P7017" s="43"/>
      <c r="Q7017" s="31"/>
      <c r="R7017" s="84"/>
      <c r="S7017" s="31"/>
      <c r="T7017" s="31"/>
      <c r="U7017" s="169"/>
      <c r="V7017" s="150"/>
      <c r="W7017" s="141" t="str" cm="1">
        <f t="array" ref="W7017">IF(SUM(LEN(B7017:V7017))=0,"",IF(OR(OR(ISBLANK(F7017),SUM(LEN(C7017),LEN(D7017))=0),AND(NOT(E7017="Unknown"),ISBLANK(J7017)),AND(NOT(O7017="Unknown"),ISBLANK(R7017))),"Missing Information", INDEX(Table15[Entire Service Line Classification], MATCH(SUMIFS(Table15[Unique ID],Table15[System-Owned Portion],E7017,Table15[If Material Anything Other than "Lead" in Column E,Was Material Ever Previously Lead?],G7017,Table15[Customer-Owned Portion],O7017),Table15[Unique ID],0),0)))</f>
        <v/>
      </c>
      <c r="X7017"/>
    </row>
    <row r="7018" spans="2:24" x14ac:dyDescent="0.25">
      <c r="B7018" s="146"/>
      <c r="C7018" s="31"/>
      <c r="D7018" s="31"/>
      <c r="E7018" s="44"/>
      <c r="F7018" s="43"/>
      <c r="G7018" s="84"/>
      <c r="H7018" s="31"/>
      <c r="I7018" s="31"/>
      <c r="J7018" s="84"/>
      <c r="K7018" s="31"/>
      <c r="L7018" s="31"/>
      <c r="M7018" s="169"/>
      <c r="N7018" s="148"/>
      <c r="O7018" s="106"/>
      <c r="P7018" s="43"/>
      <c r="Q7018" s="31"/>
      <c r="R7018" s="84"/>
      <c r="S7018" s="31"/>
      <c r="T7018" s="31"/>
      <c r="U7018" s="169"/>
      <c r="V7018" s="150"/>
      <c r="W7018" s="141" t="str" cm="1">
        <f t="array" ref="W7018">IF(SUM(LEN(B7018:V7018))=0,"",IF(OR(OR(ISBLANK(F7018),SUM(LEN(C7018),LEN(D7018))=0),AND(NOT(E7018="Unknown"),ISBLANK(J7018)),AND(NOT(O7018="Unknown"),ISBLANK(R7018))),"Missing Information", INDEX(Table15[Entire Service Line Classification], MATCH(SUMIFS(Table15[Unique ID],Table15[System-Owned Portion],E7018,Table15[If Material Anything Other than "Lead" in Column E,Was Material Ever Previously Lead?],G7018,Table15[Customer-Owned Portion],O7018),Table15[Unique ID],0),0)))</f>
        <v/>
      </c>
      <c r="X7018"/>
    </row>
    <row r="7019" spans="2:24" x14ac:dyDescent="0.25">
      <c r="B7019" s="146"/>
      <c r="C7019" s="31"/>
      <c r="D7019" s="31"/>
      <c r="E7019" s="44"/>
      <c r="F7019" s="43"/>
      <c r="G7019" s="84"/>
      <c r="H7019" s="31"/>
      <c r="I7019" s="31"/>
      <c r="J7019" s="84"/>
      <c r="K7019" s="31"/>
      <c r="L7019" s="31"/>
      <c r="M7019" s="169"/>
      <c r="N7019" s="148"/>
      <c r="O7019" s="106"/>
      <c r="P7019" s="43"/>
      <c r="Q7019" s="31"/>
      <c r="R7019" s="84"/>
      <c r="S7019" s="31"/>
      <c r="T7019" s="31"/>
      <c r="U7019" s="169"/>
      <c r="V7019" s="150"/>
      <c r="W7019" s="141" t="str" cm="1">
        <f t="array" ref="W7019">IF(SUM(LEN(B7019:V7019))=0,"",IF(OR(OR(ISBLANK(F7019),SUM(LEN(C7019),LEN(D7019))=0),AND(NOT(E7019="Unknown"),ISBLANK(J7019)),AND(NOT(O7019="Unknown"),ISBLANK(R7019))),"Missing Information", INDEX(Table15[Entire Service Line Classification], MATCH(SUMIFS(Table15[Unique ID],Table15[System-Owned Portion],E7019,Table15[If Material Anything Other than "Lead" in Column E,Was Material Ever Previously Lead?],G7019,Table15[Customer-Owned Portion],O7019),Table15[Unique ID],0),0)))</f>
        <v/>
      </c>
      <c r="X7019"/>
    </row>
    <row r="7020" spans="2:24" x14ac:dyDescent="0.25">
      <c r="B7020" s="146"/>
      <c r="C7020" s="31"/>
      <c r="D7020" s="31"/>
      <c r="E7020" s="44"/>
      <c r="F7020" s="43"/>
      <c r="G7020" s="84"/>
      <c r="H7020" s="31"/>
      <c r="I7020" s="31"/>
      <c r="J7020" s="84"/>
      <c r="K7020" s="31"/>
      <c r="L7020" s="31"/>
      <c r="M7020" s="169"/>
      <c r="N7020" s="148"/>
      <c r="O7020" s="106"/>
      <c r="P7020" s="43"/>
      <c r="Q7020" s="31"/>
      <c r="R7020" s="84"/>
      <c r="S7020" s="31"/>
      <c r="T7020" s="31"/>
      <c r="U7020" s="169"/>
      <c r="V7020" s="150"/>
      <c r="W7020" s="141" t="str" cm="1">
        <f t="array" ref="W7020">IF(SUM(LEN(B7020:V7020))=0,"",IF(OR(OR(ISBLANK(F7020),SUM(LEN(C7020),LEN(D7020))=0),AND(NOT(E7020="Unknown"),ISBLANK(J7020)),AND(NOT(O7020="Unknown"),ISBLANK(R7020))),"Missing Information", INDEX(Table15[Entire Service Line Classification], MATCH(SUMIFS(Table15[Unique ID],Table15[System-Owned Portion],E7020,Table15[If Material Anything Other than "Lead" in Column E,Was Material Ever Previously Lead?],G7020,Table15[Customer-Owned Portion],O7020),Table15[Unique ID],0),0)))</f>
        <v/>
      </c>
      <c r="X7020"/>
    </row>
    <row r="7021" spans="2:24" x14ac:dyDescent="0.25">
      <c r="B7021" s="146"/>
      <c r="C7021" s="31"/>
      <c r="D7021" s="31"/>
      <c r="E7021" s="44"/>
      <c r="F7021" s="43"/>
      <c r="G7021" s="84"/>
      <c r="H7021" s="31"/>
      <c r="I7021" s="31"/>
      <c r="J7021" s="84"/>
      <c r="K7021" s="31"/>
      <c r="L7021" s="31"/>
      <c r="M7021" s="169"/>
      <c r="N7021" s="148"/>
      <c r="O7021" s="106"/>
      <c r="P7021" s="43"/>
      <c r="Q7021" s="31"/>
      <c r="R7021" s="84"/>
      <c r="S7021" s="31"/>
      <c r="T7021" s="31"/>
      <c r="U7021" s="169"/>
      <c r="V7021" s="150"/>
      <c r="W7021" s="141" t="str" cm="1">
        <f t="array" ref="W7021">IF(SUM(LEN(B7021:V7021))=0,"",IF(OR(OR(ISBLANK(F7021),SUM(LEN(C7021),LEN(D7021))=0),AND(NOT(E7021="Unknown"),ISBLANK(J7021)),AND(NOT(O7021="Unknown"),ISBLANK(R7021))),"Missing Information", INDEX(Table15[Entire Service Line Classification], MATCH(SUMIFS(Table15[Unique ID],Table15[System-Owned Portion],E7021,Table15[If Material Anything Other than "Lead" in Column E,Was Material Ever Previously Lead?],G7021,Table15[Customer-Owned Portion],O7021),Table15[Unique ID],0),0)))</f>
        <v/>
      </c>
      <c r="X7021"/>
    </row>
    <row r="7022" spans="2:24" x14ac:dyDescent="0.25">
      <c r="B7022" s="146"/>
      <c r="C7022" s="31"/>
      <c r="D7022" s="31"/>
      <c r="E7022" s="44"/>
      <c r="F7022" s="43"/>
      <c r="G7022" s="84"/>
      <c r="H7022" s="31"/>
      <c r="I7022" s="31"/>
      <c r="J7022" s="84"/>
      <c r="K7022" s="31"/>
      <c r="L7022" s="31"/>
      <c r="M7022" s="169"/>
      <c r="N7022" s="148"/>
      <c r="O7022" s="106"/>
      <c r="P7022" s="43"/>
      <c r="Q7022" s="31"/>
      <c r="R7022" s="84"/>
      <c r="S7022" s="31"/>
      <c r="T7022" s="31"/>
      <c r="U7022" s="169"/>
      <c r="V7022" s="150"/>
      <c r="W7022" s="141" t="str" cm="1">
        <f t="array" ref="W7022">IF(SUM(LEN(B7022:V7022))=0,"",IF(OR(OR(ISBLANK(F7022),SUM(LEN(C7022),LEN(D7022))=0),AND(NOT(E7022="Unknown"),ISBLANK(J7022)),AND(NOT(O7022="Unknown"),ISBLANK(R7022))),"Missing Information", INDEX(Table15[Entire Service Line Classification], MATCH(SUMIFS(Table15[Unique ID],Table15[System-Owned Portion],E7022,Table15[If Material Anything Other than "Lead" in Column E,Was Material Ever Previously Lead?],G7022,Table15[Customer-Owned Portion],O7022),Table15[Unique ID],0),0)))</f>
        <v/>
      </c>
      <c r="X7022"/>
    </row>
    <row r="7023" spans="2:24" x14ac:dyDescent="0.25">
      <c r="B7023" s="146"/>
      <c r="C7023" s="31"/>
      <c r="D7023" s="31"/>
      <c r="E7023" s="44"/>
      <c r="F7023" s="43"/>
      <c r="G7023" s="84"/>
      <c r="H7023" s="31"/>
      <c r="I7023" s="31"/>
      <c r="J7023" s="84"/>
      <c r="K7023" s="31"/>
      <c r="L7023" s="31"/>
      <c r="M7023" s="169"/>
      <c r="N7023" s="148"/>
      <c r="O7023" s="106"/>
      <c r="P7023" s="43"/>
      <c r="Q7023" s="31"/>
      <c r="R7023" s="84"/>
      <c r="S7023" s="31"/>
      <c r="T7023" s="31"/>
      <c r="U7023" s="169"/>
      <c r="V7023" s="150"/>
      <c r="W7023" s="141" t="str" cm="1">
        <f t="array" ref="W7023">IF(SUM(LEN(B7023:V7023))=0,"",IF(OR(OR(ISBLANK(F7023),SUM(LEN(C7023),LEN(D7023))=0),AND(NOT(E7023="Unknown"),ISBLANK(J7023)),AND(NOT(O7023="Unknown"),ISBLANK(R7023))),"Missing Information", INDEX(Table15[Entire Service Line Classification], MATCH(SUMIFS(Table15[Unique ID],Table15[System-Owned Portion],E7023,Table15[If Material Anything Other than "Lead" in Column E,Was Material Ever Previously Lead?],G7023,Table15[Customer-Owned Portion],O7023),Table15[Unique ID],0),0)))</f>
        <v/>
      </c>
      <c r="X7023"/>
    </row>
    <row r="7024" spans="2:24" x14ac:dyDescent="0.25">
      <c r="B7024" s="146"/>
      <c r="C7024" s="31"/>
      <c r="D7024" s="31"/>
      <c r="E7024" s="44"/>
      <c r="F7024" s="43"/>
      <c r="G7024" s="84"/>
      <c r="H7024" s="31"/>
      <c r="I7024" s="31"/>
      <c r="J7024" s="84"/>
      <c r="K7024" s="31"/>
      <c r="L7024" s="31"/>
      <c r="M7024" s="169"/>
      <c r="N7024" s="148"/>
      <c r="O7024" s="106"/>
      <c r="P7024" s="43"/>
      <c r="Q7024" s="31"/>
      <c r="R7024" s="84"/>
      <c r="S7024" s="31"/>
      <c r="T7024" s="31"/>
      <c r="U7024" s="169"/>
      <c r="V7024" s="150"/>
      <c r="W7024" s="141" t="str" cm="1">
        <f t="array" ref="W7024">IF(SUM(LEN(B7024:V7024))=0,"",IF(OR(OR(ISBLANK(F7024),SUM(LEN(C7024),LEN(D7024))=0),AND(NOT(E7024="Unknown"),ISBLANK(J7024)),AND(NOT(O7024="Unknown"),ISBLANK(R7024))),"Missing Information", INDEX(Table15[Entire Service Line Classification], MATCH(SUMIFS(Table15[Unique ID],Table15[System-Owned Portion],E7024,Table15[If Material Anything Other than "Lead" in Column E,Was Material Ever Previously Lead?],G7024,Table15[Customer-Owned Portion],O7024),Table15[Unique ID],0),0)))</f>
        <v/>
      </c>
      <c r="X7024"/>
    </row>
    <row r="7025" spans="2:24" x14ac:dyDescent="0.25">
      <c r="B7025" s="146"/>
      <c r="C7025" s="31"/>
      <c r="D7025" s="31"/>
      <c r="E7025" s="44"/>
      <c r="F7025" s="43"/>
      <c r="G7025" s="84"/>
      <c r="H7025" s="31"/>
      <c r="I7025" s="31"/>
      <c r="J7025" s="84"/>
      <c r="K7025" s="31"/>
      <c r="L7025" s="31"/>
      <c r="M7025" s="169"/>
      <c r="N7025" s="148"/>
      <c r="O7025" s="106"/>
      <c r="P7025" s="43"/>
      <c r="Q7025" s="31"/>
      <c r="R7025" s="84"/>
      <c r="S7025" s="31"/>
      <c r="T7025" s="31"/>
      <c r="U7025" s="169"/>
      <c r="V7025" s="150"/>
      <c r="W7025" s="141" t="str" cm="1">
        <f t="array" ref="W7025">IF(SUM(LEN(B7025:V7025))=0,"",IF(OR(OR(ISBLANK(F7025),SUM(LEN(C7025),LEN(D7025))=0),AND(NOT(E7025="Unknown"),ISBLANK(J7025)),AND(NOT(O7025="Unknown"),ISBLANK(R7025))),"Missing Information", INDEX(Table15[Entire Service Line Classification], MATCH(SUMIFS(Table15[Unique ID],Table15[System-Owned Portion],E7025,Table15[If Material Anything Other than "Lead" in Column E,Was Material Ever Previously Lead?],G7025,Table15[Customer-Owned Portion],O7025),Table15[Unique ID],0),0)))</f>
        <v/>
      </c>
      <c r="X7025"/>
    </row>
    <row r="7026" spans="2:24" x14ac:dyDescent="0.25">
      <c r="B7026" s="146"/>
      <c r="C7026" s="31"/>
      <c r="D7026" s="31"/>
      <c r="E7026" s="44"/>
      <c r="F7026" s="43"/>
      <c r="G7026" s="84"/>
      <c r="H7026" s="31"/>
      <c r="I7026" s="31"/>
      <c r="J7026" s="84"/>
      <c r="K7026" s="31"/>
      <c r="L7026" s="31"/>
      <c r="M7026" s="169"/>
      <c r="N7026" s="148"/>
      <c r="O7026" s="106"/>
      <c r="P7026" s="43"/>
      <c r="Q7026" s="31"/>
      <c r="R7026" s="84"/>
      <c r="S7026" s="31"/>
      <c r="T7026" s="31"/>
      <c r="U7026" s="169"/>
      <c r="V7026" s="150"/>
      <c r="W7026" s="141" t="str" cm="1">
        <f t="array" ref="W7026">IF(SUM(LEN(B7026:V7026))=0,"",IF(OR(OR(ISBLANK(F7026),SUM(LEN(C7026),LEN(D7026))=0),AND(NOT(E7026="Unknown"),ISBLANK(J7026)),AND(NOT(O7026="Unknown"),ISBLANK(R7026))),"Missing Information", INDEX(Table15[Entire Service Line Classification], MATCH(SUMIFS(Table15[Unique ID],Table15[System-Owned Portion],E7026,Table15[If Material Anything Other than "Lead" in Column E,Was Material Ever Previously Lead?],G7026,Table15[Customer-Owned Portion],O7026),Table15[Unique ID],0),0)))</f>
        <v/>
      </c>
      <c r="X7026"/>
    </row>
    <row r="7027" spans="2:24" x14ac:dyDescent="0.25">
      <c r="B7027" s="146"/>
      <c r="C7027" s="31"/>
      <c r="D7027" s="31"/>
      <c r="E7027" s="44"/>
      <c r="F7027" s="43"/>
      <c r="G7027" s="84"/>
      <c r="H7027" s="31"/>
      <c r="I7027" s="31"/>
      <c r="J7027" s="84"/>
      <c r="K7027" s="31"/>
      <c r="L7027" s="31"/>
      <c r="M7027" s="169"/>
      <c r="N7027" s="148"/>
      <c r="O7027" s="106"/>
      <c r="P7027" s="43"/>
      <c r="Q7027" s="31"/>
      <c r="R7027" s="84"/>
      <c r="S7027" s="31"/>
      <c r="T7027" s="31"/>
      <c r="U7027" s="169"/>
      <c r="V7027" s="150"/>
      <c r="W7027" s="141" t="str" cm="1">
        <f t="array" ref="W7027">IF(SUM(LEN(B7027:V7027))=0,"",IF(OR(OR(ISBLANK(F7027),SUM(LEN(C7027),LEN(D7027))=0),AND(NOT(E7027="Unknown"),ISBLANK(J7027)),AND(NOT(O7027="Unknown"),ISBLANK(R7027))),"Missing Information", INDEX(Table15[Entire Service Line Classification], MATCH(SUMIFS(Table15[Unique ID],Table15[System-Owned Portion],E7027,Table15[If Material Anything Other than "Lead" in Column E,Was Material Ever Previously Lead?],G7027,Table15[Customer-Owned Portion],O7027),Table15[Unique ID],0),0)))</f>
        <v/>
      </c>
      <c r="X7027"/>
    </row>
    <row r="7028" spans="2:24" x14ac:dyDescent="0.25">
      <c r="B7028" s="146"/>
      <c r="C7028" s="31"/>
      <c r="D7028" s="31"/>
      <c r="E7028" s="44"/>
      <c r="F7028" s="43"/>
      <c r="G7028" s="84"/>
      <c r="H7028" s="31"/>
      <c r="I7028" s="31"/>
      <c r="J7028" s="84"/>
      <c r="K7028" s="31"/>
      <c r="L7028" s="31"/>
      <c r="M7028" s="169"/>
      <c r="N7028" s="148"/>
      <c r="O7028" s="106"/>
      <c r="P7028" s="43"/>
      <c r="Q7028" s="31"/>
      <c r="R7028" s="84"/>
      <c r="S7028" s="31"/>
      <c r="T7028" s="31"/>
      <c r="U7028" s="169"/>
      <c r="V7028" s="150"/>
      <c r="W7028" s="141" t="str" cm="1">
        <f t="array" ref="W7028">IF(SUM(LEN(B7028:V7028))=0,"",IF(OR(OR(ISBLANK(F7028),SUM(LEN(C7028),LEN(D7028))=0),AND(NOT(E7028="Unknown"),ISBLANK(J7028)),AND(NOT(O7028="Unknown"),ISBLANK(R7028))),"Missing Information", INDEX(Table15[Entire Service Line Classification], MATCH(SUMIFS(Table15[Unique ID],Table15[System-Owned Portion],E7028,Table15[If Material Anything Other than "Lead" in Column E,Was Material Ever Previously Lead?],G7028,Table15[Customer-Owned Portion],O7028),Table15[Unique ID],0),0)))</f>
        <v/>
      </c>
      <c r="X7028"/>
    </row>
    <row r="7029" spans="2:24" x14ac:dyDescent="0.25">
      <c r="B7029" s="146"/>
      <c r="C7029" s="31"/>
      <c r="D7029" s="31"/>
      <c r="E7029" s="44"/>
      <c r="F7029" s="43"/>
      <c r="G7029" s="84"/>
      <c r="H7029" s="31"/>
      <c r="I7029" s="31"/>
      <c r="J7029" s="84"/>
      <c r="K7029" s="31"/>
      <c r="L7029" s="31"/>
      <c r="M7029" s="169"/>
      <c r="N7029" s="148"/>
      <c r="O7029" s="106"/>
      <c r="P7029" s="43"/>
      <c r="Q7029" s="31"/>
      <c r="R7029" s="84"/>
      <c r="S7029" s="31"/>
      <c r="T7029" s="31"/>
      <c r="U7029" s="169"/>
      <c r="V7029" s="150"/>
      <c r="W7029" s="141" t="str" cm="1">
        <f t="array" ref="W7029">IF(SUM(LEN(B7029:V7029))=0,"",IF(OR(OR(ISBLANK(F7029),SUM(LEN(C7029),LEN(D7029))=0),AND(NOT(E7029="Unknown"),ISBLANK(J7029)),AND(NOT(O7029="Unknown"),ISBLANK(R7029))),"Missing Information", INDEX(Table15[Entire Service Line Classification], MATCH(SUMIFS(Table15[Unique ID],Table15[System-Owned Portion],E7029,Table15[If Material Anything Other than "Lead" in Column E,Was Material Ever Previously Lead?],G7029,Table15[Customer-Owned Portion],O7029),Table15[Unique ID],0),0)))</f>
        <v/>
      </c>
      <c r="X7029"/>
    </row>
    <row r="7030" spans="2:24" x14ac:dyDescent="0.25">
      <c r="B7030" s="146"/>
      <c r="C7030" s="31"/>
      <c r="D7030" s="31"/>
      <c r="E7030" s="44"/>
      <c r="F7030" s="43"/>
      <c r="G7030" s="84"/>
      <c r="H7030" s="31"/>
      <c r="I7030" s="31"/>
      <c r="J7030" s="84"/>
      <c r="K7030" s="31"/>
      <c r="L7030" s="31"/>
      <c r="M7030" s="169"/>
      <c r="N7030" s="148"/>
      <c r="O7030" s="106"/>
      <c r="P7030" s="43"/>
      <c r="Q7030" s="31"/>
      <c r="R7030" s="84"/>
      <c r="S7030" s="31"/>
      <c r="T7030" s="31"/>
      <c r="U7030" s="169"/>
      <c r="V7030" s="150"/>
      <c r="W7030" s="141" t="str" cm="1">
        <f t="array" ref="W7030">IF(SUM(LEN(B7030:V7030))=0,"",IF(OR(OR(ISBLANK(F7030),SUM(LEN(C7030),LEN(D7030))=0),AND(NOT(E7030="Unknown"),ISBLANK(J7030)),AND(NOT(O7030="Unknown"),ISBLANK(R7030))),"Missing Information", INDEX(Table15[Entire Service Line Classification], MATCH(SUMIFS(Table15[Unique ID],Table15[System-Owned Portion],E7030,Table15[If Material Anything Other than "Lead" in Column E,Was Material Ever Previously Lead?],G7030,Table15[Customer-Owned Portion],O7030),Table15[Unique ID],0),0)))</f>
        <v/>
      </c>
      <c r="X7030"/>
    </row>
    <row r="7031" spans="2:24" x14ac:dyDescent="0.25">
      <c r="B7031" s="146"/>
      <c r="C7031" s="31"/>
      <c r="D7031" s="31"/>
      <c r="E7031" s="44"/>
      <c r="F7031" s="43"/>
      <c r="G7031" s="84"/>
      <c r="H7031" s="31"/>
      <c r="I7031" s="31"/>
      <c r="J7031" s="84"/>
      <c r="K7031" s="31"/>
      <c r="L7031" s="31"/>
      <c r="M7031" s="169"/>
      <c r="N7031" s="148"/>
      <c r="O7031" s="106"/>
      <c r="P7031" s="43"/>
      <c r="Q7031" s="31"/>
      <c r="R7031" s="84"/>
      <c r="S7031" s="31"/>
      <c r="T7031" s="31"/>
      <c r="U7031" s="169"/>
      <c r="V7031" s="150"/>
      <c r="W7031" s="141" t="str" cm="1">
        <f t="array" ref="W7031">IF(SUM(LEN(B7031:V7031))=0,"",IF(OR(OR(ISBLANK(F7031),SUM(LEN(C7031),LEN(D7031))=0),AND(NOT(E7031="Unknown"),ISBLANK(J7031)),AND(NOT(O7031="Unknown"),ISBLANK(R7031))),"Missing Information", INDEX(Table15[Entire Service Line Classification], MATCH(SUMIFS(Table15[Unique ID],Table15[System-Owned Portion],E7031,Table15[If Material Anything Other than "Lead" in Column E,Was Material Ever Previously Lead?],G7031,Table15[Customer-Owned Portion],O7031),Table15[Unique ID],0),0)))</f>
        <v/>
      </c>
      <c r="X7031"/>
    </row>
    <row r="7032" spans="2:24" x14ac:dyDescent="0.25">
      <c r="B7032" s="146"/>
      <c r="C7032" s="31"/>
      <c r="D7032" s="31"/>
      <c r="E7032" s="44"/>
      <c r="F7032" s="43"/>
      <c r="G7032" s="84"/>
      <c r="H7032" s="31"/>
      <c r="I7032" s="31"/>
      <c r="J7032" s="84"/>
      <c r="K7032" s="31"/>
      <c r="L7032" s="31"/>
      <c r="M7032" s="169"/>
      <c r="N7032" s="148"/>
      <c r="O7032" s="106"/>
      <c r="P7032" s="43"/>
      <c r="Q7032" s="31"/>
      <c r="R7032" s="84"/>
      <c r="S7032" s="31"/>
      <c r="T7032" s="31"/>
      <c r="U7032" s="169"/>
      <c r="V7032" s="150"/>
      <c r="W7032" s="141" t="str" cm="1">
        <f t="array" ref="W7032">IF(SUM(LEN(B7032:V7032))=0,"",IF(OR(OR(ISBLANK(F7032),SUM(LEN(C7032),LEN(D7032))=0),AND(NOT(E7032="Unknown"),ISBLANK(J7032)),AND(NOT(O7032="Unknown"),ISBLANK(R7032))),"Missing Information", INDEX(Table15[Entire Service Line Classification], MATCH(SUMIFS(Table15[Unique ID],Table15[System-Owned Portion],E7032,Table15[If Material Anything Other than "Lead" in Column E,Was Material Ever Previously Lead?],G7032,Table15[Customer-Owned Portion],O7032),Table15[Unique ID],0),0)))</f>
        <v/>
      </c>
      <c r="X7032"/>
    </row>
    <row r="7033" spans="2:24" x14ac:dyDescent="0.25">
      <c r="B7033" s="146"/>
      <c r="C7033" s="31"/>
      <c r="D7033" s="31"/>
      <c r="E7033" s="44"/>
      <c r="F7033" s="43"/>
      <c r="G7033" s="84"/>
      <c r="H7033" s="31"/>
      <c r="I7033" s="31"/>
      <c r="J7033" s="84"/>
      <c r="K7033" s="31"/>
      <c r="L7033" s="31"/>
      <c r="M7033" s="169"/>
      <c r="N7033" s="148"/>
      <c r="O7033" s="106"/>
      <c r="P7033" s="43"/>
      <c r="Q7033" s="31"/>
      <c r="R7033" s="84"/>
      <c r="S7033" s="31"/>
      <c r="T7033" s="31"/>
      <c r="U7033" s="169"/>
      <c r="V7033" s="150"/>
      <c r="W7033" s="141" t="str" cm="1">
        <f t="array" ref="W7033">IF(SUM(LEN(B7033:V7033))=0,"",IF(OR(OR(ISBLANK(F7033),SUM(LEN(C7033),LEN(D7033))=0),AND(NOT(E7033="Unknown"),ISBLANK(J7033)),AND(NOT(O7033="Unknown"),ISBLANK(R7033))),"Missing Information", INDEX(Table15[Entire Service Line Classification], MATCH(SUMIFS(Table15[Unique ID],Table15[System-Owned Portion],E7033,Table15[If Material Anything Other than "Lead" in Column E,Was Material Ever Previously Lead?],G7033,Table15[Customer-Owned Portion],O7033),Table15[Unique ID],0),0)))</f>
        <v/>
      </c>
      <c r="X7033"/>
    </row>
    <row r="7034" spans="2:24" x14ac:dyDescent="0.25">
      <c r="B7034" s="146"/>
      <c r="C7034" s="31"/>
      <c r="D7034" s="31"/>
      <c r="E7034" s="44"/>
      <c r="F7034" s="43"/>
      <c r="G7034" s="84"/>
      <c r="H7034" s="31"/>
      <c r="I7034" s="31"/>
      <c r="J7034" s="84"/>
      <c r="K7034" s="31"/>
      <c r="L7034" s="31"/>
      <c r="M7034" s="169"/>
      <c r="N7034" s="148"/>
      <c r="O7034" s="106"/>
      <c r="P7034" s="43"/>
      <c r="Q7034" s="31"/>
      <c r="R7034" s="84"/>
      <c r="S7034" s="31"/>
      <c r="T7034" s="31"/>
      <c r="U7034" s="169"/>
      <c r="V7034" s="150"/>
      <c r="W7034" s="141" t="str" cm="1">
        <f t="array" ref="W7034">IF(SUM(LEN(B7034:V7034))=0,"",IF(OR(OR(ISBLANK(F7034),SUM(LEN(C7034),LEN(D7034))=0),AND(NOT(E7034="Unknown"),ISBLANK(J7034)),AND(NOT(O7034="Unknown"),ISBLANK(R7034))),"Missing Information", INDEX(Table15[Entire Service Line Classification], MATCH(SUMIFS(Table15[Unique ID],Table15[System-Owned Portion],E7034,Table15[If Material Anything Other than "Lead" in Column E,Was Material Ever Previously Lead?],G7034,Table15[Customer-Owned Portion],O7034),Table15[Unique ID],0),0)))</f>
        <v/>
      </c>
      <c r="X7034"/>
    </row>
    <row r="7035" spans="2:24" x14ac:dyDescent="0.25">
      <c r="B7035" s="146"/>
      <c r="C7035" s="31"/>
      <c r="D7035" s="31"/>
      <c r="E7035" s="44"/>
      <c r="F7035" s="43"/>
      <c r="G7035" s="84"/>
      <c r="H7035" s="31"/>
      <c r="I7035" s="31"/>
      <c r="J7035" s="84"/>
      <c r="K7035" s="31"/>
      <c r="L7035" s="31"/>
      <c r="M7035" s="169"/>
      <c r="N7035" s="148"/>
      <c r="O7035" s="106"/>
      <c r="P7035" s="43"/>
      <c r="Q7035" s="31"/>
      <c r="R7035" s="84"/>
      <c r="S7035" s="31"/>
      <c r="T7035" s="31"/>
      <c r="U7035" s="169"/>
      <c r="V7035" s="150"/>
      <c r="W7035" s="141" t="str" cm="1">
        <f t="array" ref="W7035">IF(SUM(LEN(B7035:V7035))=0,"",IF(OR(OR(ISBLANK(F7035),SUM(LEN(C7035),LEN(D7035))=0),AND(NOT(E7035="Unknown"),ISBLANK(J7035)),AND(NOT(O7035="Unknown"),ISBLANK(R7035))),"Missing Information", INDEX(Table15[Entire Service Line Classification], MATCH(SUMIFS(Table15[Unique ID],Table15[System-Owned Portion],E7035,Table15[If Material Anything Other than "Lead" in Column E,Was Material Ever Previously Lead?],G7035,Table15[Customer-Owned Portion],O7035),Table15[Unique ID],0),0)))</f>
        <v/>
      </c>
      <c r="X7035"/>
    </row>
    <row r="7036" spans="2:24" x14ac:dyDescent="0.25">
      <c r="B7036" s="146"/>
      <c r="C7036" s="31"/>
      <c r="D7036" s="31"/>
      <c r="E7036" s="44"/>
      <c r="F7036" s="43"/>
      <c r="G7036" s="84"/>
      <c r="H7036" s="31"/>
      <c r="I7036" s="31"/>
      <c r="J7036" s="84"/>
      <c r="K7036" s="31"/>
      <c r="L7036" s="31"/>
      <c r="M7036" s="169"/>
      <c r="N7036" s="148"/>
      <c r="O7036" s="106"/>
      <c r="P7036" s="43"/>
      <c r="Q7036" s="31"/>
      <c r="R7036" s="84"/>
      <c r="S7036" s="31"/>
      <c r="T7036" s="31"/>
      <c r="U7036" s="169"/>
      <c r="V7036" s="150"/>
      <c r="W7036" s="141" t="str" cm="1">
        <f t="array" ref="W7036">IF(SUM(LEN(B7036:V7036))=0,"",IF(OR(OR(ISBLANK(F7036),SUM(LEN(C7036),LEN(D7036))=0),AND(NOT(E7036="Unknown"),ISBLANK(J7036)),AND(NOT(O7036="Unknown"),ISBLANK(R7036))),"Missing Information", INDEX(Table15[Entire Service Line Classification], MATCH(SUMIFS(Table15[Unique ID],Table15[System-Owned Portion],E7036,Table15[If Material Anything Other than "Lead" in Column E,Was Material Ever Previously Lead?],G7036,Table15[Customer-Owned Portion],O7036),Table15[Unique ID],0),0)))</f>
        <v/>
      </c>
      <c r="X7036"/>
    </row>
    <row r="7037" spans="2:24" x14ac:dyDescent="0.25">
      <c r="B7037" s="146"/>
      <c r="C7037" s="31"/>
      <c r="D7037" s="31"/>
      <c r="E7037" s="44"/>
      <c r="F7037" s="43"/>
      <c r="G7037" s="84"/>
      <c r="H7037" s="31"/>
      <c r="I7037" s="31"/>
      <c r="J7037" s="84"/>
      <c r="K7037" s="31"/>
      <c r="L7037" s="31"/>
      <c r="M7037" s="169"/>
      <c r="N7037" s="148"/>
      <c r="O7037" s="106"/>
      <c r="P7037" s="43"/>
      <c r="Q7037" s="31"/>
      <c r="R7037" s="84"/>
      <c r="S7037" s="31"/>
      <c r="T7037" s="31"/>
      <c r="U7037" s="169"/>
      <c r="V7037" s="150"/>
      <c r="W7037" s="141" t="str" cm="1">
        <f t="array" ref="W7037">IF(SUM(LEN(B7037:V7037))=0,"",IF(OR(OR(ISBLANK(F7037),SUM(LEN(C7037),LEN(D7037))=0),AND(NOT(E7037="Unknown"),ISBLANK(J7037)),AND(NOT(O7037="Unknown"),ISBLANK(R7037))),"Missing Information", INDEX(Table15[Entire Service Line Classification], MATCH(SUMIFS(Table15[Unique ID],Table15[System-Owned Portion],E7037,Table15[If Material Anything Other than "Lead" in Column E,Was Material Ever Previously Lead?],G7037,Table15[Customer-Owned Portion],O7037),Table15[Unique ID],0),0)))</f>
        <v/>
      </c>
      <c r="X7037"/>
    </row>
    <row r="7038" spans="2:24" x14ac:dyDescent="0.25">
      <c r="B7038" s="146"/>
      <c r="C7038" s="31"/>
      <c r="D7038" s="31"/>
      <c r="E7038" s="44"/>
      <c r="F7038" s="43"/>
      <c r="G7038" s="84"/>
      <c r="H7038" s="31"/>
      <c r="I7038" s="31"/>
      <c r="J7038" s="84"/>
      <c r="K7038" s="31"/>
      <c r="L7038" s="31"/>
      <c r="M7038" s="169"/>
      <c r="N7038" s="148"/>
      <c r="O7038" s="106"/>
      <c r="P7038" s="43"/>
      <c r="Q7038" s="31"/>
      <c r="R7038" s="84"/>
      <c r="S7038" s="31"/>
      <c r="T7038" s="31"/>
      <c r="U7038" s="169"/>
      <c r="V7038" s="150"/>
      <c r="W7038" s="141" t="str" cm="1">
        <f t="array" ref="W7038">IF(SUM(LEN(B7038:V7038))=0,"",IF(OR(OR(ISBLANK(F7038),SUM(LEN(C7038),LEN(D7038))=0),AND(NOT(E7038="Unknown"),ISBLANK(J7038)),AND(NOT(O7038="Unknown"),ISBLANK(R7038))),"Missing Information", INDEX(Table15[Entire Service Line Classification], MATCH(SUMIFS(Table15[Unique ID],Table15[System-Owned Portion],E7038,Table15[If Material Anything Other than "Lead" in Column E,Was Material Ever Previously Lead?],G7038,Table15[Customer-Owned Portion],O7038),Table15[Unique ID],0),0)))</f>
        <v/>
      </c>
      <c r="X7038"/>
    </row>
    <row r="7039" spans="2:24" x14ac:dyDescent="0.25">
      <c r="B7039" s="146"/>
      <c r="C7039" s="31"/>
      <c r="D7039" s="31"/>
      <c r="E7039" s="44"/>
      <c r="F7039" s="43"/>
      <c r="G7039" s="84"/>
      <c r="H7039" s="31"/>
      <c r="I7039" s="31"/>
      <c r="J7039" s="84"/>
      <c r="K7039" s="31"/>
      <c r="L7039" s="31"/>
      <c r="M7039" s="169"/>
      <c r="N7039" s="148"/>
      <c r="O7039" s="106"/>
      <c r="P7039" s="43"/>
      <c r="Q7039" s="31"/>
      <c r="R7039" s="84"/>
      <c r="S7039" s="31"/>
      <c r="T7039" s="31"/>
      <c r="U7039" s="169"/>
      <c r="V7039" s="150"/>
      <c r="W7039" s="141" t="str" cm="1">
        <f t="array" ref="W7039">IF(SUM(LEN(B7039:V7039))=0,"",IF(OR(OR(ISBLANK(F7039),SUM(LEN(C7039),LEN(D7039))=0),AND(NOT(E7039="Unknown"),ISBLANK(J7039)),AND(NOT(O7039="Unknown"),ISBLANK(R7039))),"Missing Information", INDEX(Table15[Entire Service Line Classification], MATCH(SUMIFS(Table15[Unique ID],Table15[System-Owned Portion],E7039,Table15[If Material Anything Other than "Lead" in Column E,Was Material Ever Previously Lead?],G7039,Table15[Customer-Owned Portion],O7039),Table15[Unique ID],0),0)))</f>
        <v/>
      </c>
      <c r="X7039"/>
    </row>
    <row r="7040" spans="2:24" x14ac:dyDescent="0.25">
      <c r="B7040" s="146"/>
      <c r="C7040" s="31"/>
      <c r="D7040" s="31"/>
      <c r="E7040" s="44"/>
      <c r="F7040" s="43"/>
      <c r="G7040" s="84"/>
      <c r="H7040" s="31"/>
      <c r="I7040" s="31"/>
      <c r="J7040" s="84"/>
      <c r="K7040" s="31"/>
      <c r="L7040" s="31"/>
      <c r="M7040" s="169"/>
      <c r="N7040" s="148"/>
      <c r="O7040" s="106"/>
      <c r="P7040" s="43"/>
      <c r="Q7040" s="31"/>
      <c r="R7040" s="84"/>
      <c r="S7040" s="31"/>
      <c r="T7040" s="31"/>
      <c r="U7040" s="169"/>
      <c r="V7040" s="150"/>
      <c r="W7040" s="141" t="str" cm="1">
        <f t="array" ref="W7040">IF(SUM(LEN(B7040:V7040))=0,"",IF(OR(OR(ISBLANK(F7040),SUM(LEN(C7040),LEN(D7040))=0),AND(NOT(E7040="Unknown"),ISBLANK(J7040)),AND(NOT(O7040="Unknown"),ISBLANK(R7040))),"Missing Information", INDEX(Table15[Entire Service Line Classification], MATCH(SUMIFS(Table15[Unique ID],Table15[System-Owned Portion],E7040,Table15[If Material Anything Other than "Lead" in Column E,Was Material Ever Previously Lead?],G7040,Table15[Customer-Owned Portion],O7040),Table15[Unique ID],0),0)))</f>
        <v/>
      </c>
      <c r="X7040"/>
    </row>
    <row r="7041" spans="2:24" x14ac:dyDescent="0.25">
      <c r="B7041" s="146"/>
      <c r="C7041" s="31"/>
      <c r="D7041" s="31"/>
      <c r="E7041" s="44"/>
      <c r="F7041" s="43"/>
      <c r="G7041" s="84"/>
      <c r="H7041" s="31"/>
      <c r="I7041" s="31"/>
      <c r="J7041" s="84"/>
      <c r="K7041" s="31"/>
      <c r="L7041" s="31"/>
      <c r="M7041" s="169"/>
      <c r="N7041" s="148"/>
      <c r="O7041" s="106"/>
      <c r="P7041" s="43"/>
      <c r="Q7041" s="31"/>
      <c r="R7041" s="84"/>
      <c r="S7041" s="31"/>
      <c r="T7041" s="31"/>
      <c r="U7041" s="169"/>
      <c r="V7041" s="150"/>
      <c r="W7041" s="141" t="str" cm="1">
        <f t="array" ref="W7041">IF(SUM(LEN(B7041:V7041))=0,"",IF(OR(OR(ISBLANK(F7041),SUM(LEN(C7041),LEN(D7041))=0),AND(NOT(E7041="Unknown"),ISBLANK(J7041)),AND(NOT(O7041="Unknown"),ISBLANK(R7041))),"Missing Information", INDEX(Table15[Entire Service Line Classification], MATCH(SUMIFS(Table15[Unique ID],Table15[System-Owned Portion],E7041,Table15[If Material Anything Other than "Lead" in Column E,Was Material Ever Previously Lead?],G7041,Table15[Customer-Owned Portion],O7041),Table15[Unique ID],0),0)))</f>
        <v/>
      </c>
      <c r="X7041"/>
    </row>
    <row r="7042" spans="2:24" x14ac:dyDescent="0.25">
      <c r="B7042" s="146"/>
      <c r="C7042" s="31"/>
      <c r="D7042" s="31"/>
      <c r="E7042" s="44"/>
      <c r="F7042" s="43"/>
      <c r="G7042" s="84"/>
      <c r="H7042" s="31"/>
      <c r="I7042" s="31"/>
      <c r="J7042" s="84"/>
      <c r="K7042" s="31"/>
      <c r="L7042" s="31"/>
      <c r="M7042" s="169"/>
      <c r="N7042" s="148"/>
      <c r="O7042" s="106"/>
      <c r="P7042" s="43"/>
      <c r="Q7042" s="31"/>
      <c r="R7042" s="84"/>
      <c r="S7042" s="31"/>
      <c r="T7042" s="31"/>
      <c r="U7042" s="169"/>
      <c r="V7042" s="150"/>
      <c r="W7042" s="141" t="str" cm="1">
        <f t="array" ref="W7042">IF(SUM(LEN(B7042:V7042))=0,"",IF(OR(OR(ISBLANK(F7042),SUM(LEN(C7042),LEN(D7042))=0),AND(NOT(E7042="Unknown"),ISBLANK(J7042)),AND(NOT(O7042="Unknown"),ISBLANK(R7042))),"Missing Information", INDEX(Table15[Entire Service Line Classification], MATCH(SUMIFS(Table15[Unique ID],Table15[System-Owned Portion],E7042,Table15[If Material Anything Other than "Lead" in Column E,Was Material Ever Previously Lead?],G7042,Table15[Customer-Owned Portion],O7042),Table15[Unique ID],0),0)))</f>
        <v/>
      </c>
      <c r="X7042"/>
    </row>
    <row r="7043" spans="2:24" x14ac:dyDescent="0.25">
      <c r="B7043" s="146"/>
      <c r="C7043" s="31"/>
      <c r="D7043" s="31"/>
      <c r="E7043" s="44"/>
      <c r="F7043" s="43"/>
      <c r="G7043" s="84"/>
      <c r="H7043" s="31"/>
      <c r="I7043" s="31"/>
      <c r="J7043" s="84"/>
      <c r="K7043" s="31"/>
      <c r="L7043" s="31"/>
      <c r="M7043" s="169"/>
      <c r="N7043" s="148"/>
      <c r="O7043" s="106"/>
      <c r="P7043" s="43"/>
      <c r="Q7043" s="31"/>
      <c r="R7043" s="84"/>
      <c r="S7043" s="31"/>
      <c r="T7043" s="31"/>
      <c r="U7043" s="169"/>
      <c r="V7043" s="150"/>
      <c r="W7043" s="141" t="str" cm="1">
        <f t="array" ref="W7043">IF(SUM(LEN(B7043:V7043))=0,"",IF(OR(OR(ISBLANK(F7043),SUM(LEN(C7043),LEN(D7043))=0),AND(NOT(E7043="Unknown"),ISBLANK(J7043)),AND(NOT(O7043="Unknown"),ISBLANK(R7043))),"Missing Information", INDEX(Table15[Entire Service Line Classification], MATCH(SUMIFS(Table15[Unique ID],Table15[System-Owned Portion],E7043,Table15[If Material Anything Other than "Lead" in Column E,Was Material Ever Previously Lead?],G7043,Table15[Customer-Owned Portion],O7043),Table15[Unique ID],0),0)))</f>
        <v/>
      </c>
      <c r="X7043"/>
    </row>
    <row r="7044" spans="2:24" x14ac:dyDescent="0.25">
      <c r="B7044" s="146"/>
      <c r="C7044" s="31"/>
      <c r="D7044" s="31"/>
      <c r="E7044" s="44"/>
      <c r="F7044" s="43"/>
      <c r="G7044" s="84"/>
      <c r="H7044" s="31"/>
      <c r="I7044" s="31"/>
      <c r="J7044" s="84"/>
      <c r="K7044" s="31"/>
      <c r="L7044" s="31"/>
      <c r="M7044" s="169"/>
      <c r="N7044" s="148"/>
      <c r="O7044" s="106"/>
      <c r="P7044" s="43"/>
      <c r="Q7044" s="31"/>
      <c r="R7044" s="84"/>
      <c r="S7044" s="31"/>
      <c r="T7044" s="31"/>
      <c r="U7044" s="169"/>
      <c r="V7044" s="150"/>
      <c r="W7044" s="141" t="str" cm="1">
        <f t="array" ref="W7044">IF(SUM(LEN(B7044:V7044))=0,"",IF(OR(OR(ISBLANK(F7044),SUM(LEN(C7044),LEN(D7044))=0),AND(NOT(E7044="Unknown"),ISBLANK(J7044)),AND(NOT(O7044="Unknown"),ISBLANK(R7044))),"Missing Information", INDEX(Table15[Entire Service Line Classification], MATCH(SUMIFS(Table15[Unique ID],Table15[System-Owned Portion],E7044,Table15[If Material Anything Other than "Lead" in Column E,Was Material Ever Previously Lead?],G7044,Table15[Customer-Owned Portion],O7044),Table15[Unique ID],0),0)))</f>
        <v/>
      </c>
      <c r="X7044"/>
    </row>
    <row r="7045" spans="2:24" x14ac:dyDescent="0.25">
      <c r="B7045" s="146"/>
      <c r="C7045" s="31"/>
      <c r="D7045" s="31"/>
      <c r="E7045" s="44"/>
      <c r="F7045" s="43"/>
      <c r="G7045" s="84"/>
      <c r="H7045" s="31"/>
      <c r="I7045" s="31"/>
      <c r="J7045" s="84"/>
      <c r="K7045" s="31"/>
      <c r="L7045" s="31"/>
      <c r="M7045" s="169"/>
      <c r="N7045" s="148"/>
      <c r="O7045" s="106"/>
      <c r="P7045" s="43"/>
      <c r="Q7045" s="31"/>
      <c r="R7045" s="84"/>
      <c r="S7045" s="31"/>
      <c r="T7045" s="31"/>
      <c r="U7045" s="169"/>
      <c r="V7045" s="150"/>
      <c r="W7045" s="141" t="str" cm="1">
        <f t="array" ref="W7045">IF(SUM(LEN(B7045:V7045))=0,"",IF(OR(OR(ISBLANK(F7045),SUM(LEN(C7045),LEN(D7045))=0),AND(NOT(E7045="Unknown"),ISBLANK(J7045)),AND(NOT(O7045="Unknown"),ISBLANK(R7045))),"Missing Information", INDEX(Table15[Entire Service Line Classification], MATCH(SUMIFS(Table15[Unique ID],Table15[System-Owned Portion],E7045,Table15[If Material Anything Other than "Lead" in Column E,Was Material Ever Previously Lead?],G7045,Table15[Customer-Owned Portion],O7045),Table15[Unique ID],0),0)))</f>
        <v/>
      </c>
      <c r="X7045"/>
    </row>
    <row r="7046" spans="2:24" x14ac:dyDescent="0.25">
      <c r="B7046" s="146"/>
      <c r="C7046" s="31"/>
      <c r="D7046" s="31"/>
      <c r="E7046" s="44"/>
      <c r="F7046" s="43"/>
      <c r="G7046" s="84"/>
      <c r="H7046" s="31"/>
      <c r="I7046" s="31"/>
      <c r="J7046" s="84"/>
      <c r="K7046" s="31"/>
      <c r="L7046" s="31"/>
      <c r="M7046" s="169"/>
      <c r="N7046" s="148"/>
      <c r="O7046" s="106"/>
      <c r="P7046" s="43"/>
      <c r="Q7046" s="31"/>
      <c r="R7046" s="84"/>
      <c r="S7046" s="31"/>
      <c r="T7046" s="31"/>
      <c r="U7046" s="169"/>
      <c r="V7046" s="150"/>
      <c r="W7046" s="141" t="str" cm="1">
        <f t="array" ref="W7046">IF(SUM(LEN(B7046:V7046))=0,"",IF(OR(OR(ISBLANK(F7046),SUM(LEN(C7046),LEN(D7046))=0),AND(NOT(E7046="Unknown"),ISBLANK(J7046)),AND(NOT(O7046="Unknown"),ISBLANK(R7046))),"Missing Information", INDEX(Table15[Entire Service Line Classification], MATCH(SUMIFS(Table15[Unique ID],Table15[System-Owned Portion],E7046,Table15[If Material Anything Other than "Lead" in Column E,Was Material Ever Previously Lead?],G7046,Table15[Customer-Owned Portion],O7046),Table15[Unique ID],0),0)))</f>
        <v/>
      </c>
      <c r="X7046"/>
    </row>
    <row r="7047" spans="2:24" x14ac:dyDescent="0.25">
      <c r="B7047" s="146"/>
      <c r="C7047" s="31"/>
      <c r="D7047" s="31"/>
      <c r="E7047" s="44"/>
      <c r="F7047" s="43"/>
      <c r="G7047" s="84"/>
      <c r="H7047" s="31"/>
      <c r="I7047" s="31"/>
      <c r="J7047" s="84"/>
      <c r="K7047" s="31"/>
      <c r="L7047" s="31"/>
      <c r="M7047" s="169"/>
      <c r="N7047" s="148"/>
      <c r="O7047" s="106"/>
      <c r="P7047" s="43"/>
      <c r="Q7047" s="31"/>
      <c r="R7047" s="84"/>
      <c r="S7047" s="31"/>
      <c r="T7047" s="31"/>
      <c r="U7047" s="169"/>
      <c r="V7047" s="150"/>
      <c r="W7047" s="141" t="str" cm="1">
        <f t="array" ref="W7047">IF(SUM(LEN(B7047:V7047))=0,"",IF(OR(OR(ISBLANK(F7047),SUM(LEN(C7047),LEN(D7047))=0),AND(NOT(E7047="Unknown"),ISBLANK(J7047)),AND(NOT(O7047="Unknown"),ISBLANK(R7047))),"Missing Information", INDEX(Table15[Entire Service Line Classification], MATCH(SUMIFS(Table15[Unique ID],Table15[System-Owned Portion],E7047,Table15[If Material Anything Other than "Lead" in Column E,Was Material Ever Previously Lead?],G7047,Table15[Customer-Owned Portion],O7047),Table15[Unique ID],0),0)))</f>
        <v/>
      </c>
      <c r="X7047"/>
    </row>
    <row r="7048" spans="2:24" x14ac:dyDescent="0.25">
      <c r="B7048" s="146"/>
      <c r="C7048" s="31"/>
      <c r="D7048" s="31"/>
      <c r="E7048" s="44"/>
      <c r="F7048" s="43"/>
      <c r="G7048" s="84"/>
      <c r="H7048" s="31"/>
      <c r="I7048" s="31"/>
      <c r="J7048" s="84"/>
      <c r="K7048" s="31"/>
      <c r="L7048" s="31"/>
      <c r="M7048" s="169"/>
      <c r="N7048" s="148"/>
      <c r="O7048" s="106"/>
      <c r="P7048" s="43"/>
      <c r="Q7048" s="31"/>
      <c r="R7048" s="84"/>
      <c r="S7048" s="31"/>
      <c r="T7048" s="31"/>
      <c r="U7048" s="169"/>
      <c r="V7048" s="150"/>
      <c r="W7048" s="141" t="str" cm="1">
        <f t="array" ref="W7048">IF(SUM(LEN(B7048:V7048))=0,"",IF(OR(OR(ISBLANK(F7048),SUM(LEN(C7048),LEN(D7048))=0),AND(NOT(E7048="Unknown"),ISBLANK(J7048)),AND(NOT(O7048="Unknown"),ISBLANK(R7048))),"Missing Information", INDEX(Table15[Entire Service Line Classification], MATCH(SUMIFS(Table15[Unique ID],Table15[System-Owned Portion],E7048,Table15[If Material Anything Other than "Lead" in Column E,Was Material Ever Previously Lead?],G7048,Table15[Customer-Owned Portion],O7048),Table15[Unique ID],0),0)))</f>
        <v/>
      </c>
      <c r="X7048"/>
    </row>
    <row r="7049" spans="2:24" x14ac:dyDescent="0.25">
      <c r="B7049" s="146"/>
      <c r="C7049" s="31"/>
      <c r="D7049" s="31"/>
      <c r="E7049" s="44"/>
      <c r="F7049" s="43"/>
      <c r="G7049" s="84"/>
      <c r="H7049" s="31"/>
      <c r="I7049" s="31"/>
      <c r="J7049" s="84"/>
      <c r="K7049" s="31"/>
      <c r="L7049" s="31"/>
      <c r="M7049" s="169"/>
      <c r="N7049" s="148"/>
      <c r="O7049" s="106"/>
      <c r="P7049" s="43"/>
      <c r="Q7049" s="31"/>
      <c r="R7049" s="84"/>
      <c r="S7049" s="31"/>
      <c r="T7049" s="31"/>
      <c r="U7049" s="169"/>
      <c r="V7049" s="150"/>
      <c r="W7049" s="141" t="str" cm="1">
        <f t="array" ref="W7049">IF(SUM(LEN(B7049:V7049))=0,"",IF(OR(OR(ISBLANK(F7049),SUM(LEN(C7049),LEN(D7049))=0),AND(NOT(E7049="Unknown"),ISBLANK(J7049)),AND(NOT(O7049="Unknown"),ISBLANK(R7049))),"Missing Information", INDEX(Table15[Entire Service Line Classification], MATCH(SUMIFS(Table15[Unique ID],Table15[System-Owned Portion],E7049,Table15[If Material Anything Other than "Lead" in Column E,Was Material Ever Previously Lead?],G7049,Table15[Customer-Owned Portion],O7049),Table15[Unique ID],0),0)))</f>
        <v/>
      </c>
      <c r="X7049"/>
    </row>
    <row r="7050" spans="2:24" x14ac:dyDescent="0.25">
      <c r="B7050" s="146"/>
      <c r="C7050" s="31"/>
      <c r="D7050" s="31"/>
      <c r="E7050" s="44"/>
      <c r="F7050" s="43"/>
      <c r="G7050" s="84"/>
      <c r="H7050" s="31"/>
      <c r="I7050" s="31"/>
      <c r="J7050" s="84"/>
      <c r="K7050" s="31"/>
      <c r="L7050" s="31"/>
      <c r="M7050" s="169"/>
      <c r="N7050" s="148"/>
      <c r="O7050" s="106"/>
      <c r="P7050" s="43"/>
      <c r="Q7050" s="31"/>
      <c r="R7050" s="84"/>
      <c r="S7050" s="31"/>
      <c r="T7050" s="31"/>
      <c r="U7050" s="169"/>
      <c r="V7050" s="150"/>
      <c r="W7050" s="141" t="str" cm="1">
        <f t="array" ref="W7050">IF(SUM(LEN(B7050:V7050))=0,"",IF(OR(OR(ISBLANK(F7050),SUM(LEN(C7050),LEN(D7050))=0),AND(NOT(E7050="Unknown"),ISBLANK(J7050)),AND(NOT(O7050="Unknown"),ISBLANK(R7050))),"Missing Information", INDEX(Table15[Entire Service Line Classification], MATCH(SUMIFS(Table15[Unique ID],Table15[System-Owned Portion],E7050,Table15[If Material Anything Other than "Lead" in Column E,Was Material Ever Previously Lead?],G7050,Table15[Customer-Owned Portion],O7050),Table15[Unique ID],0),0)))</f>
        <v/>
      </c>
      <c r="X7050"/>
    </row>
    <row r="7051" spans="2:24" x14ac:dyDescent="0.25">
      <c r="B7051" s="146"/>
      <c r="C7051" s="31"/>
      <c r="D7051" s="31"/>
      <c r="E7051" s="44"/>
      <c r="F7051" s="43"/>
      <c r="G7051" s="84"/>
      <c r="H7051" s="31"/>
      <c r="I7051" s="31"/>
      <c r="J7051" s="84"/>
      <c r="K7051" s="31"/>
      <c r="L7051" s="31"/>
      <c r="M7051" s="169"/>
      <c r="N7051" s="148"/>
      <c r="O7051" s="106"/>
      <c r="P7051" s="43"/>
      <c r="Q7051" s="31"/>
      <c r="R7051" s="84"/>
      <c r="S7051" s="31"/>
      <c r="T7051" s="31"/>
      <c r="U7051" s="169"/>
      <c r="V7051" s="150"/>
      <c r="W7051" s="141" t="str" cm="1">
        <f t="array" ref="W7051">IF(SUM(LEN(B7051:V7051))=0,"",IF(OR(OR(ISBLANK(F7051),SUM(LEN(C7051),LEN(D7051))=0),AND(NOT(E7051="Unknown"),ISBLANK(J7051)),AND(NOT(O7051="Unknown"),ISBLANK(R7051))),"Missing Information", INDEX(Table15[Entire Service Line Classification], MATCH(SUMIFS(Table15[Unique ID],Table15[System-Owned Portion],E7051,Table15[If Material Anything Other than "Lead" in Column E,Was Material Ever Previously Lead?],G7051,Table15[Customer-Owned Portion],O7051),Table15[Unique ID],0),0)))</f>
        <v/>
      </c>
      <c r="X7051"/>
    </row>
    <row r="7052" spans="2:24" x14ac:dyDescent="0.25">
      <c r="B7052" s="146"/>
      <c r="C7052" s="31"/>
      <c r="D7052" s="31"/>
      <c r="E7052" s="44"/>
      <c r="F7052" s="43"/>
      <c r="G7052" s="84"/>
      <c r="H7052" s="31"/>
      <c r="I7052" s="31"/>
      <c r="J7052" s="84"/>
      <c r="K7052" s="31"/>
      <c r="L7052" s="31"/>
      <c r="M7052" s="169"/>
      <c r="N7052" s="148"/>
      <c r="O7052" s="106"/>
      <c r="P7052" s="43"/>
      <c r="Q7052" s="31"/>
      <c r="R7052" s="84"/>
      <c r="S7052" s="31"/>
      <c r="T7052" s="31"/>
      <c r="U7052" s="169"/>
      <c r="V7052" s="150"/>
      <c r="W7052" s="141" t="str" cm="1">
        <f t="array" ref="W7052">IF(SUM(LEN(B7052:V7052))=0,"",IF(OR(OR(ISBLANK(F7052),SUM(LEN(C7052),LEN(D7052))=0),AND(NOT(E7052="Unknown"),ISBLANK(J7052)),AND(NOT(O7052="Unknown"),ISBLANK(R7052))),"Missing Information", INDEX(Table15[Entire Service Line Classification], MATCH(SUMIFS(Table15[Unique ID],Table15[System-Owned Portion],E7052,Table15[If Material Anything Other than "Lead" in Column E,Was Material Ever Previously Lead?],G7052,Table15[Customer-Owned Portion],O7052),Table15[Unique ID],0),0)))</f>
        <v/>
      </c>
      <c r="X7052"/>
    </row>
    <row r="7053" spans="2:24" x14ac:dyDescent="0.25">
      <c r="B7053" s="146"/>
      <c r="C7053" s="31"/>
      <c r="D7053" s="31"/>
      <c r="E7053" s="44"/>
      <c r="F7053" s="43"/>
      <c r="G7053" s="84"/>
      <c r="H7053" s="31"/>
      <c r="I7053" s="31"/>
      <c r="J7053" s="84"/>
      <c r="K7053" s="31"/>
      <c r="L7053" s="31"/>
      <c r="M7053" s="169"/>
      <c r="N7053" s="148"/>
      <c r="O7053" s="106"/>
      <c r="P7053" s="43"/>
      <c r="Q7053" s="31"/>
      <c r="R7053" s="84"/>
      <c r="S7053" s="31"/>
      <c r="T7053" s="31"/>
      <c r="U7053" s="169"/>
      <c r="V7053" s="150"/>
      <c r="W7053" s="141" t="str" cm="1">
        <f t="array" ref="W7053">IF(SUM(LEN(B7053:V7053))=0,"",IF(OR(OR(ISBLANK(F7053),SUM(LEN(C7053),LEN(D7053))=0),AND(NOT(E7053="Unknown"),ISBLANK(J7053)),AND(NOT(O7053="Unknown"),ISBLANK(R7053))),"Missing Information", INDEX(Table15[Entire Service Line Classification], MATCH(SUMIFS(Table15[Unique ID],Table15[System-Owned Portion],E7053,Table15[If Material Anything Other than "Lead" in Column E,Was Material Ever Previously Lead?],G7053,Table15[Customer-Owned Portion],O7053),Table15[Unique ID],0),0)))</f>
        <v/>
      </c>
      <c r="X7053"/>
    </row>
    <row r="7054" spans="2:24" x14ac:dyDescent="0.25">
      <c r="B7054" s="146"/>
      <c r="C7054" s="31"/>
      <c r="D7054" s="31"/>
      <c r="E7054" s="44"/>
      <c r="F7054" s="43"/>
      <c r="G7054" s="84"/>
      <c r="H7054" s="31"/>
      <c r="I7054" s="31"/>
      <c r="J7054" s="84"/>
      <c r="K7054" s="31"/>
      <c r="L7054" s="31"/>
      <c r="M7054" s="169"/>
      <c r="N7054" s="148"/>
      <c r="O7054" s="106"/>
      <c r="P7054" s="43"/>
      <c r="Q7054" s="31"/>
      <c r="R7054" s="84"/>
      <c r="S7054" s="31"/>
      <c r="T7054" s="31"/>
      <c r="U7054" s="169"/>
      <c r="V7054" s="150"/>
      <c r="W7054" s="141" t="str" cm="1">
        <f t="array" ref="W7054">IF(SUM(LEN(B7054:V7054))=0,"",IF(OR(OR(ISBLANK(F7054),SUM(LEN(C7054),LEN(D7054))=0),AND(NOT(E7054="Unknown"),ISBLANK(J7054)),AND(NOT(O7054="Unknown"),ISBLANK(R7054))),"Missing Information", INDEX(Table15[Entire Service Line Classification], MATCH(SUMIFS(Table15[Unique ID],Table15[System-Owned Portion],E7054,Table15[If Material Anything Other than "Lead" in Column E,Was Material Ever Previously Lead?],G7054,Table15[Customer-Owned Portion],O7054),Table15[Unique ID],0),0)))</f>
        <v/>
      </c>
      <c r="X7054"/>
    </row>
    <row r="7055" spans="2:24" x14ac:dyDescent="0.25">
      <c r="B7055" s="146"/>
      <c r="C7055" s="31"/>
      <c r="D7055" s="31"/>
      <c r="E7055" s="44"/>
      <c r="F7055" s="43"/>
      <c r="G7055" s="84"/>
      <c r="H7055" s="31"/>
      <c r="I7055" s="31"/>
      <c r="J7055" s="84"/>
      <c r="K7055" s="31"/>
      <c r="L7055" s="31"/>
      <c r="M7055" s="169"/>
      <c r="N7055" s="148"/>
      <c r="O7055" s="106"/>
      <c r="P7055" s="43"/>
      <c r="Q7055" s="31"/>
      <c r="R7055" s="84"/>
      <c r="S7055" s="31"/>
      <c r="T7055" s="31"/>
      <c r="U7055" s="169"/>
      <c r="V7055" s="150"/>
      <c r="W7055" s="141" t="str" cm="1">
        <f t="array" ref="W7055">IF(SUM(LEN(B7055:V7055))=0,"",IF(OR(OR(ISBLANK(F7055),SUM(LEN(C7055),LEN(D7055))=0),AND(NOT(E7055="Unknown"),ISBLANK(J7055)),AND(NOT(O7055="Unknown"),ISBLANK(R7055))),"Missing Information", INDEX(Table15[Entire Service Line Classification], MATCH(SUMIFS(Table15[Unique ID],Table15[System-Owned Portion],E7055,Table15[If Material Anything Other than "Lead" in Column E,Was Material Ever Previously Lead?],G7055,Table15[Customer-Owned Portion],O7055),Table15[Unique ID],0),0)))</f>
        <v/>
      </c>
      <c r="X7055"/>
    </row>
    <row r="7056" spans="2:24" x14ac:dyDescent="0.25">
      <c r="B7056" s="146"/>
      <c r="C7056" s="31"/>
      <c r="D7056" s="31"/>
      <c r="E7056" s="44"/>
      <c r="F7056" s="43"/>
      <c r="G7056" s="84"/>
      <c r="H7056" s="31"/>
      <c r="I7056" s="31"/>
      <c r="J7056" s="84"/>
      <c r="K7056" s="31"/>
      <c r="L7056" s="31"/>
      <c r="M7056" s="169"/>
      <c r="N7056" s="148"/>
      <c r="O7056" s="106"/>
      <c r="P7056" s="43"/>
      <c r="Q7056" s="31"/>
      <c r="R7056" s="84"/>
      <c r="S7056" s="31"/>
      <c r="T7056" s="31"/>
      <c r="U7056" s="169"/>
      <c r="V7056" s="150"/>
      <c r="W7056" s="141" t="str" cm="1">
        <f t="array" ref="W7056">IF(SUM(LEN(B7056:V7056))=0,"",IF(OR(OR(ISBLANK(F7056),SUM(LEN(C7056),LEN(D7056))=0),AND(NOT(E7056="Unknown"),ISBLANK(J7056)),AND(NOT(O7056="Unknown"),ISBLANK(R7056))),"Missing Information", INDEX(Table15[Entire Service Line Classification], MATCH(SUMIFS(Table15[Unique ID],Table15[System-Owned Portion],E7056,Table15[If Material Anything Other than "Lead" in Column E,Was Material Ever Previously Lead?],G7056,Table15[Customer-Owned Portion],O7056),Table15[Unique ID],0),0)))</f>
        <v/>
      </c>
      <c r="X7056"/>
    </row>
    <row r="7057" spans="2:24" x14ac:dyDescent="0.25">
      <c r="B7057" s="146"/>
      <c r="C7057" s="31"/>
      <c r="D7057" s="31"/>
      <c r="E7057" s="44"/>
      <c r="F7057" s="43"/>
      <c r="G7057" s="84"/>
      <c r="H7057" s="31"/>
      <c r="I7057" s="31"/>
      <c r="J7057" s="84"/>
      <c r="K7057" s="31"/>
      <c r="L7057" s="31"/>
      <c r="M7057" s="169"/>
      <c r="N7057" s="148"/>
      <c r="O7057" s="106"/>
      <c r="P7057" s="43"/>
      <c r="Q7057" s="31"/>
      <c r="R7057" s="84"/>
      <c r="S7057" s="31"/>
      <c r="T7057" s="31"/>
      <c r="U7057" s="169"/>
      <c r="V7057" s="150"/>
      <c r="W7057" s="141" t="str" cm="1">
        <f t="array" ref="W7057">IF(SUM(LEN(B7057:V7057))=0,"",IF(OR(OR(ISBLANK(F7057),SUM(LEN(C7057),LEN(D7057))=0),AND(NOT(E7057="Unknown"),ISBLANK(J7057)),AND(NOT(O7057="Unknown"),ISBLANK(R7057))),"Missing Information", INDEX(Table15[Entire Service Line Classification], MATCH(SUMIFS(Table15[Unique ID],Table15[System-Owned Portion],E7057,Table15[If Material Anything Other than "Lead" in Column E,Was Material Ever Previously Lead?],G7057,Table15[Customer-Owned Portion],O7057),Table15[Unique ID],0),0)))</f>
        <v/>
      </c>
      <c r="X7057"/>
    </row>
    <row r="7058" spans="2:24" x14ac:dyDescent="0.25">
      <c r="B7058" s="146"/>
      <c r="C7058" s="31"/>
      <c r="D7058" s="31"/>
      <c r="E7058" s="44"/>
      <c r="F7058" s="43"/>
      <c r="G7058" s="84"/>
      <c r="H7058" s="31"/>
      <c r="I7058" s="31"/>
      <c r="J7058" s="84"/>
      <c r="K7058" s="31"/>
      <c r="L7058" s="31"/>
      <c r="M7058" s="169"/>
      <c r="N7058" s="148"/>
      <c r="O7058" s="106"/>
      <c r="P7058" s="43"/>
      <c r="Q7058" s="31"/>
      <c r="R7058" s="84"/>
      <c r="S7058" s="31"/>
      <c r="T7058" s="31"/>
      <c r="U7058" s="169"/>
      <c r="V7058" s="150"/>
      <c r="W7058" s="141" t="str" cm="1">
        <f t="array" ref="W7058">IF(SUM(LEN(B7058:V7058))=0,"",IF(OR(OR(ISBLANK(F7058),SUM(LEN(C7058),LEN(D7058))=0),AND(NOT(E7058="Unknown"),ISBLANK(J7058)),AND(NOT(O7058="Unknown"),ISBLANK(R7058))),"Missing Information", INDEX(Table15[Entire Service Line Classification], MATCH(SUMIFS(Table15[Unique ID],Table15[System-Owned Portion],E7058,Table15[If Material Anything Other than "Lead" in Column E,Was Material Ever Previously Lead?],G7058,Table15[Customer-Owned Portion],O7058),Table15[Unique ID],0),0)))</f>
        <v/>
      </c>
      <c r="X7058"/>
    </row>
    <row r="7059" spans="2:24" x14ac:dyDescent="0.25">
      <c r="B7059" s="146"/>
      <c r="C7059" s="31"/>
      <c r="D7059" s="31"/>
      <c r="E7059" s="44"/>
      <c r="F7059" s="43"/>
      <c r="G7059" s="84"/>
      <c r="H7059" s="31"/>
      <c r="I7059" s="31"/>
      <c r="J7059" s="84"/>
      <c r="K7059" s="31"/>
      <c r="L7059" s="31"/>
      <c r="M7059" s="169"/>
      <c r="N7059" s="148"/>
      <c r="O7059" s="106"/>
      <c r="P7059" s="43"/>
      <c r="Q7059" s="31"/>
      <c r="R7059" s="84"/>
      <c r="S7059" s="31"/>
      <c r="T7059" s="31"/>
      <c r="U7059" s="169"/>
      <c r="V7059" s="150"/>
      <c r="W7059" s="141" t="str" cm="1">
        <f t="array" ref="W7059">IF(SUM(LEN(B7059:V7059))=0,"",IF(OR(OR(ISBLANK(F7059),SUM(LEN(C7059),LEN(D7059))=0),AND(NOT(E7059="Unknown"),ISBLANK(J7059)),AND(NOT(O7059="Unknown"),ISBLANK(R7059))),"Missing Information", INDEX(Table15[Entire Service Line Classification], MATCH(SUMIFS(Table15[Unique ID],Table15[System-Owned Portion],E7059,Table15[If Material Anything Other than "Lead" in Column E,Was Material Ever Previously Lead?],G7059,Table15[Customer-Owned Portion],O7059),Table15[Unique ID],0),0)))</f>
        <v/>
      </c>
      <c r="X7059"/>
    </row>
    <row r="7060" spans="2:24" x14ac:dyDescent="0.25">
      <c r="B7060" s="146"/>
      <c r="C7060" s="31"/>
      <c r="D7060" s="31"/>
      <c r="E7060" s="44"/>
      <c r="F7060" s="43"/>
      <c r="G7060" s="84"/>
      <c r="H7060" s="31"/>
      <c r="I7060" s="31"/>
      <c r="J7060" s="84"/>
      <c r="K7060" s="31"/>
      <c r="L7060" s="31"/>
      <c r="M7060" s="169"/>
      <c r="N7060" s="148"/>
      <c r="O7060" s="106"/>
      <c r="P7060" s="43"/>
      <c r="Q7060" s="31"/>
      <c r="R7060" s="84"/>
      <c r="S7060" s="31"/>
      <c r="T7060" s="31"/>
      <c r="U7060" s="169"/>
      <c r="V7060" s="150"/>
      <c r="W7060" s="141" t="str" cm="1">
        <f t="array" ref="W7060">IF(SUM(LEN(B7060:V7060))=0,"",IF(OR(OR(ISBLANK(F7060),SUM(LEN(C7060),LEN(D7060))=0),AND(NOT(E7060="Unknown"),ISBLANK(J7060)),AND(NOT(O7060="Unknown"),ISBLANK(R7060))),"Missing Information", INDEX(Table15[Entire Service Line Classification], MATCH(SUMIFS(Table15[Unique ID],Table15[System-Owned Portion],E7060,Table15[If Material Anything Other than "Lead" in Column E,Was Material Ever Previously Lead?],G7060,Table15[Customer-Owned Portion],O7060),Table15[Unique ID],0),0)))</f>
        <v/>
      </c>
      <c r="X7060"/>
    </row>
    <row r="7061" spans="2:24" x14ac:dyDescent="0.25">
      <c r="B7061" s="146"/>
      <c r="C7061" s="31"/>
      <c r="D7061" s="31"/>
      <c r="E7061" s="44"/>
      <c r="F7061" s="43"/>
      <c r="G7061" s="84"/>
      <c r="H7061" s="31"/>
      <c r="I7061" s="31"/>
      <c r="J7061" s="84"/>
      <c r="K7061" s="31"/>
      <c r="L7061" s="31"/>
      <c r="M7061" s="169"/>
      <c r="N7061" s="148"/>
      <c r="O7061" s="106"/>
      <c r="P7061" s="43"/>
      <c r="Q7061" s="31"/>
      <c r="R7061" s="84"/>
      <c r="S7061" s="31"/>
      <c r="T7061" s="31"/>
      <c r="U7061" s="169"/>
      <c r="V7061" s="150"/>
      <c r="W7061" s="141" t="str" cm="1">
        <f t="array" ref="W7061">IF(SUM(LEN(B7061:V7061))=0,"",IF(OR(OR(ISBLANK(F7061),SUM(LEN(C7061),LEN(D7061))=0),AND(NOT(E7061="Unknown"),ISBLANK(J7061)),AND(NOT(O7061="Unknown"),ISBLANK(R7061))),"Missing Information", INDEX(Table15[Entire Service Line Classification], MATCH(SUMIFS(Table15[Unique ID],Table15[System-Owned Portion],E7061,Table15[If Material Anything Other than "Lead" in Column E,Was Material Ever Previously Lead?],G7061,Table15[Customer-Owned Portion],O7061),Table15[Unique ID],0),0)))</f>
        <v/>
      </c>
      <c r="X7061"/>
    </row>
    <row r="7062" spans="2:24" x14ac:dyDescent="0.25">
      <c r="B7062" s="146"/>
      <c r="C7062" s="31"/>
      <c r="D7062" s="31"/>
      <c r="E7062" s="44"/>
      <c r="F7062" s="43"/>
      <c r="G7062" s="84"/>
      <c r="H7062" s="31"/>
      <c r="I7062" s="31"/>
      <c r="J7062" s="84"/>
      <c r="K7062" s="31"/>
      <c r="L7062" s="31"/>
      <c r="M7062" s="169"/>
      <c r="N7062" s="148"/>
      <c r="O7062" s="106"/>
      <c r="P7062" s="43"/>
      <c r="Q7062" s="31"/>
      <c r="R7062" s="84"/>
      <c r="S7062" s="31"/>
      <c r="T7062" s="31"/>
      <c r="U7062" s="169"/>
      <c r="V7062" s="150"/>
      <c r="W7062" s="141" t="str" cm="1">
        <f t="array" ref="W7062">IF(SUM(LEN(B7062:V7062))=0,"",IF(OR(OR(ISBLANK(F7062),SUM(LEN(C7062),LEN(D7062))=0),AND(NOT(E7062="Unknown"),ISBLANK(J7062)),AND(NOT(O7062="Unknown"),ISBLANK(R7062))),"Missing Information", INDEX(Table15[Entire Service Line Classification], MATCH(SUMIFS(Table15[Unique ID],Table15[System-Owned Portion],E7062,Table15[If Material Anything Other than "Lead" in Column E,Was Material Ever Previously Lead?],G7062,Table15[Customer-Owned Portion],O7062),Table15[Unique ID],0),0)))</f>
        <v/>
      </c>
      <c r="X7062"/>
    </row>
    <row r="7063" spans="2:24" x14ac:dyDescent="0.25">
      <c r="B7063" s="146"/>
      <c r="C7063" s="31"/>
      <c r="D7063" s="31"/>
      <c r="E7063" s="44"/>
      <c r="F7063" s="43"/>
      <c r="G7063" s="84"/>
      <c r="H7063" s="31"/>
      <c r="I7063" s="31"/>
      <c r="J7063" s="84"/>
      <c r="K7063" s="31"/>
      <c r="L7063" s="31"/>
      <c r="M7063" s="169"/>
      <c r="N7063" s="148"/>
      <c r="O7063" s="106"/>
      <c r="P7063" s="43"/>
      <c r="Q7063" s="31"/>
      <c r="R7063" s="84"/>
      <c r="S7063" s="31"/>
      <c r="T7063" s="31"/>
      <c r="U7063" s="169"/>
      <c r="V7063" s="150"/>
      <c r="W7063" s="141" t="str" cm="1">
        <f t="array" ref="W7063">IF(SUM(LEN(B7063:V7063))=0,"",IF(OR(OR(ISBLANK(F7063),SUM(LEN(C7063),LEN(D7063))=0),AND(NOT(E7063="Unknown"),ISBLANK(J7063)),AND(NOT(O7063="Unknown"),ISBLANK(R7063))),"Missing Information", INDEX(Table15[Entire Service Line Classification], MATCH(SUMIFS(Table15[Unique ID],Table15[System-Owned Portion],E7063,Table15[If Material Anything Other than "Lead" in Column E,Was Material Ever Previously Lead?],G7063,Table15[Customer-Owned Portion],O7063),Table15[Unique ID],0),0)))</f>
        <v/>
      </c>
      <c r="X7063"/>
    </row>
    <row r="7064" spans="2:24" x14ac:dyDescent="0.25">
      <c r="B7064" s="146"/>
      <c r="C7064" s="31"/>
      <c r="D7064" s="31"/>
      <c r="E7064" s="44"/>
      <c r="F7064" s="43"/>
      <c r="G7064" s="84"/>
      <c r="H7064" s="31"/>
      <c r="I7064" s="31"/>
      <c r="J7064" s="84"/>
      <c r="K7064" s="31"/>
      <c r="L7064" s="31"/>
      <c r="M7064" s="169"/>
      <c r="N7064" s="148"/>
      <c r="O7064" s="106"/>
      <c r="P7064" s="43"/>
      <c r="Q7064" s="31"/>
      <c r="R7064" s="84"/>
      <c r="S7064" s="31"/>
      <c r="T7064" s="31"/>
      <c r="U7064" s="169"/>
      <c r="V7064" s="150"/>
      <c r="W7064" s="141" t="str" cm="1">
        <f t="array" ref="W7064">IF(SUM(LEN(B7064:V7064))=0,"",IF(OR(OR(ISBLANK(F7064),SUM(LEN(C7064),LEN(D7064))=0),AND(NOT(E7064="Unknown"),ISBLANK(J7064)),AND(NOT(O7064="Unknown"),ISBLANK(R7064))),"Missing Information", INDEX(Table15[Entire Service Line Classification], MATCH(SUMIFS(Table15[Unique ID],Table15[System-Owned Portion],E7064,Table15[If Material Anything Other than "Lead" in Column E,Was Material Ever Previously Lead?],G7064,Table15[Customer-Owned Portion],O7064),Table15[Unique ID],0),0)))</f>
        <v/>
      </c>
      <c r="X7064"/>
    </row>
    <row r="7065" spans="2:24" x14ac:dyDescent="0.25">
      <c r="B7065" s="146"/>
      <c r="C7065" s="31"/>
      <c r="D7065" s="31"/>
      <c r="E7065" s="44"/>
      <c r="F7065" s="43"/>
      <c r="G7065" s="84"/>
      <c r="H7065" s="31"/>
      <c r="I7065" s="31"/>
      <c r="J7065" s="84"/>
      <c r="K7065" s="31"/>
      <c r="L7065" s="31"/>
      <c r="M7065" s="169"/>
      <c r="N7065" s="148"/>
      <c r="O7065" s="106"/>
      <c r="P7065" s="43"/>
      <c r="Q7065" s="31"/>
      <c r="R7065" s="84"/>
      <c r="S7065" s="31"/>
      <c r="T7065" s="31"/>
      <c r="U7065" s="169"/>
      <c r="V7065" s="150"/>
      <c r="W7065" s="141" t="str" cm="1">
        <f t="array" ref="W7065">IF(SUM(LEN(B7065:V7065))=0,"",IF(OR(OR(ISBLANK(F7065),SUM(LEN(C7065),LEN(D7065))=0),AND(NOT(E7065="Unknown"),ISBLANK(J7065)),AND(NOT(O7065="Unknown"),ISBLANK(R7065))),"Missing Information", INDEX(Table15[Entire Service Line Classification], MATCH(SUMIFS(Table15[Unique ID],Table15[System-Owned Portion],E7065,Table15[If Material Anything Other than "Lead" in Column E,Was Material Ever Previously Lead?],G7065,Table15[Customer-Owned Portion],O7065),Table15[Unique ID],0),0)))</f>
        <v/>
      </c>
      <c r="X7065"/>
    </row>
    <row r="7066" spans="2:24" x14ac:dyDescent="0.25">
      <c r="B7066" s="146"/>
      <c r="C7066" s="31"/>
      <c r="D7066" s="31"/>
      <c r="E7066" s="44"/>
      <c r="F7066" s="43"/>
      <c r="G7066" s="84"/>
      <c r="H7066" s="31"/>
      <c r="I7066" s="31"/>
      <c r="J7066" s="84"/>
      <c r="K7066" s="31"/>
      <c r="L7066" s="31"/>
      <c r="M7066" s="169"/>
      <c r="N7066" s="148"/>
      <c r="O7066" s="106"/>
      <c r="P7066" s="43"/>
      <c r="Q7066" s="31"/>
      <c r="R7066" s="84"/>
      <c r="S7066" s="31"/>
      <c r="T7066" s="31"/>
      <c r="U7066" s="169"/>
      <c r="V7066" s="150"/>
      <c r="W7066" s="141" t="str" cm="1">
        <f t="array" ref="W7066">IF(SUM(LEN(B7066:V7066))=0,"",IF(OR(OR(ISBLANK(F7066),SUM(LEN(C7066),LEN(D7066))=0),AND(NOT(E7066="Unknown"),ISBLANK(J7066)),AND(NOT(O7066="Unknown"),ISBLANK(R7066))),"Missing Information", INDEX(Table15[Entire Service Line Classification], MATCH(SUMIFS(Table15[Unique ID],Table15[System-Owned Portion],E7066,Table15[If Material Anything Other than "Lead" in Column E,Was Material Ever Previously Lead?],G7066,Table15[Customer-Owned Portion],O7066),Table15[Unique ID],0),0)))</f>
        <v/>
      </c>
      <c r="X7066"/>
    </row>
    <row r="7067" spans="2:24" x14ac:dyDescent="0.25">
      <c r="B7067" s="146"/>
      <c r="C7067" s="31"/>
      <c r="D7067" s="31"/>
      <c r="E7067" s="44"/>
      <c r="F7067" s="43"/>
      <c r="G7067" s="84"/>
      <c r="H7067" s="31"/>
      <c r="I7067" s="31"/>
      <c r="J7067" s="84"/>
      <c r="K7067" s="31"/>
      <c r="L7067" s="31"/>
      <c r="M7067" s="169"/>
      <c r="N7067" s="148"/>
      <c r="O7067" s="106"/>
      <c r="P7067" s="43"/>
      <c r="Q7067" s="31"/>
      <c r="R7067" s="84"/>
      <c r="S7067" s="31"/>
      <c r="T7067" s="31"/>
      <c r="U7067" s="169"/>
      <c r="V7067" s="150"/>
      <c r="W7067" s="141" t="str" cm="1">
        <f t="array" ref="W7067">IF(SUM(LEN(B7067:V7067))=0,"",IF(OR(OR(ISBLANK(F7067),SUM(LEN(C7067),LEN(D7067))=0),AND(NOT(E7067="Unknown"),ISBLANK(J7067)),AND(NOT(O7067="Unknown"),ISBLANK(R7067))),"Missing Information", INDEX(Table15[Entire Service Line Classification], MATCH(SUMIFS(Table15[Unique ID],Table15[System-Owned Portion],E7067,Table15[If Material Anything Other than "Lead" in Column E,Was Material Ever Previously Lead?],G7067,Table15[Customer-Owned Portion],O7067),Table15[Unique ID],0),0)))</f>
        <v/>
      </c>
      <c r="X7067"/>
    </row>
    <row r="7068" spans="2:24" x14ac:dyDescent="0.25">
      <c r="B7068" s="146"/>
      <c r="C7068" s="31"/>
      <c r="D7068" s="31"/>
      <c r="E7068" s="44"/>
      <c r="F7068" s="43"/>
      <c r="G7068" s="84"/>
      <c r="H7068" s="31"/>
      <c r="I7068" s="31"/>
      <c r="J7068" s="84"/>
      <c r="K7068" s="31"/>
      <c r="L7068" s="31"/>
      <c r="M7068" s="169"/>
      <c r="N7068" s="148"/>
      <c r="O7068" s="106"/>
      <c r="P7068" s="43"/>
      <c r="Q7068" s="31"/>
      <c r="R7068" s="84"/>
      <c r="S7068" s="31"/>
      <c r="T7068" s="31"/>
      <c r="U7068" s="169"/>
      <c r="V7068" s="150"/>
      <c r="W7068" s="141" t="str" cm="1">
        <f t="array" ref="W7068">IF(SUM(LEN(B7068:V7068))=0,"",IF(OR(OR(ISBLANK(F7068),SUM(LEN(C7068),LEN(D7068))=0),AND(NOT(E7068="Unknown"),ISBLANK(J7068)),AND(NOT(O7068="Unknown"),ISBLANK(R7068))),"Missing Information", INDEX(Table15[Entire Service Line Classification], MATCH(SUMIFS(Table15[Unique ID],Table15[System-Owned Portion],E7068,Table15[If Material Anything Other than "Lead" in Column E,Was Material Ever Previously Lead?],G7068,Table15[Customer-Owned Portion],O7068),Table15[Unique ID],0),0)))</f>
        <v/>
      </c>
      <c r="X7068"/>
    </row>
    <row r="7069" spans="2:24" x14ac:dyDescent="0.25">
      <c r="B7069" s="146"/>
      <c r="C7069" s="31"/>
      <c r="D7069" s="31"/>
      <c r="E7069" s="44"/>
      <c r="F7069" s="43"/>
      <c r="G7069" s="84"/>
      <c r="H7069" s="31"/>
      <c r="I7069" s="31"/>
      <c r="J7069" s="84"/>
      <c r="K7069" s="31"/>
      <c r="L7069" s="31"/>
      <c r="M7069" s="169"/>
      <c r="N7069" s="148"/>
      <c r="O7069" s="106"/>
      <c r="P7069" s="43"/>
      <c r="Q7069" s="31"/>
      <c r="R7069" s="84"/>
      <c r="S7069" s="31"/>
      <c r="T7069" s="31"/>
      <c r="U7069" s="169"/>
      <c r="V7069" s="150"/>
      <c r="W7069" s="141" t="str" cm="1">
        <f t="array" ref="W7069">IF(SUM(LEN(B7069:V7069))=0,"",IF(OR(OR(ISBLANK(F7069),SUM(LEN(C7069),LEN(D7069))=0),AND(NOT(E7069="Unknown"),ISBLANK(J7069)),AND(NOT(O7069="Unknown"),ISBLANK(R7069))),"Missing Information", INDEX(Table15[Entire Service Line Classification], MATCH(SUMIFS(Table15[Unique ID],Table15[System-Owned Portion],E7069,Table15[If Material Anything Other than "Lead" in Column E,Was Material Ever Previously Lead?],G7069,Table15[Customer-Owned Portion],O7069),Table15[Unique ID],0),0)))</f>
        <v/>
      </c>
      <c r="X7069"/>
    </row>
    <row r="7070" spans="2:24" x14ac:dyDescent="0.25">
      <c r="B7070" s="146"/>
      <c r="C7070" s="31"/>
      <c r="D7070" s="31"/>
      <c r="E7070" s="44"/>
      <c r="F7070" s="43"/>
      <c r="G7070" s="84"/>
      <c r="H7070" s="31"/>
      <c r="I7070" s="31"/>
      <c r="J7070" s="84"/>
      <c r="K7070" s="31"/>
      <c r="L7070" s="31"/>
      <c r="M7070" s="169"/>
      <c r="N7070" s="148"/>
      <c r="O7070" s="106"/>
      <c r="P7070" s="43"/>
      <c r="Q7070" s="31"/>
      <c r="R7070" s="84"/>
      <c r="S7070" s="31"/>
      <c r="T7070" s="31"/>
      <c r="U7070" s="169"/>
      <c r="V7070" s="150"/>
      <c r="W7070" s="141" t="str" cm="1">
        <f t="array" ref="W7070">IF(SUM(LEN(B7070:V7070))=0,"",IF(OR(OR(ISBLANK(F7070),SUM(LEN(C7070),LEN(D7070))=0),AND(NOT(E7070="Unknown"),ISBLANK(J7070)),AND(NOT(O7070="Unknown"),ISBLANK(R7070))),"Missing Information", INDEX(Table15[Entire Service Line Classification], MATCH(SUMIFS(Table15[Unique ID],Table15[System-Owned Portion],E7070,Table15[If Material Anything Other than "Lead" in Column E,Was Material Ever Previously Lead?],G7070,Table15[Customer-Owned Portion],O7070),Table15[Unique ID],0),0)))</f>
        <v/>
      </c>
      <c r="X7070"/>
    </row>
    <row r="7071" spans="2:24" x14ac:dyDescent="0.25">
      <c r="B7071" s="146"/>
      <c r="C7071" s="31"/>
      <c r="D7071" s="31"/>
      <c r="E7071" s="44"/>
      <c r="F7071" s="43"/>
      <c r="G7071" s="84"/>
      <c r="H7071" s="31"/>
      <c r="I7071" s="31"/>
      <c r="J7071" s="84"/>
      <c r="K7071" s="31"/>
      <c r="L7071" s="31"/>
      <c r="M7071" s="169"/>
      <c r="N7071" s="148"/>
      <c r="O7071" s="106"/>
      <c r="P7071" s="43"/>
      <c r="Q7071" s="31"/>
      <c r="R7071" s="84"/>
      <c r="S7071" s="31"/>
      <c r="T7071" s="31"/>
      <c r="U7071" s="169"/>
      <c r="V7071" s="150"/>
      <c r="W7071" s="141" t="str" cm="1">
        <f t="array" ref="W7071">IF(SUM(LEN(B7071:V7071))=0,"",IF(OR(OR(ISBLANK(F7071),SUM(LEN(C7071),LEN(D7071))=0),AND(NOT(E7071="Unknown"),ISBLANK(J7071)),AND(NOT(O7071="Unknown"),ISBLANK(R7071))),"Missing Information", INDEX(Table15[Entire Service Line Classification], MATCH(SUMIFS(Table15[Unique ID],Table15[System-Owned Portion],E7071,Table15[If Material Anything Other than "Lead" in Column E,Was Material Ever Previously Lead?],G7071,Table15[Customer-Owned Portion],O7071),Table15[Unique ID],0),0)))</f>
        <v/>
      </c>
      <c r="X7071"/>
    </row>
    <row r="7072" spans="2:24" x14ac:dyDescent="0.25">
      <c r="B7072" s="146"/>
      <c r="C7072" s="31"/>
      <c r="D7072" s="31"/>
      <c r="E7072" s="44"/>
      <c r="F7072" s="43"/>
      <c r="G7072" s="84"/>
      <c r="H7072" s="31"/>
      <c r="I7072" s="31"/>
      <c r="J7072" s="84"/>
      <c r="K7072" s="31"/>
      <c r="L7072" s="31"/>
      <c r="M7072" s="169"/>
      <c r="N7072" s="148"/>
      <c r="O7072" s="106"/>
      <c r="P7072" s="43"/>
      <c r="Q7072" s="31"/>
      <c r="R7072" s="84"/>
      <c r="S7072" s="31"/>
      <c r="T7072" s="31"/>
      <c r="U7072" s="169"/>
      <c r="V7072" s="150"/>
      <c r="W7072" s="141" t="str" cm="1">
        <f t="array" ref="W7072">IF(SUM(LEN(B7072:V7072))=0,"",IF(OR(OR(ISBLANK(F7072),SUM(LEN(C7072),LEN(D7072))=0),AND(NOT(E7072="Unknown"),ISBLANK(J7072)),AND(NOT(O7072="Unknown"),ISBLANK(R7072))),"Missing Information", INDEX(Table15[Entire Service Line Classification], MATCH(SUMIFS(Table15[Unique ID],Table15[System-Owned Portion],E7072,Table15[If Material Anything Other than "Lead" in Column E,Was Material Ever Previously Lead?],G7072,Table15[Customer-Owned Portion],O7072),Table15[Unique ID],0),0)))</f>
        <v/>
      </c>
      <c r="X7072"/>
    </row>
    <row r="7073" spans="2:24" x14ac:dyDescent="0.25">
      <c r="B7073" s="146"/>
      <c r="C7073" s="31"/>
      <c r="D7073" s="31"/>
      <c r="E7073" s="44"/>
      <c r="F7073" s="43"/>
      <c r="G7073" s="84"/>
      <c r="H7073" s="31"/>
      <c r="I7073" s="31"/>
      <c r="J7073" s="84"/>
      <c r="K7073" s="31"/>
      <c r="L7073" s="31"/>
      <c r="M7073" s="169"/>
      <c r="N7073" s="148"/>
      <c r="O7073" s="106"/>
      <c r="P7073" s="43"/>
      <c r="Q7073" s="31"/>
      <c r="R7073" s="84"/>
      <c r="S7073" s="31"/>
      <c r="T7073" s="31"/>
      <c r="U7073" s="169"/>
      <c r="V7073" s="150"/>
      <c r="W7073" s="141" t="str" cm="1">
        <f t="array" ref="W7073">IF(SUM(LEN(B7073:V7073))=0,"",IF(OR(OR(ISBLANK(F7073),SUM(LEN(C7073),LEN(D7073))=0),AND(NOT(E7073="Unknown"),ISBLANK(J7073)),AND(NOT(O7073="Unknown"),ISBLANK(R7073))),"Missing Information", INDEX(Table15[Entire Service Line Classification], MATCH(SUMIFS(Table15[Unique ID],Table15[System-Owned Portion],E7073,Table15[If Material Anything Other than "Lead" in Column E,Was Material Ever Previously Lead?],G7073,Table15[Customer-Owned Portion],O7073),Table15[Unique ID],0),0)))</f>
        <v/>
      </c>
      <c r="X7073"/>
    </row>
    <row r="7074" spans="2:24" x14ac:dyDescent="0.25">
      <c r="B7074" s="146"/>
      <c r="C7074" s="31"/>
      <c r="D7074" s="31"/>
      <c r="E7074" s="44"/>
      <c r="F7074" s="43"/>
      <c r="G7074" s="84"/>
      <c r="H7074" s="31"/>
      <c r="I7074" s="31"/>
      <c r="J7074" s="84"/>
      <c r="K7074" s="31"/>
      <c r="L7074" s="31"/>
      <c r="M7074" s="169"/>
      <c r="N7074" s="148"/>
      <c r="O7074" s="106"/>
      <c r="P7074" s="43"/>
      <c r="Q7074" s="31"/>
      <c r="R7074" s="84"/>
      <c r="S7074" s="31"/>
      <c r="T7074" s="31"/>
      <c r="U7074" s="169"/>
      <c r="V7074" s="150"/>
      <c r="W7074" s="141" t="str" cm="1">
        <f t="array" ref="W7074">IF(SUM(LEN(B7074:V7074))=0,"",IF(OR(OR(ISBLANK(F7074),SUM(LEN(C7074),LEN(D7074))=0),AND(NOT(E7074="Unknown"),ISBLANK(J7074)),AND(NOT(O7074="Unknown"),ISBLANK(R7074))),"Missing Information", INDEX(Table15[Entire Service Line Classification], MATCH(SUMIFS(Table15[Unique ID],Table15[System-Owned Portion],E7074,Table15[If Material Anything Other than "Lead" in Column E,Was Material Ever Previously Lead?],G7074,Table15[Customer-Owned Portion],O7074),Table15[Unique ID],0),0)))</f>
        <v/>
      </c>
      <c r="X7074"/>
    </row>
    <row r="7075" spans="2:24" x14ac:dyDescent="0.25">
      <c r="B7075" s="146"/>
      <c r="C7075" s="31"/>
      <c r="D7075" s="31"/>
      <c r="E7075" s="44"/>
      <c r="F7075" s="43"/>
      <c r="G7075" s="84"/>
      <c r="H7075" s="31"/>
      <c r="I7075" s="31"/>
      <c r="J7075" s="84"/>
      <c r="K7075" s="31"/>
      <c r="L7075" s="31"/>
      <c r="M7075" s="169"/>
      <c r="N7075" s="148"/>
      <c r="O7075" s="106"/>
      <c r="P7075" s="43"/>
      <c r="Q7075" s="31"/>
      <c r="R7075" s="84"/>
      <c r="S7075" s="31"/>
      <c r="T7075" s="31"/>
      <c r="U7075" s="169"/>
      <c r="V7075" s="150"/>
      <c r="W7075" s="141" t="str" cm="1">
        <f t="array" ref="W7075">IF(SUM(LEN(B7075:V7075))=0,"",IF(OR(OR(ISBLANK(F7075),SUM(LEN(C7075),LEN(D7075))=0),AND(NOT(E7075="Unknown"),ISBLANK(J7075)),AND(NOT(O7075="Unknown"),ISBLANK(R7075))),"Missing Information", INDEX(Table15[Entire Service Line Classification], MATCH(SUMIFS(Table15[Unique ID],Table15[System-Owned Portion],E7075,Table15[If Material Anything Other than "Lead" in Column E,Was Material Ever Previously Lead?],G7075,Table15[Customer-Owned Portion],O7075),Table15[Unique ID],0),0)))</f>
        <v/>
      </c>
      <c r="X7075"/>
    </row>
    <row r="7076" spans="2:24" x14ac:dyDescent="0.25">
      <c r="B7076" s="146"/>
      <c r="C7076" s="31"/>
      <c r="D7076" s="31"/>
      <c r="E7076" s="44"/>
      <c r="F7076" s="43"/>
      <c r="G7076" s="84"/>
      <c r="H7076" s="31"/>
      <c r="I7076" s="31"/>
      <c r="J7076" s="84"/>
      <c r="K7076" s="31"/>
      <c r="L7076" s="31"/>
      <c r="M7076" s="169"/>
      <c r="N7076" s="148"/>
      <c r="O7076" s="106"/>
      <c r="P7076" s="43"/>
      <c r="Q7076" s="31"/>
      <c r="R7076" s="84"/>
      <c r="S7076" s="31"/>
      <c r="T7076" s="31"/>
      <c r="U7076" s="169"/>
      <c r="V7076" s="150"/>
      <c r="W7076" s="141" t="str" cm="1">
        <f t="array" ref="W7076">IF(SUM(LEN(B7076:V7076))=0,"",IF(OR(OR(ISBLANK(F7076),SUM(LEN(C7076),LEN(D7076))=0),AND(NOT(E7076="Unknown"),ISBLANK(J7076)),AND(NOT(O7076="Unknown"),ISBLANK(R7076))),"Missing Information", INDEX(Table15[Entire Service Line Classification], MATCH(SUMIFS(Table15[Unique ID],Table15[System-Owned Portion],E7076,Table15[If Material Anything Other than "Lead" in Column E,Was Material Ever Previously Lead?],G7076,Table15[Customer-Owned Portion],O7076),Table15[Unique ID],0),0)))</f>
        <v/>
      </c>
      <c r="X7076"/>
    </row>
    <row r="7077" spans="2:24" x14ac:dyDescent="0.25">
      <c r="B7077" s="146"/>
      <c r="C7077" s="31"/>
      <c r="D7077" s="31"/>
      <c r="E7077" s="44"/>
      <c r="F7077" s="43"/>
      <c r="G7077" s="84"/>
      <c r="H7077" s="31"/>
      <c r="I7077" s="31"/>
      <c r="J7077" s="84"/>
      <c r="K7077" s="31"/>
      <c r="L7077" s="31"/>
      <c r="M7077" s="169"/>
      <c r="N7077" s="148"/>
      <c r="O7077" s="106"/>
      <c r="P7077" s="43"/>
      <c r="Q7077" s="31"/>
      <c r="R7077" s="84"/>
      <c r="S7077" s="31"/>
      <c r="T7077" s="31"/>
      <c r="U7077" s="169"/>
      <c r="V7077" s="150"/>
      <c r="W7077" s="141" t="str" cm="1">
        <f t="array" ref="W7077">IF(SUM(LEN(B7077:V7077))=0,"",IF(OR(OR(ISBLANK(F7077),SUM(LEN(C7077),LEN(D7077))=0),AND(NOT(E7077="Unknown"),ISBLANK(J7077)),AND(NOT(O7077="Unknown"),ISBLANK(R7077))),"Missing Information", INDEX(Table15[Entire Service Line Classification], MATCH(SUMIFS(Table15[Unique ID],Table15[System-Owned Portion],E7077,Table15[If Material Anything Other than "Lead" in Column E,Was Material Ever Previously Lead?],G7077,Table15[Customer-Owned Portion],O7077),Table15[Unique ID],0),0)))</f>
        <v/>
      </c>
      <c r="X7077"/>
    </row>
    <row r="7078" spans="2:24" x14ac:dyDescent="0.25">
      <c r="B7078" s="146"/>
      <c r="C7078" s="31"/>
      <c r="D7078" s="31"/>
      <c r="E7078" s="44"/>
      <c r="F7078" s="43"/>
      <c r="G7078" s="84"/>
      <c r="H7078" s="31"/>
      <c r="I7078" s="31"/>
      <c r="J7078" s="84"/>
      <c r="K7078" s="31"/>
      <c r="L7078" s="31"/>
      <c r="M7078" s="169"/>
      <c r="N7078" s="148"/>
      <c r="O7078" s="106"/>
      <c r="P7078" s="43"/>
      <c r="Q7078" s="31"/>
      <c r="R7078" s="84"/>
      <c r="S7078" s="31"/>
      <c r="T7078" s="31"/>
      <c r="U7078" s="169"/>
      <c r="V7078" s="150"/>
      <c r="W7078" s="141" t="str" cm="1">
        <f t="array" ref="W7078">IF(SUM(LEN(B7078:V7078))=0,"",IF(OR(OR(ISBLANK(F7078),SUM(LEN(C7078),LEN(D7078))=0),AND(NOT(E7078="Unknown"),ISBLANK(J7078)),AND(NOT(O7078="Unknown"),ISBLANK(R7078))),"Missing Information", INDEX(Table15[Entire Service Line Classification], MATCH(SUMIFS(Table15[Unique ID],Table15[System-Owned Portion],E7078,Table15[If Material Anything Other than "Lead" in Column E,Was Material Ever Previously Lead?],G7078,Table15[Customer-Owned Portion],O7078),Table15[Unique ID],0),0)))</f>
        <v/>
      </c>
      <c r="X7078"/>
    </row>
    <row r="7079" spans="2:24" x14ac:dyDescent="0.25">
      <c r="B7079" s="146"/>
      <c r="C7079" s="31"/>
      <c r="D7079" s="31"/>
      <c r="E7079" s="44"/>
      <c r="F7079" s="43"/>
      <c r="G7079" s="84"/>
      <c r="H7079" s="31"/>
      <c r="I7079" s="31"/>
      <c r="J7079" s="84"/>
      <c r="K7079" s="31"/>
      <c r="L7079" s="31"/>
      <c r="M7079" s="169"/>
      <c r="N7079" s="148"/>
      <c r="O7079" s="106"/>
      <c r="P7079" s="43"/>
      <c r="Q7079" s="31"/>
      <c r="R7079" s="84"/>
      <c r="S7079" s="31"/>
      <c r="T7079" s="31"/>
      <c r="U7079" s="169"/>
      <c r="V7079" s="150"/>
      <c r="W7079" s="141" t="str" cm="1">
        <f t="array" ref="W7079">IF(SUM(LEN(B7079:V7079))=0,"",IF(OR(OR(ISBLANK(F7079),SUM(LEN(C7079),LEN(D7079))=0),AND(NOT(E7079="Unknown"),ISBLANK(J7079)),AND(NOT(O7079="Unknown"),ISBLANK(R7079))),"Missing Information", INDEX(Table15[Entire Service Line Classification], MATCH(SUMIFS(Table15[Unique ID],Table15[System-Owned Portion],E7079,Table15[If Material Anything Other than "Lead" in Column E,Was Material Ever Previously Lead?],G7079,Table15[Customer-Owned Portion],O7079),Table15[Unique ID],0),0)))</f>
        <v/>
      </c>
      <c r="X7079"/>
    </row>
    <row r="7080" spans="2:24" x14ac:dyDescent="0.25">
      <c r="B7080" s="146"/>
      <c r="C7080" s="31"/>
      <c r="D7080" s="31"/>
      <c r="E7080" s="44"/>
      <c r="F7080" s="43"/>
      <c r="G7080" s="84"/>
      <c r="H7080" s="31"/>
      <c r="I7080" s="31"/>
      <c r="J7080" s="84"/>
      <c r="K7080" s="31"/>
      <c r="L7080" s="31"/>
      <c r="M7080" s="169"/>
      <c r="N7080" s="148"/>
      <c r="O7080" s="106"/>
      <c r="P7080" s="43"/>
      <c r="Q7080" s="31"/>
      <c r="R7080" s="84"/>
      <c r="S7080" s="31"/>
      <c r="T7080" s="31"/>
      <c r="U7080" s="169"/>
      <c r="V7080" s="150"/>
      <c r="W7080" s="141" t="str" cm="1">
        <f t="array" ref="W7080">IF(SUM(LEN(B7080:V7080))=0,"",IF(OR(OR(ISBLANK(F7080),SUM(LEN(C7080),LEN(D7080))=0),AND(NOT(E7080="Unknown"),ISBLANK(J7080)),AND(NOT(O7080="Unknown"),ISBLANK(R7080))),"Missing Information", INDEX(Table15[Entire Service Line Classification], MATCH(SUMIFS(Table15[Unique ID],Table15[System-Owned Portion],E7080,Table15[If Material Anything Other than "Lead" in Column E,Was Material Ever Previously Lead?],G7080,Table15[Customer-Owned Portion],O7080),Table15[Unique ID],0),0)))</f>
        <v/>
      </c>
      <c r="X7080"/>
    </row>
    <row r="7081" spans="2:24" x14ac:dyDescent="0.25">
      <c r="B7081" s="146"/>
      <c r="C7081" s="31"/>
      <c r="D7081" s="31"/>
      <c r="E7081" s="44"/>
      <c r="F7081" s="43"/>
      <c r="G7081" s="84"/>
      <c r="H7081" s="31"/>
      <c r="I7081" s="31"/>
      <c r="J7081" s="84"/>
      <c r="K7081" s="31"/>
      <c r="L7081" s="31"/>
      <c r="M7081" s="169"/>
      <c r="N7081" s="148"/>
      <c r="O7081" s="106"/>
      <c r="P7081" s="43"/>
      <c r="Q7081" s="31"/>
      <c r="R7081" s="84"/>
      <c r="S7081" s="31"/>
      <c r="T7081" s="31"/>
      <c r="U7081" s="169"/>
      <c r="V7081" s="150"/>
      <c r="W7081" s="141" t="str" cm="1">
        <f t="array" ref="W7081">IF(SUM(LEN(B7081:V7081))=0,"",IF(OR(OR(ISBLANK(F7081),SUM(LEN(C7081),LEN(D7081))=0),AND(NOT(E7081="Unknown"),ISBLANK(J7081)),AND(NOT(O7081="Unknown"),ISBLANK(R7081))),"Missing Information", INDEX(Table15[Entire Service Line Classification], MATCH(SUMIFS(Table15[Unique ID],Table15[System-Owned Portion],E7081,Table15[If Material Anything Other than "Lead" in Column E,Was Material Ever Previously Lead?],G7081,Table15[Customer-Owned Portion],O7081),Table15[Unique ID],0),0)))</f>
        <v/>
      </c>
      <c r="X7081"/>
    </row>
    <row r="7082" spans="2:24" x14ac:dyDescent="0.25">
      <c r="B7082" s="146"/>
      <c r="C7082" s="31"/>
      <c r="D7082" s="31"/>
      <c r="E7082" s="44"/>
      <c r="F7082" s="43"/>
      <c r="G7082" s="84"/>
      <c r="H7082" s="31"/>
      <c r="I7082" s="31"/>
      <c r="J7082" s="84"/>
      <c r="K7082" s="31"/>
      <c r="L7082" s="31"/>
      <c r="M7082" s="169"/>
      <c r="N7082" s="148"/>
      <c r="O7082" s="106"/>
      <c r="P7082" s="43"/>
      <c r="Q7082" s="31"/>
      <c r="R7082" s="84"/>
      <c r="S7082" s="31"/>
      <c r="T7082" s="31"/>
      <c r="U7082" s="169"/>
      <c r="V7082" s="150"/>
      <c r="W7082" s="141" t="str" cm="1">
        <f t="array" ref="W7082">IF(SUM(LEN(B7082:V7082))=0,"",IF(OR(OR(ISBLANK(F7082),SUM(LEN(C7082),LEN(D7082))=0),AND(NOT(E7082="Unknown"),ISBLANK(J7082)),AND(NOT(O7082="Unknown"),ISBLANK(R7082))),"Missing Information", INDEX(Table15[Entire Service Line Classification], MATCH(SUMIFS(Table15[Unique ID],Table15[System-Owned Portion],E7082,Table15[If Material Anything Other than "Lead" in Column E,Was Material Ever Previously Lead?],G7082,Table15[Customer-Owned Portion],O7082),Table15[Unique ID],0),0)))</f>
        <v/>
      </c>
      <c r="X7082"/>
    </row>
    <row r="7083" spans="2:24" x14ac:dyDescent="0.25">
      <c r="B7083" s="146"/>
      <c r="C7083" s="31"/>
      <c r="D7083" s="31"/>
      <c r="E7083" s="44"/>
      <c r="F7083" s="43"/>
      <c r="G7083" s="84"/>
      <c r="H7083" s="31"/>
      <c r="I7083" s="31"/>
      <c r="J7083" s="84"/>
      <c r="K7083" s="31"/>
      <c r="L7083" s="31"/>
      <c r="M7083" s="169"/>
      <c r="N7083" s="148"/>
      <c r="O7083" s="106"/>
      <c r="P7083" s="43"/>
      <c r="Q7083" s="31"/>
      <c r="R7083" s="84"/>
      <c r="S7083" s="31"/>
      <c r="T7083" s="31"/>
      <c r="U7083" s="169"/>
      <c r="V7083" s="150"/>
      <c r="W7083" s="141" t="str" cm="1">
        <f t="array" ref="W7083">IF(SUM(LEN(B7083:V7083))=0,"",IF(OR(OR(ISBLANK(F7083),SUM(LEN(C7083),LEN(D7083))=0),AND(NOT(E7083="Unknown"),ISBLANK(J7083)),AND(NOT(O7083="Unknown"),ISBLANK(R7083))),"Missing Information", INDEX(Table15[Entire Service Line Classification], MATCH(SUMIFS(Table15[Unique ID],Table15[System-Owned Portion],E7083,Table15[If Material Anything Other than "Lead" in Column E,Was Material Ever Previously Lead?],G7083,Table15[Customer-Owned Portion],O7083),Table15[Unique ID],0),0)))</f>
        <v/>
      </c>
      <c r="X7083"/>
    </row>
    <row r="7084" spans="2:24" x14ac:dyDescent="0.25">
      <c r="B7084" s="146"/>
      <c r="C7084" s="31"/>
      <c r="D7084" s="31"/>
      <c r="E7084" s="44"/>
      <c r="F7084" s="43"/>
      <c r="G7084" s="84"/>
      <c r="H7084" s="31"/>
      <c r="I7084" s="31"/>
      <c r="J7084" s="84"/>
      <c r="K7084" s="31"/>
      <c r="L7084" s="31"/>
      <c r="M7084" s="169"/>
      <c r="N7084" s="148"/>
      <c r="O7084" s="106"/>
      <c r="P7084" s="43"/>
      <c r="Q7084" s="31"/>
      <c r="R7084" s="84"/>
      <c r="S7084" s="31"/>
      <c r="T7084" s="31"/>
      <c r="U7084" s="169"/>
      <c r="V7084" s="150"/>
      <c r="W7084" s="141" t="str" cm="1">
        <f t="array" ref="W7084">IF(SUM(LEN(B7084:V7084))=0,"",IF(OR(OR(ISBLANK(F7084),SUM(LEN(C7084),LEN(D7084))=0),AND(NOT(E7084="Unknown"),ISBLANK(J7084)),AND(NOT(O7084="Unknown"),ISBLANK(R7084))),"Missing Information", INDEX(Table15[Entire Service Line Classification], MATCH(SUMIFS(Table15[Unique ID],Table15[System-Owned Portion],E7084,Table15[If Material Anything Other than "Lead" in Column E,Was Material Ever Previously Lead?],G7084,Table15[Customer-Owned Portion],O7084),Table15[Unique ID],0),0)))</f>
        <v/>
      </c>
      <c r="X7084"/>
    </row>
    <row r="7085" spans="2:24" x14ac:dyDescent="0.25">
      <c r="B7085" s="146"/>
      <c r="C7085" s="31"/>
      <c r="D7085" s="31"/>
      <c r="E7085" s="44"/>
      <c r="F7085" s="43"/>
      <c r="G7085" s="84"/>
      <c r="H7085" s="31"/>
      <c r="I7085" s="31"/>
      <c r="J7085" s="84"/>
      <c r="K7085" s="31"/>
      <c r="L7085" s="31"/>
      <c r="M7085" s="169"/>
      <c r="N7085" s="148"/>
      <c r="O7085" s="106"/>
      <c r="P7085" s="43"/>
      <c r="Q7085" s="31"/>
      <c r="R7085" s="84"/>
      <c r="S7085" s="31"/>
      <c r="T7085" s="31"/>
      <c r="U7085" s="169"/>
      <c r="V7085" s="150"/>
      <c r="W7085" s="141" t="str" cm="1">
        <f t="array" ref="W7085">IF(SUM(LEN(B7085:V7085))=0,"",IF(OR(OR(ISBLANK(F7085),SUM(LEN(C7085),LEN(D7085))=0),AND(NOT(E7085="Unknown"),ISBLANK(J7085)),AND(NOT(O7085="Unknown"),ISBLANK(R7085))),"Missing Information", INDEX(Table15[Entire Service Line Classification], MATCH(SUMIFS(Table15[Unique ID],Table15[System-Owned Portion],E7085,Table15[If Material Anything Other than "Lead" in Column E,Was Material Ever Previously Lead?],G7085,Table15[Customer-Owned Portion],O7085),Table15[Unique ID],0),0)))</f>
        <v/>
      </c>
      <c r="X7085"/>
    </row>
    <row r="7086" spans="2:24" x14ac:dyDescent="0.25">
      <c r="B7086" s="146"/>
      <c r="C7086" s="31"/>
      <c r="D7086" s="31"/>
      <c r="E7086" s="44"/>
      <c r="F7086" s="43"/>
      <c r="G7086" s="84"/>
      <c r="H7086" s="31"/>
      <c r="I7086" s="31"/>
      <c r="J7086" s="84"/>
      <c r="K7086" s="31"/>
      <c r="L7086" s="31"/>
      <c r="M7086" s="169"/>
      <c r="N7086" s="148"/>
      <c r="O7086" s="106"/>
      <c r="P7086" s="43"/>
      <c r="Q7086" s="31"/>
      <c r="R7086" s="84"/>
      <c r="S7086" s="31"/>
      <c r="T7086" s="31"/>
      <c r="U7086" s="169"/>
      <c r="V7086" s="150"/>
      <c r="W7086" s="141" t="str" cm="1">
        <f t="array" ref="W7086">IF(SUM(LEN(B7086:V7086))=0,"",IF(OR(OR(ISBLANK(F7086),SUM(LEN(C7086),LEN(D7086))=0),AND(NOT(E7086="Unknown"),ISBLANK(J7086)),AND(NOT(O7086="Unknown"),ISBLANK(R7086))),"Missing Information", INDEX(Table15[Entire Service Line Classification], MATCH(SUMIFS(Table15[Unique ID],Table15[System-Owned Portion],E7086,Table15[If Material Anything Other than "Lead" in Column E,Was Material Ever Previously Lead?],G7086,Table15[Customer-Owned Portion],O7086),Table15[Unique ID],0),0)))</f>
        <v/>
      </c>
      <c r="X7086"/>
    </row>
    <row r="7087" spans="2:24" x14ac:dyDescent="0.25">
      <c r="B7087" s="146"/>
      <c r="C7087" s="31"/>
      <c r="D7087" s="31"/>
      <c r="E7087" s="44"/>
      <c r="F7087" s="43"/>
      <c r="G7087" s="84"/>
      <c r="H7087" s="31"/>
      <c r="I7087" s="31"/>
      <c r="J7087" s="84"/>
      <c r="K7087" s="31"/>
      <c r="L7087" s="31"/>
      <c r="M7087" s="169"/>
      <c r="N7087" s="148"/>
      <c r="O7087" s="106"/>
      <c r="P7087" s="43"/>
      <c r="Q7087" s="31"/>
      <c r="R7087" s="84"/>
      <c r="S7087" s="31"/>
      <c r="T7087" s="31"/>
      <c r="U7087" s="169"/>
      <c r="V7087" s="150"/>
      <c r="W7087" s="141" t="str" cm="1">
        <f t="array" ref="W7087">IF(SUM(LEN(B7087:V7087))=0,"",IF(OR(OR(ISBLANK(F7087),SUM(LEN(C7087),LEN(D7087))=0),AND(NOT(E7087="Unknown"),ISBLANK(J7087)),AND(NOT(O7087="Unknown"),ISBLANK(R7087))),"Missing Information", INDEX(Table15[Entire Service Line Classification], MATCH(SUMIFS(Table15[Unique ID],Table15[System-Owned Portion],E7087,Table15[If Material Anything Other than "Lead" in Column E,Was Material Ever Previously Lead?],G7087,Table15[Customer-Owned Portion],O7087),Table15[Unique ID],0),0)))</f>
        <v/>
      </c>
      <c r="X7087"/>
    </row>
    <row r="7088" spans="2:24" x14ac:dyDescent="0.25">
      <c r="B7088" s="146"/>
      <c r="C7088" s="31"/>
      <c r="D7088" s="31"/>
      <c r="E7088" s="44"/>
      <c r="F7088" s="43"/>
      <c r="G7088" s="84"/>
      <c r="H7088" s="31"/>
      <c r="I7088" s="31"/>
      <c r="J7088" s="84"/>
      <c r="K7088" s="31"/>
      <c r="L7088" s="31"/>
      <c r="M7088" s="169"/>
      <c r="N7088" s="148"/>
      <c r="O7088" s="106"/>
      <c r="P7088" s="43"/>
      <c r="Q7088" s="31"/>
      <c r="R7088" s="84"/>
      <c r="S7088" s="31"/>
      <c r="T7088" s="31"/>
      <c r="U7088" s="169"/>
      <c r="V7088" s="150"/>
      <c r="W7088" s="141" t="str" cm="1">
        <f t="array" ref="W7088">IF(SUM(LEN(B7088:V7088))=0,"",IF(OR(OR(ISBLANK(F7088),SUM(LEN(C7088),LEN(D7088))=0),AND(NOT(E7088="Unknown"),ISBLANK(J7088)),AND(NOT(O7088="Unknown"),ISBLANK(R7088))),"Missing Information", INDEX(Table15[Entire Service Line Classification], MATCH(SUMIFS(Table15[Unique ID],Table15[System-Owned Portion],E7088,Table15[If Material Anything Other than "Lead" in Column E,Was Material Ever Previously Lead?],G7088,Table15[Customer-Owned Portion],O7088),Table15[Unique ID],0),0)))</f>
        <v/>
      </c>
      <c r="X7088"/>
    </row>
    <row r="7089" spans="2:24" x14ac:dyDescent="0.25">
      <c r="B7089" s="146"/>
      <c r="C7089" s="31"/>
      <c r="D7089" s="31"/>
      <c r="E7089" s="44"/>
      <c r="F7089" s="43"/>
      <c r="G7089" s="84"/>
      <c r="H7089" s="31"/>
      <c r="I7089" s="31"/>
      <c r="J7089" s="84"/>
      <c r="K7089" s="31"/>
      <c r="L7089" s="31"/>
      <c r="M7089" s="169"/>
      <c r="N7089" s="148"/>
      <c r="O7089" s="106"/>
      <c r="P7089" s="43"/>
      <c r="Q7089" s="31"/>
      <c r="R7089" s="84"/>
      <c r="S7089" s="31"/>
      <c r="T7089" s="31"/>
      <c r="U7089" s="169"/>
      <c r="V7089" s="150"/>
      <c r="W7089" s="141" t="str" cm="1">
        <f t="array" ref="W7089">IF(SUM(LEN(B7089:V7089))=0,"",IF(OR(OR(ISBLANK(F7089),SUM(LEN(C7089),LEN(D7089))=0),AND(NOT(E7089="Unknown"),ISBLANK(J7089)),AND(NOT(O7089="Unknown"),ISBLANK(R7089))),"Missing Information", INDEX(Table15[Entire Service Line Classification], MATCH(SUMIFS(Table15[Unique ID],Table15[System-Owned Portion],E7089,Table15[If Material Anything Other than "Lead" in Column E,Was Material Ever Previously Lead?],G7089,Table15[Customer-Owned Portion],O7089),Table15[Unique ID],0),0)))</f>
        <v/>
      </c>
      <c r="X7089"/>
    </row>
    <row r="7090" spans="2:24" x14ac:dyDescent="0.25">
      <c r="B7090" s="146"/>
      <c r="C7090" s="31"/>
      <c r="D7090" s="31"/>
      <c r="E7090" s="44"/>
      <c r="F7090" s="43"/>
      <c r="G7090" s="84"/>
      <c r="H7090" s="31"/>
      <c r="I7090" s="31"/>
      <c r="J7090" s="84"/>
      <c r="K7090" s="31"/>
      <c r="L7090" s="31"/>
      <c r="M7090" s="169"/>
      <c r="N7090" s="148"/>
      <c r="O7090" s="106"/>
      <c r="P7090" s="43"/>
      <c r="Q7090" s="31"/>
      <c r="R7090" s="84"/>
      <c r="S7090" s="31"/>
      <c r="T7090" s="31"/>
      <c r="U7090" s="169"/>
      <c r="V7090" s="150"/>
      <c r="W7090" s="141" t="str" cm="1">
        <f t="array" ref="W7090">IF(SUM(LEN(B7090:V7090))=0,"",IF(OR(OR(ISBLANK(F7090),SUM(LEN(C7090),LEN(D7090))=0),AND(NOT(E7090="Unknown"),ISBLANK(J7090)),AND(NOT(O7090="Unknown"),ISBLANK(R7090))),"Missing Information", INDEX(Table15[Entire Service Line Classification], MATCH(SUMIFS(Table15[Unique ID],Table15[System-Owned Portion],E7090,Table15[If Material Anything Other than "Lead" in Column E,Was Material Ever Previously Lead?],G7090,Table15[Customer-Owned Portion],O7090),Table15[Unique ID],0),0)))</f>
        <v/>
      </c>
      <c r="X7090"/>
    </row>
    <row r="7091" spans="2:24" x14ac:dyDescent="0.25">
      <c r="B7091" s="146"/>
      <c r="C7091" s="31"/>
      <c r="D7091" s="31"/>
      <c r="E7091" s="44"/>
      <c r="F7091" s="43"/>
      <c r="G7091" s="84"/>
      <c r="H7091" s="31"/>
      <c r="I7091" s="31"/>
      <c r="J7091" s="84"/>
      <c r="K7091" s="31"/>
      <c r="L7091" s="31"/>
      <c r="M7091" s="169"/>
      <c r="N7091" s="148"/>
      <c r="O7091" s="106"/>
      <c r="P7091" s="43"/>
      <c r="Q7091" s="31"/>
      <c r="R7091" s="84"/>
      <c r="S7091" s="31"/>
      <c r="T7091" s="31"/>
      <c r="U7091" s="169"/>
      <c r="V7091" s="150"/>
      <c r="W7091" s="141" t="str" cm="1">
        <f t="array" ref="W7091">IF(SUM(LEN(B7091:V7091))=0,"",IF(OR(OR(ISBLANK(F7091),SUM(LEN(C7091),LEN(D7091))=0),AND(NOT(E7091="Unknown"),ISBLANK(J7091)),AND(NOT(O7091="Unknown"),ISBLANK(R7091))),"Missing Information", INDEX(Table15[Entire Service Line Classification], MATCH(SUMIFS(Table15[Unique ID],Table15[System-Owned Portion],E7091,Table15[If Material Anything Other than "Lead" in Column E,Was Material Ever Previously Lead?],G7091,Table15[Customer-Owned Portion],O7091),Table15[Unique ID],0),0)))</f>
        <v/>
      </c>
      <c r="X7091"/>
    </row>
    <row r="7092" spans="2:24" x14ac:dyDescent="0.25">
      <c r="B7092" s="146"/>
      <c r="C7092" s="31"/>
      <c r="D7092" s="31"/>
      <c r="E7092" s="44"/>
      <c r="F7092" s="43"/>
      <c r="G7092" s="84"/>
      <c r="H7092" s="31"/>
      <c r="I7092" s="31"/>
      <c r="J7092" s="84"/>
      <c r="K7092" s="31"/>
      <c r="L7092" s="31"/>
      <c r="M7092" s="169"/>
      <c r="N7092" s="148"/>
      <c r="O7092" s="106"/>
      <c r="P7092" s="43"/>
      <c r="Q7092" s="31"/>
      <c r="R7092" s="84"/>
      <c r="S7092" s="31"/>
      <c r="T7092" s="31"/>
      <c r="U7092" s="169"/>
      <c r="V7092" s="150"/>
      <c r="W7092" s="141" t="str" cm="1">
        <f t="array" ref="W7092">IF(SUM(LEN(B7092:V7092))=0,"",IF(OR(OR(ISBLANK(F7092),SUM(LEN(C7092),LEN(D7092))=0),AND(NOT(E7092="Unknown"),ISBLANK(J7092)),AND(NOT(O7092="Unknown"),ISBLANK(R7092))),"Missing Information", INDEX(Table15[Entire Service Line Classification], MATCH(SUMIFS(Table15[Unique ID],Table15[System-Owned Portion],E7092,Table15[If Material Anything Other than "Lead" in Column E,Was Material Ever Previously Lead?],G7092,Table15[Customer-Owned Portion],O7092),Table15[Unique ID],0),0)))</f>
        <v/>
      </c>
      <c r="X7092"/>
    </row>
    <row r="7093" spans="2:24" x14ac:dyDescent="0.25">
      <c r="B7093" s="146"/>
      <c r="C7093" s="31"/>
      <c r="D7093" s="31"/>
      <c r="E7093" s="44"/>
      <c r="F7093" s="43"/>
      <c r="G7093" s="84"/>
      <c r="H7093" s="31"/>
      <c r="I7093" s="31"/>
      <c r="J7093" s="84"/>
      <c r="K7093" s="31"/>
      <c r="L7093" s="31"/>
      <c r="M7093" s="169"/>
      <c r="N7093" s="148"/>
      <c r="O7093" s="106"/>
      <c r="P7093" s="43"/>
      <c r="Q7093" s="31"/>
      <c r="R7093" s="84"/>
      <c r="S7093" s="31"/>
      <c r="T7093" s="31"/>
      <c r="U7093" s="169"/>
      <c r="V7093" s="150"/>
      <c r="W7093" s="141" t="str" cm="1">
        <f t="array" ref="W7093">IF(SUM(LEN(B7093:V7093))=0,"",IF(OR(OR(ISBLANK(F7093),SUM(LEN(C7093),LEN(D7093))=0),AND(NOT(E7093="Unknown"),ISBLANK(J7093)),AND(NOT(O7093="Unknown"),ISBLANK(R7093))),"Missing Information", INDEX(Table15[Entire Service Line Classification], MATCH(SUMIFS(Table15[Unique ID],Table15[System-Owned Portion],E7093,Table15[If Material Anything Other than "Lead" in Column E,Was Material Ever Previously Lead?],G7093,Table15[Customer-Owned Portion],O7093),Table15[Unique ID],0),0)))</f>
        <v/>
      </c>
      <c r="X7093"/>
    </row>
    <row r="7094" spans="2:24" x14ac:dyDescent="0.25">
      <c r="B7094" s="146"/>
      <c r="C7094" s="31"/>
      <c r="D7094" s="31"/>
      <c r="E7094" s="44"/>
      <c r="F7094" s="43"/>
      <c r="G7094" s="84"/>
      <c r="H7094" s="31"/>
      <c r="I7094" s="31"/>
      <c r="J7094" s="84"/>
      <c r="K7094" s="31"/>
      <c r="L7094" s="31"/>
      <c r="M7094" s="169"/>
      <c r="N7094" s="148"/>
      <c r="O7094" s="106"/>
      <c r="P7094" s="43"/>
      <c r="Q7094" s="31"/>
      <c r="R7094" s="84"/>
      <c r="S7094" s="31"/>
      <c r="T7094" s="31"/>
      <c r="U7094" s="169"/>
      <c r="V7094" s="150"/>
      <c r="W7094" s="141" t="str" cm="1">
        <f t="array" ref="W7094">IF(SUM(LEN(B7094:V7094))=0,"",IF(OR(OR(ISBLANK(F7094),SUM(LEN(C7094),LEN(D7094))=0),AND(NOT(E7094="Unknown"),ISBLANK(J7094)),AND(NOT(O7094="Unknown"),ISBLANK(R7094))),"Missing Information", INDEX(Table15[Entire Service Line Classification], MATCH(SUMIFS(Table15[Unique ID],Table15[System-Owned Portion],E7094,Table15[If Material Anything Other than "Lead" in Column E,Was Material Ever Previously Lead?],G7094,Table15[Customer-Owned Portion],O7094),Table15[Unique ID],0),0)))</f>
        <v/>
      </c>
      <c r="X7094"/>
    </row>
    <row r="7095" spans="2:24" x14ac:dyDescent="0.25">
      <c r="B7095" s="146"/>
      <c r="C7095" s="31"/>
      <c r="D7095" s="31"/>
      <c r="E7095" s="44"/>
      <c r="F7095" s="43"/>
      <c r="G7095" s="84"/>
      <c r="H7095" s="31"/>
      <c r="I7095" s="31"/>
      <c r="J7095" s="84"/>
      <c r="K7095" s="31"/>
      <c r="L7095" s="31"/>
      <c r="M7095" s="169"/>
      <c r="N7095" s="148"/>
      <c r="O7095" s="106"/>
      <c r="P7095" s="43"/>
      <c r="Q7095" s="31"/>
      <c r="R7095" s="84"/>
      <c r="S7095" s="31"/>
      <c r="T7095" s="31"/>
      <c r="U7095" s="169"/>
      <c r="V7095" s="150"/>
      <c r="W7095" s="141" t="str" cm="1">
        <f t="array" ref="W7095">IF(SUM(LEN(B7095:V7095))=0,"",IF(OR(OR(ISBLANK(F7095),SUM(LEN(C7095),LEN(D7095))=0),AND(NOT(E7095="Unknown"),ISBLANK(J7095)),AND(NOT(O7095="Unknown"),ISBLANK(R7095))),"Missing Information", INDEX(Table15[Entire Service Line Classification], MATCH(SUMIFS(Table15[Unique ID],Table15[System-Owned Portion],E7095,Table15[If Material Anything Other than "Lead" in Column E,Was Material Ever Previously Lead?],G7095,Table15[Customer-Owned Portion],O7095),Table15[Unique ID],0),0)))</f>
        <v/>
      </c>
      <c r="X7095"/>
    </row>
    <row r="7096" spans="2:24" x14ac:dyDescent="0.25">
      <c r="B7096" s="146"/>
      <c r="C7096" s="31"/>
      <c r="D7096" s="31"/>
      <c r="E7096" s="44"/>
      <c r="F7096" s="43"/>
      <c r="G7096" s="84"/>
      <c r="H7096" s="31"/>
      <c r="I7096" s="31"/>
      <c r="J7096" s="84"/>
      <c r="K7096" s="31"/>
      <c r="L7096" s="31"/>
      <c r="M7096" s="169"/>
      <c r="N7096" s="148"/>
      <c r="O7096" s="106"/>
      <c r="P7096" s="43"/>
      <c r="Q7096" s="31"/>
      <c r="R7096" s="84"/>
      <c r="S7096" s="31"/>
      <c r="T7096" s="31"/>
      <c r="U7096" s="169"/>
      <c r="V7096" s="150"/>
      <c r="W7096" s="141" t="str" cm="1">
        <f t="array" ref="W7096">IF(SUM(LEN(B7096:V7096))=0,"",IF(OR(OR(ISBLANK(F7096),SUM(LEN(C7096),LEN(D7096))=0),AND(NOT(E7096="Unknown"),ISBLANK(J7096)),AND(NOT(O7096="Unknown"),ISBLANK(R7096))),"Missing Information", INDEX(Table15[Entire Service Line Classification], MATCH(SUMIFS(Table15[Unique ID],Table15[System-Owned Portion],E7096,Table15[If Material Anything Other than "Lead" in Column E,Was Material Ever Previously Lead?],G7096,Table15[Customer-Owned Portion],O7096),Table15[Unique ID],0),0)))</f>
        <v/>
      </c>
      <c r="X7096"/>
    </row>
    <row r="7097" spans="2:24" x14ac:dyDescent="0.25">
      <c r="B7097" s="146"/>
      <c r="C7097" s="31"/>
      <c r="D7097" s="31"/>
      <c r="E7097" s="44"/>
      <c r="F7097" s="43"/>
      <c r="G7097" s="84"/>
      <c r="H7097" s="31"/>
      <c r="I7097" s="31"/>
      <c r="J7097" s="84"/>
      <c r="K7097" s="31"/>
      <c r="L7097" s="31"/>
      <c r="M7097" s="169"/>
      <c r="N7097" s="148"/>
      <c r="O7097" s="106"/>
      <c r="P7097" s="43"/>
      <c r="Q7097" s="31"/>
      <c r="R7097" s="84"/>
      <c r="S7097" s="31"/>
      <c r="T7097" s="31"/>
      <c r="U7097" s="169"/>
      <c r="V7097" s="150"/>
      <c r="W7097" s="141" t="str" cm="1">
        <f t="array" ref="W7097">IF(SUM(LEN(B7097:V7097))=0,"",IF(OR(OR(ISBLANK(F7097),SUM(LEN(C7097),LEN(D7097))=0),AND(NOT(E7097="Unknown"),ISBLANK(J7097)),AND(NOT(O7097="Unknown"),ISBLANK(R7097))),"Missing Information", INDEX(Table15[Entire Service Line Classification], MATCH(SUMIFS(Table15[Unique ID],Table15[System-Owned Portion],E7097,Table15[If Material Anything Other than "Lead" in Column E,Was Material Ever Previously Lead?],G7097,Table15[Customer-Owned Portion],O7097),Table15[Unique ID],0),0)))</f>
        <v/>
      </c>
      <c r="X7097"/>
    </row>
    <row r="7098" spans="2:24" x14ac:dyDescent="0.25">
      <c r="B7098" s="146"/>
      <c r="C7098" s="31"/>
      <c r="D7098" s="31"/>
      <c r="E7098" s="44"/>
      <c r="F7098" s="43"/>
      <c r="G7098" s="84"/>
      <c r="H7098" s="31"/>
      <c r="I7098" s="31"/>
      <c r="J7098" s="84"/>
      <c r="K7098" s="31"/>
      <c r="L7098" s="31"/>
      <c r="M7098" s="169"/>
      <c r="N7098" s="148"/>
      <c r="O7098" s="106"/>
      <c r="P7098" s="43"/>
      <c r="Q7098" s="31"/>
      <c r="R7098" s="84"/>
      <c r="S7098" s="31"/>
      <c r="T7098" s="31"/>
      <c r="U7098" s="169"/>
      <c r="V7098" s="150"/>
      <c r="W7098" s="141" t="str" cm="1">
        <f t="array" ref="W7098">IF(SUM(LEN(B7098:V7098))=0,"",IF(OR(OR(ISBLANK(F7098),SUM(LEN(C7098),LEN(D7098))=0),AND(NOT(E7098="Unknown"),ISBLANK(J7098)),AND(NOT(O7098="Unknown"),ISBLANK(R7098))),"Missing Information", INDEX(Table15[Entire Service Line Classification], MATCH(SUMIFS(Table15[Unique ID],Table15[System-Owned Portion],E7098,Table15[If Material Anything Other than "Lead" in Column E,Was Material Ever Previously Lead?],G7098,Table15[Customer-Owned Portion],O7098),Table15[Unique ID],0),0)))</f>
        <v/>
      </c>
      <c r="X7098"/>
    </row>
    <row r="7099" spans="2:24" x14ac:dyDescent="0.25">
      <c r="B7099" s="146"/>
      <c r="C7099" s="31"/>
      <c r="D7099" s="31"/>
      <c r="E7099" s="44"/>
      <c r="F7099" s="43"/>
      <c r="G7099" s="84"/>
      <c r="H7099" s="31"/>
      <c r="I7099" s="31"/>
      <c r="J7099" s="84"/>
      <c r="K7099" s="31"/>
      <c r="L7099" s="31"/>
      <c r="M7099" s="169"/>
      <c r="N7099" s="148"/>
      <c r="O7099" s="106"/>
      <c r="P7099" s="43"/>
      <c r="Q7099" s="31"/>
      <c r="R7099" s="84"/>
      <c r="S7099" s="31"/>
      <c r="T7099" s="31"/>
      <c r="U7099" s="169"/>
      <c r="V7099" s="150"/>
      <c r="W7099" s="141" t="str" cm="1">
        <f t="array" ref="W7099">IF(SUM(LEN(B7099:V7099))=0,"",IF(OR(OR(ISBLANK(F7099),SUM(LEN(C7099),LEN(D7099))=0),AND(NOT(E7099="Unknown"),ISBLANK(J7099)),AND(NOT(O7099="Unknown"),ISBLANK(R7099))),"Missing Information", INDEX(Table15[Entire Service Line Classification], MATCH(SUMIFS(Table15[Unique ID],Table15[System-Owned Portion],E7099,Table15[If Material Anything Other than "Lead" in Column E,Was Material Ever Previously Lead?],G7099,Table15[Customer-Owned Portion],O7099),Table15[Unique ID],0),0)))</f>
        <v/>
      </c>
      <c r="X7099"/>
    </row>
    <row r="7100" spans="2:24" x14ac:dyDescent="0.25">
      <c r="B7100" s="146"/>
      <c r="C7100" s="31"/>
      <c r="D7100" s="31"/>
      <c r="E7100" s="44"/>
      <c r="F7100" s="43"/>
      <c r="G7100" s="84"/>
      <c r="H7100" s="31"/>
      <c r="I7100" s="31"/>
      <c r="J7100" s="84"/>
      <c r="K7100" s="31"/>
      <c r="L7100" s="31"/>
      <c r="M7100" s="169"/>
      <c r="N7100" s="148"/>
      <c r="O7100" s="106"/>
      <c r="P7100" s="43"/>
      <c r="Q7100" s="31"/>
      <c r="R7100" s="84"/>
      <c r="S7100" s="31"/>
      <c r="T7100" s="31"/>
      <c r="U7100" s="169"/>
      <c r="V7100" s="150"/>
      <c r="W7100" s="141" t="str" cm="1">
        <f t="array" ref="W7100">IF(SUM(LEN(B7100:V7100))=0,"",IF(OR(OR(ISBLANK(F7100),SUM(LEN(C7100),LEN(D7100))=0),AND(NOT(E7100="Unknown"),ISBLANK(J7100)),AND(NOT(O7100="Unknown"),ISBLANK(R7100))),"Missing Information", INDEX(Table15[Entire Service Line Classification], MATCH(SUMIFS(Table15[Unique ID],Table15[System-Owned Portion],E7100,Table15[If Material Anything Other than "Lead" in Column E,Was Material Ever Previously Lead?],G7100,Table15[Customer-Owned Portion],O7100),Table15[Unique ID],0),0)))</f>
        <v/>
      </c>
      <c r="X7100"/>
    </row>
    <row r="7101" spans="2:24" x14ac:dyDescent="0.25">
      <c r="B7101" s="146"/>
      <c r="C7101" s="31"/>
      <c r="D7101" s="31"/>
      <c r="E7101" s="44"/>
      <c r="F7101" s="43"/>
      <c r="G7101" s="84"/>
      <c r="H7101" s="31"/>
      <c r="I7101" s="31"/>
      <c r="J7101" s="84"/>
      <c r="K7101" s="31"/>
      <c r="L7101" s="31"/>
      <c r="M7101" s="169"/>
      <c r="N7101" s="148"/>
      <c r="O7101" s="106"/>
      <c r="P7101" s="43"/>
      <c r="Q7101" s="31"/>
      <c r="R7101" s="84"/>
      <c r="S7101" s="31"/>
      <c r="T7101" s="31"/>
      <c r="U7101" s="169"/>
      <c r="V7101" s="150"/>
      <c r="W7101" s="141" t="str" cm="1">
        <f t="array" ref="W7101">IF(SUM(LEN(B7101:V7101))=0,"",IF(OR(OR(ISBLANK(F7101),SUM(LEN(C7101),LEN(D7101))=0),AND(NOT(E7101="Unknown"),ISBLANK(J7101)),AND(NOT(O7101="Unknown"),ISBLANK(R7101))),"Missing Information", INDEX(Table15[Entire Service Line Classification], MATCH(SUMIFS(Table15[Unique ID],Table15[System-Owned Portion],E7101,Table15[If Material Anything Other than "Lead" in Column E,Was Material Ever Previously Lead?],G7101,Table15[Customer-Owned Portion],O7101),Table15[Unique ID],0),0)))</f>
        <v/>
      </c>
      <c r="X7101"/>
    </row>
    <row r="7102" spans="2:24" x14ac:dyDescent="0.25">
      <c r="B7102" s="146"/>
      <c r="C7102" s="31"/>
      <c r="D7102" s="31"/>
      <c r="E7102" s="44"/>
      <c r="F7102" s="43"/>
      <c r="G7102" s="84"/>
      <c r="H7102" s="31"/>
      <c r="I7102" s="31"/>
      <c r="J7102" s="84"/>
      <c r="K7102" s="31"/>
      <c r="L7102" s="31"/>
      <c r="M7102" s="169"/>
      <c r="N7102" s="148"/>
      <c r="O7102" s="106"/>
      <c r="P7102" s="43"/>
      <c r="Q7102" s="31"/>
      <c r="R7102" s="84"/>
      <c r="S7102" s="31"/>
      <c r="T7102" s="31"/>
      <c r="U7102" s="169"/>
      <c r="V7102" s="150"/>
      <c r="W7102" s="141" t="str" cm="1">
        <f t="array" ref="W7102">IF(SUM(LEN(B7102:V7102))=0,"",IF(OR(OR(ISBLANK(F7102),SUM(LEN(C7102),LEN(D7102))=0),AND(NOT(E7102="Unknown"),ISBLANK(J7102)),AND(NOT(O7102="Unknown"),ISBLANK(R7102))),"Missing Information", INDEX(Table15[Entire Service Line Classification], MATCH(SUMIFS(Table15[Unique ID],Table15[System-Owned Portion],E7102,Table15[If Material Anything Other than "Lead" in Column E,Was Material Ever Previously Lead?],G7102,Table15[Customer-Owned Portion],O7102),Table15[Unique ID],0),0)))</f>
        <v/>
      </c>
      <c r="X7102"/>
    </row>
    <row r="7103" spans="2:24" x14ac:dyDescent="0.25">
      <c r="B7103" s="146"/>
      <c r="C7103" s="31"/>
      <c r="D7103" s="31"/>
      <c r="E7103" s="44"/>
      <c r="F7103" s="43"/>
      <c r="G7103" s="84"/>
      <c r="H7103" s="31"/>
      <c r="I7103" s="31"/>
      <c r="J7103" s="84"/>
      <c r="K7103" s="31"/>
      <c r="L7103" s="31"/>
      <c r="M7103" s="169"/>
      <c r="N7103" s="148"/>
      <c r="O7103" s="106"/>
      <c r="P7103" s="43"/>
      <c r="Q7103" s="31"/>
      <c r="R7103" s="84"/>
      <c r="S7103" s="31"/>
      <c r="T7103" s="31"/>
      <c r="U7103" s="169"/>
      <c r="V7103" s="150"/>
      <c r="W7103" s="141" t="str" cm="1">
        <f t="array" ref="W7103">IF(SUM(LEN(B7103:V7103))=0,"",IF(OR(OR(ISBLANK(F7103),SUM(LEN(C7103),LEN(D7103))=0),AND(NOT(E7103="Unknown"),ISBLANK(J7103)),AND(NOT(O7103="Unknown"),ISBLANK(R7103))),"Missing Information", INDEX(Table15[Entire Service Line Classification], MATCH(SUMIFS(Table15[Unique ID],Table15[System-Owned Portion],E7103,Table15[If Material Anything Other than "Lead" in Column E,Was Material Ever Previously Lead?],G7103,Table15[Customer-Owned Portion],O7103),Table15[Unique ID],0),0)))</f>
        <v/>
      </c>
      <c r="X7103"/>
    </row>
    <row r="7104" spans="2:24" x14ac:dyDescent="0.25">
      <c r="B7104" s="146"/>
      <c r="C7104" s="31"/>
      <c r="D7104" s="31"/>
      <c r="E7104" s="44"/>
      <c r="F7104" s="43"/>
      <c r="G7104" s="84"/>
      <c r="H7104" s="31"/>
      <c r="I7104" s="31"/>
      <c r="J7104" s="84"/>
      <c r="K7104" s="31"/>
      <c r="L7104" s="31"/>
      <c r="M7104" s="169"/>
      <c r="N7104" s="148"/>
      <c r="O7104" s="106"/>
      <c r="P7104" s="43"/>
      <c r="Q7104" s="31"/>
      <c r="R7104" s="84"/>
      <c r="S7104" s="31"/>
      <c r="T7104" s="31"/>
      <c r="U7104" s="169"/>
      <c r="V7104" s="150"/>
      <c r="W7104" s="141" t="str" cm="1">
        <f t="array" ref="W7104">IF(SUM(LEN(B7104:V7104))=0,"",IF(OR(OR(ISBLANK(F7104),SUM(LEN(C7104),LEN(D7104))=0),AND(NOT(E7104="Unknown"),ISBLANK(J7104)),AND(NOT(O7104="Unknown"),ISBLANK(R7104))),"Missing Information", INDEX(Table15[Entire Service Line Classification], MATCH(SUMIFS(Table15[Unique ID],Table15[System-Owned Portion],E7104,Table15[If Material Anything Other than "Lead" in Column E,Was Material Ever Previously Lead?],G7104,Table15[Customer-Owned Portion],O7104),Table15[Unique ID],0),0)))</f>
        <v/>
      </c>
      <c r="X7104"/>
    </row>
    <row r="7105" spans="2:24" x14ac:dyDescent="0.25">
      <c r="B7105" s="146"/>
      <c r="C7105" s="31"/>
      <c r="D7105" s="31"/>
      <c r="E7105" s="44"/>
      <c r="F7105" s="43"/>
      <c r="G7105" s="84"/>
      <c r="H7105" s="31"/>
      <c r="I7105" s="31"/>
      <c r="J7105" s="84"/>
      <c r="K7105" s="31"/>
      <c r="L7105" s="31"/>
      <c r="M7105" s="169"/>
      <c r="N7105" s="148"/>
      <c r="O7105" s="106"/>
      <c r="P7105" s="43"/>
      <c r="Q7105" s="31"/>
      <c r="R7105" s="84"/>
      <c r="S7105" s="31"/>
      <c r="T7105" s="31"/>
      <c r="U7105" s="169"/>
      <c r="V7105" s="150"/>
      <c r="W7105" s="141" t="str" cm="1">
        <f t="array" ref="W7105">IF(SUM(LEN(B7105:V7105))=0,"",IF(OR(OR(ISBLANK(F7105),SUM(LEN(C7105),LEN(D7105))=0),AND(NOT(E7105="Unknown"),ISBLANK(J7105)),AND(NOT(O7105="Unknown"),ISBLANK(R7105))),"Missing Information", INDEX(Table15[Entire Service Line Classification], MATCH(SUMIFS(Table15[Unique ID],Table15[System-Owned Portion],E7105,Table15[If Material Anything Other than "Lead" in Column E,Was Material Ever Previously Lead?],G7105,Table15[Customer-Owned Portion],O7105),Table15[Unique ID],0),0)))</f>
        <v/>
      </c>
      <c r="X7105"/>
    </row>
    <row r="7106" spans="2:24" x14ac:dyDescent="0.25">
      <c r="B7106" s="146"/>
      <c r="C7106" s="31"/>
      <c r="D7106" s="31"/>
      <c r="E7106" s="44"/>
      <c r="F7106" s="43"/>
      <c r="G7106" s="84"/>
      <c r="H7106" s="31"/>
      <c r="I7106" s="31"/>
      <c r="J7106" s="84"/>
      <c r="K7106" s="31"/>
      <c r="L7106" s="31"/>
      <c r="M7106" s="169"/>
      <c r="N7106" s="148"/>
      <c r="O7106" s="106"/>
      <c r="P7106" s="43"/>
      <c r="Q7106" s="31"/>
      <c r="R7106" s="84"/>
      <c r="S7106" s="31"/>
      <c r="T7106" s="31"/>
      <c r="U7106" s="169"/>
      <c r="V7106" s="150"/>
      <c r="W7106" s="141" t="str" cm="1">
        <f t="array" ref="W7106">IF(SUM(LEN(B7106:V7106))=0,"",IF(OR(OR(ISBLANK(F7106),SUM(LEN(C7106),LEN(D7106))=0),AND(NOT(E7106="Unknown"),ISBLANK(J7106)),AND(NOT(O7106="Unknown"),ISBLANK(R7106))),"Missing Information", INDEX(Table15[Entire Service Line Classification], MATCH(SUMIFS(Table15[Unique ID],Table15[System-Owned Portion],E7106,Table15[If Material Anything Other than "Lead" in Column E,Was Material Ever Previously Lead?],G7106,Table15[Customer-Owned Portion],O7106),Table15[Unique ID],0),0)))</f>
        <v/>
      </c>
      <c r="X7106"/>
    </row>
    <row r="7107" spans="2:24" x14ac:dyDescent="0.25">
      <c r="B7107" s="146"/>
      <c r="C7107" s="31"/>
      <c r="D7107" s="31"/>
      <c r="E7107" s="44"/>
      <c r="F7107" s="43"/>
      <c r="G7107" s="84"/>
      <c r="H7107" s="31"/>
      <c r="I7107" s="31"/>
      <c r="J7107" s="84"/>
      <c r="K7107" s="31"/>
      <c r="L7107" s="31"/>
      <c r="M7107" s="169"/>
      <c r="N7107" s="148"/>
      <c r="O7107" s="106"/>
      <c r="P7107" s="43"/>
      <c r="Q7107" s="31"/>
      <c r="R7107" s="84"/>
      <c r="S7107" s="31"/>
      <c r="T7107" s="31"/>
      <c r="U7107" s="169"/>
      <c r="V7107" s="150"/>
      <c r="W7107" s="141" t="str" cm="1">
        <f t="array" ref="W7107">IF(SUM(LEN(B7107:V7107))=0,"",IF(OR(OR(ISBLANK(F7107),SUM(LEN(C7107),LEN(D7107))=0),AND(NOT(E7107="Unknown"),ISBLANK(J7107)),AND(NOT(O7107="Unknown"),ISBLANK(R7107))),"Missing Information", INDEX(Table15[Entire Service Line Classification], MATCH(SUMIFS(Table15[Unique ID],Table15[System-Owned Portion],E7107,Table15[If Material Anything Other than "Lead" in Column E,Was Material Ever Previously Lead?],G7107,Table15[Customer-Owned Portion],O7107),Table15[Unique ID],0),0)))</f>
        <v/>
      </c>
      <c r="X7107"/>
    </row>
    <row r="7108" spans="2:24" x14ac:dyDescent="0.25">
      <c r="B7108" s="146"/>
      <c r="C7108" s="31"/>
      <c r="D7108" s="31"/>
      <c r="E7108" s="44"/>
      <c r="F7108" s="43"/>
      <c r="G7108" s="84"/>
      <c r="H7108" s="31"/>
      <c r="I7108" s="31"/>
      <c r="J7108" s="84"/>
      <c r="K7108" s="31"/>
      <c r="L7108" s="31"/>
      <c r="M7108" s="169"/>
      <c r="N7108" s="148"/>
      <c r="O7108" s="106"/>
      <c r="P7108" s="43"/>
      <c r="Q7108" s="31"/>
      <c r="R7108" s="84"/>
      <c r="S7108" s="31"/>
      <c r="T7108" s="31"/>
      <c r="U7108" s="169"/>
      <c r="V7108" s="150"/>
      <c r="W7108" s="141" t="str" cm="1">
        <f t="array" ref="W7108">IF(SUM(LEN(B7108:V7108))=0,"",IF(OR(OR(ISBLANK(F7108),SUM(LEN(C7108),LEN(D7108))=0),AND(NOT(E7108="Unknown"),ISBLANK(J7108)),AND(NOT(O7108="Unknown"),ISBLANK(R7108))),"Missing Information", INDEX(Table15[Entire Service Line Classification], MATCH(SUMIFS(Table15[Unique ID],Table15[System-Owned Portion],E7108,Table15[If Material Anything Other than "Lead" in Column E,Was Material Ever Previously Lead?],G7108,Table15[Customer-Owned Portion],O7108),Table15[Unique ID],0),0)))</f>
        <v/>
      </c>
      <c r="X7108"/>
    </row>
    <row r="7109" spans="2:24" x14ac:dyDescent="0.25">
      <c r="B7109" s="146"/>
      <c r="C7109" s="31"/>
      <c r="D7109" s="31"/>
      <c r="E7109" s="44"/>
      <c r="F7109" s="43"/>
      <c r="G7109" s="84"/>
      <c r="H7109" s="31"/>
      <c r="I7109" s="31"/>
      <c r="J7109" s="84"/>
      <c r="K7109" s="31"/>
      <c r="L7109" s="31"/>
      <c r="M7109" s="169"/>
      <c r="N7109" s="148"/>
      <c r="O7109" s="106"/>
      <c r="P7109" s="43"/>
      <c r="Q7109" s="31"/>
      <c r="R7109" s="84"/>
      <c r="S7109" s="31"/>
      <c r="T7109" s="31"/>
      <c r="U7109" s="169"/>
      <c r="V7109" s="150"/>
      <c r="W7109" s="141" t="str" cm="1">
        <f t="array" ref="W7109">IF(SUM(LEN(B7109:V7109))=0,"",IF(OR(OR(ISBLANK(F7109),SUM(LEN(C7109),LEN(D7109))=0),AND(NOT(E7109="Unknown"),ISBLANK(J7109)),AND(NOT(O7109="Unknown"),ISBLANK(R7109))),"Missing Information", INDEX(Table15[Entire Service Line Classification], MATCH(SUMIFS(Table15[Unique ID],Table15[System-Owned Portion],E7109,Table15[If Material Anything Other than "Lead" in Column E,Was Material Ever Previously Lead?],G7109,Table15[Customer-Owned Portion],O7109),Table15[Unique ID],0),0)))</f>
        <v/>
      </c>
      <c r="X7109"/>
    </row>
    <row r="7110" spans="2:24" x14ac:dyDescent="0.25">
      <c r="B7110" s="146"/>
      <c r="C7110" s="31"/>
      <c r="D7110" s="31"/>
      <c r="E7110" s="44"/>
      <c r="F7110" s="43"/>
      <c r="G7110" s="84"/>
      <c r="H7110" s="31"/>
      <c r="I7110" s="31"/>
      <c r="J7110" s="84"/>
      <c r="K7110" s="31"/>
      <c r="L7110" s="31"/>
      <c r="M7110" s="169"/>
      <c r="N7110" s="148"/>
      <c r="O7110" s="106"/>
      <c r="P7110" s="43"/>
      <c r="Q7110" s="31"/>
      <c r="R7110" s="84"/>
      <c r="S7110" s="31"/>
      <c r="T7110" s="31"/>
      <c r="U7110" s="169"/>
      <c r="V7110" s="150"/>
      <c r="W7110" s="141" t="str" cm="1">
        <f t="array" ref="W7110">IF(SUM(LEN(B7110:V7110))=0,"",IF(OR(OR(ISBLANK(F7110),SUM(LEN(C7110),LEN(D7110))=0),AND(NOT(E7110="Unknown"),ISBLANK(J7110)),AND(NOT(O7110="Unknown"),ISBLANK(R7110))),"Missing Information", INDEX(Table15[Entire Service Line Classification], MATCH(SUMIFS(Table15[Unique ID],Table15[System-Owned Portion],E7110,Table15[If Material Anything Other than "Lead" in Column E,Was Material Ever Previously Lead?],G7110,Table15[Customer-Owned Portion],O7110),Table15[Unique ID],0),0)))</f>
        <v/>
      </c>
      <c r="X7110"/>
    </row>
    <row r="7111" spans="2:24" x14ac:dyDescent="0.25">
      <c r="B7111" s="146"/>
      <c r="C7111" s="31"/>
      <c r="D7111" s="31"/>
      <c r="E7111" s="44"/>
      <c r="F7111" s="43"/>
      <c r="G7111" s="84"/>
      <c r="H7111" s="31"/>
      <c r="I7111" s="31"/>
      <c r="J7111" s="84"/>
      <c r="K7111" s="31"/>
      <c r="L7111" s="31"/>
      <c r="M7111" s="169"/>
      <c r="N7111" s="148"/>
      <c r="O7111" s="106"/>
      <c r="P7111" s="43"/>
      <c r="Q7111" s="31"/>
      <c r="R7111" s="84"/>
      <c r="S7111" s="31"/>
      <c r="T7111" s="31"/>
      <c r="U7111" s="169"/>
      <c r="V7111" s="150"/>
      <c r="W7111" s="141" t="str" cm="1">
        <f t="array" ref="W7111">IF(SUM(LEN(B7111:V7111))=0,"",IF(OR(OR(ISBLANK(F7111),SUM(LEN(C7111),LEN(D7111))=0),AND(NOT(E7111="Unknown"),ISBLANK(J7111)),AND(NOT(O7111="Unknown"),ISBLANK(R7111))),"Missing Information", INDEX(Table15[Entire Service Line Classification], MATCH(SUMIFS(Table15[Unique ID],Table15[System-Owned Portion],E7111,Table15[If Material Anything Other than "Lead" in Column E,Was Material Ever Previously Lead?],G7111,Table15[Customer-Owned Portion],O7111),Table15[Unique ID],0),0)))</f>
        <v/>
      </c>
      <c r="X7111"/>
    </row>
    <row r="7112" spans="2:24" x14ac:dyDescent="0.25">
      <c r="B7112" s="146"/>
      <c r="C7112" s="31"/>
      <c r="D7112" s="31"/>
      <c r="E7112" s="44"/>
      <c r="F7112" s="43"/>
      <c r="G7112" s="84"/>
      <c r="H7112" s="31"/>
      <c r="I7112" s="31"/>
      <c r="J7112" s="84"/>
      <c r="K7112" s="31"/>
      <c r="L7112" s="31"/>
      <c r="M7112" s="169"/>
      <c r="N7112" s="148"/>
      <c r="O7112" s="106"/>
      <c r="P7112" s="43"/>
      <c r="Q7112" s="31"/>
      <c r="R7112" s="84"/>
      <c r="S7112" s="31"/>
      <c r="T7112" s="31"/>
      <c r="U7112" s="169"/>
      <c r="V7112" s="150"/>
      <c r="W7112" s="141" t="str" cm="1">
        <f t="array" ref="W7112">IF(SUM(LEN(B7112:V7112))=0,"",IF(OR(OR(ISBLANK(F7112),SUM(LEN(C7112),LEN(D7112))=0),AND(NOT(E7112="Unknown"),ISBLANK(J7112)),AND(NOT(O7112="Unknown"),ISBLANK(R7112))),"Missing Information", INDEX(Table15[Entire Service Line Classification], MATCH(SUMIFS(Table15[Unique ID],Table15[System-Owned Portion],E7112,Table15[If Material Anything Other than "Lead" in Column E,Was Material Ever Previously Lead?],G7112,Table15[Customer-Owned Portion],O7112),Table15[Unique ID],0),0)))</f>
        <v/>
      </c>
      <c r="X7112"/>
    </row>
    <row r="7113" spans="2:24" x14ac:dyDescent="0.25">
      <c r="B7113" s="146"/>
      <c r="C7113" s="31"/>
      <c r="D7113" s="31"/>
      <c r="E7113" s="44"/>
      <c r="F7113" s="43"/>
      <c r="G7113" s="84"/>
      <c r="H7113" s="31"/>
      <c r="I7113" s="31"/>
      <c r="J7113" s="84"/>
      <c r="K7113" s="31"/>
      <c r="L7113" s="31"/>
      <c r="M7113" s="169"/>
      <c r="N7113" s="148"/>
      <c r="O7113" s="106"/>
      <c r="P7113" s="43"/>
      <c r="Q7113" s="31"/>
      <c r="R7113" s="84"/>
      <c r="S7113" s="31"/>
      <c r="T7113" s="31"/>
      <c r="U7113" s="169"/>
      <c r="V7113" s="150"/>
      <c r="W7113" s="141" t="str" cm="1">
        <f t="array" ref="W7113">IF(SUM(LEN(B7113:V7113))=0,"",IF(OR(OR(ISBLANK(F7113),SUM(LEN(C7113),LEN(D7113))=0),AND(NOT(E7113="Unknown"),ISBLANK(J7113)),AND(NOT(O7113="Unknown"),ISBLANK(R7113))),"Missing Information", INDEX(Table15[Entire Service Line Classification], MATCH(SUMIFS(Table15[Unique ID],Table15[System-Owned Portion],E7113,Table15[If Material Anything Other than "Lead" in Column E,Was Material Ever Previously Lead?],G7113,Table15[Customer-Owned Portion],O7113),Table15[Unique ID],0),0)))</f>
        <v/>
      </c>
      <c r="X7113"/>
    </row>
    <row r="7114" spans="2:24" x14ac:dyDescent="0.25">
      <c r="B7114" s="146"/>
      <c r="C7114" s="31"/>
      <c r="D7114" s="31"/>
      <c r="E7114" s="44"/>
      <c r="F7114" s="43"/>
      <c r="G7114" s="84"/>
      <c r="H7114" s="31"/>
      <c r="I7114" s="31"/>
      <c r="J7114" s="84"/>
      <c r="K7114" s="31"/>
      <c r="L7114" s="31"/>
      <c r="M7114" s="169"/>
      <c r="N7114" s="148"/>
      <c r="O7114" s="106"/>
      <c r="P7114" s="43"/>
      <c r="Q7114" s="31"/>
      <c r="R7114" s="84"/>
      <c r="S7114" s="31"/>
      <c r="T7114" s="31"/>
      <c r="U7114" s="169"/>
      <c r="V7114" s="150"/>
      <c r="W7114" s="141" t="str" cm="1">
        <f t="array" ref="W7114">IF(SUM(LEN(B7114:V7114))=0,"",IF(OR(OR(ISBLANK(F7114),SUM(LEN(C7114),LEN(D7114))=0),AND(NOT(E7114="Unknown"),ISBLANK(J7114)),AND(NOT(O7114="Unknown"),ISBLANK(R7114))),"Missing Information", INDEX(Table15[Entire Service Line Classification], MATCH(SUMIFS(Table15[Unique ID],Table15[System-Owned Portion],E7114,Table15[If Material Anything Other than "Lead" in Column E,Was Material Ever Previously Lead?],G7114,Table15[Customer-Owned Portion],O7114),Table15[Unique ID],0),0)))</f>
        <v/>
      </c>
      <c r="X7114"/>
    </row>
    <row r="7115" spans="2:24" x14ac:dyDescent="0.25">
      <c r="B7115" s="146"/>
      <c r="C7115" s="31"/>
      <c r="D7115" s="31"/>
      <c r="E7115" s="44"/>
      <c r="F7115" s="43"/>
      <c r="G7115" s="84"/>
      <c r="H7115" s="31"/>
      <c r="I7115" s="31"/>
      <c r="J7115" s="84"/>
      <c r="K7115" s="31"/>
      <c r="L7115" s="31"/>
      <c r="M7115" s="169"/>
      <c r="N7115" s="148"/>
      <c r="O7115" s="106"/>
      <c r="P7115" s="43"/>
      <c r="Q7115" s="31"/>
      <c r="R7115" s="84"/>
      <c r="S7115" s="31"/>
      <c r="T7115" s="31"/>
      <c r="U7115" s="169"/>
      <c r="V7115" s="150"/>
      <c r="W7115" s="141" t="str" cm="1">
        <f t="array" ref="W7115">IF(SUM(LEN(B7115:V7115))=0,"",IF(OR(OR(ISBLANK(F7115),SUM(LEN(C7115),LEN(D7115))=0),AND(NOT(E7115="Unknown"),ISBLANK(J7115)),AND(NOT(O7115="Unknown"),ISBLANK(R7115))),"Missing Information", INDEX(Table15[Entire Service Line Classification], MATCH(SUMIFS(Table15[Unique ID],Table15[System-Owned Portion],E7115,Table15[If Material Anything Other than "Lead" in Column E,Was Material Ever Previously Lead?],G7115,Table15[Customer-Owned Portion],O7115),Table15[Unique ID],0),0)))</f>
        <v/>
      </c>
      <c r="X7115"/>
    </row>
    <row r="7116" spans="2:24" x14ac:dyDescent="0.25">
      <c r="B7116" s="146"/>
      <c r="C7116" s="31"/>
      <c r="D7116" s="31"/>
      <c r="E7116" s="44"/>
      <c r="F7116" s="43"/>
      <c r="G7116" s="84"/>
      <c r="H7116" s="31"/>
      <c r="I7116" s="31"/>
      <c r="J7116" s="84"/>
      <c r="K7116" s="31"/>
      <c r="L7116" s="31"/>
      <c r="M7116" s="169"/>
      <c r="N7116" s="148"/>
      <c r="O7116" s="106"/>
      <c r="P7116" s="43"/>
      <c r="Q7116" s="31"/>
      <c r="R7116" s="84"/>
      <c r="S7116" s="31"/>
      <c r="T7116" s="31"/>
      <c r="U7116" s="169"/>
      <c r="V7116" s="150"/>
      <c r="W7116" s="141" t="str" cm="1">
        <f t="array" ref="W7116">IF(SUM(LEN(B7116:V7116))=0,"",IF(OR(OR(ISBLANK(F7116),SUM(LEN(C7116),LEN(D7116))=0),AND(NOT(E7116="Unknown"),ISBLANK(J7116)),AND(NOT(O7116="Unknown"),ISBLANK(R7116))),"Missing Information", INDEX(Table15[Entire Service Line Classification], MATCH(SUMIFS(Table15[Unique ID],Table15[System-Owned Portion],E7116,Table15[If Material Anything Other than "Lead" in Column E,Was Material Ever Previously Lead?],G7116,Table15[Customer-Owned Portion],O7116),Table15[Unique ID],0),0)))</f>
        <v/>
      </c>
      <c r="X7116"/>
    </row>
    <row r="7117" spans="2:24" x14ac:dyDescent="0.25">
      <c r="B7117" s="146"/>
      <c r="C7117" s="31"/>
      <c r="D7117" s="31"/>
      <c r="E7117" s="44"/>
      <c r="F7117" s="43"/>
      <c r="G7117" s="84"/>
      <c r="H7117" s="31"/>
      <c r="I7117" s="31"/>
      <c r="J7117" s="84"/>
      <c r="K7117" s="31"/>
      <c r="L7117" s="31"/>
      <c r="M7117" s="169"/>
      <c r="N7117" s="148"/>
      <c r="O7117" s="106"/>
      <c r="P7117" s="43"/>
      <c r="Q7117" s="31"/>
      <c r="R7117" s="84"/>
      <c r="S7117" s="31"/>
      <c r="T7117" s="31"/>
      <c r="U7117" s="169"/>
      <c r="V7117" s="150"/>
      <c r="W7117" s="141" t="str" cm="1">
        <f t="array" ref="W7117">IF(SUM(LEN(B7117:V7117))=0,"",IF(OR(OR(ISBLANK(F7117),SUM(LEN(C7117),LEN(D7117))=0),AND(NOT(E7117="Unknown"),ISBLANK(J7117)),AND(NOT(O7117="Unknown"),ISBLANK(R7117))),"Missing Information", INDEX(Table15[Entire Service Line Classification], MATCH(SUMIFS(Table15[Unique ID],Table15[System-Owned Portion],E7117,Table15[If Material Anything Other than "Lead" in Column E,Was Material Ever Previously Lead?],G7117,Table15[Customer-Owned Portion],O7117),Table15[Unique ID],0),0)))</f>
        <v/>
      </c>
      <c r="X7117"/>
    </row>
    <row r="7118" spans="2:24" x14ac:dyDescent="0.25">
      <c r="B7118" s="146"/>
      <c r="C7118" s="31"/>
      <c r="D7118" s="31"/>
      <c r="E7118" s="44"/>
      <c r="F7118" s="43"/>
      <c r="G7118" s="84"/>
      <c r="H7118" s="31"/>
      <c r="I7118" s="31"/>
      <c r="J7118" s="84"/>
      <c r="K7118" s="31"/>
      <c r="L7118" s="31"/>
      <c r="M7118" s="169"/>
      <c r="N7118" s="148"/>
      <c r="O7118" s="106"/>
      <c r="P7118" s="43"/>
      <c r="Q7118" s="31"/>
      <c r="R7118" s="84"/>
      <c r="S7118" s="31"/>
      <c r="T7118" s="31"/>
      <c r="U7118" s="169"/>
      <c r="V7118" s="150"/>
      <c r="W7118" s="141" t="str" cm="1">
        <f t="array" ref="W7118">IF(SUM(LEN(B7118:V7118))=0,"",IF(OR(OR(ISBLANK(F7118),SUM(LEN(C7118),LEN(D7118))=0),AND(NOT(E7118="Unknown"),ISBLANK(J7118)),AND(NOT(O7118="Unknown"),ISBLANK(R7118))),"Missing Information", INDEX(Table15[Entire Service Line Classification], MATCH(SUMIFS(Table15[Unique ID],Table15[System-Owned Portion],E7118,Table15[If Material Anything Other than "Lead" in Column E,Was Material Ever Previously Lead?],G7118,Table15[Customer-Owned Portion],O7118),Table15[Unique ID],0),0)))</f>
        <v/>
      </c>
      <c r="X7118"/>
    </row>
    <row r="7119" spans="2:24" x14ac:dyDescent="0.25">
      <c r="B7119" s="146"/>
      <c r="C7119" s="31"/>
      <c r="D7119" s="31"/>
      <c r="E7119" s="44"/>
      <c r="F7119" s="43"/>
      <c r="G7119" s="84"/>
      <c r="H7119" s="31"/>
      <c r="I7119" s="31"/>
      <c r="J7119" s="84"/>
      <c r="K7119" s="31"/>
      <c r="L7119" s="31"/>
      <c r="M7119" s="169"/>
      <c r="N7119" s="148"/>
      <c r="O7119" s="106"/>
      <c r="P7119" s="43"/>
      <c r="Q7119" s="31"/>
      <c r="R7119" s="84"/>
      <c r="S7119" s="31"/>
      <c r="T7119" s="31"/>
      <c r="U7119" s="169"/>
      <c r="V7119" s="150"/>
      <c r="W7119" s="141" t="str" cm="1">
        <f t="array" ref="W7119">IF(SUM(LEN(B7119:V7119))=0,"",IF(OR(OR(ISBLANK(F7119),SUM(LEN(C7119),LEN(D7119))=0),AND(NOT(E7119="Unknown"),ISBLANK(J7119)),AND(NOT(O7119="Unknown"),ISBLANK(R7119))),"Missing Information", INDEX(Table15[Entire Service Line Classification], MATCH(SUMIFS(Table15[Unique ID],Table15[System-Owned Portion],E7119,Table15[If Material Anything Other than "Lead" in Column E,Was Material Ever Previously Lead?],G7119,Table15[Customer-Owned Portion],O7119),Table15[Unique ID],0),0)))</f>
        <v/>
      </c>
      <c r="X7119"/>
    </row>
    <row r="7120" spans="2:24" x14ac:dyDescent="0.25">
      <c r="B7120" s="146"/>
      <c r="C7120" s="31"/>
      <c r="D7120" s="31"/>
      <c r="E7120" s="44"/>
      <c r="F7120" s="43"/>
      <c r="G7120" s="84"/>
      <c r="H7120" s="31"/>
      <c r="I7120" s="31"/>
      <c r="J7120" s="84"/>
      <c r="K7120" s="31"/>
      <c r="L7120" s="31"/>
      <c r="M7120" s="169"/>
      <c r="N7120" s="148"/>
      <c r="O7120" s="106"/>
      <c r="P7120" s="43"/>
      <c r="Q7120" s="31"/>
      <c r="R7120" s="84"/>
      <c r="S7120" s="31"/>
      <c r="T7120" s="31"/>
      <c r="U7120" s="169"/>
      <c r="V7120" s="150"/>
      <c r="W7120" s="141" t="str" cm="1">
        <f t="array" ref="W7120">IF(SUM(LEN(B7120:V7120))=0,"",IF(OR(OR(ISBLANK(F7120),SUM(LEN(C7120),LEN(D7120))=0),AND(NOT(E7120="Unknown"),ISBLANK(J7120)),AND(NOT(O7120="Unknown"),ISBLANK(R7120))),"Missing Information", INDEX(Table15[Entire Service Line Classification], MATCH(SUMIFS(Table15[Unique ID],Table15[System-Owned Portion],E7120,Table15[If Material Anything Other than "Lead" in Column E,Was Material Ever Previously Lead?],G7120,Table15[Customer-Owned Portion],O7120),Table15[Unique ID],0),0)))</f>
        <v/>
      </c>
      <c r="X7120"/>
    </row>
    <row r="7121" spans="2:24" x14ac:dyDescent="0.25">
      <c r="B7121" s="146"/>
      <c r="C7121" s="31"/>
      <c r="D7121" s="31"/>
      <c r="E7121" s="44"/>
      <c r="F7121" s="43"/>
      <c r="G7121" s="84"/>
      <c r="H7121" s="31"/>
      <c r="I7121" s="31"/>
      <c r="J7121" s="84"/>
      <c r="K7121" s="31"/>
      <c r="L7121" s="31"/>
      <c r="M7121" s="169"/>
      <c r="N7121" s="148"/>
      <c r="O7121" s="106"/>
      <c r="P7121" s="43"/>
      <c r="Q7121" s="31"/>
      <c r="R7121" s="84"/>
      <c r="S7121" s="31"/>
      <c r="T7121" s="31"/>
      <c r="U7121" s="169"/>
      <c r="V7121" s="150"/>
      <c r="W7121" s="141" t="str" cm="1">
        <f t="array" ref="W7121">IF(SUM(LEN(B7121:V7121))=0,"",IF(OR(OR(ISBLANK(F7121),SUM(LEN(C7121),LEN(D7121))=0),AND(NOT(E7121="Unknown"),ISBLANK(J7121)),AND(NOT(O7121="Unknown"),ISBLANK(R7121))),"Missing Information", INDEX(Table15[Entire Service Line Classification], MATCH(SUMIFS(Table15[Unique ID],Table15[System-Owned Portion],E7121,Table15[If Material Anything Other than "Lead" in Column E,Was Material Ever Previously Lead?],G7121,Table15[Customer-Owned Portion],O7121),Table15[Unique ID],0),0)))</f>
        <v/>
      </c>
      <c r="X7121"/>
    </row>
    <row r="7122" spans="2:24" x14ac:dyDescent="0.25">
      <c r="B7122" s="146"/>
      <c r="C7122" s="31"/>
      <c r="D7122" s="31"/>
      <c r="E7122" s="44"/>
      <c r="F7122" s="43"/>
      <c r="G7122" s="84"/>
      <c r="H7122" s="31"/>
      <c r="I7122" s="31"/>
      <c r="J7122" s="84"/>
      <c r="K7122" s="31"/>
      <c r="L7122" s="31"/>
      <c r="M7122" s="169"/>
      <c r="N7122" s="148"/>
      <c r="O7122" s="106"/>
      <c r="P7122" s="43"/>
      <c r="Q7122" s="31"/>
      <c r="R7122" s="84"/>
      <c r="S7122" s="31"/>
      <c r="T7122" s="31"/>
      <c r="U7122" s="169"/>
      <c r="V7122" s="150"/>
      <c r="W7122" s="141" t="str" cm="1">
        <f t="array" ref="W7122">IF(SUM(LEN(B7122:V7122))=0,"",IF(OR(OR(ISBLANK(F7122),SUM(LEN(C7122),LEN(D7122))=0),AND(NOT(E7122="Unknown"),ISBLANK(J7122)),AND(NOT(O7122="Unknown"),ISBLANK(R7122))),"Missing Information", INDEX(Table15[Entire Service Line Classification], MATCH(SUMIFS(Table15[Unique ID],Table15[System-Owned Portion],E7122,Table15[If Material Anything Other than "Lead" in Column E,Was Material Ever Previously Lead?],G7122,Table15[Customer-Owned Portion],O7122),Table15[Unique ID],0),0)))</f>
        <v/>
      </c>
      <c r="X7122"/>
    </row>
    <row r="7123" spans="2:24" x14ac:dyDescent="0.25">
      <c r="B7123" s="146"/>
      <c r="C7123" s="31"/>
      <c r="D7123" s="31"/>
      <c r="E7123" s="44"/>
      <c r="F7123" s="43"/>
      <c r="G7123" s="84"/>
      <c r="H7123" s="31"/>
      <c r="I7123" s="31"/>
      <c r="J7123" s="84"/>
      <c r="K7123" s="31"/>
      <c r="L7123" s="31"/>
      <c r="M7123" s="169"/>
      <c r="N7123" s="148"/>
      <c r="O7123" s="106"/>
      <c r="P7123" s="43"/>
      <c r="Q7123" s="31"/>
      <c r="R7123" s="84"/>
      <c r="S7123" s="31"/>
      <c r="T7123" s="31"/>
      <c r="U7123" s="169"/>
      <c r="V7123" s="150"/>
      <c r="W7123" s="141" t="str" cm="1">
        <f t="array" ref="W7123">IF(SUM(LEN(B7123:V7123))=0,"",IF(OR(OR(ISBLANK(F7123),SUM(LEN(C7123),LEN(D7123))=0),AND(NOT(E7123="Unknown"),ISBLANK(J7123)),AND(NOT(O7123="Unknown"),ISBLANK(R7123))),"Missing Information", INDEX(Table15[Entire Service Line Classification], MATCH(SUMIFS(Table15[Unique ID],Table15[System-Owned Portion],E7123,Table15[If Material Anything Other than "Lead" in Column E,Was Material Ever Previously Lead?],G7123,Table15[Customer-Owned Portion],O7123),Table15[Unique ID],0),0)))</f>
        <v/>
      </c>
      <c r="X7123"/>
    </row>
    <row r="7124" spans="2:24" x14ac:dyDescent="0.25">
      <c r="B7124" s="146"/>
      <c r="C7124" s="31"/>
      <c r="D7124" s="31"/>
      <c r="E7124" s="44"/>
      <c r="F7124" s="43"/>
      <c r="G7124" s="84"/>
      <c r="H7124" s="31"/>
      <c r="I7124" s="31"/>
      <c r="J7124" s="84"/>
      <c r="K7124" s="31"/>
      <c r="L7124" s="31"/>
      <c r="M7124" s="169"/>
      <c r="N7124" s="148"/>
      <c r="O7124" s="106"/>
      <c r="P7124" s="43"/>
      <c r="Q7124" s="31"/>
      <c r="R7124" s="84"/>
      <c r="S7124" s="31"/>
      <c r="T7124" s="31"/>
      <c r="U7124" s="169"/>
      <c r="V7124" s="150"/>
      <c r="W7124" s="141" t="str" cm="1">
        <f t="array" ref="W7124">IF(SUM(LEN(B7124:V7124))=0,"",IF(OR(OR(ISBLANK(F7124),SUM(LEN(C7124),LEN(D7124))=0),AND(NOT(E7124="Unknown"),ISBLANK(J7124)),AND(NOT(O7124="Unknown"),ISBLANK(R7124))),"Missing Information", INDEX(Table15[Entire Service Line Classification], MATCH(SUMIFS(Table15[Unique ID],Table15[System-Owned Portion],E7124,Table15[If Material Anything Other than "Lead" in Column E,Was Material Ever Previously Lead?],G7124,Table15[Customer-Owned Portion],O7124),Table15[Unique ID],0),0)))</f>
        <v/>
      </c>
      <c r="X7124"/>
    </row>
    <row r="7125" spans="2:24" x14ac:dyDescent="0.25">
      <c r="B7125" s="146"/>
      <c r="C7125" s="31"/>
      <c r="D7125" s="31"/>
      <c r="E7125" s="44"/>
      <c r="F7125" s="43"/>
      <c r="G7125" s="84"/>
      <c r="H7125" s="31"/>
      <c r="I7125" s="31"/>
      <c r="J7125" s="84"/>
      <c r="K7125" s="31"/>
      <c r="L7125" s="31"/>
      <c r="M7125" s="169"/>
      <c r="N7125" s="148"/>
      <c r="O7125" s="106"/>
      <c r="P7125" s="43"/>
      <c r="Q7125" s="31"/>
      <c r="R7125" s="84"/>
      <c r="S7125" s="31"/>
      <c r="T7125" s="31"/>
      <c r="U7125" s="169"/>
      <c r="V7125" s="150"/>
      <c r="W7125" s="141" t="str" cm="1">
        <f t="array" ref="W7125">IF(SUM(LEN(B7125:V7125))=0,"",IF(OR(OR(ISBLANK(F7125),SUM(LEN(C7125),LEN(D7125))=0),AND(NOT(E7125="Unknown"),ISBLANK(J7125)),AND(NOT(O7125="Unknown"),ISBLANK(R7125))),"Missing Information", INDEX(Table15[Entire Service Line Classification], MATCH(SUMIFS(Table15[Unique ID],Table15[System-Owned Portion],E7125,Table15[If Material Anything Other than "Lead" in Column E,Was Material Ever Previously Lead?],G7125,Table15[Customer-Owned Portion],O7125),Table15[Unique ID],0),0)))</f>
        <v/>
      </c>
      <c r="X7125"/>
    </row>
    <row r="7126" spans="2:24" x14ac:dyDescent="0.25">
      <c r="B7126" s="146"/>
      <c r="C7126" s="31"/>
      <c r="D7126" s="31"/>
      <c r="E7126" s="44"/>
      <c r="F7126" s="43"/>
      <c r="G7126" s="84"/>
      <c r="H7126" s="31"/>
      <c r="I7126" s="31"/>
      <c r="J7126" s="84"/>
      <c r="K7126" s="31"/>
      <c r="L7126" s="31"/>
      <c r="M7126" s="169"/>
      <c r="N7126" s="148"/>
      <c r="O7126" s="106"/>
      <c r="P7126" s="43"/>
      <c r="Q7126" s="31"/>
      <c r="R7126" s="84"/>
      <c r="S7126" s="31"/>
      <c r="T7126" s="31"/>
      <c r="U7126" s="169"/>
      <c r="V7126" s="150"/>
      <c r="W7126" s="141" t="str" cm="1">
        <f t="array" ref="W7126">IF(SUM(LEN(B7126:V7126))=0,"",IF(OR(OR(ISBLANK(F7126),SUM(LEN(C7126),LEN(D7126))=0),AND(NOT(E7126="Unknown"),ISBLANK(J7126)),AND(NOT(O7126="Unknown"),ISBLANK(R7126))),"Missing Information", INDEX(Table15[Entire Service Line Classification], MATCH(SUMIFS(Table15[Unique ID],Table15[System-Owned Portion],E7126,Table15[If Material Anything Other than "Lead" in Column E,Was Material Ever Previously Lead?],G7126,Table15[Customer-Owned Portion],O7126),Table15[Unique ID],0),0)))</f>
        <v/>
      </c>
      <c r="X7126"/>
    </row>
    <row r="7127" spans="2:24" x14ac:dyDescent="0.25">
      <c r="B7127" s="146"/>
      <c r="C7127" s="31"/>
      <c r="D7127" s="31"/>
      <c r="E7127" s="44"/>
      <c r="F7127" s="43"/>
      <c r="G7127" s="84"/>
      <c r="H7127" s="31"/>
      <c r="I7127" s="31"/>
      <c r="J7127" s="84"/>
      <c r="K7127" s="31"/>
      <c r="L7127" s="31"/>
      <c r="M7127" s="169"/>
      <c r="N7127" s="148"/>
      <c r="O7127" s="106"/>
      <c r="P7127" s="43"/>
      <c r="Q7127" s="31"/>
      <c r="R7127" s="84"/>
      <c r="S7127" s="31"/>
      <c r="T7127" s="31"/>
      <c r="U7127" s="169"/>
      <c r="V7127" s="150"/>
      <c r="W7127" s="141" t="str" cm="1">
        <f t="array" ref="W7127">IF(SUM(LEN(B7127:V7127))=0,"",IF(OR(OR(ISBLANK(F7127),SUM(LEN(C7127),LEN(D7127))=0),AND(NOT(E7127="Unknown"),ISBLANK(J7127)),AND(NOT(O7127="Unknown"),ISBLANK(R7127))),"Missing Information", INDEX(Table15[Entire Service Line Classification], MATCH(SUMIFS(Table15[Unique ID],Table15[System-Owned Portion],E7127,Table15[If Material Anything Other than "Lead" in Column E,Was Material Ever Previously Lead?],G7127,Table15[Customer-Owned Portion],O7127),Table15[Unique ID],0),0)))</f>
        <v/>
      </c>
      <c r="X7127"/>
    </row>
    <row r="7128" spans="2:24" x14ac:dyDescent="0.25">
      <c r="B7128" s="146"/>
      <c r="C7128" s="31"/>
      <c r="D7128" s="31"/>
      <c r="E7128" s="44"/>
      <c r="F7128" s="43"/>
      <c r="G7128" s="84"/>
      <c r="H7128" s="31"/>
      <c r="I7128" s="31"/>
      <c r="J7128" s="84"/>
      <c r="K7128" s="31"/>
      <c r="L7128" s="31"/>
      <c r="M7128" s="169"/>
      <c r="N7128" s="148"/>
      <c r="O7128" s="106"/>
      <c r="P7128" s="43"/>
      <c r="Q7128" s="31"/>
      <c r="R7128" s="84"/>
      <c r="S7128" s="31"/>
      <c r="T7128" s="31"/>
      <c r="U7128" s="169"/>
      <c r="V7128" s="150"/>
      <c r="W7128" s="141" t="str" cm="1">
        <f t="array" ref="W7128">IF(SUM(LEN(B7128:V7128))=0,"",IF(OR(OR(ISBLANK(F7128),SUM(LEN(C7128),LEN(D7128))=0),AND(NOT(E7128="Unknown"),ISBLANK(J7128)),AND(NOT(O7128="Unknown"),ISBLANK(R7128))),"Missing Information", INDEX(Table15[Entire Service Line Classification], MATCH(SUMIFS(Table15[Unique ID],Table15[System-Owned Portion],E7128,Table15[If Material Anything Other than "Lead" in Column E,Was Material Ever Previously Lead?],G7128,Table15[Customer-Owned Portion],O7128),Table15[Unique ID],0),0)))</f>
        <v/>
      </c>
      <c r="X7128"/>
    </row>
    <row r="7129" spans="2:24" x14ac:dyDescent="0.25">
      <c r="B7129" s="146"/>
      <c r="C7129" s="31"/>
      <c r="D7129" s="31"/>
      <c r="E7129" s="44"/>
      <c r="F7129" s="43"/>
      <c r="G7129" s="84"/>
      <c r="H7129" s="31"/>
      <c r="I7129" s="31"/>
      <c r="J7129" s="84"/>
      <c r="K7129" s="31"/>
      <c r="L7129" s="31"/>
      <c r="M7129" s="169"/>
      <c r="N7129" s="148"/>
      <c r="O7129" s="106"/>
      <c r="P7129" s="43"/>
      <c r="Q7129" s="31"/>
      <c r="R7129" s="84"/>
      <c r="S7129" s="31"/>
      <c r="T7129" s="31"/>
      <c r="U7129" s="169"/>
      <c r="V7129" s="150"/>
      <c r="W7129" s="141" t="str" cm="1">
        <f t="array" ref="W7129">IF(SUM(LEN(B7129:V7129))=0,"",IF(OR(OR(ISBLANK(F7129),SUM(LEN(C7129),LEN(D7129))=0),AND(NOT(E7129="Unknown"),ISBLANK(J7129)),AND(NOT(O7129="Unknown"),ISBLANK(R7129))),"Missing Information", INDEX(Table15[Entire Service Line Classification], MATCH(SUMIFS(Table15[Unique ID],Table15[System-Owned Portion],E7129,Table15[If Material Anything Other than "Lead" in Column E,Was Material Ever Previously Lead?],G7129,Table15[Customer-Owned Portion],O7129),Table15[Unique ID],0),0)))</f>
        <v/>
      </c>
      <c r="X7129"/>
    </row>
    <row r="7130" spans="2:24" x14ac:dyDescent="0.25">
      <c r="B7130" s="146"/>
      <c r="C7130" s="31"/>
      <c r="D7130" s="31"/>
      <c r="E7130" s="44"/>
      <c r="F7130" s="43"/>
      <c r="G7130" s="84"/>
      <c r="H7130" s="31"/>
      <c r="I7130" s="31"/>
      <c r="J7130" s="84"/>
      <c r="K7130" s="31"/>
      <c r="L7130" s="31"/>
      <c r="M7130" s="169"/>
      <c r="N7130" s="148"/>
      <c r="O7130" s="106"/>
      <c r="P7130" s="43"/>
      <c r="Q7130" s="31"/>
      <c r="R7130" s="84"/>
      <c r="S7130" s="31"/>
      <c r="T7130" s="31"/>
      <c r="U7130" s="169"/>
      <c r="V7130" s="150"/>
      <c r="W7130" s="141" t="str" cm="1">
        <f t="array" ref="W7130">IF(SUM(LEN(B7130:V7130))=0,"",IF(OR(OR(ISBLANK(F7130),SUM(LEN(C7130),LEN(D7130))=0),AND(NOT(E7130="Unknown"),ISBLANK(J7130)),AND(NOT(O7130="Unknown"),ISBLANK(R7130))),"Missing Information", INDEX(Table15[Entire Service Line Classification], MATCH(SUMIFS(Table15[Unique ID],Table15[System-Owned Portion],E7130,Table15[If Material Anything Other than "Lead" in Column E,Was Material Ever Previously Lead?],G7130,Table15[Customer-Owned Portion],O7130),Table15[Unique ID],0),0)))</f>
        <v/>
      </c>
      <c r="X7130"/>
    </row>
    <row r="7131" spans="2:24" x14ac:dyDescent="0.25">
      <c r="B7131" s="146"/>
      <c r="C7131" s="31"/>
      <c r="D7131" s="31"/>
      <c r="E7131" s="44"/>
      <c r="F7131" s="43"/>
      <c r="G7131" s="84"/>
      <c r="H7131" s="31"/>
      <c r="I7131" s="31"/>
      <c r="J7131" s="84"/>
      <c r="K7131" s="31"/>
      <c r="L7131" s="31"/>
      <c r="M7131" s="169"/>
      <c r="N7131" s="148"/>
      <c r="O7131" s="106"/>
      <c r="P7131" s="43"/>
      <c r="Q7131" s="31"/>
      <c r="R7131" s="84"/>
      <c r="S7131" s="31"/>
      <c r="T7131" s="31"/>
      <c r="U7131" s="169"/>
      <c r="V7131" s="150"/>
      <c r="W7131" s="141" t="str" cm="1">
        <f t="array" ref="W7131">IF(SUM(LEN(B7131:V7131))=0,"",IF(OR(OR(ISBLANK(F7131),SUM(LEN(C7131),LEN(D7131))=0),AND(NOT(E7131="Unknown"),ISBLANK(J7131)),AND(NOT(O7131="Unknown"),ISBLANK(R7131))),"Missing Information", INDEX(Table15[Entire Service Line Classification], MATCH(SUMIFS(Table15[Unique ID],Table15[System-Owned Portion],E7131,Table15[If Material Anything Other than "Lead" in Column E,Was Material Ever Previously Lead?],G7131,Table15[Customer-Owned Portion],O7131),Table15[Unique ID],0),0)))</f>
        <v/>
      </c>
      <c r="X7131"/>
    </row>
    <row r="7132" spans="2:24" x14ac:dyDescent="0.25">
      <c r="B7132" s="146"/>
      <c r="C7132" s="31"/>
      <c r="D7132" s="31"/>
      <c r="E7132" s="44"/>
      <c r="F7132" s="43"/>
      <c r="G7132" s="84"/>
      <c r="H7132" s="31"/>
      <c r="I7132" s="31"/>
      <c r="J7132" s="84"/>
      <c r="K7132" s="31"/>
      <c r="L7132" s="31"/>
      <c r="M7132" s="169"/>
      <c r="N7132" s="148"/>
      <c r="O7132" s="106"/>
      <c r="P7132" s="43"/>
      <c r="Q7132" s="31"/>
      <c r="R7132" s="84"/>
      <c r="S7132" s="31"/>
      <c r="T7132" s="31"/>
      <c r="U7132" s="169"/>
      <c r="V7132" s="150"/>
      <c r="W7132" s="141" t="str" cm="1">
        <f t="array" ref="W7132">IF(SUM(LEN(B7132:V7132))=0,"",IF(OR(OR(ISBLANK(F7132),SUM(LEN(C7132),LEN(D7132))=0),AND(NOT(E7132="Unknown"),ISBLANK(J7132)),AND(NOT(O7132="Unknown"),ISBLANK(R7132))),"Missing Information", INDEX(Table15[Entire Service Line Classification], MATCH(SUMIFS(Table15[Unique ID],Table15[System-Owned Portion],E7132,Table15[If Material Anything Other than "Lead" in Column E,Was Material Ever Previously Lead?],G7132,Table15[Customer-Owned Portion],O7132),Table15[Unique ID],0),0)))</f>
        <v/>
      </c>
      <c r="X7132"/>
    </row>
    <row r="7133" spans="2:24" x14ac:dyDescent="0.25">
      <c r="B7133" s="146"/>
      <c r="C7133" s="31"/>
      <c r="D7133" s="31"/>
      <c r="E7133" s="44"/>
      <c r="F7133" s="43"/>
      <c r="G7133" s="84"/>
      <c r="H7133" s="31"/>
      <c r="I7133" s="31"/>
      <c r="J7133" s="84"/>
      <c r="K7133" s="31"/>
      <c r="L7133" s="31"/>
      <c r="M7133" s="169"/>
      <c r="N7133" s="148"/>
      <c r="O7133" s="106"/>
      <c r="P7133" s="43"/>
      <c r="Q7133" s="31"/>
      <c r="R7133" s="84"/>
      <c r="S7133" s="31"/>
      <c r="T7133" s="31"/>
      <c r="U7133" s="169"/>
      <c r="V7133" s="150"/>
      <c r="W7133" s="141" t="str" cm="1">
        <f t="array" ref="W7133">IF(SUM(LEN(B7133:V7133))=0,"",IF(OR(OR(ISBLANK(F7133),SUM(LEN(C7133),LEN(D7133))=0),AND(NOT(E7133="Unknown"),ISBLANK(J7133)),AND(NOT(O7133="Unknown"),ISBLANK(R7133))),"Missing Information", INDEX(Table15[Entire Service Line Classification], MATCH(SUMIFS(Table15[Unique ID],Table15[System-Owned Portion],E7133,Table15[If Material Anything Other than "Lead" in Column E,Was Material Ever Previously Lead?],G7133,Table15[Customer-Owned Portion],O7133),Table15[Unique ID],0),0)))</f>
        <v/>
      </c>
      <c r="X7133"/>
    </row>
    <row r="7134" spans="2:24" x14ac:dyDescent="0.25">
      <c r="B7134" s="146"/>
      <c r="C7134" s="31"/>
      <c r="D7134" s="31"/>
      <c r="E7134" s="44"/>
      <c r="F7134" s="43"/>
      <c r="G7134" s="84"/>
      <c r="H7134" s="31"/>
      <c r="I7134" s="31"/>
      <c r="J7134" s="84"/>
      <c r="K7134" s="31"/>
      <c r="L7134" s="31"/>
      <c r="M7134" s="169"/>
      <c r="N7134" s="148"/>
      <c r="O7134" s="106"/>
      <c r="P7134" s="43"/>
      <c r="Q7134" s="31"/>
      <c r="R7134" s="84"/>
      <c r="S7134" s="31"/>
      <c r="T7134" s="31"/>
      <c r="U7134" s="169"/>
      <c r="V7134" s="150"/>
      <c r="W7134" s="141" t="str" cm="1">
        <f t="array" ref="W7134">IF(SUM(LEN(B7134:V7134))=0,"",IF(OR(OR(ISBLANK(F7134),SUM(LEN(C7134),LEN(D7134))=0),AND(NOT(E7134="Unknown"),ISBLANK(J7134)),AND(NOT(O7134="Unknown"),ISBLANK(R7134))),"Missing Information", INDEX(Table15[Entire Service Line Classification], MATCH(SUMIFS(Table15[Unique ID],Table15[System-Owned Portion],E7134,Table15[If Material Anything Other than "Lead" in Column E,Was Material Ever Previously Lead?],G7134,Table15[Customer-Owned Portion],O7134),Table15[Unique ID],0),0)))</f>
        <v/>
      </c>
      <c r="X7134"/>
    </row>
    <row r="7135" spans="2:24" x14ac:dyDescent="0.25">
      <c r="B7135" s="146"/>
      <c r="C7135" s="31"/>
      <c r="D7135" s="31"/>
      <c r="E7135" s="44"/>
      <c r="F7135" s="43"/>
      <c r="G7135" s="84"/>
      <c r="H7135" s="31"/>
      <c r="I7135" s="31"/>
      <c r="J7135" s="84"/>
      <c r="K7135" s="31"/>
      <c r="L7135" s="31"/>
      <c r="M7135" s="169"/>
      <c r="N7135" s="148"/>
      <c r="O7135" s="106"/>
      <c r="P7135" s="43"/>
      <c r="Q7135" s="31"/>
      <c r="R7135" s="84"/>
      <c r="S7135" s="31"/>
      <c r="T7135" s="31"/>
      <c r="U7135" s="169"/>
      <c r="V7135" s="150"/>
      <c r="W7135" s="141" t="str" cm="1">
        <f t="array" ref="W7135">IF(SUM(LEN(B7135:V7135))=0,"",IF(OR(OR(ISBLANK(F7135),SUM(LEN(C7135),LEN(D7135))=0),AND(NOT(E7135="Unknown"),ISBLANK(J7135)),AND(NOT(O7135="Unknown"),ISBLANK(R7135))),"Missing Information", INDEX(Table15[Entire Service Line Classification], MATCH(SUMIFS(Table15[Unique ID],Table15[System-Owned Portion],E7135,Table15[If Material Anything Other than "Lead" in Column E,Was Material Ever Previously Lead?],G7135,Table15[Customer-Owned Portion],O7135),Table15[Unique ID],0),0)))</f>
        <v/>
      </c>
      <c r="X7135"/>
    </row>
    <row r="7136" spans="2:24" x14ac:dyDescent="0.25">
      <c r="B7136" s="146"/>
      <c r="C7136" s="31"/>
      <c r="D7136" s="31"/>
      <c r="E7136" s="44"/>
      <c r="F7136" s="43"/>
      <c r="G7136" s="84"/>
      <c r="H7136" s="31"/>
      <c r="I7136" s="31"/>
      <c r="J7136" s="84"/>
      <c r="K7136" s="31"/>
      <c r="L7136" s="31"/>
      <c r="M7136" s="169"/>
      <c r="N7136" s="148"/>
      <c r="O7136" s="106"/>
      <c r="P7136" s="43"/>
      <c r="Q7136" s="31"/>
      <c r="R7136" s="84"/>
      <c r="S7136" s="31"/>
      <c r="T7136" s="31"/>
      <c r="U7136" s="169"/>
      <c r="V7136" s="150"/>
      <c r="W7136" s="141" t="str" cm="1">
        <f t="array" ref="W7136">IF(SUM(LEN(B7136:V7136))=0,"",IF(OR(OR(ISBLANK(F7136),SUM(LEN(C7136),LEN(D7136))=0),AND(NOT(E7136="Unknown"),ISBLANK(J7136)),AND(NOT(O7136="Unknown"),ISBLANK(R7136))),"Missing Information", INDEX(Table15[Entire Service Line Classification], MATCH(SUMIFS(Table15[Unique ID],Table15[System-Owned Portion],E7136,Table15[If Material Anything Other than "Lead" in Column E,Was Material Ever Previously Lead?],G7136,Table15[Customer-Owned Portion],O7136),Table15[Unique ID],0),0)))</f>
        <v/>
      </c>
      <c r="X7136"/>
    </row>
    <row r="7137" spans="2:24" x14ac:dyDescent="0.25">
      <c r="B7137" s="146"/>
      <c r="C7137" s="31"/>
      <c r="D7137" s="31"/>
      <c r="E7137" s="44"/>
      <c r="F7137" s="43"/>
      <c r="G7137" s="84"/>
      <c r="H7137" s="31"/>
      <c r="I7137" s="31"/>
      <c r="J7137" s="84"/>
      <c r="K7137" s="31"/>
      <c r="L7137" s="31"/>
      <c r="M7137" s="169"/>
      <c r="N7137" s="148"/>
      <c r="O7137" s="106"/>
      <c r="P7137" s="43"/>
      <c r="Q7137" s="31"/>
      <c r="R7137" s="84"/>
      <c r="S7137" s="31"/>
      <c r="T7137" s="31"/>
      <c r="U7137" s="169"/>
      <c r="V7137" s="150"/>
      <c r="W7137" s="141" t="str" cm="1">
        <f t="array" ref="W7137">IF(SUM(LEN(B7137:V7137))=0,"",IF(OR(OR(ISBLANK(F7137),SUM(LEN(C7137),LEN(D7137))=0),AND(NOT(E7137="Unknown"),ISBLANK(J7137)),AND(NOT(O7137="Unknown"),ISBLANK(R7137))),"Missing Information", INDEX(Table15[Entire Service Line Classification], MATCH(SUMIFS(Table15[Unique ID],Table15[System-Owned Portion],E7137,Table15[If Material Anything Other than "Lead" in Column E,Was Material Ever Previously Lead?],G7137,Table15[Customer-Owned Portion],O7137),Table15[Unique ID],0),0)))</f>
        <v/>
      </c>
      <c r="X7137"/>
    </row>
    <row r="7138" spans="2:24" x14ac:dyDescent="0.25">
      <c r="B7138" s="146"/>
      <c r="C7138" s="31"/>
      <c r="D7138" s="31"/>
      <c r="E7138" s="44"/>
      <c r="F7138" s="43"/>
      <c r="G7138" s="84"/>
      <c r="H7138" s="31"/>
      <c r="I7138" s="31"/>
      <c r="J7138" s="84"/>
      <c r="K7138" s="31"/>
      <c r="L7138" s="31"/>
      <c r="M7138" s="169"/>
      <c r="N7138" s="148"/>
      <c r="O7138" s="106"/>
      <c r="P7138" s="43"/>
      <c r="Q7138" s="31"/>
      <c r="R7138" s="84"/>
      <c r="S7138" s="31"/>
      <c r="T7138" s="31"/>
      <c r="U7138" s="169"/>
      <c r="V7138" s="150"/>
      <c r="W7138" s="141" t="str" cm="1">
        <f t="array" ref="W7138">IF(SUM(LEN(B7138:V7138))=0,"",IF(OR(OR(ISBLANK(F7138),SUM(LEN(C7138),LEN(D7138))=0),AND(NOT(E7138="Unknown"),ISBLANK(J7138)),AND(NOT(O7138="Unknown"),ISBLANK(R7138))),"Missing Information", INDEX(Table15[Entire Service Line Classification], MATCH(SUMIFS(Table15[Unique ID],Table15[System-Owned Portion],E7138,Table15[If Material Anything Other than "Lead" in Column E,Was Material Ever Previously Lead?],G7138,Table15[Customer-Owned Portion],O7138),Table15[Unique ID],0),0)))</f>
        <v/>
      </c>
      <c r="X7138"/>
    </row>
    <row r="7139" spans="2:24" x14ac:dyDescent="0.25">
      <c r="B7139" s="146"/>
      <c r="C7139" s="31"/>
      <c r="D7139" s="31"/>
      <c r="E7139" s="44"/>
      <c r="F7139" s="43"/>
      <c r="G7139" s="84"/>
      <c r="H7139" s="31"/>
      <c r="I7139" s="31"/>
      <c r="J7139" s="84"/>
      <c r="K7139" s="31"/>
      <c r="L7139" s="31"/>
      <c r="M7139" s="169"/>
      <c r="N7139" s="148"/>
      <c r="O7139" s="106"/>
      <c r="P7139" s="43"/>
      <c r="Q7139" s="31"/>
      <c r="R7139" s="84"/>
      <c r="S7139" s="31"/>
      <c r="T7139" s="31"/>
      <c r="U7139" s="169"/>
      <c r="V7139" s="150"/>
      <c r="W7139" s="141" t="str" cm="1">
        <f t="array" ref="W7139">IF(SUM(LEN(B7139:V7139))=0,"",IF(OR(OR(ISBLANK(F7139),SUM(LEN(C7139),LEN(D7139))=0),AND(NOT(E7139="Unknown"),ISBLANK(J7139)),AND(NOT(O7139="Unknown"),ISBLANK(R7139))),"Missing Information", INDEX(Table15[Entire Service Line Classification], MATCH(SUMIFS(Table15[Unique ID],Table15[System-Owned Portion],E7139,Table15[If Material Anything Other than "Lead" in Column E,Was Material Ever Previously Lead?],G7139,Table15[Customer-Owned Portion],O7139),Table15[Unique ID],0),0)))</f>
        <v/>
      </c>
      <c r="X7139"/>
    </row>
    <row r="7140" spans="2:24" x14ac:dyDescent="0.25">
      <c r="B7140" s="146"/>
      <c r="C7140" s="31"/>
      <c r="D7140" s="31"/>
      <c r="E7140" s="44"/>
      <c r="F7140" s="43"/>
      <c r="G7140" s="84"/>
      <c r="H7140" s="31"/>
      <c r="I7140" s="31"/>
      <c r="J7140" s="84"/>
      <c r="K7140" s="31"/>
      <c r="L7140" s="31"/>
      <c r="M7140" s="169"/>
      <c r="N7140" s="148"/>
      <c r="O7140" s="106"/>
      <c r="P7140" s="43"/>
      <c r="Q7140" s="31"/>
      <c r="R7140" s="84"/>
      <c r="S7140" s="31"/>
      <c r="T7140" s="31"/>
      <c r="U7140" s="169"/>
      <c r="V7140" s="150"/>
      <c r="W7140" s="141" t="str" cm="1">
        <f t="array" ref="W7140">IF(SUM(LEN(B7140:V7140))=0,"",IF(OR(OR(ISBLANK(F7140),SUM(LEN(C7140),LEN(D7140))=0),AND(NOT(E7140="Unknown"),ISBLANK(J7140)),AND(NOT(O7140="Unknown"),ISBLANK(R7140))),"Missing Information", INDEX(Table15[Entire Service Line Classification], MATCH(SUMIFS(Table15[Unique ID],Table15[System-Owned Portion],E7140,Table15[If Material Anything Other than "Lead" in Column E,Was Material Ever Previously Lead?],G7140,Table15[Customer-Owned Portion],O7140),Table15[Unique ID],0),0)))</f>
        <v/>
      </c>
      <c r="X7140"/>
    </row>
    <row r="7141" spans="2:24" x14ac:dyDescent="0.25">
      <c r="B7141" s="146"/>
      <c r="C7141" s="31"/>
      <c r="D7141" s="31"/>
      <c r="E7141" s="44"/>
      <c r="F7141" s="43"/>
      <c r="G7141" s="84"/>
      <c r="H7141" s="31"/>
      <c r="I7141" s="31"/>
      <c r="J7141" s="84"/>
      <c r="K7141" s="31"/>
      <c r="L7141" s="31"/>
      <c r="M7141" s="169"/>
      <c r="N7141" s="148"/>
      <c r="O7141" s="106"/>
      <c r="P7141" s="43"/>
      <c r="Q7141" s="31"/>
      <c r="R7141" s="84"/>
      <c r="S7141" s="31"/>
      <c r="T7141" s="31"/>
      <c r="U7141" s="169"/>
      <c r="V7141" s="150"/>
      <c r="W7141" s="141" t="str" cm="1">
        <f t="array" ref="W7141">IF(SUM(LEN(B7141:V7141))=0,"",IF(OR(OR(ISBLANK(F7141),SUM(LEN(C7141),LEN(D7141))=0),AND(NOT(E7141="Unknown"),ISBLANK(J7141)),AND(NOT(O7141="Unknown"),ISBLANK(R7141))),"Missing Information", INDEX(Table15[Entire Service Line Classification], MATCH(SUMIFS(Table15[Unique ID],Table15[System-Owned Portion],E7141,Table15[If Material Anything Other than "Lead" in Column E,Was Material Ever Previously Lead?],G7141,Table15[Customer-Owned Portion],O7141),Table15[Unique ID],0),0)))</f>
        <v/>
      </c>
      <c r="X7141"/>
    </row>
    <row r="7142" spans="2:24" x14ac:dyDescent="0.25">
      <c r="B7142" s="146"/>
      <c r="C7142" s="31"/>
      <c r="D7142" s="31"/>
      <c r="E7142" s="44"/>
      <c r="F7142" s="43"/>
      <c r="G7142" s="84"/>
      <c r="H7142" s="31"/>
      <c r="I7142" s="31"/>
      <c r="J7142" s="84"/>
      <c r="K7142" s="31"/>
      <c r="L7142" s="31"/>
      <c r="M7142" s="169"/>
      <c r="N7142" s="148"/>
      <c r="O7142" s="106"/>
      <c r="P7142" s="43"/>
      <c r="Q7142" s="31"/>
      <c r="R7142" s="84"/>
      <c r="S7142" s="31"/>
      <c r="T7142" s="31"/>
      <c r="U7142" s="169"/>
      <c r="V7142" s="150"/>
      <c r="W7142" s="141" t="str" cm="1">
        <f t="array" ref="W7142">IF(SUM(LEN(B7142:V7142))=0,"",IF(OR(OR(ISBLANK(F7142),SUM(LEN(C7142),LEN(D7142))=0),AND(NOT(E7142="Unknown"),ISBLANK(J7142)),AND(NOT(O7142="Unknown"),ISBLANK(R7142))),"Missing Information", INDEX(Table15[Entire Service Line Classification], MATCH(SUMIFS(Table15[Unique ID],Table15[System-Owned Portion],E7142,Table15[If Material Anything Other than "Lead" in Column E,Was Material Ever Previously Lead?],G7142,Table15[Customer-Owned Portion],O7142),Table15[Unique ID],0),0)))</f>
        <v/>
      </c>
      <c r="X7142"/>
    </row>
    <row r="7143" spans="2:24" x14ac:dyDescent="0.25">
      <c r="B7143" s="146"/>
      <c r="C7143" s="31"/>
      <c r="D7143" s="31"/>
      <c r="E7143" s="44"/>
      <c r="F7143" s="43"/>
      <c r="G7143" s="84"/>
      <c r="H7143" s="31"/>
      <c r="I7143" s="31"/>
      <c r="J7143" s="84"/>
      <c r="K7143" s="31"/>
      <c r="L7143" s="31"/>
      <c r="M7143" s="169"/>
      <c r="N7143" s="148"/>
      <c r="O7143" s="106"/>
      <c r="P7143" s="43"/>
      <c r="Q7143" s="31"/>
      <c r="R7143" s="84"/>
      <c r="S7143" s="31"/>
      <c r="T7143" s="31"/>
      <c r="U7143" s="169"/>
      <c r="V7143" s="150"/>
      <c r="W7143" s="141" t="str" cm="1">
        <f t="array" ref="W7143">IF(SUM(LEN(B7143:V7143))=0,"",IF(OR(OR(ISBLANK(F7143),SUM(LEN(C7143),LEN(D7143))=0),AND(NOT(E7143="Unknown"),ISBLANK(J7143)),AND(NOT(O7143="Unknown"),ISBLANK(R7143))),"Missing Information", INDEX(Table15[Entire Service Line Classification], MATCH(SUMIFS(Table15[Unique ID],Table15[System-Owned Portion],E7143,Table15[If Material Anything Other than "Lead" in Column E,Was Material Ever Previously Lead?],G7143,Table15[Customer-Owned Portion],O7143),Table15[Unique ID],0),0)))</f>
        <v/>
      </c>
      <c r="X7143"/>
    </row>
    <row r="7144" spans="2:24" x14ac:dyDescent="0.25">
      <c r="B7144" s="146"/>
      <c r="C7144" s="31"/>
      <c r="D7144" s="31"/>
      <c r="E7144" s="44"/>
      <c r="F7144" s="43"/>
      <c r="G7144" s="84"/>
      <c r="H7144" s="31"/>
      <c r="I7144" s="31"/>
      <c r="J7144" s="84"/>
      <c r="K7144" s="31"/>
      <c r="L7144" s="31"/>
      <c r="M7144" s="169"/>
      <c r="N7144" s="148"/>
      <c r="O7144" s="106"/>
      <c r="P7144" s="43"/>
      <c r="Q7144" s="31"/>
      <c r="R7144" s="84"/>
      <c r="S7144" s="31"/>
      <c r="T7144" s="31"/>
      <c r="U7144" s="169"/>
      <c r="V7144" s="150"/>
      <c r="W7144" s="141" t="str" cm="1">
        <f t="array" ref="W7144">IF(SUM(LEN(B7144:V7144))=0,"",IF(OR(OR(ISBLANK(F7144),SUM(LEN(C7144),LEN(D7144))=0),AND(NOT(E7144="Unknown"),ISBLANK(J7144)),AND(NOT(O7144="Unknown"),ISBLANK(R7144))),"Missing Information", INDEX(Table15[Entire Service Line Classification], MATCH(SUMIFS(Table15[Unique ID],Table15[System-Owned Portion],E7144,Table15[If Material Anything Other than "Lead" in Column E,Was Material Ever Previously Lead?],G7144,Table15[Customer-Owned Portion],O7144),Table15[Unique ID],0),0)))</f>
        <v/>
      </c>
      <c r="X7144"/>
    </row>
    <row r="7145" spans="2:24" x14ac:dyDescent="0.25">
      <c r="B7145" s="146"/>
      <c r="C7145" s="31"/>
      <c r="D7145" s="31"/>
      <c r="E7145" s="44"/>
      <c r="F7145" s="43"/>
      <c r="G7145" s="84"/>
      <c r="H7145" s="31"/>
      <c r="I7145" s="31"/>
      <c r="J7145" s="84"/>
      <c r="K7145" s="31"/>
      <c r="L7145" s="31"/>
      <c r="M7145" s="169"/>
      <c r="N7145" s="148"/>
      <c r="O7145" s="106"/>
      <c r="P7145" s="43"/>
      <c r="Q7145" s="31"/>
      <c r="R7145" s="84"/>
      <c r="S7145" s="31"/>
      <c r="T7145" s="31"/>
      <c r="U7145" s="169"/>
      <c r="V7145" s="150"/>
      <c r="W7145" s="141" t="str" cm="1">
        <f t="array" ref="W7145">IF(SUM(LEN(B7145:V7145))=0,"",IF(OR(OR(ISBLANK(F7145),SUM(LEN(C7145),LEN(D7145))=0),AND(NOT(E7145="Unknown"),ISBLANK(J7145)),AND(NOT(O7145="Unknown"),ISBLANK(R7145))),"Missing Information", INDEX(Table15[Entire Service Line Classification], MATCH(SUMIFS(Table15[Unique ID],Table15[System-Owned Portion],E7145,Table15[If Material Anything Other than "Lead" in Column E,Was Material Ever Previously Lead?],G7145,Table15[Customer-Owned Portion],O7145),Table15[Unique ID],0),0)))</f>
        <v/>
      </c>
      <c r="X7145"/>
    </row>
    <row r="7146" spans="2:24" x14ac:dyDescent="0.25">
      <c r="B7146" s="146"/>
      <c r="C7146" s="31"/>
      <c r="D7146" s="31"/>
      <c r="E7146" s="44"/>
      <c r="F7146" s="43"/>
      <c r="G7146" s="84"/>
      <c r="H7146" s="31"/>
      <c r="I7146" s="31"/>
      <c r="J7146" s="84"/>
      <c r="K7146" s="31"/>
      <c r="L7146" s="31"/>
      <c r="M7146" s="169"/>
      <c r="N7146" s="148"/>
      <c r="O7146" s="106"/>
      <c r="P7146" s="43"/>
      <c r="Q7146" s="31"/>
      <c r="R7146" s="84"/>
      <c r="S7146" s="31"/>
      <c r="T7146" s="31"/>
      <c r="U7146" s="169"/>
      <c r="V7146" s="150"/>
      <c r="W7146" s="141" t="str" cm="1">
        <f t="array" ref="W7146">IF(SUM(LEN(B7146:V7146))=0,"",IF(OR(OR(ISBLANK(F7146),SUM(LEN(C7146),LEN(D7146))=0),AND(NOT(E7146="Unknown"),ISBLANK(J7146)),AND(NOT(O7146="Unknown"),ISBLANK(R7146))),"Missing Information", INDEX(Table15[Entire Service Line Classification], MATCH(SUMIFS(Table15[Unique ID],Table15[System-Owned Portion],E7146,Table15[If Material Anything Other than "Lead" in Column E,Was Material Ever Previously Lead?],G7146,Table15[Customer-Owned Portion],O7146),Table15[Unique ID],0),0)))</f>
        <v/>
      </c>
      <c r="X7146"/>
    </row>
    <row r="7147" spans="2:24" x14ac:dyDescent="0.25">
      <c r="B7147" s="146"/>
      <c r="C7147" s="31"/>
      <c r="D7147" s="31"/>
      <c r="E7147" s="44"/>
      <c r="F7147" s="43"/>
      <c r="G7147" s="84"/>
      <c r="H7147" s="31"/>
      <c r="I7147" s="31"/>
      <c r="J7147" s="84"/>
      <c r="K7147" s="31"/>
      <c r="L7147" s="31"/>
      <c r="M7147" s="169"/>
      <c r="N7147" s="148"/>
      <c r="O7147" s="106"/>
      <c r="P7147" s="43"/>
      <c r="Q7147" s="31"/>
      <c r="R7147" s="84"/>
      <c r="S7147" s="31"/>
      <c r="T7147" s="31"/>
      <c r="U7147" s="169"/>
      <c r="V7147" s="150"/>
      <c r="W7147" s="141" t="str" cm="1">
        <f t="array" ref="W7147">IF(SUM(LEN(B7147:V7147))=0,"",IF(OR(OR(ISBLANK(F7147),SUM(LEN(C7147),LEN(D7147))=0),AND(NOT(E7147="Unknown"),ISBLANK(J7147)),AND(NOT(O7147="Unknown"),ISBLANK(R7147))),"Missing Information", INDEX(Table15[Entire Service Line Classification], MATCH(SUMIFS(Table15[Unique ID],Table15[System-Owned Portion],E7147,Table15[If Material Anything Other than "Lead" in Column E,Was Material Ever Previously Lead?],G7147,Table15[Customer-Owned Portion],O7147),Table15[Unique ID],0),0)))</f>
        <v/>
      </c>
      <c r="X7147"/>
    </row>
    <row r="7148" spans="2:24" x14ac:dyDescent="0.25">
      <c r="B7148" s="146"/>
      <c r="C7148" s="31"/>
      <c r="D7148" s="31"/>
      <c r="E7148" s="44"/>
      <c r="F7148" s="43"/>
      <c r="G7148" s="84"/>
      <c r="H7148" s="31"/>
      <c r="I7148" s="31"/>
      <c r="J7148" s="84"/>
      <c r="K7148" s="31"/>
      <c r="L7148" s="31"/>
      <c r="M7148" s="169"/>
      <c r="N7148" s="148"/>
      <c r="O7148" s="106"/>
      <c r="P7148" s="43"/>
      <c r="Q7148" s="31"/>
      <c r="R7148" s="84"/>
      <c r="S7148" s="31"/>
      <c r="T7148" s="31"/>
      <c r="U7148" s="169"/>
      <c r="V7148" s="150"/>
      <c r="W7148" s="141" t="str" cm="1">
        <f t="array" ref="W7148">IF(SUM(LEN(B7148:V7148))=0,"",IF(OR(OR(ISBLANK(F7148),SUM(LEN(C7148),LEN(D7148))=0),AND(NOT(E7148="Unknown"),ISBLANK(J7148)),AND(NOT(O7148="Unknown"),ISBLANK(R7148))),"Missing Information", INDEX(Table15[Entire Service Line Classification], MATCH(SUMIFS(Table15[Unique ID],Table15[System-Owned Portion],E7148,Table15[If Material Anything Other than "Lead" in Column E,Was Material Ever Previously Lead?],G7148,Table15[Customer-Owned Portion],O7148),Table15[Unique ID],0),0)))</f>
        <v/>
      </c>
      <c r="X7148"/>
    </row>
    <row r="7149" spans="2:24" x14ac:dyDescent="0.25">
      <c r="B7149" s="146"/>
      <c r="C7149" s="31"/>
      <c r="D7149" s="31"/>
      <c r="E7149" s="44"/>
      <c r="F7149" s="43"/>
      <c r="G7149" s="84"/>
      <c r="H7149" s="31"/>
      <c r="I7149" s="31"/>
      <c r="J7149" s="84"/>
      <c r="K7149" s="31"/>
      <c r="L7149" s="31"/>
      <c r="M7149" s="169"/>
      <c r="N7149" s="148"/>
      <c r="O7149" s="106"/>
      <c r="P7149" s="43"/>
      <c r="Q7149" s="31"/>
      <c r="R7149" s="84"/>
      <c r="S7149" s="31"/>
      <c r="T7149" s="31"/>
      <c r="U7149" s="169"/>
      <c r="V7149" s="150"/>
      <c r="W7149" s="141" t="str" cm="1">
        <f t="array" ref="W7149">IF(SUM(LEN(B7149:V7149))=0,"",IF(OR(OR(ISBLANK(F7149),SUM(LEN(C7149),LEN(D7149))=0),AND(NOT(E7149="Unknown"),ISBLANK(J7149)),AND(NOT(O7149="Unknown"),ISBLANK(R7149))),"Missing Information", INDEX(Table15[Entire Service Line Classification], MATCH(SUMIFS(Table15[Unique ID],Table15[System-Owned Portion],E7149,Table15[If Material Anything Other than "Lead" in Column E,Was Material Ever Previously Lead?],G7149,Table15[Customer-Owned Portion],O7149),Table15[Unique ID],0),0)))</f>
        <v/>
      </c>
      <c r="X7149"/>
    </row>
    <row r="7150" spans="2:24" x14ac:dyDescent="0.25">
      <c r="B7150" s="146"/>
      <c r="C7150" s="31"/>
      <c r="D7150" s="31"/>
      <c r="E7150" s="44"/>
      <c r="F7150" s="43"/>
      <c r="G7150" s="84"/>
      <c r="H7150" s="31"/>
      <c r="I7150" s="31"/>
      <c r="J7150" s="84"/>
      <c r="K7150" s="31"/>
      <c r="L7150" s="31"/>
      <c r="M7150" s="169"/>
      <c r="N7150" s="148"/>
      <c r="O7150" s="106"/>
      <c r="P7150" s="43"/>
      <c r="Q7150" s="31"/>
      <c r="R7150" s="84"/>
      <c r="S7150" s="31"/>
      <c r="T7150" s="31"/>
      <c r="U7150" s="169"/>
      <c r="V7150" s="150"/>
      <c r="W7150" s="141" t="str" cm="1">
        <f t="array" ref="W7150">IF(SUM(LEN(B7150:V7150))=0,"",IF(OR(OR(ISBLANK(F7150),SUM(LEN(C7150),LEN(D7150))=0),AND(NOT(E7150="Unknown"),ISBLANK(J7150)),AND(NOT(O7150="Unknown"),ISBLANK(R7150))),"Missing Information", INDEX(Table15[Entire Service Line Classification], MATCH(SUMIFS(Table15[Unique ID],Table15[System-Owned Portion],E7150,Table15[If Material Anything Other than "Lead" in Column E,Was Material Ever Previously Lead?],G7150,Table15[Customer-Owned Portion],O7150),Table15[Unique ID],0),0)))</f>
        <v/>
      </c>
      <c r="X7150"/>
    </row>
    <row r="7151" spans="2:24" x14ac:dyDescent="0.25">
      <c r="B7151" s="146"/>
      <c r="C7151" s="31"/>
      <c r="D7151" s="31"/>
      <c r="E7151" s="44"/>
      <c r="F7151" s="43"/>
      <c r="G7151" s="84"/>
      <c r="H7151" s="31"/>
      <c r="I7151" s="31"/>
      <c r="J7151" s="84"/>
      <c r="K7151" s="31"/>
      <c r="L7151" s="31"/>
      <c r="M7151" s="169"/>
      <c r="N7151" s="148"/>
      <c r="O7151" s="106"/>
      <c r="P7151" s="43"/>
      <c r="Q7151" s="31"/>
      <c r="R7151" s="84"/>
      <c r="S7151" s="31"/>
      <c r="T7151" s="31"/>
      <c r="U7151" s="169"/>
      <c r="V7151" s="150"/>
      <c r="W7151" s="141" t="str" cm="1">
        <f t="array" ref="W7151">IF(SUM(LEN(B7151:V7151))=0,"",IF(OR(OR(ISBLANK(F7151),SUM(LEN(C7151),LEN(D7151))=0),AND(NOT(E7151="Unknown"),ISBLANK(J7151)),AND(NOT(O7151="Unknown"),ISBLANK(R7151))),"Missing Information", INDEX(Table15[Entire Service Line Classification], MATCH(SUMIFS(Table15[Unique ID],Table15[System-Owned Portion],E7151,Table15[If Material Anything Other than "Lead" in Column E,Was Material Ever Previously Lead?],G7151,Table15[Customer-Owned Portion],O7151),Table15[Unique ID],0),0)))</f>
        <v/>
      </c>
      <c r="X7151"/>
    </row>
    <row r="7152" spans="2:24" x14ac:dyDescent="0.25">
      <c r="B7152" s="146"/>
      <c r="C7152" s="31"/>
      <c r="D7152" s="31"/>
      <c r="E7152" s="44"/>
      <c r="F7152" s="43"/>
      <c r="G7152" s="84"/>
      <c r="H7152" s="31"/>
      <c r="I7152" s="31"/>
      <c r="J7152" s="84"/>
      <c r="K7152" s="31"/>
      <c r="L7152" s="31"/>
      <c r="M7152" s="169"/>
      <c r="N7152" s="148"/>
      <c r="O7152" s="106"/>
      <c r="P7152" s="43"/>
      <c r="Q7152" s="31"/>
      <c r="R7152" s="84"/>
      <c r="S7152" s="31"/>
      <c r="T7152" s="31"/>
      <c r="U7152" s="169"/>
      <c r="V7152" s="150"/>
      <c r="W7152" s="141" t="str" cm="1">
        <f t="array" ref="W7152">IF(SUM(LEN(B7152:V7152))=0,"",IF(OR(OR(ISBLANK(F7152),SUM(LEN(C7152),LEN(D7152))=0),AND(NOT(E7152="Unknown"),ISBLANK(J7152)),AND(NOT(O7152="Unknown"),ISBLANK(R7152))),"Missing Information", INDEX(Table15[Entire Service Line Classification], MATCH(SUMIFS(Table15[Unique ID],Table15[System-Owned Portion],E7152,Table15[If Material Anything Other than "Lead" in Column E,Was Material Ever Previously Lead?],G7152,Table15[Customer-Owned Portion],O7152),Table15[Unique ID],0),0)))</f>
        <v/>
      </c>
      <c r="X7152"/>
    </row>
    <row r="7153" spans="2:24" x14ac:dyDescent="0.25">
      <c r="B7153" s="146"/>
      <c r="C7153" s="31"/>
      <c r="D7153" s="31"/>
      <c r="E7153" s="44"/>
      <c r="F7153" s="43"/>
      <c r="G7153" s="84"/>
      <c r="H7153" s="31"/>
      <c r="I7153" s="31"/>
      <c r="J7153" s="84"/>
      <c r="K7153" s="31"/>
      <c r="L7153" s="31"/>
      <c r="M7153" s="169"/>
      <c r="N7153" s="148"/>
      <c r="O7153" s="106"/>
      <c r="P7153" s="43"/>
      <c r="Q7153" s="31"/>
      <c r="R7153" s="84"/>
      <c r="S7153" s="31"/>
      <c r="T7153" s="31"/>
      <c r="U7153" s="169"/>
      <c r="V7153" s="150"/>
      <c r="W7153" s="141" t="str" cm="1">
        <f t="array" ref="W7153">IF(SUM(LEN(B7153:V7153))=0,"",IF(OR(OR(ISBLANK(F7153),SUM(LEN(C7153),LEN(D7153))=0),AND(NOT(E7153="Unknown"),ISBLANK(J7153)),AND(NOT(O7153="Unknown"),ISBLANK(R7153))),"Missing Information", INDEX(Table15[Entire Service Line Classification], MATCH(SUMIFS(Table15[Unique ID],Table15[System-Owned Portion],E7153,Table15[If Material Anything Other than "Lead" in Column E,Was Material Ever Previously Lead?],G7153,Table15[Customer-Owned Portion],O7153),Table15[Unique ID],0),0)))</f>
        <v/>
      </c>
      <c r="X7153"/>
    </row>
    <row r="7154" spans="2:24" x14ac:dyDescent="0.25">
      <c r="B7154" s="146"/>
      <c r="C7154" s="31"/>
      <c r="D7154" s="31"/>
      <c r="E7154" s="44"/>
      <c r="F7154" s="43"/>
      <c r="G7154" s="84"/>
      <c r="H7154" s="31"/>
      <c r="I7154" s="31"/>
      <c r="J7154" s="84"/>
      <c r="K7154" s="31"/>
      <c r="L7154" s="31"/>
      <c r="M7154" s="169"/>
      <c r="N7154" s="148"/>
      <c r="O7154" s="106"/>
      <c r="P7154" s="43"/>
      <c r="Q7154" s="31"/>
      <c r="R7154" s="84"/>
      <c r="S7154" s="31"/>
      <c r="T7154" s="31"/>
      <c r="U7154" s="169"/>
      <c r="V7154" s="150"/>
      <c r="W7154" s="141" t="str" cm="1">
        <f t="array" ref="W7154">IF(SUM(LEN(B7154:V7154))=0,"",IF(OR(OR(ISBLANK(F7154),SUM(LEN(C7154),LEN(D7154))=0),AND(NOT(E7154="Unknown"),ISBLANK(J7154)),AND(NOT(O7154="Unknown"),ISBLANK(R7154))),"Missing Information", INDEX(Table15[Entire Service Line Classification], MATCH(SUMIFS(Table15[Unique ID],Table15[System-Owned Portion],E7154,Table15[If Material Anything Other than "Lead" in Column E,Was Material Ever Previously Lead?],G7154,Table15[Customer-Owned Portion],O7154),Table15[Unique ID],0),0)))</f>
        <v/>
      </c>
      <c r="X7154"/>
    </row>
    <row r="7155" spans="2:24" x14ac:dyDescent="0.25">
      <c r="B7155" s="146"/>
      <c r="C7155" s="31"/>
      <c r="D7155" s="31"/>
      <c r="E7155" s="44"/>
      <c r="F7155" s="43"/>
      <c r="G7155" s="84"/>
      <c r="H7155" s="31"/>
      <c r="I7155" s="31"/>
      <c r="J7155" s="84"/>
      <c r="K7155" s="31"/>
      <c r="L7155" s="31"/>
      <c r="M7155" s="169"/>
      <c r="N7155" s="148"/>
      <c r="O7155" s="106"/>
      <c r="P7155" s="43"/>
      <c r="Q7155" s="31"/>
      <c r="R7155" s="84"/>
      <c r="S7155" s="31"/>
      <c r="T7155" s="31"/>
      <c r="U7155" s="169"/>
      <c r="V7155" s="150"/>
      <c r="W7155" s="141" t="str" cm="1">
        <f t="array" ref="W7155">IF(SUM(LEN(B7155:V7155))=0,"",IF(OR(OR(ISBLANK(F7155),SUM(LEN(C7155),LEN(D7155))=0),AND(NOT(E7155="Unknown"),ISBLANK(J7155)),AND(NOT(O7155="Unknown"),ISBLANK(R7155))),"Missing Information", INDEX(Table15[Entire Service Line Classification], MATCH(SUMIFS(Table15[Unique ID],Table15[System-Owned Portion],E7155,Table15[If Material Anything Other than "Lead" in Column E,Was Material Ever Previously Lead?],G7155,Table15[Customer-Owned Portion],O7155),Table15[Unique ID],0),0)))</f>
        <v/>
      </c>
      <c r="X7155"/>
    </row>
    <row r="7156" spans="2:24" x14ac:dyDescent="0.25">
      <c r="B7156" s="146"/>
      <c r="C7156" s="31"/>
      <c r="D7156" s="31"/>
      <c r="E7156" s="44"/>
      <c r="F7156" s="43"/>
      <c r="G7156" s="84"/>
      <c r="H7156" s="31"/>
      <c r="I7156" s="31"/>
      <c r="J7156" s="84"/>
      <c r="K7156" s="31"/>
      <c r="L7156" s="31"/>
      <c r="M7156" s="169"/>
      <c r="N7156" s="148"/>
      <c r="O7156" s="106"/>
      <c r="P7156" s="43"/>
      <c r="Q7156" s="31"/>
      <c r="R7156" s="84"/>
      <c r="S7156" s="31"/>
      <c r="T7156" s="31"/>
      <c r="U7156" s="169"/>
      <c r="V7156" s="150"/>
      <c r="W7156" s="141" t="str" cm="1">
        <f t="array" ref="W7156">IF(SUM(LEN(B7156:V7156))=0,"",IF(OR(OR(ISBLANK(F7156),SUM(LEN(C7156),LEN(D7156))=0),AND(NOT(E7156="Unknown"),ISBLANK(J7156)),AND(NOT(O7156="Unknown"),ISBLANK(R7156))),"Missing Information", INDEX(Table15[Entire Service Line Classification], MATCH(SUMIFS(Table15[Unique ID],Table15[System-Owned Portion],E7156,Table15[If Material Anything Other than "Lead" in Column E,Was Material Ever Previously Lead?],G7156,Table15[Customer-Owned Portion],O7156),Table15[Unique ID],0),0)))</f>
        <v/>
      </c>
      <c r="X7156"/>
    </row>
    <row r="7157" spans="2:24" x14ac:dyDescent="0.25">
      <c r="B7157" s="146"/>
      <c r="C7157" s="31"/>
      <c r="D7157" s="31"/>
      <c r="E7157" s="44"/>
      <c r="F7157" s="43"/>
      <c r="G7157" s="84"/>
      <c r="H7157" s="31"/>
      <c r="I7157" s="31"/>
      <c r="J7157" s="84"/>
      <c r="K7157" s="31"/>
      <c r="L7157" s="31"/>
      <c r="M7157" s="169"/>
      <c r="N7157" s="148"/>
      <c r="O7157" s="106"/>
      <c r="P7157" s="43"/>
      <c r="Q7157" s="31"/>
      <c r="R7157" s="84"/>
      <c r="S7157" s="31"/>
      <c r="T7157" s="31"/>
      <c r="U7157" s="169"/>
      <c r="V7157" s="150"/>
      <c r="W7157" s="141" t="str" cm="1">
        <f t="array" ref="W7157">IF(SUM(LEN(B7157:V7157))=0,"",IF(OR(OR(ISBLANK(F7157),SUM(LEN(C7157),LEN(D7157))=0),AND(NOT(E7157="Unknown"),ISBLANK(J7157)),AND(NOT(O7157="Unknown"),ISBLANK(R7157))),"Missing Information", INDEX(Table15[Entire Service Line Classification], MATCH(SUMIFS(Table15[Unique ID],Table15[System-Owned Portion],E7157,Table15[If Material Anything Other than "Lead" in Column E,Was Material Ever Previously Lead?],G7157,Table15[Customer-Owned Portion],O7157),Table15[Unique ID],0),0)))</f>
        <v/>
      </c>
      <c r="X7157"/>
    </row>
    <row r="7158" spans="2:24" x14ac:dyDescent="0.25">
      <c r="B7158" s="146"/>
      <c r="C7158" s="31"/>
      <c r="D7158" s="31"/>
      <c r="E7158" s="44"/>
      <c r="F7158" s="43"/>
      <c r="G7158" s="84"/>
      <c r="H7158" s="31"/>
      <c r="I7158" s="31"/>
      <c r="J7158" s="84"/>
      <c r="K7158" s="31"/>
      <c r="L7158" s="31"/>
      <c r="M7158" s="169"/>
      <c r="N7158" s="148"/>
      <c r="O7158" s="106"/>
      <c r="P7158" s="43"/>
      <c r="Q7158" s="31"/>
      <c r="R7158" s="84"/>
      <c r="S7158" s="31"/>
      <c r="T7158" s="31"/>
      <c r="U7158" s="169"/>
      <c r="V7158" s="150"/>
      <c r="W7158" s="141" t="str" cm="1">
        <f t="array" ref="W7158">IF(SUM(LEN(B7158:V7158))=0,"",IF(OR(OR(ISBLANK(F7158),SUM(LEN(C7158),LEN(D7158))=0),AND(NOT(E7158="Unknown"),ISBLANK(J7158)),AND(NOT(O7158="Unknown"),ISBLANK(R7158))),"Missing Information", INDEX(Table15[Entire Service Line Classification], MATCH(SUMIFS(Table15[Unique ID],Table15[System-Owned Portion],E7158,Table15[If Material Anything Other than "Lead" in Column E,Was Material Ever Previously Lead?],G7158,Table15[Customer-Owned Portion],O7158),Table15[Unique ID],0),0)))</f>
        <v/>
      </c>
      <c r="X7158"/>
    </row>
    <row r="7159" spans="2:24" x14ac:dyDescent="0.25">
      <c r="B7159" s="146"/>
      <c r="C7159" s="31"/>
      <c r="D7159" s="31"/>
      <c r="E7159" s="44"/>
      <c r="F7159" s="43"/>
      <c r="G7159" s="84"/>
      <c r="H7159" s="31"/>
      <c r="I7159" s="31"/>
      <c r="J7159" s="84"/>
      <c r="K7159" s="31"/>
      <c r="L7159" s="31"/>
      <c r="M7159" s="169"/>
      <c r="N7159" s="148"/>
      <c r="O7159" s="106"/>
      <c r="P7159" s="43"/>
      <c r="Q7159" s="31"/>
      <c r="R7159" s="84"/>
      <c r="S7159" s="31"/>
      <c r="T7159" s="31"/>
      <c r="U7159" s="169"/>
      <c r="V7159" s="150"/>
      <c r="W7159" s="141" t="str" cm="1">
        <f t="array" ref="W7159">IF(SUM(LEN(B7159:V7159))=0,"",IF(OR(OR(ISBLANK(F7159),SUM(LEN(C7159),LEN(D7159))=0),AND(NOT(E7159="Unknown"),ISBLANK(J7159)),AND(NOT(O7159="Unknown"),ISBLANK(R7159))),"Missing Information", INDEX(Table15[Entire Service Line Classification], MATCH(SUMIFS(Table15[Unique ID],Table15[System-Owned Portion],E7159,Table15[If Material Anything Other than "Lead" in Column E,Was Material Ever Previously Lead?],G7159,Table15[Customer-Owned Portion],O7159),Table15[Unique ID],0),0)))</f>
        <v/>
      </c>
      <c r="X7159"/>
    </row>
    <row r="7160" spans="2:24" x14ac:dyDescent="0.25">
      <c r="B7160" s="146"/>
      <c r="C7160" s="31"/>
      <c r="D7160" s="31"/>
      <c r="E7160" s="44"/>
      <c r="F7160" s="43"/>
      <c r="G7160" s="84"/>
      <c r="H7160" s="31"/>
      <c r="I7160" s="31"/>
      <c r="J7160" s="84"/>
      <c r="K7160" s="31"/>
      <c r="L7160" s="31"/>
      <c r="M7160" s="169"/>
      <c r="N7160" s="148"/>
      <c r="O7160" s="106"/>
      <c r="P7160" s="43"/>
      <c r="Q7160" s="31"/>
      <c r="R7160" s="84"/>
      <c r="S7160" s="31"/>
      <c r="T7160" s="31"/>
      <c r="U7160" s="169"/>
      <c r="V7160" s="150"/>
      <c r="W7160" s="141" t="str" cm="1">
        <f t="array" ref="W7160">IF(SUM(LEN(B7160:V7160))=0,"",IF(OR(OR(ISBLANK(F7160),SUM(LEN(C7160),LEN(D7160))=0),AND(NOT(E7160="Unknown"),ISBLANK(J7160)),AND(NOT(O7160="Unknown"),ISBLANK(R7160))),"Missing Information", INDEX(Table15[Entire Service Line Classification], MATCH(SUMIFS(Table15[Unique ID],Table15[System-Owned Portion],E7160,Table15[If Material Anything Other than "Lead" in Column E,Was Material Ever Previously Lead?],G7160,Table15[Customer-Owned Portion],O7160),Table15[Unique ID],0),0)))</f>
        <v/>
      </c>
      <c r="X7160"/>
    </row>
    <row r="7161" spans="2:24" x14ac:dyDescent="0.25">
      <c r="B7161" s="146"/>
      <c r="C7161" s="31"/>
      <c r="D7161" s="31"/>
      <c r="E7161" s="44"/>
      <c r="F7161" s="43"/>
      <c r="G7161" s="84"/>
      <c r="H7161" s="31"/>
      <c r="I7161" s="31"/>
      <c r="J7161" s="84"/>
      <c r="K7161" s="31"/>
      <c r="L7161" s="31"/>
      <c r="M7161" s="169"/>
      <c r="N7161" s="148"/>
      <c r="O7161" s="106"/>
      <c r="P7161" s="43"/>
      <c r="Q7161" s="31"/>
      <c r="R7161" s="84"/>
      <c r="S7161" s="31"/>
      <c r="T7161" s="31"/>
      <c r="U7161" s="169"/>
      <c r="V7161" s="150"/>
      <c r="W7161" s="141" t="str" cm="1">
        <f t="array" ref="W7161">IF(SUM(LEN(B7161:V7161))=0,"",IF(OR(OR(ISBLANK(F7161),SUM(LEN(C7161),LEN(D7161))=0),AND(NOT(E7161="Unknown"),ISBLANK(J7161)),AND(NOT(O7161="Unknown"),ISBLANK(R7161))),"Missing Information", INDEX(Table15[Entire Service Line Classification], MATCH(SUMIFS(Table15[Unique ID],Table15[System-Owned Portion],E7161,Table15[If Material Anything Other than "Lead" in Column E,Was Material Ever Previously Lead?],G7161,Table15[Customer-Owned Portion],O7161),Table15[Unique ID],0),0)))</f>
        <v/>
      </c>
      <c r="X7161"/>
    </row>
    <row r="7162" spans="2:24" x14ac:dyDescent="0.25">
      <c r="B7162" s="146"/>
      <c r="C7162" s="31"/>
      <c r="D7162" s="31"/>
      <c r="E7162" s="44"/>
      <c r="F7162" s="43"/>
      <c r="G7162" s="84"/>
      <c r="H7162" s="31"/>
      <c r="I7162" s="31"/>
      <c r="J7162" s="84"/>
      <c r="K7162" s="31"/>
      <c r="L7162" s="31"/>
      <c r="M7162" s="169"/>
      <c r="N7162" s="148"/>
      <c r="O7162" s="106"/>
      <c r="P7162" s="43"/>
      <c r="Q7162" s="31"/>
      <c r="R7162" s="84"/>
      <c r="S7162" s="31"/>
      <c r="T7162" s="31"/>
      <c r="U7162" s="169"/>
      <c r="V7162" s="150"/>
      <c r="W7162" s="141" t="str" cm="1">
        <f t="array" ref="W7162">IF(SUM(LEN(B7162:V7162))=0,"",IF(OR(OR(ISBLANK(F7162),SUM(LEN(C7162),LEN(D7162))=0),AND(NOT(E7162="Unknown"),ISBLANK(J7162)),AND(NOT(O7162="Unknown"),ISBLANK(R7162))),"Missing Information", INDEX(Table15[Entire Service Line Classification], MATCH(SUMIFS(Table15[Unique ID],Table15[System-Owned Portion],E7162,Table15[If Material Anything Other than "Lead" in Column E,Was Material Ever Previously Lead?],G7162,Table15[Customer-Owned Portion],O7162),Table15[Unique ID],0),0)))</f>
        <v/>
      </c>
      <c r="X7162"/>
    </row>
    <row r="7163" spans="2:24" x14ac:dyDescent="0.25">
      <c r="B7163" s="146"/>
      <c r="C7163" s="31"/>
      <c r="D7163" s="31"/>
      <c r="E7163" s="44"/>
      <c r="F7163" s="43"/>
      <c r="G7163" s="84"/>
      <c r="H7163" s="31"/>
      <c r="I7163" s="31"/>
      <c r="J7163" s="84"/>
      <c r="K7163" s="31"/>
      <c r="L7163" s="31"/>
      <c r="M7163" s="169"/>
      <c r="N7163" s="148"/>
      <c r="O7163" s="106"/>
      <c r="P7163" s="43"/>
      <c r="Q7163" s="31"/>
      <c r="R7163" s="84"/>
      <c r="S7163" s="31"/>
      <c r="T7163" s="31"/>
      <c r="U7163" s="169"/>
      <c r="V7163" s="150"/>
      <c r="W7163" s="141" t="str" cm="1">
        <f t="array" ref="W7163">IF(SUM(LEN(B7163:V7163))=0,"",IF(OR(OR(ISBLANK(F7163),SUM(LEN(C7163),LEN(D7163))=0),AND(NOT(E7163="Unknown"),ISBLANK(J7163)),AND(NOT(O7163="Unknown"),ISBLANK(R7163))),"Missing Information", INDEX(Table15[Entire Service Line Classification], MATCH(SUMIFS(Table15[Unique ID],Table15[System-Owned Portion],E7163,Table15[If Material Anything Other than "Lead" in Column E,Was Material Ever Previously Lead?],G7163,Table15[Customer-Owned Portion],O7163),Table15[Unique ID],0),0)))</f>
        <v/>
      </c>
      <c r="X7163"/>
    </row>
    <row r="7164" spans="2:24" x14ac:dyDescent="0.25">
      <c r="B7164" s="146"/>
      <c r="C7164" s="31"/>
      <c r="D7164" s="31"/>
      <c r="E7164" s="44"/>
      <c r="F7164" s="43"/>
      <c r="G7164" s="84"/>
      <c r="H7164" s="31"/>
      <c r="I7164" s="31"/>
      <c r="J7164" s="84"/>
      <c r="K7164" s="31"/>
      <c r="L7164" s="31"/>
      <c r="M7164" s="169"/>
      <c r="N7164" s="148"/>
      <c r="O7164" s="106"/>
      <c r="P7164" s="43"/>
      <c r="Q7164" s="31"/>
      <c r="R7164" s="84"/>
      <c r="S7164" s="31"/>
      <c r="T7164" s="31"/>
      <c r="U7164" s="169"/>
      <c r="V7164" s="150"/>
      <c r="W7164" s="141" t="str" cm="1">
        <f t="array" ref="W7164">IF(SUM(LEN(B7164:V7164))=0,"",IF(OR(OR(ISBLANK(F7164),SUM(LEN(C7164),LEN(D7164))=0),AND(NOT(E7164="Unknown"),ISBLANK(J7164)),AND(NOT(O7164="Unknown"),ISBLANK(R7164))),"Missing Information", INDEX(Table15[Entire Service Line Classification], MATCH(SUMIFS(Table15[Unique ID],Table15[System-Owned Portion],E7164,Table15[If Material Anything Other than "Lead" in Column E,Was Material Ever Previously Lead?],G7164,Table15[Customer-Owned Portion],O7164),Table15[Unique ID],0),0)))</f>
        <v/>
      </c>
      <c r="X7164"/>
    </row>
    <row r="7165" spans="2:24" x14ac:dyDescent="0.25">
      <c r="B7165" s="146"/>
      <c r="C7165" s="31"/>
      <c r="D7165" s="31"/>
      <c r="E7165" s="44"/>
      <c r="F7165" s="43"/>
      <c r="G7165" s="84"/>
      <c r="H7165" s="31"/>
      <c r="I7165" s="31"/>
      <c r="J7165" s="84"/>
      <c r="K7165" s="31"/>
      <c r="L7165" s="31"/>
      <c r="M7165" s="169"/>
      <c r="N7165" s="148"/>
      <c r="O7165" s="106"/>
      <c r="P7165" s="43"/>
      <c r="Q7165" s="31"/>
      <c r="R7165" s="84"/>
      <c r="S7165" s="31"/>
      <c r="T7165" s="31"/>
      <c r="U7165" s="169"/>
      <c r="V7165" s="150"/>
      <c r="W7165" s="141" t="str" cm="1">
        <f t="array" ref="W7165">IF(SUM(LEN(B7165:V7165))=0,"",IF(OR(OR(ISBLANK(F7165),SUM(LEN(C7165),LEN(D7165))=0),AND(NOT(E7165="Unknown"),ISBLANK(J7165)),AND(NOT(O7165="Unknown"),ISBLANK(R7165))),"Missing Information", INDEX(Table15[Entire Service Line Classification], MATCH(SUMIFS(Table15[Unique ID],Table15[System-Owned Portion],E7165,Table15[If Material Anything Other than "Lead" in Column E,Was Material Ever Previously Lead?],G7165,Table15[Customer-Owned Portion],O7165),Table15[Unique ID],0),0)))</f>
        <v/>
      </c>
      <c r="X7165"/>
    </row>
    <row r="7166" spans="2:24" x14ac:dyDescent="0.25">
      <c r="B7166" s="146"/>
      <c r="C7166" s="31"/>
      <c r="D7166" s="31"/>
      <c r="E7166" s="44"/>
      <c r="F7166" s="43"/>
      <c r="G7166" s="84"/>
      <c r="H7166" s="31"/>
      <c r="I7166" s="31"/>
      <c r="J7166" s="84"/>
      <c r="K7166" s="31"/>
      <c r="L7166" s="31"/>
      <c r="M7166" s="169"/>
      <c r="N7166" s="148"/>
      <c r="O7166" s="106"/>
      <c r="P7166" s="43"/>
      <c r="Q7166" s="31"/>
      <c r="R7166" s="84"/>
      <c r="S7166" s="31"/>
      <c r="T7166" s="31"/>
      <c r="U7166" s="169"/>
      <c r="V7166" s="150"/>
      <c r="W7166" s="141" t="str" cm="1">
        <f t="array" ref="W7166">IF(SUM(LEN(B7166:V7166))=0,"",IF(OR(OR(ISBLANK(F7166),SUM(LEN(C7166),LEN(D7166))=0),AND(NOT(E7166="Unknown"),ISBLANK(J7166)),AND(NOT(O7166="Unknown"),ISBLANK(R7166))),"Missing Information", INDEX(Table15[Entire Service Line Classification], MATCH(SUMIFS(Table15[Unique ID],Table15[System-Owned Portion],E7166,Table15[If Material Anything Other than "Lead" in Column E,Was Material Ever Previously Lead?],G7166,Table15[Customer-Owned Portion],O7166),Table15[Unique ID],0),0)))</f>
        <v/>
      </c>
      <c r="X7166"/>
    </row>
    <row r="7167" spans="2:24" x14ac:dyDescent="0.25">
      <c r="B7167" s="146"/>
      <c r="C7167" s="31"/>
      <c r="D7167" s="31"/>
      <c r="E7167" s="44"/>
      <c r="F7167" s="43"/>
      <c r="G7167" s="84"/>
      <c r="H7167" s="31"/>
      <c r="I7167" s="31"/>
      <c r="J7167" s="84"/>
      <c r="K7167" s="31"/>
      <c r="L7167" s="31"/>
      <c r="M7167" s="169"/>
      <c r="N7167" s="148"/>
      <c r="O7167" s="106"/>
      <c r="P7167" s="43"/>
      <c r="Q7167" s="31"/>
      <c r="R7167" s="84"/>
      <c r="S7167" s="31"/>
      <c r="T7167" s="31"/>
      <c r="U7167" s="169"/>
      <c r="V7167" s="150"/>
      <c r="W7167" s="141" t="str" cm="1">
        <f t="array" ref="W7167">IF(SUM(LEN(B7167:V7167))=0,"",IF(OR(OR(ISBLANK(F7167),SUM(LEN(C7167),LEN(D7167))=0),AND(NOT(E7167="Unknown"),ISBLANK(J7167)),AND(NOT(O7167="Unknown"),ISBLANK(R7167))),"Missing Information", INDEX(Table15[Entire Service Line Classification], MATCH(SUMIFS(Table15[Unique ID],Table15[System-Owned Portion],E7167,Table15[If Material Anything Other than "Lead" in Column E,Was Material Ever Previously Lead?],G7167,Table15[Customer-Owned Portion],O7167),Table15[Unique ID],0),0)))</f>
        <v/>
      </c>
      <c r="X7167"/>
    </row>
    <row r="7168" spans="2:24" x14ac:dyDescent="0.25">
      <c r="B7168" s="146"/>
      <c r="C7168" s="31"/>
      <c r="D7168" s="31"/>
      <c r="E7168" s="44"/>
      <c r="F7168" s="43"/>
      <c r="G7168" s="84"/>
      <c r="H7168" s="31"/>
      <c r="I7168" s="31"/>
      <c r="J7168" s="84"/>
      <c r="K7168" s="31"/>
      <c r="L7168" s="31"/>
      <c r="M7168" s="169"/>
      <c r="N7168" s="148"/>
      <c r="O7168" s="106"/>
      <c r="P7168" s="43"/>
      <c r="Q7168" s="31"/>
      <c r="R7168" s="84"/>
      <c r="S7168" s="31"/>
      <c r="T7168" s="31"/>
      <c r="U7168" s="169"/>
      <c r="V7168" s="150"/>
      <c r="W7168" s="141" t="str" cm="1">
        <f t="array" ref="W7168">IF(SUM(LEN(B7168:V7168))=0,"",IF(OR(OR(ISBLANK(F7168),SUM(LEN(C7168),LEN(D7168))=0),AND(NOT(E7168="Unknown"),ISBLANK(J7168)),AND(NOT(O7168="Unknown"),ISBLANK(R7168))),"Missing Information", INDEX(Table15[Entire Service Line Classification], MATCH(SUMIFS(Table15[Unique ID],Table15[System-Owned Portion],E7168,Table15[If Material Anything Other than "Lead" in Column E,Was Material Ever Previously Lead?],G7168,Table15[Customer-Owned Portion],O7168),Table15[Unique ID],0),0)))</f>
        <v/>
      </c>
      <c r="X7168"/>
    </row>
    <row r="7169" spans="2:24" x14ac:dyDescent="0.25">
      <c r="B7169" s="146"/>
      <c r="C7169" s="31"/>
      <c r="D7169" s="31"/>
      <c r="E7169" s="44"/>
      <c r="F7169" s="43"/>
      <c r="G7169" s="84"/>
      <c r="H7169" s="31"/>
      <c r="I7169" s="31"/>
      <c r="J7169" s="84"/>
      <c r="K7169" s="31"/>
      <c r="L7169" s="31"/>
      <c r="M7169" s="169"/>
      <c r="N7169" s="148"/>
      <c r="O7169" s="106"/>
      <c r="P7169" s="43"/>
      <c r="Q7169" s="31"/>
      <c r="R7169" s="84"/>
      <c r="S7169" s="31"/>
      <c r="T7169" s="31"/>
      <c r="U7169" s="169"/>
      <c r="V7169" s="150"/>
      <c r="W7169" s="141" t="str" cm="1">
        <f t="array" ref="W7169">IF(SUM(LEN(B7169:V7169))=0,"",IF(OR(OR(ISBLANK(F7169),SUM(LEN(C7169),LEN(D7169))=0),AND(NOT(E7169="Unknown"),ISBLANK(J7169)),AND(NOT(O7169="Unknown"),ISBLANK(R7169))),"Missing Information", INDEX(Table15[Entire Service Line Classification], MATCH(SUMIFS(Table15[Unique ID],Table15[System-Owned Portion],E7169,Table15[If Material Anything Other than "Lead" in Column E,Was Material Ever Previously Lead?],G7169,Table15[Customer-Owned Portion],O7169),Table15[Unique ID],0),0)))</f>
        <v/>
      </c>
      <c r="X7169"/>
    </row>
    <row r="7170" spans="2:24" x14ac:dyDescent="0.25">
      <c r="B7170" s="146"/>
      <c r="C7170" s="31"/>
      <c r="D7170" s="31"/>
      <c r="E7170" s="44"/>
      <c r="F7170" s="43"/>
      <c r="G7170" s="84"/>
      <c r="H7170" s="31"/>
      <c r="I7170" s="31"/>
      <c r="J7170" s="84"/>
      <c r="K7170" s="31"/>
      <c r="L7170" s="31"/>
      <c r="M7170" s="169"/>
      <c r="N7170" s="148"/>
      <c r="O7170" s="106"/>
      <c r="P7170" s="43"/>
      <c r="Q7170" s="31"/>
      <c r="R7170" s="84"/>
      <c r="S7170" s="31"/>
      <c r="T7170" s="31"/>
      <c r="U7170" s="169"/>
      <c r="V7170" s="150"/>
      <c r="W7170" s="141" t="str" cm="1">
        <f t="array" ref="W7170">IF(SUM(LEN(B7170:V7170))=0,"",IF(OR(OR(ISBLANK(F7170),SUM(LEN(C7170),LEN(D7170))=0),AND(NOT(E7170="Unknown"),ISBLANK(J7170)),AND(NOT(O7170="Unknown"),ISBLANK(R7170))),"Missing Information", INDEX(Table15[Entire Service Line Classification], MATCH(SUMIFS(Table15[Unique ID],Table15[System-Owned Portion],E7170,Table15[If Material Anything Other than "Lead" in Column E,Was Material Ever Previously Lead?],G7170,Table15[Customer-Owned Portion],O7170),Table15[Unique ID],0),0)))</f>
        <v/>
      </c>
      <c r="X7170"/>
    </row>
    <row r="7171" spans="2:24" x14ac:dyDescent="0.25">
      <c r="B7171" s="146"/>
      <c r="C7171" s="31"/>
      <c r="D7171" s="31"/>
      <c r="E7171" s="44"/>
      <c r="F7171" s="43"/>
      <c r="G7171" s="84"/>
      <c r="H7171" s="31"/>
      <c r="I7171" s="31"/>
      <c r="J7171" s="84"/>
      <c r="K7171" s="31"/>
      <c r="L7171" s="31"/>
      <c r="M7171" s="169"/>
      <c r="N7171" s="148"/>
      <c r="O7171" s="106"/>
      <c r="P7171" s="43"/>
      <c r="Q7171" s="31"/>
      <c r="R7171" s="84"/>
      <c r="S7171" s="31"/>
      <c r="T7171" s="31"/>
      <c r="U7171" s="169"/>
      <c r="V7171" s="150"/>
      <c r="W7171" s="141" t="str" cm="1">
        <f t="array" ref="W7171">IF(SUM(LEN(B7171:V7171))=0,"",IF(OR(OR(ISBLANK(F7171),SUM(LEN(C7171),LEN(D7171))=0),AND(NOT(E7171="Unknown"),ISBLANK(J7171)),AND(NOT(O7171="Unknown"),ISBLANK(R7171))),"Missing Information", INDEX(Table15[Entire Service Line Classification], MATCH(SUMIFS(Table15[Unique ID],Table15[System-Owned Portion],E7171,Table15[If Material Anything Other than "Lead" in Column E,Was Material Ever Previously Lead?],G7171,Table15[Customer-Owned Portion],O7171),Table15[Unique ID],0),0)))</f>
        <v/>
      </c>
      <c r="X7171"/>
    </row>
    <row r="7172" spans="2:24" x14ac:dyDescent="0.25">
      <c r="B7172" s="146"/>
      <c r="C7172" s="31"/>
      <c r="D7172" s="31"/>
      <c r="E7172" s="44"/>
      <c r="F7172" s="43"/>
      <c r="G7172" s="84"/>
      <c r="H7172" s="31"/>
      <c r="I7172" s="31"/>
      <c r="J7172" s="84"/>
      <c r="K7172" s="31"/>
      <c r="L7172" s="31"/>
      <c r="M7172" s="169"/>
      <c r="N7172" s="148"/>
      <c r="O7172" s="106"/>
      <c r="P7172" s="43"/>
      <c r="Q7172" s="31"/>
      <c r="R7172" s="84"/>
      <c r="S7172" s="31"/>
      <c r="T7172" s="31"/>
      <c r="U7172" s="169"/>
      <c r="V7172" s="150"/>
      <c r="W7172" s="141" t="str" cm="1">
        <f t="array" ref="W7172">IF(SUM(LEN(B7172:V7172))=0,"",IF(OR(OR(ISBLANK(F7172),SUM(LEN(C7172),LEN(D7172))=0),AND(NOT(E7172="Unknown"),ISBLANK(J7172)),AND(NOT(O7172="Unknown"),ISBLANK(R7172))),"Missing Information", INDEX(Table15[Entire Service Line Classification], MATCH(SUMIFS(Table15[Unique ID],Table15[System-Owned Portion],E7172,Table15[If Material Anything Other than "Lead" in Column E,Was Material Ever Previously Lead?],G7172,Table15[Customer-Owned Portion],O7172),Table15[Unique ID],0),0)))</f>
        <v/>
      </c>
      <c r="X7172"/>
    </row>
    <row r="7173" spans="2:24" x14ac:dyDescent="0.25">
      <c r="B7173" s="146"/>
      <c r="C7173" s="31"/>
      <c r="D7173" s="31"/>
      <c r="E7173" s="44"/>
      <c r="F7173" s="43"/>
      <c r="G7173" s="84"/>
      <c r="H7173" s="31"/>
      <c r="I7173" s="31"/>
      <c r="J7173" s="84"/>
      <c r="K7173" s="31"/>
      <c r="L7173" s="31"/>
      <c r="M7173" s="169"/>
      <c r="N7173" s="148"/>
      <c r="O7173" s="106"/>
      <c r="P7173" s="43"/>
      <c r="Q7173" s="31"/>
      <c r="R7173" s="84"/>
      <c r="S7173" s="31"/>
      <c r="T7173" s="31"/>
      <c r="U7173" s="169"/>
      <c r="V7173" s="150"/>
      <c r="W7173" s="141" t="str" cm="1">
        <f t="array" ref="W7173">IF(SUM(LEN(B7173:V7173))=0,"",IF(OR(OR(ISBLANK(F7173),SUM(LEN(C7173),LEN(D7173))=0),AND(NOT(E7173="Unknown"),ISBLANK(J7173)),AND(NOT(O7173="Unknown"),ISBLANK(R7173))),"Missing Information", INDEX(Table15[Entire Service Line Classification], MATCH(SUMIFS(Table15[Unique ID],Table15[System-Owned Portion],E7173,Table15[If Material Anything Other than "Lead" in Column E,Was Material Ever Previously Lead?],G7173,Table15[Customer-Owned Portion],O7173),Table15[Unique ID],0),0)))</f>
        <v/>
      </c>
      <c r="X7173"/>
    </row>
    <row r="7174" spans="2:24" x14ac:dyDescent="0.25">
      <c r="B7174" s="146"/>
      <c r="C7174" s="31"/>
      <c r="D7174" s="31"/>
      <c r="E7174" s="44"/>
      <c r="F7174" s="43"/>
      <c r="G7174" s="84"/>
      <c r="H7174" s="31"/>
      <c r="I7174" s="31"/>
      <c r="J7174" s="84"/>
      <c r="K7174" s="31"/>
      <c r="L7174" s="31"/>
      <c r="M7174" s="169"/>
      <c r="N7174" s="148"/>
      <c r="O7174" s="106"/>
      <c r="P7174" s="43"/>
      <c r="Q7174" s="31"/>
      <c r="R7174" s="84"/>
      <c r="S7174" s="31"/>
      <c r="T7174" s="31"/>
      <c r="U7174" s="169"/>
      <c r="V7174" s="150"/>
      <c r="W7174" s="141" t="str" cm="1">
        <f t="array" ref="W7174">IF(SUM(LEN(B7174:V7174))=0,"",IF(OR(OR(ISBLANK(F7174),SUM(LEN(C7174),LEN(D7174))=0),AND(NOT(E7174="Unknown"),ISBLANK(J7174)),AND(NOT(O7174="Unknown"),ISBLANK(R7174))),"Missing Information", INDEX(Table15[Entire Service Line Classification], MATCH(SUMIFS(Table15[Unique ID],Table15[System-Owned Portion],E7174,Table15[If Material Anything Other than "Lead" in Column E,Was Material Ever Previously Lead?],G7174,Table15[Customer-Owned Portion],O7174),Table15[Unique ID],0),0)))</f>
        <v/>
      </c>
      <c r="X7174"/>
    </row>
    <row r="7175" spans="2:24" x14ac:dyDescent="0.25">
      <c r="B7175" s="146"/>
      <c r="C7175" s="31"/>
      <c r="D7175" s="31"/>
      <c r="E7175" s="44"/>
      <c r="F7175" s="43"/>
      <c r="G7175" s="84"/>
      <c r="H7175" s="31"/>
      <c r="I7175" s="31"/>
      <c r="J7175" s="84"/>
      <c r="K7175" s="31"/>
      <c r="L7175" s="31"/>
      <c r="M7175" s="169"/>
      <c r="N7175" s="148"/>
      <c r="O7175" s="106"/>
      <c r="P7175" s="43"/>
      <c r="Q7175" s="31"/>
      <c r="R7175" s="84"/>
      <c r="S7175" s="31"/>
      <c r="T7175" s="31"/>
      <c r="U7175" s="169"/>
      <c r="V7175" s="150"/>
      <c r="W7175" s="141" t="str" cm="1">
        <f t="array" ref="W7175">IF(SUM(LEN(B7175:V7175))=0,"",IF(OR(OR(ISBLANK(F7175),SUM(LEN(C7175),LEN(D7175))=0),AND(NOT(E7175="Unknown"),ISBLANK(J7175)),AND(NOT(O7175="Unknown"),ISBLANK(R7175))),"Missing Information", INDEX(Table15[Entire Service Line Classification], MATCH(SUMIFS(Table15[Unique ID],Table15[System-Owned Portion],E7175,Table15[If Material Anything Other than "Lead" in Column E,Was Material Ever Previously Lead?],G7175,Table15[Customer-Owned Portion],O7175),Table15[Unique ID],0),0)))</f>
        <v/>
      </c>
      <c r="X7175"/>
    </row>
    <row r="7176" spans="2:24" x14ac:dyDescent="0.25">
      <c r="B7176" s="146"/>
      <c r="C7176" s="31"/>
      <c r="D7176" s="31"/>
      <c r="E7176" s="44"/>
      <c r="F7176" s="43"/>
      <c r="G7176" s="84"/>
      <c r="H7176" s="31"/>
      <c r="I7176" s="31"/>
      <c r="J7176" s="84"/>
      <c r="K7176" s="31"/>
      <c r="L7176" s="31"/>
      <c r="M7176" s="169"/>
      <c r="N7176" s="148"/>
      <c r="O7176" s="106"/>
      <c r="P7176" s="43"/>
      <c r="Q7176" s="31"/>
      <c r="R7176" s="84"/>
      <c r="S7176" s="31"/>
      <c r="T7176" s="31"/>
      <c r="U7176" s="169"/>
      <c r="V7176" s="150"/>
      <c r="W7176" s="141" t="str" cm="1">
        <f t="array" ref="W7176">IF(SUM(LEN(B7176:V7176))=0,"",IF(OR(OR(ISBLANK(F7176),SUM(LEN(C7176),LEN(D7176))=0),AND(NOT(E7176="Unknown"),ISBLANK(J7176)),AND(NOT(O7176="Unknown"),ISBLANK(R7176))),"Missing Information", INDEX(Table15[Entire Service Line Classification], MATCH(SUMIFS(Table15[Unique ID],Table15[System-Owned Portion],E7176,Table15[If Material Anything Other than "Lead" in Column E,Was Material Ever Previously Lead?],G7176,Table15[Customer-Owned Portion],O7176),Table15[Unique ID],0),0)))</f>
        <v/>
      </c>
      <c r="X7176"/>
    </row>
    <row r="7177" spans="2:24" x14ac:dyDescent="0.25">
      <c r="B7177" s="146"/>
      <c r="C7177" s="31"/>
      <c r="D7177" s="31"/>
      <c r="E7177" s="44"/>
      <c r="F7177" s="43"/>
      <c r="G7177" s="84"/>
      <c r="H7177" s="31"/>
      <c r="I7177" s="31"/>
      <c r="J7177" s="84"/>
      <c r="K7177" s="31"/>
      <c r="L7177" s="31"/>
      <c r="M7177" s="169"/>
      <c r="N7177" s="148"/>
      <c r="O7177" s="106"/>
      <c r="P7177" s="43"/>
      <c r="Q7177" s="31"/>
      <c r="R7177" s="84"/>
      <c r="S7177" s="31"/>
      <c r="T7177" s="31"/>
      <c r="U7177" s="169"/>
      <c r="V7177" s="150"/>
      <c r="W7177" s="141" t="str" cm="1">
        <f t="array" ref="W7177">IF(SUM(LEN(B7177:V7177))=0,"",IF(OR(OR(ISBLANK(F7177),SUM(LEN(C7177),LEN(D7177))=0),AND(NOT(E7177="Unknown"),ISBLANK(J7177)),AND(NOT(O7177="Unknown"),ISBLANK(R7177))),"Missing Information", INDEX(Table15[Entire Service Line Classification], MATCH(SUMIFS(Table15[Unique ID],Table15[System-Owned Portion],E7177,Table15[If Material Anything Other than "Lead" in Column E,Was Material Ever Previously Lead?],G7177,Table15[Customer-Owned Portion],O7177),Table15[Unique ID],0),0)))</f>
        <v/>
      </c>
      <c r="X7177"/>
    </row>
    <row r="7178" spans="2:24" x14ac:dyDescent="0.25">
      <c r="B7178" s="146"/>
      <c r="C7178" s="31"/>
      <c r="D7178" s="31"/>
      <c r="E7178" s="44"/>
      <c r="F7178" s="43"/>
      <c r="G7178" s="84"/>
      <c r="H7178" s="31"/>
      <c r="I7178" s="31"/>
      <c r="J7178" s="84"/>
      <c r="K7178" s="31"/>
      <c r="L7178" s="31"/>
      <c r="M7178" s="169"/>
      <c r="N7178" s="148"/>
      <c r="O7178" s="106"/>
      <c r="P7178" s="43"/>
      <c r="Q7178" s="31"/>
      <c r="R7178" s="84"/>
      <c r="S7178" s="31"/>
      <c r="T7178" s="31"/>
      <c r="U7178" s="169"/>
      <c r="V7178" s="150"/>
      <c r="W7178" s="141" t="str" cm="1">
        <f t="array" ref="W7178">IF(SUM(LEN(B7178:V7178))=0,"",IF(OR(OR(ISBLANK(F7178),SUM(LEN(C7178),LEN(D7178))=0),AND(NOT(E7178="Unknown"),ISBLANK(J7178)),AND(NOT(O7178="Unknown"),ISBLANK(R7178))),"Missing Information", INDEX(Table15[Entire Service Line Classification], MATCH(SUMIFS(Table15[Unique ID],Table15[System-Owned Portion],E7178,Table15[If Material Anything Other than "Lead" in Column E,Was Material Ever Previously Lead?],G7178,Table15[Customer-Owned Portion],O7178),Table15[Unique ID],0),0)))</f>
        <v/>
      </c>
      <c r="X7178"/>
    </row>
    <row r="7179" spans="2:24" x14ac:dyDescent="0.25">
      <c r="B7179" s="146"/>
      <c r="C7179" s="31"/>
      <c r="D7179" s="31"/>
      <c r="E7179" s="44"/>
      <c r="F7179" s="43"/>
      <c r="G7179" s="84"/>
      <c r="H7179" s="31"/>
      <c r="I7179" s="31"/>
      <c r="J7179" s="84"/>
      <c r="K7179" s="31"/>
      <c r="L7179" s="31"/>
      <c r="M7179" s="169"/>
      <c r="N7179" s="148"/>
      <c r="O7179" s="106"/>
      <c r="P7179" s="43"/>
      <c r="Q7179" s="31"/>
      <c r="R7179" s="84"/>
      <c r="S7179" s="31"/>
      <c r="T7179" s="31"/>
      <c r="U7179" s="169"/>
      <c r="V7179" s="150"/>
      <c r="W7179" s="141" t="str" cm="1">
        <f t="array" ref="W7179">IF(SUM(LEN(B7179:V7179))=0,"",IF(OR(OR(ISBLANK(F7179),SUM(LEN(C7179),LEN(D7179))=0),AND(NOT(E7179="Unknown"),ISBLANK(J7179)),AND(NOT(O7179="Unknown"),ISBLANK(R7179))),"Missing Information", INDEX(Table15[Entire Service Line Classification], MATCH(SUMIFS(Table15[Unique ID],Table15[System-Owned Portion],E7179,Table15[If Material Anything Other than "Lead" in Column E,Was Material Ever Previously Lead?],G7179,Table15[Customer-Owned Portion],O7179),Table15[Unique ID],0),0)))</f>
        <v/>
      </c>
      <c r="X7179"/>
    </row>
    <row r="7180" spans="2:24" x14ac:dyDescent="0.25">
      <c r="B7180" s="146"/>
      <c r="C7180" s="31"/>
      <c r="D7180" s="31"/>
      <c r="E7180" s="44"/>
      <c r="F7180" s="43"/>
      <c r="G7180" s="84"/>
      <c r="H7180" s="31"/>
      <c r="I7180" s="31"/>
      <c r="J7180" s="84"/>
      <c r="K7180" s="31"/>
      <c r="L7180" s="31"/>
      <c r="M7180" s="169"/>
      <c r="N7180" s="148"/>
      <c r="O7180" s="106"/>
      <c r="P7180" s="43"/>
      <c r="Q7180" s="31"/>
      <c r="R7180" s="84"/>
      <c r="S7180" s="31"/>
      <c r="T7180" s="31"/>
      <c r="U7180" s="169"/>
      <c r="V7180" s="150"/>
      <c r="W7180" s="141" t="str" cm="1">
        <f t="array" ref="W7180">IF(SUM(LEN(B7180:V7180))=0,"",IF(OR(OR(ISBLANK(F7180),SUM(LEN(C7180),LEN(D7180))=0),AND(NOT(E7180="Unknown"),ISBLANK(J7180)),AND(NOT(O7180="Unknown"),ISBLANK(R7180))),"Missing Information", INDEX(Table15[Entire Service Line Classification], MATCH(SUMIFS(Table15[Unique ID],Table15[System-Owned Portion],E7180,Table15[If Material Anything Other than "Lead" in Column E,Was Material Ever Previously Lead?],G7180,Table15[Customer-Owned Portion],O7180),Table15[Unique ID],0),0)))</f>
        <v/>
      </c>
      <c r="X7180"/>
    </row>
    <row r="7181" spans="2:24" x14ac:dyDescent="0.25">
      <c r="B7181" s="146"/>
      <c r="C7181" s="31"/>
      <c r="D7181" s="31"/>
      <c r="E7181" s="44"/>
      <c r="F7181" s="43"/>
      <c r="G7181" s="84"/>
      <c r="H7181" s="31"/>
      <c r="I7181" s="31"/>
      <c r="J7181" s="84"/>
      <c r="K7181" s="31"/>
      <c r="L7181" s="31"/>
      <c r="M7181" s="169"/>
      <c r="N7181" s="148"/>
      <c r="O7181" s="106"/>
      <c r="P7181" s="43"/>
      <c r="Q7181" s="31"/>
      <c r="R7181" s="84"/>
      <c r="S7181" s="31"/>
      <c r="T7181" s="31"/>
      <c r="U7181" s="169"/>
      <c r="V7181" s="150"/>
      <c r="W7181" s="141" t="str" cm="1">
        <f t="array" ref="W7181">IF(SUM(LEN(B7181:V7181))=0,"",IF(OR(OR(ISBLANK(F7181),SUM(LEN(C7181),LEN(D7181))=0),AND(NOT(E7181="Unknown"),ISBLANK(J7181)),AND(NOT(O7181="Unknown"),ISBLANK(R7181))),"Missing Information", INDEX(Table15[Entire Service Line Classification], MATCH(SUMIFS(Table15[Unique ID],Table15[System-Owned Portion],E7181,Table15[If Material Anything Other than "Lead" in Column E,Was Material Ever Previously Lead?],G7181,Table15[Customer-Owned Portion],O7181),Table15[Unique ID],0),0)))</f>
        <v/>
      </c>
      <c r="X7181"/>
    </row>
    <row r="7182" spans="2:24" x14ac:dyDescent="0.25">
      <c r="B7182" s="146"/>
      <c r="C7182" s="31"/>
      <c r="D7182" s="31"/>
      <c r="E7182" s="44"/>
      <c r="F7182" s="43"/>
      <c r="G7182" s="84"/>
      <c r="H7182" s="31"/>
      <c r="I7182" s="31"/>
      <c r="J7182" s="84"/>
      <c r="K7182" s="31"/>
      <c r="L7182" s="31"/>
      <c r="M7182" s="169"/>
      <c r="N7182" s="148"/>
      <c r="O7182" s="106"/>
      <c r="P7182" s="43"/>
      <c r="Q7182" s="31"/>
      <c r="R7182" s="84"/>
      <c r="S7182" s="31"/>
      <c r="T7182" s="31"/>
      <c r="U7182" s="169"/>
      <c r="V7182" s="150"/>
      <c r="W7182" s="141" t="str" cm="1">
        <f t="array" ref="W7182">IF(SUM(LEN(B7182:V7182))=0,"",IF(OR(OR(ISBLANK(F7182),SUM(LEN(C7182),LEN(D7182))=0),AND(NOT(E7182="Unknown"),ISBLANK(J7182)),AND(NOT(O7182="Unknown"),ISBLANK(R7182))),"Missing Information", INDEX(Table15[Entire Service Line Classification], MATCH(SUMIFS(Table15[Unique ID],Table15[System-Owned Portion],E7182,Table15[If Material Anything Other than "Lead" in Column E,Was Material Ever Previously Lead?],G7182,Table15[Customer-Owned Portion],O7182),Table15[Unique ID],0),0)))</f>
        <v/>
      </c>
      <c r="X7182"/>
    </row>
    <row r="7183" spans="2:24" x14ac:dyDescent="0.25">
      <c r="B7183" s="146"/>
      <c r="C7183" s="31"/>
      <c r="D7183" s="31"/>
      <c r="E7183" s="44"/>
      <c r="F7183" s="43"/>
      <c r="G7183" s="84"/>
      <c r="H7183" s="31"/>
      <c r="I7183" s="31"/>
      <c r="J7183" s="84"/>
      <c r="K7183" s="31"/>
      <c r="L7183" s="31"/>
      <c r="M7183" s="169"/>
      <c r="N7183" s="148"/>
      <c r="O7183" s="106"/>
      <c r="P7183" s="43"/>
      <c r="Q7183" s="31"/>
      <c r="R7183" s="84"/>
      <c r="S7183" s="31"/>
      <c r="T7183" s="31"/>
      <c r="U7183" s="169"/>
      <c r="V7183" s="150"/>
      <c r="W7183" s="141" t="str" cm="1">
        <f t="array" ref="W7183">IF(SUM(LEN(B7183:V7183))=0,"",IF(OR(OR(ISBLANK(F7183),SUM(LEN(C7183),LEN(D7183))=0),AND(NOT(E7183="Unknown"),ISBLANK(J7183)),AND(NOT(O7183="Unknown"),ISBLANK(R7183))),"Missing Information", INDEX(Table15[Entire Service Line Classification], MATCH(SUMIFS(Table15[Unique ID],Table15[System-Owned Portion],E7183,Table15[If Material Anything Other than "Lead" in Column E,Was Material Ever Previously Lead?],G7183,Table15[Customer-Owned Portion],O7183),Table15[Unique ID],0),0)))</f>
        <v/>
      </c>
      <c r="X7183"/>
    </row>
    <row r="7184" spans="2:24" x14ac:dyDescent="0.25">
      <c r="B7184" s="146"/>
      <c r="C7184" s="31"/>
      <c r="D7184" s="31"/>
      <c r="E7184" s="44"/>
      <c r="F7184" s="43"/>
      <c r="G7184" s="84"/>
      <c r="H7184" s="31"/>
      <c r="I7184" s="31"/>
      <c r="J7184" s="84"/>
      <c r="K7184" s="31"/>
      <c r="L7184" s="31"/>
      <c r="M7184" s="169"/>
      <c r="N7184" s="148"/>
      <c r="O7184" s="106"/>
      <c r="P7184" s="43"/>
      <c r="Q7184" s="31"/>
      <c r="R7184" s="84"/>
      <c r="S7184" s="31"/>
      <c r="T7184" s="31"/>
      <c r="U7184" s="169"/>
      <c r="V7184" s="150"/>
      <c r="W7184" s="141" t="str" cm="1">
        <f t="array" ref="W7184">IF(SUM(LEN(B7184:V7184))=0,"",IF(OR(OR(ISBLANK(F7184),SUM(LEN(C7184),LEN(D7184))=0),AND(NOT(E7184="Unknown"),ISBLANK(J7184)),AND(NOT(O7184="Unknown"),ISBLANK(R7184))),"Missing Information", INDEX(Table15[Entire Service Line Classification], MATCH(SUMIFS(Table15[Unique ID],Table15[System-Owned Portion],E7184,Table15[If Material Anything Other than "Lead" in Column E,Was Material Ever Previously Lead?],G7184,Table15[Customer-Owned Portion],O7184),Table15[Unique ID],0),0)))</f>
        <v/>
      </c>
      <c r="X7184"/>
    </row>
    <row r="7185" spans="2:24" x14ac:dyDescent="0.25">
      <c r="B7185" s="146"/>
      <c r="C7185" s="31"/>
      <c r="D7185" s="31"/>
      <c r="E7185" s="44"/>
      <c r="F7185" s="43"/>
      <c r="G7185" s="84"/>
      <c r="H7185" s="31"/>
      <c r="I7185" s="31"/>
      <c r="J7185" s="84"/>
      <c r="K7185" s="31"/>
      <c r="L7185" s="31"/>
      <c r="M7185" s="169"/>
      <c r="N7185" s="148"/>
      <c r="O7185" s="106"/>
      <c r="P7185" s="43"/>
      <c r="Q7185" s="31"/>
      <c r="R7185" s="84"/>
      <c r="S7185" s="31"/>
      <c r="T7185" s="31"/>
      <c r="U7185" s="169"/>
      <c r="V7185" s="150"/>
      <c r="W7185" s="141" t="str" cm="1">
        <f t="array" ref="W7185">IF(SUM(LEN(B7185:V7185))=0,"",IF(OR(OR(ISBLANK(F7185),SUM(LEN(C7185),LEN(D7185))=0),AND(NOT(E7185="Unknown"),ISBLANK(J7185)),AND(NOT(O7185="Unknown"),ISBLANK(R7185))),"Missing Information", INDEX(Table15[Entire Service Line Classification], MATCH(SUMIFS(Table15[Unique ID],Table15[System-Owned Portion],E7185,Table15[If Material Anything Other than "Lead" in Column E,Was Material Ever Previously Lead?],G7185,Table15[Customer-Owned Portion],O7185),Table15[Unique ID],0),0)))</f>
        <v/>
      </c>
      <c r="X7185"/>
    </row>
    <row r="7186" spans="2:24" x14ac:dyDescent="0.25">
      <c r="B7186" s="146"/>
      <c r="C7186" s="31"/>
      <c r="D7186" s="31"/>
      <c r="E7186" s="44"/>
      <c r="F7186" s="43"/>
      <c r="G7186" s="84"/>
      <c r="H7186" s="31"/>
      <c r="I7186" s="31"/>
      <c r="J7186" s="84"/>
      <c r="K7186" s="31"/>
      <c r="L7186" s="31"/>
      <c r="M7186" s="169"/>
      <c r="N7186" s="148"/>
      <c r="O7186" s="106"/>
      <c r="P7186" s="43"/>
      <c r="Q7186" s="31"/>
      <c r="R7186" s="84"/>
      <c r="S7186" s="31"/>
      <c r="T7186" s="31"/>
      <c r="U7186" s="169"/>
      <c r="V7186" s="150"/>
      <c r="W7186" s="141" t="str" cm="1">
        <f t="array" ref="W7186">IF(SUM(LEN(B7186:V7186))=0,"",IF(OR(OR(ISBLANK(F7186),SUM(LEN(C7186),LEN(D7186))=0),AND(NOT(E7186="Unknown"),ISBLANK(J7186)),AND(NOT(O7186="Unknown"),ISBLANK(R7186))),"Missing Information", INDEX(Table15[Entire Service Line Classification], MATCH(SUMIFS(Table15[Unique ID],Table15[System-Owned Portion],E7186,Table15[If Material Anything Other than "Lead" in Column E,Was Material Ever Previously Lead?],G7186,Table15[Customer-Owned Portion],O7186),Table15[Unique ID],0),0)))</f>
        <v/>
      </c>
      <c r="X7186"/>
    </row>
    <row r="7187" spans="2:24" x14ac:dyDescent="0.25">
      <c r="B7187" s="146"/>
      <c r="C7187" s="31"/>
      <c r="D7187" s="31"/>
      <c r="E7187" s="44"/>
      <c r="F7187" s="43"/>
      <c r="G7187" s="84"/>
      <c r="H7187" s="31"/>
      <c r="I7187" s="31"/>
      <c r="J7187" s="84"/>
      <c r="K7187" s="31"/>
      <c r="L7187" s="31"/>
      <c r="M7187" s="169"/>
      <c r="N7187" s="148"/>
      <c r="O7187" s="106"/>
      <c r="P7187" s="43"/>
      <c r="Q7187" s="31"/>
      <c r="R7187" s="84"/>
      <c r="S7187" s="31"/>
      <c r="T7187" s="31"/>
      <c r="U7187" s="169"/>
      <c r="V7187" s="150"/>
      <c r="W7187" s="141" t="str" cm="1">
        <f t="array" ref="W7187">IF(SUM(LEN(B7187:V7187))=0,"",IF(OR(OR(ISBLANK(F7187),SUM(LEN(C7187),LEN(D7187))=0),AND(NOT(E7187="Unknown"),ISBLANK(J7187)),AND(NOT(O7187="Unknown"),ISBLANK(R7187))),"Missing Information", INDEX(Table15[Entire Service Line Classification], MATCH(SUMIFS(Table15[Unique ID],Table15[System-Owned Portion],E7187,Table15[If Material Anything Other than "Lead" in Column E,Was Material Ever Previously Lead?],G7187,Table15[Customer-Owned Portion],O7187),Table15[Unique ID],0),0)))</f>
        <v/>
      </c>
      <c r="X7187"/>
    </row>
    <row r="7188" spans="2:24" x14ac:dyDescent="0.25">
      <c r="B7188" s="146"/>
      <c r="C7188" s="31"/>
      <c r="D7188" s="31"/>
      <c r="E7188" s="44"/>
      <c r="F7188" s="43"/>
      <c r="G7188" s="84"/>
      <c r="H7188" s="31"/>
      <c r="I7188" s="31"/>
      <c r="J7188" s="84"/>
      <c r="K7188" s="31"/>
      <c r="L7188" s="31"/>
      <c r="M7188" s="169"/>
      <c r="N7188" s="148"/>
      <c r="O7188" s="106"/>
      <c r="P7188" s="43"/>
      <c r="Q7188" s="31"/>
      <c r="R7188" s="84"/>
      <c r="S7188" s="31"/>
      <c r="T7188" s="31"/>
      <c r="U7188" s="169"/>
      <c r="V7188" s="150"/>
      <c r="W7188" s="141" t="str" cm="1">
        <f t="array" ref="W7188">IF(SUM(LEN(B7188:V7188))=0,"",IF(OR(OR(ISBLANK(F7188),SUM(LEN(C7188),LEN(D7188))=0),AND(NOT(E7188="Unknown"),ISBLANK(J7188)),AND(NOT(O7188="Unknown"),ISBLANK(R7188))),"Missing Information", INDEX(Table15[Entire Service Line Classification], MATCH(SUMIFS(Table15[Unique ID],Table15[System-Owned Portion],E7188,Table15[If Material Anything Other than "Lead" in Column E,Was Material Ever Previously Lead?],G7188,Table15[Customer-Owned Portion],O7188),Table15[Unique ID],0),0)))</f>
        <v/>
      </c>
      <c r="X7188"/>
    </row>
    <row r="7189" spans="2:24" x14ac:dyDescent="0.25">
      <c r="B7189" s="146"/>
      <c r="C7189" s="31"/>
      <c r="D7189" s="31"/>
      <c r="E7189" s="44"/>
      <c r="F7189" s="43"/>
      <c r="G7189" s="84"/>
      <c r="H7189" s="31"/>
      <c r="I7189" s="31"/>
      <c r="J7189" s="84"/>
      <c r="K7189" s="31"/>
      <c r="L7189" s="31"/>
      <c r="M7189" s="169"/>
      <c r="N7189" s="148"/>
      <c r="O7189" s="106"/>
      <c r="P7189" s="43"/>
      <c r="Q7189" s="31"/>
      <c r="R7189" s="84"/>
      <c r="S7189" s="31"/>
      <c r="T7189" s="31"/>
      <c r="U7189" s="169"/>
      <c r="V7189" s="150"/>
      <c r="W7189" s="141" t="str" cm="1">
        <f t="array" ref="W7189">IF(SUM(LEN(B7189:V7189))=0,"",IF(OR(OR(ISBLANK(F7189),SUM(LEN(C7189),LEN(D7189))=0),AND(NOT(E7189="Unknown"),ISBLANK(J7189)),AND(NOT(O7189="Unknown"),ISBLANK(R7189))),"Missing Information", INDEX(Table15[Entire Service Line Classification], MATCH(SUMIFS(Table15[Unique ID],Table15[System-Owned Portion],E7189,Table15[If Material Anything Other than "Lead" in Column E,Was Material Ever Previously Lead?],G7189,Table15[Customer-Owned Portion],O7189),Table15[Unique ID],0),0)))</f>
        <v/>
      </c>
      <c r="X7189"/>
    </row>
    <row r="7190" spans="2:24" x14ac:dyDescent="0.25">
      <c r="B7190" s="146"/>
      <c r="C7190" s="31"/>
      <c r="D7190" s="31"/>
      <c r="E7190" s="44"/>
      <c r="F7190" s="43"/>
      <c r="G7190" s="84"/>
      <c r="H7190" s="31"/>
      <c r="I7190" s="31"/>
      <c r="J7190" s="84"/>
      <c r="K7190" s="31"/>
      <c r="L7190" s="31"/>
      <c r="M7190" s="169"/>
      <c r="N7190" s="148"/>
      <c r="O7190" s="106"/>
      <c r="P7190" s="43"/>
      <c r="Q7190" s="31"/>
      <c r="R7190" s="84"/>
      <c r="S7190" s="31"/>
      <c r="T7190" s="31"/>
      <c r="U7190" s="169"/>
      <c r="V7190" s="150"/>
      <c r="W7190" s="141" t="str" cm="1">
        <f t="array" ref="W7190">IF(SUM(LEN(B7190:V7190))=0,"",IF(OR(OR(ISBLANK(F7190),SUM(LEN(C7190),LEN(D7190))=0),AND(NOT(E7190="Unknown"),ISBLANK(J7190)),AND(NOT(O7190="Unknown"),ISBLANK(R7190))),"Missing Information", INDEX(Table15[Entire Service Line Classification], MATCH(SUMIFS(Table15[Unique ID],Table15[System-Owned Portion],E7190,Table15[If Material Anything Other than "Lead" in Column E,Was Material Ever Previously Lead?],G7190,Table15[Customer-Owned Portion],O7190),Table15[Unique ID],0),0)))</f>
        <v/>
      </c>
      <c r="X7190"/>
    </row>
    <row r="7191" spans="2:24" x14ac:dyDescent="0.25">
      <c r="B7191" s="146"/>
      <c r="C7191" s="31"/>
      <c r="D7191" s="31"/>
      <c r="E7191" s="44"/>
      <c r="F7191" s="43"/>
      <c r="G7191" s="84"/>
      <c r="H7191" s="31"/>
      <c r="I7191" s="31"/>
      <c r="J7191" s="84"/>
      <c r="K7191" s="31"/>
      <c r="L7191" s="31"/>
      <c r="M7191" s="169"/>
      <c r="N7191" s="148"/>
      <c r="O7191" s="106"/>
      <c r="P7191" s="43"/>
      <c r="Q7191" s="31"/>
      <c r="R7191" s="84"/>
      <c r="S7191" s="31"/>
      <c r="T7191" s="31"/>
      <c r="U7191" s="169"/>
      <c r="V7191" s="150"/>
      <c r="W7191" s="141" t="str" cm="1">
        <f t="array" ref="W7191">IF(SUM(LEN(B7191:V7191))=0,"",IF(OR(OR(ISBLANK(F7191),SUM(LEN(C7191),LEN(D7191))=0),AND(NOT(E7191="Unknown"),ISBLANK(J7191)),AND(NOT(O7191="Unknown"),ISBLANK(R7191))),"Missing Information", INDEX(Table15[Entire Service Line Classification], MATCH(SUMIFS(Table15[Unique ID],Table15[System-Owned Portion],E7191,Table15[If Material Anything Other than "Lead" in Column E,Was Material Ever Previously Lead?],G7191,Table15[Customer-Owned Portion],O7191),Table15[Unique ID],0),0)))</f>
        <v/>
      </c>
      <c r="X7191"/>
    </row>
    <row r="7192" spans="2:24" x14ac:dyDescent="0.25">
      <c r="B7192" s="146"/>
      <c r="C7192" s="31"/>
      <c r="D7192" s="31"/>
      <c r="E7192" s="44"/>
      <c r="F7192" s="43"/>
      <c r="G7192" s="84"/>
      <c r="H7192" s="31"/>
      <c r="I7192" s="31"/>
      <c r="J7192" s="84"/>
      <c r="K7192" s="31"/>
      <c r="L7192" s="31"/>
      <c r="M7192" s="169"/>
      <c r="N7192" s="148"/>
      <c r="O7192" s="106"/>
      <c r="P7192" s="43"/>
      <c r="Q7192" s="31"/>
      <c r="R7192" s="84"/>
      <c r="S7192" s="31"/>
      <c r="T7192" s="31"/>
      <c r="U7192" s="169"/>
      <c r="V7192" s="150"/>
      <c r="W7192" s="141" t="str" cm="1">
        <f t="array" ref="W7192">IF(SUM(LEN(B7192:V7192))=0,"",IF(OR(OR(ISBLANK(F7192),SUM(LEN(C7192),LEN(D7192))=0),AND(NOT(E7192="Unknown"),ISBLANK(J7192)),AND(NOT(O7192="Unknown"),ISBLANK(R7192))),"Missing Information", INDEX(Table15[Entire Service Line Classification], MATCH(SUMIFS(Table15[Unique ID],Table15[System-Owned Portion],E7192,Table15[If Material Anything Other than "Lead" in Column E,Was Material Ever Previously Lead?],G7192,Table15[Customer-Owned Portion],O7192),Table15[Unique ID],0),0)))</f>
        <v/>
      </c>
      <c r="X7192"/>
    </row>
    <row r="7193" spans="2:24" x14ac:dyDescent="0.25">
      <c r="B7193" s="146"/>
      <c r="C7193" s="31"/>
      <c r="D7193" s="31"/>
      <c r="E7193" s="44"/>
      <c r="F7193" s="43"/>
      <c r="G7193" s="84"/>
      <c r="H7193" s="31"/>
      <c r="I7193" s="31"/>
      <c r="J7193" s="84"/>
      <c r="K7193" s="31"/>
      <c r="L7193" s="31"/>
      <c r="M7193" s="169"/>
      <c r="N7193" s="148"/>
      <c r="O7193" s="106"/>
      <c r="P7193" s="43"/>
      <c r="Q7193" s="31"/>
      <c r="R7193" s="84"/>
      <c r="S7193" s="31"/>
      <c r="T7193" s="31"/>
      <c r="U7193" s="169"/>
      <c r="V7193" s="150"/>
      <c r="W7193" s="141" t="str" cm="1">
        <f t="array" ref="W7193">IF(SUM(LEN(B7193:V7193))=0,"",IF(OR(OR(ISBLANK(F7193),SUM(LEN(C7193),LEN(D7193))=0),AND(NOT(E7193="Unknown"),ISBLANK(J7193)),AND(NOT(O7193="Unknown"),ISBLANK(R7193))),"Missing Information", INDEX(Table15[Entire Service Line Classification], MATCH(SUMIFS(Table15[Unique ID],Table15[System-Owned Portion],E7193,Table15[If Material Anything Other than "Lead" in Column E,Was Material Ever Previously Lead?],G7193,Table15[Customer-Owned Portion],O7193),Table15[Unique ID],0),0)))</f>
        <v/>
      </c>
      <c r="X7193"/>
    </row>
    <row r="7194" spans="2:24" x14ac:dyDescent="0.25">
      <c r="B7194" s="146"/>
      <c r="C7194" s="31"/>
      <c r="D7194" s="31"/>
      <c r="E7194" s="44"/>
      <c r="F7194" s="43"/>
      <c r="G7194" s="84"/>
      <c r="H7194" s="31"/>
      <c r="I7194" s="31"/>
      <c r="J7194" s="84"/>
      <c r="K7194" s="31"/>
      <c r="L7194" s="31"/>
      <c r="M7194" s="169"/>
      <c r="N7194" s="148"/>
      <c r="O7194" s="106"/>
      <c r="P7194" s="43"/>
      <c r="Q7194" s="31"/>
      <c r="R7194" s="84"/>
      <c r="S7194" s="31"/>
      <c r="T7194" s="31"/>
      <c r="U7194" s="169"/>
      <c r="V7194" s="150"/>
      <c r="W7194" s="141" t="str" cm="1">
        <f t="array" ref="W7194">IF(SUM(LEN(B7194:V7194))=0,"",IF(OR(OR(ISBLANK(F7194),SUM(LEN(C7194),LEN(D7194))=0),AND(NOT(E7194="Unknown"),ISBLANK(J7194)),AND(NOT(O7194="Unknown"),ISBLANK(R7194))),"Missing Information", INDEX(Table15[Entire Service Line Classification], MATCH(SUMIFS(Table15[Unique ID],Table15[System-Owned Portion],E7194,Table15[If Material Anything Other than "Lead" in Column E,Was Material Ever Previously Lead?],G7194,Table15[Customer-Owned Portion],O7194),Table15[Unique ID],0),0)))</f>
        <v/>
      </c>
      <c r="X7194"/>
    </row>
    <row r="7195" spans="2:24" x14ac:dyDescent="0.25">
      <c r="B7195" s="146"/>
      <c r="C7195" s="31"/>
      <c r="D7195" s="31"/>
      <c r="E7195" s="44"/>
      <c r="F7195" s="43"/>
      <c r="G7195" s="84"/>
      <c r="H7195" s="31"/>
      <c r="I7195" s="31"/>
      <c r="J7195" s="84"/>
      <c r="K7195" s="31"/>
      <c r="L7195" s="31"/>
      <c r="M7195" s="169"/>
      <c r="N7195" s="148"/>
      <c r="O7195" s="106"/>
      <c r="P7195" s="43"/>
      <c r="Q7195" s="31"/>
      <c r="R7195" s="84"/>
      <c r="S7195" s="31"/>
      <c r="T7195" s="31"/>
      <c r="U7195" s="169"/>
      <c r="V7195" s="150"/>
      <c r="W7195" s="141" t="str" cm="1">
        <f t="array" ref="W7195">IF(SUM(LEN(B7195:V7195))=0,"",IF(OR(OR(ISBLANK(F7195),SUM(LEN(C7195),LEN(D7195))=0),AND(NOT(E7195="Unknown"),ISBLANK(J7195)),AND(NOT(O7195="Unknown"),ISBLANK(R7195))),"Missing Information", INDEX(Table15[Entire Service Line Classification], MATCH(SUMIFS(Table15[Unique ID],Table15[System-Owned Portion],E7195,Table15[If Material Anything Other than "Lead" in Column E,Was Material Ever Previously Lead?],G7195,Table15[Customer-Owned Portion],O7195),Table15[Unique ID],0),0)))</f>
        <v/>
      </c>
      <c r="X7195"/>
    </row>
    <row r="7196" spans="2:24" x14ac:dyDescent="0.25">
      <c r="B7196" s="146"/>
      <c r="C7196" s="31"/>
      <c r="D7196" s="31"/>
      <c r="E7196" s="44"/>
      <c r="F7196" s="43"/>
      <c r="G7196" s="84"/>
      <c r="H7196" s="31"/>
      <c r="I7196" s="31"/>
      <c r="J7196" s="84"/>
      <c r="K7196" s="31"/>
      <c r="L7196" s="31"/>
      <c r="M7196" s="169"/>
      <c r="N7196" s="148"/>
      <c r="O7196" s="106"/>
      <c r="P7196" s="43"/>
      <c r="Q7196" s="31"/>
      <c r="R7196" s="84"/>
      <c r="S7196" s="31"/>
      <c r="T7196" s="31"/>
      <c r="U7196" s="169"/>
      <c r="V7196" s="150"/>
      <c r="W7196" s="141" t="str" cm="1">
        <f t="array" ref="W7196">IF(SUM(LEN(B7196:V7196))=0,"",IF(OR(OR(ISBLANK(F7196),SUM(LEN(C7196),LEN(D7196))=0),AND(NOT(E7196="Unknown"),ISBLANK(J7196)),AND(NOT(O7196="Unknown"),ISBLANK(R7196))),"Missing Information", INDEX(Table15[Entire Service Line Classification], MATCH(SUMIFS(Table15[Unique ID],Table15[System-Owned Portion],E7196,Table15[If Material Anything Other than "Lead" in Column E,Was Material Ever Previously Lead?],G7196,Table15[Customer-Owned Portion],O7196),Table15[Unique ID],0),0)))</f>
        <v/>
      </c>
      <c r="X7196"/>
    </row>
    <row r="7197" spans="2:24" x14ac:dyDescent="0.25">
      <c r="B7197" s="146"/>
      <c r="C7197" s="31"/>
      <c r="D7197" s="31"/>
      <c r="E7197" s="44"/>
      <c r="F7197" s="43"/>
      <c r="G7197" s="84"/>
      <c r="H7197" s="31"/>
      <c r="I7197" s="31"/>
      <c r="J7197" s="84"/>
      <c r="K7197" s="31"/>
      <c r="L7197" s="31"/>
      <c r="M7197" s="169"/>
      <c r="N7197" s="148"/>
      <c r="O7197" s="106"/>
      <c r="P7197" s="43"/>
      <c r="Q7197" s="31"/>
      <c r="R7197" s="84"/>
      <c r="S7197" s="31"/>
      <c r="T7197" s="31"/>
      <c r="U7197" s="169"/>
      <c r="V7197" s="150"/>
      <c r="W7197" s="141" t="str" cm="1">
        <f t="array" ref="W7197">IF(SUM(LEN(B7197:V7197))=0,"",IF(OR(OR(ISBLANK(F7197),SUM(LEN(C7197),LEN(D7197))=0),AND(NOT(E7197="Unknown"),ISBLANK(J7197)),AND(NOT(O7197="Unknown"),ISBLANK(R7197))),"Missing Information", INDEX(Table15[Entire Service Line Classification], MATCH(SUMIFS(Table15[Unique ID],Table15[System-Owned Portion],E7197,Table15[If Material Anything Other than "Lead" in Column E,Was Material Ever Previously Lead?],G7197,Table15[Customer-Owned Portion],O7197),Table15[Unique ID],0),0)))</f>
        <v/>
      </c>
      <c r="X7197"/>
    </row>
    <row r="7198" spans="2:24" x14ac:dyDescent="0.25">
      <c r="B7198" s="146"/>
      <c r="C7198" s="31"/>
      <c r="D7198" s="31"/>
      <c r="E7198" s="44"/>
      <c r="F7198" s="43"/>
      <c r="G7198" s="84"/>
      <c r="H7198" s="31"/>
      <c r="I7198" s="31"/>
      <c r="J7198" s="84"/>
      <c r="K7198" s="31"/>
      <c r="L7198" s="31"/>
      <c r="M7198" s="169"/>
      <c r="N7198" s="148"/>
      <c r="O7198" s="106"/>
      <c r="P7198" s="43"/>
      <c r="Q7198" s="31"/>
      <c r="R7198" s="84"/>
      <c r="S7198" s="31"/>
      <c r="T7198" s="31"/>
      <c r="U7198" s="169"/>
      <c r="V7198" s="150"/>
      <c r="W7198" s="141" t="str" cm="1">
        <f t="array" ref="W7198">IF(SUM(LEN(B7198:V7198))=0,"",IF(OR(OR(ISBLANK(F7198),SUM(LEN(C7198),LEN(D7198))=0),AND(NOT(E7198="Unknown"),ISBLANK(J7198)),AND(NOT(O7198="Unknown"),ISBLANK(R7198))),"Missing Information", INDEX(Table15[Entire Service Line Classification], MATCH(SUMIFS(Table15[Unique ID],Table15[System-Owned Portion],E7198,Table15[If Material Anything Other than "Lead" in Column E,Was Material Ever Previously Lead?],G7198,Table15[Customer-Owned Portion],O7198),Table15[Unique ID],0),0)))</f>
        <v/>
      </c>
      <c r="X7198"/>
    </row>
    <row r="7199" spans="2:24" x14ac:dyDescent="0.25">
      <c r="B7199" s="146"/>
      <c r="C7199" s="31"/>
      <c r="D7199" s="31"/>
      <c r="E7199" s="44"/>
      <c r="F7199" s="43"/>
      <c r="G7199" s="84"/>
      <c r="H7199" s="31"/>
      <c r="I7199" s="31"/>
      <c r="J7199" s="84"/>
      <c r="K7199" s="31"/>
      <c r="L7199" s="31"/>
      <c r="M7199" s="169"/>
      <c r="N7199" s="148"/>
      <c r="O7199" s="106"/>
      <c r="P7199" s="43"/>
      <c r="Q7199" s="31"/>
      <c r="R7199" s="84"/>
      <c r="S7199" s="31"/>
      <c r="T7199" s="31"/>
      <c r="U7199" s="169"/>
      <c r="V7199" s="150"/>
      <c r="W7199" s="141" t="str" cm="1">
        <f t="array" ref="W7199">IF(SUM(LEN(B7199:V7199))=0,"",IF(OR(OR(ISBLANK(F7199),SUM(LEN(C7199),LEN(D7199))=0),AND(NOT(E7199="Unknown"),ISBLANK(J7199)),AND(NOT(O7199="Unknown"),ISBLANK(R7199))),"Missing Information", INDEX(Table15[Entire Service Line Classification], MATCH(SUMIFS(Table15[Unique ID],Table15[System-Owned Portion],E7199,Table15[If Material Anything Other than "Lead" in Column E,Was Material Ever Previously Lead?],G7199,Table15[Customer-Owned Portion],O7199),Table15[Unique ID],0),0)))</f>
        <v/>
      </c>
      <c r="X7199"/>
    </row>
    <row r="7200" spans="2:24" x14ac:dyDescent="0.25">
      <c r="B7200" s="146"/>
      <c r="C7200" s="31"/>
      <c r="D7200" s="31"/>
      <c r="E7200" s="44"/>
      <c r="F7200" s="43"/>
      <c r="G7200" s="84"/>
      <c r="H7200" s="31"/>
      <c r="I7200" s="31"/>
      <c r="J7200" s="84"/>
      <c r="K7200" s="31"/>
      <c r="L7200" s="31"/>
      <c r="M7200" s="169"/>
      <c r="N7200" s="148"/>
      <c r="O7200" s="106"/>
      <c r="P7200" s="43"/>
      <c r="Q7200" s="31"/>
      <c r="R7200" s="84"/>
      <c r="S7200" s="31"/>
      <c r="T7200" s="31"/>
      <c r="U7200" s="169"/>
      <c r="V7200" s="150"/>
      <c r="W7200" s="141" t="str" cm="1">
        <f t="array" ref="W7200">IF(SUM(LEN(B7200:V7200))=0,"",IF(OR(OR(ISBLANK(F7200),SUM(LEN(C7200),LEN(D7200))=0),AND(NOT(E7200="Unknown"),ISBLANK(J7200)),AND(NOT(O7200="Unknown"),ISBLANK(R7200))),"Missing Information", INDEX(Table15[Entire Service Line Classification], MATCH(SUMIFS(Table15[Unique ID],Table15[System-Owned Portion],E7200,Table15[If Material Anything Other than "Lead" in Column E,Was Material Ever Previously Lead?],G7200,Table15[Customer-Owned Portion],O7200),Table15[Unique ID],0),0)))</f>
        <v/>
      </c>
      <c r="X7200"/>
    </row>
    <row r="7201" spans="2:24" x14ac:dyDescent="0.25">
      <c r="B7201" s="146"/>
      <c r="C7201" s="31"/>
      <c r="D7201" s="31"/>
      <c r="E7201" s="44"/>
      <c r="F7201" s="43"/>
      <c r="G7201" s="84"/>
      <c r="H7201" s="31"/>
      <c r="I7201" s="31"/>
      <c r="J7201" s="84"/>
      <c r="K7201" s="31"/>
      <c r="L7201" s="31"/>
      <c r="M7201" s="169"/>
      <c r="N7201" s="148"/>
      <c r="O7201" s="106"/>
      <c r="P7201" s="43"/>
      <c r="Q7201" s="31"/>
      <c r="R7201" s="84"/>
      <c r="S7201" s="31"/>
      <c r="T7201" s="31"/>
      <c r="U7201" s="169"/>
      <c r="V7201" s="150"/>
      <c r="W7201" s="141" t="str" cm="1">
        <f t="array" ref="W7201">IF(SUM(LEN(B7201:V7201))=0,"",IF(OR(OR(ISBLANK(F7201),SUM(LEN(C7201),LEN(D7201))=0),AND(NOT(E7201="Unknown"),ISBLANK(J7201)),AND(NOT(O7201="Unknown"),ISBLANK(R7201))),"Missing Information", INDEX(Table15[Entire Service Line Classification], MATCH(SUMIFS(Table15[Unique ID],Table15[System-Owned Portion],E7201,Table15[If Material Anything Other than "Lead" in Column E,Was Material Ever Previously Lead?],G7201,Table15[Customer-Owned Portion],O7201),Table15[Unique ID],0),0)))</f>
        <v/>
      </c>
      <c r="X7201"/>
    </row>
    <row r="7202" spans="2:24" x14ac:dyDescent="0.25">
      <c r="B7202" s="146"/>
      <c r="C7202" s="31"/>
      <c r="D7202" s="31"/>
      <c r="E7202" s="44"/>
      <c r="F7202" s="43"/>
      <c r="G7202" s="84"/>
      <c r="H7202" s="31"/>
      <c r="I7202" s="31"/>
      <c r="J7202" s="84"/>
      <c r="K7202" s="31"/>
      <c r="L7202" s="31"/>
      <c r="M7202" s="169"/>
      <c r="N7202" s="148"/>
      <c r="O7202" s="106"/>
      <c r="P7202" s="43"/>
      <c r="Q7202" s="31"/>
      <c r="R7202" s="84"/>
      <c r="S7202" s="31"/>
      <c r="T7202" s="31"/>
      <c r="U7202" s="169"/>
      <c r="V7202" s="150"/>
      <c r="W7202" s="141" t="str" cm="1">
        <f t="array" ref="W7202">IF(SUM(LEN(B7202:V7202))=0,"",IF(OR(OR(ISBLANK(F7202),SUM(LEN(C7202),LEN(D7202))=0),AND(NOT(E7202="Unknown"),ISBLANK(J7202)),AND(NOT(O7202="Unknown"),ISBLANK(R7202))),"Missing Information", INDEX(Table15[Entire Service Line Classification], MATCH(SUMIFS(Table15[Unique ID],Table15[System-Owned Portion],E7202,Table15[If Material Anything Other than "Lead" in Column E,Was Material Ever Previously Lead?],G7202,Table15[Customer-Owned Portion],O7202),Table15[Unique ID],0),0)))</f>
        <v/>
      </c>
      <c r="X7202"/>
    </row>
    <row r="7203" spans="2:24" x14ac:dyDescent="0.25">
      <c r="B7203" s="146"/>
      <c r="C7203" s="31"/>
      <c r="D7203" s="31"/>
      <c r="E7203" s="44"/>
      <c r="F7203" s="43"/>
      <c r="G7203" s="84"/>
      <c r="H7203" s="31"/>
      <c r="I7203" s="31"/>
      <c r="J7203" s="84"/>
      <c r="K7203" s="31"/>
      <c r="L7203" s="31"/>
      <c r="M7203" s="169"/>
      <c r="N7203" s="148"/>
      <c r="O7203" s="106"/>
      <c r="P7203" s="43"/>
      <c r="Q7203" s="31"/>
      <c r="R7203" s="84"/>
      <c r="S7203" s="31"/>
      <c r="T7203" s="31"/>
      <c r="U7203" s="169"/>
      <c r="V7203" s="150"/>
      <c r="W7203" s="141" t="str" cm="1">
        <f t="array" ref="W7203">IF(SUM(LEN(B7203:V7203))=0,"",IF(OR(OR(ISBLANK(F7203),SUM(LEN(C7203),LEN(D7203))=0),AND(NOT(E7203="Unknown"),ISBLANK(J7203)),AND(NOT(O7203="Unknown"),ISBLANK(R7203))),"Missing Information", INDEX(Table15[Entire Service Line Classification], MATCH(SUMIFS(Table15[Unique ID],Table15[System-Owned Portion],E7203,Table15[If Material Anything Other than "Lead" in Column E,Was Material Ever Previously Lead?],G7203,Table15[Customer-Owned Portion],O7203),Table15[Unique ID],0),0)))</f>
        <v/>
      </c>
      <c r="X7203"/>
    </row>
    <row r="7204" spans="2:24" x14ac:dyDescent="0.25">
      <c r="B7204" s="146"/>
      <c r="C7204" s="31"/>
      <c r="D7204" s="31"/>
      <c r="E7204" s="44"/>
      <c r="F7204" s="43"/>
      <c r="G7204" s="84"/>
      <c r="H7204" s="31"/>
      <c r="I7204" s="31"/>
      <c r="J7204" s="84"/>
      <c r="K7204" s="31"/>
      <c r="L7204" s="31"/>
      <c r="M7204" s="169"/>
      <c r="N7204" s="148"/>
      <c r="O7204" s="106"/>
      <c r="P7204" s="43"/>
      <c r="Q7204" s="31"/>
      <c r="R7204" s="84"/>
      <c r="S7204" s="31"/>
      <c r="T7204" s="31"/>
      <c r="U7204" s="169"/>
      <c r="V7204" s="150"/>
      <c r="W7204" s="141" t="str" cm="1">
        <f t="array" ref="W7204">IF(SUM(LEN(B7204:V7204))=0,"",IF(OR(OR(ISBLANK(F7204),SUM(LEN(C7204),LEN(D7204))=0),AND(NOT(E7204="Unknown"),ISBLANK(J7204)),AND(NOT(O7204="Unknown"),ISBLANK(R7204))),"Missing Information", INDEX(Table15[Entire Service Line Classification], MATCH(SUMIFS(Table15[Unique ID],Table15[System-Owned Portion],E7204,Table15[If Material Anything Other than "Lead" in Column E,Was Material Ever Previously Lead?],G7204,Table15[Customer-Owned Portion],O7204),Table15[Unique ID],0),0)))</f>
        <v/>
      </c>
      <c r="X7204"/>
    </row>
    <row r="7205" spans="2:24" x14ac:dyDescent="0.25">
      <c r="B7205" s="146"/>
      <c r="C7205" s="31"/>
      <c r="D7205" s="31"/>
      <c r="E7205" s="44"/>
      <c r="F7205" s="43"/>
      <c r="G7205" s="84"/>
      <c r="H7205" s="31"/>
      <c r="I7205" s="31"/>
      <c r="J7205" s="84"/>
      <c r="K7205" s="31"/>
      <c r="L7205" s="31"/>
      <c r="M7205" s="169"/>
      <c r="N7205" s="148"/>
      <c r="O7205" s="106"/>
      <c r="P7205" s="43"/>
      <c r="Q7205" s="31"/>
      <c r="R7205" s="84"/>
      <c r="S7205" s="31"/>
      <c r="T7205" s="31"/>
      <c r="U7205" s="169"/>
      <c r="V7205" s="150"/>
      <c r="W7205" s="141" t="str" cm="1">
        <f t="array" ref="W7205">IF(SUM(LEN(B7205:V7205))=0,"",IF(OR(OR(ISBLANK(F7205),SUM(LEN(C7205),LEN(D7205))=0),AND(NOT(E7205="Unknown"),ISBLANK(J7205)),AND(NOT(O7205="Unknown"),ISBLANK(R7205))),"Missing Information", INDEX(Table15[Entire Service Line Classification], MATCH(SUMIFS(Table15[Unique ID],Table15[System-Owned Portion],E7205,Table15[If Material Anything Other than "Lead" in Column E,Was Material Ever Previously Lead?],G7205,Table15[Customer-Owned Portion],O7205),Table15[Unique ID],0),0)))</f>
        <v/>
      </c>
      <c r="X7205"/>
    </row>
    <row r="7206" spans="2:24" x14ac:dyDescent="0.25">
      <c r="B7206" s="146"/>
      <c r="C7206" s="31"/>
      <c r="D7206" s="31"/>
      <c r="E7206" s="44"/>
      <c r="F7206" s="43"/>
      <c r="G7206" s="84"/>
      <c r="H7206" s="31"/>
      <c r="I7206" s="31"/>
      <c r="J7206" s="84"/>
      <c r="K7206" s="31"/>
      <c r="L7206" s="31"/>
      <c r="M7206" s="169"/>
      <c r="N7206" s="148"/>
      <c r="O7206" s="106"/>
      <c r="P7206" s="43"/>
      <c r="Q7206" s="31"/>
      <c r="R7206" s="84"/>
      <c r="S7206" s="31"/>
      <c r="T7206" s="31"/>
      <c r="U7206" s="169"/>
      <c r="V7206" s="150"/>
      <c r="W7206" s="141" t="str" cm="1">
        <f t="array" ref="W7206">IF(SUM(LEN(B7206:V7206))=0,"",IF(OR(OR(ISBLANK(F7206),SUM(LEN(C7206),LEN(D7206))=0),AND(NOT(E7206="Unknown"),ISBLANK(J7206)),AND(NOT(O7206="Unknown"),ISBLANK(R7206))),"Missing Information", INDEX(Table15[Entire Service Line Classification], MATCH(SUMIFS(Table15[Unique ID],Table15[System-Owned Portion],E7206,Table15[If Material Anything Other than "Lead" in Column E,Was Material Ever Previously Lead?],G7206,Table15[Customer-Owned Portion],O7206),Table15[Unique ID],0),0)))</f>
        <v/>
      </c>
      <c r="X7206"/>
    </row>
    <row r="7207" spans="2:24" x14ac:dyDescent="0.25">
      <c r="B7207" s="146"/>
      <c r="C7207" s="31"/>
      <c r="D7207" s="31"/>
      <c r="E7207" s="44"/>
      <c r="F7207" s="43"/>
      <c r="G7207" s="84"/>
      <c r="H7207" s="31"/>
      <c r="I7207" s="31"/>
      <c r="J7207" s="84"/>
      <c r="K7207" s="31"/>
      <c r="L7207" s="31"/>
      <c r="M7207" s="169"/>
      <c r="N7207" s="148"/>
      <c r="O7207" s="106"/>
      <c r="P7207" s="43"/>
      <c r="Q7207" s="31"/>
      <c r="R7207" s="84"/>
      <c r="S7207" s="31"/>
      <c r="T7207" s="31"/>
      <c r="U7207" s="169"/>
      <c r="V7207" s="150"/>
      <c r="W7207" s="141" t="str" cm="1">
        <f t="array" ref="W7207">IF(SUM(LEN(B7207:V7207))=0,"",IF(OR(OR(ISBLANK(F7207),SUM(LEN(C7207),LEN(D7207))=0),AND(NOT(E7207="Unknown"),ISBLANK(J7207)),AND(NOT(O7207="Unknown"),ISBLANK(R7207))),"Missing Information", INDEX(Table15[Entire Service Line Classification], MATCH(SUMIFS(Table15[Unique ID],Table15[System-Owned Portion],E7207,Table15[If Material Anything Other than "Lead" in Column E,Was Material Ever Previously Lead?],G7207,Table15[Customer-Owned Portion],O7207),Table15[Unique ID],0),0)))</f>
        <v/>
      </c>
      <c r="X7207"/>
    </row>
    <row r="7208" spans="2:24" x14ac:dyDescent="0.25">
      <c r="B7208" s="146"/>
      <c r="C7208" s="31"/>
      <c r="D7208" s="31"/>
      <c r="E7208" s="44"/>
      <c r="F7208" s="43"/>
      <c r="G7208" s="84"/>
      <c r="H7208" s="31"/>
      <c r="I7208" s="31"/>
      <c r="J7208" s="84"/>
      <c r="K7208" s="31"/>
      <c r="L7208" s="31"/>
      <c r="M7208" s="169"/>
      <c r="N7208" s="148"/>
      <c r="O7208" s="106"/>
      <c r="P7208" s="43"/>
      <c r="Q7208" s="31"/>
      <c r="R7208" s="84"/>
      <c r="S7208" s="31"/>
      <c r="T7208" s="31"/>
      <c r="U7208" s="169"/>
      <c r="V7208" s="150"/>
      <c r="W7208" s="141" t="str" cm="1">
        <f t="array" ref="W7208">IF(SUM(LEN(B7208:V7208))=0,"",IF(OR(OR(ISBLANK(F7208),SUM(LEN(C7208),LEN(D7208))=0),AND(NOT(E7208="Unknown"),ISBLANK(J7208)),AND(NOT(O7208="Unknown"),ISBLANK(R7208))),"Missing Information", INDEX(Table15[Entire Service Line Classification], MATCH(SUMIFS(Table15[Unique ID],Table15[System-Owned Portion],E7208,Table15[If Material Anything Other than "Lead" in Column E,Was Material Ever Previously Lead?],G7208,Table15[Customer-Owned Portion],O7208),Table15[Unique ID],0),0)))</f>
        <v/>
      </c>
      <c r="X7208"/>
    </row>
    <row r="7209" spans="2:24" x14ac:dyDescent="0.25">
      <c r="B7209" s="146"/>
      <c r="C7209" s="31"/>
      <c r="D7209" s="31"/>
      <c r="E7209" s="44"/>
      <c r="F7209" s="43"/>
      <c r="G7209" s="84"/>
      <c r="H7209" s="31"/>
      <c r="I7209" s="31"/>
      <c r="J7209" s="84"/>
      <c r="K7209" s="31"/>
      <c r="L7209" s="31"/>
      <c r="M7209" s="169"/>
      <c r="N7209" s="148"/>
      <c r="O7209" s="106"/>
      <c r="P7209" s="43"/>
      <c r="Q7209" s="31"/>
      <c r="R7209" s="84"/>
      <c r="S7209" s="31"/>
      <c r="T7209" s="31"/>
      <c r="U7209" s="169"/>
      <c r="V7209" s="150"/>
      <c r="W7209" s="141" t="str" cm="1">
        <f t="array" ref="W7209">IF(SUM(LEN(B7209:V7209))=0,"",IF(OR(OR(ISBLANK(F7209),SUM(LEN(C7209),LEN(D7209))=0),AND(NOT(E7209="Unknown"),ISBLANK(J7209)),AND(NOT(O7209="Unknown"),ISBLANK(R7209))),"Missing Information", INDEX(Table15[Entire Service Line Classification], MATCH(SUMIFS(Table15[Unique ID],Table15[System-Owned Portion],E7209,Table15[If Material Anything Other than "Lead" in Column E,Was Material Ever Previously Lead?],G7209,Table15[Customer-Owned Portion],O7209),Table15[Unique ID],0),0)))</f>
        <v/>
      </c>
      <c r="X7209"/>
    </row>
    <row r="7210" spans="2:24" x14ac:dyDescent="0.25">
      <c r="B7210" s="146"/>
      <c r="C7210" s="31"/>
      <c r="D7210" s="31"/>
      <c r="E7210" s="44"/>
      <c r="F7210" s="43"/>
      <c r="G7210" s="84"/>
      <c r="H7210" s="31"/>
      <c r="I7210" s="31"/>
      <c r="J7210" s="84"/>
      <c r="K7210" s="31"/>
      <c r="L7210" s="31"/>
      <c r="M7210" s="169"/>
      <c r="N7210" s="148"/>
      <c r="O7210" s="106"/>
      <c r="P7210" s="43"/>
      <c r="Q7210" s="31"/>
      <c r="R7210" s="84"/>
      <c r="S7210" s="31"/>
      <c r="T7210" s="31"/>
      <c r="U7210" s="169"/>
      <c r="V7210" s="150"/>
      <c r="W7210" s="141" t="str" cm="1">
        <f t="array" ref="W7210">IF(SUM(LEN(B7210:V7210))=0,"",IF(OR(OR(ISBLANK(F7210),SUM(LEN(C7210),LEN(D7210))=0),AND(NOT(E7210="Unknown"),ISBLANK(J7210)),AND(NOT(O7210="Unknown"),ISBLANK(R7210))),"Missing Information", INDEX(Table15[Entire Service Line Classification], MATCH(SUMIFS(Table15[Unique ID],Table15[System-Owned Portion],E7210,Table15[If Material Anything Other than "Lead" in Column E,Was Material Ever Previously Lead?],G7210,Table15[Customer-Owned Portion],O7210),Table15[Unique ID],0),0)))</f>
        <v/>
      </c>
      <c r="X7210"/>
    </row>
    <row r="7211" spans="2:24" x14ac:dyDescent="0.25">
      <c r="B7211" s="146"/>
      <c r="C7211" s="31"/>
      <c r="D7211" s="31"/>
      <c r="E7211" s="44"/>
      <c r="F7211" s="43"/>
      <c r="G7211" s="84"/>
      <c r="H7211" s="31"/>
      <c r="I7211" s="31"/>
      <c r="J7211" s="84"/>
      <c r="K7211" s="31"/>
      <c r="L7211" s="31"/>
      <c r="M7211" s="169"/>
      <c r="N7211" s="148"/>
      <c r="O7211" s="106"/>
      <c r="P7211" s="43"/>
      <c r="Q7211" s="31"/>
      <c r="R7211" s="84"/>
      <c r="S7211" s="31"/>
      <c r="T7211" s="31"/>
      <c r="U7211" s="169"/>
      <c r="V7211" s="150"/>
      <c r="W7211" s="141" t="str" cm="1">
        <f t="array" ref="W7211">IF(SUM(LEN(B7211:V7211))=0,"",IF(OR(OR(ISBLANK(F7211),SUM(LEN(C7211),LEN(D7211))=0),AND(NOT(E7211="Unknown"),ISBLANK(J7211)),AND(NOT(O7211="Unknown"),ISBLANK(R7211))),"Missing Information", INDEX(Table15[Entire Service Line Classification], MATCH(SUMIFS(Table15[Unique ID],Table15[System-Owned Portion],E7211,Table15[If Material Anything Other than "Lead" in Column E,Was Material Ever Previously Lead?],G7211,Table15[Customer-Owned Portion],O7211),Table15[Unique ID],0),0)))</f>
        <v/>
      </c>
      <c r="X7211"/>
    </row>
    <row r="7212" spans="2:24" x14ac:dyDescent="0.25">
      <c r="B7212" s="146"/>
      <c r="C7212" s="31"/>
      <c r="D7212" s="31"/>
      <c r="E7212" s="44"/>
      <c r="F7212" s="43"/>
      <c r="G7212" s="84"/>
      <c r="H7212" s="31"/>
      <c r="I7212" s="31"/>
      <c r="J7212" s="84"/>
      <c r="K7212" s="31"/>
      <c r="L7212" s="31"/>
      <c r="M7212" s="169"/>
      <c r="N7212" s="148"/>
      <c r="O7212" s="106"/>
      <c r="P7212" s="43"/>
      <c r="Q7212" s="31"/>
      <c r="R7212" s="84"/>
      <c r="S7212" s="31"/>
      <c r="T7212" s="31"/>
      <c r="U7212" s="169"/>
      <c r="V7212" s="150"/>
      <c r="W7212" s="141" t="str" cm="1">
        <f t="array" ref="W7212">IF(SUM(LEN(B7212:V7212))=0,"",IF(OR(OR(ISBLANK(F7212),SUM(LEN(C7212),LEN(D7212))=0),AND(NOT(E7212="Unknown"),ISBLANK(J7212)),AND(NOT(O7212="Unknown"),ISBLANK(R7212))),"Missing Information", INDEX(Table15[Entire Service Line Classification], MATCH(SUMIFS(Table15[Unique ID],Table15[System-Owned Portion],E7212,Table15[If Material Anything Other than "Lead" in Column E,Was Material Ever Previously Lead?],G7212,Table15[Customer-Owned Portion],O7212),Table15[Unique ID],0),0)))</f>
        <v/>
      </c>
      <c r="X7212"/>
    </row>
    <row r="7213" spans="2:24" x14ac:dyDescent="0.25">
      <c r="B7213" s="146"/>
      <c r="C7213" s="31"/>
      <c r="D7213" s="31"/>
      <c r="E7213" s="44"/>
      <c r="F7213" s="43"/>
      <c r="G7213" s="84"/>
      <c r="H7213" s="31"/>
      <c r="I7213" s="31"/>
      <c r="J7213" s="84"/>
      <c r="K7213" s="31"/>
      <c r="L7213" s="31"/>
      <c r="M7213" s="169"/>
      <c r="N7213" s="148"/>
      <c r="O7213" s="106"/>
      <c r="P7213" s="43"/>
      <c r="Q7213" s="31"/>
      <c r="R7213" s="84"/>
      <c r="S7213" s="31"/>
      <c r="T7213" s="31"/>
      <c r="U7213" s="169"/>
      <c r="V7213" s="150"/>
      <c r="W7213" s="141" t="str" cm="1">
        <f t="array" ref="W7213">IF(SUM(LEN(B7213:V7213))=0,"",IF(OR(OR(ISBLANK(F7213),SUM(LEN(C7213),LEN(D7213))=0),AND(NOT(E7213="Unknown"),ISBLANK(J7213)),AND(NOT(O7213="Unknown"),ISBLANK(R7213))),"Missing Information", INDEX(Table15[Entire Service Line Classification], MATCH(SUMIFS(Table15[Unique ID],Table15[System-Owned Portion],E7213,Table15[If Material Anything Other than "Lead" in Column E,Was Material Ever Previously Lead?],G7213,Table15[Customer-Owned Portion],O7213),Table15[Unique ID],0),0)))</f>
        <v/>
      </c>
      <c r="X7213"/>
    </row>
    <row r="7214" spans="2:24" x14ac:dyDescent="0.25">
      <c r="B7214" s="146"/>
      <c r="C7214" s="31"/>
      <c r="D7214" s="31"/>
      <c r="E7214" s="44"/>
      <c r="F7214" s="43"/>
      <c r="G7214" s="84"/>
      <c r="H7214" s="31"/>
      <c r="I7214" s="31"/>
      <c r="J7214" s="84"/>
      <c r="K7214" s="31"/>
      <c r="L7214" s="31"/>
      <c r="M7214" s="169"/>
      <c r="N7214" s="148"/>
      <c r="O7214" s="106"/>
      <c r="P7214" s="43"/>
      <c r="Q7214" s="31"/>
      <c r="R7214" s="84"/>
      <c r="S7214" s="31"/>
      <c r="T7214" s="31"/>
      <c r="U7214" s="169"/>
      <c r="V7214" s="150"/>
      <c r="W7214" s="141" t="str" cm="1">
        <f t="array" ref="W7214">IF(SUM(LEN(B7214:V7214))=0,"",IF(OR(OR(ISBLANK(F7214),SUM(LEN(C7214),LEN(D7214))=0),AND(NOT(E7214="Unknown"),ISBLANK(J7214)),AND(NOT(O7214="Unknown"),ISBLANK(R7214))),"Missing Information", INDEX(Table15[Entire Service Line Classification], MATCH(SUMIFS(Table15[Unique ID],Table15[System-Owned Portion],E7214,Table15[If Material Anything Other than "Lead" in Column E,Was Material Ever Previously Lead?],G7214,Table15[Customer-Owned Portion],O7214),Table15[Unique ID],0),0)))</f>
        <v/>
      </c>
      <c r="X7214"/>
    </row>
    <row r="7215" spans="2:24" x14ac:dyDescent="0.25">
      <c r="B7215" s="146"/>
      <c r="C7215" s="31"/>
      <c r="D7215" s="31"/>
      <c r="E7215" s="44"/>
      <c r="F7215" s="43"/>
      <c r="G7215" s="84"/>
      <c r="H7215" s="31"/>
      <c r="I7215" s="31"/>
      <c r="J7215" s="84"/>
      <c r="K7215" s="31"/>
      <c r="L7215" s="31"/>
      <c r="M7215" s="169"/>
      <c r="N7215" s="148"/>
      <c r="O7215" s="106"/>
      <c r="P7215" s="43"/>
      <c r="Q7215" s="31"/>
      <c r="R7215" s="84"/>
      <c r="S7215" s="31"/>
      <c r="T7215" s="31"/>
      <c r="U7215" s="169"/>
      <c r="V7215" s="150"/>
      <c r="W7215" s="141" t="str" cm="1">
        <f t="array" ref="W7215">IF(SUM(LEN(B7215:V7215))=0,"",IF(OR(OR(ISBLANK(F7215),SUM(LEN(C7215),LEN(D7215))=0),AND(NOT(E7215="Unknown"),ISBLANK(J7215)),AND(NOT(O7215="Unknown"),ISBLANK(R7215))),"Missing Information", INDEX(Table15[Entire Service Line Classification], MATCH(SUMIFS(Table15[Unique ID],Table15[System-Owned Portion],E7215,Table15[If Material Anything Other than "Lead" in Column E,Was Material Ever Previously Lead?],G7215,Table15[Customer-Owned Portion],O7215),Table15[Unique ID],0),0)))</f>
        <v/>
      </c>
      <c r="X7215"/>
    </row>
    <row r="7216" spans="2:24" x14ac:dyDescent="0.25">
      <c r="B7216" s="146"/>
      <c r="C7216" s="31"/>
      <c r="D7216" s="31"/>
      <c r="E7216" s="44"/>
      <c r="F7216" s="43"/>
      <c r="G7216" s="84"/>
      <c r="H7216" s="31"/>
      <c r="I7216" s="31"/>
      <c r="J7216" s="84"/>
      <c r="K7216" s="31"/>
      <c r="L7216" s="31"/>
      <c r="M7216" s="169"/>
      <c r="N7216" s="148"/>
      <c r="O7216" s="106"/>
      <c r="P7216" s="43"/>
      <c r="Q7216" s="31"/>
      <c r="R7216" s="84"/>
      <c r="S7216" s="31"/>
      <c r="T7216" s="31"/>
      <c r="U7216" s="169"/>
      <c r="V7216" s="150"/>
      <c r="W7216" s="141" t="str" cm="1">
        <f t="array" ref="W7216">IF(SUM(LEN(B7216:V7216))=0,"",IF(OR(OR(ISBLANK(F7216),SUM(LEN(C7216),LEN(D7216))=0),AND(NOT(E7216="Unknown"),ISBLANK(J7216)),AND(NOT(O7216="Unknown"),ISBLANK(R7216))),"Missing Information", INDEX(Table15[Entire Service Line Classification], MATCH(SUMIFS(Table15[Unique ID],Table15[System-Owned Portion],E7216,Table15[If Material Anything Other than "Lead" in Column E,Was Material Ever Previously Lead?],G7216,Table15[Customer-Owned Portion],O7216),Table15[Unique ID],0),0)))</f>
        <v/>
      </c>
      <c r="X7216"/>
    </row>
    <row r="7217" spans="2:24" x14ac:dyDescent="0.25">
      <c r="B7217" s="146"/>
      <c r="C7217" s="31"/>
      <c r="D7217" s="31"/>
      <c r="E7217" s="44"/>
      <c r="F7217" s="43"/>
      <c r="G7217" s="84"/>
      <c r="H7217" s="31"/>
      <c r="I7217" s="31"/>
      <c r="J7217" s="84"/>
      <c r="K7217" s="31"/>
      <c r="L7217" s="31"/>
      <c r="M7217" s="169"/>
      <c r="N7217" s="148"/>
      <c r="O7217" s="106"/>
      <c r="P7217" s="43"/>
      <c r="Q7217" s="31"/>
      <c r="R7217" s="84"/>
      <c r="S7217" s="31"/>
      <c r="T7217" s="31"/>
      <c r="U7217" s="169"/>
      <c r="V7217" s="150"/>
      <c r="W7217" s="141" t="str" cm="1">
        <f t="array" ref="W7217">IF(SUM(LEN(B7217:V7217))=0,"",IF(OR(OR(ISBLANK(F7217),SUM(LEN(C7217),LEN(D7217))=0),AND(NOT(E7217="Unknown"),ISBLANK(J7217)),AND(NOT(O7217="Unknown"),ISBLANK(R7217))),"Missing Information", INDEX(Table15[Entire Service Line Classification], MATCH(SUMIFS(Table15[Unique ID],Table15[System-Owned Portion],E7217,Table15[If Material Anything Other than "Lead" in Column E,Was Material Ever Previously Lead?],G7217,Table15[Customer-Owned Portion],O7217),Table15[Unique ID],0),0)))</f>
        <v/>
      </c>
      <c r="X7217"/>
    </row>
    <row r="7218" spans="2:24" x14ac:dyDescent="0.25">
      <c r="B7218" s="146"/>
      <c r="C7218" s="31"/>
      <c r="D7218" s="31"/>
      <c r="E7218" s="44"/>
      <c r="F7218" s="43"/>
      <c r="G7218" s="84"/>
      <c r="H7218" s="31"/>
      <c r="I7218" s="31"/>
      <c r="J7218" s="84"/>
      <c r="K7218" s="31"/>
      <c r="L7218" s="31"/>
      <c r="M7218" s="169"/>
      <c r="N7218" s="148"/>
      <c r="O7218" s="106"/>
      <c r="P7218" s="43"/>
      <c r="Q7218" s="31"/>
      <c r="R7218" s="84"/>
      <c r="S7218" s="31"/>
      <c r="T7218" s="31"/>
      <c r="U7218" s="169"/>
      <c r="V7218" s="150"/>
      <c r="W7218" s="141" t="str" cm="1">
        <f t="array" ref="W7218">IF(SUM(LEN(B7218:V7218))=0,"",IF(OR(OR(ISBLANK(F7218),SUM(LEN(C7218),LEN(D7218))=0),AND(NOT(E7218="Unknown"),ISBLANK(J7218)),AND(NOT(O7218="Unknown"),ISBLANK(R7218))),"Missing Information", INDEX(Table15[Entire Service Line Classification], MATCH(SUMIFS(Table15[Unique ID],Table15[System-Owned Portion],E7218,Table15[If Material Anything Other than "Lead" in Column E,Was Material Ever Previously Lead?],G7218,Table15[Customer-Owned Portion],O7218),Table15[Unique ID],0),0)))</f>
        <v/>
      </c>
      <c r="X7218"/>
    </row>
    <row r="7219" spans="2:24" x14ac:dyDescent="0.25">
      <c r="B7219" s="146"/>
      <c r="C7219" s="31"/>
      <c r="D7219" s="31"/>
      <c r="E7219" s="44"/>
      <c r="F7219" s="43"/>
      <c r="G7219" s="84"/>
      <c r="H7219" s="31"/>
      <c r="I7219" s="31"/>
      <c r="J7219" s="84"/>
      <c r="K7219" s="31"/>
      <c r="L7219" s="31"/>
      <c r="M7219" s="169"/>
      <c r="N7219" s="148"/>
      <c r="O7219" s="106"/>
      <c r="P7219" s="43"/>
      <c r="Q7219" s="31"/>
      <c r="R7219" s="84"/>
      <c r="S7219" s="31"/>
      <c r="T7219" s="31"/>
      <c r="U7219" s="169"/>
      <c r="V7219" s="150"/>
      <c r="W7219" s="141" t="str" cm="1">
        <f t="array" ref="W7219">IF(SUM(LEN(B7219:V7219))=0,"",IF(OR(OR(ISBLANK(F7219),SUM(LEN(C7219),LEN(D7219))=0),AND(NOT(E7219="Unknown"),ISBLANK(J7219)),AND(NOT(O7219="Unknown"),ISBLANK(R7219))),"Missing Information", INDEX(Table15[Entire Service Line Classification], MATCH(SUMIFS(Table15[Unique ID],Table15[System-Owned Portion],E7219,Table15[If Material Anything Other than "Lead" in Column E,Was Material Ever Previously Lead?],G7219,Table15[Customer-Owned Portion],O7219),Table15[Unique ID],0),0)))</f>
        <v/>
      </c>
      <c r="X7219"/>
    </row>
    <row r="7220" spans="2:24" x14ac:dyDescent="0.25">
      <c r="B7220" s="146"/>
      <c r="C7220" s="31"/>
      <c r="D7220" s="31"/>
      <c r="E7220" s="44"/>
      <c r="F7220" s="43"/>
      <c r="G7220" s="84"/>
      <c r="H7220" s="31"/>
      <c r="I7220" s="31"/>
      <c r="J7220" s="84"/>
      <c r="K7220" s="31"/>
      <c r="L7220" s="31"/>
      <c r="M7220" s="169"/>
      <c r="N7220" s="148"/>
      <c r="O7220" s="106"/>
      <c r="P7220" s="43"/>
      <c r="Q7220" s="31"/>
      <c r="R7220" s="84"/>
      <c r="S7220" s="31"/>
      <c r="T7220" s="31"/>
      <c r="U7220" s="169"/>
      <c r="V7220" s="150"/>
      <c r="W7220" s="141" t="str" cm="1">
        <f t="array" ref="W7220">IF(SUM(LEN(B7220:V7220))=0,"",IF(OR(OR(ISBLANK(F7220),SUM(LEN(C7220),LEN(D7220))=0),AND(NOT(E7220="Unknown"),ISBLANK(J7220)),AND(NOT(O7220="Unknown"),ISBLANK(R7220))),"Missing Information", INDEX(Table15[Entire Service Line Classification], MATCH(SUMIFS(Table15[Unique ID],Table15[System-Owned Portion],E7220,Table15[If Material Anything Other than "Lead" in Column E,Was Material Ever Previously Lead?],G7220,Table15[Customer-Owned Portion],O7220),Table15[Unique ID],0),0)))</f>
        <v/>
      </c>
      <c r="X7220"/>
    </row>
    <row r="7221" spans="2:24" x14ac:dyDescent="0.25">
      <c r="B7221" s="146"/>
      <c r="C7221" s="31"/>
      <c r="D7221" s="31"/>
      <c r="E7221" s="44"/>
      <c r="F7221" s="43"/>
      <c r="G7221" s="84"/>
      <c r="H7221" s="31"/>
      <c r="I7221" s="31"/>
      <c r="J7221" s="84"/>
      <c r="K7221" s="31"/>
      <c r="L7221" s="31"/>
      <c r="M7221" s="169"/>
      <c r="N7221" s="148"/>
      <c r="O7221" s="106"/>
      <c r="P7221" s="43"/>
      <c r="Q7221" s="31"/>
      <c r="R7221" s="84"/>
      <c r="S7221" s="31"/>
      <c r="T7221" s="31"/>
      <c r="U7221" s="169"/>
      <c r="V7221" s="150"/>
      <c r="W7221" s="141" t="str" cm="1">
        <f t="array" ref="W7221">IF(SUM(LEN(B7221:V7221))=0,"",IF(OR(OR(ISBLANK(F7221),SUM(LEN(C7221),LEN(D7221))=0),AND(NOT(E7221="Unknown"),ISBLANK(J7221)),AND(NOT(O7221="Unknown"),ISBLANK(R7221))),"Missing Information", INDEX(Table15[Entire Service Line Classification], MATCH(SUMIFS(Table15[Unique ID],Table15[System-Owned Portion],E7221,Table15[If Material Anything Other than "Lead" in Column E,Was Material Ever Previously Lead?],G7221,Table15[Customer-Owned Portion],O7221),Table15[Unique ID],0),0)))</f>
        <v/>
      </c>
      <c r="X7221"/>
    </row>
    <row r="7222" spans="2:24" x14ac:dyDescent="0.25">
      <c r="B7222" s="146"/>
      <c r="C7222" s="31"/>
      <c r="D7222" s="31"/>
      <c r="E7222" s="44"/>
      <c r="F7222" s="43"/>
      <c r="G7222" s="84"/>
      <c r="H7222" s="31"/>
      <c r="I7222" s="31"/>
      <c r="J7222" s="84"/>
      <c r="K7222" s="31"/>
      <c r="L7222" s="31"/>
      <c r="M7222" s="169"/>
      <c r="N7222" s="148"/>
      <c r="O7222" s="106"/>
      <c r="P7222" s="43"/>
      <c r="Q7222" s="31"/>
      <c r="R7222" s="84"/>
      <c r="S7222" s="31"/>
      <c r="T7222" s="31"/>
      <c r="U7222" s="169"/>
      <c r="V7222" s="150"/>
      <c r="W7222" s="141" t="str" cm="1">
        <f t="array" ref="W7222">IF(SUM(LEN(B7222:V7222))=0,"",IF(OR(OR(ISBLANK(F7222),SUM(LEN(C7222),LEN(D7222))=0),AND(NOT(E7222="Unknown"),ISBLANK(J7222)),AND(NOT(O7222="Unknown"),ISBLANK(R7222))),"Missing Information", INDEX(Table15[Entire Service Line Classification], MATCH(SUMIFS(Table15[Unique ID],Table15[System-Owned Portion],E7222,Table15[If Material Anything Other than "Lead" in Column E,Was Material Ever Previously Lead?],G7222,Table15[Customer-Owned Portion],O7222),Table15[Unique ID],0),0)))</f>
        <v/>
      </c>
      <c r="X7222"/>
    </row>
    <row r="7223" spans="2:24" x14ac:dyDescent="0.25">
      <c r="B7223" s="146"/>
      <c r="C7223" s="31"/>
      <c r="D7223" s="31"/>
      <c r="E7223" s="44"/>
      <c r="F7223" s="43"/>
      <c r="G7223" s="84"/>
      <c r="H7223" s="31"/>
      <c r="I7223" s="31"/>
      <c r="J7223" s="84"/>
      <c r="K7223" s="31"/>
      <c r="L7223" s="31"/>
      <c r="M7223" s="169"/>
      <c r="N7223" s="148"/>
      <c r="O7223" s="106"/>
      <c r="P7223" s="43"/>
      <c r="Q7223" s="31"/>
      <c r="R7223" s="84"/>
      <c r="S7223" s="31"/>
      <c r="T7223" s="31"/>
      <c r="U7223" s="169"/>
      <c r="V7223" s="150"/>
      <c r="W7223" s="141" t="str" cm="1">
        <f t="array" ref="W7223">IF(SUM(LEN(B7223:V7223))=0,"",IF(OR(OR(ISBLANK(F7223),SUM(LEN(C7223),LEN(D7223))=0),AND(NOT(E7223="Unknown"),ISBLANK(J7223)),AND(NOT(O7223="Unknown"),ISBLANK(R7223))),"Missing Information", INDEX(Table15[Entire Service Line Classification], MATCH(SUMIFS(Table15[Unique ID],Table15[System-Owned Portion],E7223,Table15[If Material Anything Other than "Lead" in Column E,Was Material Ever Previously Lead?],G7223,Table15[Customer-Owned Portion],O7223),Table15[Unique ID],0),0)))</f>
        <v/>
      </c>
      <c r="X7223"/>
    </row>
    <row r="7224" spans="2:24" x14ac:dyDescent="0.25">
      <c r="B7224" s="146"/>
      <c r="C7224" s="31"/>
      <c r="D7224" s="31"/>
      <c r="E7224" s="44"/>
      <c r="F7224" s="43"/>
      <c r="G7224" s="84"/>
      <c r="H7224" s="31"/>
      <c r="I7224" s="31"/>
      <c r="J7224" s="84"/>
      <c r="K7224" s="31"/>
      <c r="L7224" s="31"/>
      <c r="M7224" s="169"/>
      <c r="N7224" s="148"/>
      <c r="O7224" s="106"/>
      <c r="P7224" s="43"/>
      <c r="Q7224" s="31"/>
      <c r="R7224" s="84"/>
      <c r="S7224" s="31"/>
      <c r="T7224" s="31"/>
      <c r="U7224" s="169"/>
      <c r="V7224" s="150"/>
      <c r="W7224" s="141" t="str" cm="1">
        <f t="array" ref="W7224">IF(SUM(LEN(B7224:V7224))=0,"",IF(OR(OR(ISBLANK(F7224),SUM(LEN(C7224),LEN(D7224))=0),AND(NOT(E7224="Unknown"),ISBLANK(J7224)),AND(NOT(O7224="Unknown"),ISBLANK(R7224))),"Missing Information", INDEX(Table15[Entire Service Line Classification], MATCH(SUMIFS(Table15[Unique ID],Table15[System-Owned Portion],E7224,Table15[If Material Anything Other than "Lead" in Column E,Was Material Ever Previously Lead?],G7224,Table15[Customer-Owned Portion],O7224),Table15[Unique ID],0),0)))</f>
        <v/>
      </c>
      <c r="X7224"/>
    </row>
    <row r="7225" spans="2:24" x14ac:dyDescent="0.25">
      <c r="B7225" s="146"/>
      <c r="C7225" s="31"/>
      <c r="D7225" s="31"/>
      <c r="E7225" s="44"/>
      <c r="F7225" s="43"/>
      <c r="G7225" s="84"/>
      <c r="H7225" s="31"/>
      <c r="I7225" s="31"/>
      <c r="J7225" s="84"/>
      <c r="K7225" s="31"/>
      <c r="L7225" s="31"/>
      <c r="M7225" s="169"/>
      <c r="N7225" s="148"/>
      <c r="O7225" s="106"/>
      <c r="P7225" s="43"/>
      <c r="Q7225" s="31"/>
      <c r="R7225" s="84"/>
      <c r="S7225" s="31"/>
      <c r="T7225" s="31"/>
      <c r="U7225" s="169"/>
      <c r="V7225" s="150"/>
      <c r="W7225" s="141" t="str" cm="1">
        <f t="array" ref="W7225">IF(SUM(LEN(B7225:V7225))=0,"",IF(OR(OR(ISBLANK(F7225),SUM(LEN(C7225),LEN(D7225))=0),AND(NOT(E7225="Unknown"),ISBLANK(J7225)),AND(NOT(O7225="Unknown"),ISBLANK(R7225))),"Missing Information", INDEX(Table15[Entire Service Line Classification], MATCH(SUMIFS(Table15[Unique ID],Table15[System-Owned Portion],E7225,Table15[If Material Anything Other than "Lead" in Column E,Was Material Ever Previously Lead?],G7225,Table15[Customer-Owned Portion],O7225),Table15[Unique ID],0),0)))</f>
        <v/>
      </c>
      <c r="X7225"/>
    </row>
    <row r="7226" spans="2:24" x14ac:dyDescent="0.25">
      <c r="B7226" s="146"/>
      <c r="C7226" s="31"/>
      <c r="D7226" s="31"/>
      <c r="E7226" s="44"/>
      <c r="F7226" s="43"/>
      <c r="G7226" s="84"/>
      <c r="H7226" s="31"/>
      <c r="I7226" s="31"/>
      <c r="J7226" s="84"/>
      <c r="K7226" s="31"/>
      <c r="L7226" s="31"/>
      <c r="M7226" s="169"/>
      <c r="N7226" s="148"/>
      <c r="O7226" s="106"/>
      <c r="P7226" s="43"/>
      <c r="Q7226" s="31"/>
      <c r="R7226" s="84"/>
      <c r="S7226" s="31"/>
      <c r="T7226" s="31"/>
      <c r="U7226" s="169"/>
      <c r="V7226" s="150"/>
      <c r="W7226" s="141" t="str" cm="1">
        <f t="array" ref="W7226">IF(SUM(LEN(B7226:V7226))=0,"",IF(OR(OR(ISBLANK(F7226),SUM(LEN(C7226),LEN(D7226))=0),AND(NOT(E7226="Unknown"),ISBLANK(J7226)),AND(NOT(O7226="Unknown"),ISBLANK(R7226))),"Missing Information", INDEX(Table15[Entire Service Line Classification], MATCH(SUMIFS(Table15[Unique ID],Table15[System-Owned Portion],E7226,Table15[If Material Anything Other than "Lead" in Column E,Was Material Ever Previously Lead?],G7226,Table15[Customer-Owned Portion],O7226),Table15[Unique ID],0),0)))</f>
        <v/>
      </c>
      <c r="X7226"/>
    </row>
    <row r="7227" spans="2:24" x14ac:dyDescent="0.25">
      <c r="B7227" s="146"/>
      <c r="C7227" s="31"/>
      <c r="D7227" s="31"/>
      <c r="E7227" s="44"/>
      <c r="F7227" s="43"/>
      <c r="G7227" s="84"/>
      <c r="H7227" s="31"/>
      <c r="I7227" s="31"/>
      <c r="J7227" s="84"/>
      <c r="K7227" s="31"/>
      <c r="L7227" s="31"/>
      <c r="M7227" s="169"/>
      <c r="N7227" s="148"/>
      <c r="O7227" s="106"/>
      <c r="P7227" s="43"/>
      <c r="Q7227" s="31"/>
      <c r="R7227" s="84"/>
      <c r="S7227" s="31"/>
      <c r="T7227" s="31"/>
      <c r="U7227" s="169"/>
      <c r="V7227" s="150"/>
      <c r="W7227" s="141" t="str" cm="1">
        <f t="array" ref="W7227">IF(SUM(LEN(B7227:V7227))=0,"",IF(OR(OR(ISBLANK(F7227),SUM(LEN(C7227),LEN(D7227))=0),AND(NOT(E7227="Unknown"),ISBLANK(J7227)),AND(NOT(O7227="Unknown"),ISBLANK(R7227))),"Missing Information", INDEX(Table15[Entire Service Line Classification], MATCH(SUMIFS(Table15[Unique ID],Table15[System-Owned Portion],E7227,Table15[If Material Anything Other than "Lead" in Column E,Was Material Ever Previously Lead?],G7227,Table15[Customer-Owned Portion],O7227),Table15[Unique ID],0),0)))</f>
        <v/>
      </c>
      <c r="X7227"/>
    </row>
    <row r="7228" spans="2:24" x14ac:dyDescent="0.25">
      <c r="B7228" s="146"/>
      <c r="C7228" s="31"/>
      <c r="D7228" s="31"/>
      <c r="E7228" s="44"/>
      <c r="F7228" s="43"/>
      <c r="G7228" s="84"/>
      <c r="H7228" s="31"/>
      <c r="I7228" s="31"/>
      <c r="J7228" s="84"/>
      <c r="K7228" s="31"/>
      <c r="L7228" s="31"/>
      <c r="M7228" s="169"/>
      <c r="N7228" s="148"/>
      <c r="O7228" s="106"/>
      <c r="P7228" s="43"/>
      <c r="Q7228" s="31"/>
      <c r="R7228" s="84"/>
      <c r="S7228" s="31"/>
      <c r="T7228" s="31"/>
      <c r="U7228" s="169"/>
      <c r="V7228" s="150"/>
      <c r="W7228" s="141" t="str" cm="1">
        <f t="array" ref="W7228">IF(SUM(LEN(B7228:V7228))=0,"",IF(OR(OR(ISBLANK(F7228),SUM(LEN(C7228),LEN(D7228))=0),AND(NOT(E7228="Unknown"),ISBLANK(J7228)),AND(NOT(O7228="Unknown"),ISBLANK(R7228))),"Missing Information", INDEX(Table15[Entire Service Line Classification], MATCH(SUMIFS(Table15[Unique ID],Table15[System-Owned Portion],E7228,Table15[If Material Anything Other than "Lead" in Column E,Was Material Ever Previously Lead?],G7228,Table15[Customer-Owned Portion],O7228),Table15[Unique ID],0),0)))</f>
        <v/>
      </c>
      <c r="X7228"/>
    </row>
    <row r="7229" spans="2:24" x14ac:dyDescent="0.25">
      <c r="B7229" s="146"/>
      <c r="C7229" s="31"/>
      <c r="D7229" s="31"/>
      <c r="E7229" s="44"/>
      <c r="F7229" s="43"/>
      <c r="G7229" s="84"/>
      <c r="H7229" s="31"/>
      <c r="I7229" s="31"/>
      <c r="J7229" s="84"/>
      <c r="K7229" s="31"/>
      <c r="L7229" s="31"/>
      <c r="M7229" s="169"/>
      <c r="N7229" s="148"/>
      <c r="O7229" s="106"/>
      <c r="P7229" s="43"/>
      <c r="Q7229" s="31"/>
      <c r="R7229" s="84"/>
      <c r="S7229" s="31"/>
      <c r="T7229" s="31"/>
      <c r="U7229" s="169"/>
      <c r="V7229" s="150"/>
      <c r="W7229" s="141" t="str" cm="1">
        <f t="array" ref="W7229">IF(SUM(LEN(B7229:V7229))=0,"",IF(OR(OR(ISBLANK(F7229),SUM(LEN(C7229),LEN(D7229))=0),AND(NOT(E7229="Unknown"),ISBLANK(J7229)),AND(NOT(O7229="Unknown"),ISBLANK(R7229))),"Missing Information", INDEX(Table15[Entire Service Line Classification], MATCH(SUMIFS(Table15[Unique ID],Table15[System-Owned Portion],E7229,Table15[If Material Anything Other than "Lead" in Column E,Was Material Ever Previously Lead?],G7229,Table15[Customer-Owned Portion],O7229),Table15[Unique ID],0),0)))</f>
        <v/>
      </c>
      <c r="X7229"/>
    </row>
    <row r="7230" spans="2:24" x14ac:dyDescent="0.25">
      <c r="B7230" s="146"/>
      <c r="C7230" s="31"/>
      <c r="D7230" s="31"/>
      <c r="E7230" s="44"/>
      <c r="F7230" s="43"/>
      <c r="G7230" s="84"/>
      <c r="H7230" s="31"/>
      <c r="I7230" s="31"/>
      <c r="J7230" s="84"/>
      <c r="K7230" s="31"/>
      <c r="L7230" s="31"/>
      <c r="M7230" s="169"/>
      <c r="N7230" s="148"/>
      <c r="O7230" s="106"/>
      <c r="P7230" s="43"/>
      <c r="Q7230" s="31"/>
      <c r="R7230" s="84"/>
      <c r="S7230" s="31"/>
      <c r="T7230" s="31"/>
      <c r="U7230" s="169"/>
      <c r="V7230" s="150"/>
      <c r="W7230" s="141" t="str" cm="1">
        <f t="array" ref="W7230">IF(SUM(LEN(B7230:V7230))=0,"",IF(OR(OR(ISBLANK(F7230),SUM(LEN(C7230),LEN(D7230))=0),AND(NOT(E7230="Unknown"),ISBLANK(J7230)),AND(NOT(O7230="Unknown"),ISBLANK(R7230))),"Missing Information", INDEX(Table15[Entire Service Line Classification], MATCH(SUMIFS(Table15[Unique ID],Table15[System-Owned Portion],E7230,Table15[If Material Anything Other than "Lead" in Column E,Was Material Ever Previously Lead?],G7230,Table15[Customer-Owned Portion],O7230),Table15[Unique ID],0),0)))</f>
        <v/>
      </c>
      <c r="X7230"/>
    </row>
    <row r="7231" spans="2:24" x14ac:dyDescent="0.25">
      <c r="B7231" s="146"/>
      <c r="C7231" s="31"/>
      <c r="D7231" s="31"/>
      <c r="E7231" s="44"/>
      <c r="F7231" s="43"/>
      <c r="G7231" s="84"/>
      <c r="H7231" s="31"/>
      <c r="I7231" s="31"/>
      <c r="J7231" s="84"/>
      <c r="K7231" s="31"/>
      <c r="L7231" s="31"/>
      <c r="M7231" s="169"/>
      <c r="N7231" s="148"/>
      <c r="O7231" s="106"/>
      <c r="P7231" s="43"/>
      <c r="Q7231" s="31"/>
      <c r="R7231" s="84"/>
      <c r="S7231" s="31"/>
      <c r="T7231" s="31"/>
      <c r="U7231" s="169"/>
      <c r="V7231" s="150"/>
      <c r="W7231" s="141" t="str" cm="1">
        <f t="array" ref="W7231">IF(SUM(LEN(B7231:V7231))=0,"",IF(OR(OR(ISBLANK(F7231),SUM(LEN(C7231),LEN(D7231))=0),AND(NOT(E7231="Unknown"),ISBLANK(J7231)),AND(NOT(O7231="Unknown"),ISBLANK(R7231))),"Missing Information", INDEX(Table15[Entire Service Line Classification], MATCH(SUMIFS(Table15[Unique ID],Table15[System-Owned Portion],E7231,Table15[If Material Anything Other than "Lead" in Column E,Was Material Ever Previously Lead?],G7231,Table15[Customer-Owned Portion],O7231),Table15[Unique ID],0),0)))</f>
        <v/>
      </c>
      <c r="X7231"/>
    </row>
    <row r="7232" spans="2:24" x14ac:dyDescent="0.25">
      <c r="B7232" s="146"/>
      <c r="C7232" s="31"/>
      <c r="D7232" s="31"/>
      <c r="E7232" s="44"/>
      <c r="F7232" s="43"/>
      <c r="G7232" s="84"/>
      <c r="H7232" s="31"/>
      <c r="I7232" s="31"/>
      <c r="J7232" s="84"/>
      <c r="K7232" s="31"/>
      <c r="L7232" s="31"/>
      <c r="M7232" s="169"/>
      <c r="N7232" s="148"/>
      <c r="O7232" s="106"/>
      <c r="P7232" s="43"/>
      <c r="Q7232" s="31"/>
      <c r="R7232" s="84"/>
      <c r="S7232" s="31"/>
      <c r="T7232" s="31"/>
      <c r="U7232" s="169"/>
      <c r="V7232" s="150"/>
      <c r="W7232" s="141" t="str" cm="1">
        <f t="array" ref="W7232">IF(SUM(LEN(B7232:V7232))=0,"",IF(OR(OR(ISBLANK(F7232),SUM(LEN(C7232),LEN(D7232))=0),AND(NOT(E7232="Unknown"),ISBLANK(J7232)),AND(NOT(O7232="Unknown"),ISBLANK(R7232))),"Missing Information", INDEX(Table15[Entire Service Line Classification], MATCH(SUMIFS(Table15[Unique ID],Table15[System-Owned Portion],E7232,Table15[If Material Anything Other than "Lead" in Column E,Was Material Ever Previously Lead?],G7232,Table15[Customer-Owned Portion],O7232),Table15[Unique ID],0),0)))</f>
        <v/>
      </c>
      <c r="X7232"/>
    </row>
    <row r="7233" spans="2:24" x14ac:dyDescent="0.25">
      <c r="B7233" s="146"/>
      <c r="C7233" s="31"/>
      <c r="D7233" s="31"/>
      <c r="E7233" s="44"/>
      <c r="F7233" s="43"/>
      <c r="G7233" s="84"/>
      <c r="H7233" s="31"/>
      <c r="I7233" s="31"/>
      <c r="J7233" s="84"/>
      <c r="K7233" s="31"/>
      <c r="L7233" s="31"/>
      <c r="M7233" s="169"/>
      <c r="N7233" s="148"/>
      <c r="O7233" s="106"/>
      <c r="P7233" s="43"/>
      <c r="Q7233" s="31"/>
      <c r="R7233" s="84"/>
      <c r="S7233" s="31"/>
      <c r="T7233" s="31"/>
      <c r="U7233" s="169"/>
      <c r="V7233" s="150"/>
      <c r="W7233" s="141" t="str" cm="1">
        <f t="array" ref="W7233">IF(SUM(LEN(B7233:V7233))=0,"",IF(OR(OR(ISBLANK(F7233),SUM(LEN(C7233),LEN(D7233))=0),AND(NOT(E7233="Unknown"),ISBLANK(J7233)),AND(NOT(O7233="Unknown"),ISBLANK(R7233))),"Missing Information", INDEX(Table15[Entire Service Line Classification], MATCH(SUMIFS(Table15[Unique ID],Table15[System-Owned Portion],E7233,Table15[If Material Anything Other than "Lead" in Column E,Was Material Ever Previously Lead?],G7233,Table15[Customer-Owned Portion],O7233),Table15[Unique ID],0),0)))</f>
        <v/>
      </c>
      <c r="X7233"/>
    </row>
    <row r="7234" spans="2:24" x14ac:dyDescent="0.25">
      <c r="B7234" s="146"/>
      <c r="C7234" s="31"/>
      <c r="D7234" s="31"/>
      <c r="E7234" s="44"/>
      <c r="F7234" s="43"/>
      <c r="G7234" s="84"/>
      <c r="H7234" s="31"/>
      <c r="I7234" s="31"/>
      <c r="J7234" s="84"/>
      <c r="K7234" s="31"/>
      <c r="L7234" s="31"/>
      <c r="M7234" s="169"/>
      <c r="N7234" s="148"/>
      <c r="O7234" s="106"/>
      <c r="P7234" s="43"/>
      <c r="Q7234" s="31"/>
      <c r="R7234" s="84"/>
      <c r="S7234" s="31"/>
      <c r="T7234" s="31"/>
      <c r="U7234" s="169"/>
      <c r="V7234" s="150"/>
      <c r="W7234" s="141" t="str" cm="1">
        <f t="array" ref="W7234">IF(SUM(LEN(B7234:V7234))=0,"",IF(OR(OR(ISBLANK(F7234),SUM(LEN(C7234),LEN(D7234))=0),AND(NOT(E7234="Unknown"),ISBLANK(J7234)),AND(NOT(O7234="Unknown"),ISBLANK(R7234))),"Missing Information", INDEX(Table15[Entire Service Line Classification], MATCH(SUMIFS(Table15[Unique ID],Table15[System-Owned Portion],E7234,Table15[If Material Anything Other than "Lead" in Column E,Was Material Ever Previously Lead?],G7234,Table15[Customer-Owned Portion],O7234),Table15[Unique ID],0),0)))</f>
        <v/>
      </c>
      <c r="X7234"/>
    </row>
    <row r="7235" spans="2:24" x14ac:dyDescent="0.25">
      <c r="B7235" s="146"/>
      <c r="C7235" s="31"/>
      <c r="D7235" s="31"/>
      <c r="E7235" s="44"/>
      <c r="F7235" s="43"/>
      <c r="G7235" s="84"/>
      <c r="H7235" s="31"/>
      <c r="I7235" s="31"/>
      <c r="J7235" s="84"/>
      <c r="K7235" s="31"/>
      <c r="L7235" s="31"/>
      <c r="M7235" s="169"/>
      <c r="N7235" s="148"/>
      <c r="O7235" s="106"/>
      <c r="P7235" s="43"/>
      <c r="Q7235" s="31"/>
      <c r="R7235" s="84"/>
      <c r="S7235" s="31"/>
      <c r="T7235" s="31"/>
      <c r="U7235" s="169"/>
      <c r="V7235" s="150"/>
      <c r="W7235" s="141" t="str" cm="1">
        <f t="array" ref="W7235">IF(SUM(LEN(B7235:V7235))=0,"",IF(OR(OR(ISBLANK(F7235),SUM(LEN(C7235),LEN(D7235))=0),AND(NOT(E7235="Unknown"),ISBLANK(J7235)),AND(NOT(O7235="Unknown"),ISBLANK(R7235))),"Missing Information", INDEX(Table15[Entire Service Line Classification], MATCH(SUMIFS(Table15[Unique ID],Table15[System-Owned Portion],E7235,Table15[If Material Anything Other than "Lead" in Column E,Was Material Ever Previously Lead?],G7235,Table15[Customer-Owned Portion],O7235),Table15[Unique ID],0),0)))</f>
        <v/>
      </c>
      <c r="X7235"/>
    </row>
    <row r="7236" spans="2:24" x14ac:dyDescent="0.25">
      <c r="B7236" s="146"/>
      <c r="C7236" s="31"/>
      <c r="D7236" s="31"/>
      <c r="E7236" s="44"/>
      <c r="F7236" s="43"/>
      <c r="G7236" s="84"/>
      <c r="H7236" s="31"/>
      <c r="I7236" s="31"/>
      <c r="J7236" s="84"/>
      <c r="K7236" s="31"/>
      <c r="L7236" s="31"/>
      <c r="M7236" s="169"/>
      <c r="N7236" s="148"/>
      <c r="O7236" s="106"/>
      <c r="P7236" s="43"/>
      <c r="Q7236" s="31"/>
      <c r="R7236" s="84"/>
      <c r="S7236" s="31"/>
      <c r="T7236" s="31"/>
      <c r="U7236" s="169"/>
      <c r="V7236" s="150"/>
      <c r="W7236" s="141" t="str" cm="1">
        <f t="array" ref="W7236">IF(SUM(LEN(B7236:V7236))=0,"",IF(OR(OR(ISBLANK(F7236),SUM(LEN(C7236),LEN(D7236))=0),AND(NOT(E7236="Unknown"),ISBLANK(J7236)),AND(NOT(O7236="Unknown"),ISBLANK(R7236))),"Missing Information", INDEX(Table15[Entire Service Line Classification], MATCH(SUMIFS(Table15[Unique ID],Table15[System-Owned Portion],E7236,Table15[If Material Anything Other than "Lead" in Column E,Was Material Ever Previously Lead?],G7236,Table15[Customer-Owned Portion],O7236),Table15[Unique ID],0),0)))</f>
        <v/>
      </c>
      <c r="X7236"/>
    </row>
    <row r="7237" spans="2:24" x14ac:dyDescent="0.25">
      <c r="B7237" s="146"/>
      <c r="C7237" s="31"/>
      <c r="D7237" s="31"/>
      <c r="E7237" s="44"/>
      <c r="F7237" s="43"/>
      <c r="G7237" s="84"/>
      <c r="H7237" s="31"/>
      <c r="I7237" s="31"/>
      <c r="J7237" s="84"/>
      <c r="K7237" s="31"/>
      <c r="L7237" s="31"/>
      <c r="M7237" s="169"/>
      <c r="N7237" s="148"/>
      <c r="O7237" s="106"/>
      <c r="P7237" s="43"/>
      <c r="Q7237" s="31"/>
      <c r="R7237" s="84"/>
      <c r="S7237" s="31"/>
      <c r="T7237" s="31"/>
      <c r="U7237" s="169"/>
      <c r="V7237" s="150"/>
      <c r="W7237" s="141" t="str" cm="1">
        <f t="array" ref="W7237">IF(SUM(LEN(B7237:V7237))=0,"",IF(OR(OR(ISBLANK(F7237),SUM(LEN(C7237),LEN(D7237))=0),AND(NOT(E7237="Unknown"),ISBLANK(J7237)),AND(NOT(O7237="Unknown"),ISBLANK(R7237))),"Missing Information", INDEX(Table15[Entire Service Line Classification], MATCH(SUMIFS(Table15[Unique ID],Table15[System-Owned Portion],E7237,Table15[If Material Anything Other than "Lead" in Column E,Was Material Ever Previously Lead?],G7237,Table15[Customer-Owned Portion],O7237),Table15[Unique ID],0),0)))</f>
        <v/>
      </c>
      <c r="X7237"/>
    </row>
    <row r="7238" spans="2:24" x14ac:dyDescent="0.25">
      <c r="B7238" s="146"/>
      <c r="C7238" s="31"/>
      <c r="D7238" s="31"/>
      <c r="E7238" s="44"/>
      <c r="F7238" s="43"/>
      <c r="G7238" s="84"/>
      <c r="H7238" s="31"/>
      <c r="I7238" s="31"/>
      <c r="J7238" s="84"/>
      <c r="K7238" s="31"/>
      <c r="L7238" s="31"/>
      <c r="M7238" s="169"/>
      <c r="N7238" s="148"/>
      <c r="O7238" s="106"/>
      <c r="P7238" s="43"/>
      <c r="Q7238" s="31"/>
      <c r="R7238" s="84"/>
      <c r="S7238" s="31"/>
      <c r="T7238" s="31"/>
      <c r="U7238" s="169"/>
      <c r="V7238" s="150"/>
      <c r="W7238" s="141" t="str" cm="1">
        <f t="array" ref="W7238">IF(SUM(LEN(B7238:V7238))=0,"",IF(OR(OR(ISBLANK(F7238),SUM(LEN(C7238),LEN(D7238))=0),AND(NOT(E7238="Unknown"),ISBLANK(J7238)),AND(NOT(O7238="Unknown"),ISBLANK(R7238))),"Missing Information", INDEX(Table15[Entire Service Line Classification], MATCH(SUMIFS(Table15[Unique ID],Table15[System-Owned Portion],E7238,Table15[If Material Anything Other than "Lead" in Column E,Was Material Ever Previously Lead?],G7238,Table15[Customer-Owned Portion],O7238),Table15[Unique ID],0),0)))</f>
        <v/>
      </c>
      <c r="X7238"/>
    </row>
    <row r="7239" spans="2:24" x14ac:dyDescent="0.25">
      <c r="B7239" s="146"/>
      <c r="C7239" s="31"/>
      <c r="D7239" s="31"/>
      <c r="E7239" s="44"/>
      <c r="F7239" s="43"/>
      <c r="G7239" s="84"/>
      <c r="H7239" s="31"/>
      <c r="I7239" s="31"/>
      <c r="J7239" s="84"/>
      <c r="K7239" s="31"/>
      <c r="L7239" s="31"/>
      <c r="M7239" s="169"/>
      <c r="N7239" s="148"/>
      <c r="O7239" s="106"/>
      <c r="P7239" s="43"/>
      <c r="Q7239" s="31"/>
      <c r="R7239" s="84"/>
      <c r="S7239" s="31"/>
      <c r="T7239" s="31"/>
      <c r="U7239" s="169"/>
      <c r="V7239" s="150"/>
      <c r="W7239" s="141" t="str" cm="1">
        <f t="array" ref="W7239">IF(SUM(LEN(B7239:V7239))=0,"",IF(OR(OR(ISBLANK(F7239),SUM(LEN(C7239),LEN(D7239))=0),AND(NOT(E7239="Unknown"),ISBLANK(J7239)),AND(NOT(O7239="Unknown"),ISBLANK(R7239))),"Missing Information", INDEX(Table15[Entire Service Line Classification], MATCH(SUMIFS(Table15[Unique ID],Table15[System-Owned Portion],E7239,Table15[If Material Anything Other than "Lead" in Column E,Was Material Ever Previously Lead?],G7239,Table15[Customer-Owned Portion],O7239),Table15[Unique ID],0),0)))</f>
        <v/>
      </c>
      <c r="X7239"/>
    </row>
    <row r="7240" spans="2:24" x14ac:dyDescent="0.25">
      <c r="B7240" s="146"/>
      <c r="C7240" s="31"/>
      <c r="D7240" s="31"/>
      <c r="E7240" s="44"/>
      <c r="F7240" s="43"/>
      <c r="G7240" s="84"/>
      <c r="H7240" s="31"/>
      <c r="I7240" s="31"/>
      <c r="J7240" s="84"/>
      <c r="K7240" s="31"/>
      <c r="L7240" s="31"/>
      <c r="M7240" s="169"/>
      <c r="N7240" s="148"/>
      <c r="O7240" s="106"/>
      <c r="P7240" s="43"/>
      <c r="Q7240" s="31"/>
      <c r="R7240" s="84"/>
      <c r="S7240" s="31"/>
      <c r="T7240" s="31"/>
      <c r="U7240" s="169"/>
      <c r="V7240" s="150"/>
      <c r="W7240" s="141" t="str" cm="1">
        <f t="array" ref="W7240">IF(SUM(LEN(B7240:V7240))=0,"",IF(OR(OR(ISBLANK(F7240),SUM(LEN(C7240),LEN(D7240))=0),AND(NOT(E7240="Unknown"),ISBLANK(J7240)),AND(NOT(O7240="Unknown"),ISBLANK(R7240))),"Missing Information", INDEX(Table15[Entire Service Line Classification], MATCH(SUMIFS(Table15[Unique ID],Table15[System-Owned Portion],E7240,Table15[If Material Anything Other than "Lead" in Column E,Was Material Ever Previously Lead?],G7240,Table15[Customer-Owned Portion],O7240),Table15[Unique ID],0),0)))</f>
        <v/>
      </c>
      <c r="X7240"/>
    </row>
    <row r="7241" spans="2:24" x14ac:dyDescent="0.25">
      <c r="B7241" s="146"/>
      <c r="C7241" s="31"/>
      <c r="D7241" s="31"/>
      <c r="E7241" s="44"/>
      <c r="F7241" s="43"/>
      <c r="G7241" s="84"/>
      <c r="H7241" s="31"/>
      <c r="I7241" s="31"/>
      <c r="J7241" s="84"/>
      <c r="K7241" s="31"/>
      <c r="L7241" s="31"/>
      <c r="M7241" s="169"/>
      <c r="N7241" s="148"/>
      <c r="O7241" s="106"/>
      <c r="P7241" s="43"/>
      <c r="Q7241" s="31"/>
      <c r="R7241" s="84"/>
      <c r="S7241" s="31"/>
      <c r="T7241" s="31"/>
      <c r="U7241" s="169"/>
      <c r="V7241" s="150"/>
      <c r="W7241" s="141" t="str" cm="1">
        <f t="array" ref="W7241">IF(SUM(LEN(B7241:V7241))=0,"",IF(OR(OR(ISBLANK(F7241),SUM(LEN(C7241),LEN(D7241))=0),AND(NOT(E7241="Unknown"),ISBLANK(J7241)),AND(NOT(O7241="Unknown"),ISBLANK(R7241))),"Missing Information", INDEX(Table15[Entire Service Line Classification], MATCH(SUMIFS(Table15[Unique ID],Table15[System-Owned Portion],E7241,Table15[If Material Anything Other than "Lead" in Column E,Was Material Ever Previously Lead?],G7241,Table15[Customer-Owned Portion],O7241),Table15[Unique ID],0),0)))</f>
        <v/>
      </c>
      <c r="X7241"/>
    </row>
    <row r="7242" spans="2:24" x14ac:dyDescent="0.25">
      <c r="B7242" s="146"/>
      <c r="C7242" s="31"/>
      <c r="D7242" s="31"/>
      <c r="E7242" s="44"/>
      <c r="F7242" s="43"/>
      <c r="G7242" s="84"/>
      <c r="H7242" s="31"/>
      <c r="I7242" s="31"/>
      <c r="J7242" s="84"/>
      <c r="K7242" s="31"/>
      <c r="L7242" s="31"/>
      <c r="M7242" s="169"/>
      <c r="N7242" s="148"/>
      <c r="O7242" s="106"/>
      <c r="P7242" s="43"/>
      <c r="Q7242" s="31"/>
      <c r="R7242" s="84"/>
      <c r="S7242" s="31"/>
      <c r="T7242" s="31"/>
      <c r="U7242" s="169"/>
      <c r="V7242" s="150"/>
      <c r="W7242" s="141" t="str" cm="1">
        <f t="array" ref="W7242">IF(SUM(LEN(B7242:V7242))=0,"",IF(OR(OR(ISBLANK(F7242),SUM(LEN(C7242),LEN(D7242))=0),AND(NOT(E7242="Unknown"),ISBLANK(J7242)),AND(NOT(O7242="Unknown"),ISBLANK(R7242))),"Missing Information", INDEX(Table15[Entire Service Line Classification], MATCH(SUMIFS(Table15[Unique ID],Table15[System-Owned Portion],E7242,Table15[If Material Anything Other than "Lead" in Column E,Was Material Ever Previously Lead?],G7242,Table15[Customer-Owned Portion],O7242),Table15[Unique ID],0),0)))</f>
        <v/>
      </c>
      <c r="X7242"/>
    </row>
    <row r="7243" spans="2:24" x14ac:dyDescent="0.25">
      <c r="B7243" s="146"/>
      <c r="C7243" s="31"/>
      <c r="D7243" s="31"/>
      <c r="E7243" s="44"/>
      <c r="F7243" s="43"/>
      <c r="G7243" s="84"/>
      <c r="H7243" s="31"/>
      <c r="I7243" s="31"/>
      <c r="J7243" s="84"/>
      <c r="K7243" s="31"/>
      <c r="L7243" s="31"/>
      <c r="M7243" s="169"/>
      <c r="N7243" s="148"/>
      <c r="O7243" s="106"/>
      <c r="P7243" s="43"/>
      <c r="Q7243" s="31"/>
      <c r="R7243" s="84"/>
      <c r="S7243" s="31"/>
      <c r="T7243" s="31"/>
      <c r="U7243" s="169"/>
      <c r="V7243" s="150"/>
      <c r="W7243" s="141" t="str" cm="1">
        <f t="array" ref="W7243">IF(SUM(LEN(B7243:V7243))=0,"",IF(OR(OR(ISBLANK(F7243),SUM(LEN(C7243),LEN(D7243))=0),AND(NOT(E7243="Unknown"),ISBLANK(J7243)),AND(NOT(O7243="Unknown"),ISBLANK(R7243))),"Missing Information", INDEX(Table15[Entire Service Line Classification], MATCH(SUMIFS(Table15[Unique ID],Table15[System-Owned Portion],E7243,Table15[If Material Anything Other than "Lead" in Column E,Was Material Ever Previously Lead?],G7243,Table15[Customer-Owned Portion],O7243),Table15[Unique ID],0),0)))</f>
        <v/>
      </c>
      <c r="X7243"/>
    </row>
    <row r="7244" spans="2:24" x14ac:dyDescent="0.25">
      <c r="B7244" s="146"/>
      <c r="C7244" s="31"/>
      <c r="D7244" s="31"/>
      <c r="E7244" s="44"/>
      <c r="F7244" s="43"/>
      <c r="G7244" s="84"/>
      <c r="H7244" s="31"/>
      <c r="I7244" s="31"/>
      <c r="J7244" s="84"/>
      <c r="K7244" s="31"/>
      <c r="L7244" s="31"/>
      <c r="M7244" s="169"/>
      <c r="N7244" s="148"/>
      <c r="O7244" s="106"/>
      <c r="P7244" s="43"/>
      <c r="Q7244" s="31"/>
      <c r="R7244" s="84"/>
      <c r="S7244" s="31"/>
      <c r="T7244" s="31"/>
      <c r="U7244" s="169"/>
      <c r="V7244" s="150"/>
      <c r="W7244" s="141" t="str" cm="1">
        <f t="array" ref="W7244">IF(SUM(LEN(B7244:V7244))=0,"",IF(OR(OR(ISBLANK(F7244),SUM(LEN(C7244),LEN(D7244))=0),AND(NOT(E7244="Unknown"),ISBLANK(J7244)),AND(NOT(O7244="Unknown"),ISBLANK(R7244))),"Missing Information", INDEX(Table15[Entire Service Line Classification], MATCH(SUMIFS(Table15[Unique ID],Table15[System-Owned Portion],E7244,Table15[If Material Anything Other than "Lead" in Column E,Was Material Ever Previously Lead?],G7244,Table15[Customer-Owned Portion],O7244),Table15[Unique ID],0),0)))</f>
        <v/>
      </c>
      <c r="X7244"/>
    </row>
    <row r="7245" spans="2:24" x14ac:dyDescent="0.25">
      <c r="B7245" s="146"/>
      <c r="C7245" s="31"/>
      <c r="D7245" s="31"/>
      <c r="E7245" s="44"/>
      <c r="F7245" s="43"/>
      <c r="G7245" s="84"/>
      <c r="H7245" s="31"/>
      <c r="I7245" s="31"/>
      <c r="J7245" s="84"/>
      <c r="K7245" s="31"/>
      <c r="L7245" s="31"/>
      <c r="M7245" s="169"/>
      <c r="N7245" s="148"/>
      <c r="O7245" s="106"/>
      <c r="P7245" s="43"/>
      <c r="Q7245" s="31"/>
      <c r="R7245" s="84"/>
      <c r="S7245" s="31"/>
      <c r="T7245" s="31"/>
      <c r="U7245" s="169"/>
      <c r="V7245" s="150"/>
      <c r="W7245" s="141" t="str" cm="1">
        <f t="array" ref="W7245">IF(SUM(LEN(B7245:V7245))=0,"",IF(OR(OR(ISBLANK(F7245),SUM(LEN(C7245),LEN(D7245))=0),AND(NOT(E7245="Unknown"),ISBLANK(J7245)),AND(NOT(O7245="Unknown"),ISBLANK(R7245))),"Missing Information", INDEX(Table15[Entire Service Line Classification], MATCH(SUMIFS(Table15[Unique ID],Table15[System-Owned Portion],E7245,Table15[If Material Anything Other than "Lead" in Column E,Was Material Ever Previously Lead?],G7245,Table15[Customer-Owned Portion],O7245),Table15[Unique ID],0),0)))</f>
        <v/>
      </c>
      <c r="X7245"/>
    </row>
    <row r="7246" spans="2:24" x14ac:dyDescent="0.25">
      <c r="B7246" s="146"/>
      <c r="C7246" s="31"/>
      <c r="D7246" s="31"/>
      <c r="E7246" s="44"/>
      <c r="F7246" s="43"/>
      <c r="G7246" s="84"/>
      <c r="H7246" s="31"/>
      <c r="I7246" s="31"/>
      <c r="J7246" s="84"/>
      <c r="K7246" s="31"/>
      <c r="L7246" s="31"/>
      <c r="M7246" s="169"/>
      <c r="N7246" s="148"/>
      <c r="O7246" s="106"/>
      <c r="P7246" s="43"/>
      <c r="Q7246" s="31"/>
      <c r="R7246" s="84"/>
      <c r="S7246" s="31"/>
      <c r="T7246" s="31"/>
      <c r="U7246" s="169"/>
      <c r="V7246" s="150"/>
      <c r="W7246" s="141" t="str" cm="1">
        <f t="array" ref="W7246">IF(SUM(LEN(B7246:V7246))=0,"",IF(OR(OR(ISBLANK(F7246),SUM(LEN(C7246),LEN(D7246))=0),AND(NOT(E7246="Unknown"),ISBLANK(J7246)),AND(NOT(O7246="Unknown"),ISBLANK(R7246))),"Missing Information", INDEX(Table15[Entire Service Line Classification], MATCH(SUMIFS(Table15[Unique ID],Table15[System-Owned Portion],E7246,Table15[If Material Anything Other than "Lead" in Column E,Was Material Ever Previously Lead?],G7246,Table15[Customer-Owned Portion],O7246),Table15[Unique ID],0),0)))</f>
        <v/>
      </c>
      <c r="X7246"/>
    </row>
    <row r="7247" spans="2:24" x14ac:dyDescent="0.25">
      <c r="B7247" s="146"/>
      <c r="C7247" s="31"/>
      <c r="D7247" s="31"/>
      <c r="E7247" s="44"/>
      <c r="F7247" s="43"/>
      <c r="G7247" s="84"/>
      <c r="H7247" s="31"/>
      <c r="I7247" s="31"/>
      <c r="J7247" s="84"/>
      <c r="K7247" s="31"/>
      <c r="L7247" s="31"/>
      <c r="M7247" s="169"/>
      <c r="N7247" s="148"/>
      <c r="O7247" s="106"/>
      <c r="P7247" s="43"/>
      <c r="Q7247" s="31"/>
      <c r="R7247" s="84"/>
      <c r="S7247" s="31"/>
      <c r="T7247" s="31"/>
      <c r="U7247" s="169"/>
      <c r="V7247" s="150"/>
      <c r="W7247" s="141" t="str" cm="1">
        <f t="array" ref="W7247">IF(SUM(LEN(B7247:V7247))=0,"",IF(OR(OR(ISBLANK(F7247),SUM(LEN(C7247),LEN(D7247))=0),AND(NOT(E7247="Unknown"),ISBLANK(J7247)),AND(NOT(O7247="Unknown"),ISBLANK(R7247))),"Missing Information", INDEX(Table15[Entire Service Line Classification], MATCH(SUMIFS(Table15[Unique ID],Table15[System-Owned Portion],E7247,Table15[If Material Anything Other than "Lead" in Column E,Was Material Ever Previously Lead?],G7247,Table15[Customer-Owned Portion],O7247),Table15[Unique ID],0),0)))</f>
        <v/>
      </c>
      <c r="X7247"/>
    </row>
    <row r="7248" spans="2:24" x14ac:dyDescent="0.25">
      <c r="B7248" s="146"/>
      <c r="C7248" s="31"/>
      <c r="D7248" s="31"/>
      <c r="E7248" s="44"/>
      <c r="F7248" s="43"/>
      <c r="G7248" s="84"/>
      <c r="H7248" s="31"/>
      <c r="I7248" s="31"/>
      <c r="J7248" s="84"/>
      <c r="K7248" s="31"/>
      <c r="L7248" s="31"/>
      <c r="M7248" s="169"/>
      <c r="N7248" s="148"/>
      <c r="O7248" s="106"/>
      <c r="P7248" s="43"/>
      <c r="Q7248" s="31"/>
      <c r="R7248" s="84"/>
      <c r="S7248" s="31"/>
      <c r="T7248" s="31"/>
      <c r="U7248" s="169"/>
      <c r="V7248" s="150"/>
      <c r="W7248" s="141" t="str" cm="1">
        <f t="array" ref="W7248">IF(SUM(LEN(B7248:V7248))=0,"",IF(OR(OR(ISBLANK(F7248),SUM(LEN(C7248),LEN(D7248))=0),AND(NOT(E7248="Unknown"),ISBLANK(J7248)),AND(NOT(O7248="Unknown"),ISBLANK(R7248))),"Missing Information", INDEX(Table15[Entire Service Line Classification], MATCH(SUMIFS(Table15[Unique ID],Table15[System-Owned Portion],E7248,Table15[If Material Anything Other than "Lead" in Column E,Was Material Ever Previously Lead?],G7248,Table15[Customer-Owned Portion],O7248),Table15[Unique ID],0),0)))</f>
        <v/>
      </c>
      <c r="X7248"/>
    </row>
    <row r="7249" spans="2:24" x14ac:dyDescent="0.25">
      <c r="B7249" s="146"/>
      <c r="C7249" s="31"/>
      <c r="D7249" s="31"/>
      <c r="E7249" s="44"/>
      <c r="F7249" s="43"/>
      <c r="G7249" s="84"/>
      <c r="H7249" s="31"/>
      <c r="I7249" s="31"/>
      <c r="J7249" s="84"/>
      <c r="K7249" s="31"/>
      <c r="L7249" s="31"/>
      <c r="M7249" s="169"/>
      <c r="N7249" s="148"/>
      <c r="O7249" s="106"/>
      <c r="P7249" s="43"/>
      <c r="Q7249" s="31"/>
      <c r="R7249" s="84"/>
      <c r="S7249" s="31"/>
      <c r="T7249" s="31"/>
      <c r="U7249" s="169"/>
      <c r="V7249" s="150"/>
      <c r="W7249" s="141" t="str" cm="1">
        <f t="array" ref="W7249">IF(SUM(LEN(B7249:V7249))=0,"",IF(OR(OR(ISBLANK(F7249),SUM(LEN(C7249),LEN(D7249))=0),AND(NOT(E7249="Unknown"),ISBLANK(J7249)),AND(NOT(O7249="Unknown"),ISBLANK(R7249))),"Missing Information", INDEX(Table15[Entire Service Line Classification], MATCH(SUMIFS(Table15[Unique ID],Table15[System-Owned Portion],E7249,Table15[If Material Anything Other than "Lead" in Column E,Was Material Ever Previously Lead?],G7249,Table15[Customer-Owned Portion],O7249),Table15[Unique ID],0),0)))</f>
        <v/>
      </c>
      <c r="X7249"/>
    </row>
    <row r="7250" spans="2:24" x14ac:dyDescent="0.25">
      <c r="B7250" s="146"/>
      <c r="C7250" s="31"/>
      <c r="D7250" s="31"/>
      <c r="E7250" s="44"/>
      <c r="F7250" s="43"/>
      <c r="G7250" s="84"/>
      <c r="H7250" s="31"/>
      <c r="I7250" s="31"/>
      <c r="J7250" s="84"/>
      <c r="K7250" s="31"/>
      <c r="L7250" s="31"/>
      <c r="M7250" s="169"/>
      <c r="N7250" s="148"/>
      <c r="O7250" s="106"/>
      <c r="P7250" s="43"/>
      <c r="Q7250" s="31"/>
      <c r="R7250" s="84"/>
      <c r="S7250" s="31"/>
      <c r="T7250" s="31"/>
      <c r="U7250" s="169"/>
      <c r="V7250" s="150"/>
      <c r="W7250" s="141" t="str" cm="1">
        <f t="array" ref="W7250">IF(SUM(LEN(B7250:V7250))=0,"",IF(OR(OR(ISBLANK(F7250),SUM(LEN(C7250),LEN(D7250))=0),AND(NOT(E7250="Unknown"),ISBLANK(J7250)),AND(NOT(O7250="Unknown"),ISBLANK(R7250))),"Missing Information", INDEX(Table15[Entire Service Line Classification], MATCH(SUMIFS(Table15[Unique ID],Table15[System-Owned Portion],E7250,Table15[If Material Anything Other than "Lead" in Column E,Was Material Ever Previously Lead?],G7250,Table15[Customer-Owned Portion],O7250),Table15[Unique ID],0),0)))</f>
        <v/>
      </c>
      <c r="X7250"/>
    </row>
    <row r="7251" spans="2:24" x14ac:dyDescent="0.25">
      <c r="B7251" s="146"/>
      <c r="C7251" s="31"/>
      <c r="D7251" s="31"/>
      <c r="E7251" s="44"/>
      <c r="F7251" s="43"/>
      <c r="G7251" s="84"/>
      <c r="H7251" s="31"/>
      <c r="I7251" s="31"/>
      <c r="J7251" s="84"/>
      <c r="K7251" s="31"/>
      <c r="L7251" s="31"/>
      <c r="M7251" s="169"/>
      <c r="N7251" s="148"/>
      <c r="O7251" s="106"/>
      <c r="P7251" s="43"/>
      <c r="Q7251" s="31"/>
      <c r="R7251" s="84"/>
      <c r="S7251" s="31"/>
      <c r="T7251" s="31"/>
      <c r="U7251" s="169"/>
      <c r="V7251" s="150"/>
      <c r="W7251" s="141" t="str" cm="1">
        <f t="array" ref="W7251">IF(SUM(LEN(B7251:V7251))=0,"",IF(OR(OR(ISBLANK(F7251),SUM(LEN(C7251),LEN(D7251))=0),AND(NOT(E7251="Unknown"),ISBLANK(J7251)),AND(NOT(O7251="Unknown"),ISBLANK(R7251))),"Missing Information", INDEX(Table15[Entire Service Line Classification], MATCH(SUMIFS(Table15[Unique ID],Table15[System-Owned Portion],E7251,Table15[If Material Anything Other than "Lead" in Column E,Was Material Ever Previously Lead?],G7251,Table15[Customer-Owned Portion],O7251),Table15[Unique ID],0),0)))</f>
        <v/>
      </c>
      <c r="X7251"/>
    </row>
    <row r="7252" spans="2:24" x14ac:dyDescent="0.25">
      <c r="B7252" s="146"/>
      <c r="C7252" s="31"/>
      <c r="D7252" s="31"/>
      <c r="E7252" s="44"/>
      <c r="F7252" s="43"/>
      <c r="G7252" s="84"/>
      <c r="H7252" s="31"/>
      <c r="I7252" s="31"/>
      <c r="J7252" s="84"/>
      <c r="K7252" s="31"/>
      <c r="L7252" s="31"/>
      <c r="M7252" s="169"/>
      <c r="N7252" s="148"/>
      <c r="O7252" s="106"/>
      <c r="P7252" s="43"/>
      <c r="Q7252" s="31"/>
      <c r="R7252" s="84"/>
      <c r="S7252" s="31"/>
      <c r="T7252" s="31"/>
      <c r="U7252" s="169"/>
      <c r="V7252" s="150"/>
      <c r="W7252" s="141" t="str" cm="1">
        <f t="array" ref="W7252">IF(SUM(LEN(B7252:V7252))=0,"",IF(OR(OR(ISBLANK(F7252),SUM(LEN(C7252),LEN(D7252))=0),AND(NOT(E7252="Unknown"),ISBLANK(J7252)),AND(NOT(O7252="Unknown"),ISBLANK(R7252))),"Missing Information", INDEX(Table15[Entire Service Line Classification], MATCH(SUMIFS(Table15[Unique ID],Table15[System-Owned Portion],E7252,Table15[If Material Anything Other than "Lead" in Column E,Was Material Ever Previously Lead?],G7252,Table15[Customer-Owned Portion],O7252),Table15[Unique ID],0),0)))</f>
        <v/>
      </c>
      <c r="X7252"/>
    </row>
    <row r="7253" spans="2:24" x14ac:dyDescent="0.25">
      <c r="B7253" s="146"/>
      <c r="C7253" s="31"/>
      <c r="D7253" s="31"/>
      <c r="E7253" s="44"/>
      <c r="F7253" s="43"/>
      <c r="G7253" s="84"/>
      <c r="H7253" s="31"/>
      <c r="I7253" s="31"/>
      <c r="J7253" s="84"/>
      <c r="K7253" s="31"/>
      <c r="L7253" s="31"/>
      <c r="M7253" s="169"/>
      <c r="N7253" s="148"/>
      <c r="O7253" s="106"/>
      <c r="P7253" s="43"/>
      <c r="Q7253" s="31"/>
      <c r="R7253" s="84"/>
      <c r="S7253" s="31"/>
      <c r="T7253" s="31"/>
      <c r="U7253" s="169"/>
      <c r="V7253" s="150"/>
      <c r="W7253" s="141" t="str" cm="1">
        <f t="array" ref="W7253">IF(SUM(LEN(B7253:V7253))=0,"",IF(OR(OR(ISBLANK(F7253),SUM(LEN(C7253),LEN(D7253))=0),AND(NOT(E7253="Unknown"),ISBLANK(J7253)),AND(NOT(O7253="Unknown"),ISBLANK(R7253))),"Missing Information", INDEX(Table15[Entire Service Line Classification], MATCH(SUMIFS(Table15[Unique ID],Table15[System-Owned Portion],E7253,Table15[If Material Anything Other than "Lead" in Column E,Was Material Ever Previously Lead?],G7253,Table15[Customer-Owned Portion],O7253),Table15[Unique ID],0),0)))</f>
        <v/>
      </c>
      <c r="X7253"/>
    </row>
    <row r="7254" spans="2:24" x14ac:dyDescent="0.25">
      <c r="B7254" s="146"/>
      <c r="C7254" s="31"/>
      <c r="D7254" s="31"/>
      <c r="E7254" s="44"/>
      <c r="F7254" s="43"/>
      <c r="G7254" s="84"/>
      <c r="H7254" s="31"/>
      <c r="I7254" s="31"/>
      <c r="J7254" s="84"/>
      <c r="K7254" s="31"/>
      <c r="L7254" s="31"/>
      <c r="M7254" s="169"/>
      <c r="N7254" s="148"/>
      <c r="O7254" s="106"/>
      <c r="P7254" s="43"/>
      <c r="Q7254" s="31"/>
      <c r="R7254" s="84"/>
      <c r="S7254" s="31"/>
      <c r="T7254" s="31"/>
      <c r="U7254" s="169"/>
      <c r="V7254" s="150"/>
      <c r="W7254" s="141" t="str" cm="1">
        <f t="array" ref="W7254">IF(SUM(LEN(B7254:V7254))=0,"",IF(OR(OR(ISBLANK(F7254),SUM(LEN(C7254),LEN(D7254))=0),AND(NOT(E7254="Unknown"),ISBLANK(J7254)),AND(NOT(O7254="Unknown"),ISBLANK(R7254))),"Missing Information", INDEX(Table15[Entire Service Line Classification], MATCH(SUMIFS(Table15[Unique ID],Table15[System-Owned Portion],E7254,Table15[If Material Anything Other than "Lead" in Column E,Was Material Ever Previously Lead?],G7254,Table15[Customer-Owned Portion],O7254),Table15[Unique ID],0),0)))</f>
        <v/>
      </c>
      <c r="X7254"/>
    </row>
    <row r="7255" spans="2:24" x14ac:dyDescent="0.25">
      <c r="B7255" s="146"/>
      <c r="C7255" s="31"/>
      <c r="D7255" s="31"/>
      <c r="E7255" s="44"/>
      <c r="F7255" s="43"/>
      <c r="G7255" s="84"/>
      <c r="H7255" s="31"/>
      <c r="I7255" s="31"/>
      <c r="J7255" s="84"/>
      <c r="K7255" s="31"/>
      <c r="L7255" s="31"/>
      <c r="M7255" s="169"/>
      <c r="N7255" s="148"/>
      <c r="O7255" s="106"/>
      <c r="P7255" s="43"/>
      <c r="Q7255" s="31"/>
      <c r="R7255" s="84"/>
      <c r="S7255" s="31"/>
      <c r="T7255" s="31"/>
      <c r="U7255" s="169"/>
      <c r="V7255" s="150"/>
      <c r="W7255" s="141" t="str" cm="1">
        <f t="array" ref="W7255">IF(SUM(LEN(B7255:V7255))=0,"",IF(OR(OR(ISBLANK(F7255),SUM(LEN(C7255),LEN(D7255))=0),AND(NOT(E7255="Unknown"),ISBLANK(J7255)),AND(NOT(O7255="Unknown"),ISBLANK(R7255))),"Missing Information", INDEX(Table15[Entire Service Line Classification], MATCH(SUMIFS(Table15[Unique ID],Table15[System-Owned Portion],E7255,Table15[If Material Anything Other than "Lead" in Column E,Was Material Ever Previously Lead?],G7255,Table15[Customer-Owned Portion],O7255),Table15[Unique ID],0),0)))</f>
        <v/>
      </c>
      <c r="X7255"/>
    </row>
    <row r="7256" spans="2:24" x14ac:dyDescent="0.25">
      <c r="B7256" s="146"/>
      <c r="C7256" s="31"/>
      <c r="D7256" s="31"/>
      <c r="E7256" s="44"/>
      <c r="F7256" s="43"/>
      <c r="G7256" s="84"/>
      <c r="H7256" s="31"/>
      <c r="I7256" s="31"/>
      <c r="J7256" s="84"/>
      <c r="K7256" s="31"/>
      <c r="L7256" s="31"/>
      <c r="M7256" s="169"/>
      <c r="N7256" s="148"/>
      <c r="O7256" s="106"/>
      <c r="P7256" s="43"/>
      <c r="Q7256" s="31"/>
      <c r="R7256" s="84"/>
      <c r="S7256" s="31"/>
      <c r="T7256" s="31"/>
      <c r="U7256" s="169"/>
      <c r="V7256" s="150"/>
      <c r="W7256" s="141" t="str" cm="1">
        <f t="array" ref="W7256">IF(SUM(LEN(B7256:V7256))=0,"",IF(OR(OR(ISBLANK(F7256),SUM(LEN(C7256),LEN(D7256))=0),AND(NOT(E7256="Unknown"),ISBLANK(J7256)),AND(NOT(O7256="Unknown"),ISBLANK(R7256))),"Missing Information", INDEX(Table15[Entire Service Line Classification], MATCH(SUMIFS(Table15[Unique ID],Table15[System-Owned Portion],E7256,Table15[If Material Anything Other than "Lead" in Column E,Was Material Ever Previously Lead?],G7256,Table15[Customer-Owned Portion],O7256),Table15[Unique ID],0),0)))</f>
        <v/>
      </c>
      <c r="X7256"/>
    </row>
    <row r="7257" spans="2:24" x14ac:dyDescent="0.25">
      <c r="B7257" s="146"/>
      <c r="C7257" s="31"/>
      <c r="D7257" s="31"/>
      <c r="E7257" s="44"/>
      <c r="F7257" s="43"/>
      <c r="G7257" s="84"/>
      <c r="H7257" s="31"/>
      <c r="I7257" s="31"/>
      <c r="J7257" s="84"/>
      <c r="K7257" s="31"/>
      <c r="L7257" s="31"/>
      <c r="M7257" s="169"/>
      <c r="N7257" s="148"/>
      <c r="O7257" s="106"/>
      <c r="P7257" s="43"/>
      <c r="Q7257" s="31"/>
      <c r="R7257" s="84"/>
      <c r="S7257" s="31"/>
      <c r="T7257" s="31"/>
      <c r="U7257" s="169"/>
      <c r="V7257" s="150"/>
      <c r="W7257" s="141" t="str" cm="1">
        <f t="array" ref="W7257">IF(SUM(LEN(B7257:V7257))=0,"",IF(OR(OR(ISBLANK(F7257),SUM(LEN(C7257),LEN(D7257))=0),AND(NOT(E7257="Unknown"),ISBLANK(J7257)),AND(NOT(O7257="Unknown"),ISBLANK(R7257))),"Missing Information", INDEX(Table15[Entire Service Line Classification], MATCH(SUMIFS(Table15[Unique ID],Table15[System-Owned Portion],E7257,Table15[If Material Anything Other than "Lead" in Column E,Was Material Ever Previously Lead?],G7257,Table15[Customer-Owned Portion],O7257),Table15[Unique ID],0),0)))</f>
        <v/>
      </c>
      <c r="X7257"/>
    </row>
    <row r="7258" spans="2:24" x14ac:dyDescent="0.25">
      <c r="B7258" s="146"/>
      <c r="C7258" s="31"/>
      <c r="D7258" s="31"/>
      <c r="E7258" s="44"/>
      <c r="F7258" s="43"/>
      <c r="G7258" s="84"/>
      <c r="H7258" s="31"/>
      <c r="I7258" s="31"/>
      <c r="J7258" s="84"/>
      <c r="K7258" s="31"/>
      <c r="L7258" s="31"/>
      <c r="M7258" s="169"/>
      <c r="N7258" s="148"/>
      <c r="O7258" s="106"/>
      <c r="P7258" s="43"/>
      <c r="Q7258" s="31"/>
      <c r="R7258" s="84"/>
      <c r="S7258" s="31"/>
      <c r="T7258" s="31"/>
      <c r="U7258" s="169"/>
      <c r="V7258" s="150"/>
      <c r="W7258" s="141" t="str" cm="1">
        <f t="array" ref="W7258">IF(SUM(LEN(B7258:V7258))=0,"",IF(OR(OR(ISBLANK(F7258),SUM(LEN(C7258),LEN(D7258))=0),AND(NOT(E7258="Unknown"),ISBLANK(J7258)),AND(NOT(O7258="Unknown"),ISBLANK(R7258))),"Missing Information", INDEX(Table15[Entire Service Line Classification], MATCH(SUMIFS(Table15[Unique ID],Table15[System-Owned Portion],E7258,Table15[If Material Anything Other than "Lead" in Column E,Was Material Ever Previously Lead?],G7258,Table15[Customer-Owned Portion],O7258),Table15[Unique ID],0),0)))</f>
        <v/>
      </c>
      <c r="X7258"/>
    </row>
    <row r="7259" spans="2:24" x14ac:dyDescent="0.25">
      <c r="B7259" s="146"/>
      <c r="C7259" s="31"/>
      <c r="D7259" s="31"/>
      <c r="E7259" s="44"/>
      <c r="F7259" s="43"/>
      <c r="G7259" s="84"/>
      <c r="H7259" s="31"/>
      <c r="I7259" s="31"/>
      <c r="J7259" s="84"/>
      <c r="K7259" s="31"/>
      <c r="L7259" s="31"/>
      <c r="M7259" s="169"/>
      <c r="N7259" s="148"/>
      <c r="O7259" s="106"/>
      <c r="P7259" s="43"/>
      <c r="Q7259" s="31"/>
      <c r="R7259" s="84"/>
      <c r="S7259" s="31"/>
      <c r="T7259" s="31"/>
      <c r="U7259" s="169"/>
      <c r="V7259" s="150"/>
      <c r="W7259" s="141" t="str" cm="1">
        <f t="array" ref="W7259">IF(SUM(LEN(B7259:V7259))=0,"",IF(OR(OR(ISBLANK(F7259),SUM(LEN(C7259),LEN(D7259))=0),AND(NOT(E7259="Unknown"),ISBLANK(J7259)),AND(NOT(O7259="Unknown"),ISBLANK(R7259))),"Missing Information", INDEX(Table15[Entire Service Line Classification], MATCH(SUMIFS(Table15[Unique ID],Table15[System-Owned Portion],E7259,Table15[If Material Anything Other than "Lead" in Column E,Was Material Ever Previously Lead?],G7259,Table15[Customer-Owned Portion],O7259),Table15[Unique ID],0),0)))</f>
        <v/>
      </c>
      <c r="X7259"/>
    </row>
    <row r="7260" spans="2:24" x14ac:dyDescent="0.25">
      <c r="B7260" s="146"/>
      <c r="C7260" s="31"/>
      <c r="D7260" s="31"/>
      <c r="E7260" s="44"/>
      <c r="F7260" s="43"/>
      <c r="G7260" s="84"/>
      <c r="H7260" s="31"/>
      <c r="I7260" s="31"/>
      <c r="J7260" s="84"/>
      <c r="K7260" s="31"/>
      <c r="L7260" s="31"/>
      <c r="M7260" s="169"/>
      <c r="N7260" s="148"/>
      <c r="O7260" s="106"/>
      <c r="P7260" s="43"/>
      <c r="Q7260" s="31"/>
      <c r="R7260" s="84"/>
      <c r="S7260" s="31"/>
      <c r="T7260" s="31"/>
      <c r="U7260" s="169"/>
      <c r="V7260" s="150"/>
      <c r="W7260" s="141" t="str" cm="1">
        <f t="array" ref="W7260">IF(SUM(LEN(B7260:V7260))=0,"",IF(OR(OR(ISBLANK(F7260),SUM(LEN(C7260),LEN(D7260))=0),AND(NOT(E7260="Unknown"),ISBLANK(J7260)),AND(NOT(O7260="Unknown"),ISBLANK(R7260))),"Missing Information", INDEX(Table15[Entire Service Line Classification], MATCH(SUMIFS(Table15[Unique ID],Table15[System-Owned Portion],E7260,Table15[If Material Anything Other than "Lead" in Column E,Was Material Ever Previously Lead?],G7260,Table15[Customer-Owned Portion],O7260),Table15[Unique ID],0),0)))</f>
        <v/>
      </c>
      <c r="X7260"/>
    </row>
    <row r="7261" spans="2:24" x14ac:dyDescent="0.25">
      <c r="B7261" s="146"/>
      <c r="C7261" s="31"/>
      <c r="D7261" s="31"/>
      <c r="E7261" s="44"/>
      <c r="F7261" s="43"/>
      <c r="G7261" s="84"/>
      <c r="H7261" s="31"/>
      <c r="I7261" s="31"/>
      <c r="J7261" s="84"/>
      <c r="K7261" s="31"/>
      <c r="L7261" s="31"/>
      <c r="M7261" s="169"/>
      <c r="N7261" s="148"/>
      <c r="O7261" s="106"/>
      <c r="P7261" s="43"/>
      <c r="Q7261" s="31"/>
      <c r="R7261" s="84"/>
      <c r="S7261" s="31"/>
      <c r="T7261" s="31"/>
      <c r="U7261" s="169"/>
      <c r="V7261" s="150"/>
      <c r="W7261" s="141" t="str" cm="1">
        <f t="array" ref="W7261">IF(SUM(LEN(B7261:V7261))=0,"",IF(OR(OR(ISBLANK(F7261),SUM(LEN(C7261),LEN(D7261))=0),AND(NOT(E7261="Unknown"),ISBLANK(J7261)),AND(NOT(O7261="Unknown"),ISBLANK(R7261))),"Missing Information", INDEX(Table15[Entire Service Line Classification], MATCH(SUMIFS(Table15[Unique ID],Table15[System-Owned Portion],E7261,Table15[If Material Anything Other than "Lead" in Column E,Was Material Ever Previously Lead?],G7261,Table15[Customer-Owned Portion],O7261),Table15[Unique ID],0),0)))</f>
        <v/>
      </c>
      <c r="X7261"/>
    </row>
    <row r="7262" spans="2:24" x14ac:dyDescent="0.25">
      <c r="B7262" s="146"/>
      <c r="C7262" s="31"/>
      <c r="D7262" s="31"/>
      <c r="E7262" s="44"/>
      <c r="F7262" s="43"/>
      <c r="G7262" s="84"/>
      <c r="H7262" s="31"/>
      <c r="I7262" s="31"/>
      <c r="J7262" s="84"/>
      <c r="K7262" s="31"/>
      <c r="L7262" s="31"/>
      <c r="M7262" s="169"/>
      <c r="N7262" s="148"/>
      <c r="O7262" s="106"/>
      <c r="P7262" s="43"/>
      <c r="Q7262" s="31"/>
      <c r="R7262" s="84"/>
      <c r="S7262" s="31"/>
      <c r="T7262" s="31"/>
      <c r="U7262" s="169"/>
      <c r="V7262" s="150"/>
      <c r="W7262" s="141" t="str" cm="1">
        <f t="array" ref="W7262">IF(SUM(LEN(B7262:V7262))=0,"",IF(OR(OR(ISBLANK(F7262),SUM(LEN(C7262),LEN(D7262))=0),AND(NOT(E7262="Unknown"),ISBLANK(J7262)),AND(NOT(O7262="Unknown"),ISBLANK(R7262))),"Missing Information", INDEX(Table15[Entire Service Line Classification], MATCH(SUMIFS(Table15[Unique ID],Table15[System-Owned Portion],E7262,Table15[If Material Anything Other than "Lead" in Column E,Was Material Ever Previously Lead?],G7262,Table15[Customer-Owned Portion],O7262),Table15[Unique ID],0),0)))</f>
        <v/>
      </c>
      <c r="X7262"/>
    </row>
    <row r="7263" spans="2:24" x14ac:dyDescent="0.25">
      <c r="B7263" s="146"/>
      <c r="C7263" s="31"/>
      <c r="D7263" s="31"/>
      <c r="E7263" s="44"/>
      <c r="F7263" s="43"/>
      <c r="G7263" s="84"/>
      <c r="H7263" s="31"/>
      <c r="I7263" s="31"/>
      <c r="J7263" s="84"/>
      <c r="K7263" s="31"/>
      <c r="L7263" s="31"/>
      <c r="M7263" s="169"/>
      <c r="N7263" s="148"/>
      <c r="O7263" s="106"/>
      <c r="P7263" s="43"/>
      <c r="Q7263" s="31"/>
      <c r="R7263" s="84"/>
      <c r="S7263" s="31"/>
      <c r="T7263" s="31"/>
      <c r="U7263" s="169"/>
      <c r="V7263" s="150"/>
      <c r="W7263" s="141" t="str" cm="1">
        <f t="array" ref="W7263">IF(SUM(LEN(B7263:V7263))=0,"",IF(OR(OR(ISBLANK(F7263),SUM(LEN(C7263),LEN(D7263))=0),AND(NOT(E7263="Unknown"),ISBLANK(J7263)),AND(NOT(O7263="Unknown"),ISBLANK(R7263))),"Missing Information", INDEX(Table15[Entire Service Line Classification], MATCH(SUMIFS(Table15[Unique ID],Table15[System-Owned Portion],E7263,Table15[If Material Anything Other than "Lead" in Column E,Was Material Ever Previously Lead?],G7263,Table15[Customer-Owned Portion],O7263),Table15[Unique ID],0),0)))</f>
        <v/>
      </c>
      <c r="X7263"/>
    </row>
    <row r="7264" spans="2:24" x14ac:dyDescent="0.25">
      <c r="B7264" s="146"/>
      <c r="C7264" s="31"/>
      <c r="D7264" s="31"/>
      <c r="E7264" s="44"/>
      <c r="F7264" s="43"/>
      <c r="G7264" s="84"/>
      <c r="H7264" s="31"/>
      <c r="I7264" s="31"/>
      <c r="J7264" s="84"/>
      <c r="K7264" s="31"/>
      <c r="L7264" s="31"/>
      <c r="M7264" s="169"/>
      <c r="N7264" s="148"/>
      <c r="O7264" s="106"/>
      <c r="P7264" s="43"/>
      <c r="Q7264" s="31"/>
      <c r="R7264" s="84"/>
      <c r="S7264" s="31"/>
      <c r="T7264" s="31"/>
      <c r="U7264" s="169"/>
      <c r="V7264" s="150"/>
      <c r="W7264" s="141" t="str" cm="1">
        <f t="array" ref="W7264">IF(SUM(LEN(B7264:V7264))=0,"",IF(OR(OR(ISBLANK(F7264),SUM(LEN(C7264),LEN(D7264))=0),AND(NOT(E7264="Unknown"),ISBLANK(J7264)),AND(NOT(O7264="Unknown"),ISBLANK(R7264))),"Missing Information", INDEX(Table15[Entire Service Line Classification], MATCH(SUMIFS(Table15[Unique ID],Table15[System-Owned Portion],E7264,Table15[If Material Anything Other than "Lead" in Column E,Was Material Ever Previously Lead?],G7264,Table15[Customer-Owned Portion],O7264),Table15[Unique ID],0),0)))</f>
        <v/>
      </c>
      <c r="X7264"/>
    </row>
    <row r="7265" spans="2:24" x14ac:dyDescent="0.25">
      <c r="B7265" s="146"/>
      <c r="C7265" s="31"/>
      <c r="D7265" s="31"/>
      <c r="E7265" s="44"/>
      <c r="F7265" s="43"/>
      <c r="G7265" s="84"/>
      <c r="H7265" s="31"/>
      <c r="I7265" s="31"/>
      <c r="J7265" s="84"/>
      <c r="K7265" s="31"/>
      <c r="L7265" s="31"/>
      <c r="M7265" s="169"/>
      <c r="N7265" s="148"/>
      <c r="O7265" s="106"/>
      <c r="P7265" s="43"/>
      <c r="Q7265" s="31"/>
      <c r="R7265" s="84"/>
      <c r="S7265" s="31"/>
      <c r="T7265" s="31"/>
      <c r="U7265" s="169"/>
      <c r="V7265" s="150"/>
      <c r="W7265" s="141" t="str" cm="1">
        <f t="array" ref="W7265">IF(SUM(LEN(B7265:V7265))=0,"",IF(OR(OR(ISBLANK(F7265),SUM(LEN(C7265),LEN(D7265))=0),AND(NOT(E7265="Unknown"),ISBLANK(J7265)),AND(NOT(O7265="Unknown"),ISBLANK(R7265))),"Missing Information", INDEX(Table15[Entire Service Line Classification], MATCH(SUMIFS(Table15[Unique ID],Table15[System-Owned Portion],E7265,Table15[If Material Anything Other than "Lead" in Column E,Was Material Ever Previously Lead?],G7265,Table15[Customer-Owned Portion],O7265),Table15[Unique ID],0),0)))</f>
        <v/>
      </c>
      <c r="X7265"/>
    </row>
    <row r="7266" spans="2:24" x14ac:dyDescent="0.25">
      <c r="B7266" s="146"/>
      <c r="C7266" s="31"/>
      <c r="D7266" s="31"/>
      <c r="E7266" s="44"/>
      <c r="F7266" s="43"/>
      <c r="G7266" s="84"/>
      <c r="H7266" s="31"/>
      <c r="I7266" s="31"/>
      <c r="J7266" s="84"/>
      <c r="K7266" s="31"/>
      <c r="L7266" s="31"/>
      <c r="M7266" s="169"/>
      <c r="N7266" s="148"/>
      <c r="O7266" s="106"/>
      <c r="P7266" s="43"/>
      <c r="Q7266" s="31"/>
      <c r="R7266" s="84"/>
      <c r="S7266" s="31"/>
      <c r="T7266" s="31"/>
      <c r="U7266" s="169"/>
      <c r="V7266" s="150"/>
      <c r="W7266" s="141" t="str" cm="1">
        <f t="array" ref="W7266">IF(SUM(LEN(B7266:V7266))=0,"",IF(OR(OR(ISBLANK(F7266),SUM(LEN(C7266),LEN(D7266))=0),AND(NOT(E7266="Unknown"),ISBLANK(J7266)),AND(NOT(O7266="Unknown"),ISBLANK(R7266))),"Missing Information", INDEX(Table15[Entire Service Line Classification], MATCH(SUMIFS(Table15[Unique ID],Table15[System-Owned Portion],E7266,Table15[If Material Anything Other than "Lead" in Column E,Was Material Ever Previously Lead?],G7266,Table15[Customer-Owned Portion],O7266),Table15[Unique ID],0),0)))</f>
        <v/>
      </c>
      <c r="X7266"/>
    </row>
    <row r="7267" spans="2:24" x14ac:dyDescent="0.25">
      <c r="B7267" s="146"/>
      <c r="C7267" s="31"/>
      <c r="D7267" s="31"/>
      <c r="E7267" s="44"/>
      <c r="F7267" s="43"/>
      <c r="G7267" s="84"/>
      <c r="H7267" s="31"/>
      <c r="I7267" s="31"/>
      <c r="J7267" s="84"/>
      <c r="K7267" s="31"/>
      <c r="L7267" s="31"/>
      <c r="M7267" s="169"/>
      <c r="N7267" s="148"/>
      <c r="O7267" s="106"/>
      <c r="P7267" s="43"/>
      <c r="Q7267" s="31"/>
      <c r="R7267" s="84"/>
      <c r="S7267" s="31"/>
      <c r="T7267" s="31"/>
      <c r="U7267" s="169"/>
      <c r="V7267" s="150"/>
      <c r="W7267" s="141" t="str" cm="1">
        <f t="array" ref="W7267">IF(SUM(LEN(B7267:V7267))=0,"",IF(OR(OR(ISBLANK(F7267),SUM(LEN(C7267),LEN(D7267))=0),AND(NOT(E7267="Unknown"),ISBLANK(J7267)),AND(NOT(O7267="Unknown"),ISBLANK(R7267))),"Missing Information", INDEX(Table15[Entire Service Line Classification], MATCH(SUMIFS(Table15[Unique ID],Table15[System-Owned Portion],E7267,Table15[If Material Anything Other than "Lead" in Column E,Was Material Ever Previously Lead?],G7267,Table15[Customer-Owned Portion],O7267),Table15[Unique ID],0),0)))</f>
        <v/>
      </c>
      <c r="X7267"/>
    </row>
    <row r="7268" spans="2:24" x14ac:dyDescent="0.25">
      <c r="B7268" s="146"/>
      <c r="C7268" s="31"/>
      <c r="D7268" s="31"/>
      <c r="E7268" s="44"/>
      <c r="F7268" s="43"/>
      <c r="G7268" s="84"/>
      <c r="H7268" s="31"/>
      <c r="I7268" s="31"/>
      <c r="J7268" s="84"/>
      <c r="K7268" s="31"/>
      <c r="L7268" s="31"/>
      <c r="M7268" s="169"/>
      <c r="N7268" s="148"/>
      <c r="O7268" s="106"/>
      <c r="P7268" s="43"/>
      <c r="Q7268" s="31"/>
      <c r="R7268" s="84"/>
      <c r="S7268" s="31"/>
      <c r="T7268" s="31"/>
      <c r="U7268" s="169"/>
      <c r="V7268" s="150"/>
      <c r="W7268" s="141" t="str" cm="1">
        <f t="array" ref="W7268">IF(SUM(LEN(B7268:V7268))=0,"",IF(OR(OR(ISBLANK(F7268),SUM(LEN(C7268),LEN(D7268))=0),AND(NOT(E7268="Unknown"),ISBLANK(J7268)),AND(NOT(O7268="Unknown"),ISBLANK(R7268))),"Missing Information", INDEX(Table15[Entire Service Line Classification], MATCH(SUMIFS(Table15[Unique ID],Table15[System-Owned Portion],E7268,Table15[If Material Anything Other than "Lead" in Column E,Was Material Ever Previously Lead?],G7268,Table15[Customer-Owned Portion],O7268),Table15[Unique ID],0),0)))</f>
        <v/>
      </c>
      <c r="X7268"/>
    </row>
    <row r="7269" spans="2:24" x14ac:dyDescent="0.25">
      <c r="B7269" s="146"/>
      <c r="C7269" s="31"/>
      <c r="D7269" s="31"/>
      <c r="E7269" s="44"/>
      <c r="F7269" s="43"/>
      <c r="G7269" s="84"/>
      <c r="H7269" s="31"/>
      <c r="I7269" s="31"/>
      <c r="J7269" s="84"/>
      <c r="K7269" s="31"/>
      <c r="L7269" s="31"/>
      <c r="M7269" s="169"/>
      <c r="N7269" s="148"/>
      <c r="O7269" s="106"/>
      <c r="P7269" s="43"/>
      <c r="Q7269" s="31"/>
      <c r="R7269" s="84"/>
      <c r="S7269" s="31"/>
      <c r="T7269" s="31"/>
      <c r="U7269" s="169"/>
      <c r="V7269" s="150"/>
      <c r="W7269" s="141" t="str" cm="1">
        <f t="array" ref="W7269">IF(SUM(LEN(B7269:V7269))=0,"",IF(OR(OR(ISBLANK(F7269),SUM(LEN(C7269),LEN(D7269))=0),AND(NOT(E7269="Unknown"),ISBLANK(J7269)),AND(NOT(O7269="Unknown"),ISBLANK(R7269))),"Missing Information", INDEX(Table15[Entire Service Line Classification], MATCH(SUMIFS(Table15[Unique ID],Table15[System-Owned Portion],E7269,Table15[If Material Anything Other than "Lead" in Column E,Was Material Ever Previously Lead?],G7269,Table15[Customer-Owned Portion],O7269),Table15[Unique ID],0),0)))</f>
        <v/>
      </c>
      <c r="X7269"/>
    </row>
    <row r="7270" spans="2:24" x14ac:dyDescent="0.25">
      <c r="B7270" s="146"/>
      <c r="C7270" s="31"/>
      <c r="D7270" s="31"/>
      <c r="E7270" s="44"/>
      <c r="F7270" s="43"/>
      <c r="G7270" s="84"/>
      <c r="H7270" s="31"/>
      <c r="I7270" s="31"/>
      <c r="J7270" s="84"/>
      <c r="K7270" s="31"/>
      <c r="L7270" s="31"/>
      <c r="M7270" s="169"/>
      <c r="N7270" s="148"/>
      <c r="O7270" s="106"/>
      <c r="P7270" s="43"/>
      <c r="Q7270" s="31"/>
      <c r="R7270" s="84"/>
      <c r="S7270" s="31"/>
      <c r="T7270" s="31"/>
      <c r="U7270" s="169"/>
      <c r="V7270" s="150"/>
      <c r="W7270" s="141" t="str" cm="1">
        <f t="array" ref="W7270">IF(SUM(LEN(B7270:V7270))=0,"",IF(OR(OR(ISBLANK(F7270),SUM(LEN(C7270),LEN(D7270))=0),AND(NOT(E7270="Unknown"),ISBLANK(J7270)),AND(NOT(O7270="Unknown"),ISBLANK(R7270))),"Missing Information", INDEX(Table15[Entire Service Line Classification], MATCH(SUMIFS(Table15[Unique ID],Table15[System-Owned Portion],E7270,Table15[If Material Anything Other than "Lead" in Column E,Was Material Ever Previously Lead?],G7270,Table15[Customer-Owned Portion],O7270),Table15[Unique ID],0),0)))</f>
        <v/>
      </c>
      <c r="X7270"/>
    </row>
    <row r="7271" spans="2:24" x14ac:dyDescent="0.25">
      <c r="B7271" s="146"/>
      <c r="C7271" s="31"/>
      <c r="D7271" s="31"/>
      <c r="E7271" s="44"/>
      <c r="F7271" s="43"/>
      <c r="G7271" s="84"/>
      <c r="H7271" s="31"/>
      <c r="I7271" s="31"/>
      <c r="J7271" s="84"/>
      <c r="K7271" s="31"/>
      <c r="L7271" s="31"/>
      <c r="M7271" s="169"/>
      <c r="N7271" s="148"/>
      <c r="O7271" s="106"/>
      <c r="P7271" s="43"/>
      <c r="Q7271" s="31"/>
      <c r="R7271" s="84"/>
      <c r="S7271" s="31"/>
      <c r="T7271" s="31"/>
      <c r="U7271" s="169"/>
      <c r="V7271" s="150"/>
      <c r="W7271" s="141" t="str" cm="1">
        <f t="array" ref="W7271">IF(SUM(LEN(B7271:V7271))=0,"",IF(OR(OR(ISBLANK(F7271),SUM(LEN(C7271),LEN(D7271))=0),AND(NOT(E7271="Unknown"),ISBLANK(J7271)),AND(NOT(O7271="Unknown"),ISBLANK(R7271))),"Missing Information", INDEX(Table15[Entire Service Line Classification], MATCH(SUMIFS(Table15[Unique ID],Table15[System-Owned Portion],E7271,Table15[If Material Anything Other than "Lead" in Column E,Was Material Ever Previously Lead?],G7271,Table15[Customer-Owned Portion],O7271),Table15[Unique ID],0),0)))</f>
        <v/>
      </c>
      <c r="X7271"/>
    </row>
    <row r="7272" spans="2:24" x14ac:dyDescent="0.25">
      <c r="B7272" s="146"/>
      <c r="C7272" s="31"/>
      <c r="D7272" s="31"/>
      <c r="E7272" s="44"/>
      <c r="F7272" s="43"/>
      <c r="G7272" s="84"/>
      <c r="H7272" s="31"/>
      <c r="I7272" s="31"/>
      <c r="J7272" s="84"/>
      <c r="K7272" s="31"/>
      <c r="L7272" s="31"/>
      <c r="M7272" s="169"/>
      <c r="N7272" s="148"/>
      <c r="O7272" s="106"/>
      <c r="P7272" s="43"/>
      <c r="Q7272" s="31"/>
      <c r="R7272" s="84"/>
      <c r="S7272" s="31"/>
      <c r="T7272" s="31"/>
      <c r="U7272" s="169"/>
      <c r="V7272" s="150"/>
      <c r="W7272" s="141" t="str" cm="1">
        <f t="array" ref="W7272">IF(SUM(LEN(B7272:V7272))=0,"",IF(OR(OR(ISBLANK(F7272),SUM(LEN(C7272),LEN(D7272))=0),AND(NOT(E7272="Unknown"),ISBLANK(J7272)),AND(NOT(O7272="Unknown"),ISBLANK(R7272))),"Missing Information", INDEX(Table15[Entire Service Line Classification], MATCH(SUMIFS(Table15[Unique ID],Table15[System-Owned Portion],E7272,Table15[If Material Anything Other than "Lead" in Column E,Was Material Ever Previously Lead?],G7272,Table15[Customer-Owned Portion],O7272),Table15[Unique ID],0),0)))</f>
        <v/>
      </c>
      <c r="X7272"/>
    </row>
    <row r="7273" spans="2:24" x14ac:dyDescent="0.25">
      <c r="B7273" s="146"/>
      <c r="C7273" s="31"/>
      <c r="D7273" s="31"/>
      <c r="E7273" s="44"/>
      <c r="F7273" s="43"/>
      <c r="G7273" s="84"/>
      <c r="H7273" s="31"/>
      <c r="I7273" s="31"/>
      <c r="J7273" s="84"/>
      <c r="K7273" s="31"/>
      <c r="L7273" s="31"/>
      <c r="M7273" s="169"/>
      <c r="N7273" s="148"/>
      <c r="O7273" s="106"/>
      <c r="P7273" s="43"/>
      <c r="Q7273" s="31"/>
      <c r="R7273" s="84"/>
      <c r="S7273" s="31"/>
      <c r="T7273" s="31"/>
      <c r="U7273" s="169"/>
      <c r="V7273" s="150"/>
      <c r="W7273" s="141" t="str" cm="1">
        <f t="array" ref="W7273">IF(SUM(LEN(B7273:V7273))=0,"",IF(OR(OR(ISBLANK(F7273),SUM(LEN(C7273),LEN(D7273))=0),AND(NOT(E7273="Unknown"),ISBLANK(J7273)),AND(NOT(O7273="Unknown"),ISBLANK(R7273))),"Missing Information", INDEX(Table15[Entire Service Line Classification], MATCH(SUMIFS(Table15[Unique ID],Table15[System-Owned Portion],E7273,Table15[If Material Anything Other than "Lead" in Column E,Was Material Ever Previously Lead?],G7273,Table15[Customer-Owned Portion],O7273),Table15[Unique ID],0),0)))</f>
        <v/>
      </c>
      <c r="X7273"/>
    </row>
    <row r="7274" spans="2:24" x14ac:dyDescent="0.25">
      <c r="B7274" s="146"/>
      <c r="C7274" s="31"/>
      <c r="D7274" s="31"/>
      <c r="E7274" s="44"/>
      <c r="F7274" s="43"/>
      <c r="G7274" s="84"/>
      <c r="H7274" s="31"/>
      <c r="I7274" s="31"/>
      <c r="J7274" s="84"/>
      <c r="K7274" s="31"/>
      <c r="L7274" s="31"/>
      <c r="M7274" s="169"/>
      <c r="N7274" s="148"/>
      <c r="O7274" s="106"/>
      <c r="P7274" s="43"/>
      <c r="Q7274" s="31"/>
      <c r="R7274" s="84"/>
      <c r="S7274" s="31"/>
      <c r="T7274" s="31"/>
      <c r="U7274" s="169"/>
      <c r="V7274" s="150"/>
      <c r="W7274" s="141" t="str" cm="1">
        <f t="array" ref="W7274">IF(SUM(LEN(B7274:V7274))=0,"",IF(OR(OR(ISBLANK(F7274),SUM(LEN(C7274),LEN(D7274))=0),AND(NOT(E7274="Unknown"),ISBLANK(J7274)),AND(NOT(O7274="Unknown"),ISBLANK(R7274))),"Missing Information", INDEX(Table15[Entire Service Line Classification], MATCH(SUMIFS(Table15[Unique ID],Table15[System-Owned Portion],E7274,Table15[If Material Anything Other than "Lead" in Column E,Was Material Ever Previously Lead?],G7274,Table15[Customer-Owned Portion],O7274),Table15[Unique ID],0),0)))</f>
        <v/>
      </c>
      <c r="X7274"/>
    </row>
    <row r="7275" spans="2:24" x14ac:dyDescent="0.25">
      <c r="B7275" s="146"/>
      <c r="C7275" s="31"/>
      <c r="D7275" s="31"/>
      <c r="E7275" s="44"/>
      <c r="F7275" s="43"/>
      <c r="G7275" s="84"/>
      <c r="H7275" s="31"/>
      <c r="I7275" s="31"/>
      <c r="J7275" s="84"/>
      <c r="K7275" s="31"/>
      <c r="L7275" s="31"/>
      <c r="M7275" s="169"/>
      <c r="N7275" s="148"/>
      <c r="O7275" s="106"/>
      <c r="P7275" s="43"/>
      <c r="Q7275" s="31"/>
      <c r="R7275" s="84"/>
      <c r="S7275" s="31"/>
      <c r="T7275" s="31"/>
      <c r="U7275" s="169"/>
      <c r="V7275" s="150"/>
      <c r="W7275" s="141" t="str" cm="1">
        <f t="array" ref="W7275">IF(SUM(LEN(B7275:V7275))=0,"",IF(OR(OR(ISBLANK(F7275),SUM(LEN(C7275),LEN(D7275))=0),AND(NOT(E7275="Unknown"),ISBLANK(J7275)),AND(NOT(O7275="Unknown"),ISBLANK(R7275))),"Missing Information", INDEX(Table15[Entire Service Line Classification], MATCH(SUMIFS(Table15[Unique ID],Table15[System-Owned Portion],E7275,Table15[If Material Anything Other than "Lead" in Column E,Was Material Ever Previously Lead?],G7275,Table15[Customer-Owned Portion],O7275),Table15[Unique ID],0),0)))</f>
        <v/>
      </c>
      <c r="X7275"/>
    </row>
    <row r="7276" spans="2:24" x14ac:dyDescent="0.25">
      <c r="B7276" s="146"/>
      <c r="C7276" s="31"/>
      <c r="D7276" s="31"/>
      <c r="E7276" s="44"/>
      <c r="F7276" s="43"/>
      <c r="G7276" s="84"/>
      <c r="H7276" s="31"/>
      <c r="I7276" s="31"/>
      <c r="J7276" s="84"/>
      <c r="K7276" s="31"/>
      <c r="L7276" s="31"/>
      <c r="M7276" s="169"/>
      <c r="N7276" s="148"/>
      <c r="O7276" s="106"/>
      <c r="P7276" s="43"/>
      <c r="Q7276" s="31"/>
      <c r="R7276" s="84"/>
      <c r="S7276" s="31"/>
      <c r="T7276" s="31"/>
      <c r="U7276" s="169"/>
      <c r="V7276" s="150"/>
      <c r="W7276" s="141" t="str" cm="1">
        <f t="array" ref="W7276">IF(SUM(LEN(B7276:V7276))=0,"",IF(OR(OR(ISBLANK(F7276),SUM(LEN(C7276),LEN(D7276))=0),AND(NOT(E7276="Unknown"),ISBLANK(J7276)),AND(NOT(O7276="Unknown"),ISBLANK(R7276))),"Missing Information", INDEX(Table15[Entire Service Line Classification], MATCH(SUMIFS(Table15[Unique ID],Table15[System-Owned Portion],E7276,Table15[If Material Anything Other than "Lead" in Column E,Was Material Ever Previously Lead?],G7276,Table15[Customer-Owned Portion],O7276),Table15[Unique ID],0),0)))</f>
        <v/>
      </c>
      <c r="X7276"/>
    </row>
    <row r="7277" spans="2:24" x14ac:dyDescent="0.25">
      <c r="B7277" s="146"/>
      <c r="C7277" s="31"/>
      <c r="D7277" s="31"/>
      <c r="E7277" s="44"/>
      <c r="F7277" s="43"/>
      <c r="G7277" s="84"/>
      <c r="H7277" s="31"/>
      <c r="I7277" s="31"/>
      <c r="J7277" s="84"/>
      <c r="K7277" s="31"/>
      <c r="L7277" s="31"/>
      <c r="M7277" s="169"/>
      <c r="N7277" s="148"/>
      <c r="O7277" s="106"/>
      <c r="P7277" s="43"/>
      <c r="Q7277" s="31"/>
      <c r="R7277" s="84"/>
      <c r="S7277" s="31"/>
      <c r="T7277" s="31"/>
      <c r="U7277" s="169"/>
      <c r="V7277" s="150"/>
      <c r="W7277" s="141" t="str" cm="1">
        <f t="array" ref="W7277">IF(SUM(LEN(B7277:V7277))=0,"",IF(OR(OR(ISBLANK(F7277),SUM(LEN(C7277),LEN(D7277))=0),AND(NOT(E7277="Unknown"),ISBLANK(J7277)),AND(NOT(O7277="Unknown"),ISBLANK(R7277))),"Missing Information", INDEX(Table15[Entire Service Line Classification], MATCH(SUMIFS(Table15[Unique ID],Table15[System-Owned Portion],E7277,Table15[If Material Anything Other than "Lead" in Column E,Was Material Ever Previously Lead?],G7277,Table15[Customer-Owned Portion],O7277),Table15[Unique ID],0),0)))</f>
        <v/>
      </c>
      <c r="X7277"/>
    </row>
    <row r="7278" spans="2:24" x14ac:dyDescent="0.25">
      <c r="B7278" s="146"/>
      <c r="C7278" s="31"/>
      <c r="D7278" s="31"/>
      <c r="E7278" s="44"/>
      <c r="F7278" s="43"/>
      <c r="G7278" s="84"/>
      <c r="H7278" s="31"/>
      <c r="I7278" s="31"/>
      <c r="J7278" s="84"/>
      <c r="K7278" s="31"/>
      <c r="L7278" s="31"/>
      <c r="M7278" s="169"/>
      <c r="N7278" s="148"/>
      <c r="O7278" s="106"/>
      <c r="P7278" s="43"/>
      <c r="Q7278" s="31"/>
      <c r="R7278" s="84"/>
      <c r="S7278" s="31"/>
      <c r="T7278" s="31"/>
      <c r="U7278" s="169"/>
      <c r="V7278" s="150"/>
      <c r="W7278" s="141" t="str" cm="1">
        <f t="array" ref="W7278">IF(SUM(LEN(B7278:V7278))=0,"",IF(OR(OR(ISBLANK(F7278),SUM(LEN(C7278),LEN(D7278))=0),AND(NOT(E7278="Unknown"),ISBLANK(J7278)),AND(NOT(O7278="Unknown"),ISBLANK(R7278))),"Missing Information", INDEX(Table15[Entire Service Line Classification], MATCH(SUMIFS(Table15[Unique ID],Table15[System-Owned Portion],E7278,Table15[If Material Anything Other than "Lead" in Column E,Was Material Ever Previously Lead?],G7278,Table15[Customer-Owned Portion],O7278),Table15[Unique ID],0),0)))</f>
        <v/>
      </c>
      <c r="X7278"/>
    </row>
    <row r="7279" spans="2:24" x14ac:dyDescent="0.25">
      <c r="B7279" s="146"/>
      <c r="C7279" s="31"/>
      <c r="D7279" s="31"/>
      <c r="E7279" s="44"/>
      <c r="F7279" s="43"/>
      <c r="G7279" s="84"/>
      <c r="H7279" s="31"/>
      <c r="I7279" s="31"/>
      <c r="J7279" s="84"/>
      <c r="K7279" s="31"/>
      <c r="L7279" s="31"/>
      <c r="M7279" s="169"/>
      <c r="N7279" s="148"/>
      <c r="O7279" s="106"/>
      <c r="P7279" s="43"/>
      <c r="Q7279" s="31"/>
      <c r="R7279" s="84"/>
      <c r="S7279" s="31"/>
      <c r="T7279" s="31"/>
      <c r="U7279" s="169"/>
      <c r="V7279" s="150"/>
      <c r="W7279" s="141" t="str" cm="1">
        <f t="array" ref="W7279">IF(SUM(LEN(B7279:V7279))=0,"",IF(OR(OR(ISBLANK(F7279),SUM(LEN(C7279),LEN(D7279))=0),AND(NOT(E7279="Unknown"),ISBLANK(J7279)),AND(NOT(O7279="Unknown"),ISBLANK(R7279))),"Missing Information", INDEX(Table15[Entire Service Line Classification], MATCH(SUMIFS(Table15[Unique ID],Table15[System-Owned Portion],E7279,Table15[If Material Anything Other than "Lead" in Column E,Was Material Ever Previously Lead?],G7279,Table15[Customer-Owned Portion],O7279),Table15[Unique ID],0),0)))</f>
        <v/>
      </c>
      <c r="X7279"/>
    </row>
    <row r="7280" spans="2:24" x14ac:dyDescent="0.25">
      <c r="B7280" s="146"/>
      <c r="C7280" s="31"/>
      <c r="D7280" s="31"/>
      <c r="E7280" s="44"/>
      <c r="F7280" s="43"/>
      <c r="G7280" s="84"/>
      <c r="H7280" s="31"/>
      <c r="I7280" s="31"/>
      <c r="J7280" s="84"/>
      <c r="K7280" s="31"/>
      <c r="L7280" s="31"/>
      <c r="M7280" s="169"/>
      <c r="N7280" s="148"/>
      <c r="O7280" s="106"/>
      <c r="P7280" s="43"/>
      <c r="Q7280" s="31"/>
      <c r="R7280" s="84"/>
      <c r="S7280" s="31"/>
      <c r="T7280" s="31"/>
      <c r="U7280" s="169"/>
      <c r="V7280" s="150"/>
      <c r="W7280" s="141" t="str" cm="1">
        <f t="array" ref="W7280">IF(SUM(LEN(B7280:V7280))=0,"",IF(OR(OR(ISBLANK(F7280),SUM(LEN(C7280),LEN(D7280))=0),AND(NOT(E7280="Unknown"),ISBLANK(J7280)),AND(NOT(O7280="Unknown"),ISBLANK(R7280))),"Missing Information", INDEX(Table15[Entire Service Line Classification], MATCH(SUMIFS(Table15[Unique ID],Table15[System-Owned Portion],E7280,Table15[If Material Anything Other than "Lead" in Column E,Was Material Ever Previously Lead?],G7280,Table15[Customer-Owned Portion],O7280),Table15[Unique ID],0),0)))</f>
        <v/>
      </c>
      <c r="X7280"/>
    </row>
    <row r="7281" spans="2:24" x14ac:dyDescent="0.25">
      <c r="B7281" s="146"/>
      <c r="C7281" s="31"/>
      <c r="D7281" s="31"/>
      <c r="E7281" s="44"/>
      <c r="F7281" s="43"/>
      <c r="G7281" s="84"/>
      <c r="H7281" s="31"/>
      <c r="I7281" s="31"/>
      <c r="J7281" s="84"/>
      <c r="K7281" s="31"/>
      <c r="L7281" s="31"/>
      <c r="M7281" s="169"/>
      <c r="N7281" s="148"/>
      <c r="O7281" s="106"/>
      <c r="P7281" s="43"/>
      <c r="Q7281" s="31"/>
      <c r="R7281" s="84"/>
      <c r="S7281" s="31"/>
      <c r="T7281" s="31"/>
      <c r="U7281" s="169"/>
      <c r="V7281" s="150"/>
      <c r="W7281" s="141" t="str" cm="1">
        <f t="array" ref="W7281">IF(SUM(LEN(B7281:V7281))=0,"",IF(OR(OR(ISBLANK(F7281),SUM(LEN(C7281),LEN(D7281))=0),AND(NOT(E7281="Unknown"),ISBLANK(J7281)),AND(NOT(O7281="Unknown"),ISBLANK(R7281))),"Missing Information", INDEX(Table15[Entire Service Line Classification], MATCH(SUMIFS(Table15[Unique ID],Table15[System-Owned Portion],E7281,Table15[If Material Anything Other than "Lead" in Column E,Was Material Ever Previously Lead?],G7281,Table15[Customer-Owned Portion],O7281),Table15[Unique ID],0),0)))</f>
        <v/>
      </c>
      <c r="X7281"/>
    </row>
    <row r="7282" spans="2:24" x14ac:dyDescent="0.25">
      <c r="B7282" s="146"/>
      <c r="C7282" s="31"/>
      <c r="D7282" s="31"/>
      <c r="E7282" s="44"/>
      <c r="F7282" s="43"/>
      <c r="G7282" s="84"/>
      <c r="H7282" s="31"/>
      <c r="I7282" s="31"/>
      <c r="J7282" s="84"/>
      <c r="K7282" s="31"/>
      <c r="L7282" s="31"/>
      <c r="M7282" s="169"/>
      <c r="N7282" s="148"/>
      <c r="O7282" s="106"/>
      <c r="P7282" s="43"/>
      <c r="Q7282" s="31"/>
      <c r="R7282" s="84"/>
      <c r="S7282" s="31"/>
      <c r="T7282" s="31"/>
      <c r="U7282" s="169"/>
      <c r="V7282" s="150"/>
      <c r="W7282" s="141" t="str" cm="1">
        <f t="array" ref="W7282">IF(SUM(LEN(B7282:V7282))=0,"",IF(OR(OR(ISBLANK(F7282),SUM(LEN(C7282),LEN(D7282))=0),AND(NOT(E7282="Unknown"),ISBLANK(J7282)),AND(NOT(O7282="Unknown"),ISBLANK(R7282))),"Missing Information", INDEX(Table15[Entire Service Line Classification], MATCH(SUMIFS(Table15[Unique ID],Table15[System-Owned Portion],E7282,Table15[If Material Anything Other than "Lead" in Column E,Was Material Ever Previously Lead?],G7282,Table15[Customer-Owned Portion],O7282),Table15[Unique ID],0),0)))</f>
        <v/>
      </c>
      <c r="X7282"/>
    </row>
    <row r="7283" spans="2:24" x14ac:dyDescent="0.25">
      <c r="B7283" s="146"/>
      <c r="C7283" s="31"/>
      <c r="D7283" s="31"/>
      <c r="E7283" s="44"/>
      <c r="F7283" s="43"/>
      <c r="G7283" s="84"/>
      <c r="H7283" s="31"/>
      <c r="I7283" s="31"/>
      <c r="J7283" s="84"/>
      <c r="K7283" s="31"/>
      <c r="L7283" s="31"/>
      <c r="M7283" s="169"/>
      <c r="N7283" s="148"/>
      <c r="O7283" s="106"/>
      <c r="P7283" s="43"/>
      <c r="Q7283" s="31"/>
      <c r="R7283" s="84"/>
      <c r="S7283" s="31"/>
      <c r="T7283" s="31"/>
      <c r="U7283" s="169"/>
      <c r="V7283" s="150"/>
      <c r="W7283" s="141" t="str" cm="1">
        <f t="array" ref="W7283">IF(SUM(LEN(B7283:V7283))=0,"",IF(OR(OR(ISBLANK(F7283),SUM(LEN(C7283),LEN(D7283))=0),AND(NOT(E7283="Unknown"),ISBLANK(J7283)),AND(NOT(O7283="Unknown"),ISBLANK(R7283))),"Missing Information", INDEX(Table15[Entire Service Line Classification], MATCH(SUMIFS(Table15[Unique ID],Table15[System-Owned Portion],E7283,Table15[If Material Anything Other than "Lead" in Column E,Was Material Ever Previously Lead?],G7283,Table15[Customer-Owned Portion],O7283),Table15[Unique ID],0),0)))</f>
        <v/>
      </c>
      <c r="X7283"/>
    </row>
    <row r="7284" spans="2:24" x14ac:dyDescent="0.25">
      <c r="B7284" s="146"/>
      <c r="C7284" s="31"/>
      <c r="D7284" s="31"/>
      <c r="E7284" s="44"/>
      <c r="F7284" s="43"/>
      <c r="G7284" s="84"/>
      <c r="H7284" s="31"/>
      <c r="I7284" s="31"/>
      <c r="J7284" s="84"/>
      <c r="K7284" s="31"/>
      <c r="L7284" s="31"/>
      <c r="M7284" s="169"/>
      <c r="N7284" s="148"/>
      <c r="O7284" s="106"/>
      <c r="P7284" s="43"/>
      <c r="Q7284" s="31"/>
      <c r="R7284" s="84"/>
      <c r="S7284" s="31"/>
      <c r="T7284" s="31"/>
      <c r="U7284" s="169"/>
      <c r="V7284" s="150"/>
      <c r="W7284" s="141" t="str" cm="1">
        <f t="array" ref="W7284">IF(SUM(LEN(B7284:V7284))=0,"",IF(OR(OR(ISBLANK(F7284),SUM(LEN(C7284),LEN(D7284))=0),AND(NOT(E7284="Unknown"),ISBLANK(J7284)),AND(NOT(O7284="Unknown"),ISBLANK(R7284))),"Missing Information", INDEX(Table15[Entire Service Line Classification], MATCH(SUMIFS(Table15[Unique ID],Table15[System-Owned Portion],E7284,Table15[If Material Anything Other than "Lead" in Column E,Was Material Ever Previously Lead?],G7284,Table15[Customer-Owned Portion],O7284),Table15[Unique ID],0),0)))</f>
        <v/>
      </c>
      <c r="X7284"/>
    </row>
    <row r="7285" spans="2:24" x14ac:dyDescent="0.25">
      <c r="B7285" s="146"/>
      <c r="C7285" s="31"/>
      <c r="D7285" s="31"/>
      <c r="E7285" s="44"/>
      <c r="F7285" s="43"/>
      <c r="G7285" s="84"/>
      <c r="H7285" s="31"/>
      <c r="I7285" s="31"/>
      <c r="J7285" s="84"/>
      <c r="K7285" s="31"/>
      <c r="L7285" s="31"/>
      <c r="M7285" s="169"/>
      <c r="N7285" s="148"/>
      <c r="O7285" s="106"/>
      <c r="P7285" s="43"/>
      <c r="Q7285" s="31"/>
      <c r="R7285" s="84"/>
      <c r="S7285" s="31"/>
      <c r="T7285" s="31"/>
      <c r="U7285" s="169"/>
      <c r="V7285" s="150"/>
      <c r="W7285" s="141" t="str" cm="1">
        <f t="array" ref="W7285">IF(SUM(LEN(B7285:V7285))=0,"",IF(OR(OR(ISBLANK(F7285),SUM(LEN(C7285),LEN(D7285))=0),AND(NOT(E7285="Unknown"),ISBLANK(J7285)),AND(NOT(O7285="Unknown"),ISBLANK(R7285))),"Missing Information", INDEX(Table15[Entire Service Line Classification], MATCH(SUMIFS(Table15[Unique ID],Table15[System-Owned Portion],E7285,Table15[If Material Anything Other than "Lead" in Column E,Was Material Ever Previously Lead?],G7285,Table15[Customer-Owned Portion],O7285),Table15[Unique ID],0),0)))</f>
        <v/>
      </c>
      <c r="X7285"/>
    </row>
    <row r="7286" spans="2:24" x14ac:dyDescent="0.25">
      <c r="B7286" s="146"/>
      <c r="C7286" s="31"/>
      <c r="D7286" s="31"/>
      <c r="E7286" s="44"/>
      <c r="F7286" s="43"/>
      <c r="G7286" s="84"/>
      <c r="H7286" s="31"/>
      <c r="I7286" s="31"/>
      <c r="J7286" s="84"/>
      <c r="K7286" s="31"/>
      <c r="L7286" s="31"/>
      <c r="M7286" s="169"/>
      <c r="N7286" s="148"/>
      <c r="O7286" s="106"/>
      <c r="P7286" s="43"/>
      <c r="Q7286" s="31"/>
      <c r="R7286" s="84"/>
      <c r="S7286" s="31"/>
      <c r="T7286" s="31"/>
      <c r="U7286" s="169"/>
      <c r="V7286" s="150"/>
      <c r="W7286" s="141" t="str" cm="1">
        <f t="array" ref="W7286">IF(SUM(LEN(B7286:V7286))=0,"",IF(OR(OR(ISBLANK(F7286),SUM(LEN(C7286),LEN(D7286))=0),AND(NOT(E7286="Unknown"),ISBLANK(J7286)),AND(NOT(O7286="Unknown"),ISBLANK(R7286))),"Missing Information", INDEX(Table15[Entire Service Line Classification], MATCH(SUMIFS(Table15[Unique ID],Table15[System-Owned Portion],E7286,Table15[If Material Anything Other than "Lead" in Column E,Was Material Ever Previously Lead?],G7286,Table15[Customer-Owned Portion],O7286),Table15[Unique ID],0),0)))</f>
        <v/>
      </c>
      <c r="X7286"/>
    </row>
    <row r="7287" spans="2:24" x14ac:dyDescent="0.25">
      <c r="B7287" s="146"/>
      <c r="C7287" s="31"/>
      <c r="D7287" s="31"/>
      <c r="E7287" s="44"/>
      <c r="F7287" s="43"/>
      <c r="G7287" s="84"/>
      <c r="H7287" s="31"/>
      <c r="I7287" s="31"/>
      <c r="J7287" s="84"/>
      <c r="K7287" s="31"/>
      <c r="L7287" s="31"/>
      <c r="M7287" s="169"/>
      <c r="N7287" s="148"/>
      <c r="O7287" s="106"/>
      <c r="P7287" s="43"/>
      <c r="Q7287" s="31"/>
      <c r="R7287" s="84"/>
      <c r="S7287" s="31"/>
      <c r="T7287" s="31"/>
      <c r="U7287" s="169"/>
      <c r="V7287" s="150"/>
      <c r="W7287" s="141" t="str" cm="1">
        <f t="array" ref="W7287">IF(SUM(LEN(B7287:V7287))=0,"",IF(OR(OR(ISBLANK(F7287),SUM(LEN(C7287),LEN(D7287))=0),AND(NOT(E7287="Unknown"),ISBLANK(J7287)),AND(NOT(O7287="Unknown"),ISBLANK(R7287))),"Missing Information", INDEX(Table15[Entire Service Line Classification], MATCH(SUMIFS(Table15[Unique ID],Table15[System-Owned Portion],E7287,Table15[If Material Anything Other than "Lead" in Column E,Was Material Ever Previously Lead?],G7287,Table15[Customer-Owned Portion],O7287),Table15[Unique ID],0),0)))</f>
        <v/>
      </c>
      <c r="X7287"/>
    </row>
    <row r="7288" spans="2:24" x14ac:dyDescent="0.25">
      <c r="B7288" s="146"/>
      <c r="C7288" s="31"/>
      <c r="D7288" s="31"/>
      <c r="E7288" s="44"/>
      <c r="F7288" s="43"/>
      <c r="G7288" s="84"/>
      <c r="H7288" s="31"/>
      <c r="I7288" s="31"/>
      <c r="J7288" s="84"/>
      <c r="K7288" s="31"/>
      <c r="L7288" s="31"/>
      <c r="M7288" s="169"/>
      <c r="N7288" s="148"/>
      <c r="O7288" s="106"/>
      <c r="P7288" s="43"/>
      <c r="Q7288" s="31"/>
      <c r="R7288" s="84"/>
      <c r="S7288" s="31"/>
      <c r="T7288" s="31"/>
      <c r="U7288" s="169"/>
      <c r="V7288" s="150"/>
      <c r="W7288" s="141" t="str" cm="1">
        <f t="array" ref="W7288">IF(SUM(LEN(B7288:V7288))=0,"",IF(OR(OR(ISBLANK(F7288),SUM(LEN(C7288),LEN(D7288))=0),AND(NOT(E7288="Unknown"),ISBLANK(J7288)),AND(NOT(O7288="Unknown"),ISBLANK(R7288))),"Missing Information", INDEX(Table15[Entire Service Line Classification], MATCH(SUMIFS(Table15[Unique ID],Table15[System-Owned Portion],E7288,Table15[If Material Anything Other than "Lead" in Column E,Was Material Ever Previously Lead?],G7288,Table15[Customer-Owned Portion],O7288),Table15[Unique ID],0),0)))</f>
        <v/>
      </c>
      <c r="X7288"/>
    </row>
    <row r="7289" spans="2:24" x14ac:dyDescent="0.25">
      <c r="B7289" s="146"/>
      <c r="C7289" s="31"/>
      <c r="D7289" s="31"/>
      <c r="E7289" s="44"/>
      <c r="F7289" s="43"/>
      <c r="G7289" s="84"/>
      <c r="H7289" s="31"/>
      <c r="I7289" s="31"/>
      <c r="J7289" s="84"/>
      <c r="K7289" s="31"/>
      <c r="L7289" s="31"/>
      <c r="M7289" s="169"/>
      <c r="N7289" s="148"/>
      <c r="O7289" s="106"/>
      <c r="P7289" s="43"/>
      <c r="Q7289" s="31"/>
      <c r="R7289" s="84"/>
      <c r="S7289" s="31"/>
      <c r="T7289" s="31"/>
      <c r="U7289" s="169"/>
      <c r="V7289" s="150"/>
      <c r="W7289" s="141" t="str" cm="1">
        <f t="array" ref="W7289">IF(SUM(LEN(B7289:V7289))=0,"",IF(OR(OR(ISBLANK(F7289),SUM(LEN(C7289),LEN(D7289))=0),AND(NOT(E7289="Unknown"),ISBLANK(J7289)),AND(NOT(O7289="Unknown"),ISBLANK(R7289))),"Missing Information", INDEX(Table15[Entire Service Line Classification], MATCH(SUMIFS(Table15[Unique ID],Table15[System-Owned Portion],E7289,Table15[If Material Anything Other than "Lead" in Column E,Was Material Ever Previously Lead?],G7289,Table15[Customer-Owned Portion],O7289),Table15[Unique ID],0),0)))</f>
        <v/>
      </c>
      <c r="X7289"/>
    </row>
    <row r="7290" spans="2:24" x14ac:dyDescent="0.25">
      <c r="B7290" s="146"/>
      <c r="C7290" s="31"/>
      <c r="D7290" s="31"/>
      <c r="E7290" s="44"/>
      <c r="F7290" s="43"/>
      <c r="G7290" s="84"/>
      <c r="H7290" s="31"/>
      <c r="I7290" s="31"/>
      <c r="J7290" s="84"/>
      <c r="K7290" s="31"/>
      <c r="L7290" s="31"/>
      <c r="M7290" s="169"/>
      <c r="N7290" s="148"/>
      <c r="O7290" s="106"/>
      <c r="P7290" s="43"/>
      <c r="Q7290" s="31"/>
      <c r="R7290" s="84"/>
      <c r="S7290" s="31"/>
      <c r="T7290" s="31"/>
      <c r="U7290" s="169"/>
      <c r="V7290" s="150"/>
      <c r="W7290" s="141" t="str" cm="1">
        <f t="array" ref="W7290">IF(SUM(LEN(B7290:V7290))=0,"",IF(OR(OR(ISBLANK(F7290),SUM(LEN(C7290),LEN(D7290))=0),AND(NOT(E7290="Unknown"),ISBLANK(J7290)),AND(NOT(O7290="Unknown"),ISBLANK(R7290))),"Missing Information", INDEX(Table15[Entire Service Line Classification], MATCH(SUMIFS(Table15[Unique ID],Table15[System-Owned Portion],E7290,Table15[If Material Anything Other than "Lead" in Column E,Was Material Ever Previously Lead?],G7290,Table15[Customer-Owned Portion],O7290),Table15[Unique ID],0),0)))</f>
        <v/>
      </c>
      <c r="X7290"/>
    </row>
    <row r="7291" spans="2:24" x14ac:dyDescent="0.25">
      <c r="B7291" s="146"/>
      <c r="C7291" s="31"/>
      <c r="D7291" s="31"/>
      <c r="E7291" s="44"/>
      <c r="F7291" s="43"/>
      <c r="G7291" s="84"/>
      <c r="H7291" s="31"/>
      <c r="I7291" s="31"/>
      <c r="J7291" s="84"/>
      <c r="K7291" s="31"/>
      <c r="L7291" s="31"/>
      <c r="M7291" s="169"/>
      <c r="N7291" s="148"/>
      <c r="O7291" s="106"/>
      <c r="P7291" s="43"/>
      <c r="Q7291" s="31"/>
      <c r="R7291" s="84"/>
      <c r="S7291" s="31"/>
      <c r="T7291" s="31"/>
      <c r="U7291" s="169"/>
      <c r="V7291" s="150"/>
      <c r="W7291" s="141" t="str" cm="1">
        <f t="array" ref="W7291">IF(SUM(LEN(B7291:V7291))=0,"",IF(OR(OR(ISBLANK(F7291),SUM(LEN(C7291),LEN(D7291))=0),AND(NOT(E7291="Unknown"),ISBLANK(J7291)),AND(NOT(O7291="Unknown"),ISBLANK(R7291))),"Missing Information", INDEX(Table15[Entire Service Line Classification], MATCH(SUMIFS(Table15[Unique ID],Table15[System-Owned Portion],E7291,Table15[If Material Anything Other than "Lead" in Column E,Was Material Ever Previously Lead?],G7291,Table15[Customer-Owned Portion],O7291),Table15[Unique ID],0),0)))</f>
        <v/>
      </c>
      <c r="X7291"/>
    </row>
    <row r="7292" spans="2:24" x14ac:dyDescent="0.25">
      <c r="B7292" s="146"/>
      <c r="C7292" s="31"/>
      <c r="D7292" s="31"/>
      <c r="E7292" s="44"/>
      <c r="F7292" s="43"/>
      <c r="G7292" s="84"/>
      <c r="H7292" s="31"/>
      <c r="I7292" s="31"/>
      <c r="J7292" s="84"/>
      <c r="K7292" s="31"/>
      <c r="L7292" s="31"/>
      <c r="M7292" s="169"/>
      <c r="N7292" s="148"/>
      <c r="O7292" s="106"/>
      <c r="P7292" s="43"/>
      <c r="Q7292" s="31"/>
      <c r="R7292" s="84"/>
      <c r="S7292" s="31"/>
      <c r="T7292" s="31"/>
      <c r="U7292" s="169"/>
      <c r="V7292" s="150"/>
      <c r="W7292" s="141" t="str" cm="1">
        <f t="array" ref="W7292">IF(SUM(LEN(B7292:V7292))=0,"",IF(OR(OR(ISBLANK(F7292),SUM(LEN(C7292),LEN(D7292))=0),AND(NOT(E7292="Unknown"),ISBLANK(J7292)),AND(NOT(O7292="Unknown"),ISBLANK(R7292))),"Missing Information", INDEX(Table15[Entire Service Line Classification], MATCH(SUMIFS(Table15[Unique ID],Table15[System-Owned Portion],E7292,Table15[If Material Anything Other than "Lead" in Column E,Was Material Ever Previously Lead?],G7292,Table15[Customer-Owned Portion],O7292),Table15[Unique ID],0),0)))</f>
        <v/>
      </c>
      <c r="X7292"/>
    </row>
    <row r="7293" spans="2:24" x14ac:dyDescent="0.25">
      <c r="B7293" s="146"/>
      <c r="C7293" s="31"/>
      <c r="D7293" s="31"/>
      <c r="E7293" s="44"/>
      <c r="F7293" s="43"/>
      <c r="G7293" s="84"/>
      <c r="H7293" s="31"/>
      <c r="I7293" s="31"/>
      <c r="J7293" s="84"/>
      <c r="K7293" s="31"/>
      <c r="L7293" s="31"/>
      <c r="M7293" s="169"/>
      <c r="N7293" s="148"/>
      <c r="O7293" s="106"/>
      <c r="P7293" s="43"/>
      <c r="Q7293" s="31"/>
      <c r="R7293" s="84"/>
      <c r="S7293" s="31"/>
      <c r="T7293" s="31"/>
      <c r="U7293" s="169"/>
      <c r="V7293" s="150"/>
      <c r="W7293" s="141" t="str" cm="1">
        <f t="array" ref="W7293">IF(SUM(LEN(B7293:V7293))=0,"",IF(OR(OR(ISBLANK(F7293),SUM(LEN(C7293),LEN(D7293))=0),AND(NOT(E7293="Unknown"),ISBLANK(J7293)),AND(NOT(O7293="Unknown"),ISBLANK(R7293))),"Missing Information", INDEX(Table15[Entire Service Line Classification], MATCH(SUMIFS(Table15[Unique ID],Table15[System-Owned Portion],E7293,Table15[If Material Anything Other than "Lead" in Column E,Was Material Ever Previously Lead?],G7293,Table15[Customer-Owned Portion],O7293),Table15[Unique ID],0),0)))</f>
        <v/>
      </c>
      <c r="X7293"/>
    </row>
    <row r="7294" spans="2:24" x14ac:dyDescent="0.25">
      <c r="B7294" s="146"/>
      <c r="C7294" s="31"/>
      <c r="D7294" s="31"/>
      <c r="E7294" s="44"/>
      <c r="F7294" s="43"/>
      <c r="G7294" s="84"/>
      <c r="H7294" s="31"/>
      <c r="I7294" s="31"/>
      <c r="J7294" s="84"/>
      <c r="K7294" s="31"/>
      <c r="L7294" s="31"/>
      <c r="M7294" s="169"/>
      <c r="N7294" s="148"/>
      <c r="O7294" s="106"/>
      <c r="P7294" s="43"/>
      <c r="Q7294" s="31"/>
      <c r="R7294" s="84"/>
      <c r="S7294" s="31"/>
      <c r="T7294" s="31"/>
      <c r="U7294" s="169"/>
      <c r="V7294" s="150"/>
      <c r="W7294" s="141" t="str" cm="1">
        <f t="array" ref="W7294">IF(SUM(LEN(B7294:V7294))=0,"",IF(OR(OR(ISBLANK(F7294),SUM(LEN(C7294),LEN(D7294))=0),AND(NOT(E7294="Unknown"),ISBLANK(J7294)),AND(NOT(O7294="Unknown"),ISBLANK(R7294))),"Missing Information", INDEX(Table15[Entire Service Line Classification], MATCH(SUMIFS(Table15[Unique ID],Table15[System-Owned Portion],E7294,Table15[If Material Anything Other than "Lead" in Column E,Was Material Ever Previously Lead?],G7294,Table15[Customer-Owned Portion],O7294),Table15[Unique ID],0),0)))</f>
        <v/>
      </c>
      <c r="X7294"/>
    </row>
    <row r="7295" spans="2:24" x14ac:dyDescent="0.25">
      <c r="B7295" s="146"/>
      <c r="C7295" s="31"/>
      <c r="D7295" s="31"/>
      <c r="E7295" s="44"/>
      <c r="F7295" s="43"/>
      <c r="G7295" s="84"/>
      <c r="H7295" s="31"/>
      <c r="I7295" s="31"/>
      <c r="J7295" s="84"/>
      <c r="K7295" s="31"/>
      <c r="L7295" s="31"/>
      <c r="M7295" s="169"/>
      <c r="N7295" s="148"/>
      <c r="O7295" s="106"/>
      <c r="P7295" s="43"/>
      <c r="Q7295" s="31"/>
      <c r="R7295" s="84"/>
      <c r="S7295" s="31"/>
      <c r="T7295" s="31"/>
      <c r="U7295" s="169"/>
      <c r="V7295" s="150"/>
      <c r="W7295" s="141" t="str" cm="1">
        <f t="array" ref="W7295">IF(SUM(LEN(B7295:V7295))=0,"",IF(OR(OR(ISBLANK(F7295),SUM(LEN(C7295),LEN(D7295))=0),AND(NOT(E7295="Unknown"),ISBLANK(J7295)),AND(NOT(O7295="Unknown"),ISBLANK(R7295))),"Missing Information", INDEX(Table15[Entire Service Line Classification], MATCH(SUMIFS(Table15[Unique ID],Table15[System-Owned Portion],E7295,Table15[If Material Anything Other than "Lead" in Column E,Was Material Ever Previously Lead?],G7295,Table15[Customer-Owned Portion],O7295),Table15[Unique ID],0),0)))</f>
        <v/>
      </c>
      <c r="X7295"/>
    </row>
    <row r="7296" spans="2:24" x14ac:dyDescent="0.25">
      <c r="B7296" s="146"/>
      <c r="C7296" s="31"/>
      <c r="D7296" s="31"/>
      <c r="E7296" s="44"/>
      <c r="F7296" s="43"/>
      <c r="G7296" s="84"/>
      <c r="H7296" s="31"/>
      <c r="I7296" s="31"/>
      <c r="J7296" s="84"/>
      <c r="K7296" s="31"/>
      <c r="L7296" s="31"/>
      <c r="M7296" s="169"/>
      <c r="N7296" s="148"/>
      <c r="O7296" s="106"/>
      <c r="P7296" s="43"/>
      <c r="Q7296" s="31"/>
      <c r="R7296" s="84"/>
      <c r="S7296" s="31"/>
      <c r="T7296" s="31"/>
      <c r="U7296" s="169"/>
      <c r="V7296" s="150"/>
      <c r="W7296" s="141" t="str" cm="1">
        <f t="array" ref="W7296">IF(SUM(LEN(B7296:V7296))=0,"",IF(OR(OR(ISBLANK(F7296),SUM(LEN(C7296),LEN(D7296))=0),AND(NOT(E7296="Unknown"),ISBLANK(J7296)),AND(NOT(O7296="Unknown"),ISBLANK(R7296))),"Missing Information", INDEX(Table15[Entire Service Line Classification], MATCH(SUMIFS(Table15[Unique ID],Table15[System-Owned Portion],E7296,Table15[If Material Anything Other than "Lead" in Column E,Was Material Ever Previously Lead?],G7296,Table15[Customer-Owned Portion],O7296),Table15[Unique ID],0),0)))</f>
        <v/>
      </c>
      <c r="X7296"/>
    </row>
    <row r="7297" spans="2:24" x14ac:dyDescent="0.25">
      <c r="B7297" s="146"/>
      <c r="C7297" s="31"/>
      <c r="D7297" s="31"/>
      <c r="E7297" s="44"/>
      <c r="F7297" s="43"/>
      <c r="G7297" s="84"/>
      <c r="H7297" s="31"/>
      <c r="I7297" s="31"/>
      <c r="J7297" s="84"/>
      <c r="K7297" s="31"/>
      <c r="L7297" s="31"/>
      <c r="M7297" s="169"/>
      <c r="N7297" s="148"/>
      <c r="O7297" s="106"/>
      <c r="P7297" s="43"/>
      <c r="Q7297" s="31"/>
      <c r="R7297" s="84"/>
      <c r="S7297" s="31"/>
      <c r="T7297" s="31"/>
      <c r="U7297" s="169"/>
      <c r="V7297" s="150"/>
      <c r="W7297" s="141" t="str" cm="1">
        <f t="array" ref="W7297">IF(SUM(LEN(B7297:V7297))=0,"",IF(OR(OR(ISBLANK(F7297),SUM(LEN(C7297),LEN(D7297))=0),AND(NOT(E7297="Unknown"),ISBLANK(J7297)),AND(NOT(O7297="Unknown"),ISBLANK(R7297))),"Missing Information", INDEX(Table15[Entire Service Line Classification], MATCH(SUMIFS(Table15[Unique ID],Table15[System-Owned Portion],E7297,Table15[If Material Anything Other than "Lead" in Column E,Was Material Ever Previously Lead?],G7297,Table15[Customer-Owned Portion],O7297),Table15[Unique ID],0),0)))</f>
        <v/>
      </c>
      <c r="X7297"/>
    </row>
    <row r="7298" spans="2:24" x14ac:dyDescent="0.25">
      <c r="B7298" s="146"/>
      <c r="C7298" s="31"/>
      <c r="D7298" s="31"/>
      <c r="E7298" s="44"/>
      <c r="F7298" s="43"/>
      <c r="G7298" s="84"/>
      <c r="H7298" s="31"/>
      <c r="I7298" s="31"/>
      <c r="J7298" s="84"/>
      <c r="K7298" s="31"/>
      <c r="L7298" s="31"/>
      <c r="M7298" s="169"/>
      <c r="N7298" s="148"/>
      <c r="O7298" s="106"/>
      <c r="P7298" s="43"/>
      <c r="Q7298" s="31"/>
      <c r="R7298" s="84"/>
      <c r="S7298" s="31"/>
      <c r="T7298" s="31"/>
      <c r="U7298" s="169"/>
      <c r="V7298" s="150"/>
      <c r="W7298" s="141" t="str" cm="1">
        <f t="array" ref="W7298">IF(SUM(LEN(B7298:V7298))=0,"",IF(OR(OR(ISBLANK(F7298),SUM(LEN(C7298),LEN(D7298))=0),AND(NOT(E7298="Unknown"),ISBLANK(J7298)),AND(NOT(O7298="Unknown"),ISBLANK(R7298))),"Missing Information", INDEX(Table15[Entire Service Line Classification], MATCH(SUMIFS(Table15[Unique ID],Table15[System-Owned Portion],E7298,Table15[If Material Anything Other than "Lead" in Column E,Was Material Ever Previously Lead?],G7298,Table15[Customer-Owned Portion],O7298),Table15[Unique ID],0),0)))</f>
        <v/>
      </c>
      <c r="X7298"/>
    </row>
    <row r="7299" spans="2:24" x14ac:dyDescent="0.25">
      <c r="B7299" s="146"/>
      <c r="C7299" s="31"/>
      <c r="D7299" s="31"/>
      <c r="E7299" s="44"/>
      <c r="F7299" s="43"/>
      <c r="G7299" s="84"/>
      <c r="H7299" s="31"/>
      <c r="I7299" s="31"/>
      <c r="J7299" s="84"/>
      <c r="K7299" s="31"/>
      <c r="L7299" s="31"/>
      <c r="M7299" s="169"/>
      <c r="N7299" s="148"/>
      <c r="O7299" s="106"/>
      <c r="P7299" s="43"/>
      <c r="Q7299" s="31"/>
      <c r="R7299" s="84"/>
      <c r="S7299" s="31"/>
      <c r="T7299" s="31"/>
      <c r="U7299" s="169"/>
      <c r="V7299" s="150"/>
      <c r="W7299" s="141" t="str" cm="1">
        <f t="array" ref="W7299">IF(SUM(LEN(B7299:V7299))=0,"",IF(OR(OR(ISBLANK(F7299),SUM(LEN(C7299),LEN(D7299))=0),AND(NOT(E7299="Unknown"),ISBLANK(J7299)),AND(NOT(O7299="Unknown"),ISBLANK(R7299))),"Missing Information", INDEX(Table15[Entire Service Line Classification], MATCH(SUMIFS(Table15[Unique ID],Table15[System-Owned Portion],E7299,Table15[If Material Anything Other than "Lead" in Column E,Was Material Ever Previously Lead?],G7299,Table15[Customer-Owned Portion],O7299),Table15[Unique ID],0),0)))</f>
        <v/>
      </c>
      <c r="X7299"/>
    </row>
    <row r="7300" spans="2:24" x14ac:dyDescent="0.25">
      <c r="B7300" s="146"/>
      <c r="C7300" s="31"/>
      <c r="D7300" s="31"/>
      <c r="E7300" s="44"/>
      <c r="F7300" s="43"/>
      <c r="G7300" s="84"/>
      <c r="H7300" s="31"/>
      <c r="I7300" s="31"/>
      <c r="J7300" s="84"/>
      <c r="K7300" s="31"/>
      <c r="L7300" s="31"/>
      <c r="M7300" s="169"/>
      <c r="N7300" s="148"/>
      <c r="O7300" s="106"/>
      <c r="P7300" s="43"/>
      <c r="Q7300" s="31"/>
      <c r="R7300" s="84"/>
      <c r="S7300" s="31"/>
      <c r="T7300" s="31"/>
      <c r="U7300" s="169"/>
      <c r="V7300" s="150"/>
      <c r="W7300" s="141" t="str" cm="1">
        <f t="array" ref="W7300">IF(SUM(LEN(B7300:V7300))=0,"",IF(OR(OR(ISBLANK(F7300),SUM(LEN(C7300),LEN(D7300))=0),AND(NOT(E7300="Unknown"),ISBLANK(J7300)),AND(NOT(O7300="Unknown"),ISBLANK(R7300))),"Missing Information", INDEX(Table15[Entire Service Line Classification], MATCH(SUMIFS(Table15[Unique ID],Table15[System-Owned Portion],E7300,Table15[If Material Anything Other than "Lead" in Column E,Was Material Ever Previously Lead?],G7300,Table15[Customer-Owned Portion],O7300),Table15[Unique ID],0),0)))</f>
        <v/>
      </c>
      <c r="X7300"/>
    </row>
    <row r="7301" spans="2:24" x14ac:dyDescent="0.25">
      <c r="B7301" s="146"/>
      <c r="C7301" s="31"/>
      <c r="D7301" s="31"/>
      <c r="E7301" s="44"/>
      <c r="F7301" s="43"/>
      <c r="G7301" s="84"/>
      <c r="H7301" s="31"/>
      <c r="I7301" s="31"/>
      <c r="J7301" s="84"/>
      <c r="K7301" s="31"/>
      <c r="L7301" s="31"/>
      <c r="M7301" s="169"/>
      <c r="N7301" s="148"/>
      <c r="O7301" s="106"/>
      <c r="P7301" s="43"/>
      <c r="Q7301" s="31"/>
      <c r="R7301" s="84"/>
      <c r="S7301" s="31"/>
      <c r="T7301" s="31"/>
      <c r="U7301" s="169"/>
      <c r="V7301" s="150"/>
      <c r="W7301" s="141" t="str" cm="1">
        <f t="array" ref="W7301">IF(SUM(LEN(B7301:V7301))=0,"",IF(OR(OR(ISBLANK(F7301),SUM(LEN(C7301),LEN(D7301))=0),AND(NOT(E7301="Unknown"),ISBLANK(J7301)),AND(NOT(O7301="Unknown"),ISBLANK(R7301))),"Missing Information", INDEX(Table15[Entire Service Line Classification], MATCH(SUMIFS(Table15[Unique ID],Table15[System-Owned Portion],E7301,Table15[If Material Anything Other than "Lead" in Column E,Was Material Ever Previously Lead?],G7301,Table15[Customer-Owned Portion],O7301),Table15[Unique ID],0),0)))</f>
        <v/>
      </c>
      <c r="X7301"/>
    </row>
    <row r="7302" spans="2:24" x14ac:dyDescent="0.25">
      <c r="B7302" s="146"/>
      <c r="C7302" s="31"/>
      <c r="D7302" s="31"/>
      <c r="E7302" s="44"/>
      <c r="F7302" s="43"/>
      <c r="G7302" s="84"/>
      <c r="H7302" s="31"/>
      <c r="I7302" s="31"/>
      <c r="J7302" s="84"/>
      <c r="K7302" s="31"/>
      <c r="L7302" s="31"/>
      <c r="M7302" s="169"/>
      <c r="N7302" s="148"/>
      <c r="O7302" s="106"/>
      <c r="P7302" s="43"/>
      <c r="Q7302" s="31"/>
      <c r="R7302" s="84"/>
      <c r="S7302" s="31"/>
      <c r="T7302" s="31"/>
      <c r="U7302" s="169"/>
      <c r="V7302" s="150"/>
      <c r="W7302" s="141" t="str" cm="1">
        <f t="array" ref="W7302">IF(SUM(LEN(B7302:V7302))=0,"",IF(OR(OR(ISBLANK(F7302),SUM(LEN(C7302),LEN(D7302))=0),AND(NOT(E7302="Unknown"),ISBLANK(J7302)),AND(NOT(O7302="Unknown"),ISBLANK(R7302))),"Missing Information", INDEX(Table15[Entire Service Line Classification], MATCH(SUMIFS(Table15[Unique ID],Table15[System-Owned Portion],E7302,Table15[If Material Anything Other than "Lead" in Column E,Was Material Ever Previously Lead?],G7302,Table15[Customer-Owned Portion],O7302),Table15[Unique ID],0),0)))</f>
        <v/>
      </c>
      <c r="X7302"/>
    </row>
    <row r="7303" spans="2:24" x14ac:dyDescent="0.25">
      <c r="B7303" s="146"/>
      <c r="C7303" s="31"/>
      <c r="D7303" s="31"/>
      <c r="E7303" s="44"/>
      <c r="F7303" s="43"/>
      <c r="G7303" s="84"/>
      <c r="H7303" s="31"/>
      <c r="I7303" s="31"/>
      <c r="J7303" s="84"/>
      <c r="K7303" s="31"/>
      <c r="L7303" s="31"/>
      <c r="M7303" s="169"/>
      <c r="N7303" s="148"/>
      <c r="O7303" s="106"/>
      <c r="P7303" s="43"/>
      <c r="Q7303" s="31"/>
      <c r="R7303" s="84"/>
      <c r="S7303" s="31"/>
      <c r="T7303" s="31"/>
      <c r="U7303" s="169"/>
      <c r="V7303" s="150"/>
      <c r="W7303" s="141" t="str" cm="1">
        <f t="array" ref="W7303">IF(SUM(LEN(B7303:V7303))=0,"",IF(OR(OR(ISBLANK(F7303),SUM(LEN(C7303),LEN(D7303))=0),AND(NOT(E7303="Unknown"),ISBLANK(J7303)),AND(NOT(O7303="Unknown"),ISBLANK(R7303))),"Missing Information", INDEX(Table15[Entire Service Line Classification], MATCH(SUMIFS(Table15[Unique ID],Table15[System-Owned Portion],E7303,Table15[If Material Anything Other than "Lead" in Column E,Was Material Ever Previously Lead?],G7303,Table15[Customer-Owned Portion],O7303),Table15[Unique ID],0),0)))</f>
        <v/>
      </c>
      <c r="X7303"/>
    </row>
    <row r="7304" spans="2:24" x14ac:dyDescent="0.25">
      <c r="B7304" s="146"/>
      <c r="C7304" s="31"/>
      <c r="D7304" s="31"/>
      <c r="E7304" s="44"/>
      <c r="F7304" s="43"/>
      <c r="G7304" s="84"/>
      <c r="H7304" s="31"/>
      <c r="I7304" s="31"/>
      <c r="J7304" s="84"/>
      <c r="K7304" s="31"/>
      <c r="L7304" s="31"/>
      <c r="M7304" s="169"/>
      <c r="N7304" s="148"/>
      <c r="O7304" s="106"/>
      <c r="P7304" s="43"/>
      <c r="Q7304" s="31"/>
      <c r="R7304" s="84"/>
      <c r="S7304" s="31"/>
      <c r="T7304" s="31"/>
      <c r="U7304" s="169"/>
      <c r="V7304" s="150"/>
      <c r="W7304" s="141" t="str" cm="1">
        <f t="array" ref="W7304">IF(SUM(LEN(B7304:V7304))=0,"",IF(OR(OR(ISBLANK(F7304),SUM(LEN(C7304),LEN(D7304))=0),AND(NOT(E7304="Unknown"),ISBLANK(J7304)),AND(NOT(O7304="Unknown"),ISBLANK(R7304))),"Missing Information", INDEX(Table15[Entire Service Line Classification], MATCH(SUMIFS(Table15[Unique ID],Table15[System-Owned Portion],E7304,Table15[If Material Anything Other than "Lead" in Column E,Was Material Ever Previously Lead?],G7304,Table15[Customer-Owned Portion],O7304),Table15[Unique ID],0),0)))</f>
        <v/>
      </c>
      <c r="X7304"/>
    </row>
    <row r="7305" spans="2:24" x14ac:dyDescent="0.25">
      <c r="B7305" s="146"/>
      <c r="C7305" s="31"/>
      <c r="D7305" s="31"/>
      <c r="E7305" s="44"/>
      <c r="F7305" s="43"/>
      <c r="G7305" s="84"/>
      <c r="H7305" s="31"/>
      <c r="I7305" s="31"/>
      <c r="J7305" s="84"/>
      <c r="K7305" s="31"/>
      <c r="L7305" s="31"/>
      <c r="M7305" s="169"/>
      <c r="N7305" s="148"/>
      <c r="O7305" s="106"/>
      <c r="P7305" s="43"/>
      <c r="Q7305" s="31"/>
      <c r="R7305" s="84"/>
      <c r="S7305" s="31"/>
      <c r="T7305" s="31"/>
      <c r="U7305" s="169"/>
      <c r="V7305" s="150"/>
      <c r="W7305" s="141" t="str" cm="1">
        <f t="array" ref="W7305">IF(SUM(LEN(B7305:V7305))=0,"",IF(OR(OR(ISBLANK(F7305),SUM(LEN(C7305),LEN(D7305))=0),AND(NOT(E7305="Unknown"),ISBLANK(J7305)),AND(NOT(O7305="Unknown"),ISBLANK(R7305))),"Missing Information", INDEX(Table15[Entire Service Line Classification], MATCH(SUMIFS(Table15[Unique ID],Table15[System-Owned Portion],E7305,Table15[If Material Anything Other than "Lead" in Column E,Was Material Ever Previously Lead?],G7305,Table15[Customer-Owned Portion],O7305),Table15[Unique ID],0),0)))</f>
        <v/>
      </c>
      <c r="X7305"/>
    </row>
    <row r="7306" spans="2:24" x14ac:dyDescent="0.25">
      <c r="B7306" s="146"/>
      <c r="C7306" s="31"/>
      <c r="D7306" s="31"/>
      <c r="E7306" s="44"/>
      <c r="F7306" s="43"/>
      <c r="G7306" s="84"/>
      <c r="H7306" s="31"/>
      <c r="I7306" s="31"/>
      <c r="J7306" s="84"/>
      <c r="K7306" s="31"/>
      <c r="L7306" s="31"/>
      <c r="M7306" s="169"/>
      <c r="N7306" s="148"/>
      <c r="O7306" s="106"/>
      <c r="P7306" s="43"/>
      <c r="Q7306" s="31"/>
      <c r="R7306" s="84"/>
      <c r="S7306" s="31"/>
      <c r="T7306" s="31"/>
      <c r="U7306" s="169"/>
      <c r="V7306" s="150"/>
      <c r="W7306" s="141" t="str" cm="1">
        <f t="array" ref="W7306">IF(SUM(LEN(B7306:V7306))=0,"",IF(OR(OR(ISBLANK(F7306),SUM(LEN(C7306),LEN(D7306))=0),AND(NOT(E7306="Unknown"),ISBLANK(J7306)),AND(NOT(O7306="Unknown"),ISBLANK(R7306))),"Missing Information", INDEX(Table15[Entire Service Line Classification], MATCH(SUMIFS(Table15[Unique ID],Table15[System-Owned Portion],E7306,Table15[If Material Anything Other than "Lead" in Column E,Was Material Ever Previously Lead?],G7306,Table15[Customer-Owned Portion],O7306),Table15[Unique ID],0),0)))</f>
        <v/>
      </c>
      <c r="X7306"/>
    </row>
    <row r="7307" spans="2:24" x14ac:dyDescent="0.25">
      <c r="B7307" s="146"/>
      <c r="C7307" s="31"/>
      <c r="D7307" s="31"/>
      <c r="E7307" s="44"/>
      <c r="F7307" s="43"/>
      <c r="G7307" s="84"/>
      <c r="H7307" s="31"/>
      <c r="I7307" s="31"/>
      <c r="J7307" s="84"/>
      <c r="K7307" s="31"/>
      <c r="L7307" s="31"/>
      <c r="M7307" s="169"/>
      <c r="N7307" s="148"/>
      <c r="O7307" s="106"/>
      <c r="P7307" s="43"/>
      <c r="Q7307" s="31"/>
      <c r="R7307" s="84"/>
      <c r="S7307" s="31"/>
      <c r="T7307" s="31"/>
      <c r="U7307" s="169"/>
      <c r="V7307" s="150"/>
      <c r="W7307" s="141" t="str" cm="1">
        <f t="array" ref="W7307">IF(SUM(LEN(B7307:V7307))=0,"",IF(OR(OR(ISBLANK(F7307),SUM(LEN(C7307),LEN(D7307))=0),AND(NOT(E7307="Unknown"),ISBLANK(J7307)),AND(NOT(O7307="Unknown"),ISBLANK(R7307))),"Missing Information", INDEX(Table15[Entire Service Line Classification], MATCH(SUMIFS(Table15[Unique ID],Table15[System-Owned Portion],E7307,Table15[If Material Anything Other than "Lead" in Column E,Was Material Ever Previously Lead?],G7307,Table15[Customer-Owned Portion],O7307),Table15[Unique ID],0),0)))</f>
        <v/>
      </c>
      <c r="X7307"/>
    </row>
    <row r="7308" spans="2:24" x14ac:dyDescent="0.25">
      <c r="B7308" s="146"/>
      <c r="C7308" s="31"/>
      <c r="D7308" s="31"/>
      <c r="E7308" s="44"/>
      <c r="F7308" s="43"/>
      <c r="G7308" s="84"/>
      <c r="H7308" s="31"/>
      <c r="I7308" s="31"/>
      <c r="J7308" s="84"/>
      <c r="K7308" s="31"/>
      <c r="L7308" s="31"/>
      <c r="M7308" s="169"/>
      <c r="N7308" s="148"/>
      <c r="O7308" s="106"/>
      <c r="P7308" s="43"/>
      <c r="Q7308" s="31"/>
      <c r="R7308" s="84"/>
      <c r="S7308" s="31"/>
      <c r="T7308" s="31"/>
      <c r="U7308" s="169"/>
      <c r="V7308" s="150"/>
      <c r="W7308" s="141" t="str" cm="1">
        <f t="array" ref="W7308">IF(SUM(LEN(B7308:V7308))=0,"",IF(OR(OR(ISBLANK(F7308),SUM(LEN(C7308),LEN(D7308))=0),AND(NOT(E7308="Unknown"),ISBLANK(J7308)),AND(NOT(O7308="Unknown"),ISBLANK(R7308))),"Missing Information", INDEX(Table15[Entire Service Line Classification], MATCH(SUMIFS(Table15[Unique ID],Table15[System-Owned Portion],E7308,Table15[If Material Anything Other than "Lead" in Column E,Was Material Ever Previously Lead?],G7308,Table15[Customer-Owned Portion],O7308),Table15[Unique ID],0),0)))</f>
        <v/>
      </c>
      <c r="X7308"/>
    </row>
    <row r="7309" spans="2:24" x14ac:dyDescent="0.25">
      <c r="B7309" s="146"/>
      <c r="C7309" s="31"/>
      <c r="D7309" s="31"/>
      <c r="E7309" s="44"/>
      <c r="F7309" s="43"/>
      <c r="G7309" s="84"/>
      <c r="H7309" s="31"/>
      <c r="I7309" s="31"/>
      <c r="J7309" s="84"/>
      <c r="K7309" s="31"/>
      <c r="L7309" s="31"/>
      <c r="M7309" s="169"/>
      <c r="N7309" s="148"/>
      <c r="O7309" s="106"/>
      <c r="P7309" s="43"/>
      <c r="Q7309" s="31"/>
      <c r="R7309" s="84"/>
      <c r="S7309" s="31"/>
      <c r="T7309" s="31"/>
      <c r="U7309" s="169"/>
      <c r="V7309" s="150"/>
      <c r="W7309" s="141" t="str" cm="1">
        <f t="array" ref="W7309">IF(SUM(LEN(B7309:V7309))=0,"",IF(OR(OR(ISBLANK(F7309),SUM(LEN(C7309),LEN(D7309))=0),AND(NOT(E7309="Unknown"),ISBLANK(J7309)),AND(NOT(O7309="Unknown"),ISBLANK(R7309))),"Missing Information", INDEX(Table15[Entire Service Line Classification], MATCH(SUMIFS(Table15[Unique ID],Table15[System-Owned Portion],E7309,Table15[If Material Anything Other than "Lead" in Column E,Was Material Ever Previously Lead?],G7309,Table15[Customer-Owned Portion],O7309),Table15[Unique ID],0),0)))</f>
        <v/>
      </c>
      <c r="X7309"/>
    </row>
    <row r="7310" spans="2:24" x14ac:dyDescent="0.25">
      <c r="B7310" s="146"/>
      <c r="C7310" s="31"/>
      <c r="D7310" s="31"/>
      <c r="E7310" s="44"/>
      <c r="F7310" s="43"/>
      <c r="G7310" s="84"/>
      <c r="H7310" s="31"/>
      <c r="I7310" s="31"/>
      <c r="J7310" s="84"/>
      <c r="K7310" s="31"/>
      <c r="L7310" s="31"/>
      <c r="M7310" s="169"/>
      <c r="N7310" s="148"/>
      <c r="O7310" s="106"/>
      <c r="P7310" s="43"/>
      <c r="Q7310" s="31"/>
      <c r="R7310" s="84"/>
      <c r="S7310" s="31"/>
      <c r="T7310" s="31"/>
      <c r="U7310" s="169"/>
      <c r="V7310" s="150"/>
      <c r="W7310" s="141" t="str" cm="1">
        <f t="array" ref="W7310">IF(SUM(LEN(B7310:V7310))=0,"",IF(OR(OR(ISBLANK(F7310),SUM(LEN(C7310),LEN(D7310))=0),AND(NOT(E7310="Unknown"),ISBLANK(J7310)),AND(NOT(O7310="Unknown"),ISBLANK(R7310))),"Missing Information", INDEX(Table15[Entire Service Line Classification], MATCH(SUMIFS(Table15[Unique ID],Table15[System-Owned Portion],E7310,Table15[If Material Anything Other than "Lead" in Column E,Was Material Ever Previously Lead?],G7310,Table15[Customer-Owned Portion],O7310),Table15[Unique ID],0),0)))</f>
        <v/>
      </c>
      <c r="X7310"/>
    </row>
    <row r="7311" spans="2:24" x14ac:dyDescent="0.25">
      <c r="B7311" s="146"/>
      <c r="C7311" s="31"/>
      <c r="D7311" s="31"/>
      <c r="E7311" s="44"/>
      <c r="F7311" s="43"/>
      <c r="G7311" s="84"/>
      <c r="H7311" s="31"/>
      <c r="I7311" s="31"/>
      <c r="J7311" s="84"/>
      <c r="K7311" s="31"/>
      <c r="L7311" s="31"/>
      <c r="M7311" s="169"/>
      <c r="N7311" s="148"/>
      <c r="O7311" s="106"/>
      <c r="P7311" s="43"/>
      <c r="Q7311" s="31"/>
      <c r="R7311" s="84"/>
      <c r="S7311" s="31"/>
      <c r="T7311" s="31"/>
      <c r="U7311" s="169"/>
      <c r="V7311" s="150"/>
      <c r="W7311" s="141" t="str" cm="1">
        <f t="array" ref="W7311">IF(SUM(LEN(B7311:V7311))=0,"",IF(OR(OR(ISBLANK(F7311),SUM(LEN(C7311),LEN(D7311))=0),AND(NOT(E7311="Unknown"),ISBLANK(J7311)),AND(NOT(O7311="Unknown"),ISBLANK(R7311))),"Missing Information", INDEX(Table15[Entire Service Line Classification], MATCH(SUMIFS(Table15[Unique ID],Table15[System-Owned Portion],E7311,Table15[If Material Anything Other than "Lead" in Column E,Was Material Ever Previously Lead?],G7311,Table15[Customer-Owned Portion],O7311),Table15[Unique ID],0),0)))</f>
        <v/>
      </c>
      <c r="X7311"/>
    </row>
    <row r="7312" spans="2:24" x14ac:dyDescent="0.25">
      <c r="B7312" s="146"/>
      <c r="C7312" s="31"/>
      <c r="D7312" s="31"/>
      <c r="E7312" s="44"/>
      <c r="F7312" s="43"/>
      <c r="G7312" s="84"/>
      <c r="H7312" s="31"/>
      <c r="I7312" s="31"/>
      <c r="J7312" s="84"/>
      <c r="K7312" s="31"/>
      <c r="L7312" s="31"/>
      <c r="M7312" s="169"/>
      <c r="N7312" s="148"/>
      <c r="O7312" s="106"/>
      <c r="P7312" s="43"/>
      <c r="Q7312" s="31"/>
      <c r="R7312" s="84"/>
      <c r="S7312" s="31"/>
      <c r="T7312" s="31"/>
      <c r="U7312" s="169"/>
      <c r="V7312" s="150"/>
      <c r="W7312" s="141" t="str" cm="1">
        <f t="array" ref="W7312">IF(SUM(LEN(B7312:V7312))=0,"",IF(OR(OR(ISBLANK(F7312),SUM(LEN(C7312),LEN(D7312))=0),AND(NOT(E7312="Unknown"),ISBLANK(J7312)),AND(NOT(O7312="Unknown"),ISBLANK(R7312))),"Missing Information", INDEX(Table15[Entire Service Line Classification], MATCH(SUMIFS(Table15[Unique ID],Table15[System-Owned Portion],E7312,Table15[If Material Anything Other than "Lead" in Column E,Was Material Ever Previously Lead?],G7312,Table15[Customer-Owned Portion],O7312),Table15[Unique ID],0),0)))</f>
        <v/>
      </c>
      <c r="X7312"/>
    </row>
    <row r="7313" spans="2:24" x14ac:dyDescent="0.25">
      <c r="B7313" s="146"/>
      <c r="C7313" s="31"/>
      <c r="D7313" s="31"/>
      <c r="E7313" s="44"/>
      <c r="F7313" s="43"/>
      <c r="G7313" s="84"/>
      <c r="H7313" s="31"/>
      <c r="I7313" s="31"/>
      <c r="J7313" s="84"/>
      <c r="K7313" s="31"/>
      <c r="L7313" s="31"/>
      <c r="M7313" s="169"/>
      <c r="N7313" s="148"/>
      <c r="O7313" s="106"/>
      <c r="P7313" s="43"/>
      <c r="Q7313" s="31"/>
      <c r="R7313" s="84"/>
      <c r="S7313" s="31"/>
      <c r="T7313" s="31"/>
      <c r="U7313" s="169"/>
      <c r="V7313" s="150"/>
      <c r="W7313" s="141" t="str" cm="1">
        <f t="array" ref="W7313">IF(SUM(LEN(B7313:V7313))=0,"",IF(OR(OR(ISBLANK(F7313),SUM(LEN(C7313),LEN(D7313))=0),AND(NOT(E7313="Unknown"),ISBLANK(J7313)),AND(NOT(O7313="Unknown"),ISBLANK(R7313))),"Missing Information", INDEX(Table15[Entire Service Line Classification], MATCH(SUMIFS(Table15[Unique ID],Table15[System-Owned Portion],E7313,Table15[If Material Anything Other than "Lead" in Column E,Was Material Ever Previously Lead?],G7313,Table15[Customer-Owned Portion],O7313),Table15[Unique ID],0),0)))</f>
        <v/>
      </c>
      <c r="X7313"/>
    </row>
    <row r="7314" spans="2:24" x14ac:dyDescent="0.25">
      <c r="B7314" s="146"/>
      <c r="C7314" s="31"/>
      <c r="D7314" s="31"/>
      <c r="E7314" s="44"/>
      <c r="F7314" s="43"/>
      <c r="G7314" s="84"/>
      <c r="H7314" s="31"/>
      <c r="I7314" s="31"/>
      <c r="J7314" s="84"/>
      <c r="K7314" s="31"/>
      <c r="L7314" s="31"/>
      <c r="M7314" s="169"/>
      <c r="N7314" s="148"/>
      <c r="O7314" s="106"/>
      <c r="P7314" s="43"/>
      <c r="Q7314" s="31"/>
      <c r="R7314" s="84"/>
      <c r="S7314" s="31"/>
      <c r="T7314" s="31"/>
      <c r="U7314" s="169"/>
      <c r="V7314" s="150"/>
      <c r="W7314" s="141" t="str" cm="1">
        <f t="array" ref="W7314">IF(SUM(LEN(B7314:V7314))=0,"",IF(OR(OR(ISBLANK(F7314),SUM(LEN(C7314),LEN(D7314))=0),AND(NOT(E7314="Unknown"),ISBLANK(J7314)),AND(NOT(O7314="Unknown"),ISBLANK(R7314))),"Missing Information", INDEX(Table15[Entire Service Line Classification], MATCH(SUMIFS(Table15[Unique ID],Table15[System-Owned Portion],E7314,Table15[If Material Anything Other than "Lead" in Column E,Was Material Ever Previously Lead?],G7314,Table15[Customer-Owned Portion],O7314),Table15[Unique ID],0),0)))</f>
        <v/>
      </c>
      <c r="X7314"/>
    </row>
    <row r="7315" spans="2:24" x14ac:dyDescent="0.25">
      <c r="B7315" s="146"/>
      <c r="C7315" s="31"/>
      <c r="D7315" s="31"/>
      <c r="E7315" s="44"/>
      <c r="F7315" s="43"/>
      <c r="G7315" s="84"/>
      <c r="H7315" s="31"/>
      <c r="I7315" s="31"/>
      <c r="J7315" s="84"/>
      <c r="K7315" s="31"/>
      <c r="L7315" s="31"/>
      <c r="M7315" s="169"/>
      <c r="N7315" s="148"/>
      <c r="O7315" s="106"/>
      <c r="P7315" s="43"/>
      <c r="Q7315" s="31"/>
      <c r="R7315" s="84"/>
      <c r="S7315" s="31"/>
      <c r="T7315" s="31"/>
      <c r="U7315" s="169"/>
      <c r="V7315" s="150"/>
      <c r="W7315" s="141" t="str" cm="1">
        <f t="array" ref="W7315">IF(SUM(LEN(B7315:V7315))=0,"",IF(OR(OR(ISBLANK(F7315),SUM(LEN(C7315),LEN(D7315))=0),AND(NOT(E7315="Unknown"),ISBLANK(J7315)),AND(NOT(O7315="Unknown"),ISBLANK(R7315))),"Missing Information", INDEX(Table15[Entire Service Line Classification], MATCH(SUMIFS(Table15[Unique ID],Table15[System-Owned Portion],E7315,Table15[If Material Anything Other than "Lead" in Column E,Was Material Ever Previously Lead?],G7315,Table15[Customer-Owned Portion],O7315),Table15[Unique ID],0),0)))</f>
        <v/>
      </c>
      <c r="X7315"/>
    </row>
    <row r="7316" spans="2:24" x14ac:dyDescent="0.25">
      <c r="B7316" s="146"/>
      <c r="C7316" s="31"/>
      <c r="D7316" s="31"/>
      <c r="E7316" s="44"/>
      <c r="F7316" s="43"/>
      <c r="G7316" s="84"/>
      <c r="H7316" s="31"/>
      <c r="I7316" s="31"/>
      <c r="J7316" s="84"/>
      <c r="K7316" s="31"/>
      <c r="L7316" s="31"/>
      <c r="M7316" s="169"/>
      <c r="N7316" s="148"/>
      <c r="O7316" s="106"/>
      <c r="P7316" s="43"/>
      <c r="Q7316" s="31"/>
      <c r="R7316" s="84"/>
      <c r="S7316" s="31"/>
      <c r="T7316" s="31"/>
      <c r="U7316" s="169"/>
      <c r="V7316" s="150"/>
      <c r="W7316" s="141" t="str" cm="1">
        <f t="array" ref="W7316">IF(SUM(LEN(B7316:V7316))=0,"",IF(OR(OR(ISBLANK(F7316),SUM(LEN(C7316),LEN(D7316))=0),AND(NOT(E7316="Unknown"),ISBLANK(J7316)),AND(NOT(O7316="Unknown"),ISBLANK(R7316))),"Missing Information", INDEX(Table15[Entire Service Line Classification], MATCH(SUMIFS(Table15[Unique ID],Table15[System-Owned Portion],E7316,Table15[If Material Anything Other than "Lead" in Column E,Was Material Ever Previously Lead?],G7316,Table15[Customer-Owned Portion],O7316),Table15[Unique ID],0),0)))</f>
        <v/>
      </c>
      <c r="X7316"/>
    </row>
    <row r="7317" spans="2:24" x14ac:dyDescent="0.25">
      <c r="B7317" s="146"/>
      <c r="C7317" s="31"/>
      <c r="D7317" s="31"/>
      <c r="E7317" s="44"/>
      <c r="F7317" s="43"/>
      <c r="G7317" s="84"/>
      <c r="H7317" s="31"/>
      <c r="I7317" s="31"/>
      <c r="J7317" s="84"/>
      <c r="K7317" s="31"/>
      <c r="L7317" s="31"/>
      <c r="M7317" s="169"/>
      <c r="N7317" s="148"/>
      <c r="O7317" s="106"/>
      <c r="P7317" s="43"/>
      <c r="Q7317" s="31"/>
      <c r="R7317" s="84"/>
      <c r="S7317" s="31"/>
      <c r="T7317" s="31"/>
      <c r="U7317" s="169"/>
      <c r="V7317" s="150"/>
      <c r="W7317" s="141" t="str" cm="1">
        <f t="array" ref="W7317">IF(SUM(LEN(B7317:V7317))=0,"",IF(OR(OR(ISBLANK(F7317),SUM(LEN(C7317),LEN(D7317))=0),AND(NOT(E7317="Unknown"),ISBLANK(J7317)),AND(NOT(O7317="Unknown"),ISBLANK(R7317))),"Missing Information", INDEX(Table15[Entire Service Line Classification], MATCH(SUMIFS(Table15[Unique ID],Table15[System-Owned Portion],E7317,Table15[If Material Anything Other than "Lead" in Column E,Was Material Ever Previously Lead?],G7317,Table15[Customer-Owned Portion],O7317),Table15[Unique ID],0),0)))</f>
        <v/>
      </c>
      <c r="X7317"/>
    </row>
    <row r="7318" spans="2:24" x14ac:dyDescent="0.25">
      <c r="B7318" s="146"/>
      <c r="C7318" s="31"/>
      <c r="D7318" s="31"/>
      <c r="E7318" s="44"/>
      <c r="F7318" s="43"/>
      <c r="G7318" s="84"/>
      <c r="H7318" s="31"/>
      <c r="I7318" s="31"/>
      <c r="J7318" s="84"/>
      <c r="K7318" s="31"/>
      <c r="L7318" s="31"/>
      <c r="M7318" s="169"/>
      <c r="N7318" s="148"/>
      <c r="O7318" s="106"/>
      <c r="P7318" s="43"/>
      <c r="Q7318" s="31"/>
      <c r="R7318" s="84"/>
      <c r="S7318" s="31"/>
      <c r="T7318" s="31"/>
      <c r="U7318" s="169"/>
      <c r="V7318" s="150"/>
      <c r="W7318" s="141" t="str" cm="1">
        <f t="array" ref="W7318">IF(SUM(LEN(B7318:V7318))=0,"",IF(OR(OR(ISBLANK(F7318),SUM(LEN(C7318),LEN(D7318))=0),AND(NOT(E7318="Unknown"),ISBLANK(J7318)),AND(NOT(O7318="Unknown"),ISBLANK(R7318))),"Missing Information", INDEX(Table15[Entire Service Line Classification], MATCH(SUMIFS(Table15[Unique ID],Table15[System-Owned Portion],E7318,Table15[If Material Anything Other than "Lead" in Column E,Was Material Ever Previously Lead?],G7318,Table15[Customer-Owned Portion],O7318),Table15[Unique ID],0),0)))</f>
        <v/>
      </c>
      <c r="X7318"/>
    </row>
    <row r="7319" spans="2:24" x14ac:dyDescent="0.25">
      <c r="B7319" s="146"/>
      <c r="C7319" s="31"/>
      <c r="D7319" s="31"/>
      <c r="E7319" s="44"/>
      <c r="F7319" s="43"/>
      <c r="G7319" s="84"/>
      <c r="H7319" s="31"/>
      <c r="I7319" s="31"/>
      <c r="J7319" s="84"/>
      <c r="K7319" s="31"/>
      <c r="L7319" s="31"/>
      <c r="M7319" s="169"/>
      <c r="N7319" s="148"/>
      <c r="O7319" s="106"/>
      <c r="P7319" s="43"/>
      <c r="Q7319" s="31"/>
      <c r="R7319" s="84"/>
      <c r="S7319" s="31"/>
      <c r="T7319" s="31"/>
      <c r="U7319" s="169"/>
      <c r="V7319" s="150"/>
      <c r="W7319" s="141" t="str" cm="1">
        <f t="array" ref="W7319">IF(SUM(LEN(B7319:V7319))=0,"",IF(OR(OR(ISBLANK(F7319),SUM(LEN(C7319),LEN(D7319))=0),AND(NOT(E7319="Unknown"),ISBLANK(J7319)),AND(NOT(O7319="Unknown"),ISBLANK(R7319))),"Missing Information", INDEX(Table15[Entire Service Line Classification], MATCH(SUMIFS(Table15[Unique ID],Table15[System-Owned Portion],E7319,Table15[If Material Anything Other than "Lead" in Column E,Was Material Ever Previously Lead?],G7319,Table15[Customer-Owned Portion],O7319),Table15[Unique ID],0),0)))</f>
        <v/>
      </c>
      <c r="X7319"/>
    </row>
    <row r="7320" spans="2:24" x14ac:dyDescent="0.25">
      <c r="B7320" s="146"/>
      <c r="C7320" s="31"/>
      <c r="D7320" s="31"/>
      <c r="E7320" s="44"/>
      <c r="F7320" s="43"/>
      <c r="G7320" s="84"/>
      <c r="H7320" s="31"/>
      <c r="I7320" s="31"/>
      <c r="J7320" s="84"/>
      <c r="K7320" s="31"/>
      <c r="L7320" s="31"/>
      <c r="M7320" s="169"/>
      <c r="N7320" s="148"/>
      <c r="O7320" s="106"/>
      <c r="P7320" s="43"/>
      <c r="Q7320" s="31"/>
      <c r="R7320" s="84"/>
      <c r="S7320" s="31"/>
      <c r="T7320" s="31"/>
      <c r="U7320" s="169"/>
      <c r="V7320" s="150"/>
      <c r="W7320" s="141" t="str" cm="1">
        <f t="array" ref="W7320">IF(SUM(LEN(B7320:V7320))=0,"",IF(OR(OR(ISBLANK(F7320),SUM(LEN(C7320),LEN(D7320))=0),AND(NOT(E7320="Unknown"),ISBLANK(J7320)),AND(NOT(O7320="Unknown"),ISBLANK(R7320))),"Missing Information", INDEX(Table15[Entire Service Line Classification], MATCH(SUMIFS(Table15[Unique ID],Table15[System-Owned Portion],E7320,Table15[If Material Anything Other than "Lead" in Column E,Was Material Ever Previously Lead?],G7320,Table15[Customer-Owned Portion],O7320),Table15[Unique ID],0),0)))</f>
        <v/>
      </c>
      <c r="X7320"/>
    </row>
    <row r="7321" spans="2:24" x14ac:dyDescent="0.25">
      <c r="B7321" s="146"/>
      <c r="C7321" s="31"/>
      <c r="D7321" s="31"/>
      <c r="E7321" s="44"/>
      <c r="F7321" s="43"/>
      <c r="G7321" s="84"/>
      <c r="H7321" s="31"/>
      <c r="I7321" s="31"/>
      <c r="J7321" s="84"/>
      <c r="K7321" s="31"/>
      <c r="L7321" s="31"/>
      <c r="M7321" s="169"/>
      <c r="N7321" s="148"/>
      <c r="O7321" s="106"/>
      <c r="P7321" s="43"/>
      <c r="Q7321" s="31"/>
      <c r="R7321" s="84"/>
      <c r="S7321" s="31"/>
      <c r="T7321" s="31"/>
      <c r="U7321" s="169"/>
      <c r="V7321" s="150"/>
      <c r="W7321" s="141" t="str" cm="1">
        <f t="array" ref="W7321">IF(SUM(LEN(B7321:V7321))=0,"",IF(OR(OR(ISBLANK(F7321),SUM(LEN(C7321),LEN(D7321))=0),AND(NOT(E7321="Unknown"),ISBLANK(J7321)),AND(NOT(O7321="Unknown"),ISBLANK(R7321))),"Missing Information", INDEX(Table15[Entire Service Line Classification], MATCH(SUMIFS(Table15[Unique ID],Table15[System-Owned Portion],E7321,Table15[If Material Anything Other than "Lead" in Column E,Was Material Ever Previously Lead?],G7321,Table15[Customer-Owned Portion],O7321),Table15[Unique ID],0),0)))</f>
        <v/>
      </c>
      <c r="X7321"/>
    </row>
    <row r="7322" spans="2:24" x14ac:dyDescent="0.25">
      <c r="B7322" s="146"/>
      <c r="C7322" s="31"/>
      <c r="D7322" s="31"/>
      <c r="E7322" s="44"/>
      <c r="F7322" s="43"/>
      <c r="G7322" s="84"/>
      <c r="H7322" s="31"/>
      <c r="I7322" s="31"/>
      <c r="J7322" s="84"/>
      <c r="K7322" s="31"/>
      <c r="L7322" s="31"/>
      <c r="M7322" s="169"/>
      <c r="N7322" s="148"/>
      <c r="O7322" s="106"/>
      <c r="P7322" s="43"/>
      <c r="Q7322" s="31"/>
      <c r="R7322" s="84"/>
      <c r="S7322" s="31"/>
      <c r="T7322" s="31"/>
      <c r="U7322" s="169"/>
      <c r="V7322" s="150"/>
      <c r="W7322" s="141" t="str" cm="1">
        <f t="array" ref="W7322">IF(SUM(LEN(B7322:V7322))=0,"",IF(OR(OR(ISBLANK(F7322),SUM(LEN(C7322),LEN(D7322))=0),AND(NOT(E7322="Unknown"),ISBLANK(J7322)),AND(NOT(O7322="Unknown"),ISBLANK(R7322))),"Missing Information", INDEX(Table15[Entire Service Line Classification], MATCH(SUMIFS(Table15[Unique ID],Table15[System-Owned Portion],E7322,Table15[If Material Anything Other than "Lead" in Column E,Was Material Ever Previously Lead?],G7322,Table15[Customer-Owned Portion],O7322),Table15[Unique ID],0),0)))</f>
        <v/>
      </c>
      <c r="X7322"/>
    </row>
    <row r="7323" spans="2:24" x14ac:dyDescent="0.25">
      <c r="B7323" s="146"/>
      <c r="C7323" s="31"/>
      <c r="D7323" s="31"/>
      <c r="E7323" s="44"/>
      <c r="F7323" s="43"/>
      <c r="G7323" s="84"/>
      <c r="H7323" s="31"/>
      <c r="I7323" s="31"/>
      <c r="J7323" s="84"/>
      <c r="K7323" s="31"/>
      <c r="L7323" s="31"/>
      <c r="M7323" s="169"/>
      <c r="N7323" s="148"/>
      <c r="O7323" s="106"/>
      <c r="P7323" s="43"/>
      <c r="Q7323" s="31"/>
      <c r="R7323" s="84"/>
      <c r="S7323" s="31"/>
      <c r="T7323" s="31"/>
      <c r="U7323" s="169"/>
      <c r="V7323" s="150"/>
      <c r="W7323" s="141" t="str" cm="1">
        <f t="array" ref="W7323">IF(SUM(LEN(B7323:V7323))=0,"",IF(OR(OR(ISBLANK(F7323),SUM(LEN(C7323),LEN(D7323))=0),AND(NOT(E7323="Unknown"),ISBLANK(J7323)),AND(NOT(O7323="Unknown"),ISBLANK(R7323))),"Missing Information", INDEX(Table15[Entire Service Line Classification], MATCH(SUMIFS(Table15[Unique ID],Table15[System-Owned Portion],E7323,Table15[If Material Anything Other than "Lead" in Column E,Was Material Ever Previously Lead?],G7323,Table15[Customer-Owned Portion],O7323),Table15[Unique ID],0),0)))</f>
        <v/>
      </c>
      <c r="X7323"/>
    </row>
    <row r="7324" spans="2:24" x14ac:dyDescent="0.25">
      <c r="B7324" s="146"/>
      <c r="C7324" s="31"/>
      <c r="D7324" s="31"/>
      <c r="E7324" s="44"/>
      <c r="F7324" s="43"/>
      <c r="G7324" s="84"/>
      <c r="H7324" s="31"/>
      <c r="I7324" s="31"/>
      <c r="J7324" s="84"/>
      <c r="K7324" s="31"/>
      <c r="L7324" s="31"/>
      <c r="M7324" s="169"/>
      <c r="N7324" s="148"/>
      <c r="O7324" s="106"/>
      <c r="P7324" s="43"/>
      <c r="Q7324" s="31"/>
      <c r="R7324" s="84"/>
      <c r="S7324" s="31"/>
      <c r="T7324" s="31"/>
      <c r="U7324" s="169"/>
      <c r="V7324" s="150"/>
      <c r="W7324" s="141" t="str" cm="1">
        <f t="array" ref="W7324">IF(SUM(LEN(B7324:V7324))=0,"",IF(OR(OR(ISBLANK(F7324),SUM(LEN(C7324),LEN(D7324))=0),AND(NOT(E7324="Unknown"),ISBLANK(J7324)),AND(NOT(O7324="Unknown"),ISBLANK(R7324))),"Missing Information", INDEX(Table15[Entire Service Line Classification], MATCH(SUMIFS(Table15[Unique ID],Table15[System-Owned Portion],E7324,Table15[If Material Anything Other than "Lead" in Column E,Was Material Ever Previously Lead?],G7324,Table15[Customer-Owned Portion],O7324),Table15[Unique ID],0),0)))</f>
        <v/>
      </c>
      <c r="X7324"/>
    </row>
    <row r="7325" spans="2:24" x14ac:dyDescent="0.25">
      <c r="B7325" s="146"/>
      <c r="C7325" s="31"/>
      <c r="D7325" s="31"/>
      <c r="E7325" s="44"/>
      <c r="F7325" s="43"/>
      <c r="G7325" s="84"/>
      <c r="H7325" s="31"/>
      <c r="I7325" s="31"/>
      <c r="J7325" s="84"/>
      <c r="K7325" s="31"/>
      <c r="L7325" s="31"/>
      <c r="M7325" s="169"/>
      <c r="N7325" s="148"/>
      <c r="O7325" s="106"/>
      <c r="P7325" s="43"/>
      <c r="Q7325" s="31"/>
      <c r="R7325" s="84"/>
      <c r="S7325" s="31"/>
      <c r="T7325" s="31"/>
      <c r="U7325" s="169"/>
      <c r="V7325" s="150"/>
      <c r="W7325" s="141" t="str" cm="1">
        <f t="array" ref="W7325">IF(SUM(LEN(B7325:V7325))=0,"",IF(OR(OR(ISBLANK(F7325),SUM(LEN(C7325),LEN(D7325))=0),AND(NOT(E7325="Unknown"),ISBLANK(J7325)),AND(NOT(O7325="Unknown"),ISBLANK(R7325))),"Missing Information", INDEX(Table15[Entire Service Line Classification], MATCH(SUMIFS(Table15[Unique ID],Table15[System-Owned Portion],E7325,Table15[If Material Anything Other than "Lead" in Column E,Was Material Ever Previously Lead?],G7325,Table15[Customer-Owned Portion],O7325),Table15[Unique ID],0),0)))</f>
        <v/>
      </c>
      <c r="X7325"/>
    </row>
    <row r="7326" spans="2:24" x14ac:dyDescent="0.25">
      <c r="B7326" s="146"/>
      <c r="C7326" s="31"/>
      <c r="D7326" s="31"/>
      <c r="E7326" s="44"/>
      <c r="F7326" s="43"/>
      <c r="G7326" s="84"/>
      <c r="H7326" s="31"/>
      <c r="I7326" s="31"/>
      <c r="J7326" s="84"/>
      <c r="K7326" s="31"/>
      <c r="L7326" s="31"/>
      <c r="M7326" s="169"/>
      <c r="N7326" s="148"/>
      <c r="O7326" s="106"/>
      <c r="P7326" s="43"/>
      <c r="Q7326" s="31"/>
      <c r="R7326" s="84"/>
      <c r="S7326" s="31"/>
      <c r="T7326" s="31"/>
      <c r="U7326" s="169"/>
      <c r="V7326" s="150"/>
      <c r="W7326" s="141" t="str" cm="1">
        <f t="array" ref="W7326">IF(SUM(LEN(B7326:V7326))=0,"",IF(OR(OR(ISBLANK(F7326),SUM(LEN(C7326),LEN(D7326))=0),AND(NOT(E7326="Unknown"),ISBLANK(J7326)),AND(NOT(O7326="Unknown"),ISBLANK(R7326))),"Missing Information", INDEX(Table15[Entire Service Line Classification], MATCH(SUMIFS(Table15[Unique ID],Table15[System-Owned Portion],E7326,Table15[If Material Anything Other than "Lead" in Column E,Was Material Ever Previously Lead?],G7326,Table15[Customer-Owned Portion],O7326),Table15[Unique ID],0),0)))</f>
        <v/>
      </c>
      <c r="X7326"/>
    </row>
    <row r="7327" spans="2:24" x14ac:dyDescent="0.25">
      <c r="B7327" s="146"/>
      <c r="C7327" s="31"/>
      <c r="D7327" s="31"/>
      <c r="E7327" s="44"/>
      <c r="F7327" s="43"/>
      <c r="G7327" s="84"/>
      <c r="H7327" s="31"/>
      <c r="I7327" s="31"/>
      <c r="J7327" s="84"/>
      <c r="K7327" s="31"/>
      <c r="L7327" s="31"/>
      <c r="M7327" s="169"/>
      <c r="N7327" s="148"/>
      <c r="O7327" s="106"/>
      <c r="P7327" s="43"/>
      <c r="Q7327" s="31"/>
      <c r="R7327" s="84"/>
      <c r="S7327" s="31"/>
      <c r="T7327" s="31"/>
      <c r="U7327" s="169"/>
      <c r="V7327" s="150"/>
      <c r="W7327" s="141" t="str" cm="1">
        <f t="array" ref="W7327">IF(SUM(LEN(B7327:V7327))=0,"",IF(OR(OR(ISBLANK(F7327),SUM(LEN(C7327),LEN(D7327))=0),AND(NOT(E7327="Unknown"),ISBLANK(J7327)),AND(NOT(O7327="Unknown"),ISBLANK(R7327))),"Missing Information", INDEX(Table15[Entire Service Line Classification], MATCH(SUMIFS(Table15[Unique ID],Table15[System-Owned Portion],E7327,Table15[If Material Anything Other than "Lead" in Column E,Was Material Ever Previously Lead?],G7327,Table15[Customer-Owned Portion],O7327),Table15[Unique ID],0),0)))</f>
        <v/>
      </c>
      <c r="X7327"/>
    </row>
    <row r="7328" spans="2:24" x14ac:dyDescent="0.25">
      <c r="B7328" s="146"/>
      <c r="C7328" s="31"/>
      <c r="D7328" s="31"/>
      <c r="E7328" s="44"/>
      <c r="F7328" s="43"/>
      <c r="G7328" s="84"/>
      <c r="H7328" s="31"/>
      <c r="I7328" s="31"/>
      <c r="J7328" s="84"/>
      <c r="K7328" s="31"/>
      <c r="L7328" s="31"/>
      <c r="M7328" s="169"/>
      <c r="N7328" s="148"/>
      <c r="O7328" s="106"/>
      <c r="P7328" s="43"/>
      <c r="Q7328" s="31"/>
      <c r="R7328" s="84"/>
      <c r="S7328" s="31"/>
      <c r="T7328" s="31"/>
      <c r="U7328" s="169"/>
      <c r="V7328" s="150"/>
      <c r="W7328" s="141" t="str" cm="1">
        <f t="array" ref="W7328">IF(SUM(LEN(B7328:V7328))=0,"",IF(OR(OR(ISBLANK(F7328),SUM(LEN(C7328),LEN(D7328))=0),AND(NOT(E7328="Unknown"),ISBLANK(J7328)),AND(NOT(O7328="Unknown"),ISBLANK(R7328))),"Missing Information", INDEX(Table15[Entire Service Line Classification], MATCH(SUMIFS(Table15[Unique ID],Table15[System-Owned Portion],E7328,Table15[If Material Anything Other than "Lead" in Column E,Was Material Ever Previously Lead?],G7328,Table15[Customer-Owned Portion],O7328),Table15[Unique ID],0),0)))</f>
        <v/>
      </c>
      <c r="X7328"/>
    </row>
    <row r="7329" spans="2:24" x14ac:dyDescent="0.25">
      <c r="B7329" s="146"/>
      <c r="C7329" s="31"/>
      <c r="D7329" s="31"/>
      <c r="E7329" s="44"/>
      <c r="F7329" s="43"/>
      <c r="G7329" s="84"/>
      <c r="H7329" s="31"/>
      <c r="I7329" s="31"/>
      <c r="J7329" s="84"/>
      <c r="K7329" s="31"/>
      <c r="L7329" s="31"/>
      <c r="M7329" s="169"/>
      <c r="N7329" s="148"/>
      <c r="O7329" s="106"/>
      <c r="P7329" s="43"/>
      <c r="Q7329" s="31"/>
      <c r="R7329" s="84"/>
      <c r="S7329" s="31"/>
      <c r="T7329" s="31"/>
      <c r="U7329" s="169"/>
      <c r="V7329" s="150"/>
      <c r="W7329" s="141" t="str" cm="1">
        <f t="array" ref="W7329">IF(SUM(LEN(B7329:V7329))=0,"",IF(OR(OR(ISBLANK(F7329),SUM(LEN(C7329),LEN(D7329))=0),AND(NOT(E7329="Unknown"),ISBLANK(J7329)),AND(NOT(O7329="Unknown"),ISBLANK(R7329))),"Missing Information", INDEX(Table15[Entire Service Line Classification], MATCH(SUMIFS(Table15[Unique ID],Table15[System-Owned Portion],E7329,Table15[If Material Anything Other than "Lead" in Column E,Was Material Ever Previously Lead?],G7329,Table15[Customer-Owned Portion],O7329),Table15[Unique ID],0),0)))</f>
        <v/>
      </c>
      <c r="X7329"/>
    </row>
    <row r="7330" spans="2:24" x14ac:dyDescent="0.25">
      <c r="B7330" s="146"/>
      <c r="C7330" s="31"/>
      <c r="D7330" s="31"/>
      <c r="E7330" s="44"/>
      <c r="F7330" s="43"/>
      <c r="G7330" s="84"/>
      <c r="H7330" s="31"/>
      <c r="I7330" s="31"/>
      <c r="J7330" s="84"/>
      <c r="K7330" s="31"/>
      <c r="L7330" s="31"/>
      <c r="M7330" s="169"/>
      <c r="N7330" s="148"/>
      <c r="O7330" s="106"/>
      <c r="P7330" s="43"/>
      <c r="Q7330" s="31"/>
      <c r="R7330" s="84"/>
      <c r="S7330" s="31"/>
      <c r="T7330" s="31"/>
      <c r="U7330" s="169"/>
      <c r="V7330" s="150"/>
      <c r="W7330" s="141" t="str" cm="1">
        <f t="array" ref="W7330">IF(SUM(LEN(B7330:V7330))=0,"",IF(OR(OR(ISBLANK(F7330),SUM(LEN(C7330),LEN(D7330))=0),AND(NOT(E7330="Unknown"),ISBLANK(J7330)),AND(NOT(O7330="Unknown"),ISBLANK(R7330))),"Missing Information", INDEX(Table15[Entire Service Line Classification], MATCH(SUMIFS(Table15[Unique ID],Table15[System-Owned Portion],E7330,Table15[If Material Anything Other than "Lead" in Column E,Was Material Ever Previously Lead?],G7330,Table15[Customer-Owned Portion],O7330),Table15[Unique ID],0),0)))</f>
        <v/>
      </c>
      <c r="X7330"/>
    </row>
    <row r="7331" spans="2:24" x14ac:dyDescent="0.25">
      <c r="B7331" s="146"/>
      <c r="C7331" s="31"/>
      <c r="D7331" s="31"/>
      <c r="E7331" s="44"/>
      <c r="F7331" s="43"/>
      <c r="G7331" s="84"/>
      <c r="H7331" s="31"/>
      <c r="I7331" s="31"/>
      <c r="J7331" s="84"/>
      <c r="K7331" s="31"/>
      <c r="L7331" s="31"/>
      <c r="M7331" s="169"/>
      <c r="N7331" s="148"/>
      <c r="O7331" s="106"/>
      <c r="P7331" s="43"/>
      <c r="Q7331" s="31"/>
      <c r="R7331" s="84"/>
      <c r="S7331" s="31"/>
      <c r="T7331" s="31"/>
      <c r="U7331" s="169"/>
      <c r="V7331" s="150"/>
      <c r="W7331" s="141" t="str" cm="1">
        <f t="array" ref="W7331">IF(SUM(LEN(B7331:V7331))=0,"",IF(OR(OR(ISBLANK(F7331),SUM(LEN(C7331),LEN(D7331))=0),AND(NOT(E7331="Unknown"),ISBLANK(J7331)),AND(NOT(O7331="Unknown"),ISBLANK(R7331))),"Missing Information", INDEX(Table15[Entire Service Line Classification], MATCH(SUMIFS(Table15[Unique ID],Table15[System-Owned Portion],E7331,Table15[If Material Anything Other than "Lead" in Column E,Was Material Ever Previously Lead?],G7331,Table15[Customer-Owned Portion],O7331),Table15[Unique ID],0),0)))</f>
        <v/>
      </c>
      <c r="X7331"/>
    </row>
    <row r="7332" spans="2:24" x14ac:dyDescent="0.25">
      <c r="B7332" s="146"/>
      <c r="C7332" s="31"/>
      <c r="D7332" s="31"/>
      <c r="E7332" s="44"/>
      <c r="F7332" s="43"/>
      <c r="G7332" s="84"/>
      <c r="H7332" s="31"/>
      <c r="I7332" s="31"/>
      <c r="J7332" s="84"/>
      <c r="K7332" s="31"/>
      <c r="L7332" s="31"/>
      <c r="M7332" s="169"/>
      <c r="N7332" s="148"/>
      <c r="O7332" s="106"/>
      <c r="P7332" s="43"/>
      <c r="Q7332" s="31"/>
      <c r="R7332" s="84"/>
      <c r="S7332" s="31"/>
      <c r="T7332" s="31"/>
      <c r="U7332" s="169"/>
      <c r="V7332" s="150"/>
      <c r="W7332" s="141" t="str" cm="1">
        <f t="array" ref="W7332">IF(SUM(LEN(B7332:V7332))=0,"",IF(OR(OR(ISBLANK(F7332),SUM(LEN(C7332),LEN(D7332))=0),AND(NOT(E7332="Unknown"),ISBLANK(J7332)),AND(NOT(O7332="Unknown"),ISBLANK(R7332))),"Missing Information", INDEX(Table15[Entire Service Line Classification], MATCH(SUMIFS(Table15[Unique ID],Table15[System-Owned Portion],E7332,Table15[If Material Anything Other than "Lead" in Column E,Was Material Ever Previously Lead?],G7332,Table15[Customer-Owned Portion],O7332),Table15[Unique ID],0),0)))</f>
        <v/>
      </c>
      <c r="X7332"/>
    </row>
    <row r="7333" spans="2:24" x14ac:dyDescent="0.25">
      <c r="B7333" s="146"/>
      <c r="C7333" s="31"/>
      <c r="D7333" s="31"/>
      <c r="E7333" s="44"/>
      <c r="F7333" s="43"/>
      <c r="G7333" s="84"/>
      <c r="H7333" s="31"/>
      <c r="I7333" s="31"/>
      <c r="J7333" s="84"/>
      <c r="K7333" s="31"/>
      <c r="L7333" s="31"/>
      <c r="M7333" s="169"/>
      <c r="N7333" s="148"/>
      <c r="O7333" s="106"/>
      <c r="P7333" s="43"/>
      <c r="Q7333" s="31"/>
      <c r="R7333" s="84"/>
      <c r="S7333" s="31"/>
      <c r="T7333" s="31"/>
      <c r="U7333" s="169"/>
      <c r="V7333" s="150"/>
      <c r="W7333" s="141" t="str" cm="1">
        <f t="array" ref="W7333">IF(SUM(LEN(B7333:V7333))=0,"",IF(OR(OR(ISBLANK(F7333),SUM(LEN(C7333),LEN(D7333))=0),AND(NOT(E7333="Unknown"),ISBLANK(J7333)),AND(NOT(O7333="Unknown"),ISBLANK(R7333))),"Missing Information", INDEX(Table15[Entire Service Line Classification], MATCH(SUMIFS(Table15[Unique ID],Table15[System-Owned Portion],E7333,Table15[If Material Anything Other than "Lead" in Column E,Was Material Ever Previously Lead?],G7333,Table15[Customer-Owned Portion],O7333),Table15[Unique ID],0),0)))</f>
        <v/>
      </c>
      <c r="X7333"/>
    </row>
    <row r="7334" spans="2:24" x14ac:dyDescent="0.25">
      <c r="B7334" s="146"/>
      <c r="C7334" s="31"/>
      <c r="D7334" s="31"/>
      <c r="E7334" s="44"/>
      <c r="F7334" s="43"/>
      <c r="G7334" s="84"/>
      <c r="H7334" s="31"/>
      <c r="I7334" s="31"/>
      <c r="J7334" s="84"/>
      <c r="K7334" s="31"/>
      <c r="L7334" s="31"/>
      <c r="M7334" s="169"/>
      <c r="N7334" s="148"/>
      <c r="O7334" s="106"/>
      <c r="P7334" s="43"/>
      <c r="Q7334" s="31"/>
      <c r="R7334" s="84"/>
      <c r="S7334" s="31"/>
      <c r="T7334" s="31"/>
      <c r="U7334" s="169"/>
      <c r="V7334" s="150"/>
      <c r="W7334" s="141" t="str" cm="1">
        <f t="array" ref="W7334">IF(SUM(LEN(B7334:V7334))=0,"",IF(OR(OR(ISBLANK(F7334),SUM(LEN(C7334),LEN(D7334))=0),AND(NOT(E7334="Unknown"),ISBLANK(J7334)),AND(NOT(O7334="Unknown"),ISBLANK(R7334))),"Missing Information", INDEX(Table15[Entire Service Line Classification], MATCH(SUMIFS(Table15[Unique ID],Table15[System-Owned Portion],E7334,Table15[If Material Anything Other than "Lead" in Column E,Was Material Ever Previously Lead?],G7334,Table15[Customer-Owned Portion],O7334),Table15[Unique ID],0),0)))</f>
        <v/>
      </c>
      <c r="X7334"/>
    </row>
    <row r="7335" spans="2:24" x14ac:dyDescent="0.25">
      <c r="B7335" s="146"/>
      <c r="C7335" s="31"/>
      <c r="D7335" s="31"/>
      <c r="E7335" s="44"/>
      <c r="F7335" s="43"/>
      <c r="G7335" s="84"/>
      <c r="H7335" s="31"/>
      <c r="I7335" s="31"/>
      <c r="J7335" s="84"/>
      <c r="K7335" s="31"/>
      <c r="L7335" s="31"/>
      <c r="M7335" s="169"/>
      <c r="N7335" s="148"/>
      <c r="O7335" s="106"/>
      <c r="P7335" s="43"/>
      <c r="Q7335" s="31"/>
      <c r="R7335" s="84"/>
      <c r="S7335" s="31"/>
      <c r="T7335" s="31"/>
      <c r="U7335" s="169"/>
      <c r="V7335" s="150"/>
      <c r="W7335" s="141" t="str" cm="1">
        <f t="array" ref="W7335">IF(SUM(LEN(B7335:V7335))=0,"",IF(OR(OR(ISBLANK(F7335),SUM(LEN(C7335),LEN(D7335))=0),AND(NOT(E7335="Unknown"),ISBLANK(J7335)),AND(NOT(O7335="Unknown"),ISBLANK(R7335))),"Missing Information", INDEX(Table15[Entire Service Line Classification], MATCH(SUMIFS(Table15[Unique ID],Table15[System-Owned Portion],E7335,Table15[If Material Anything Other than "Lead" in Column E,Was Material Ever Previously Lead?],G7335,Table15[Customer-Owned Portion],O7335),Table15[Unique ID],0),0)))</f>
        <v/>
      </c>
      <c r="X7335"/>
    </row>
    <row r="7336" spans="2:24" x14ac:dyDescent="0.25">
      <c r="B7336" s="146"/>
      <c r="C7336" s="31"/>
      <c r="D7336" s="31"/>
      <c r="E7336" s="44"/>
      <c r="F7336" s="43"/>
      <c r="G7336" s="84"/>
      <c r="H7336" s="31"/>
      <c r="I7336" s="31"/>
      <c r="J7336" s="84"/>
      <c r="K7336" s="31"/>
      <c r="L7336" s="31"/>
      <c r="M7336" s="169"/>
      <c r="N7336" s="148"/>
      <c r="O7336" s="106"/>
      <c r="P7336" s="43"/>
      <c r="Q7336" s="31"/>
      <c r="R7336" s="84"/>
      <c r="S7336" s="31"/>
      <c r="T7336" s="31"/>
      <c r="U7336" s="169"/>
      <c r="V7336" s="150"/>
      <c r="W7336" s="141" t="str" cm="1">
        <f t="array" ref="W7336">IF(SUM(LEN(B7336:V7336))=0,"",IF(OR(OR(ISBLANK(F7336),SUM(LEN(C7336),LEN(D7336))=0),AND(NOT(E7336="Unknown"),ISBLANK(J7336)),AND(NOT(O7336="Unknown"),ISBLANK(R7336))),"Missing Information", INDEX(Table15[Entire Service Line Classification], MATCH(SUMIFS(Table15[Unique ID],Table15[System-Owned Portion],E7336,Table15[If Material Anything Other than "Lead" in Column E,Was Material Ever Previously Lead?],G7336,Table15[Customer-Owned Portion],O7336),Table15[Unique ID],0),0)))</f>
        <v/>
      </c>
      <c r="X7336"/>
    </row>
    <row r="7337" spans="2:24" x14ac:dyDescent="0.25">
      <c r="B7337" s="146"/>
      <c r="C7337" s="31"/>
      <c r="D7337" s="31"/>
      <c r="E7337" s="44"/>
      <c r="F7337" s="43"/>
      <c r="G7337" s="84"/>
      <c r="H7337" s="31"/>
      <c r="I7337" s="31"/>
      <c r="J7337" s="84"/>
      <c r="K7337" s="31"/>
      <c r="L7337" s="31"/>
      <c r="M7337" s="169"/>
      <c r="N7337" s="148"/>
      <c r="O7337" s="106"/>
      <c r="P7337" s="43"/>
      <c r="Q7337" s="31"/>
      <c r="R7337" s="84"/>
      <c r="S7337" s="31"/>
      <c r="T7337" s="31"/>
      <c r="U7337" s="169"/>
      <c r="V7337" s="150"/>
      <c r="W7337" s="141" t="str" cm="1">
        <f t="array" ref="W7337">IF(SUM(LEN(B7337:V7337))=0,"",IF(OR(OR(ISBLANK(F7337),SUM(LEN(C7337),LEN(D7337))=0),AND(NOT(E7337="Unknown"),ISBLANK(J7337)),AND(NOT(O7337="Unknown"),ISBLANK(R7337))),"Missing Information", INDEX(Table15[Entire Service Line Classification], MATCH(SUMIFS(Table15[Unique ID],Table15[System-Owned Portion],E7337,Table15[If Material Anything Other than "Lead" in Column E,Was Material Ever Previously Lead?],G7337,Table15[Customer-Owned Portion],O7337),Table15[Unique ID],0),0)))</f>
        <v/>
      </c>
      <c r="X7337"/>
    </row>
    <row r="7338" spans="2:24" x14ac:dyDescent="0.25">
      <c r="B7338" s="146"/>
      <c r="C7338" s="31"/>
      <c r="D7338" s="31"/>
      <c r="E7338" s="44"/>
      <c r="F7338" s="43"/>
      <c r="G7338" s="84"/>
      <c r="H7338" s="31"/>
      <c r="I7338" s="31"/>
      <c r="J7338" s="84"/>
      <c r="K7338" s="31"/>
      <c r="L7338" s="31"/>
      <c r="M7338" s="169"/>
      <c r="N7338" s="148"/>
      <c r="O7338" s="106"/>
      <c r="P7338" s="43"/>
      <c r="Q7338" s="31"/>
      <c r="R7338" s="84"/>
      <c r="S7338" s="31"/>
      <c r="T7338" s="31"/>
      <c r="U7338" s="169"/>
      <c r="V7338" s="150"/>
      <c r="W7338" s="141" t="str" cm="1">
        <f t="array" ref="W7338">IF(SUM(LEN(B7338:V7338))=0,"",IF(OR(OR(ISBLANK(F7338),SUM(LEN(C7338),LEN(D7338))=0),AND(NOT(E7338="Unknown"),ISBLANK(J7338)),AND(NOT(O7338="Unknown"),ISBLANK(R7338))),"Missing Information", INDEX(Table15[Entire Service Line Classification], MATCH(SUMIFS(Table15[Unique ID],Table15[System-Owned Portion],E7338,Table15[If Material Anything Other than "Lead" in Column E,Was Material Ever Previously Lead?],G7338,Table15[Customer-Owned Portion],O7338),Table15[Unique ID],0),0)))</f>
        <v/>
      </c>
      <c r="X7338"/>
    </row>
    <row r="7339" spans="2:24" x14ac:dyDescent="0.25">
      <c r="B7339" s="146"/>
      <c r="C7339" s="31"/>
      <c r="D7339" s="31"/>
      <c r="E7339" s="44"/>
      <c r="F7339" s="43"/>
      <c r="G7339" s="84"/>
      <c r="H7339" s="31"/>
      <c r="I7339" s="31"/>
      <c r="J7339" s="84"/>
      <c r="K7339" s="31"/>
      <c r="L7339" s="31"/>
      <c r="M7339" s="169"/>
      <c r="N7339" s="148"/>
      <c r="O7339" s="106"/>
      <c r="P7339" s="43"/>
      <c r="Q7339" s="31"/>
      <c r="R7339" s="84"/>
      <c r="S7339" s="31"/>
      <c r="T7339" s="31"/>
      <c r="U7339" s="169"/>
      <c r="V7339" s="150"/>
      <c r="W7339" s="141" t="str" cm="1">
        <f t="array" ref="W7339">IF(SUM(LEN(B7339:V7339))=0,"",IF(OR(OR(ISBLANK(F7339),SUM(LEN(C7339),LEN(D7339))=0),AND(NOT(E7339="Unknown"),ISBLANK(J7339)),AND(NOT(O7339="Unknown"),ISBLANK(R7339))),"Missing Information", INDEX(Table15[Entire Service Line Classification], MATCH(SUMIFS(Table15[Unique ID],Table15[System-Owned Portion],E7339,Table15[If Material Anything Other than "Lead" in Column E,Was Material Ever Previously Lead?],G7339,Table15[Customer-Owned Portion],O7339),Table15[Unique ID],0),0)))</f>
        <v/>
      </c>
      <c r="X7339"/>
    </row>
    <row r="7340" spans="2:24" x14ac:dyDescent="0.25">
      <c r="B7340" s="146"/>
      <c r="C7340" s="31"/>
      <c r="D7340" s="31"/>
      <c r="E7340" s="44"/>
      <c r="F7340" s="43"/>
      <c r="G7340" s="84"/>
      <c r="H7340" s="31"/>
      <c r="I7340" s="31"/>
      <c r="J7340" s="84"/>
      <c r="K7340" s="31"/>
      <c r="L7340" s="31"/>
      <c r="M7340" s="169"/>
      <c r="N7340" s="148"/>
      <c r="O7340" s="106"/>
      <c r="P7340" s="43"/>
      <c r="Q7340" s="31"/>
      <c r="R7340" s="84"/>
      <c r="S7340" s="31"/>
      <c r="T7340" s="31"/>
      <c r="U7340" s="169"/>
      <c r="V7340" s="150"/>
      <c r="W7340" s="141" t="str" cm="1">
        <f t="array" ref="W7340">IF(SUM(LEN(B7340:V7340))=0,"",IF(OR(OR(ISBLANK(F7340),SUM(LEN(C7340),LEN(D7340))=0),AND(NOT(E7340="Unknown"),ISBLANK(J7340)),AND(NOT(O7340="Unknown"),ISBLANK(R7340))),"Missing Information", INDEX(Table15[Entire Service Line Classification], MATCH(SUMIFS(Table15[Unique ID],Table15[System-Owned Portion],E7340,Table15[If Material Anything Other than "Lead" in Column E,Was Material Ever Previously Lead?],G7340,Table15[Customer-Owned Portion],O7340),Table15[Unique ID],0),0)))</f>
        <v/>
      </c>
      <c r="X7340"/>
    </row>
    <row r="7341" spans="2:24" x14ac:dyDescent="0.25">
      <c r="B7341" s="146"/>
      <c r="C7341" s="31"/>
      <c r="D7341" s="31"/>
      <c r="E7341" s="44"/>
      <c r="F7341" s="43"/>
      <c r="G7341" s="84"/>
      <c r="H7341" s="31"/>
      <c r="I7341" s="31"/>
      <c r="J7341" s="84"/>
      <c r="K7341" s="31"/>
      <c r="L7341" s="31"/>
      <c r="M7341" s="169"/>
      <c r="N7341" s="148"/>
      <c r="O7341" s="106"/>
      <c r="P7341" s="43"/>
      <c r="Q7341" s="31"/>
      <c r="R7341" s="84"/>
      <c r="S7341" s="31"/>
      <c r="T7341" s="31"/>
      <c r="U7341" s="169"/>
      <c r="V7341" s="150"/>
      <c r="W7341" s="141" t="str" cm="1">
        <f t="array" ref="W7341">IF(SUM(LEN(B7341:V7341))=0,"",IF(OR(OR(ISBLANK(F7341),SUM(LEN(C7341),LEN(D7341))=0),AND(NOT(E7341="Unknown"),ISBLANK(J7341)),AND(NOT(O7341="Unknown"),ISBLANK(R7341))),"Missing Information", INDEX(Table15[Entire Service Line Classification], MATCH(SUMIFS(Table15[Unique ID],Table15[System-Owned Portion],E7341,Table15[If Material Anything Other than "Lead" in Column E,Was Material Ever Previously Lead?],G7341,Table15[Customer-Owned Portion],O7341),Table15[Unique ID],0),0)))</f>
        <v/>
      </c>
      <c r="X7341"/>
    </row>
    <row r="7342" spans="2:24" x14ac:dyDescent="0.25">
      <c r="B7342" s="146"/>
      <c r="C7342" s="31"/>
      <c r="D7342" s="31"/>
      <c r="E7342" s="44"/>
      <c r="F7342" s="43"/>
      <c r="G7342" s="84"/>
      <c r="H7342" s="31"/>
      <c r="I7342" s="31"/>
      <c r="J7342" s="84"/>
      <c r="K7342" s="31"/>
      <c r="L7342" s="31"/>
      <c r="M7342" s="169"/>
      <c r="N7342" s="148"/>
      <c r="O7342" s="106"/>
      <c r="P7342" s="43"/>
      <c r="Q7342" s="31"/>
      <c r="R7342" s="84"/>
      <c r="S7342" s="31"/>
      <c r="T7342" s="31"/>
      <c r="U7342" s="169"/>
      <c r="V7342" s="150"/>
      <c r="W7342" s="141" t="str" cm="1">
        <f t="array" ref="W7342">IF(SUM(LEN(B7342:V7342))=0,"",IF(OR(OR(ISBLANK(F7342),SUM(LEN(C7342),LEN(D7342))=0),AND(NOT(E7342="Unknown"),ISBLANK(J7342)),AND(NOT(O7342="Unknown"),ISBLANK(R7342))),"Missing Information", INDEX(Table15[Entire Service Line Classification], MATCH(SUMIFS(Table15[Unique ID],Table15[System-Owned Portion],E7342,Table15[If Material Anything Other than "Lead" in Column E,Was Material Ever Previously Lead?],G7342,Table15[Customer-Owned Portion],O7342),Table15[Unique ID],0),0)))</f>
        <v/>
      </c>
      <c r="X7342"/>
    </row>
    <row r="7343" spans="2:24" x14ac:dyDescent="0.25">
      <c r="B7343" s="146"/>
      <c r="C7343" s="31"/>
      <c r="D7343" s="31"/>
      <c r="E7343" s="44"/>
      <c r="F7343" s="43"/>
      <c r="G7343" s="84"/>
      <c r="H7343" s="31"/>
      <c r="I7343" s="31"/>
      <c r="J7343" s="84"/>
      <c r="K7343" s="31"/>
      <c r="L7343" s="31"/>
      <c r="M7343" s="169"/>
      <c r="N7343" s="148"/>
      <c r="O7343" s="106"/>
      <c r="P7343" s="43"/>
      <c r="Q7343" s="31"/>
      <c r="R7343" s="84"/>
      <c r="S7343" s="31"/>
      <c r="T7343" s="31"/>
      <c r="U7343" s="169"/>
      <c r="V7343" s="150"/>
      <c r="W7343" s="141" t="str" cm="1">
        <f t="array" ref="W7343">IF(SUM(LEN(B7343:V7343))=0,"",IF(OR(OR(ISBLANK(F7343),SUM(LEN(C7343),LEN(D7343))=0),AND(NOT(E7343="Unknown"),ISBLANK(J7343)),AND(NOT(O7343="Unknown"),ISBLANK(R7343))),"Missing Information", INDEX(Table15[Entire Service Line Classification], MATCH(SUMIFS(Table15[Unique ID],Table15[System-Owned Portion],E7343,Table15[If Material Anything Other than "Lead" in Column E,Was Material Ever Previously Lead?],G7343,Table15[Customer-Owned Portion],O7343),Table15[Unique ID],0),0)))</f>
        <v/>
      </c>
      <c r="X7343"/>
    </row>
    <row r="7344" spans="2:24" x14ac:dyDescent="0.25">
      <c r="B7344" s="146"/>
      <c r="C7344" s="31"/>
      <c r="D7344" s="31"/>
      <c r="E7344" s="44"/>
      <c r="F7344" s="43"/>
      <c r="G7344" s="84"/>
      <c r="H7344" s="31"/>
      <c r="I7344" s="31"/>
      <c r="J7344" s="84"/>
      <c r="K7344" s="31"/>
      <c r="L7344" s="31"/>
      <c r="M7344" s="169"/>
      <c r="N7344" s="148"/>
      <c r="O7344" s="106"/>
      <c r="P7344" s="43"/>
      <c r="Q7344" s="31"/>
      <c r="R7344" s="84"/>
      <c r="S7344" s="31"/>
      <c r="T7344" s="31"/>
      <c r="U7344" s="169"/>
      <c r="V7344" s="150"/>
      <c r="W7344" s="141" t="str" cm="1">
        <f t="array" ref="W7344">IF(SUM(LEN(B7344:V7344))=0,"",IF(OR(OR(ISBLANK(F7344),SUM(LEN(C7344),LEN(D7344))=0),AND(NOT(E7344="Unknown"),ISBLANK(J7344)),AND(NOT(O7344="Unknown"),ISBLANK(R7344))),"Missing Information", INDEX(Table15[Entire Service Line Classification], MATCH(SUMIFS(Table15[Unique ID],Table15[System-Owned Portion],E7344,Table15[If Material Anything Other than "Lead" in Column E,Was Material Ever Previously Lead?],G7344,Table15[Customer-Owned Portion],O7344),Table15[Unique ID],0),0)))</f>
        <v/>
      </c>
      <c r="X7344"/>
    </row>
    <row r="7345" spans="2:24" x14ac:dyDescent="0.25">
      <c r="B7345" s="146"/>
      <c r="C7345" s="31"/>
      <c r="D7345" s="31"/>
      <c r="E7345" s="44"/>
      <c r="F7345" s="43"/>
      <c r="G7345" s="84"/>
      <c r="H7345" s="31"/>
      <c r="I7345" s="31"/>
      <c r="J7345" s="84"/>
      <c r="K7345" s="31"/>
      <c r="L7345" s="31"/>
      <c r="M7345" s="169"/>
      <c r="N7345" s="148"/>
      <c r="O7345" s="106"/>
      <c r="P7345" s="43"/>
      <c r="Q7345" s="31"/>
      <c r="R7345" s="84"/>
      <c r="S7345" s="31"/>
      <c r="T7345" s="31"/>
      <c r="U7345" s="169"/>
      <c r="V7345" s="150"/>
      <c r="W7345" s="141" t="str" cm="1">
        <f t="array" ref="W7345">IF(SUM(LEN(B7345:V7345))=0,"",IF(OR(OR(ISBLANK(F7345),SUM(LEN(C7345),LEN(D7345))=0),AND(NOT(E7345="Unknown"),ISBLANK(J7345)),AND(NOT(O7345="Unknown"),ISBLANK(R7345))),"Missing Information", INDEX(Table15[Entire Service Line Classification], MATCH(SUMIFS(Table15[Unique ID],Table15[System-Owned Portion],E7345,Table15[If Material Anything Other than "Lead" in Column E,Was Material Ever Previously Lead?],G7345,Table15[Customer-Owned Portion],O7345),Table15[Unique ID],0),0)))</f>
        <v/>
      </c>
      <c r="X7345"/>
    </row>
    <row r="7346" spans="2:24" x14ac:dyDescent="0.25">
      <c r="B7346" s="146"/>
      <c r="C7346" s="31"/>
      <c r="D7346" s="31"/>
      <c r="E7346" s="44"/>
      <c r="F7346" s="43"/>
      <c r="G7346" s="84"/>
      <c r="H7346" s="31"/>
      <c r="I7346" s="31"/>
      <c r="J7346" s="84"/>
      <c r="K7346" s="31"/>
      <c r="L7346" s="31"/>
      <c r="M7346" s="169"/>
      <c r="N7346" s="148"/>
      <c r="O7346" s="106"/>
      <c r="P7346" s="43"/>
      <c r="Q7346" s="31"/>
      <c r="R7346" s="84"/>
      <c r="S7346" s="31"/>
      <c r="T7346" s="31"/>
      <c r="U7346" s="169"/>
      <c r="V7346" s="150"/>
      <c r="W7346" s="141" t="str" cm="1">
        <f t="array" ref="W7346">IF(SUM(LEN(B7346:V7346))=0,"",IF(OR(OR(ISBLANK(F7346),SUM(LEN(C7346),LEN(D7346))=0),AND(NOT(E7346="Unknown"),ISBLANK(J7346)),AND(NOT(O7346="Unknown"),ISBLANK(R7346))),"Missing Information", INDEX(Table15[Entire Service Line Classification], MATCH(SUMIFS(Table15[Unique ID],Table15[System-Owned Portion],E7346,Table15[If Material Anything Other than "Lead" in Column E,Was Material Ever Previously Lead?],G7346,Table15[Customer-Owned Portion],O7346),Table15[Unique ID],0),0)))</f>
        <v/>
      </c>
      <c r="X7346"/>
    </row>
    <row r="7347" spans="2:24" x14ac:dyDescent="0.25">
      <c r="B7347" s="146"/>
      <c r="C7347" s="31"/>
      <c r="D7347" s="31"/>
      <c r="E7347" s="44"/>
      <c r="F7347" s="43"/>
      <c r="G7347" s="84"/>
      <c r="H7347" s="31"/>
      <c r="I7347" s="31"/>
      <c r="J7347" s="84"/>
      <c r="K7347" s="31"/>
      <c r="L7347" s="31"/>
      <c r="M7347" s="169"/>
      <c r="N7347" s="148"/>
      <c r="O7347" s="106"/>
      <c r="P7347" s="43"/>
      <c r="Q7347" s="31"/>
      <c r="R7347" s="84"/>
      <c r="S7347" s="31"/>
      <c r="T7347" s="31"/>
      <c r="U7347" s="169"/>
      <c r="V7347" s="150"/>
      <c r="W7347" s="141" t="str" cm="1">
        <f t="array" ref="W7347">IF(SUM(LEN(B7347:V7347))=0,"",IF(OR(OR(ISBLANK(F7347),SUM(LEN(C7347),LEN(D7347))=0),AND(NOT(E7347="Unknown"),ISBLANK(J7347)),AND(NOT(O7347="Unknown"),ISBLANK(R7347))),"Missing Information", INDEX(Table15[Entire Service Line Classification], MATCH(SUMIFS(Table15[Unique ID],Table15[System-Owned Portion],E7347,Table15[If Material Anything Other than "Lead" in Column E,Was Material Ever Previously Lead?],G7347,Table15[Customer-Owned Portion],O7347),Table15[Unique ID],0),0)))</f>
        <v/>
      </c>
      <c r="X7347"/>
    </row>
    <row r="7348" spans="2:24" x14ac:dyDescent="0.25">
      <c r="B7348" s="146"/>
      <c r="C7348" s="31"/>
      <c r="D7348" s="31"/>
      <c r="E7348" s="44"/>
      <c r="F7348" s="43"/>
      <c r="G7348" s="84"/>
      <c r="H7348" s="31"/>
      <c r="I7348" s="31"/>
      <c r="J7348" s="84"/>
      <c r="K7348" s="31"/>
      <c r="L7348" s="31"/>
      <c r="M7348" s="169"/>
      <c r="N7348" s="148"/>
      <c r="O7348" s="106"/>
      <c r="P7348" s="43"/>
      <c r="Q7348" s="31"/>
      <c r="R7348" s="84"/>
      <c r="S7348" s="31"/>
      <c r="T7348" s="31"/>
      <c r="U7348" s="169"/>
      <c r="V7348" s="150"/>
      <c r="W7348" s="141" t="str" cm="1">
        <f t="array" ref="W7348">IF(SUM(LEN(B7348:V7348))=0,"",IF(OR(OR(ISBLANK(F7348),SUM(LEN(C7348),LEN(D7348))=0),AND(NOT(E7348="Unknown"),ISBLANK(J7348)),AND(NOT(O7348="Unknown"),ISBLANK(R7348))),"Missing Information", INDEX(Table15[Entire Service Line Classification], MATCH(SUMIFS(Table15[Unique ID],Table15[System-Owned Portion],E7348,Table15[If Material Anything Other than "Lead" in Column E,Was Material Ever Previously Lead?],G7348,Table15[Customer-Owned Portion],O7348),Table15[Unique ID],0),0)))</f>
        <v/>
      </c>
      <c r="X7348"/>
    </row>
    <row r="7349" spans="2:24" x14ac:dyDescent="0.25">
      <c r="B7349" s="146"/>
      <c r="C7349" s="31"/>
      <c r="D7349" s="31"/>
      <c r="E7349" s="44"/>
      <c r="F7349" s="43"/>
      <c r="G7349" s="84"/>
      <c r="H7349" s="31"/>
      <c r="I7349" s="31"/>
      <c r="J7349" s="84"/>
      <c r="K7349" s="31"/>
      <c r="L7349" s="31"/>
      <c r="M7349" s="169"/>
      <c r="N7349" s="148"/>
      <c r="O7349" s="106"/>
      <c r="P7349" s="43"/>
      <c r="Q7349" s="31"/>
      <c r="R7349" s="84"/>
      <c r="S7349" s="31"/>
      <c r="T7349" s="31"/>
      <c r="U7349" s="169"/>
      <c r="V7349" s="150"/>
      <c r="W7349" s="141" t="str" cm="1">
        <f t="array" ref="W7349">IF(SUM(LEN(B7349:V7349))=0,"",IF(OR(OR(ISBLANK(F7349),SUM(LEN(C7349),LEN(D7349))=0),AND(NOT(E7349="Unknown"),ISBLANK(J7349)),AND(NOT(O7349="Unknown"),ISBLANK(R7349))),"Missing Information", INDEX(Table15[Entire Service Line Classification], MATCH(SUMIFS(Table15[Unique ID],Table15[System-Owned Portion],E7349,Table15[If Material Anything Other than "Lead" in Column E,Was Material Ever Previously Lead?],G7349,Table15[Customer-Owned Portion],O7349),Table15[Unique ID],0),0)))</f>
        <v/>
      </c>
      <c r="X7349"/>
    </row>
    <row r="7350" spans="2:24" x14ac:dyDescent="0.25">
      <c r="B7350" s="146"/>
      <c r="C7350" s="31"/>
      <c r="D7350" s="31"/>
      <c r="E7350" s="44"/>
      <c r="F7350" s="43"/>
      <c r="G7350" s="84"/>
      <c r="H7350" s="31"/>
      <c r="I7350" s="31"/>
      <c r="J7350" s="84"/>
      <c r="K7350" s="31"/>
      <c r="L7350" s="31"/>
      <c r="M7350" s="169"/>
      <c r="N7350" s="148"/>
      <c r="O7350" s="106"/>
      <c r="P7350" s="43"/>
      <c r="Q7350" s="31"/>
      <c r="R7350" s="84"/>
      <c r="S7350" s="31"/>
      <c r="T7350" s="31"/>
      <c r="U7350" s="169"/>
      <c r="V7350" s="150"/>
      <c r="W7350" s="141" t="str" cm="1">
        <f t="array" ref="W7350">IF(SUM(LEN(B7350:V7350))=0,"",IF(OR(OR(ISBLANK(F7350),SUM(LEN(C7350),LEN(D7350))=0),AND(NOT(E7350="Unknown"),ISBLANK(J7350)),AND(NOT(O7350="Unknown"),ISBLANK(R7350))),"Missing Information", INDEX(Table15[Entire Service Line Classification], MATCH(SUMIFS(Table15[Unique ID],Table15[System-Owned Portion],E7350,Table15[If Material Anything Other than "Lead" in Column E,Was Material Ever Previously Lead?],G7350,Table15[Customer-Owned Portion],O7350),Table15[Unique ID],0),0)))</f>
        <v/>
      </c>
      <c r="X7350"/>
    </row>
    <row r="7351" spans="2:24" x14ac:dyDescent="0.25">
      <c r="B7351" s="146"/>
      <c r="C7351" s="31"/>
      <c r="D7351" s="31"/>
      <c r="E7351" s="44"/>
      <c r="F7351" s="43"/>
      <c r="G7351" s="84"/>
      <c r="H7351" s="31"/>
      <c r="I7351" s="31"/>
      <c r="J7351" s="84"/>
      <c r="K7351" s="31"/>
      <c r="L7351" s="31"/>
      <c r="M7351" s="169"/>
      <c r="N7351" s="148"/>
      <c r="O7351" s="106"/>
      <c r="P7351" s="43"/>
      <c r="Q7351" s="31"/>
      <c r="R7351" s="84"/>
      <c r="S7351" s="31"/>
      <c r="T7351" s="31"/>
      <c r="U7351" s="169"/>
      <c r="V7351" s="150"/>
      <c r="W7351" s="141" t="str" cm="1">
        <f t="array" ref="W7351">IF(SUM(LEN(B7351:V7351))=0,"",IF(OR(OR(ISBLANK(F7351),SUM(LEN(C7351),LEN(D7351))=0),AND(NOT(E7351="Unknown"),ISBLANK(J7351)),AND(NOT(O7351="Unknown"),ISBLANK(R7351))),"Missing Information", INDEX(Table15[Entire Service Line Classification], MATCH(SUMIFS(Table15[Unique ID],Table15[System-Owned Portion],E7351,Table15[If Material Anything Other than "Lead" in Column E,Was Material Ever Previously Lead?],G7351,Table15[Customer-Owned Portion],O7351),Table15[Unique ID],0),0)))</f>
        <v/>
      </c>
      <c r="X7351"/>
    </row>
    <row r="7352" spans="2:24" x14ac:dyDescent="0.25">
      <c r="B7352" s="146"/>
      <c r="C7352" s="31"/>
      <c r="D7352" s="31"/>
      <c r="E7352" s="44"/>
      <c r="F7352" s="43"/>
      <c r="G7352" s="84"/>
      <c r="H7352" s="31"/>
      <c r="I7352" s="31"/>
      <c r="J7352" s="84"/>
      <c r="K7352" s="31"/>
      <c r="L7352" s="31"/>
      <c r="M7352" s="169"/>
      <c r="N7352" s="148"/>
      <c r="O7352" s="106"/>
      <c r="P7352" s="43"/>
      <c r="Q7352" s="31"/>
      <c r="R7352" s="84"/>
      <c r="S7352" s="31"/>
      <c r="T7352" s="31"/>
      <c r="U7352" s="169"/>
      <c r="V7352" s="150"/>
      <c r="W7352" s="141" t="str" cm="1">
        <f t="array" ref="W7352">IF(SUM(LEN(B7352:V7352))=0,"",IF(OR(OR(ISBLANK(F7352),SUM(LEN(C7352),LEN(D7352))=0),AND(NOT(E7352="Unknown"),ISBLANK(J7352)),AND(NOT(O7352="Unknown"),ISBLANK(R7352))),"Missing Information", INDEX(Table15[Entire Service Line Classification], MATCH(SUMIFS(Table15[Unique ID],Table15[System-Owned Portion],E7352,Table15[If Material Anything Other than "Lead" in Column E,Was Material Ever Previously Lead?],G7352,Table15[Customer-Owned Portion],O7352),Table15[Unique ID],0),0)))</f>
        <v/>
      </c>
      <c r="X7352"/>
    </row>
    <row r="7353" spans="2:24" x14ac:dyDescent="0.25">
      <c r="B7353" s="146"/>
      <c r="C7353" s="31"/>
      <c r="D7353" s="31"/>
      <c r="E7353" s="44"/>
      <c r="F7353" s="43"/>
      <c r="G7353" s="84"/>
      <c r="H7353" s="31"/>
      <c r="I7353" s="31"/>
      <c r="J7353" s="84"/>
      <c r="K7353" s="31"/>
      <c r="L7353" s="31"/>
      <c r="M7353" s="169"/>
      <c r="N7353" s="148"/>
      <c r="O7353" s="106"/>
      <c r="P7353" s="43"/>
      <c r="Q7353" s="31"/>
      <c r="R7353" s="84"/>
      <c r="S7353" s="31"/>
      <c r="T7353" s="31"/>
      <c r="U7353" s="169"/>
      <c r="V7353" s="150"/>
      <c r="W7353" s="141" t="str" cm="1">
        <f t="array" ref="W7353">IF(SUM(LEN(B7353:V7353))=0,"",IF(OR(OR(ISBLANK(F7353),SUM(LEN(C7353),LEN(D7353))=0),AND(NOT(E7353="Unknown"),ISBLANK(J7353)),AND(NOT(O7353="Unknown"),ISBLANK(R7353))),"Missing Information", INDEX(Table15[Entire Service Line Classification], MATCH(SUMIFS(Table15[Unique ID],Table15[System-Owned Portion],E7353,Table15[If Material Anything Other than "Lead" in Column E,Was Material Ever Previously Lead?],G7353,Table15[Customer-Owned Portion],O7353),Table15[Unique ID],0),0)))</f>
        <v/>
      </c>
      <c r="X7353"/>
    </row>
    <row r="7354" spans="2:24" x14ac:dyDescent="0.25">
      <c r="B7354" s="146"/>
      <c r="C7354" s="31"/>
      <c r="D7354" s="31"/>
      <c r="E7354" s="44"/>
      <c r="F7354" s="43"/>
      <c r="G7354" s="84"/>
      <c r="H7354" s="31"/>
      <c r="I7354" s="31"/>
      <c r="J7354" s="84"/>
      <c r="K7354" s="31"/>
      <c r="L7354" s="31"/>
      <c r="M7354" s="169"/>
      <c r="N7354" s="148"/>
      <c r="O7354" s="106"/>
      <c r="P7354" s="43"/>
      <c r="Q7354" s="31"/>
      <c r="R7354" s="84"/>
      <c r="S7354" s="31"/>
      <c r="T7354" s="31"/>
      <c r="U7354" s="169"/>
      <c r="V7354" s="150"/>
      <c r="W7354" s="141" t="str" cm="1">
        <f t="array" ref="W7354">IF(SUM(LEN(B7354:V7354))=0,"",IF(OR(OR(ISBLANK(F7354),SUM(LEN(C7354),LEN(D7354))=0),AND(NOT(E7354="Unknown"),ISBLANK(J7354)),AND(NOT(O7354="Unknown"),ISBLANK(R7354))),"Missing Information", INDEX(Table15[Entire Service Line Classification], MATCH(SUMIFS(Table15[Unique ID],Table15[System-Owned Portion],E7354,Table15[If Material Anything Other than "Lead" in Column E,Was Material Ever Previously Lead?],G7354,Table15[Customer-Owned Portion],O7354),Table15[Unique ID],0),0)))</f>
        <v/>
      </c>
      <c r="X7354"/>
    </row>
    <row r="7355" spans="2:24" x14ac:dyDescent="0.25">
      <c r="B7355" s="146"/>
      <c r="C7355" s="31"/>
      <c r="D7355" s="31"/>
      <c r="E7355" s="44"/>
      <c r="F7355" s="43"/>
      <c r="G7355" s="84"/>
      <c r="H7355" s="31"/>
      <c r="I7355" s="31"/>
      <c r="J7355" s="84"/>
      <c r="K7355" s="31"/>
      <c r="L7355" s="31"/>
      <c r="M7355" s="169"/>
      <c r="N7355" s="148"/>
      <c r="O7355" s="106"/>
      <c r="P7355" s="43"/>
      <c r="Q7355" s="31"/>
      <c r="R7355" s="84"/>
      <c r="S7355" s="31"/>
      <c r="T7355" s="31"/>
      <c r="U7355" s="169"/>
      <c r="V7355" s="150"/>
      <c r="W7355" s="141" t="str" cm="1">
        <f t="array" ref="W7355">IF(SUM(LEN(B7355:V7355))=0,"",IF(OR(OR(ISBLANK(F7355),SUM(LEN(C7355),LEN(D7355))=0),AND(NOT(E7355="Unknown"),ISBLANK(J7355)),AND(NOT(O7355="Unknown"),ISBLANK(R7355))),"Missing Information", INDEX(Table15[Entire Service Line Classification], MATCH(SUMIFS(Table15[Unique ID],Table15[System-Owned Portion],E7355,Table15[If Material Anything Other than "Lead" in Column E,Was Material Ever Previously Lead?],G7355,Table15[Customer-Owned Portion],O7355),Table15[Unique ID],0),0)))</f>
        <v/>
      </c>
      <c r="X7355"/>
    </row>
    <row r="7356" spans="2:24" x14ac:dyDescent="0.25">
      <c r="B7356" s="146"/>
      <c r="C7356" s="31"/>
      <c r="D7356" s="31"/>
      <c r="E7356" s="44"/>
      <c r="F7356" s="43"/>
      <c r="G7356" s="84"/>
      <c r="H7356" s="31"/>
      <c r="I7356" s="31"/>
      <c r="J7356" s="84"/>
      <c r="K7356" s="31"/>
      <c r="L7356" s="31"/>
      <c r="M7356" s="169"/>
      <c r="N7356" s="148"/>
      <c r="O7356" s="106"/>
      <c r="P7356" s="43"/>
      <c r="Q7356" s="31"/>
      <c r="R7356" s="84"/>
      <c r="S7356" s="31"/>
      <c r="T7356" s="31"/>
      <c r="U7356" s="169"/>
      <c r="V7356" s="150"/>
      <c r="W7356" s="141" t="str" cm="1">
        <f t="array" ref="W7356">IF(SUM(LEN(B7356:V7356))=0,"",IF(OR(OR(ISBLANK(F7356),SUM(LEN(C7356),LEN(D7356))=0),AND(NOT(E7356="Unknown"),ISBLANK(J7356)),AND(NOT(O7356="Unknown"),ISBLANK(R7356))),"Missing Information", INDEX(Table15[Entire Service Line Classification], MATCH(SUMIFS(Table15[Unique ID],Table15[System-Owned Portion],E7356,Table15[If Material Anything Other than "Lead" in Column E,Was Material Ever Previously Lead?],G7356,Table15[Customer-Owned Portion],O7356),Table15[Unique ID],0),0)))</f>
        <v/>
      </c>
      <c r="X7356"/>
    </row>
    <row r="7357" spans="2:24" x14ac:dyDescent="0.25">
      <c r="B7357" s="146"/>
      <c r="C7357" s="31"/>
      <c r="D7357" s="31"/>
      <c r="E7357" s="44"/>
      <c r="F7357" s="43"/>
      <c r="G7357" s="84"/>
      <c r="H7357" s="31"/>
      <c r="I7357" s="31"/>
      <c r="J7357" s="84"/>
      <c r="K7357" s="31"/>
      <c r="L7357" s="31"/>
      <c r="M7357" s="169"/>
      <c r="N7357" s="148"/>
      <c r="O7357" s="106"/>
      <c r="P7357" s="43"/>
      <c r="Q7357" s="31"/>
      <c r="R7357" s="84"/>
      <c r="S7357" s="31"/>
      <c r="T7357" s="31"/>
      <c r="U7357" s="169"/>
      <c r="V7357" s="150"/>
      <c r="W7357" s="141" t="str" cm="1">
        <f t="array" ref="W7357">IF(SUM(LEN(B7357:V7357))=0,"",IF(OR(OR(ISBLANK(F7357),SUM(LEN(C7357),LEN(D7357))=0),AND(NOT(E7357="Unknown"),ISBLANK(J7357)),AND(NOT(O7357="Unknown"),ISBLANK(R7357))),"Missing Information", INDEX(Table15[Entire Service Line Classification], MATCH(SUMIFS(Table15[Unique ID],Table15[System-Owned Portion],E7357,Table15[If Material Anything Other than "Lead" in Column E,Was Material Ever Previously Lead?],G7357,Table15[Customer-Owned Portion],O7357),Table15[Unique ID],0),0)))</f>
        <v/>
      </c>
      <c r="X7357"/>
    </row>
    <row r="7358" spans="2:24" x14ac:dyDescent="0.25">
      <c r="B7358" s="146"/>
      <c r="C7358" s="31"/>
      <c r="D7358" s="31"/>
      <c r="E7358" s="44"/>
      <c r="F7358" s="43"/>
      <c r="G7358" s="84"/>
      <c r="H7358" s="31"/>
      <c r="I7358" s="31"/>
      <c r="J7358" s="84"/>
      <c r="K7358" s="31"/>
      <c r="L7358" s="31"/>
      <c r="M7358" s="169"/>
      <c r="N7358" s="148"/>
      <c r="O7358" s="106"/>
      <c r="P7358" s="43"/>
      <c r="Q7358" s="31"/>
      <c r="R7358" s="84"/>
      <c r="S7358" s="31"/>
      <c r="T7358" s="31"/>
      <c r="U7358" s="169"/>
      <c r="V7358" s="150"/>
      <c r="W7358" s="141" t="str" cm="1">
        <f t="array" ref="W7358">IF(SUM(LEN(B7358:V7358))=0,"",IF(OR(OR(ISBLANK(F7358),SUM(LEN(C7358),LEN(D7358))=0),AND(NOT(E7358="Unknown"),ISBLANK(J7358)),AND(NOT(O7358="Unknown"),ISBLANK(R7358))),"Missing Information", INDEX(Table15[Entire Service Line Classification], MATCH(SUMIFS(Table15[Unique ID],Table15[System-Owned Portion],E7358,Table15[If Material Anything Other than "Lead" in Column E,Was Material Ever Previously Lead?],G7358,Table15[Customer-Owned Portion],O7358),Table15[Unique ID],0),0)))</f>
        <v/>
      </c>
      <c r="X7358"/>
    </row>
    <row r="7359" spans="2:24" x14ac:dyDescent="0.25">
      <c r="B7359" s="146"/>
      <c r="C7359" s="31"/>
      <c r="D7359" s="31"/>
      <c r="E7359" s="44"/>
      <c r="F7359" s="43"/>
      <c r="G7359" s="84"/>
      <c r="H7359" s="31"/>
      <c r="I7359" s="31"/>
      <c r="J7359" s="84"/>
      <c r="K7359" s="31"/>
      <c r="L7359" s="31"/>
      <c r="M7359" s="169"/>
      <c r="N7359" s="148"/>
      <c r="O7359" s="106"/>
      <c r="P7359" s="43"/>
      <c r="Q7359" s="31"/>
      <c r="R7359" s="84"/>
      <c r="S7359" s="31"/>
      <c r="T7359" s="31"/>
      <c r="U7359" s="169"/>
      <c r="V7359" s="150"/>
      <c r="W7359" s="141" t="str" cm="1">
        <f t="array" ref="W7359">IF(SUM(LEN(B7359:V7359))=0,"",IF(OR(OR(ISBLANK(F7359),SUM(LEN(C7359),LEN(D7359))=0),AND(NOT(E7359="Unknown"),ISBLANK(J7359)),AND(NOT(O7359="Unknown"),ISBLANK(R7359))),"Missing Information", INDEX(Table15[Entire Service Line Classification], MATCH(SUMIFS(Table15[Unique ID],Table15[System-Owned Portion],E7359,Table15[If Material Anything Other than "Lead" in Column E,Was Material Ever Previously Lead?],G7359,Table15[Customer-Owned Portion],O7359),Table15[Unique ID],0),0)))</f>
        <v/>
      </c>
      <c r="X7359"/>
    </row>
    <row r="7360" spans="2:24" x14ac:dyDescent="0.25">
      <c r="B7360" s="146"/>
      <c r="C7360" s="31"/>
      <c r="D7360" s="31"/>
      <c r="E7360" s="44"/>
      <c r="F7360" s="43"/>
      <c r="G7360" s="84"/>
      <c r="H7360" s="31"/>
      <c r="I7360" s="31"/>
      <c r="J7360" s="84"/>
      <c r="K7360" s="31"/>
      <c r="L7360" s="31"/>
      <c r="M7360" s="169"/>
      <c r="N7360" s="148"/>
      <c r="O7360" s="106"/>
      <c r="P7360" s="43"/>
      <c r="Q7360" s="31"/>
      <c r="R7360" s="84"/>
      <c r="S7360" s="31"/>
      <c r="T7360" s="31"/>
      <c r="U7360" s="169"/>
      <c r="V7360" s="150"/>
      <c r="W7360" s="141" t="str" cm="1">
        <f t="array" ref="W7360">IF(SUM(LEN(B7360:V7360))=0,"",IF(OR(OR(ISBLANK(F7360),SUM(LEN(C7360),LEN(D7360))=0),AND(NOT(E7360="Unknown"),ISBLANK(J7360)),AND(NOT(O7360="Unknown"),ISBLANK(R7360))),"Missing Information", INDEX(Table15[Entire Service Line Classification], MATCH(SUMIFS(Table15[Unique ID],Table15[System-Owned Portion],E7360,Table15[If Material Anything Other than "Lead" in Column E,Was Material Ever Previously Lead?],G7360,Table15[Customer-Owned Portion],O7360),Table15[Unique ID],0),0)))</f>
        <v/>
      </c>
      <c r="X7360"/>
    </row>
    <row r="7361" spans="2:24" x14ac:dyDescent="0.25">
      <c r="B7361" s="146"/>
      <c r="C7361" s="31"/>
      <c r="D7361" s="31"/>
      <c r="E7361" s="44"/>
      <c r="F7361" s="43"/>
      <c r="G7361" s="84"/>
      <c r="H7361" s="31"/>
      <c r="I7361" s="31"/>
      <c r="J7361" s="84"/>
      <c r="K7361" s="31"/>
      <c r="L7361" s="31"/>
      <c r="M7361" s="169"/>
      <c r="N7361" s="148"/>
      <c r="O7361" s="106"/>
      <c r="P7361" s="43"/>
      <c r="Q7361" s="31"/>
      <c r="R7361" s="84"/>
      <c r="S7361" s="31"/>
      <c r="T7361" s="31"/>
      <c r="U7361" s="169"/>
      <c r="V7361" s="150"/>
      <c r="W7361" s="141" t="str" cm="1">
        <f t="array" ref="W7361">IF(SUM(LEN(B7361:V7361))=0,"",IF(OR(OR(ISBLANK(F7361),SUM(LEN(C7361),LEN(D7361))=0),AND(NOT(E7361="Unknown"),ISBLANK(J7361)),AND(NOT(O7361="Unknown"),ISBLANK(R7361))),"Missing Information", INDEX(Table15[Entire Service Line Classification], MATCH(SUMIFS(Table15[Unique ID],Table15[System-Owned Portion],E7361,Table15[If Material Anything Other than "Lead" in Column E,Was Material Ever Previously Lead?],G7361,Table15[Customer-Owned Portion],O7361),Table15[Unique ID],0),0)))</f>
        <v/>
      </c>
      <c r="X7361"/>
    </row>
    <row r="7362" spans="2:24" x14ac:dyDescent="0.25">
      <c r="B7362" s="146"/>
      <c r="C7362" s="31"/>
      <c r="D7362" s="31"/>
      <c r="E7362" s="44"/>
      <c r="F7362" s="43"/>
      <c r="G7362" s="84"/>
      <c r="H7362" s="31"/>
      <c r="I7362" s="31"/>
      <c r="J7362" s="84"/>
      <c r="K7362" s="31"/>
      <c r="L7362" s="31"/>
      <c r="M7362" s="169"/>
      <c r="N7362" s="148"/>
      <c r="O7362" s="106"/>
      <c r="P7362" s="43"/>
      <c r="Q7362" s="31"/>
      <c r="R7362" s="84"/>
      <c r="S7362" s="31"/>
      <c r="T7362" s="31"/>
      <c r="U7362" s="169"/>
      <c r="V7362" s="150"/>
      <c r="W7362" s="141" t="str" cm="1">
        <f t="array" ref="W7362">IF(SUM(LEN(B7362:V7362))=0,"",IF(OR(OR(ISBLANK(F7362),SUM(LEN(C7362),LEN(D7362))=0),AND(NOT(E7362="Unknown"),ISBLANK(J7362)),AND(NOT(O7362="Unknown"),ISBLANK(R7362))),"Missing Information", INDEX(Table15[Entire Service Line Classification], MATCH(SUMIFS(Table15[Unique ID],Table15[System-Owned Portion],E7362,Table15[If Material Anything Other than "Lead" in Column E,Was Material Ever Previously Lead?],G7362,Table15[Customer-Owned Portion],O7362),Table15[Unique ID],0),0)))</f>
        <v/>
      </c>
      <c r="X7362"/>
    </row>
    <row r="7363" spans="2:24" x14ac:dyDescent="0.25">
      <c r="B7363" s="146"/>
      <c r="C7363" s="31"/>
      <c r="D7363" s="31"/>
      <c r="E7363" s="44"/>
      <c r="F7363" s="43"/>
      <c r="G7363" s="84"/>
      <c r="H7363" s="31"/>
      <c r="I7363" s="31"/>
      <c r="J7363" s="84"/>
      <c r="K7363" s="31"/>
      <c r="L7363" s="31"/>
      <c r="M7363" s="169"/>
      <c r="N7363" s="148"/>
      <c r="O7363" s="106"/>
      <c r="P7363" s="43"/>
      <c r="Q7363" s="31"/>
      <c r="R7363" s="84"/>
      <c r="S7363" s="31"/>
      <c r="T7363" s="31"/>
      <c r="U7363" s="169"/>
      <c r="V7363" s="150"/>
      <c r="W7363" s="141" t="str" cm="1">
        <f t="array" ref="W7363">IF(SUM(LEN(B7363:V7363))=0,"",IF(OR(OR(ISBLANK(F7363),SUM(LEN(C7363),LEN(D7363))=0),AND(NOT(E7363="Unknown"),ISBLANK(J7363)),AND(NOT(O7363="Unknown"),ISBLANK(R7363))),"Missing Information", INDEX(Table15[Entire Service Line Classification], MATCH(SUMIFS(Table15[Unique ID],Table15[System-Owned Portion],E7363,Table15[If Material Anything Other than "Lead" in Column E,Was Material Ever Previously Lead?],G7363,Table15[Customer-Owned Portion],O7363),Table15[Unique ID],0),0)))</f>
        <v/>
      </c>
      <c r="X7363"/>
    </row>
    <row r="7364" spans="2:24" x14ac:dyDescent="0.25">
      <c r="B7364" s="146"/>
      <c r="C7364" s="31"/>
      <c r="D7364" s="31"/>
      <c r="E7364" s="44"/>
      <c r="F7364" s="43"/>
      <c r="G7364" s="84"/>
      <c r="H7364" s="31"/>
      <c r="I7364" s="31"/>
      <c r="J7364" s="84"/>
      <c r="K7364" s="31"/>
      <c r="L7364" s="31"/>
      <c r="M7364" s="169"/>
      <c r="N7364" s="148"/>
      <c r="O7364" s="106"/>
      <c r="P7364" s="43"/>
      <c r="Q7364" s="31"/>
      <c r="R7364" s="84"/>
      <c r="S7364" s="31"/>
      <c r="T7364" s="31"/>
      <c r="U7364" s="169"/>
      <c r="V7364" s="150"/>
      <c r="W7364" s="141" t="str" cm="1">
        <f t="array" ref="W7364">IF(SUM(LEN(B7364:V7364))=0,"",IF(OR(OR(ISBLANK(F7364),SUM(LEN(C7364),LEN(D7364))=0),AND(NOT(E7364="Unknown"),ISBLANK(J7364)),AND(NOT(O7364="Unknown"),ISBLANK(R7364))),"Missing Information", INDEX(Table15[Entire Service Line Classification], MATCH(SUMIFS(Table15[Unique ID],Table15[System-Owned Portion],E7364,Table15[If Material Anything Other than "Lead" in Column E,Was Material Ever Previously Lead?],G7364,Table15[Customer-Owned Portion],O7364),Table15[Unique ID],0),0)))</f>
        <v/>
      </c>
      <c r="X7364"/>
    </row>
    <row r="7365" spans="2:24" x14ac:dyDescent="0.25">
      <c r="B7365" s="146"/>
      <c r="C7365" s="31"/>
      <c r="D7365" s="31"/>
      <c r="E7365" s="44"/>
      <c r="F7365" s="43"/>
      <c r="G7365" s="84"/>
      <c r="H7365" s="31"/>
      <c r="I7365" s="31"/>
      <c r="J7365" s="84"/>
      <c r="K7365" s="31"/>
      <c r="L7365" s="31"/>
      <c r="M7365" s="169"/>
      <c r="N7365" s="148"/>
      <c r="O7365" s="106"/>
      <c r="P7365" s="43"/>
      <c r="Q7365" s="31"/>
      <c r="R7365" s="84"/>
      <c r="S7365" s="31"/>
      <c r="T7365" s="31"/>
      <c r="U7365" s="169"/>
      <c r="V7365" s="150"/>
      <c r="W7365" s="141" t="str" cm="1">
        <f t="array" ref="W7365">IF(SUM(LEN(B7365:V7365))=0,"",IF(OR(OR(ISBLANK(F7365),SUM(LEN(C7365),LEN(D7365))=0),AND(NOT(E7365="Unknown"),ISBLANK(J7365)),AND(NOT(O7365="Unknown"),ISBLANK(R7365))),"Missing Information", INDEX(Table15[Entire Service Line Classification], MATCH(SUMIFS(Table15[Unique ID],Table15[System-Owned Portion],E7365,Table15[If Material Anything Other than "Lead" in Column E,Was Material Ever Previously Lead?],G7365,Table15[Customer-Owned Portion],O7365),Table15[Unique ID],0),0)))</f>
        <v/>
      </c>
      <c r="X7365"/>
    </row>
    <row r="7366" spans="2:24" x14ac:dyDescent="0.25">
      <c r="B7366" s="146"/>
      <c r="C7366" s="31"/>
      <c r="D7366" s="31"/>
      <c r="E7366" s="44"/>
      <c r="F7366" s="43"/>
      <c r="G7366" s="84"/>
      <c r="H7366" s="31"/>
      <c r="I7366" s="31"/>
      <c r="J7366" s="84"/>
      <c r="K7366" s="31"/>
      <c r="L7366" s="31"/>
      <c r="M7366" s="169"/>
      <c r="N7366" s="148"/>
      <c r="O7366" s="106"/>
      <c r="P7366" s="43"/>
      <c r="Q7366" s="31"/>
      <c r="R7366" s="84"/>
      <c r="S7366" s="31"/>
      <c r="T7366" s="31"/>
      <c r="U7366" s="169"/>
      <c r="V7366" s="150"/>
      <c r="W7366" s="141" t="str" cm="1">
        <f t="array" ref="W7366">IF(SUM(LEN(B7366:V7366))=0,"",IF(OR(OR(ISBLANK(F7366),SUM(LEN(C7366),LEN(D7366))=0),AND(NOT(E7366="Unknown"),ISBLANK(J7366)),AND(NOT(O7366="Unknown"),ISBLANK(R7366))),"Missing Information", INDEX(Table15[Entire Service Line Classification], MATCH(SUMIFS(Table15[Unique ID],Table15[System-Owned Portion],E7366,Table15[If Material Anything Other than "Lead" in Column E,Was Material Ever Previously Lead?],G7366,Table15[Customer-Owned Portion],O7366),Table15[Unique ID],0),0)))</f>
        <v/>
      </c>
      <c r="X7366"/>
    </row>
    <row r="7367" spans="2:24" x14ac:dyDescent="0.25">
      <c r="B7367" s="146"/>
      <c r="C7367" s="31"/>
      <c r="D7367" s="31"/>
      <c r="E7367" s="44"/>
      <c r="F7367" s="43"/>
      <c r="G7367" s="84"/>
      <c r="H7367" s="31"/>
      <c r="I7367" s="31"/>
      <c r="J7367" s="84"/>
      <c r="K7367" s="31"/>
      <c r="L7367" s="31"/>
      <c r="M7367" s="169"/>
      <c r="N7367" s="148"/>
      <c r="O7367" s="106"/>
      <c r="P7367" s="43"/>
      <c r="Q7367" s="31"/>
      <c r="R7367" s="84"/>
      <c r="S7367" s="31"/>
      <c r="T7367" s="31"/>
      <c r="U7367" s="169"/>
      <c r="V7367" s="150"/>
      <c r="W7367" s="141" t="str" cm="1">
        <f t="array" ref="W7367">IF(SUM(LEN(B7367:V7367))=0,"",IF(OR(OR(ISBLANK(F7367),SUM(LEN(C7367),LEN(D7367))=0),AND(NOT(E7367="Unknown"),ISBLANK(J7367)),AND(NOT(O7367="Unknown"),ISBLANK(R7367))),"Missing Information", INDEX(Table15[Entire Service Line Classification], MATCH(SUMIFS(Table15[Unique ID],Table15[System-Owned Portion],E7367,Table15[If Material Anything Other than "Lead" in Column E,Was Material Ever Previously Lead?],G7367,Table15[Customer-Owned Portion],O7367),Table15[Unique ID],0),0)))</f>
        <v/>
      </c>
      <c r="X7367"/>
    </row>
    <row r="7368" spans="2:24" x14ac:dyDescent="0.25">
      <c r="B7368" s="146"/>
      <c r="C7368" s="31"/>
      <c r="D7368" s="31"/>
      <c r="E7368" s="44"/>
      <c r="F7368" s="43"/>
      <c r="G7368" s="84"/>
      <c r="H7368" s="31"/>
      <c r="I7368" s="31"/>
      <c r="J7368" s="84"/>
      <c r="K7368" s="31"/>
      <c r="L7368" s="31"/>
      <c r="M7368" s="169"/>
      <c r="N7368" s="148"/>
      <c r="O7368" s="106"/>
      <c r="P7368" s="43"/>
      <c r="Q7368" s="31"/>
      <c r="R7368" s="84"/>
      <c r="S7368" s="31"/>
      <c r="T7368" s="31"/>
      <c r="U7368" s="169"/>
      <c r="V7368" s="150"/>
      <c r="W7368" s="141" t="str" cm="1">
        <f t="array" ref="W7368">IF(SUM(LEN(B7368:V7368))=0,"",IF(OR(OR(ISBLANK(F7368),SUM(LEN(C7368),LEN(D7368))=0),AND(NOT(E7368="Unknown"),ISBLANK(J7368)),AND(NOT(O7368="Unknown"),ISBLANK(R7368))),"Missing Information", INDEX(Table15[Entire Service Line Classification], MATCH(SUMIFS(Table15[Unique ID],Table15[System-Owned Portion],E7368,Table15[If Material Anything Other than "Lead" in Column E,Was Material Ever Previously Lead?],G7368,Table15[Customer-Owned Portion],O7368),Table15[Unique ID],0),0)))</f>
        <v/>
      </c>
      <c r="X7368"/>
    </row>
    <row r="7369" spans="2:24" x14ac:dyDescent="0.25">
      <c r="B7369" s="146"/>
      <c r="C7369" s="31"/>
      <c r="D7369" s="31"/>
      <c r="E7369" s="44"/>
      <c r="F7369" s="43"/>
      <c r="G7369" s="84"/>
      <c r="H7369" s="31"/>
      <c r="I7369" s="31"/>
      <c r="J7369" s="84"/>
      <c r="K7369" s="31"/>
      <c r="L7369" s="31"/>
      <c r="M7369" s="169"/>
      <c r="N7369" s="148"/>
      <c r="O7369" s="106"/>
      <c r="P7369" s="43"/>
      <c r="Q7369" s="31"/>
      <c r="R7369" s="84"/>
      <c r="S7369" s="31"/>
      <c r="T7369" s="31"/>
      <c r="U7369" s="169"/>
      <c r="V7369" s="150"/>
      <c r="W7369" s="141" t="str" cm="1">
        <f t="array" ref="W7369">IF(SUM(LEN(B7369:V7369))=0,"",IF(OR(OR(ISBLANK(F7369),SUM(LEN(C7369),LEN(D7369))=0),AND(NOT(E7369="Unknown"),ISBLANK(J7369)),AND(NOT(O7369="Unknown"),ISBLANK(R7369))),"Missing Information", INDEX(Table15[Entire Service Line Classification], MATCH(SUMIFS(Table15[Unique ID],Table15[System-Owned Portion],E7369,Table15[If Material Anything Other than "Lead" in Column E,Was Material Ever Previously Lead?],G7369,Table15[Customer-Owned Portion],O7369),Table15[Unique ID],0),0)))</f>
        <v/>
      </c>
      <c r="X7369"/>
    </row>
    <row r="7370" spans="2:24" x14ac:dyDescent="0.25">
      <c r="B7370" s="146"/>
      <c r="C7370" s="31"/>
      <c r="D7370" s="31"/>
      <c r="E7370" s="44"/>
      <c r="F7370" s="43"/>
      <c r="G7370" s="84"/>
      <c r="H7370" s="31"/>
      <c r="I7370" s="31"/>
      <c r="J7370" s="84"/>
      <c r="K7370" s="31"/>
      <c r="L7370" s="31"/>
      <c r="M7370" s="169"/>
      <c r="N7370" s="148"/>
      <c r="O7370" s="106"/>
      <c r="P7370" s="43"/>
      <c r="Q7370" s="31"/>
      <c r="R7370" s="84"/>
      <c r="S7370" s="31"/>
      <c r="T7370" s="31"/>
      <c r="U7370" s="169"/>
      <c r="V7370" s="150"/>
      <c r="W7370" s="141" t="str" cm="1">
        <f t="array" ref="W7370">IF(SUM(LEN(B7370:V7370))=0,"",IF(OR(OR(ISBLANK(F7370),SUM(LEN(C7370),LEN(D7370))=0),AND(NOT(E7370="Unknown"),ISBLANK(J7370)),AND(NOT(O7370="Unknown"),ISBLANK(R7370))),"Missing Information", INDEX(Table15[Entire Service Line Classification], MATCH(SUMIFS(Table15[Unique ID],Table15[System-Owned Portion],E7370,Table15[If Material Anything Other than "Lead" in Column E,Was Material Ever Previously Lead?],G7370,Table15[Customer-Owned Portion],O7370),Table15[Unique ID],0),0)))</f>
        <v/>
      </c>
      <c r="X7370"/>
    </row>
    <row r="7371" spans="2:24" x14ac:dyDescent="0.25">
      <c r="B7371" s="146"/>
      <c r="C7371" s="31"/>
      <c r="D7371" s="31"/>
      <c r="E7371" s="44"/>
      <c r="F7371" s="43"/>
      <c r="G7371" s="84"/>
      <c r="H7371" s="31"/>
      <c r="I7371" s="31"/>
      <c r="J7371" s="84"/>
      <c r="K7371" s="31"/>
      <c r="L7371" s="31"/>
      <c r="M7371" s="169"/>
      <c r="N7371" s="148"/>
      <c r="O7371" s="106"/>
      <c r="P7371" s="43"/>
      <c r="Q7371" s="31"/>
      <c r="R7371" s="84"/>
      <c r="S7371" s="31"/>
      <c r="T7371" s="31"/>
      <c r="U7371" s="169"/>
      <c r="V7371" s="150"/>
      <c r="W7371" s="141" t="str" cm="1">
        <f t="array" ref="W7371">IF(SUM(LEN(B7371:V7371))=0,"",IF(OR(OR(ISBLANK(F7371),SUM(LEN(C7371),LEN(D7371))=0),AND(NOT(E7371="Unknown"),ISBLANK(J7371)),AND(NOT(O7371="Unknown"),ISBLANK(R7371))),"Missing Information", INDEX(Table15[Entire Service Line Classification], MATCH(SUMIFS(Table15[Unique ID],Table15[System-Owned Portion],E7371,Table15[If Material Anything Other than "Lead" in Column E,Was Material Ever Previously Lead?],G7371,Table15[Customer-Owned Portion],O7371),Table15[Unique ID],0),0)))</f>
        <v/>
      </c>
      <c r="X7371"/>
    </row>
    <row r="7372" spans="2:24" x14ac:dyDescent="0.25">
      <c r="B7372" s="146"/>
      <c r="C7372" s="31"/>
      <c r="D7372" s="31"/>
      <c r="E7372" s="44"/>
      <c r="F7372" s="43"/>
      <c r="G7372" s="84"/>
      <c r="H7372" s="31"/>
      <c r="I7372" s="31"/>
      <c r="J7372" s="84"/>
      <c r="K7372" s="31"/>
      <c r="L7372" s="31"/>
      <c r="M7372" s="169"/>
      <c r="N7372" s="148"/>
      <c r="O7372" s="106"/>
      <c r="P7372" s="43"/>
      <c r="Q7372" s="31"/>
      <c r="R7372" s="84"/>
      <c r="S7372" s="31"/>
      <c r="T7372" s="31"/>
      <c r="U7372" s="169"/>
      <c r="V7372" s="150"/>
      <c r="W7372" s="141" t="str" cm="1">
        <f t="array" ref="W7372">IF(SUM(LEN(B7372:V7372))=0,"",IF(OR(OR(ISBLANK(F7372),SUM(LEN(C7372),LEN(D7372))=0),AND(NOT(E7372="Unknown"),ISBLANK(J7372)),AND(NOT(O7372="Unknown"),ISBLANK(R7372))),"Missing Information", INDEX(Table15[Entire Service Line Classification], MATCH(SUMIFS(Table15[Unique ID],Table15[System-Owned Portion],E7372,Table15[If Material Anything Other than "Lead" in Column E,Was Material Ever Previously Lead?],G7372,Table15[Customer-Owned Portion],O7372),Table15[Unique ID],0),0)))</f>
        <v/>
      </c>
      <c r="X7372"/>
    </row>
    <row r="7373" spans="2:24" x14ac:dyDescent="0.25">
      <c r="B7373" s="146"/>
      <c r="C7373" s="31"/>
      <c r="D7373" s="31"/>
      <c r="E7373" s="44"/>
      <c r="F7373" s="43"/>
      <c r="G7373" s="84"/>
      <c r="H7373" s="31"/>
      <c r="I7373" s="31"/>
      <c r="J7373" s="84"/>
      <c r="K7373" s="31"/>
      <c r="L7373" s="31"/>
      <c r="M7373" s="169"/>
      <c r="N7373" s="148"/>
      <c r="O7373" s="106"/>
      <c r="P7373" s="43"/>
      <c r="Q7373" s="31"/>
      <c r="R7373" s="84"/>
      <c r="S7373" s="31"/>
      <c r="T7373" s="31"/>
      <c r="U7373" s="169"/>
      <c r="V7373" s="150"/>
      <c r="W7373" s="141" t="str" cm="1">
        <f t="array" ref="W7373">IF(SUM(LEN(B7373:V7373))=0,"",IF(OR(OR(ISBLANK(F7373),SUM(LEN(C7373),LEN(D7373))=0),AND(NOT(E7373="Unknown"),ISBLANK(J7373)),AND(NOT(O7373="Unknown"),ISBLANK(R7373))),"Missing Information", INDEX(Table15[Entire Service Line Classification], MATCH(SUMIFS(Table15[Unique ID],Table15[System-Owned Portion],E7373,Table15[If Material Anything Other than "Lead" in Column E,Was Material Ever Previously Lead?],G7373,Table15[Customer-Owned Portion],O7373),Table15[Unique ID],0),0)))</f>
        <v/>
      </c>
      <c r="X7373"/>
    </row>
    <row r="7374" spans="2:24" x14ac:dyDescent="0.25">
      <c r="B7374" s="146"/>
      <c r="C7374" s="31"/>
      <c r="D7374" s="31"/>
      <c r="E7374" s="44"/>
      <c r="F7374" s="43"/>
      <c r="G7374" s="84"/>
      <c r="H7374" s="31"/>
      <c r="I7374" s="31"/>
      <c r="J7374" s="84"/>
      <c r="K7374" s="31"/>
      <c r="L7374" s="31"/>
      <c r="M7374" s="169"/>
      <c r="N7374" s="148"/>
      <c r="O7374" s="106"/>
      <c r="P7374" s="43"/>
      <c r="Q7374" s="31"/>
      <c r="R7374" s="84"/>
      <c r="S7374" s="31"/>
      <c r="T7374" s="31"/>
      <c r="U7374" s="169"/>
      <c r="V7374" s="150"/>
      <c r="W7374" s="141" t="str" cm="1">
        <f t="array" ref="W7374">IF(SUM(LEN(B7374:V7374))=0,"",IF(OR(OR(ISBLANK(F7374),SUM(LEN(C7374),LEN(D7374))=0),AND(NOT(E7374="Unknown"),ISBLANK(J7374)),AND(NOT(O7374="Unknown"),ISBLANK(R7374))),"Missing Information", INDEX(Table15[Entire Service Line Classification], MATCH(SUMIFS(Table15[Unique ID],Table15[System-Owned Portion],E7374,Table15[If Material Anything Other than "Lead" in Column E,Was Material Ever Previously Lead?],G7374,Table15[Customer-Owned Portion],O7374),Table15[Unique ID],0),0)))</f>
        <v/>
      </c>
      <c r="X7374"/>
    </row>
    <row r="7375" spans="2:24" x14ac:dyDescent="0.25">
      <c r="B7375" s="146"/>
      <c r="C7375" s="31"/>
      <c r="D7375" s="31"/>
      <c r="E7375" s="44"/>
      <c r="F7375" s="43"/>
      <c r="G7375" s="84"/>
      <c r="H7375" s="31"/>
      <c r="I7375" s="31"/>
      <c r="J7375" s="84"/>
      <c r="K7375" s="31"/>
      <c r="L7375" s="31"/>
      <c r="M7375" s="169"/>
      <c r="N7375" s="148"/>
      <c r="O7375" s="106"/>
      <c r="P7375" s="43"/>
      <c r="Q7375" s="31"/>
      <c r="R7375" s="84"/>
      <c r="S7375" s="31"/>
      <c r="T7375" s="31"/>
      <c r="U7375" s="169"/>
      <c r="V7375" s="150"/>
      <c r="W7375" s="141" t="str" cm="1">
        <f t="array" ref="W7375">IF(SUM(LEN(B7375:V7375))=0,"",IF(OR(OR(ISBLANK(F7375),SUM(LEN(C7375),LEN(D7375))=0),AND(NOT(E7375="Unknown"),ISBLANK(J7375)),AND(NOT(O7375="Unknown"),ISBLANK(R7375))),"Missing Information", INDEX(Table15[Entire Service Line Classification], MATCH(SUMIFS(Table15[Unique ID],Table15[System-Owned Portion],E7375,Table15[If Material Anything Other than "Lead" in Column E,Was Material Ever Previously Lead?],G7375,Table15[Customer-Owned Portion],O7375),Table15[Unique ID],0),0)))</f>
        <v/>
      </c>
      <c r="X7375"/>
    </row>
    <row r="7376" spans="2:24" x14ac:dyDescent="0.25">
      <c r="B7376" s="146"/>
      <c r="C7376" s="31"/>
      <c r="D7376" s="31"/>
      <c r="E7376" s="44"/>
      <c r="F7376" s="43"/>
      <c r="G7376" s="84"/>
      <c r="H7376" s="31"/>
      <c r="I7376" s="31"/>
      <c r="J7376" s="84"/>
      <c r="K7376" s="31"/>
      <c r="L7376" s="31"/>
      <c r="M7376" s="169"/>
      <c r="N7376" s="148"/>
      <c r="O7376" s="106"/>
      <c r="P7376" s="43"/>
      <c r="Q7376" s="31"/>
      <c r="R7376" s="84"/>
      <c r="S7376" s="31"/>
      <c r="T7376" s="31"/>
      <c r="U7376" s="169"/>
      <c r="V7376" s="150"/>
      <c r="W7376" s="141" t="str" cm="1">
        <f t="array" ref="W7376">IF(SUM(LEN(B7376:V7376))=0,"",IF(OR(OR(ISBLANK(F7376),SUM(LEN(C7376),LEN(D7376))=0),AND(NOT(E7376="Unknown"),ISBLANK(J7376)),AND(NOT(O7376="Unknown"),ISBLANK(R7376))),"Missing Information", INDEX(Table15[Entire Service Line Classification], MATCH(SUMIFS(Table15[Unique ID],Table15[System-Owned Portion],E7376,Table15[If Material Anything Other than "Lead" in Column E,Was Material Ever Previously Lead?],G7376,Table15[Customer-Owned Portion],O7376),Table15[Unique ID],0),0)))</f>
        <v/>
      </c>
      <c r="X7376"/>
    </row>
    <row r="7377" spans="2:24" x14ac:dyDescent="0.25">
      <c r="B7377" s="146"/>
      <c r="C7377" s="31"/>
      <c r="D7377" s="31"/>
      <c r="E7377" s="44"/>
      <c r="F7377" s="43"/>
      <c r="G7377" s="84"/>
      <c r="H7377" s="31"/>
      <c r="I7377" s="31"/>
      <c r="J7377" s="84"/>
      <c r="K7377" s="31"/>
      <c r="L7377" s="31"/>
      <c r="M7377" s="169"/>
      <c r="N7377" s="148"/>
      <c r="O7377" s="106"/>
      <c r="P7377" s="43"/>
      <c r="Q7377" s="31"/>
      <c r="R7377" s="84"/>
      <c r="S7377" s="31"/>
      <c r="T7377" s="31"/>
      <c r="U7377" s="169"/>
      <c r="V7377" s="150"/>
      <c r="W7377" s="141" t="str" cm="1">
        <f t="array" ref="W7377">IF(SUM(LEN(B7377:V7377))=0,"",IF(OR(OR(ISBLANK(F7377),SUM(LEN(C7377),LEN(D7377))=0),AND(NOT(E7377="Unknown"),ISBLANK(J7377)),AND(NOT(O7377="Unknown"),ISBLANK(R7377))),"Missing Information", INDEX(Table15[Entire Service Line Classification], MATCH(SUMIFS(Table15[Unique ID],Table15[System-Owned Portion],E7377,Table15[If Material Anything Other than "Lead" in Column E,Was Material Ever Previously Lead?],G7377,Table15[Customer-Owned Portion],O7377),Table15[Unique ID],0),0)))</f>
        <v/>
      </c>
      <c r="X7377"/>
    </row>
    <row r="7378" spans="2:24" x14ac:dyDescent="0.25">
      <c r="B7378" s="146"/>
      <c r="C7378" s="31"/>
      <c r="D7378" s="31"/>
      <c r="E7378" s="44"/>
      <c r="F7378" s="43"/>
      <c r="G7378" s="84"/>
      <c r="H7378" s="31"/>
      <c r="I7378" s="31"/>
      <c r="J7378" s="84"/>
      <c r="K7378" s="31"/>
      <c r="L7378" s="31"/>
      <c r="M7378" s="169"/>
      <c r="N7378" s="148"/>
      <c r="O7378" s="106"/>
      <c r="P7378" s="43"/>
      <c r="Q7378" s="31"/>
      <c r="R7378" s="84"/>
      <c r="S7378" s="31"/>
      <c r="T7378" s="31"/>
      <c r="U7378" s="169"/>
      <c r="V7378" s="150"/>
      <c r="W7378" s="141" t="str" cm="1">
        <f t="array" ref="W7378">IF(SUM(LEN(B7378:V7378))=0,"",IF(OR(OR(ISBLANK(F7378),SUM(LEN(C7378),LEN(D7378))=0),AND(NOT(E7378="Unknown"),ISBLANK(J7378)),AND(NOT(O7378="Unknown"),ISBLANK(R7378))),"Missing Information", INDEX(Table15[Entire Service Line Classification], MATCH(SUMIFS(Table15[Unique ID],Table15[System-Owned Portion],E7378,Table15[If Material Anything Other than "Lead" in Column E,Was Material Ever Previously Lead?],G7378,Table15[Customer-Owned Portion],O7378),Table15[Unique ID],0),0)))</f>
        <v/>
      </c>
      <c r="X7378"/>
    </row>
    <row r="7379" spans="2:24" x14ac:dyDescent="0.25">
      <c r="B7379" s="146"/>
      <c r="C7379" s="31"/>
      <c r="D7379" s="31"/>
      <c r="E7379" s="44"/>
      <c r="F7379" s="43"/>
      <c r="G7379" s="84"/>
      <c r="H7379" s="31"/>
      <c r="I7379" s="31"/>
      <c r="J7379" s="84"/>
      <c r="K7379" s="31"/>
      <c r="L7379" s="31"/>
      <c r="M7379" s="169"/>
      <c r="N7379" s="148"/>
      <c r="O7379" s="106"/>
      <c r="P7379" s="43"/>
      <c r="Q7379" s="31"/>
      <c r="R7379" s="84"/>
      <c r="S7379" s="31"/>
      <c r="T7379" s="31"/>
      <c r="U7379" s="169"/>
      <c r="V7379" s="150"/>
      <c r="W7379" s="141" t="str" cm="1">
        <f t="array" ref="W7379">IF(SUM(LEN(B7379:V7379))=0,"",IF(OR(OR(ISBLANK(F7379),SUM(LEN(C7379),LEN(D7379))=0),AND(NOT(E7379="Unknown"),ISBLANK(J7379)),AND(NOT(O7379="Unknown"),ISBLANK(R7379))),"Missing Information", INDEX(Table15[Entire Service Line Classification], MATCH(SUMIFS(Table15[Unique ID],Table15[System-Owned Portion],E7379,Table15[If Material Anything Other than "Lead" in Column E,Was Material Ever Previously Lead?],G7379,Table15[Customer-Owned Portion],O7379),Table15[Unique ID],0),0)))</f>
        <v/>
      </c>
      <c r="X7379"/>
    </row>
    <row r="7380" spans="2:24" x14ac:dyDescent="0.25">
      <c r="B7380" s="146"/>
      <c r="C7380" s="31"/>
      <c r="D7380" s="31"/>
      <c r="E7380" s="44"/>
      <c r="F7380" s="43"/>
      <c r="G7380" s="84"/>
      <c r="H7380" s="31"/>
      <c r="I7380" s="31"/>
      <c r="J7380" s="84"/>
      <c r="K7380" s="31"/>
      <c r="L7380" s="31"/>
      <c r="M7380" s="169"/>
      <c r="N7380" s="148"/>
      <c r="O7380" s="106"/>
      <c r="P7380" s="43"/>
      <c r="Q7380" s="31"/>
      <c r="R7380" s="84"/>
      <c r="S7380" s="31"/>
      <c r="T7380" s="31"/>
      <c r="U7380" s="169"/>
      <c r="V7380" s="150"/>
      <c r="W7380" s="141" t="str" cm="1">
        <f t="array" ref="W7380">IF(SUM(LEN(B7380:V7380))=0,"",IF(OR(OR(ISBLANK(F7380),SUM(LEN(C7380),LEN(D7380))=0),AND(NOT(E7380="Unknown"),ISBLANK(J7380)),AND(NOT(O7380="Unknown"),ISBLANK(R7380))),"Missing Information", INDEX(Table15[Entire Service Line Classification], MATCH(SUMIFS(Table15[Unique ID],Table15[System-Owned Portion],E7380,Table15[If Material Anything Other than "Lead" in Column E,Was Material Ever Previously Lead?],G7380,Table15[Customer-Owned Portion],O7380),Table15[Unique ID],0),0)))</f>
        <v/>
      </c>
      <c r="X7380"/>
    </row>
    <row r="7381" spans="2:24" x14ac:dyDescent="0.25">
      <c r="B7381" s="146"/>
      <c r="C7381" s="31"/>
      <c r="D7381" s="31"/>
      <c r="E7381" s="44"/>
      <c r="F7381" s="43"/>
      <c r="G7381" s="84"/>
      <c r="H7381" s="31"/>
      <c r="I7381" s="31"/>
      <c r="J7381" s="84"/>
      <c r="K7381" s="31"/>
      <c r="L7381" s="31"/>
      <c r="M7381" s="169"/>
      <c r="N7381" s="148"/>
      <c r="O7381" s="106"/>
      <c r="P7381" s="43"/>
      <c r="Q7381" s="31"/>
      <c r="R7381" s="84"/>
      <c r="S7381" s="31"/>
      <c r="T7381" s="31"/>
      <c r="U7381" s="169"/>
      <c r="V7381" s="150"/>
      <c r="W7381" s="141" t="str" cm="1">
        <f t="array" ref="W7381">IF(SUM(LEN(B7381:V7381))=0,"",IF(OR(OR(ISBLANK(F7381),SUM(LEN(C7381),LEN(D7381))=0),AND(NOT(E7381="Unknown"),ISBLANK(J7381)),AND(NOT(O7381="Unknown"),ISBLANK(R7381))),"Missing Information", INDEX(Table15[Entire Service Line Classification], MATCH(SUMIFS(Table15[Unique ID],Table15[System-Owned Portion],E7381,Table15[If Material Anything Other than "Lead" in Column E,Was Material Ever Previously Lead?],G7381,Table15[Customer-Owned Portion],O7381),Table15[Unique ID],0),0)))</f>
        <v/>
      </c>
      <c r="X7381"/>
    </row>
    <row r="7382" spans="2:24" x14ac:dyDescent="0.25">
      <c r="B7382" s="146"/>
      <c r="C7382" s="31"/>
      <c r="D7382" s="31"/>
      <c r="E7382" s="44"/>
      <c r="F7382" s="43"/>
      <c r="G7382" s="84"/>
      <c r="H7382" s="31"/>
      <c r="I7382" s="31"/>
      <c r="J7382" s="84"/>
      <c r="K7382" s="31"/>
      <c r="L7382" s="31"/>
      <c r="M7382" s="169"/>
      <c r="N7382" s="148"/>
      <c r="O7382" s="106"/>
      <c r="P7382" s="43"/>
      <c r="Q7382" s="31"/>
      <c r="R7382" s="84"/>
      <c r="S7382" s="31"/>
      <c r="T7382" s="31"/>
      <c r="U7382" s="169"/>
      <c r="V7382" s="150"/>
      <c r="W7382" s="141" t="str" cm="1">
        <f t="array" ref="W7382">IF(SUM(LEN(B7382:V7382))=0,"",IF(OR(OR(ISBLANK(F7382),SUM(LEN(C7382),LEN(D7382))=0),AND(NOT(E7382="Unknown"),ISBLANK(J7382)),AND(NOT(O7382="Unknown"),ISBLANK(R7382))),"Missing Information", INDEX(Table15[Entire Service Line Classification], MATCH(SUMIFS(Table15[Unique ID],Table15[System-Owned Portion],E7382,Table15[If Material Anything Other than "Lead" in Column E,Was Material Ever Previously Lead?],G7382,Table15[Customer-Owned Portion],O7382),Table15[Unique ID],0),0)))</f>
        <v/>
      </c>
      <c r="X7382"/>
    </row>
    <row r="7383" spans="2:24" x14ac:dyDescent="0.25">
      <c r="B7383" s="146"/>
      <c r="C7383" s="31"/>
      <c r="D7383" s="31"/>
      <c r="E7383" s="44"/>
      <c r="F7383" s="43"/>
      <c r="G7383" s="84"/>
      <c r="H7383" s="31"/>
      <c r="I7383" s="31"/>
      <c r="J7383" s="84"/>
      <c r="K7383" s="31"/>
      <c r="L7383" s="31"/>
      <c r="M7383" s="169"/>
      <c r="N7383" s="148"/>
      <c r="O7383" s="106"/>
      <c r="P7383" s="43"/>
      <c r="Q7383" s="31"/>
      <c r="R7383" s="84"/>
      <c r="S7383" s="31"/>
      <c r="T7383" s="31"/>
      <c r="U7383" s="169"/>
      <c r="V7383" s="150"/>
      <c r="W7383" s="141" t="str" cm="1">
        <f t="array" ref="W7383">IF(SUM(LEN(B7383:V7383))=0,"",IF(OR(OR(ISBLANK(F7383),SUM(LEN(C7383),LEN(D7383))=0),AND(NOT(E7383="Unknown"),ISBLANK(J7383)),AND(NOT(O7383="Unknown"),ISBLANK(R7383))),"Missing Information", INDEX(Table15[Entire Service Line Classification], MATCH(SUMIFS(Table15[Unique ID],Table15[System-Owned Portion],E7383,Table15[If Material Anything Other than "Lead" in Column E,Was Material Ever Previously Lead?],G7383,Table15[Customer-Owned Portion],O7383),Table15[Unique ID],0),0)))</f>
        <v/>
      </c>
      <c r="X7383"/>
    </row>
    <row r="7384" spans="2:24" x14ac:dyDescent="0.25">
      <c r="B7384" s="146"/>
      <c r="C7384" s="31"/>
      <c r="D7384" s="31"/>
      <c r="E7384" s="44"/>
      <c r="F7384" s="43"/>
      <c r="G7384" s="84"/>
      <c r="H7384" s="31"/>
      <c r="I7384" s="31"/>
      <c r="J7384" s="84"/>
      <c r="K7384" s="31"/>
      <c r="L7384" s="31"/>
      <c r="M7384" s="169"/>
      <c r="N7384" s="148"/>
      <c r="O7384" s="106"/>
      <c r="P7384" s="43"/>
      <c r="Q7384" s="31"/>
      <c r="R7384" s="84"/>
      <c r="S7384" s="31"/>
      <c r="T7384" s="31"/>
      <c r="U7384" s="169"/>
      <c r="V7384" s="150"/>
      <c r="W7384" s="141" t="str" cm="1">
        <f t="array" ref="W7384">IF(SUM(LEN(B7384:V7384))=0,"",IF(OR(OR(ISBLANK(F7384),SUM(LEN(C7384),LEN(D7384))=0),AND(NOT(E7384="Unknown"),ISBLANK(J7384)),AND(NOT(O7384="Unknown"),ISBLANK(R7384))),"Missing Information", INDEX(Table15[Entire Service Line Classification], MATCH(SUMIFS(Table15[Unique ID],Table15[System-Owned Portion],E7384,Table15[If Material Anything Other than "Lead" in Column E,Was Material Ever Previously Lead?],G7384,Table15[Customer-Owned Portion],O7384),Table15[Unique ID],0),0)))</f>
        <v/>
      </c>
      <c r="X7384"/>
    </row>
    <row r="7385" spans="2:24" x14ac:dyDescent="0.25">
      <c r="B7385" s="146"/>
      <c r="C7385" s="31"/>
      <c r="D7385" s="31"/>
      <c r="E7385" s="44"/>
      <c r="F7385" s="43"/>
      <c r="G7385" s="84"/>
      <c r="H7385" s="31"/>
      <c r="I7385" s="31"/>
      <c r="J7385" s="84"/>
      <c r="K7385" s="31"/>
      <c r="L7385" s="31"/>
      <c r="M7385" s="169"/>
      <c r="N7385" s="148"/>
      <c r="O7385" s="106"/>
      <c r="P7385" s="43"/>
      <c r="Q7385" s="31"/>
      <c r="R7385" s="84"/>
      <c r="S7385" s="31"/>
      <c r="T7385" s="31"/>
      <c r="U7385" s="169"/>
      <c r="V7385" s="150"/>
      <c r="W7385" s="141" t="str" cm="1">
        <f t="array" ref="W7385">IF(SUM(LEN(B7385:V7385))=0,"",IF(OR(OR(ISBLANK(F7385),SUM(LEN(C7385),LEN(D7385))=0),AND(NOT(E7385="Unknown"),ISBLANK(J7385)),AND(NOT(O7385="Unknown"),ISBLANK(R7385))),"Missing Information", INDEX(Table15[Entire Service Line Classification], MATCH(SUMIFS(Table15[Unique ID],Table15[System-Owned Portion],E7385,Table15[If Material Anything Other than "Lead" in Column E,Was Material Ever Previously Lead?],G7385,Table15[Customer-Owned Portion],O7385),Table15[Unique ID],0),0)))</f>
        <v/>
      </c>
      <c r="X7385"/>
    </row>
    <row r="7386" spans="2:24" x14ac:dyDescent="0.25">
      <c r="B7386" s="146"/>
      <c r="C7386" s="31"/>
      <c r="D7386" s="31"/>
      <c r="E7386" s="44"/>
      <c r="F7386" s="43"/>
      <c r="G7386" s="84"/>
      <c r="H7386" s="31"/>
      <c r="I7386" s="31"/>
      <c r="J7386" s="84"/>
      <c r="K7386" s="31"/>
      <c r="L7386" s="31"/>
      <c r="M7386" s="169"/>
      <c r="N7386" s="148"/>
      <c r="O7386" s="106"/>
      <c r="P7386" s="43"/>
      <c r="Q7386" s="31"/>
      <c r="R7386" s="84"/>
      <c r="S7386" s="31"/>
      <c r="T7386" s="31"/>
      <c r="U7386" s="169"/>
      <c r="V7386" s="150"/>
      <c r="W7386" s="141" t="str" cm="1">
        <f t="array" ref="W7386">IF(SUM(LEN(B7386:V7386))=0,"",IF(OR(OR(ISBLANK(F7386),SUM(LEN(C7386),LEN(D7386))=0),AND(NOT(E7386="Unknown"),ISBLANK(J7386)),AND(NOT(O7386="Unknown"),ISBLANK(R7386))),"Missing Information", INDEX(Table15[Entire Service Line Classification], MATCH(SUMIFS(Table15[Unique ID],Table15[System-Owned Portion],E7386,Table15[If Material Anything Other than "Lead" in Column E,Was Material Ever Previously Lead?],G7386,Table15[Customer-Owned Portion],O7386),Table15[Unique ID],0),0)))</f>
        <v/>
      </c>
      <c r="X7386"/>
    </row>
    <row r="7387" spans="2:24" x14ac:dyDescent="0.25">
      <c r="B7387" s="146"/>
      <c r="C7387" s="31"/>
      <c r="D7387" s="31"/>
      <c r="E7387" s="44"/>
      <c r="F7387" s="43"/>
      <c r="G7387" s="84"/>
      <c r="H7387" s="31"/>
      <c r="I7387" s="31"/>
      <c r="J7387" s="84"/>
      <c r="K7387" s="31"/>
      <c r="L7387" s="31"/>
      <c r="M7387" s="169"/>
      <c r="N7387" s="148"/>
      <c r="O7387" s="106"/>
      <c r="P7387" s="43"/>
      <c r="Q7387" s="31"/>
      <c r="R7387" s="84"/>
      <c r="S7387" s="31"/>
      <c r="T7387" s="31"/>
      <c r="U7387" s="169"/>
      <c r="V7387" s="150"/>
      <c r="W7387" s="141" t="str" cm="1">
        <f t="array" ref="W7387">IF(SUM(LEN(B7387:V7387))=0,"",IF(OR(OR(ISBLANK(F7387),SUM(LEN(C7387),LEN(D7387))=0),AND(NOT(E7387="Unknown"),ISBLANK(J7387)),AND(NOT(O7387="Unknown"),ISBLANK(R7387))),"Missing Information", INDEX(Table15[Entire Service Line Classification], MATCH(SUMIFS(Table15[Unique ID],Table15[System-Owned Portion],E7387,Table15[If Material Anything Other than "Lead" in Column E,Was Material Ever Previously Lead?],G7387,Table15[Customer-Owned Portion],O7387),Table15[Unique ID],0),0)))</f>
        <v/>
      </c>
      <c r="X7387"/>
    </row>
    <row r="7388" spans="2:24" x14ac:dyDescent="0.25">
      <c r="B7388" s="146"/>
      <c r="C7388" s="31"/>
      <c r="D7388" s="31"/>
      <c r="E7388" s="44"/>
      <c r="F7388" s="43"/>
      <c r="G7388" s="84"/>
      <c r="H7388" s="31"/>
      <c r="I7388" s="31"/>
      <c r="J7388" s="84"/>
      <c r="K7388" s="31"/>
      <c r="L7388" s="31"/>
      <c r="M7388" s="169"/>
      <c r="N7388" s="148"/>
      <c r="O7388" s="106"/>
      <c r="P7388" s="43"/>
      <c r="Q7388" s="31"/>
      <c r="R7388" s="84"/>
      <c r="S7388" s="31"/>
      <c r="T7388" s="31"/>
      <c r="U7388" s="169"/>
      <c r="V7388" s="150"/>
      <c r="W7388" s="141" t="str" cm="1">
        <f t="array" ref="W7388">IF(SUM(LEN(B7388:V7388))=0,"",IF(OR(OR(ISBLANK(F7388),SUM(LEN(C7388),LEN(D7388))=0),AND(NOT(E7388="Unknown"),ISBLANK(J7388)),AND(NOT(O7388="Unknown"),ISBLANK(R7388))),"Missing Information", INDEX(Table15[Entire Service Line Classification], MATCH(SUMIFS(Table15[Unique ID],Table15[System-Owned Portion],E7388,Table15[If Material Anything Other than "Lead" in Column E,Was Material Ever Previously Lead?],G7388,Table15[Customer-Owned Portion],O7388),Table15[Unique ID],0),0)))</f>
        <v/>
      </c>
      <c r="X7388"/>
    </row>
    <row r="7389" spans="2:24" x14ac:dyDescent="0.25">
      <c r="B7389" s="146"/>
      <c r="C7389" s="31"/>
      <c r="D7389" s="31"/>
      <c r="E7389" s="44"/>
      <c r="F7389" s="43"/>
      <c r="G7389" s="84"/>
      <c r="H7389" s="31"/>
      <c r="I7389" s="31"/>
      <c r="J7389" s="84"/>
      <c r="K7389" s="31"/>
      <c r="L7389" s="31"/>
      <c r="M7389" s="169"/>
      <c r="N7389" s="148"/>
      <c r="O7389" s="106"/>
      <c r="P7389" s="43"/>
      <c r="Q7389" s="31"/>
      <c r="R7389" s="84"/>
      <c r="S7389" s="31"/>
      <c r="T7389" s="31"/>
      <c r="U7389" s="169"/>
      <c r="V7389" s="150"/>
      <c r="W7389" s="141" t="str" cm="1">
        <f t="array" ref="W7389">IF(SUM(LEN(B7389:V7389))=0,"",IF(OR(OR(ISBLANK(F7389),SUM(LEN(C7389),LEN(D7389))=0),AND(NOT(E7389="Unknown"),ISBLANK(J7389)),AND(NOT(O7389="Unknown"),ISBLANK(R7389))),"Missing Information", INDEX(Table15[Entire Service Line Classification], MATCH(SUMIFS(Table15[Unique ID],Table15[System-Owned Portion],E7389,Table15[If Material Anything Other than "Lead" in Column E,Was Material Ever Previously Lead?],G7389,Table15[Customer-Owned Portion],O7389),Table15[Unique ID],0),0)))</f>
        <v/>
      </c>
      <c r="X7389"/>
    </row>
    <row r="7390" spans="2:24" x14ac:dyDescent="0.25">
      <c r="B7390" s="146"/>
      <c r="C7390" s="31"/>
      <c r="D7390" s="31"/>
      <c r="E7390" s="44"/>
      <c r="F7390" s="43"/>
      <c r="G7390" s="84"/>
      <c r="H7390" s="31"/>
      <c r="I7390" s="31"/>
      <c r="J7390" s="84"/>
      <c r="K7390" s="31"/>
      <c r="L7390" s="31"/>
      <c r="M7390" s="169"/>
      <c r="N7390" s="148"/>
      <c r="O7390" s="106"/>
      <c r="P7390" s="43"/>
      <c r="Q7390" s="31"/>
      <c r="R7390" s="84"/>
      <c r="S7390" s="31"/>
      <c r="T7390" s="31"/>
      <c r="U7390" s="169"/>
      <c r="V7390" s="150"/>
      <c r="W7390" s="141" t="str" cm="1">
        <f t="array" ref="W7390">IF(SUM(LEN(B7390:V7390))=0,"",IF(OR(OR(ISBLANK(F7390),SUM(LEN(C7390),LEN(D7390))=0),AND(NOT(E7390="Unknown"),ISBLANK(J7390)),AND(NOT(O7390="Unknown"),ISBLANK(R7390))),"Missing Information", INDEX(Table15[Entire Service Line Classification], MATCH(SUMIFS(Table15[Unique ID],Table15[System-Owned Portion],E7390,Table15[If Material Anything Other than "Lead" in Column E,Was Material Ever Previously Lead?],G7390,Table15[Customer-Owned Portion],O7390),Table15[Unique ID],0),0)))</f>
        <v/>
      </c>
      <c r="X7390"/>
    </row>
    <row r="7391" spans="2:24" x14ac:dyDescent="0.25">
      <c r="B7391" s="146"/>
      <c r="C7391" s="31"/>
      <c r="D7391" s="31"/>
      <c r="E7391" s="44"/>
      <c r="F7391" s="43"/>
      <c r="G7391" s="84"/>
      <c r="H7391" s="31"/>
      <c r="I7391" s="31"/>
      <c r="J7391" s="84"/>
      <c r="K7391" s="31"/>
      <c r="L7391" s="31"/>
      <c r="M7391" s="169"/>
      <c r="N7391" s="148"/>
      <c r="O7391" s="106"/>
      <c r="P7391" s="43"/>
      <c r="Q7391" s="31"/>
      <c r="R7391" s="84"/>
      <c r="S7391" s="31"/>
      <c r="T7391" s="31"/>
      <c r="U7391" s="169"/>
      <c r="V7391" s="150"/>
      <c r="W7391" s="141" t="str" cm="1">
        <f t="array" ref="W7391">IF(SUM(LEN(B7391:V7391))=0,"",IF(OR(OR(ISBLANK(F7391),SUM(LEN(C7391),LEN(D7391))=0),AND(NOT(E7391="Unknown"),ISBLANK(J7391)),AND(NOT(O7391="Unknown"),ISBLANK(R7391))),"Missing Information", INDEX(Table15[Entire Service Line Classification], MATCH(SUMIFS(Table15[Unique ID],Table15[System-Owned Portion],E7391,Table15[If Material Anything Other than "Lead" in Column E,Was Material Ever Previously Lead?],G7391,Table15[Customer-Owned Portion],O7391),Table15[Unique ID],0),0)))</f>
        <v/>
      </c>
      <c r="X7391"/>
    </row>
    <row r="7392" spans="2:24" x14ac:dyDescent="0.25">
      <c r="B7392" s="146"/>
      <c r="C7392" s="31"/>
      <c r="D7392" s="31"/>
      <c r="E7392" s="44"/>
      <c r="F7392" s="43"/>
      <c r="G7392" s="84"/>
      <c r="H7392" s="31"/>
      <c r="I7392" s="31"/>
      <c r="J7392" s="84"/>
      <c r="K7392" s="31"/>
      <c r="L7392" s="31"/>
      <c r="M7392" s="169"/>
      <c r="N7392" s="148"/>
      <c r="O7392" s="106"/>
      <c r="P7392" s="43"/>
      <c r="Q7392" s="31"/>
      <c r="R7392" s="84"/>
      <c r="S7392" s="31"/>
      <c r="T7392" s="31"/>
      <c r="U7392" s="169"/>
      <c r="V7392" s="150"/>
      <c r="W7392" s="141" t="str" cm="1">
        <f t="array" ref="W7392">IF(SUM(LEN(B7392:V7392))=0,"",IF(OR(OR(ISBLANK(F7392),SUM(LEN(C7392),LEN(D7392))=0),AND(NOT(E7392="Unknown"),ISBLANK(J7392)),AND(NOT(O7392="Unknown"),ISBLANK(R7392))),"Missing Information", INDEX(Table15[Entire Service Line Classification], MATCH(SUMIFS(Table15[Unique ID],Table15[System-Owned Portion],E7392,Table15[If Material Anything Other than "Lead" in Column E,Was Material Ever Previously Lead?],G7392,Table15[Customer-Owned Portion],O7392),Table15[Unique ID],0),0)))</f>
        <v/>
      </c>
      <c r="X7392"/>
    </row>
    <row r="7393" spans="2:24" x14ac:dyDescent="0.25">
      <c r="B7393" s="146"/>
      <c r="C7393" s="31"/>
      <c r="D7393" s="31"/>
      <c r="E7393" s="44"/>
      <c r="F7393" s="43"/>
      <c r="G7393" s="84"/>
      <c r="H7393" s="31"/>
      <c r="I7393" s="31"/>
      <c r="J7393" s="84"/>
      <c r="K7393" s="31"/>
      <c r="L7393" s="31"/>
      <c r="M7393" s="169"/>
      <c r="N7393" s="148"/>
      <c r="O7393" s="106"/>
      <c r="P7393" s="43"/>
      <c r="Q7393" s="31"/>
      <c r="R7393" s="84"/>
      <c r="S7393" s="31"/>
      <c r="T7393" s="31"/>
      <c r="U7393" s="169"/>
      <c r="V7393" s="150"/>
      <c r="W7393" s="141" t="str" cm="1">
        <f t="array" ref="W7393">IF(SUM(LEN(B7393:V7393))=0,"",IF(OR(OR(ISBLANK(F7393),SUM(LEN(C7393),LEN(D7393))=0),AND(NOT(E7393="Unknown"),ISBLANK(J7393)),AND(NOT(O7393="Unknown"),ISBLANK(R7393))),"Missing Information", INDEX(Table15[Entire Service Line Classification], MATCH(SUMIFS(Table15[Unique ID],Table15[System-Owned Portion],E7393,Table15[If Material Anything Other than "Lead" in Column E,Was Material Ever Previously Lead?],G7393,Table15[Customer-Owned Portion],O7393),Table15[Unique ID],0),0)))</f>
        <v/>
      </c>
      <c r="X7393"/>
    </row>
    <row r="7394" spans="2:24" x14ac:dyDescent="0.25">
      <c r="B7394" s="146"/>
      <c r="C7394" s="31"/>
      <c r="D7394" s="31"/>
      <c r="E7394" s="44"/>
      <c r="F7394" s="43"/>
      <c r="G7394" s="84"/>
      <c r="H7394" s="31"/>
      <c r="I7394" s="31"/>
      <c r="J7394" s="84"/>
      <c r="K7394" s="31"/>
      <c r="L7394" s="31"/>
      <c r="M7394" s="169"/>
      <c r="N7394" s="148"/>
      <c r="O7394" s="106"/>
      <c r="P7394" s="43"/>
      <c r="Q7394" s="31"/>
      <c r="R7394" s="84"/>
      <c r="S7394" s="31"/>
      <c r="T7394" s="31"/>
      <c r="U7394" s="169"/>
      <c r="V7394" s="150"/>
      <c r="W7394" s="141" t="str" cm="1">
        <f t="array" ref="W7394">IF(SUM(LEN(B7394:V7394))=0,"",IF(OR(OR(ISBLANK(F7394),SUM(LEN(C7394),LEN(D7394))=0),AND(NOT(E7394="Unknown"),ISBLANK(J7394)),AND(NOT(O7394="Unknown"),ISBLANK(R7394))),"Missing Information", INDEX(Table15[Entire Service Line Classification], MATCH(SUMIFS(Table15[Unique ID],Table15[System-Owned Portion],E7394,Table15[If Material Anything Other than "Lead" in Column E,Was Material Ever Previously Lead?],G7394,Table15[Customer-Owned Portion],O7394),Table15[Unique ID],0),0)))</f>
        <v/>
      </c>
      <c r="X7394"/>
    </row>
    <row r="7395" spans="2:24" x14ac:dyDescent="0.25">
      <c r="B7395" s="146"/>
      <c r="C7395" s="31"/>
      <c r="D7395" s="31"/>
      <c r="E7395" s="44"/>
      <c r="F7395" s="43"/>
      <c r="G7395" s="84"/>
      <c r="H7395" s="31"/>
      <c r="I7395" s="31"/>
      <c r="J7395" s="84"/>
      <c r="K7395" s="31"/>
      <c r="L7395" s="31"/>
      <c r="M7395" s="169"/>
      <c r="N7395" s="148"/>
      <c r="O7395" s="106"/>
      <c r="P7395" s="43"/>
      <c r="Q7395" s="31"/>
      <c r="R7395" s="84"/>
      <c r="S7395" s="31"/>
      <c r="T7395" s="31"/>
      <c r="U7395" s="169"/>
      <c r="V7395" s="150"/>
      <c r="W7395" s="141" t="str" cm="1">
        <f t="array" ref="W7395">IF(SUM(LEN(B7395:V7395))=0,"",IF(OR(OR(ISBLANK(F7395),SUM(LEN(C7395),LEN(D7395))=0),AND(NOT(E7395="Unknown"),ISBLANK(J7395)),AND(NOT(O7395="Unknown"),ISBLANK(R7395))),"Missing Information", INDEX(Table15[Entire Service Line Classification], MATCH(SUMIFS(Table15[Unique ID],Table15[System-Owned Portion],E7395,Table15[If Material Anything Other than "Lead" in Column E,Was Material Ever Previously Lead?],G7395,Table15[Customer-Owned Portion],O7395),Table15[Unique ID],0),0)))</f>
        <v/>
      </c>
      <c r="X7395"/>
    </row>
    <row r="7396" spans="2:24" x14ac:dyDescent="0.25">
      <c r="B7396" s="146"/>
      <c r="C7396" s="31"/>
      <c r="D7396" s="31"/>
      <c r="E7396" s="44"/>
      <c r="F7396" s="43"/>
      <c r="G7396" s="84"/>
      <c r="H7396" s="31"/>
      <c r="I7396" s="31"/>
      <c r="J7396" s="84"/>
      <c r="K7396" s="31"/>
      <c r="L7396" s="31"/>
      <c r="M7396" s="169"/>
      <c r="N7396" s="148"/>
      <c r="O7396" s="106"/>
      <c r="P7396" s="43"/>
      <c r="Q7396" s="31"/>
      <c r="R7396" s="84"/>
      <c r="S7396" s="31"/>
      <c r="T7396" s="31"/>
      <c r="U7396" s="169"/>
      <c r="V7396" s="150"/>
      <c r="W7396" s="141" t="str" cm="1">
        <f t="array" ref="W7396">IF(SUM(LEN(B7396:V7396))=0,"",IF(OR(OR(ISBLANK(F7396),SUM(LEN(C7396),LEN(D7396))=0),AND(NOT(E7396="Unknown"),ISBLANK(J7396)),AND(NOT(O7396="Unknown"),ISBLANK(R7396))),"Missing Information", INDEX(Table15[Entire Service Line Classification], MATCH(SUMIFS(Table15[Unique ID],Table15[System-Owned Portion],E7396,Table15[If Material Anything Other than "Lead" in Column E,Was Material Ever Previously Lead?],G7396,Table15[Customer-Owned Portion],O7396),Table15[Unique ID],0),0)))</f>
        <v/>
      </c>
      <c r="X7396"/>
    </row>
    <row r="7397" spans="2:24" x14ac:dyDescent="0.25">
      <c r="B7397" s="146"/>
      <c r="C7397" s="31"/>
      <c r="D7397" s="31"/>
      <c r="E7397" s="44"/>
      <c r="F7397" s="43"/>
      <c r="G7397" s="84"/>
      <c r="H7397" s="31"/>
      <c r="I7397" s="31"/>
      <c r="J7397" s="84"/>
      <c r="K7397" s="31"/>
      <c r="L7397" s="31"/>
      <c r="M7397" s="169"/>
      <c r="N7397" s="148"/>
      <c r="O7397" s="106"/>
      <c r="P7397" s="43"/>
      <c r="Q7397" s="31"/>
      <c r="R7397" s="84"/>
      <c r="S7397" s="31"/>
      <c r="T7397" s="31"/>
      <c r="U7397" s="169"/>
      <c r="V7397" s="150"/>
      <c r="W7397" s="141" t="str" cm="1">
        <f t="array" ref="W7397">IF(SUM(LEN(B7397:V7397))=0,"",IF(OR(OR(ISBLANK(F7397),SUM(LEN(C7397),LEN(D7397))=0),AND(NOT(E7397="Unknown"),ISBLANK(J7397)),AND(NOT(O7397="Unknown"),ISBLANK(R7397))),"Missing Information", INDEX(Table15[Entire Service Line Classification], MATCH(SUMIFS(Table15[Unique ID],Table15[System-Owned Portion],E7397,Table15[If Material Anything Other than "Lead" in Column E,Was Material Ever Previously Lead?],G7397,Table15[Customer-Owned Portion],O7397),Table15[Unique ID],0),0)))</f>
        <v/>
      </c>
      <c r="X7397"/>
    </row>
    <row r="7398" spans="2:24" x14ac:dyDescent="0.25">
      <c r="B7398" s="146"/>
      <c r="C7398" s="31"/>
      <c r="D7398" s="31"/>
      <c r="E7398" s="44"/>
      <c r="F7398" s="43"/>
      <c r="G7398" s="84"/>
      <c r="H7398" s="31"/>
      <c r="I7398" s="31"/>
      <c r="J7398" s="84"/>
      <c r="K7398" s="31"/>
      <c r="L7398" s="31"/>
      <c r="M7398" s="169"/>
      <c r="N7398" s="148"/>
      <c r="O7398" s="106"/>
      <c r="P7398" s="43"/>
      <c r="Q7398" s="31"/>
      <c r="R7398" s="84"/>
      <c r="S7398" s="31"/>
      <c r="T7398" s="31"/>
      <c r="U7398" s="169"/>
      <c r="V7398" s="150"/>
      <c r="W7398" s="141" t="str" cm="1">
        <f t="array" ref="W7398">IF(SUM(LEN(B7398:V7398))=0,"",IF(OR(OR(ISBLANK(F7398),SUM(LEN(C7398),LEN(D7398))=0),AND(NOT(E7398="Unknown"),ISBLANK(J7398)),AND(NOT(O7398="Unknown"),ISBLANK(R7398))),"Missing Information", INDEX(Table15[Entire Service Line Classification], MATCH(SUMIFS(Table15[Unique ID],Table15[System-Owned Portion],E7398,Table15[If Material Anything Other than "Lead" in Column E,Was Material Ever Previously Lead?],G7398,Table15[Customer-Owned Portion],O7398),Table15[Unique ID],0),0)))</f>
        <v/>
      </c>
      <c r="X7398"/>
    </row>
    <row r="7399" spans="2:24" x14ac:dyDescent="0.25">
      <c r="B7399" s="146"/>
      <c r="C7399" s="31"/>
      <c r="D7399" s="31"/>
      <c r="E7399" s="44"/>
      <c r="F7399" s="43"/>
      <c r="G7399" s="84"/>
      <c r="H7399" s="31"/>
      <c r="I7399" s="31"/>
      <c r="J7399" s="84"/>
      <c r="K7399" s="31"/>
      <c r="L7399" s="31"/>
      <c r="M7399" s="169"/>
      <c r="N7399" s="148"/>
      <c r="O7399" s="106"/>
      <c r="P7399" s="43"/>
      <c r="Q7399" s="31"/>
      <c r="R7399" s="84"/>
      <c r="S7399" s="31"/>
      <c r="T7399" s="31"/>
      <c r="U7399" s="169"/>
      <c r="V7399" s="150"/>
      <c r="W7399" s="141" t="str" cm="1">
        <f t="array" ref="W7399">IF(SUM(LEN(B7399:V7399))=0,"",IF(OR(OR(ISBLANK(F7399),SUM(LEN(C7399),LEN(D7399))=0),AND(NOT(E7399="Unknown"),ISBLANK(J7399)),AND(NOT(O7399="Unknown"),ISBLANK(R7399))),"Missing Information", INDEX(Table15[Entire Service Line Classification], MATCH(SUMIFS(Table15[Unique ID],Table15[System-Owned Portion],E7399,Table15[If Material Anything Other than "Lead" in Column E,Was Material Ever Previously Lead?],G7399,Table15[Customer-Owned Portion],O7399),Table15[Unique ID],0),0)))</f>
        <v/>
      </c>
      <c r="X7399"/>
    </row>
    <row r="7400" spans="2:24" x14ac:dyDescent="0.25">
      <c r="B7400" s="146"/>
      <c r="C7400" s="31"/>
      <c r="D7400" s="31"/>
      <c r="E7400" s="44"/>
      <c r="F7400" s="43"/>
      <c r="G7400" s="84"/>
      <c r="H7400" s="31"/>
      <c r="I7400" s="31"/>
      <c r="J7400" s="84"/>
      <c r="K7400" s="31"/>
      <c r="L7400" s="31"/>
      <c r="M7400" s="169"/>
      <c r="N7400" s="148"/>
      <c r="O7400" s="106"/>
      <c r="P7400" s="43"/>
      <c r="Q7400" s="31"/>
      <c r="R7400" s="84"/>
      <c r="S7400" s="31"/>
      <c r="T7400" s="31"/>
      <c r="U7400" s="169"/>
      <c r="V7400" s="150"/>
      <c r="W7400" s="141" t="str" cm="1">
        <f t="array" ref="W7400">IF(SUM(LEN(B7400:V7400))=0,"",IF(OR(OR(ISBLANK(F7400),SUM(LEN(C7400),LEN(D7400))=0),AND(NOT(E7400="Unknown"),ISBLANK(J7400)),AND(NOT(O7400="Unknown"),ISBLANK(R7400))),"Missing Information", INDEX(Table15[Entire Service Line Classification], MATCH(SUMIFS(Table15[Unique ID],Table15[System-Owned Portion],E7400,Table15[If Material Anything Other than "Lead" in Column E,Was Material Ever Previously Lead?],G7400,Table15[Customer-Owned Portion],O7400),Table15[Unique ID],0),0)))</f>
        <v/>
      </c>
      <c r="X7400"/>
    </row>
    <row r="7401" spans="2:24" x14ac:dyDescent="0.25">
      <c r="B7401" s="146"/>
      <c r="C7401" s="31"/>
      <c r="D7401" s="31"/>
      <c r="E7401" s="44"/>
      <c r="F7401" s="43"/>
      <c r="G7401" s="84"/>
      <c r="H7401" s="31"/>
      <c r="I7401" s="31"/>
      <c r="J7401" s="84"/>
      <c r="K7401" s="31"/>
      <c r="L7401" s="31"/>
      <c r="M7401" s="169"/>
      <c r="N7401" s="148"/>
      <c r="O7401" s="106"/>
      <c r="P7401" s="43"/>
      <c r="Q7401" s="31"/>
      <c r="R7401" s="84"/>
      <c r="S7401" s="31"/>
      <c r="T7401" s="31"/>
      <c r="U7401" s="169"/>
      <c r="V7401" s="150"/>
      <c r="W7401" s="141" t="str" cm="1">
        <f t="array" ref="W7401">IF(SUM(LEN(B7401:V7401))=0,"",IF(OR(OR(ISBLANK(F7401),SUM(LEN(C7401),LEN(D7401))=0),AND(NOT(E7401="Unknown"),ISBLANK(J7401)),AND(NOT(O7401="Unknown"),ISBLANK(R7401))),"Missing Information", INDEX(Table15[Entire Service Line Classification], MATCH(SUMIFS(Table15[Unique ID],Table15[System-Owned Portion],E7401,Table15[If Material Anything Other than "Lead" in Column E,Was Material Ever Previously Lead?],G7401,Table15[Customer-Owned Portion],O7401),Table15[Unique ID],0),0)))</f>
        <v/>
      </c>
      <c r="X7401"/>
    </row>
    <row r="7402" spans="2:24" x14ac:dyDescent="0.25">
      <c r="B7402" s="146"/>
      <c r="C7402" s="31"/>
      <c r="D7402" s="31"/>
      <c r="E7402" s="44"/>
      <c r="F7402" s="43"/>
      <c r="G7402" s="84"/>
      <c r="H7402" s="31"/>
      <c r="I7402" s="31"/>
      <c r="J7402" s="84"/>
      <c r="K7402" s="31"/>
      <c r="L7402" s="31"/>
      <c r="M7402" s="169"/>
      <c r="N7402" s="148"/>
      <c r="O7402" s="106"/>
      <c r="P7402" s="43"/>
      <c r="Q7402" s="31"/>
      <c r="R7402" s="84"/>
      <c r="S7402" s="31"/>
      <c r="T7402" s="31"/>
      <c r="U7402" s="169"/>
      <c r="V7402" s="150"/>
      <c r="W7402" s="141" t="str" cm="1">
        <f t="array" ref="W7402">IF(SUM(LEN(B7402:V7402))=0,"",IF(OR(OR(ISBLANK(F7402),SUM(LEN(C7402),LEN(D7402))=0),AND(NOT(E7402="Unknown"),ISBLANK(J7402)),AND(NOT(O7402="Unknown"),ISBLANK(R7402))),"Missing Information", INDEX(Table15[Entire Service Line Classification], MATCH(SUMIFS(Table15[Unique ID],Table15[System-Owned Portion],E7402,Table15[If Material Anything Other than "Lead" in Column E,Was Material Ever Previously Lead?],G7402,Table15[Customer-Owned Portion],O7402),Table15[Unique ID],0),0)))</f>
        <v/>
      </c>
      <c r="X7402"/>
    </row>
    <row r="7403" spans="2:24" x14ac:dyDescent="0.25">
      <c r="B7403" s="146"/>
      <c r="C7403" s="31"/>
      <c r="D7403" s="31"/>
      <c r="E7403" s="44"/>
      <c r="F7403" s="43"/>
      <c r="G7403" s="84"/>
      <c r="H7403" s="31"/>
      <c r="I7403" s="31"/>
      <c r="J7403" s="84"/>
      <c r="K7403" s="31"/>
      <c r="L7403" s="31"/>
      <c r="M7403" s="169"/>
      <c r="N7403" s="148"/>
      <c r="O7403" s="106"/>
      <c r="P7403" s="43"/>
      <c r="Q7403" s="31"/>
      <c r="R7403" s="84"/>
      <c r="S7403" s="31"/>
      <c r="T7403" s="31"/>
      <c r="U7403" s="169"/>
      <c r="V7403" s="150"/>
      <c r="W7403" s="141" t="str" cm="1">
        <f t="array" ref="W7403">IF(SUM(LEN(B7403:V7403))=0,"",IF(OR(OR(ISBLANK(F7403),SUM(LEN(C7403),LEN(D7403))=0),AND(NOT(E7403="Unknown"),ISBLANK(J7403)),AND(NOT(O7403="Unknown"),ISBLANK(R7403))),"Missing Information", INDEX(Table15[Entire Service Line Classification], MATCH(SUMIFS(Table15[Unique ID],Table15[System-Owned Portion],E7403,Table15[If Material Anything Other than "Lead" in Column E,Was Material Ever Previously Lead?],G7403,Table15[Customer-Owned Portion],O7403),Table15[Unique ID],0),0)))</f>
        <v/>
      </c>
      <c r="X7403"/>
    </row>
    <row r="7404" spans="2:24" x14ac:dyDescent="0.25">
      <c r="B7404" s="146"/>
      <c r="C7404" s="31"/>
      <c r="D7404" s="31"/>
      <c r="E7404" s="44"/>
      <c r="F7404" s="43"/>
      <c r="G7404" s="84"/>
      <c r="H7404" s="31"/>
      <c r="I7404" s="31"/>
      <c r="J7404" s="84"/>
      <c r="K7404" s="31"/>
      <c r="L7404" s="31"/>
      <c r="M7404" s="169"/>
      <c r="N7404" s="148"/>
      <c r="O7404" s="106"/>
      <c r="P7404" s="43"/>
      <c r="Q7404" s="31"/>
      <c r="R7404" s="84"/>
      <c r="S7404" s="31"/>
      <c r="T7404" s="31"/>
      <c r="U7404" s="169"/>
      <c r="V7404" s="150"/>
      <c r="W7404" s="141" t="str" cm="1">
        <f t="array" ref="W7404">IF(SUM(LEN(B7404:V7404))=0,"",IF(OR(OR(ISBLANK(F7404),SUM(LEN(C7404),LEN(D7404))=0),AND(NOT(E7404="Unknown"),ISBLANK(J7404)),AND(NOT(O7404="Unknown"),ISBLANK(R7404))),"Missing Information", INDEX(Table15[Entire Service Line Classification], MATCH(SUMIFS(Table15[Unique ID],Table15[System-Owned Portion],E7404,Table15[If Material Anything Other than "Lead" in Column E,Was Material Ever Previously Lead?],G7404,Table15[Customer-Owned Portion],O7404),Table15[Unique ID],0),0)))</f>
        <v/>
      </c>
      <c r="X7404"/>
    </row>
    <row r="7405" spans="2:24" x14ac:dyDescent="0.25">
      <c r="B7405" s="146"/>
      <c r="C7405" s="31"/>
      <c r="D7405" s="31"/>
      <c r="E7405" s="44"/>
      <c r="F7405" s="43"/>
      <c r="G7405" s="84"/>
      <c r="H7405" s="31"/>
      <c r="I7405" s="31"/>
      <c r="J7405" s="84"/>
      <c r="K7405" s="31"/>
      <c r="L7405" s="31"/>
      <c r="M7405" s="169"/>
      <c r="N7405" s="148"/>
      <c r="O7405" s="106"/>
      <c r="P7405" s="43"/>
      <c r="Q7405" s="31"/>
      <c r="R7405" s="84"/>
      <c r="S7405" s="31"/>
      <c r="T7405" s="31"/>
      <c r="U7405" s="169"/>
      <c r="V7405" s="150"/>
      <c r="W7405" s="141" t="str" cm="1">
        <f t="array" ref="W7405">IF(SUM(LEN(B7405:V7405))=0,"",IF(OR(OR(ISBLANK(F7405),SUM(LEN(C7405),LEN(D7405))=0),AND(NOT(E7405="Unknown"),ISBLANK(J7405)),AND(NOT(O7405="Unknown"),ISBLANK(R7405))),"Missing Information", INDEX(Table15[Entire Service Line Classification], MATCH(SUMIFS(Table15[Unique ID],Table15[System-Owned Portion],E7405,Table15[If Material Anything Other than "Lead" in Column E,Was Material Ever Previously Lead?],G7405,Table15[Customer-Owned Portion],O7405),Table15[Unique ID],0),0)))</f>
        <v/>
      </c>
      <c r="X7405"/>
    </row>
    <row r="7406" spans="2:24" x14ac:dyDescent="0.25">
      <c r="B7406" s="146"/>
      <c r="C7406" s="31"/>
      <c r="D7406" s="31"/>
      <c r="E7406" s="44"/>
      <c r="F7406" s="43"/>
      <c r="G7406" s="84"/>
      <c r="H7406" s="31"/>
      <c r="I7406" s="31"/>
      <c r="J7406" s="84"/>
      <c r="K7406" s="31"/>
      <c r="L7406" s="31"/>
      <c r="M7406" s="169"/>
      <c r="N7406" s="148"/>
      <c r="O7406" s="106"/>
      <c r="P7406" s="43"/>
      <c r="Q7406" s="31"/>
      <c r="R7406" s="84"/>
      <c r="S7406" s="31"/>
      <c r="T7406" s="31"/>
      <c r="U7406" s="169"/>
      <c r="V7406" s="150"/>
      <c r="W7406" s="141" t="str" cm="1">
        <f t="array" ref="W7406">IF(SUM(LEN(B7406:V7406))=0,"",IF(OR(OR(ISBLANK(F7406),SUM(LEN(C7406),LEN(D7406))=0),AND(NOT(E7406="Unknown"),ISBLANK(J7406)),AND(NOT(O7406="Unknown"),ISBLANK(R7406))),"Missing Information", INDEX(Table15[Entire Service Line Classification], MATCH(SUMIFS(Table15[Unique ID],Table15[System-Owned Portion],E7406,Table15[If Material Anything Other than "Lead" in Column E,Was Material Ever Previously Lead?],G7406,Table15[Customer-Owned Portion],O7406),Table15[Unique ID],0),0)))</f>
        <v/>
      </c>
      <c r="X7406"/>
    </row>
    <row r="7407" spans="2:24" x14ac:dyDescent="0.25">
      <c r="B7407" s="146"/>
      <c r="C7407" s="31"/>
      <c r="D7407" s="31"/>
      <c r="E7407" s="44"/>
      <c r="F7407" s="43"/>
      <c r="G7407" s="84"/>
      <c r="H7407" s="31"/>
      <c r="I7407" s="31"/>
      <c r="J7407" s="84"/>
      <c r="K7407" s="31"/>
      <c r="L7407" s="31"/>
      <c r="M7407" s="169"/>
      <c r="N7407" s="148"/>
      <c r="O7407" s="106"/>
      <c r="P7407" s="43"/>
      <c r="Q7407" s="31"/>
      <c r="R7407" s="84"/>
      <c r="S7407" s="31"/>
      <c r="T7407" s="31"/>
      <c r="U7407" s="169"/>
      <c r="V7407" s="150"/>
      <c r="W7407" s="141" t="str" cm="1">
        <f t="array" ref="W7407">IF(SUM(LEN(B7407:V7407))=0,"",IF(OR(OR(ISBLANK(F7407),SUM(LEN(C7407),LEN(D7407))=0),AND(NOT(E7407="Unknown"),ISBLANK(J7407)),AND(NOT(O7407="Unknown"),ISBLANK(R7407))),"Missing Information", INDEX(Table15[Entire Service Line Classification], MATCH(SUMIFS(Table15[Unique ID],Table15[System-Owned Portion],E7407,Table15[If Material Anything Other than "Lead" in Column E,Was Material Ever Previously Lead?],G7407,Table15[Customer-Owned Portion],O7407),Table15[Unique ID],0),0)))</f>
        <v/>
      </c>
      <c r="X7407"/>
    </row>
    <row r="7408" spans="2:24" x14ac:dyDescent="0.25">
      <c r="B7408" s="146"/>
      <c r="C7408" s="31"/>
      <c r="D7408" s="31"/>
      <c r="E7408" s="44"/>
      <c r="F7408" s="43"/>
      <c r="G7408" s="84"/>
      <c r="H7408" s="31"/>
      <c r="I7408" s="31"/>
      <c r="J7408" s="84"/>
      <c r="K7408" s="31"/>
      <c r="L7408" s="31"/>
      <c r="M7408" s="169"/>
      <c r="N7408" s="148"/>
      <c r="O7408" s="106"/>
      <c r="P7408" s="43"/>
      <c r="Q7408" s="31"/>
      <c r="R7408" s="84"/>
      <c r="S7408" s="31"/>
      <c r="T7408" s="31"/>
      <c r="U7408" s="169"/>
      <c r="V7408" s="150"/>
      <c r="W7408" s="141" t="str" cm="1">
        <f t="array" ref="W7408">IF(SUM(LEN(B7408:V7408))=0,"",IF(OR(OR(ISBLANK(F7408),SUM(LEN(C7408),LEN(D7408))=0),AND(NOT(E7408="Unknown"),ISBLANK(J7408)),AND(NOT(O7408="Unknown"),ISBLANK(R7408))),"Missing Information", INDEX(Table15[Entire Service Line Classification], MATCH(SUMIFS(Table15[Unique ID],Table15[System-Owned Portion],E7408,Table15[If Material Anything Other than "Lead" in Column E,Was Material Ever Previously Lead?],G7408,Table15[Customer-Owned Portion],O7408),Table15[Unique ID],0),0)))</f>
        <v/>
      </c>
      <c r="X7408"/>
    </row>
    <row r="7409" spans="2:24" x14ac:dyDescent="0.25">
      <c r="B7409" s="146"/>
      <c r="C7409" s="31"/>
      <c r="D7409" s="31"/>
      <c r="E7409" s="44"/>
      <c r="F7409" s="43"/>
      <c r="G7409" s="84"/>
      <c r="H7409" s="31"/>
      <c r="I7409" s="31"/>
      <c r="J7409" s="84"/>
      <c r="K7409" s="31"/>
      <c r="L7409" s="31"/>
      <c r="M7409" s="169"/>
      <c r="N7409" s="148"/>
      <c r="O7409" s="106"/>
      <c r="P7409" s="43"/>
      <c r="Q7409" s="31"/>
      <c r="R7409" s="84"/>
      <c r="S7409" s="31"/>
      <c r="T7409" s="31"/>
      <c r="U7409" s="169"/>
      <c r="V7409" s="150"/>
      <c r="W7409" s="141" t="str" cm="1">
        <f t="array" ref="W7409">IF(SUM(LEN(B7409:V7409))=0,"",IF(OR(OR(ISBLANK(F7409),SUM(LEN(C7409),LEN(D7409))=0),AND(NOT(E7409="Unknown"),ISBLANK(J7409)),AND(NOT(O7409="Unknown"),ISBLANK(R7409))),"Missing Information", INDEX(Table15[Entire Service Line Classification], MATCH(SUMIFS(Table15[Unique ID],Table15[System-Owned Portion],E7409,Table15[If Material Anything Other than "Lead" in Column E,Was Material Ever Previously Lead?],G7409,Table15[Customer-Owned Portion],O7409),Table15[Unique ID],0),0)))</f>
        <v/>
      </c>
      <c r="X7409"/>
    </row>
    <row r="7410" spans="2:24" x14ac:dyDescent="0.25">
      <c r="B7410" s="146"/>
      <c r="C7410" s="31"/>
      <c r="D7410" s="31"/>
      <c r="E7410" s="44"/>
      <c r="F7410" s="43"/>
      <c r="G7410" s="84"/>
      <c r="H7410" s="31"/>
      <c r="I7410" s="31"/>
      <c r="J7410" s="84"/>
      <c r="K7410" s="31"/>
      <c r="L7410" s="31"/>
      <c r="M7410" s="169"/>
      <c r="N7410" s="148"/>
      <c r="O7410" s="106"/>
      <c r="P7410" s="43"/>
      <c r="Q7410" s="31"/>
      <c r="R7410" s="84"/>
      <c r="S7410" s="31"/>
      <c r="T7410" s="31"/>
      <c r="U7410" s="169"/>
      <c r="V7410" s="150"/>
      <c r="W7410" s="141" t="str" cm="1">
        <f t="array" ref="W7410">IF(SUM(LEN(B7410:V7410))=0,"",IF(OR(OR(ISBLANK(F7410),SUM(LEN(C7410),LEN(D7410))=0),AND(NOT(E7410="Unknown"),ISBLANK(J7410)),AND(NOT(O7410="Unknown"),ISBLANK(R7410))),"Missing Information", INDEX(Table15[Entire Service Line Classification], MATCH(SUMIFS(Table15[Unique ID],Table15[System-Owned Portion],E7410,Table15[If Material Anything Other than "Lead" in Column E,Was Material Ever Previously Lead?],G7410,Table15[Customer-Owned Portion],O7410),Table15[Unique ID],0),0)))</f>
        <v/>
      </c>
      <c r="X7410"/>
    </row>
    <row r="7411" spans="2:24" x14ac:dyDescent="0.25">
      <c r="B7411" s="146"/>
      <c r="C7411" s="31"/>
      <c r="D7411" s="31"/>
      <c r="E7411" s="44"/>
      <c r="F7411" s="43"/>
      <c r="G7411" s="84"/>
      <c r="H7411" s="31"/>
      <c r="I7411" s="31"/>
      <c r="J7411" s="84"/>
      <c r="K7411" s="31"/>
      <c r="L7411" s="31"/>
      <c r="M7411" s="169"/>
      <c r="N7411" s="148"/>
      <c r="O7411" s="106"/>
      <c r="P7411" s="43"/>
      <c r="Q7411" s="31"/>
      <c r="R7411" s="84"/>
      <c r="S7411" s="31"/>
      <c r="T7411" s="31"/>
      <c r="U7411" s="169"/>
      <c r="V7411" s="150"/>
      <c r="W7411" s="141" t="str" cm="1">
        <f t="array" ref="W7411">IF(SUM(LEN(B7411:V7411))=0,"",IF(OR(OR(ISBLANK(F7411),SUM(LEN(C7411),LEN(D7411))=0),AND(NOT(E7411="Unknown"),ISBLANK(J7411)),AND(NOT(O7411="Unknown"),ISBLANK(R7411))),"Missing Information", INDEX(Table15[Entire Service Line Classification], MATCH(SUMIFS(Table15[Unique ID],Table15[System-Owned Portion],E7411,Table15[If Material Anything Other than "Lead" in Column E,Was Material Ever Previously Lead?],G7411,Table15[Customer-Owned Portion],O7411),Table15[Unique ID],0),0)))</f>
        <v/>
      </c>
      <c r="X7411"/>
    </row>
    <row r="7412" spans="2:24" x14ac:dyDescent="0.25">
      <c r="B7412" s="146"/>
      <c r="C7412" s="31"/>
      <c r="D7412" s="31"/>
      <c r="E7412" s="44"/>
      <c r="F7412" s="43"/>
      <c r="G7412" s="84"/>
      <c r="H7412" s="31"/>
      <c r="I7412" s="31"/>
      <c r="J7412" s="84"/>
      <c r="K7412" s="31"/>
      <c r="L7412" s="31"/>
      <c r="M7412" s="169"/>
      <c r="N7412" s="148"/>
      <c r="O7412" s="106"/>
      <c r="P7412" s="43"/>
      <c r="Q7412" s="31"/>
      <c r="R7412" s="84"/>
      <c r="S7412" s="31"/>
      <c r="T7412" s="31"/>
      <c r="U7412" s="169"/>
      <c r="V7412" s="150"/>
      <c r="W7412" s="141" t="str" cm="1">
        <f t="array" ref="W7412">IF(SUM(LEN(B7412:V7412))=0,"",IF(OR(OR(ISBLANK(F7412),SUM(LEN(C7412),LEN(D7412))=0),AND(NOT(E7412="Unknown"),ISBLANK(J7412)),AND(NOT(O7412="Unknown"),ISBLANK(R7412))),"Missing Information", INDEX(Table15[Entire Service Line Classification], MATCH(SUMIFS(Table15[Unique ID],Table15[System-Owned Portion],E7412,Table15[If Material Anything Other than "Lead" in Column E,Was Material Ever Previously Lead?],G7412,Table15[Customer-Owned Portion],O7412),Table15[Unique ID],0),0)))</f>
        <v/>
      </c>
      <c r="X7412"/>
    </row>
    <row r="7413" spans="2:24" x14ac:dyDescent="0.25">
      <c r="B7413" s="146"/>
      <c r="C7413" s="31"/>
      <c r="D7413" s="31"/>
      <c r="E7413" s="44"/>
      <c r="F7413" s="43"/>
      <c r="G7413" s="84"/>
      <c r="H7413" s="31"/>
      <c r="I7413" s="31"/>
      <c r="J7413" s="84"/>
      <c r="K7413" s="31"/>
      <c r="L7413" s="31"/>
      <c r="M7413" s="169"/>
      <c r="N7413" s="148"/>
      <c r="O7413" s="106"/>
      <c r="P7413" s="43"/>
      <c r="Q7413" s="31"/>
      <c r="R7413" s="84"/>
      <c r="S7413" s="31"/>
      <c r="T7413" s="31"/>
      <c r="U7413" s="169"/>
      <c r="V7413" s="150"/>
      <c r="W7413" s="141" t="str" cm="1">
        <f t="array" ref="W7413">IF(SUM(LEN(B7413:V7413))=0,"",IF(OR(OR(ISBLANK(F7413),SUM(LEN(C7413),LEN(D7413))=0),AND(NOT(E7413="Unknown"),ISBLANK(J7413)),AND(NOT(O7413="Unknown"),ISBLANK(R7413))),"Missing Information", INDEX(Table15[Entire Service Line Classification], MATCH(SUMIFS(Table15[Unique ID],Table15[System-Owned Portion],E7413,Table15[If Material Anything Other than "Lead" in Column E,Was Material Ever Previously Lead?],G7413,Table15[Customer-Owned Portion],O7413),Table15[Unique ID],0),0)))</f>
        <v/>
      </c>
      <c r="X7413"/>
    </row>
    <row r="7414" spans="2:24" x14ac:dyDescent="0.25">
      <c r="B7414" s="146"/>
      <c r="C7414" s="31"/>
      <c r="D7414" s="31"/>
      <c r="E7414" s="44"/>
      <c r="F7414" s="43"/>
      <c r="G7414" s="84"/>
      <c r="H7414" s="31"/>
      <c r="I7414" s="31"/>
      <c r="J7414" s="84"/>
      <c r="K7414" s="31"/>
      <c r="L7414" s="31"/>
      <c r="M7414" s="169"/>
      <c r="N7414" s="148"/>
      <c r="O7414" s="106"/>
      <c r="P7414" s="43"/>
      <c r="Q7414" s="31"/>
      <c r="R7414" s="84"/>
      <c r="S7414" s="31"/>
      <c r="T7414" s="31"/>
      <c r="U7414" s="169"/>
      <c r="V7414" s="150"/>
      <c r="W7414" s="141" t="str" cm="1">
        <f t="array" ref="W7414">IF(SUM(LEN(B7414:V7414))=0,"",IF(OR(OR(ISBLANK(F7414),SUM(LEN(C7414),LEN(D7414))=0),AND(NOT(E7414="Unknown"),ISBLANK(J7414)),AND(NOT(O7414="Unknown"),ISBLANK(R7414))),"Missing Information", INDEX(Table15[Entire Service Line Classification], MATCH(SUMIFS(Table15[Unique ID],Table15[System-Owned Portion],E7414,Table15[If Material Anything Other than "Lead" in Column E,Was Material Ever Previously Lead?],G7414,Table15[Customer-Owned Portion],O7414),Table15[Unique ID],0),0)))</f>
        <v/>
      </c>
      <c r="X7414"/>
    </row>
    <row r="7415" spans="2:24" x14ac:dyDescent="0.25">
      <c r="B7415" s="146"/>
      <c r="C7415" s="31"/>
      <c r="D7415" s="31"/>
      <c r="E7415" s="44"/>
      <c r="F7415" s="43"/>
      <c r="G7415" s="84"/>
      <c r="H7415" s="31"/>
      <c r="I7415" s="31"/>
      <c r="J7415" s="84"/>
      <c r="K7415" s="31"/>
      <c r="L7415" s="31"/>
      <c r="M7415" s="169"/>
      <c r="N7415" s="148"/>
      <c r="O7415" s="106"/>
      <c r="P7415" s="43"/>
      <c r="Q7415" s="31"/>
      <c r="R7415" s="84"/>
      <c r="S7415" s="31"/>
      <c r="T7415" s="31"/>
      <c r="U7415" s="169"/>
      <c r="V7415" s="150"/>
      <c r="W7415" s="141" t="str" cm="1">
        <f t="array" ref="W7415">IF(SUM(LEN(B7415:V7415))=0,"",IF(OR(OR(ISBLANK(F7415),SUM(LEN(C7415),LEN(D7415))=0),AND(NOT(E7415="Unknown"),ISBLANK(J7415)),AND(NOT(O7415="Unknown"),ISBLANK(R7415))),"Missing Information", INDEX(Table15[Entire Service Line Classification], MATCH(SUMIFS(Table15[Unique ID],Table15[System-Owned Portion],E7415,Table15[If Material Anything Other than "Lead" in Column E,Was Material Ever Previously Lead?],G7415,Table15[Customer-Owned Portion],O7415),Table15[Unique ID],0),0)))</f>
        <v/>
      </c>
      <c r="X7415"/>
    </row>
    <row r="7416" spans="2:24" x14ac:dyDescent="0.25">
      <c r="B7416" s="146"/>
      <c r="C7416" s="31"/>
      <c r="D7416" s="31"/>
      <c r="E7416" s="44"/>
      <c r="F7416" s="43"/>
      <c r="G7416" s="84"/>
      <c r="H7416" s="31"/>
      <c r="I7416" s="31"/>
      <c r="J7416" s="84"/>
      <c r="K7416" s="31"/>
      <c r="L7416" s="31"/>
      <c r="M7416" s="169"/>
      <c r="N7416" s="148"/>
      <c r="O7416" s="106"/>
      <c r="P7416" s="43"/>
      <c r="Q7416" s="31"/>
      <c r="R7416" s="84"/>
      <c r="S7416" s="31"/>
      <c r="T7416" s="31"/>
      <c r="U7416" s="169"/>
      <c r="V7416" s="150"/>
      <c r="W7416" s="141" t="str" cm="1">
        <f t="array" ref="W7416">IF(SUM(LEN(B7416:V7416))=0,"",IF(OR(OR(ISBLANK(F7416),SUM(LEN(C7416),LEN(D7416))=0),AND(NOT(E7416="Unknown"),ISBLANK(J7416)),AND(NOT(O7416="Unknown"),ISBLANK(R7416))),"Missing Information", INDEX(Table15[Entire Service Line Classification], MATCH(SUMIFS(Table15[Unique ID],Table15[System-Owned Portion],E7416,Table15[If Material Anything Other than "Lead" in Column E,Was Material Ever Previously Lead?],G7416,Table15[Customer-Owned Portion],O7416),Table15[Unique ID],0),0)))</f>
        <v/>
      </c>
      <c r="X7416"/>
    </row>
    <row r="7417" spans="2:24" x14ac:dyDescent="0.25">
      <c r="B7417" s="146"/>
      <c r="C7417" s="31"/>
      <c r="D7417" s="31"/>
      <c r="E7417" s="44"/>
      <c r="F7417" s="43"/>
      <c r="G7417" s="84"/>
      <c r="H7417" s="31"/>
      <c r="I7417" s="31"/>
      <c r="J7417" s="84"/>
      <c r="K7417" s="31"/>
      <c r="L7417" s="31"/>
      <c r="M7417" s="169"/>
      <c r="N7417" s="148"/>
      <c r="O7417" s="106"/>
      <c r="P7417" s="43"/>
      <c r="Q7417" s="31"/>
      <c r="R7417" s="84"/>
      <c r="S7417" s="31"/>
      <c r="T7417" s="31"/>
      <c r="U7417" s="169"/>
      <c r="V7417" s="150"/>
      <c r="W7417" s="141" t="str" cm="1">
        <f t="array" ref="W7417">IF(SUM(LEN(B7417:V7417))=0,"",IF(OR(OR(ISBLANK(F7417),SUM(LEN(C7417),LEN(D7417))=0),AND(NOT(E7417="Unknown"),ISBLANK(J7417)),AND(NOT(O7417="Unknown"),ISBLANK(R7417))),"Missing Information", INDEX(Table15[Entire Service Line Classification], MATCH(SUMIFS(Table15[Unique ID],Table15[System-Owned Portion],E7417,Table15[If Material Anything Other than "Lead" in Column E,Was Material Ever Previously Lead?],G7417,Table15[Customer-Owned Portion],O7417),Table15[Unique ID],0),0)))</f>
        <v/>
      </c>
      <c r="X7417"/>
    </row>
    <row r="7418" spans="2:24" x14ac:dyDescent="0.25">
      <c r="B7418" s="146"/>
      <c r="C7418" s="31"/>
      <c r="D7418" s="31"/>
      <c r="E7418" s="44"/>
      <c r="F7418" s="43"/>
      <c r="G7418" s="84"/>
      <c r="H7418" s="31"/>
      <c r="I7418" s="31"/>
      <c r="J7418" s="84"/>
      <c r="K7418" s="31"/>
      <c r="L7418" s="31"/>
      <c r="M7418" s="169"/>
      <c r="N7418" s="148"/>
      <c r="O7418" s="106"/>
      <c r="P7418" s="43"/>
      <c r="Q7418" s="31"/>
      <c r="R7418" s="84"/>
      <c r="S7418" s="31"/>
      <c r="T7418" s="31"/>
      <c r="U7418" s="169"/>
      <c r="V7418" s="150"/>
      <c r="W7418" s="141" t="str" cm="1">
        <f t="array" ref="W7418">IF(SUM(LEN(B7418:V7418))=0,"",IF(OR(OR(ISBLANK(F7418),SUM(LEN(C7418),LEN(D7418))=0),AND(NOT(E7418="Unknown"),ISBLANK(J7418)),AND(NOT(O7418="Unknown"),ISBLANK(R7418))),"Missing Information", INDEX(Table15[Entire Service Line Classification], MATCH(SUMIFS(Table15[Unique ID],Table15[System-Owned Portion],E7418,Table15[If Material Anything Other than "Lead" in Column E,Was Material Ever Previously Lead?],G7418,Table15[Customer-Owned Portion],O7418),Table15[Unique ID],0),0)))</f>
        <v/>
      </c>
      <c r="X7418"/>
    </row>
    <row r="7419" spans="2:24" x14ac:dyDescent="0.25">
      <c r="B7419" s="146"/>
      <c r="C7419" s="31"/>
      <c r="D7419" s="31"/>
      <c r="E7419" s="44"/>
      <c r="F7419" s="43"/>
      <c r="G7419" s="84"/>
      <c r="H7419" s="31"/>
      <c r="I7419" s="31"/>
      <c r="J7419" s="84"/>
      <c r="K7419" s="31"/>
      <c r="L7419" s="31"/>
      <c r="M7419" s="169"/>
      <c r="N7419" s="148"/>
      <c r="O7419" s="106"/>
      <c r="P7419" s="43"/>
      <c r="Q7419" s="31"/>
      <c r="R7419" s="84"/>
      <c r="S7419" s="31"/>
      <c r="T7419" s="31"/>
      <c r="U7419" s="169"/>
      <c r="V7419" s="150"/>
      <c r="W7419" s="141" t="str" cm="1">
        <f t="array" ref="W7419">IF(SUM(LEN(B7419:V7419))=0,"",IF(OR(OR(ISBLANK(F7419),SUM(LEN(C7419),LEN(D7419))=0),AND(NOT(E7419="Unknown"),ISBLANK(J7419)),AND(NOT(O7419="Unknown"),ISBLANK(R7419))),"Missing Information", INDEX(Table15[Entire Service Line Classification], MATCH(SUMIFS(Table15[Unique ID],Table15[System-Owned Portion],E7419,Table15[If Material Anything Other than "Lead" in Column E,Was Material Ever Previously Lead?],G7419,Table15[Customer-Owned Portion],O7419),Table15[Unique ID],0),0)))</f>
        <v/>
      </c>
      <c r="X7419"/>
    </row>
    <row r="7420" spans="2:24" x14ac:dyDescent="0.25">
      <c r="B7420" s="146"/>
      <c r="C7420" s="31"/>
      <c r="D7420" s="31"/>
      <c r="E7420" s="44"/>
      <c r="F7420" s="43"/>
      <c r="G7420" s="84"/>
      <c r="H7420" s="31"/>
      <c r="I7420" s="31"/>
      <c r="J7420" s="84"/>
      <c r="K7420" s="31"/>
      <c r="L7420" s="31"/>
      <c r="M7420" s="169"/>
      <c r="N7420" s="148"/>
      <c r="O7420" s="106"/>
      <c r="P7420" s="43"/>
      <c r="Q7420" s="31"/>
      <c r="R7420" s="84"/>
      <c r="S7420" s="31"/>
      <c r="T7420" s="31"/>
      <c r="U7420" s="169"/>
      <c r="V7420" s="150"/>
      <c r="W7420" s="141" t="str" cm="1">
        <f t="array" ref="W7420">IF(SUM(LEN(B7420:V7420))=0,"",IF(OR(OR(ISBLANK(F7420),SUM(LEN(C7420),LEN(D7420))=0),AND(NOT(E7420="Unknown"),ISBLANK(J7420)),AND(NOT(O7420="Unknown"),ISBLANK(R7420))),"Missing Information", INDEX(Table15[Entire Service Line Classification], MATCH(SUMIFS(Table15[Unique ID],Table15[System-Owned Portion],E7420,Table15[If Material Anything Other than "Lead" in Column E,Was Material Ever Previously Lead?],G7420,Table15[Customer-Owned Portion],O7420),Table15[Unique ID],0),0)))</f>
        <v/>
      </c>
      <c r="X7420"/>
    </row>
    <row r="7421" spans="2:24" x14ac:dyDescent="0.25">
      <c r="B7421" s="146"/>
      <c r="C7421" s="31"/>
      <c r="D7421" s="31"/>
      <c r="E7421" s="44"/>
      <c r="F7421" s="43"/>
      <c r="G7421" s="84"/>
      <c r="H7421" s="31"/>
      <c r="I7421" s="31"/>
      <c r="J7421" s="84"/>
      <c r="K7421" s="31"/>
      <c r="L7421" s="31"/>
      <c r="M7421" s="169"/>
      <c r="N7421" s="148"/>
      <c r="O7421" s="106"/>
      <c r="P7421" s="43"/>
      <c r="Q7421" s="31"/>
      <c r="R7421" s="84"/>
      <c r="S7421" s="31"/>
      <c r="T7421" s="31"/>
      <c r="U7421" s="169"/>
      <c r="V7421" s="150"/>
      <c r="W7421" s="141" t="str" cm="1">
        <f t="array" ref="W7421">IF(SUM(LEN(B7421:V7421))=0,"",IF(OR(OR(ISBLANK(F7421),SUM(LEN(C7421),LEN(D7421))=0),AND(NOT(E7421="Unknown"),ISBLANK(J7421)),AND(NOT(O7421="Unknown"),ISBLANK(R7421))),"Missing Information", INDEX(Table15[Entire Service Line Classification], MATCH(SUMIFS(Table15[Unique ID],Table15[System-Owned Portion],E7421,Table15[If Material Anything Other than "Lead" in Column E,Was Material Ever Previously Lead?],G7421,Table15[Customer-Owned Portion],O7421),Table15[Unique ID],0),0)))</f>
        <v/>
      </c>
      <c r="X7421"/>
    </row>
    <row r="7422" spans="2:24" x14ac:dyDescent="0.25">
      <c r="B7422" s="146"/>
      <c r="C7422" s="31"/>
      <c r="D7422" s="31"/>
      <c r="E7422" s="44"/>
      <c r="F7422" s="43"/>
      <c r="G7422" s="84"/>
      <c r="H7422" s="31"/>
      <c r="I7422" s="31"/>
      <c r="J7422" s="84"/>
      <c r="K7422" s="31"/>
      <c r="L7422" s="31"/>
      <c r="M7422" s="169"/>
      <c r="N7422" s="148"/>
      <c r="O7422" s="106"/>
      <c r="P7422" s="43"/>
      <c r="Q7422" s="31"/>
      <c r="R7422" s="84"/>
      <c r="S7422" s="31"/>
      <c r="T7422" s="31"/>
      <c r="U7422" s="169"/>
      <c r="V7422" s="150"/>
      <c r="W7422" s="141" t="str" cm="1">
        <f t="array" ref="W7422">IF(SUM(LEN(B7422:V7422))=0,"",IF(OR(OR(ISBLANK(F7422),SUM(LEN(C7422),LEN(D7422))=0),AND(NOT(E7422="Unknown"),ISBLANK(J7422)),AND(NOT(O7422="Unknown"),ISBLANK(R7422))),"Missing Information", INDEX(Table15[Entire Service Line Classification], MATCH(SUMIFS(Table15[Unique ID],Table15[System-Owned Portion],E7422,Table15[If Material Anything Other than "Lead" in Column E,Was Material Ever Previously Lead?],G7422,Table15[Customer-Owned Portion],O7422),Table15[Unique ID],0),0)))</f>
        <v/>
      </c>
      <c r="X7422"/>
    </row>
    <row r="7423" spans="2:24" x14ac:dyDescent="0.25">
      <c r="B7423" s="146"/>
      <c r="C7423" s="31"/>
      <c r="D7423" s="31"/>
      <c r="E7423" s="44"/>
      <c r="F7423" s="43"/>
      <c r="G7423" s="84"/>
      <c r="H7423" s="31"/>
      <c r="I7423" s="31"/>
      <c r="J7423" s="84"/>
      <c r="K7423" s="31"/>
      <c r="L7423" s="31"/>
      <c r="M7423" s="169"/>
      <c r="N7423" s="148"/>
      <c r="O7423" s="106"/>
      <c r="P7423" s="43"/>
      <c r="Q7423" s="31"/>
      <c r="R7423" s="84"/>
      <c r="S7423" s="31"/>
      <c r="T7423" s="31"/>
      <c r="U7423" s="169"/>
      <c r="V7423" s="150"/>
      <c r="W7423" s="141" t="str" cm="1">
        <f t="array" ref="W7423">IF(SUM(LEN(B7423:V7423))=0,"",IF(OR(OR(ISBLANK(F7423),SUM(LEN(C7423),LEN(D7423))=0),AND(NOT(E7423="Unknown"),ISBLANK(J7423)),AND(NOT(O7423="Unknown"),ISBLANK(R7423))),"Missing Information", INDEX(Table15[Entire Service Line Classification], MATCH(SUMIFS(Table15[Unique ID],Table15[System-Owned Portion],E7423,Table15[If Material Anything Other than "Lead" in Column E,Was Material Ever Previously Lead?],G7423,Table15[Customer-Owned Portion],O7423),Table15[Unique ID],0),0)))</f>
        <v/>
      </c>
      <c r="X7423"/>
    </row>
    <row r="7424" spans="2:24" x14ac:dyDescent="0.25">
      <c r="B7424" s="146"/>
      <c r="C7424" s="31"/>
      <c r="D7424" s="31"/>
      <c r="E7424" s="44"/>
      <c r="F7424" s="43"/>
      <c r="G7424" s="84"/>
      <c r="H7424" s="31"/>
      <c r="I7424" s="31"/>
      <c r="J7424" s="84"/>
      <c r="K7424" s="31"/>
      <c r="L7424" s="31"/>
      <c r="M7424" s="169"/>
      <c r="N7424" s="148"/>
      <c r="O7424" s="106"/>
      <c r="P7424" s="43"/>
      <c r="Q7424" s="31"/>
      <c r="R7424" s="84"/>
      <c r="S7424" s="31"/>
      <c r="T7424" s="31"/>
      <c r="U7424" s="169"/>
      <c r="V7424" s="150"/>
      <c r="W7424" s="141" t="str" cm="1">
        <f t="array" ref="W7424">IF(SUM(LEN(B7424:V7424))=0,"",IF(OR(OR(ISBLANK(F7424),SUM(LEN(C7424),LEN(D7424))=0),AND(NOT(E7424="Unknown"),ISBLANK(J7424)),AND(NOT(O7424="Unknown"),ISBLANK(R7424))),"Missing Information", INDEX(Table15[Entire Service Line Classification], MATCH(SUMIFS(Table15[Unique ID],Table15[System-Owned Portion],E7424,Table15[If Material Anything Other than "Lead" in Column E,Was Material Ever Previously Lead?],G7424,Table15[Customer-Owned Portion],O7424),Table15[Unique ID],0),0)))</f>
        <v/>
      </c>
      <c r="X7424"/>
    </row>
    <row r="7425" spans="2:24" x14ac:dyDescent="0.25">
      <c r="B7425" s="146"/>
      <c r="C7425" s="31"/>
      <c r="D7425" s="31"/>
      <c r="E7425" s="44"/>
      <c r="F7425" s="43"/>
      <c r="G7425" s="84"/>
      <c r="H7425" s="31"/>
      <c r="I7425" s="31"/>
      <c r="J7425" s="84"/>
      <c r="K7425" s="31"/>
      <c r="L7425" s="31"/>
      <c r="M7425" s="169"/>
      <c r="N7425" s="148"/>
      <c r="O7425" s="106"/>
      <c r="P7425" s="43"/>
      <c r="Q7425" s="31"/>
      <c r="R7425" s="84"/>
      <c r="S7425" s="31"/>
      <c r="T7425" s="31"/>
      <c r="U7425" s="169"/>
      <c r="V7425" s="150"/>
      <c r="W7425" s="141" t="str" cm="1">
        <f t="array" ref="W7425">IF(SUM(LEN(B7425:V7425))=0,"",IF(OR(OR(ISBLANK(F7425),SUM(LEN(C7425),LEN(D7425))=0),AND(NOT(E7425="Unknown"),ISBLANK(J7425)),AND(NOT(O7425="Unknown"),ISBLANK(R7425))),"Missing Information", INDEX(Table15[Entire Service Line Classification], MATCH(SUMIFS(Table15[Unique ID],Table15[System-Owned Portion],E7425,Table15[If Material Anything Other than "Lead" in Column E,Was Material Ever Previously Lead?],G7425,Table15[Customer-Owned Portion],O7425),Table15[Unique ID],0),0)))</f>
        <v/>
      </c>
      <c r="X7425"/>
    </row>
    <row r="7426" spans="2:24" x14ac:dyDescent="0.25">
      <c r="B7426" s="146"/>
      <c r="C7426" s="31"/>
      <c r="D7426" s="31"/>
      <c r="E7426" s="44"/>
      <c r="F7426" s="43"/>
      <c r="G7426" s="84"/>
      <c r="H7426" s="31"/>
      <c r="I7426" s="31"/>
      <c r="J7426" s="84"/>
      <c r="K7426" s="31"/>
      <c r="L7426" s="31"/>
      <c r="M7426" s="169"/>
      <c r="N7426" s="148"/>
      <c r="O7426" s="106"/>
      <c r="P7426" s="43"/>
      <c r="Q7426" s="31"/>
      <c r="R7426" s="84"/>
      <c r="S7426" s="31"/>
      <c r="T7426" s="31"/>
      <c r="U7426" s="169"/>
      <c r="V7426" s="150"/>
      <c r="W7426" s="141" t="str" cm="1">
        <f t="array" ref="W7426">IF(SUM(LEN(B7426:V7426))=0,"",IF(OR(OR(ISBLANK(F7426),SUM(LEN(C7426),LEN(D7426))=0),AND(NOT(E7426="Unknown"),ISBLANK(J7426)),AND(NOT(O7426="Unknown"),ISBLANK(R7426))),"Missing Information", INDEX(Table15[Entire Service Line Classification], MATCH(SUMIFS(Table15[Unique ID],Table15[System-Owned Portion],E7426,Table15[If Material Anything Other than "Lead" in Column E,Was Material Ever Previously Lead?],G7426,Table15[Customer-Owned Portion],O7426),Table15[Unique ID],0),0)))</f>
        <v/>
      </c>
      <c r="X7426"/>
    </row>
    <row r="7427" spans="2:24" x14ac:dyDescent="0.25">
      <c r="B7427" s="146"/>
      <c r="C7427" s="31"/>
      <c r="D7427" s="31"/>
      <c r="E7427" s="44"/>
      <c r="F7427" s="43"/>
      <c r="G7427" s="84"/>
      <c r="H7427" s="31"/>
      <c r="I7427" s="31"/>
      <c r="J7427" s="84"/>
      <c r="K7427" s="31"/>
      <c r="L7427" s="31"/>
      <c r="M7427" s="169"/>
      <c r="N7427" s="148"/>
      <c r="O7427" s="106"/>
      <c r="P7427" s="43"/>
      <c r="Q7427" s="31"/>
      <c r="R7427" s="84"/>
      <c r="S7427" s="31"/>
      <c r="T7427" s="31"/>
      <c r="U7427" s="169"/>
      <c r="V7427" s="150"/>
      <c r="W7427" s="141" t="str" cm="1">
        <f t="array" ref="W7427">IF(SUM(LEN(B7427:V7427))=0,"",IF(OR(OR(ISBLANK(F7427),SUM(LEN(C7427),LEN(D7427))=0),AND(NOT(E7427="Unknown"),ISBLANK(J7427)),AND(NOT(O7427="Unknown"),ISBLANK(R7427))),"Missing Information", INDEX(Table15[Entire Service Line Classification], MATCH(SUMIFS(Table15[Unique ID],Table15[System-Owned Portion],E7427,Table15[If Material Anything Other than "Lead" in Column E,Was Material Ever Previously Lead?],G7427,Table15[Customer-Owned Portion],O7427),Table15[Unique ID],0),0)))</f>
        <v/>
      </c>
      <c r="X7427"/>
    </row>
    <row r="7428" spans="2:24" x14ac:dyDescent="0.25">
      <c r="B7428" s="146"/>
      <c r="C7428" s="31"/>
      <c r="D7428" s="31"/>
      <c r="E7428" s="44"/>
      <c r="F7428" s="43"/>
      <c r="G7428" s="84"/>
      <c r="H7428" s="31"/>
      <c r="I7428" s="31"/>
      <c r="J7428" s="84"/>
      <c r="K7428" s="31"/>
      <c r="L7428" s="31"/>
      <c r="M7428" s="169"/>
      <c r="N7428" s="148"/>
      <c r="O7428" s="106"/>
      <c r="P7428" s="43"/>
      <c r="Q7428" s="31"/>
      <c r="R7428" s="84"/>
      <c r="S7428" s="31"/>
      <c r="T7428" s="31"/>
      <c r="U7428" s="169"/>
      <c r="V7428" s="150"/>
      <c r="W7428" s="141" t="str" cm="1">
        <f t="array" ref="W7428">IF(SUM(LEN(B7428:V7428))=0,"",IF(OR(OR(ISBLANK(F7428),SUM(LEN(C7428),LEN(D7428))=0),AND(NOT(E7428="Unknown"),ISBLANK(J7428)),AND(NOT(O7428="Unknown"),ISBLANK(R7428))),"Missing Information", INDEX(Table15[Entire Service Line Classification], MATCH(SUMIFS(Table15[Unique ID],Table15[System-Owned Portion],E7428,Table15[If Material Anything Other than "Lead" in Column E,Was Material Ever Previously Lead?],G7428,Table15[Customer-Owned Portion],O7428),Table15[Unique ID],0),0)))</f>
        <v/>
      </c>
      <c r="X7428"/>
    </row>
    <row r="7429" spans="2:24" x14ac:dyDescent="0.25">
      <c r="B7429" s="146"/>
      <c r="C7429" s="31"/>
      <c r="D7429" s="31"/>
      <c r="E7429" s="44"/>
      <c r="F7429" s="43"/>
      <c r="G7429" s="84"/>
      <c r="H7429" s="31"/>
      <c r="I7429" s="31"/>
      <c r="J7429" s="84"/>
      <c r="K7429" s="31"/>
      <c r="L7429" s="31"/>
      <c r="M7429" s="169"/>
      <c r="N7429" s="148"/>
      <c r="O7429" s="106"/>
      <c r="P7429" s="43"/>
      <c r="Q7429" s="31"/>
      <c r="R7429" s="84"/>
      <c r="S7429" s="31"/>
      <c r="T7429" s="31"/>
      <c r="U7429" s="169"/>
      <c r="V7429" s="150"/>
      <c r="W7429" s="141" t="str" cm="1">
        <f t="array" ref="W7429">IF(SUM(LEN(B7429:V7429))=0,"",IF(OR(OR(ISBLANK(F7429),SUM(LEN(C7429),LEN(D7429))=0),AND(NOT(E7429="Unknown"),ISBLANK(J7429)),AND(NOT(O7429="Unknown"),ISBLANK(R7429))),"Missing Information", INDEX(Table15[Entire Service Line Classification], MATCH(SUMIFS(Table15[Unique ID],Table15[System-Owned Portion],E7429,Table15[If Material Anything Other than "Lead" in Column E,Was Material Ever Previously Lead?],G7429,Table15[Customer-Owned Portion],O7429),Table15[Unique ID],0),0)))</f>
        <v/>
      </c>
      <c r="X7429"/>
    </row>
    <row r="7430" spans="2:24" x14ac:dyDescent="0.25">
      <c r="B7430" s="146"/>
      <c r="C7430" s="31"/>
      <c r="D7430" s="31"/>
      <c r="E7430" s="44"/>
      <c r="F7430" s="43"/>
      <c r="G7430" s="84"/>
      <c r="H7430" s="31"/>
      <c r="I7430" s="31"/>
      <c r="J7430" s="84"/>
      <c r="K7430" s="31"/>
      <c r="L7430" s="31"/>
      <c r="M7430" s="169"/>
      <c r="N7430" s="148"/>
      <c r="O7430" s="106"/>
      <c r="P7430" s="43"/>
      <c r="Q7430" s="31"/>
      <c r="R7430" s="84"/>
      <c r="S7430" s="31"/>
      <c r="T7430" s="31"/>
      <c r="U7430" s="169"/>
      <c r="V7430" s="150"/>
      <c r="W7430" s="141" t="str" cm="1">
        <f t="array" ref="W7430">IF(SUM(LEN(B7430:V7430))=0,"",IF(OR(OR(ISBLANK(F7430),SUM(LEN(C7430),LEN(D7430))=0),AND(NOT(E7430="Unknown"),ISBLANK(J7430)),AND(NOT(O7430="Unknown"),ISBLANK(R7430))),"Missing Information", INDEX(Table15[Entire Service Line Classification], MATCH(SUMIFS(Table15[Unique ID],Table15[System-Owned Portion],E7430,Table15[If Material Anything Other than "Lead" in Column E,Was Material Ever Previously Lead?],G7430,Table15[Customer-Owned Portion],O7430),Table15[Unique ID],0),0)))</f>
        <v/>
      </c>
      <c r="X7430"/>
    </row>
    <row r="7431" spans="2:24" x14ac:dyDescent="0.25">
      <c r="B7431" s="146"/>
      <c r="C7431" s="31"/>
      <c r="D7431" s="31"/>
      <c r="E7431" s="44"/>
      <c r="F7431" s="43"/>
      <c r="G7431" s="84"/>
      <c r="H7431" s="31"/>
      <c r="I7431" s="31"/>
      <c r="J7431" s="84"/>
      <c r="K7431" s="31"/>
      <c r="L7431" s="31"/>
      <c r="M7431" s="169"/>
      <c r="N7431" s="148"/>
      <c r="O7431" s="106"/>
      <c r="P7431" s="43"/>
      <c r="Q7431" s="31"/>
      <c r="R7431" s="84"/>
      <c r="S7431" s="31"/>
      <c r="T7431" s="31"/>
      <c r="U7431" s="169"/>
      <c r="V7431" s="150"/>
      <c r="W7431" s="141" t="str" cm="1">
        <f t="array" ref="W7431">IF(SUM(LEN(B7431:V7431))=0,"",IF(OR(OR(ISBLANK(F7431),SUM(LEN(C7431),LEN(D7431))=0),AND(NOT(E7431="Unknown"),ISBLANK(J7431)),AND(NOT(O7431="Unknown"),ISBLANK(R7431))),"Missing Information", INDEX(Table15[Entire Service Line Classification], MATCH(SUMIFS(Table15[Unique ID],Table15[System-Owned Portion],E7431,Table15[If Material Anything Other than "Lead" in Column E,Was Material Ever Previously Lead?],G7431,Table15[Customer-Owned Portion],O7431),Table15[Unique ID],0),0)))</f>
        <v/>
      </c>
      <c r="X7431"/>
    </row>
    <row r="7432" spans="2:24" x14ac:dyDescent="0.25">
      <c r="B7432" s="146"/>
      <c r="C7432" s="31"/>
      <c r="D7432" s="31"/>
      <c r="E7432" s="44"/>
      <c r="F7432" s="43"/>
      <c r="G7432" s="84"/>
      <c r="H7432" s="31"/>
      <c r="I7432" s="31"/>
      <c r="J7432" s="84"/>
      <c r="K7432" s="31"/>
      <c r="L7432" s="31"/>
      <c r="M7432" s="169"/>
      <c r="N7432" s="148"/>
      <c r="O7432" s="106"/>
      <c r="P7432" s="43"/>
      <c r="Q7432" s="31"/>
      <c r="R7432" s="84"/>
      <c r="S7432" s="31"/>
      <c r="T7432" s="31"/>
      <c r="U7432" s="169"/>
      <c r="V7432" s="150"/>
      <c r="W7432" s="141" t="str" cm="1">
        <f t="array" ref="W7432">IF(SUM(LEN(B7432:V7432))=0,"",IF(OR(OR(ISBLANK(F7432),SUM(LEN(C7432),LEN(D7432))=0),AND(NOT(E7432="Unknown"),ISBLANK(J7432)),AND(NOT(O7432="Unknown"),ISBLANK(R7432))),"Missing Information", INDEX(Table15[Entire Service Line Classification], MATCH(SUMIFS(Table15[Unique ID],Table15[System-Owned Portion],E7432,Table15[If Material Anything Other than "Lead" in Column E,Was Material Ever Previously Lead?],G7432,Table15[Customer-Owned Portion],O7432),Table15[Unique ID],0),0)))</f>
        <v/>
      </c>
      <c r="X7432"/>
    </row>
    <row r="7433" spans="2:24" x14ac:dyDescent="0.25">
      <c r="B7433" s="146"/>
      <c r="C7433" s="31"/>
      <c r="D7433" s="31"/>
      <c r="E7433" s="44"/>
      <c r="F7433" s="43"/>
      <c r="G7433" s="84"/>
      <c r="H7433" s="31"/>
      <c r="I7433" s="31"/>
      <c r="J7433" s="84"/>
      <c r="K7433" s="31"/>
      <c r="L7433" s="31"/>
      <c r="M7433" s="169"/>
      <c r="N7433" s="148"/>
      <c r="O7433" s="106"/>
      <c r="P7433" s="43"/>
      <c r="Q7433" s="31"/>
      <c r="R7433" s="84"/>
      <c r="S7433" s="31"/>
      <c r="T7433" s="31"/>
      <c r="U7433" s="169"/>
      <c r="V7433" s="150"/>
      <c r="W7433" s="141" t="str" cm="1">
        <f t="array" ref="W7433">IF(SUM(LEN(B7433:V7433))=0,"",IF(OR(OR(ISBLANK(F7433),SUM(LEN(C7433),LEN(D7433))=0),AND(NOT(E7433="Unknown"),ISBLANK(J7433)),AND(NOT(O7433="Unknown"),ISBLANK(R7433))),"Missing Information", INDEX(Table15[Entire Service Line Classification], MATCH(SUMIFS(Table15[Unique ID],Table15[System-Owned Portion],E7433,Table15[If Material Anything Other than "Lead" in Column E,Was Material Ever Previously Lead?],G7433,Table15[Customer-Owned Portion],O7433),Table15[Unique ID],0),0)))</f>
        <v/>
      </c>
      <c r="X7433"/>
    </row>
    <row r="7434" spans="2:24" x14ac:dyDescent="0.25">
      <c r="B7434" s="146"/>
      <c r="C7434" s="31"/>
      <c r="D7434" s="31"/>
      <c r="E7434" s="44"/>
      <c r="F7434" s="43"/>
      <c r="G7434" s="84"/>
      <c r="H7434" s="31"/>
      <c r="I7434" s="31"/>
      <c r="J7434" s="84"/>
      <c r="K7434" s="31"/>
      <c r="L7434" s="31"/>
      <c r="M7434" s="169"/>
      <c r="N7434" s="148"/>
      <c r="O7434" s="106"/>
      <c r="P7434" s="43"/>
      <c r="Q7434" s="31"/>
      <c r="R7434" s="84"/>
      <c r="S7434" s="31"/>
      <c r="T7434" s="31"/>
      <c r="U7434" s="169"/>
      <c r="V7434" s="150"/>
      <c r="W7434" s="141" t="str" cm="1">
        <f t="array" ref="W7434">IF(SUM(LEN(B7434:V7434))=0,"",IF(OR(OR(ISBLANK(F7434),SUM(LEN(C7434),LEN(D7434))=0),AND(NOT(E7434="Unknown"),ISBLANK(J7434)),AND(NOT(O7434="Unknown"),ISBLANK(R7434))),"Missing Information", INDEX(Table15[Entire Service Line Classification], MATCH(SUMIFS(Table15[Unique ID],Table15[System-Owned Portion],E7434,Table15[If Material Anything Other than "Lead" in Column E,Was Material Ever Previously Lead?],G7434,Table15[Customer-Owned Portion],O7434),Table15[Unique ID],0),0)))</f>
        <v/>
      </c>
      <c r="X7434"/>
    </row>
    <row r="7435" spans="2:24" x14ac:dyDescent="0.25">
      <c r="B7435" s="146"/>
      <c r="C7435" s="31"/>
      <c r="D7435" s="31"/>
      <c r="E7435" s="44"/>
      <c r="F7435" s="43"/>
      <c r="G7435" s="84"/>
      <c r="H7435" s="31"/>
      <c r="I7435" s="31"/>
      <c r="J7435" s="84"/>
      <c r="K7435" s="31"/>
      <c r="L7435" s="31"/>
      <c r="M7435" s="169"/>
      <c r="N7435" s="148"/>
      <c r="O7435" s="106"/>
      <c r="P7435" s="43"/>
      <c r="Q7435" s="31"/>
      <c r="R7435" s="84"/>
      <c r="S7435" s="31"/>
      <c r="T7435" s="31"/>
      <c r="U7435" s="169"/>
      <c r="V7435" s="150"/>
      <c r="W7435" s="141" t="str" cm="1">
        <f t="array" ref="W7435">IF(SUM(LEN(B7435:V7435))=0,"",IF(OR(OR(ISBLANK(F7435),SUM(LEN(C7435),LEN(D7435))=0),AND(NOT(E7435="Unknown"),ISBLANK(J7435)),AND(NOT(O7435="Unknown"),ISBLANK(R7435))),"Missing Information", INDEX(Table15[Entire Service Line Classification], MATCH(SUMIFS(Table15[Unique ID],Table15[System-Owned Portion],E7435,Table15[If Material Anything Other than "Lead" in Column E,Was Material Ever Previously Lead?],G7435,Table15[Customer-Owned Portion],O7435),Table15[Unique ID],0),0)))</f>
        <v/>
      </c>
      <c r="X7435"/>
    </row>
    <row r="7436" spans="2:24" x14ac:dyDescent="0.25">
      <c r="B7436" s="146"/>
      <c r="C7436" s="31"/>
      <c r="D7436" s="31"/>
      <c r="E7436" s="44"/>
      <c r="F7436" s="43"/>
      <c r="G7436" s="84"/>
      <c r="H7436" s="31"/>
      <c r="I7436" s="31"/>
      <c r="J7436" s="84"/>
      <c r="K7436" s="31"/>
      <c r="L7436" s="31"/>
      <c r="M7436" s="169"/>
      <c r="N7436" s="148"/>
      <c r="O7436" s="106"/>
      <c r="P7436" s="43"/>
      <c r="Q7436" s="31"/>
      <c r="R7436" s="84"/>
      <c r="S7436" s="31"/>
      <c r="T7436" s="31"/>
      <c r="U7436" s="169"/>
      <c r="V7436" s="150"/>
      <c r="W7436" s="141" t="str" cm="1">
        <f t="array" ref="W7436">IF(SUM(LEN(B7436:V7436))=0,"",IF(OR(OR(ISBLANK(F7436),SUM(LEN(C7436),LEN(D7436))=0),AND(NOT(E7436="Unknown"),ISBLANK(J7436)),AND(NOT(O7436="Unknown"),ISBLANK(R7436))),"Missing Information", INDEX(Table15[Entire Service Line Classification], MATCH(SUMIFS(Table15[Unique ID],Table15[System-Owned Portion],E7436,Table15[If Material Anything Other than "Lead" in Column E,Was Material Ever Previously Lead?],G7436,Table15[Customer-Owned Portion],O7436),Table15[Unique ID],0),0)))</f>
        <v/>
      </c>
      <c r="X7436"/>
    </row>
    <row r="7437" spans="2:24" x14ac:dyDescent="0.25">
      <c r="B7437" s="146"/>
      <c r="C7437" s="31"/>
      <c r="D7437" s="31"/>
      <c r="E7437" s="44"/>
      <c r="F7437" s="43"/>
      <c r="G7437" s="84"/>
      <c r="H7437" s="31"/>
      <c r="I7437" s="31"/>
      <c r="J7437" s="84"/>
      <c r="K7437" s="31"/>
      <c r="L7437" s="31"/>
      <c r="M7437" s="169"/>
      <c r="N7437" s="148"/>
      <c r="O7437" s="106"/>
      <c r="P7437" s="43"/>
      <c r="Q7437" s="31"/>
      <c r="R7437" s="84"/>
      <c r="S7437" s="31"/>
      <c r="T7437" s="31"/>
      <c r="U7437" s="169"/>
      <c r="V7437" s="150"/>
      <c r="W7437" s="141" t="str" cm="1">
        <f t="array" ref="W7437">IF(SUM(LEN(B7437:V7437))=0,"",IF(OR(OR(ISBLANK(F7437),SUM(LEN(C7437),LEN(D7437))=0),AND(NOT(E7437="Unknown"),ISBLANK(J7437)),AND(NOT(O7437="Unknown"),ISBLANK(R7437))),"Missing Information", INDEX(Table15[Entire Service Line Classification], MATCH(SUMIFS(Table15[Unique ID],Table15[System-Owned Portion],E7437,Table15[If Material Anything Other than "Lead" in Column E,Was Material Ever Previously Lead?],G7437,Table15[Customer-Owned Portion],O7437),Table15[Unique ID],0),0)))</f>
        <v/>
      </c>
      <c r="X7437"/>
    </row>
    <row r="7438" spans="2:24" x14ac:dyDescent="0.25">
      <c r="B7438" s="146"/>
      <c r="C7438" s="31"/>
      <c r="D7438" s="31"/>
      <c r="E7438" s="44"/>
      <c r="F7438" s="43"/>
      <c r="G7438" s="84"/>
      <c r="H7438" s="31"/>
      <c r="I7438" s="31"/>
      <c r="J7438" s="84"/>
      <c r="K7438" s="31"/>
      <c r="L7438" s="31"/>
      <c r="M7438" s="169"/>
      <c r="N7438" s="148"/>
      <c r="O7438" s="106"/>
      <c r="P7438" s="43"/>
      <c r="Q7438" s="31"/>
      <c r="R7438" s="84"/>
      <c r="S7438" s="31"/>
      <c r="T7438" s="31"/>
      <c r="U7438" s="169"/>
      <c r="V7438" s="150"/>
      <c r="W7438" s="141" t="str" cm="1">
        <f t="array" ref="W7438">IF(SUM(LEN(B7438:V7438))=0,"",IF(OR(OR(ISBLANK(F7438),SUM(LEN(C7438),LEN(D7438))=0),AND(NOT(E7438="Unknown"),ISBLANK(J7438)),AND(NOT(O7438="Unknown"),ISBLANK(R7438))),"Missing Information", INDEX(Table15[Entire Service Line Classification], MATCH(SUMIFS(Table15[Unique ID],Table15[System-Owned Portion],E7438,Table15[If Material Anything Other than "Lead" in Column E,Was Material Ever Previously Lead?],G7438,Table15[Customer-Owned Portion],O7438),Table15[Unique ID],0),0)))</f>
        <v/>
      </c>
      <c r="X7438"/>
    </row>
    <row r="7439" spans="2:24" x14ac:dyDescent="0.25">
      <c r="B7439" s="146"/>
      <c r="C7439" s="31"/>
      <c r="D7439" s="31"/>
      <c r="E7439" s="44"/>
      <c r="F7439" s="43"/>
      <c r="G7439" s="84"/>
      <c r="H7439" s="31"/>
      <c r="I7439" s="31"/>
      <c r="J7439" s="84"/>
      <c r="K7439" s="31"/>
      <c r="L7439" s="31"/>
      <c r="M7439" s="169"/>
      <c r="N7439" s="148"/>
      <c r="O7439" s="106"/>
      <c r="P7439" s="43"/>
      <c r="Q7439" s="31"/>
      <c r="R7439" s="84"/>
      <c r="S7439" s="31"/>
      <c r="T7439" s="31"/>
      <c r="U7439" s="169"/>
      <c r="V7439" s="150"/>
      <c r="W7439" s="141" t="str" cm="1">
        <f t="array" ref="W7439">IF(SUM(LEN(B7439:V7439))=0,"",IF(OR(OR(ISBLANK(F7439),SUM(LEN(C7439),LEN(D7439))=0),AND(NOT(E7439="Unknown"),ISBLANK(J7439)),AND(NOT(O7439="Unknown"),ISBLANK(R7439))),"Missing Information", INDEX(Table15[Entire Service Line Classification], MATCH(SUMIFS(Table15[Unique ID],Table15[System-Owned Portion],E7439,Table15[If Material Anything Other than "Lead" in Column E,Was Material Ever Previously Lead?],G7439,Table15[Customer-Owned Portion],O7439),Table15[Unique ID],0),0)))</f>
        <v/>
      </c>
      <c r="X7439"/>
    </row>
    <row r="7440" spans="2:24" x14ac:dyDescent="0.25">
      <c r="B7440" s="146"/>
      <c r="C7440" s="31"/>
      <c r="D7440" s="31"/>
      <c r="E7440" s="44"/>
      <c r="F7440" s="43"/>
      <c r="G7440" s="84"/>
      <c r="H7440" s="31"/>
      <c r="I7440" s="31"/>
      <c r="J7440" s="84"/>
      <c r="K7440" s="31"/>
      <c r="L7440" s="31"/>
      <c r="M7440" s="169"/>
      <c r="N7440" s="148"/>
      <c r="O7440" s="106"/>
      <c r="P7440" s="43"/>
      <c r="Q7440" s="31"/>
      <c r="R7440" s="84"/>
      <c r="S7440" s="31"/>
      <c r="T7440" s="31"/>
      <c r="U7440" s="169"/>
      <c r="V7440" s="150"/>
      <c r="W7440" s="141" t="str" cm="1">
        <f t="array" ref="W7440">IF(SUM(LEN(B7440:V7440))=0,"",IF(OR(OR(ISBLANK(F7440),SUM(LEN(C7440),LEN(D7440))=0),AND(NOT(E7440="Unknown"),ISBLANK(J7440)),AND(NOT(O7440="Unknown"),ISBLANK(R7440))),"Missing Information", INDEX(Table15[Entire Service Line Classification], MATCH(SUMIFS(Table15[Unique ID],Table15[System-Owned Portion],E7440,Table15[If Material Anything Other than "Lead" in Column E,Was Material Ever Previously Lead?],G7440,Table15[Customer-Owned Portion],O7440),Table15[Unique ID],0),0)))</f>
        <v/>
      </c>
      <c r="X7440"/>
    </row>
    <row r="7441" spans="2:24" x14ac:dyDescent="0.25">
      <c r="B7441" s="146"/>
      <c r="C7441" s="31"/>
      <c r="D7441" s="31"/>
      <c r="E7441" s="44"/>
      <c r="F7441" s="43"/>
      <c r="G7441" s="84"/>
      <c r="H7441" s="31"/>
      <c r="I7441" s="31"/>
      <c r="J7441" s="84"/>
      <c r="K7441" s="31"/>
      <c r="L7441" s="31"/>
      <c r="M7441" s="169"/>
      <c r="N7441" s="148"/>
      <c r="O7441" s="106"/>
      <c r="P7441" s="43"/>
      <c r="Q7441" s="31"/>
      <c r="R7441" s="84"/>
      <c r="S7441" s="31"/>
      <c r="T7441" s="31"/>
      <c r="U7441" s="169"/>
      <c r="V7441" s="150"/>
      <c r="W7441" s="141" t="str" cm="1">
        <f t="array" ref="W7441">IF(SUM(LEN(B7441:V7441))=0,"",IF(OR(OR(ISBLANK(F7441),SUM(LEN(C7441),LEN(D7441))=0),AND(NOT(E7441="Unknown"),ISBLANK(J7441)),AND(NOT(O7441="Unknown"),ISBLANK(R7441))),"Missing Information", INDEX(Table15[Entire Service Line Classification], MATCH(SUMIFS(Table15[Unique ID],Table15[System-Owned Portion],E7441,Table15[If Material Anything Other than "Lead" in Column E,Was Material Ever Previously Lead?],G7441,Table15[Customer-Owned Portion],O7441),Table15[Unique ID],0),0)))</f>
        <v/>
      </c>
      <c r="X7441"/>
    </row>
    <row r="7442" spans="2:24" x14ac:dyDescent="0.25">
      <c r="B7442" s="146"/>
      <c r="C7442" s="31"/>
      <c r="D7442" s="31"/>
      <c r="E7442" s="44"/>
      <c r="F7442" s="43"/>
      <c r="G7442" s="84"/>
      <c r="H7442" s="31"/>
      <c r="I7442" s="31"/>
      <c r="J7442" s="84"/>
      <c r="K7442" s="31"/>
      <c r="L7442" s="31"/>
      <c r="M7442" s="169"/>
      <c r="N7442" s="148"/>
      <c r="O7442" s="106"/>
      <c r="P7442" s="43"/>
      <c r="Q7442" s="31"/>
      <c r="R7442" s="84"/>
      <c r="S7442" s="31"/>
      <c r="T7442" s="31"/>
      <c r="U7442" s="169"/>
      <c r="V7442" s="150"/>
      <c r="W7442" s="141" t="str" cm="1">
        <f t="array" ref="W7442">IF(SUM(LEN(B7442:V7442))=0,"",IF(OR(OR(ISBLANK(F7442),SUM(LEN(C7442),LEN(D7442))=0),AND(NOT(E7442="Unknown"),ISBLANK(J7442)),AND(NOT(O7442="Unknown"),ISBLANK(R7442))),"Missing Information", INDEX(Table15[Entire Service Line Classification], MATCH(SUMIFS(Table15[Unique ID],Table15[System-Owned Portion],E7442,Table15[If Material Anything Other than "Lead" in Column E,Was Material Ever Previously Lead?],G7442,Table15[Customer-Owned Portion],O7442),Table15[Unique ID],0),0)))</f>
        <v/>
      </c>
      <c r="X7442"/>
    </row>
    <row r="7443" spans="2:24" x14ac:dyDescent="0.25">
      <c r="B7443" s="146"/>
      <c r="C7443" s="31"/>
      <c r="D7443" s="31"/>
      <c r="E7443" s="44"/>
      <c r="F7443" s="43"/>
      <c r="G7443" s="84"/>
      <c r="H7443" s="31"/>
      <c r="I7443" s="31"/>
      <c r="J7443" s="84"/>
      <c r="K7443" s="31"/>
      <c r="L7443" s="31"/>
      <c r="M7443" s="169"/>
      <c r="N7443" s="148"/>
      <c r="O7443" s="106"/>
      <c r="P7443" s="43"/>
      <c r="Q7443" s="31"/>
      <c r="R7443" s="84"/>
      <c r="S7443" s="31"/>
      <c r="T7443" s="31"/>
      <c r="U7443" s="169"/>
      <c r="V7443" s="150"/>
      <c r="W7443" s="141" t="str" cm="1">
        <f t="array" ref="W7443">IF(SUM(LEN(B7443:V7443))=0,"",IF(OR(OR(ISBLANK(F7443),SUM(LEN(C7443),LEN(D7443))=0),AND(NOT(E7443="Unknown"),ISBLANK(J7443)),AND(NOT(O7443="Unknown"),ISBLANK(R7443))),"Missing Information", INDEX(Table15[Entire Service Line Classification], MATCH(SUMIFS(Table15[Unique ID],Table15[System-Owned Portion],E7443,Table15[If Material Anything Other than "Lead" in Column E,Was Material Ever Previously Lead?],G7443,Table15[Customer-Owned Portion],O7443),Table15[Unique ID],0),0)))</f>
        <v/>
      </c>
      <c r="X7443"/>
    </row>
    <row r="7444" spans="2:24" x14ac:dyDescent="0.25">
      <c r="B7444" s="146"/>
      <c r="C7444" s="31"/>
      <c r="D7444" s="31"/>
      <c r="E7444" s="44"/>
      <c r="F7444" s="43"/>
      <c r="G7444" s="84"/>
      <c r="H7444" s="31"/>
      <c r="I7444" s="31"/>
      <c r="J7444" s="84"/>
      <c r="K7444" s="31"/>
      <c r="L7444" s="31"/>
      <c r="M7444" s="169"/>
      <c r="N7444" s="148"/>
      <c r="O7444" s="106"/>
      <c r="P7444" s="43"/>
      <c r="Q7444" s="31"/>
      <c r="R7444" s="84"/>
      <c r="S7444" s="31"/>
      <c r="T7444" s="31"/>
      <c r="U7444" s="169"/>
      <c r="V7444" s="150"/>
      <c r="W7444" s="141" t="str" cm="1">
        <f t="array" ref="W7444">IF(SUM(LEN(B7444:V7444))=0,"",IF(OR(OR(ISBLANK(F7444),SUM(LEN(C7444),LEN(D7444))=0),AND(NOT(E7444="Unknown"),ISBLANK(J7444)),AND(NOT(O7444="Unknown"),ISBLANK(R7444))),"Missing Information", INDEX(Table15[Entire Service Line Classification], MATCH(SUMIFS(Table15[Unique ID],Table15[System-Owned Portion],E7444,Table15[If Material Anything Other than "Lead" in Column E,Was Material Ever Previously Lead?],G7444,Table15[Customer-Owned Portion],O7444),Table15[Unique ID],0),0)))</f>
        <v/>
      </c>
      <c r="X7444"/>
    </row>
    <row r="7445" spans="2:24" x14ac:dyDescent="0.25">
      <c r="B7445" s="146"/>
      <c r="C7445" s="31"/>
      <c r="D7445" s="31"/>
      <c r="E7445" s="44"/>
      <c r="F7445" s="43"/>
      <c r="G7445" s="84"/>
      <c r="H7445" s="31"/>
      <c r="I7445" s="31"/>
      <c r="J7445" s="84"/>
      <c r="K7445" s="31"/>
      <c r="L7445" s="31"/>
      <c r="M7445" s="169"/>
      <c r="N7445" s="148"/>
      <c r="O7445" s="106"/>
      <c r="P7445" s="43"/>
      <c r="Q7445" s="31"/>
      <c r="R7445" s="84"/>
      <c r="S7445" s="31"/>
      <c r="T7445" s="31"/>
      <c r="U7445" s="169"/>
      <c r="V7445" s="150"/>
      <c r="W7445" s="141" t="str" cm="1">
        <f t="array" ref="W7445">IF(SUM(LEN(B7445:V7445))=0,"",IF(OR(OR(ISBLANK(F7445),SUM(LEN(C7445),LEN(D7445))=0),AND(NOT(E7445="Unknown"),ISBLANK(J7445)),AND(NOT(O7445="Unknown"),ISBLANK(R7445))),"Missing Information", INDEX(Table15[Entire Service Line Classification], MATCH(SUMIFS(Table15[Unique ID],Table15[System-Owned Portion],E7445,Table15[If Material Anything Other than "Lead" in Column E,Was Material Ever Previously Lead?],G7445,Table15[Customer-Owned Portion],O7445),Table15[Unique ID],0),0)))</f>
        <v/>
      </c>
      <c r="X7445"/>
    </row>
    <row r="7446" spans="2:24" x14ac:dyDescent="0.25">
      <c r="B7446" s="146"/>
      <c r="C7446" s="31"/>
      <c r="D7446" s="31"/>
      <c r="E7446" s="44"/>
      <c r="F7446" s="43"/>
      <c r="G7446" s="84"/>
      <c r="H7446" s="31"/>
      <c r="I7446" s="31"/>
      <c r="J7446" s="84"/>
      <c r="K7446" s="31"/>
      <c r="L7446" s="31"/>
      <c r="M7446" s="169"/>
      <c r="N7446" s="148"/>
      <c r="O7446" s="106"/>
      <c r="P7446" s="43"/>
      <c r="Q7446" s="31"/>
      <c r="R7446" s="84"/>
      <c r="S7446" s="31"/>
      <c r="T7446" s="31"/>
      <c r="U7446" s="169"/>
      <c r="V7446" s="150"/>
      <c r="W7446" s="141" t="str" cm="1">
        <f t="array" ref="W7446">IF(SUM(LEN(B7446:V7446))=0,"",IF(OR(OR(ISBLANK(F7446),SUM(LEN(C7446),LEN(D7446))=0),AND(NOT(E7446="Unknown"),ISBLANK(J7446)),AND(NOT(O7446="Unknown"),ISBLANK(R7446))),"Missing Information", INDEX(Table15[Entire Service Line Classification], MATCH(SUMIFS(Table15[Unique ID],Table15[System-Owned Portion],E7446,Table15[If Material Anything Other than "Lead" in Column E,Was Material Ever Previously Lead?],G7446,Table15[Customer-Owned Portion],O7446),Table15[Unique ID],0),0)))</f>
        <v/>
      </c>
      <c r="X7446"/>
    </row>
    <row r="7447" spans="2:24" x14ac:dyDescent="0.25">
      <c r="B7447" s="146"/>
      <c r="C7447" s="31"/>
      <c r="D7447" s="31"/>
      <c r="E7447" s="44"/>
      <c r="F7447" s="43"/>
      <c r="G7447" s="84"/>
      <c r="H7447" s="31"/>
      <c r="I7447" s="31"/>
      <c r="J7447" s="84"/>
      <c r="K7447" s="31"/>
      <c r="L7447" s="31"/>
      <c r="M7447" s="169"/>
      <c r="N7447" s="148"/>
      <c r="O7447" s="106"/>
      <c r="P7447" s="43"/>
      <c r="Q7447" s="31"/>
      <c r="R7447" s="84"/>
      <c r="S7447" s="31"/>
      <c r="T7447" s="31"/>
      <c r="U7447" s="169"/>
      <c r="V7447" s="150"/>
      <c r="W7447" s="141" t="str" cm="1">
        <f t="array" ref="W7447">IF(SUM(LEN(B7447:V7447))=0,"",IF(OR(OR(ISBLANK(F7447),SUM(LEN(C7447),LEN(D7447))=0),AND(NOT(E7447="Unknown"),ISBLANK(J7447)),AND(NOT(O7447="Unknown"),ISBLANK(R7447))),"Missing Information", INDEX(Table15[Entire Service Line Classification], MATCH(SUMIFS(Table15[Unique ID],Table15[System-Owned Portion],E7447,Table15[If Material Anything Other than "Lead" in Column E,Was Material Ever Previously Lead?],G7447,Table15[Customer-Owned Portion],O7447),Table15[Unique ID],0),0)))</f>
        <v/>
      </c>
      <c r="X7447"/>
    </row>
    <row r="7448" spans="2:24" x14ac:dyDescent="0.25">
      <c r="B7448" s="146"/>
      <c r="C7448" s="31"/>
      <c r="D7448" s="31"/>
      <c r="E7448" s="44"/>
      <c r="F7448" s="43"/>
      <c r="G7448" s="84"/>
      <c r="H7448" s="31"/>
      <c r="I7448" s="31"/>
      <c r="J7448" s="84"/>
      <c r="K7448" s="31"/>
      <c r="L7448" s="31"/>
      <c r="M7448" s="169"/>
      <c r="N7448" s="148"/>
      <c r="O7448" s="106"/>
      <c r="P7448" s="43"/>
      <c r="Q7448" s="31"/>
      <c r="R7448" s="84"/>
      <c r="S7448" s="31"/>
      <c r="T7448" s="31"/>
      <c r="U7448" s="169"/>
      <c r="V7448" s="150"/>
      <c r="W7448" s="141" t="str" cm="1">
        <f t="array" ref="W7448">IF(SUM(LEN(B7448:V7448))=0,"",IF(OR(OR(ISBLANK(F7448),SUM(LEN(C7448),LEN(D7448))=0),AND(NOT(E7448="Unknown"),ISBLANK(J7448)),AND(NOT(O7448="Unknown"),ISBLANK(R7448))),"Missing Information", INDEX(Table15[Entire Service Line Classification], MATCH(SUMIFS(Table15[Unique ID],Table15[System-Owned Portion],E7448,Table15[If Material Anything Other than "Lead" in Column E,Was Material Ever Previously Lead?],G7448,Table15[Customer-Owned Portion],O7448),Table15[Unique ID],0),0)))</f>
        <v/>
      </c>
      <c r="X7448"/>
    </row>
    <row r="7449" spans="2:24" x14ac:dyDescent="0.25">
      <c r="B7449" s="146"/>
      <c r="C7449" s="31"/>
      <c r="D7449" s="31"/>
      <c r="E7449" s="44"/>
      <c r="F7449" s="43"/>
      <c r="G7449" s="84"/>
      <c r="H7449" s="31"/>
      <c r="I7449" s="31"/>
      <c r="J7449" s="84"/>
      <c r="K7449" s="31"/>
      <c r="L7449" s="31"/>
      <c r="M7449" s="169"/>
      <c r="N7449" s="148"/>
      <c r="O7449" s="106"/>
      <c r="P7449" s="43"/>
      <c r="Q7449" s="31"/>
      <c r="R7449" s="84"/>
      <c r="S7449" s="31"/>
      <c r="T7449" s="31"/>
      <c r="U7449" s="169"/>
      <c r="V7449" s="150"/>
      <c r="W7449" s="141" t="str" cm="1">
        <f t="array" ref="W7449">IF(SUM(LEN(B7449:V7449))=0,"",IF(OR(OR(ISBLANK(F7449),SUM(LEN(C7449),LEN(D7449))=0),AND(NOT(E7449="Unknown"),ISBLANK(J7449)),AND(NOT(O7449="Unknown"),ISBLANK(R7449))),"Missing Information", INDEX(Table15[Entire Service Line Classification], MATCH(SUMIFS(Table15[Unique ID],Table15[System-Owned Portion],E7449,Table15[If Material Anything Other than "Lead" in Column E,Was Material Ever Previously Lead?],G7449,Table15[Customer-Owned Portion],O7449),Table15[Unique ID],0),0)))</f>
        <v/>
      </c>
      <c r="X7449"/>
    </row>
    <row r="7450" spans="2:24" x14ac:dyDescent="0.25">
      <c r="B7450" s="146"/>
      <c r="C7450" s="31"/>
      <c r="D7450" s="31"/>
      <c r="E7450" s="44"/>
      <c r="F7450" s="43"/>
      <c r="G7450" s="84"/>
      <c r="H7450" s="31"/>
      <c r="I7450" s="31"/>
      <c r="J7450" s="84"/>
      <c r="K7450" s="31"/>
      <c r="L7450" s="31"/>
      <c r="M7450" s="169"/>
      <c r="N7450" s="148"/>
      <c r="O7450" s="106"/>
      <c r="P7450" s="43"/>
      <c r="Q7450" s="31"/>
      <c r="R7450" s="84"/>
      <c r="S7450" s="31"/>
      <c r="T7450" s="31"/>
      <c r="U7450" s="169"/>
      <c r="V7450" s="150"/>
      <c r="W7450" s="141" t="str" cm="1">
        <f t="array" ref="W7450">IF(SUM(LEN(B7450:V7450))=0,"",IF(OR(OR(ISBLANK(F7450),SUM(LEN(C7450),LEN(D7450))=0),AND(NOT(E7450="Unknown"),ISBLANK(J7450)),AND(NOT(O7450="Unknown"),ISBLANK(R7450))),"Missing Information", INDEX(Table15[Entire Service Line Classification], MATCH(SUMIFS(Table15[Unique ID],Table15[System-Owned Portion],E7450,Table15[If Material Anything Other than "Lead" in Column E,Was Material Ever Previously Lead?],G7450,Table15[Customer-Owned Portion],O7450),Table15[Unique ID],0),0)))</f>
        <v/>
      </c>
      <c r="X7450"/>
    </row>
    <row r="7451" spans="2:24" x14ac:dyDescent="0.25">
      <c r="B7451" s="146"/>
      <c r="C7451" s="31"/>
      <c r="D7451" s="31"/>
      <c r="E7451" s="44"/>
      <c r="F7451" s="43"/>
      <c r="G7451" s="84"/>
      <c r="H7451" s="31"/>
      <c r="I7451" s="31"/>
      <c r="J7451" s="84"/>
      <c r="K7451" s="31"/>
      <c r="L7451" s="31"/>
      <c r="M7451" s="169"/>
      <c r="N7451" s="148"/>
      <c r="O7451" s="106"/>
      <c r="P7451" s="43"/>
      <c r="Q7451" s="31"/>
      <c r="R7451" s="84"/>
      <c r="S7451" s="31"/>
      <c r="T7451" s="31"/>
      <c r="U7451" s="169"/>
      <c r="V7451" s="150"/>
      <c r="W7451" s="141" t="str" cm="1">
        <f t="array" ref="W7451">IF(SUM(LEN(B7451:V7451))=0,"",IF(OR(OR(ISBLANK(F7451),SUM(LEN(C7451),LEN(D7451))=0),AND(NOT(E7451="Unknown"),ISBLANK(J7451)),AND(NOT(O7451="Unknown"),ISBLANK(R7451))),"Missing Information", INDEX(Table15[Entire Service Line Classification], MATCH(SUMIFS(Table15[Unique ID],Table15[System-Owned Portion],E7451,Table15[If Material Anything Other than "Lead" in Column E,Was Material Ever Previously Lead?],G7451,Table15[Customer-Owned Portion],O7451),Table15[Unique ID],0),0)))</f>
        <v/>
      </c>
      <c r="X7451"/>
    </row>
    <row r="7452" spans="2:24" x14ac:dyDescent="0.25">
      <c r="B7452" s="146"/>
      <c r="C7452" s="31"/>
      <c r="D7452" s="31"/>
      <c r="E7452" s="44"/>
      <c r="F7452" s="43"/>
      <c r="G7452" s="84"/>
      <c r="H7452" s="31"/>
      <c r="I7452" s="31"/>
      <c r="J7452" s="84"/>
      <c r="K7452" s="31"/>
      <c r="L7452" s="31"/>
      <c r="M7452" s="169"/>
      <c r="N7452" s="148"/>
      <c r="O7452" s="106"/>
      <c r="P7452" s="43"/>
      <c r="Q7452" s="31"/>
      <c r="R7452" s="84"/>
      <c r="S7452" s="31"/>
      <c r="T7452" s="31"/>
      <c r="U7452" s="169"/>
      <c r="V7452" s="150"/>
      <c r="W7452" s="141" t="str" cm="1">
        <f t="array" ref="W7452">IF(SUM(LEN(B7452:V7452))=0,"",IF(OR(OR(ISBLANK(F7452),SUM(LEN(C7452),LEN(D7452))=0),AND(NOT(E7452="Unknown"),ISBLANK(J7452)),AND(NOT(O7452="Unknown"),ISBLANK(R7452))),"Missing Information", INDEX(Table15[Entire Service Line Classification], MATCH(SUMIFS(Table15[Unique ID],Table15[System-Owned Portion],E7452,Table15[If Material Anything Other than "Lead" in Column E,Was Material Ever Previously Lead?],G7452,Table15[Customer-Owned Portion],O7452),Table15[Unique ID],0),0)))</f>
        <v/>
      </c>
      <c r="X7452"/>
    </row>
    <row r="7453" spans="2:24" x14ac:dyDescent="0.25">
      <c r="B7453" s="146"/>
      <c r="C7453" s="31"/>
      <c r="D7453" s="31"/>
      <c r="E7453" s="44"/>
      <c r="F7453" s="43"/>
      <c r="G7453" s="84"/>
      <c r="H7453" s="31"/>
      <c r="I7453" s="31"/>
      <c r="J7453" s="84"/>
      <c r="K7453" s="31"/>
      <c r="L7453" s="31"/>
      <c r="M7453" s="169"/>
      <c r="N7453" s="148"/>
      <c r="O7453" s="106"/>
      <c r="P7453" s="43"/>
      <c r="Q7453" s="31"/>
      <c r="R7453" s="84"/>
      <c r="S7453" s="31"/>
      <c r="T7453" s="31"/>
      <c r="U7453" s="169"/>
      <c r="V7453" s="150"/>
      <c r="W7453" s="141" t="str" cm="1">
        <f t="array" ref="W7453">IF(SUM(LEN(B7453:V7453))=0,"",IF(OR(OR(ISBLANK(F7453),SUM(LEN(C7453),LEN(D7453))=0),AND(NOT(E7453="Unknown"),ISBLANK(J7453)),AND(NOT(O7453="Unknown"),ISBLANK(R7453))),"Missing Information", INDEX(Table15[Entire Service Line Classification], MATCH(SUMIFS(Table15[Unique ID],Table15[System-Owned Portion],E7453,Table15[If Material Anything Other than "Lead" in Column E,Was Material Ever Previously Lead?],G7453,Table15[Customer-Owned Portion],O7453),Table15[Unique ID],0),0)))</f>
        <v/>
      </c>
      <c r="X7453"/>
    </row>
    <row r="7454" spans="2:24" x14ac:dyDescent="0.25">
      <c r="B7454" s="146"/>
      <c r="C7454" s="31"/>
      <c r="D7454" s="31"/>
      <c r="E7454" s="44"/>
      <c r="F7454" s="43"/>
      <c r="G7454" s="84"/>
      <c r="H7454" s="31"/>
      <c r="I7454" s="31"/>
      <c r="J7454" s="84"/>
      <c r="K7454" s="31"/>
      <c r="L7454" s="31"/>
      <c r="M7454" s="169"/>
      <c r="N7454" s="148"/>
      <c r="O7454" s="106"/>
      <c r="P7454" s="43"/>
      <c r="Q7454" s="31"/>
      <c r="R7454" s="84"/>
      <c r="S7454" s="31"/>
      <c r="T7454" s="31"/>
      <c r="U7454" s="169"/>
      <c r="V7454" s="150"/>
      <c r="W7454" s="141" t="str" cm="1">
        <f t="array" ref="W7454">IF(SUM(LEN(B7454:V7454))=0,"",IF(OR(OR(ISBLANK(F7454),SUM(LEN(C7454),LEN(D7454))=0),AND(NOT(E7454="Unknown"),ISBLANK(J7454)),AND(NOT(O7454="Unknown"),ISBLANK(R7454))),"Missing Information", INDEX(Table15[Entire Service Line Classification], MATCH(SUMIFS(Table15[Unique ID],Table15[System-Owned Portion],E7454,Table15[If Material Anything Other than "Lead" in Column E,Was Material Ever Previously Lead?],G7454,Table15[Customer-Owned Portion],O7454),Table15[Unique ID],0),0)))</f>
        <v/>
      </c>
      <c r="X7454"/>
    </row>
    <row r="7455" spans="2:24" x14ac:dyDescent="0.25">
      <c r="B7455" s="146"/>
      <c r="C7455" s="31"/>
      <c r="D7455" s="31"/>
      <c r="E7455" s="44"/>
      <c r="F7455" s="43"/>
      <c r="G7455" s="84"/>
      <c r="H7455" s="31"/>
      <c r="I7455" s="31"/>
      <c r="J7455" s="84"/>
      <c r="K7455" s="31"/>
      <c r="L7455" s="31"/>
      <c r="M7455" s="169"/>
      <c r="N7455" s="148"/>
      <c r="O7455" s="106"/>
      <c r="P7455" s="43"/>
      <c r="Q7455" s="31"/>
      <c r="R7455" s="84"/>
      <c r="S7455" s="31"/>
      <c r="T7455" s="31"/>
      <c r="U7455" s="169"/>
      <c r="V7455" s="150"/>
      <c r="W7455" s="141" t="str" cm="1">
        <f t="array" ref="W7455">IF(SUM(LEN(B7455:V7455))=0,"",IF(OR(OR(ISBLANK(F7455),SUM(LEN(C7455),LEN(D7455))=0),AND(NOT(E7455="Unknown"),ISBLANK(J7455)),AND(NOT(O7455="Unknown"),ISBLANK(R7455))),"Missing Information", INDEX(Table15[Entire Service Line Classification], MATCH(SUMIFS(Table15[Unique ID],Table15[System-Owned Portion],E7455,Table15[If Material Anything Other than "Lead" in Column E,Was Material Ever Previously Lead?],G7455,Table15[Customer-Owned Portion],O7455),Table15[Unique ID],0),0)))</f>
        <v/>
      </c>
      <c r="X7455"/>
    </row>
    <row r="7456" spans="2:24" x14ac:dyDescent="0.25">
      <c r="B7456" s="146"/>
      <c r="C7456" s="31"/>
      <c r="D7456" s="31"/>
      <c r="E7456" s="44"/>
      <c r="F7456" s="43"/>
      <c r="G7456" s="84"/>
      <c r="H7456" s="31"/>
      <c r="I7456" s="31"/>
      <c r="J7456" s="84"/>
      <c r="K7456" s="31"/>
      <c r="L7456" s="31"/>
      <c r="M7456" s="169"/>
      <c r="N7456" s="148"/>
      <c r="O7456" s="106"/>
      <c r="P7456" s="43"/>
      <c r="Q7456" s="31"/>
      <c r="R7456" s="84"/>
      <c r="S7456" s="31"/>
      <c r="T7456" s="31"/>
      <c r="U7456" s="169"/>
      <c r="V7456" s="150"/>
      <c r="W7456" s="141" t="str" cm="1">
        <f t="array" ref="W7456">IF(SUM(LEN(B7456:V7456))=0,"",IF(OR(OR(ISBLANK(F7456),SUM(LEN(C7456),LEN(D7456))=0),AND(NOT(E7456="Unknown"),ISBLANK(J7456)),AND(NOT(O7456="Unknown"),ISBLANK(R7456))),"Missing Information", INDEX(Table15[Entire Service Line Classification], MATCH(SUMIFS(Table15[Unique ID],Table15[System-Owned Portion],E7456,Table15[If Material Anything Other than "Lead" in Column E,Was Material Ever Previously Lead?],G7456,Table15[Customer-Owned Portion],O7456),Table15[Unique ID],0),0)))</f>
        <v/>
      </c>
      <c r="X7456"/>
    </row>
    <row r="7457" spans="2:24" x14ac:dyDescent="0.25">
      <c r="B7457" s="146"/>
      <c r="C7457" s="31"/>
      <c r="D7457" s="31"/>
      <c r="E7457" s="44"/>
      <c r="F7457" s="43"/>
      <c r="G7457" s="84"/>
      <c r="H7457" s="31"/>
      <c r="I7457" s="31"/>
      <c r="J7457" s="84"/>
      <c r="K7457" s="31"/>
      <c r="L7457" s="31"/>
      <c r="M7457" s="169"/>
      <c r="N7457" s="148"/>
      <c r="O7457" s="106"/>
      <c r="P7457" s="43"/>
      <c r="Q7457" s="31"/>
      <c r="R7457" s="84"/>
      <c r="S7457" s="31"/>
      <c r="T7457" s="31"/>
      <c r="U7457" s="169"/>
      <c r="V7457" s="150"/>
      <c r="W7457" s="141" t="str" cm="1">
        <f t="array" ref="W7457">IF(SUM(LEN(B7457:V7457))=0,"",IF(OR(OR(ISBLANK(F7457),SUM(LEN(C7457),LEN(D7457))=0),AND(NOT(E7457="Unknown"),ISBLANK(J7457)),AND(NOT(O7457="Unknown"),ISBLANK(R7457))),"Missing Information", INDEX(Table15[Entire Service Line Classification], MATCH(SUMIFS(Table15[Unique ID],Table15[System-Owned Portion],E7457,Table15[If Material Anything Other than "Lead" in Column E,Was Material Ever Previously Lead?],G7457,Table15[Customer-Owned Portion],O7457),Table15[Unique ID],0),0)))</f>
        <v/>
      </c>
      <c r="X7457"/>
    </row>
    <row r="7458" spans="2:24" x14ac:dyDescent="0.25">
      <c r="B7458" s="146"/>
      <c r="C7458" s="31"/>
      <c r="D7458" s="31"/>
      <c r="E7458" s="44"/>
      <c r="F7458" s="43"/>
      <c r="G7458" s="84"/>
      <c r="H7458" s="31"/>
      <c r="I7458" s="31"/>
      <c r="J7458" s="84"/>
      <c r="K7458" s="31"/>
      <c r="L7458" s="31"/>
      <c r="M7458" s="169"/>
      <c r="N7458" s="148"/>
      <c r="O7458" s="106"/>
      <c r="P7458" s="43"/>
      <c r="Q7458" s="31"/>
      <c r="R7458" s="84"/>
      <c r="S7458" s="31"/>
      <c r="T7458" s="31"/>
      <c r="U7458" s="169"/>
      <c r="V7458" s="150"/>
      <c r="W7458" s="141" t="str" cm="1">
        <f t="array" ref="W7458">IF(SUM(LEN(B7458:V7458))=0,"",IF(OR(OR(ISBLANK(F7458),SUM(LEN(C7458),LEN(D7458))=0),AND(NOT(E7458="Unknown"),ISBLANK(J7458)),AND(NOT(O7458="Unknown"),ISBLANK(R7458))),"Missing Information", INDEX(Table15[Entire Service Line Classification], MATCH(SUMIFS(Table15[Unique ID],Table15[System-Owned Portion],E7458,Table15[If Material Anything Other than "Lead" in Column E,Was Material Ever Previously Lead?],G7458,Table15[Customer-Owned Portion],O7458),Table15[Unique ID],0),0)))</f>
        <v/>
      </c>
      <c r="X7458"/>
    </row>
    <row r="7459" spans="2:24" x14ac:dyDescent="0.25">
      <c r="B7459" s="146"/>
      <c r="C7459" s="31"/>
      <c r="D7459" s="31"/>
      <c r="E7459" s="44"/>
      <c r="F7459" s="43"/>
      <c r="G7459" s="84"/>
      <c r="H7459" s="31"/>
      <c r="I7459" s="31"/>
      <c r="J7459" s="84"/>
      <c r="K7459" s="31"/>
      <c r="L7459" s="31"/>
      <c r="M7459" s="169"/>
      <c r="N7459" s="148"/>
      <c r="O7459" s="106"/>
      <c r="P7459" s="43"/>
      <c r="Q7459" s="31"/>
      <c r="R7459" s="84"/>
      <c r="S7459" s="31"/>
      <c r="T7459" s="31"/>
      <c r="U7459" s="169"/>
      <c r="V7459" s="150"/>
      <c r="W7459" s="141" t="str" cm="1">
        <f t="array" ref="W7459">IF(SUM(LEN(B7459:V7459))=0,"",IF(OR(OR(ISBLANK(F7459),SUM(LEN(C7459),LEN(D7459))=0),AND(NOT(E7459="Unknown"),ISBLANK(J7459)),AND(NOT(O7459="Unknown"),ISBLANK(R7459))),"Missing Information", INDEX(Table15[Entire Service Line Classification], MATCH(SUMIFS(Table15[Unique ID],Table15[System-Owned Portion],E7459,Table15[If Material Anything Other than "Lead" in Column E,Was Material Ever Previously Lead?],G7459,Table15[Customer-Owned Portion],O7459),Table15[Unique ID],0),0)))</f>
        <v/>
      </c>
      <c r="X7459"/>
    </row>
    <row r="7460" spans="2:24" x14ac:dyDescent="0.25">
      <c r="B7460" s="146"/>
      <c r="C7460" s="31"/>
      <c r="D7460" s="31"/>
      <c r="E7460" s="44"/>
      <c r="F7460" s="43"/>
      <c r="G7460" s="84"/>
      <c r="H7460" s="31"/>
      <c r="I7460" s="31"/>
      <c r="J7460" s="84"/>
      <c r="K7460" s="31"/>
      <c r="L7460" s="31"/>
      <c r="M7460" s="169"/>
      <c r="N7460" s="148"/>
      <c r="O7460" s="106"/>
      <c r="P7460" s="43"/>
      <c r="Q7460" s="31"/>
      <c r="R7460" s="84"/>
      <c r="S7460" s="31"/>
      <c r="T7460" s="31"/>
      <c r="U7460" s="169"/>
      <c r="V7460" s="150"/>
      <c r="W7460" s="141" t="str" cm="1">
        <f t="array" ref="W7460">IF(SUM(LEN(B7460:V7460))=0,"",IF(OR(OR(ISBLANK(F7460),SUM(LEN(C7460),LEN(D7460))=0),AND(NOT(E7460="Unknown"),ISBLANK(J7460)),AND(NOT(O7460="Unknown"),ISBLANK(R7460))),"Missing Information", INDEX(Table15[Entire Service Line Classification], MATCH(SUMIFS(Table15[Unique ID],Table15[System-Owned Portion],E7460,Table15[If Material Anything Other than "Lead" in Column E,Was Material Ever Previously Lead?],G7460,Table15[Customer-Owned Portion],O7460),Table15[Unique ID],0),0)))</f>
        <v/>
      </c>
      <c r="X7460"/>
    </row>
    <row r="7461" spans="2:24" x14ac:dyDescent="0.25">
      <c r="B7461" s="146"/>
      <c r="C7461" s="31"/>
      <c r="D7461" s="31"/>
      <c r="E7461" s="44"/>
      <c r="F7461" s="43"/>
      <c r="G7461" s="84"/>
      <c r="H7461" s="31"/>
      <c r="I7461" s="31"/>
      <c r="J7461" s="84"/>
      <c r="K7461" s="31"/>
      <c r="L7461" s="31"/>
      <c r="M7461" s="169"/>
      <c r="N7461" s="148"/>
      <c r="O7461" s="106"/>
      <c r="P7461" s="43"/>
      <c r="Q7461" s="31"/>
      <c r="R7461" s="84"/>
      <c r="S7461" s="31"/>
      <c r="T7461" s="31"/>
      <c r="U7461" s="169"/>
      <c r="V7461" s="150"/>
      <c r="W7461" s="141" t="str" cm="1">
        <f t="array" ref="W7461">IF(SUM(LEN(B7461:V7461))=0,"",IF(OR(OR(ISBLANK(F7461),SUM(LEN(C7461),LEN(D7461))=0),AND(NOT(E7461="Unknown"),ISBLANK(J7461)),AND(NOT(O7461="Unknown"),ISBLANK(R7461))),"Missing Information", INDEX(Table15[Entire Service Line Classification], MATCH(SUMIFS(Table15[Unique ID],Table15[System-Owned Portion],E7461,Table15[If Material Anything Other than "Lead" in Column E,Was Material Ever Previously Lead?],G7461,Table15[Customer-Owned Portion],O7461),Table15[Unique ID],0),0)))</f>
        <v/>
      </c>
      <c r="X7461"/>
    </row>
    <row r="7462" spans="2:24" x14ac:dyDescent="0.25">
      <c r="B7462" s="146"/>
      <c r="C7462" s="31"/>
      <c r="D7462" s="31"/>
      <c r="E7462" s="44"/>
      <c r="F7462" s="43"/>
      <c r="G7462" s="84"/>
      <c r="H7462" s="31"/>
      <c r="I7462" s="31"/>
      <c r="J7462" s="84"/>
      <c r="K7462" s="31"/>
      <c r="L7462" s="31"/>
      <c r="M7462" s="169"/>
      <c r="N7462" s="148"/>
      <c r="O7462" s="106"/>
      <c r="P7462" s="43"/>
      <c r="Q7462" s="31"/>
      <c r="R7462" s="84"/>
      <c r="S7462" s="31"/>
      <c r="T7462" s="31"/>
      <c r="U7462" s="169"/>
      <c r="V7462" s="150"/>
      <c r="W7462" s="141" t="str" cm="1">
        <f t="array" ref="W7462">IF(SUM(LEN(B7462:V7462))=0,"",IF(OR(OR(ISBLANK(F7462),SUM(LEN(C7462),LEN(D7462))=0),AND(NOT(E7462="Unknown"),ISBLANK(J7462)),AND(NOT(O7462="Unknown"),ISBLANK(R7462))),"Missing Information", INDEX(Table15[Entire Service Line Classification], MATCH(SUMIFS(Table15[Unique ID],Table15[System-Owned Portion],E7462,Table15[If Material Anything Other than "Lead" in Column E,Was Material Ever Previously Lead?],G7462,Table15[Customer-Owned Portion],O7462),Table15[Unique ID],0),0)))</f>
        <v/>
      </c>
      <c r="X7462"/>
    </row>
    <row r="7463" spans="2:24" x14ac:dyDescent="0.25">
      <c r="B7463" s="146"/>
      <c r="C7463" s="31"/>
      <c r="D7463" s="31"/>
      <c r="E7463" s="44"/>
      <c r="F7463" s="43"/>
      <c r="G7463" s="84"/>
      <c r="H7463" s="31"/>
      <c r="I7463" s="31"/>
      <c r="J7463" s="84"/>
      <c r="K7463" s="31"/>
      <c r="L7463" s="31"/>
      <c r="M7463" s="169"/>
      <c r="N7463" s="148"/>
      <c r="O7463" s="106"/>
      <c r="P7463" s="43"/>
      <c r="Q7463" s="31"/>
      <c r="R7463" s="84"/>
      <c r="S7463" s="31"/>
      <c r="T7463" s="31"/>
      <c r="U7463" s="169"/>
      <c r="V7463" s="150"/>
      <c r="W7463" s="141" t="str" cm="1">
        <f t="array" ref="W7463">IF(SUM(LEN(B7463:V7463))=0,"",IF(OR(OR(ISBLANK(F7463),SUM(LEN(C7463),LEN(D7463))=0),AND(NOT(E7463="Unknown"),ISBLANK(J7463)),AND(NOT(O7463="Unknown"),ISBLANK(R7463))),"Missing Information", INDEX(Table15[Entire Service Line Classification], MATCH(SUMIFS(Table15[Unique ID],Table15[System-Owned Portion],E7463,Table15[If Material Anything Other than "Lead" in Column E,Was Material Ever Previously Lead?],G7463,Table15[Customer-Owned Portion],O7463),Table15[Unique ID],0),0)))</f>
        <v/>
      </c>
      <c r="X7463"/>
    </row>
    <row r="7464" spans="2:24" x14ac:dyDescent="0.25">
      <c r="B7464" s="146"/>
      <c r="C7464" s="31"/>
      <c r="D7464" s="31"/>
      <c r="E7464" s="44"/>
      <c r="F7464" s="43"/>
      <c r="G7464" s="84"/>
      <c r="H7464" s="31"/>
      <c r="I7464" s="31"/>
      <c r="J7464" s="84"/>
      <c r="K7464" s="31"/>
      <c r="L7464" s="31"/>
      <c r="M7464" s="169"/>
      <c r="N7464" s="148"/>
      <c r="O7464" s="106"/>
      <c r="P7464" s="43"/>
      <c r="Q7464" s="31"/>
      <c r="R7464" s="84"/>
      <c r="S7464" s="31"/>
      <c r="T7464" s="31"/>
      <c r="U7464" s="169"/>
      <c r="V7464" s="150"/>
      <c r="W7464" s="141" t="str" cm="1">
        <f t="array" ref="W7464">IF(SUM(LEN(B7464:V7464))=0,"",IF(OR(OR(ISBLANK(F7464),SUM(LEN(C7464),LEN(D7464))=0),AND(NOT(E7464="Unknown"),ISBLANK(J7464)),AND(NOT(O7464="Unknown"),ISBLANK(R7464))),"Missing Information", INDEX(Table15[Entire Service Line Classification], MATCH(SUMIFS(Table15[Unique ID],Table15[System-Owned Portion],E7464,Table15[If Material Anything Other than "Lead" in Column E,Was Material Ever Previously Lead?],G7464,Table15[Customer-Owned Portion],O7464),Table15[Unique ID],0),0)))</f>
        <v/>
      </c>
      <c r="X7464"/>
    </row>
    <row r="7465" spans="2:24" x14ac:dyDescent="0.25">
      <c r="B7465" s="146"/>
      <c r="C7465" s="31"/>
      <c r="D7465" s="31"/>
      <c r="E7465" s="44"/>
      <c r="F7465" s="43"/>
      <c r="G7465" s="84"/>
      <c r="H7465" s="31"/>
      <c r="I7465" s="31"/>
      <c r="J7465" s="84"/>
      <c r="K7465" s="31"/>
      <c r="L7465" s="31"/>
      <c r="M7465" s="169"/>
      <c r="N7465" s="148"/>
      <c r="O7465" s="106"/>
      <c r="P7465" s="43"/>
      <c r="Q7465" s="31"/>
      <c r="R7465" s="84"/>
      <c r="S7465" s="31"/>
      <c r="T7465" s="31"/>
      <c r="U7465" s="169"/>
      <c r="V7465" s="150"/>
      <c r="W7465" s="141" t="str" cm="1">
        <f t="array" ref="W7465">IF(SUM(LEN(B7465:V7465))=0,"",IF(OR(OR(ISBLANK(F7465),SUM(LEN(C7465),LEN(D7465))=0),AND(NOT(E7465="Unknown"),ISBLANK(J7465)),AND(NOT(O7465="Unknown"),ISBLANK(R7465))),"Missing Information", INDEX(Table15[Entire Service Line Classification], MATCH(SUMIFS(Table15[Unique ID],Table15[System-Owned Portion],E7465,Table15[If Material Anything Other than "Lead" in Column E,Was Material Ever Previously Lead?],G7465,Table15[Customer-Owned Portion],O7465),Table15[Unique ID],0),0)))</f>
        <v/>
      </c>
      <c r="X7465"/>
    </row>
    <row r="7466" spans="2:24" x14ac:dyDescent="0.25">
      <c r="B7466" s="146"/>
      <c r="C7466" s="31"/>
      <c r="D7466" s="31"/>
      <c r="E7466" s="44"/>
      <c r="F7466" s="43"/>
      <c r="G7466" s="84"/>
      <c r="H7466" s="31"/>
      <c r="I7466" s="31"/>
      <c r="J7466" s="84"/>
      <c r="K7466" s="31"/>
      <c r="L7466" s="31"/>
      <c r="M7466" s="169"/>
      <c r="N7466" s="148"/>
      <c r="O7466" s="106"/>
      <c r="P7466" s="43"/>
      <c r="Q7466" s="31"/>
      <c r="R7466" s="84"/>
      <c r="S7466" s="31"/>
      <c r="T7466" s="31"/>
      <c r="U7466" s="169"/>
      <c r="V7466" s="150"/>
      <c r="W7466" s="141" t="str" cm="1">
        <f t="array" ref="W7466">IF(SUM(LEN(B7466:V7466))=0,"",IF(OR(OR(ISBLANK(F7466),SUM(LEN(C7466),LEN(D7466))=0),AND(NOT(E7466="Unknown"),ISBLANK(J7466)),AND(NOT(O7466="Unknown"),ISBLANK(R7466))),"Missing Information", INDEX(Table15[Entire Service Line Classification], MATCH(SUMIFS(Table15[Unique ID],Table15[System-Owned Portion],E7466,Table15[If Material Anything Other than "Lead" in Column E,Was Material Ever Previously Lead?],G7466,Table15[Customer-Owned Portion],O7466),Table15[Unique ID],0),0)))</f>
        <v/>
      </c>
      <c r="X7466"/>
    </row>
    <row r="7467" spans="2:24" x14ac:dyDescent="0.25">
      <c r="B7467" s="146"/>
      <c r="C7467" s="31"/>
      <c r="D7467" s="31"/>
      <c r="E7467" s="44"/>
      <c r="F7467" s="43"/>
      <c r="G7467" s="84"/>
      <c r="H7467" s="31"/>
      <c r="I7467" s="31"/>
      <c r="J7467" s="84"/>
      <c r="K7467" s="31"/>
      <c r="L7467" s="31"/>
      <c r="M7467" s="169"/>
      <c r="N7467" s="148"/>
      <c r="O7467" s="106"/>
      <c r="P7467" s="43"/>
      <c r="Q7467" s="31"/>
      <c r="R7467" s="84"/>
      <c r="S7467" s="31"/>
      <c r="T7467" s="31"/>
      <c r="U7467" s="169"/>
      <c r="V7467" s="150"/>
      <c r="W7467" s="141" t="str" cm="1">
        <f t="array" ref="W7467">IF(SUM(LEN(B7467:V7467))=0,"",IF(OR(OR(ISBLANK(F7467),SUM(LEN(C7467),LEN(D7467))=0),AND(NOT(E7467="Unknown"),ISBLANK(J7467)),AND(NOT(O7467="Unknown"),ISBLANK(R7467))),"Missing Information", INDEX(Table15[Entire Service Line Classification], MATCH(SUMIFS(Table15[Unique ID],Table15[System-Owned Portion],E7467,Table15[If Material Anything Other than "Lead" in Column E,Was Material Ever Previously Lead?],G7467,Table15[Customer-Owned Portion],O7467),Table15[Unique ID],0),0)))</f>
        <v/>
      </c>
      <c r="X7467"/>
    </row>
    <row r="7468" spans="2:24" x14ac:dyDescent="0.25">
      <c r="B7468" s="146"/>
      <c r="C7468" s="31"/>
      <c r="D7468" s="31"/>
      <c r="E7468" s="44"/>
      <c r="F7468" s="43"/>
      <c r="G7468" s="84"/>
      <c r="H7468" s="31"/>
      <c r="I7468" s="31"/>
      <c r="J7468" s="84"/>
      <c r="K7468" s="31"/>
      <c r="L7468" s="31"/>
      <c r="M7468" s="169"/>
      <c r="N7468" s="148"/>
      <c r="O7468" s="106"/>
      <c r="P7468" s="43"/>
      <c r="Q7468" s="31"/>
      <c r="R7468" s="84"/>
      <c r="S7468" s="31"/>
      <c r="T7468" s="31"/>
      <c r="U7468" s="169"/>
      <c r="V7468" s="150"/>
      <c r="W7468" s="141" t="str" cm="1">
        <f t="array" ref="W7468">IF(SUM(LEN(B7468:V7468))=0,"",IF(OR(OR(ISBLANK(F7468),SUM(LEN(C7468),LEN(D7468))=0),AND(NOT(E7468="Unknown"),ISBLANK(J7468)),AND(NOT(O7468="Unknown"),ISBLANK(R7468))),"Missing Information", INDEX(Table15[Entire Service Line Classification], MATCH(SUMIFS(Table15[Unique ID],Table15[System-Owned Portion],E7468,Table15[If Material Anything Other than "Lead" in Column E,Was Material Ever Previously Lead?],G7468,Table15[Customer-Owned Portion],O7468),Table15[Unique ID],0),0)))</f>
        <v/>
      </c>
      <c r="X7468"/>
    </row>
    <row r="7469" spans="2:24" x14ac:dyDescent="0.25">
      <c r="B7469" s="146"/>
      <c r="C7469" s="31"/>
      <c r="D7469" s="31"/>
      <c r="E7469" s="44"/>
      <c r="F7469" s="43"/>
      <c r="G7469" s="84"/>
      <c r="H7469" s="31"/>
      <c r="I7469" s="31"/>
      <c r="J7469" s="84"/>
      <c r="K7469" s="31"/>
      <c r="L7469" s="31"/>
      <c r="M7469" s="169"/>
      <c r="N7469" s="148"/>
      <c r="O7469" s="106"/>
      <c r="P7469" s="43"/>
      <c r="Q7469" s="31"/>
      <c r="R7469" s="84"/>
      <c r="S7469" s="31"/>
      <c r="T7469" s="31"/>
      <c r="U7469" s="169"/>
      <c r="V7469" s="150"/>
      <c r="W7469" s="141" t="str" cm="1">
        <f t="array" ref="W7469">IF(SUM(LEN(B7469:V7469))=0,"",IF(OR(OR(ISBLANK(F7469),SUM(LEN(C7469),LEN(D7469))=0),AND(NOT(E7469="Unknown"),ISBLANK(J7469)),AND(NOT(O7469="Unknown"),ISBLANK(R7469))),"Missing Information", INDEX(Table15[Entire Service Line Classification], MATCH(SUMIFS(Table15[Unique ID],Table15[System-Owned Portion],E7469,Table15[If Material Anything Other than "Lead" in Column E,Was Material Ever Previously Lead?],G7469,Table15[Customer-Owned Portion],O7469),Table15[Unique ID],0),0)))</f>
        <v/>
      </c>
      <c r="X7469"/>
    </row>
    <row r="7470" spans="2:24" x14ac:dyDescent="0.25">
      <c r="B7470" s="146"/>
      <c r="C7470" s="31"/>
      <c r="D7470" s="31"/>
      <c r="E7470" s="44"/>
      <c r="F7470" s="43"/>
      <c r="G7470" s="84"/>
      <c r="H7470" s="31"/>
      <c r="I7470" s="31"/>
      <c r="J7470" s="84"/>
      <c r="K7470" s="31"/>
      <c r="L7470" s="31"/>
      <c r="M7470" s="169"/>
      <c r="N7470" s="148"/>
      <c r="O7470" s="106"/>
      <c r="P7470" s="43"/>
      <c r="Q7470" s="31"/>
      <c r="R7470" s="84"/>
      <c r="S7470" s="31"/>
      <c r="T7470" s="31"/>
      <c r="U7470" s="169"/>
      <c r="V7470" s="150"/>
      <c r="W7470" s="141" t="str" cm="1">
        <f t="array" ref="W7470">IF(SUM(LEN(B7470:V7470))=0,"",IF(OR(OR(ISBLANK(F7470),SUM(LEN(C7470),LEN(D7470))=0),AND(NOT(E7470="Unknown"),ISBLANK(J7470)),AND(NOT(O7470="Unknown"),ISBLANK(R7470))),"Missing Information", INDEX(Table15[Entire Service Line Classification], MATCH(SUMIFS(Table15[Unique ID],Table15[System-Owned Portion],E7470,Table15[If Material Anything Other than "Lead" in Column E,Was Material Ever Previously Lead?],G7470,Table15[Customer-Owned Portion],O7470),Table15[Unique ID],0),0)))</f>
        <v/>
      </c>
      <c r="X7470"/>
    </row>
    <row r="7471" spans="2:24" x14ac:dyDescent="0.25">
      <c r="B7471" s="146"/>
      <c r="C7471" s="31"/>
      <c r="D7471" s="31"/>
      <c r="E7471" s="44"/>
      <c r="F7471" s="43"/>
      <c r="G7471" s="84"/>
      <c r="H7471" s="31"/>
      <c r="I7471" s="31"/>
      <c r="J7471" s="84"/>
      <c r="K7471" s="31"/>
      <c r="L7471" s="31"/>
      <c r="M7471" s="169"/>
      <c r="N7471" s="148"/>
      <c r="O7471" s="106"/>
      <c r="P7471" s="43"/>
      <c r="Q7471" s="31"/>
      <c r="R7471" s="84"/>
      <c r="S7471" s="31"/>
      <c r="T7471" s="31"/>
      <c r="U7471" s="169"/>
      <c r="V7471" s="150"/>
      <c r="W7471" s="141" t="str" cm="1">
        <f t="array" ref="W7471">IF(SUM(LEN(B7471:V7471))=0,"",IF(OR(OR(ISBLANK(F7471),SUM(LEN(C7471),LEN(D7471))=0),AND(NOT(E7471="Unknown"),ISBLANK(J7471)),AND(NOT(O7471="Unknown"),ISBLANK(R7471))),"Missing Information", INDEX(Table15[Entire Service Line Classification], MATCH(SUMIFS(Table15[Unique ID],Table15[System-Owned Portion],E7471,Table15[If Material Anything Other than "Lead" in Column E,Was Material Ever Previously Lead?],G7471,Table15[Customer-Owned Portion],O7471),Table15[Unique ID],0),0)))</f>
        <v/>
      </c>
      <c r="X7471"/>
    </row>
    <row r="7472" spans="2:24" x14ac:dyDescent="0.25">
      <c r="B7472" s="146"/>
      <c r="C7472" s="31"/>
      <c r="D7472" s="31"/>
      <c r="E7472" s="44"/>
      <c r="F7472" s="43"/>
      <c r="G7472" s="84"/>
      <c r="H7472" s="31"/>
      <c r="I7472" s="31"/>
      <c r="J7472" s="84"/>
      <c r="K7472" s="31"/>
      <c r="L7472" s="31"/>
      <c r="M7472" s="169"/>
      <c r="N7472" s="148"/>
      <c r="O7472" s="106"/>
      <c r="P7472" s="43"/>
      <c r="Q7472" s="31"/>
      <c r="R7472" s="84"/>
      <c r="S7472" s="31"/>
      <c r="T7472" s="31"/>
      <c r="U7472" s="169"/>
      <c r="V7472" s="150"/>
      <c r="W7472" s="141" t="str" cm="1">
        <f t="array" ref="W7472">IF(SUM(LEN(B7472:V7472))=0,"",IF(OR(OR(ISBLANK(F7472),SUM(LEN(C7472),LEN(D7472))=0),AND(NOT(E7472="Unknown"),ISBLANK(J7472)),AND(NOT(O7472="Unknown"),ISBLANK(R7472))),"Missing Information", INDEX(Table15[Entire Service Line Classification], MATCH(SUMIFS(Table15[Unique ID],Table15[System-Owned Portion],E7472,Table15[If Material Anything Other than "Lead" in Column E,Was Material Ever Previously Lead?],G7472,Table15[Customer-Owned Portion],O7472),Table15[Unique ID],0),0)))</f>
        <v/>
      </c>
      <c r="X7472"/>
    </row>
    <row r="7473" spans="2:24" x14ac:dyDescent="0.25">
      <c r="B7473" s="146"/>
      <c r="C7473" s="31"/>
      <c r="D7473" s="31"/>
      <c r="E7473" s="44"/>
      <c r="F7473" s="43"/>
      <c r="G7473" s="84"/>
      <c r="H7473" s="31"/>
      <c r="I7473" s="31"/>
      <c r="J7473" s="84"/>
      <c r="K7473" s="31"/>
      <c r="L7473" s="31"/>
      <c r="M7473" s="169"/>
      <c r="N7473" s="148"/>
      <c r="O7473" s="106"/>
      <c r="P7473" s="43"/>
      <c r="Q7473" s="31"/>
      <c r="R7473" s="84"/>
      <c r="S7473" s="31"/>
      <c r="T7473" s="31"/>
      <c r="U7473" s="169"/>
      <c r="V7473" s="150"/>
      <c r="W7473" s="141" t="str" cm="1">
        <f t="array" ref="W7473">IF(SUM(LEN(B7473:V7473))=0,"",IF(OR(OR(ISBLANK(F7473),SUM(LEN(C7473),LEN(D7473))=0),AND(NOT(E7473="Unknown"),ISBLANK(J7473)),AND(NOT(O7473="Unknown"),ISBLANK(R7473))),"Missing Information", INDEX(Table15[Entire Service Line Classification], MATCH(SUMIFS(Table15[Unique ID],Table15[System-Owned Portion],E7473,Table15[If Material Anything Other than "Lead" in Column E,Was Material Ever Previously Lead?],G7473,Table15[Customer-Owned Portion],O7473),Table15[Unique ID],0),0)))</f>
        <v/>
      </c>
      <c r="X7473"/>
    </row>
    <row r="7474" spans="2:24" x14ac:dyDescent="0.25">
      <c r="B7474" s="146"/>
      <c r="C7474" s="31"/>
      <c r="D7474" s="31"/>
      <c r="E7474" s="44"/>
      <c r="F7474" s="43"/>
      <c r="G7474" s="84"/>
      <c r="H7474" s="31"/>
      <c r="I7474" s="31"/>
      <c r="J7474" s="84"/>
      <c r="K7474" s="31"/>
      <c r="L7474" s="31"/>
      <c r="M7474" s="169"/>
      <c r="N7474" s="148"/>
      <c r="O7474" s="106"/>
      <c r="P7474" s="43"/>
      <c r="Q7474" s="31"/>
      <c r="R7474" s="84"/>
      <c r="S7474" s="31"/>
      <c r="T7474" s="31"/>
      <c r="U7474" s="169"/>
      <c r="V7474" s="150"/>
      <c r="W7474" s="141" t="str" cm="1">
        <f t="array" ref="W7474">IF(SUM(LEN(B7474:V7474))=0,"",IF(OR(OR(ISBLANK(F7474),SUM(LEN(C7474),LEN(D7474))=0),AND(NOT(E7474="Unknown"),ISBLANK(J7474)),AND(NOT(O7474="Unknown"),ISBLANK(R7474))),"Missing Information", INDEX(Table15[Entire Service Line Classification], MATCH(SUMIFS(Table15[Unique ID],Table15[System-Owned Portion],E7474,Table15[If Material Anything Other than "Lead" in Column E,Was Material Ever Previously Lead?],G7474,Table15[Customer-Owned Portion],O7474),Table15[Unique ID],0),0)))</f>
        <v/>
      </c>
      <c r="X7474"/>
    </row>
    <row r="7475" spans="2:24" x14ac:dyDescent="0.25">
      <c r="B7475" s="146"/>
      <c r="C7475" s="31"/>
      <c r="D7475" s="31"/>
      <c r="E7475" s="44"/>
      <c r="F7475" s="43"/>
      <c r="G7475" s="84"/>
      <c r="H7475" s="31"/>
      <c r="I7475" s="31"/>
      <c r="J7475" s="84"/>
      <c r="K7475" s="31"/>
      <c r="L7475" s="31"/>
      <c r="M7475" s="169"/>
      <c r="N7475" s="148"/>
      <c r="O7475" s="106"/>
      <c r="P7475" s="43"/>
      <c r="Q7475" s="31"/>
      <c r="R7475" s="84"/>
      <c r="S7475" s="31"/>
      <c r="T7475" s="31"/>
      <c r="U7475" s="169"/>
      <c r="V7475" s="150"/>
      <c r="W7475" s="141" t="str" cm="1">
        <f t="array" ref="W7475">IF(SUM(LEN(B7475:V7475))=0,"",IF(OR(OR(ISBLANK(F7475),SUM(LEN(C7475),LEN(D7475))=0),AND(NOT(E7475="Unknown"),ISBLANK(J7475)),AND(NOT(O7475="Unknown"),ISBLANK(R7475))),"Missing Information", INDEX(Table15[Entire Service Line Classification], MATCH(SUMIFS(Table15[Unique ID],Table15[System-Owned Portion],E7475,Table15[If Material Anything Other than "Lead" in Column E,Was Material Ever Previously Lead?],G7475,Table15[Customer-Owned Portion],O7475),Table15[Unique ID],0),0)))</f>
        <v/>
      </c>
      <c r="X7475"/>
    </row>
    <row r="7476" spans="2:24" x14ac:dyDescent="0.25">
      <c r="B7476" s="146"/>
      <c r="C7476" s="31"/>
      <c r="D7476" s="31"/>
      <c r="E7476" s="44"/>
      <c r="F7476" s="43"/>
      <c r="G7476" s="84"/>
      <c r="H7476" s="31"/>
      <c r="I7476" s="31"/>
      <c r="J7476" s="84"/>
      <c r="K7476" s="31"/>
      <c r="L7476" s="31"/>
      <c r="M7476" s="169"/>
      <c r="N7476" s="148"/>
      <c r="O7476" s="106"/>
      <c r="P7476" s="43"/>
      <c r="Q7476" s="31"/>
      <c r="R7476" s="84"/>
      <c r="S7476" s="31"/>
      <c r="T7476" s="31"/>
      <c r="U7476" s="169"/>
      <c r="V7476" s="150"/>
      <c r="W7476" s="141" t="str" cm="1">
        <f t="array" ref="W7476">IF(SUM(LEN(B7476:V7476))=0,"",IF(OR(OR(ISBLANK(F7476),SUM(LEN(C7476),LEN(D7476))=0),AND(NOT(E7476="Unknown"),ISBLANK(J7476)),AND(NOT(O7476="Unknown"),ISBLANK(R7476))),"Missing Information", INDEX(Table15[Entire Service Line Classification], MATCH(SUMIFS(Table15[Unique ID],Table15[System-Owned Portion],E7476,Table15[If Material Anything Other than "Lead" in Column E,Was Material Ever Previously Lead?],G7476,Table15[Customer-Owned Portion],O7476),Table15[Unique ID],0),0)))</f>
        <v/>
      </c>
      <c r="X7476"/>
    </row>
    <row r="7477" spans="2:24" x14ac:dyDescent="0.25">
      <c r="B7477" s="146"/>
      <c r="C7477" s="31"/>
      <c r="D7477" s="31"/>
      <c r="E7477" s="44"/>
      <c r="F7477" s="43"/>
      <c r="G7477" s="84"/>
      <c r="H7477" s="31"/>
      <c r="I7477" s="31"/>
      <c r="J7477" s="84"/>
      <c r="K7477" s="31"/>
      <c r="L7477" s="31"/>
      <c r="M7477" s="169"/>
      <c r="N7477" s="148"/>
      <c r="O7477" s="106"/>
      <c r="P7477" s="43"/>
      <c r="Q7477" s="31"/>
      <c r="R7477" s="84"/>
      <c r="S7477" s="31"/>
      <c r="T7477" s="31"/>
      <c r="U7477" s="169"/>
      <c r="V7477" s="150"/>
      <c r="W7477" s="141" t="str" cm="1">
        <f t="array" ref="W7477">IF(SUM(LEN(B7477:V7477))=0,"",IF(OR(OR(ISBLANK(F7477),SUM(LEN(C7477),LEN(D7477))=0),AND(NOT(E7477="Unknown"),ISBLANK(J7477)),AND(NOT(O7477="Unknown"),ISBLANK(R7477))),"Missing Information", INDEX(Table15[Entire Service Line Classification], MATCH(SUMIFS(Table15[Unique ID],Table15[System-Owned Portion],E7477,Table15[If Material Anything Other than "Lead" in Column E,Was Material Ever Previously Lead?],G7477,Table15[Customer-Owned Portion],O7477),Table15[Unique ID],0),0)))</f>
        <v/>
      </c>
      <c r="X7477"/>
    </row>
    <row r="7478" spans="2:24" x14ac:dyDescent="0.25">
      <c r="B7478" s="146"/>
      <c r="C7478" s="31"/>
      <c r="D7478" s="31"/>
      <c r="E7478" s="44"/>
      <c r="F7478" s="43"/>
      <c r="G7478" s="84"/>
      <c r="H7478" s="31"/>
      <c r="I7478" s="31"/>
      <c r="J7478" s="84"/>
      <c r="K7478" s="31"/>
      <c r="L7478" s="31"/>
      <c r="M7478" s="169"/>
      <c r="N7478" s="148"/>
      <c r="O7478" s="106"/>
      <c r="P7478" s="43"/>
      <c r="Q7478" s="31"/>
      <c r="R7478" s="84"/>
      <c r="S7478" s="31"/>
      <c r="T7478" s="31"/>
      <c r="U7478" s="169"/>
      <c r="V7478" s="150"/>
      <c r="W7478" s="141" t="str" cm="1">
        <f t="array" ref="W7478">IF(SUM(LEN(B7478:V7478))=0,"",IF(OR(OR(ISBLANK(F7478),SUM(LEN(C7478),LEN(D7478))=0),AND(NOT(E7478="Unknown"),ISBLANK(J7478)),AND(NOT(O7478="Unknown"),ISBLANK(R7478))),"Missing Information", INDEX(Table15[Entire Service Line Classification], MATCH(SUMIFS(Table15[Unique ID],Table15[System-Owned Portion],E7478,Table15[If Material Anything Other than "Lead" in Column E,Was Material Ever Previously Lead?],G7478,Table15[Customer-Owned Portion],O7478),Table15[Unique ID],0),0)))</f>
        <v/>
      </c>
      <c r="X7478"/>
    </row>
    <row r="7479" spans="2:24" x14ac:dyDescent="0.25">
      <c r="B7479" s="146"/>
      <c r="C7479" s="31"/>
      <c r="D7479" s="31"/>
      <c r="E7479" s="44"/>
      <c r="F7479" s="43"/>
      <c r="G7479" s="84"/>
      <c r="H7479" s="31"/>
      <c r="I7479" s="31"/>
      <c r="J7479" s="84"/>
      <c r="K7479" s="31"/>
      <c r="L7479" s="31"/>
      <c r="M7479" s="169"/>
      <c r="N7479" s="148"/>
      <c r="O7479" s="106"/>
      <c r="P7479" s="43"/>
      <c r="Q7479" s="31"/>
      <c r="R7479" s="84"/>
      <c r="S7479" s="31"/>
      <c r="T7479" s="31"/>
      <c r="U7479" s="169"/>
      <c r="V7479" s="150"/>
      <c r="W7479" s="141" t="str" cm="1">
        <f t="array" ref="W7479">IF(SUM(LEN(B7479:V7479))=0,"",IF(OR(OR(ISBLANK(F7479),SUM(LEN(C7479),LEN(D7479))=0),AND(NOT(E7479="Unknown"),ISBLANK(J7479)),AND(NOT(O7479="Unknown"),ISBLANK(R7479))),"Missing Information", INDEX(Table15[Entire Service Line Classification], MATCH(SUMIFS(Table15[Unique ID],Table15[System-Owned Portion],E7479,Table15[If Material Anything Other than "Lead" in Column E,Was Material Ever Previously Lead?],G7479,Table15[Customer-Owned Portion],O7479),Table15[Unique ID],0),0)))</f>
        <v/>
      </c>
      <c r="X7479"/>
    </row>
    <row r="7480" spans="2:24" x14ac:dyDescent="0.25">
      <c r="B7480" s="146"/>
      <c r="C7480" s="31"/>
      <c r="D7480" s="31"/>
      <c r="E7480" s="44"/>
      <c r="F7480" s="43"/>
      <c r="G7480" s="84"/>
      <c r="H7480" s="31"/>
      <c r="I7480" s="31"/>
      <c r="J7480" s="84"/>
      <c r="K7480" s="31"/>
      <c r="L7480" s="31"/>
      <c r="M7480" s="169"/>
      <c r="N7480" s="148"/>
      <c r="O7480" s="106"/>
      <c r="P7480" s="43"/>
      <c r="Q7480" s="31"/>
      <c r="R7480" s="84"/>
      <c r="S7480" s="31"/>
      <c r="T7480" s="31"/>
      <c r="U7480" s="169"/>
      <c r="V7480" s="150"/>
      <c r="W7480" s="141" t="str" cm="1">
        <f t="array" ref="W7480">IF(SUM(LEN(B7480:V7480))=0,"",IF(OR(OR(ISBLANK(F7480),SUM(LEN(C7480),LEN(D7480))=0),AND(NOT(E7480="Unknown"),ISBLANK(J7480)),AND(NOT(O7480="Unknown"),ISBLANK(R7480))),"Missing Information", INDEX(Table15[Entire Service Line Classification], MATCH(SUMIFS(Table15[Unique ID],Table15[System-Owned Portion],E7480,Table15[If Material Anything Other than "Lead" in Column E,Was Material Ever Previously Lead?],G7480,Table15[Customer-Owned Portion],O7480),Table15[Unique ID],0),0)))</f>
        <v/>
      </c>
      <c r="X7480"/>
    </row>
    <row r="7481" spans="2:24" x14ac:dyDescent="0.25">
      <c r="B7481" s="146"/>
      <c r="C7481" s="31"/>
      <c r="D7481" s="31"/>
      <c r="E7481" s="44"/>
      <c r="F7481" s="43"/>
      <c r="G7481" s="84"/>
      <c r="H7481" s="31"/>
      <c r="I7481" s="31"/>
      <c r="J7481" s="84"/>
      <c r="K7481" s="31"/>
      <c r="L7481" s="31"/>
      <c r="M7481" s="169"/>
      <c r="N7481" s="148"/>
      <c r="O7481" s="106"/>
      <c r="P7481" s="43"/>
      <c r="Q7481" s="31"/>
      <c r="R7481" s="84"/>
      <c r="S7481" s="31"/>
      <c r="T7481" s="31"/>
      <c r="U7481" s="169"/>
      <c r="V7481" s="150"/>
      <c r="W7481" s="141" t="str" cm="1">
        <f t="array" ref="W7481">IF(SUM(LEN(B7481:V7481))=0,"",IF(OR(OR(ISBLANK(F7481),SUM(LEN(C7481),LEN(D7481))=0),AND(NOT(E7481="Unknown"),ISBLANK(J7481)),AND(NOT(O7481="Unknown"),ISBLANK(R7481))),"Missing Information", INDEX(Table15[Entire Service Line Classification], MATCH(SUMIFS(Table15[Unique ID],Table15[System-Owned Portion],E7481,Table15[If Material Anything Other than "Lead" in Column E,Was Material Ever Previously Lead?],G7481,Table15[Customer-Owned Portion],O7481),Table15[Unique ID],0),0)))</f>
        <v/>
      </c>
      <c r="X7481"/>
    </row>
    <row r="7482" spans="2:24" x14ac:dyDescent="0.25">
      <c r="B7482" s="146"/>
      <c r="C7482" s="31"/>
      <c r="D7482" s="31"/>
      <c r="E7482" s="44"/>
      <c r="F7482" s="43"/>
      <c r="G7482" s="84"/>
      <c r="H7482" s="31"/>
      <c r="I7482" s="31"/>
      <c r="J7482" s="84"/>
      <c r="K7482" s="31"/>
      <c r="L7482" s="31"/>
      <c r="M7482" s="169"/>
      <c r="N7482" s="148"/>
      <c r="O7482" s="106"/>
      <c r="P7482" s="43"/>
      <c r="Q7482" s="31"/>
      <c r="R7482" s="84"/>
      <c r="S7482" s="31"/>
      <c r="T7482" s="31"/>
      <c r="U7482" s="169"/>
      <c r="V7482" s="150"/>
      <c r="W7482" s="141" t="str" cm="1">
        <f t="array" ref="W7482">IF(SUM(LEN(B7482:V7482))=0,"",IF(OR(OR(ISBLANK(F7482),SUM(LEN(C7482),LEN(D7482))=0),AND(NOT(E7482="Unknown"),ISBLANK(J7482)),AND(NOT(O7482="Unknown"),ISBLANK(R7482))),"Missing Information", INDEX(Table15[Entire Service Line Classification], MATCH(SUMIFS(Table15[Unique ID],Table15[System-Owned Portion],E7482,Table15[If Material Anything Other than "Lead" in Column E,Was Material Ever Previously Lead?],G7482,Table15[Customer-Owned Portion],O7482),Table15[Unique ID],0),0)))</f>
        <v/>
      </c>
      <c r="X7482"/>
    </row>
    <row r="7483" spans="2:24" x14ac:dyDescent="0.25">
      <c r="B7483" s="146"/>
      <c r="C7483" s="31"/>
      <c r="D7483" s="31"/>
      <c r="E7483" s="44"/>
      <c r="F7483" s="43"/>
      <c r="G7483" s="84"/>
      <c r="H7483" s="31"/>
      <c r="I7483" s="31"/>
      <c r="J7483" s="84"/>
      <c r="K7483" s="31"/>
      <c r="L7483" s="31"/>
      <c r="M7483" s="169"/>
      <c r="N7483" s="148"/>
      <c r="O7483" s="106"/>
      <c r="P7483" s="43"/>
      <c r="Q7483" s="31"/>
      <c r="R7483" s="84"/>
      <c r="S7483" s="31"/>
      <c r="T7483" s="31"/>
      <c r="U7483" s="169"/>
      <c r="V7483" s="150"/>
      <c r="W7483" s="141" t="str" cm="1">
        <f t="array" ref="W7483">IF(SUM(LEN(B7483:V7483))=0,"",IF(OR(OR(ISBLANK(F7483),SUM(LEN(C7483),LEN(D7483))=0),AND(NOT(E7483="Unknown"),ISBLANK(J7483)),AND(NOT(O7483="Unknown"),ISBLANK(R7483))),"Missing Information", INDEX(Table15[Entire Service Line Classification], MATCH(SUMIFS(Table15[Unique ID],Table15[System-Owned Portion],E7483,Table15[If Material Anything Other than "Lead" in Column E,Was Material Ever Previously Lead?],G7483,Table15[Customer-Owned Portion],O7483),Table15[Unique ID],0),0)))</f>
        <v/>
      </c>
      <c r="X7483"/>
    </row>
    <row r="7484" spans="2:24" x14ac:dyDescent="0.25">
      <c r="B7484" s="146"/>
      <c r="C7484" s="31"/>
      <c r="D7484" s="31"/>
      <c r="E7484" s="44"/>
      <c r="F7484" s="43"/>
      <c r="G7484" s="84"/>
      <c r="H7484" s="31"/>
      <c r="I7484" s="31"/>
      <c r="J7484" s="84"/>
      <c r="K7484" s="31"/>
      <c r="L7484" s="31"/>
      <c r="M7484" s="169"/>
      <c r="N7484" s="148"/>
      <c r="O7484" s="106"/>
      <c r="P7484" s="43"/>
      <c r="Q7484" s="31"/>
      <c r="R7484" s="84"/>
      <c r="S7484" s="31"/>
      <c r="T7484" s="31"/>
      <c r="U7484" s="169"/>
      <c r="V7484" s="150"/>
      <c r="W7484" s="141" t="str" cm="1">
        <f t="array" ref="W7484">IF(SUM(LEN(B7484:V7484))=0,"",IF(OR(OR(ISBLANK(F7484),SUM(LEN(C7484),LEN(D7484))=0),AND(NOT(E7484="Unknown"),ISBLANK(J7484)),AND(NOT(O7484="Unknown"),ISBLANK(R7484))),"Missing Information", INDEX(Table15[Entire Service Line Classification], MATCH(SUMIFS(Table15[Unique ID],Table15[System-Owned Portion],E7484,Table15[If Material Anything Other than "Lead" in Column E,Was Material Ever Previously Lead?],G7484,Table15[Customer-Owned Portion],O7484),Table15[Unique ID],0),0)))</f>
        <v/>
      </c>
      <c r="X7484"/>
    </row>
    <row r="7485" spans="2:24" x14ac:dyDescent="0.25">
      <c r="B7485" s="146"/>
      <c r="C7485" s="31"/>
      <c r="D7485" s="31"/>
      <c r="E7485" s="44"/>
      <c r="F7485" s="43"/>
      <c r="G7485" s="84"/>
      <c r="H7485" s="31"/>
      <c r="I7485" s="31"/>
      <c r="J7485" s="84"/>
      <c r="K7485" s="31"/>
      <c r="L7485" s="31"/>
      <c r="M7485" s="169"/>
      <c r="N7485" s="148"/>
      <c r="O7485" s="106"/>
      <c r="P7485" s="43"/>
      <c r="Q7485" s="31"/>
      <c r="R7485" s="84"/>
      <c r="S7485" s="31"/>
      <c r="T7485" s="31"/>
      <c r="U7485" s="169"/>
      <c r="V7485" s="150"/>
      <c r="W7485" s="141" t="str" cm="1">
        <f t="array" ref="W7485">IF(SUM(LEN(B7485:V7485))=0,"",IF(OR(OR(ISBLANK(F7485),SUM(LEN(C7485),LEN(D7485))=0),AND(NOT(E7485="Unknown"),ISBLANK(J7485)),AND(NOT(O7485="Unknown"),ISBLANK(R7485))),"Missing Information", INDEX(Table15[Entire Service Line Classification], MATCH(SUMIFS(Table15[Unique ID],Table15[System-Owned Portion],E7485,Table15[If Material Anything Other than "Lead" in Column E,Was Material Ever Previously Lead?],G7485,Table15[Customer-Owned Portion],O7485),Table15[Unique ID],0),0)))</f>
        <v/>
      </c>
      <c r="X7485"/>
    </row>
    <row r="7486" spans="2:24" x14ac:dyDescent="0.25">
      <c r="B7486" s="146"/>
      <c r="C7486" s="31"/>
      <c r="D7486" s="31"/>
      <c r="E7486" s="44"/>
      <c r="F7486" s="43"/>
      <c r="G7486" s="84"/>
      <c r="H7486" s="31"/>
      <c r="I7486" s="31"/>
      <c r="J7486" s="84"/>
      <c r="K7486" s="31"/>
      <c r="L7486" s="31"/>
      <c r="M7486" s="169"/>
      <c r="N7486" s="148"/>
      <c r="O7486" s="106"/>
      <c r="P7486" s="43"/>
      <c r="Q7486" s="31"/>
      <c r="R7486" s="84"/>
      <c r="S7486" s="31"/>
      <c r="T7486" s="31"/>
      <c r="U7486" s="169"/>
      <c r="V7486" s="150"/>
      <c r="W7486" s="141" t="str" cm="1">
        <f t="array" ref="W7486">IF(SUM(LEN(B7486:V7486))=0,"",IF(OR(OR(ISBLANK(F7486),SUM(LEN(C7486),LEN(D7486))=0),AND(NOT(E7486="Unknown"),ISBLANK(J7486)),AND(NOT(O7486="Unknown"),ISBLANK(R7486))),"Missing Information", INDEX(Table15[Entire Service Line Classification], MATCH(SUMIFS(Table15[Unique ID],Table15[System-Owned Portion],E7486,Table15[If Material Anything Other than "Lead" in Column E,Was Material Ever Previously Lead?],G7486,Table15[Customer-Owned Portion],O7486),Table15[Unique ID],0),0)))</f>
        <v/>
      </c>
      <c r="X7486"/>
    </row>
    <row r="7487" spans="2:24" x14ac:dyDescent="0.25">
      <c r="B7487" s="146"/>
      <c r="C7487" s="31"/>
      <c r="D7487" s="31"/>
      <c r="E7487" s="44"/>
      <c r="F7487" s="43"/>
      <c r="G7487" s="84"/>
      <c r="H7487" s="31"/>
      <c r="I7487" s="31"/>
      <c r="J7487" s="84"/>
      <c r="K7487" s="31"/>
      <c r="L7487" s="31"/>
      <c r="M7487" s="169"/>
      <c r="N7487" s="148"/>
      <c r="O7487" s="106"/>
      <c r="P7487" s="43"/>
      <c r="Q7487" s="31"/>
      <c r="R7487" s="84"/>
      <c r="S7487" s="31"/>
      <c r="T7487" s="31"/>
      <c r="U7487" s="169"/>
      <c r="V7487" s="150"/>
      <c r="W7487" s="141" t="str" cm="1">
        <f t="array" ref="W7487">IF(SUM(LEN(B7487:V7487))=0,"",IF(OR(OR(ISBLANK(F7487),SUM(LEN(C7487),LEN(D7487))=0),AND(NOT(E7487="Unknown"),ISBLANK(J7487)),AND(NOT(O7487="Unknown"),ISBLANK(R7487))),"Missing Information", INDEX(Table15[Entire Service Line Classification], MATCH(SUMIFS(Table15[Unique ID],Table15[System-Owned Portion],E7487,Table15[If Material Anything Other than "Lead" in Column E,Was Material Ever Previously Lead?],G7487,Table15[Customer-Owned Portion],O7487),Table15[Unique ID],0),0)))</f>
        <v/>
      </c>
      <c r="X7487"/>
    </row>
    <row r="7488" spans="2:24" x14ac:dyDescent="0.25">
      <c r="B7488" s="146"/>
      <c r="C7488" s="31"/>
      <c r="D7488" s="31"/>
      <c r="E7488" s="44"/>
      <c r="F7488" s="43"/>
      <c r="G7488" s="84"/>
      <c r="H7488" s="31"/>
      <c r="I7488" s="31"/>
      <c r="J7488" s="84"/>
      <c r="K7488" s="31"/>
      <c r="L7488" s="31"/>
      <c r="M7488" s="169"/>
      <c r="N7488" s="148"/>
      <c r="O7488" s="106"/>
      <c r="P7488" s="43"/>
      <c r="Q7488" s="31"/>
      <c r="R7488" s="84"/>
      <c r="S7488" s="31"/>
      <c r="T7488" s="31"/>
      <c r="U7488" s="169"/>
      <c r="V7488" s="150"/>
      <c r="W7488" s="141" t="str" cm="1">
        <f t="array" ref="W7488">IF(SUM(LEN(B7488:V7488))=0,"",IF(OR(OR(ISBLANK(F7488),SUM(LEN(C7488),LEN(D7488))=0),AND(NOT(E7488="Unknown"),ISBLANK(J7488)),AND(NOT(O7488="Unknown"),ISBLANK(R7488))),"Missing Information", INDEX(Table15[Entire Service Line Classification], MATCH(SUMIFS(Table15[Unique ID],Table15[System-Owned Portion],E7488,Table15[If Material Anything Other than "Lead" in Column E,Was Material Ever Previously Lead?],G7488,Table15[Customer-Owned Portion],O7488),Table15[Unique ID],0),0)))</f>
        <v/>
      </c>
      <c r="X7488"/>
    </row>
    <row r="7489" spans="2:24" x14ac:dyDescent="0.25">
      <c r="B7489" s="146"/>
      <c r="C7489" s="31"/>
      <c r="D7489" s="31"/>
      <c r="E7489" s="44"/>
      <c r="F7489" s="43"/>
      <c r="G7489" s="84"/>
      <c r="H7489" s="31"/>
      <c r="I7489" s="31"/>
      <c r="J7489" s="84"/>
      <c r="K7489" s="31"/>
      <c r="L7489" s="31"/>
      <c r="M7489" s="169"/>
      <c r="N7489" s="148"/>
      <c r="O7489" s="106"/>
      <c r="P7489" s="43"/>
      <c r="Q7489" s="31"/>
      <c r="R7489" s="84"/>
      <c r="S7489" s="31"/>
      <c r="T7489" s="31"/>
      <c r="U7489" s="169"/>
      <c r="V7489" s="150"/>
      <c r="W7489" s="141" t="str" cm="1">
        <f t="array" ref="W7489">IF(SUM(LEN(B7489:V7489))=0,"",IF(OR(OR(ISBLANK(F7489),SUM(LEN(C7489),LEN(D7489))=0),AND(NOT(E7489="Unknown"),ISBLANK(J7489)),AND(NOT(O7489="Unknown"),ISBLANK(R7489))),"Missing Information", INDEX(Table15[Entire Service Line Classification], MATCH(SUMIFS(Table15[Unique ID],Table15[System-Owned Portion],E7489,Table15[If Material Anything Other than "Lead" in Column E,Was Material Ever Previously Lead?],G7489,Table15[Customer-Owned Portion],O7489),Table15[Unique ID],0),0)))</f>
        <v/>
      </c>
      <c r="X7489"/>
    </row>
    <row r="7490" spans="2:24" x14ac:dyDescent="0.25">
      <c r="B7490" s="146"/>
      <c r="C7490" s="31"/>
      <c r="D7490" s="31"/>
      <c r="E7490" s="44"/>
      <c r="F7490" s="43"/>
      <c r="G7490" s="84"/>
      <c r="H7490" s="31"/>
      <c r="I7490" s="31"/>
      <c r="J7490" s="84"/>
      <c r="K7490" s="31"/>
      <c r="L7490" s="31"/>
      <c r="M7490" s="169"/>
      <c r="N7490" s="148"/>
      <c r="O7490" s="106"/>
      <c r="P7490" s="43"/>
      <c r="Q7490" s="31"/>
      <c r="R7490" s="84"/>
      <c r="S7490" s="31"/>
      <c r="T7490" s="31"/>
      <c r="U7490" s="169"/>
      <c r="V7490" s="150"/>
      <c r="W7490" s="141" t="str" cm="1">
        <f t="array" ref="W7490">IF(SUM(LEN(B7490:V7490))=0,"",IF(OR(OR(ISBLANK(F7490),SUM(LEN(C7490),LEN(D7490))=0),AND(NOT(E7490="Unknown"),ISBLANK(J7490)),AND(NOT(O7490="Unknown"),ISBLANK(R7490))),"Missing Information", INDEX(Table15[Entire Service Line Classification], MATCH(SUMIFS(Table15[Unique ID],Table15[System-Owned Portion],E7490,Table15[If Material Anything Other than "Lead" in Column E,Was Material Ever Previously Lead?],G7490,Table15[Customer-Owned Portion],O7490),Table15[Unique ID],0),0)))</f>
        <v/>
      </c>
      <c r="X7490"/>
    </row>
    <row r="7491" spans="2:24" x14ac:dyDescent="0.25">
      <c r="B7491" s="146"/>
      <c r="C7491" s="31"/>
      <c r="D7491" s="31"/>
      <c r="E7491" s="44"/>
      <c r="F7491" s="43"/>
      <c r="G7491" s="84"/>
      <c r="H7491" s="31"/>
      <c r="I7491" s="31"/>
      <c r="J7491" s="84"/>
      <c r="K7491" s="31"/>
      <c r="L7491" s="31"/>
      <c r="M7491" s="169"/>
      <c r="N7491" s="148"/>
      <c r="O7491" s="106"/>
      <c r="P7491" s="43"/>
      <c r="Q7491" s="31"/>
      <c r="R7491" s="84"/>
      <c r="S7491" s="31"/>
      <c r="T7491" s="31"/>
      <c r="U7491" s="169"/>
      <c r="V7491" s="150"/>
      <c r="W7491" s="141" t="str" cm="1">
        <f t="array" ref="W7491">IF(SUM(LEN(B7491:V7491))=0,"",IF(OR(OR(ISBLANK(F7491),SUM(LEN(C7491),LEN(D7491))=0),AND(NOT(E7491="Unknown"),ISBLANK(J7491)),AND(NOT(O7491="Unknown"),ISBLANK(R7491))),"Missing Information", INDEX(Table15[Entire Service Line Classification], MATCH(SUMIFS(Table15[Unique ID],Table15[System-Owned Portion],E7491,Table15[If Material Anything Other than "Lead" in Column E,Was Material Ever Previously Lead?],G7491,Table15[Customer-Owned Portion],O7491),Table15[Unique ID],0),0)))</f>
        <v/>
      </c>
      <c r="X7491"/>
    </row>
    <row r="7492" spans="2:24" x14ac:dyDescent="0.25">
      <c r="B7492" s="146"/>
      <c r="C7492" s="31"/>
      <c r="D7492" s="31"/>
      <c r="E7492" s="44"/>
      <c r="F7492" s="43"/>
      <c r="G7492" s="84"/>
      <c r="H7492" s="31"/>
      <c r="I7492" s="31"/>
      <c r="J7492" s="84"/>
      <c r="K7492" s="31"/>
      <c r="L7492" s="31"/>
      <c r="M7492" s="169"/>
      <c r="N7492" s="148"/>
      <c r="O7492" s="106"/>
      <c r="P7492" s="43"/>
      <c r="Q7492" s="31"/>
      <c r="R7492" s="84"/>
      <c r="S7492" s="31"/>
      <c r="T7492" s="31"/>
      <c r="U7492" s="169"/>
      <c r="V7492" s="150"/>
      <c r="W7492" s="141" t="str" cm="1">
        <f t="array" ref="W7492">IF(SUM(LEN(B7492:V7492))=0,"",IF(OR(OR(ISBLANK(F7492),SUM(LEN(C7492),LEN(D7492))=0),AND(NOT(E7492="Unknown"),ISBLANK(J7492)),AND(NOT(O7492="Unknown"),ISBLANK(R7492))),"Missing Information", INDEX(Table15[Entire Service Line Classification], MATCH(SUMIFS(Table15[Unique ID],Table15[System-Owned Portion],E7492,Table15[If Material Anything Other than "Lead" in Column E,Was Material Ever Previously Lead?],G7492,Table15[Customer-Owned Portion],O7492),Table15[Unique ID],0),0)))</f>
        <v/>
      </c>
      <c r="X7492"/>
    </row>
    <row r="7493" spans="2:24" x14ac:dyDescent="0.25">
      <c r="B7493" s="146"/>
      <c r="C7493" s="31"/>
      <c r="D7493" s="31"/>
      <c r="E7493" s="44"/>
      <c r="F7493" s="43"/>
      <c r="G7493" s="84"/>
      <c r="H7493" s="31"/>
      <c r="I7493" s="31"/>
      <c r="J7493" s="84"/>
      <c r="K7493" s="31"/>
      <c r="L7493" s="31"/>
      <c r="M7493" s="169"/>
      <c r="N7493" s="148"/>
      <c r="O7493" s="106"/>
      <c r="P7493" s="43"/>
      <c r="Q7493" s="31"/>
      <c r="R7493" s="84"/>
      <c r="S7493" s="31"/>
      <c r="T7493" s="31"/>
      <c r="U7493" s="169"/>
      <c r="V7493" s="150"/>
      <c r="W7493" s="141" t="str" cm="1">
        <f t="array" ref="W7493">IF(SUM(LEN(B7493:V7493))=0,"",IF(OR(OR(ISBLANK(F7493),SUM(LEN(C7493),LEN(D7493))=0),AND(NOT(E7493="Unknown"),ISBLANK(J7493)),AND(NOT(O7493="Unknown"),ISBLANK(R7493))),"Missing Information", INDEX(Table15[Entire Service Line Classification], MATCH(SUMIFS(Table15[Unique ID],Table15[System-Owned Portion],E7493,Table15[If Material Anything Other than "Lead" in Column E,Was Material Ever Previously Lead?],G7493,Table15[Customer-Owned Portion],O7493),Table15[Unique ID],0),0)))</f>
        <v/>
      </c>
      <c r="X7493"/>
    </row>
    <row r="7494" spans="2:24" x14ac:dyDescent="0.25">
      <c r="B7494" s="146"/>
      <c r="C7494" s="31"/>
      <c r="D7494" s="31"/>
      <c r="E7494" s="44"/>
      <c r="F7494" s="43"/>
      <c r="G7494" s="84"/>
      <c r="H7494" s="31"/>
      <c r="I7494" s="31"/>
      <c r="J7494" s="84"/>
      <c r="K7494" s="31"/>
      <c r="L7494" s="31"/>
      <c r="M7494" s="169"/>
      <c r="N7494" s="148"/>
      <c r="O7494" s="106"/>
      <c r="P7494" s="43"/>
      <c r="Q7494" s="31"/>
      <c r="R7494" s="84"/>
      <c r="S7494" s="31"/>
      <c r="T7494" s="31"/>
      <c r="U7494" s="169"/>
      <c r="V7494" s="150"/>
      <c r="W7494" s="141" t="str" cm="1">
        <f t="array" ref="W7494">IF(SUM(LEN(B7494:V7494))=0,"",IF(OR(OR(ISBLANK(F7494),SUM(LEN(C7494),LEN(D7494))=0),AND(NOT(E7494="Unknown"),ISBLANK(J7494)),AND(NOT(O7494="Unknown"),ISBLANK(R7494))),"Missing Information", INDEX(Table15[Entire Service Line Classification], MATCH(SUMIFS(Table15[Unique ID],Table15[System-Owned Portion],E7494,Table15[If Material Anything Other than "Lead" in Column E,Was Material Ever Previously Lead?],G7494,Table15[Customer-Owned Portion],O7494),Table15[Unique ID],0),0)))</f>
        <v/>
      </c>
      <c r="X7494"/>
    </row>
    <row r="7495" spans="2:24" x14ac:dyDescent="0.25">
      <c r="B7495" s="146"/>
      <c r="C7495" s="31"/>
      <c r="D7495" s="31"/>
      <c r="E7495" s="44"/>
      <c r="F7495" s="43"/>
      <c r="G7495" s="84"/>
      <c r="H7495" s="31"/>
      <c r="I7495" s="31"/>
      <c r="J7495" s="84"/>
      <c r="K7495" s="31"/>
      <c r="L7495" s="31"/>
      <c r="M7495" s="169"/>
      <c r="N7495" s="148"/>
      <c r="O7495" s="106"/>
      <c r="P7495" s="43"/>
      <c r="Q7495" s="31"/>
      <c r="R7495" s="84"/>
      <c r="S7495" s="31"/>
      <c r="T7495" s="31"/>
      <c r="U7495" s="169"/>
      <c r="V7495" s="150"/>
      <c r="W7495" s="141" t="str" cm="1">
        <f t="array" ref="W7495">IF(SUM(LEN(B7495:V7495))=0,"",IF(OR(OR(ISBLANK(F7495),SUM(LEN(C7495),LEN(D7495))=0),AND(NOT(E7495="Unknown"),ISBLANK(J7495)),AND(NOT(O7495="Unknown"),ISBLANK(R7495))),"Missing Information", INDEX(Table15[Entire Service Line Classification], MATCH(SUMIFS(Table15[Unique ID],Table15[System-Owned Portion],E7495,Table15[If Material Anything Other than "Lead" in Column E,Was Material Ever Previously Lead?],G7495,Table15[Customer-Owned Portion],O7495),Table15[Unique ID],0),0)))</f>
        <v/>
      </c>
      <c r="X7495"/>
    </row>
    <row r="7496" spans="2:24" x14ac:dyDescent="0.25">
      <c r="B7496" s="146"/>
      <c r="C7496" s="31"/>
      <c r="D7496" s="31"/>
      <c r="E7496" s="44"/>
      <c r="F7496" s="43"/>
      <c r="G7496" s="84"/>
      <c r="H7496" s="31"/>
      <c r="I7496" s="31"/>
      <c r="J7496" s="84"/>
      <c r="K7496" s="31"/>
      <c r="L7496" s="31"/>
      <c r="M7496" s="169"/>
      <c r="N7496" s="148"/>
      <c r="O7496" s="106"/>
      <c r="P7496" s="43"/>
      <c r="Q7496" s="31"/>
      <c r="R7496" s="84"/>
      <c r="S7496" s="31"/>
      <c r="T7496" s="31"/>
      <c r="U7496" s="169"/>
      <c r="V7496" s="150"/>
      <c r="W7496" s="141" t="str" cm="1">
        <f t="array" ref="W7496">IF(SUM(LEN(B7496:V7496))=0,"",IF(OR(OR(ISBLANK(F7496),SUM(LEN(C7496),LEN(D7496))=0),AND(NOT(E7496="Unknown"),ISBLANK(J7496)),AND(NOT(O7496="Unknown"),ISBLANK(R7496))),"Missing Information", INDEX(Table15[Entire Service Line Classification], MATCH(SUMIFS(Table15[Unique ID],Table15[System-Owned Portion],E7496,Table15[If Material Anything Other than "Lead" in Column E,Was Material Ever Previously Lead?],G7496,Table15[Customer-Owned Portion],O7496),Table15[Unique ID],0),0)))</f>
        <v/>
      </c>
      <c r="X7496"/>
    </row>
    <row r="7497" spans="2:24" x14ac:dyDescent="0.25">
      <c r="B7497" s="146"/>
      <c r="C7497" s="31"/>
      <c r="D7497" s="31"/>
      <c r="E7497" s="44"/>
      <c r="F7497" s="43"/>
      <c r="G7497" s="84"/>
      <c r="H7497" s="31"/>
      <c r="I7497" s="31"/>
      <c r="J7497" s="84"/>
      <c r="K7497" s="31"/>
      <c r="L7497" s="31"/>
      <c r="M7497" s="169"/>
      <c r="N7497" s="148"/>
      <c r="O7497" s="106"/>
      <c r="P7497" s="43"/>
      <c r="Q7497" s="31"/>
      <c r="R7497" s="84"/>
      <c r="S7497" s="31"/>
      <c r="T7497" s="31"/>
      <c r="U7497" s="169"/>
      <c r="V7497" s="150"/>
      <c r="W7497" s="141" t="str" cm="1">
        <f t="array" ref="W7497">IF(SUM(LEN(B7497:V7497))=0,"",IF(OR(OR(ISBLANK(F7497),SUM(LEN(C7497),LEN(D7497))=0),AND(NOT(E7497="Unknown"),ISBLANK(J7497)),AND(NOT(O7497="Unknown"),ISBLANK(R7497))),"Missing Information", INDEX(Table15[Entire Service Line Classification], MATCH(SUMIFS(Table15[Unique ID],Table15[System-Owned Portion],E7497,Table15[If Material Anything Other than "Lead" in Column E,Was Material Ever Previously Lead?],G7497,Table15[Customer-Owned Portion],O7497),Table15[Unique ID],0),0)))</f>
        <v/>
      </c>
      <c r="X7497"/>
    </row>
    <row r="7498" spans="2:24" x14ac:dyDescent="0.25">
      <c r="B7498" s="146"/>
      <c r="C7498" s="31"/>
      <c r="D7498" s="31"/>
      <c r="E7498" s="44"/>
      <c r="F7498" s="43"/>
      <c r="G7498" s="84"/>
      <c r="H7498" s="31"/>
      <c r="I7498" s="31"/>
      <c r="J7498" s="84"/>
      <c r="K7498" s="31"/>
      <c r="L7498" s="31"/>
      <c r="M7498" s="169"/>
      <c r="N7498" s="148"/>
      <c r="O7498" s="106"/>
      <c r="P7498" s="43"/>
      <c r="Q7498" s="31"/>
      <c r="R7498" s="84"/>
      <c r="S7498" s="31"/>
      <c r="T7498" s="31"/>
      <c r="U7498" s="169"/>
      <c r="V7498" s="150"/>
      <c r="W7498" s="141" t="str" cm="1">
        <f t="array" ref="W7498">IF(SUM(LEN(B7498:V7498))=0,"",IF(OR(OR(ISBLANK(F7498),SUM(LEN(C7498),LEN(D7498))=0),AND(NOT(E7498="Unknown"),ISBLANK(J7498)),AND(NOT(O7498="Unknown"),ISBLANK(R7498))),"Missing Information", INDEX(Table15[Entire Service Line Classification], MATCH(SUMIFS(Table15[Unique ID],Table15[System-Owned Portion],E7498,Table15[If Material Anything Other than "Lead" in Column E,Was Material Ever Previously Lead?],G7498,Table15[Customer-Owned Portion],O7498),Table15[Unique ID],0),0)))</f>
        <v/>
      </c>
      <c r="X7498"/>
    </row>
    <row r="7499" spans="2:24" x14ac:dyDescent="0.25">
      <c r="B7499" s="146"/>
      <c r="C7499" s="31"/>
      <c r="D7499" s="31"/>
      <c r="E7499" s="44"/>
      <c r="F7499" s="43"/>
      <c r="G7499" s="84"/>
      <c r="H7499" s="31"/>
      <c r="I7499" s="31"/>
      <c r="J7499" s="84"/>
      <c r="K7499" s="31"/>
      <c r="L7499" s="31"/>
      <c r="M7499" s="169"/>
      <c r="N7499" s="148"/>
      <c r="O7499" s="106"/>
      <c r="P7499" s="43"/>
      <c r="Q7499" s="31"/>
      <c r="R7499" s="84"/>
      <c r="S7499" s="31"/>
      <c r="T7499" s="31"/>
      <c r="U7499" s="169"/>
      <c r="V7499" s="150"/>
      <c r="W7499" s="141" t="str" cm="1">
        <f t="array" ref="W7499">IF(SUM(LEN(B7499:V7499))=0,"",IF(OR(OR(ISBLANK(F7499),SUM(LEN(C7499),LEN(D7499))=0),AND(NOT(E7499="Unknown"),ISBLANK(J7499)),AND(NOT(O7499="Unknown"),ISBLANK(R7499))),"Missing Information", INDEX(Table15[Entire Service Line Classification], MATCH(SUMIFS(Table15[Unique ID],Table15[System-Owned Portion],E7499,Table15[If Material Anything Other than "Lead" in Column E,Was Material Ever Previously Lead?],G7499,Table15[Customer-Owned Portion],O7499),Table15[Unique ID],0),0)))</f>
        <v/>
      </c>
      <c r="X7499"/>
    </row>
    <row r="7500" spans="2:24" x14ac:dyDescent="0.25">
      <c r="B7500" s="146"/>
      <c r="C7500" s="31"/>
      <c r="D7500" s="31"/>
      <c r="E7500" s="44"/>
      <c r="F7500" s="43"/>
      <c r="G7500" s="84"/>
      <c r="H7500" s="31"/>
      <c r="I7500" s="31"/>
      <c r="J7500" s="84"/>
      <c r="K7500" s="31"/>
      <c r="L7500" s="31"/>
      <c r="M7500" s="169"/>
      <c r="N7500" s="148"/>
      <c r="O7500" s="106"/>
      <c r="P7500" s="43"/>
      <c r="Q7500" s="31"/>
      <c r="R7500" s="84"/>
      <c r="S7500" s="31"/>
      <c r="T7500" s="31"/>
      <c r="U7500" s="169"/>
      <c r="V7500" s="150"/>
      <c r="W7500" s="141" t="str" cm="1">
        <f t="array" ref="W7500">IF(SUM(LEN(B7500:V7500))=0,"",IF(OR(OR(ISBLANK(F7500),SUM(LEN(C7500),LEN(D7500))=0),AND(NOT(E7500="Unknown"),ISBLANK(J7500)),AND(NOT(O7500="Unknown"),ISBLANK(R7500))),"Missing Information", INDEX(Table15[Entire Service Line Classification], MATCH(SUMIFS(Table15[Unique ID],Table15[System-Owned Portion],E7500,Table15[If Material Anything Other than "Lead" in Column E,Was Material Ever Previously Lead?],G7500,Table15[Customer-Owned Portion],O7500),Table15[Unique ID],0),0)))</f>
        <v/>
      </c>
      <c r="X7500"/>
    </row>
    <row r="7501" spans="2:24" x14ac:dyDescent="0.25">
      <c r="B7501" s="146"/>
      <c r="C7501" s="31"/>
      <c r="D7501" s="31"/>
      <c r="E7501" s="44"/>
      <c r="F7501" s="43"/>
      <c r="G7501" s="84"/>
      <c r="H7501" s="31"/>
      <c r="I7501" s="31"/>
      <c r="J7501" s="84"/>
      <c r="K7501" s="31"/>
      <c r="L7501" s="31"/>
      <c r="M7501" s="169"/>
      <c r="N7501" s="148"/>
      <c r="O7501" s="106"/>
      <c r="P7501" s="43"/>
      <c r="Q7501" s="31"/>
      <c r="R7501" s="84"/>
      <c r="S7501" s="31"/>
      <c r="T7501" s="31"/>
      <c r="U7501" s="169"/>
      <c r="V7501" s="150"/>
      <c r="W7501" s="141" t="str" cm="1">
        <f t="array" ref="W7501">IF(SUM(LEN(B7501:V7501))=0,"",IF(OR(OR(ISBLANK(F7501),SUM(LEN(C7501),LEN(D7501))=0),AND(NOT(E7501="Unknown"),ISBLANK(J7501)),AND(NOT(O7501="Unknown"),ISBLANK(R7501))),"Missing Information", INDEX(Table15[Entire Service Line Classification], MATCH(SUMIFS(Table15[Unique ID],Table15[System-Owned Portion],E7501,Table15[If Material Anything Other than "Lead" in Column E,Was Material Ever Previously Lead?],G7501,Table15[Customer-Owned Portion],O7501),Table15[Unique ID],0),0)))</f>
        <v/>
      </c>
      <c r="X7501"/>
    </row>
    <row r="7502" spans="2:24" x14ac:dyDescent="0.25">
      <c r="B7502" s="146"/>
      <c r="C7502" s="31"/>
      <c r="D7502" s="31"/>
      <c r="E7502" s="44"/>
      <c r="F7502" s="43"/>
      <c r="G7502" s="84"/>
      <c r="H7502" s="31"/>
      <c r="I7502" s="31"/>
      <c r="J7502" s="84"/>
      <c r="K7502" s="31"/>
      <c r="L7502" s="31"/>
      <c r="M7502" s="169"/>
      <c r="N7502" s="148"/>
      <c r="O7502" s="106"/>
      <c r="P7502" s="43"/>
      <c r="Q7502" s="31"/>
      <c r="R7502" s="84"/>
      <c r="S7502" s="31"/>
      <c r="T7502" s="31"/>
      <c r="U7502" s="169"/>
      <c r="V7502" s="150"/>
      <c r="W7502" s="141" t="str" cm="1">
        <f t="array" ref="W7502">IF(SUM(LEN(B7502:V7502))=0,"",IF(OR(OR(ISBLANK(F7502),SUM(LEN(C7502),LEN(D7502))=0),AND(NOT(E7502="Unknown"),ISBLANK(J7502)),AND(NOT(O7502="Unknown"),ISBLANK(R7502))),"Missing Information", INDEX(Table15[Entire Service Line Classification], MATCH(SUMIFS(Table15[Unique ID],Table15[System-Owned Portion],E7502,Table15[If Material Anything Other than "Lead" in Column E,Was Material Ever Previously Lead?],G7502,Table15[Customer-Owned Portion],O7502),Table15[Unique ID],0),0)))</f>
        <v/>
      </c>
      <c r="X7502"/>
    </row>
    <row r="7503" spans="2:24" x14ac:dyDescent="0.25">
      <c r="B7503" s="146"/>
      <c r="C7503" s="31"/>
      <c r="D7503" s="31"/>
      <c r="E7503" s="44"/>
      <c r="F7503" s="43"/>
      <c r="G7503" s="84"/>
      <c r="H7503" s="31"/>
      <c r="I7503" s="31"/>
      <c r="J7503" s="84"/>
      <c r="K7503" s="31"/>
      <c r="L7503" s="31"/>
      <c r="M7503" s="169"/>
      <c r="N7503" s="148"/>
      <c r="O7503" s="106"/>
      <c r="P7503" s="43"/>
      <c r="Q7503" s="31"/>
      <c r="R7503" s="84"/>
      <c r="S7503" s="31"/>
      <c r="T7503" s="31"/>
      <c r="U7503" s="169"/>
      <c r="V7503" s="150"/>
      <c r="W7503" s="141" t="str" cm="1">
        <f t="array" ref="W7503">IF(SUM(LEN(B7503:V7503))=0,"",IF(OR(OR(ISBLANK(F7503),SUM(LEN(C7503),LEN(D7503))=0),AND(NOT(E7503="Unknown"),ISBLANK(J7503)),AND(NOT(O7503="Unknown"),ISBLANK(R7503))),"Missing Information", INDEX(Table15[Entire Service Line Classification], MATCH(SUMIFS(Table15[Unique ID],Table15[System-Owned Portion],E7503,Table15[If Material Anything Other than "Lead" in Column E,Was Material Ever Previously Lead?],G7503,Table15[Customer-Owned Portion],O7503),Table15[Unique ID],0),0)))</f>
        <v/>
      </c>
      <c r="X7503"/>
    </row>
    <row r="7504" spans="2:24" x14ac:dyDescent="0.25">
      <c r="B7504" s="146"/>
      <c r="C7504" s="31"/>
      <c r="D7504" s="31"/>
      <c r="E7504" s="44"/>
      <c r="F7504" s="43"/>
      <c r="G7504" s="84"/>
      <c r="H7504" s="31"/>
      <c r="I7504" s="31"/>
      <c r="J7504" s="84"/>
      <c r="K7504" s="31"/>
      <c r="L7504" s="31"/>
      <c r="M7504" s="169"/>
      <c r="N7504" s="148"/>
      <c r="O7504" s="106"/>
      <c r="P7504" s="43"/>
      <c r="Q7504" s="31"/>
      <c r="R7504" s="84"/>
      <c r="S7504" s="31"/>
      <c r="T7504" s="31"/>
      <c r="U7504" s="169"/>
      <c r="V7504" s="150"/>
      <c r="W7504" s="141" t="str" cm="1">
        <f t="array" ref="W7504">IF(SUM(LEN(B7504:V7504))=0,"",IF(OR(OR(ISBLANK(F7504),SUM(LEN(C7504),LEN(D7504))=0),AND(NOT(E7504="Unknown"),ISBLANK(J7504)),AND(NOT(O7504="Unknown"),ISBLANK(R7504))),"Missing Information", INDEX(Table15[Entire Service Line Classification], MATCH(SUMIFS(Table15[Unique ID],Table15[System-Owned Portion],E7504,Table15[If Material Anything Other than "Lead" in Column E,Was Material Ever Previously Lead?],G7504,Table15[Customer-Owned Portion],O7504),Table15[Unique ID],0),0)))</f>
        <v/>
      </c>
      <c r="X7504"/>
    </row>
    <row r="7505" spans="2:24" x14ac:dyDescent="0.25">
      <c r="B7505" s="146"/>
      <c r="C7505" s="31"/>
      <c r="D7505" s="31"/>
      <c r="E7505" s="44"/>
      <c r="F7505" s="43"/>
      <c r="G7505" s="84"/>
      <c r="H7505" s="31"/>
      <c r="I7505" s="31"/>
      <c r="J7505" s="84"/>
      <c r="K7505" s="31"/>
      <c r="L7505" s="31"/>
      <c r="M7505" s="169"/>
      <c r="N7505" s="148"/>
      <c r="O7505" s="106"/>
      <c r="P7505" s="43"/>
      <c r="Q7505" s="31"/>
      <c r="R7505" s="84"/>
      <c r="S7505" s="31"/>
      <c r="T7505" s="31"/>
      <c r="U7505" s="169"/>
      <c r="V7505" s="150"/>
      <c r="W7505" s="141" t="str" cm="1">
        <f t="array" ref="W7505">IF(SUM(LEN(B7505:V7505))=0,"",IF(OR(OR(ISBLANK(F7505),SUM(LEN(C7505),LEN(D7505))=0),AND(NOT(E7505="Unknown"),ISBLANK(J7505)),AND(NOT(O7505="Unknown"),ISBLANK(R7505))),"Missing Information", INDEX(Table15[Entire Service Line Classification], MATCH(SUMIFS(Table15[Unique ID],Table15[System-Owned Portion],E7505,Table15[If Material Anything Other than "Lead" in Column E,Was Material Ever Previously Lead?],G7505,Table15[Customer-Owned Portion],O7505),Table15[Unique ID],0),0)))</f>
        <v/>
      </c>
      <c r="X7505"/>
    </row>
    <row r="7506" spans="2:24" x14ac:dyDescent="0.25">
      <c r="B7506" s="146"/>
      <c r="C7506" s="31"/>
      <c r="D7506" s="31"/>
      <c r="E7506" s="44"/>
      <c r="F7506" s="43"/>
      <c r="G7506" s="84"/>
      <c r="H7506" s="31"/>
      <c r="I7506" s="31"/>
      <c r="J7506" s="84"/>
      <c r="K7506" s="31"/>
      <c r="L7506" s="31"/>
      <c r="M7506" s="169"/>
      <c r="N7506" s="148"/>
      <c r="O7506" s="106"/>
      <c r="P7506" s="43"/>
      <c r="Q7506" s="31"/>
      <c r="R7506" s="84"/>
      <c r="S7506" s="31"/>
      <c r="T7506" s="31"/>
      <c r="U7506" s="169"/>
      <c r="V7506" s="150"/>
      <c r="W7506" s="141" t="str" cm="1">
        <f t="array" ref="W7506">IF(SUM(LEN(B7506:V7506))=0,"",IF(OR(OR(ISBLANK(F7506),SUM(LEN(C7506),LEN(D7506))=0),AND(NOT(E7506="Unknown"),ISBLANK(J7506)),AND(NOT(O7506="Unknown"),ISBLANK(R7506))),"Missing Information", INDEX(Table15[Entire Service Line Classification], MATCH(SUMIFS(Table15[Unique ID],Table15[System-Owned Portion],E7506,Table15[If Material Anything Other than "Lead" in Column E,Was Material Ever Previously Lead?],G7506,Table15[Customer-Owned Portion],O7506),Table15[Unique ID],0),0)))</f>
        <v/>
      </c>
      <c r="X7506"/>
    </row>
    <row r="7507" spans="2:24" x14ac:dyDescent="0.25">
      <c r="B7507" s="146"/>
      <c r="C7507" s="31"/>
      <c r="D7507" s="31"/>
      <c r="E7507" s="44"/>
      <c r="F7507" s="43"/>
      <c r="G7507" s="84"/>
      <c r="H7507" s="31"/>
      <c r="I7507" s="31"/>
      <c r="J7507" s="84"/>
      <c r="K7507" s="31"/>
      <c r="L7507" s="31"/>
      <c r="M7507" s="169"/>
      <c r="N7507" s="148"/>
      <c r="O7507" s="106"/>
      <c r="P7507" s="43"/>
      <c r="Q7507" s="31"/>
      <c r="R7507" s="84"/>
      <c r="S7507" s="31"/>
      <c r="T7507" s="31"/>
      <c r="U7507" s="169"/>
      <c r="V7507" s="150"/>
      <c r="W7507" s="141" t="str" cm="1">
        <f t="array" ref="W7507">IF(SUM(LEN(B7507:V7507))=0,"",IF(OR(OR(ISBLANK(F7507),SUM(LEN(C7507),LEN(D7507))=0),AND(NOT(E7507="Unknown"),ISBLANK(J7507)),AND(NOT(O7507="Unknown"),ISBLANK(R7507))),"Missing Information", INDEX(Table15[Entire Service Line Classification], MATCH(SUMIFS(Table15[Unique ID],Table15[System-Owned Portion],E7507,Table15[If Material Anything Other than "Lead" in Column E,Was Material Ever Previously Lead?],G7507,Table15[Customer-Owned Portion],O7507),Table15[Unique ID],0),0)))</f>
        <v/>
      </c>
      <c r="X7507"/>
    </row>
    <row r="7508" spans="2:24" x14ac:dyDescent="0.25">
      <c r="B7508" s="146"/>
      <c r="C7508" s="31"/>
      <c r="D7508" s="31"/>
      <c r="E7508" s="44"/>
      <c r="F7508" s="43"/>
      <c r="G7508" s="84"/>
      <c r="H7508" s="31"/>
      <c r="I7508" s="31"/>
      <c r="J7508" s="84"/>
      <c r="K7508" s="31"/>
      <c r="L7508" s="31"/>
      <c r="M7508" s="169"/>
      <c r="N7508" s="148"/>
      <c r="O7508" s="106"/>
      <c r="P7508" s="43"/>
      <c r="Q7508" s="31"/>
      <c r="R7508" s="84"/>
      <c r="S7508" s="31"/>
      <c r="T7508" s="31"/>
      <c r="U7508" s="169"/>
      <c r="V7508" s="150"/>
      <c r="W7508" s="141" t="str" cm="1">
        <f t="array" ref="W7508">IF(SUM(LEN(B7508:V7508))=0,"",IF(OR(OR(ISBLANK(F7508),SUM(LEN(C7508),LEN(D7508))=0),AND(NOT(E7508="Unknown"),ISBLANK(J7508)),AND(NOT(O7508="Unknown"),ISBLANK(R7508))),"Missing Information", INDEX(Table15[Entire Service Line Classification], MATCH(SUMIFS(Table15[Unique ID],Table15[System-Owned Portion],E7508,Table15[If Material Anything Other than "Lead" in Column E,Was Material Ever Previously Lead?],G7508,Table15[Customer-Owned Portion],O7508),Table15[Unique ID],0),0)))</f>
        <v/>
      </c>
      <c r="X7508"/>
    </row>
    <row r="7509" spans="2:24" x14ac:dyDescent="0.25">
      <c r="B7509" s="146"/>
      <c r="C7509" s="31"/>
      <c r="D7509" s="31"/>
      <c r="E7509" s="44"/>
      <c r="F7509" s="43"/>
      <c r="G7509" s="84"/>
      <c r="H7509" s="31"/>
      <c r="I7509" s="31"/>
      <c r="J7509" s="84"/>
      <c r="K7509" s="31"/>
      <c r="L7509" s="31"/>
      <c r="M7509" s="169"/>
      <c r="N7509" s="148"/>
      <c r="O7509" s="106"/>
      <c r="P7509" s="43"/>
      <c r="Q7509" s="31"/>
      <c r="R7509" s="84"/>
      <c r="S7509" s="31"/>
      <c r="T7509" s="31"/>
      <c r="U7509" s="169"/>
      <c r="V7509" s="150"/>
      <c r="W7509" s="141" t="str" cm="1">
        <f t="array" ref="W7509">IF(SUM(LEN(B7509:V7509))=0,"",IF(OR(OR(ISBLANK(F7509),SUM(LEN(C7509),LEN(D7509))=0),AND(NOT(E7509="Unknown"),ISBLANK(J7509)),AND(NOT(O7509="Unknown"),ISBLANK(R7509))),"Missing Information", INDEX(Table15[Entire Service Line Classification], MATCH(SUMIFS(Table15[Unique ID],Table15[System-Owned Portion],E7509,Table15[If Material Anything Other than "Lead" in Column E,Was Material Ever Previously Lead?],G7509,Table15[Customer-Owned Portion],O7509),Table15[Unique ID],0),0)))</f>
        <v/>
      </c>
      <c r="X7509"/>
    </row>
    <row r="7510" spans="2:24" x14ac:dyDescent="0.25">
      <c r="B7510" s="146"/>
      <c r="C7510" s="31"/>
      <c r="D7510" s="31"/>
      <c r="E7510" s="44"/>
      <c r="F7510" s="43"/>
      <c r="G7510" s="84"/>
      <c r="H7510" s="31"/>
      <c r="I7510" s="31"/>
      <c r="J7510" s="84"/>
      <c r="K7510" s="31"/>
      <c r="L7510" s="31"/>
      <c r="M7510" s="169"/>
      <c r="N7510" s="148"/>
      <c r="O7510" s="106"/>
      <c r="P7510" s="43"/>
      <c r="Q7510" s="31"/>
      <c r="R7510" s="84"/>
      <c r="S7510" s="31"/>
      <c r="T7510" s="31"/>
      <c r="U7510" s="169"/>
      <c r="V7510" s="150"/>
      <c r="W7510" s="141" t="str" cm="1">
        <f t="array" ref="W7510">IF(SUM(LEN(B7510:V7510))=0,"",IF(OR(OR(ISBLANK(F7510),SUM(LEN(C7510),LEN(D7510))=0),AND(NOT(E7510="Unknown"),ISBLANK(J7510)),AND(NOT(O7510="Unknown"),ISBLANK(R7510))),"Missing Information", INDEX(Table15[Entire Service Line Classification], MATCH(SUMIFS(Table15[Unique ID],Table15[System-Owned Portion],E7510,Table15[If Material Anything Other than "Lead" in Column E,Was Material Ever Previously Lead?],G7510,Table15[Customer-Owned Portion],O7510),Table15[Unique ID],0),0)))</f>
        <v/>
      </c>
      <c r="X7510"/>
    </row>
    <row r="7511" spans="2:24" x14ac:dyDescent="0.25">
      <c r="B7511" s="146"/>
      <c r="C7511" s="31"/>
      <c r="D7511" s="31"/>
      <c r="E7511" s="44"/>
      <c r="F7511" s="43"/>
      <c r="G7511" s="84"/>
      <c r="H7511" s="31"/>
      <c r="I7511" s="31"/>
      <c r="J7511" s="84"/>
      <c r="K7511" s="31"/>
      <c r="L7511" s="31"/>
      <c r="M7511" s="169"/>
      <c r="N7511" s="148"/>
      <c r="O7511" s="106"/>
      <c r="P7511" s="43"/>
      <c r="Q7511" s="31"/>
      <c r="R7511" s="84"/>
      <c r="S7511" s="31"/>
      <c r="T7511" s="31"/>
      <c r="U7511" s="169"/>
      <c r="V7511" s="150"/>
      <c r="W7511" s="141" t="str" cm="1">
        <f t="array" ref="W7511">IF(SUM(LEN(B7511:V7511))=0,"",IF(OR(OR(ISBLANK(F7511),SUM(LEN(C7511),LEN(D7511))=0),AND(NOT(E7511="Unknown"),ISBLANK(J7511)),AND(NOT(O7511="Unknown"),ISBLANK(R7511))),"Missing Information", INDEX(Table15[Entire Service Line Classification], MATCH(SUMIFS(Table15[Unique ID],Table15[System-Owned Portion],E7511,Table15[If Material Anything Other than "Lead" in Column E,Was Material Ever Previously Lead?],G7511,Table15[Customer-Owned Portion],O7511),Table15[Unique ID],0),0)))</f>
        <v/>
      </c>
      <c r="X7511"/>
    </row>
    <row r="7512" spans="2:24" x14ac:dyDescent="0.25">
      <c r="B7512" s="146"/>
      <c r="C7512" s="31"/>
      <c r="D7512" s="31"/>
      <c r="E7512" s="44"/>
      <c r="F7512" s="43"/>
      <c r="G7512" s="84"/>
      <c r="H7512" s="31"/>
      <c r="I7512" s="31"/>
      <c r="J7512" s="84"/>
      <c r="K7512" s="31"/>
      <c r="L7512" s="31"/>
      <c r="M7512" s="169"/>
      <c r="N7512" s="148"/>
      <c r="O7512" s="106"/>
      <c r="P7512" s="43"/>
      <c r="Q7512" s="31"/>
      <c r="R7512" s="84"/>
      <c r="S7512" s="31"/>
      <c r="T7512" s="31"/>
      <c r="U7512" s="169"/>
      <c r="V7512" s="150"/>
      <c r="W7512" s="141" t="str" cm="1">
        <f t="array" ref="W7512">IF(SUM(LEN(B7512:V7512))=0,"",IF(OR(OR(ISBLANK(F7512),SUM(LEN(C7512),LEN(D7512))=0),AND(NOT(E7512="Unknown"),ISBLANK(J7512)),AND(NOT(O7512="Unknown"),ISBLANK(R7512))),"Missing Information", INDEX(Table15[Entire Service Line Classification], MATCH(SUMIFS(Table15[Unique ID],Table15[System-Owned Portion],E7512,Table15[If Material Anything Other than "Lead" in Column E,Was Material Ever Previously Lead?],G7512,Table15[Customer-Owned Portion],O7512),Table15[Unique ID],0),0)))</f>
        <v/>
      </c>
      <c r="X7512"/>
    </row>
    <row r="7513" spans="2:24" x14ac:dyDescent="0.25">
      <c r="B7513" s="146"/>
      <c r="C7513" s="31"/>
      <c r="D7513" s="31"/>
      <c r="E7513" s="44"/>
      <c r="F7513" s="43"/>
      <c r="G7513" s="84"/>
      <c r="H7513" s="31"/>
      <c r="I7513" s="31"/>
      <c r="J7513" s="84"/>
      <c r="K7513" s="31"/>
      <c r="L7513" s="31"/>
      <c r="M7513" s="169"/>
      <c r="N7513" s="148"/>
      <c r="O7513" s="106"/>
      <c r="P7513" s="43"/>
      <c r="Q7513" s="31"/>
      <c r="R7513" s="84"/>
      <c r="S7513" s="31"/>
      <c r="T7513" s="31"/>
      <c r="U7513" s="169"/>
      <c r="V7513" s="150"/>
      <c r="W7513" s="141" t="str" cm="1">
        <f t="array" ref="W7513">IF(SUM(LEN(B7513:V7513))=0,"",IF(OR(OR(ISBLANK(F7513),SUM(LEN(C7513),LEN(D7513))=0),AND(NOT(E7513="Unknown"),ISBLANK(J7513)),AND(NOT(O7513="Unknown"),ISBLANK(R7513))),"Missing Information", INDEX(Table15[Entire Service Line Classification], MATCH(SUMIFS(Table15[Unique ID],Table15[System-Owned Portion],E7513,Table15[If Material Anything Other than "Lead" in Column E,Was Material Ever Previously Lead?],G7513,Table15[Customer-Owned Portion],O7513),Table15[Unique ID],0),0)))</f>
        <v/>
      </c>
      <c r="X7513"/>
    </row>
    <row r="7514" spans="2:24" x14ac:dyDescent="0.25">
      <c r="B7514" s="146"/>
      <c r="C7514" s="31"/>
      <c r="D7514" s="31"/>
      <c r="E7514" s="44"/>
      <c r="F7514" s="43"/>
      <c r="G7514" s="84"/>
      <c r="H7514" s="31"/>
      <c r="I7514" s="31"/>
      <c r="J7514" s="84"/>
      <c r="K7514" s="31"/>
      <c r="L7514" s="31"/>
      <c r="M7514" s="169"/>
      <c r="N7514" s="148"/>
      <c r="O7514" s="106"/>
      <c r="P7514" s="43"/>
      <c r="Q7514" s="31"/>
      <c r="R7514" s="84"/>
      <c r="S7514" s="31"/>
      <c r="T7514" s="31"/>
      <c r="U7514" s="169"/>
      <c r="V7514" s="150"/>
      <c r="W7514" s="141" t="str" cm="1">
        <f t="array" ref="W7514">IF(SUM(LEN(B7514:V7514))=0,"",IF(OR(OR(ISBLANK(F7514),SUM(LEN(C7514),LEN(D7514))=0),AND(NOT(E7514="Unknown"),ISBLANK(J7514)),AND(NOT(O7514="Unknown"),ISBLANK(R7514))),"Missing Information", INDEX(Table15[Entire Service Line Classification], MATCH(SUMIFS(Table15[Unique ID],Table15[System-Owned Portion],E7514,Table15[If Material Anything Other than "Lead" in Column E,Was Material Ever Previously Lead?],G7514,Table15[Customer-Owned Portion],O7514),Table15[Unique ID],0),0)))</f>
        <v/>
      </c>
      <c r="X7514"/>
    </row>
    <row r="7515" spans="2:24" x14ac:dyDescent="0.25">
      <c r="B7515" s="146"/>
      <c r="C7515" s="31"/>
      <c r="D7515" s="31"/>
      <c r="E7515" s="44"/>
      <c r="F7515" s="43"/>
      <c r="G7515" s="84"/>
      <c r="H7515" s="31"/>
      <c r="I7515" s="31"/>
      <c r="J7515" s="84"/>
      <c r="K7515" s="31"/>
      <c r="L7515" s="31"/>
      <c r="M7515" s="169"/>
      <c r="N7515" s="148"/>
      <c r="O7515" s="106"/>
      <c r="P7515" s="43"/>
      <c r="Q7515" s="31"/>
      <c r="R7515" s="84"/>
      <c r="S7515" s="31"/>
      <c r="T7515" s="31"/>
      <c r="U7515" s="169"/>
      <c r="V7515" s="150"/>
      <c r="W7515" s="141" t="str" cm="1">
        <f t="array" ref="W7515">IF(SUM(LEN(B7515:V7515))=0,"",IF(OR(OR(ISBLANK(F7515),SUM(LEN(C7515),LEN(D7515))=0),AND(NOT(E7515="Unknown"),ISBLANK(J7515)),AND(NOT(O7515="Unknown"),ISBLANK(R7515))),"Missing Information", INDEX(Table15[Entire Service Line Classification], MATCH(SUMIFS(Table15[Unique ID],Table15[System-Owned Portion],E7515,Table15[If Material Anything Other than "Lead" in Column E,Was Material Ever Previously Lead?],G7515,Table15[Customer-Owned Portion],O7515),Table15[Unique ID],0),0)))</f>
        <v/>
      </c>
      <c r="X7515"/>
    </row>
    <row r="7516" spans="2:24" x14ac:dyDescent="0.25">
      <c r="B7516" s="146"/>
      <c r="C7516" s="31"/>
      <c r="D7516" s="31"/>
      <c r="E7516" s="44"/>
      <c r="F7516" s="43"/>
      <c r="G7516" s="84"/>
      <c r="H7516" s="31"/>
      <c r="I7516" s="31"/>
      <c r="J7516" s="84"/>
      <c r="K7516" s="31"/>
      <c r="L7516" s="31"/>
      <c r="M7516" s="169"/>
      <c r="N7516" s="148"/>
      <c r="O7516" s="106"/>
      <c r="P7516" s="43"/>
      <c r="Q7516" s="31"/>
      <c r="R7516" s="84"/>
      <c r="S7516" s="31"/>
      <c r="T7516" s="31"/>
      <c r="U7516" s="169"/>
      <c r="V7516" s="150"/>
      <c r="W7516" s="141" t="str" cm="1">
        <f t="array" ref="W7516">IF(SUM(LEN(B7516:V7516))=0,"",IF(OR(OR(ISBLANK(F7516),SUM(LEN(C7516),LEN(D7516))=0),AND(NOT(E7516="Unknown"),ISBLANK(J7516)),AND(NOT(O7516="Unknown"),ISBLANK(R7516))),"Missing Information", INDEX(Table15[Entire Service Line Classification], MATCH(SUMIFS(Table15[Unique ID],Table15[System-Owned Portion],E7516,Table15[If Material Anything Other than "Lead" in Column E,Was Material Ever Previously Lead?],G7516,Table15[Customer-Owned Portion],O7516),Table15[Unique ID],0),0)))</f>
        <v/>
      </c>
      <c r="X7516"/>
    </row>
    <row r="7517" spans="2:24" x14ac:dyDescent="0.25">
      <c r="B7517" s="146"/>
      <c r="C7517" s="31"/>
      <c r="D7517" s="31"/>
      <c r="E7517" s="44"/>
      <c r="F7517" s="43"/>
      <c r="G7517" s="84"/>
      <c r="H7517" s="31"/>
      <c r="I7517" s="31"/>
      <c r="J7517" s="84"/>
      <c r="K7517" s="31"/>
      <c r="L7517" s="31"/>
      <c r="M7517" s="169"/>
      <c r="N7517" s="148"/>
      <c r="O7517" s="106"/>
      <c r="P7517" s="43"/>
      <c r="Q7517" s="31"/>
      <c r="R7517" s="84"/>
      <c r="S7517" s="31"/>
      <c r="T7517" s="31"/>
      <c r="U7517" s="169"/>
      <c r="V7517" s="150"/>
      <c r="W7517" s="141" t="str" cm="1">
        <f t="array" ref="W7517">IF(SUM(LEN(B7517:V7517))=0,"",IF(OR(OR(ISBLANK(F7517),SUM(LEN(C7517),LEN(D7517))=0),AND(NOT(E7517="Unknown"),ISBLANK(J7517)),AND(NOT(O7517="Unknown"),ISBLANK(R7517))),"Missing Information", INDEX(Table15[Entire Service Line Classification], MATCH(SUMIFS(Table15[Unique ID],Table15[System-Owned Portion],E7517,Table15[If Material Anything Other than "Lead" in Column E,Was Material Ever Previously Lead?],G7517,Table15[Customer-Owned Portion],O7517),Table15[Unique ID],0),0)))</f>
        <v/>
      </c>
      <c r="X7517"/>
    </row>
    <row r="7518" spans="2:24" x14ac:dyDescent="0.25">
      <c r="B7518" s="146"/>
      <c r="C7518" s="31"/>
      <c r="D7518" s="31"/>
      <c r="E7518" s="44"/>
      <c r="F7518" s="43"/>
      <c r="G7518" s="84"/>
      <c r="H7518" s="31"/>
      <c r="I7518" s="31"/>
      <c r="J7518" s="84"/>
      <c r="K7518" s="31"/>
      <c r="L7518" s="31"/>
      <c r="M7518" s="169"/>
      <c r="N7518" s="148"/>
      <c r="O7518" s="106"/>
      <c r="P7518" s="43"/>
      <c r="Q7518" s="31"/>
      <c r="R7518" s="84"/>
      <c r="S7518" s="31"/>
      <c r="T7518" s="31"/>
      <c r="U7518" s="169"/>
      <c r="V7518" s="150"/>
      <c r="W7518" s="141" t="str" cm="1">
        <f t="array" ref="W7518">IF(SUM(LEN(B7518:V7518))=0,"",IF(OR(OR(ISBLANK(F7518),SUM(LEN(C7518),LEN(D7518))=0),AND(NOT(E7518="Unknown"),ISBLANK(J7518)),AND(NOT(O7518="Unknown"),ISBLANK(R7518))),"Missing Information", INDEX(Table15[Entire Service Line Classification], MATCH(SUMIFS(Table15[Unique ID],Table15[System-Owned Portion],E7518,Table15[If Material Anything Other than "Lead" in Column E,Was Material Ever Previously Lead?],G7518,Table15[Customer-Owned Portion],O7518),Table15[Unique ID],0),0)))</f>
        <v/>
      </c>
      <c r="X7518"/>
    </row>
    <row r="7519" spans="2:24" x14ac:dyDescent="0.25">
      <c r="B7519" s="146"/>
      <c r="C7519" s="31"/>
      <c r="D7519" s="31"/>
      <c r="E7519" s="44"/>
      <c r="F7519" s="43"/>
      <c r="G7519" s="84"/>
      <c r="H7519" s="31"/>
      <c r="I7519" s="31"/>
      <c r="J7519" s="84"/>
      <c r="K7519" s="31"/>
      <c r="L7519" s="31"/>
      <c r="M7519" s="169"/>
      <c r="N7519" s="148"/>
      <c r="O7519" s="106"/>
      <c r="P7519" s="43"/>
      <c r="Q7519" s="31"/>
      <c r="R7519" s="84"/>
      <c r="S7519" s="31"/>
      <c r="T7519" s="31"/>
      <c r="U7519" s="169"/>
      <c r="V7519" s="150"/>
      <c r="W7519" s="141" t="str" cm="1">
        <f t="array" ref="W7519">IF(SUM(LEN(B7519:V7519))=0,"",IF(OR(OR(ISBLANK(F7519),SUM(LEN(C7519),LEN(D7519))=0),AND(NOT(E7519="Unknown"),ISBLANK(J7519)),AND(NOT(O7519="Unknown"),ISBLANK(R7519))),"Missing Information", INDEX(Table15[Entire Service Line Classification], MATCH(SUMIFS(Table15[Unique ID],Table15[System-Owned Portion],E7519,Table15[If Material Anything Other than "Lead" in Column E,Was Material Ever Previously Lead?],G7519,Table15[Customer-Owned Portion],O7519),Table15[Unique ID],0),0)))</f>
        <v/>
      </c>
      <c r="X7519"/>
    </row>
    <row r="7520" spans="2:24" x14ac:dyDescent="0.25">
      <c r="B7520" s="146"/>
      <c r="C7520" s="31"/>
      <c r="D7520" s="31"/>
      <c r="E7520" s="44"/>
      <c r="F7520" s="43"/>
      <c r="G7520" s="84"/>
      <c r="H7520" s="31"/>
      <c r="I7520" s="31"/>
      <c r="J7520" s="84"/>
      <c r="K7520" s="31"/>
      <c r="L7520" s="31"/>
      <c r="M7520" s="169"/>
      <c r="N7520" s="148"/>
      <c r="O7520" s="106"/>
      <c r="P7520" s="43"/>
      <c r="Q7520" s="31"/>
      <c r="R7520" s="84"/>
      <c r="S7520" s="31"/>
      <c r="T7520" s="31"/>
      <c r="U7520" s="169"/>
      <c r="V7520" s="150"/>
      <c r="W7520" s="141" t="str" cm="1">
        <f t="array" ref="W7520">IF(SUM(LEN(B7520:V7520))=0,"",IF(OR(OR(ISBLANK(F7520),SUM(LEN(C7520),LEN(D7520))=0),AND(NOT(E7520="Unknown"),ISBLANK(J7520)),AND(NOT(O7520="Unknown"),ISBLANK(R7520))),"Missing Information", INDEX(Table15[Entire Service Line Classification], MATCH(SUMIFS(Table15[Unique ID],Table15[System-Owned Portion],E7520,Table15[If Material Anything Other than "Lead" in Column E,Was Material Ever Previously Lead?],G7520,Table15[Customer-Owned Portion],O7520),Table15[Unique ID],0),0)))</f>
        <v/>
      </c>
      <c r="X7520"/>
    </row>
    <row r="7521" spans="2:24" x14ac:dyDescent="0.25">
      <c r="B7521" s="146"/>
      <c r="C7521" s="31"/>
      <c r="D7521" s="31"/>
      <c r="E7521" s="44"/>
      <c r="F7521" s="43"/>
      <c r="G7521" s="84"/>
      <c r="H7521" s="31"/>
      <c r="I7521" s="31"/>
      <c r="J7521" s="84"/>
      <c r="K7521" s="31"/>
      <c r="L7521" s="31"/>
      <c r="M7521" s="169"/>
      <c r="N7521" s="148"/>
      <c r="O7521" s="106"/>
      <c r="P7521" s="43"/>
      <c r="Q7521" s="31"/>
      <c r="R7521" s="84"/>
      <c r="S7521" s="31"/>
      <c r="T7521" s="31"/>
      <c r="U7521" s="169"/>
      <c r="V7521" s="150"/>
      <c r="W7521" s="141" t="str" cm="1">
        <f t="array" ref="W7521">IF(SUM(LEN(B7521:V7521))=0,"",IF(OR(OR(ISBLANK(F7521),SUM(LEN(C7521),LEN(D7521))=0),AND(NOT(E7521="Unknown"),ISBLANK(J7521)),AND(NOT(O7521="Unknown"),ISBLANK(R7521))),"Missing Information", INDEX(Table15[Entire Service Line Classification], MATCH(SUMIFS(Table15[Unique ID],Table15[System-Owned Portion],E7521,Table15[If Material Anything Other than "Lead" in Column E,Was Material Ever Previously Lead?],G7521,Table15[Customer-Owned Portion],O7521),Table15[Unique ID],0),0)))</f>
        <v/>
      </c>
      <c r="X7521"/>
    </row>
    <row r="7522" spans="2:24" x14ac:dyDescent="0.25">
      <c r="B7522" s="146"/>
      <c r="C7522" s="31"/>
      <c r="D7522" s="31"/>
      <c r="E7522" s="44"/>
      <c r="F7522" s="43"/>
      <c r="G7522" s="84"/>
      <c r="H7522" s="31"/>
      <c r="I7522" s="31"/>
      <c r="J7522" s="84"/>
      <c r="K7522" s="31"/>
      <c r="L7522" s="31"/>
      <c r="M7522" s="169"/>
      <c r="N7522" s="148"/>
      <c r="O7522" s="106"/>
      <c r="P7522" s="43"/>
      <c r="Q7522" s="31"/>
      <c r="R7522" s="84"/>
      <c r="S7522" s="31"/>
      <c r="T7522" s="31"/>
      <c r="U7522" s="169"/>
      <c r="V7522" s="150"/>
      <c r="W7522" s="141" t="str" cm="1">
        <f t="array" ref="W7522">IF(SUM(LEN(B7522:V7522))=0,"",IF(OR(OR(ISBLANK(F7522),SUM(LEN(C7522),LEN(D7522))=0),AND(NOT(E7522="Unknown"),ISBLANK(J7522)),AND(NOT(O7522="Unknown"),ISBLANK(R7522))),"Missing Information", INDEX(Table15[Entire Service Line Classification], MATCH(SUMIFS(Table15[Unique ID],Table15[System-Owned Portion],E7522,Table15[If Material Anything Other than "Lead" in Column E,Was Material Ever Previously Lead?],G7522,Table15[Customer-Owned Portion],O7522),Table15[Unique ID],0),0)))</f>
        <v/>
      </c>
      <c r="X7522"/>
    </row>
    <row r="7523" spans="2:24" x14ac:dyDescent="0.25">
      <c r="B7523" s="146"/>
      <c r="C7523" s="31"/>
      <c r="D7523" s="31"/>
      <c r="E7523" s="44"/>
      <c r="F7523" s="43"/>
      <c r="G7523" s="84"/>
      <c r="H7523" s="31"/>
      <c r="I7523" s="31"/>
      <c r="J7523" s="84"/>
      <c r="K7523" s="31"/>
      <c r="L7523" s="31"/>
      <c r="M7523" s="169"/>
      <c r="N7523" s="148"/>
      <c r="O7523" s="106"/>
      <c r="P7523" s="43"/>
      <c r="Q7523" s="31"/>
      <c r="R7523" s="84"/>
      <c r="S7523" s="31"/>
      <c r="T7523" s="31"/>
      <c r="U7523" s="169"/>
      <c r="V7523" s="150"/>
      <c r="W7523" s="141" t="str" cm="1">
        <f t="array" ref="W7523">IF(SUM(LEN(B7523:V7523))=0,"",IF(OR(OR(ISBLANK(F7523),SUM(LEN(C7523),LEN(D7523))=0),AND(NOT(E7523="Unknown"),ISBLANK(J7523)),AND(NOT(O7523="Unknown"),ISBLANK(R7523))),"Missing Information", INDEX(Table15[Entire Service Line Classification], MATCH(SUMIFS(Table15[Unique ID],Table15[System-Owned Portion],E7523,Table15[If Material Anything Other than "Lead" in Column E,Was Material Ever Previously Lead?],G7523,Table15[Customer-Owned Portion],O7523),Table15[Unique ID],0),0)))</f>
        <v/>
      </c>
      <c r="X7523"/>
    </row>
    <row r="7524" spans="2:24" x14ac:dyDescent="0.25">
      <c r="B7524" s="146"/>
      <c r="C7524" s="31"/>
      <c r="D7524" s="31"/>
      <c r="E7524" s="44"/>
      <c r="F7524" s="43"/>
      <c r="G7524" s="84"/>
      <c r="H7524" s="31"/>
      <c r="I7524" s="31"/>
      <c r="J7524" s="84"/>
      <c r="K7524" s="31"/>
      <c r="L7524" s="31"/>
      <c r="M7524" s="169"/>
      <c r="N7524" s="148"/>
      <c r="O7524" s="106"/>
      <c r="P7524" s="43"/>
      <c r="Q7524" s="31"/>
      <c r="R7524" s="84"/>
      <c r="S7524" s="31"/>
      <c r="T7524" s="31"/>
      <c r="U7524" s="169"/>
      <c r="V7524" s="150"/>
      <c r="W7524" s="141" t="str" cm="1">
        <f t="array" ref="W7524">IF(SUM(LEN(B7524:V7524))=0,"",IF(OR(OR(ISBLANK(F7524),SUM(LEN(C7524),LEN(D7524))=0),AND(NOT(E7524="Unknown"),ISBLANK(J7524)),AND(NOT(O7524="Unknown"),ISBLANK(R7524))),"Missing Information", INDEX(Table15[Entire Service Line Classification], MATCH(SUMIFS(Table15[Unique ID],Table15[System-Owned Portion],E7524,Table15[If Material Anything Other than "Lead" in Column E,Was Material Ever Previously Lead?],G7524,Table15[Customer-Owned Portion],O7524),Table15[Unique ID],0),0)))</f>
        <v/>
      </c>
      <c r="X7524"/>
    </row>
    <row r="7525" spans="2:24" x14ac:dyDescent="0.25">
      <c r="B7525" s="146"/>
      <c r="C7525" s="31"/>
      <c r="D7525" s="31"/>
      <c r="E7525" s="44"/>
      <c r="F7525" s="43"/>
      <c r="G7525" s="84"/>
      <c r="H7525" s="31"/>
      <c r="I7525" s="31"/>
      <c r="J7525" s="84"/>
      <c r="K7525" s="31"/>
      <c r="L7525" s="31"/>
      <c r="M7525" s="169"/>
      <c r="N7525" s="148"/>
      <c r="O7525" s="106"/>
      <c r="P7525" s="43"/>
      <c r="Q7525" s="31"/>
      <c r="R7525" s="84"/>
      <c r="S7525" s="31"/>
      <c r="T7525" s="31"/>
      <c r="U7525" s="169"/>
      <c r="V7525" s="150"/>
      <c r="W7525" s="141" t="str" cm="1">
        <f t="array" ref="W7525">IF(SUM(LEN(B7525:V7525))=0,"",IF(OR(OR(ISBLANK(F7525),SUM(LEN(C7525),LEN(D7525))=0),AND(NOT(E7525="Unknown"),ISBLANK(J7525)),AND(NOT(O7525="Unknown"),ISBLANK(R7525))),"Missing Information", INDEX(Table15[Entire Service Line Classification], MATCH(SUMIFS(Table15[Unique ID],Table15[System-Owned Portion],E7525,Table15[If Material Anything Other than "Lead" in Column E,Was Material Ever Previously Lead?],G7525,Table15[Customer-Owned Portion],O7525),Table15[Unique ID],0),0)))</f>
        <v/>
      </c>
      <c r="X7525"/>
    </row>
    <row r="7526" spans="2:24" x14ac:dyDescent="0.25">
      <c r="B7526" s="146"/>
      <c r="C7526" s="31"/>
      <c r="D7526" s="31"/>
      <c r="E7526" s="44"/>
      <c r="F7526" s="43"/>
      <c r="G7526" s="84"/>
      <c r="H7526" s="31"/>
      <c r="I7526" s="31"/>
      <c r="J7526" s="84"/>
      <c r="K7526" s="31"/>
      <c r="L7526" s="31"/>
      <c r="M7526" s="169"/>
      <c r="N7526" s="148"/>
      <c r="O7526" s="106"/>
      <c r="P7526" s="43"/>
      <c r="Q7526" s="31"/>
      <c r="R7526" s="84"/>
      <c r="S7526" s="31"/>
      <c r="T7526" s="31"/>
      <c r="U7526" s="169"/>
      <c r="V7526" s="150"/>
      <c r="W7526" s="141" t="str" cm="1">
        <f t="array" ref="W7526">IF(SUM(LEN(B7526:V7526))=0,"",IF(OR(OR(ISBLANK(F7526),SUM(LEN(C7526),LEN(D7526))=0),AND(NOT(E7526="Unknown"),ISBLANK(J7526)),AND(NOT(O7526="Unknown"),ISBLANK(R7526))),"Missing Information", INDEX(Table15[Entire Service Line Classification], MATCH(SUMIFS(Table15[Unique ID],Table15[System-Owned Portion],E7526,Table15[If Material Anything Other than "Lead" in Column E,Was Material Ever Previously Lead?],G7526,Table15[Customer-Owned Portion],O7526),Table15[Unique ID],0),0)))</f>
        <v/>
      </c>
      <c r="X7526"/>
    </row>
    <row r="7527" spans="2:24" x14ac:dyDescent="0.25">
      <c r="B7527" s="146"/>
      <c r="C7527" s="31"/>
      <c r="D7527" s="31"/>
      <c r="E7527" s="44"/>
      <c r="F7527" s="43"/>
      <c r="G7527" s="84"/>
      <c r="H7527" s="31"/>
      <c r="I7527" s="31"/>
      <c r="J7527" s="84"/>
      <c r="K7527" s="31"/>
      <c r="L7527" s="31"/>
      <c r="M7527" s="169"/>
      <c r="N7527" s="148"/>
      <c r="O7527" s="106"/>
      <c r="P7527" s="43"/>
      <c r="Q7527" s="31"/>
      <c r="R7527" s="84"/>
      <c r="S7527" s="31"/>
      <c r="T7527" s="31"/>
      <c r="U7527" s="169"/>
      <c r="V7527" s="150"/>
      <c r="W7527" s="141" t="str" cm="1">
        <f t="array" ref="W7527">IF(SUM(LEN(B7527:V7527))=0,"",IF(OR(OR(ISBLANK(F7527),SUM(LEN(C7527),LEN(D7527))=0),AND(NOT(E7527="Unknown"),ISBLANK(J7527)),AND(NOT(O7527="Unknown"),ISBLANK(R7527))),"Missing Information", INDEX(Table15[Entire Service Line Classification], MATCH(SUMIFS(Table15[Unique ID],Table15[System-Owned Portion],E7527,Table15[If Material Anything Other than "Lead" in Column E,Was Material Ever Previously Lead?],G7527,Table15[Customer-Owned Portion],O7527),Table15[Unique ID],0),0)))</f>
        <v/>
      </c>
      <c r="X7527"/>
    </row>
    <row r="7528" spans="2:24" x14ac:dyDescent="0.25">
      <c r="B7528" s="146"/>
      <c r="C7528" s="31"/>
      <c r="D7528" s="31"/>
      <c r="E7528" s="44"/>
      <c r="F7528" s="43"/>
      <c r="G7528" s="84"/>
      <c r="H7528" s="31"/>
      <c r="I7528" s="31"/>
      <c r="J7528" s="84"/>
      <c r="K7528" s="31"/>
      <c r="L7528" s="31"/>
      <c r="M7528" s="169"/>
      <c r="N7528" s="148"/>
      <c r="O7528" s="106"/>
      <c r="P7528" s="43"/>
      <c r="Q7528" s="31"/>
      <c r="R7528" s="84"/>
      <c r="S7528" s="31"/>
      <c r="T7528" s="31"/>
      <c r="U7528" s="169"/>
      <c r="V7528" s="150"/>
      <c r="W7528" s="141" t="str" cm="1">
        <f t="array" ref="W7528">IF(SUM(LEN(B7528:V7528))=0,"",IF(OR(OR(ISBLANK(F7528),SUM(LEN(C7528),LEN(D7528))=0),AND(NOT(E7528="Unknown"),ISBLANK(J7528)),AND(NOT(O7528="Unknown"),ISBLANK(R7528))),"Missing Information", INDEX(Table15[Entire Service Line Classification], MATCH(SUMIFS(Table15[Unique ID],Table15[System-Owned Portion],E7528,Table15[If Material Anything Other than "Lead" in Column E,Was Material Ever Previously Lead?],G7528,Table15[Customer-Owned Portion],O7528),Table15[Unique ID],0),0)))</f>
        <v/>
      </c>
      <c r="X7528"/>
    </row>
    <row r="7529" spans="2:24" x14ac:dyDescent="0.25">
      <c r="B7529" s="146"/>
      <c r="C7529" s="31"/>
      <c r="D7529" s="31"/>
      <c r="E7529" s="44"/>
      <c r="F7529" s="43"/>
      <c r="G7529" s="84"/>
      <c r="H7529" s="31"/>
      <c r="I7529" s="31"/>
      <c r="J7529" s="84"/>
      <c r="K7529" s="31"/>
      <c r="L7529" s="31"/>
      <c r="M7529" s="169"/>
      <c r="N7529" s="148"/>
      <c r="O7529" s="106"/>
      <c r="P7529" s="43"/>
      <c r="Q7529" s="31"/>
      <c r="R7529" s="84"/>
      <c r="S7529" s="31"/>
      <c r="T7529" s="31"/>
      <c r="U7529" s="169"/>
      <c r="V7529" s="150"/>
      <c r="W7529" s="141" t="str" cm="1">
        <f t="array" ref="W7529">IF(SUM(LEN(B7529:V7529))=0,"",IF(OR(OR(ISBLANK(F7529),SUM(LEN(C7529),LEN(D7529))=0),AND(NOT(E7529="Unknown"),ISBLANK(J7529)),AND(NOT(O7529="Unknown"),ISBLANK(R7529))),"Missing Information", INDEX(Table15[Entire Service Line Classification], MATCH(SUMIFS(Table15[Unique ID],Table15[System-Owned Portion],E7529,Table15[If Material Anything Other than "Lead" in Column E,Was Material Ever Previously Lead?],G7529,Table15[Customer-Owned Portion],O7529),Table15[Unique ID],0),0)))</f>
        <v/>
      </c>
      <c r="X7529"/>
    </row>
    <row r="7530" spans="2:24" x14ac:dyDescent="0.25">
      <c r="B7530" s="146"/>
      <c r="C7530" s="31"/>
      <c r="D7530" s="31"/>
      <c r="E7530" s="44"/>
      <c r="F7530" s="43"/>
      <c r="G7530" s="84"/>
      <c r="H7530" s="31"/>
      <c r="I7530" s="31"/>
      <c r="J7530" s="84"/>
      <c r="K7530" s="31"/>
      <c r="L7530" s="31"/>
      <c r="M7530" s="169"/>
      <c r="N7530" s="148"/>
      <c r="O7530" s="106"/>
      <c r="P7530" s="43"/>
      <c r="Q7530" s="31"/>
      <c r="R7530" s="84"/>
      <c r="S7530" s="31"/>
      <c r="T7530" s="31"/>
      <c r="U7530" s="169"/>
      <c r="V7530" s="150"/>
      <c r="W7530" s="141" t="str" cm="1">
        <f t="array" ref="W7530">IF(SUM(LEN(B7530:V7530))=0,"",IF(OR(OR(ISBLANK(F7530),SUM(LEN(C7530),LEN(D7530))=0),AND(NOT(E7530="Unknown"),ISBLANK(J7530)),AND(NOT(O7530="Unknown"),ISBLANK(R7530))),"Missing Information", INDEX(Table15[Entire Service Line Classification], MATCH(SUMIFS(Table15[Unique ID],Table15[System-Owned Portion],E7530,Table15[If Material Anything Other than "Lead" in Column E,Was Material Ever Previously Lead?],G7530,Table15[Customer-Owned Portion],O7530),Table15[Unique ID],0),0)))</f>
        <v/>
      </c>
      <c r="X7530"/>
    </row>
    <row r="7531" spans="2:24" x14ac:dyDescent="0.25">
      <c r="B7531" s="146"/>
      <c r="C7531" s="31"/>
      <c r="D7531" s="31"/>
      <c r="E7531" s="44"/>
      <c r="F7531" s="43"/>
      <c r="G7531" s="84"/>
      <c r="H7531" s="31"/>
      <c r="I7531" s="31"/>
      <c r="J7531" s="84"/>
      <c r="K7531" s="31"/>
      <c r="L7531" s="31"/>
      <c r="M7531" s="169"/>
      <c r="N7531" s="148"/>
      <c r="O7531" s="106"/>
      <c r="P7531" s="43"/>
      <c r="Q7531" s="31"/>
      <c r="R7531" s="84"/>
      <c r="S7531" s="31"/>
      <c r="T7531" s="31"/>
      <c r="U7531" s="169"/>
      <c r="V7531" s="150"/>
      <c r="W7531" s="141" t="str" cm="1">
        <f t="array" ref="W7531">IF(SUM(LEN(B7531:V7531))=0,"",IF(OR(OR(ISBLANK(F7531),SUM(LEN(C7531),LEN(D7531))=0),AND(NOT(E7531="Unknown"),ISBLANK(J7531)),AND(NOT(O7531="Unknown"),ISBLANK(R7531))),"Missing Information", INDEX(Table15[Entire Service Line Classification], MATCH(SUMIFS(Table15[Unique ID],Table15[System-Owned Portion],E7531,Table15[If Material Anything Other than "Lead" in Column E,Was Material Ever Previously Lead?],G7531,Table15[Customer-Owned Portion],O7531),Table15[Unique ID],0),0)))</f>
        <v/>
      </c>
      <c r="X7531"/>
    </row>
    <row r="7532" spans="2:24" x14ac:dyDescent="0.25">
      <c r="B7532" s="146"/>
      <c r="C7532" s="31"/>
      <c r="D7532" s="31"/>
      <c r="E7532" s="44"/>
      <c r="F7532" s="43"/>
      <c r="G7532" s="84"/>
      <c r="H7532" s="31"/>
      <c r="I7532" s="31"/>
      <c r="J7532" s="84"/>
      <c r="K7532" s="31"/>
      <c r="L7532" s="31"/>
      <c r="M7532" s="169"/>
      <c r="N7532" s="148"/>
      <c r="O7532" s="106"/>
      <c r="P7532" s="43"/>
      <c r="Q7532" s="31"/>
      <c r="R7532" s="84"/>
      <c r="S7532" s="31"/>
      <c r="T7532" s="31"/>
      <c r="U7532" s="169"/>
      <c r="V7532" s="150"/>
      <c r="W7532" s="141" t="str" cm="1">
        <f t="array" ref="W7532">IF(SUM(LEN(B7532:V7532))=0,"",IF(OR(OR(ISBLANK(F7532),SUM(LEN(C7532),LEN(D7532))=0),AND(NOT(E7532="Unknown"),ISBLANK(J7532)),AND(NOT(O7532="Unknown"),ISBLANK(R7532))),"Missing Information", INDEX(Table15[Entire Service Line Classification], MATCH(SUMIFS(Table15[Unique ID],Table15[System-Owned Portion],E7532,Table15[If Material Anything Other than "Lead" in Column E,Was Material Ever Previously Lead?],G7532,Table15[Customer-Owned Portion],O7532),Table15[Unique ID],0),0)))</f>
        <v/>
      </c>
      <c r="X7532"/>
    </row>
    <row r="7533" spans="2:24" x14ac:dyDescent="0.25">
      <c r="B7533" s="146"/>
      <c r="C7533" s="31"/>
      <c r="D7533" s="31"/>
      <c r="E7533" s="44"/>
      <c r="F7533" s="43"/>
      <c r="G7533" s="84"/>
      <c r="H7533" s="31"/>
      <c r="I7533" s="31"/>
      <c r="J7533" s="84"/>
      <c r="K7533" s="31"/>
      <c r="L7533" s="31"/>
      <c r="M7533" s="169"/>
      <c r="N7533" s="148"/>
      <c r="O7533" s="106"/>
      <c r="P7533" s="43"/>
      <c r="Q7533" s="31"/>
      <c r="R7533" s="84"/>
      <c r="S7533" s="31"/>
      <c r="T7533" s="31"/>
      <c r="U7533" s="169"/>
      <c r="V7533" s="150"/>
      <c r="W7533" s="141" t="str" cm="1">
        <f t="array" ref="W7533">IF(SUM(LEN(B7533:V7533))=0,"",IF(OR(OR(ISBLANK(F7533),SUM(LEN(C7533),LEN(D7533))=0),AND(NOT(E7533="Unknown"),ISBLANK(J7533)),AND(NOT(O7533="Unknown"),ISBLANK(R7533))),"Missing Information", INDEX(Table15[Entire Service Line Classification], MATCH(SUMIFS(Table15[Unique ID],Table15[System-Owned Portion],E7533,Table15[If Material Anything Other than "Lead" in Column E,Was Material Ever Previously Lead?],G7533,Table15[Customer-Owned Portion],O7533),Table15[Unique ID],0),0)))</f>
        <v/>
      </c>
      <c r="X7533"/>
    </row>
    <row r="7534" spans="2:24" x14ac:dyDescent="0.25">
      <c r="B7534" s="146"/>
      <c r="C7534" s="31"/>
      <c r="D7534" s="31"/>
      <c r="E7534" s="44"/>
      <c r="F7534" s="43"/>
      <c r="G7534" s="84"/>
      <c r="H7534" s="31"/>
      <c r="I7534" s="31"/>
      <c r="J7534" s="84"/>
      <c r="K7534" s="31"/>
      <c r="L7534" s="31"/>
      <c r="M7534" s="169"/>
      <c r="N7534" s="148"/>
      <c r="O7534" s="106"/>
      <c r="P7534" s="43"/>
      <c r="Q7534" s="31"/>
      <c r="R7534" s="84"/>
      <c r="S7534" s="31"/>
      <c r="T7534" s="31"/>
      <c r="U7534" s="169"/>
      <c r="V7534" s="150"/>
      <c r="W7534" s="141" t="str" cm="1">
        <f t="array" ref="W7534">IF(SUM(LEN(B7534:V7534))=0,"",IF(OR(OR(ISBLANK(F7534),SUM(LEN(C7534),LEN(D7534))=0),AND(NOT(E7534="Unknown"),ISBLANK(J7534)),AND(NOT(O7534="Unknown"),ISBLANK(R7534))),"Missing Information", INDEX(Table15[Entire Service Line Classification], MATCH(SUMIFS(Table15[Unique ID],Table15[System-Owned Portion],E7534,Table15[If Material Anything Other than "Lead" in Column E,Was Material Ever Previously Lead?],G7534,Table15[Customer-Owned Portion],O7534),Table15[Unique ID],0),0)))</f>
        <v/>
      </c>
      <c r="X7534"/>
    </row>
    <row r="7535" spans="2:24" x14ac:dyDescent="0.25">
      <c r="B7535" s="146"/>
      <c r="C7535" s="31"/>
      <c r="D7535" s="31"/>
      <c r="E7535" s="44"/>
      <c r="F7535" s="43"/>
      <c r="G7535" s="84"/>
      <c r="H7535" s="31"/>
      <c r="I7535" s="31"/>
      <c r="J7535" s="84"/>
      <c r="K7535" s="31"/>
      <c r="L7535" s="31"/>
      <c r="M7535" s="169"/>
      <c r="N7535" s="148"/>
      <c r="O7535" s="106"/>
      <c r="P7535" s="43"/>
      <c r="Q7535" s="31"/>
      <c r="R7535" s="84"/>
      <c r="S7535" s="31"/>
      <c r="T7535" s="31"/>
      <c r="U7535" s="169"/>
      <c r="V7535" s="150"/>
      <c r="W7535" s="141" t="str" cm="1">
        <f t="array" ref="W7535">IF(SUM(LEN(B7535:V7535))=0,"",IF(OR(OR(ISBLANK(F7535),SUM(LEN(C7535),LEN(D7535))=0),AND(NOT(E7535="Unknown"),ISBLANK(J7535)),AND(NOT(O7535="Unknown"),ISBLANK(R7535))),"Missing Information", INDEX(Table15[Entire Service Line Classification], MATCH(SUMIFS(Table15[Unique ID],Table15[System-Owned Portion],E7535,Table15[If Material Anything Other than "Lead" in Column E,Was Material Ever Previously Lead?],G7535,Table15[Customer-Owned Portion],O7535),Table15[Unique ID],0),0)))</f>
        <v/>
      </c>
      <c r="X7535"/>
    </row>
    <row r="7536" spans="2:24" x14ac:dyDescent="0.25">
      <c r="B7536" s="146"/>
      <c r="C7536" s="31"/>
      <c r="D7536" s="31"/>
      <c r="E7536" s="44"/>
      <c r="F7536" s="43"/>
      <c r="G7536" s="84"/>
      <c r="H7536" s="31"/>
      <c r="I7536" s="31"/>
      <c r="J7536" s="84"/>
      <c r="K7536" s="31"/>
      <c r="L7536" s="31"/>
      <c r="M7536" s="169"/>
      <c r="N7536" s="148"/>
      <c r="O7536" s="106"/>
      <c r="P7536" s="43"/>
      <c r="Q7536" s="31"/>
      <c r="R7536" s="84"/>
      <c r="S7536" s="31"/>
      <c r="T7536" s="31"/>
      <c r="U7536" s="169"/>
      <c r="V7536" s="150"/>
      <c r="W7536" s="141" t="str" cm="1">
        <f t="array" ref="W7536">IF(SUM(LEN(B7536:V7536))=0,"",IF(OR(OR(ISBLANK(F7536),SUM(LEN(C7536),LEN(D7536))=0),AND(NOT(E7536="Unknown"),ISBLANK(J7536)),AND(NOT(O7536="Unknown"),ISBLANK(R7536))),"Missing Information", INDEX(Table15[Entire Service Line Classification], MATCH(SUMIFS(Table15[Unique ID],Table15[System-Owned Portion],E7536,Table15[If Material Anything Other than "Lead" in Column E,Was Material Ever Previously Lead?],G7536,Table15[Customer-Owned Portion],O7536),Table15[Unique ID],0),0)))</f>
        <v/>
      </c>
      <c r="X7536"/>
    </row>
    <row r="7537" spans="2:24" x14ac:dyDescent="0.25">
      <c r="B7537" s="146"/>
      <c r="C7537" s="31"/>
      <c r="D7537" s="31"/>
      <c r="E7537" s="44"/>
      <c r="F7537" s="43"/>
      <c r="G7537" s="84"/>
      <c r="H7537" s="31"/>
      <c r="I7537" s="31"/>
      <c r="J7537" s="84"/>
      <c r="K7537" s="31"/>
      <c r="L7537" s="31"/>
      <c r="M7537" s="169"/>
      <c r="N7537" s="148"/>
      <c r="O7537" s="106"/>
      <c r="P7537" s="43"/>
      <c r="Q7537" s="31"/>
      <c r="R7537" s="84"/>
      <c r="S7537" s="31"/>
      <c r="T7537" s="31"/>
      <c r="U7537" s="169"/>
      <c r="V7537" s="150"/>
      <c r="W7537" s="141" t="str" cm="1">
        <f t="array" ref="W7537">IF(SUM(LEN(B7537:V7537))=0,"",IF(OR(OR(ISBLANK(F7537),SUM(LEN(C7537),LEN(D7537))=0),AND(NOT(E7537="Unknown"),ISBLANK(J7537)),AND(NOT(O7537="Unknown"),ISBLANK(R7537))),"Missing Information", INDEX(Table15[Entire Service Line Classification], MATCH(SUMIFS(Table15[Unique ID],Table15[System-Owned Portion],E7537,Table15[If Material Anything Other than "Lead" in Column E,Was Material Ever Previously Lead?],G7537,Table15[Customer-Owned Portion],O7537),Table15[Unique ID],0),0)))</f>
        <v/>
      </c>
      <c r="X7537"/>
    </row>
    <row r="7538" spans="2:24" x14ac:dyDescent="0.25">
      <c r="B7538" s="146"/>
      <c r="C7538" s="31"/>
      <c r="D7538" s="31"/>
      <c r="E7538" s="44"/>
      <c r="F7538" s="43"/>
      <c r="G7538" s="84"/>
      <c r="H7538" s="31"/>
      <c r="I7538" s="31"/>
      <c r="J7538" s="84"/>
      <c r="K7538" s="31"/>
      <c r="L7538" s="31"/>
      <c r="M7538" s="169"/>
      <c r="N7538" s="148"/>
      <c r="O7538" s="106"/>
      <c r="P7538" s="43"/>
      <c r="Q7538" s="31"/>
      <c r="R7538" s="84"/>
      <c r="S7538" s="31"/>
      <c r="T7538" s="31"/>
      <c r="U7538" s="169"/>
      <c r="V7538" s="150"/>
      <c r="W7538" s="141" t="str" cm="1">
        <f t="array" ref="W7538">IF(SUM(LEN(B7538:V7538))=0,"",IF(OR(OR(ISBLANK(F7538),SUM(LEN(C7538),LEN(D7538))=0),AND(NOT(E7538="Unknown"),ISBLANK(J7538)),AND(NOT(O7538="Unknown"),ISBLANK(R7538))),"Missing Information", INDEX(Table15[Entire Service Line Classification], MATCH(SUMIFS(Table15[Unique ID],Table15[System-Owned Portion],E7538,Table15[If Material Anything Other than "Lead" in Column E,Was Material Ever Previously Lead?],G7538,Table15[Customer-Owned Portion],O7538),Table15[Unique ID],0),0)))</f>
        <v/>
      </c>
      <c r="X7538"/>
    </row>
    <row r="7539" spans="2:24" x14ac:dyDescent="0.25">
      <c r="B7539" s="146"/>
      <c r="C7539" s="31"/>
      <c r="D7539" s="31"/>
      <c r="E7539" s="44"/>
      <c r="F7539" s="43"/>
      <c r="G7539" s="84"/>
      <c r="H7539" s="31"/>
      <c r="I7539" s="31"/>
      <c r="J7539" s="84"/>
      <c r="K7539" s="31"/>
      <c r="L7539" s="31"/>
      <c r="M7539" s="169"/>
      <c r="N7539" s="148"/>
      <c r="O7539" s="106"/>
      <c r="P7539" s="43"/>
      <c r="Q7539" s="31"/>
      <c r="R7539" s="84"/>
      <c r="S7539" s="31"/>
      <c r="T7539" s="31"/>
      <c r="U7539" s="169"/>
      <c r="V7539" s="150"/>
      <c r="W7539" s="141" t="str" cm="1">
        <f t="array" ref="W7539">IF(SUM(LEN(B7539:V7539))=0,"",IF(OR(OR(ISBLANK(F7539),SUM(LEN(C7539),LEN(D7539))=0),AND(NOT(E7539="Unknown"),ISBLANK(J7539)),AND(NOT(O7539="Unknown"),ISBLANK(R7539))),"Missing Information", INDEX(Table15[Entire Service Line Classification], MATCH(SUMIFS(Table15[Unique ID],Table15[System-Owned Portion],E7539,Table15[If Material Anything Other than "Lead" in Column E,Was Material Ever Previously Lead?],G7539,Table15[Customer-Owned Portion],O7539),Table15[Unique ID],0),0)))</f>
        <v/>
      </c>
      <c r="X7539"/>
    </row>
    <row r="7540" spans="2:24" x14ac:dyDescent="0.25">
      <c r="B7540" s="146"/>
      <c r="C7540" s="31"/>
      <c r="D7540" s="31"/>
      <c r="E7540" s="44"/>
      <c r="F7540" s="43"/>
      <c r="G7540" s="84"/>
      <c r="H7540" s="31"/>
      <c r="I7540" s="31"/>
      <c r="J7540" s="84"/>
      <c r="K7540" s="31"/>
      <c r="L7540" s="31"/>
      <c r="M7540" s="169"/>
      <c r="N7540" s="148"/>
      <c r="O7540" s="106"/>
      <c r="P7540" s="43"/>
      <c r="Q7540" s="31"/>
      <c r="R7540" s="84"/>
      <c r="S7540" s="31"/>
      <c r="T7540" s="31"/>
      <c r="U7540" s="169"/>
      <c r="V7540" s="150"/>
      <c r="W7540" s="141" t="str" cm="1">
        <f t="array" ref="W7540">IF(SUM(LEN(B7540:V7540))=0,"",IF(OR(OR(ISBLANK(F7540),SUM(LEN(C7540),LEN(D7540))=0),AND(NOT(E7540="Unknown"),ISBLANK(J7540)),AND(NOT(O7540="Unknown"),ISBLANK(R7540))),"Missing Information", INDEX(Table15[Entire Service Line Classification], MATCH(SUMIFS(Table15[Unique ID],Table15[System-Owned Portion],E7540,Table15[If Material Anything Other than "Lead" in Column E,Was Material Ever Previously Lead?],G7540,Table15[Customer-Owned Portion],O7540),Table15[Unique ID],0),0)))</f>
        <v/>
      </c>
      <c r="X7540"/>
    </row>
    <row r="7541" spans="2:24" x14ac:dyDescent="0.25">
      <c r="B7541" s="146"/>
      <c r="C7541" s="31"/>
      <c r="D7541" s="31"/>
      <c r="E7541" s="44"/>
      <c r="F7541" s="43"/>
      <c r="G7541" s="84"/>
      <c r="H7541" s="31"/>
      <c r="I7541" s="31"/>
      <c r="J7541" s="84"/>
      <c r="K7541" s="31"/>
      <c r="L7541" s="31"/>
      <c r="M7541" s="169"/>
      <c r="N7541" s="148"/>
      <c r="O7541" s="106"/>
      <c r="P7541" s="43"/>
      <c r="Q7541" s="31"/>
      <c r="R7541" s="84"/>
      <c r="S7541" s="31"/>
      <c r="T7541" s="31"/>
      <c r="U7541" s="169"/>
      <c r="V7541" s="150"/>
      <c r="W7541" s="141" t="str" cm="1">
        <f t="array" ref="W7541">IF(SUM(LEN(B7541:V7541))=0,"",IF(OR(OR(ISBLANK(F7541),SUM(LEN(C7541),LEN(D7541))=0),AND(NOT(E7541="Unknown"),ISBLANK(J7541)),AND(NOT(O7541="Unknown"),ISBLANK(R7541))),"Missing Information", INDEX(Table15[Entire Service Line Classification], MATCH(SUMIFS(Table15[Unique ID],Table15[System-Owned Portion],E7541,Table15[If Material Anything Other than "Lead" in Column E,Was Material Ever Previously Lead?],G7541,Table15[Customer-Owned Portion],O7541),Table15[Unique ID],0),0)))</f>
        <v/>
      </c>
      <c r="X7541"/>
    </row>
    <row r="7542" spans="2:24" x14ac:dyDescent="0.25">
      <c r="B7542" s="146"/>
      <c r="C7542" s="31"/>
      <c r="D7542" s="31"/>
      <c r="E7542" s="44"/>
      <c r="F7542" s="43"/>
      <c r="G7542" s="84"/>
      <c r="H7542" s="31"/>
      <c r="I7542" s="31"/>
      <c r="J7542" s="84"/>
      <c r="K7542" s="31"/>
      <c r="L7542" s="31"/>
      <c r="M7542" s="169"/>
      <c r="N7542" s="148"/>
      <c r="O7542" s="106"/>
      <c r="P7542" s="43"/>
      <c r="Q7542" s="31"/>
      <c r="R7542" s="84"/>
      <c r="S7542" s="31"/>
      <c r="T7542" s="31"/>
      <c r="U7542" s="169"/>
      <c r="V7542" s="150"/>
      <c r="W7542" s="141" t="str" cm="1">
        <f t="array" ref="W7542">IF(SUM(LEN(B7542:V7542))=0,"",IF(OR(OR(ISBLANK(F7542),SUM(LEN(C7542),LEN(D7542))=0),AND(NOT(E7542="Unknown"),ISBLANK(J7542)),AND(NOT(O7542="Unknown"),ISBLANK(R7542))),"Missing Information", INDEX(Table15[Entire Service Line Classification], MATCH(SUMIFS(Table15[Unique ID],Table15[System-Owned Portion],E7542,Table15[If Material Anything Other than "Lead" in Column E,Was Material Ever Previously Lead?],G7542,Table15[Customer-Owned Portion],O7542),Table15[Unique ID],0),0)))</f>
        <v/>
      </c>
      <c r="X7542"/>
    </row>
    <row r="7543" spans="2:24" x14ac:dyDescent="0.25">
      <c r="B7543" s="146"/>
      <c r="C7543" s="31"/>
      <c r="D7543" s="31"/>
      <c r="E7543" s="44"/>
      <c r="F7543" s="43"/>
      <c r="G7543" s="84"/>
      <c r="H7543" s="31"/>
      <c r="I7543" s="31"/>
      <c r="J7543" s="84"/>
      <c r="K7543" s="31"/>
      <c r="L7543" s="31"/>
      <c r="M7543" s="169"/>
      <c r="N7543" s="148"/>
      <c r="O7543" s="106"/>
      <c r="P7543" s="43"/>
      <c r="Q7543" s="31"/>
      <c r="R7543" s="84"/>
      <c r="S7543" s="31"/>
      <c r="T7543" s="31"/>
      <c r="U7543" s="169"/>
      <c r="V7543" s="150"/>
      <c r="W7543" s="141" t="str" cm="1">
        <f t="array" ref="W7543">IF(SUM(LEN(B7543:V7543))=0,"",IF(OR(OR(ISBLANK(F7543),SUM(LEN(C7543),LEN(D7543))=0),AND(NOT(E7543="Unknown"),ISBLANK(J7543)),AND(NOT(O7543="Unknown"),ISBLANK(R7543))),"Missing Information", INDEX(Table15[Entire Service Line Classification], MATCH(SUMIFS(Table15[Unique ID],Table15[System-Owned Portion],E7543,Table15[If Material Anything Other than "Lead" in Column E,Was Material Ever Previously Lead?],G7543,Table15[Customer-Owned Portion],O7543),Table15[Unique ID],0),0)))</f>
        <v/>
      </c>
      <c r="X7543"/>
    </row>
    <row r="7544" spans="2:24" x14ac:dyDescent="0.25">
      <c r="B7544" s="146"/>
      <c r="C7544" s="31"/>
      <c r="D7544" s="31"/>
      <c r="E7544" s="44"/>
      <c r="F7544" s="43"/>
      <c r="G7544" s="84"/>
      <c r="H7544" s="31"/>
      <c r="I7544" s="31"/>
      <c r="J7544" s="84"/>
      <c r="K7544" s="31"/>
      <c r="L7544" s="31"/>
      <c r="M7544" s="169"/>
      <c r="N7544" s="148"/>
      <c r="O7544" s="106"/>
      <c r="P7544" s="43"/>
      <c r="Q7544" s="31"/>
      <c r="R7544" s="84"/>
      <c r="S7544" s="31"/>
      <c r="T7544" s="31"/>
      <c r="U7544" s="169"/>
      <c r="V7544" s="150"/>
      <c r="W7544" s="141" t="str" cm="1">
        <f t="array" ref="W7544">IF(SUM(LEN(B7544:V7544))=0,"",IF(OR(OR(ISBLANK(F7544),SUM(LEN(C7544),LEN(D7544))=0),AND(NOT(E7544="Unknown"),ISBLANK(J7544)),AND(NOT(O7544="Unknown"),ISBLANK(R7544))),"Missing Information", INDEX(Table15[Entire Service Line Classification], MATCH(SUMIFS(Table15[Unique ID],Table15[System-Owned Portion],E7544,Table15[If Material Anything Other than "Lead" in Column E,Was Material Ever Previously Lead?],G7544,Table15[Customer-Owned Portion],O7544),Table15[Unique ID],0),0)))</f>
        <v/>
      </c>
      <c r="X7544"/>
    </row>
    <row r="7545" spans="2:24" x14ac:dyDescent="0.25">
      <c r="B7545" s="146"/>
      <c r="C7545" s="31"/>
      <c r="D7545" s="31"/>
      <c r="E7545" s="44"/>
      <c r="F7545" s="43"/>
      <c r="G7545" s="84"/>
      <c r="H7545" s="31"/>
      <c r="I7545" s="31"/>
      <c r="J7545" s="84"/>
      <c r="K7545" s="31"/>
      <c r="L7545" s="31"/>
      <c r="M7545" s="169"/>
      <c r="N7545" s="148"/>
      <c r="O7545" s="106"/>
      <c r="P7545" s="43"/>
      <c r="Q7545" s="31"/>
      <c r="R7545" s="84"/>
      <c r="S7545" s="31"/>
      <c r="T7545" s="31"/>
      <c r="U7545" s="169"/>
      <c r="V7545" s="150"/>
      <c r="W7545" s="141" t="str" cm="1">
        <f t="array" ref="W7545">IF(SUM(LEN(B7545:V7545))=0,"",IF(OR(OR(ISBLANK(F7545),SUM(LEN(C7545),LEN(D7545))=0),AND(NOT(E7545="Unknown"),ISBLANK(J7545)),AND(NOT(O7545="Unknown"),ISBLANK(R7545))),"Missing Information", INDEX(Table15[Entire Service Line Classification], MATCH(SUMIFS(Table15[Unique ID],Table15[System-Owned Portion],E7545,Table15[If Material Anything Other than "Lead" in Column E,Was Material Ever Previously Lead?],G7545,Table15[Customer-Owned Portion],O7545),Table15[Unique ID],0),0)))</f>
        <v/>
      </c>
      <c r="X7545"/>
    </row>
    <row r="7546" spans="2:24" x14ac:dyDescent="0.25">
      <c r="B7546" s="146"/>
      <c r="C7546" s="31"/>
      <c r="D7546" s="31"/>
      <c r="E7546" s="44"/>
      <c r="F7546" s="43"/>
      <c r="G7546" s="84"/>
      <c r="H7546" s="31"/>
      <c r="I7546" s="31"/>
      <c r="J7546" s="84"/>
      <c r="K7546" s="31"/>
      <c r="L7546" s="31"/>
      <c r="M7546" s="169"/>
      <c r="N7546" s="148"/>
      <c r="O7546" s="106"/>
      <c r="P7546" s="43"/>
      <c r="Q7546" s="31"/>
      <c r="R7546" s="84"/>
      <c r="S7546" s="31"/>
      <c r="T7546" s="31"/>
      <c r="U7546" s="169"/>
      <c r="V7546" s="150"/>
      <c r="W7546" s="141" t="str" cm="1">
        <f t="array" ref="W7546">IF(SUM(LEN(B7546:V7546))=0,"",IF(OR(OR(ISBLANK(F7546),SUM(LEN(C7546),LEN(D7546))=0),AND(NOT(E7546="Unknown"),ISBLANK(J7546)),AND(NOT(O7546="Unknown"),ISBLANK(R7546))),"Missing Information", INDEX(Table15[Entire Service Line Classification], MATCH(SUMIFS(Table15[Unique ID],Table15[System-Owned Portion],E7546,Table15[If Material Anything Other than "Lead" in Column E,Was Material Ever Previously Lead?],G7546,Table15[Customer-Owned Portion],O7546),Table15[Unique ID],0),0)))</f>
        <v/>
      </c>
      <c r="X7546"/>
    </row>
    <row r="7547" spans="2:24" x14ac:dyDescent="0.25">
      <c r="B7547" s="146"/>
      <c r="C7547" s="31"/>
      <c r="D7547" s="31"/>
      <c r="E7547" s="44"/>
      <c r="F7547" s="43"/>
      <c r="G7547" s="84"/>
      <c r="H7547" s="31"/>
      <c r="I7547" s="31"/>
      <c r="J7547" s="84"/>
      <c r="K7547" s="31"/>
      <c r="L7547" s="31"/>
      <c r="M7547" s="169"/>
      <c r="N7547" s="148"/>
      <c r="O7547" s="106"/>
      <c r="P7547" s="43"/>
      <c r="Q7547" s="31"/>
      <c r="R7547" s="84"/>
      <c r="S7547" s="31"/>
      <c r="T7547" s="31"/>
      <c r="U7547" s="169"/>
      <c r="V7547" s="150"/>
      <c r="W7547" s="141" t="str" cm="1">
        <f t="array" ref="W7547">IF(SUM(LEN(B7547:V7547))=0,"",IF(OR(OR(ISBLANK(F7547),SUM(LEN(C7547),LEN(D7547))=0),AND(NOT(E7547="Unknown"),ISBLANK(J7547)),AND(NOT(O7547="Unknown"),ISBLANK(R7547))),"Missing Information", INDEX(Table15[Entire Service Line Classification], MATCH(SUMIFS(Table15[Unique ID],Table15[System-Owned Portion],E7547,Table15[If Material Anything Other than "Lead" in Column E,Was Material Ever Previously Lead?],G7547,Table15[Customer-Owned Portion],O7547),Table15[Unique ID],0),0)))</f>
        <v/>
      </c>
      <c r="X7547"/>
    </row>
    <row r="7548" spans="2:24" x14ac:dyDescent="0.25">
      <c r="B7548" s="146"/>
      <c r="C7548" s="31"/>
      <c r="D7548" s="31"/>
      <c r="E7548" s="44"/>
      <c r="F7548" s="43"/>
      <c r="G7548" s="84"/>
      <c r="H7548" s="31"/>
      <c r="I7548" s="31"/>
      <c r="J7548" s="84"/>
      <c r="K7548" s="31"/>
      <c r="L7548" s="31"/>
      <c r="M7548" s="169"/>
      <c r="N7548" s="148"/>
      <c r="O7548" s="106"/>
      <c r="P7548" s="43"/>
      <c r="Q7548" s="31"/>
      <c r="R7548" s="84"/>
      <c r="S7548" s="31"/>
      <c r="T7548" s="31"/>
      <c r="U7548" s="169"/>
      <c r="V7548" s="150"/>
      <c r="W7548" s="141" t="str" cm="1">
        <f t="array" ref="W7548">IF(SUM(LEN(B7548:V7548))=0,"",IF(OR(OR(ISBLANK(F7548),SUM(LEN(C7548),LEN(D7548))=0),AND(NOT(E7548="Unknown"),ISBLANK(J7548)),AND(NOT(O7548="Unknown"),ISBLANK(R7548))),"Missing Information", INDEX(Table15[Entire Service Line Classification], MATCH(SUMIFS(Table15[Unique ID],Table15[System-Owned Portion],E7548,Table15[If Material Anything Other than "Lead" in Column E,Was Material Ever Previously Lead?],G7548,Table15[Customer-Owned Portion],O7548),Table15[Unique ID],0),0)))</f>
        <v/>
      </c>
      <c r="X7548"/>
    </row>
    <row r="7549" spans="2:24" x14ac:dyDescent="0.25">
      <c r="B7549" s="146"/>
      <c r="C7549" s="31"/>
      <c r="D7549" s="31"/>
      <c r="E7549" s="44"/>
      <c r="F7549" s="43"/>
      <c r="G7549" s="84"/>
      <c r="H7549" s="31"/>
      <c r="I7549" s="31"/>
      <c r="J7549" s="84"/>
      <c r="K7549" s="31"/>
      <c r="L7549" s="31"/>
      <c r="M7549" s="169"/>
      <c r="N7549" s="148"/>
      <c r="O7549" s="106"/>
      <c r="P7549" s="43"/>
      <c r="Q7549" s="31"/>
      <c r="R7549" s="84"/>
      <c r="S7549" s="31"/>
      <c r="T7549" s="31"/>
      <c r="U7549" s="169"/>
      <c r="V7549" s="150"/>
      <c r="W7549" s="141" t="str" cm="1">
        <f t="array" ref="W7549">IF(SUM(LEN(B7549:V7549))=0,"",IF(OR(OR(ISBLANK(F7549),SUM(LEN(C7549),LEN(D7549))=0),AND(NOT(E7549="Unknown"),ISBLANK(J7549)),AND(NOT(O7549="Unknown"),ISBLANK(R7549))),"Missing Information", INDEX(Table15[Entire Service Line Classification], MATCH(SUMIFS(Table15[Unique ID],Table15[System-Owned Portion],E7549,Table15[If Material Anything Other than "Lead" in Column E,Was Material Ever Previously Lead?],G7549,Table15[Customer-Owned Portion],O7549),Table15[Unique ID],0),0)))</f>
        <v/>
      </c>
      <c r="X7549"/>
    </row>
    <row r="7550" spans="2:24" x14ac:dyDescent="0.25">
      <c r="B7550" s="146"/>
      <c r="C7550" s="31"/>
      <c r="D7550" s="31"/>
      <c r="E7550" s="44"/>
      <c r="F7550" s="43"/>
      <c r="G7550" s="84"/>
      <c r="H7550" s="31"/>
      <c r="I7550" s="31"/>
      <c r="J7550" s="84"/>
      <c r="K7550" s="31"/>
      <c r="L7550" s="31"/>
      <c r="M7550" s="169"/>
      <c r="N7550" s="148"/>
      <c r="O7550" s="106"/>
      <c r="P7550" s="43"/>
      <c r="Q7550" s="31"/>
      <c r="R7550" s="84"/>
      <c r="S7550" s="31"/>
      <c r="T7550" s="31"/>
      <c r="U7550" s="169"/>
      <c r="V7550" s="150"/>
      <c r="W7550" s="141" t="str" cm="1">
        <f t="array" ref="W7550">IF(SUM(LEN(B7550:V7550))=0,"",IF(OR(OR(ISBLANK(F7550),SUM(LEN(C7550),LEN(D7550))=0),AND(NOT(E7550="Unknown"),ISBLANK(J7550)),AND(NOT(O7550="Unknown"),ISBLANK(R7550))),"Missing Information", INDEX(Table15[Entire Service Line Classification], MATCH(SUMIFS(Table15[Unique ID],Table15[System-Owned Portion],E7550,Table15[If Material Anything Other than "Lead" in Column E,Was Material Ever Previously Lead?],G7550,Table15[Customer-Owned Portion],O7550),Table15[Unique ID],0),0)))</f>
        <v/>
      </c>
      <c r="X7550"/>
    </row>
    <row r="7551" spans="2:24" x14ac:dyDescent="0.25">
      <c r="B7551" s="146"/>
      <c r="C7551" s="31"/>
      <c r="D7551" s="31"/>
      <c r="E7551" s="44"/>
      <c r="F7551" s="43"/>
      <c r="G7551" s="84"/>
      <c r="H7551" s="31"/>
      <c r="I7551" s="31"/>
      <c r="J7551" s="84"/>
      <c r="K7551" s="31"/>
      <c r="L7551" s="31"/>
      <c r="M7551" s="169"/>
      <c r="N7551" s="148"/>
      <c r="O7551" s="106"/>
      <c r="P7551" s="43"/>
      <c r="Q7551" s="31"/>
      <c r="R7551" s="84"/>
      <c r="S7551" s="31"/>
      <c r="T7551" s="31"/>
      <c r="U7551" s="169"/>
      <c r="V7551" s="150"/>
      <c r="W7551" s="141" t="str" cm="1">
        <f t="array" ref="W7551">IF(SUM(LEN(B7551:V7551))=0,"",IF(OR(OR(ISBLANK(F7551),SUM(LEN(C7551),LEN(D7551))=0),AND(NOT(E7551="Unknown"),ISBLANK(J7551)),AND(NOT(O7551="Unknown"),ISBLANK(R7551))),"Missing Information", INDEX(Table15[Entire Service Line Classification], MATCH(SUMIFS(Table15[Unique ID],Table15[System-Owned Portion],E7551,Table15[If Material Anything Other than "Lead" in Column E,Was Material Ever Previously Lead?],G7551,Table15[Customer-Owned Portion],O7551),Table15[Unique ID],0),0)))</f>
        <v/>
      </c>
      <c r="X7551"/>
    </row>
    <row r="7552" spans="2:24" x14ac:dyDescent="0.25">
      <c r="B7552" s="146"/>
      <c r="C7552" s="31"/>
      <c r="D7552" s="31"/>
      <c r="E7552" s="44"/>
      <c r="F7552" s="43"/>
      <c r="G7552" s="84"/>
      <c r="H7552" s="31"/>
      <c r="I7552" s="31"/>
      <c r="J7552" s="84"/>
      <c r="K7552" s="31"/>
      <c r="L7552" s="31"/>
      <c r="M7552" s="169"/>
      <c r="N7552" s="148"/>
      <c r="O7552" s="106"/>
      <c r="P7552" s="43"/>
      <c r="Q7552" s="31"/>
      <c r="R7552" s="84"/>
      <c r="S7552" s="31"/>
      <c r="T7552" s="31"/>
      <c r="U7552" s="169"/>
      <c r="V7552" s="150"/>
      <c r="W7552" s="141" t="str" cm="1">
        <f t="array" ref="W7552">IF(SUM(LEN(B7552:V7552))=0,"",IF(OR(OR(ISBLANK(F7552),SUM(LEN(C7552),LEN(D7552))=0),AND(NOT(E7552="Unknown"),ISBLANK(J7552)),AND(NOT(O7552="Unknown"),ISBLANK(R7552))),"Missing Information", INDEX(Table15[Entire Service Line Classification], MATCH(SUMIFS(Table15[Unique ID],Table15[System-Owned Portion],E7552,Table15[If Material Anything Other than "Lead" in Column E,Was Material Ever Previously Lead?],G7552,Table15[Customer-Owned Portion],O7552),Table15[Unique ID],0),0)))</f>
        <v/>
      </c>
      <c r="X7552"/>
    </row>
    <row r="7553" spans="2:24" x14ac:dyDescent="0.25">
      <c r="B7553" s="146"/>
      <c r="C7553" s="31"/>
      <c r="D7553" s="31"/>
      <c r="E7553" s="44"/>
      <c r="F7553" s="43"/>
      <c r="G7553" s="84"/>
      <c r="H7553" s="31"/>
      <c r="I7553" s="31"/>
      <c r="J7553" s="84"/>
      <c r="K7553" s="31"/>
      <c r="L7553" s="31"/>
      <c r="M7553" s="169"/>
      <c r="N7553" s="148"/>
      <c r="O7553" s="106"/>
      <c r="P7553" s="43"/>
      <c r="Q7553" s="31"/>
      <c r="R7553" s="84"/>
      <c r="S7553" s="31"/>
      <c r="T7553" s="31"/>
      <c r="U7553" s="169"/>
      <c r="V7553" s="150"/>
      <c r="W7553" s="141" t="str" cm="1">
        <f t="array" ref="W7553">IF(SUM(LEN(B7553:V7553))=0,"",IF(OR(OR(ISBLANK(F7553),SUM(LEN(C7553),LEN(D7553))=0),AND(NOT(E7553="Unknown"),ISBLANK(J7553)),AND(NOT(O7553="Unknown"),ISBLANK(R7553))),"Missing Information", INDEX(Table15[Entire Service Line Classification], MATCH(SUMIFS(Table15[Unique ID],Table15[System-Owned Portion],E7553,Table15[If Material Anything Other than "Lead" in Column E,Was Material Ever Previously Lead?],G7553,Table15[Customer-Owned Portion],O7553),Table15[Unique ID],0),0)))</f>
        <v/>
      </c>
      <c r="X7553"/>
    </row>
    <row r="7554" spans="2:24" x14ac:dyDescent="0.25">
      <c r="B7554" s="146"/>
      <c r="C7554" s="31"/>
      <c r="D7554" s="31"/>
      <c r="E7554" s="44"/>
      <c r="F7554" s="43"/>
      <c r="G7554" s="84"/>
      <c r="H7554" s="31"/>
      <c r="I7554" s="31"/>
      <c r="J7554" s="84"/>
      <c r="K7554" s="31"/>
      <c r="L7554" s="31"/>
      <c r="M7554" s="169"/>
      <c r="N7554" s="148"/>
      <c r="O7554" s="106"/>
      <c r="P7554" s="43"/>
      <c r="Q7554" s="31"/>
      <c r="R7554" s="84"/>
      <c r="S7554" s="31"/>
      <c r="T7554" s="31"/>
      <c r="U7554" s="169"/>
      <c r="V7554" s="150"/>
      <c r="W7554" s="141" t="str" cm="1">
        <f t="array" ref="W7554">IF(SUM(LEN(B7554:V7554))=0,"",IF(OR(OR(ISBLANK(F7554),SUM(LEN(C7554),LEN(D7554))=0),AND(NOT(E7554="Unknown"),ISBLANK(J7554)),AND(NOT(O7554="Unknown"),ISBLANK(R7554))),"Missing Information", INDEX(Table15[Entire Service Line Classification], MATCH(SUMIFS(Table15[Unique ID],Table15[System-Owned Portion],E7554,Table15[If Material Anything Other than "Lead" in Column E,Was Material Ever Previously Lead?],G7554,Table15[Customer-Owned Portion],O7554),Table15[Unique ID],0),0)))</f>
        <v/>
      </c>
      <c r="X7554"/>
    </row>
    <row r="7555" spans="2:24" x14ac:dyDescent="0.25">
      <c r="B7555" s="146"/>
      <c r="C7555" s="31"/>
      <c r="D7555" s="31"/>
      <c r="E7555" s="44"/>
      <c r="F7555" s="43"/>
      <c r="G7555" s="84"/>
      <c r="H7555" s="31"/>
      <c r="I7555" s="31"/>
      <c r="J7555" s="84"/>
      <c r="K7555" s="31"/>
      <c r="L7555" s="31"/>
      <c r="M7555" s="169"/>
      <c r="N7555" s="148"/>
      <c r="O7555" s="106"/>
      <c r="P7555" s="43"/>
      <c r="Q7555" s="31"/>
      <c r="R7555" s="84"/>
      <c r="S7555" s="31"/>
      <c r="T7555" s="31"/>
      <c r="U7555" s="169"/>
      <c r="V7555" s="150"/>
      <c r="W7555" s="141" t="str" cm="1">
        <f t="array" ref="W7555">IF(SUM(LEN(B7555:V7555))=0,"",IF(OR(OR(ISBLANK(F7555),SUM(LEN(C7555),LEN(D7555))=0),AND(NOT(E7555="Unknown"),ISBLANK(J7555)),AND(NOT(O7555="Unknown"),ISBLANK(R7555))),"Missing Information", INDEX(Table15[Entire Service Line Classification], MATCH(SUMIFS(Table15[Unique ID],Table15[System-Owned Portion],E7555,Table15[If Material Anything Other than "Lead" in Column E,Was Material Ever Previously Lead?],G7555,Table15[Customer-Owned Portion],O7555),Table15[Unique ID],0),0)))</f>
        <v/>
      </c>
      <c r="X7555"/>
    </row>
    <row r="7556" spans="2:24" x14ac:dyDescent="0.25">
      <c r="B7556" s="146"/>
      <c r="C7556" s="31"/>
      <c r="D7556" s="31"/>
      <c r="E7556" s="44"/>
      <c r="F7556" s="43"/>
      <c r="G7556" s="84"/>
      <c r="H7556" s="31"/>
      <c r="I7556" s="31"/>
      <c r="J7556" s="84"/>
      <c r="K7556" s="31"/>
      <c r="L7556" s="31"/>
      <c r="M7556" s="169"/>
      <c r="N7556" s="148"/>
      <c r="O7556" s="106"/>
      <c r="P7556" s="43"/>
      <c r="Q7556" s="31"/>
      <c r="R7556" s="84"/>
      <c r="S7556" s="31"/>
      <c r="T7556" s="31"/>
      <c r="U7556" s="169"/>
      <c r="V7556" s="150"/>
      <c r="W7556" s="141" t="str" cm="1">
        <f t="array" ref="W7556">IF(SUM(LEN(B7556:V7556))=0,"",IF(OR(OR(ISBLANK(F7556),SUM(LEN(C7556),LEN(D7556))=0),AND(NOT(E7556="Unknown"),ISBLANK(J7556)),AND(NOT(O7556="Unknown"),ISBLANK(R7556))),"Missing Information", INDEX(Table15[Entire Service Line Classification], MATCH(SUMIFS(Table15[Unique ID],Table15[System-Owned Portion],E7556,Table15[If Material Anything Other than "Lead" in Column E,Was Material Ever Previously Lead?],G7556,Table15[Customer-Owned Portion],O7556),Table15[Unique ID],0),0)))</f>
        <v/>
      </c>
      <c r="X7556"/>
    </row>
    <row r="7557" spans="2:24" x14ac:dyDescent="0.25">
      <c r="B7557" s="146"/>
      <c r="C7557" s="31"/>
      <c r="D7557" s="31"/>
      <c r="E7557" s="44"/>
      <c r="F7557" s="43"/>
      <c r="G7557" s="84"/>
      <c r="H7557" s="31"/>
      <c r="I7557" s="31"/>
      <c r="J7557" s="84"/>
      <c r="K7557" s="31"/>
      <c r="L7557" s="31"/>
      <c r="M7557" s="169"/>
      <c r="N7557" s="148"/>
      <c r="O7557" s="106"/>
      <c r="P7557" s="43"/>
      <c r="Q7557" s="31"/>
      <c r="R7557" s="84"/>
      <c r="S7557" s="31"/>
      <c r="T7557" s="31"/>
      <c r="U7557" s="169"/>
      <c r="V7557" s="150"/>
      <c r="W7557" s="141" t="str" cm="1">
        <f t="array" ref="W7557">IF(SUM(LEN(B7557:V7557))=0,"",IF(OR(OR(ISBLANK(F7557),SUM(LEN(C7557),LEN(D7557))=0),AND(NOT(E7557="Unknown"),ISBLANK(J7557)),AND(NOT(O7557="Unknown"),ISBLANK(R7557))),"Missing Information", INDEX(Table15[Entire Service Line Classification], MATCH(SUMIFS(Table15[Unique ID],Table15[System-Owned Portion],E7557,Table15[If Material Anything Other than "Lead" in Column E,Was Material Ever Previously Lead?],G7557,Table15[Customer-Owned Portion],O7557),Table15[Unique ID],0),0)))</f>
        <v/>
      </c>
      <c r="X7557"/>
    </row>
    <row r="7558" spans="2:24" x14ac:dyDescent="0.25">
      <c r="B7558" s="146"/>
      <c r="C7558" s="31"/>
      <c r="D7558" s="31"/>
      <c r="E7558" s="44"/>
      <c r="F7558" s="43"/>
      <c r="G7558" s="84"/>
      <c r="H7558" s="31"/>
      <c r="I7558" s="31"/>
      <c r="J7558" s="84"/>
      <c r="K7558" s="31"/>
      <c r="L7558" s="31"/>
      <c r="M7558" s="169"/>
      <c r="N7558" s="148"/>
      <c r="O7558" s="106"/>
      <c r="P7558" s="43"/>
      <c r="Q7558" s="31"/>
      <c r="R7558" s="84"/>
      <c r="S7558" s="31"/>
      <c r="T7558" s="31"/>
      <c r="U7558" s="169"/>
      <c r="V7558" s="150"/>
      <c r="W7558" s="141" t="str" cm="1">
        <f t="array" ref="W7558">IF(SUM(LEN(B7558:V7558))=0,"",IF(OR(OR(ISBLANK(F7558),SUM(LEN(C7558),LEN(D7558))=0),AND(NOT(E7558="Unknown"),ISBLANK(J7558)),AND(NOT(O7558="Unknown"),ISBLANK(R7558))),"Missing Information", INDEX(Table15[Entire Service Line Classification], MATCH(SUMIFS(Table15[Unique ID],Table15[System-Owned Portion],E7558,Table15[If Material Anything Other than "Lead" in Column E,Was Material Ever Previously Lead?],G7558,Table15[Customer-Owned Portion],O7558),Table15[Unique ID],0),0)))</f>
        <v/>
      </c>
      <c r="X7558"/>
    </row>
    <row r="7559" spans="2:24" x14ac:dyDescent="0.25">
      <c r="B7559" s="146"/>
      <c r="C7559" s="31"/>
      <c r="D7559" s="31"/>
      <c r="E7559" s="44"/>
      <c r="F7559" s="43"/>
      <c r="G7559" s="84"/>
      <c r="H7559" s="31"/>
      <c r="I7559" s="31"/>
      <c r="J7559" s="84"/>
      <c r="K7559" s="31"/>
      <c r="L7559" s="31"/>
      <c r="M7559" s="169"/>
      <c r="N7559" s="148"/>
      <c r="O7559" s="106"/>
      <c r="P7559" s="43"/>
      <c r="Q7559" s="31"/>
      <c r="R7559" s="84"/>
      <c r="S7559" s="31"/>
      <c r="T7559" s="31"/>
      <c r="U7559" s="169"/>
      <c r="V7559" s="150"/>
      <c r="W7559" s="141" t="str" cm="1">
        <f t="array" ref="W7559">IF(SUM(LEN(B7559:V7559))=0,"",IF(OR(OR(ISBLANK(F7559),SUM(LEN(C7559),LEN(D7559))=0),AND(NOT(E7559="Unknown"),ISBLANK(J7559)),AND(NOT(O7559="Unknown"),ISBLANK(R7559))),"Missing Information", INDEX(Table15[Entire Service Line Classification], MATCH(SUMIFS(Table15[Unique ID],Table15[System-Owned Portion],E7559,Table15[If Material Anything Other than "Lead" in Column E,Was Material Ever Previously Lead?],G7559,Table15[Customer-Owned Portion],O7559),Table15[Unique ID],0),0)))</f>
        <v/>
      </c>
      <c r="X7559"/>
    </row>
    <row r="7560" spans="2:24" x14ac:dyDescent="0.25">
      <c r="B7560" s="146"/>
      <c r="C7560" s="31"/>
      <c r="D7560" s="31"/>
      <c r="E7560" s="44"/>
      <c r="F7560" s="43"/>
      <c r="G7560" s="84"/>
      <c r="H7560" s="31"/>
      <c r="I7560" s="31"/>
      <c r="J7560" s="84"/>
      <c r="K7560" s="31"/>
      <c r="L7560" s="31"/>
      <c r="M7560" s="169"/>
      <c r="N7560" s="148"/>
      <c r="O7560" s="106"/>
      <c r="P7560" s="43"/>
      <c r="Q7560" s="31"/>
      <c r="R7560" s="84"/>
      <c r="S7560" s="31"/>
      <c r="T7560" s="31"/>
      <c r="U7560" s="169"/>
      <c r="V7560" s="150"/>
      <c r="W7560" s="141" t="str" cm="1">
        <f t="array" ref="W7560">IF(SUM(LEN(B7560:V7560))=0,"",IF(OR(OR(ISBLANK(F7560),SUM(LEN(C7560),LEN(D7560))=0),AND(NOT(E7560="Unknown"),ISBLANK(J7560)),AND(NOT(O7560="Unknown"),ISBLANK(R7560))),"Missing Information", INDEX(Table15[Entire Service Line Classification], MATCH(SUMIFS(Table15[Unique ID],Table15[System-Owned Portion],E7560,Table15[If Material Anything Other than "Lead" in Column E,Was Material Ever Previously Lead?],G7560,Table15[Customer-Owned Portion],O7560),Table15[Unique ID],0),0)))</f>
        <v/>
      </c>
      <c r="X7560"/>
    </row>
    <row r="7561" spans="2:24" x14ac:dyDescent="0.25">
      <c r="B7561" s="146"/>
      <c r="C7561" s="31"/>
      <c r="D7561" s="31"/>
      <c r="E7561" s="44"/>
      <c r="F7561" s="43"/>
      <c r="G7561" s="84"/>
      <c r="H7561" s="31"/>
      <c r="I7561" s="31"/>
      <c r="J7561" s="84"/>
      <c r="K7561" s="31"/>
      <c r="L7561" s="31"/>
      <c r="M7561" s="169"/>
      <c r="N7561" s="148"/>
      <c r="O7561" s="106"/>
      <c r="P7561" s="43"/>
      <c r="Q7561" s="31"/>
      <c r="R7561" s="84"/>
      <c r="S7561" s="31"/>
      <c r="T7561" s="31"/>
      <c r="U7561" s="169"/>
      <c r="V7561" s="150"/>
      <c r="W7561" s="141" t="str" cm="1">
        <f t="array" ref="W7561">IF(SUM(LEN(B7561:V7561))=0,"",IF(OR(OR(ISBLANK(F7561),SUM(LEN(C7561),LEN(D7561))=0),AND(NOT(E7561="Unknown"),ISBLANK(J7561)),AND(NOT(O7561="Unknown"),ISBLANK(R7561))),"Missing Information", INDEX(Table15[Entire Service Line Classification], MATCH(SUMIFS(Table15[Unique ID],Table15[System-Owned Portion],E7561,Table15[If Material Anything Other than "Lead" in Column E,Was Material Ever Previously Lead?],G7561,Table15[Customer-Owned Portion],O7561),Table15[Unique ID],0),0)))</f>
        <v/>
      </c>
      <c r="X7561"/>
    </row>
    <row r="7562" spans="2:24" x14ac:dyDescent="0.25">
      <c r="B7562" s="146"/>
      <c r="C7562" s="31"/>
      <c r="D7562" s="31"/>
      <c r="E7562" s="44"/>
      <c r="F7562" s="43"/>
      <c r="G7562" s="84"/>
      <c r="H7562" s="31"/>
      <c r="I7562" s="31"/>
      <c r="J7562" s="84"/>
      <c r="K7562" s="31"/>
      <c r="L7562" s="31"/>
      <c r="M7562" s="169"/>
      <c r="N7562" s="148"/>
      <c r="O7562" s="106"/>
      <c r="P7562" s="43"/>
      <c r="Q7562" s="31"/>
      <c r="R7562" s="84"/>
      <c r="S7562" s="31"/>
      <c r="T7562" s="31"/>
      <c r="U7562" s="169"/>
      <c r="V7562" s="150"/>
      <c r="W7562" s="141" t="str" cm="1">
        <f t="array" ref="W7562">IF(SUM(LEN(B7562:V7562))=0,"",IF(OR(OR(ISBLANK(F7562),SUM(LEN(C7562),LEN(D7562))=0),AND(NOT(E7562="Unknown"),ISBLANK(J7562)),AND(NOT(O7562="Unknown"),ISBLANK(R7562))),"Missing Information", INDEX(Table15[Entire Service Line Classification], MATCH(SUMIFS(Table15[Unique ID],Table15[System-Owned Portion],E7562,Table15[If Material Anything Other than "Lead" in Column E,Was Material Ever Previously Lead?],G7562,Table15[Customer-Owned Portion],O7562),Table15[Unique ID],0),0)))</f>
        <v/>
      </c>
      <c r="X7562"/>
    </row>
    <row r="7563" spans="2:24" x14ac:dyDescent="0.25">
      <c r="B7563" s="146"/>
      <c r="C7563" s="31"/>
      <c r="D7563" s="31"/>
      <c r="E7563" s="44"/>
      <c r="F7563" s="43"/>
      <c r="G7563" s="84"/>
      <c r="H7563" s="31"/>
      <c r="I7563" s="31"/>
      <c r="J7563" s="84"/>
      <c r="K7563" s="31"/>
      <c r="L7563" s="31"/>
      <c r="M7563" s="169"/>
      <c r="N7563" s="148"/>
      <c r="O7563" s="106"/>
      <c r="P7563" s="43"/>
      <c r="Q7563" s="31"/>
      <c r="R7563" s="84"/>
      <c r="S7563" s="31"/>
      <c r="T7563" s="31"/>
      <c r="U7563" s="169"/>
      <c r="V7563" s="150"/>
      <c r="W7563" s="141" t="str" cm="1">
        <f t="array" ref="W7563">IF(SUM(LEN(B7563:V7563))=0,"",IF(OR(OR(ISBLANK(F7563),SUM(LEN(C7563),LEN(D7563))=0),AND(NOT(E7563="Unknown"),ISBLANK(J7563)),AND(NOT(O7563="Unknown"),ISBLANK(R7563))),"Missing Information", INDEX(Table15[Entire Service Line Classification], MATCH(SUMIFS(Table15[Unique ID],Table15[System-Owned Portion],E7563,Table15[If Material Anything Other than "Lead" in Column E,Was Material Ever Previously Lead?],G7563,Table15[Customer-Owned Portion],O7563),Table15[Unique ID],0),0)))</f>
        <v/>
      </c>
      <c r="X7563"/>
    </row>
    <row r="7564" spans="2:24" x14ac:dyDescent="0.25">
      <c r="B7564" s="146"/>
      <c r="C7564" s="31"/>
      <c r="D7564" s="31"/>
      <c r="E7564" s="44"/>
      <c r="F7564" s="43"/>
      <c r="G7564" s="84"/>
      <c r="H7564" s="31"/>
      <c r="I7564" s="31"/>
      <c r="J7564" s="84"/>
      <c r="K7564" s="31"/>
      <c r="L7564" s="31"/>
      <c r="M7564" s="169"/>
      <c r="N7564" s="148"/>
      <c r="O7564" s="106"/>
      <c r="P7564" s="43"/>
      <c r="Q7564" s="31"/>
      <c r="R7564" s="84"/>
      <c r="S7564" s="31"/>
      <c r="T7564" s="31"/>
      <c r="U7564" s="169"/>
      <c r="V7564" s="150"/>
      <c r="W7564" s="141" t="str" cm="1">
        <f t="array" ref="W7564">IF(SUM(LEN(B7564:V7564))=0,"",IF(OR(OR(ISBLANK(F7564),SUM(LEN(C7564),LEN(D7564))=0),AND(NOT(E7564="Unknown"),ISBLANK(J7564)),AND(NOT(O7564="Unknown"),ISBLANK(R7564))),"Missing Information", INDEX(Table15[Entire Service Line Classification], MATCH(SUMIFS(Table15[Unique ID],Table15[System-Owned Portion],E7564,Table15[If Material Anything Other than "Lead" in Column E,Was Material Ever Previously Lead?],G7564,Table15[Customer-Owned Portion],O7564),Table15[Unique ID],0),0)))</f>
        <v/>
      </c>
      <c r="X7564"/>
    </row>
    <row r="7565" spans="2:24" x14ac:dyDescent="0.25">
      <c r="B7565" s="146"/>
      <c r="C7565" s="31"/>
      <c r="D7565" s="31"/>
      <c r="E7565" s="44"/>
      <c r="F7565" s="43"/>
      <c r="G7565" s="84"/>
      <c r="H7565" s="31"/>
      <c r="I7565" s="31"/>
      <c r="J7565" s="84"/>
      <c r="K7565" s="31"/>
      <c r="L7565" s="31"/>
      <c r="M7565" s="169"/>
      <c r="N7565" s="148"/>
      <c r="O7565" s="106"/>
      <c r="P7565" s="43"/>
      <c r="Q7565" s="31"/>
      <c r="R7565" s="84"/>
      <c r="S7565" s="31"/>
      <c r="T7565" s="31"/>
      <c r="U7565" s="169"/>
      <c r="V7565" s="150"/>
      <c r="W7565" s="141" t="str" cm="1">
        <f t="array" ref="W7565">IF(SUM(LEN(B7565:V7565))=0,"",IF(OR(OR(ISBLANK(F7565),SUM(LEN(C7565),LEN(D7565))=0),AND(NOT(E7565="Unknown"),ISBLANK(J7565)),AND(NOT(O7565="Unknown"),ISBLANK(R7565))),"Missing Information", INDEX(Table15[Entire Service Line Classification], MATCH(SUMIFS(Table15[Unique ID],Table15[System-Owned Portion],E7565,Table15[If Material Anything Other than "Lead" in Column E,Was Material Ever Previously Lead?],G7565,Table15[Customer-Owned Portion],O7565),Table15[Unique ID],0),0)))</f>
        <v/>
      </c>
      <c r="X7565"/>
    </row>
    <row r="7566" spans="2:24" x14ac:dyDescent="0.25">
      <c r="B7566" s="146"/>
      <c r="C7566" s="31"/>
      <c r="D7566" s="31"/>
      <c r="E7566" s="44"/>
      <c r="F7566" s="43"/>
      <c r="G7566" s="84"/>
      <c r="H7566" s="31"/>
      <c r="I7566" s="31"/>
      <c r="J7566" s="84"/>
      <c r="K7566" s="31"/>
      <c r="L7566" s="31"/>
      <c r="M7566" s="169"/>
      <c r="N7566" s="148"/>
      <c r="O7566" s="106"/>
      <c r="P7566" s="43"/>
      <c r="Q7566" s="31"/>
      <c r="R7566" s="84"/>
      <c r="S7566" s="31"/>
      <c r="T7566" s="31"/>
      <c r="U7566" s="169"/>
      <c r="V7566" s="150"/>
      <c r="W7566" s="141" t="str" cm="1">
        <f t="array" ref="W7566">IF(SUM(LEN(B7566:V7566))=0,"",IF(OR(OR(ISBLANK(F7566),SUM(LEN(C7566),LEN(D7566))=0),AND(NOT(E7566="Unknown"),ISBLANK(J7566)),AND(NOT(O7566="Unknown"),ISBLANK(R7566))),"Missing Information", INDEX(Table15[Entire Service Line Classification], MATCH(SUMIFS(Table15[Unique ID],Table15[System-Owned Portion],E7566,Table15[If Material Anything Other than "Lead" in Column E,Was Material Ever Previously Lead?],G7566,Table15[Customer-Owned Portion],O7566),Table15[Unique ID],0),0)))</f>
        <v/>
      </c>
      <c r="X7566"/>
    </row>
    <row r="7567" spans="2:24" x14ac:dyDescent="0.25">
      <c r="B7567" s="146"/>
      <c r="C7567" s="31"/>
      <c r="D7567" s="31"/>
      <c r="E7567" s="44"/>
      <c r="F7567" s="43"/>
      <c r="G7567" s="84"/>
      <c r="H7567" s="31"/>
      <c r="I7567" s="31"/>
      <c r="J7567" s="84"/>
      <c r="K7567" s="31"/>
      <c r="L7567" s="31"/>
      <c r="M7567" s="169"/>
      <c r="N7567" s="148"/>
      <c r="O7567" s="106"/>
      <c r="P7567" s="43"/>
      <c r="Q7567" s="31"/>
      <c r="R7567" s="84"/>
      <c r="S7567" s="31"/>
      <c r="T7567" s="31"/>
      <c r="U7567" s="169"/>
      <c r="V7567" s="150"/>
      <c r="W7567" s="141" t="str" cm="1">
        <f t="array" ref="W7567">IF(SUM(LEN(B7567:V7567))=0,"",IF(OR(OR(ISBLANK(F7567),SUM(LEN(C7567),LEN(D7567))=0),AND(NOT(E7567="Unknown"),ISBLANK(J7567)),AND(NOT(O7567="Unknown"),ISBLANK(R7567))),"Missing Information", INDEX(Table15[Entire Service Line Classification], MATCH(SUMIFS(Table15[Unique ID],Table15[System-Owned Portion],E7567,Table15[If Material Anything Other than "Lead" in Column E,Was Material Ever Previously Lead?],G7567,Table15[Customer-Owned Portion],O7567),Table15[Unique ID],0),0)))</f>
        <v/>
      </c>
      <c r="X7567"/>
    </row>
    <row r="7568" spans="2:24" x14ac:dyDescent="0.25">
      <c r="B7568" s="146"/>
      <c r="C7568" s="31"/>
      <c r="D7568" s="31"/>
      <c r="E7568" s="44"/>
      <c r="F7568" s="43"/>
      <c r="G7568" s="84"/>
      <c r="H7568" s="31"/>
      <c r="I7568" s="31"/>
      <c r="J7568" s="84"/>
      <c r="K7568" s="31"/>
      <c r="L7568" s="31"/>
      <c r="M7568" s="169"/>
      <c r="N7568" s="148"/>
      <c r="O7568" s="106"/>
      <c r="P7568" s="43"/>
      <c r="Q7568" s="31"/>
      <c r="R7568" s="84"/>
      <c r="S7568" s="31"/>
      <c r="T7568" s="31"/>
      <c r="U7568" s="169"/>
      <c r="V7568" s="150"/>
      <c r="W7568" s="141" t="str" cm="1">
        <f t="array" ref="W7568">IF(SUM(LEN(B7568:V7568))=0,"",IF(OR(OR(ISBLANK(F7568),SUM(LEN(C7568),LEN(D7568))=0),AND(NOT(E7568="Unknown"),ISBLANK(J7568)),AND(NOT(O7568="Unknown"),ISBLANK(R7568))),"Missing Information", INDEX(Table15[Entire Service Line Classification], MATCH(SUMIFS(Table15[Unique ID],Table15[System-Owned Portion],E7568,Table15[If Material Anything Other than "Lead" in Column E,Was Material Ever Previously Lead?],G7568,Table15[Customer-Owned Portion],O7568),Table15[Unique ID],0),0)))</f>
        <v/>
      </c>
      <c r="X7568"/>
    </row>
    <row r="7569" spans="2:24" x14ac:dyDescent="0.25">
      <c r="B7569" s="146"/>
      <c r="C7569" s="31"/>
      <c r="D7569" s="31"/>
      <c r="E7569" s="44"/>
      <c r="F7569" s="43"/>
      <c r="G7569" s="84"/>
      <c r="H7569" s="31"/>
      <c r="I7569" s="31"/>
      <c r="J7569" s="84"/>
      <c r="K7569" s="31"/>
      <c r="L7569" s="31"/>
      <c r="M7569" s="169"/>
      <c r="N7569" s="148"/>
      <c r="O7569" s="106"/>
      <c r="P7569" s="43"/>
      <c r="Q7569" s="31"/>
      <c r="R7569" s="84"/>
      <c r="S7569" s="31"/>
      <c r="T7569" s="31"/>
      <c r="U7569" s="169"/>
      <c r="V7569" s="150"/>
      <c r="W7569" s="141" t="str" cm="1">
        <f t="array" ref="W7569">IF(SUM(LEN(B7569:V7569))=0,"",IF(OR(OR(ISBLANK(F7569),SUM(LEN(C7569),LEN(D7569))=0),AND(NOT(E7569="Unknown"),ISBLANK(J7569)),AND(NOT(O7569="Unknown"),ISBLANK(R7569))),"Missing Information", INDEX(Table15[Entire Service Line Classification], MATCH(SUMIFS(Table15[Unique ID],Table15[System-Owned Portion],E7569,Table15[If Material Anything Other than "Lead" in Column E,Was Material Ever Previously Lead?],G7569,Table15[Customer-Owned Portion],O7569),Table15[Unique ID],0),0)))</f>
        <v/>
      </c>
      <c r="X7569"/>
    </row>
    <row r="7570" spans="2:24" x14ac:dyDescent="0.25">
      <c r="B7570" s="146"/>
      <c r="C7570" s="31"/>
      <c r="D7570" s="31"/>
      <c r="E7570" s="44"/>
      <c r="F7570" s="43"/>
      <c r="G7570" s="84"/>
      <c r="H7570" s="31"/>
      <c r="I7570" s="31"/>
      <c r="J7570" s="84"/>
      <c r="K7570" s="31"/>
      <c r="L7570" s="31"/>
      <c r="M7570" s="169"/>
      <c r="N7570" s="148"/>
      <c r="O7570" s="106"/>
      <c r="P7570" s="43"/>
      <c r="Q7570" s="31"/>
      <c r="R7570" s="84"/>
      <c r="S7570" s="31"/>
      <c r="T7570" s="31"/>
      <c r="U7570" s="169"/>
      <c r="V7570" s="150"/>
      <c r="W7570" s="141" t="str" cm="1">
        <f t="array" ref="W7570">IF(SUM(LEN(B7570:V7570))=0,"",IF(OR(OR(ISBLANK(F7570),SUM(LEN(C7570),LEN(D7570))=0),AND(NOT(E7570="Unknown"),ISBLANK(J7570)),AND(NOT(O7570="Unknown"),ISBLANK(R7570))),"Missing Information", INDEX(Table15[Entire Service Line Classification], MATCH(SUMIFS(Table15[Unique ID],Table15[System-Owned Portion],E7570,Table15[If Material Anything Other than "Lead" in Column E,Was Material Ever Previously Lead?],G7570,Table15[Customer-Owned Portion],O7570),Table15[Unique ID],0),0)))</f>
        <v/>
      </c>
      <c r="X7570"/>
    </row>
    <row r="7571" spans="2:24" x14ac:dyDescent="0.25">
      <c r="B7571" s="146"/>
      <c r="C7571" s="31"/>
      <c r="D7571" s="31"/>
      <c r="E7571" s="44"/>
      <c r="F7571" s="43"/>
      <c r="G7571" s="84"/>
      <c r="H7571" s="31"/>
      <c r="I7571" s="31"/>
      <c r="J7571" s="84"/>
      <c r="K7571" s="31"/>
      <c r="L7571" s="31"/>
      <c r="M7571" s="169"/>
      <c r="N7571" s="148"/>
      <c r="O7571" s="106"/>
      <c r="P7571" s="43"/>
      <c r="Q7571" s="31"/>
      <c r="R7571" s="84"/>
      <c r="S7571" s="31"/>
      <c r="T7571" s="31"/>
      <c r="U7571" s="169"/>
      <c r="V7571" s="150"/>
      <c r="W7571" s="141" t="str" cm="1">
        <f t="array" ref="W7571">IF(SUM(LEN(B7571:V7571))=0,"",IF(OR(OR(ISBLANK(F7571),SUM(LEN(C7571),LEN(D7571))=0),AND(NOT(E7571="Unknown"),ISBLANK(J7571)),AND(NOT(O7571="Unknown"),ISBLANK(R7571))),"Missing Information", INDEX(Table15[Entire Service Line Classification], MATCH(SUMIFS(Table15[Unique ID],Table15[System-Owned Portion],E7571,Table15[If Material Anything Other than "Lead" in Column E,Was Material Ever Previously Lead?],G7571,Table15[Customer-Owned Portion],O7571),Table15[Unique ID],0),0)))</f>
        <v/>
      </c>
      <c r="X7571"/>
    </row>
    <row r="7572" spans="2:24" x14ac:dyDescent="0.25">
      <c r="B7572" s="146"/>
      <c r="C7572" s="31"/>
      <c r="D7572" s="31"/>
      <c r="E7572" s="44"/>
      <c r="F7572" s="43"/>
      <c r="G7572" s="84"/>
      <c r="H7572" s="31"/>
      <c r="I7572" s="31"/>
      <c r="J7572" s="84"/>
      <c r="K7572" s="31"/>
      <c r="L7572" s="31"/>
      <c r="M7572" s="169"/>
      <c r="N7572" s="148"/>
      <c r="O7572" s="106"/>
      <c r="P7572" s="43"/>
      <c r="Q7572" s="31"/>
      <c r="R7572" s="84"/>
      <c r="S7572" s="31"/>
      <c r="T7572" s="31"/>
      <c r="U7572" s="169"/>
      <c r="V7572" s="150"/>
      <c r="W7572" s="141" t="str" cm="1">
        <f t="array" ref="W7572">IF(SUM(LEN(B7572:V7572))=0,"",IF(OR(OR(ISBLANK(F7572),SUM(LEN(C7572),LEN(D7572))=0),AND(NOT(E7572="Unknown"),ISBLANK(J7572)),AND(NOT(O7572="Unknown"),ISBLANK(R7572))),"Missing Information", INDEX(Table15[Entire Service Line Classification], MATCH(SUMIFS(Table15[Unique ID],Table15[System-Owned Portion],E7572,Table15[If Material Anything Other than "Lead" in Column E,Was Material Ever Previously Lead?],G7572,Table15[Customer-Owned Portion],O7572),Table15[Unique ID],0),0)))</f>
        <v/>
      </c>
      <c r="X7572"/>
    </row>
    <row r="7573" spans="2:24" x14ac:dyDescent="0.25">
      <c r="B7573" s="146"/>
      <c r="C7573" s="31"/>
      <c r="D7573" s="31"/>
      <c r="E7573" s="44"/>
      <c r="F7573" s="43"/>
      <c r="G7573" s="84"/>
      <c r="H7573" s="31"/>
      <c r="I7573" s="31"/>
      <c r="J7573" s="84"/>
      <c r="K7573" s="31"/>
      <c r="L7573" s="31"/>
      <c r="M7573" s="169"/>
      <c r="N7573" s="148"/>
      <c r="O7573" s="106"/>
      <c r="P7573" s="43"/>
      <c r="Q7573" s="31"/>
      <c r="R7573" s="84"/>
      <c r="S7573" s="31"/>
      <c r="T7573" s="31"/>
      <c r="U7573" s="169"/>
      <c r="V7573" s="150"/>
      <c r="W7573" s="141" t="str" cm="1">
        <f t="array" ref="W7573">IF(SUM(LEN(B7573:V7573))=0,"",IF(OR(OR(ISBLANK(F7573),SUM(LEN(C7573),LEN(D7573))=0),AND(NOT(E7573="Unknown"),ISBLANK(J7573)),AND(NOT(O7573="Unknown"),ISBLANK(R7573))),"Missing Information", INDEX(Table15[Entire Service Line Classification], MATCH(SUMIFS(Table15[Unique ID],Table15[System-Owned Portion],E7573,Table15[If Material Anything Other than "Lead" in Column E,Was Material Ever Previously Lead?],G7573,Table15[Customer-Owned Portion],O7573),Table15[Unique ID],0),0)))</f>
        <v/>
      </c>
      <c r="X7573"/>
    </row>
    <row r="7574" spans="2:24" x14ac:dyDescent="0.25">
      <c r="B7574" s="146"/>
      <c r="C7574" s="31"/>
      <c r="D7574" s="31"/>
      <c r="E7574" s="44"/>
      <c r="F7574" s="43"/>
      <c r="G7574" s="84"/>
      <c r="H7574" s="31"/>
      <c r="I7574" s="31"/>
      <c r="J7574" s="84"/>
      <c r="K7574" s="31"/>
      <c r="L7574" s="31"/>
      <c r="M7574" s="169"/>
      <c r="N7574" s="148"/>
      <c r="O7574" s="106"/>
      <c r="P7574" s="43"/>
      <c r="Q7574" s="31"/>
      <c r="R7574" s="84"/>
      <c r="S7574" s="31"/>
      <c r="T7574" s="31"/>
      <c r="U7574" s="169"/>
      <c r="V7574" s="150"/>
      <c r="W7574" s="141" t="str" cm="1">
        <f t="array" ref="W7574">IF(SUM(LEN(B7574:V7574))=0,"",IF(OR(OR(ISBLANK(F7574),SUM(LEN(C7574),LEN(D7574))=0),AND(NOT(E7574="Unknown"),ISBLANK(J7574)),AND(NOT(O7574="Unknown"),ISBLANK(R7574))),"Missing Information", INDEX(Table15[Entire Service Line Classification], MATCH(SUMIFS(Table15[Unique ID],Table15[System-Owned Portion],E7574,Table15[If Material Anything Other than "Lead" in Column E,Was Material Ever Previously Lead?],G7574,Table15[Customer-Owned Portion],O7574),Table15[Unique ID],0),0)))</f>
        <v/>
      </c>
      <c r="X7574"/>
    </row>
    <row r="7575" spans="2:24" x14ac:dyDescent="0.25">
      <c r="B7575" s="146"/>
      <c r="C7575" s="31"/>
      <c r="D7575" s="31"/>
      <c r="E7575" s="44"/>
      <c r="F7575" s="43"/>
      <c r="G7575" s="84"/>
      <c r="H7575" s="31"/>
      <c r="I7575" s="31"/>
      <c r="J7575" s="84"/>
      <c r="K7575" s="31"/>
      <c r="L7575" s="31"/>
      <c r="M7575" s="169"/>
      <c r="N7575" s="148"/>
      <c r="O7575" s="106"/>
      <c r="P7575" s="43"/>
      <c r="Q7575" s="31"/>
      <c r="R7575" s="84"/>
      <c r="S7575" s="31"/>
      <c r="T7575" s="31"/>
      <c r="U7575" s="169"/>
      <c r="V7575" s="150"/>
      <c r="W7575" s="141" t="str" cm="1">
        <f t="array" ref="W7575">IF(SUM(LEN(B7575:V7575))=0,"",IF(OR(OR(ISBLANK(F7575),SUM(LEN(C7575),LEN(D7575))=0),AND(NOT(E7575="Unknown"),ISBLANK(J7575)),AND(NOT(O7575="Unknown"),ISBLANK(R7575))),"Missing Information", INDEX(Table15[Entire Service Line Classification], MATCH(SUMIFS(Table15[Unique ID],Table15[System-Owned Portion],E7575,Table15[If Material Anything Other than "Lead" in Column E,Was Material Ever Previously Lead?],G7575,Table15[Customer-Owned Portion],O7575),Table15[Unique ID],0),0)))</f>
        <v/>
      </c>
      <c r="X7575"/>
    </row>
    <row r="7576" spans="2:24" x14ac:dyDescent="0.25">
      <c r="B7576" s="146"/>
      <c r="C7576" s="31"/>
      <c r="D7576" s="31"/>
      <c r="E7576" s="44"/>
      <c r="F7576" s="43"/>
      <c r="G7576" s="84"/>
      <c r="H7576" s="31"/>
      <c r="I7576" s="31"/>
      <c r="J7576" s="84"/>
      <c r="K7576" s="31"/>
      <c r="L7576" s="31"/>
      <c r="M7576" s="169"/>
      <c r="N7576" s="148"/>
      <c r="O7576" s="106"/>
      <c r="P7576" s="43"/>
      <c r="Q7576" s="31"/>
      <c r="R7576" s="84"/>
      <c r="S7576" s="31"/>
      <c r="T7576" s="31"/>
      <c r="U7576" s="169"/>
      <c r="V7576" s="150"/>
      <c r="W7576" s="141" t="str" cm="1">
        <f t="array" ref="W7576">IF(SUM(LEN(B7576:V7576))=0,"",IF(OR(OR(ISBLANK(F7576),SUM(LEN(C7576),LEN(D7576))=0),AND(NOT(E7576="Unknown"),ISBLANK(J7576)),AND(NOT(O7576="Unknown"),ISBLANK(R7576))),"Missing Information", INDEX(Table15[Entire Service Line Classification], MATCH(SUMIFS(Table15[Unique ID],Table15[System-Owned Portion],E7576,Table15[If Material Anything Other than "Lead" in Column E,Was Material Ever Previously Lead?],G7576,Table15[Customer-Owned Portion],O7576),Table15[Unique ID],0),0)))</f>
        <v/>
      </c>
      <c r="X7576"/>
    </row>
    <row r="7577" spans="2:24" x14ac:dyDescent="0.25">
      <c r="B7577" s="146"/>
      <c r="C7577" s="31"/>
      <c r="D7577" s="31"/>
      <c r="E7577" s="44"/>
      <c r="F7577" s="43"/>
      <c r="G7577" s="84"/>
      <c r="H7577" s="31"/>
      <c r="I7577" s="31"/>
      <c r="J7577" s="84"/>
      <c r="K7577" s="31"/>
      <c r="L7577" s="31"/>
      <c r="M7577" s="169"/>
      <c r="N7577" s="148"/>
      <c r="O7577" s="106"/>
      <c r="P7577" s="43"/>
      <c r="Q7577" s="31"/>
      <c r="R7577" s="84"/>
      <c r="S7577" s="31"/>
      <c r="T7577" s="31"/>
      <c r="U7577" s="169"/>
      <c r="V7577" s="150"/>
      <c r="W7577" s="141" t="str" cm="1">
        <f t="array" ref="W7577">IF(SUM(LEN(B7577:V7577))=0,"",IF(OR(OR(ISBLANK(F7577),SUM(LEN(C7577),LEN(D7577))=0),AND(NOT(E7577="Unknown"),ISBLANK(J7577)),AND(NOT(O7577="Unknown"),ISBLANK(R7577))),"Missing Information", INDEX(Table15[Entire Service Line Classification], MATCH(SUMIFS(Table15[Unique ID],Table15[System-Owned Portion],E7577,Table15[If Material Anything Other than "Lead" in Column E,Was Material Ever Previously Lead?],G7577,Table15[Customer-Owned Portion],O7577),Table15[Unique ID],0),0)))</f>
        <v/>
      </c>
      <c r="X7577"/>
    </row>
    <row r="7578" spans="2:24" x14ac:dyDescent="0.25">
      <c r="B7578" s="146"/>
      <c r="C7578" s="31"/>
      <c r="D7578" s="31"/>
      <c r="E7578" s="44"/>
      <c r="F7578" s="43"/>
      <c r="G7578" s="84"/>
      <c r="H7578" s="31"/>
      <c r="I7578" s="31"/>
      <c r="J7578" s="84"/>
      <c r="K7578" s="31"/>
      <c r="L7578" s="31"/>
      <c r="M7578" s="169"/>
      <c r="N7578" s="148"/>
      <c r="O7578" s="106"/>
      <c r="P7578" s="43"/>
      <c r="Q7578" s="31"/>
      <c r="R7578" s="84"/>
      <c r="S7578" s="31"/>
      <c r="T7578" s="31"/>
      <c r="U7578" s="169"/>
      <c r="V7578" s="150"/>
      <c r="W7578" s="141" t="str" cm="1">
        <f t="array" ref="W7578">IF(SUM(LEN(B7578:V7578))=0,"",IF(OR(OR(ISBLANK(F7578),SUM(LEN(C7578),LEN(D7578))=0),AND(NOT(E7578="Unknown"),ISBLANK(J7578)),AND(NOT(O7578="Unknown"),ISBLANK(R7578))),"Missing Information", INDEX(Table15[Entire Service Line Classification], MATCH(SUMIFS(Table15[Unique ID],Table15[System-Owned Portion],E7578,Table15[If Material Anything Other than "Lead" in Column E,Was Material Ever Previously Lead?],G7578,Table15[Customer-Owned Portion],O7578),Table15[Unique ID],0),0)))</f>
        <v/>
      </c>
      <c r="X7578"/>
    </row>
    <row r="7579" spans="2:24" x14ac:dyDescent="0.25">
      <c r="B7579" s="146"/>
      <c r="C7579" s="31"/>
      <c r="D7579" s="31"/>
      <c r="E7579" s="44"/>
      <c r="F7579" s="43"/>
      <c r="G7579" s="84"/>
      <c r="H7579" s="31"/>
      <c r="I7579" s="31"/>
      <c r="J7579" s="84"/>
      <c r="K7579" s="31"/>
      <c r="L7579" s="31"/>
      <c r="M7579" s="169"/>
      <c r="N7579" s="148"/>
      <c r="O7579" s="106"/>
      <c r="P7579" s="43"/>
      <c r="Q7579" s="31"/>
      <c r="R7579" s="84"/>
      <c r="S7579" s="31"/>
      <c r="T7579" s="31"/>
      <c r="U7579" s="169"/>
      <c r="V7579" s="150"/>
      <c r="W7579" s="141" t="str" cm="1">
        <f t="array" ref="W7579">IF(SUM(LEN(B7579:V7579))=0,"",IF(OR(OR(ISBLANK(F7579),SUM(LEN(C7579),LEN(D7579))=0),AND(NOT(E7579="Unknown"),ISBLANK(J7579)),AND(NOT(O7579="Unknown"),ISBLANK(R7579))),"Missing Information", INDEX(Table15[Entire Service Line Classification], MATCH(SUMIFS(Table15[Unique ID],Table15[System-Owned Portion],E7579,Table15[If Material Anything Other than "Lead" in Column E,Was Material Ever Previously Lead?],G7579,Table15[Customer-Owned Portion],O7579),Table15[Unique ID],0),0)))</f>
        <v/>
      </c>
      <c r="X7579"/>
    </row>
    <row r="7580" spans="2:24" x14ac:dyDescent="0.25">
      <c r="B7580" s="146"/>
      <c r="C7580" s="31"/>
      <c r="D7580" s="31"/>
      <c r="E7580" s="44"/>
      <c r="F7580" s="43"/>
      <c r="G7580" s="84"/>
      <c r="H7580" s="31"/>
      <c r="I7580" s="31"/>
      <c r="J7580" s="84"/>
      <c r="K7580" s="31"/>
      <c r="L7580" s="31"/>
      <c r="M7580" s="169"/>
      <c r="N7580" s="148"/>
      <c r="O7580" s="106"/>
      <c r="P7580" s="43"/>
      <c r="Q7580" s="31"/>
      <c r="R7580" s="84"/>
      <c r="S7580" s="31"/>
      <c r="T7580" s="31"/>
      <c r="U7580" s="169"/>
      <c r="V7580" s="150"/>
      <c r="W7580" s="141" t="str" cm="1">
        <f t="array" ref="W7580">IF(SUM(LEN(B7580:V7580))=0,"",IF(OR(OR(ISBLANK(F7580),SUM(LEN(C7580),LEN(D7580))=0),AND(NOT(E7580="Unknown"),ISBLANK(J7580)),AND(NOT(O7580="Unknown"),ISBLANK(R7580))),"Missing Information", INDEX(Table15[Entire Service Line Classification], MATCH(SUMIFS(Table15[Unique ID],Table15[System-Owned Portion],E7580,Table15[If Material Anything Other than "Lead" in Column E,Was Material Ever Previously Lead?],G7580,Table15[Customer-Owned Portion],O7580),Table15[Unique ID],0),0)))</f>
        <v/>
      </c>
      <c r="X7580"/>
    </row>
    <row r="7581" spans="2:24" x14ac:dyDescent="0.25">
      <c r="B7581" s="146"/>
      <c r="C7581" s="31"/>
      <c r="D7581" s="31"/>
      <c r="E7581" s="44"/>
      <c r="F7581" s="43"/>
      <c r="G7581" s="84"/>
      <c r="H7581" s="31"/>
      <c r="I7581" s="31"/>
      <c r="J7581" s="84"/>
      <c r="K7581" s="31"/>
      <c r="L7581" s="31"/>
      <c r="M7581" s="169"/>
      <c r="N7581" s="148"/>
      <c r="O7581" s="106"/>
      <c r="P7581" s="43"/>
      <c r="Q7581" s="31"/>
      <c r="R7581" s="84"/>
      <c r="S7581" s="31"/>
      <c r="T7581" s="31"/>
      <c r="U7581" s="169"/>
      <c r="V7581" s="150"/>
      <c r="W7581" s="141" t="str" cm="1">
        <f t="array" ref="W7581">IF(SUM(LEN(B7581:V7581))=0,"",IF(OR(OR(ISBLANK(F7581),SUM(LEN(C7581),LEN(D7581))=0),AND(NOT(E7581="Unknown"),ISBLANK(J7581)),AND(NOT(O7581="Unknown"),ISBLANK(R7581))),"Missing Information", INDEX(Table15[Entire Service Line Classification], MATCH(SUMIFS(Table15[Unique ID],Table15[System-Owned Portion],E7581,Table15[If Material Anything Other than "Lead" in Column E,Was Material Ever Previously Lead?],G7581,Table15[Customer-Owned Portion],O7581),Table15[Unique ID],0),0)))</f>
        <v/>
      </c>
      <c r="X7581"/>
    </row>
    <row r="7582" spans="2:24" x14ac:dyDescent="0.25">
      <c r="B7582" s="146"/>
      <c r="C7582" s="31"/>
      <c r="D7582" s="31"/>
      <c r="E7582" s="44"/>
      <c r="F7582" s="43"/>
      <c r="G7582" s="84"/>
      <c r="H7582" s="31"/>
      <c r="I7582" s="31"/>
      <c r="J7582" s="84"/>
      <c r="K7582" s="31"/>
      <c r="L7582" s="31"/>
      <c r="M7582" s="169"/>
      <c r="N7582" s="148"/>
      <c r="O7582" s="106"/>
      <c r="P7582" s="43"/>
      <c r="Q7582" s="31"/>
      <c r="R7582" s="84"/>
      <c r="S7582" s="31"/>
      <c r="T7582" s="31"/>
      <c r="U7582" s="169"/>
      <c r="V7582" s="150"/>
      <c r="W7582" s="141" t="str" cm="1">
        <f t="array" ref="W7582">IF(SUM(LEN(B7582:V7582))=0,"",IF(OR(OR(ISBLANK(F7582),SUM(LEN(C7582),LEN(D7582))=0),AND(NOT(E7582="Unknown"),ISBLANK(J7582)),AND(NOT(O7582="Unknown"),ISBLANK(R7582))),"Missing Information", INDEX(Table15[Entire Service Line Classification], MATCH(SUMIFS(Table15[Unique ID],Table15[System-Owned Portion],E7582,Table15[If Material Anything Other than "Lead" in Column E,Was Material Ever Previously Lead?],G7582,Table15[Customer-Owned Portion],O7582),Table15[Unique ID],0),0)))</f>
        <v/>
      </c>
      <c r="X7582"/>
    </row>
    <row r="7583" spans="2:24" x14ac:dyDescent="0.25">
      <c r="B7583" s="146"/>
      <c r="C7583" s="31"/>
      <c r="D7583" s="31"/>
      <c r="E7583" s="44"/>
      <c r="F7583" s="43"/>
      <c r="G7583" s="84"/>
      <c r="H7583" s="31"/>
      <c r="I7583" s="31"/>
      <c r="J7583" s="84"/>
      <c r="K7583" s="31"/>
      <c r="L7583" s="31"/>
      <c r="M7583" s="169"/>
      <c r="N7583" s="148"/>
      <c r="O7583" s="106"/>
      <c r="P7583" s="43"/>
      <c r="Q7583" s="31"/>
      <c r="R7583" s="84"/>
      <c r="S7583" s="31"/>
      <c r="T7583" s="31"/>
      <c r="U7583" s="169"/>
      <c r="V7583" s="150"/>
      <c r="W7583" s="141" t="str" cm="1">
        <f t="array" ref="W7583">IF(SUM(LEN(B7583:V7583))=0,"",IF(OR(OR(ISBLANK(F7583),SUM(LEN(C7583),LEN(D7583))=0),AND(NOT(E7583="Unknown"),ISBLANK(J7583)),AND(NOT(O7583="Unknown"),ISBLANK(R7583))),"Missing Information", INDEX(Table15[Entire Service Line Classification], MATCH(SUMIFS(Table15[Unique ID],Table15[System-Owned Portion],E7583,Table15[If Material Anything Other than "Lead" in Column E,Was Material Ever Previously Lead?],G7583,Table15[Customer-Owned Portion],O7583),Table15[Unique ID],0),0)))</f>
        <v/>
      </c>
      <c r="X7583"/>
    </row>
    <row r="7584" spans="2:24" x14ac:dyDescent="0.25">
      <c r="B7584" s="146"/>
      <c r="C7584" s="31"/>
      <c r="D7584" s="31"/>
      <c r="E7584" s="44"/>
      <c r="F7584" s="43"/>
      <c r="G7584" s="84"/>
      <c r="H7584" s="31"/>
      <c r="I7584" s="31"/>
      <c r="J7584" s="84"/>
      <c r="K7584" s="31"/>
      <c r="L7584" s="31"/>
      <c r="M7584" s="169"/>
      <c r="N7584" s="148"/>
      <c r="O7584" s="106"/>
      <c r="P7584" s="43"/>
      <c r="Q7584" s="31"/>
      <c r="R7584" s="84"/>
      <c r="S7584" s="31"/>
      <c r="T7584" s="31"/>
      <c r="U7584" s="169"/>
      <c r="V7584" s="150"/>
      <c r="W7584" s="141" t="str" cm="1">
        <f t="array" ref="W7584">IF(SUM(LEN(B7584:V7584))=0,"",IF(OR(OR(ISBLANK(F7584),SUM(LEN(C7584),LEN(D7584))=0),AND(NOT(E7584="Unknown"),ISBLANK(J7584)),AND(NOT(O7584="Unknown"),ISBLANK(R7584))),"Missing Information", INDEX(Table15[Entire Service Line Classification], MATCH(SUMIFS(Table15[Unique ID],Table15[System-Owned Portion],E7584,Table15[If Material Anything Other than "Lead" in Column E,Was Material Ever Previously Lead?],G7584,Table15[Customer-Owned Portion],O7584),Table15[Unique ID],0),0)))</f>
        <v/>
      </c>
      <c r="X7584"/>
    </row>
    <row r="7585" spans="2:24" x14ac:dyDescent="0.25">
      <c r="B7585" s="146"/>
      <c r="C7585" s="31"/>
      <c r="D7585" s="31"/>
      <c r="E7585" s="44"/>
      <c r="F7585" s="43"/>
      <c r="G7585" s="84"/>
      <c r="H7585" s="31"/>
      <c r="I7585" s="31"/>
      <c r="J7585" s="84"/>
      <c r="K7585" s="31"/>
      <c r="L7585" s="31"/>
      <c r="M7585" s="169"/>
      <c r="N7585" s="148"/>
      <c r="O7585" s="106"/>
      <c r="P7585" s="43"/>
      <c r="Q7585" s="31"/>
      <c r="R7585" s="84"/>
      <c r="S7585" s="31"/>
      <c r="T7585" s="31"/>
      <c r="U7585" s="169"/>
      <c r="V7585" s="150"/>
      <c r="W7585" s="141" t="str" cm="1">
        <f t="array" ref="W7585">IF(SUM(LEN(B7585:V7585))=0,"",IF(OR(OR(ISBLANK(F7585),SUM(LEN(C7585),LEN(D7585))=0),AND(NOT(E7585="Unknown"),ISBLANK(J7585)),AND(NOT(O7585="Unknown"),ISBLANK(R7585))),"Missing Information", INDEX(Table15[Entire Service Line Classification], MATCH(SUMIFS(Table15[Unique ID],Table15[System-Owned Portion],E7585,Table15[If Material Anything Other than "Lead" in Column E,Was Material Ever Previously Lead?],G7585,Table15[Customer-Owned Portion],O7585),Table15[Unique ID],0),0)))</f>
        <v/>
      </c>
      <c r="X7585"/>
    </row>
    <row r="7586" spans="2:24" x14ac:dyDescent="0.25">
      <c r="B7586" s="146"/>
      <c r="C7586" s="31"/>
      <c r="D7586" s="31"/>
      <c r="E7586" s="44"/>
      <c r="F7586" s="43"/>
      <c r="G7586" s="84"/>
      <c r="H7586" s="31"/>
      <c r="I7586" s="31"/>
      <c r="J7586" s="84"/>
      <c r="K7586" s="31"/>
      <c r="L7586" s="31"/>
      <c r="M7586" s="169"/>
      <c r="N7586" s="148"/>
      <c r="O7586" s="106"/>
      <c r="P7586" s="43"/>
      <c r="Q7586" s="31"/>
      <c r="R7586" s="84"/>
      <c r="S7586" s="31"/>
      <c r="T7586" s="31"/>
      <c r="U7586" s="169"/>
      <c r="V7586" s="150"/>
      <c r="W7586" s="141" t="str" cm="1">
        <f t="array" ref="W7586">IF(SUM(LEN(B7586:V7586))=0,"",IF(OR(OR(ISBLANK(F7586),SUM(LEN(C7586),LEN(D7586))=0),AND(NOT(E7586="Unknown"),ISBLANK(J7586)),AND(NOT(O7586="Unknown"),ISBLANK(R7586))),"Missing Information", INDEX(Table15[Entire Service Line Classification], MATCH(SUMIFS(Table15[Unique ID],Table15[System-Owned Portion],E7586,Table15[If Material Anything Other than "Lead" in Column E,Was Material Ever Previously Lead?],G7586,Table15[Customer-Owned Portion],O7586),Table15[Unique ID],0),0)))</f>
        <v/>
      </c>
      <c r="X7586"/>
    </row>
    <row r="7587" spans="2:24" x14ac:dyDescent="0.25">
      <c r="B7587" s="146"/>
      <c r="C7587" s="31"/>
      <c r="D7587" s="31"/>
      <c r="E7587" s="44"/>
      <c r="F7587" s="43"/>
      <c r="G7587" s="84"/>
      <c r="H7587" s="31"/>
      <c r="I7587" s="31"/>
      <c r="J7587" s="84"/>
      <c r="K7587" s="31"/>
      <c r="L7587" s="31"/>
      <c r="M7587" s="169"/>
      <c r="N7587" s="148"/>
      <c r="O7587" s="106"/>
      <c r="P7587" s="43"/>
      <c r="Q7587" s="31"/>
      <c r="R7587" s="84"/>
      <c r="S7587" s="31"/>
      <c r="T7587" s="31"/>
      <c r="U7587" s="169"/>
      <c r="V7587" s="150"/>
      <c r="W7587" s="141" t="str" cm="1">
        <f t="array" ref="W7587">IF(SUM(LEN(B7587:V7587))=0,"",IF(OR(OR(ISBLANK(F7587),SUM(LEN(C7587),LEN(D7587))=0),AND(NOT(E7587="Unknown"),ISBLANK(J7587)),AND(NOT(O7587="Unknown"),ISBLANK(R7587))),"Missing Information", INDEX(Table15[Entire Service Line Classification], MATCH(SUMIFS(Table15[Unique ID],Table15[System-Owned Portion],E7587,Table15[If Material Anything Other than "Lead" in Column E,Was Material Ever Previously Lead?],G7587,Table15[Customer-Owned Portion],O7587),Table15[Unique ID],0),0)))</f>
        <v/>
      </c>
      <c r="X7587"/>
    </row>
    <row r="7588" spans="2:24" x14ac:dyDescent="0.25">
      <c r="B7588" s="146"/>
      <c r="C7588" s="31"/>
      <c r="D7588" s="31"/>
      <c r="E7588" s="44"/>
      <c r="F7588" s="43"/>
      <c r="G7588" s="84"/>
      <c r="H7588" s="31"/>
      <c r="I7588" s="31"/>
      <c r="J7588" s="84"/>
      <c r="K7588" s="31"/>
      <c r="L7588" s="31"/>
      <c r="M7588" s="169"/>
      <c r="N7588" s="148"/>
      <c r="O7588" s="106"/>
      <c r="P7588" s="43"/>
      <c r="Q7588" s="31"/>
      <c r="R7588" s="84"/>
      <c r="S7588" s="31"/>
      <c r="T7588" s="31"/>
      <c r="U7588" s="169"/>
      <c r="V7588" s="150"/>
      <c r="W7588" s="141" t="str" cm="1">
        <f t="array" ref="W7588">IF(SUM(LEN(B7588:V7588))=0,"",IF(OR(OR(ISBLANK(F7588),SUM(LEN(C7588),LEN(D7588))=0),AND(NOT(E7588="Unknown"),ISBLANK(J7588)),AND(NOT(O7588="Unknown"),ISBLANK(R7588))),"Missing Information", INDEX(Table15[Entire Service Line Classification], MATCH(SUMIFS(Table15[Unique ID],Table15[System-Owned Portion],E7588,Table15[If Material Anything Other than "Lead" in Column E,Was Material Ever Previously Lead?],G7588,Table15[Customer-Owned Portion],O7588),Table15[Unique ID],0),0)))</f>
        <v/>
      </c>
      <c r="X7588"/>
    </row>
    <row r="7589" spans="2:24" x14ac:dyDescent="0.25">
      <c r="B7589" s="146"/>
      <c r="C7589" s="31"/>
      <c r="D7589" s="31"/>
      <c r="E7589" s="44"/>
      <c r="F7589" s="43"/>
      <c r="G7589" s="84"/>
      <c r="H7589" s="31"/>
      <c r="I7589" s="31"/>
      <c r="J7589" s="84"/>
      <c r="K7589" s="31"/>
      <c r="L7589" s="31"/>
      <c r="M7589" s="169"/>
      <c r="N7589" s="148"/>
      <c r="O7589" s="106"/>
      <c r="P7589" s="43"/>
      <c r="Q7589" s="31"/>
      <c r="R7589" s="84"/>
      <c r="S7589" s="31"/>
      <c r="T7589" s="31"/>
      <c r="U7589" s="169"/>
      <c r="V7589" s="150"/>
      <c r="W7589" s="141" t="str" cm="1">
        <f t="array" ref="W7589">IF(SUM(LEN(B7589:V7589))=0,"",IF(OR(OR(ISBLANK(F7589),SUM(LEN(C7589),LEN(D7589))=0),AND(NOT(E7589="Unknown"),ISBLANK(J7589)),AND(NOT(O7589="Unknown"),ISBLANK(R7589))),"Missing Information", INDEX(Table15[Entire Service Line Classification], MATCH(SUMIFS(Table15[Unique ID],Table15[System-Owned Portion],E7589,Table15[If Material Anything Other than "Lead" in Column E,Was Material Ever Previously Lead?],G7589,Table15[Customer-Owned Portion],O7589),Table15[Unique ID],0),0)))</f>
        <v/>
      </c>
      <c r="X7589"/>
    </row>
    <row r="7590" spans="2:24" x14ac:dyDescent="0.25">
      <c r="B7590" s="146"/>
      <c r="C7590" s="31"/>
      <c r="D7590" s="31"/>
      <c r="E7590" s="44"/>
      <c r="F7590" s="43"/>
      <c r="G7590" s="84"/>
      <c r="H7590" s="31"/>
      <c r="I7590" s="31"/>
      <c r="J7590" s="84"/>
      <c r="K7590" s="31"/>
      <c r="L7590" s="31"/>
      <c r="M7590" s="169"/>
      <c r="N7590" s="148"/>
      <c r="O7590" s="106"/>
      <c r="P7590" s="43"/>
      <c r="Q7590" s="31"/>
      <c r="R7590" s="84"/>
      <c r="S7590" s="31"/>
      <c r="T7590" s="31"/>
      <c r="U7590" s="169"/>
      <c r="V7590" s="150"/>
      <c r="W7590" s="141" t="str" cm="1">
        <f t="array" ref="W7590">IF(SUM(LEN(B7590:V7590))=0,"",IF(OR(OR(ISBLANK(F7590),SUM(LEN(C7590),LEN(D7590))=0),AND(NOT(E7590="Unknown"),ISBLANK(J7590)),AND(NOT(O7590="Unknown"),ISBLANK(R7590))),"Missing Information", INDEX(Table15[Entire Service Line Classification], MATCH(SUMIFS(Table15[Unique ID],Table15[System-Owned Portion],E7590,Table15[If Material Anything Other than "Lead" in Column E,Was Material Ever Previously Lead?],G7590,Table15[Customer-Owned Portion],O7590),Table15[Unique ID],0),0)))</f>
        <v/>
      </c>
      <c r="X7590"/>
    </row>
    <row r="7591" spans="2:24" x14ac:dyDescent="0.25">
      <c r="B7591" s="146"/>
      <c r="C7591" s="31"/>
      <c r="D7591" s="31"/>
      <c r="E7591" s="44"/>
      <c r="F7591" s="43"/>
      <c r="G7591" s="84"/>
      <c r="H7591" s="31"/>
      <c r="I7591" s="31"/>
      <c r="J7591" s="84"/>
      <c r="K7591" s="31"/>
      <c r="L7591" s="31"/>
      <c r="M7591" s="169"/>
      <c r="N7591" s="148"/>
      <c r="O7591" s="106"/>
      <c r="P7591" s="43"/>
      <c r="Q7591" s="31"/>
      <c r="R7591" s="84"/>
      <c r="S7591" s="31"/>
      <c r="T7591" s="31"/>
      <c r="U7591" s="169"/>
      <c r="V7591" s="150"/>
      <c r="W7591" s="141" t="str" cm="1">
        <f t="array" ref="W7591">IF(SUM(LEN(B7591:V7591))=0,"",IF(OR(OR(ISBLANK(F7591),SUM(LEN(C7591),LEN(D7591))=0),AND(NOT(E7591="Unknown"),ISBLANK(J7591)),AND(NOT(O7591="Unknown"),ISBLANK(R7591))),"Missing Information", INDEX(Table15[Entire Service Line Classification], MATCH(SUMIFS(Table15[Unique ID],Table15[System-Owned Portion],E7591,Table15[If Material Anything Other than "Lead" in Column E,Was Material Ever Previously Lead?],G7591,Table15[Customer-Owned Portion],O7591),Table15[Unique ID],0),0)))</f>
        <v/>
      </c>
      <c r="X7591"/>
    </row>
    <row r="7592" spans="2:24" x14ac:dyDescent="0.25">
      <c r="B7592" s="146"/>
      <c r="C7592" s="31"/>
      <c r="D7592" s="31"/>
      <c r="E7592" s="44"/>
      <c r="F7592" s="43"/>
      <c r="G7592" s="84"/>
      <c r="H7592" s="31"/>
      <c r="I7592" s="31"/>
      <c r="J7592" s="84"/>
      <c r="K7592" s="31"/>
      <c r="L7592" s="31"/>
      <c r="M7592" s="169"/>
      <c r="N7592" s="148"/>
      <c r="O7592" s="106"/>
      <c r="P7592" s="43"/>
      <c r="Q7592" s="31"/>
      <c r="R7592" s="84"/>
      <c r="S7592" s="31"/>
      <c r="T7592" s="31"/>
      <c r="U7592" s="169"/>
      <c r="V7592" s="150"/>
      <c r="W7592" s="141" t="str" cm="1">
        <f t="array" ref="W7592">IF(SUM(LEN(B7592:V7592))=0,"",IF(OR(OR(ISBLANK(F7592),SUM(LEN(C7592),LEN(D7592))=0),AND(NOT(E7592="Unknown"),ISBLANK(J7592)),AND(NOT(O7592="Unknown"),ISBLANK(R7592))),"Missing Information", INDEX(Table15[Entire Service Line Classification], MATCH(SUMIFS(Table15[Unique ID],Table15[System-Owned Portion],E7592,Table15[If Material Anything Other than "Lead" in Column E,Was Material Ever Previously Lead?],G7592,Table15[Customer-Owned Portion],O7592),Table15[Unique ID],0),0)))</f>
        <v/>
      </c>
      <c r="X7592"/>
    </row>
    <row r="7593" spans="2:24" x14ac:dyDescent="0.25">
      <c r="B7593" s="146"/>
      <c r="C7593" s="31"/>
      <c r="D7593" s="31"/>
      <c r="E7593" s="44"/>
      <c r="F7593" s="43"/>
      <c r="G7593" s="84"/>
      <c r="H7593" s="31"/>
      <c r="I7593" s="31"/>
      <c r="J7593" s="84"/>
      <c r="K7593" s="31"/>
      <c r="L7593" s="31"/>
      <c r="M7593" s="169"/>
      <c r="N7593" s="148"/>
      <c r="O7593" s="106"/>
      <c r="P7593" s="43"/>
      <c r="Q7593" s="31"/>
      <c r="R7593" s="84"/>
      <c r="S7593" s="31"/>
      <c r="T7593" s="31"/>
      <c r="U7593" s="169"/>
      <c r="V7593" s="150"/>
      <c r="W7593" s="141" t="str" cm="1">
        <f t="array" ref="W7593">IF(SUM(LEN(B7593:V7593))=0,"",IF(OR(OR(ISBLANK(F7593),SUM(LEN(C7593),LEN(D7593))=0),AND(NOT(E7593="Unknown"),ISBLANK(J7593)),AND(NOT(O7593="Unknown"),ISBLANK(R7593))),"Missing Information", INDEX(Table15[Entire Service Line Classification], MATCH(SUMIFS(Table15[Unique ID],Table15[System-Owned Portion],E7593,Table15[If Material Anything Other than "Lead" in Column E,Was Material Ever Previously Lead?],G7593,Table15[Customer-Owned Portion],O7593),Table15[Unique ID],0),0)))</f>
        <v/>
      </c>
      <c r="X7593"/>
    </row>
    <row r="7594" spans="2:24" x14ac:dyDescent="0.25">
      <c r="B7594" s="146"/>
      <c r="C7594" s="31"/>
      <c r="D7594" s="31"/>
      <c r="E7594" s="44"/>
      <c r="F7594" s="43"/>
      <c r="G7594" s="84"/>
      <c r="H7594" s="31"/>
      <c r="I7594" s="31"/>
      <c r="J7594" s="84"/>
      <c r="K7594" s="31"/>
      <c r="L7594" s="31"/>
      <c r="M7594" s="169"/>
      <c r="N7594" s="148"/>
      <c r="O7594" s="106"/>
      <c r="P7594" s="43"/>
      <c r="Q7594" s="31"/>
      <c r="R7594" s="84"/>
      <c r="S7594" s="31"/>
      <c r="T7594" s="31"/>
      <c r="U7594" s="169"/>
      <c r="V7594" s="150"/>
      <c r="W7594" s="141" t="str" cm="1">
        <f t="array" ref="W7594">IF(SUM(LEN(B7594:V7594))=0,"",IF(OR(OR(ISBLANK(F7594),SUM(LEN(C7594),LEN(D7594))=0),AND(NOT(E7594="Unknown"),ISBLANK(J7594)),AND(NOT(O7594="Unknown"),ISBLANK(R7594))),"Missing Information", INDEX(Table15[Entire Service Line Classification], MATCH(SUMIFS(Table15[Unique ID],Table15[System-Owned Portion],E7594,Table15[If Material Anything Other than "Lead" in Column E,Was Material Ever Previously Lead?],G7594,Table15[Customer-Owned Portion],O7594),Table15[Unique ID],0),0)))</f>
        <v/>
      </c>
      <c r="X7594"/>
    </row>
    <row r="7595" spans="2:24" x14ac:dyDescent="0.25">
      <c r="B7595" s="146"/>
      <c r="C7595" s="31"/>
      <c r="D7595" s="31"/>
      <c r="E7595" s="44"/>
      <c r="F7595" s="43"/>
      <c r="G7595" s="84"/>
      <c r="H7595" s="31"/>
      <c r="I7595" s="31"/>
      <c r="J7595" s="84"/>
      <c r="K7595" s="31"/>
      <c r="L7595" s="31"/>
      <c r="M7595" s="169"/>
      <c r="N7595" s="148"/>
      <c r="O7595" s="106"/>
      <c r="P7595" s="43"/>
      <c r="Q7595" s="31"/>
      <c r="R7595" s="84"/>
      <c r="S7595" s="31"/>
      <c r="T7595" s="31"/>
      <c r="U7595" s="169"/>
      <c r="V7595" s="150"/>
      <c r="W7595" s="141" t="str" cm="1">
        <f t="array" ref="W7595">IF(SUM(LEN(B7595:V7595))=0,"",IF(OR(OR(ISBLANK(F7595),SUM(LEN(C7595),LEN(D7595))=0),AND(NOT(E7595="Unknown"),ISBLANK(J7595)),AND(NOT(O7595="Unknown"),ISBLANK(R7595))),"Missing Information", INDEX(Table15[Entire Service Line Classification], MATCH(SUMIFS(Table15[Unique ID],Table15[System-Owned Portion],E7595,Table15[If Material Anything Other than "Lead" in Column E,Was Material Ever Previously Lead?],G7595,Table15[Customer-Owned Portion],O7595),Table15[Unique ID],0),0)))</f>
        <v/>
      </c>
      <c r="X7595"/>
    </row>
    <row r="7596" spans="2:24" x14ac:dyDescent="0.25">
      <c r="B7596" s="146"/>
      <c r="C7596" s="31"/>
      <c r="D7596" s="31"/>
      <c r="E7596" s="44"/>
      <c r="F7596" s="43"/>
      <c r="G7596" s="84"/>
      <c r="H7596" s="31"/>
      <c r="I7596" s="31"/>
      <c r="J7596" s="84"/>
      <c r="K7596" s="31"/>
      <c r="L7596" s="31"/>
      <c r="M7596" s="169"/>
      <c r="N7596" s="148"/>
      <c r="O7596" s="106"/>
      <c r="P7596" s="43"/>
      <c r="Q7596" s="31"/>
      <c r="R7596" s="84"/>
      <c r="S7596" s="31"/>
      <c r="T7596" s="31"/>
      <c r="U7596" s="169"/>
      <c r="V7596" s="150"/>
      <c r="W7596" s="141" t="str" cm="1">
        <f t="array" ref="W7596">IF(SUM(LEN(B7596:V7596))=0,"",IF(OR(OR(ISBLANK(F7596),SUM(LEN(C7596),LEN(D7596))=0),AND(NOT(E7596="Unknown"),ISBLANK(J7596)),AND(NOT(O7596="Unknown"),ISBLANK(R7596))),"Missing Information", INDEX(Table15[Entire Service Line Classification], MATCH(SUMIFS(Table15[Unique ID],Table15[System-Owned Portion],E7596,Table15[If Material Anything Other than "Lead" in Column E,Was Material Ever Previously Lead?],G7596,Table15[Customer-Owned Portion],O7596),Table15[Unique ID],0),0)))</f>
        <v/>
      </c>
      <c r="X7596"/>
    </row>
    <row r="7597" spans="2:24" x14ac:dyDescent="0.25">
      <c r="B7597" s="146"/>
      <c r="C7597" s="31"/>
      <c r="D7597" s="31"/>
      <c r="E7597" s="44"/>
      <c r="F7597" s="43"/>
      <c r="G7597" s="84"/>
      <c r="H7597" s="31"/>
      <c r="I7597" s="31"/>
      <c r="J7597" s="84"/>
      <c r="K7597" s="31"/>
      <c r="L7597" s="31"/>
      <c r="M7597" s="169"/>
      <c r="N7597" s="148"/>
      <c r="O7597" s="106"/>
      <c r="P7597" s="43"/>
      <c r="Q7597" s="31"/>
      <c r="R7597" s="84"/>
      <c r="S7597" s="31"/>
      <c r="T7597" s="31"/>
      <c r="U7597" s="169"/>
      <c r="V7597" s="150"/>
      <c r="W7597" s="141" t="str" cm="1">
        <f t="array" ref="W7597">IF(SUM(LEN(B7597:V7597))=0,"",IF(OR(OR(ISBLANK(F7597),SUM(LEN(C7597),LEN(D7597))=0),AND(NOT(E7597="Unknown"),ISBLANK(J7597)),AND(NOT(O7597="Unknown"),ISBLANK(R7597))),"Missing Information", INDEX(Table15[Entire Service Line Classification], MATCH(SUMIFS(Table15[Unique ID],Table15[System-Owned Portion],E7597,Table15[If Material Anything Other than "Lead" in Column E,Was Material Ever Previously Lead?],G7597,Table15[Customer-Owned Portion],O7597),Table15[Unique ID],0),0)))</f>
        <v/>
      </c>
      <c r="X7597"/>
    </row>
    <row r="7598" spans="2:24" x14ac:dyDescent="0.25">
      <c r="B7598" s="146"/>
      <c r="C7598" s="31"/>
      <c r="D7598" s="31"/>
      <c r="E7598" s="44"/>
      <c r="F7598" s="43"/>
      <c r="G7598" s="84"/>
      <c r="H7598" s="31"/>
      <c r="I7598" s="31"/>
      <c r="J7598" s="84"/>
      <c r="K7598" s="31"/>
      <c r="L7598" s="31"/>
      <c r="M7598" s="169"/>
      <c r="N7598" s="148"/>
      <c r="O7598" s="106"/>
      <c r="P7598" s="43"/>
      <c r="Q7598" s="31"/>
      <c r="R7598" s="84"/>
      <c r="S7598" s="31"/>
      <c r="T7598" s="31"/>
      <c r="U7598" s="169"/>
      <c r="V7598" s="150"/>
      <c r="W7598" s="141" t="str" cm="1">
        <f t="array" ref="W7598">IF(SUM(LEN(B7598:V7598))=0,"",IF(OR(OR(ISBLANK(F7598),SUM(LEN(C7598),LEN(D7598))=0),AND(NOT(E7598="Unknown"),ISBLANK(J7598)),AND(NOT(O7598="Unknown"),ISBLANK(R7598))),"Missing Information", INDEX(Table15[Entire Service Line Classification], MATCH(SUMIFS(Table15[Unique ID],Table15[System-Owned Portion],E7598,Table15[If Material Anything Other than "Lead" in Column E,Was Material Ever Previously Lead?],G7598,Table15[Customer-Owned Portion],O7598),Table15[Unique ID],0),0)))</f>
        <v/>
      </c>
      <c r="X7598"/>
    </row>
    <row r="7599" spans="2:24" x14ac:dyDescent="0.25">
      <c r="B7599" s="146"/>
      <c r="C7599" s="31"/>
      <c r="D7599" s="31"/>
      <c r="E7599" s="44"/>
      <c r="F7599" s="43"/>
      <c r="G7599" s="84"/>
      <c r="H7599" s="31"/>
      <c r="I7599" s="31"/>
      <c r="J7599" s="84"/>
      <c r="K7599" s="31"/>
      <c r="L7599" s="31"/>
      <c r="M7599" s="169"/>
      <c r="N7599" s="148"/>
      <c r="O7599" s="106"/>
      <c r="P7599" s="43"/>
      <c r="Q7599" s="31"/>
      <c r="R7599" s="84"/>
      <c r="S7599" s="31"/>
      <c r="T7599" s="31"/>
      <c r="U7599" s="169"/>
      <c r="V7599" s="150"/>
      <c r="W7599" s="141" t="str" cm="1">
        <f t="array" ref="W7599">IF(SUM(LEN(B7599:V7599))=0,"",IF(OR(OR(ISBLANK(F7599),SUM(LEN(C7599),LEN(D7599))=0),AND(NOT(E7599="Unknown"),ISBLANK(J7599)),AND(NOT(O7599="Unknown"),ISBLANK(R7599))),"Missing Information", INDEX(Table15[Entire Service Line Classification], MATCH(SUMIFS(Table15[Unique ID],Table15[System-Owned Portion],E7599,Table15[If Material Anything Other than "Lead" in Column E,Was Material Ever Previously Lead?],G7599,Table15[Customer-Owned Portion],O7599),Table15[Unique ID],0),0)))</f>
        <v/>
      </c>
      <c r="X7599"/>
    </row>
    <row r="7600" spans="2:24" x14ac:dyDescent="0.25">
      <c r="B7600" s="146"/>
      <c r="C7600" s="31"/>
      <c r="D7600" s="31"/>
      <c r="E7600" s="44"/>
      <c r="F7600" s="43"/>
      <c r="G7600" s="84"/>
      <c r="H7600" s="31"/>
      <c r="I7600" s="31"/>
      <c r="J7600" s="84"/>
      <c r="K7600" s="31"/>
      <c r="L7600" s="31"/>
      <c r="M7600" s="169"/>
      <c r="N7600" s="148"/>
      <c r="O7600" s="106"/>
      <c r="P7600" s="43"/>
      <c r="Q7600" s="31"/>
      <c r="R7600" s="84"/>
      <c r="S7600" s="31"/>
      <c r="T7600" s="31"/>
      <c r="U7600" s="169"/>
      <c r="V7600" s="150"/>
      <c r="W7600" s="141" t="str" cm="1">
        <f t="array" ref="W7600">IF(SUM(LEN(B7600:V7600))=0,"",IF(OR(OR(ISBLANK(F7600),SUM(LEN(C7600),LEN(D7600))=0),AND(NOT(E7600="Unknown"),ISBLANK(J7600)),AND(NOT(O7600="Unknown"),ISBLANK(R7600))),"Missing Information", INDEX(Table15[Entire Service Line Classification], MATCH(SUMIFS(Table15[Unique ID],Table15[System-Owned Portion],E7600,Table15[If Material Anything Other than "Lead" in Column E,Was Material Ever Previously Lead?],G7600,Table15[Customer-Owned Portion],O7600),Table15[Unique ID],0),0)))</f>
        <v/>
      </c>
      <c r="X7600"/>
    </row>
    <row r="7601" spans="2:24" x14ac:dyDescent="0.25">
      <c r="B7601" s="146"/>
      <c r="C7601" s="31"/>
      <c r="D7601" s="31"/>
      <c r="E7601" s="44"/>
      <c r="F7601" s="43"/>
      <c r="G7601" s="84"/>
      <c r="H7601" s="31"/>
      <c r="I7601" s="31"/>
      <c r="J7601" s="84"/>
      <c r="K7601" s="31"/>
      <c r="L7601" s="31"/>
      <c r="M7601" s="169"/>
      <c r="N7601" s="148"/>
      <c r="O7601" s="106"/>
      <c r="P7601" s="43"/>
      <c r="Q7601" s="31"/>
      <c r="R7601" s="84"/>
      <c r="S7601" s="31"/>
      <c r="T7601" s="31"/>
      <c r="U7601" s="169"/>
      <c r="V7601" s="150"/>
      <c r="W7601" s="141" t="str" cm="1">
        <f t="array" ref="W7601">IF(SUM(LEN(B7601:V7601))=0,"",IF(OR(OR(ISBLANK(F7601),SUM(LEN(C7601),LEN(D7601))=0),AND(NOT(E7601="Unknown"),ISBLANK(J7601)),AND(NOT(O7601="Unknown"),ISBLANK(R7601))),"Missing Information", INDEX(Table15[Entire Service Line Classification], MATCH(SUMIFS(Table15[Unique ID],Table15[System-Owned Portion],E7601,Table15[If Material Anything Other than "Lead" in Column E,Was Material Ever Previously Lead?],G7601,Table15[Customer-Owned Portion],O7601),Table15[Unique ID],0),0)))</f>
        <v/>
      </c>
      <c r="X7601"/>
    </row>
    <row r="7602" spans="2:24" x14ac:dyDescent="0.25">
      <c r="B7602" s="146"/>
      <c r="C7602" s="31"/>
      <c r="D7602" s="31"/>
      <c r="E7602" s="44"/>
      <c r="F7602" s="43"/>
      <c r="G7602" s="84"/>
      <c r="H7602" s="31"/>
      <c r="I7602" s="31"/>
      <c r="J7602" s="84"/>
      <c r="K7602" s="31"/>
      <c r="L7602" s="31"/>
      <c r="M7602" s="169"/>
      <c r="N7602" s="148"/>
      <c r="O7602" s="106"/>
      <c r="P7602" s="43"/>
      <c r="Q7602" s="31"/>
      <c r="R7602" s="84"/>
      <c r="S7602" s="31"/>
      <c r="T7602" s="31"/>
      <c r="U7602" s="169"/>
      <c r="V7602" s="150"/>
      <c r="W7602" s="141" t="str" cm="1">
        <f t="array" ref="W7602">IF(SUM(LEN(B7602:V7602))=0,"",IF(OR(OR(ISBLANK(F7602),SUM(LEN(C7602),LEN(D7602))=0),AND(NOT(E7602="Unknown"),ISBLANK(J7602)),AND(NOT(O7602="Unknown"),ISBLANK(R7602))),"Missing Information", INDEX(Table15[Entire Service Line Classification], MATCH(SUMIFS(Table15[Unique ID],Table15[System-Owned Portion],E7602,Table15[If Material Anything Other than "Lead" in Column E,Was Material Ever Previously Lead?],G7602,Table15[Customer-Owned Portion],O7602),Table15[Unique ID],0),0)))</f>
        <v/>
      </c>
      <c r="X7602"/>
    </row>
    <row r="7603" spans="2:24" x14ac:dyDescent="0.25">
      <c r="B7603" s="146"/>
      <c r="C7603" s="31"/>
      <c r="D7603" s="31"/>
      <c r="E7603" s="44"/>
      <c r="F7603" s="43"/>
      <c r="G7603" s="84"/>
      <c r="H7603" s="31"/>
      <c r="I7603" s="31"/>
      <c r="J7603" s="84"/>
      <c r="K7603" s="31"/>
      <c r="L7603" s="31"/>
      <c r="M7603" s="169"/>
      <c r="N7603" s="148"/>
      <c r="O7603" s="106"/>
      <c r="P7603" s="43"/>
      <c r="Q7603" s="31"/>
      <c r="R7603" s="84"/>
      <c r="S7603" s="31"/>
      <c r="T7603" s="31"/>
      <c r="U7603" s="169"/>
      <c r="V7603" s="150"/>
      <c r="W7603" s="141" t="str" cm="1">
        <f t="array" ref="W7603">IF(SUM(LEN(B7603:V7603))=0,"",IF(OR(OR(ISBLANK(F7603),SUM(LEN(C7603),LEN(D7603))=0),AND(NOT(E7603="Unknown"),ISBLANK(J7603)),AND(NOT(O7603="Unknown"),ISBLANK(R7603))),"Missing Information", INDEX(Table15[Entire Service Line Classification], MATCH(SUMIFS(Table15[Unique ID],Table15[System-Owned Portion],E7603,Table15[If Material Anything Other than "Lead" in Column E,Was Material Ever Previously Lead?],G7603,Table15[Customer-Owned Portion],O7603),Table15[Unique ID],0),0)))</f>
        <v/>
      </c>
      <c r="X7603"/>
    </row>
    <row r="7604" spans="2:24" x14ac:dyDescent="0.25">
      <c r="B7604" s="146"/>
      <c r="C7604" s="31"/>
      <c r="D7604" s="31"/>
      <c r="E7604" s="44"/>
      <c r="F7604" s="43"/>
      <c r="G7604" s="84"/>
      <c r="H7604" s="31"/>
      <c r="I7604" s="31"/>
      <c r="J7604" s="84"/>
      <c r="K7604" s="31"/>
      <c r="L7604" s="31"/>
      <c r="M7604" s="169"/>
      <c r="N7604" s="148"/>
      <c r="O7604" s="106"/>
      <c r="P7604" s="43"/>
      <c r="Q7604" s="31"/>
      <c r="R7604" s="84"/>
      <c r="S7604" s="31"/>
      <c r="T7604" s="31"/>
      <c r="U7604" s="169"/>
      <c r="V7604" s="150"/>
      <c r="W7604" s="141" t="str" cm="1">
        <f t="array" ref="W7604">IF(SUM(LEN(B7604:V7604))=0,"",IF(OR(OR(ISBLANK(F7604),SUM(LEN(C7604),LEN(D7604))=0),AND(NOT(E7604="Unknown"),ISBLANK(J7604)),AND(NOT(O7604="Unknown"),ISBLANK(R7604))),"Missing Information", INDEX(Table15[Entire Service Line Classification], MATCH(SUMIFS(Table15[Unique ID],Table15[System-Owned Portion],E7604,Table15[If Material Anything Other than "Lead" in Column E,Was Material Ever Previously Lead?],G7604,Table15[Customer-Owned Portion],O7604),Table15[Unique ID],0),0)))</f>
        <v/>
      </c>
      <c r="X7604"/>
    </row>
    <row r="7605" spans="2:24" x14ac:dyDescent="0.25">
      <c r="B7605" s="146"/>
      <c r="C7605" s="31"/>
      <c r="D7605" s="31"/>
      <c r="E7605" s="44"/>
      <c r="F7605" s="43"/>
      <c r="G7605" s="84"/>
      <c r="H7605" s="31"/>
      <c r="I7605" s="31"/>
      <c r="J7605" s="84"/>
      <c r="K7605" s="31"/>
      <c r="L7605" s="31"/>
      <c r="M7605" s="169"/>
      <c r="N7605" s="148"/>
      <c r="O7605" s="106"/>
      <c r="P7605" s="43"/>
      <c r="Q7605" s="31"/>
      <c r="R7605" s="84"/>
      <c r="S7605" s="31"/>
      <c r="T7605" s="31"/>
      <c r="U7605" s="169"/>
      <c r="V7605" s="150"/>
      <c r="W7605" s="141" t="str" cm="1">
        <f t="array" ref="W7605">IF(SUM(LEN(B7605:V7605))=0,"",IF(OR(OR(ISBLANK(F7605),SUM(LEN(C7605),LEN(D7605))=0),AND(NOT(E7605="Unknown"),ISBLANK(J7605)),AND(NOT(O7605="Unknown"),ISBLANK(R7605))),"Missing Information", INDEX(Table15[Entire Service Line Classification], MATCH(SUMIFS(Table15[Unique ID],Table15[System-Owned Portion],E7605,Table15[If Material Anything Other than "Lead" in Column E,Was Material Ever Previously Lead?],G7605,Table15[Customer-Owned Portion],O7605),Table15[Unique ID],0),0)))</f>
        <v/>
      </c>
      <c r="X7605"/>
    </row>
    <row r="7606" spans="2:24" x14ac:dyDescent="0.25">
      <c r="B7606" s="146"/>
      <c r="C7606" s="31"/>
      <c r="D7606" s="31"/>
      <c r="E7606" s="44"/>
      <c r="F7606" s="43"/>
      <c r="G7606" s="84"/>
      <c r="H7606" s="31"/>
      <c r="I7606" s="31"/>
      <c r="J7606" s="84"/>
      <c r="K7606" s="31"/>
      <c r="L7606" s="31"/>
      <c r="M7606" s="169"/>
      <c r="N7606" s="148"/>
      <c r="O7606" s="106"/>
      <c r="P7606" s="43"/>
      <c r="Q7606" s="31"/>
      <c r="R7606" s="84"/>
      <c r="S7606" s="31"/>
      <c r="T7606" s="31"/>
      <c r="U7606" s="169"/>
      <c r="V7606" s="150"/>
      <c r="W7606" s="141" t="str" cm="1">
        <f t="array" ref="W7606">IF(SUM(LEN(B7606:V7606))=0,"",IF(OR(OR(ISBLANK(F7606),SUM(LEN(C7606),LEN(D7606))=0),AND(NOT(E7606="Unknown"),ISBLANK(J7606)),AND(NOT(O7606="Unknown"),ISBLANK(R7606))),"Missing Information", INDEX(Table15[Entire Service Line Classification], MATCH(SUMIFS(Table15[Unique ID],Table15[System-Owned Portion],E7606,Table15[If Material Anything Other than "Lead" in Column E,Was Material Ever Previously Lead?],G7606,Table15[Customer-Owned Portion],O7606),Table15[Unique ID],0),0)))</f>
        <v/>
      </c>
      <c r="X7606"/>
    </row>
    <row r="7607" spans="2:24" x14ac:dyDescent="0.25">
      <c r="B7607" s="146"/>
      <c r="C7607" s="31"/>
      <c r="D7607" s="31"/>
      <c r="E7607" s="44"/>
      <c r="F7607" s="43"/>
      <c r="G7607" s="84"/>
      <c r="H7607" s="31"/>
      <c r="I7607" s="31"/>
      <c r="J7607" s="84"/>
      <c r="K7607" s="31"/>
      <c r="L7607" s="31"/>
      <c r="M7607" s="169"/>
      <c r="N7607" s="148"/>
      <c r="O7607" s="106"/>
      <c r="P7607" s="43"/>
      <c r="Q7607" s="31"/>
      <c r="R7607" s="84"/>
      <c r="S7607" s="31"/>
      <c r="T7607" s="31"/>
      <c r="U7607" s="169"/>
      <c r="V7607" s="150"/>
      <c r="W7607" s="141" t="str" cm="1">
        <f t="array" ref="W7607">IF(SUM(LEN(B7607:V7607))=0,"",IF(OR(OR(ISBLANK(F7607),SUM(LEN(C7607),LEN(D7607))=0),AND(NOT(E7607="Unknown"),ISBLANK(J7607)),AND(NOT(O7607="Unknown"),ISBLANK(R7607))),"Missing Information", INDEX(Table15[Entire Service Line Classification], MATCH(SUMIFS(Table15[Unique ID],Table15[System-Owned Portion],E7607,Table15[If Material Anything Other than "Lead" in Column E,Was Material Ever Previously Lead?],G7607,Table15[Customer-Owned Portion],O7607),Table15[Unique ID],0),0)))</f>
        <v/>
      </c>
      <c r="X7607"/>
    </row>
    <row r="7608" spans="2:24" x14ac:dyDescent="0.25">
      <c r="B7608" s="146"/>
      <c r="C7608" s="31"/>
      <c r="D7608" s="31"/>
      <c r="E7608" s="44"/>
      <c r="F7608" s="43"/>
      <c r="G7608" s="84"/>
      <c r="H7608" s="31"/>
      <c r="I7608" s="31"/>
      <c r="J7608" s="84"/>
      <c r="K7608" s="31"/>
      <c r="L7608" s="31"/>
      <c r="M7608" s="169"/>
      <c r="N7608" s="148"/>
      <c r="O7608" s="106"/>
      <c r="P7608" s="43"/>
      <c r="Q7608" s="31"/>
      <c r="R7608" s="84"/>
      <c r="S7608" s="31"/>
      <c r="T7608" s="31"/>
      <c r="U7608" s="169"/>
      <c r="V7608" s="150"/>
      <c r="W7608" s="141" t="str" cm="1">
        <f t="array" ref="W7608">IF(SUM(LEN(B7608:V7608))=0,"",IF(OR(OR(ISBLANK(F7608),SUM(LEN(C7608),LEN(D7608))=0),AND(NOT(E7608="Unknown"),ISBLANK(J7608)),AND(NOT(O7608="Unknown"),ISBLANK(R7608))),"Missing Information", INDEX(Table15[Entire Service Line Classification], MATCH(SUMIFS(Table15[Unique ID],Table15[System-Owned Portion],E7608,Table15[If Material Anything Other than "Lead" in Column E,Was Material Ever Previously Lead?],G7608,Table15[Customer-Owned Portion],O7608),Table15[Unique ID],0),0)))</f>
        <v/>
      </c>
      <c r="X7608"/>
    </row>
    <row r="7609" spans="2:24" x14ac:dyDescent="0.25">
      <c r="B7609" s="146"/>
      <c r="C7609" s="31"/>
      <c r="D7609" s="31"/>
      <c r="E7609" s="44"/>
      <c r="F7609" s="43"/>
      <c r="G7609" s="84"/>
      <c r="H7609" s="31"/>
      <c r="I7609" s="31"/>
      <c r="J7609" s="84"/>
      <c r="K7609" s="31"/>
      <c r="L7609" s="31"/>
      <c r="M7609" s="169"/>
      <c r="N7609" s="148"/>
      <c r="O7609" s="106"/>
      <c r="P7609" s="43"/>
      <c r="Q7609" s="31"/>
      <c r="R7609" s="84"/>
      <c r="S7609" s="31"/>
      <c r="T7609" s="31"/>
      <c r="U7609" s="169"/>
      <c r="V7609" s="150"/>
      <c r="W7609" s="141" t="str" cm="1">
        <f t="array" ref="W7609">IF(SUM(LEN(B7609:V7609))=0,"",IF(OR(OR(ISBLANK(F7609),SUM(LEN(C7609),LEN(D7609))=0),AND(NOT(E7609="Unknown"),ISBLANK(J7609)),AND(NOT(O7609="Unknown"),ISBLANK(R7609))),"Missing Information", INDEX(Table15[Entire Service Line Classification], MATCH(SUMIFS(Table15[Unique ID],Table15[System-Owned Portion],E7609,Table15[If Material Anything Other than "Lead" in Column E,Was Material Ever Previously Lead?],G7609,Table15[Customer-Owned Portion],O7609),Table15[Unique ID],0),0)))</f>
        <v/>
      </c>
      <c r="X7609"/>
    </row>
    <row r="7610" spans="2:24" x14ac:dyDescent="0.25">
      <c r="B7610" s="146"/>
      <c r="C7610" s="31"/>
      <c r="D7610" s="31"/>
      <c r="E7610" s="44"/>
      <c r="F7610" s="43"/>
      <c r="G7610" s="84"/>
      <c r="H7610" s="31"/>
      <c r="I7610" s="31"/>
      <c r="J7610" s="84"/>
      <c r="K7610" s="31"/>
      <c r="L7610" s="31"/>
      <c r="M7610" s="169"/>
      <c r="N7610" s="148"/>
      <c r="O7610" s="106"/>
      <c r="P7610" s="43"/>
      <c r="Q7610" s="31"/>
      <c r="R7610" s="84"/>
      <c r="S7610" s="31"/>
      <c r="T7610" s="31"/>
      <c r="U7610" s="169"/>
      <c r="V7610" s="150"/>
      <c r="W7610" s="141" t="str" cm="1">
        <f t="array" ref="W7610">IF(SUM(LEN(B7610:V7610))=0,"",IF(OR(OR(ISBLANK(F7610),SUM(LEN(C7610),LEN(D7610))=0),AND(NOT(E7610="Unknown"),ISBLANK(J7610)),AND(NOT(O7610="Unknown"),ISBLANK(R7610))),"Missing Information", INDEX(Table15[Entire Service Line Classification], MATCH(SUMIFS(Table15[Unique ID],Table15[System-Owned Portion],E7610,Table15[If Material Anything Other than "Lead" in Column E,Was Material Ever Previously Lead?],G7610,Table15[Customer-Owned Portion],O7610),Table15[Unique ID],0),0)))</f>
        <v/>
      </c>
      <c r="X7610"/>
    </row>
    <row r="7611" spans="2:24" x14ac:dyDescent="0.25">
      <c r="B7611" s="146"/>
      <c r="C7611" s="31"/>
      <c r="D7611" s="31"/>
      <c r="E7611" s="44"/>
      <c r="F7611" s="43"/>
      <c r="G7611" s="84"/>
      <c r="H7611" s="31"/>
      <c r="I7611" s="31"/>
      <c r="J7611" s="84"/>
      <c r="K7611" s="31"/>
      <c r="L7611" s="31"/>
      <c r="M7611" s="169"/>
      <c r="N7611" s="148"/>
      <c r="O7611" s="106"/>
      <c r="P7611" s="43"/>
      <c r="Q7611" s="31"/>
      <c r="R7611" s="84"/>
      <c r="S7611" s="31"/>
      <c r="T7611" s="31"/>
      <c r="U7611" s="169"/>
      <c r="V7611" s="150"/>
      <c r="W7611" s="141" t="str" cm="1">
        <f t="array" ref="W7611">IF(SUM(LEN(B7611:V7611))=0,"",IF(OR(OR(ISBLANK(F7611),SUM(LEN(C7611),LEN(D7611))=0),AND(NOT(E7611="Unknown"),ISBLANK(J7611)),AND(NOT(O7611="Unknown"),ISBLANK(R7611))),"Missing Information", INDEX(Table15[Entire Service Line Classification], MATCH(SUMIFS(Table15[Unique ID],Table15[System-Owned Portion],E7611,Table15[If Material Anything Other than "Lead" in Column E,Was Material Ever Previously Lead?],G7611,Table15[Customer-Owned Portion],O7611),Table15[Unique ID],0),0)))</f>
        <v/>
      </c>
      <c r="X7611"/>
    </row>
    <row r="7612" spans="2:24" x14ac:dyDescent="0.25">
      <c r="B7612" s="146"/>
      <c r="C7612" s="31"/>
      <c r="D7612" s="31"/>
      <c r="E7612" s="44"/>
      <c r="F7612" s="43"/>
      <c r="G7612" s="84"/>
      <c r="H7612" s="31"/>
      <c r="I7612" s="31"/>
      <c r="J7612" s="84"/>
      <c r="K7612" s="31"/>
      <c r="L7612" s="31"/>
      <c r="M7612" s="169"/>
      <c r="N7612" s="148"/>
      <c r="O7612" s="106"/>
      <c r="P7612" s="43"/>
      <c r="Q7612" s="31"/>
      <c r="R7612" s="84"/>
      <c r="S7612" s="31"/>
      <c r="T7612" s="31"/>
      <c r="U7612" s="169"/>
      <c r="V7612" s="150"/>
      <c r="W7612" s="141" t="str" cm="1">
        <f t="array" ref="W7612">IF(SUM(LEN(B7612:V7612))=0,"",IF(OR(OR(ISBLANK(F7612),SUM(LEN(C7612),LEN(D7612))=0),AND(NOT(E7612="Unknown"),ISBLANK(J7612)),AND(NOT(O7612="Unknown"),ISBLANK(R7612))),"Missing Information", INDEX(Table15[Entire Service Line Classification], MATCH(SUMIFS(Table15[Unique ID],Table15[System-Owned Portion],E7612,Table15[If Material Anything Other than "Lead" in Column E,Was Material Ever Previously Lead?],G7612,Table15[Customer-Owned Portion],O7612),Table15[Unique ID],0),0)))</f>
        <v/>
      </c>
      <c r="X7612"/>
    </row>
    <row r="7613" spans="2:24" x14ac:dyDescent="0.25">
      <c r="B7613" s="146"/>
      <c r="C7613" s="31"/>
      <c r="D7613" s="31"/>
      <c r="E7613" s="44"/>
      <c r="F7613" s="43"/>
      <c r="G7613" s="84"/>
      <c r="H7613" s="31"/>
      <c r="I7613" s="31"/>
      <c r="J7613" s="84"/>
      <c r="K7613" s="31"/>
      <c r="L7613" s="31"/>
      <c r="M7613" s="169"/>
      <c r="N7613" s="148"/>
      <c r="O7613" s="106"/>
      <c r="P7613" s="43"/>
      <c r="Q7613" s="31"/>
      <c r="R7613" s="84"/>
      <c r="S7613" s="31"/>
      <c r="T7613" s="31"/>
      <c r="U7613" s="169"/>
      <c r="V7613" s="150"/>
      <c r="W7613" s="141" t="str" cm="1">
        <f t="array" ref="W7613">IF(SUM(LEN(B7613:V7613))=0,"",IF(OR(OR(ISBLANK(F7613),SUM(LEN(C7613),LEN(D7613))=0),AND(NOT(E7613="Unknown"),ISBLANK(J7613)),AND(NOT(O7613="Unknown"),ISBLANK(R7613))),"Missing Information", INDEX(Table15[Entire Service Line Classification], MATCH(SUMIFS(Table15[Unique ID],Table15[System-Owned Portion],E7613,Table15[If Material Anything Other than "Lead" in Column E,Was Material Ever Previously Lead?],G7613,Table15[Customer-Owned Portion],O7613),Table15[Unique ID],0),0)))</f>
        <v/>
      </c>
      <c r="X7613"/>
    </row>
    <row r="7614" spans="2:24" x14ac:dyDescent="0.25">
      <c r="B7614" s="146"/>
      <c r="C7614" s="31"/>
      <c r="D7614" s="31"/>
      <c r="E7614" s="44"/>
      <c r="F7614" s="43"/>
      <c r="G7614" s="84"/>
      <c r="H7614" s="31"/>
      <c r="I7614" s="31"/>
      <c r="J7614" s="84"/>
      <c r="K7614" s="31"/>
      <c r="L7614" s="31"/>
      <c r="M7614" s="169"/>
      <c r="N7614" s="148"/>
      <c r="O7614" s="106"/>
      <c r="P7614" s="43"/>
      <c r="Q7614" s="31"/>
      <c r="R7614" s="84"/>
      <c r="S7614" s="31"/>
      <c r="T7614" s="31"/>
      <c r="U7614" s="169"/>
      <c r="V7614" s="150"/>
      <c r="W7614" s="141" t="str" cm="1">
        <f t="array" ref="W7614">IF(SUM(LEN(B7614:V7614))=0,"",IF(OR(OR(ISBLANK(F7614),SUM(LEN(C7614),LEN(D7614))=0),AND(NOT(E7614="Unknown"),ISBLANK(J7614)),AND(NOT(O7614="Unknown"),ISBLANK(R7614))),"Missing Information", INDEX(Table15[Entire Service Line Classification], MATCH(SUMIFS(Table15[Unique ID],Table15[System-Owned Portion],E7614,Table15[If Material Anything Other than "Lead" in Column E,Was Material Ever Previously Lead?],G7614,Table15[Customer-Owned Portion],O7614),Table15[Unique ID],0),0)))</f>
        <v/>
      </c>
      <c r="X7614"/>
    </row>
    <row r="7615" spans="2:24" x14ac:dyDescent="0.25">
      <c r="B7615" s="146"/>
      <c r="C7615" s="31"/>
      <c r="D7615" s="31"/>
      <c r="E7615" s="44"/>
      <c r="F7615" s="43"/>
      <c r="G7615" s="84"/>
      <c r="H7615" s="31"/>
      <c r="I7615" s="31"/>
      <c r="J7615" s="84"/>
      <c r="K7615" s="31"/>
      <c r="L7615" s="31"/>
      <c r="M7615" s="169"/>
      <c r="N7615" s="148"/>
      <c r="O7615" s="106"/>
      <c r="P7615" s="43"/>
      <c r="Q7615" s="31"/>
      <c r="R7615" s="84"/>
      <c r="S7615" s="31"/>
      <c r="T7615" s="31"/>
      <c r="U7615" s="169"/>
      <c r="V7615" s="150"/>
      <c r="W7615" s="141" t="str" cm="1">
        <f t="array" ref="W7615">IF(SUM(LEN(B7615:V7615))=0,"",IF(OR(OR(ISBLANK(F7615),SUM(LEN(C7615),LEN(D7615))=0),AND(NOT(E7615="Unknown"),ISBLANK(J7615)),AND(NOT(O7615="Unknown"),ISBLANK(R7615))),"Missing Information", INDEX(Table15[Entire Service Line Classification], MATCH(SUMIFS(Table15[Unique ID],Table15[System-Owned Portion],E7615,Table15[If Material Anything Other than "Lead" in Column E,Was Material Ever Previously Lead?],G7615,Table15[Customer-Owned Portion],O7615),Table15[Unique ID],0),0)))</f>
        <v/>
      </c>
      <c r="X7615"/>
    </row>
    <row r="7616" spans="2:24" x14ac:dyDescent="0.25">
      <c r="B7616" s="146"/>
      <c r="C7616" s="31"/>
      <c r="D7616" s="31"/>
      <c r="E7616" s="44"/>
      <c r="F7616" s="43"/>
      <c r="G7616" s="84"/>
      <c r="H7616" s="31"/>
      <c r="I7616" s="31"/>
      <c r="J7616" s="84"/>
      <c r="K7616" s="31"/>
      <c r="L7616" s="31"/>
      <c r="M7616" s="169"/>
      <c r="N7616" s="148"/>
      <c r="O7616" s="106"/>
      <c r="P7616" s="43"/>
      <c r="Q7616" s="31"/>
      <c r="R7616" s="84"/>
      <c r="S7616" s="31"/>
      <c r="T7616" s="31"/>
      <c r="U7616" s="169"/>
      <c r="V7616" s="150"/>
      <c r="W7616" s="141" t="str" cm="1">
        <f t="array" ref="W7616">IF(SUM(LEN(B7616:V7616))=0,"",IF(OR(OR(ISBLANK(F7616),SUM(LEN(C7616),LEN(D7616))=0),AND(NOT(E7616="Unknown"),ISBLANK(J7616)),AND(NOT(O7616="Unknown"),ISBLANK(R7616))),"Missing Information", INDEX(Table15[Entire Service Line Classification], MATCH(SUMIFS(Table15[Unique ID],Table15[System-Owned Portion],E7616,Table15[If Material Anything Other than "Lead" in Column E,Was Material Ever Previously Lead?],G7616,Table15[Customer-Owned Portion],O7616),Table15[Unique ID],0),0)))</f>
        <v/>
      </c>
      <c r="X7616"/>
    </row>
    <row r="7617" spans="2:24" x14ac:dyDescent="0.25">
      <c r="B7617" s="146"/>
      <c r="C7617" s="31"/>
      <c r="D7617" s="31"/>
      <c r="E7617" s="44"/>
      <c r="F7617" s="43"/>
      <c r="G7617" s="84"/>
      <c r="H7617" s="31"/>
      <c r="I7617" s="31"/>
      <c r="J7617" s="84"/>
      <c r="K7617" s="31"/>
      <c r="L7617" s="31"/>
      <c r="M7617" s="169"/>
      <c r="N7617" s="148"/>
      <c r="O7617" s="106"/>
      <c r="P7617" s="43"/>
      <c r="Q7617" s="31"/>
      <c r="R7617" s="84"/>
      <c r="S7617" s="31"/>
      <c r="T7617" s="31"/>
      <c r="U7617" s="169"/>
      <c r="V7617" s="150"/>
      <c r="W7617" s="141" t="str" cm="1">
        <f t="array" ref="W7617">IF(SUM(LEN(B7617:V7617))=0,"",IF(OR(OR(ISBLANK(F7617),SUM(LEN(C7617),LEN(D7617))=0),AND(NOT(E7617="Unknown"),ISBLANK(J7617)),AND(NOT(O7617="Unknown"),ISBLANK(R7617))),"Missing Information", INDEX(Table15[Entire Service Line Classification], MATCH(SUMIFS(Table15[Unique ID],Table15[System-Owned Portion],E7617,Table15[If Material Anything Other than "Lead" in Column E,Was Material Ever Previously Lead?],G7617,Table15[Customer-Owned Portion],O7617),Table15[Unique ID],0),0)))</f>
        <v/>
      </c>
      <c r="X7617"/>
    </row>
    <row r="7618" spans="2:24" x14ac:dyDescent="0.25">
      <c r="B7618" s="146"/>
      <c r="C7618" s="31"/>
      <c r="D7618" s="31"/>
      <c r="E7618" s="44"/>
      <c r="F7618" s="43"/>
      <c r="G7618" s="84"/>
      <c r="H7618" s="31"/>
      <c r="I7618" s="31"/>
      <c r="J7618" s="84"/>
      <c r="K7618" s="31"/>
      <c r="L7618" s="31"/>
      <c r="M7618" s="169"/>
      <c r="N7618" s="148"/>
      <c r="O7618" s="106"/>
      <c r="P7618" s="43"/>
      <c r="Q7618" s="31"/>
      <c r="R7618" s="84"/>
      <c r="S7618" s="31"/>
      <c r="T7618" s="31"/>
      <c r="U7618" s="169"/>
      <c r="V7618" s="150"/>
      <c r="W7618" s="141" t="str" cm="1">
        <f t="array" ref="W7618">IF(SUM(LEN(B7618:V7618))=0,"",IF(OR(OR(ISBLANK(F7618),SUM(LEN(C7618),LEN(D7618))=0),AND(NOT(E7618="Unknown"),ISBLANK(J7618)),AND(NOT(O7618="Unknown"),ISBLANK(R7618))),"Missing Information", INDEX(Table15[Entire Service Line Classification], MATCH(SUMIFS(Table15[Unique ID],Table15[System-Owned Portion],E7618,Table15[If Material Anything Other than "Lead" in Column E,Was Material Ever Previously Lead?],G7618,Table15[Customer-Owned Portion],O7618),Table15[Unique ID],0),0)))</f>
        <v/>
      </c>
      <c r="X7618"/>
    </row>
    <row r="7619" spans="2:24" x14ac:dyDescent="0.25">
      <c r="B7619" s="146"/>
      <c r="C7619" s="31"/>
      <c r="D7619" s="31"/>
      <c r="E7619" s="44"/>
      <c r="F7619" s="43"/>
      <c r="G7619" s="84"/>
      <c r="H7619" s="31"/>
      <c r="I7619" s="31"/>
      <c r="J7619" s="84"/>
      <c r="K7619" s="31"/>
      <c r="L7619" s="31"/>
      <c r="M7619" s="169"/>
      <c r="N7619" s="148"/>
      <c r="O7619" s="106"/>
      <c r="P7619" s="43"/>
      <c r="Q7619" s="31"/>
      <c r="R7619" s="84"/>
      <c r="S7619" s="31"/>
      <c r="T7619" s="31"/>
      <c r="U7619" s="169"/>
      <c r="V7619" s="150"/>
      <c r="W7619" s="141" t="str" cm="1">
        <f t="array" ref="W7619">IF(SUM(LEN(B7619:V7619))=0,"",IF(OR(OR(ISBLANK(F7619),SUM(LEN(C7619),LEN(D7619))=0),AND(NOT(E7619="Unknown"),ISBLANK(J7619)),AND(NOT(O7619="Unknown"),ISBLANK(R7619))),"Missing Information", INDEX(Table15[Entire Service Line Classification], MATCH(SUMIFS(Table15[Unique ID],Table15[System-Owned Portion],E7619,Table15[If Material Anything Other than "Lead" in Column E,Was Material Ever Previously Lead?],G7619,Table15[Customer-Owned Portion],O7619),Table15[Unique ID],0),0)))</f>
        <v/>
      </c>
      <c r="X7619"/>
    </row>
    <row r="7620" spans="2:24" x14ac:dyDescent="0.25">
      <c r="B7620" s="146"/>
      <c r="C7620" s="31"/>
      <c r="D7620" s="31"/>
      <c r="E7620" s="44"/>
      <c r="F7620" s="43"/>
      <c r="G7620" s="84"/>
      <c r="H7620" s="31"/>
      <c r="I7620" s="31"/>
      <c r="J7620" s="84"/>
      <c r="K7620" s="31"/>
      <c r="L7620" s="31"/>
      <c r="M7620" s="169"/>
      <c r="N7620" s="148"/>
      <c r="O7620" s="106"/>
      <c r="P7620" s="43"/>
      <c r="Q7620" s="31"/>
      <c r="R7620" s="84"/>
      <c r="S7620" s="31"/>
      <c r="T7620" s="31"/>
      <c r="U7620" s="169"/>
      <c r="V7620" s="150"/>
      <c r="W7620" s="141" t="str" cm="1">
        <f t="array" ref="W7620">IF(SUM(LEN(B7620:V7620))=0,"",IF(OR(OR(ISBLANK(F7620),SUM(LEN(C7620),LEN(D7620))=0),AND(NOT(E7620="Unknown"),ISBLANK(J7620)),AND(NOT(O7620="Unknown"),ISBLANK(R7620))),"Missing Information", INDEX(Table15[Entire Service Line Classification], MATCH(SUMIFS(Table15[Unique ID],Table15[System-Owned Portion],E7620,Table15[If Material Anything Other than "Lead" in Column E,Was Material Ever Previously Lead?],G7620,Table15[Customer-Owned Portion],O7620),Table15[Unique ID],0),0)))</f>
        <v/>
      </c>
      <c r="X7620"/>
    </row>
    <row r="7621" spans="2:24" x14ac:dyDescent="0.25">
      <c r="B7621" s="146"/>
      <c r="C7621" s="31"/>
      <c r="D7621" s="31"/>
      <c r="E7621" s="44"/>
      <c r="F7621" s="43"/>
      <c r="G7621" s="84"/>
      <c r="H7621" s="31"/>
      <c r="I7621" s="31"/>
      <c r="J7621" s="84"/>
      <c r="K7621" s="31"/>
      <c r="L7621" s="31"/>
      <c r="M7621" s="169"/>
      <c r="N7621" s="148"/>
      <c r="O7621" s="106"/>
      <c r="P7621" s="43"/>
      <c r="Q7621" s="31"/>
      <c r="R7621" s="84"/>
      <c r="S7621" s="31"/>
      <c r="T7621" s="31"/>
      <c r="U7621" s="169"/>
      <c r="V7621" s="150"/>
      <c r="W7621" s="141" t="str" cm="1">
        <f t="array" ref="W7621">IF(SUM(LEN(B7621:V7621))=0,"",IF(OR(OR(ISBLANK(F7621),SUM(LEN(C7621),LEN(D7621))=0),AND(NOT(E7621="Unknown"),ISBLANK(J7621)),AND(NOT(O7621="Unknown"),ISBLANK(R7621))),"Missing Information", INDEX(Table15[Entire Service Line Classification], MATCH(SUMIFS(Table15[Unique ID],Table15[System-Owned Portion],E7621,Table15[If Material Anything Other than "Lead" in Column E,Was Material Ever Previously Lead?],G7621,Table15[Customer-Owned Portion],O7621),Table15[Unique ID],0),0)))</f>
        <v/>
      </c>
      <c r="X7621"/>
    </row>
    <row r="7622" spans="2:24" x14ac:dyDescent="0.25">
      <c r="B7622" s="146"/>
      <c r="C7622" s="31"/>
      <c r="D7622" s="31"/>
      <c r="E7622" s="44"/>
      <c r="F7622" s="43"/>
      <c r="G7622" s="84"/>
      <c r="H7622" s="31"/>
      <c r="I7622" s="31"/>
      <c r="J7622" s="84"/>
      <c r="K7622" s="31"/>
      <c r="L7622" s="31"/>
      <c r="M7622" s="169"/>
      <c r="N7622" s="148"/>
      <c r="O7622" s="106"/>
      <c r="P7622" s="43"/>
      <c r="Q7622" s="31"/>
      <c r="R7622" s="84"/>
      <c r="S7622" s="31"/>
      <c r="T7622" s="31"/>
      <c r="U7622" s="169"/>
      <c r="V7622" s="150"/>
      <c r="W7622" s="141" t="str" cm="1">
        <f t="array" ref="W7622">IF(SUM(LEN(B7622:V7622))=0,"",IF(OR(OR(ISBLANK(F7622),SUM(LEN(C7622),LEN(D7622))=0),AND(NOT(E7622="Unknown"),ISBLANK(J7622)),AND(NOT(O7622="Unknown"),ISBLANK(R7622))),"Missing Information", INDEX(Table15[Entire Service Line Classification], MATCH(SUMIFS(Table15[Unique ID],Table15[System-Owned Portion],E7622,Table15[If Material Anything Other than "Lead" in Column E,Was Material Ever Previously Lead?],G7622,Table15[Customer-Owned Portion],O7622),Table15[Unique ID],0),0)))</f>
        <v/>
      </c>
      <c r="X7622"/>
    </row>
    <row r="7623" spans="2:24" x14ac:dyDescent="0.25">
      <c r="B7623" s="146"/>
      <c r="C7623" s="31"/>
      <c r="D7623" s="31"/>
      <c r="E7623" s="44"/>
      <c r="F7623" s="43"/>
      <c r="G7623" s="84"/>
      <c r="H7623" s="31"/>
      <c r="I7623" s="31"/>
      <c r="J7623" s="84"/>
      <c r="K7623" s="31"/>
      <c r="L7623" s="31"/>
      <c r="M7623" s="169"/>
      <c r="N7623" s="148"/>
      <c r="O7623" s="106"/>
      <c r="P7623" s="43"/>
      <c r="Q7623" s="31"/>
      <c r="R7623" s="84"/>
      <c r="S7623" s="31"/>
      <c r="T7623" s="31"/>
      <c r="U7623" s="169"/>
      <c r="V7623" s="150"/>
      <c r="W7623" s="141" t="str" cm="1">
        <f t="array" ref="W7623">IF(SUM(LEN(B7623:V7623))=0,"",IF(OR(OR(ISBLANK(F7623),SUM(LEN(C7623),LEN(D7623))=0),AND(NOT(E7623="Unknown"),ISBLANK(J7623)),AND(NOT(O7623="Unknown"),ISBLANK(R7623))),"Missing Information", INDEX(Table15[Entire Service Line Classification], MATCH(SUMIFS(Table15[Unique ID],Table15[System-Owned Portion],E7623,Table15[If Material Anything Other than "Lead" in Column E,Was Material Ever Previously Lead?],G7623,Table15[Customer-Owned Portion],O7623),Table15[Unique ID],0),0)))</f>
        <v/>
      </c>
      <c r="X7623"/>
    </row>
    <row r="7624" spans="2:24" x14ac:dyDescent="0.25">
      <c r="B7624" s="146"/>
      <c r="C7624" s="31"/>
      <c r="D7624" s="31"/>
      <c r="E7624" s="44"/>
      <c r="F7624" s="43"/>
      <c r="G7624" s="84"/>
      <c r="H7624" s="31"/>
      <c r="I7624" s="31"/>
      <c r="J7624" s="84"/>
      <c r="K7624" s="31"/>
      <c r="L7624" s="31"/>
      <c r="M7624" s="169"/>
      <c r="N7624" s="148"/>
      <c r="O7624" s="106"/>
      <c r="P7624" s="43"/>
      <c r="Q7624" s="31"/>
      <c r="R7624" s="84"/>
      <c r="S7624" s="31"/>
      <c r="T7624" s="31"/>
      <c r="U7624" s="169"/>
      <c r="V7624" s="150"/>
      <c r="W7624" s="141" t="str" cm="1">
        <f t="array" ref="W7624">IF(SUM(LEN(B7624:V7624))=0,"",IF(OR(OR(ISBLANK(F7624),SUM(LEN(C7624),LEN(D7624))=0),AND(NOT(E7624="Unknown"),ISBLANK(J7624)),AND(NOT(O7624="Unknown"),ISBLANK(R7624))),"Missing Information", INDEX(Table15[Entire Service Line Classification], MATCH(SUMIFS(Table15[Unique ID],Table15[System-Owned Portion],E7624,Table15[If Material Anything Other than "Lead" in Column E,Was Material Ever Previously Lead?],G7624,Table15[Customer-Owned Portion],O7624),Table15[Unique ID],0),0)))</f>
        <v/>
      </c>
      <c r="X7624"/>
    </row>
    <row r="7625" spans="2:24" x14ac:dyDescent="0.25">
      <c r="B7625" s="146"/>
      <c r="C7625" s="31"/>
      <c r="D7625" s="31"/>
      <c r="E7625" s="44"/>
      <c r="F7625" s="43"/>
      <c r="G7625" s="84"/>
      <c r="H7625" s="31"/>
      <c r="I7625" s="31"/>
      <c r="J7625" s="84"/>
      <c r="K7625" s="31"/>
      <c r="L7625" s="31"/>
      <c r="M7625" s="169"/>
      <c r="N7625" s="148"/>
      <c r="O7625" s="106"/>
      <c r="P7625" s="43"/>
      <c r="Q7625" s="31"/>
      <c r="R7625" s="84"/>
      <c r="S7625" s="31"/>
      <c r="T7625" s="31"/>
      <c r="U7625" s="169"/>
      <c r="V7625" s="150"/>
      <c r="W7625" s="141" t="str" cm="1">
        <f t="array" ref="W7625">IF(SUM(LEN(B7625:V7625))=0,"",IF(OR(OR(ISBLANK(F7625),SUM(LEN(C7625),LEN(D7625))=0),AND(NOT(E7625="Unknown"),ISBLANK(J7625)),AND(NOT(O7625="Unknown"),ISBLANK(R7625))),"Missing Information", INDEX(Table15[Entire Service Line Classification], MATCH(SUMIFS(Table15[Unique ID],Table15[System-Owned Portion],E7625,Table15[If Material Anything Other than "Lead" in Column E,Was Material Ever Previously Lead?],G7625,Table15[Customer-Owned Portion],O7625),Table15[Unique ID],0),0)))</f>
        <v/>
      </c>
      <c r="X7625"/>
    </row>
    <row r="7626" spans="2:24" x14ac:dyDescent="0.25">
      <c r="B7626" s="146"/>
      <c r="C7626" s="31"/>
      <c r="D7626" s="31"/>
      <c r="E7626" s="44"/>
      <c r="F7626" s="43"/>
      <c r="G7626" s="84"/>
      <c r="H7626" s="31"/>
      <c r="I7626" s="31"/>
      <c r="J7626" s="84"/>
      <c r="K7626" s="31"/>
      <c r="L7626" s="31"/>
      <c r="M7626" s="169"/>
      <c r="N7626" s="148"/>
      <c r="O7626" s="106"/>
      <c r="P7626" s="43"/>
      <c r="Q7626" s="31"/>
      <c r="R7626" s="84"/>
      <c r="S7626" s="31"/>
      <c r="T7626" s="31"/>
      <c r="U7626" s="169"/>
      <c r="V7626" s="150"/>
      <c r="W7626" s="141" t="str" cm="1">
        <f t="array" ref="W7626">IF(SUM(LEN(B7626:V7626))=0,"",IF(OR(OR(ISBLANK(F7626),SUM(LEN(C7626),LEN(D7626))=0),AND(NOT(E7626="Unknown"),ISBLANK(J7626)),AND(NOT(O7626="Unknown"),ISBLANK(R7626))),"Missing Information", INDEX(Table15[Entire Service Line Classification], MATCH(SUMIFS(Table15[Unique ID],Table15[System-Owned Portion],E7626,Table15[If Material Anything Other than "Lead" in Column E,Was Material Ever Previously Lead?],G7626,Table15[Customer-Owned Portion],O7626),Table15[Unique ID],0),0)))</f>
        <v/>
      </c>
      <c r="X7626"/>
    </row>
    <row r="7627" spans="2:24" x14ac:dyDescent="0.25">
      <c r="B7627" s="146"/>
      <c r="C7627" s="31"/>
      <c r="D7627" s="31"/>
      <c r="E7627" s="44"/>
      <c r="F7627" s="43"/>
      <c r="G7627" s="84"/>
      <c r="H7627" s="31"/>
      <c r="I7627" s="31"/>
      <c r="J7627" s="84"/>
      <c r="K7627" s="31"/>
      <c r="L7627" s="31"/>
      <c r="M7627" s="169"/>
      <c r="N7627" s="148"/>
      <c r="O7627" s="106"/>
      <c r="P7627" s="43"/>
      <c r="Q7627" s="31"/>
      <c r="R7627" s="84"/>
      <c r="S7627" s="31"/>
      <c r="T7627" s="31"/>
      <c r="U7627" s="169"/>
      <c r="V7627" s="150"/>
      <c r="W7627" s="141" t="str" cm="1">
        <f t="array" ref="W7627">IF(SUM(LEN(B7627:V7627))=0,"",IF(OR(OR(ISBLANK(F7627),SUM(LEN(C7627),LEN(D7627))=0),AND(NOT(E7627="Unknown"),ISBLANK(J7627)),AND(NOT(O7627="Unknown"),ISBLANK(R7627))),"Missing Information", INDEX(Table15[Entire Service Line Classification], MATCH(SUMIFS(Table15[Unique ID],Table15[System-Owned Portion],E7627,Table15[If Material Anything Other than "Lead" in Column E,Was Material Ever Previously Lead?],G7627,Table15[Customer-Owned Portion],O7627),Table15[Unique ID],0),0)))</f>
        <v/>
      </c>
      <c r="X7627"/>
    </row>
    <row r="7628" spans="2:24" x14ac:dyDescent="0.25">
      <c r="B7628" s="146"/>
      <c r="C7628" s="31"/>
      <c r="D7628" s="31"/>
      <c r="E7628" s="44"/>
      <c r="F7628" s="43"/>
      <c r="G7628" s="84"/>
      <c r="H7628" s="31"/>
      <c r="I7628" s="31"/>
      <c r="J7628" s="84"/>
      <c r="K7628" s="31"/>
      <c r="L7628" s="31"/>
      <c r="M7628" s="169"/>
      <c r="N7628" s="148"/>
      <c r="O7628" s="106"/>
      <c r="P7628" s="43"/>
      <c r="Q7628" s="31"/>
      <c r="R7628" s="84"/>
      <c r="S7628" s="31"/>
      <c r="T7628" s="31"/>
      <c r="U7628" s="169"/>
      <c r="V7628" s="150"/>
      <c r="W7628" s="141" t="str" cm="1">
        <f t="array" ref="W7628">IF(SUM(LEN(B7628:V7628))=0,"",IF(OR(OR(ISBLANK(F7628),SUM(LEN(C7628),LEN(D7628))=0),AND(NOT(E7628="Unknown"),ISBLANK(J7628)),AND(NOT(O7628="Unknown"),ISBLANK(R7628))),"Missing Information", INDEX(Table15[Entire Service Line Classification], MATCH(SUMIFS(Table15[Unique ID],Table15[System-Owned Portion],E7628,Table15[If Material Anything Other than "Lead" in Column E,Was Material Ever Previously Lead?],G7628,Table15[Customer-Owned Portion],O7628),Table15[Unique ID],0),0)))</f>
        <v/>
      </c>
      <c r="X7628"/>
    </row>
    <row r="7629" spans="2:24" x14ac:dyDescent="0.25">
      <c r="B7629" s="146"/>
      <c r="C7629" s="31"/>
      <c r="D7629" s="31"/>
      <c r="E7629" s="44"/>
      <c r="F7629" s="43"/>
      <c r="G7629" s="84"/>
      <c r="H7629" s="31"/>
      <c r="I7629" s="31"/>
      <c r="J7629" s="84"/>
      <c r="K7629" s="31"/>
      <c r="L7629" s="31"/>
      <c r="M7629" s="169"/>
      <c r="N7629" s="148"/>
      <c r="O7629" s="106"/>
      <c r="P7629" s="43"/>
      <c r="Q7629" s="31"/>
      <c r="R7629" s="84"/>
      <c r="S7629" s="31"/>
      <c r="T7629" s="31"/>
      <c r="U7629" s="169"/>
      <c r="V7629" s="150"/>
      <c r="W7629" s="141" t="str" cm="1">
        <f t="array" ref="W7629">IF(SUM(LEN(B7629:V7629))=0,"",IF(OR(OR(ISBLANK(F7629),SUM(LEN(C7629),LEN(D7629))=0),AND(NOT(E7629="Unknown"),ISBLANK(J7629)),AND(NOT(O7629="Unknown"),ISBLANK(R7629))),"Missing Information", INDEX(Table15[Entire Service Line Classification], MATCH(SUMIFS(Table15[Unique ID],Table15[System-Owned Portion],E7629,Table15[If Material Anything Other than "Lead" in Column E,Was Material Ever Previously Lead?],G7629,Table15[Customer-Owned Portion],O7629),Table15[Unique ID],0),0)))</f>
        <v/>
      </c>
      <c r="X7629"/>
    </row>
    <row r="7630" spans="2:24" x14ac:dyDescent="0.25">
      <c r="B7630" s="146"/>
      <c r="C7630" s="31"/>
      <c r="D7630" s="31"/>
      <c r="E7630" s="44"/>
      <c r="F7630" s="43"/>
      <c r="G7630" s="84"/>
      <c r="H7630" s="31"/>
      <c r="I7630" s="31"/>
      <c r="J7630" s="84"/>
      <c r="K7630" s="31"/>
      <c r="L7630" s="31"/>
      <c r="M7630" s="169"/>
      <c r="N7630" s="148"/>
      <c r="O7630" s="106"/>
      <c r="P7630" s="43"/>
      <c r="Q7630" s="31"/>
      <c r="R7630" s="84"/>
      <c r="S7630" s="31"/>
      <c r="T7630" s="31"/>
      <c r="U7630" s="169"/>
      <c r="V7630" s="150"/>
      <c r="W7630" s="141" t="str" cm="1">
        <f t="array" ref="W7630">IF(SUM(LEN(B7630:V7630))=0,"",IF(OR(OR(ISBLANK(F7630),SUM(LEN(C7630),LEN(D7630))=0),AND(NOT(E7630="Unknown"),ISBLANK(J7630)),AND(NOT(O7630="Unknown"),ISBLANK(R7630))),"Missing Information", INDEX(Table15[Entire Service Line Classification], MATCH(SUMIFS(Table15[Unique ID],Table15[System-Owned Portion],E7630,Table15[If Material Anything Other than "Lead" in Column E,Was Material Ever Previously Lead?],G7630,Table15[Customer-Owned Portion],O7630),Table15[Unique ID],0),0)))</f>
        <v/>
      </c>
      <c r="X7630"/>
    </row>
    <row r="7631" spans="2:24" x14ac:dyDescent="0.25">
      <c r="B7631" s="146"/>
      <c r="C7631" s="31"/>
      <c r="D7631" s="31"/>
      <c r="E7631" s="44"/>
      <c r="F7631" s="43"/>
      <c r="G7631" s="84"/>
      <c r="H7631" s="31"/>
      <c r="I7631" s="31"/>
      <c r="J7631" s="84"/>
      <c r="K7631" s="31"/>
      <c r="L7631" s="31"/>
      <c r="M7631" s="169"/>
      <c r="N7631" s="148"/>
      <c r="O7631" s="106"/>
      <c r="P7631" s="43"/>
      <c r="Q7631" s="31"/>
      <c r="R7631" s="84"/>
      <c r="S7631" s="31"/>
      <c r="T7631" s="31"/>
      <c r="U7631" s="169"/>
      <c r="V7631" s="150"/>
      <c r="W7631" s="141" t="str" cm="1">
        <f t="array" ref="W7631">IF(SUM(LEN(B7631:V7631))=0,"",IF(OR(OR(ISBLANK(F7631),SUM(LEN(C7631),LEN(D7631))=0),AND(NOT(E7631="Unknown"),ISBLANK(J7631)),AND(NOT(O7631="Unknown"),ISBLANK(R7631))),"Missing Information", INDEX(Table15[Entire Service Line Classification], MATCH(SUMIFS(Table15[Unique ID],Table15[System-Owned Portion],E7631,Table15[If Material Anything Other than "Lead" in Column E,Was Material Ever Previously Lead?],G7631,Table15[Customer-Owned Portion],O7631),Table15[Unique ID],0),0)))</f>
        <v/>
      </c>
      <c r="X7631"/>
    </row>
    <row r="7632" spans="2:24" x14ac:dyDescent="0.25">
      <c r="B7632" s="146"/>
      <c r="C7632" s="31"/>
      <c r="D7632" s="31"/>
      <c r="E7632" s="44"/>
      <c r="F7632" s="43"/>
      <c r="G7632" s="84"/>
      <c r="H7632" s="31"/>
      <c r="I7632" s="31"/>
      <c r="J7632" s="84"/>
      <c r="K7632" s="31"/>
      <c r="L7632" s="31"/>
      <c r="M7632" s="169"/>
      <c r="N7632" s="148"/>
      <c r="O7632" s="106"/>
      <c r="P7632" s="43"/>
      <c r="Q7632" s="31"/>
      <c r="R7632" s="84"/>
      <c r="S7632" s="31"/>
      <c r="T7632" s="31"/>
      <c r="U7632" s="169"/>
      <c r="V7632" s="150"/>
      <c r="W7632" s="141" t="str" cm="1">
        <f t="array" ref="W7632">IF(SUM(LEN(B7632:V7632))=0,"",IF(OR(OR(ISBLANK(F7632),SUM(LEN(C7632),LEN(D7632))=0),AND(NOT(E7632="Unknown"),ISBLANK(J7632)),AND(NOT(O7632="Unknown"),ISBLANK(R7632))),"Missing Information", INDEX(Table15[Entire Service Line Classification], MATCH(SUMIFS(Table15[Unique ID],Table15[System-Owned Portion],E7632,Table15[If Material Anything Other than "Lead" in Column E,Was Material Ever Previously Lead?],G7632,Table15[Customer-Owned Portion],O7632),Table15[Unique ID],0),0)))</f>
        <v/>
      </c>
      <c r="X7632"/>
    </row>
    <row r="7633" spans="2:24" x14ac:dyDescent="0.25">
      <c r="B7633" s="146"/>
      <c r="C7633" s="31"/>
      <c r="D7633" s="31"/>
      <c r="E7633" s="44"/>
      <c r="F7633" s="43"/>
      <c r="G7633" s="84"/>
      <c r="H7633" s="31"/>
      <c r="I7633" s="31"/>
      <c r="J7633" s="84"/>
      <c r="K7633" s="31"/>
      <c r="L7633" s="31"/>
      <c r="M7633" s="169"/>
      <c r="N7633" s="148"/>
      <c r="O7633" s="106"/>
      <c r="P7633" s="43"/>
      <c r="Q7633" s="31"/>
      <c r="R7633" s="84"/>
      <c r="S7633" s="31"/>
      <c r="T7633" s="31"/>
      <c r="U7633" s="169"/>
      <c r="V7633" s="150"/>
      <c r="W7633" s="141" t="str" cm="1">
        <f t="array" ref="W7633">IF(SUM(LEN(B7633:V7633))=0,"",IF(OR(OR(ISBLANK(F7633),SUM(LEN(C7633),LEN(D7633))=0),AND(NOT(E7633="Unknown"),ISBLANK(J7633)),AND(NOT(O7633="Unknown"),ISBLANK(R7633))),"Missing Information", INDEX(Table15[Entire Service Line Classification], MATCH(SUMIFS(Table15[Unique ID],Table15[System-Owned Portion],E7633,Table15[If Material Anything Other than "Lead" in Column E,Was Material Ever Previously Lead?],G7633,Table15[Customer-Owned Portion],O7633),Table15[Unique ID],0),0)))</f>
        <v/>
      </c>
      <c r="X7633"/>
    </row>
    <row r="7634" spans="2:24" x14ac:dyDescent="0.25">
      <c r="B7634" s="146"/>
      <c r="C7634" s="31"/>
      <c r="D7634" s="31"/>
      <c r="E7634" s="44"/>
      <c r="F7634" s="43"/>
      <c r="G7634" s="84"/>
      <c r="H7634" s="31"/>
      <c r="I7634" s="31"/>
      <c r="J7634" s="84"/>
      <c r="K7634" s="31"/>
      <c r="L7634" s="31"/>
      <c r="M7634" s="169"/>
      <c r="N7634" s="148"/>
      <c r="O7634" s="106"/>
      <c r="P7634" s="43"/>
      <c r="Q7634" s="31"/>
      <c r="R7634" s="84"/>
      <c r="S7634" s="31"/>
      <c r="T7634" s="31"/>
      <c r="U7634" s="169"/>
      <c r="V7634" s="150"/>
      <c r="W7634" s="141" t="str" cm="1">
        <f t="array" ref="W7634">IF(SUM(LEN(B7634:V7634))=0,"",IF(OR(OR(ISBLANK(F7634),SUM(LEN(C7634),LEN(D7634))=0),AND(NOT(E7634="Unknown"),ISBLANK(J7634)),AND(NOT(O7634="Unknown"),ISBLANK(R7634))),"Missing Information", INDEX(Table15[Entire Service Line Classification], MATCH(SUMIFS(Table15[Unique ID],Table15[System-Owned Portion],E7634,Table15[If Material Anything Other than "Lead" in Column E,Was Material Ever Previously Lead?],G7634,Table15[Customer-Owned Portion],O7634),Table15[Unique ID],0),0)))</f>
        <v/>
      </c>
      <c r="X7634"/>
    </row>
    <row r="7635" spans="2:24" x14ac:dyDescent="0.25">
      <c r="B7635" s="146"/>
      <c r="C7635" s="31"/>
      <c r="D7635" s="31"/>
      <c r="E7635" s="44"/>
      <c r="F7635" s="43"/>
      <c r="G7635" s="84"/>
      <c r="H7635" s="31"/>
      <c r="I7635" s="31"/>
      <c r="J7635" s="84"/>
      <c r="K7635" s="31"/>
      <c r="L7635" s="31"/>
      <c r="M7635" s="169"/>
      <c r="N7635" s="148"/>
      <c r="O7635" s="106"/>
      <c r="P7635" s="43"/>
      <c r="Q7635" s="31"/>
      <c r="R7635" s="84"/>
      <c r="S7635" s="31"/>
      <c r="T7635" s="31"/>
      <c r="U7635" s="169"/>
      <c r="V7635" s="150"/>
      <c r="W7635" s="141" t="str" cm="1">
        <f t="array" ref="W7635">IF(SUM(LEN(B7635:V7635))=0,"",IF(OR(OR(ISBLANK(F7635),SUM(LEN(C7635),LEN(D7635))=0),AND(NOT(E7635="Unknown"),ISBLANK(J7635)),AND(NOT(O7635="Unknown"),ISBLANK(R7635))),"Missing Information", INDEX(Table15[Entire Service Line Classification], MATCH(SUMIFS(Table15[Unique ID],Table15[System-Owned Portion],E7635,Table15[If Material Anything Other than "Lead" in Column E,Was Material Ever Previously Lead?],G7635,Table15[Customer-Owned Portion],O7635),Table15[Unique ID],0),0)))</f>
        <v/>
      </c>
      <c r="X7635"/>
    </row>
    <row r="7636" spans="2:24" x14ac:dyDescent="0.25">
      <c r="B7636" s="146"/>
      <c r="C7636" s="31"/>
      <c r="D7636" s="31"/>
      <c r="E7636" s="44"/>
      <c r="F7636" s="43"/>
      <c r="G7636" s="84"/>
      <c r="H7636" s="31"/>
      <c r="I7636" s="31"/>
      <c r="J7636" s="84"/>
      <c r="K7636" s="31"/>
      <c r="L7636" s="31"/>
      <c r="M7636" s="169"/>
      <c r="N7636" s="148"/>
      <c r="O7636" s="106"/>
      <c r="P7636" s="43"/>
      <c r="Q7636" s="31"/>
      <c r="R7636" s="84"/>
      <c r="S7636" s="31"/>
      <c r="T7636" s="31"/>
      <c r="U7636" s="169"/>
      <c r="V7636" s="150"/>
      <c r="W7636" s="141" t="str" cm="1">
        <f t="array" ref="W7636">IF(SUM(LEN(B7636:V7636))=0,"",IF(OR(OR(ISBLANK(F7636),SUM(LEN(C7636),LEN(D7636))=0),AND(NOT(E7636="Unknown"),ISBLANK(J7636)),AND(NOT(O7636="Unknown"),ISBLANK(R7636))),"Missing Information", INDEX(Table15[Entire Service Line Classification], MATCH(SUMIFS(Table15[Unique ID],Table15[System-Owned Portion],E7636,Table15[If Material Anything Other than "Lead" in Column E,Was Material Ever Previously Lead?],G7636,Table15[Customer-Owned Portion],O7636),Table15[Unique ID],0),0)))</f>
        <v/>
      </c>
      <c r="X7636"/>
    </row>
    <row r="7637" spans="2:24" x14ac:dyDescent="0.25">
      <c r="B7637" s="146"/>
      <c r="C7637" s="31"/>
      <c r="D7637" s="31"/>
      <c r="E7637" s="44"/>
      <c r="F7637" s="43"/>
      <c r="G7637" s="84"/>
      <c r="H7637" s="31"/>
      <c r="I7637" s="31"/>
      <c r="J7637" s="84"/>
      <c r="K7637" s="31"/>
      <c r="L7637" s="31"/>
      <c r="M7637" s="169"/>
      <c r="N7637" s="148"/>
      <c r="O7637" s="106"/>
      <c r="P7637" s="43"/>
      <c r="Q7637" s="31"/>
      <c r="R7637" s="84"/>
      <c r="S7637" s="31"/>
      <c r="T7637" s="31"/>
      <c r="U7637" s="169"/>
      <c r="V7637" s="150"/>
      <c r="W7637" s="141" t="str" cm="1">
        <f t="array" ref="W7637">IF(SUM(LEN(B7637:V7637))=0,"",IF(OR(OR(ISBLANK(F7637),SUM(LEN(C7637),LEN(D7637))=0),AND(NOT(E7637="Unknown"),ISBLANK(J7637)),AND(NOT(O7637="Unknown"),ISBLANK(R7637))),"Missing Information", INDEX(Table15[Entire Service Line Classification], MATCH(SUMIFS(Table15[Unique ID],Table15[System-Owned Portion],E7637,Table15[If Material Anything Other than "Lead" in Column E,Was Material Ever Previously Lead?],G7637,Table15[Customer-Owned Portion],O7637),Table15[Unique ID],0),0)))</f>
        <v/>
      </c>
      <c r="X7637"/>
    </row>
    <row r="7638" spans="2:24" x14ac:dyDescent="0.25">
      <c r="B7638" s="146"/>
      <c r="C7638" s="31"/>
      <c r="D7638" s="31"/>
      <c r="E7638" s="44"/>
      <c r="F7638" s="43"/>
      <c r="G7638" s="84"/>
      <c r="H7638" s="31"/>
      <c r="I7638" s="31"/>
      <c r="J7638" s="84"/>
      <c r="K7638" s="31"/>
      <c r="L7638" s="31"/>
      <c r="M7638" s="169"/>
      <c r="N7638" s="148"/>
      <c r="O7638" s="106"/>
      <c r="P7638" s="43"/>
      <c r="Q7638" s="31"/>
      <c r="R7638" s="84"/>
      <c r="S7638" s="31"/>
      <c r="T7638" s="31"/>
      <c r="U7638" s="169"/>
      <c r="V7638" s="150"/>
      <c r="W7638" s="141" t="str" cm="1">
        <f t="array" ref="W7638">IF(SUM(LEN(B7638:V7638))=0,"",IF(OR(OR(ISBLANK(F7638),SUM(LEN(C7638),LEN(D7638))=0),AND(NOT(E7638="Unknown"),ISBLANK(J7638)),AND(NOT(O7638="Unknown"),ISBLANK(R7638))),"Missing Information", INDEX(Table15[Entire Service Line Classification], MATCH(SUMIFS(Table15[Unique ID],Table15[System-Owned Portion],E7638,Table15[If Material Anything Other than "Lead" in Column E,Was Material Ever Previously Lead?],G7638,Table15[Customer-Owned Portion],O7638),Table15[Unique ID],0),0)))</f>
        <v/>
      </c>
      <c r="X7638"/>
    </row>
    <row r="7639" spans="2:24" x14ac:dyDescent="0.25">
      <c r="B7639" s="146"/>
      <c r="C7639" s="31"/>
      <c r="D7639" s="31"/>
      <c r="E7639" s="44"/>
      <c r="F7639" s="43"/>
      <c r="G7639" s="84"/>
      <c r="H7639" s="31"/>
      <c r="I7639" s="31"/>
      <c r="J7639" s="84"/>
      <c r="K7639" s="31"/>
      <c r="L7639" s="31"/>
      <c r="M7639" s="169"/>
      <c r="N7639" s="148"/>
      <c r="O7639" s="106"/>
      <c r="P7639" s="43"/>
      <c r="Q7639" s="31"/>
      <c r="R7639" s="84"/>
      <c r="S7639" s="31"/>
      <c r="T7639" s="31"/>
      <c r="U7639" s="169"/>
      <c r="V7639" s="150"/>
      <c r="W7639" s="141" t="str" cm="1">
        <f t="array" ref="W7639">IF(SUM(LEN(B7639:V7639))=0,"",IF(OR(OR(ISBLANK(F7639),SUM(LEN(C7639),LEN(D7639))=0),AND(NOT(E7639="Unknown"),ISBLANK(J7639)),AND(NOT(O7639="Unknown"),ISBLANK(R7639))),"Missing Information", INDEX(Table15[Entire Service Line Classification], MATCH(SUMIFS(Table15[Unique ID],Table15[System-Owned Portion],E7639,Table15[If Material Anything Other than "Lead" in Column E,Was Material Ever Previously Lead?],G7639,Table15[Customer-Owned Portion],O7639),Table15[Unique ID],0),0)))</f>
        <v/>
      </c>
      <c r="X7639"/>
    </row>
    <row r="7640" spans="2:24" x14ac:dyDescent="0.25">
      <c r="B7640" s="146"/>
      <c r="C7640" s="31"/>
      <c r="D7640" s="31"/>
      <c r="E7640" s="44"/>
      <c r="F7640" s="43"/>
      <c r="G7640" s="84"/>
      <c r="H7640" s="31"/>
      <c r="I7640" s="31"/>
      <c r="J7640" s="84"/>
      <c r="K7640" s="31"/>
      <c r="L7640" s="31"/>
      <c r="M7640" s="169"/>
      <c r="N7640" s="148"/>
      <c r="O7640" s="106"/>
      <c r="P7640" s="43"/>
      <c r="Q7640" s="31"/>
      <c r="R7640" s="84"/>
      <c r="S7640" s="31"/>
      <c r="T7640" s="31"/>
      <c r="U7640" s="169"/>
      <c r="V7640" s="150"/>
      <c r="W7640" s="141" t="str" cm="1">
        <f t="array" ref="W7640">IF(SUM(LEN(B7640:V7640))=0,"",IF(OR(OR(ISBLANK(F7640),SUM(LEN(C7640),LEN(D7640))=0),AND(NOT(E7640="Unknown"),ISBLANK(J7640)),AND(NOT(O7640="Unknown"),ISBLANK(R7640))),"Missing Information", INDEX(Table15[Entire Service Line Classification], MATCH(SUMIFS(Table15[Unique ID],Table15[System-Owned Portion],E7640,Table15[If Material Anything Other than "Lead" in Column E,Was Material Ever Previously Lead?],G7640,Table15[Customer-Owned Portion],O7640),Table15[Unique ID],0),0)))</f>
        <v/>
      </c>
      <c r="X7640"/>
    </row>
    <row r="7641" spans="2:24" x14ac:dyDescent="0.25">
      <c r="B7641" s="146"/>
      <c r="C7641" s="31"/>
      <c r="D7641" s="31"/>
      <c r="E7641" s="44"/>
      <c r="F7641" s="43"/>
      <c r="G7641" s="84"/>
      <c r="H7641" s="31"/>
      <c r="I7641" s="31"/>
      <c r="J7641" s="84"/>
      <c r="K7641" s="31"/>
      <c r="L7641" s="31"/>
      <c r="M7641" s="169"/>
      <c r="N7641" s="148"/>
      <c r="O7641" s="106"/>
      <c r="P7641" s="43"/>
      <c r="Q7641" s="31"/>
      <c r="R7641" s="84"/>
      <c r="S7641" s="31"/>
      <c r="T7641" s="31"/>
      <c r="U7641" s="169"/>
      <c r="V7641" s="150"/>
      <c r="W7641" s="141" t="str" cm="1">
        <f t="array" ref="W7641">IF(SUM(LEN(B7641:V7641))=0,"",IF(OR(OR(ISBLANK(F7641),SUM(LEN(C7641),LEN(D7641))=0),AND(NOT(E7641="Unknown"),ISBLANK(J7641)),AND(NOT(O7641="Unknown"),ISBLANK(R7641))),"Missing Information", INDEX(Table15[Entire Service Line Classification], MATCH(SUMIFS(Table15[Unique ID],Table15[System-Owned Portion],E7641,Table15[If Material Anything Other than "Lead" in Column E,Was Material Ever Previously Lead?],G7641,Table15[Customer-Owned Portion],O7641),Table15[Unique ID],0),0)))</f>
        <v/>
      </c>
      <c r="X7641"/>
    </row>
    <row r="7642" spans="2:24" x14ac:dyDescent="0.25">
      <c r="B7642" s="146"/>
      <c r="C7642" s="31"/>
      <c r="D7642" s="31"/>
      <c r="E7642" s="44"/>
      <c r="F7642" s="43"/>
      <c r="G7642" s="84"/>
      <c r="H7642" s="31"/>
      <c r="I7642" s="31"/>
      <c r="J7642" s="84"/>
      <c r="K7642" s="31"/>
      <c r="L7642" s="31"/>
      <c r="M7642" s="169"/>
      <c r="N7642" s="148"/>
      <c r="O7642" s="106"/>
      <c r="P7642" s="43"/>
      <c r="Q7642" s="31"/>
      <c r="R7642" s="84"/>
      <c r="S7642" s="31"/>
      <c r="T7642" s="31"/>
      <c r="U7642" s="169"/>
      <c r="V7642" s="150"/>
      <c r="W7642" s="141" t="str" cm="1">
        <f t="array" ref="W7642">IF(SUM(LEN(B7642:V7642))=0,"",IF(OR(OR(ISBLANK(F7642),SUM(LEN(C7642),LEN(D7642))=0),AND(NOT(E7642="Unknown"),ISBLANK(J7642)),AND(NOT(O7642="Unknown"),ISBLANK(R7642))),"Missing Information", INDEX(Table15[Entire Service Line Classification], MATCH(SUMIFS(Table15[Unique ID],Table15[System-Owned Portion],E7642,Table15[If Material Anything Other than "Lead" in Column E,Was Material Ever Previously Lead?],G7642,Table15[Customer-Owned Portion],O7642),Table15[Unique ID],0),0)))</f>
        <v/>
      </c>
      <c r="X7642"/>
    </row>
    <row r="7643" spans="2:24" x14ac:dyDescent="0.25">
      <c r="B7643" s="146"/>
      <c r="C7643" s="31"/>
      <c r="D7643" s="31"/>
      <c r="E7643" s="44"/>
      <c r="F7643" s="43"/>
      <c r="G7643" s="84"/>
      <c r="H7643" s="31"/>
      <c r="I7643" s="31"/>
      <c r="J7643" s="84"/>
      <c r="K7643" s="31"/>
      <c r="L7643" s="31"/>
      <c r="M7643" s="169"/>
      <c r="N7643" s="148"/>
      <c r="O7643" s="106"/>
      <c r="P7643" s="43"/>
      <c r="Q7643" s="31"/>
      <c r="R7643" s="84"/>
      <c r="S7643" s="31"/>
      <c r="T7643" s="31"/>
      <c r="U7643" s="169"/>
      <c r="V7643" s="150"/>
      <c r="W7643" s="141" t="str" cm="1">
        <f t="array" ref="W7643">IF(SUM(LEN(B7643:V7643))=0,"",IF(OR(OR(ISBLANK(F7643),SUM(LEN(C7643),LEN(D7643))=0),AND(NOT(E7643="Unknown"),ISBLANK(J7643)),AND(NOT(O7643="Unknown"),ISBLANK(R7643))),"Missing Information", INDEX(Table15[Entire Service Line Classification], MATCH(SUMIFS(Table15[Unique ID],Table15[System-Owned Portion],E7643,Table15[If Material Anything Other than "Lead" in Column E,Was Material Ever Previously Lead?],G7643,Table15[Customer-Owned Portion],O7643),Table15[Unique ID],0),0)))</f>
        <v/>
      </c>
      <c r="X7643"/>
    </row>
    <row r="7644" spans="2:24" x14ac:dyDescent="0.25">
      <c r="B7644" s="146"/>
      <c r="C7644" s="31"/>
      <c r="D7644" s="31"/>
      <c r="E7644" s="44"/>
      <c r="F7644" s="43"/>
      <c r="G7644" s="84"/>
      <c r="H7644" s="31"/>
      <c r="I7644" s="31"/>
      <c r="J7644" s="84"/>
      <c r="K7644" s="31"/>
      <c r="L7644" s="31"/>
      <c r="M7644" s="169"/>
      <c r="N7644" s="148"/>
      <c r="O7644" s="106"/>
      <c r="P7644" s="43"/>
      <c r="Q7644" s="31"/>
      <c r="R7644" s="84"/>
      <c r="S7644" s="31"/>
      <c r="T7644" s="31"/>
      <c r="U7644" s="169"/>
      <c r="V7644" s="150"/>
      <c r="W7644" s="141" t="str" cm="1">
        <f t="array" ref="W7644">IF(SUM(LEN(B7644:V7644))=0,"",IF(OR(OR(ISBLANK(F7644),SUM(LEN(C7644),LEN(D7644))=0),AND(NOT(E7644="Unknown"),ISBLANK(J7644)),AND(NOT(O7644="Unknown"),ISBLANK(R7644))),"Missing Information", INDEX(Table15[Entire Service Line Classification], MATCH(SUMIFS(Table15[Unique ID],Table15[System-Owned Portion],E7644,Table15[If Material Anything Other than "Lead" in Column E,Was Material Ever Previously Lead?],G7644,Table15[Customer-Owned Portion],O7644),Table15[Unique ID],0),0)))</f>
        <v/>
      </c>
      <c r="X7644"/>
    </row>
    <row r="7645" spans="2:24" x14ac:dyDescent="0.25">
      <c r="B7645" s="146"/>
      <c r="C7645" s="31"/>
      <c r="D7645" s="31"/>
      <c r="E7645" s="44"/>
      <c r="F7645" s="43"/>
      <c r="G7645" s="84"/>
      <c r="H7645" s="31"/>
      <c r="I7645" s="31"/>
      <c r="J7645" s="84"/>
      <c r="K7645" s="31"/>
      <c r="L7645" s="31"/>
      <c r="M7645" s="169"/>
      <c r="N7645" s="148"/>
      <c r="O7645" s="106"/>
      <c r="P7645" s="43"/>
      <c r="Q7645" s="31"/>
      <c r="R7645" s="84"/>
      <c r="S7645" s="31"/>
      <c r="T7645" s="31"/>
      <c r="U7645" s="169"/>
      <c r="V7645" s="150"/>
      <c r="W7645" s="141" t="str" cm="1">
        <f t="array" ref="W7645">IF(SUM(LEN(B7645:V7645))=0,"",IF(OR(OR(ISBLANK(F7645),SUM(LEN(C7645),LEN(D7645))=0),AND(NOT(E7645="Unknown"),ISBLANK(J7645)),AND(NOT(O7645="Unknown"),ISBLANK(R7645))),"Missing Information", INDEX(Table15[Entire Service Line Classification], MATCH(SUMIFS(Table15[Unique ID],Table15[System-Owned Portion],E7645,Table15[If Material Anything Other than "Lead" in Column E,Was Material Ever Previously Lead?],G7645,Table15[Customer-Owned Portion],O7645),Table15[Unique ID],0),0)))</f>
        <v/>
      </c>
      <c r="X7645"/>
    </row>
    <row r="7646" spans="2:24" x14ac:dyDescent="0.25">
      <c r="B7646" s="146"/>
      <c r="C7646" s="31"/>
      <c r="D7646" s="31"/>
      <c r="E7646" s="44"/>
      <c r="F7646" s="43"/>
      <c r="G7646" s="84"/>
      <c r="H7646" s="31"/>
      <c r="I7646" s="31"/>
      <c r="J7646" s="84"/>
      <c r="K7646" s="31"/>
      <c r="L7646" s="31"/>
      <c r="M7646" s="169"/>
      <c r="N7646" s="148"/>
      <c r="O7646" s="106"/>
      <c r="P7646" s="43"/>
      <c r="Q7646" s="31"/>
      <c r="R7646" s="84"/>
      <c r="S7646" s="31"/>
      <c r="T7646" s="31"/>
      <c r="U7646" s="169"/>
      <c r="V7646" s="150"/>
      <c r="W7646" s="141" t="str" cm="1">
        <f t="array" ref="W7646">IF(SUM(LEN(B7646:V7646))=0,"",IF(OR(OR(ISBLANK(F7646),SUM(LEN(C7646),LEN(D7646))=0),AND(NOT(E7646="Unknown"),ISBLANK(J7646)),AND(NOT(O7646="Unknown"),ISBLANK(R7646))),"Missing Information", INDEX(Table15[Entire Service Line Classification], MATCH(SUMIFS(Table15[Unique ID],Table15[System-Owned Portion],E7646,Table15[If Material Anything Other than "Lead" in Column E,Was Material Ever Previously Lead?],G7646,Table15[Customer-Owned Portion],O7646),Table15[Unique ID],0),0)))</f>
        <v/>
      </c>
      <c r="X7646"/>
    </row>
    <row r="7647" spans="2:24" x14ac:dyDescent="0.25">
      <c r="B7647" s="146"/>
      <c r="C7647" s="31"/>
      <c r="D7647" s="31"/>
      <c r="E7647" s="44"/>
      <c r="F7647" s="43"/>
      <c r="G7647" s="84"/>
      <c r="H7647" s="31"/>
      <c r="I7647" s="31"/>
      <c r="J7647" s="84"/>
      <c r="K7647" s="31"/>
      <c r="L7647" s="31"/>
      <c r="M7647" s="169"/>
      <c r="N7647" s="148"/>
      <c r="O7647" s="106"/>
      <c r="P7647" s="43"/>
      <c r="Q7647" s="31"/>
      <c r="R7647" s="84"/>
      <c r="S7647" s="31"/>
      <c r="T7647" s="31"/>
      <c r="U7647" s="169"/>
      <c r="V7647" s="150"/>
      <c r="W7647" s="141" t="str" cm="1">
        <f t="array" ref="W7647">IF(SUM(LEN(B7647:V7647))=0,"",IF(OR(OR(ISBLANK(F7647),SUM(LEN(C7647),LEN(D7647))=0),AND(NOT(E7647="Unknown"),ISBLANK(J7647)),AND(NOT(O7647="Unknown"),ISBLANK(R7647))),"Missing Information", INDEX(Table15[Entire Service Line Classification], MATCH(SUMIFS(Table15[Unique ID],Table15[System-Owned Portion],E7647,Table15[If Material Anything Other than "Lead" in Column E,Was Material Ever Previously Lead?],G7647,Table15[Customer-Owned Portion],O7647),Table15[Unique ID],0),0)))</f>
        <v/>
      </c>
      <c r="X7647"/>
    </row>
    <row r="7648" spans="2:24" x14ac:dyDescent="0.25">
      <c r="B7648" s="146"/>
      <c r="C7648" s="31"/>
      <c r="D7648" s="31"/>
      <c r="E7648" s="44"/>
      <c r="F7648" s="43"/>
      <c r="G7648" s="84"/>
      <c r="H7648" s="31"/>
      <c r="I7648" s="31"/>
      <c r="J7648" s="84"/>
      <c r="K7648" s="31"/>
      <c r="L7648" s="31"/>
      <c r="M7648" s="169"/>
      <c r="N7648" s="148"/>
      <c r="O7648" s="106"/>
      <c r="P7648" s="43"/>
      <c r="Q7648" s="31"/>
      <c r="R7648" s="84"/>
      <c r="S7648" s="31"/>
      <c r="T7648" s="31"/>
      <c r="U7648" s="169"/>
      <c r="V7648" s="150"/>
      <c r="W7648" s="141" t="str" cm="1">
        <f t="array" ref="W7648">IF(SUM(LEN(B7648:V7648))=0,"",IF(OR(OR(ISBLANK(F7648),SUM(LEN(C7648),LEN(D7648))=0),AND(NOT(E7648="Unknown"),ISBLANK(J7648)),AND(NOT(O7648="Unknown"),ISBLANK(R7648))),"Missing Information", INDEX(Table15[Entire Service Line Classification], MATCH(SUMIFS(Table15[Unique ID],Table15[System-Owned Portion],E7648,Table15[If Material Anything Other than "Lead" in Column E,Was Material Ever Previously Lead?],G7648,Table15[Customer-Owned Portion],O7648),Table15[Unique ID],0),0)))</f>
        <v/>
      </c>
      <c r="X7648"/>
    </row>
    <row r="7649" spans="2:24" x14ac:dyDescent="0.25">
      <c r="B7649" s="146"/>
      <c r="C7649" s="31"/>
      <c r="D7649" s="31"/>
      <c r="E7649" s="44"/>
      <c r="F7649" s="43"/>
      <c r="G7649" s="84"/>
      <c r="H7649" s="31"/>
      <c r="I7649" s="31"/>
      <c r="J7649" s="84"/>
      <c r="K7649" s="31"/>
      <c r="L7649" s="31"/>
      <c r="M7649" s="169"/>
      <c r="N7649" s="148"/>
      <c r="O7649" s="106"/>
      <c r="P7649" s="43"/>
      <c r="Q7649" s="31"/>
      <c r="R7649" s="84"/>
      <c r="S7649" s="31"/>
      <c r="T7649" s="31"/>
      <c r="U7649" s="169"/>
      <c r="V7649" s="150"/>
      <c r="W7649" s="141" t="str" cm="1">
        <f t="array" ref="W7649">IF(SUM(LEN(B7649:V7649))=0,"",IF(OR(OR(ISBLANK(F7649),SUM(LEN(C7649),LEN(D7649))=0),AND(NOT(E7649="Unknown"),ISBLANK(J7649)),AND(NOT(O7649="Unknown"),ISBLANK(R7649))),"Missing Information", INDEX(Table15[Entire Service Line Classification], MATCH(SUMIFS(Table15[Unique ID],Table15[System-Owned Portion],E7649,Table15[If Material Anything Other than "Lead" in Column E,Was Material Ever Previously Lead?],G7649,Table15[Customer-Owned Portion],O7649),Table15[Unique ID],0),0)))</f>
        <v/>
      </c>
      <c r="X7649"/>
    </row>
    <row r="7650" spans="2:24" x14ac:dyDescent="0.25">
      <c r="B7650" s="146"/>
      <c r="C7650" s="31"/>
      <c r="D7650" s="31"/>
      <c r="E7650" s="44"/>
      <c r="F7650" s="43"/>
      <c r="G7650" s="84"/>
      <c r="H7650" s="31"/>
      <c r="I7650" s="31"/>
      <c r="J7650" s="84"/>
      <c r="K7650" s="31"/>
      <c r="L7650" s="31"/>
      <c r="M7650" s="169"/>
      <c r="N7650" s="148"/>
      <c r="O7650" s="106"/>
      <c r="P7650" s="43"/>
      <c r="Q7650" s="31"/>
      <c r="R7650" s="84"/>
      <c r="S7650" s="31"/>
      <c r="T7650" s="31"/>
      <c r="U7650" s="169"/>
      <c r="V7650" s="150"/>
      <c r="W7650" s="141" t="str" cm="1">
        <f t="array" ref="W7650">IF(SUM(LEN(B7650:V7650))=0,"",IF(OR(OR(ISBLANK(F7650),SUM(LEN(C7650),LEN(D7650))=0),AND(NOT(E7650="Unknown"),ISBLANK(J7650)),AND(NOT(O7650="Unknown"),ISBLANK(R7650))),"Missing Information", INDEX(Table15[Entire Service Line Classification], MATCH(SUMIFS(Table15[Unique ID],Table15[System-Owned Portion],E7650,Table15[If Material Anything Other than "Lead" in Column E,Was Material Ever Previously Lead?],G7650,Table15[Customer-Owned Portion],O7650),Table15[Unique ID],0),0)))</f>
        <v/>
      </c>
      <c r="X7650"/>
    </row>
    <row r="7651" spans="2:24" x14ac:dyDescent="0.25">
      <c r="B7651" s="146"/>
      <c r="C7651" s="31"/>
      <c r="D7651" s="31"/>
      <c r="E7651" s="44"/>
      <c r="F7651" s="43"/>
      <c r="G7651" s="84"/>
      <c r="H7651" s="31"/>
      <c r="I7651" s="31"/>
      <c r="J7651" s="84"/>
      <c r="K7651" s="31"/>
      <c r="L7651" s="31"/>
      <c r="M7651" s="169"/>
      <c r="N7651" s="148"/>
      <c r="O7651" s="106"/>
      <c r="P7651" s="43"/>
      <c r="Q7651" s="31"/>
      <c r="R7651" s="84"/>
      <c r="S7651" s="31"/>
      <c r="T7651" s="31"/>
      <c r="U7651" s="169"/>
      <c r="V7651" s="150"/>
      <c r="W7651" s="141" t="str" cm="1">
        <f t="array" ref="W7651">IF(SUM(LEN(B7651:V7651))=0,"",IF(OR(OR(ISBLANK(F7651),SUM(LEN(C7651),LEN(D7651))=0),AND(NOT(E7651="Unknown"),ISBLANK(J7651)),AND(NOT(O7651="Unknown"),ISBLANK(R7651))),"Missing Information", INDEX(Table15[Entire Service Line Classification], MATCH(SUMIFS(Table15[Unique ID],Table15[System-Owned Portion],E7651,Table15[If Material Anything Other than "Lead" in Column E,Was Material Ever Previously Lead?],G7651,Table15[Customer-Owned Portion],O7651),Table15[Unique ID],0),0)))</f>
        <v/>
      </c>
      <c r="X7651"/>
    </row>
    <row r="7652" spans="2:24" x14ac:dyDescent="0.25">
      <c r="B7652" s="146"/>
      <c r="C7652" s="31"/>
      <c r="D7652" s="31"/>
      <c r="E7652" s="44"/>
      <c r="F7652" s="43"/>
      <c r="G7652" s="84"/>
      <c r="H7652" s="31"/>
      <c r="I7652" s="31"/>
      <c r="J7652" s="84"/>
      <c r="K7652" s="31"/>
      <c r="L7652" s="31"/>
      <c r="M7652" s="169"/>
      <c r="N7652" s="148"/>
      <c r="O7652" s="106"/>
      <c r="P7652" s="43"/>
      <c r="Q7652" s="31"/>
      <c r="R7652" s="84"/>
      <c r="S7652" s="31"/>
      <c r="T7652" s="31"/>
      <c r="U7652" s="169"/>
      <c r="V7652" s="150"/>
      <c r="W7652" s="141" t="str" cm="1">
        <f t="array" ref="W7652">IF(SUM(LEN(B7652:V7652))=0,"",IF(OR(OR(ISBLANK(F7652),SUM(LEN(C7652),LEN(D7652))=0),AND(NOT(E7652="Unknown"),ISBLANK(J7652)),AND(NOT(O7652="Unknown"),ISBLANK(R7652))),"Missing Information", INDEX(Table15[Entire Service Line Classification], MATCH(SUMIFS(Table15[Unique ID],Table15[System-Owned Portion],E7652,Table15[If Material Anything Other than "Lead" in Column E,Was Material Ever Previously Lead?],G7652,Table15[Customer-Owned Portion],O7652),Table15[Unique ID],0),0)))</f>
        <v/>
      </c>
      <c r="X7652"/>
    </row>
    <row r="7653" spans="2:24" x14ac:dyDescent="0.25">
      <c r="B7653" s="146"/>
      <c r="C7653" s="31"/>
      <c r="D7653" s="31"/>
      <c r="E7653" s="44"/>
      <c r="F7653" s="43"/>
      <c r="G7653" s="84"/>
      <c r="H7653" s="31"/>
      <c r="I7653" s="31"/>
      <c r="J7653" s="84"/>
      <c r="K7653" s="31"/>
      <c r="L7653" s="31"/>
      <c r="M7653" s="169"/>
      <c r="N7653" s="148"/>
      <c r="O7653" s="106"/>
      <c r="P7653" s="43"/>
      <c r="Q7653" s="31"/>
      <c r="R7653" s="84"/>
      <c r="S7653" s="31"/>
      <c r="T7653" s="31"/>
      <c r="U7653" s="169"/>
      <c r="V7653" s="150"/>
      <c r="W7653" s="141" t="str" cm="1">
        <f t="array" ref="W7653">IF(SUM(LEN(B7653:V7653))=0,"",IF(OR(OR(ISBLANK(F7653),SUM(LEN(C7653),LEN(D7653))=0),AND(NOT(E7653="Unknown"),ISBLANK(J7653)),AND(NOT(O7653="Unknown"),ISBLANK(R7653))),"Missing Information", INDEX(Table15[Entire Service Line Classification], MATCH(SUMIFS(Table15[Unique ID],Table15[System-Owned Portion],E7653,Table15[If Material Anything Other than "Lead" in Column E,Was Material Ever Previously Lead?],G7653,Table15[Customer-Owned Portion],O7653),Table15[Unique ID],0),0)))</f>
        <v/>
      </c>
      <c r="X7653"/>
    </row>
    <row r="7654" spans="2:24" x14ac:dyDescent="0.25">
      <c r="B7654" s="146"/>
      <c r="C7654" s="31"/>
      <c r="D7654" s="31"/>
      <c r="E7654" s="44"/>
      <c r="F7654" s="43"/>
      <c r="G7654" s="84"/>
      <c r="H7654" s="31"/>
      <c r="I7654" s="31"/>
      <c r="J7654" s="84"/>
      <c r="K7654" s="31"/>
      <c r="L7654" s="31"/>
      <c r="M7654" s="169"/>
      <c r="N7654" s="148"/>
      <c r="O7654" s="106"/>
      <c r="P7654" s="43"/>
      <c r="Q7654" s="31"/>
      <c r="R7654" s="84"/>
      <c r="S7654" s="31"/>
      <c r="T7654" s="31"/>
      <c r="U7654" s="169"/>
      <c r="V7654" s="150"/>
      <c r="W7654" s="141" t="str" cm="1">
        <f t="array" ref="W7654">IF(SUM(LEN(B7654:V7654))=0,"",IF(OR(OR(ISBLANK(F7654),SUM(LEN(C7654),LEN(D7654))=0),AND(NOT(E7654="Unknown"),ISBLANK(J7654)),AND(NOT(O7654="Unknown"),ISBLANK(R7654))),"Missing Information", INDEX(Table15[Entire Service Line Classification], MATCH(SUMIFS(Table15[Unique ID],Table15[System-Owned Portion],E7654,Table15[If Material Anything Other than "Lead" in Column E,Was Material Ever Previously Lead?],G7654,Table15[Customer-Owned Portion],O7654),Table15[Unique ID],0),0)))</f>
        <v/>
      </c>
      <c r="X7654"/>
    </row>
    <row r="7655" spans="2:24" x14ac:dyDescent="0.25">
      <c r="B7655" s="146"/>
      <c r="C7655" s="31"/>
      <c r="D7655" s="31"/>
      <c r="E7655" s="44"/>
      <c r="F7655" s="43"/>
      <c r="G7655" s="84"/>
      <c r="H7655" s="31"/>
      <c r="I7655" s="31"/>
      <c r="J7655" s="84"/>
      <c r="K7655" s="31"/>
      <c r="L7655" s="31"/>
      <c r="M7655" s="169"/>
      <c r="N7655" s="148"/>
      <c r="O7655" s="106"/>
      <c r="P7655" s="43"/>
      <c r="Q7655" s="31"/>
      <c r="R7655" s="84"/>
      <c r="S7655" s="31"/>
      <c r="T7655" s="31"/>
      <c r="U7655" s="169"/>
      <c r="V7655" s="150"/>
      <c r="W7655" s="141" t="str" cm="1">
        <f t="array" ref="W7655">IF(SUM(LEN(B7655:V7655))=0,"",IF(OR(OR(ISBLANK(F7655),SUM(LEN(C7655),LEN(D7655))=0),AND(NOT(E7655="Unknown"),ISBLANK(J7655)),AND(NOT(O7655="Unknown"),ISBLANK(R7655))),"Missing Information", INDEX(Table15[Entire Service Line Classification], MATCH(SUMIFS(Table15[Unique ID],Table15[System-Owned Portion],E7655,Table15[If Material Anything Other than "Lead" in Column E,Was Material Ever Previously Lead?],G7655,Table15[Customer-Owned Portion],O7655),Table15[Unique ID],0),0)))</f>
        <v/>
      </c>
      <c r="X7655"/>
    </row>
    <row r="7656" spans="2:24" x14ac:dyDescent="0.25">
      <c r="B7656" s="146"/>
      <c r="C7656" s="31"/>
      <c r="D7656" s="31"/>
      <c r="E7656" s="44"/>
      <c r="F7656" s="43"/>
      <c r="G7656" s="84"/>
      <c r="H7656" s="31"/>
      <c r="I7656" s="31"/>
      <c r="J7656" s="84"/>
      <c r="K7656" s="31"/>
      <c r="L7656" s="31"/>
      <c r="M7656" s="169"/>
      <c r="N7656" s="148"/>
      <c r="O7656" s="106"/>
      <c r="P7656" s="43"/>
      <c r="Q7656" s="31"/>
      <c r="R7656" s="84"/>
      <c r="S7656" s="31"/>
      <c r="T7656" s="31"/>
      <c r="U7656" s="169"/>
      <c r="V7656" s="150"/>
      <c r="W7656" s="141" t="str" cm="1">
        <f t="array" ref="W7656">IF(SUM(LEN(B7656:V7656))=0,"",IF(OR(OR(ISBLANK(F7656),SUM(LEN(C7656),LEN(D7656))=0),AND(NOT(E7656="Unknown"),ISBLANK(J7656)),AND(NOT(O7656="Unknown"),ISBLANK(R7656))),"Missing Information", INDEX(Table15[Entire Service Line Classification], MATCH(SUMIFS(Table15[Unique ID],Table15[System-Owned Portion],E7656,Table15[If Material Anything Other than "Lead" in Column E,Was Material Ever Previously Lead?],G7656,Table15[Customer-Owned Portion],O7656),Table15[Unique ID],0),0)))</f>
        <v/>
      </c>
      <c r="X7656"/>
    </row>
    <row r="7657" spans="2:24" x14ac:dyDescent="0.25">
      <c r="B7657" s="146"/>
      <c r="C7657" s="31"/>
      <c r="D7657" s="31"/>
      <c r="E7657" s="44"/>
      <c r="F7657" s="43"/>
      <c r="G7657" s="84"/>
      <c r="H7657" s="31"/>
      <c r="I7657" s="31"/>
      <c r="J7657" s="84"/>
      <c r="K7657" s="31"/>
      <c r="L7657" s="31"/>
      <c r="M7657" s="169"/>
      <c r="N7657" s="148"/>
      <c r="O7657" s="106"/>
      <c r="P7657" s="43"/>
      <c r="Q7657" s="31"/>
      <c r="R7657" s="84"/>
      <c r="S7657" s="31"/>
      <c r="T7657" s="31"/>
      <c r="U7657" s="169"/>
      <c r="V7657" s="150"/>
      <c r="W7657" s="141" t="str" cm="1">
        <f t="array" ref="W7657">IF(SUM(LEN(B7657:V7657))=0,"",IF(OR(OR(ISBLANK(F7657),SUM(LEN(C7657),LEN(D7657))=0),AND(NOT(E7657="Unknown"),ISBLANK(J7657)),AND(NOT(O7657="Unknown"),ISBLANK(R7657))),"Missing Information", INDEX(Table15[Entire Service Line Classification], MATCH(SUMIFS(Table15[Unique ID],Table15[System-Owned Portion],E7657,Table15[If Material Anything Other than "Lead" in Column E,Was Material Ever Previously Lead?],G7657,Table15[Customer-Owned Portion],O7657),Table15[Unique ID],0),0)))</f>
        <v/>
      </c>
      <c r="X7657"/>
    </row>
    <row r="7658" spans="2:24" x14ac:dyDescent="0.25">
      <c r="B7658" s="146"/>
      <c r="C7658" s="31"/>
      <c r="D7658" s="31"/>
      <c r="E7658" s="44"/>
      <c r="F7658" s="43"/>
      <c r="G7658" s="84"/>
      <c r="H7658" s="31"/>
      <c r="I7658" s="31"/>
      <c r="J7658" s="84"/>
      <c r="K7658" s="31"/>
      <c r="L7658" s="31"/>
      <c r="M7658" s="169"/>
      <c r="N7658" s="148"/>
      <c r="O7658" s="106"/>
      <c r="P7658" s="43"/>
      <c r="Q7658" s="31"/>
      <c r="R7658" s="84"/>
      <c r="S7658" s="31"/>
      <c r="T7658" s="31"/>
      <c r="U7658" s="169"/>
      <c r="V7658" s="150"/>
      <c r="W7658" s="141" t="str" cm="1">
        <f t="array" ref="W7658">IF(SUM(LEN(B7658:V7658))=0,"",IF(OR(OR(ISBLANK(F7658),SUM(LEN(C7658),LEN(D7658))=0),AND(NOT(E7658="Unknown"),ISBLANK(J7658)),AND(NOT(O7658="Unknown"),ISBLANK(R7658))),"Missing Information", INDEX(Table15[Entire Service Line Classification], MATCH(SUMIFS(Table15[Unique ID],Table15[System-Owned Portion],E7658,Table15[If Material Anything Other than "Lead" in Column E,Was Material Ever Previously Lead?],G7658,Table15[Customer-Owned Portion],O7658),Table15[Unique ID],0),0)))</f>
        <v/>
      </c>
      <c r="X7658"/>
    </row>
    <row r="7659" spans="2:24" x14ac:dyDescent="0.25">
      <c r="B7659" s="146"/>
      <c r="C7659" s="31"/>
      <c r="D7659" s="31"/>
      <c r="E7659" s="44"/>
      <c r="F7659" s="43"/>
      <c r="G7659" s="84"/>
      <c r="H7659" s="31"/>
      <c r="I7659" s="31"/>
      <c r="J7659" s="84"/>
      <c r="K7659" s="31"/>
      <c r="L7659" s="31"/>
      <c r="M7659" s="169"/>
      <c r="N7659" s="148"/>
      <c r="O7659" s="106"/>
      <c r="P7659" s="43"/>
      <c r="Q7659" s="31"/>
      <c r="R7659" s="84"/>
      <c r="S7659" s="31"/>
      <c r="T7659" s="31"/>
      <c r="U7659" s="169"/>
      <c r="V7659" s="150"/>
      <c r="W7659" s="141" t="str" cm="1">
        <f t="array" ref="W7659">IF(SUM(LEN(B7659:V7659))=0,"",IF(OR(OR(ISBLANK(F7659),SUM(LEN(C7659),LEN(D7659))=0),AND(NOT(E7659="Unknown"),ISBLANK(J7659)),AND(NOT(O7659="Unknown"),ISBLANK(R7659))),"Missing Information", INDEX(Table15[Entire Service Line Classification], MATCH(SUMIFS(Table15[Unique ID],Table15[System-Owned Portion],E7659,Table15[If Material Anything Other than "Lead" in Column E,Was Material Ever Previously Lead?],G7659,Table15[Customer-Owned Portion],O7659),Table15[Unique ID],0),0)))</f>
        <v/>
      </c>
      <c r="X7659"/>
    </row>
    <row r="7660" spans="2:24" x14ac:dyDescent="0.25">
      <c r="B7660" s="146"/>
      <c r="C7660" s="31"/>
      <c r="D7660" s="31"/>
      <c r="E7660" s="44"/>
      <c r="F7660" s="43"/>
      <c r="G7660" s="84"/>
      <c r="H7660" s="31"/>
      <c r="I7660" s="31"/>
      <c r="J7660" s="84"/>
      <c r="K7660" s="31"/>
      <c r="L7660" s="31"/>
      <c r="M7660" s="169"/>
      <c r="N7660" s="148"/>
      <c r="O7660" s="106"/>
      <c r="P7660" s="43"/>
      <c r="Q7660" s="31"/>
      <c r="R7660" s="84"/>
      <c r="S7660" s="31"/>
      <c r="T7660" s="31"/>
      <c r="U7660" s="169"/>
      <c r="V7660" s="150"/>
      <c r="W7660" s="141" t="str" cm="1">
        <f t="array" ref="W7660">IF(SUM(LEN(B7660:V7660))=0,"",IF(OR(OR(ISBLANK(F7660),SUM(LEN(C7660),LEN(D7660))=0),AND(NOT(E7660="Unknown"),ISBLANK(J7660)),AND(NOT(O7660="Unknown"),ISBLANK(R7660))),"Missing Information", INDEX(Table15[Entire Service Line Classification], MATCH(SUMIFS(Table15[Unique ID],Table15[System-Owned Portion],E7660,Table15[If Material Anything Other than "Lead" in Column E,Was Material Ever Previously Lead?],G7660,Table15[Customer-Owned Portion],O7660),Table15[Unique ID],0),0)))</f>
        <v/>
      </c>
      <c r="X7660"/>
    </row>
    <row r="7661" spans="2:24" x14ac:dyDescent="0.25">
      <c r="B7661" s="146"/>
      <c r="C7661" s="31"/>
      <c r="D7661" s="31"/>
      <c r="E7661" s="44"/>
      <c r="F7661" s="43"/>
      <c r="G7661" s="84"/>
      <c r="H7661" s="31"/>
      <c r="I7661" s="31"/>
      <c r="J7661" s="84"/>
      <c r="K7661" s="31"/>
      <c r="L7661" s="31"/>
      <c r="M7661" s="169"/>
      <c r="N7661" s="148"/>
      <c r="O7661" s="106"/>
      <c r="P7661" s="43"/>
      <c r="Q7661" s="31"/>
      <c r="R7661" s="84"/>
      <c r="S7661" s="31"/>
      <c r="T7661" s="31"/>
      <c r="U7661" s="169"/>
      <c r="V7661" s="150"/>
      <c r="W7661" s="141" t="str" cm="1">
        <f t="array" ref="W7661">IF(SUM(LEN(B7661:V7661))=0,"",IF(OR(OR(ISBLANK(F7661),SUM(LEN(C7661),LEN(D7661))=0),AND(NOT(E7661="Unknown"),ISBLANK(J7661)),AND(NOT(O7661="Unknown"),ISBLANK(R7661))),"Missing Information", INDEX(Table15[Entire Service Line Classification], MATCH(SUMIFS(Table15[Unique ID],Table15[System-Owned Portion],E7661,Table15[If Material Anything Other than "Lead" in Column E,Was Material Ever Previously Lead?],G7661,Table15[Customer-Owned Portion],O7661),Table15[Unique ID],0),0)))</f>
        <v/>
      </c>
      <c r="X7661"/>
    </row>
    <row r="7662" spans="2:24" x14ac:dyDescent="0.25">
      <c r="B7662" s="146"/>
      <c r="C7662" s="31"/>
      <c r="D7662" s="31"/>
      <c r="E7662" s="44"/>
      <c r="F7662" s="43"/>
      <c r="G7662" s="84"/>
      <c r="H7662" s="31"/>
      <c r="I7662" s="31"/>
      <c r="J7662" s="84"/>
      <c r="K7662" s="31"/>
      <c r="L7662" s="31"/>
      <c r="M7662" s="169"/>
      <c r="N7662" s="148"/>
      <c r="O7662" s="106"/>
      <c r="P7662" s="43"/>
      <c r="Q7662" s="31"/>
      <c r="R7662" s="84"/>
      <c r="S7662" s="31"/>
      <c r="T7662" s="31"/>
      <c r="U7662" s="169"/>
      <c r="V7662" s="150"/>
      <c r="W7662" s="141" t="str" cm="1">
        <f t="array" ref="W7662">IF(SUM(LEN(B7662:V7662))=0,"",IF(OR(OR(ISBLANK(F7662),SUM(LEN(C7662),LEN(D7662))=0),AND(NOT(E7662="Unknown"),ISBLANK(J7662)),AND(NOT(O7662="Unknown"),ISBLANK(R7662))),"Missing Information", INDEX(Table15[Entire Service Line Classification], MATCH(SUMIFS(Table15[Unique ID],Table15[System-Owned Portion],E7662,Table15[If Material Anything Other than "Lead" in Column E,Was Material Ever Previously Lead?],G7662,Table15[Customer-Owned Portion],O7662),Table15[Unique ID],0),0)))</f>
        <v/>
      </c>
      <c r="X7662"/>
    </row>
    <row r="7663" spans="2:24" x14ac:dyDescent="0.25">
      <c r="B7663" s="146"/>
      <c r="C7663" s="31"/>
      <c r="D7663" s="31"/>
      <c r="E7663" s="44"/>
      <c r="F7663" s="43"/>
      <c r="G7663" s="84"/>
      <c r="H7663" s="31"/>
      <c r="I7663" s="31"/>
      <c r="J7663" s="84"/>
      <c r="K7663" s="31"/>
      <c r="L7663" s="31"/>
      <c r="M7663" s="169"/>
      <c r="N7663" s="148"/>
      <c r="O7663" s="106"/>
      <c r="P7663" s="43"/>
      <c r="Q7663" s="31"/>
      <c r="R7663" s="84"/>
      <c r="S7663" s="31"/>
      <c r="T7663" s="31"/>
      <c r="U7663" s="169"/>
      <c r="V7663" s="150"/>
      <c r="W7663" s="141" t="str" cm="1">
        <f t="array" ref="W7663">IF(SUM(LEN(B7663:V7663))=0,"",IF(OR(OR(ISBLANK(F7663),SUM(LEN(C7663),LEN(D7663))=0),AND(NOT(E7663="Unknown"),ISBLANK(J7663)),AND(NOT(O7663="Unknown"),ISBLANK(R7663))),"Missing Information", INDEX(Table15[Entire Service Line Classification], MATCH(SUMIFS(Table15[Unique ID],Table15[System-Owned Portion],E7663,Table15[If Material Anything Other than "Lead" in Column E,Was Material Ever Previously Lead?],G7663,Table15[Customer-Owned Portion],O7663),Table15[Unique ID],0),0)))</f>
        <v/>
      </c>
      <c r="X7663"/>
    </row>
    <row r="7664" spans="2:24" x14ac:dyDescent="0.25">
      <c r="B7664" s="146"/>
      <c r="C7664" s="31"/>
      <c r="D7664" s="31"/>
      <c r="E7664" s="44"/>
      <c r="F7664" s="43"/>
      <c r="G7664" s="84"/>
      <c r="H7664" s="31"/>
      <c r="I7664" s="31"/>
      <c r="J7664" s="84"/>
      <c r="K7664" s="31"/>
      <c r="L7664" s="31"/>
      <c r="M7664" s="169"/>
      <c r="N7664" s="148"/>
      <c r="O7664" s="106"/>
      <c r="P7664" s="43"/>
      <c r="Q7664" s="31"/>
      <c r="R7664" s="84"/>
      <c r="S7664" s="31"/>
      <c r="T7664" s="31"/>
      <c r="U7664" s="169"/>
      <c r="V7664" s="150"/>
      <c r="W7664" s="141" t="str" cm="1">
        <f t="array" ref="W7664">IF(SUM(LEN(B7664:V7664))=0,"",IF(OR(OR(ISBLANK(F7664),SUM(LEN(C7664),LEN(D7664))=0),AND(NOT(E7664="Unknown"),ISBLANK(J7664)),AND(NOT(O7664="Unknown"),ISBLANK(R7664))),"Missing Information", INDEX(Table15[Entire Service Line Classification], MATCH(SUMIFS(Table15[Unique ID],Table15[System-Owned Portion],E7664,Table15[If Material Anything Other than "Lead" in Column E,Was Material Ever Previously Lead?],G7664,Table15[Customer-Owned Portion],O7664),Table15[Unique ID],0),0)))</f>
        <v/>
      </c>
      <c r="X7664"/>
    </row>
    <row r="7665" spans="2:24" x14ac:dyDescent="0.25">
      <c r="B7665" s="146"/>
      <c r="C7665" s="31"/>
      <c r="D7665" s="31"/>
      <c r="E7665" s="44"/>
      <c r="F7665" s="43"/>
      <c r="G7665" s="84"/>
      <c r="H7665" s="31"/>
      <c r="I7665" s="31"/>
      <c r="J7665" s="84"/>
      <c r="K7665" s="31"/>
      <c r="L7665" s="31"/>
      <c r="M7665" s="169"/>
      <c r="N7665" s="148"/>
      <c r="O7665" s="106"/>
      <c r="P7665" s="43"/>
      <c r="Q7665" s="31"/>
      <c r="R7665" s="84"/>
      <c r="S7665" s="31"/>
      <c r="T7665" s="31"/>
      <c r="U7665" s="169"/>
      <c r="V7665" s="150"/>
      <c r="W7665" s="141" t="str" cm="1">
        <f t="array" ref="W7665">IF(SUM(LEN(B7665:V7665))=0,"",IF(OR(OR(ISBLANK(F7665),SUM(LEN(C7665),LEN(D7665))=0),AND(NOT(E7665="Unknown"),ISBLANK(J7665)),AND(NOT(O7665="Unknown"),ISBLANK(R7665))),"Missing Information", INDEX(Table15[Entire Service Line Classification], MATCH(SUMIFS(Table15[Unique ID],Table15[System-Owned Portion],E7665,Table15[If Material Anything Other than "Lead" in Column E,Was Material Ever Previously Lead?],G7665,Table15[Customer-Owned Portion],O7665),Table15[Unique ID],0),0)))</f>
        <v/>
      </c>
      <c r="X7665"/>
    </row>
    <row r="7666" spans="2:24" x14ac:dyDescent="0.25">
      <c r="B7666" s="146"/>
      <c r="C7666" s="31"/>
      <c r="D7666" s="31"/>
      <c r="E7666" s="44"/>
      <c r="F7666" s="43"/>
      <c r="G7666" s="84"/>
      <c r="H7666" s="31"/>
      <c r="I7666" s="31"/>
      <c r="J7666" s="84"/>
      <c r="K7666" s="31"/>
      <c r="L7666" s="31"/>
      <c r="M7666" s="169"/>
      <c r="N7666" s="148"/>
      <c r="O7666" s="106"/>
      <c r="P7666" s="43"/>
      <c r="Q7666" s="31"/>
      <c r="R7666" s="84"/>
      <c r="S7666" s="31"/>
      <c r="T7666" s="31"/>
      <c r="U7666" s="169"/>
      <c r="V7666" s="150"/>
      <c r="W7666" s="141" t="str" cm="1">
        <f t="array" ref="W7666">IF(SUM(LEN(B7666:V7666))=0,"",IF(OR(OR(ISBLANK(F7666),SUM(LEN(C7666),LEN(D7666))=0),AND(NOT(E7666="Unknown"),ISBLANK(J7666)),AND(NOT(O7666="Unknown"),ISBLANK(R7666))),"Missing Information", INDEX(Table15[Entire Service Line Classification], MATCH(SUMIFS(Table15[Unique ID],Table15[System-Owned Portion],E7666,Table15[If Material Anything Other than "Lead" in Column E,Was Material Ever Previously Lead?],G7666,Table15[Customer-Owned Portion],O7666),Table15[Unique ID],0),0)))</f>
        <v/>
      </c>
      <c r="X7666"/>
    </row>
    <row r="7667" spans="2:24" x14ac:dyDescent="0.25">
      <c r="B7667" s="146"/>
      <c r="C7667" s="31"/>
      <c r="D7667" s="31"/>
      <c r="E7667" s="44"/>
      <c r="F7667" s="43"/>
      <c r="G7667" s="84"/>
      <c r="H7667" s="31"/>
      <c r="I7667" s="31"/>
      <c r="J7667" s="84"/>
      <c r="K7667" s="31"/>
      <c r="L7667" s="31"/>
      <c r="M7667" s="169"/>
      <c r="N7667" s="148"/>
      <c r="O7667" s="106"/>
      <c r="P7667" s="43"/>
      <c r="Q7667" s="31"/>
      <c r="R7667" s="84"/>
      <c r="S7667" s="31"/>
      <c r="T7667" s="31"/>
      <c r="U7667" s="169"/>
      <c r="V7667" s="150"/>
      <c r="W7667" s="141" t="str" cm="1">
        <f t="array" ref="W7667">IF(SUM(LEN(B7667:V7667))=0,"",IF(OR(OR(ISBLANK(F7667),SUM(LEN(C7667),LEN(D7667))=0),AND(NOT(E7667="Unknown"),ISBLANK(J7667)),AND(NOT(O7667="Unknown"),ISBLANK(R7667))),"Missing Information", INDEX(Table15[Entire Service Line Classification], MATCH(SUMIFS(Table15[Unique ID],Table15[System-Owned Portion],E7667,Table15[If Material Anything Other than "Lead" in Column E,Was Material Ever Previously Lead?],G7667,Table15[Customer-Owned Portion],O7667),Table15[Unique ID],0),0)))</f>
        <v/>
      </c>
      <c r="X7667"/>
    </row>
    <row r="7668" spans="2:24" x14ac:dyDescent="0.25">
      <c r="B7668" s="146"/>
      <c r="C7668" s="31"/>
      <c r="D7668" s="31"/>
      <c r="E7668" s="44"/>
      <c r="F7668" s="43"/>
      <c r="G7668" s="84"/>
      <c r="H7668" s="31"/>
      <c r="I7668" s="31"/>
      <c r="J7668" s="84"/>
      <c r="K7668" s="31"/>
      <c r="L7668" s="31"/>
      <c r="M7668" s="169"/>
      <c r="N7668" s="148"/>
      <c r="O7668" s="106"/>
      <c r="P7668" s="43"/>
      <c r="Q7668" s="31"/>
      <c r="R7668" s="84"/>
      <c r="S7668" s="31"/>
      <c r="T7668" s="31"/>
      <c r="U7668" s="169"/>
      <c r="V7668" s="150"/>
      <c r="W7668" s="141" t="str" cm="1">
        <f t="array" ref="W7668">IF(SUM(LEN(B7668:V7668))=0,"",IF(OR(OR(ISBLANK(F7668),SUM(LEN(C7668),LEN(D7668))=0),AND(NOT(E7668="Unknown"),ISBLANK(J7668)),AND(NOT(O7668="Unknown"),ISBLANK(R7668))),"Missing Information", INDEX(Table15[Entire Service Line Classification], MATCH(SUMIFS(Table15[Unique ID],Table15[System-Owned Portion],E7668,Table15[If Material Anything Other than "Lead" in Column E,Was Material Ever Previously Lead?],G7668,Table15[Customer-Owned Portion],O7668),Table15[Unique ID],0),0)))</f>
        <v/>
      </c>
      <c r="X7668"/>
    </row>
    <row r="7669" spans="2:24" x14ac:dyDescent="0.25">
      <c r="B7669" s="146"/>
      <c r="C7669" s="31"/>
      <c r="D7669" s="31"/>
      <c r="E7669" s="44"/>
      <c r="F7669" s="43"/>
      <c r="G7669" s="84"/>
      <c r="H7669" s="31"/>
      <c r="I7669" s="31"/>
      <c r="J7669" s="84"/>
      <c r="K7669" s="31"/>
      <c r="L7669" s="31"/>
      <c r="M7669" s="169"/>
      <c r="N7669" s="148"/>
      <c r="O7669" s="106"/>
      <c r="P7669" s="43"/>
      <c r="Q7669" s="31"/>
      <c r="R7669" s="84"/>
      <c r="S7669" s="31"/>
      <c r="T7669" s="31"/>
      <c r="U7669" s="169"/>
      <c r="V7669" s="150"/>
      <c r="W7669" s="141" t="str" cm="1">
        <f t="array" ref="W7669">IF(SUM(LEN(B7669:V7669))=0,"",IF(OR(OR(ISBLANK(F7669),SUM(LEN(C7669),LEN(D7669))=0),AND(NOT(E7669="Unknown"),ISBLANK(J7669)),AND(NOT(O7669="Unknown"),ISBLANK(R7669))),"Missing Information", INDEX(Table15[Entire Service Line Classification], MATCH(SUMIFS(Table15[Unique ID],Table15[System-Owned Portion],E7669,Table15[If Material Anything Other than "Lead" in Column E,Was Material Ever Previously Lead?],G7669,Table15[Customer-Owned Portion],O7669),Table15[Unique ID],0),0)))</f>
        <v/>
      </c>
      <c r="X7669"/>
    </row>
    <row r="7670" spans="2:24" x14ac:dyDescent="0.25">
      <c r="B7670" s="146"/>
      <c r="C7670" s="31"/>
      <c r="D7670" s="31"/>
      <c r="E7670" s="44"/>
      <c r="F7670" s="43"/>
      <c r="G7670" s="84"/>
      <c r="H7670" s="31"/>
      <c r="I7670" s="31"/>
      <c r="J7670" s="84"/>
      <c r="K7670" s="31"/>
      <c r="L7670" s="31"/>
      <c r="M7670" s="169"/>
      <c r="N7670" s="148"/>
      <c r="O7670" s="106"/>
      <c r="P7670" s="43"/>
      <c r="Q7670" s="31"/>
      <c r="R7670" s="84"/>
      <c r="S7670" s="31"/>
      <c r="T7670" s="31"/>
      <c r="U7670" s="169"/>
      <c r="V7670" s="150"/>
      <c r="W7670" s="141" t="str" cm="1">
        <f t="array" ref="W7670">IF(SUM(LEN(B7670:V7670))=0,"",IF(OR(OR(ISBLANK(F7670),SUM(LEN(C7670),LEN(D7670))=0),AND(NOT(E7670="Unknown"),ISBLANK(J7670)),AND(NOT(O7670="Unknown"),ISBLANK(R7670))),"Missing Information", INDEX(Table15[Entire Service Line Classification], MATCH(SUMIFS(Table15[Unique ID],Table15[System-Owned Portion],E7670,Table15[If Material Anything Other than "Lead" in Column E,Was Material Ever Previously Lead?],G7670,Table15[Customer-Owned Portion],O7670),Table15[Unique ID],0),0)))</f>
        <v/>
      </c>
      <c r="X7670"/>
    </row>
    <row r="7671" spans="2:24" x14ac:dyDescent="0.25">
      <c r="B7671" s="146"/>
      <c r="C7671" s="31"/>
      <c r="D7671" s="31"/>
      <c r="E7671" s="44"/>
      <c r="F7671" s="43"/>
      <c r="G7671" s="84"/>
      <c r="H7671" s="31"/>
      <c r="I7671" s="31"/>
      <c r="J7671" s="84"/>
      <c r="K7671" s="31"/>
      <c r="L7671" s="31"/>
      <c r="M7671" s="169"/>
      <c r="N7671" s="148"/>
      <c r="O7671" s="106"/>
      <c r="P7671" s="43"/>
      <c r="Q7671" s="31"/>
      <c r="R7671" s="84"/>
      <c r="S7671" s="31"/>
      <c r="T7671" s="31"/>
      <c r="U7671" s="169"/>
      <c r="V7671" s="150"/>
      <c r="W7671" s="141" t="str" cm="1">
        <f t="array" ref="W7671">IF(SUM(LEN(B7671:V7671))=0,"",IF(OR(OR(ISBLANK(F7671),SUM(LEN(C7671),LEN(D7671))=0),AND(NOT(E7671="Unknown"),ISBLANK(J7671)),AND(NOT(O7671="Unknown"),ISBLANK(R7671))),"Missing Information", INDEX(Table15[Entire Service Line Classification], MATCH(SUMIFS(Table15[Unique ID],Table15[System-Owned Portion],E7671,Table15[If Material Anything Other than "Lead" in Column E,Was Material Ever Previously Lead?],G7671,Table15[Customer-Owned Portion],O7671),Table15[Unique ID],0),0)))</f>
        <v/>
      </c>
      <c r="X7671"/>
    </row>
    <row r="7672" spans="2:24" x14ac:dyDescent="0.25">
      <c r="B7672" s="146"/>
      <c r="C7672" s="31"/>
      <c r="D7672" s="31"/>
      <c r="E7672" s="44"/>
      <c r="F7672" s="43"/>
      <c r="G7672" s="84"/>
      <c r="H7672" s="31"/>
      <c r="I7672" s="31"/>
      <c r="J7672" s="84"/>
      <c r="K7672" s="31"/>
      <c r="L7672" s="31"/>
      <c r="M7672" s="169"/>
      <c r="N7672" s="148"/>
      <c r="O7672" s="106"/>
      <c r="P7672" s="43"/>
      <c r="Q7672" s="31"/>
      <c r="R7672" s="84"/>
      <c r="S7672" s="31"/>
      <c r="T7672" s="31"/>
      <c r="U7672" s="169"/>
      <c r="V7672" s="150"/>
      <c r="W7672" s="141" t="str" cm="1">
        <f t="array" ref="W7672">IF(SUM(LEN(B7672:V7672))=0,"",IF(OR(OR(ISBLANK(F7672),SUM(LEN(C7672),LEN(D7672))=0),AND(NOT(E7672="Unknown"),ISBLANK(J7672)),AND(NOT(O7672="Unknown"),ISBLANK(R7672))),"Missing Information", INDEX(Table15[Entire Service Line Classification], MATCH(SUMIFS(Table15[Unique ID],Table15[System-Owned Portion],E7672,Table15[If Material Anything Other than "Lead" in Column E,Was Material Ever Previously Lead?],G7672,Table15[Customer-Owned Portion],O7672),Table15[Unique ID],0),0)))</f>
        <v/>
      </c>
      <c r="X7672"/>
    </row>
    <row r="7673" spans="2:24" x14ac:dyDescent="0.25">
      <c r="B7673" s="146"/>
      <c r="C7673" s="31"/>
      <c r="D7673" s="31"/>
      <c r="E7673" s="44"/>
      <c r="F7673" s="43"/>
      <c r="G7673" s="84"/>
      <c r="H7673" s="31"/>
      <c r="I7673" s="31"/>
      <c r="J7673" s="84"/>
      <c r="K7673" s="31"/>
      <c r="L7673" s="31"/>
      <c r="M7673" s="169"/>
      <c r="N7673" s="148"/>
      <c r="O7673" s="106"/>
      <c r="P7673" s="43"/>
      <c r="Q7673" s="31"/>
      <c r="R7673" s="84"/>
      <c r="S7673" s="31"/>
      <c r="T7673" s="31"/>
      <c r="U7673" s="169"/>
      <c r="V7673" s="150"/>
      <c r="W7673" s="141" t="str" cm="1">
        <f t="array" ref="W7673">IF(SUM(LEN(B7673:V7673))=0,"",IF(OR(OR(ISBLANK(F7673),SUM(LEN(C7673),LEN(D7673))=0),AND(NOT(E7673="Unknown"),ISBLANK(J7673)),AND(NOT(O7673="Unknown"),ISBLANK(R7673))),"Missing Information", INDEX(Table15[Entire Service Line Classification], MATCH(SUMIFS(Table15[Unique ID],Table15[System-Owned Portion],E7673,Table15[If Material Anything Other than "Lead" in Column E,Was Material Ever Previously Lead?],G7673,Table15[Customer-Owned Portion],O7673),Table15[Unique ID],0),0)))</f>
        <v/>
      </c>
      <c r="X7673"/>
    </row>
    <row r="7674" spans="2:24" x14ac:dyDescent="0.25">
      <c r="B7674" s="146"/>
      <c r="C7674" s="31"/>
      <c r="D7674" s="31"/>
      <c r="E7674" s="44"/>
      <c r="F7674" s="43"/>
      <c r="G7674" s="84"/>
      <c r="H7674" s="31"/>
      <c r="I7674" s="31"/>
      <c r="J7674" s="84"/>
      <c r="K7674" s="31"/>
      <c r="L7674" s="31"/>
      <c r="M7674" s="169"/>
      <c r="N7674" s="148"/>
      <c r="O7674" s="106"/>
      <c r="P7674" s="43"/>
      <c r="Q7674" s="31"/>
      <c r="R7674" s="84"/>
      <c r="S7674" s="31"/>
      <c r="T7674" s="31"/>
      <c r="U7674" s="169"/>
      <c r="V7674" s="150"/>
      <c r="W7674" s="141" t="str" cm="1">
        <f t="array" ref="W7674">IF(SUM(LEN(B7674:V7674))=0,"",IF(OR(OR(ISBLANK(F7674),SUM(LEN(C7674),LEN(D7674))=0),AND(NOT(E7674="Unknown"),ISBLANK(J7674)),AND(NOT(O7674="Unknown"),ISBLANK(R7674))),"Missing Information", INDEX(Table15[Entire Service Line Classification], MATCH(SUMIFS(Table15[Unique ID],Table15[System-Owned Portion],E7674,Table15[If Material Anything Other than "Lead" in Column E,Was Material Ever Previously Lead?],G7674,Table15[Customer-Owned Portion],O7674),Table15[Unique ID],0),0)))</f>
        <v/>
      </c>
      <c r="X7674"/>
    </row>
    <row r="7675" spans="2:24" x14ac:dyDescent="0.25">
      <c r="B7675" s="146"/>
      <c r="C7675" s="31"/>
      <c r="D7675" s="31"/>
      <c r="E7675" s="44"/>
      <c r="F7675" s="43"/>
      <c r="G7675" s="84"/>
      <c r="H7675" s="31"/>
      <c r="I7675" s="31"/>
      <c r="J7675" s="84"/>
      <c r="K7675" s="31"/>
      <c r="L7675" s="31"/>
      <c r="M7675" s="169"/>
      <c r="N7675" s="148"/>
      <c r="O7675" s="106"/>
      <c r="P7675" s="43"/>
      <c r="Q7675" s="31"/>
      <c r="R7675" s="84"/>
      <c r="S7675" s="31"/>
      <c r="T7675" s="31"/>
      <c r="U7675" s="169"/>
      <c r="V7675" s="150"/>
      <c r="W7675" s="141" t="str" cm="1">
        <f t="array" ref="W7675">IF(SUM(LEN(B7675:V7675))=0,"",IF(OR(OR(ISBLANK(F7675),SUM(LEN(C7675),LEN(D7675))=0),AND(NOT(E7675="Unknown"),ISBLANK(J7675)),AND(NOT(O7675="Unknown"),ISBLANK(R7675))),"Missing Information", INDEX(Table15[Entire Service Line Classification], MATCH(SUMIFS(Table15[Unique ID],Table15[System-Owned Portion],E7675,Table15[If Material Anything Other than "Lead" in Column E,Was Material Ever Previously Lead?],G7675,Table15[Customer-Owned Portion],O7675),Table15[Unique ID],0),0)))</f>
        <v/>
      </c>
      <c r="X7675"/>
    </row>
    <row r="7676" spans="2:24" x14ac:dyDescent="0.25">
      <c r="B7676" s="146"/>
      <c r="C7676" s="31"/>
      <c r="D7676" s="31"/>
      <c r="E7676" s="44"/>
      <c r="F7676" s="43"/>
      <c r="G7676" s="84"/>
      <c r="H7676" s="31"/>
      <c r="I7676" s="31"/>
      <c r="J7676" s="84"/>
      <c r="K7676" s="31"/>
      <c r="L7676" s="31"/>
      <c r="M7676" s="169"/>
      <c r="N7676" s="148"/>
      <c r="O7676" s="106"/>
      <c r="P7676" s="43"/>
      <c r="Q7676" s="31"/>
      <c r="R7676" s="84"/>
      <c r="S7676" s="31"/>
      <c r="T7676" s="31"/>
      <c r="U7676" s="169"/>
      <c r="V7676" s="150"/>
      <c r="W7676" s="141" t="str" cm="1">
        <f t="array" ref="W7676">IF(SUM(LEN(B7676:V7676))=0,"",IF(OR(OR(ISBLANK(F7676),SUM(LEN(C7676),LEN(D7676))=0),AND(NOT(E7676="Unknown"),ISBLANK(J7676)),AND(NOT(O7676="Unknown"),ISBLANK(R7676))),"Missing Information", INDEX(Table15[Entire Service Line Classification], MATCH(SUMIFS(Table15[Unique ID],Table15[System-Owned Portion],E7676,Table15[If Material Anything Other than "Lead" in Column E,Was Material Ever Previously Lead?],G7676,Table15[Customer-Owned Portion],O7676),Table15[Unique ID],0),0)))</f>
        <v/>
      </c>
      <c r="X7676"/>
    </row>
    <row r="7677" spans="2:24" x14ac:dyDescent="0.25">
      <c r="B7677" s="146"/>
      <c r="C7677" s="31"/>
      <c r="D7677" s="31"/>
      <c r="E7677" s="44"/>
      <c r="F7677" s="43"/>
      <c r="G7677" s="84"/>
      <c r="H7677" s="31"/>
      <c r="I7677" s="31"/>
      <c r="J7677" s="84"/>
      <c r="K7677" s="31"/>
      <c r="L7677" s="31"/>
      <c r="M7677" s="169"/>
      <c r="N7677" s="148"/>
      <c r="O7677" s="106"/>
      <c r="P7677" s="43"/>
      <c r="Q7677" s="31"/>
      <c r="R7677" s="84"/>
      <c r="S7677" s="31"/>
      <c r="T7677" s="31"/>
      <c r="U7677" s="169"/>
      <c r="V7677" s="150"/>
      <c r="W7677" s="141" t="str" cm="1">
        <f t="array" ref="W7677">IF(SUM(LEN(B7677:V7677))=0,"",IF(OR(OR(ISBLANK(F7677),SUM(LEN(C7677),LEN(D7677))=0),AND(NOT(E7677="Unknown"),ISBLANK(J7677)),AND(NOT(O7677="Unknown"),ISBLANK(R7677))),"Missing Information", INDEX(Table15[Entire Service Line Classification], MATCH(SUMIFS(Table15[Unique ID],Table15[System-Owned Portion],E7677,Table15[If Material Anything Other than "Lead" in Column E,Was Material Ever Previously Lead?],G7677,Table15[Customer-Owned Portion],O7677),Table15[Unique ID],0),0)))</f>
        <v/>
      </c>
      <c r="X7677"/>
    </row>
    <row r="7678" spans="2:24" x14ac:dyDescent="0.25">
      <c r="B7678" s="146"/>
      <c r="C7678" s="31"/>
      <c r="D7678" s="31"/>
      <c r="E7678" s="44"/>
      <c r="F7678" s="43"/>
      <c r="G7678" s="84"/>
      <c r="H7678" s="31"/>
      <c r="I7678" s="31"/>
      <c r="J7678" s="84"/>
      <c r="K7678" s="31"/>
      <c r="L7678" s="31"/>
      <c r="M7678" s="169"/>
      <c r="N7678" s="148"/>
      <c r="O7678" s="106"/>
      <c r="P7678" s="43"/>
      <c r="Q7678" s="31"/>
      <c r="R7678" s="84"/>
      <c r="S7678" s="31"/>
      <c r="T7678" s="31"/>
      <c r="U7678" s="169"/>
      <c r="V7678" s="150"/>
      <c r="W7678" s="141" t="str" cm="1">
        <f t="array" ref="W7678">IF(SUM(LEN(B7678:V7678))=0,"",IF(OR(OR(ISBLANK(F7678),SUM(LEN(C7678),LEN(D7678))=0),AND(NOT(E7678="Unknown"),ISBLANK(J7678)),AND(NOT(O7678="Unknown"),ISBLANK(R7678))),"Missing Information", INDEX(Table15[Entire Service Line Classification], MATCH(SUMIFS(Table15[Unique ID],Table15[System-Owned Portion],E7678,Table15[If Material Anything Other than "Lead" in Column E,Was Material Ever Previously Lead?],G7678,Table15[Customer-Owned Portion],O7678),Table15[Unique ID],0),0)))</f>
        <v/>
      </c>
      <c r="X7678"/>
    </row>
    <row r="7679" spans="2:24" x14ac:dyDescent="0.25">
      <c r="B7679" s="146"/>
      <c r="C7679" s="31"/>
      <c r="D7679" s="31"/>
      <c r="E7679" s="44"/>
      <c r="F7679" s="43"/>
      <c r="G7679" s="84"/>
      <c r="H7679" s="31"/>
      <c r="I7679" s="31"/>
      <c r="J7679" s="84"/>
      <c r="K7679" s="31"/>
      <c r="L7679" s="31"/>
      <c r="M7679" s="169"/>
      <c r="N7679" s="148"/>
      <c r="O7679" s="106"/>
      <c r="P7679" s="43"/>
      <c r="Q7679" s="31"/>
      <c r="R7679" s="84"/>
      <c r="S7679" s="31"/>
      <c r="T7679" s="31"/>
      <c r="U7679" s="169"/>
      <c r="V7679" s="150"/>
      <c r="W7679" s="141" t="str" cm="1">
        <f t="array" ref="W7679">IF(SUM(LEN(B7679:V7679))=0,"",IF(OR(OR(ISBLANK(F7679),SUM(LEN(C7679),LEN(D7679))=0),AND(NOT(E7679="Unknown"),ISBLANK(J7679)),AND(NOT(O7679="Unknown"),ISBLANK(R7679))),"Missing Information", INDEX(Table15[Entire Service Line Classification], MATCH(SUMIFS(Table15[Unique ID],Table15[System-Owned Portion],E7679,Table15[If Material Anything Other than "Lead" in Column E,Was Material Ever Previously Lead?],G7679,Table15[Customer-Owned Portion],O7679),Table15[Unique ID],0),0)))</f>
        <v/>
      </c>
      <c r="X7679"/>
    </row>
    <row r="7680" spans="2:24" x14ac:dyDescent="0.25">
      <c r="B7680" s="146"/>
      <c r="C7680" s="31"/>
      <c r="D7680" s="31"/>
      <c r="E7680" s="44"/>
      <c r="F7680" s="43"/>
      <c r="G7680" s="84"/>
      <c r="H7680" s="31"/>
      <c r="I7680" s="31"/>
      <c r="J7680" s="84"/>
      <c r="K7680" s="31"/>
      <c r="L7680" s="31"/>
      <c r="M7680" s="169"/>
      <c r="N7680" s="148"/>
      <c r="O7680" s="106"/>
      <c r="P7680" s="43"/>
      <c r="Q7680" s="31"/>
      <c r="R7680" s="84"/>
      <c r="S7680" s="31"/>
      <c r="T7680" s="31"/>
      <c r="U7680" s="169"/>
      <c r="V7680" s="150"/>
      <c r="W7680" s="141" t="str" cm="1">
        <f t="array" ref="W7680">IF(SUM(LEN(B7680:V7680))=0,"",IF(OR(OR(ISBLANK(F7680),SUM(LEN(C7680),LEN(D7680))=0),AND(NOT(E7680="Unknown"),ISBLANK(J7680)),AND(NOT(O7680="Unknown"),ISBLANK(R7680))),"Missing Information", INDEX(Table15[Entire Service Line Classification], MATCH(SUMIFS(Table15[Unique ID],Table15[System-Owned Portion],E7680,Table15[If Material Anything Other than "Lead" in Column E,Was Material Ever Previously Lead?],G7680,Table15[Customer-Owned Portion],O7680),Table15[Unique ID],0),0)))</f>
        <v/>
      </c>
      <c r="X7680"/>
    </row>
    <row r="7681" spans="2:24" x14ac:dyDescent="0.25">
      <c r="B7681" s="146"/>
      <c r="C7681" s="31"/>
      <c r="D7681" s="31"/>
      <c r="E7681" s="44"/>
      <c r="F7681" s="43"/>
      <c r="G7681" s="84"/>
      <c r="H7681" s="31"/>
      <c r="I7681" s="31"/>
      <c r="J7681" s="84"/>
      <c r="K7681" s="31"/>
      <c r="L7681" s="31"/>
      <c r="M7681" s="169"/>
      <c r="N7681" s="148"/>
      <c r="O7681" s="106"/>
      <c r="P7681" s="43"/>
      <c r="Q7681" s="31"/>
      <c r="R7681" s="84"/>
      <c r="S7681" s="31"/>
      <c r="T7681" s="31"/>
      <c r="U7681" s="169"/>
      <c r="V7681" s="150"/>
      <c r="W7681" s="141" t="str" cm="1">
        <f t="array" ref="W7681">IF(SUM(LEN(B7681:V7681))=0,"",IF(OR(OR(ISBLANK(F7681),SUM(LEN(C7681),LEN(D7681))=0),AND(NOT(E7681="Unknown"),ISBLANK(J7681)),AND(NOT(O7681="Unknown"),ISBLANK(R7681))),"Missing Information", INDEX(Table15[Entire Service Line Classification], MATCH(SUMIFS(Table15[Unique ID],Table15[System-Owned Portion],E7681,Table15[If Material Anything Other than "Lead" in Column E,Was Material Ever Previously Lead?],G7681,Table15[Customer-Owned Portion],O7681),Table15[Unique ID],0),0)))</f>
        <v/>
      </c>
      <c r="X7681"/>
    </row>
    <row r="7682" spans="2:24" x14ac:dyDescent="0.25">
      <c r="B7682" s="146"/>
      <c r="C7682" s="31"/>
      <c r="D7682" s="31"/>
      <c r="E7682" s="44"/>
      <c r="F7682" s="43"/>
      <c r="G7682" s="84"/>
      <c r="H7682" s="31"/>
      <c r="I7682" s="31"/>
      <c r="J7682" s="84"/>
      <c r="K7682" s="31"/>
      <c r="L7682" s="31"/>
      <c r="M7682" s="169"/>
      <c r="N7682" s="148"/>
      <c r="O7682" s="106"/>
      <c r="P7682" s="43"/>
      <c r="Q7682" s="31"/>
      <c r="R7682" s="84"/>
      <c r="S7682" s="31"/>
      <c r="T7682" s="31"/>
      <c r="U7682" s="169"/>
      <c r="V7682" s="150"/>
      <c r="W7682" s="141" t="str" cm="1">
        <f t="array" ref="W7682">IF(SUM(LEN(B7682:V7682))=0,"",IF(OR(OR(ISBLANK(F7682),SUM(LEN(C7682),LEN(D7682))=0),AND(NOT(E7682="Unknown"),ISBLANK(J7682)),AND(NOT(O7682="Unknown"),ISBLANK(R7682))),"Missing Information", INDEX(Table15[Entire Service Line Classification], MATCH(SUMIFS(Table15[Unique ID],Table15[System-Owned Portion],E7682,Table15[If Material Anything Other than "Lead" in Column E,Was Material Ever Previously Lead?],G7682,Table15[Customer-Owned Portion],O7682),Table15[Unique ID],0),0)))</f>
        <v/>
      </c>
      <c r="X7682"/>
    </row>
    <row r="7683" spans="2:24" x14ac:dyDescent="0.25">
      <c r="B7683" s="146"/>
      <c r="C7683" s="31"/>
      <c r="D7683" s="31"/>
      <c r="E7683" s="44"/>
      <c r="F7683" s="43"/>
      <c r="G7683" s="84"/>
      <c r="H7683" s="31"/>
      <c r="I7683" s="31"/>
      <c r="J7683" s="84"/>
      <c r="K7683" s="31"/>
      <c r="L7683" s="31"/>
      <c r="M7683" s="169"/>
      <c r="N7683" s="148"/>
      <c r="O7683" s="106"/>
      <c r="P7683" s="43"/>
      <c r="Q7683" s="31"/>
      <c r="R7683" s="84"/>
      <c r="S7683" s="31"/>
      <c r="T7683" s="31"/>
      <c r="U7683" s="169"/>
      <c r="V7683" s="150"/>
      <c r="W7683" s="141" t="str" cm="1">
        <f t="array" ref="W7683">IF(SUM(LEN(B7683:V7683))=0,"",IF(OR(OR(ISBLANK(F7683),SUM(LEN(C7683),LEN(D7683))=0),AND(NOT(E7683="Unknown"),ISBLANK(J7683)),AND(NOT(O7683="Unknown"),ISBLANK(R7683))),"Missing Information", INDEX(Table15[Entire Service Line Classification], MATCH(SUMIFS(Table15[Unique ID],Table15[System-Owned Portion],E7683,Table15[If Material Anything Other than "Lead" in Column E,Was Material Ever Previously Lead?],G7683,Table15[Customer-Owned Portion],O7683),Table15[Unique ID],0),0)))</f>
        <v/>
      </c>
      <c r="X7683"/>
    </row>
    <row r="7684" spans="2:24" x14ac:dyDescent="0.25">
      <c r="B7684" s="146"/>
      <c r="C7684" s="31"/>
      <c r="D7684" s="31"/>
      <c r="E7684" s="44"/>
      <c r="F7684" s="43"/>
      <c r="G7684" s="84"/>
      <c r="H7684" s="31"/>
      <c r="I7684" s="31"/>
      <c r="J7684" s="84"/>
      <c r="K7684" s="31"/>
      <c r="L7684" s="31"/>
      <c r="M7684" s="169"/>
      <c r="N7684" s="148"/>
      <c r="O7684" s="106"/>
      <c r="P7684" s="43"/>
      <c r="Q7684" s="31"/>
      <c r="R7684" s="84"/>
      <c r="S7684" s="31"/>
      <c r="T7684" s="31"/>
      <c r="U7684" s="169"/>
      <c r="V7684" s="150"/>
      <c r="W7684" s="141" t="str" cm="1">
        <f t="array" ref="W7684">IF(SUM(LEN(B7684:V7684))=0,"",IF(OR(OR(ISBLANK(F7684),SUM(LEN(C7684),LEN(D7684))=0),AND(NOT(E7684="Unknown"),ISBLANK(J7684)),AND(NOT(O7684="Unknown"),ISBLANK(R7684))),"Missing Information", INDEX(Table15[Entire Service Line Classification], MATCH(SUMIFS(Table15[Unique ID],Table15[System-Owned Portion],E7684,Table15[If Material Anything Other than "Lead" in Column E,Was Material Ever Previously Lead?],G7684,Table15[Customer-Owned Portion],O7684),Table15[Unique ID],0),0)))</f>
        <v/>
      </c>
      <c r="X7684"/>
    </row>
    <row r="7685" spans="2:24" x14ac:dyDescent="0.25">
      <c r="B7685" s="146"/>
      <c r="C7685" s="31"/>
      <c r="D7685" s="31"/>
      <c r="E7685" s="44"/>
      <c r="F7685" s="43"/>
      <c r="G7685" s="84"/>
      <c r="H7685" s="31"/>
      <c r="I7685" s="31"/>
      <c r="J7685" s="84"/>
      <c r="K7685" s="31"/>
      <c r="L7685" s="31"/>
      <c r="M7685" s="169"/>
      <c r="N7685" s="148"/>
      <c r="O7685" s="106"/>
      <c r="P7685" s="43"/>
      <c r="Q7685" s="31"/>
      <c r="R7685" s="84"/>
      <c r="S7685" s="31"/>
      <c r="T7685" s="31"/>
      <c r="U7685" s="169"/>
      <c r="V7685" s="150"/>
      <c r="W7685" s="141" t="str" cm="1">
        <f t="array" ref="W7685">IF(SUM(LEN(B7685:V7685))=0,"",IF(OR(OR(ISBLANK(F7685),SUM(LEN(C7685),LEN(D7685))=0),AND(NOT(E7685="Unknown"),ISBLANK(J7685)),AND(NOT(O7685="Unknown"),ISBLANK(R7685))),"Missing Information", INDEX(Table15[Entire Service Line Classification], MATCH(SUMIFS(Table15[Unique ID],Table15[System-Owned Portion],E7685,Table15[If Material Anything Other than "Lead" in Column E,Was Material Ever Previously Lead?],G7685,Table15[Customer-Owned Portion],O7685),Table15[Unique ID],0),0)))</f>
        <v/>
      </c>
      <c r="X7685"/>
    </row>
    <row r="7686" spans="2:24" x14ac:dyDescent="0.25">
      <c r="B7686" s="146"/>
      <c r="C7686" s="31"/>
      <c r="D7686" s="31"/>
      <c r="E7686" s="44"/>
      <c r="F7686" s="43"/>
      <c r="G7686" s="84"/>
      <c r="H7686" s="31"/>
      <c r="I7686" s="31"/>
      <c r="J7686" s="84"/>
      <c r="K7686" s="31"/>
      <c r="L7686" s="31"/>
      <c r="M7686" s="169"/>
      <c r="N7686" s="148"/>
      <c r="O7686" s="106"/>
      <c r="P7686" s="43"/>
      <c r="Q7686" s="31"/>
      <c r="R7686" s="84"/>
      <c r="S7686" s="31"/>
      <c r="T7686" s="31"/>
      <c r="U7686" s="169"/>
      <c r="V7686" s="150"/>
      <c r="W7686" s="141" t="str" cm="1">
        <f t="array" ref="W7686">IF(SUM(LEN(B7686:V7686))=0,"",IF(OR(OR(ISBLANK(F7686),SUM(LEN(C7686),LEN(D7686))=0),AND(NOT(E7686="Unknown"),ISBLANK(J7686)),AND(NOT(O7686="Unknown"),ISBLANK(R7686))),"Missing Information", INDEX(Table15[Entire Service Line Classification], MATCH(SUMIFS(Table15[Unique ID],Table15[System-Owned Portion],E7686,Table15[If Material Anything Other than "Lead" in Column E,Was Material Ever Previously Lead?],G7686,Table15[Customer-Owned Portion],O7686),Table15[Unique ID],0),0)))</f>
        <v/>
      </c>
      <c r="X7686"/>
    </row>
    <row r="7687" spans="2:24" x14ac:dyDescent="0.25">
      <c r="B7687" s="146"/>
      <c r="C7687" s="31"/>
      <c r="D7687" s="31"/>
      <c r="E7687" s="44"/>
      <c r="F7687" s="43"/>
      <c r="G7687" s="84"/>
      <c r="H7687" s="31"/>
      <c r="I7687" s="31"/>
      <c r="J7687" s="84"/>
      <c r="K7687" s="31"/>
      <c r="L7687" s="31"/>
      <c r="M7687" s="169"/>
      <c r="N7687" s="148"/>
      <c r="O7687" s="106"/>
      <c r="P7687" s="43"/>
      <c r="Q7687" s="31"/>
      <c r="R7687" s="84"/>
      <c r="S7687" s="31"/>
      <c r="T7687" s="31"/>
      <c r="U7687" s="169"/>
      <c r="V7687" s="150"/>
      <c r="W7687" s="141" t="str" cm="1">
        <f t="array" ref="W7687">IF(SUM(LEN(B7687:V7687))=0,"",IF(OR(OR(ISBLANK(F7687),SUM(LEN(C7687),LEN(D7687))=0),AND(NOT(E7687="Unknown"),ISBLANK(J7687)),AND(NOT(O7687="Unknown"),ISBLANK(R7687))),"Missing Information", INDEX(Table15[Entire Service Line Classification], MATCH(SUMIFS(Table15[Unique ID],Table15[System-Owned Portion],E7687,Table15[If Material Anything Other than "Lead" in Column E,Was Material Ever Previously Lead?],G7687,Table15[Customer-Owned Portion],O7687),Table15[Unique ID],0),0)))</f>
        <v/>
      </c>
      <c r="X7687"/>
    </row>
    <row r="7688" spans="2:24" x14ac:dyDescent="0.25">
      <c r="B7688" s="146"/>
      <c r="C7688" s="31"/>
      <c r="D7688" s="31"/>
      <c r="E7688" s="44"/>
      <c r="F7688" s="43"/>
      <c r="G7688" s="84"/>
      <c r="H7688" s="31"/>
      <c r="I7688" s="31"/>
      <c r="J7688" s="84"/>
      <c r="K7688" s="31"/>
      <c r="L7688" s="31"/>
      <c r="M7688" s="169"/>
      <c r="N7688" s="148"/>
      <c r="O7688" s="106"/>
      <c r="P7688" s="43"/>
      <c r="Q7688" s="31"/>
      <c r="R7688" s="84"/>
      <c r="S7688" s="31"/>
      <c r="T7688" s="31"/>
      <c r="U7688" s="169"/>
      <c r="V7688" s="150"/>
      <c r="W7688" s="141" t="str" cm="1">
        <f t="array" ref="W7688">IF(SUM(LEN(B7688:V7688))=0,"",IF(OR(OR(ISBLANK(F7688),SUM(LEN(C7688),LEN(D7688))=0),AND(NOT(E7688="Unknown"),ISBLANK(J7688)),AND(NOT(O7688="Unknown"),ISBLANK(R7688))),"Missing Information", INDEX(Table15[Entire Service Line Classification], MATCH(SUMIFS(Table15[Unique ID],Table15[System-Owned Portion],E7688,Table15[If Material Anything Other than "Lead" in Column E,Was Material Ever Previously Lead?],G7688,Table15[Customer-Owned Portion],O7688),Table15[Unique ID],0),0)))</f>
        <v/>
      </c>
      <c r="X7688"/>
    </row>
    <row r="7689" spans="2:24" x14ac:dyDescent="0.25">
      <c r="B7689" s="146"/>
      <c r="C7689" s="31"/>
      <c r="D7689" s="31"/>
      <c r="E7689" s="44"/>
      <c r="F7689" s="43"/>
      <c r="G7689" s="84"/>
      <c r="H7689" s="31"/>
      <c r="I7689" s="31"/>
      <c r="J7689" s="84"/>
      <c r="K7689" s="31"/>
      <c r="L7689" s="31"/>
      <c r="M7689" s="169"/>
      <c r="N7689" s="148"/>
      <c r="O7689" s="106"/>
      <c r="P7689" s="43"/>
      <c r="Q7689" s="31"/>
      <c r="R7689" s="84"/>
      <c r="S7689" s="31"/>
      <c r="T7689" s="31"/>
      <c r="U7689" s="169"/>
      <c r="V7689" s="150"/>
      <c r="W7689" s="141" t="str" cm="1">
        <f t="array" ref="W7689">IF(SUM(LEN(B7689:V7689))=0,"",IF(OR(OR(ISBLANK(F7689),SUM(LEN(C7689),LEN(D7689))=0),AND(NOT(E7689="Unknown"),ISBLANK(J7689)),AND(NOT(O7689="Unknown"),ISBLANK(R7689))),"Missing Information", INDEX(Table15[Entire Service Line Classification], MATCH(SUMIFS(Table15[Unique ID],Table15[System-Owned Portion],E7689,Table15[If Material Anything Other than "Lead" in Column E,Was Material Ever Previously Lead?],G7689,Table15[Customer-Owned Portion],O7689),Table15[Unique ID],0),0)))</f>
        <v/>
      </c>
      <c r="X7689"/>
    </row>
    <row r="7690" spans="2:24" x14ac:dyDescent="0.25">
      <c r="B7690" s="146"/>
      <c r="C7690" s="31"/>
      <c r="D7690" s="31"/>
      <c r="E7690" s="44"/>
      <c r="F7690" s="43"/>
      <c r="G7690" s="84"/>
      <c r="H7690" s="31"/>
      <c r="I7690" s="31"/>
      <c r="J7690" s="84"/>
      <c r="K7690" s="31"/>
      <c r="L7690" s="31"/>
      <c r="M7690" s="169"/>
      <c r="N7690" s="148"/>
      <c r="O7690" s="106"/>
      <c r="P7690" s="43"/>
      <c r="Q7690" s="31"/>
      <c r="R7690" s="84"/>
      <c r="S7690" s="31"/>
      <c r="T7690" s="31"/>
      <c r="U7690" s="169"/>
      <c r="V7690" s="150"/>
      <c r="W7690" s="141" t="str" cm="1">
        <f t="array" ref="W7690">IF(SUM(LEN(B7690:V7690))=0,"",IF(OR(OR(ISBLANK(F7690),SUM(LEN(C7690),LEN(D7690))=0),AND(NOT(E7690="Unknown"),ISBLANK(J7690)),AND(NOT(O7690="Unknown"),ISBLANK(R7690))),"Missing Information", INDEX(Table15[Entire Service Line Classification], MATCH(SUMIFS(Table15[Unique ID],Table15[System-Owned Portion],E7690,Table15[If Material Anything Other than "Lead" in Column E,Was Material Ever Previously Lead?],G7690,Table15[Customer-Owned Portion],O7690),Table15[Unique ID],0),0)))</f>
        <v/>
      </c>
      <c r="X7690"/>
    </row>
    <row r="7691" spans="2:24" x14ac:dyDescent="0.25">
      <c r="B7691" s="146"/>
      <c r="C7691" s="31"/>
      <c r="D7691" s="31"/>
      <c r="E7691" s="44"/>
      <c r="F7691" s="43"/>
      <c r="G7691" s="84"/>
      <c r="H7691" s="31"/>
      <c r="I7691" s="31"/>
      <c r="J7691" s="84"/>
      <c r="K7691" s="31"/>
      <c r="L7691" s="31"/>
      <c r="M7691" s="169"/>
      <c r="N7691" s="148"/>
      <c r="O7691" s="106"/>
      <c r="P7691" s="43"/>
      <c r="Q7691" s="31"/>
      <c r="R7691" s="84"/>
      <c r="S7691" s="31"/>
      <c r="T7691" s="31"/>
      <c r="U7691" s="169"/>
      <c r="V7691" s="150"/>
      <c r="W7691" s="141" t="str" cm="1">
        <f t="array" ref="W7691">IF(SUM(LEN(B7691:V7691))=0,"",IF(OR(OR(ISBLANK(F7691),SUM(LEN(C7691),LEN(D7691))=0),AND(NOT(E7691="Unknown"),ISBLANK(J7691)),AND(NOT(O7691="Unknown"),ISBLANK(R7691))),"Missing Information", INDEX(Table15[Entire Service Line Classification], MATCH(SUMIFS(Table15[Unique ID],Table15[System-Owned Portion],E7691,Table15[If Material Anything Other than "Lead" in Column E,Was Material Ever Previously Lead?],G7691,Table15[Customer-Owned Portion],O7691),Table15[Unique ID],0),0)))</f>
        <v/>
      </c>
      <c r="X7691"/>
    </row>
    <row r="7692" spans="2:24" x14ac:dyDescent="0.25">
      <c r="B7692" s="146"/>
      <c r="C7692" s="31"/>
      <c r="D7692" s="31"/>
      <c r="E7692" s="44"/>
      <c r="F7692" s="43"/>
      <c r="G7692" s="84"/>
      <c r="H7692" s="31"/>
      <c r="I7692" s="31"/>
      <c r="J7692" s="84"/>
      <c r="K7692" s="31"/>
      <c r="L7692" s="31"/>
      <c r="M7692" s="169"/>
      <c r="N7692" s="148"/>
      <c r="O7692" s="106"/>
      <c r="P7692" s="43"/>
      <c r="Q7692" s="31"/>
      <c r="R7692" s="84"/>
      <c r="S7692" s="31"/>
      <c r="T7692" s="31"/>
      <c r="U7692" s="169"/>
      <c r="V7692" s="150"/>
      <c r="W7692" s="141" t="str" cm="1">
        <f t="array" ref="W7692">IF(SUM(LEN(B7692:V7692))=0,"",IF(OR(OR(ISBLANK(F7692),SUM(LEN(C7692),LEN(D7692))=0),AND(NOT(E7692="Unknown"),ISBLANK(J7692)),AND(NOT(O7692="Unknown"),ISBLANK(R7692))),"Missing Information", INDEX(Table15[Entire Service Line Classification], MATCH(SUMIFS(Table15[Unique ID],Table15[System-Owned Portion],E7692,Table15[If Material Anything Other than "Lead" in Column E,Was Material Ever Previously Lead?],G7692,Table15[Customer-Owned Portion],O7692),Table15[Unique ID],0),0)))</f>
        <v/>
      </c>
      <c r="X7692"/>
    </row>
    <row r="7693" spans="2:24" x14ac:dyDescent="0.25">
      <c r="B7693" s="146"/>
      <c r="C7693" s="31"/>
      <c r="D7693" s="31"/>
      <c r="E7693" s="44"/>
      <c r="F7693" s="43"/>
      <c r="G7693" s="84"/>
      <c r="H7693" s="31"/>
      <c r="I7693" s="31"/>
      <c r="J7693" s="84"/>
      <c r="K7693" s="31"/>
      <c r="L7693" s="31"/>
      <c r="M7693" s="169"/>
      <c r="N7693" s="148"/>
      <c r="O7693" s="106"/>
      <c r="P7693" s="43"/>
      <c r="Q7693" s="31"/>
      <c r="R7693" s="84"/>
      <c r="S7693" s="31"/>
      <c r="T7693" s="31"/>
      <c r="U7693" s="169"/>
      <c r="V7693" s="150"/>
      <c r="W7693" s="141" t="str" cm="1">
        <f t="array" ref="W7693">IF(SUM(LEN(B7693:V7693))=0,"",IF(OR(OR(ISBLANK(F7693),SUM(LEN(C7693),LEN(D7693))=0),AND(NOT(E7693="Unknown"),ISBLANK(J7693)),AND(NOT(O7693="Unknown"),ISBLANK(R7693))),"Missing Information", INDEX(Table15[Entire Service Line Classification], MATCH(SUMIFS(Table15[Unique ID],Table15[System-Owned Portion],E7693,Table15[If Material Anything Other than "Lead" in Column E,Was Material Ever Previously Lead?],G7693,Table15[Customer-Owned Portion],O7693),Table15[Unique ID],0),0)))</f>
        <v/>
      </c>
      <c r="X7693"/>
    </row>
    <row r="7694" spans="2:24" x14ac:dyDescent="0.25">
      <c r="B7694" s="146"/>
      <c r="C7694" s="31"/>
      <c r="D7694" s="31"/>
      <c r="E7694" s="44"/>
      <c r="F7694" s="43"/>
      <c r="G7694" s="84"/>
      <c r="H7694" s="31"/>
      <c r="I7694" s="31"/>
      <c r="J7694" s="84"/>
      <c r="K7694" s="31"/>
      <c r="L7694" s="31"/>
      <c r="M7694" s="169"/>
      <c r="N7694" s="148"/>
      <c r="O7694" s="106"/>
      <c r="P7694" s="43"/>
      <c r="Q7694" s="31"/>
      <c r="R7694" s="84"/>
      <c r="S7694" s="31"/>
      <c r="T7694" s="31"/>
      <c r="U7694" s="169"/>
      <c r="V7694" s="150"/>
      <c r="W7694" s="141" t="str" cm="1">
        <f t="array" ref="W7694">IF(SUM(LEN(B7694:V7694))=0,"",IF(OR(OR(ISBLANK(F7694),SUM(LEN(C7694),LEN(D7694))=0),AND(NOT(E7694="Unknown"),ISBLANK(J7694)),AND(NOT(O7694="Unknown"),ISBLANK(R7694))),"Missing Information", INDEX(Table15[Entire Service Line Classification], MATCH(SUMIFS(Table15[Unique ID],Table15[System-Owned Portion],E7694,Table15[If Material Anything Other than "Lead" in Column E,Was Material Ever Previously Lead?],G7694,Table15[Customer-Owned Portion],O7694),Table15[Unique ID],0),0)))</f>
        <v/>
      </c>
      <c r="X7694"/>
    </row>
    <row r="7695" spans="2:24" x14ac:dyDescent="0.25">
      <c r="B7695" s="146"/>
      <c r="C7695" s="31"/>
      <c r="D7695" s="31"/>
      <c r="E7695" s="44"/>
      <c r="F7695" s="43"/>
      <c r="G7695" s="84"/>
      <c r="H7695" s="31"/>
      <c r="I7695" s="31"/>
      <c r="J7695" s="84"/>
      <c r="K7695" s="31"/>
      <c r="L7695" s="31"/>
      <c r="M7695" s="169"/>
      <c r="N7695" s="148"/>
      <c r="O7695" s="106"/>
      <c r="P7695" s="43"/>
      <c r="Q7695" s="31"/>
      <c r="R7695" s="84"/>
      <c r="S7695" s="31"/>
      <c r="T7695" s="31"/>
      <c r="U7695" s="169"/>
      <c r="V7695" s="150"/>
      <c r="W7695" s="141" t="str" cm="1">
        <f t="array" ref="W7695">IF(SUM(LEN(B7695:V7695))=0,"",IF(OR(OR(ISBLANK(F7695),SUM(LEN(C7695),LEN(D7695))=0),AND(NOT(E7695="Unknown"),ISBLANK(J7695)),AND(NOT(O7695="Unknown"),ISBLANK(R7695))),"Missing Information", INDEX(Table15[Entire Service Line Classification], MATCH(SUMIFS(Table15[Unique ID],Table15[System-Owned Portion],E7695,Table15[If Material Anything Other than "Lead" in Column E,Was Material Ever Previously Lead?],G7695,Table15[Customer-Owned Portion],O7695),Table15[Unique ID],0),0)))</f>
        <v/>
      </c>
      <c r="X7695"/>
    </row>
    <row r="7696" spans="2:24" x14ac:dyDescent="0.25">
      <c r="B7696" s="146"/>
      <c r="C7696" s="31"/>
      <c r="D7696" s="31"/>
      <c r="E7696" s="44"/>
      <c r="F7696" s="43"/>
      <c r="G7696" s="84"/>
      <c r="H7696" s="31"/>
      <c r="I7696" s="31"/>
      <c r="J7696" s="84"/>
      <c r="K7696" s="31"/>
      <c r="L7696" s="31"/>
      <c r="M7696" s="169"/>
      <c r="N7696" s="148"/>
      <c r="O7696" s="106"/>
      <c r="P7696" s="43"/>
      <c r="Q7696" s="31"/>
      <c r="R7696" s="84"/>
      <c r="S7696" s="31"/>
      <c r="T7696" s="31"/>
      <c r="U7696" s="169"/>
      <c r="V7696" s="150"/>
      <c r="W7696" s="141" t="str" cm="1">
        <f t="array" ref="W7696">IF(SUM(LEN(B7696:V7696))=0,"",IF(OR(OR(ISBLANK(F7696),SUM(LEN(C7696),LEN(D7696))=0),AND(NOT(E7696="Unknown"),ISBLANK(J7696)),AND(NOT(O7696="Unknown"),ISBLANK(R7696))),"Missing Information", INDEX(Table15[Entire Service Line Classification], MATCH(SUMIFS(Table15[Unique ID],Table15[System-Owned Portion],E7696,Table15[If Material Anything Other than "Lead" in Column E,Was Material Ever Previously Lead?],G7696,Table15[Customer-Owned Portion],O7696),Table15[Unique ID],0),0)))</f>
        <v/>
      </c>
      <c r="X7696"/>
    </row>
    <row r="7697" spans="2:24" x14ac:dyDescent="0.25">
      <c r="B7697" s="146"/>
      <c r="C7697" s="31"/>
      <c r="D7697" s="31"/>
      <c r="E7697" s="44"/>
      <c r="F7697" s="43"/>
      <c r="G7697" s="84"/>
      <c r="H7697" s="31"/>
      <c r="I7697" s="31"/>
      <c r="J7697" s="84"/>
      <c r="K7697" s="31"/>
      <c r="L7697" s="31"/>
      <c r="M7697" s="169"/>
      <c r="N7697" s="148"/>
      <c r="O7697" s="106"/>
      <c r="P7697" s="43"/>
      <c r="Q7697" s="31"/>
      <c r="R7697" s="84"/>
      <c r="S7697" s="31"/>
      <c r="T7697" s="31"/>
      <c r="U7697" s="169"/>
      <c r="V7697" s="150"/>
      <c r="W7697" s="141" t="str" cm="1">
        <f t="array" ref="W7697">IF(SUM(LEN(B7697:V7697))=0,"",IF(OR(OR(ISBLANK(F7697),SUM(LEN(C7697),LEN(D7697))=0),AND(NOT(E7697="Unknown"),ISBLANK(J7697)),AND(NOT(O7697="Unknown"),ISBLANK(R7697))),"Missing Information", INDEX(Table15[Entire Service Line Classification], MATCH(SUMIFS(Table15[Unique ID],Table15[System-Owned Portion],E7697,Table15[If Material Anything Other than "Lead" in Column E,Was Material Ever Previously Lead?],G7697,Table15[Customer-Owned Portion],O7697),Table15[Unique ID],0),0)))</f>
        <v/>
      </c>
      <c r="X7697"/>
    </row>
    <row r="7698" spans="2:24" x14ac:dyDescent="0.25">
      <c r="B7698" s="146"/>
      <c r="C7698" s="31"/>
      <c r="D7698" s="31"/>
      <c r="E7698" s="44"/>
      <c r="F7698" s="43"/>
      <c r="G7698" s="84"/>
      <c r="H7698" s="31"/>
      <c r="I7698" s="31"/>
      <c r="J7698" s="84"/>
      <c r="K7698" s="31"/>
      <c r="L7698" s="31"/>
      <c r="M7698" s="169"/>
      <c r="N7698" s="148"/>
      <c r="O7698" s="106"/>
      <c r="P7698" s="43"/>
      <c r="Q7698" s="31"/>
      <c r="R7698" s="84"/>
      <c r="S7698" s="31"/>
      <c r="T7698" s="31"/>
      <c r="U7698" s="169"/>
      <c r="V7698" s="150"/>
      <c r="W7698" s="141" t="str" cm="1">
        <f t="array" ref="W7698">IF(SUM(LEN(B7698:V7698))=0,"",IF(OR(OR(ISBLANK(F7698),SUM(LEN(C7698),LEN(D7698))=0),AND(NOT(E7698="Unknown"),ISBLANK(J7698)),AND(NOT(O7698="Unknown"),ISBLANK(R7698))),"Missing Information", INDEX(Table15[Entire Service Line Classification], MATCH(SUMIFS(Table15[Unique ID],Table15[System-Owned Portion],E7698,Table15[If Material Anything Other than "Lead" in Column E,Was Material Ever Previously Lead?],G7698,Table15[Customer-Owned Portion],O7698),Table15[Unique ID],0),0)))</f>
        <v/>
      </c>
      <c r="X7698"/>
    </row>
    <row r="7699" spans="2:24" x14ac:dyDescent="0.25">
      <c r="B7699" s="146"/>
      <c r="C7699" s="31"/>
      <c r="D7699" s="31"/>
      <c r="E7699" s="44"/>
      <c r="F7699" s="43"/>
      <c r="G7699" s="84"/>
      <c r="H7699" s="31"/>
      <c r="I7699" s="31"/>
      <c r="J7699" s="84"/>
      <c r="K7699" s="31"/>
      <c r="L7699" s="31"/>
      <c r="M7699" s="169"/>
      <c r="N7699" s="148"/>
      <c r="O7699" s="106"/>
      <c r="P7699" s="43"/>
      <c r="Q7699" s="31"/>
      <c r="R7699" s="84"/>
      <c r="S7699" s="31"/>
      <c r="T7699" s="31"/>
      <c r="U7699" s="169"/>
      <c r="V7699" s="150"/>
      <c r="W7699" s="141" t="str" cm="1">
        <f t="array" ref="W7699">IF(SUM(LEN(B7699:V7699))=0,"",IF(OR(OR(ISBLANK(F7699),SUM(LEN(C7699),LEN(D7699))=0),AND(NOT(E7699="Unknown"),ISBLANK(J7699)),AND(NOT(O7699="Unknown"),ISBLANK(R7699))),"Missing Information", INDEX(Table15[Entire Service Line Classification], MATCH(SUMIFS(Table15[Unique ID],Table15[System-Owned Portion],E7699,Table15[If Material Anything Other than "Lead" in Column E,Was Material Ever Previously Lead?],G7699,Table15[Customer-Owned Portion],O7699),Table15[Unique ID],0),0)))</f>
        <v/>
      </c>
      <c r="X7699"/>
    </row>
    <row r="7700" spans="2:24" x14ac:dyDescent="0.25">
      <c r="B7700" s="146"/>
      <c r="C7700" s="31"/>
      <c r="D7700" s="31"/>
      <c r="E7700" s="44"/>
      <c r="F7700" s="43"/>
      <c r="G7700" s="84"/>
      <c r="H7700" s="31"/>
      <c r="I7700" s="31"/>
      <c r="J7700" s="84"/>
      <c r="K7700" s="31"/>
      <c r="L7700" s="31"/>
      <c r="M7700" s="169"/>
      <c r="N7700" s="148"/>
      <c r="O7700" s="106"/>
      <c r="P7700" s="43"/>
      <c r="Q7700" s="31"/>
      <c r="R7700" s="84"/>
      <c r="S7700" s="31"/>
      <c r="T7700" s="31"/>
      <c r="U7700" s="169"/>
      <c r="V7700" s="150"/>
      <c r="W7700" s="141" t="str" cm="1">
        <f t="array" ref="W7700">IF(SUM(LEN(B7700:V7700))=0,"",IF(OR(OR(ISBLANK(F7700),SUM(LEN(C7700),LEN(D7700))=0),AND(NOT(E7700="Unknown"),ISBLANK(J7700)),AND(NOT(O7700="Unknown"),ISBLANK(R7700))),"Missing Information", INDEX(Table15[Entire Service Line Classification], MATCH(SUMIFS(Table15[Unique ID],Table15[System-Owned Portion],E7700,Table15[If Material Anything Other than "Lead" in Column E,Was Material Ever Previously Lead?],G7700,Table15[Customer-Owned Portion],O7700),Table15[Unique ID],0),0)))</f>
        <v/>
      </c>
      <c r="X7700"/>
    </row>
    <row r="7701" spans="2:24" x14ac:dyDescent="0.25">
      <c r="B7701" s="146"/>
      <c r="C7701" s="31"/>
      <c r="D7701" s="31"/>
      <c r="E7701" s="44"/>
      <c r="F7701" s="43"/>
      <c r="G7701" s="84"/>
      <c r="H7701" s="31"/>
      <c r="I7701" s="31"/>
      <c r="J7701" s="84"/>
      <c r="K7701" s="31"/>
      <c r="L7701" s="31"/>
      <c r="M7701" s="169"/>
      <c r="N7701" s="148"/>
      <c r="O7701" s="106"/>
      <c r="P7701" s="43"/>
      <c r="Q7701" s="31"/>
      <c r="R7701" s="84"/>
      <c r="S7701" s="31"/>
      <c r="T7701" s="31"/>
      <c r="U7701" s="169"/>
      <c r="V7701" s="150"/>
      <c r="W7701" s="141" t="str" cm="1">
        <f t="array" ref="W7701">IF(SUM(LEN(B7701:V7701))=0,"",IF(OR(OR(ISBLANK(F7701),SUM(LEN(C7701),LEN(D7701))=0),AND(NOT(E7701="Unknown"),ISBLANK(J7701)),AND(NOT(O7701="Unknown"),ISBLANK(R7701))),"Missing Information", INDEX(Table15[Entire Service Line Classification], MATCH(SUMIFS(Table15[Unique ID],Table15[System-Owned Portion],E7701,Table15[If Material Anything Other than "Lead" in Column E,Was Material Ever Previously Lead?],G7701,Table15[Customer-Owned Portion],O7701),Table15[Unique ID],0),0)))</f>
        <v/>
      </c>
      <c r="X7701"/>
    </row>
    <row r="7702" spans="2:24" x14ac:dyDescent="0.25">
      <c r="B7702" s="146"/>
      <c r="C7702" s="31"/>
      <c r="D7702" s="31"/>
      <c r="E7702" s="44"/>
      <c r="F7702" s="43"/>
      <c r="G7702" s="84"/>
      <c r="H7702" s="31"/>
      <c r="I7702" s="31"/>
      <c r="J7702" s="84"/>
      <c r="K7702" s="31"/>
      <c r="L7702" s="31"/>
      <c r="M7702" s="169"/>
      <c r="N7702" s="148"/>
      <c r="O7702" s="106"/>
      <c r="P7702" s="43"/>
      <c r="Q7702" s="31"/>
      <c r="R7702" s="84"/>
      <c r="S7702" s="31"/>
      <c r="T7702" s="31"/>
      <c r="U7702" s="169"/>
      <c r="V7702" s="150"/>
      <c r="W7702" s="141" t="str" cm="1">
        <f t="array" ref="W7702">IF(SUM(LEN(B7702:V7702))=0,"",IF(OR(OR(ISBLANK(F7702),SUM(LEN(C7702),LEN(D7702))=0),AND(NOT(E7702="Unknown"),ISBLANK(J7702)),AND(NOT(O7702="Unknown"),ISBLANK(R7702))),"Missing Information", INDEX(Table15[Entire Service Line Classification], MATCH(SUMIFS(Table15[Unique ID],Table15[System-Owned Portion],E7702,Table15[If Material Anything Other than "Lead" in Column E,Was Material Ever Previously Lead?],G7702,Table15[Customer-Owned Portion],O7702),Table15[Unique ID],0),0)))</f>
        <v/>
      </c>
      <c r="X7702"/>
    </row>
    <row r="7703" spans="2:24" x14ac:dyDescent="0.25">
      <c r="B7703" s="146"/>
      <c r="C7703" s="31"/>
      <c r="D7703" s="31"/>
      <c r="E7703" s="44"/>
      <c r="F7703" s="43"/>
      <c r="G7703" s="84"/>
      <c r="H7703" s="31"/>
      <c r="I7703" s="31"/>
      <c r="J7703" s="84"/>
      <c r="K7703" s="31"/>
      <c r="L7703" s="31"/>
      <c r="M7703" s="169"/>
      <c r="N7703" s="148"/>
      <c r="O7703" s="106"/>
      <c r="P7703" s="43"/>
      <c r="Q7703" s="31"/>
      <c r="R7703" s="84"/>
      <c r="S7703" s="31"/>
      <c r="T7703" s="31"/>
      <c r="U7703" s="169"/>
      <c r="V7703" s="150"/>
      <c r="W7703" s="141" t="str" cm="1">
        <f t="array" ref="W7703">IF(SUM(LEN(B7703:V7703))=0,"",IF(OR(OR(ISBLANK(F7703),SUM(LEN(C7703),LEN(D7703))=0),AND(NOT(E7703="Unknown"),ISBLANK(J7703)),AND(NOT(O7703="Unknown"),ISBLANK(R7703))),"Missing Information", INDEX(Table15[Entire Service Line Classification], MATCH(SUMIFS(Table15[Unique ID],Table15[System-Owned Portion],E7703,Table15[If Material Anything Other than "Lead" in Column E,Was Material Ever Previously Lead?],G7703,Table15[Customer-Owned Portion],O7703),Table15[Unique ID],0),0)))</f>
        <v/>
      </c>
      <c r="X7703"/>
    </row>
    <row r="7704" spans="2:24" x14ac:dyDescent="0.25">
      <c r="B7704" s="146"/>
      <c r="C7704" s="31"/>
      <c r="D7704" s="31"/>
      <c r="E7704" s="44"/>
      <c r="F7704" s="43"/>
      <c r="G7704" s="84"/>
      <c r="H7704" s="31"/>
      <c r="I7704" s="31"/>
      <c r="J7704" s="84"/>
      <c r="K7704" s="31"/>
      <c r="L7704" s="31"/>
      <c r="M7704" s="169"/>
      <c r="N7704" s="148"/>
      <c r="O7704" s="106"/>
      <c r="P7704" s="43"/>
      <c r="Q7704" s="31"/>
      <c r="R7704" s="84"/>
      <c r="S7704" s="31"/>
      <c r="T7704" s="31"/>
      <c r="U7704" s="169"/>
      <c r="V7704" s="150"/>
      <c r="W7704" s="141" t="str" cm="1">
        <f t="array" ref="W7704">IF(SUM(LEN(B7704:V7704))=0,"",IF(OR(OR(ISBLANK(F7704),SUM(LEN(C7704),LEN(D7704))=0),AND(NOT(E7704="Unknown"),ISBLANK(J7704)),AND(NOT(O7704="Unknown"),ISBLANK(R7704))),"Missing Information", INDEX(Table15[Entire Service Line Classification], MATCH(SUMIFS(Table15[Unique ID],Table15[System-Owned Portion],E7704,Table15[If Material Anything Other than "Lead" in Column E,Was Material Ever Previously Lead?],G7704,Table15[Customer-Owned Portion],O7704),Table15[Unique ID],0),0)))</f>
        <v/>
      </c>
      <c r="X7704"/>
    </row>
    <row r="7705" spans="2:24" x14ac:dyDescent="0.25">
      <c r="B7705" s="146"/>
      <c r="C7705" s="31"/>
      <c r="D7705" s="31"/>
      <c r="E7705" s="44"/>
      <c r="F7705" s="43"/>
      <c r="G7705" s="84"/>
      <c r="H7705" s="31"/>
      <c r="I7705" s="31"/>
      <c r="J7705" s="84"/>
      <c r="K7705" s="31"/>
      <c r="L7705" s="31"/>
      <c r="M7705" s="169"/>
      <c r="N7705" s="148"/>
      <c r="O7705" s="106"/>
      <c r="P7705" s="43"/>
      <c r="Q7705" s="31"/>
      <c r="R7705" s="84"/>
      <c r="S7705" s="31"/>
      <c r="T7705" s="31"/>
      <c r="U7705" s="169"/>
      <c r="V7705" s="150"/>
      <c r="W7705" s="141" t="str" cm="1">
        <f t="array" ref="W7705">IF(SUM(LEN(B7705:V7705))=0,"",IF(OR(OR(ISBLANK(F7705),SUM(LEN(C7705),LEN(D7705))=0),AND(NOT(E7705="Unknown"),ISBLANK(J7705)),AND(NOT(O7705="Unknown"),ISBLANK(R7705))),"Missing Information", INDEX(Table15[Entire Service Line Classification], MATCH(SUMIFS(Table15[Unique ID],Table15[System-Owned Portion],E7705,Table15[If Material Anything Other than "Lead" in Column E,Was Material Ever Previously Lead?],G7705,Table15[Customer-Owned Portion],O7705),Table15[Unique ID],0),0)))</f>
        <v/>
      </c>
      <c r="X7705"/>
    </row>
    <row r="7706" spans="2:24" x14ac:dyDescent="0.25">
      <c r="B7706" s="146"/>
      <c r="C7706" s="31"/>
      <c r="D7706" s="31"/>
      <c r="E7706" s="44"/>
      <c r="F7706" s="43"/>
      <c r="G7706" s="84"/>
      <c r="H7706" s="31"/>
      <c r="I7706" s="31"/>
      <c r="J7706" s="84"/>
      <c r="K7706" s="31"/>
      <c r="L7706" s="31"/>
      <c r="M7706" s="169"/>
      <c r="N7706" s="148"/>
      <c r="O7706" s="106"/>
      <c r="P7706" s="43"/>
      <c r="Q7706" s="31"/>
      <c r="R7706" s="84"/>
      <c r="S7706" s="31"/>
      <c r="T7706" s="31"/>
      <c r="U7706" s="169"/>
      <c r="V7706" s="150"/>
      <c r="W7706" s="141" t="str" cm="1">
        <f t="array" ref="W7706">IF(SUM(LEN(B7706:V7706))=0,"",IF(OR(OR(ISBLANK(F7706),SUM(LEN(C7706),LEN(D7706))=0),AND(NOT(E7706="Unknown"),ISBLANK(J7706)),AND(NOT(O7706="Unknown"),ISBLANK(R7706))),"Missing Information", INDEX(Table15[Entire Service Line Classification], MATCH(SUMIFS(Table15[Unique ID],Table15[System-Owned Portion],E7706,Table15[If Material Anything Other than "Lead" in Column E,Was Material Ever Previously Lead?],G7706,Table15[Customer-Owned Portion],O7706),Table15[Unique ID],0),0)))</f>
        <v/>
      </c>
      <c r="X7706"/>
    </row>
    <row r="7707" spans="2:24" x14ac:dyDescent="0.25">
      <c r="B7707" s="146"/>
      <c r="C7707" s="31"/>
      <c r="D7707" s="31"/>
      <c r="E7707" s="44"/>
      <c r="F7707" s="43"/>
      <c r="G7707" s="84"/>
      <c r="H7707" s="31"/>
      <c r="I7707" s="31"/>
      <c r="J7707" s="84"/>
      <c r="K7707" s="31"/>
      <c r="L7707" s="31"/>
      <c r="M7707" s="169"/>
      <c r="N7707" s="148"/>
      <c r="O7707" s="106"/>
      <c r="P7707" s="43"/>
      <c r="Q7707" s="31"/>
      <c r="R7707" s="84"/>
      <c r="S7707" s="31"/>
      <c r="T7707" s="31"/>
      <c r="U7707" s="169"/>
      <c r="V7707" s="150"/>
      <c r="W7707" s="141" t="str" cm="1">
        <f t="array" ref="W7707">IF(SUM(LEN(B7707:V7707))=0,"",IF(OR(OR(ISBLANK(F7707),SUM(LEN(C7707),LEN(D7707))=0),AND(NOT(E7707="Unknown"),ISBLANK(J7707)),AND(NOT(O7707="Unknown"),ISBLANK(R7707))),"Missing Information", INDEX(Table15[Entire Service Line Classification], MATCH(SUMIFS(Table15[Unique ID],Table15[System-Owned Portion],E7707,Table15[If Material Anything Other than "Lead" in Column E,Was Material Ever Previously Lead?],G7707,Table15[Customer-Owned Portion],O7707),Table15[Unique ID],0),0)))</f>
        <v/>
      </c>
      <c r="X7707"/>
    </row>
    <row r="7708" spans="2:24" x14ac:dyDescent="0.25">
      <c r="B7708" s="146"/>
      <c r="C7708" s="31"/>
      <c r="D7708" s="31"/>
      <c r="E7708" s="44"/>
      <c r="F7708" s="43"/>
      <c r="G7708" s="84"/>
      <c r="H7708" s="31"/>
      <c r="I7708" s="31"/>
      <c r="J7708" s="84"/>
      <c r="K7708" s="31"/>
      <c r="L7708" s="31"/>
      <c r="M7708" s="169"/>
      <c r="N7708" s="148"/>
      <c r="O7708" s="106"/>
      <c r="P7708" s="43"/>
      <c r="Q7708" s="31"/>
      <c r="R7708" s="84"/>
      <c r="S7708" s="31"/>
      <c r="T7708" s="31"/>
      <c r="U7708" s="169"/>
      <c r="V7708" s="150"/>
      <c r="W7708" s="141" t="str" cm="1">
        <f t="array" ref="W7708">IF(SUM(LEN(B7708:V7708))=0,"",IF(OR(OR(ISBLANK(F7708),SUM(LEN(C7708),LEN(D7708))=0),AND(NOT(E7708="Unknown"),ISBLANK(J7708)),AND(NOT(O7708="Unknown"),ISBLANK(R7708))),"Missing Information", INDEX(Table15[Entire Service Line Classification], MATCH(SUMIFS(Table15[Unique ID],Table15[System-Owned Portion],E7708,Table15[If Material Anything Other than "Lead" in Column E,Was Material Ever Previously Lead?],G7708,Table15[Customer-Owned Portion],O7708),Table15[Unique ID],0),0)))</f>
        <v/>
      </c>
      <c r="X7708"/>
    </row>
    <row r="7709" spans="2:24" x14ac:dyDescent="0.25">
      <c r="B7709" s="146"/>
      <c r="C7709" s="31"/>
      <c r="D7709" s="31"/>
      <c r="E7709" s="44"/>
      <c r="F7709" s="43"/>
      <c r="G7709" s="84"/>
      <c r="H7709" s="31"/>
      <c r="I7709" s="31"/>
      <c r="J7709" s="84"/>
      <c r="K7709" s="31"/>
      <c r="L7709" s="31"/>
      <c r="M7709" s="169"/>
      <c r="N7709" s="148"/>
      <c r="O7709" s="106"/>
      <c r="P7709" s="43"/>
      <c r="Q7709" s="31"/>
      <c r="R7709" s="84"/>
      <c r="S7709" s="31"/>
      <c r="T7709" s="31"/>
      <c r="U7709" s="169"/>
      <c r="V7709" s="150"/>
      <c r="W7709" s="141" t="str" cm="1">
        <f t="array" ref="W7709">IF(SUM(LEN(B7709:V7709))=0,"",IF(OR(OR(ISBLANK(F7709),SUM(LEN(C7709),LEN(D7709))=0),AND(NOT(E7709="Unknown"),ISBLANK(J7709)),AND(NOT(O7709="Unknown"),ISBLANK(R7709))),"Missing Information", INDEX(Table15[Entire Service Line Classification], MATCH(SUMIFS(Table15[Unique ID],Table15[System-Owned Portion],E7709,Table15[If Material Anything Other than "Lead" in Column E,Was Material Ever Previously Lead?],G7709,Table15[Customer-Owned Portion],O7709),Table15[Unique ID],0),0)))</f>
        <v/>
      </c>
      <c r="X7709"/>
    </row>
    <row r="7710" spans="2:24" x14ac:dyDescent="0.25">
      <c r="B7710" s="146"/>
      <c r="C7710" s="31"/>
      <c r="D7710" s="31"/>
      <c r="E7710" s="44"/>
      <c r="F7710" s="43"/>
      <c r="G7710" s="84"/>
      <c r="H7710" s="31"/>
      <c r="I7710" s="31"/>
      <c r="J7710" s="84"/>
      <c r="K7710" s="31"/>
      <c r="L7710" s="31"/>
      <c r="M7710" s="169"/>
      <c r="N7710" s="148"/>
      <c r="O7710" s="106"/>
      <c r="P7710" s="43"/>
      <c r="Q7710" s="31"/>
      <c r="R7710" s="84"/>
      <c r="S7710" s="31"/>
      <c r="T7710" s="31"/>
      <c r="U7710" s="169"/>
      <c r="V7710" s="150"/>
      <c r="W7710" s="141" t="str" cm="1">
        <f t="array" ref="W7710">IF(SUM(LEN(B7710:V7710))=0,"",IF(OR(OR(ISBLANK(F7710),SUM(LEN(C7710),LEN(D7710))=0),AND(NOT(E7710="Unknown"),ISBLANK(J7710)),AND(NOT(O7710="Unknown"),ISBLANK(R7710))),"Missing Information", INDEX(Table15[Entire Service Line Classification], MATCH(SUMIFS(Table15[Unique ID],Table15[System-Owned Portion],E7710,Table15[If Material Anything Other than "Lead" in Column E,Was Material Ever Previously Lead?],G7710,Table15[Customer-Owned Portion],O7710),Table15[Unique ID],0),0)))</f>
        <v/>
      </c>
      <c r="X7710"/>
    </row>
    <row r="7711" spans="2:24" x14ac:dyDescent="0.25">
      <c r="B7711" s="146"/>
      <c r="C7711" s="31"/>
      <c r="D7711" s="31"/>
      <c r="E7711" s="44"/>
      <c r="F7711" s="43"/>
      <c r="G7711" s="84"/>
      <c r="H7711" s="31"/>
      <c r="I7711" s="31"/>
      <c r="J7711" s="84"/>
      <c r="K7711" s="31"/>
      <c r="L7711" s="31"/>
      <c r="M7711" s="169"/>
      <c r="N7711" s="148"/>
      <c r="O7711" s="106"/>
      <c r="P7711" s="43"/>
      <c r="Q7711" s="31"/>
      <c r="R7711" s="84"/>
      <c r="S7711" s="31"/>
      <c r="T7711" s="31"/>
      <c r="U7711" s="169"/>
      <c r="V7711" s="150"/>
      <c r="W7711" s="141" t="str" cm="1">
        <f t="array" ref="W7711">IF(SUM(LEN(B7711:V7711))=0,"",IF(OR(OR(ISBLANK(F7711),SUM(LEN(C7711),LEN(D7711))=0),AND(NOT(E7711="Unknown"),ISBLANK(J7711)),AND(NOT(O7711="Unknown"),ISBLANK(R7711))),"Missing Information", INDEX(Table15[Entire Service Line Classification], MATCH(SUMIFS(Table15[Unique ID],Table15[System-Owned Portion],E7711,Table15[If Material Anything Other than "Lead" in Column E,Was Material Ever Previously Lead?],G7711,Table15[Customer-Owned Portion],O7711),Table15[Unique ID],0),0)))</f>
        <v/>
      </c>
      <c r="X7711"/>
    </row>
    <row r="7712" spans="2:24" x14ac:dyDescent="0.25">
      <c r="B7712" s="146"/>
      <c r="C7712" s="31"/>
      <c r="D7712" s="31"/>
      <c r="E7712" s="44"/>
      <c r="F7712" s="43"/>
      <c r="G7712" s="84"/>
      <c r="H7712" s="31"/>
      <c r="I7712" s="31"/>
      <c r="J7712" s="84"/>
      <c r="K7712" s="31"/>
      <c r="L7712" s="31"/>
      <c r="M7712" s="169"/>
      <c r="N7712" s="148"/>
      <c r="O7712" s="106"/>
      <c r="P7712" s="43"/>
      <c r="Q7712" s="31"/>
      <c r="R7712" s="84"/>
      <c r="S7712" s="31"/>
      <c r="T7712" s="31"/>
      <c r="U7712" s="169"/>
      <c r="V7712" s="150"/>
      <c r="W7712" s="141" t="str" cm="1">
        <f t="array" ref="W7712">IF(SUM(LEN(B7712:V7712))=0,"",IF(OR(OR(ISBLANK(F7712),SUM(LEN(C7712),LEN(D7712))=0),AND(NOT(E7712="Unknown"),ISBLANK(J7712)),AND(NOT(O7712="Unknown"),ISBLANK(R7712))),"Missing Information", INDEX(Table15[Entire Service Line Classification], MATCH(SUMIFS(Table15[Unique ID],Table15[System-Owned Portion],E7712,Table15[If Material Anything Other than "Lead" in Column E,Was Material Ever Previously Lead?],G7712,Table15[Customer-Owned Portion],O7712),Table15[Unique ID],0),0)))</f>
        <v/>
      </c>
      <c r="X7712"/>
    </row>
    <row r="7713" spans="2:24" x14ac:dyDescent="0.25">
      <c r="B7713" s="146"/>
      <c r="C7713" s="31"/>
      <c r="D7713" s="31"/>
      <c r="E7713" s="44"/>
      <c r="F7713" s="43"/>
      <c r="G7713" s="84"/>
      <c r="H7713" s="31"/>
      <c r="I7713" s="31"/>
      <c r="J7713" s="84"/>
      <c r="K7713" s="31"/>
      <c r="L7713" s="31"/>
      <c r="M7713" s="169"/>
      <c r="N7713" s="148"/>
      <c r="O7713" s="106"/>
      <c r="P7713" s="43"/>
      <c r="Q7713" s="31"/>
      <c r="R7713" s="84"/>
      <c r="S7713" s="31"/>
      <c r="T7713" s="31"/>
      <c r="U7713" s="169"/>
      <c r="V7713" s="150"/>
      <c r="W7713" s="141" t="str" cm="1">
        <f t="array" ref="W7713">IF(SUM(LEN(B7713:V7713))=0,"",IF(OR(OR(ISBLANK(F7713),SUM(LEN(C7713),LEN(D7713))=0),AND(NOT(E7713="Unknown"),ISBLANK(J7713)),AND(NOT(O7713="Unknown"),ISBLANK(R7713))),"Missing Information", INDEX(Table15[Entire Service Line Classification], MATCH(SUMIFS(Table15[Unique ID],Table15[System-Owned Portion],E7713,Table15[If Material Anything Other than "Lead" in Column E,Was Material Ever Previously Lead?],G7713,Table15[Customer-Owned Portion],O7713),Table15[Unique ID],0),0)))</f>
        <v/>
      </c>
      <c r="X7713"/>
    </row>
    <row r="7714" spans="2:24" x14ac:dyDescent="0.25">
      <c r="B7714" s="146"/>
      <c r="C7714" s="31"/>
      <c r="D7714" s="31"/>
      <c r="E7714" s="44"/>
      <c r="F7714" s="43"/>
      <c r="G7714" s="84"/>
      <c r="H7714" s="31"/>
      <c r="I7714" s="31"/>
      <c r="J7714" s="84"/>
      <c r="K7714" s="31"/>
      <c r="L7714" s="31"/>
      <c r="M7714" s="169"/>
      <c r="N7714" s="148"/>
      <c r="O7714" s="106"/>
      <c r="P7714" s="43"/>
      <c r="Q7714" s="31"/>
      <c r="R7714" s="84"/>
      <c r="S7714" s="31"/>
      <c r="T7714" s="31"/>
      <c r="U7714" s="169"/>
      <c r="V7714" s="150"/>
      <c r="W7714" s="141" t="str" cm="1">
        <f t="array" ref="W7714">IF(SUM(LEN(B7714:V7714))=0,"",IF(OR(OR(ISBLANK(F7714),SUM(LEN(C7714),LEN(D7714))=0),AND(NOT(E7714="Unknown"),ISBLANK(J7714)),AND(NOT(O7714="Unknown"),ISBLANK(R7714))),"Missing Information", INDEX(Table15[Entire Service Line Classification], MATCH(SUMIFS(Table15[Unique ID],Table15[System-Owned Portion],E7714,Table15[If Material Anything Other than "Lead" in Column E,Was Material Ever Previously Lead?],G7714,Table15[Customer-Owned Portion],O7714),Table15[Unique ID],0),0)))</f>
        <v/>
      </c>
      <c r="X7714"/>
    </row>
    <row r="7715" spans="2:24" x14ac:dyDescent="0.25">
      <c r="B7715" s="146"/>
      <c r="C7715" s="31"/>
      <c r="D7715" s="31"/>
      <c r="E7715" s="44"/>
      <c r="F7715" s="43"/>
      <c r="G7715" s="84"/>
      <c r="H7715" s="31"/>
      <c r="I7715" s="31"/>
      <c r="J7715" s="84"/>
      <c r="K7715" s="31"/>
      <c r="L7715" s="31"/>
      <c r="M7715" s="169"/>
      <c r="N7715" s="148"/>
      <c r="O7715" s="106"/>
      <c r="P7715" s="43"/>
      <c r="Q7715" s="31"/>
      <c r="R7715" s="84"/>
      <c r="S7715" s="31"/>
      <c r="T7715" s="31"/>
      <c r="U7715" s="169"/>
      <c r="V7715" s="150"/>
      <c r="W7715" s="141" t="str" cm="1">
        <f t="array" ref="W7715">IF(SUM(LEN(B7715:V7715))=0,"",IF(OR(OR(ISBLANK(F7715),SUM(LEN(C7715),LEN(D7715))=0),AND(NOT(E7715="Unknown"),ISBLANK(J7715)),AND(NOT(O7715="Unknown"),ISBLANK(R7715))),"Missing Information", INDEX(Table15[Entire Service Line Classification], MATCH(SUMIFS(Table15[Unique ID],Table15[System-Owned Portion],E7715,Table15[If Material Anything Other than "Lead" in Column E,Was Material Ever Previously Lead?],G7715,Table15[Customer-Owned Portion],O7715),Table15[Unique ID],0),0)))</f>
        <v/>
      </c>
      <c r="X7715"/>
    </row>
    <row r="7716" spans="2:24" x14ac:dyDescent="0.25">
      <c r="B7716" s="146"/>
      <c r="C7716" s="31"/>
      <c r="D7716" s="31"/>
      <c r="E7716" s="44"/>
      <c r="F7716" s="43"/>
      <c r="G7716" s="84"/>
      <c r="H7716" s="31"/>
      <c r="I7716" s="31"/>
      <c r="J7716" s="84"/>
      <c r="K7716" s="31"/>
      <c r="L7716" s="31"/>
      <c r="M7716" s="169"/>
      <c r="N7716" s="148"/>
      <c r="O7716" s="106"/>
      <c r="P7716" s="43"/>
      <c r="Q7716" s="31"/>
      <c r="R7716" s="84"/>
      <c r="S7716" s="31"/>
      <c r="T7716" s="31"/>
      <c r="U7716" s="169"/>
      <c r="V7716" s="150"/>
      <c r="W7716" s="141" t="str" cm="1">
        <f t="array" ref="W7716">IF(SUM(LEN(B7716:V7716))=0,"",IF(OR(OR(ISBLANK(F7716),SUM(LEN(C7716),LEN(D7716))=0),AND(NOT(E7716="Unknown"),ISBLANK(J7716)),AND(NOT(O7716="Unknown"),ISBLANK(R7716))),"Missing Information", INDEX(Table15[Entire Service Line Classification], MATCH(SUMIFS(Table15[Unique ID],Table15[System-Owned Portion],E7716,Table15[If Material Anything Other than "Lead" in Column E,Was Material Ever Previously Lead?],G7716,Table15[Customer-Owned Portion],O7716),Table15[Unique ID],0),0)))</f>
        <v/>
      </c>
      <c r="X7716"/>
    </row>
    <row r="7717" spans="2:24" x14ac:dyDescent="0.25">
      <c r="B7717" s="146"/>
      <c r="C7717" s="31"/>
      <c r="D7717" s="31"/>
      <c r="E7717" s="44"/>
      <c r="F7717" s="43"/>
      <c r="G7717" s="84"/>
      <c r="H7717" s="31"/>
      <c r="I7717" s="31"/>
      <c r="J7717" s="84"/>
      <c r="K7717" s="31"/>
      <c r="L7717" s="31"/>
      <c r="M7717" s="169"/>
      <c r="N7717" s="148"/>
      <c r="O7717" s="106"/>
      <c r="P7717" s="43"/>
      <c r="Q7717" s="31"/>
      <c r="R7717" s="84"/>
      <c r="S7717" s="31"/>
      <c r="T7717" s="31"/>
      <c r="U7717" s="169"/>
      <c r="V7717" s="150"/>
      <c r="W7717" s="141" t="str" cm="1">
        <f t="array" ref="W7717">IF(SUM(LEN(B7717:V7717))=0,"",IF(OR(OR(ISBLANK(F7717),SUM(LEN(C7717),LEN(D7717))=0),AND(NOT(E7717="Unknown"),ISBLANK(J7717)),AND(NOT(O7717="Unknown"),ISBLANK(R7717))),"Missing Information", INDEX(Table15[Entire Service Line Classification], MATCH(SUMIFS(Table15[Unique ID],Table15[System-Owned Portion],E7717,Table15[If Material Anything Other than "Lead" in Column E,Was Material Ever Previously Lead?],G7717,Table15[Customer-Owned Portion],O7717),Table15[Unique ID],0),0)))</f>
        <v/>
      </c>
      <c r="X7717"/>
    </row>
    <row r="7718" spans="2:24" x14ac:dyDescent="0.25">
      <c r="B7718" s="146"/>
      <c r="C7718" s="31"/>
      <c r="D7718" s="31"/>
      <c r="E7718" s="44"/>
      <c r="F7718" s="43"/>
      <c r="G7718" s="84"/>
      <c r="H7718" s="31"/>
      <c r="I7718" s="31"/>
      <c r="J7718" s="84"/>
      <c r="K7718" s="31"/>
      <c r="L7718" s="31"/>
      <c r="M7718" s="169"/>
      <c r="N7718" s="148"/>
      <c r="O7718" s="106"/>
      <c r="P7718" s="43"/>
      <c r="Q7718" s="31"/>
      <c r="R7718" s="84"/>
      <c r="S7718" s="31"/>
      <c r="T7718" s="31"/>
      <c r="U7718" s="169"/>
      <c r="V7718" s="150"/>
      <c r="W7718" s="141" t="str" cm="1">
        <f t="array" ref="W7718">IF(SUM(LEN(B7718:V7718))=0,"",IF(OR(OR(ISBLANK(F7718),SUM(LEN(C7718),LEN(D7718))=0),AND(NOT(E7718="Unknown"),ISBLANK(J7718)),AND(NOT(O7718="Unknown"),ISBLANK(R7718))),"Missing Information", INDEX(Table15[Entire Service Line Classification], MATCH(SUMIFS(Table15[Unique ID],Table15[System-Owned Portion],E7718,Table15[If Material Anything Other than "Lead" in Column E,Was Material Ever Previously Lead?],G7718,Table15[Customer-Owned Portion],O7718),Table15[Unique ID],0),0)))</f>
        <v/>
      </c>
      <c r="X7718"/>
    </row>
    <row r="7719" spans="2:24" x14ac:dyDescent="0.25">
      <c r="B7719" s="146"/>
      <c r="C7719" s="31"/>
      <c r="D7719" s="31"/>
      <c r="E7719" s="44"/>
      <c r="F7719" s="43"/>
      <c r="G7719" s="84"/>
      <c r="H7719" s="31"/>
      <c r="I7719" s="31"/>
      <c r="J7719" s="84"/>
      <c r="K7719" s="31"/>
      <c r="L7719" s="31"/>
      <c r="M7719" s="169"/>
      <c r="N7719" s="148"/>
      <c r="O7719" s="106"/>
      <c r="P7719" s="43"/>
      <c r="Q7719" s="31"/>
      <c r="R7719" s="84"/>
      <c r="S7719" s="31"/>
      <c r="T7719" s="31"/>
      <c r="U7719" s="169"/>
      <c r="V7719" s="150"/>
      <c r="W7719" s="141" t="str" cm="1">
        <f t="array" ref="W7719">IF(SUM(LEN(B7719:V7719))=0,"",IF(OR(OR(ISBLANK(F7719),SUM(LEN(C7719),LEN(D7719))=0),AND(NOT(E7719="Unknown"),ISBLANK(J7719)),AND(NOT(O7719="Unknown"),ISBLANK(R7719))),"Missing Information", INDEX(Table15[Entire Service Line Classification], MATCH(SUMIFS(Table15[Unique ID],Table15[System-Owned Portion],E7719,Table15[If Material Anything Other than "Lead" in Column E,Was Material Ever Previously Lead?],G7719,Table15[Customer-Owned Portion],O7719),Table15[Unique ID],0),0)))</f>
        <v/>
      </c>
      <c r="X7719"/>
    </row>
    <row r="7720" spans="2:24" x14ac:dyDescent="0.25">
      <c r="B7720" s="146"/>
      <c r="C7720" s="31"/>
      <c r="D7720" s="31"/>
      <c r="E7720" s="44"/>
      <c r="F7720" s="43"/>
      <c r="G7720" s="84"/>
      <c r="H7720" s="31"/>
      <c r="I7720" s="31"/>
      <c r="J7720" s="84"/>
      <c r="K7720" s="31"/>
      <c r="L7720" s="31"/>
      <c r="M7720" s="169"/>
      <c r="N7720" s="148"/>
      <c r="O7720" s="106"/>
      <c r="P7720" s="43"/>
      <c r="Q7720" s="31"/>
      <c r="R7720" s="84"/>
      <c r="S7720" s="31"/>
      <c r="T7720" s="31"/>
      <c r="U7720" s="169"/>
      <c r="V7720" s="150"/>
      <c r="W7720" s="141" t="str" cm="1">
        <f t="array" ref="W7720">IF(SUM(LEN(B7720:V7720))=0,"",IF(OR(OR(ISBLANK(F7720),SUM(LEN(C7720),LEN(D7720))=0),AND(NOT(E7720="Unknown"),ISBLANK(J7720)),AND(NOT(O7720="Unknown"),ISBLANK(R7720))),"Missing Information", INDEX(Table15[Entire Service Line Classification], MATCH(SUMIFS(Table15[Unique ID],Table15[System-Owned Portion],E7720,Table15[If Material Anything Other than "Lead" in Column E,Was Material Ever Previously Lead?],G7720,Table15[Customer-Owned Portion],O7720),Table15[Unique ID],0),0)))</f>
        <v/>
      </c>
      <c r="X7720"/>
    </row>
    <row r="7721" spans="2:24" x14ac:dyDescent="0.25">
      <c r="B7721" s="146"/>
      <c r="C7721" s="31"/>
      <c r="D7721" s="31"/>
      <c r="E7721" s="44"/>
      <c r="F7721" s="43"/>
      <c r="G7721" s="84"/>
      <c r="H7721" s="31"/>
      <c r="I7721" s="31"/>
      <c r="J7721" s="84"/>
      <c r="K7721" s="31"/>
      <c r="L7721" s="31"/>
      <c r="M7721" s="169"/>
      <c r="N7721" s="148"/>
      <c r="O7721" s="106"/>
      <c r="P7721" s="43"/>
      <c r="Q7721" s="31"/>
      <c r="R7721" s="84"/>
      <c r="S7721" s="31"/>
      <c r="T7721" s="31"/>
      <c r="U7721" s="169"/>
      <c r="V7721" s="150"/>
      <c r="W7721" s="141" t="str" cm="1">
        <f t="array" ref="W7721">IF(SUM(LEN(B7721:V7721))=0,"",IF(OR(OR(ISBLANK(F7721),SUM(LEN(C7721),LEN(D7721))=0),AND(NOT(E7721="Unknown"),ISBLANK(J7721)),AND(NOT(O7721="Unknown"),ISBLANK(R7721))),"Missing Information", INDEX(Table15[Entire Service Line Classification], MATCH(SUMIFS(Table15[Unique ID],Table15[System-Owned Portion],E7721,Table15[If Material Anything Other than "Lead" in Column E,Was Material Ever Previously Lead?],G7721,Table15[Customer-Owned Portion],O7721),Table15[Unique ID],0),0)))</f>
        <v/>
      </c>
      <c r="X7721"/>
    </row>
    <row r="7722" spans="2:24" x14ac:dyDescent="0.25">
      <c r="B7722" s="146"/>
      <c r="C7722" s="31"/>
      <c r="D7722" s="31"/>
      <c r="E7722" s="44"/>
      <c r="F7722" s="43"/>
      <c r="G7722" s="84"/>
      <c r="H7722" s="31"/>
      <c r="I7722" s="31"/>
      <c r="J7722" s="84"/>
      <c r="K7722" s="31"/>
      <c r="L7722" s="31"/>
      <c r="M7722" s="169"/>
      <c r="N7722" s="148"/>
      <c r="O7722" s="106"/>
      <c r="P7722" s="43"/>
      <c r="Q7722" s="31"/>
      <c r="R7722" s="84"/>
      <c r="S7722" s="31"/>
      <c r="T7722" s="31"/>
      <c r="U7722" s="169"/>
      <c r="V7722" s="150"/>
      <c r="W7722" s="141" t="str" cm="1">
        <f t="array" ref="W7722">IF(SUM(LEN(B7722:V7722))=0,"",IF(OR(OR(ISBLANK(F7722),SUM(LEN(C7722),LEN(D7722))=0),AND(NOT(E7722="Unknown"),ISBLANK(J7722)),AND(NOT(O7722="Unknown"),ISBLANK(R7722))),"Missing Information", INDEX(Table15[Entire Service Line Classification], MATCH(SUMIFS(Table15[Unique ID],Table15[System-Owned Portion],E7722,Table15[If Material Anything Other than "Lead" in Column E,Was Material Ever Previously Lead?],G7722,Table15[Customer-Owned Portion],O7722),Table15[Unique ID],0),0)))</f>
        <v/>
      </c>
      <c r="X7722"/>
    </row>
    <row r="7723" spans="2:24" x14ac:dyDescent="0.25">
      <c r="B7723" s="146"/>
      <c r="C7723" s="31"/>
      <c r="D7723" s="31"/>
      <c r="E7723" s="44"/>
      <c r="F7723" s="43"/>
      <c r="G7723" s="84"/>
      <c r="H7723" s="31"/>
      <c r="I7723" s="31"/>
      <c r="J7723" s="84"/>
      <c r="K7723" s="31"/>
      <c r="L7723" s="31"/>
      <c r="M7723" s="169"/>
      <c r="N7723" s="148"/>
      <c r="O7723" s="106"/>
      <c r="P7723" s="43"/>
      <c r="Q7723" s="31"/>
      <c r="R7723" s="84"/>
      <c r="S7723" s="31"/>
      <c r="T7723" s="31"/>
      <c r="U7723" s="169"/>
      <c r="V7723" s="150"/>
      <c r="W7723" s="141" t="str" cm="1">
        <f t="array" ref="W7723">IF(SUM(LEN(B7723:V7723))=0,"",IF(OR(OR(ISBLANK(F7723),SUM(LEN(C7723),LEN(D7723))=0),AND(NOT(E7723="Unknown"),ISBLANK(J7723)),AND(NOT(O7723="Unknown"),ISBLANK(R7723))),"Missing Information", INDEX(Table15[Entire Service Line Classification], MATCH(SUMIFS(Table15[Unique ID],Table15[System-Owned Portion],E7723,Table15[If Material Anything Other than "Lead" in Column E,Was Material Ever Previously Lead?],G7723,Table15[Customer-Owned Portion],O7723),Table15[Unique ID],0),0)))</f>
        <v/>
      </c>
      <c r="X7723"/>
    </row>
    <row r="7724" spans="2:24" x14ac:dyDescent="0.25">
      <c r="B7724" s="146"/>
      <c r="C7724" s="31"/>
      <c r="D7724" s="31"/>
      <c r="E7724" s="44"/>
      <c r="F7724" s="43"/>
      <c r="G7724" s="84"/>
      <c r="H7724" s="31"/>
      <c r="I7724" s="31"/>
      <c r="J7724" s="84"/>
      <c r="K7724" s="31"/>
      <c r="L7724" s="31"/>
      <c r="M7724" s="169"/>
      <c r="N7724" s="148"/>
      <c r="O7724" s="106"/>
      <c r="P7724" s="43"/>
      <c r="Q7724" s="31"/>
      <c r="R7724" s="84"/>
      <c r="S7724" s="31"/>
      <c r="T7724" s="31"/>
      <c r="U7724" s="169"/>
      <c r="V7724" s="150"/>
      <c r="W7724" s="141" t="str" cm="1">
        <f t="array" ref="W7724">IF(SUM(LEN(B7724:V7724))=0,"",IF(OR(OR(ISBLANK(F7724),SUM(LEN(C7724),LEN(D7724))=0),AND(NOT(E7724="Unknown"),ISBLANK(J7724)),AND(NOT(O7724="Unknown"),ISBLANK(R7724))),"Missing Information", INDEX(Table15[Entire Service Line Classification], MATCH(SUMIFS(Table15[Unique ID],Table15[System-Owned Portion],E7724,Table15[If Material Anything Other than "Lead" in Column E,Was Material Ever Previously Lead?],G7724,Table15[Customer-Owned Portion],O7724),Table15[Unique ID],0),0)))</f>
        <v/>
      </c>
      <c r="X7724"/>
    </row>
    <row r="7725" spans="2:24" x14ac:dyDescent="0.25">
      <c r="B7725" s="146"/>
      <c r="C7725" s="31"/>
      <c r="D7725" s="31"/>
      <c r="E7725" s="44"/>
      <c r="F7725" s="43"/>
      <c r="G7725" s="84"/>
      <c r="H7725" s="31"/>
      <c r="I7725" s="31"/>
      <c r="J7725" s="84"/>
      <c r="K7725" s="31"/>
      <c r="L7725" s="31"/>
      <c r="M7725" s="169"/>
      <c r="N7725" s="148"/>
      <c r="O7725" s="106"/>
      <c r="P7725" s="43"/>
      <c r="Q7725" s="31"/>
      <c r="R7725" s="84"/>
      <c r="S7725" s="31"/>
      <c r="T7725" s="31"/>
      <c r="U7725" s="169"/>
      <c r="V7725" s="150"/>
      <c r="W7725" s="141" t="str" cm="1">
        <f t="array" ref="W7725">IF(SUM(LEN(B7725:V7725))=0,"",IF(OR(OR(ISBLANK(F7725),SUM(LEN(C7725),LEN(D7725))=0),AND(NOT(E7725="Unknown"),ISBLANK(J7725)),AND(NOT(O7725="Unknown"),ISBLANK(R7725))),"Missing Information", INDEX(Table15[Entire Service Line Classification], MATCH(SUMIFS(Table15[Unique ID],Table15[System-Owned Portion],E7725,Table15[If Material Anything Other than "Lead" in Column E,Was Material Ever Previously Lead?],G7725,Table15[Customer-Owned Portion],O7725),Table15[Unique ID],0),0)))</f>
        <v/>
      </c>
      <c r="X7725"/>
    </row>
    <row r="7726" spans="2:24" x14ac:dyDescent="0.25">
      <c r="B7726" s="146"/>
      <c r="C7726" s="31"/>
      <c r="D7726" s="31"/>
      <c r="E7726" s="44"/>
      <c r="F7726" s="43"/>
      <c r="G7726" s="84"/>
      <c r="H7726" s="31"/>
      <c r="I7726" s="31"/>
      <c r="J7726" s="84"/>
      <c r="K7726" s="31"/>
      <c r="L7726" s="31"/>
      <c r="M7726" s="169"/>
      <c r="N7726" s="148"/>
      <c r="O7726" s="106"/>
      <c r="P7726" s="43"/>
      <c r="Q7726" s="31"/>
      <c r="R7726" s="84"/>
      <c r="S7726" s="31"/>
      <c r="T7726" s="31"/>
      <c r="U7726" s="169"/>
      <c r="V7726" s="150"/>
      <c r="W7726" s="141" t="str" cm="1">
        <f t="array" ref="W7726">IF(SUM(LEN(B7726:V7726))=0,"",IF(OR(OR(ISBLANK(F7726),SUM(LEN(C7726),LEN(D7726))=0),AND(NOT(E7726="Unknown"),ISBLANK(J7726)),AND(NOT(O7726="Unknown"),ISBLANK(R7726))),"Missing Information", INDEX(Table15[Entire Service Line Classification], MATCH(SUMIFS(Table15[Unique ID],Table15[System-Owned Portion],E7726,Table15[If Material Anything Other than "Lead" in Column E,Was Material Ever Previously Lead?],G7726,Table15[Customer-Owned Portion],O7726),Table15[Unique ID],0),0)))</f>
        <v/>
      </c>
      <c r="X7726"/>
    </row>
    <row r="7727" spans="2:24" x14ac:dyDescent="0.25">
      <c r="B7727" s="146"/>
      <c r="C7727" s="31"/>
      <c r="D7727" s="31"/>
      <c r="E7727" s="44"/>
      <c r="F7727" s="43"/>
      <c r="G7727" s="84"/>
      <c r="H7727" s="31"/>
      <c r="I7727" s="31"/>
      <c r="J7727" s="84"/>
      <c r="K7727" s="31"/>
      <c r="L7727" s="31"/>
      <c r="M7727" s="169"/>
      <c r="N7727" s="148"/>
      <c r="O7727" s="106"/>
      <c r="P7727" s="43"/>
      <c r="Q7727" s="31"/>
      <c r="R7727" s="84"/>
      <c r="S7727" s="31"/>
      <c r="T7727" s="31"/>
      <c r="U7727" s="169"/>
      <c r="V7727" s="150"/>
      <c r="W7727" s="141" t="str" cm="1">
        <f t="array" ref="W7727">IF(SUM(LEN(B7727:V7727))=0,"",IF(OR(OR(ISBLANK(F7727),SUM(LEN(C7727),LEN(D7727))=0),AND(NOT(E7727="Unknown"),ISBLANK(J7727)),AND(NOT(O7727="Unknown"),ISBLANK(R7727))),"Missing Information", INDEX(Table15[Entire Service Line Classification], MATCH(SUMIFS(Table15[Unique ID],Table15[System-Owned Portion],E7727,Table15[If Material Anything Other than "Lead" in Column E,Was Material Ever Previously Lead?],G7727,Table15[Customer-Owned Portion],O7727),Table15[Unique ID],0),0)))</f>
        <v/>
      </c>
      <c r="X7727"/>
    </row>
    <row r="7728" spans="2:24" x14ac:dyDescent="0.25">
      <c r="B7728" s="146"/>
      <c r="C7728" s="31"/>
      <c r="D7728" s="31"/>
      <c r="E7728" s="44"/>
      <c r="F7728" s="43"/>
      <c r="G7728" s="84"/>
      <c r="H7728" s="31"/>
      <c r="I7728" s="31"/>
      <c r="J7728" s="84"/>
      <c r="K7728" s="31"/>
      <c r="L7728" s="31"/>
      <c r="M7728" s="169"/>
      <c r="N7728" s="148"/>
      <c r="O7728" s="106"/>
      <c r="P7728" s="43"/>
      <c r="Q7728" s="31"/>
      <c r="R7728" s="84"/>
      <c r="S7728" s="31"/>
      <c r="T7728" s="31"/>
      <c r="U7728" s="169"/>
      <c r="V7728" s="150"/>
      <c r="W7728" s="141" t="str" cm="1">
        <f t="array" ref="W7728">IF(SUM(LEN(B7728:V7728))=0,"",IF(OR(OR(ISBLANK(F7728),SUM(LEN(C7728),LEN(D7728))=0),AND(NOT(E7728="Unknown"),ISBLANK(J7728)),AND(NOT(O7728="Unknown"),ISBLANK(R7728))),"Missing Information", INDEX(Table15[Entire Service Line Classification], MATCH(SUMIFS(Table15[Unique ID],Table15[System-Owned Portion],E7728,Table15[If Material Anything Other than "Lead" in Column E,Was Material Ever Previously Lead?],G7728,Table15[Customer-Owned Portion],O7728),Table15[Unique ID],0),0)))</f>
        <v/>
      </c>
      <c r="X7728"/>
    </row>
    <row r="7729" spans="2:24" x14ac:dyDescent="0.25">
      <c r="B7729" s="146"/>
      <c r="C7729" s="31"/>
      <c r="D7729" s="31"/>
      <c r="E7729" s="44"/>
      <c r="F7729" s="43"/>
      <c r="G7729" s="84"/>
      <c r="H7729" s="31"/>
      <c r="I7729" s="31"/>
      <c r="J7729" s="84"/>
      <c r="K7729" s="31"/>
      <c r="L7729" s="31"/>
      <c r="M7729" s="169"/>
      <c r="N7729" s="148"/>
      <c r="O7729" s="106"/>
      <c r="P7729" s="43"/>
      <c r="Q7729" s="31"/>
      <c r="R7729" s="84"/>
      <c r="S7729" s="31"/>
      <c r="T7729" s="31"/>
      <c r="U7729" s="169"/>
      <c r="V7729" s="150"/>
      <c r="W7729" s="141" t="str" cm="1">
        <f t="array" ref="W7729">IF(SUM(LEN(B7729:V7729))=0,"",IF(OR(OR(ISBLANK(F7729),SUM(LEN(C7729),LEN(D7729))=0),AND(NOT(E7729="Unknown"),ISBLANK(J7729)),AND(NOT(O7729="Unknown"),ISBLANK(R7729))),"Missing Information", INDEX(Table15[Entire Service Line Classification], MATCH(SUMIFS(Table15[Unique ID],Table15[System-Owned Portion],E7729,Table15[If Material Anything Other than "Lead" in Column E,Was Material Ever Previously Lead?],G7729,Table15[Customer-Owned Portion],O7729),Table15[Unique ID],0),0)))</f>
        <v/>
      </c>
      <c r="X7729"/>
    </row>
    <row r="7730" spans="2:24" x14ac:dyDescent="0.25">
      <c r="B7730" s="146"/>
      <c r="C7730" s="31"/>
      <c r="D7730" s="31"/>
      <c r="E7730" s="44"/>
      <c r="F7730" s="43"/>
      <c r="G7730" s="84"/>
      <c r="H7730" s="31"/>
      <c r="I7730" s="31"/>
      <c r="J7730" s="84"/>
      <c r="K7730" s="31"/>
      <c r="L7730" s="31"/>
      <c r="M7730" s="169"/>
      <c r="N7730" s="148"/>
      <c r="O7730" s="106"/>
      <c r="P7730" s="43"/>
      <c r="Q7730" s="31"/>
      <c r="R7730" s="84"/>
      <c r="S7730" s="31"/>
      <c r="T7730" s="31"/>
      <c r="U7730" s="169"/>
      <c r="V7730" s="150"/>
      <c r="W7730" s="141" t="str" cm="1">
        <f t="array" ref="W7730">IF(SUM(LEN(B7730:V7730))=0,"",IF(OR(OR(ISBLANK(F7730),SUM(LEN(C7730),LEN(D7730))=0),AND(NOT(E7730="Unknown"),ISBLANK(J7730)),AND(NOT(O7730="Unknown"),ISBLANK(R7730))),"Missing Information", INDEX(Table15[Entire Service Line Classification], MATCH(SUMIFS(Table15[Unique ID],Table15[System-Owned Portion],E7730,Table15[If Material Anything Other than "Lead" in Column E,Was Material Ever Previously Lead?],G7730,Table15[Customer-Owned Portion],O7730),Table15[Unique ID],0),0)))</f>
        <v/>
      </c>
      <c r="X7730"/>
    </row>
    <row r="7731" spans="2:24" x14ac:dyDescent="0.25">
      <c r="B7731" s="146"/>
      <c r="C7731" s="31"/>
      <c r="D7731" s="31"/>
      <c r="E7731" s="44"/>
      <c r="F7731" s="43"/>
      <c r="G7731" s="84"/>
      <c r="H7731" s="31"/>
      <c r="I7731" s="31"/>
      <c r="J7731" s="84"/>
      <c r="K7731" s="31"/>
      <c r="L7731" s="31"/>
      <c r="M7731" s="169"/>
      <c r="N7731" s="148"/>
      <c r="O7731" s="106"/>
      <c r="P7731" s="43"/>
      <c r="Q7731" s="31"/>
      <c r="R7731" s="84"/>
      <c r="S7731" s="31"/>
      <c r="T7731" s="31"/>
      <c r="U7731" s="169"/>
      <c r="V7731" s="150"/>
      <c r="W7731" s="141" t="str" cm="1">
        <f t="array" ref="W7731">IF(SUM(LEN(B7731:V7731))=0,"",IF(OR(OR(ISBLANK(F7731),SUM(LEN(C7731),LEN(D7731))=0),AND(NOT(E7731="Unknown"),ISBLANK(J7731)),AND(NOT(O7731="Unknown"),ISBLANK(R7731))),"Missing Information", INDEX(Table15[Entire Service Line Classification], MATCH(SUMIFS(Table15[Unique ID],Table15[System-Owned Portion],E7731,Table15[If Material Anything Other than "Lead" in Column E,Was Material Ever Previously Lead?],G7731,Table15[Customer-Owned Portion],O7731),Table15[Unique ID],0),0)))</f>
        <v/>
      </c>
      <c r="X7731"/>
    </row>
    <row r="7732" spans="2:24" x14ac:dyDescent="0.25">
      <c r="B7732" s="146"/>
      <c r="C7732" s="31"/>
      <c r="D7732" s="31"/>
      <c r="E7732" s="44"/>
      <c r="F7732" s="43"/>
      <c r="G7732" s="84"/>
      <c r="H7732" s="31"/>
      <c r="I7732" s="31"/>
      <c r="J7732" s="84"/>
      <c r="K7732" s="31"/>
      <c r="L7732" s="31"/>
      <c r="M7732" s="169"/>
      <c r="N7732" s="148"/>
      <c r="O7732" s="106"/>
      <c r="P7732" s="43"/>
      <c r="Q7732" s="31"/>
      <c r="R7732" s="84"/>
      <c r="S7732" s="31"/>
      <c r="T7732" s="31"/>
      <c r="U7732" s="169"/>
      <c r="V7732" s="150"/>
      <c r="W7732" s="141" t="str" cm="1">
        <f t="array" ref="W7732">IF(SUM(LEN(B7732:V7732))=0,"",IF(OR(OR(ISBLANK(F7732),SUM(LEN(C7732),LEN(D7732))=0),AND(NOT(E7732="Unknown"),ISBLANK(J7732)),AND(NOT(O7732="Unknown"),ISBLANK(R7732))),"Missing Information", INDEX(Table15[Entire Service Line Classification], MATCH(SUMIFS(Table15[Unique ID],Table15[System-Owned Portion],E7732,Table15[If Material Anything Other than "Lead" in Column E,Was Material Ever Previously Lead?],G7732,Table15[Customer-Owned Portion],O7732),Table15[Unique ID],0),0)))</f>
        <v/>
      </c>
      <c r="X7732"/>
    </row>
    <row r="7733" spans="2:24" x14ac:dyDescent="0.25">
      <c r="B7733" s="146"/>
      <c r="C7733" s="31"/>
      <c r="D7733" s="31"/>
      <c r="E7733" s="44"/>
      <c r="F7733" s="43"/>
      <c r="G7733" s="84"/>
      <c r="H7733" s="31"/>
      <c r="I7733" s="31"/>
      <c r="J7733" s="84"/>
      <c r="K7733" s="31"/>
      <c r="L7733" s="31"/>
      <c r="M7733" s="169"/>
      <c r="N7733" s="148"/>
      <c r="O7733" s="106"/>
      <c r="P7733" s="43"/>
      <c r="Q7733" s="31"/>
      <c r="R7733" s="84"/>
      <c r="S7733" s="31"/>
      <c r="T7733" s="31"/>
      <c r="U7733" s="169"/>
      <c r="V7733" s="150"/>
      <c r="W7733" s="141" t="str" cm="1">
        <f t="array" ref="W7733">IF(SUM(LEN(B7733:V7733))=0,"",IF(OR(OR(ISBLANK(F7733),SUM(LEN(C7733),LEN(D7733))=0),AND(NOT(E7733="Unknown"),ISBLANK(J7733)),AND(NOT(O7733="Unknown"),ISBLANK(R7733))),"Missing Information", INDEX(Table15[Entire Service Line Classification], MATCH(SUMIFS(Table15[Unique ID],Table15[System-Owned Portion],E7733,Table15[If Material Anything Other than "Lead" in Column E,Was Material Ever Previously Lead?],G7733,Table15[Customer-Owned Portion],O7733),Table15[Unique ID],0),0)))</f>
        <v/>
      </c>
      <c r="X7733"/>
    </row>
    <row r="7734" spans="2:24" x14ac:dyDescent="0.25">
      <c r="B7734" s="146"/>
      <c r="C7734" s="31"/>
      <c r="D7734" s="31"/>
      <c r="E7734" s="44"/>
      <c r="F7734" s="43"/>
      <c r="G7734" s="84"/>
      <c r="H7734" s="31"/>
      <c r="I7734" s="31"/>
      <c r="J7734" s="84"/>
      <c r="K7734" s="31"/>
      <c r="L7734" s="31"/>
      <c r="M7734" s="169"/>
      <c r="N7734" s="148"/>
      <c r="O7734" s="106"/>
      <c r="P7734" s="43"/>
      <c r="Q7734" s="31"/>
      <c r="R7734" s="84"/>
      <c r="S7734" s="31"/>
      <c r="T7734" s="31"/>
      <c r="U7734" s="169"/>
      <c r="V7734" s="150"/>
      <c r="W7734" s="141" t="str" cm="1">
        <f t="array" ref="W7734">IF(SUM(LEN(B7734:V7734))=0,"",IF(OR(OR(ISBLANK(F7734),SUM(LEN(C7734),LEN(D7734))=0),AND(NOT(E7734="Unknown"),ISBLANK(J7734)),AND(NOT(O7734="Unknown"),ISBLANK(R7734))),"Missing Information", INDEX(Table15[Entire Service Line Classification], MATCH(SUMIFS(Table15[Unique ID],Table15[System-Owned Portion],E7734,Table15[If Material Anything Other than "Lead" in Column E,Was Material Ever Previously Lead?],G7734,Table15[Customer-Owned Portion],O7734),Table15[Unique ID],0),0)))</f>
        <v/>
      </c>
      <c r="X7734"/>
    </row>
    <row r="7735" spans="2:24" x14ac:dyDescent="0.25">
      <c r="B7735" s="146"/>
      <c r="C7735" s="31"/>
      <c r="D7735" s="31"/>
      <c r="E7735" s="44"/>
      <c r="F7735" s="43"/>
      <c r="G7735" s="84"/>
      <c r="H7735" s="31"/>
      <c r="I7735" s="31"/>
      <c r="J7735" s="84"/>
      <c r="K7735" s="31"/>
      <c r="L7735" s="31"/>
      <c r="M7735" s="169"/>
      <c r="N7735" s="148"/>
      <c r="O7735" s="106"/>
      <c r="P7735" s="43"/>
      <c r="Q7735" s="31"/>
      <c r="R7735" s="84"/>
      <c r="S7735" s="31"/>
      <c r="T7735" s="31"/>
      <c r="U7735" s="169"/>
      <c r="V7735" s="150"/>
      <c r="W7735" s="141" t="str" cm="1">
        <f t="array" ref="W7735">IF(SUM(LEN(B7735:V7735))=0,"",IF(OR(OR(ISBLANK(F7735),SUM(LEN(C7735),LEN(D7735))=0),AND(NOT(E7735="Unknown"),ISBLANK(J7735)),AND(NOT(O7735="Unknown"),ISBLANK(R7735))),"Missing Information", INDEX(Table15[Entire Service Line Classification], MATCH(SUMIFS(Table15[Unique ID],Table15[System-Owned Portion],E7735,Table15[If Material Anything Other than "Lead" in Column E,Was Material Ever Previously Lead?],G7735,Table15[Customer-Owned Portion],O7735),Table15[Unique ID],0),0)))</f>
        <v/>
      </c>
      <c r="X7735"/>
    </row>
    <row r="7736" spans="2:24" x14ac:dyDescent="0.25">
      <c r="B7736" s="146"/>
      <c r="C7736" s="31"/>
      <c r="D7736" s="31"/>
      <c r="E7736" s="44"/>
      <c r="F7736" s="43"/>
      <c r="G7736" s="84"/>
      <c r="H7736" s="31"/>
      <c r="I7736" s="31"/>
      <c r="J7736" s="84"/>
      <c r="K7736" s="31"/>
      <c r="L7736" s="31"/>
      <c r="M7736" s="169"/>
      <c r="N7736" s="148"/>
      <c r="O7736" s="106"/>
      <c r="P7736" s="43"/>
      <c r="Q7736" s="31"/>
      <c r="R7736" s="84"/>
      <c r="S7736" s="31"/>
      <c r="T7736" s="31"/>
      <c r="U7736" s="169"/>
      <c r="V7736" s="150"/>
      <c r="W7736" s="141" t="str" cm="1">
        <f t="array" ref="W7736">IF(SUM(LEN(B7736:V7736))=0,"",IF(OR(OR(ISBLANK(F7736),SUM(LEN(C7736),LEN(D7736))=0),AND(NOT(E7736="Unknown"),ISBLANK(J7736)),AND(NOT(O7736="Unknown"),ISBLANK(R7736))),"Missing Information", INDEX(Table15[Entire Service Line Classification], MATCH(SUMIFS(Table15[Unique ID],Table15[System-Owned Portion],E7736,Table15[If Material Anything Other than "Lead" in Column E,Was Material Ever Previously Lead?],G7736,Table15[Customer-Owned Portion],O7736),Table15[Unique ID],0),0)))</f>
        <v/>
      </c>
      <c r="X7736"/>
    </row>
    <row r="7737" spans="2:24" x14ac:dyDescent="0.25">
      <c r="B7737" s="146"/>
      <c r="C7737" s="31"/>
      <c r="D7737" s="31"/>
      <c r="E7737" s="44"/>
      <c r="F7737" s="43"/>
      <c r="G7737" s="84"/>
      <c r="H7737" s="31"/>
      <c r="I7737" s="31"/>
      <c r="J7737" s="84"/>
      <c r="K7737" s="31"/>
      <c r="L7737" s="31"/>
      <c r="M7737" s="169"/>
      <c r="N7737" s="148"/>
      <c r="O7737" s="106"/>
      <c r="P7737" s="43"/>
      <c r="Q7737" s="31"/>
      <c r="R7737" s="84"/>
      <c r="S7737" s="31"/>
      <c r="T7737" s="31"/>
      <c r="U7737" s="169"/>
      <c r="V7737" s="150"/>
      <c r="W7737" s="141" t="str" cm="1">
        <f t="array" ref="W7737">IF(SUM(LEN(B7737:V7737))=0,"",IF(OR(OR(ISBLANK(F7737),SUM(LEN(C7737),LEN(D7737))=0),AND(NOT(E7737="Unknown"),ISBLANK(J7737)),AND(NOT(O7737="Unknown"),ISBLANK(R7737))),"Missing Information", INDEX(Table15[Entire Service Line Classification], MATCH(SUMIFS(Table15[Unique ID],Table15[System-Owned Portion],E7737,Table15[If Material Anything Other than "Lead" in Column E,Was Material Ever Previously Lead?],G7737,Table15[Customer-Owned Portion],O7737),Table15[Unique ID],0),0)))</f>
        <v/>
      </c>
      <c r="X7737"/>
    </row>
    <row r="7738" spans="2:24" x14ac:dyDescent="0.25">
      <c r="B7738" s="146"/>
      <c r="C7738" s="31"/>
      <c r="D7738" s="31"/>
      <c r="E7738" s="44"/>
      <c r="F7738" s="43"/>
      <c r="G7738" s="84"/>
      <c r="H7738" s="31"/>
      <c r="I7738" s="31"/>
      <c r="J7738" s="84"/>
      <c r="K7738" s="31"/>
      <c r="L7738" s="31"/>
      <c r="M7738" s="169"/>
      <c r="N7738" s="148"/>
      <c r="O7738" s="106"/>
      <c r="P7738" s="43"/>
      <c r="Q7738" s="31"/>
      <c r="R7738" s="84"/>
      <c r="S7738" s="31"/>
      <c r="T7738" s="31"/>
      <c r="U7738" s="169"/>
      <c r="V7738" s="150"/>
      <c r="W7738" s="141" t="str" cm="1">
        <f t="array" ref="W7738">IF(SUM(LEN(B7738:V7738))=0,"",IF(OR(OR(ISBLANK(F7738),SUM(LEN(C7738),LEN(D7738))=0),AND(NOT(E7738="Unknown"),ISBLANK(J7738)),AND(NOT(O7738="Unknown"),ISBLANK(R7738))),"Missing Information", INDEX(Table15[Entire Service Line Classification], MATCH(SUMIFS(Table15[Unique ID],Table15[System-Owned Portion],E7738,Table15[If Material Anything Other than "Lead" in Column E,Was Material Ever Previously Lead?],G7738,Table15[Customer-Owned Portion],O7738),Table15[Unique ID],0),0)))</f>
        <v/>
      </c>
      <c r="X7738"/>
    </row>
    <row r="7739" spans="2:24" x14ac:dyDescent="0.25">
      <c r="B7739" s="146"/>
      <c r="C7739" s="31"/>
      <c r="D7739" s="31"/>
      <c r="E7739" s="44"/>
      <c r="F7739" s="43"/>
      <c r="G7739" s="84"/>
      <c r="H7739" s="31"/>
      <c r="I7739" s="31"/>
      <c r="J7739" s="84"/>
      <c r="K7739" s="31"/>
      <c r="L7739" s="31"/>
      <c r="M7739" s="169"/>
      <c r="N7739" s="148"/>
      <c r="O7739" s="106"/>
      <c r="P7739" s="43"/>
      <c r="Q7739" s="31"/>
      <c r="R7739" s="84"/>
      <c r="S7739" s="31"/>
      <c r="T7739" s="31"/>
      <c r="U7739" s="169"/>
      <c r="V7739" s="150"/>
      <c r="W7739" s="141" t="str" cm="1">
        <f t="array" ref="W7739">IF(SUM(LEN(B7739:V7739))=0,"",IF(OR(OR(ISBLANK(F7739),SUM(LEN(C7739),LEN(D7739))=0),AND(NOT(E7739="Unknown"),ISBLANK(J7739)),AND(NOT(O7739="Unknown"),ISBLANK(R7739))),"Missing Information", INDEX(Table15[Entire Service Line Classification], MATCH(SUMIFS(Table15[Unique ID],Table15[System-Owned Portion],E7739,Table15[If Material Anything Other than "Lead" in Column E,Was Material Ever Previously Lead?],G7739,Table15[Customer-Owned Portion],O7739),Table15[Unique ID],0),0)))</f>
        <v/>
      </c>
      <c r="X7739"/>
    </row>
    <row r="7740" spans="2:24" x14ac:dyDescent="0.25">
      <c r="B7740" s="146"/>
      <c r="C7740" s="31"/>
      <c r="D7740" s="31"/>
      <c r="E7740" s="44"/>
      <c r="F7740" s="43"/>
      <c r="G7740" s="84"/>
      <c r="H7740" s="31"/>
      <c r="I7740" s="31"/>
      <c r="J7740" s="84"/>
      <c r="K7740" s="31"/>
      <c r="L7740" s="31"/>
      <c r="M7740" s="169"/>
      <c r="N7740" s="148"/>
      <c r="O7740" s="106"/>
      <c r="P7740" s="43"/>
      <c r="Q7740" s="31"/>
      <c r="R7740" s="84"/>
      <c r="S7740" s="31"/>
      <c r="T7740" s="31"/>
      <c r="U7740" s="169"/>
      <c r="V7740" s="150"/>
      <c r="W7740" s="141" t="str" cm="1">
        <f t="array" ref="W7740">IF(SUM(LEN(B7740:V7740))=0,"",IF(OR(OR(ISBLANK(F7740),SUM(LEN(C7740),LEN(D7740))=0),AND(NOT(E7740="Unknown"),ISBLANK(J7740)),AND(NOT(O7740="Unknown"),ISBLANK(R7740))),"Missing Information", INDEX(Table15[Entire Service Line Classification], MATCH(SUMIFS(Table15[Unique ID],Table15[System-Owned Portion],E7740,Table15[If Material Anything Other than "Lead" in Column E,Was Material Ever Previously Lead?],G7740,Table15[Customer-Owned Portion],O7740),Table15[Unique ID],0),0)))</f>
        <v/>
      </c>
      <c r="X7740"/>
    </row>
    <row r="7741" spans="2:24" x14ac:dyDescent="0.25">
      <c r="B7741" s="146"/>
      <c r="C7741" s="31"/>
      <c r="D7741" s="31"/>
      <c r="E7741" s="44"/>
      <c r="F7741" s="43"/>
      <c r="G7741" s="84"/>
      <c r="H7741" s="31"/>
      <c r="I7741" s="31"/>
      <c r="J7741" s="84"/>
      <c r="K7741" s="31"/>
      <c r="L7741" s="31"/>
      <c r="M7741" s="169"/>
      <c r="N7741" s="148"/>
      <c r="O7741" s="106"/>
      <c r="P7741" s="43"/>
      <c r="Q7741" s="31"/>
      <c r="R7741" s="84"/>
      <c r="S7741" s="31"/>
      <c r="T7741" s="31"/>
      <c r="U7741" s="169"/>
      <c r="V7741" s="150"/>
      <c r="W7741" s="141" t="str" cm="1">
        <f t="array" ref="W7741">IF(SUM(LEN(B7741:V7741))=0,"",IF(OR(OR(ISBLANK(F7741),SUM(LEN(C7741),LEN(D7741))=0),AND(NOT(E7741="Unknown"),ISBLANK(J7741)),AND(NOT(O7741="Unknown"),ISBLANK(R7741))),"Missing Information", INDEX(Table15[Entire Service Line Classification], MATCH(SUMIFS(Table15[Unique ID],Table15[System-Owned Portion],E7741,Table15[If Material Anything Other than "Lead" in Column E,Was Material Ever Previously Lead?],G7741,Table15[Customer-Owned Portion],O7741),Table15[Unique ID],0),0)))</f>
        <v/>
      </c>
      <c r="X7741"/>
    </row>
    <row r="7742" spans="2:24" x14ac:dyDescent="0.25">
      <c r="B7742" s="146"/>
      <c r="C7742" s="31"/>
      <c r="D7742" s="31"/>
      <c r="E7742" s="44"/>
      <c r="F7742" s="43"/>
      <c r="G7742" s="84"/>
      <c r="H7742" s="31"/>
      <c r="I7742" s="31"/>
      <c r="J7742" s="84"/>
      <c r="K7742" s="31"/>
      <c r="L7742" s="31"/>
      <c r="M7742" s="169"/>
      <c r="N7742" s="148"/>
      <c r="O7742" s="106"/>
      <c r="P7742" s="43"/>
      <c r="Q7742" s="31"/>
      <c r="R7742" s="84"/>
      <c r="S7742" s="31"/>
      <c r="T7742" s="31"/>
      <c r="U7742" s="169"/>
      <c r="V7742" s="150"/>
      <c r="W7742" s="141" t="str" cm="1">
        <f t="array" ref="W7742">IF(SUM(LEN(B7742:V7742))=0,"",IF(OR(OR(ISBLANK(F7742),SUM(LEN(C7742),LEN(D7742))=0),AND(NOT(E7742="Unknown"),ISBLANK(J7742)),AND(NOT(O7742="Unknown"),ISBLANK(R7742))),"Missing Information", INDEX(Table15[Entire Service Line Classification], MATCH(SUMIFS(Table15[Unique ID],Table15[System-Owned Portion],E7742,Table15[If Material Anything Other than "Lead" in Column E,Was Material Ever Previously Lead?],G7742,Table15[Customer-Owned Portion],O7742),Table15[Unique ID],0),0)))</f>
        <v/>
      </c>
      <c r="X7742"/>
    </row>
    <row r="7743" spans="2:24" x14ac:dyDescent="0.25">
      <c r="B7743" s="146"/>
      <c r="C7743" s="31"/>
      <c r="D7743" s="31"/>
      <c r="E7743" s="44"/>
      <c r="F7743" s="43"/>
      <c r="G7743" s="84"/>
      <c r="H7743" s="31"/>
      <c r="I7743" s="31"/>
      <c r="J7743" s="84"/>
      <c r="K7743" s="31"/>
      <c r="L7743" s="31"/>
      <c r="M7743" s="169"/>
      <c r="N7743" s="148"/>
      <c r="O7743" s="106"/>
      <c r="P7743" s="43"/>
      <c r="Q7743" s="31"/>
      <c r="R7743" s="84"/>
      <c r="S7743" s="31"/>
      <c r="T7743" s="31"/>
      <c r="U7743" s="169"/>
      <c r="V7743" s="150"/>
      <c r="W7743" s="141" t="str" cm="1">
        <f t="array" ref="W7743">IF(SUM(LEN(B7743:V7743))=0,"",IF(OR(OR(ISBLANK(F7743),SUM(LEN(C7743),LEN(D7743))=0),AND(NOT(E7743="Unknown"),ISBLANK(J7743)),AND(NOT(O7743="Unknown"),ISBLANK(R7743))),"Missing Information", INDEX(Table15[Entire Service Line Classification], MATCH(SUMIFS(Table15[Unique ID],Table15[System-Owned Portion],E7743,Table15[If Material Anything Other than "Lead" in Column E,Was Material Ever Previously Lead?],G7743,Table15[Customer-Owned Portion],O7743),Table15[Unique ID],0),0)))</f>
        <v/>
      </c>
      <c r="X7743"/>
    </row>
    <row r="7744" spans="2:24" x14ac:dyDescent="0.25">
      <c r="B7744" s="146"/>
      <c r="C7744" s="31"/>
      <c r="D7744" s="31"/>
      <c r="E7744" s="44"/>
      <c r="F7744" s="43"/>
      <c r="G7744" s="84"/>
      <c r="H7744" s="31"/>
      <c r="I7744" s="31"/>
      <c r="J7744" s="84"/>
      <c r="K7744" s="31"/>
      <c r="L7744" s="31"/>
      <c r="M7744" s="169"/>
      <c r="N7744" s="148"/>
      <c r="O7744" s="106"/>
      <c r="P7744" s="43"/>
      <c r="Q7744" s="31"/>
      <c r="R7744" s="84"/>
      <c r="S7744" s="31"/>
      <c r="T7744" s="31"/>
      <c r="U7744" s="169"/>
      <c r="V7744" s="150"/>
      <c r="W7744" s="141" t="str" cm="1">
        <f t="array" ref="W7744">IF(SUM(LEN(B7744:V7744))=0,"",IF(OR(OR(ISBLANK(F7744),SUM(LEN(C7744),LEN(D7744))=0),AND(NOT(E7744="Unknown"),ISBLANK(J7744)),AND(NOT(O7744="Unknown"),ISBLANK(R7744))),"Missing Information", INDEX(Table15[Entire Service Line Classification], MATCH(SUMIFS(Table15[Unique ID],Table15[System-Owned Portion],E7744,Table15[If Material Anything Other than "Lead" in Column E,Was Material Ever Previously Lead?],G7744,Table15[Customer-Owned Portion],O7744),Table15[Unique ID],0),0)))</f>
        <v/>
      </c>
      <c r="X7744"/>
    </row>
    <row r="7745" spans="2:24" x14ac:dyDescent="0.25">
      <c r="B7745" s="146"/>
      <c r="C7745" s="31"/>
      <c r="D7745" s="31"/>
      <c r="E7745" s="44"/>
      <c r="F7745" s="43"/>
      <c r="G7745" s="84"/>
      <c r="H7745" s="31"/>
      <c r="I7745" s="31"/>
      <c r="J7745" s="84"/>
      <c r="K7745" s="31"/>
      <c r="L7745" s="31"/>
      <c r="M7745" s="169"/>
      <c r="N7745" s="148"/>
      <c r="O7745" s="106"/>
      <c r="P7745" s="43"/>
      <c r="Q7745" s="31"/>
      <c r="R7745" s="84"/>
      <c r="S7745" s="31"/>
      <c r="T7745" s="31"/>
      <c r="U7745" s="169"/>
      <c r="V7745" s="150"/>
      <c r="W7745" s="141" t="str" cm="1">
        <f t="array" ref="W7745">IF(SUM(LEN(B7745:V7745))=0,"",IF(OR(OR(ISBLANK(F7745),SUM(LEN(C7745),LEN(D7745))=0),AND(NOT(E7745="Unknown"),ISBLANK(J7745)),AND(NOT(O7745="Unknown"),ISBLANK(R7745))),"Missing Information", INDEX(Table15[Entire Service Line Classification], MATCH(SUMIFS(Table15[Unique ID],Table15[System-Owned Portion],E7745,Table15[If Material Anything Other than "Lead" in Column E,Was Material Ever Previously Lead?],G7745,Table15[Customer-Owned Portion],O7745),Table15[Unique ID],0),0)))</f>
        <v/>
      </c>
      <c r="X7745"/>
    </row>
    <row r="7746" spans="2:24" x14ac:dyDescent="0.25">
      <c r="B7746" s="146"/>
      <c r="C7746" s="31"/>
      <c r="D7746" s="31"/>
      <c r="E7746" s="44"/>
      <c r="F7746" s="43"/>
      <c r="G7746" s="84"/>
      <c r="H7746" s="31"/>
      <c r="I7746" s="31"/>
      <c r="J7746" s="84"/>
      <c r="K7746" s="31"/>
      <c r="L7746" s="31"/>
      <c r="M7746" s="169"/>
      <c r="N7746" s="148"/>
      <c r="O7746" s="106"/>
      <c r="P7746" s="43"/>
      <c r="Q7746" s="31"/>
      <c r="R7746" s="84"/>
      <c r="S7746" s="31"/>
      <c r="T7746" s="31"/>
      <c r="U7746" s="169"/>
      <c r="V7746" s="150"/>
      <c r="W7746" s="141" t="str" cm="1">
        <f t="array" ref="W7746">IF(SUM(LEN(B7746:V7746))=0,"",IF(OR(OR(ISBLANK(F7746),SUM(LEN(C7746),LEN(D7746))=0),AND(NOT(E7746="Unknown"),ISBLANK(J7746)),AND(NOT(O7746="Unknown"),ISBLANK(R7746))),"Missing Information", INDEX(Table15[Entire Service Line Classification], MATCH(SUMIFS(Table15[Unique ID],Table15[System-Owned Portion],E7746,Table15[If Material Anything Other than "Lead" in Column E,Was Material Ever Previously Lead?],G7746,Table15[Customer-Owned Portion],O7746),Table15[Unique ID],0),0)))</f>
        <v/>
      </c>
      <c r="X7746"/>
    </row>
    <row r="7747" spans="2:24" x14ac:dyDescent="0.25">
      <c r="B7747" s="146"/>
      <c r="C7747" s="31"/>
      <c r="D7747" s="31"/>
      <c r="E7747" s="44"/>
      <c r="F7747" s="43"/>
      <c r="G7747" s="84"/>
      <c r="H7747" s="31"/>
      <c r="I7747" s="31"/>
      <c r="J7747" s="84"/>
      <c r="K7747" s="31"/>
      <c r="L7747" s="31"/>
      <c r="M7747" s="169"/>
      <c r="N7747" s="148"/>
      <c r="O7747" s="106"/>
      <c r="P7747" s="43"/>
      <c r="Q7747" s="31"/>
      <c r="R7747" s="84"/>
      <c r="S7747" s="31"/>
      <c r="T7747" s="31"/>
      <c r="U7747" s="169"/>
      <c r="V7747" s="150"/>
      <c r="W7747" s="141" t="str" cm="1">
        <f t="array" ref="W7747">IF(SUM(LEN(B7747:V7747))=0,"",IF(OR(OR(ISBLANK(F7747),SUM(LEN(C7747),LEN(D7747))=0),AND(NOT(E7747="Unknown"),ISBLANK(J7747)),AND(NOT(O7747="Unknown"),ISBLANK(R7747))),"Missing Information", INDEX(Table15[Entire Service Line Classification], MATCH(SUMIFS(Table15[Unique ID],Table15[System-Owned Portion],E7747,Table15[If Material Anything Other than "Lead" in Column E,Was Material Ever Previously Lead?],G7747,Table15[Customer-Owned Portion],O7747),Table15[Unique ID],0),0)))</f>
        <v/>
      </c>
      <c r="X7747"/>
    </row>
    <row r="7748" spans="2:24" x14ac:dyDescent="0.25">
      <c r="B7748" s="146"/>
      <c r="C7748" s="31"/>
      <c r="D7748" s="31"/>
      <c r="E7748" s="44"/>
      <c r="F7748" s="43"/>
      <c r="G7748" s="84"/>
      <c r="H7748" s="31"/>
      <c r="I7748" s="31"/>
      <c r="J7748" s="84"/>
      <c r="K7748" s="31"/>
      <c r="L7748" s="31"/>
      <c r="M7748" s="169"/>
      <c r="N7748" s="148"/>
      <c r="O7748" s="106"/>
      <c r="P7748" s="43"/>
      <c r="Q7748" s="31"/>
      <c r="R7748" s="84"/>
      <c r="S7748" s="31"/>
      <c r="T7748" s="31"/>
      <c r="U7748" s="169"/>
      <c r="V7748" s="150"/>
      <c r="W7748" s="141" t="str" cm="1">
        <f t="array" ref="W7748">IF(SUM(LEN(B7748:V7748))=0,"",IF(OR(OR(ISBLANK(F7748),SUM(LEN(C7748),LEN(D7748))=0),AND(NOT(E7748="Unknown"),ISBLANK(J7748)),AND(NOT(O7748="Unknown"),ISBLANK(R7748))),"Missing Information", INDEX(Table15[Entire Service Line Classification], MATCH(SUMIFS(Table15[Unique ID],Table15[System-Owned Portion],E7748,Table15[If Material Anything Other than "Lead" in Column E,Was Material Ever Previously Lead?],G7748,Table15[Customer-Owned Portion],O7748),Table15[Unique ID],0),0)))</f>
        <v/>
      </c>
      <c r="X7748"/>
    </row>
    <row r="7749" spans="2:24" x14ac:dyDescent="0.25">
      <c r="B7749" s="146"/>
      <c r="C7749" s="31"/>
      <c r="D7749" s="31"/>
      <c r="E7749" s="44"/>
      <c r="F7749" s="43"/>
      <c r="G7749" s="84"/>
      <c r="H7749" s="31"/>
      <c r="I7749" s="31"/>
      <c r="J7749" s="84"/>
      <c r="K7749" s="31"/>
      <c r="L7749" s="31"/>
      <c r="M7749" s="169"/>
      <c r="N7749" s="148"/>
      <c r="O7749" s="106"/>
      <c r="P7749" s="43"/>
      <c r="Q7749" s="31"/>
      <c r="R7749" s="84"/>
      <c r="S7749" s="31"/>
      <c r="T7749" s="31"/>
      <c r="U7749" s="169"/>
      <c r="V7749" s="150"/>
      <c r="W7749" s="141" t="str" cm="1">
        <f t="array" ref="W7749">IF(SUM(LEN(B7749:V7749))=0,"",IF(OR(OR(ISBLANK(F7749),SUM(LEN(C7749),LEN(D7749))=0),AND(NOT(E7749="Unknown"),ISBLANK(J7749)),AND(NOT(O7749="Unknown"),ISBLANK(R7749))),"Missing Information", INDEX(Table15[Entire Service Line Classification], MATCH(SUMIFS(Table15[Unique ID],Table15[System-Owned Portion],E7749,Table15[If Material Anything Other than "Lead" in Column E,Was Material Ever Previously Lead?],G7749,Table15[Customer-Owned Portion],O7749),Table15[Unique ID],0),0)))</f>
        <v/>
      </c>
      <c r="X7749"/>
    </row>
    <row r="7750" spans="2:24" x14ac:dyDescent="0.25">
      <c r="B7750" s="146"/>
      <c r="C7750" s="31"/>
      <c r="D7750" s="31"/>
      <c r="E7750" s="44"/>
      <c r="F7750" s="43"/>
      <c r="G7750" s="84"/>
      <c r="H7750" s="31"/>
      <c r="I7750" s="31"/>
      <c r="J7750" s="84"/>
      <c r="K7750" s="31"/>
      <c r="L7750" s="31"/>
      <c r="M7750" s="169"/>
      <c r="N7750" s="148"/>
      <c r="O7750" s="106"/>
      <c r="P7750" s="43"/>
      <c r="Q7750" s="31"/>
      <c r="R7750" s="84"/>
      <c r="S7750" s="31"/>
      <c r="T7750" s="31"/>
      <c r="U7750" s="169"/>
      <c r="V7750" s="150"/>
      <c r="W7750" s="141" t="str" cm="1">
        <f t="array" ref="W7750">IF(SUM(LEN(B7750:V7750))=0,"",IF(OR(OR(ISBLANK(F7750),SUM(LEN(C7750),LEN(D7750))=0),AND(NOT(E7750="Unknown"),ISBLANK(J7750)),AND(NOT(O7750="Unknown"),ISBLANK(R7750))),"Missing Information", INDEX(Table15[Entire Service Line Classification], MATCH(SUMIFS(Table15[Unique ID],Table15[System-Owned Portion],E7750,Table15[If Material Anything Other than "Lead" in Column E,Was Material Ever Previously Lead?],G7750,Table15[Customer-Owned Portion],O7750),Table15[Unique ID],0),0)))</f>
        <v/>
      </c>
      <c r="X7750"/>
    </row>
    <row r="7751" spans="2:24" x14ac:dyDescent="0.25">
      <c r="B7751" s="146"/>
      <c r="C7751" s="31"/>
      <c r="D7751" s="31"/>
      <c r="E7751" s="44"/>
      <c r="F7751" s="43"/>
      <c r="G7751" s="84"/>
      <c r="H7751" s="31"/>
      <c r="I7751" s="31"/>
      <c r="J7751" s="84"/>
      <c r="K7751" s="31"/>
      <c r="L7751" s="31"/>
      <c r="M7751" s="169"/>
      <c r="N7751" s="148"/>
      <c r="O7751" s="106"/>
      <c r="P7751" s="43"/>
      <c r="Q7751" s="31"/>
      <c r="R7751" s="84"/>
      <c r="S7751" s="31"/>
      <c r="T7751" s="31"/>
      <c r="U7751" s="169"/>
      <c r="V7751" s="150"/>
      <c r="W7751" s="141" t="str" cm="1">
        <f t="array" ref="W7751">IF(SUM(LEN(B7751:V7751))=0,"",IF(OR(OR(ISBLANK(F7751),SUM(LEN(C7751),LEN(D7751))=0),AND(NOT(E7751="Unknown"),ISBLANK(J7751)),AND(NOT(O7751="Unknown"),ISBLANK(R7751))),"Missing Information", INDEX(Table15[Entire Service Line Classification], MATCH(SUMIFS(Table15[Unique ID],Table15[System-Owned Portion],E7751,Table15[If Material Anything Other than "Lead" in Column E,Was Material Ever Previously Lead?],G7751,Table15[Customer-Owned Portion],O7751),Table15[Unique ID],0),0)))</f>
        <v/>
      </c>
      <c r="X7751"/>
    </row>
    <row r="7752" spans="2:24" x14ac:dyDescent="0.25">
      <c r="B7752" s="146"/>
      <c r="C7752" s="31"/>
      <c r="D7752" s="31"/>
      <c r="E7752" s="44"/>
      <c r="F7752" s="43"/>
      <c r="G7752" s="84"/>
      <c r="H7752" s="31"/>
      <c r="I7752" s="31"/>
      <c r="J7752" s="84"/>
      <c r="K7752" s="31"/>
      <c r="L7752" s="31"/>
      <c r="M7752" s="169"/>
      <c r="N7752" s="148"/>
      <c r="O7752" s="106"/>
      <c r="P7752" s="43"/>
      <c r="Q7752" s="31"/>
      <c r="R7752" s="84"/>
      <c r="S7752" s="31"/>
      <c r="T7752" s="31"/>
      <c r="U7752" s="169"/>
      <c r="V7752" s="150"/>
      <c r="W7752" s="141" t="str" cm="1">
        <f t="array" ref="W7752">IF(SUM(LEN(B7752:V7752))=0,"",IF(OR(OR(ISBLANK(F7752),SUM(LEN(C7752),LEN(D7752))=0),AND(NOT(E7752="Unknown"),ISBLANK(J7752)),AND(NOT(O7752="Unknown"),ISBLANK(R7752))),"Missing Information", INDEX(Table15[Entire Service Line Classification], MATCH(SUMIFS(Table15[Unique ID],Table15[System-Owned Portion],E7752,Table15[If Material Anything Other than "Lead" in Column E,Was Material Ever Previously Lead?],G7752,Table15[Customer-Owned Portion],O7752),Table15[Unique ID],0),0)))</f>
        <v/>
      </c>
      <c r="X7752"/>
    </row>
    <row r="7753" spans="2:24" x14ac:dyDescent="0.25">
      <c r="B7753" s="146"/>
      <c r="C7753" s="31"/>
      <c r="D7753" s="31"/>
      <c r="E7753" s="44"/>
      <c r="F7753" s="43"/>
      <c r="G7753" s="84"/>
      <c r="H7753" s="31"/>
      <c r="I7753" s="31"/>
      <c r="J7753" s="84"/>
      <c r="K7753" s="31"/>
      <c r="L7753" s="31"/>
      <c r="M7753" s="169"/>
      <c r="N7753" s="148"/>
      <c r="O7753" s="106"/>
      <c r="P7753" s="43"/>
      <c r="Q7753" s="31"/>
      <c r="R7753" s="84"/>
      <c r="S7753" s="31"/>
      <c r="T7753" s="31"/>
      <c r="U7753" s="169"/>
      <c r="V7753" s="150"/>
      <c r="W7753" s="141" t="str" cm="1">
        <f t="array" ref="W7753">IF(SUM(LEN(B7753:V7753))=0,"",IF(OR(OR(ISBLANK(F7753),SUM(LEN(C7753),LEN(D7753))=0),AND(NOT(E7753="Unknown"),ISBLANK(J7753)),AND(NOT(O7753="Unknown"),ISBLANK(R7753))),"Missing Information", INDEX(Table15[Entire Service Line Classification], MATCH(SUMIFS(Table15[Unique ID],Table15[System-Owned Portion],E7753,Table15[If Material Anything Other than "Lead" in Column E,Was Material Ever Previously Lead?],G7753,Table15[Customer-Owned Portion],O7753),Table15[Unique ID],0),0)))</f>
        <v/>
      </c>
      <c r="X7753"/>
    </row>
    <row r="7754" spans="2:24" x14ac:dyDescent="0.25">
      <c r="B7754" s="146"/>
      <c r="C7754" s="31"/>
      <c r="D7754" s="31"/>
      <c r="E7754" s="44"/>
      <c r="F7754" s="43"/>
      <c r="G7754" s="84"/>
      <c r="H7754" s="31"/>
      <c r="I7754" s="31"/>
      <c r="J7754" s="84"/>
      <c r="K7754" s="31"/>
      <c r="L7754" s="31"/>
      <c r="M7754" s="169"/>
      <c r="N7754" s="148"/>
      <c r="O7754" s="106"/>
      <c r="P7754" s="43"/>
      <c r="Q7754" s="31"/>
      <c r="R7754" s="84"/>
      <c r="S7754" s="31"/>
      <c r="T7754" s="31"/>
      <c r="U7754" s="169"/>
      <c r="V7754" s="150"/>
      <c r="W7754" s="141" t="str" cm="1">
        <f t="array" ref="W7754">IF(SUM(LEN(B7754:V7754))=0,"",IF(OR(OR(ISBLANK(F7754),SUM(LEN(C7754),LEN(D7754))=0),AND(NOT(E7754="Unknown"),ISBLANK(J7754)),AND(NOT(O7754="Unknown"),ISBLANK(R7754))),"Missing Information", INDEX(Table15[Entire Service Line Classification], MATCH(SUMIFS(Table15[Unique ID],Table15[System-Owned Portion],E7754,Table15[If Material Anything Other than "Lead" in Column E,Was Material Ever Previously Lead?],G7754,Table15[Customer-Owned Portion],O7754),Table15[Unique ID],0),0)))</f>
        <v/>
      </c>
      <c r="X7754"/>
    </row>
    <row r="7755" spans="2:24" x14ac:dyDescent="0.25">
      <c r="B7755" s="146"/>
      <c r="C7755" s="31"/>
      <c r="D7755" s="31"/>
      <c r="E7755" s="44"/>
      <c r="F7755" s="43"/>
      <c r="G7755" s="84"/>
      <c r="H7755" s="31"/>
      <c r="I7755" s="31"/>
      <c r="J7755" s="84"/>
      <c r="K7755" s="31"/>
      <c r="L7755" s="31"/>
      <c r="M7755" s="169"/>
      <c r="N7755" s="148"/>
      <c r="O7755" s="106"/>
      <c r="P7755" s="43"/>
      <c r="Q7755" s="31"/>
      <c r="R7755" s="84"/>
      <c r="S7755" s="31"/>
      <c r="T7755" s="31"/>
      <c r="U7755" s="169"/>
      <c r="V7755" s="150"/>
      <c r="W7755" s="141" t="str" cm="1">
        <f t="array" ref="W7755">IF(SUM(LEN(B7755:V7755))=0,"",IF(OR(OR(ISBLANK(F7755),SUM(LEN(C7755),LEN(D7755))=0),AND(NOT(E7755="Unknown"),ISBLANK(J7755)),AND(NOT(O7755="Unknown"),ISBLANK(R7755))),"Missing Information", INDEX(Table15[Entire Service Line Classification], MATCH(SUMIFS(Table15[Unique ID],Table15[System-Owned Portion],E7755,Table15[If Material Anything Other than "Lead" in Column E,Was Material Ever Previously Lead?],G7755,Table15[Customer-Owned Portion],O7755),Table15[Unique ID],0),0)))</f>
        <v/>
      </c>
      <c r="X7755"/>
    </row>
    <row r="7756" spans="2:24" x14ac:dyDescent="0.25">
      <c r="B7756" s="146"/>
      <c r="C7756" s="31"/>
      <c r="D7756" s="31"/>
      <c r="E7756" s="44"/>
      <c r="F7756" s="43"/>
      <c r="G7756" s="84"/>
      <c r="H7756" s="31"/>
      <c r="I7756" s="31"/>
      <c r="J7756" s="84"/>
      <c r="K7756" s="31"/>
      <c r="L7756" s="31"/>
      <c r="M7756" s="169"/>
      <c r="N7756" s="148"/>
      <c r="O7756" s="106"/>
      <c r="P7756" s="43"/>
      <c r="Q7756" s="31"/>
      <c r="R7756" s="84"/>
      <c r="S7756" s="31"/>
      <c r="T7756" s="31"/>
      <c r="U7756" s="169"/>
      <c r="V7756" s="150"/>
      <c r="W7756" s="141" t="str" cm="1">
        <f t="array" ref="W7756">IF(SUM(LEN(B7756:V7756))=0,"",IF(OR(OR(ISBLANK(F7756),SUM(LEN(C7756),LEN(D7756))=0),AND(NOT(E7756="Unknown"),ISBLANK(J7756)),AND(NOT(O7756="Unknown"),ISBLANK(R7756))),"Missing Information", INDEX(Table15[Entire Service Line Classification], MATCH(SUMIFS(Table15[Unique ID],Table15[System-Owned Portion],E7756,Table15[If Material Anything Other than "Lead" in Column E,Was Material Ever Previously Lead?],G7756,Table15[Customer-Owned Portion],O7756),Table15[Unique ID],0),0)))</f>
        <v/>
      </c>
      <c r="X7756"/>
    </row>
    <row r="7757" spans="2:24" x14ac:dyDescent="0.25">
      <c r="B7757" s="146"/>
      <c r="C7757" s="31"/>
      <c r="D7757" s="31"/>
      <c r="E7757" s="44"/>
      <c r="F7757" s="43"/>
      <c r="G7757" s="84"/>
      <c r="H7757" s="31"/>
      <c r="I7757" s="31"/>
      <c r="J7757" s="84"/>
      <c r="K7757" s="31"/>
      <c r="L7757" s="31"/>
      <c r="M7757" s="169"/>
      <c r="N7757" s="148"/>
      <c r="O7757" s="106"/>
      <c r="P7757" s="43"/>
      <c r="Q7757" s="31"/>
      <c r="R7757" s="84"/>
      <c r="S7757" s="31"/>
      <c r="T7757" s="31"/>
      <c r="U7757" s="169"/>
      <c r="V7757" s="150"/>
      <c r="W7757" s="141" t="str" cm="1">
        <f t="array" ref="W7757">IF(SUM(LEN(B7757:V7757))=0,"",IF(OR(OR(ISBLANK(F7757),SUM(LEN(C7757),LEN(D7757))=0),AND(NOT(E7757="Unknown"),ISBLANK(J7757)),AND(NOT(O7757="Unknown"),ISBLANK(R7757))),"Missing Information", INDEX(Table15[Entire Service Line Classification], MATCH(SUMIFS(Table15[Unique ID],Table15[System-Owned Portion],E7757,Table15[If Material Anything Other than "Lead" in Column E,Was Material Ever Previously Lead?],G7757,Table15[Customer-Owned Portion],O7757),Table15[Unique ID],0),0)))</f>
        <v/>
      </c>
      <c r="X7757"/>
    </row>
    <row r="7758" spans="2:24" x14ac:dyDescent="0.25">
      <c r="B7758" s="146"/>
      <c r="C7758" s="31"/>
      <c r="D7758" s="31"/>
      <c r="E7758" s="44"/>
      <c r="F7758" s="43"/>
      <c r="G7758" s="84"/>
      <c r="H7758" s="31"/>
      <c r="I7758" s="31"/>
      <c r="J7758" s="84"/>
      <c r="K7758" s="31"/>
      <c r="L7758" s="31"/>
      <c r="M7758" s="169"/>
      <c r="N7758" s="148"/>
      <c r="O7758" s="106"/>
      <c r="P7758" s="43"/>
      <c r="Q7758" s="31"/>
      <c r="R7758" s="84"/>
      <c r="S7758" s="31"/>
      <c r="T7758" s="31"/>
      <c r="U7758" s="169"/>
      <c r="V7758" s="150"/>
      <c r="W7758" s="141" t="str" cm="1">
        <f t="array" ref="W7758">IF(SUM(LEN(B7758:V7758))=0,"",IF(OR(OR(ISBLANK(F7758),SUM(LEN(C7758),LEN(D7758))=0),AND(NOT(E7758="Unknown"),ISBLANK(J7758)),AND(NOT(O7758="Unknown"),ISBLANK(R7758))),"Missing Information", INDEX(Table15[Entire Service Line Classification], MATCH(SUMIFS(Table15[Unique ID],Table15[System-Owned Portion],E7758,Table15[If Material Anything Other than "Lead" in Column E,Was Material Ever Previously Lead?],G7758,Table15[Customer-Owned Portion],O7758),Table15[Unique ID],0),0)))</f>
        <v/>
      </c>
      <c r="X7758"/>
    </row>
    <row r="7759" spans="2:24" x14ac:dyDescent="0.25">
      <c r="B7759" s="146"/>
      <c r="C7759" s="31"/>
      <c r="D7759" s="31"/>
      <c r="E7759" s="44"/>
      <c r="F7759" s="43"/>
      <c r="G7759" s="84"/>
      <c r="H7759" s="31"/>
      <c r="I7759" s="31"/>
      <c r="J7759" s="84"/>
      <c r="K7759" s="31"/>
      <c r="L7759" s="31"/>
      <c r="M7759" s="169"/>
      <c r="N7759" s="148"/>
      <c r="O7759" s="106"/>
      <c r="P7759" s="43"/>
      <c r="Q7759" s="31"/>
      <c r="R7759" s="84"/>
      <c r="S7759" s="31"/>
      <c r="T7759" s="31"/>
      <c r="U7759" s="169"/>
      <c r="V7759" s="150"/>
      <c r="W7759" s="141" t="str" cm="1">
        <f t="array" ref="W7759">IF(SUM(LEN(B7759:V7759))=0,"",IF(OR(OR(ISBLANK(F7759),SUM(LEN(C7759),LEN(D7759))=0),AND(NOT(E7759="Unknown"),ISBLANK(J7759)),AND(NOT(O7759="Unknown"),ISBLANK(R7759))),"Missing Information", INDEX(Table15[Entire Service Line Classification], MATCH(SUMIFS(Table15[Unique ID],Table15[System-Owned Portion],E7759,Table15[If Material Anything Other than "Lead" in Column E,Was Material Ever Previously Lead?],G7759,Table15[Customer-Owned Portion],O7759),Table15[Unique ID],0),0)))</f>
        <v/>
      </c>
      <c r="X7759"/>
    </row>
    <row r="7760" spans="2:24" x14ac:dyDescent="0.25">
      <c r="B7760" s="146"/>
      <c r="C7760" s="31"/>
      <c r="D7760" s="31"/>
      <c r="E7760" s="44"/>
      <c r="F7760" s="43"/>
      <c r="G7760" s="84"/>
      <c r="H7760" s="31"/>
      <c r="I7760" s="31"/>
      <c r="J7760" s="84"/>
      <c r="K7760" s="31"/>
      <c r="L7760" s="31"/>
      <c r="M7760" s="169"/>
      <c r="N7760" s="148"/>
      <c r="O7760" s="106"/>
      <c r="P7760" s="43"/>
      <c r="Q7760" s="31"/>
      <c r="R7760" s="84"/>
      <c r="S7760" s="31"/>
      <c r="T7760" s="31"/>
      <c r="U7760" s="169"/>
      <c r="V7760" s="150"/>
      <c r="W7760" s="141" t="str" cm="1">
        <f t="array" ref="W7760">IF(SUM(LEN(B7760:V7760))=0,"",IF(OR(OR(ISBLANK(F7760),SUM(LEN(C7760),LEN(D7760))=0),AND(NOT(E7760="Unknown"),ISBLANK(J7760)),AND(NOT(O7760="Unknown"),ISBLANK(R7760))),"Missing Information", INDEX(Table15[Entire Service Line Classification], MATCH(SUMIFS(Table15[Unique ID],Table15[System-Owned Portion],E7760,Table15[If Material Anything Other than "Lead" in Column E,Was Material Ever Previously Lead?],G7760,Table15[Customer-Owned Portion],O7760),Table15[Unique ID],0),0)))</f>
        <v/>
      </c>
      <c r="X7760"/>
    </row>
    <row r="7761" spans="2:24" x14ac:dyDescent="0.25">
      <c r="B7761" s="146"/>
      <c r="C7761" s="31"/>
      <c r="D7761" s="31"/>
      <c r="E7761" s="44"/>
      <c r="F7761" s="43"/>
      <c r="G7761" s="84"/>
      <c r="H7761" s="31"/>
      <c r="I7761" s="31"/>
      <c r="J7761" s="84"/>
      <c r="K7761" s="31"/>
      <c r="L7761" s="31"/>
      <c r="M7761" s="169"/>
      <c r="N7761" s="148"/>
      <c r="O7761" s="106"/>
      <c r="P7761" s="43"/>
      <c r="Q7761" s="31"/>
      <c r="R7761" s="84"/>
      <c r="S7761" s="31"/>
      <c r="T7761" s="31"/>
      <c r="U7761" s="169"/>
      <c r="V7761" s="150"/>
      <c r="W7761" s="141" t="str" cm="1">
        <f t="array" ref="W7761">IF(SUM(LEN(B7761:V7761))=0,"",IF(OR(OR(ISBLANK(F7761),SUM(LEN(C7761),LEN(D7761))=0),AND(NOT(E7761="Unknown"),ISBLANK(J7761)),AND(NOT(O7761="Unknown"),ISBLANK(R7761))),"Missing Information", INDEX(Table15[Entire Service Line Classification], MATCH(SUMIFS(Table15[Unique ID],Table15[System-Owned Portion],E7761,Table15[If Material Anything Other than "Lead" in Column E,Was Material Ever Previously Lead?],G7761,Table15[Customer-Owned Portion],O7761),Table15[Unique ID],0),0)))</f>
        <v/>
      </c>
      <c r="X7761"/>
    </row>
    <row r="7762" spans="2:24" x14ac:dyDescent="0.25">
      <c r="B7762" s="146"/>
      <c r="C7762" s="31"/>
      <c r="D7762" s="31"/>
      <c r="E7762" s="44"/>
      <c r="F7762" s="43"/>
      <c r="G7762" s="84"/>
      <c r="H7762" s="31"/>
      <c r="I7762" s="31"/>
      <c r="J7762" s="84"/>
      <c r="K7762" s="31"/>
      <c r="L7762" s="31"/>
      <c r="M7762" s="169"/>
      <c r="N7762" s="148"/>
      <c r="O7762" s="106"/>
      <c r="P7762" s="43"/>
      <c r="Q7762" s="31"/>
      <c r="R7762" s="84"/>
      <c r="S7762" s="31"/>
      <c r="T7762" s="31"/>
      <c r="U7762" s="169"/>
      <c r="V7762" s="150"/>
      <c r="W7762" s="141" t="str" cm="1">
        <f t="array" ref="W7762">IF(SUM(LEN(B7762:V7762))=0,"",IF(OR(OR(ISBLANK(F7762),SUM(LEN(C7762),LEN(D7762))=0),AND(NOT(E7762="Unknown"),ISBLANK(J7762)),AND(NOT(O7762="Unknown"),ISBLANK(R7762))),"Missing Information", INDEX(Table15[Entire Service Line Classification], MATCH(SUMIFS(Table15[Unique ID],Table15[System-Owned Portion],E7762,Table15[If Material Anything Other than "Lead" in Column E,Was Material Ever Previously Lead?],G7762,Table15[Customer-Owned Portion],O7762),Table15[Unique ID],0),0)))</f>
        <v/>
      </c>
      <c r="X7762"/>
    </row>
    <row r="7763" spans="2:24" x14ac:dyDescent="0.25">
      <c r="B7763" s="146"/>
      <c r="C7763" s="31"/>
      <c r="D7763" s="31"/>
      <c r="E7763" s="44"/>
      <c r="F7763" s="43"/>
      <c r="G7763" s="84"/>
      <c r="H7763" s="31"/>
      <c r="I7763" s="31"/>
      <c r="J7763" s="84"/>
      <c r="K7763" s="31"/>
      <c r="L7763" s="31"/>
      <c r="M7763" s="169"/>
      <c r="N7763" s="148"/>
      <c r="O7763" s="106"/>
      <c r="P7763" s="43"/>
      <c r="Q7763" s="31"/>
      <c r="R7763" s="84"/>
      <c r="S7763" s="31"/>
      <c r="T7763" s="31"/>
      <c r="U7763" s="169"/>
      <c r="V7763" s="150"/>
      <c r="W7763" s="141" t="str" cm="1">
        <f t="array" ref="W7763">IF(SUM(LEN(B7763:V7763))=0,"",IF(OR(OR(ISBLANK(F7763),SUM(LEN(C7763),LEN(D7763))=0),AND(NOT(E7763="Unknown"),ISBLANK(J7763)),AND(NOT(O7763="Unknown"),ISBLANK(R7763))),"Missing Information", INDEX(Table15[Entire Service Line Classification], MATCH(SUMIFS(Table15[Unique ID],Table15[System-Owned Portion],E7763,Table15[If Material Anything Other than "Lead" in Column E,Was Material Ever Previously Lead?],G7763,Table15[Customer-Owned Portion],O7763),Table15[Unique ID],0),0)))</f>
        <v/>
      </c>
      <c r="X7763"/>
    </row>
    <row r="7764" spans="2:24" x14ac:dyDescent="0.25">
      <c r="B7764" s="146"/>
      <c r="C7764" s="31"/>
      <c r="D7764" s="31"/>
      <c r="E7764" s="44"/>
      <c r="F7764" s="43"/>
      <c r="G7764" s="84"/>
      <c r="H7764" s="31"/>
      <c r="I7764" s="31"/>
      <c r="J7764" s="84"/>
      <c r="K7764" s="31"/>
      <c r="L7764" s="31"/>
      <c r="M7764" s="169"/>
      <c r="N7764" s="148"/>
      <c r="O7764" s="106"/>
      <c r="P7764" s="43"/>
      <c r="Q7764" s="31"/>
      <c r="R7764" s="84"/>
      <c r="S7764" s="31"/>
      <c r="T7764" s="31"/>
      <c r="U7764" s="169"/>
      <c r="V7764" s="150"/>
      <c r="W7764" s="141" t="str" cm="1">
        <f t="array" ref="W7764">IF(SUM(LEN(B7764:V7764))=0,"",IF(OR(OR(ISBLANK(F7764),SUM(LEN(C7764),LEN(D7764))=0),AND(NOT(E7764="Unknown"),ISBLANK(J7764)),AND(NOT(O7764="Unknown"),ISBLANK(R7764))),"Missing Information", INDEX(Table15[Entire Service Line Classification], MATCH(SUMIFS(Table15[Unique ID],Table15[System-Owned Portion],E7764,Table15[If Material Anything Other than "Lead" in Column E,Was Material Ever Previously Lead?],G7764,Table15[Customer-Owned Portion],O7764),Table15[Unique ID],0),0)))</f>
        <v/>
      </c>
      <c r="X7764"/>
    </row>
    <row r="7765" spans="2:24" x14ac:dyDescent="0.25">
      <c r="B7765" s="146"/>
      <c r="C7765" s="31"/>
      <c r="D7765" s="31"/>
      <c r="E7765" s="44"/>
      <c r="F7765" s="43"/>
      <c r="G7765" s="84"/>
      <c r="H7765" s="31"/>
      <c r="I7765" s="31"/>
      <c r="J7765" s="84"/>
      <c r="K7765" s="31"/>
      <c r="L7765" s="31"/>
      <c r="M7765" s="169"/>
      <c r="N7765" s="148"/>
      <c r="O7765" s="106"/>
      <c r="P7765" s="43"/>
      <c r="Q7765" s="31"/>
      <c r="R7765" s="84"/>
      <c r="S7765" s="31"/>
      <c r="T7765" s="31"/>
      <c r="U7765" s="169"/>
      <c r="V7765" s="150"/>
      <c r="W7765" s="141" t="str" cm="1">
        <f t="array" ref="W7765">IF(SUM(LEN(B7765:V7765))=0,"",IF(OR(OR(ISBLANK(F7765),SUM(LEN(C7765),LEN(D7765))=0),AND(NOT(E7765="Unknown"),ISBLANK(J7765)),AND(NOT(O7765="Unknown"),ISBLANK(R7765))),"Missing Information", INDEX(Table15[Entire Service Line Classification], MATCH(SUMIFS(Table15[Unique ID],Table15[System-Owned Portion],E7765,Table15[If Material Anything Other than "Lead" in Column E,Was Material Ever Previously Lead?],G7765,Table15[Customer-Owned Portion],O7765),Table15[Unique ID],0),0)))</f>
        <v/>
      </c>
      <c r="X7765"/>
    </row>
    <row r="7766" spans="2:24" x14ac:dyDescent="0.25">
      <c r="B7766" s="146"/>
      <c r="C7766" s="31"/>
      <c r="D7766" s="31"/>
      <c r="E7766" s="44"/>
      <c r="F7766" s="43"/>
      <c r="G7766" s="84"/>
      <c r="H7766" s="31"/>
      <c r="I7766" s="31"/>
      <c r="J7766" s="84"/>
      <c r="K7766" s="31"/>
      <c r="L7766" s="31"/>
      <c r="M7766" s="169"/>
      <c r="N7766" s="148"/>
      <c r="O7766" s="106"/>
      <c r="P7766" s="43"/>
      <c r="Q7766" s="31"/>
      <c r="R7766" s="84"/>
      <c r="S7766" s="31"/>
      <c r="T7766" s="31"/>
      <c r="U7766" s="169"/>
      <c r="V7766" s="150"/>
      <c r="W7766" s="141" t="str" cm="1">
        <f t="array" ref="W7766">IF(SUM(LEN(B7766:V7766))=0,"",IF(OR(OR(ISBLANK(F7766),SUM(LEN(C7766),LEN(D7766))=0),AND(NOT(E7766="Unknown"),ISBLANK(J7766)),AND(NOT(O7766="Unknown"),ISBLANK(R7766))),"Missing Information", INDEX(Table15[Entire Service Line Classification], MATCH(SUMIFS(Table15[Unique ID],Table15[System-Owned Portion],E7766,Table15[If Material Anything Other than "Lead" in Column E,Was Material Ever Previously Lead?],G7766,Table15[Customer-Owned Portion],O7766),Table15[Unique ID],0),0)))</f>
        <v/>
      </c>
      <c r="X7766"/>
    </row>
    <row r="7767" spans="2:24" x14ac:dyDescent="0.25">
      <c r="B7767" s="146"/>
      <c r="C7767" s="31"/>
      <c r="D7767" s="31"/>
      <c r="E7767" s="44"/>
      <c r="F7767" s="43"/>
      <c r="G7767" s="84"/>
      <c r="H7767" s="31"/>
      <c r="I7767" s="31"/>
      <c r="J7767" s="84"/>
      <c r="K7767" s="31"/>
      <c r="L7767" s="31"/>
      <c r="M7767" s="169"/>
      <c r="N7767" s="148"/>
      <c r="O7767" s="106"/>
      <c r="P7767" s="43"/>
      <c r="Q7767" s="31"/>
      <c r="R7767" s="84"/>
      <c r="S7767" s="31"/>
      <c r="T7767" s="31"/>
      <c r="U7767" s="169"/>
      <c r="V7767" s="150"/>
      <c r="W7767" s="141" t="str" cm="1">
        <f t="array" ref="W7767">IF(SUM(LEN(B7767:V7767))=0,"",IF(OR(OR(ISBLANK(F7767),SUM(LEN(C7767),LEN(D7767))=0),AND(NOT(E7767="Unknown"),ISBLANK(J7767)),AND(NOT(O7767="Unknown"),ISBLANK(R7767))),"Missing Information", INDEX(Table15[Entire Service Line Classification], MATCH(SUMIFS(Table15[Unique ID],Table15[System-Owned Portion],E7767,Table15[If Material Anything Other than "Lead" in Column E,Was Material Ever Previously Lead?],G7767,Table15[Customer-Owned Portion],O7767),Table15[Unique ID],0),0)))</f>
        <v/>
      </c>
      <c r="X7767"/>
    </row>
    <row r="7768" spans="2:24" x14ac:dyDescent="0.25">
      <c r="B7768" s="146"/>
      <c r="C7768" s="31"/>
      <c r="D7768" s="31"/>
      <c r="E7768" s="44"/>
      <c r="F7768" s="43"/>
      <c r="G7768" s="84"/>
      <c r="H7768" s="31"/>
      <c r="I7768" s="31"/>
      <c r="J7768" s="84"/>
      <c r="K7768" s="31"/>
      <c r="L7768" s="31"/>
      <c r="M7768" s="169"/>
      <c r="N7768" s="148"/>
      <c r="O7768" s="106"/>
      <c r="P7768" s="43"/>
      <c r="Q7768" s="31"/>
      <c r="R7768" s="84"/>
      <c r="S7768" s="31"/>
      <c r="T7768" s="31"/>
      <c r="U7768" s="169"/>
      <c r="V7768" s="150"/>
      <c r="W7768" s="141" t="str" cm="1">
        <f t="array" ref="W7768">IF(SUM(LEN(B7768:V7768))=0,"",IF(OR(OR(ISBLANK(F7768),SUM(LEN(C7768),LEN(D7768))=0),AND(NOT(E7768="Unknown"),ISBLANK(J7768)),AND(NOT(O7768="Unknown"),ISBLANK(R7768))),"Missing Information", INDEX(Table15[Entire Service Line Classification], MATCH(SUMIFS(Table15[Unique ID],Table15[System-Owned Portion],E7768,Table15[If Material Anything Other than "Lead" in Column E,Was Material Ever Previously Lead?],G7768,Table15[Customer-Owned Portion],O7768),Table15[Unique ID],0),0)))</f>
        <v/>
      </c>
      <c r="X7768"/>
    </row>
    <row r="7769" spans="2:24" x14ac:dyDescent="0.25">
      <c r="B7769" s="146"/>
      <c r="C7769" s="31"/>
      <c r="D7769" s="31"/>
      <c r="E7769" s="44"/>
      <c r="F7769" s="43"/>
      <c r="G7769" s="84"/>
      <c r="H7769" s="31"/>
      <c r="I7769" s="31"/>
      <c r="J7769" s="84"/>
      <c r="K7769" s="31"/>
      <c r="L7769" s="31"/>
      <c r="M7769" s="169"/>
      <c r="N7769" s="148"/>
      <c r="O7769" s="106"/>
      <c r="P7769" s="43"/>
      <c r="Q7769" s="31"/>
      <c r="R7769" s="84"/>
      <c r="S7769" s="31"/>
      <c r="T7769" s="31"/>
      <c r="U7769" s="169"/>
      <c r="V7769" s="150"/>
      <c r="W7769" s="141" t="str" cm="1">
        <f t="array" ref="W7769">IF(SUM(LEN(B7769:V7769))=0,"",IF(OR(OR(ISBLANK(F7769),SUM(LEN(C7769),LEN(D7769))=0),AND(NOT(E7769="Unknown"),ISBLANK(J7769)),AND(NOT(O7769="Unknown"),ISBLANK(R7769))),"Missing Information", INDEX(Table15[Entire Service Line Classification], MATCH(SUMIFS(Table15[Unique ID],Table15[System-Owned Portion],E7769,Table15[If Material Anything Other than "Lead" in Column E,Was Material Ever Previously Lead?],G7769,Table15[Customer-Owned Portion],O7769),Table15[Unique ID],0),0)))</f>
        <v/>
      </c>
      <c r="X7769"/>
    </row>
    <row r="7770" spans="2:24" x14ac:dyDescent="0.25">
      <c r="B7770" s="146"/>
      <c r="C7770" s="31"/>
      <c r="D7770" s="31"/>
      <c r="E7770" s="44"/>
      <c r="F7770" s="43"/>
      <c r="G7770" s="84"/>
      <c r="H7770" s="31"/>
      <c r="I7770" s="31"/>
      <c r="J7770" s="84"/>
      <c r="K7770" s="31"/>
      <c r="L7770" s="31"/>
      <c r="M7770" s="169"/>
      <c r="N7770" s="148"/>
      <c r="O7770" s="106"/>
      <c r="P7770" s="43"/>
      <c r="Q7770" s="31"/>
      <c r="R7770" s="84"/>
      <c r="S7770" s="31"/>
      <c r="T7770" s="31"/>
      <c r="U7770" s="169"/>
      <c r="V7770" s="150"/>
      <c r="W7770" s="141" t="str" cm="1">
        <f t="array" ref="W7770">IF(SUM(LEN(B7770:V7770))=0,"",IF(OR(OR(ISBLANK(F7770),SUM(LEN(C7770),LEN(D7770))=0),AND(NOT(E7770="Unknown"),ISBLANK(J7770)),AND(NOT(O7770="Unknown"),ISBLANK(R7770))),"Missing Information", INDEX(Table15[Entire Service Line Classification], MATCH(SUMIFS(Table15[Unique ID],Table15[System-Owned Portion],E7770,Table15[If Material Anything Other than "Lead" in Column E,Was Material Ever Previously Lead?],G7770,Table15[Customer-Owned Portion],O7770),Table15[Unique ID],0),0)))</f>
        <v/>
      </c>
      <c r="X7770"/>
    </row>
    <row r="7771" spans="2:24" x14ac:dyDescent="0.25">
      <c r="B7771" s="146"/>
      <c r="C7771" s="31"/>
      <c r="D7771" s="31"/>
      <c r="E7771" s="44"/>
      <c r="F7771" s="43"/>
      <c r="G7771" s="84"/>
      <c r="H7771" s="31"/>
      <c r="I7771" s="31"/>
      <c r="J7771" s="84"/>
      <c r="K7771" s="31"/>
      <c r="L7771" s="31"/>
      <c r="M7771" s="169"/>
      <c r="N7771" s="148"/>
      <c r="O7771" s="106"/>
      <c r="P7771" s="43"/>
      <c r="Q7771" s="31"/>
      <c r="R7771" s="84"/>
      <c r="S7771" s="31"/>
      <c r="T7771" s="31"/>
      <c r="U7771" s="169"/>
      <c r="V7771" s="150"/>
      <c r="W7771" s="141" t="str" cm="1">
        <f t="array" ref="W7771">IF(SUM(LEN(B7771:V7771))=0,"",IF(OR(OR(ISBLANK(F7771),SUM(LEN(C7771),LEN(D7771))=0),AND(NOT(E7771="Unknown"),ISBLANK(J7771)),AND(NOT(O7771="Unknown"),ISBLANK(R7771))),"Missing Information", INDEX(Table15[Entire Service Line Classification], MATCH(SUMIFS(Table15[Unique ID],Table15[System-Owned Portion],E7771,Table15[If Material Anything Other than "Lead" in Column E,Was Material Ever Previously Lead?],G7771,Table15[Customer-Owned Portion],O7771),Table15[Unique ID],0),0)))</f>
        <v/>
      </c>
      <c r="X7771"/>
    </row>
    <row r="7772" spans="2:24" x14ac:dyDescent="0.25">
      <c r="B7772" s="146"/>
      <c r="C7772" s="31"/>
      <c r="D7772" s="31"/>
      <c r="E7772" s="44"/>
      <c r="F7772" s="43"/>
      <c r="G7772" s="84"/>
      <c r="H7772" s="31"/>
      <c r="I7772" s="31"/>
      <c r="J7772" s="84"/>
      <c r="K7772" s="31"/>
      <c r="L7772" s="31"/>
      <c r="M7772" s="169"/>
      <c r="N7772" s="148"/>
      <c r="O7772" s="106"/>
      <c r="P7772" s="43"/>
      <c r="Q7772" s="31"/>
      <c r="R7772" s="84"/>
      <c r="S7772" s="31"/>
      <c r="T7772" s="31"/>
      <c r="U7772" s="169"/>
      <c r="V7772" s="150"/>
      <c r="W7772" s="141" t="str" cm="1">
        <f t="array" ref="W7772">IF(SUM(LEN(B7772:V7772))=0,"",IF(OR(OR(ISBLANK(F7772),SUM(LEN(C7772),LEN(D7772))=0),AND(NOT(E7772="Unknown"),ISBLANK(J7772)),AND(NOT(O7772="Unknown"),ISBLANK(R7772))),"Missing Information", INDEX(Table15[Entire Service Line Classification], MATCH(SUMIFS(Table15[Unique ID],Table15[System-Owned Portion],E7772,Table15[If Material Anything Other than "Lead" in Column E,Was Material Ever Previously Lead?],G7772,Table15[Customer-Owned Portion],O7772),Table15[Unique ID],0),0)))</f>
        <v/>
      </c>
      <c r="X7772"/>
    </row>
    <row r="7773" spans="2:24" x14ac:dyDescent="0.25">
      <c r="B7773" s="146"/>
      <c r="C7773" s="31"/>
      <c r="D7773" s="31"/>
      <c r="E7773" s="44"/>
      <c r="F7773" s="43"/>
      <c r="G7773" s="84"/>
      <c r="H7773" s="31"/>
      <c r="I7773" s="31"/>
      <c r="J7773" s="84"/>
      <c r="K7773" s="31"/>
      <c r="L7773" s="31"/>
      <c r="M7773" s="169"/>
      <c r="N7773" s="148"/>
      <c r="O7773" s="106"/>
      <c r="P7773" s="43"/>
      <c r="Q7773" s="31"/>
      <c r="R7773" s="84"/>
      <c r="S7773" s="31"/>
      <c r="T7773" s="31"/>
      <c r="U7773" s="169"/>
      <c r="V7773" s="150"/>
      <c r="W7773" s="141" t="str" cm="1">
        <f t="array" ref="W7773">IF(SUM(LEN(B7773:V7773))=0,"",IF(OR(OR(ISBLANK(F7773),SUM(LEN(C7773),LEN(D7773))=0),AND(NOT(E7773="Unknown"),ISBLANK(J7773)),AND(NOT(O7773="Unknown"),ISBLANK(R7773))),"Missing Information", INDEX(Table15[Entire Service Line Classification], MATCH(SUMIFS(Table15[Unique ID],Table15[System-Owned Portion],E7773,Table15[If Material Anything Other than "Lead" in Column E,Was Material Ever Previously Lead?],G7773,Table15[Customer-Owned Portion],O7773),Table15[Unique ID],0),0)))</f>
        <v/>
      </c>
      <c r="X7773"/>
    </row>
    <row r="7774" spans="2:24" x14ac:dyDescent="0.25">
      <c r="B7774" s="146"/>
      <c r="C7774" s="31"/>
      <c r="D7774" s="31"/>
      <c r="E7774" s="44"/>
      <c r="F7774" s="43"/>
      <c r="G7774" s="84"/>
      <c r="H7774" s="31"/>
      <c r="I7774" s="31"/>
      <c r="J7774" s="84"/>
      <c r="K7774" s="31"/>
      <c r="L7774" s="31"/>
      <c r="M7774" s="169"/>
      <c r="N7774" s="148"/>
      <c r="O7774" s="106"/>
      <c r="P7774" s="43"/>
      <c r="Q7774" s="31"/>
      <c r="R7774" s="84"/>
      <c r="S7774" s="31"/>
      <c r="T7774" s="31"/>
      <c r="U7774" s="169"/>
      <c r="V7774" s="150"/>
      <c r="W7774" s="141" t="str" cm="1">
        <f t="array" ref="W7774">IF(SUM(LEN(B7774:V7774))=0,"",IF(OR(OR(ISBLANK(F7774),SUM(LEN(C7774),LEN(D7774))=0),AND(NOT(E7774="Unknown"),ISBLANK(J7774)),AND(NOT(O7774="Unknown"),ISBLANK(R7774))),"Missing Information", INDEX(Table15[Entire Service Line Classification], MATCH(SUMIFS(Table15[Unique ID],Table15[System-Owned Portion],E7774,Table15[If Material Anything Other than "Lead" in Column E,Was Material Ever Previously Lead?],G7774,Table15[Customer-Owned Portion],O7774),Table15[Unique ID],0),0)))</f>
        <v/>
      </c>
      <c r="X7774"/>
    </row>
    <row r="7775" spans="2:24" x14ac:dyDescent="0.25">
      <c r="B7775" s="146"/>
      <c r="C7775" s="31"/>
      <c r="D7775" s="31"/>
      <c r="E7775" s="44"/>
      <c r="F7775" s="43"/>
      <c r="G7775" s="84"/>
      <c r="H7775" s="31"/>
      <c r="I7775" s="31"/>
      <c r="J7775" s="84"/>
      <c r="K7775" s="31"/>
      <c r="L7775" s="31"/>
      <c r="M7775" s="169"/>
      <c r="N7775" s="148"/>
      <c r="O7775" s="106"/>
      <c r="P7775" s="43"/>
      <c r="Q7775" s="31"/>
      <c r="R7775" s="84"/>
      <c r="S7775" s="31"/>
      <c r="T7775" s="31"/>
      <c r="U7775" s="169"/>
      <c r="V7775" s="150"/>
      <c r="W7775" s="141" t="str" cm="1">
        <f t="array" ref="W7775">IF(SUM(LEN(B7775:V7775))=0,"",IF(OR(OR(ISBLANK(F7775),SUM(LEN(C7775),LEN(D7775))=0),AND(NOT(E7775="Unknown"),ISBLANK(J7775)),AND(NOT(O7775="Unknown"),ISBLANK(R7775))),"Missing Information", INDEX(Table15[Entire Service Line Classification], MATCH(SUMIFS(Table15[Unique ID],Table15[System-Owned Portion],E7775,Table15[If Material Anything Other than "Lead" in Column E,Was Material Ever Previously Lead?],G7775,Table15[Customer-Owned Portion],O7775),Table15[Unique ID],0),0)))</f>
        <v/>
      </c>
      <c r="X7775"/>
    </row>
    <row r="7776" spans="2:24" x14ac:dyDescent="0.25">
      <c r="B7776" s="146"/>
      <c r="C7776" s="31"/>
      <c r="D7776" s="31"/>
      <c r="E7776" s="44"/>
      <c r="F7776" s="43"/>
      <c r="G7776" s="84"/>
      <c r="H7776" s="31"/>
      <c r="I7776" s="31"/>
      <c r="J7776" s="84"/>
      <c r="K7776" s="31"/>
      <c r="L7776" s="31"/>
      <c r="M7776" s="169"/>
      <c r="N7776" s="148"/>
      <c r="O7776" s="106"/>
      <c r="P7776" s="43"/>
      <c r="Q7776" s="31"/>
      <c r="R7776" s="84"/>
      <c r="S7776" s="31"/>
      <c r="T7776" s="31"/>
      <c r="U7776" s="169"/>
      <c r="V7776" s="150"/>
      <c r="W7776" s="141" t="str" cm="1">
        <f t="array" ref="W7776">IF(SUM(LEN(B7776:V7776))=0,"",IF(OR(OR(ISBLANK(F7776),SUM(LEN(C7776),LEN(D7776))=0),AND(NOT(E7776="Unknown"),ISBLANK(J7776)),AND(NOT(O7776="Unknown"),ISBLANK(R7776))),"Missing Information", INDEX(Table15[Entire Service Line Classification], MATCH(SUMIFS(Table15[Unique ID],Table15[System-Owned Portion],E7776,Table15[If Material Anything Other than "Lead" in Column E,Was Material Ever Previously Lead?],G7776,Table15[Customer-Owned Portion],O7776),Table15[Unique ID],0),0)))</f>
        <v/>
      </c>
      <c r="X7776"/>
    </row>
    <row r="7777" spans="2:24" x14ac:dyDescent="0.25">
      <c r="B7777" s="146"/>
      <c r="C7777" s="31"/>
      <c r="D7777" s="31"/>
      <c r="E7777" s="44"/>
      <c r="F7777" s="43"/>
      <c r="G7777" s="84"/>
      <c r="H7777" s="31"/>
      <c r="I7777" s="31"/>
      <c r="J7777" s="84"/>
      <c r="K7777" s="31"/>
      <c r="L7777" s="31"/>
      <c r="M7777" s="169"/>
      <c r="N7777" s="148"/>
      <c r="O7777" s="106"/>
      <c r="P7777" s="43"/>
      <c r="Q7777" s="31"/>
      <c r="R7777" s="84"/>
      <c r="S7777" s="31"/>
      <c r="T7777" s="31"/>
      <c r="U7777" s="169"/>
      <c r="V7777" s="150"/>
      <c r="W7777" s="141" t="str" cm="1">
        <f t="array" ref="W7777">IF(SUM(LEN(B7777:V7777))=0,"",IF(OR(OR(ISBLANK(F7777),SUM(LEN(C7777),LEN(D7777))=0),AND(NOT(E7777="Unknown"),ISBLANK(J7777)),AND(NOT(O7777="Unknown"),ISBLANK(R7777))),"Missing Information", INDEX(Table15[Entire Service Line Classification], MATCH(SUMIFS(Table15[Unique ID],Table15[System-Owned Portion],E7777,Table15[If Material Anything Other than "Lead" in Column E,Was Material Ever Previously Lead?],G7777,Table15[Customer-Owned Portion],O7777),Table15[Unique ID],0),0)))</f>
        <v/>
      </c>
      <c r="X7777"/>
    </row>
    <row r="7778" spans="2:24" x14ac:dyDescent="0.25">
      <c r="B7778" s="146"/>
      <c r="C7778" s="31"/>
      <c r="D7778" s="31"/>
      <c r="E7778" s="44"/>
      <c r="F7778" s="43"/>
      <c r="G7778" s="84"/>
      <c r="H7778" s="31"/>
      <c r="I7778" s="31"/>
      <c r="J7778" s="84"/>
      <c r="K7778" s="31"/>
      <c r="L7778" s="31"/>
      <c r="M7778" s="169"/>
      <c r="N7778" s="148"/>
      <c r="O7778" s="106"/>
      <c r="P7778" s="43"/>
      <c r="Q7778" s="31"/>
      <c r="R7778" s="84"/>
      <c r="S7778" s="31"/>
      <c r="T7778" s="31"/>
      <c r="U7778" s="169"/>
      <c r="V7778" s="150"/>
      <c r="W7778" s="141" t="str" cm="1">
        <f t="array" ref="W7778">IF(SUM(LEN(B7778:V7778))=0,"",IF(OR(OR(ISBLANK(F7778),SUM(LEN(C7778),LEN(D7778))=0),AND(NOT(E7778="Unknown"),ISBLANK(J7778)),AND(NOT(O7778="Unknown"),ISBLANK(R7778))),"Missing Information", INDEX(Table15[Entire Service Line Classification], MATCH(SUMIFS(Table15[Unique ID],Table15[System-Owned Portion],E7778,Table15[If Material Anything Other than "Lead" in Column E,Was Material Ever Previously Lead?],G7778,Table15[Customer-Owned Portion],O7778),Table15[Unique ID],0),0)))</f>
        <v/>
      </c>
      <c r="X7778"/>
    </row>
    <row r="7779" spans="2:24" x14ac:dyDescent="0.25">
      <c r="B7779" s="146"/>
      <c r="C7779" s="31"/>
      <c r="D7779" s="31"/>
      <c r="E7779" s="44"/>
      <c r="F7779" s="43"/>
      <c r="G7779" s="84"/>
      <c r="H7779" s="31"/>
      <c r="I7779" s="31"/>
      <c r="J7779" s="84"/>
      <c r="K7779" s="31"/>
      <c r="L7779" s="31"/>
      <c r="M7779" s="169"/>
      <c r="N7779" s="148"/>
      <c r="O7779" s="106"/>
      <c r="P7779" s="43"/>
      <c r="Q7779" s="31"/>
      <c r="R7779" s="84"/>
      <c r="S7779" s="31"/>
      <c r="T7779" s="31"/>
      <c r="U7779" s="169"/>
      <c r="V7779" s="150"/>
      <c r="W7779" s="141" t="str" cm="1">
        <f t="array" ref="W7779">IF(SUM(LEN(B7779:V7779))=0,"",IF(OR(OR(ISBLANK(F7779),SUM(LEN(C7779),LEN(D7779))=0),AND(NOT(E7779="Unknown"),ISBLANK(J7779)),AND(NOT(O7779="Unknown"),ISBLANK(R7779))),"Missing Information", INDEX(Table15[Entire Service Line Classification], MATCH(SUMIFS(Table15[Unique ID],Table15[System-Owned Portion],E7779,Table15[If Material Anything Other than "Lead" in Column E,Was Material Ever Previously Lead?],G7779,Table15[Customer-Owned Portion],O7779),Table15[Unique ID],0),0)))</f>
        <v/>
      </c>
      <c r="X7779"/>
    </row>
    <row r="7780" spans="2:24" x14ac:dyDescent="0.25">
      <c r="B7780" s="146"/>
      <c r="C7780" s="31"/>
      <c r="D7780" s="31"/>
      <c r="E7780" s="44"/>
      <c r="F7780" s="43"/>
      <c r="G7780" s="84"/>
      <c r="H7780" s="31"/>
      <c r="I7780" s="31"/>
      <c r="J7780" s="84"/>
      <c r="K7780" s="31"/>
      <c r="L7780" s="31"/>
      <c r="M7780" s="169"/>
      <c r="N7780" s="148"/>
      <c r="O7780" s="106"/>
      <c r="P7780" s="43"/>
      <c r="Q7780" s="31"/>
      <c r="R7780" s="84"/>
      <c r="S7780" s="31"/>
      <c r="T7780" s="31"/>
      <c r="U7780" s="169"/>
      <c r="V7780" s="150"/>
      <c r="W7780" s="141" t="str" cm="1">
        <f t="array" ref="W7780">IF(SUM(LEN(B7780:V7780))=0,"",IF(OR(OR(ISBLANK(F7780),SUM(LEN(C7780),LEN(D7780))=0),AND(NOT(E7780="Unknown"),ISBLANK(J7780)),AND(NOT(O7780="Unknown"),ISBLANK(R7780))),"Missing Information", INDEX(Table15[Entire Service Line Classification], MATCH(SUMIFS(Table15[Unique ID],Table15[System-Owned Portion],E7780,Table15[If Material Anything Other than "Lead" in Column E,Was Material Ever Previously Lead?],G7780,Table15[Customer-Owned Portion],O7780),Table15[Unique ID],0),0)))</f>
        <v/>
      </c>
      <c r="X7780"/>
    </row>
    <row r="7781" spans="2:24" x14ac:dyDescent="0.25">
      <c r="B7781" s="146"/>
      <c r="C7781" s="31"/>
      <c r="D7781" s="31"/>
      <c r="E7781" s="44"/>
      <c r="F7781" s="43"/>
      <c r="G7781" s="84"/>
      <c r="H7781" s="31"/>
      <c r="I7781" s="31"/>
      <c r="J7781" s="84"/>
      <c r="K7781" s="31"/>
      <c r="L7781" s="31"/>
      <c r="M7781" s="169"/>
      <c r="N7781" s="148"/>
      <c r="O7781" s="106"/>
      <c r="P7781" s="43"/>
      <c r="Q7781" s="31"/>
      <c r="R7781" s="84"/>
      <c r="S7781" s="31"/>
      <c r="T7781" s="31"/>
      <c r="U7781" s="169"/>
      <c r="V7781" s="150"/>
      <c r="W7781" s="141" t="str" cm="1">
        <f t="array" ref="W7781">IF(SUM(LEN(B7781:V7781))=0,"",IF(OR(OR(ISBLANK(F7781),SUM(LEN(C7781),LEN(D7781))=0),AND(NOT(E7781="Unknown"),ISBLANK(J7781)),AND(NOT(O7781="Unknown"),ISBLANK(R7781))),"Missing Information", INDEX(Table15[Entire Service Line Classification], MATCH(SUMIFS(Table15[Unique ID],Table15[System-Owned Portion],E7781,Table15[If Material Anything Other than "Lead" in Column E,Was Material Ever Previously Lead?],G7781,Table15[Customer-Owned Portion],O7781),Table15[Unique ID],0),0)))</f>
        <v/>
      </c>
      <c r="X7781"/>
    </row>
    <row r="7782" spans="2:24" x14ac:dyDescent="0.25">
      <c r="B7782" s="146"/>
      <c r="C7782" s="31"/>
      <c r="D7782" s="31"/>
      <c r="E7782" s="44"/>
      <c r="F7782" s="43"/>
      <c r="G7782" s="84"/>
      <c r="H7782" s="31"/>
      <c r="I7782" s="31"/>
      <c r="J7782" s="84"/>
      <c r="K7782" s="31"/>
      <c r="L7782" s="31"/>
      <c r="M7782" s="169"/>
      <c r="N7782" s="148"/>
      <c r="O7782" s="106"/>
      <c r="P7782" s="43"/>
      <c r="Q7782" s="31"/>
      <c r="R7782" s="84"/>
      <c r="S7782" s="31"/>
      <c r="T7782" s="31"/>
      <c r="U7782" s="169"/>
      <c r="V7782" s="150"/>
      <c r="W7782" s="141" t="str" cm="1">
        <f t="array" ref="W7782">IF(SUM(LEN(B7782:V7782))=0,"",IF(OR(OR(ISBLANK(F7782),SUM(LEN(C7782),LEN(D7782))=0),AND(NOT(E7782="Unknown"),ISBLANK(J7782)),AND(NOT(O7782="Unknown"),ISBLANK(R7782))),"Missing Information", INDEX(Table15[Entire Service Line Classification], MATCH(SUMIFS(Table15[Unique ID],Table15[System-Owned Portion],E7782,Table15[If Material Anything Other than "Lead" in Column E,Was Material Ever Previously Lead?],G7782,Table15[Customer-Owned Portion],O7782),Table15[Unique ID],0),0)))</f>
        <v/>
      </c>
      <c r="X7782"/>
    </row>
    <row r="7783" spans="2:24" x14ac:dyDescent="0.25">
      <c r="B7783" s="146"/>
      <c r="C7783" s="31"/>
      <c r="D7783" s="31"/>
      <c r="E7783" s="44"/>
      <c r="F7783" s="43"/>
      <c r="G7783" s="84"/>
      <c r="H7783" s="31"/>
      <c r="I7783" s="31"/>
      <c r="J7783" s="84"/>
      <c r="K7783" s="31"/>
      <c r="L7783" s="31"/>
      <c r="M7783" s="169"/>
      <c r="N7783" s="148"/>
      <c r="O7783" s="106"/>
      <c r="P7783" s="43"/>
      <c r="Q7783" s="31"/>
      <c r="R7783" s="84"/>
      <c r="S7783" s="31"/>
      <c r="T7783" s="31"/>
      <c r="U7783" s="169"/>
      <c r="V7783" s="150"/>
      <c r="W7783" s="141" t="str" cm="1">
        <f t="array" ref="W7783">IF(SUM(LEN(B7783:V7783))=0,"",IF(OR(OR(ISBLANK(F7783),SUM(LEN(C7783),LEN(D7783))=0),AND(NOT(E7783="Unknown"),ISBLANK(J7783)),AND(NOT(O7783="Unknown"),ISBLANK(R7783))),"Missing Information", INDEX(Table15[Entire Service Line Classification], MATCH(SUMIFS(Table15[Unique ID],Table15[System-Owned Portion],E7783,Table15[If Material Anything Other than "Lead" in Column E,Was Material Ever Previously Lead?],G7783,Table15[Customer-Owned Portion],O7783),Table15[Unique ID],0),0)))</f>
        <v/>
      </c>
      <c r="X7783"/>
    </row>
    <row r="7784" spans="2:24" x14ac:dyDescent="0.25">
      <c r="B7784" s="146"/>
      <c r="C7784" s="31"/>
      <c r="D7784" s="31"/>
      <c r="E7784" s="44"/>
      <c r="F7784" s="43"/>
      <c r="G7784" s="84"/>
      <c r="H7784" s="31"/>
      <c r="I7784" s="31"/>
      <c r="J7784" s="84"/>
      <c r="K7784" s="31"/>
      <c r="L7784" s="31"/>
      <c r="M7784" s="169"/>
      <c r="N7784" s="148"/>
      <c r="O7784" s="106"/>
      <c r="P7784" s="43"/>
      <c r="Q7784" s="31"/>
      <c r="R7784" s="84"/>
      <c r="S7784" s="31"/>
      <c r="T7784" s="31"/>
      <c r="U7784" s="169"/>
      <c r="V7784" s="150"/>
      <c r="W7784" s="141" t="str" cm="1">
        <f t="array" ref="W7784">IF(SUM(LEN(B7784:V7784))=0,"",IF(OR(OR(ISBLANK(F7784),SUM(LEN(C7784),LEN(D7784))=0),AND(NOT(E7784="Unknown"),ISBLANK(J7784)),AND(NOT(O7784="Unknown"),ISBLANK(R7784))),"Missing Information", INDEX(Table15[Entire Service Line Classification], MATCH(SUMIFS(Table15[Unique ID],Table15[System-Owned Portion],E7784,Table15[If Material Anything Other than "Lead" in Column E,Was Material Ever Previously Lead?],G7784,Table15[Customer-Owned Portion],O7784),Table15[Unique ID],0),0)))</f>
        <v/>
      </c>
      <c r="X7784"/>
    </row>
    <row r="7785" spans="2:24" x14ac:dyDescent="0.25">
      <c r="B7785" s="146"/>
      <c r="C7785" s="31"/>
      <c r="D7785" s="31"/>
      <c r="E7785" s="44"/>
      <c r="F7785" s="43"/>
      <c r="G7785" s="84"/>
      <c r="H7785" s="31"/>
      <c r="I7785" s="31"/>
      <c r="J7785" s="84"/>
      <c r="K7785" s="31"/>
      <c r="L7785" s="31"/>
      <c r="M7785" s="169"/>
      <c r="N7785" s="148"/>
      <c r="O7785" s="106"/>
      <c r="P7785" s="43"/>
      <c r="Q7785" s="31"/>
      <c r="R7785" s="84"/>
      <c r="S7785" s="31"/>
      <c r="T7785" s="31"/>
      <c r="U7785" s="169"/>
      <c r="V7785" s="150"/>
      <c r="W7785" s="141" t="str" cm="1">
        <f t="array" ref="W7785">IF(SUM(LEN(B7785:V7785))=0,"",IF(OR(OR(ISBLANK(F7785),SUM(LEN(C7785),LEN(D7785))=0),AND(NOT(E7785="Unknown"),ISBLANK(J7785)),AND(NOT(O7785="Unknown"),ISBLANK(R7785))),"Missing Information", INDEX(Table15[Entire Service Line Classification], MATCH(SUMIFS(Table15[Unique ID],Table15[System-Owned Portion],E7785,Table15[If Material Anything Other than "Lead" in Column E,Was Material Ever Previously Lead?],G7785,Table15[Customer-Owned Portion],O7785),Table15[Unique ID],0),0)))</f>
        <v/>
      </c>
      <c r="X7785"/>
    </row>
    <row r="7786" spans="2:24" x14ac:dyDescent="0.25">
      <c r="B7786" s="146"/>
      <c r="C7786" s="31"/>
      <c r="D7786" s="31"/>
      <c r="E7786" s="44"/>
      <c r="F7786" s="43"/>
      <c r="G7786" s="84"/>
      <c r="H7786" s="31"/>
      <c r="I7786" s="31"/>
      <c r="J7786" s="84"/>
      <c r="K7786" s="31"/>
      <c r="L7786" s="31"/>
      <c r="M7786" s="169"/>
      <c r="N7786" s="148"/>
      <c r="O7786" s="106"/>
      <c r="P7786" s="43"/>
      <c r="Q7786" s="31"/>
      <c r="R7786" s="84"/>
      <c r="S7786" s="31"/>
      <c r="T7786" s="31"/>
      <c r="U7786" s="169"/>
      <c r="V7786" s="150"/>
      <c r="W7786" s="141" t="str" cm="1">
        <f t="array" ref="W7786">IF(SUM(LEN(B7786:V7786))=0,"",IF(OR(OR(ISBLANK(F7786),SUM(LEN(C7786),LEN(D7786))=0),AND(NOT(E7786="Unknown"),ISBLANK(J7786)),AND(NOT(O7786="Unknown"),ISBLANK(R7786))),"Missing Information", INDEX(Table15[Entire Service Line Classification], MATCH(SUMIFS(Table15[Unique ID],Table15[System-Owned Portion],E7786,Table15[If Material Anything Other than "Lead" in Column E,Was Material Ever Previously Lead?],G7786,Table15[Customer-Owned Portion],O7786),Table15[Unique ID],0),0)))</f>
        <v/>
      </c>
      <c r="X7786"/>
    </row>
    <row r="7787" spans="2:24" x14ac:dyDescent="0.25">
      <c r="B7787" s="146"/>
      <c r="C7787" s="31"/>
      <c r="D7787" s="31"/>
      <c r="E7787" s="44"/>
      <c r="F7787" s="43"/>
      <c r="G7787" s="84"/>
      <c r="H7787" s="31"/>
      <c r="I7787" s="31"/>
      <c r="J7787" s="84"/>
      <c r="K7787" s="31"/>
      <c r="L7787" s="31"/>
      <c r="M7787" s="169"/>
      <c r="N7787" s="148"/>
      <c r="O7787" s="106"/>
      <c r="P7787" s="43"/>
      <c r="Q7787" s="31"/>
      <c r="R7787" s="84"/>
      <c r="S7787" s="31"/>
      <c r="T7787" s="31"/>
      <c r="U7787" s="169"/>
      <c r="V7787" s="150"/>
      <c r="W7787" s="141" t="str" cm="1">
        <f t="array" ref="W7787">IF(SUM(LEN(B7787:V7787))=0,"",IF(OR(OR(ISBLANK(F7787),SUM(LEN(C7787),LEN(D7787))=0),AND(NOT(E7787="Unknown"),ISBLANK(J7787)),AND(NOT(O7787="Unknown"),ISBLANK(R7787))),"Missing Information", INDEX(Table15[Entire Service Line Classification], MATCH(SUMIFS(Table15[Unique ID],Table15[System-Owned Portion],E7787,Table15[If Material Anything Other than "Lead" in Column E,Was Material Ever Previously Lead?],G7787,Table15[Customer-Owned Portion],O7787),Table15[Unique ID],0),0)))</f>
        <v/>
      </c>
      <c r="X7787"/>
    </row>
    <row r="7788" spans="2:24" x14ac:dyDescent="0.25">
      <c r="B7788" s="146"/>
      <c r="C7788" s="31"/>
      <c r="D7788" s="31"/>
      <c r="E7788" s="44"/>
      <c r="F7788" s="43"/>
      <c r="G7788" s="84"/>
      <c r="H7788" s="31"/>
      <c r="I7788" s="31"/>
      <c r="J7788" s="84"/>
      <c r="K7788" s="31"/>
      <c r="L7788" s="31"/>
      <c r="M7788" s="169"/>
      <c r="N7788" s="148"/>
      <c r="O7788" s="106"/>
      <c r="P7788" s="43"/>
      <c r="Q7788" s="31"/>
      <c r="R7788" s="84"/>
      <c r="S7788" s="31"/>
      <c r="T7788" s="31"/>
      <c r="U7788" s="169"/>
      <c r="V7788" s="150"/>
      <c r="W7788" s="141" t="str" cm="1">
        <f t="array" ref="W7788">IF(SUM(LEN(B7788:V7788))=0,"",IF(OR(OR(ISBLANK(F7788),SUM(LEN(C7788),LEN(D7788))=0),AND(NOT(E7788="Unknown"),ISBLANK(J7788)),AND(NOT(O7788="Unknown"),ISBLANK(R7788))),"Missing Information", INDEX(Table15[Entire Service Line Classification], MATCH(SUMIFS(Table15[Unique ID],Table15[System-Owned Portion],E7788,Table15[If Material Anything Other than "Lead" in Column E,Was Material Ever Previously Lead?],G7788,Table15[Customer-Owned Portion],O7788),Table15[Unique ID],0),0)))</f>
        <v/>
      </c>
      <c r="X7788"/>
    </row>
    <row r="7789" spans="2:24" x14ac:dyDescent="0.25">
      <c r="B7789" s="146"/>
      <c r="C7789" s="31"/>
      <c r="D7789" s="31"/>
      <c r="E7789" s="44"/>
      <c r="F7789" s="43"/>
      <c r="G7789" s="84"/>
      <c r="H7789" s="31"/>
      <c r="I7789" s="31"/>
      <c r="J7789" s="84"/>
      <c r="K7789" s="31"/>
      <c r="L7789" s="31"/>
      <c r="M7789" s="169"/>
      <c r="N7789" s="148"/>
      <c r="O7789" s="106"/>
      <c r="P7789" s="43"/>
      <c r="Q7789" s="31"/>
      <c r="R7789" s="84"/>
      <c r="S7789" s="31"/>
      <c r="T7789" s="31"/>
      <c r="U7789" s="169"/>
      <c r="V7789" s="150"/>
      <c r="W7789" s="141" t="str" cm="1">
        <f t="array" ref="W7789">IF(SUM(LEN(B7789:V7789))=0,"",IF(OR(OR(ISBLANK(F7789),SUM(LEN(C7789),LEN(D7789))=0),AND(NOT(E7789="Unknown"),ISBLANK(J7789)),AND(NOT(O7789="Unknown"),ISBLANK(R7789))),"Missing Information", INDEX(Table15[Entire Service Line Classification], MATCH(SUMIFS(Table15[Unique ID],Table15[System-Owned Portion],E7789,Table15[If Material Anything Other than "Lead" in Column E,Was Material Ever Previously Lead?],G7789,Table15[Customer-Owned Portion],O7789),Table15[Unique ID],0),0)))</f>
        <v/>
      </c>
      <c r="X7789"/>
    </row>
    <row r="7790" spans="2:24" x14ac:dyDescent="0.25">
      <c r="B7790" s="146"/>
      <c r="C7790" s="31"/>
      <c r="D7790" s="31"/>
      <c r="E7790" s="44"/>
      <c r="F7790" s="43"/>
      <c r="G7790" s="84"/>
      <c r="H7790" s="31"/>
      <c r="I7790" s="31"/>
      <c r="J7790" s="84"/>
      <c r="K7790" s="31"/>
      <c r="L7790" s="31"/>
      <c r="M7790" s="169"/>
      <c r="N7790" s="148"/>
      <c r="O7790" s="106"/>
      <c r="P7790" s="43"/>
      <c r="Q7790" s="31"/>
      <c r="R7790" s="84"/>
      <c r="S7790" s="31"/>
      <c r="T7790" s="31"/>
      <c r="U7790" s="169"/>
      <c r="V7790" s="150"/>
      <c r="W7790" s="141" t="str" cm="1">
        <f t="array" ref="W7790">IF(SUM(LEN(B7790:V7790))=0,"",IF(OR(OR(ISBLANK(F7790),SUM(LEN(C7790),LEN(D7790))=0),AND(NOT(E7790="Unknown"),ISBLANK(J7790)),AND(NOT(O7790="Unknown"),ISBLANK(R7790))),"Missing Information", INDEX(Table15[Entire Service Line Classification], MATCH(SUMIFS(Table15[Unique ID],Table15[System-Owned Portion],E7790,Table15[If Material Anything Other than "Lead" in Column E,Was Material Ever Previously Lead?],G7790,Table15[Customer-Owned Portion],O7790),Table15[Unique ID],0),0)))</f>
        <v/>
      </c>
      <c r="X7790"/>
    </row>
    <row r="7791" spans="2:24" x14ac:dyDescent="0.25">
      <c r="B7791" s="146"/>
      <c r="C7791" s="31"/>
      <c r="D7791" s="31"/>
      <c r="E7791" s="44"/>
      <c r="F7791" s="43"/>
      <c r="G7791" s="84"/>
      <c r="H7791" s="31"/>
      <c r="I7791" s="31"/>
      <c r="J7791" s="84"/>
      <c r="K7791" s="31"/>
      <c r="L7791" s="31"/>
      <c r="M7791" s="169"/>
      <c r="N7791" s="148"/>
      <c r="O7791" s="106"/>
      <c r="P7791" s="43"/>
      <c r="Q7791" s="31"/>
      <c r="R7791" s="84"/>
      <c r="S7791" s="31"/>
      <c r="T7791" s="31"/>
      <c r="U7791" s="169"/>
      <c r="V7791" s="150"/>
      <c r="W7791" s="141" t="str" cm="1">
        <f t="array" ref="W7791">IF(SUM(LEN(B7791:V7791))=0,"",IF(OR(OR(ISBLANK(F7791),SUM(LEN(C7791),LEN(D7791))=0),AND(NOT(E7791="Unknown"),ISBLANK(J7791)),AND(NOT(O7791="Unknown"),ISBLANK(R7791))),"Missing Information", INDEX(Table15[Entire Service Line Classification], MATCH(SUMIFS(Table15[Unique ID],Table15[System-Owned Portion],E7791,Table15[If Material Anything Other than "Lead" in Column E,Was Material Ever Previously Lead?],G7791,Table15[Customer-Owned Portion],O7791),Table15[Unique ID],0),0)))</f>
        <v/>
      </c>
      <c r="X7791"/>
    </row>
    <row r="7792" spans="2:24" x14ac:dyDescent="0.25">
      <c r="B7792" s="146"/>
      <c r="C7792" s="31"/>
      <c r="D7792" s="31"/>
      <c r="E7792" s="44"/>
      <c r="F7792" s="43"/>
      <c r="G7792" s="84"/>
      <c r="H7792" s="31"/>
      <c r="I7792" s="31"/>
      <c r="J7792" s="84"/>
      <c r="K7792" s="31"/>
      <c r="L7792" s="31"/>
      <c r="M7792" s="169"/>
      <c r="N7792" s="148"/>
      <c r="O7792" s="106"/>
      <c r="P7792" s="43"/>
      <c r="Q7792" s="31"/>
      <c r="R7792" s="84"/>
      <c r="S7792" s="31"/>
      <c r="T7792" s="31"/>
      <c r="U7792" s="169"/>
      <c r="V7792" s="150"/>
      <c r="W7792" s="141" t="str" cm="1">
        <f t="array" ref="W7792">IF(SUM(LEN(B7792:V7792))=0,"",IF(OR(OR(ISBLANK(F7792),SUM(LEN(C7792),LEN(D7792))=0),AND(NOT(E7792="Unknown"),ISBLANK(J7792)),AND(NOT(O7792="Unknown"),ISBLANK(R7792))),"Missing Information", INDEX(Table15[Entire Service Line Classification], MATCH(SUMIFS(Table15[Unique ID],Table15[System-Owned Portion],E7792,Table15[If Material Anything Other than "Lead" in Column E,Was Material Ever Previously Lead?],G7792,Table15[Customer-Owned Portion],O7792),Table15[Unique ID],0),0)))</f>
        <v/>
      </c>
      <c r="X7792"/>
    </row>
    <row r="7793" spans="2:24" x14ac:dyDescent="0.25">
      <c r="B7793" s="146"/>
      <c r="C7793" s="31"/>
      <c r="D7793" s="31"/>
      <c r="E7793" s="44"/>
      <c r="F7793" s="43"/>
      <c r="G7793" s="84"/>
      <c r="H7793" s="31"/>
      <c r="I7793" s="31"/>
      <c r="J7793" s="84"/>
      <c r="K7793" s="31"/>
      <c r="L7793" s="31"/>
      <c r="M7793" s="169"/>
      <c r="N7793" s="148"/>
      <c r="O7793" s="106"/>
      <c r="P7793" s="43"/>
      <c r="Q7793" s="31"/>
      <c r="R7793" s="84"/>
      <c r="S7793" s="31"/>
      <c r="T7793" s="31"/>
      <c r="U7793" s="169"/>
      <c r="V7793" s="150"/>
      <c r="W7793" s="141" t="str" cm="1">
        <f t="array" ref="W7793">IF(SUM(LEN(B7793:V7793))=0,"",IF(OR(OR(ISBLANK(F7793),SUM(LEN(C7793),LEN(D7793))=0),AND(NOT(E7793="Unknown"),ISBLANK(J7793)),AND(NOT(O7793="Unknown"),ISBLANK(R7793))),"Missing Information", INDEX(Table15[Entire Service Line Classification], MATCH(SUMIFS(Table15[Unique ID],Table15[System-Owned Portion],E7793,Table15[If Material Anything Other than "Lead" in Column E,Was Material Ever Previously Lead?],G7793,Table15[Customer-Owned Portion],O7793),Table15[Unique ID],0),0)))</f>
        <v/>
      </c>
      <c r="X7793"/>
    </row>
    <row r="7794" spans="2:24" x14ac:dyDescent="0.25">
      <c r="B7794" s="146"/>
      <c r="C7794" s="31"/>
      <c r="D7794" s="31"/>
      <c r="E7794" s="44"/>
      <c r="F7794" s="43"/>
      <c r="G7794" s="84"/>
      <c r="H7794" s="31"/>
      <c r="I7794" s="31"/>
      <c r="J7794" s="84"/>
      <c r="K7794" s="31"/>
      <c r="L7794" s="31"/>
      <c r="M7794" s="169"/>
      <c r="N7794" s="148"/>
      <c r="O7794" s="106"/>
      <c r="P7794" s="43"/>
      <c r="Q7794" s="31"/>
      <c r="R7794" s="84"/>
      <c r="S7794" s="31"/>
      <c r="T7794" s="31"/>
      <c r="U7794" s="169"/>
      <c r="V7794" s="150"/>
      <c r="W7794" s="141" t="str" cm="1">
        <f t="array" ref="W7794">IF(SUM(LEN(B7794:V7794))=0,"",IF(OR(OR(ISBLANK(F7794),SUM(LEN(C7794),LEN(D7794))=0),AND(NOT(E7794="Unknown"),ISBLANK(J7794)),AND(NOT(O7794="Unknown"),ISBLANK(R7794))),"Missing Information", INDEX(Table15[Entire Service Line Classification], MATCH(SUMIFS(Table15[Unique ID],Table15[System-Owned Portion],E7794,Table15[If Material Anything Other than "Lead" in Column E,Was Material Ever Previously Lead?],G7794,Table15[Customer-Owned Portion],O7794),Table15[Unique ID],0),0)))</f>
        <v/>
      </c>
      <c r="X7794"/>
    </row>
    <row r="7795" spans="2:24" x14ac:dyDescent="0.25">
      <c r="B7795" s="146"/>
      <c r="C7795" s="31"/>
      <c r="D7795" s="31"/>
      <c r="E7795" s="44"/>
      <c r="F7795" s="43"/>
      <c r="G7795" s="84"/>
      <c r="H7795" s="31"/>
      <c r="I7795" s="31"/>
      <c r="J7795" s="84"/>
      <c r="K7795" s="31"/>
      <c r="L7795" s="31"/>
      <c r="M7795" s="169"/>
      <c r="N7795" s="148"/>
      <c r="O7795" s="106"/>
      <c r="P7795" s="43"/>
      <c r="Q7795" s="31"/>
      <c r="R7795" s="84"/>
      <c r="S7795" s="31"/>
      <c r="T7795" s="31"/>
      <c r="U7795" s="169"/>
      <c r="V7795" s="150"/>
      <c r="W7795" s="141" t="str" cm="1">
        <f t="array" ref="W7795">IF(SUM(LEN(B7795:V7795))=0,"",IF(OR(OR(ISBLANK(F7795),SUM(LEN(C7795),LEN(D7795))=0),AND(NOT(E7795="Unknown"),ISBLANK(J7795)),AND(NOT(O7795="Unknown"),ISBLANK(R7795))),"Missing Information", INDEX(Table15[Entire Service Line Classification], MATCH(SUMIFS(Table15[Unique ID],Table15[System-Owned Portion],E7795,Table15[If Material Anything Other than "Lead" in Column E,Was Material Ever Previously Lead?],G7795,Table15[Customer-Owned Portion],O7795),Table15[Unique ID],0),0)))</f>
        <v/>
      </c>
      <c r="X7795"/>
    </row>
    <row r="7796" spans="2:24" x14ac:dyDescent="0.25">
      <c r="B7796" s="146"/>
      <c r="C7796" s="31"/>
      <c r="D7796" s="31"/>
      <c r="E7796" s="44"/>
      <c r="F7796" s="43"/>
      <c r="G7796" s="84"/>
      <c r="H7796" s="31"/>
      <c r="I7796" s="31"/>
      <c r="J7796" s="84"/>
      <c r="K7796" s="31"/>
      <c r="L7796" s="31"/>
      <c r="M7796" s="169"/>
      <c r="N7796" s="148"/>
      <c r="O7796" s="106"/>
      <c r="P7796" s="43"/>
      <c r="Q7796" s="31"/>
      <c r="R7796" s="84"/>
      <c r="S7796" s="31"/>
      <c r="T7796" s="31"/>
      <c r="U7796" s="169"/>
      <c r="V7796" s="150"/>
      <c r="W7796" s="141" t="str" cm="1">
        <f t="array" ref="W7796">IF(SUM(LEN(B7796:V7796))=0,"",IF(OR(OR(ISBLANK(F7796),SUM(LEN(C7796),LEN(D7796))=0),AND(NOT(E7796="Unknown"),ISBLANK(J7796)),AND(NOT(O7796="Unknown"),ISBLANK(R7796))),"Missing Information", INDEX(Table15[Entire Service Line Classification], MATCH(SUMIFS(Table15[Unique ID],Table15[System-Owned Portion],E7796,Table15[If Material Anything Other than "Lead" in Column E,Was Material Ever Previously Lead?],G7796,Table15[Customer-Owned Portion],O7796),Table15[Unique ID],0),0)))</f>
        <v/>
      </c>
      <c r="X7796"/>
    </row>
    <row r="7797" spans="2:24" x14ac:dyDescent="0.25">
      <c r="B7797" s="146"/>
      <c r="C7797" s="31"/>
      <c r="D7797" s="31"/>
      <c r="E7797" s="44"/>
      <c r="F7797" s="43"/>
      <c r="G7797" s="84"/>
      <c r="H7797" s="31"/>
      <c r="I7797" s="31"/>
      <c r="J7797" s="84"/>
      <c r="K7797" s="31"/>
      <c r="L7797" s="31"/>
      <c r="M7797" s="169"/>
      <c r="N7797" s="148"/>
      <c r="O7797" s="106"/>
      <c r="P7797" s="43"/>
      <c r="Q7797" s="31"/>
      <c r="R7797" s="84"/>
      <c r="S7797" s="31"/>
      <c r="T7797" s="31"/>
      <c r="U7797" s="169"/>
      <c r="V7797" s="150"/>
      <c r="W7797" s="141" t="str" cm="1">
        <f t="array" ref="W7797">IF(SUM(LEN(B7797:V7797))=0,"",IF(OR(OR(ISBLANK(F7797),SUM(LEN(C7797),LEN(D7797))=0),AND(NOT(E7797="Unknown"),ISBLANK(J7797)),AND(NOT(O7797="Unknown"),ISBLANK(R7797))),"Missing Information", INDEX(Table15[Entire Service Line Classification], MATCH(SUMIFS(Table15[Unique ID],Table15[System-Owned Portion],E7797,Table15[If Material Anything Other than "Lead" in Column E,Was Material Ever Previously Lead?],G7797,Table15[Customer-Owned Portion],O7797),Table15[Unique ID],0),0)))</f>
        <v/>
      </c>
      <c r="X7797"/>
    </row>
    <row r="7798" spans="2:24" x14ac:dyDescent="0.25">
      <c r="B7798" s="146"/>
      <c r="C7798" s="31"/>
      <c r="D7798" s="31"/>
      <c r="E7798" s="44"/>
      <c r="F7798" s="43"/>
      <c r="G7798" s="84"/>
      <c r="H7798" s="31"/>
      <c r="I7798" s="31"/>
      <c r="J7798" s="84"/>
      <c r="K7798" s="31"/>
      <c r="L7798" s="31"/>
      <c r="M7798" s="169"/>
      <c r="N7798" s="148"/>
      <c r="O7798" s="106"/>
      <c r="P7798" s="43"/>
      <c r="Q7798" s="31"/>
      <c r="R7798" s="84"/>
      <c r="S7798" s="31"/>
      <c r="T7798" s="31"/>
      <c r="U7798" s="169"/>
      <c r="V7798" s="150"/>
      <c r="W7798" s="141" t="str" cm="1">
        <f t="array" ref="W7798">IF(SUM(LEN(B7798:V7798))=0,"",IF(OR(OR(ISBLANK(F7798),SUM(LEN(C7798),LEN(D7798))=0),AND(NOT(E7798="Unknown"),ISBLANK(J7798)),AND(NOT(O7798="Unknown"),ISBLANK(R7798))),"Missing Information", INDEX(Table15[Entire Service Line Classification], MATCH(SUMIFS(Table15[Unique ID],Table15[System-Owned Portion],E7798,Table15[If Material Anything Other than "Lead" in Column E,Was Material Ever Previously Lead?],G7798,Table15[Customer-Owned Portion],O7798),Table15[Unique ID],0),0)))</f>
        <v/>
      </c>
      <c r="X7798"/>
    </row>
    <row r="7799" spans="2:24" x14ac:dyDescent="0.25">
      <c r="B7799" s="146"/>
      <c r="C7799" s="31"/>
      <c r="D7799" s="31"/>
      <c r="E7799" s="44"/>
      <c r="F7799" s="43"/>
      <c r="G7799" s="84"/>
      <c r="H7799" s="31"/>
      <c r="I7799" s="31"/>
      <c r="J7799" s="84"/>
      <c r="K7799" s="31"/>
      <c r="L7799" s="31"/>
      <c r="M7799" s="169"/>
      <c r="N7799" s="148"/>
      <c r="O7799" s="106"/>
      <c r="P7799" s="43"/>
      <c r="Q7799" s="31"/>
      <c r="R7799" s="84"/>
      <c r="S7799" s="31"/>
      <c r="T7799" s="31"/>
      <c r="U7799" s="169"/>
      <c r="V7799" s="150"/>
      <c r="W7799" s="141" t="str" cm="1">
        <f t="array" ref="W7799">IF(SUM(LEN(B7799:V7799))=0,"",IF(OR(OR(ISBLANK(F7799),SUM(LEN(C7799),LEN(D7799))=0),AND(NOT(E7799="Unknown"),ISBLANK(J7799)),AND(NOT(O7799="Unknown"),ISBLANK(R7799))),"Missing Information", INDEX(Table15[Entire Service Line Classification], MATCH(SUMIFS(Table15[Unique ID],Table15[System-Owned Portion],E7799,Table15[If Material Anything Other than "Lead" in Column E,Was Material Ever Previously Lead?],G7799,Table15[Customer-Owned Portion],O7799),Table15[Unique ID],0),0)))</f>
        <v/>
      </c>
      <c r="X7799"/>
    </row>
    <row r="7800" spans="2:24" x14ac:dyDescent="0.25">
      <c r="B7800" s="146"/>
      <c r="C7800" s="31"/>
      <c r="D7800" s="31"/>
      <c r="E7800" s="44"/>
      <c r="F7800" s="43"/>
      <c r="G7800" s="84"/>
      <c r="H7800" s="31"/>
      <c r="I7800" s="31"/>
      <c r="J7800" s="84"/>
      <c r="K7800" s="31"/>
      <c r="L7800" s="31"/>
      <c r="M7800" s="169"/>
      <c r="N7800" s="148"/>
      <c r="O7800" s="106"/>
      <c r="P7800" s="43"/>
      <c r="Q7800" s="31"/>
      <c r="R7800" s="84"/>
      <c r="S7800" s="31"/>
      <c r="T7800" s="31"/>
      <c r="U7800" s="169"/>
      <c r="V7800" s="150"/>
      <c r="W7800" s="141" t="str" cm="1">
        <f t="array" ref="W7800">IF(SUM(LEN(B7800:V7800))=0,"",IF(OR(OR(ISBLANK(F7800),SUM(LEN(C7800),LEN(D7800))=0),AND(NOT(E7800="Unknown"),ISBLANK(J7800)),AND(NOT(O7800="Unknown"),ISBLANK(R7800))),"Missing Information", INDEX(Table15[Entire Service Line Classification], MATCH(SUMIFS(Table15[Unique ID],Table15[System-Owned Portion],E7800,Table15[If Material Anything Other than "Lead" in Column E,Was Material Ever Previously Lead?],G7800,Table15[Customer-Owned Portion],O7800),Table15[Unique ID],0),0)))</f>
        <v/>
      </c>
      <c r="X7800"/>
    </row>
    <row r="7801" spans="2:24" x14ac:dyDescent="0.25">
      <c r="B7801" s="146"/>
      <c r="C7801" s="31"/>
      <c r="D7801" s="31"/>
      <c r="E7801" s="44"/>
      <c r="F7801" s="43"/>
      <c r="G7801" s="84"/>
      <c r="H7801" s="31"/>
      <c r="I7801" s="31"/>
      <c r="J7801" s="84"/>
      <c r="K7801" s="31"/>
      <c r="L7801" s="31"/>
      <c r="M7801" s="169"/>
      <c r="N7801" s="148"/>
      <c r="O7801" s="106"/>
      <c r="P7801" s="43"/>
      <c r="Q7801" s="31"/>
      <c r="R7801" s="84"/>
      <c r="S7801" s="31"/>
      <c r="T7801" s="31"/>
      <c r="U7801" s="169"/>
      <c r="V7801" s="150"/>
      <c r="W7801" s="141" t="str" cm="1">
        <f t="array" ref="W7801">IF(SUM(LEN(B7801:V7801))=0,"",IF(OR(OR(ISBLANK(F7801),SUM(LEN(C7801),LEN(D7801))=0),AND(NOT(E7801="Unknown"),ISBLANK(J7801)),AND(NOT(O7801="Unknown"),ISBLANK(R7801))),"Missing Information", INDEX(Table15[Entire Service Line Classification], MATCH(SUMIFS(Table15[Unique ID],Table15[System-Owned Portion],E7801,Table15[If Material Anything Other than "Lead" in Column E,Was Material Ever Previously Lead?],G7801,Table15[Customer-Owned Portion],O7801),Table15[Unique ID],0),0)))</f>
        <v/>
      </c>
      <c r="X7801"/>
    </row>
    <row r="7802" spans="2:24" x14ac:dyDescent="0.25">
      <c r="B7802" s="146"/>
      <c r="C7802" s="31"/>
      <c r="D7802" s="31"/>
      <c r="E7802" s="44"/>
      <c r="F7802" s="43"/>
      <c r="G7802" s="84"/>
      <c r="H7802" s="31"/>
      <c r="I7802" s="31"/>
      <c r="J7802" s="84"/>
      <c r="K7802" s="31"/>
      <c r="L7802" s="31"/>
      <c r="M7802" s="169"/>
      <c r="N7802" s="148"/>
      <c r="O7802" s="106"/>
      <c r="P7802" s="43"/>
      <c r="Q7802" s="31"/>
      <c r="R7802" s="84"/>
      <c r="S7802" s="31"/>
      <c r="T7802" s="31"/>
      <c r="U7802" s="169"/>
      <c r="V7802" s="150"/>
      <c r="W7802" s="141" t="str" cm="1">
        <f t="array" ref="W7802">IF(SUM(LEN(B7802:V7802))=0,"",IF(OR(OR(ISBLANK(F7802),SUM(LEN(C7802),LEN(D7802))=0),AND(NOT(E7802="Unknown"),ISBLANK(J7802)),AND(NOT(O7802="Unknown"),ISBLANK(R7802))),"Missing Information", INDEX(Table15[Entire Service Line Classification], MATCH(SUMIFS(Table15[Unique ID],Table15[System-Owned Portion],E7802,Table15[If Material Anything Other than "Lead" in Column E,Was Material Ever Previously Lead?],G7802,Table15[Customer-Owned Portion],O7802),Table15[Unique ID],0),0)))</f>
        <v/>
      </c>
      <c r="X7802"/>
    </row>
    <row r="7803" spans="2:24" x14ac:dyDescent="0.25">
      <c r="B7803" s="146"/>
      <c r="C7803" s="31"/>
      <c r="D7803" s="31"/>
      <c r="E7803" s="44"/>
      <c r="F7803" s="43"/>
      <c r="G7803" s="84"/>
      <c r="H7803" s="31"/>
      <c r="I7803" s="31"/>
      <c r="J7803" s="84"/>
      <c r="K7803" s="31"/>
      <c r="L7803" s="31"/>
      <c r="M7803" s="169"/>
      <c r="N7803" s="148"/>
      <c r="O7803" s="106"/>
      <c r="P7803" s="43"/>
      <c r="Q7803" s="31"/>
      <c r="R7803" s="84"/>
      <c r="S7803" s="31"/>
      <c r="T7803" s="31"/>
      <c r="U7803" s="169"/>
      <c r="V7803" s="150"/>
      <c r="W7803" s="141" t="str" cm="1">
        <f t="array" ref="W7803">IF(SUM(LEN(B7803:V7803))=0,"",IF(OR(OR(ISBLANK(F7803),SUM(LEN(C7803),LEN(D7803))=0),AND(NOT(E7803="Unknown"),ISBLANK(J7803)),AND(NOT(O7803="Unknown"),ISBLANK(R7803))),"Missing Information", INDEX(Table15[Entire Service Line Classification], MATCH(SUMIFS(Table15[Unique ID],Table15[System-Owned Portion],E7803,Table15[If Material Anything Other than "Lead" in Column E,Was Material Ever Previously Lead?],G7803,Table15[Customer-Owned Portion],O7803),Table15[Unique ID],0),0)))</f>
        <v/>
      </c>
      <c r="X7803"/>
    </row>
    <row r="7804" spans="2:24" x14ac:dyDescent="0.25">
      <c r="B7804" s="146"/>
      <c r="C7804" s="31"/>
      <c r="D7804" s="31"/>
      <c r="E7804" s="44"/>
      <c r="F7804" s="43"/>
      <c r="G7804" s="84"/>
      <c r="H7804" s="31"/>
      <c r="I7804" s="31"/>
      <c r="J7804" s="84"/>
      <c r="K7804" s="31"/>
      <c r="L7804" s="31"/>
      <c r="M7804" s="169"/>
      <c r="N7804" s="148"/>
      <c r="O7804" s="106"/>
      <c r="P7804" s="43"/>
      <c r="Q7804" s="31"/>
      <c r="R7804" s="84"/>
      <c r="S7804" s="31"/>
      <c r="T7804" s="31"/>
      <c r="U7804" s="169"/>
      <c r="V7804" s="150"/>
      <c r="W7804" s="141" t="str" cm="1">
        <f t="array" ref="W7804">IF(SUM(LEN(B7804:V7804))=0,"",IF(OR(OR(ISBLANK(F7804),SUM(LEN(C7804),LEN(D7804))=0),AND(NOT(E7804="Unknown"),ISBLANK(J7804)),AND(NOT(O7804="Unknown"),ISBLANK(R7804))),"Missing Information", INDEX(Table15[Entire Service Line Classification], MATCH(SUMIFS(Table15[Unique ID],Table15[System-Owned Portion],E7804,Table15[If Material Anything Other than "Lead" in Column E,Was Material Ever Previously Lead?],G7804,Table15[Customer-Owned Portion],O7804),Table15[Unique ID],0),0)))</f>
        <v/>
      </c>
      <c r="X7804"/>
    </row>
    <row r="7805" spans="2:24" x14ac:dyDescent="0.25">
      <c r="B7805" s="146"/>
      <c r="C7805" s="31"/>
      <c r="D7805" s="31"/>
      <c r="E7805" s="44"/>
      <c r="F7805" s="43"/>
      <c r="G7805" s="84"/>
      <c r="H7805" s="31"/>
      <c r="I7805" s="31"/>
      <c r="J7805" s="84"/>
      <c r="K7805" s="31"/>
      <c r="L7805" s="31"/>
      <c r="M7805" s="169"/>
      <c r="N7805" s="148"/>
      <c r="O7805" s="106"/>
      <c r="P7805" s="43"/>
      <c r="Q7805" s="31"/>
      <c r="R7805" s="84"/>
      <c r="S7805" s="31"/>
      <c r="T7805" s="31"/>
      <c r="U7805" s="169"/>
      <c r="V7805" s="150"/>
      <c r="W7805" s="141" t="str" cm="1">
        <f t="array" ref="W7805">IF(SUM(LEN(B7805:V7805))=0,"",IF(OR(OR(ISBLANK(F7805),SUM(LEN(C7805),LEN(D7805))=0),AND(NOT(E7805="Unknown"),ISBLANK(J7805)),AND(NOT(O7805="Unknown"),ISBLANK(R7805))),"Missing Information", INDEX(Table15[Entire Service Line Classification], MATCH(SUMIFS(Table15[Unique ID],Table15[System-Owned Portion],E7805,Table15[If Material Anything Other than "Lead" in Column E,Was Material Ever Previously Lead?],G7805,Table15[Customer-Owned Portion],O7805),Table15[Unique ID],0),0)))</f>
        <v/>
      </c>
      <c r="X7805"/>
    </row>
    <row r="7806" spans="2:24" x14ac:dyDescent="0.25">
      <c r="B7806" s="146"/>
      <c r="C7806" s="31"/>
      <c r="D7806" s="31"/>
      <c r="E7806" s="44"/>
      <c r="F7806" s="43"/>
      <c r="G7806" s="84"/>
      <c r="H7806" s="31"/>
      <c r="I7806" s="31"/>
      <c r="J7806" s="84"/>
      <c r="K7806" s="31"/>
      <c r="L7806" s="31"/>
      <c r="M7806" s="169"/>
      <c r="N7806" s="148"/>
      <c r="O7806" s="106"/>
      <c r="P7806" s="43"/>
      <c r="Q7806" s="31"/>
      <c r="R7806" s="84"/>
      <c r="S7806" s="31"/>
      <c r="T7806" s="31"/>
      <c r="U7806" s="169"/>
      <c r="V7806" s="150"/>
      <c r="W7806" s="141" t="str" cm="1">
        <f t="array" ref="W7806">IF(SUM(LEN(B7806:V7806))=0,"",IF(OR(OR(ISBLANK(F7806),SUM(LEN(C7806),LEN(D7806))=0),AND(NOT(E7806="Unknown"),ISBLANK(J7806)),AND(NOT(O7806="Unknown"),ISBLANK(R7806))),"Missing Information", INDEX(Table15[Entire Service Line Classification], MATCH(SUMIFS(Table15[Unique ID],Table15[System-Owned Portion],E7806,Table15[If Material Anything Other than "Lead" in Column E,Was Material Ever Previously Lead?],G7806,Table15[Customer-Owned Portion],O7806),Table15[Unique ID],0),0)))</f>
        <v/>
      </c>
      <c r="X7806"/>
    </row>
    <row r="7807" spans="2:24" x14ac:dyDescent="0.25">
      <c r="B7807" s="146"/>
      <c r="C7807" s="31"/>
      <c r="D7807" s="31"/>
      <c r="E7807" s="44"/>
      <c r="F7807" s="43"/>
      <c r="G7807" s="84"/>
      <c r="H7807" s="31"/>
      <c r="I7807" s="31"/>
      <c r="J7807" s="84"/>
      <c r="K7807" s="31"/>
      <c r="L7807" s="31"/>
      <c r="M7807" s="169"/>
      <c r="N7807" s="148"/>
      <c r="O7807" s="106"/>
      <c r="P7807" s="43"/>
      <c r="Q7807" s="31"/>
      <c r="R7807" s="84"/>
      <c r="S7807" s="31"/>
      <c r="T7807" s="31"/>
      <c r="U7807" s="169"/>
      <c r="V7807" s="150"/>
      <c r="W7807" s="141" t="str" cm="1">
        <f t="array" ref="W7807">IF(SUM(LEN(B7807:V7807))=0,"",IF(OR(OR(ISBLANK(F7807),SUM(LEN(C7807),LEN(D7807))=0),AND(NOT(E7807="Unknown"),ISBLANK(J7807)),AND(NOT(O7807="Unknown"),ISBLANK(R7807))),"Missing Information", INDEX(Table15[Entire Service Line Classification], MATCH(SUMIFS(Table15[Unique ID],Table15[System-Owned Portion],E7807,Table15[If Material Anything Other than "Lead" in Column E,Was Material Ever Previously Lead?],G7807,Table15[Customer-Owned Portion],O7807),Table15[Unique ID],0),0)))</f>
        <v/>
      </c>
      <c r="X7807"/>
    </row>
    <row r="7808" spans="2:24" x14ac:dyDescent="0.25">
      <c r="B7808" s="146"/>
      <c r="C7808" s="31"/>
      <c r="D7808" s="31"/>
      <c r="E7808" s="44"/>
      <c r="F7808" s="43"/>
      <c r="G7808" s="84"/>
      <c r="H7808" s="31"/>
      <c r="I7808" s="31"/>
      <c r="J7808" s="84"/>
      <c r="K7808" s="31"/>
      <c r="L7808" s="31"/>
      <c r="M7808" s="169"/>
      <c r="N7808" s="148"/>
      <c r="O7808" s="106"/>
      <c r="P7808" s="43"/>
      <c r="Q7808" s="31"/>
      <c r="R7808" s="84"/>
      <c r="S7808" s="31"/>
      <c r="T7808" s="31"/>
      <c r="U7808" s="169"/>
      <c r="V7808" s="150"/>
      <c r="W7808" s="141" t="str" cm="1">
        <f t="array" ref="W7808">IF(SUM(LEN(B7808:V7808))=0,"",IF(OR(OR(ISBLANK(F7808),SUM(LEN(C7808),LEN(D7808))=0),AND(NOT(E7808="Unknown"),ISBLANK(J7808)),AND(NOT(O7808="Unknown"),ISBLANK(R7808))),"Missing Information", INDEX(Table15[Entire Service Line Classification], MATCH(SUMIFS(Table15[Unique ID],Table15[System-Owned Portion],E7808,Table15[If Material Anything Other than "Lead" in Column E,Was Material Ever Previously Lead?],G7808,Table15[Customer-Owned Portion],O7808),Table15[Unique ID],0),0)))</f>
        <v/>
      </c>
      <c r="X7808"/>
    </row>
    <row r="7809" spans="2:24" x14ac:dyDescent="0.25">
      <c r="B7809" s="146"/>
      <c r="C7809" s="31"/>
      <c r="D7809" s="31"/>
      <c r="E7809" s="44"/>
      <c r="F7809" s="43"/>
      <c r="G7809" s="84"/>
      <c r="H7809" s="31"/>
      <c r="I7809" s="31"/>
      <c r="J7809" s="84"/>
      <c r="K7809" s="31"/>
      <c r="L7809" s="31"/>
      <c r="M7809" s="169"/>
      <c r="N7809" s="148"/>
      <c r="O7809" s="106"/>
      <c r="P7809" s="43"/>
      <c r="Q7809" s="31"/>
      <c r="R7809" s="84"/>
      <c r="S7809" s="31"/>
      <c r="T7809" s="31"/>
      <c r="U7809" s="169"/>
      <c r="V7809" s="150"/>
      <c r="W7809" s="141" t="str" cm="1">
        <f t="array" ref="W7809">IF(SUM(LEN(B7809:V7809))=0,"",IF(OR(OR(ISBLANK(F7809),SUM(LEN(C7809),LEN(D7809))=0),AND(NOT(E7809="Unknown"),ISBLANK(J7809)),AND(NOT(O7809="Unknown"),ISBLANK(R7809))),"Missing Information", INDEX(Table15[Entire Service Line Classification], MATCH(SUMIFS(Table15[Unique ID],Table15[System-Owned Portion],E7809,Table15[If Material Anything Other than "Lead" in Column E,Was Material Ever Previously Lead?],G7809,Table15[Customer-Owned Portion],O7809),Table15[Unique ID],0),0)))</f>
        <v/>
      </c>
      <c r="X7809"/>
    </row>
    <row r="7810" spans="2:24" x14ac:dyDescent="0.25">
      <c r="B7810" s="146"/>
      <c r="C7810" s="31"/>
      <c r="D7810" s="31"/>
      <c r="E7810" s="44"/>
      <c r="F7810" s="43"/>
      <c r="G7810" s="84"/>
      <c r="H7810" s="31"/>
      <c r="I7810" s="31"/>
      <c r="J7810" s="84"/>
      <c r="K7810" s="31"/>
      <c r="L7810" s="31"/>
      <c r="M7810" s="169"/>
      <c r="N7810" s="148"/>
      <c r="O7810" s="106"/>
      <c r="P7810" s="43"/>
      <c r="Q7810" s="31"/>
      <c r="R7810" s="84"/>
      <c r="S7810" s="31"/>
      <c r="T7810" s="31"/>
      <c r="U7810" s="169"/>
      <c r="V7810" s="150"/>
      <c r="W7810" s="141" t="str" cm="1">
        <f t="array" ref="W7810">IF(SUM(LEN(B7810:V7810))=0,"",IF(OR(OR(ISBLANK(F7810),SUM(LEN(C7810),LEN(D7810))=0),AND(NOT(E7810="Unknown"),ISBLANK(J7810)),AND(NOT(O7810="Unknown"),ISBLANK(R7810))),"Missing Information", INDEX(Table15[Entire Service Line Classification], MATCH(SUMIFS(Table15[Unique ID],Table15[System-Owned Portion],E7810,Table15[If Material Anything Other than "Lead" in Column E,Was Material Ever Previously Lead?],G7810,Table15[Customer-Owned Portion],O7810),Table15[Unique ID],0),0)))</f>
        <v/>
      </c>
      <c r="X7810"/>
    </row>
    <row r="7811" spans="2:24" x14ac:dyDescent="0.25">
      <c r="B7811" s="146"/>
      <c r="C7811" s="31"/>
      <c r="D7811" s="31"/>
      <c r="E7811" s="44"/>
      <c r="F7811" s="43"/>
      <c r="G7811" s="84"/>
      <c r="H7811" s="31"/>
      <c r="I7811" s="31"/>
      <c r="J7811" s="84"/>
      <c r="K7811" s="31"/>
      <c r="L7811" s="31"/>
      <c r="M7811" s="169"/>
      <c r="N7811" s="148"/>
      <c r="O7811" s="106"/>
      <c r="P7811" s="43"/>
      <c r="Q7811" s="31"/>
      <c r="R7811" s="84"/>
      <c r="S7811" s="31"/>
      <c r="T7811" s="31"/>
      <c r="U7811" s="169"/>
      <c r="V7811" s="150"/>
      <c r="W7811" s="141" t="str" cm="1">
        <f t="array" ref="W7811">IF(SUM(LEN(B7811:V7811))=0,"",IF(OR(OR(ISBLANK(F7811),SUM(LEN(C7811),LEN(D7811))=0),AND(NOT(E7811="Unknown"),ISBLANK(J7811)),AND(NOT(O7811="Unknown"),ISBLANK(R7811))),"Missing Information", INDEX(Table15[Entire Service Line Classification], MATCH(SUMIFS(Table15[Unique ID],Table15[System-Owned Portion],E7811,Table15[If Material Anything Other than "Lead" in Column E,Was Material Ever Previously Lead?],G7811,Table15[Customer-Owned Portion],O7811),Table15[Unique ID],0),0)))</f>
        <v/>
      </c>
      <c r="X7811"/>
    </row>
    <row r="7812" spans="2:24" x14ac:dyDescent="0.25">
      <c r="B7812" s="146"/>
      <c r="C7812" s="31"/>
      <c r="D7812" s="31"/>
      <c r="E7812" s="44"/>
      <c r="F7812" s="43"/>
      <c r="G7812" s="84"/>
      <c r="H7812" s="31"/>
      <c r="I7812" s="31"/>
      <c r="J7812" s="84"/>
      <c r="K7812" s="31"/>
      <c r="L7812" s="31"/>
      <c r="M7812" s="169"/>
      <c r="N7812" s="148"/>
      <c r="O7812" s="106"/>
      <c r="P7812" s="43"/>
      <c r="Q7812" s="31"/>
      <c r="R7812" s="84"/>
      <c r="S7812" s="31"/>
      <c r="T7812" s="31"/>
      <c r="U7812" s="169"/>
      <c r="V7812" s="150"/>
      <c r="W7812" s="141" t="str" cm="1">
        <f t="array" ref="W7812">IF(SUM(LEN(B7812:V7812))=0,"",IF(OR(OR(ISBLANK(F7812),SUM(LEN(C7812),LEN(D7812))=0),AND(NOT(E7812="Unknown"),ISBLANK(J7812)),AND(NOT(O7812="Unknown"),ISBLANK(R7812))),"Missing Information", INDEX(Table15[Entire Service Line Classification], MATCH(SUMIFS(Table15[Unique ID],Table15[System-Owned Portion],E7812,Table15[If Material Anything Other than "Lead" in Column E,Was Material Ever Previously Lead?],G7812,Table15[Customer-Owned Portion],O7812),Table15[Unique ID],0),0)))</f>
        <v/>
      </c>
      <c r="X7812"/>
    </row>
    <row r="7813" spans="2:24" x14ac:dyDescent="0.25">
      <c r="B7813" s="146"/>
      <c r="C7813" s="31"/>
      <c r="D7813" s="31"/>
      <c r="E7813" s="44"/>
      <c r="F7813" s="43"/>
      <c r="G7813" s="84"/>
      <c r="H7813" s="31"/>
      <c r="I7813" s="31"/>
      <c r="J7813" s="84"/>
      <c r="K7813" s="31"/>
      <c r="L7813" s="31"/>
      <c r="M7813" s="169"/>
      <c r="N7813" s="148"/>
      <c r="O7813" s="106"/>
      <c r="P7813" s="43"/>
      <c r="Q7813" s="31"/>
      <c r="R7813" s="84"/>
      <c r="S7813" s="31"/>
      <c r="T7813" s="31"/>
      <c r="U7813" s="169"/>
      <c r="V7813" s="150"/>
      <c r="W7813" s="141" t="str" cm="1">
        <f t="array" ref="W7813">IF(SUM(LEN(B7813:V7813))=0,"",IF(OR(OR(ISBLANK(F7813),SUM(LEN(C7813),LEN(D7813))=0),AND(NOT(E7813="Unknown"),ISBLANK(J7813)),AND(NOT(O7813="Unknown"),ISBLANK(R7813))),"Missing Information", INDEX(Table15[Entire Service Line Classification], MATCH(SUMIFS(Table15[Unique ID],Table15[System-Owned Portion],E7813,Table15[If Material Anything Other than "Lead" in Column E,Was Material Ever Previously Lead?],G7813,Table15[Customer-Owned Portion],O7813),Table15[Unique ID],0),0)))</f>
        <v/>
      </c>
      <c r="X7813"/>
    </row>
    <row r="7814" spans="2:24" x14ac:dyDescent="0.25">
      <c r="B7814" s="146"/>
      <c r="C7814" s="31"/>
      <c r="D7814" s="31"/>
      <c r="E7814" s="44"/>
      <c r="F7814" s="43"/>
      <c r="G7814" s="84"/>
      <c r="H7814" s="31"/>
      <c r="I7814" s="31"/>
      <c r="J7814" s="84"/>
      <c r="K7814" s="31"/>
      <c r="L7814" s="31"/>
      <c r="M7814" s="169"/>
      <c r="N7814" s="148"/>
      <c r="O7814" s="106"/>
      <c r="P7814" s="43"/>
      <c r="Q7814" s="31"/>
      <c r="R7814" s="84"/>
      <c r="S7814" s="31"/>
      <c r="T7814" s="31"/>
      <c r="U7814" s="169"/>
      <c r="V7814" s="150"/>
      <c r="W7814" s="141" t="str" cm="1">
        <f t="array" ref="W7814">IF(SUM(LEN(B7814:V7814))=0,"",IF(OR(OR(ISBLANK(F7814),SUM(LEN(C7814),LEN(D7814))=0),AND(NOT(E7814="Unknown"),ISBLANK(J7814)),AND(NOT(O7814="Unknown"),ISBLANK(R7814))),"Missing Information", INDEX(Table15[Entire Service Line Classification], MATCH(SUMIFS(Table15[Unique ID],Table15[System-Owned Portion],E7814,Table15[If Material Anything Other than "Lead" in Column E,Was Material Ever Previously Lead?],G7814,Table15[Customer-Owned Portion],O7814),Table15[Unique ID],0),0)))</f>
        <v/>
      </c>
      <c r="X7814"/>
    </row>
    <row r="7815" spans="2:24" x14ac:dyDescent="0.25">
      <c r="B7815" s="146"/>
      <c r="C7815" s="31"/>
      <c r="D7815" s="31"/>
      <c r="E7815" s="44"/>
      <c r="F7815" s="43"/>
      <c r="G7815" s="84"/>
      <c r="H7815" s="31"/>
      <c r="I7815" s="31"/>
      <c r="J7815" s="84"/>
      <c r="K7815" s="31"/>
      <c r="L7815" s="31"/>
      <c r="M7815" s="169"/>
      <c r="N7815" s="148"/>
      <c r="O7815" s="106"/>
      <c r="P7815" s="43"/>
      <c r="Q7815" s="31"/>
      <c r="R7815" s="84"/>
      <c r="S7815" s="31"/>
      <c r="T7815" s="31"/>
      <c r="U7815" s="169"/>
      <c r="V7815" s="150"/>
      <c r="W7815" s="141" t="str" cm="1">
        <f t="array" ref="W7815">IF(SUM(LEN(B7815:V7815))=0,"",IF(OR(OR(ISBLANK(F7815),SUM(LEN(C7815),LEN(D7815))=0),AND(NOT(E7815="Unknown"),ISBLANK(J7815)),AND(NOT(O7815="Unknown"),ISBLANK(R7815))),"Missing Information", INDEX(Table15[Entire Service Line Classification], MATCH(SUMIFS(Table15[Unique ID],Table15[System-Owned Portion],E7815,Table15[If Material Anything Other than "Lead" in Column E,Was Material Ever Previously Lead?],G7815,Table15[Customer-Owned Portion],O7815),Table15[Unique ID],0),0)))</f>
        <v/>
      </c>
      <c r="X7815"/>
    </row>
    <row r="7816" spans="2:24" x14ac:dyDescent="0.25">
      <c r="B7816" s="146"/>
      <c r="C7816" s="31"/>
      <c r="D7816" s="31"/>
      <c r="E7816" s="44"/>
      <c r="F7816" s="43"/>
      <c r="G7816" s="84"/>
      <c r="H7816" s="31"/>
      <c r="I7816" s="31"/>
      <c r="J7816" s="84"/>
      <c r="K7816" s="31"/>
      <c r="L7816" s="31"/>
      <c r="M7816" s="169"/>
      <c r="N7816" s="148"/>
      <c r="O7816" s="106"/>
      <c r="P7816" s="43"/>
      <c r="Q7816" s="31"/>
      <c r="R7816" s="84"/>
      <c r="S7816" s="31"/>
      <c r="T7816" s="31"/>
      <c r="U7816" s="169"/>
      <c r="V7816" s="150"/>
      <c r="W7816" s="141" t="str" cm="1">
        <f t="array" ref="W7816">IF(SUM(LEN(B7816:V7816))=0,"",IF(OR(OR(ISBLANK(F7816),SUM(LEN(C7816),LEN(D7816))=0),AND(NOT(E7816="Unknown"),ISBLANK(J7816)),AND(NOT(O7816="Unknown"),ISBLANK(R7816))),"Missing Information", INDEX(Table15[Entire Service Line Classification], MATCH(SUMIFS(Table15[Unique ID],Table15[System-Owned Portion],E7816,Table15[If Material Anything Other than "Lead" in Column E,Was Material Ever Previously Lead?],G7816,Table15[Customer-Owned Portion],O7816),Table15[Unique ID],0),0)))</f>
        <v/>
      </c>
      <c r="X7816"/>
    </row>
    <row r="7817" spans="2:24" x14ac:dyDescent="0.25">
      <c r="B7817" s="146"/>
      <c r="C7817" s="31"/>
      <c r="D7817" s="31"/>
      <c r="E7817" s="44"/>
      <c r="F7817" s="43"/>
      <c r="G7817" s="84"/>
      <c r="H7817" s="31"/>
      <c r="I7817" s="31"/>
      <c r="J7817" s="84"/>
      <c r="K7817" s="31"/>
      <c r="L7817" s="31"/>
      <c r="M7817" s="169"/>
      <c r="N7817" s="148"/>
      <c r="O7817" s="106"/>
      <c r="P7817" s="43"/>
      <c r="Q7817" s="31"/>
      <c r="R7817" s="84"/>
      <c r="S7817" s="31"/>
      <c r="T7817" s="31"/>
      <c r="U7817" s="169"/>
      <c r="V7817" s="150"/>
      <c r="W7817" s="141" t="str" cm="1">
        <f t="array" ref="W7817">IF(SUM(LEN(B7817:V7817))=0,"",IF(OR(OR(ISBLANK(F7817),SUM(LEN(C7817),LEN(D7817))=0),AND(NOT(E7817="Unknown"),ISBLANK(J7817)),AND(NOT(O7817="Unknown"),ISBLANK(R7817))),"Missing Information", INDEX(Table15[Entire Service Line Classification], MATCH(SUMIFS(Table15[Unique ID],Table15[System-Owned Portion],E7817,Table15[If Material Anything Other than "Lead" in Column E,Was Material Ever Previously Lead?],G7817,Table15[Customer-Owned Portion],O7817),Table15[Unique ID],0),0)))</f>
        <v/>
      </c>
      <c r="X7817"/>
    </row>
    <row r="7818" spans="2:24" x14ac:dyDescent="0.25">
      <c r="B7818" s="146"/>
      <c r="C7818" s="31"/>
      <c r="D7818" s="31"/>
      <c r="E7818" s="44"/>
      <c r="F7818" s="43"/>
      <c r="G7818" s="84"/>
      <c r="H7818" s="31"/>
      <c r="I7818" s="31"/>
      <c r="J7818" s="84"/>
      <c r="K7818" s="31"/>
      <c r="L7818" s="31"/>
      <c r="M7818" s="169"/>
      <c r="N7818" s="148"/>
      <c r="O7818" s="106"/>
      <c r="P7818" s="43"/>
      <c r="Q7818" s="31"/>
      <c r="R7818" s="84"/>
      <c r="S7818" s="31"/>
      <c r="T7818" s="31"/>
      <c r="U7818" s="169"/>
      <c r="V7818" s="150"/>
      <c r="W7818" s="141" t="str" cm="1">
        <f t="array" ref="W7818">IF(SUM(LEN(B7818:V7818))=0,"",IF(OR(OR(ISBLANK(F7818),SUM(LEN(C7818),LEN(D7818))=0),AND(NOT(E7818="Unknown"),ISBLANK(J7818)),AND(NOT(O7818="Unknown"),ISBLANK(R7818))),"Missing Information", INDEX(Table15[Entire Service Line Classification], MATCH(SUMIFS(Table15[Unique ID],Table15[System-Owned Portion],E7818,Table15[If Material Anything Other than "Lead" in Column E,Was Material Ever Previously Lead?],G7818,Table15[Customer-Owned Portion],O7818),Table15[Unique ID],0),0)))</f>
        <v/>
      </c>
      <c r="X7818"/>
    </row>
    <row r="7819" spans="2:24" x14ac:dyDescent="0.25">
      <c r="B7819" s="146"/>
      <c r="C7819" s="31"/>
      <c r="D7819" s="31"/>
      <c r="E7819" s="44"/>
      <c r="F7819" s="43"/>
      <c r="G7819" s="84"/>
      <c r="H7819" s="31"/>
      <c r="I7819" s="31"/>
      <c r="J7819" s="84"/>
      <c r="K7819" s="31"/>
      <c r="L7819" s="31"/>
      <c r="M7819" s="169"/>
      <c r="N7819" s="148"/>
      <c r="O7819" s="106"/>
      <c r="P7819" s="43"/>
      <c r="Q7819" s="31"/>
      <c r="R7819" s="84"/>
      <c r="S7819" s="31"/>
      <c r="T7819" s="31"/>
      <c r="U7819" s="169"/>
      <c r="V7819" s="150"/>
      <c r="W7819" s="141" t="str" cm="1">
        <f t="array" ref="W7819">IF(SUM(LEN(B7819:V7819))=0,"",IF(OR(OR(ISBLANK(F7819),SUM(LEN(C7819),LEN(D7819))=0),AND(NOT(E7819="Unknown"),ISBLANK(J7819)),AND(NOT(O7819="Unknown"),ISBLANK(R7819))),"Missing Information", INDEX(Table15[Entire Service Line Classification], MATCH(SUMIFS(Table15[Unique ID],Table15[System-Owned Portion],E7819,Table15[If Material Anything Other than "Lead" in Column E,Was Material Ever Previously Lead?],G7819,Table15[Customer-Owned Portion],O7819),Table15[Unique ID],0),0)))</f>
        <v/>
      </c>
      <c r="X7819"/>
    </row>
    <row r="7820" spans="2:24" x14ac:dyDescent="0.25">
      <c r="B7820" s="146"/>
      <c r="C7820" s="31"/>
      <c r="D7820" s="31"/>
      <c r="E7820" s="44"/>
      <c r="F7820" s="43"/>
      <c r="G7820" s="84"/>
      <c r="H7820" s="31"/>
      <c r="I7820" s="31"/>
      <c r="J7820" s="84"/>
      <c r="K7820" s="31"/>
      <c r="L7820" s="31"/>
      <c r="M7820" s="169"/>
      <c r="N7820" s="148"/>
      <c r="O7820" s="106"/>
      <c r="P7820" s="43"/>
      <c r="Q7820" s="31"/>
      <c r="R7820" s="84"/>
      <c r="S7820" s="31"/>
      <c r="T7820" s="31"/>
      <c r="U7820" s="169"/>
      <c r="V7820" s="150"/>
      <c r="W7820" s="141" t="str" cm="1">
        <f t="array" ref="W7820">IF(SUM(LEN(B7820:V7820))=0,"",IF(OR(OR(ISBLANK(F7820),SUM(LEN(C7820),LEN(D7820))=0),AND(NOT(E7820="Unknown"),ISBLANK(J7820)),AND(NOT(O7820="Unknown"),ISBLANK(R7820))),"Missing Information", INDEX(Table15[Entire Service Line Classification], MATCH(SUMIFS(Table15[Unique ID],Table15[System-Owned Portion],E7820,Table15[If Material Anything Other than "Lead" in Column E,Was Material Ever Previously Lead?],G7820,Table15[Customer-Owned Portion],O7820),Table15[Unique ID],0),0)))</f>
        <v/>
      </c>
      <c r="X7820"/>
    </row>
    <row r="7821" spans="2:24" x14ac:dyDescent="0.25">
      <c r="B7821" s="146"/>
      <c r="C7821" s="31"/>
      <c r="D7821" s="31"/>
      <c r="E7821" s="44"/>
      <c r="F7821" s="43"/>
      <c r="G7821" s="84"/>
      <c r="H7821" s="31"/>
      <c r="I7821" s="31"/>
      <c r="J7821" s="84"/>
      <c r="K7821" s="31"/>
      <c r="L7821" s="31"/>
      <c r="M7821" s="169"/>
      <c r="N7821" s="148"/>
      <c r="O7821" s="106"/>
      <c r="P7821" s="43"/>
      <c r="Q7821" s="31"/>
      <c r="R7821" s="84"/>
      <c r="S7821" s="31"/>
      <c r="T7821" s="31"/>
      <c r="U7821" s="169"/>
      <c r="V7821" s="150"/>
      <c r="W7821" s="141" t="str" cm="1">
        <f t="array" ref="W7821">IF(SUM(LEN(B7821:V7821))=0,"",IF(OR(OR(ISBLANK(F7821),SUM(LEN(C7821),LEN(D7821))=0),AND(NOT(E7821="Unknown"),ISBLANK(J7821)),AND(NOT(O7821="Unknown"),ISBLANK(R7821))),"Missing Information", INDEX(Table15[Entire Service Line Classification], MATCH(SUMIFS(Table15[Unique ID],Table15[System-Owned Portion],E7821,Table15[If Material Anything Other than "Lead" in Column E,Was Material Ever Previously Lead?],G7821,Table15[Customer-Owned Portion],O7821),Table15[Unique ID],0),0)))</f>
        <v/>
      </c>
      <c r="X7821"/>
    </row>
    <row r="7822" spans="2:24" x14ac:dyDescent="0.25">
      <c r="B7822" s="146"/>
      <c r="C7822" s="31"/>
      <c r="D7822" s="31"/>
      <c r="E7822" s="44"/>
      <c r="F7822" s="43"/>
      <c r="G7822" s="84"/>
      <c r="H7822" s="31"/>
      <c r="I7822" s="31"/>
      <c r="J7822" s="84"/>
      <c r="K7822" s="31"/>
      <c r="L7822" s="31"/>
      <c r="M7822" s="169"/>
      <c r="N7822" s="148"/>
      <c r="O7822" s="106"/>
      <c r="P7822" s="43"/>
      <c r="Q7822" s="31"/>
      <c r="R7822" s="84"/>
      <c r="S7822" s="31"/>
      <c r="T7822" s="31"/>
      <c r="U7822" s="169"/>
      <c r="V7822" s="150"/>
      <c r="W7822" s="141" t="str" cm="1">
        <f t="array" ref="W7822">IF(SUM(LEN(B7822:V7822))=0,"",IF(OR(OR(ISBLANK(F7822),SUM(LEN(C7822),LEN(D7822))=0),AND(NOT(E7822="Unknown"),ISBLANK(J7822)),AND(NOT(O7822="Unknown"),ISBLANK(R7822))),"Missing Information", INDEX(Table15[Entire Service Line Classification], MATCH(SUMIFS(Table15[Unique ID],Table15[System-Owned Portion],E7822,Table15[If Material Anything Other than "Lead" in Column E,Was Material Ever Previously Lead?],G7822,Table15[Customer-Owned Portion],O7822),Table15[Unique ID],0),0)))</f>
        <v/>
      </c>
      <c r="X7822"/>
    </row>
    <row r="7823" spans="2:24" x14ac:dyDescent="0.25">
      <c r="B7823" s="146"/>
      <c r="C7823" s="31"/>
      <c r="D7823" s="31"/>
      <c r="E7823" s="44"/>
      <c r="F7823" s="43"/>
      <c r="G7823" s="84"/>
      <c r="H7823" s="31"/>
      <c r="I7823" s="31"/>
      <c r="J7823" s="84"/>
      <c r="K7823" s="31"/>
      <c r="L7823" s="31"/>
      <c r="M7823" s="169"/>
      <c r="N7823" s="148"/>
      <c r="O7823" s="106"/>
      <c r="P7823" s="43"/>
      <c r="Q7823" s="31"/>
      <c r="R7823" s="84"/>
      <c r="S7823" s="31"/>
      <c r="T7823" s="31"/>
      <c r="U7823" s="169"/>
      <c r="V7823" s="150"/>
      <c r="W7823" s="141" t="str" cm="1">
        <f t="array" ref="W7823">IF(SUM(LEN(B7823:V7823))=0,"",IF(OR(OR(ISBLANK(F7823),SUM(LEN(C7823),LEN(D7823))=0),AND(NOT(E7823="Unknown"),ISBLANK(J7823)),AND(NOT(O7823="Unknown"),ISBLANK(R7823))),"Missing Information", INDEX(Table15[Entire Service Line Classification], MATCH(SUMIFS(Table15[Unique ID],Table15[System-Owned Portion],E7823,Table15[If Material Anything Other than "Lead" in Column E,Was Material Ever Previously Lead?],G7823,Table15[Customer-Owned Portion],O7823),Table15[Unique ID],0),0)))</f>
        <v/>
      </c>
      <c r="X7823"/>
    </row>
    <row r="7824" spans="2:24" x14ac:dyDescent="0.25">
      <c r="B7824" s="146"/>
      <c r="C7824" s="31"/>
      <c r="D7824" s="31"/>
      <c r="E7824" s="44"/>
      <c r="F7824" s="43"/>
      <c r="G7824" s="84"/>
      <c r="H7824" s="31"/>
      <c r="I7824" s="31"/>
      <c r="J7824" s="84"/>
      <c r="K7824" s="31"/>
      <c r="L7824" s="31"/>
      <c r="M7824" s="169"/>
      <c r="N7824" s="148"/>
      <c r="O7824" s="106"/>
      <c r="P7824" s="43"/>
      <c r="Q7824" s="31"/>
      <c r="R7824" s="84"/>
      <c r="S7824" s="31"/>
      <c r="T7824" s="31"/>
      <c r="U7824" s="169"/>
      <c r="V7824" s="150"/>
      <c r="W7824" s="141" t="str" cm="1">
        <f t="array" ref="W7824">IF(SUM(LEN(B7824:V7824))=0,"",IF(OR(OR(ISBLANK(F7824),SUM(LEN(C7824),LEN(D7824))=0),AND(NOT(E7824="Unknown"),ISBLANK(J7824)),AND(NOT(O7824="Unknown"),ISBLANK(R7824))),"Missing Information", INDEX(Table15[Entire Service Line Classification], MATCH(SUMIFS(Table15[Unique ID],Table15[System-Owned Portion],E7824,Table15[If Material Anything Other than "Lead" in Column E,Was Material Ever Previously Lead?],G7824,Table15[Customer-Owned Portion],O7824),Table15[Unique ID],0),0)))</f>
        <v/>
      </c>
      <c r="X7824"/>
    </row>
    <row r="7825" spans="2:24" x14ac:dyDescent="0.25">
      <c r="B7825" s="146"/>
      <c r="C7825" s="31"/>
      <c r="D7825" s="31"/>
      <c r="E7825" s="44"/>
      <c r="F7825" s="43"/>
      <c r="G7825" s="84"/>
      <c r="H7825" s="31"/>
      <c r="I7825" s="31"/>
      <c r="J7825" s="84"/>
      <c r="K7825" s="31"/>
      <c r="L7825" s="31"/>
      <c r="M7825" s="169"/>
      <c r="N7825" s="148"/>
      <c r="O7825" s="106"/>
      <c r="P7825" s="43"/>
      <c r="Q7825" s="31"/>
      <c r="R7825" s="84"/>
      <c r="S7825" s="31"/>
      <c r="T7825" s="31"/>
      <c r="U7825" s="169"/>
      <c r="V7825" s="150"/>
      <c r="W7825" s="141" t="str" cm="1">
        <f t="array" ref="W7825">IF(SUM(LEN(B7825:V7825))=0,"",IF(OR(OR(ISBLANK(F7825),SUM(LEN(C7825),LEN(D7825))=0),AND(NOT(E7825="Unknown"),ISBLANK(J7825)),AND(NOT(O7825="Unknown"),ISBLANK(R7825))),"Missing Information", INDEX(Table15[Entire Service Line Classification], MATCH(SUMIFS(Table15[Unique ID],Table15[System-Owned Portion],E7825,Table15[If Material Anything Other than "Lead" in Column E,Was Material Ever Previously Lead?],G7825,Table15[Customer-Owned Portion],O7825),Table15[Unique ID],0),0)))</f>
        <v/>
      </c>
      <c r="X7825"/>
    </row>
    <row r="7826" spans="2:24" x14ac:dyDescent="0.25">
      <c r="B7826" s="146"/>
      <c r="C7826" s="31"/>
      <c r="D7826" s="31"/>
      <c r="E7826" s="44"/>
      <c r="F7826" s="43"/>
      <c r="G7826" s="84"/>
      <c r="H7826" s="31"/>
      <c r="I7826" s="31"/>
      <c r="J7826" s="84"/>
      <c r="K7826" s="31"/>
      <c r="L7826" s="31"/>
      <c r="M7826" s="169"/>
      <c r="N7826" s="148"/>
      <c r="O7826" s="106"/>
      <c r="P7826" s="43"/>
      <c r="Q7826" s="31"/>
      <c r="R7826" s="84"/>
      <c r="S7826" s="31"/>
      <c r="T7826" s="31"/>
      <c r="U7826" s="169"/>
      <c r="V7826" s="150"/>
      <c r="W7826" s="141" t="str" cm="1">
        <f t="array" ref="W7826">IF(SUM(LEN(B7826:V7826))=0,"",IF(OR(OR(ISBLANK(F7826),SUM(LEN(C7826),LEN(D7826))=0),AND(NOT(E7826="Unknown"),ISBLANK(J7826)),AND(NOT(O7826="Unknown"),ISBLANK(R7826))),"Missing Information", INDEX(Table15[Entire Service Line Classification], MATCH(SUMIFS(Table15[Unique ID],Table15[System-Owned Portion],E7826,Table15[If Material Anything Other than "Lead" in Column E,Was Material Ever Previously Lead?],G7826,Table15[Customer-Owned Portion],O7826),Table15[Unique ID],0),0)))</f>
        <v/>
      </c>
      <c r="X7826"/>
    </row>
    <row r="7827" spans="2:24" x14ac:dyDescent="0.25">
      <c r="B7827" s="146"/>
      <c r="C7827" s="31"/>
      <c r="D7827" s="31"/>
      <c r="E7827" s="44"/>
      <c r="F7827" s="43"/>
      <c r="G7827" s="84"/>
      <c r="H7827" s="31"/>
      <c r="I7827" s="31"/>
      <c r="J7827" s="84"/>
      <c r="K7827" s="31"/>
      <c r="L7827" s="31"/>
      <c r="M7827" s="169"/>
      <c r="N7827" s="148"/>
      <c r="O7827" s="106"/>
      <c r="P7827" s="43"/>
      <c r="Q7827" s="31"/>
      <c r="R7827" s="84"/>
      <c r="S7827" s="31"/>
      <c r="T7827" s="31"/>
      <c r="U7827" s="169"/>
      <c r="V7827" s="150"/>
      <c r="W7827" s="141" t="str" cm="1">
        <f t="array" ref="W7827">IF(SUM(LEN(B7827:V7827))=0,"",IF(OR(OR(ISBLANK(F7827),SUM(LEN(C7827),LEN(D7827))=0),AND(NOT(E7827="Unknown"),ISBLANK(J7827)),AND(NOT(O7827="Unknown"),ISBLANK(R7827))),"Missing Information", INDEX(Table15[Entire Service Line Classification], MATCH(SUMIFS(Table15[Unique ID],Table15[System-Owned Portion],E7827,Table15[If Material Anything Other than "Lead" in Column E,Was Material Ever Previously Lead?],G7827,Table15[Customer-Owned Portion],O7827),Table15[Unique ID],0),0)))</f>
        <v/>
      </c>
      <c r="X7827"/>
    </row>
    <row r="7828" spans="2:24" x14ac:dyDescent="0.25">
      <c r="B7828" s="146"/>
      <c r="C7828" s="31"/>
      <c r="D7828" s="31"/>
      <c r="E7828" s="44"/>
      <c r="F7828" s="43"/>
      <c r="G7828" s="84"/>
      <c r="H7828" s="31"/>
      <c r="I7828" s="31"/>
      <c r="J7828" s="84"/>
      <c r="K7828" s="31"/>
      <c r="L7828" s="31"/>
      <c r="M7828" s="169"/>
      <c r="N7828" s="148"/>
      <c r="O7828" s="106"/>
      <c r="P7828" s="43"/>
      <c r="Q7828" s="31"/>
      <c r="R7828" s="84"/>
      <c r="S7828" s="31"/>
      <c r="T7828" s="31"/>
      <c r="U7828" s="169"/>
      <c r="V7828" s="150"/>
      <c r="W7828" s="141" t="str" cm="1">
        <f t="array" ref="W7828">IF(SUM(LEN(B7828:V7828))=0,"",IF(OR(OR(ISBLANK(F7828),SUM(LEN(C7828),LEN(D7828))=0),AND(NOT(E7828="Unknown"),ISBLANK(J7828)),AND(NOT(O7828="Unknown"),ISBLANK(R7828))),"Missing Information", INDEX(Table15[Entire Service Line Classification], MATCH(SUMIFS(Table15[Unique ID],Table15[System-Owned Portion],E7828,Table15[If Material Anything Other than "Lead" in Column E,Was Material Ever Previously Lead?],G7828,Table15[Customer-Owned Portion],O7828),Table15[Unique ID],0),0)))</f>
        <v/>
      </c>
      <c r="X7828"/>
    </row>
    <row r="7829" spans="2:24" x14ac:dyDescent="0.25">
      <c r="B7829" s="146"/>
      <c r="C7829" s="31"/>
      <c r="D7829" s="31"/>
      <c r="E7829" s="44"/>
      <c r="F7829" s="43"/>
      <c r="G7829" s="84"/>
      <c r="H7829" s="31"/>
      <c r="I7829" s="31"/>
      <c r="J7829" s="84"/>
      <c r="K7829" s="31"/>
      <c r="L7829" s="31"/>
      <c r="M7829" s="169"/>
      <c r="N7829" s="148"/>
      <c r="O7829" s="106"/>
      <c r="P7829" s="43"/>
      <c r="Q7829" s="31"/>
      <c r="R7829" s="84"/>
      <c r="S7829" s="31"/>
      <c r="T7829" s="31"/>
      <c r="U7829" s="169"/>
      <c r="V7829" s="150"/>
      <c r="W7829" s="141" t="str" cm="1">
        <f t="array" ref="W7829">IF(SUM(LEN(B7829:V7829))=0,"",IF(OR(OR(ISBLANK(F7829),SUM(LEN(C7829),LEN(D7829))=0),AND(NOT(E7829="Unknown"),ISBLANK(J7829)),AND(NOT(O7829="Unknown"),ISBLANK(R7829))),"Missing Information", INDEX(Table15[Entire Service Line Classification], MATCH(SUMIFS(Table15[Unique ID],Table15[System-Owned Portion],E7829,Table15[If Material Anything Other than "Lead" in Column E,Was Material Ever Previously Lead?],G7829,Table15[Customer-Owned Portion],O7829),Table15[Unique ID],0),0)))</f>
        <v/>
      </c>
      <c r="X7829"/>
    </row>
    <row r="7830" spans="2:24" x14ac:dyDescent="0.25">
      <c r="B7830" s="146"/>
      <c r="C7830" s="31"/>
      <c r="D7830" s="31"/>
      <c r="E7830" s="44"/>
      <c r="F7830" s="43"/>
      <c r="G7830" s="84"/>
      <c r="H7830" s="31"/>
      <c r="I7830" s="31"/>
      <c r="J7830" s="84"/>
      <c r="K7830" s="31"/>
      <c r="L7830" s="31"/>
      <c r="M7830" s="169"/>
      <c r="N7830" s="148"/>
      <c r="O7830" s="106"/>
      <c r="P7830" s="43"/>
      <c r="Q7830" s="31"/>
      <c r="R7830" s="84"/>
      <c r="S7830" s="31"/>
      <c r="T7830" s="31"/>
      <c r="U7830" s="169"/>
      <c r="V7830" s="150"/>
      <c r="W7830" s="141" t="str" cm="1">
        <f t="array" ref="W7830">IF(SUM(LEN(B7830:V7830))=0,"",IF(OR(OR(ISBLANK(F7830),SUM(LEN(C7830),LEN(D7830))=0),AND(NOT(E7830="Unknown"),ISBLANK(J7830)),AND(NOT(O7830="Unknown"),ISBLANK(R7830))),"Missing Information", INDEX(Table15[Entire Service Line Classification], MATCH(SUMIFS(Table15[Unique ID],Table15[System-Owned Portion],E7830,Table15[If Material Anything Other than "Lead" in Column E,Was Material Ever Previously Lead?],G7830,Table15[Customer-Owned Portion],O7830),Table15[Unique ID],0),0)))</f>
        <v/>
      </c>
      <c r="X7830"/>
    </row>
    <row r="7831" spans="2:24" x14ac:dyDescent="0.25">
      <c r="B7831" s="146"/>
      <c r="C7831" s="31"/>
      <c r="D7831" s="31"/>
      <c r="E7831" s="44"/>
      <c r="F7831" s="43"/>
      <c r="G7831" s="84"/>
      <c r="H7831" s="31"/>
      <c r="I7831" s="31"/>
      <c r="J7831" s="84"/>
      <c r="K7831" s="31"/>
      <c r="L7831" s="31"/>
      <c r="M7831" s="169"/>
      <c r="N7831" s="148"/>
      <c r="O7831" s="106"/>
      <c r="P7831" s="43"/>
      <c r="Q7831" s="31"/>
      <c r="R7831" s="84"/>
      <c r="S7831" s="31"/>
      <c r="T7831" s="31"/>
      <c r="U7831" s="169"/>
      <c r="V7831" s="150"/>
      <c r="W7831" s="141" t="str" cm="1">
        <f t="array" ref="W7831">IF(SUM(LEN(B7831:V7831))=0,"",IF(OR(OR(ISBLANK(F7831),SUM(LEN(C7831),LEN(D7831))=0),AND(NOT(E7831="Unknown"),ISBLANK(J7831)),AND(NOT(O7831="Unknown"),ISBLANK(R7831))),"Missing Information", INDEX(Table15[Entire Service Line Classification], MATCH(SUMIFS(Table15[Unique ID],Table15[System-Owned Portion],E7831,Table15[If Material Anything Other than "Lead" in Column E,Was Material Ever Previously Lead?],G7831,Table15[Customer-Owned Portion],O7831),Table15[Unique ID],0),0)))</f>
        <v/>
      </c>
      <c r="X7831"/>
    </row>
    <row r="7832" spans="2:24" x14ac:dyDescent="0.25">
      <c r="B7832" s="146"/>
      <c r="C7832" s="31"/>
      <c r="D7832" s="31"/>
      <c r="E7832" s="44"/>
      <c r="F7832" s="43"/>
      <c r="G7832" s="84"/>
      <c r="H7832" s="31"/>
      <c r="I7832" s="31"/>
      <c r="J7832" s="84"/>
      <c r="K7832" s="31"/>
      <c r="L7832" s="31"/>
      <c r="M7832" s="169"/>
      <c r="N7832" s="148"/>
      <c r="O7832" s="106"/>
      <c r="P7832" s="43"/>
      <c r="Q7832" s="31"/>
      <c r="R7832" s="84"/>
      <c r="S7832" s="31"/>
      <c r="T7832" s="31"/>
      <c r="U7832" s="169"/>
      <c r="V7832" s="150"/>
      <c r="W7832" s="141" t="str" cm="1">
        <f t="array" ref="W7832">IF(SUM(LEN(B7832:V7832))=0,"",IF(OR(OR(ISBLANK(F7832),SUM(LEN(C7832),LEN(D7832))=0),AND(NOT(E7832="Unknown"),ISBLANK(J7832)),AND(NOT(O7832="Unknown"),ISBLANK(R7832))),"Missing Information", INDEX(Table15[Entire Service Line Classification], MATCH(SUMIFS(Table15[Unique ID],Table15[System-Owned Portion],E7832,Table15[If Material Anything Other than "Lead" in Column E,Was Material Ever Previously Lead?],G7832,Table15[Customer-Owned Portion],O7832),Table15[Unique ID],0),0)))</f>
        <v/>
      </c>
      <c r="X7832"/>
    </row>
    <row r="7833" spans="2:24" x14ac:dyDescent="0.25">
      <c r="B7833" s="146"/>
      <c r="C7833" s="31"/>
      <c r="D7833" s="31"/>
      <c r="E7833" s="44"/>
      <c r="F7833" s="43"/>
      <c r="G7833" s="84"/>
      <c r="H7833" s="31"/>
      <c r="I7833" s="31"/>
      <c r="J7833" s="84"/>
      <c r="K7833" s="31"/>
      <c r="L7833" s="31"/>
      <c r="M7833" s="169"/>
      <c r="N7833" s="148"/>
      <c r="O7833" s="106"/>
      <c r="P7833" s="43"/>
      <c r="Q7833" s="31"/>
      <c r="R7833" s="84"/>
      <c r="S7833" s="31"/>
      <c r="T7833" s="31"/>
      <c r="U7833" s="169"/>
      <c r="V7833" s="150"/>
      <c r="W7833" s="141" t="str" cm="1">
        <f t="array" ref="W7833">IF(SUM(LEN(B7833:V7833))=0,"",IF(OR(OR(ISBLANK(F7833),SUM(LEN(C7833),LEN(D7833))=0),AND(NOT(E7833="Unknown"),ISBLANK(J7833)),AND(NOT(O7833="Unknown"),ISBLANK(R7833))),"Missing Information", INDEX(Table15[Entire Service Line Classification], MATCH(SUMIFS(Table15[Unique ID],Table15[System-Owned Portion],E7833,Table15[If Material Anything Other than "Lead" in Column E,Was Material Ever Previously Lead?],G7833,Table15[Customer-Owned Portion],O7833),Table15[Unique ID],0),0)))</f>
        <v/>
      </c>
      <c r="X7833"/>
    </row>
    <row r="7834" spans="2:24" x14ac:dyDescent="0.25">
      <c r="B7834" s="146"/>
      <c r="C7834" s="31"/>
      <c r="D7834" s="31"/>
      <c r="E7834" s="44"/>
      <c r="F7834" s="43"/>
      <c r="G7834" s="84"/>
      <c r="H7834" s="31"/>
      <c r="I7834" s="31"/>
      <c r="J7834" s="84"/>
      <c r="K7834" s="31"/>
      <c r="L7834" s="31"/>
      <c r="M7834" s="169"/>
      <c r="N7834" s="148"/>
      <c r="O7834" s="106"/>
      <c r="P7834" s="43"/>
      <c r="Q7834" s="31"/>
      <c r="R7834" s="84"/>
      <c r="S7834" s="31"/>
      <c r="T7834" s="31"/>
      <c r="U7834" s="169"/>
      <c r="V7834" s="150"/>
      <c r="W7834" s="141" t="str" cm="1">
        <f t="array" ref="W7834">IF(SUM(LEN(B7834:V7834))=0,"",IF(OR(OR(ISBLANK(F7834),SUM(LEN(C7834),LEN(D7834))=0),AND(NOT(E7834="Unknown"),ISBLANK(J7834)),AND(NOT(O7834="Unknown"),ISBLANK(R7834))),"Missing Information", INDEX(Table15[Entire Service Line Classification], MATCH(SUMIFS(Table15[Unique ID],Table15[System-Owned Portion],E7834,Table15[If Material Anything Other than "Lead" in Column E,Was Material Ever Previously Lead?],G7834,Table15[Customer-Owned Portion],O7834),Table15[Unique ID],0),0)))</f>
        <v/>
      </c>
      <c r="X7834"/>
    </row>
    <row r="7835" spans="2:24" x14ac:dyDescent="0.25">
      <c r="B7835" s="146"/>
      <c r="C7835" s="31"/>
      <c r="D7835" s="31"/>
      <c r="E7835" s="44"/>
      <c r="F7835" s="43"/>
      <c r="G7835" s="84"/>
      <c r="H7835" s="31"/>
      <c r="I7835" s="31"/>
      <c r="J7835" s="84"/>
      <c r="K7835" s="31"/>
      <c r="L7835" s="31"/>
      <c r="M7835" s="169"/>
      <c r="N7835" s="148"/>
      <c r="O7835" s="106"/>
      <c r="P7835" s="43"/>
      <c r="Q7835" s="31"/>
      <c r="R7835" s="84"/>
      <c r="S7835" s="31"/>
      <c r="T7835" s="31"/>
      <c r="U7835" s="169"/>
      <c r="V7835" s="150"/>
      <c r="W7835" s="141" t="str" cm="1">
        <f t="array" ref="W7835">IF(SUM(LEN(B7835:V7835))=0,"",IF(OR(OR(ISBLANK(F7835),SUM(LEN(C7835),LEN(D7835))=0),AND(NOT(E7835="Unknown"),ISBLANK(J7835)),AND(NOT(O7835="Unknown"),ISBLANK(R7835))),"Missing Information", INDEX(Table15[Entire Service Line Classification], MATCH(SUMIFS(Table15[Unique ID],Table15[System-Owned Portion],E7835,Table15[If Material Anything Other than "Lead" in Column E,Was Material Ever Previously Lead?],G7835,Table15[Customer-Owned Portion],O7835),Table15[Unique ID],0),0)))</f>
        <v/>
      </c>
      <c r="X7835"/>
    </row>
    <row r="7836" spans="2:24" x14ac:dyDescent="0.25">
      <c r="B7836" s="146"/>
      <c r="C7836" s="31"/>
      <c r="D7836" s="31"/>
      <c r="E7836" s="44"/>
      <c r="F7836" s="43"/>
      <c r="G7836" s="84"/>
      <c r="H7836" s="31"/>
      <c r="I7836" s="31"/>
      <c r="J7836" s="84"/>
      <c r="K7836" s="31"/>
      <c r="L7836" s="31"/>
      <c r="M7836" s="169"/>
      <c r="N7836" s="148"/>
      <c r="O7836" s="106"/>
      <c r="P7836" s="43"/>
      <c r="Q7836" s="31"/>
      <c r="R7836" s="84"/>
      <c r="S7836" s="31"/>
      <c r="T7836" s="31"/>
      <c r="U7836" s="169"/>
      <c r="V7836" s="150"/>
      <c r="W7836" s="141" t="str" cm="1">
        <f t="array" ref="W7836">IF(SUM(LEN(B7836:V7836))=0,"",IF(OR(OR(ISBLANK(F7836),SUM(LEN(C7836),LEN(D7836))=0),AND(NOT(E7836="Unknown"),ISBLANK(J7836)),AND(NOT(O7836="Unknown"),ISBLANK(R7836))),"Missing Information", INDEX(Table15[Entire Service Line Classification], MATCH(SUMIFS(Table15[Unique ID],Table15[System-Owned Portion],E7836,Table15[If Material Anything Other than "Lead" in Column E,Was Material Ever Previously Lead?],G7836,Table15[Customer-Owned Portion],O7836),Table15[Unique ID],0),0)))</f>
        <v/>
      </c>
      <c r="X7836"/>
    </row>
    <row r="7837" spans="2:24" x14ac:dyDescent="0.25">
      <c r="B7837" s="146"/>
      <c r="C7837" s="31"/>
      <c r="D7837" s="31"/>
      <c r="E7837" s="44"/>
      <c r="F7837" s="43"/>
      <c r="G7837" s="84"/>
      <c r="H7837" s="31"/>
      <c r="I7837" s="31"/>
      <c r="J7837" s="84"/>
      <c r="K7837" s="31"/>
      <c r="L7837" s="31"/>
      <c r="M7837" s="169"/>
      <c r="N7837" s="148"/>
      <c r="O7837" s="106"/>
      <c r="P7837" s="43"/>
      <c r="Q7837" s="31"/>
      <c r="R7837" s="84"/>
      <c r="S7837" s="31"/>
      <c r="T7837" s="31"/>
      <c r="U7837" s="169"/>
      <c r="V7837" s="150"/>
      <c r="W7837" s="141" t="str" cm="1">
        <f t="array" ref="W7837">IF(SUM(LEN(B7837:V7837))=0,"",IF(OR(OR(ISBLANK(F7837),SUM(LEN(C7837),LEN(D7837))=0),AND(NOT(E7837="Unknown"),ISBLANK(J7837)),AND(NOT(O7837="Unknown"),ISBLANK(R7837))),"Missing Information", INDEX(Table15[Entire Service Line Classification], MATCH(SUMIFS(Table15[Unique ID],Table15[System-Owned Portion],E7837,Table15[If Material Anything Other than "Lead" in Column E,Was Material Ever Previously Lead?],G7837,Table15[Customer-Owned Portion],O7837),Table15[Unique ID],0),0)))</f>
        <v/>
      </c>
      <c r="X7837"/>
    </row>
    <row r="7838" spans="2:24" x14ac:dyDescent="0.25">
      <c r="B7838" s="146"/>
      <c r="C7838" s="31"/>
      <c r="D7838" s="31"/>
      <c r="E7838" s="44"/>
      <c r="F7838" s="43"/>
      <c r="G7838" s="84"/>
      <c r="H7838" s="31"/>
      <c r="I7838" s="31"/>
      <c r="J7838" s="84"/>
      <c r="K7838" s="31"/>
      <c r="L7838" s="31"/>
      <c r="M7838" s="169"/>
      <c r="N7838" s="148"/>
      <c r="O7838" s="106"/>
      <c r="P7838" s="43"/>
      <c r="Q7838" s="31"/>
      <c r="R7838" s="84"/>
      <c r="S7838" s="31"/>
      <c r="T7838" s="31"/>
      <c r="U7838" s="169"/>
      <c r="V7838" s="150"/>
      <c r="W7838" s="141" t="str" cm="1">
        <f t="array" ref="W7838">IF(SUM(LEN(B7838:V7838))=0,"",IF(OR(OR(ISBLANK(F7838),SUM(LEN(C7838),LEN(D7838))=0),AND(NOT(E7838="Unknown"),ISBLANK(J7838)),AND(NOT(O7838="Unknown"),ISBLANK(R7838))),"Missing Information", INDEX(Table15[Entire Service Line Classification], MATCH(SUMIFS(Table15[Unique ID],Table15[System-Owned Portion],E7838,Table15[If Material Anything Other than "Lead" in Column E,Was Material Ever Previously Lead?],G7838,Table15[Customer-Owned Portion],O7838),Table15[Unique ID],0),0)))</f>
        <v/>
      </c>
      <c r="X7838"/>
    </row>
    <row r="7839" spans="2:24" x14ac:dyDescent="0.25">
      <c r="B7839" s="146"/>
      <c r="C7839" s="31"/>
      <c r="D7839" s="31"/>
      <c r="E7839" s="44"/>
      <c r="F7839" s="43"/>
      <c r="G7839" s="84"/>
      <c r="H7839" s="31"/>
      <c r="I7839" s="31"/>
      <c r="J7839" s="84"/>
      <c r="K7839" s="31"/>
      <c r="L7839" s="31"/>
      <c r="M7839" s="169"/>
      <c r="N7839" s="148"/>
      <c r="O7839" s="106"/>
      <c r="P7839" s="43"/>
      <c r="Q7839" s="31"/>
      <c r="R7839" s="84"/>
      <c r="S7839" s="31"/>
      <c r="T7839" s="31"/>
      <c r="U7839" s="169"/>
      <c r="V7839" s="150"/>
      <c r="W7839" s="141" t="str" cm="1">
        <f t="array" ref="W7839">IF(SUM(LEN(B7839:V7839))=0,"",IF(OR(OR(ISBLANK(F7839),SUM(LEN(C7839),LEN(D7839))=0),AND(NOT(E7839="Unknown"),ISBLANK(J7839)),AND(NOT(O7839="Unknown"),ISBLANK(R7839))),"Missing Information", INDEX(Table15[Entire Service Line Classification], MATCH(SUMIFS(Table15[Unique ID],Table15[System-Owned Portion],E7839,Table15[If Material Anything Other than "Lead" in Column E,Was Material Ever Previously Lead?],G7839,Table15[Customer-Owned Portion],O7839),Table15[Unique ID],0),0)))</f>
        <v/>
      </c>
      <c r="X7839"/>
    </row>
    <row r="7840" spans="2:24" x14ac:dyDescent="0.25">
      <c r="B7840" s="146"/>
      <c r="C7840" s="31"/>
      <c r="D7840" s="31"/>
      <c r="E7840" s="44"/>
      <c r="F7840" s="43"/>
      <c r="G7840" s="84"/>
      <c r="H7840" s="31"/>
      <c r="I7840" s="31"/>
      <c r="J7840" s="84"/>
      <c r="K7840" s="31"/>
      <c r="L7840" s="31"/>
      <c r="M7840" s="169"/>
      <c r="N7840" s="148"/>
      <c r="O7840" s="106"/>
      <c r="P7840" s="43"/>
      <c r="Q7840" s="31"/>
      <c r="R7840" s="84"/>
      <c r="S7840" s="31"/>
      <c r="T7840" s="31"/>
      <c r="U7840" s="169"/>
      <c r="V7840" s="150"/>
      <c r="W7840" s="141" t="str" cm="1">
        <f t="array" ref="W7840">IF(SUM(LEN(B7840:V7840))=0,"",IF(OR(OR(ISBLANK(F7840),SUM(LEN(C7840),LEN(D7840))=0),AND(NOT(E7840="Unknown"),ISBLANK(J7840)),AND(NOT(O7840="Unknown"),ISBLANK(R7840))),"Missing Information", INDEX(Table15[Entire Service Line Classification], MATCH(SUMIFS(Table15[Unique ID],Table15[System-Owned Portion],E7840,Table15[If Material Anything Other than "Lead" in Column E,Was Material Ever Previously Lead?],G7840,Table15[Customer-Owned Portion],O7840),Table15[Unique ID],0),0)))</f>
        <v/>
      </c>
      <c r="X7840"/>
    </row>
    <row r="7841" spans="2:24" x14ac:dyDescent="0.25">
      <c r="B7841" s="146"/>
      <c r="C7841" s="31"/>
      <c r="D7841" s="31"/>
      <c r="E7841" s="44"/>
      <c r="F7841" s="43"/>
      <c r="G7841" s="84"/>
      <c r="H7841" s="31"/>
      <c r="I7841" s="31"/>
      <c r="J7841" s="84"/>
      <c r="K7841" s="31"/>
      <c r="L7841" s="31"/>
      <c r="M7841" s="169"/>
      <c r="N7841" s="148"/>
      <c r="O7841" s="106"/>
      <c r="P7841" s="43"/>
      <c r="Q7841" s="31"/>
      <c r="R7841" s="84"/>
      <c r="S7841" s="31"/>
      <c r="T7841" s="31"/>
      <c r="U7841" s="169"/>
      <c r="V7841" s="150"/>
      <c r="W7841" s="141" t="str" cm="1">
        <f t="array" ref="W7841">IF(SUM(LEN(B7841:V7841))=0,"",IF(OR(OR(ISBLANK(F7841),SUM(LEN(C7841),LEN(D7841))=0),AND(NOT(E7841="Unknown"),ISBLANK(J7841)),AND(NOT(O7841="Unknown"),ISBLANK(R7841))),"Missing Information", INDEX(Table15[Entire Service Line Classification], MATCH(SUMIFS(Table15[Unique ID],Table15[System-Owned Portion],E7841,Table15[If Material Anything Other than "Lead" in Column E,Was Material Ever Previously Lead?],G7841,Table15[Customer-Owned Portion],O7841),Table15[Unique ID],0),0)))</f>
        <v/>
      </c>
      <c r="X7841"/>
    </row>
    <row r="7842" spans="2:24" x14ac:dyDescent="0.25">
      <c r="B7842" s="146"/>
      <c r="C7842" s="31"/>
      <c r="D7842" s="31"/>
      <c r="E7842" s="44"/>
      <c r="F7842" s="43"/>
      <c r="G7842" s="84"/>
      <c r="H7842" s="31"/>
      <c r="I7842" s="31"/>
      <c r="J7842" s="84"/>
      <c r="K7842" s="31"/>
      <c r="L7842" s="31"/>
      <c r="M7842" s="169"/>
      <c r="N7842" s="148"/>
      <c r="O7842" s="106"/>
      <c r="P7842" s="43"/>
      <c r="Q7842" s="31"/>
      <c r="R7842" s="84"/>
      <c r="S7842" s="31"/>
      <c r="T7842" s="31"/>
      <c r="U7842" s="169"/>
      <c r="V7842" s="150"/>
      <c r="W7842" s="141" t="str" cm="1">
        <f t="array" ref="W7842">IF(SUM(LEN(B7842:V7842))=0,"",IF(OR(OR(ISBLANK(F7842),SUM(LEN(C7842),LEN(D7842))=0),AND(NOT(E7842="Unknown"),ISBLANK(J7842)),AND(NOT(O7842="Unknown"),ISBLANK(R7842))),"Missing Information", INDEX(Table15[Entire Service Line Classification], MATCH(SUMIFS(Table15[Unique ID],Table15[System-Owned Portion],E7842,Table15[If Material Anything Other than "Lead" in Column E,Was Material Ever Previously Lead?],G7842,Table15[Customer-Owned Portion],O7842),Table15[Unique ID],0),0)))</f>
        <v/>
      </c>
      <c r="X7842"/>
    </row>
    <row r="7843" spans="2:24" x14ac:dyDescent="0.25">
      <c r="B7843" s="146"/>
      <c r="C7843" s="31"/>
      <c r="D7843" s="31"/>
      <c r="E7843" s="44"/>
      <c r="F7843" s="43"/>
      <c r="G7843" s="84"/>
      <c r="H7843" s="31"/>
      <c r="I7843" s="31"/>
      <c r="J7843" s="84"/>
      <c r="K7843" s="31"/>
      <c r="L7843" s="31"/>
      <c r="M7843" s="169"/>
      <c r="N7843" s="148"/>
      <c r="O7843" s="106"/>
      <c r="P7843" s="43"/>
      <c r="Q7843" s="31"/>
      <c r="R7843" s="84"/>
      <c r="S7843" s="31"/>
      <c r="T7843" s="31"/>
      <c r="U7843" s="169"/>
      <c r="V7843" s="150"/>
      <c r="W7843" s="141" t="str" cm="1">
        <f t="array" ref="W7843">IF(SUM(LEN(B7843:V7843))=0,"",IF(OR(OR(ISBLANK(F7843),SUM(LEN(C7843),LEN(D7843))=0),AND(NOT(E7843="Unknown"),ISBLANK(J7843)),AND(NOT(O7843="Unknown"),ISBLANK(R7843))),"Missing Information", INDEX(Table15[Entire Service Line Classification], MATCH(SUMIFS(Table15[Unique ID],Table15[System-Owned Portion],E7843,Table15[If Material Anything Other than "Lead" in Column E,Was Material Ever Previously Lead?],G7843,Table15[Customer-Owned Portion],O7843),Table15[Unique ID],0),0)))</f>
        <v/>
      </c>
      <c r="X7843"/>
    </row>
    <row r="7844" spans="2:24" x14ac:dyDescent="0.25">
      <c r="B7844" s="146"/>
      <c r="C7844" s="31"/>
      <c r="D7844" s="31"/>
      <c r="E7844" s="44"/>
      <c r="F7844" s="43"/>
      <c r="G7844" s="84"/>
      <c r="H7844" s="31"/>
      <c r="I7844" s="31"/>
      <c r="J7844" s="84"/>
      <c r="K7844" s="31"/>
      <c r="L7844" s="31"/>
      <c r="M7844" s="169"/>
      <c r="N7844" s="148"/>
      <c r="O7844" s="106"/>
      <c r="P7844" s="43"/>
      <c r="Q7844" s="31"/>
      <c r="R7844" s="84"/>
      <c r="S7844" s="31"/>
      <c r="T7844" s="31"/>
      <c r="U7844" s="169"/>
      <c r="V7844" s="150"/>
      <c r="W7844" s="141" t="str" cm="1">
        <f t="array" ref="W7844">IF(SUM(LEN(B7844:V7844))=0,"",IF(OR(OR(ISBLANK(F7844),SUM(LEN(C7844),LEN(D7844))=0),AND(NOT(E7844="Unknown"),ISBLANK(J7844)),AND(NOT(O7844="Unknown"),ISBLANK(R7844))),"Missing Information", INDEX(Table15[Entire Service Line Classification], MATCH(SUMIFS(Table15[Unique ID],Table15[System-Owned Portion],E7844,Table15[If Material Anything Other than "Lead" in Column E,Was Material Ever Previously Lead?],G7844,Table15[Customer-Owned Portion],O7844),Table15[Unique ID],0),0)))</f>
        <v/>
      </c>
      <c r="X7844"/>
    </row>
    <row r="7845" spans="2:24" x14ac:dyDescent="0.25">
      <c r="B7845" s="146"/>
      <c r="C7845" s="31"/>
      <c r="D7845" s="31"/>
      <c r="E7845" s="44"/>
      <c r="F7845" s="43"/>
      <c r="G7845" s="84"/>
      <c r="H7845" s="31"/>
      <c r="I7845" s="31"/>
      <c r="J7845" s="84"/>
      <c r="K7845" s="31"/>
      <c r="L7845" s="31"/>
      <c r="M7845" s="169"/>
      <c r="N7845" s="148"/>
      <c r="O7845" s="106"/>
      <c r="P7845" s="43"/>
      <c r="Q7845" s="31"/>
      <c r="R7845" s="84"/>
      <c r="S7845" s="31"/>
      <c r="T7845" s="31"/>
      <c r="U7845" s="169"/>
      <c r="V7845" s="150"/>
      <c r="W7845" s="141" t="str" cm="1">
        <f t="array" ref="W7845">IF(SUM(LEN(B7845:V7845))=0,"",IF(OR(OR(ISBLANK(F7845),SUM(LEN(C7845),LEN(D7845))=0),AND(NOT(E7845="Unknown"),ISBLANK(J7845)),AND(NOT(O7845="Unknown"),ISBLANK(R7845))),"Missing Information", INDEX(Table15[Entire Service Line Classification], MATCH(SUMIFS(Table15[Unique ID],Table15[System-Owned Portion],E7845,Table15[If Material Anything Other than "Lead" in Column E,Was Material Ever Previously Lead?],G7845,Table15[Customer-Owned Portion],O7845),Table15[Unique ID],0),0)))</f>
        <v/>
      </c>
      <c r="X7845"/>
    </row>
    <row r="7846" spans="2:24" x14ac:dyDescent="0.25">
      <c r="B7846" s="146"/>
      <c r="C7846" s="31"/>
      <c r="D7846" s="31"/>
      <c r="E7846" s="44"/>
      <c r="F7846" s="43"/>
      <c r="G7846" s="84"/>
      <c r="H7846" s="31"/>
      <c r="I7846" s="31"/>
      <c r="J7846" s="84"/>
      <c r="K7846" s="31"/>
      <c r="L7846" s="31"/>
      <c r="M7846" s="169"/>
      <c r="N7846" s="148"/>
      <c r="O7846" s="106"/>
      <c r="P7846" s="43"/>
      <c r="Q7846" s="31"/>
      <c r="R7846" s="84"/>
      <c r="S7846" s="31"/>
      <c r="T7846" s="31"/>
      <c r="U7846" s="169"/>
      <c r="V7846" s="150"/>
      <c r="W7846" s="141" t="str" cm="1">
        <f t="array" ref="W7846">IF(SUM(LEN(B7846:V7846))=0,"",IF(OR(OR(ISBLANK(F7846),SUM(LEN(C7846),LEN(D7846))=0),AND(NOT(E7846="Unknown"),ISBLANK(J7846)),AND(NOT(O7846="Unknown"),ISBLANK(R7846))),"Missing Information", INDEX(Table15[Entire Service Line Classification], MATCH(SUMIFS(Table15[Unique ID],Table15[System-Owned Portion],E7846,Table15[If Material Anything Other than "Lead" in Column E,Was Material Ever Previously Lead?],G7846,Table15[Customer-Owned Portion],O7846),Table15[Unique ID],0),0)))</f>
        <v/>
      </c>
      <c r="X7846"/>
    </row>
    <row r="7847" spans="2:24" x14ac:dyDescent="0.25">
      <c r="B7847" s="146"/>
      <c r="C7847" s="31"/>
      <c r="D7847" s="31"/>
      <c r="E7847" s="44"/>
      <c r="F7847" s="43"/>
      <c r="G7847" s="84"/>
      <c r="H7847" s="31"/>
      <c r="I7847" s="31"/>
      <c r="J7847" s="84"/>
      <c r="K7847" s="31"/>
      <c r="L7847" s="31"/>
      <c r="M7847" s="169"/>
      <c r="N7847" s="148"/>
      <c r="O7847" s="106"/>
      <c r="P7847" s="43"/>
      <c r="Q7847" s="31"/>
      <c r="R7847" s="84"/>
      <c r="S7847" s="31"/>
      <c r="T7847" s="31"/>
      <c r="U7847" s="169"/>
      <c r="V7847" s="150"/>
      <c r="W7847" s="141" t="str" cm="1">
        <f t="array" ref="W7847">IF(SUM(LEN(B7847:V7847))=0,"",IF(OR(OR(ISBLANK(F7847),SUM(LEN(C7847),LEN(D7847))=0),AND(NOT(E7847="Unknown"),ISBLANK(J7847)),AND(NOT(O7847="Unknown"),ISBLANK(R7847))),"Missing Information", INDEX(Table15[Entire Service Line Classification], MATCH(SUMIFS(Table15[Unique ID],Table15[System-Owned Portion],E7847,Table15[If Material Anything Other than "Lead" in Column E,Was Material Ever Previously Lead?],G7847,Table15[Customer-Owned Portion],O7847),Table15[Unique ID],0),0)))</f>
        <v/>
      </c>
      <c r="X7847"/>
    </row>
    <row r="7848" spans="2:24" x14ac:dyDescent="0.25">
      <c r="B7848" s="146"/>
      <c r="C7848" s="31"/>
      <c r="D7848" s="31"/>
      <c r="E7848" s="44"/>
      <c r="F7848" s="43"/>
      <c r="G7848" s="84"/>
      <c r="H7848" s="31"/>
      <c r="I7848" s="31"/>
      <c r="J7848" s="84"/>
      <c r="K7848" s="31"/>
      <c r="L7848" s="31"/>
      <c r="M7848" s="169"/>
      <c r="N7848" s="148"/>
      <c r="O7848" s="106"/>
      <c r="P7848" s="43"/>
      <c r="Q7848" s="31"/>
      <c r="R7848" s="84"/>
      <c r="S7848" s="31"/>
      <c r="T7848" s="31"/>
      <c r="U7848" s="169"/>
      <c r="V7848" s="150"/>
      <c r="W7848" s="141" t="str" cm="1">
        <f t="array" ref="W7848">IF(SUM(LEN(B7848:V7848))=0,"",IF(OR(OR(ISBLANK(F7848),SUM(LEN(C7848),LEN(D7848))=0),AND(NOT(E7848="Unknown"),ISBLANK(J7848)),AND(NOT(O7848="Unknown"),ISBLANK(R7848))),"Missing Information", INDEX(Table15[Entire Service Line Classification], MATCH(SUMIFS(Table15[Unique ID],Table15[System-Owned Portion],E7848,Table15[If Material Anything Other than "Lead" in Column E,Was Material Ever Previously Lead?],G7848,Table15[Customer-Owned Portion],O7848),Table15[Unique ID],0),0)))</f>
        <v/>
      </c>
      <c r="X7848"/>
    </row>
    <row r="7849" spans="2:24" x14ac:dyDescent="0.25">
      <c r="B7849" s="146"/>
      <c r="C7849" s="31"/>
      <c r="D7849" s="31"/>
      <c r="E7849" s="44"/>
      <c r="F7849" s="43"/>
      <c r="G7849" s="84"/>
      <c r="H7849" s="31"/>
      <c r="I7849" s="31"/>
      <c r="J7849" s="84"/>
      <c r="K7849" s="31"/>
      <c r="L7849" s="31"/>
      <c r="M7849" s="169"/>
      <c r="N7849" s="148"/>
      <c r="O7849" s="106"/>
      <c r="P7849" s="43"/>
      <c r="Q7849" s="31"/>
      <c r="R7849" s="84"/>
      <c r="S7849" s="31"/>
      <c r="T7849" s="31"/>
      <c r="U7849" s="169"/>
      <c r="V7849" s="150"/>
      <c r="W7849" s="141" t="str" cm="1">
        <f t="array" ref="W7849">IF(SUM(LEN(B7849:V7849))=0,"",IF(OR(OR(ISBLANK(F7849),SUM(LEN(C7849),LEN(D7849))=0),AND(NOT(E7849="Unknown"),ISBLANK(J7849)),AND(NOT(O7849="Unknown"),ISBLANK(R7849))),"Missing Information", INDEX(Table15[Entire Service Line Classification], MATCH(SUMIFS(Table15[Unique ID],Table15[System-Owned Portion],E7849,Table15[If Material Anything Other than "Lead" in Column E,Was Material Ever Previously Lead?],G7849,Table15[Customer-Owned Portion],O7849),Table15[Unique ID],0),0)))</f>
        <v/>
      </c>
      <c r="X7849"/>
    </row>
    <row r="7850" spans="2:24" x14ac:dyDescent="0.25">
      <c r="B7850" s="146"/>
      <c r="C7850" s="31"/>
      <c r="D7850" s="31"/>
      <c r="E7850" s="44"/>
      <c r="F7850" s="43"/>
      <c r="G7850" s="84"/>
      <c r="H7850" s="31"/>
      <c r="I7850" s="31"/>
      <c r="J7850" s="84"/>
      <c r="K7850" s="31"/>
      <c r="L7850" s="31"/>
      <c r="M7850" s="169"/>
      <c r="N7850" s="148"/>
      <c r="O7850" s="106"/>
      <c r="P7850" s="43"/>
      <c r="Q7850" s="31"/>
      <c r="R7850" s="84"/>
      <c r="S7850" s="31"/>
      <c r="T7850" s="31"/>
      <c r="U7850" s="169"/>
      <c r="V7850" s="150"/>
      <c r="W7850" s="141" t="str" cm="1">
        <f t="array" ref="W7850">IF(SUM(LEN(B7850:V7850))=0,"",IF(OR(OR(ISBLANK(F7850),SUM(LEN(C7850),LEN(D7850))=0),AND(NOT(E7850="Unknown"),ISBLANK(J7850)),AND(NOT(O7850="Unknown"),ISBLANK(R7850))),"Missing Information", INDEX(Table15[Entire Service Line Classification], MATCH(SUMIFS(Table15[Unique ID],Table15[System-Owned Portion],E7850,Table15[If Material Anything Other than "Lead" in Column E,Was Material Ever Previously Lead?],G7850,Table15[Customer-Owned Portion],O7850),Table15[Unique ID],0),0)))</f>
        <v/>
      </c>
      <c r="X7850"/>
    </row>
    <row r="7851" spans="2:24" x14ac:dyDescent="0.25">
      <c r="B7851" s="146"/>
      <c r="C7851" s="31"/>
      <c r="D7851" s="31"/>
      <c r="E7851" s="44"/>
      <c r="F7851" s="43"/>
      <c r="G7851" s="84"/>
      <c r="H7851" s="31"/>
      <c r="I7851" s="31"/>
      <c r="J7851" s="84"/>
      <c r="K7851" s="31"/>
      <c r="L7851" s="31"/>
      <c r="M7851" s="169"/>
      <c r="N7851" s="148"/>
      <c r="O7851" s="106"/>
      <c r="P7851" s="43"/>
      <c r="Q7851" s="31"/>
      <c r="R7851" s="84"/>
      <c r="S7851" s="31"/>
      <c r="T7851" s="31"/>
      <c r="U7851" s="169"/>
      <c r="V7851" s="150"/>
      <c r="W7851" s="141" t="str" cm="1">
        <f t="array" ref="W7851">IF(SUM(LEN(B7851:V7851))=0,"",IF(OR(OR(ISBLANK(F7851),SUM(LEN(C7851),LEN(D7851))=0),AND(NOT(E7851="Unknown"),ISBLANK(J7851)),AND(NOT(O7851="Unknown"),ISBLANK(R7851))),"Missing Information", INDEX(Table15[Entire Service Line Classification], MATCH(SUMIFS(Table15[Unique ID],Table15[System-Owned Portion],E7851,Table15[If Material Anything Other than "Lead" in Column E,Was Material Ever Previously Lead?],G7851,Table15[Customer-Owned Portion],O7851),Table15[Unique ID],0),0)))</f>
        <v/>
      </c>
      <c r="X7851"/>
    </row>
    <row r="7852" spans="2:24" x14ac:dyDescent="0.25">
      <c r="B7852" s="146"/>
      <c r="C7852" s="31"/>
      <c r="D7852" s="31"/>
      <c r="E7852" s="44"/>
      <c r="F7852" s="43"/>
      <c r="G7852" s="84"/>
      <c r="H7852" s="31"/>
      <c r="I7852" s="31"/>
      <c r="J7852" s="84"/>
      <c r="K7852" s="31"/>
      <c r="L7852" s="31"/>
      <c r="M7852" s="169"/>
      <c r="N7852" s="148"/>
      <c r="O7852" s="106"/>
      <c r="P7852" s="43"/>
      <c r="Q7852" s="31"/>
      <c r="R7852" s="84"/>
      <c r="S7852" s="31"/>
      <c r="T7852" s="31"/>
      <c r="U7852" s="169"/>
      <c r="V7852" s="150"/>
      <c r="W7852" s="141" t="str" cm="1">
        <f t="array" ref="W7852">IF(SUM(LEN(B7852:V7852))=0,"",IF(OR(OR(ISBLANK(F7852),SUM(LEN(C7852),LEN(D7852))=0),AND(NOT(E7852="Unknown"),ISBLANK(J7852)),AND(NOT(O7852="Unknown"),ISBLANK(R7852))),"Missing Information", INDEX(Table15[Entire Service Line Classification], MATCH(SUMIFS(Table15[Unique ID],Table15[System-Owned Portion],E7852,Table15[If Material Anything Other than "Lead" in Column E,Was Material Ever Previously Lead?],G7852,Table15[Customer-Owned Portion],O7852),Table15[Unique ID],0),0)))</f>
        <v/>
      </c>
      <c r="X7852"/>
    </row>
    <row r="7853" spans="2:24" x14ac:dyDescent="0.25">
      <c r="B7853" s="146"/>
      <c r="C7853" s="31"/>
      <c r="D7853" s="31"/>
      <c r="E7853" s="44"/>
      <c r="F7853" s="43"/>
      <c r="G7853" s="84"/>
      <c r="H7853" s="31"/>
      <c r="I7853" s="31"/>
      <c r="J7853" s="84"/>
      <c r="K7853" s="31"/>
      <c r="L7853" s="31"/>
      <c r="M7853" s="169"/>
      <c r="N7853" s="148"/>
      <c r="O7853" s="106"/>
      <c r="P7853" s="43"/>
      <c r="Q7853" s="31"/>
      <c r="R7853" s="84"/>
      <c r="S7853" s="31"/>
      <c r="T7853" s="31"/>
      <c r="U7853" s="169"/>
      <c r="V7853" s="150"/>
      <c r="W7853" s="141" t="str" cm="1">
        <f t="array" ref="W7853">IF(SUM(LEN(B7853:V7853))=0,"",IF(OR(OR(ISBLANK(F7853),SUM(LEN(C7853),LEN(D7853))=0),AND(NOT(E7853="Unknown"),ISBLANK(J7853)),AND(NOT(O7853="Unknown"),ISBLANK(R7853))),"Missing Information", INDEX(Table15[Entire Service Line Classification], MATCH(SUMIFS(Table15[Unique ID],Table15[System-Owned Portion],E7853,Table15[If Material Anything Other than "Lead" in Column E,Was Material Ever Previously Lead?],G7853,Table15[Customer-Owned Portion],O7853),Table15[Unique ID],0),0)))</f>
        <v/>
      </c>
      <c r="X7853"/>
    </row>
    <row r="7854" spans="2:24" x14ac:dyDescent="0.25">
      <c r="B7854" s="146"/>
      <c r="C7854" s="31"/>
      <c r="D7854" s="31"/>
      <c r="E7854" s="44"/>
      <c r="F7854" s="43"/>
      <c r="G7854" s="84"/>
      <c r="H7854" s="31"/>
      <c r="I7854" s="31"/>
      <c r="J7854" s="84"/>
      <c r="K7854" s="31"/>
      <c r="L7854" s="31"/>
      <c r="M7854" s="169"/>
      <c r="N7854" s="148"/>
      <c r="O7854" s="106"/>
      <c r="P7854" s="43"/>
      <c r="Q7854" s="31"/>
      <c r="R7854" s="84"/>
      <c r="S7854" s="31"/>
      <c r="T7854" s="31"/>
      <c r="U7854" s="169"/>
      <c r="V7854" s="150"/>
      <c r="W7854" s="141" t="str" cm="1">
        <f t="array" ref="W7854">IF(SUM(LEN(B7854:V7854))=0,"",IF(OR(OR(ISBLANK(F7854),SUM(LEN(C7854),LEN(D7854))=0),AND(NOT(E7854="Unknown"),ISBLANK(J7854)),AND(NOT(O7854="Unknown"),ISBLANK(R7854))),"Missing Information", INDEX(Table15[Entire Service Line Classification], MATCH(SUMIFS(Table15[Unique ID],Table15[System-Owned Portion],E7854,Table15[If Material Anything Other than "Lead" in Column E,Was Material Ever Previously Lead?],G7854,Table15[Customer-Owned Portion],O7854),Table15[Unique ID],0),0)))</f>
        <v/>
      </c>
      <c r="X7854"/>
    </row>
    <row r="7855" spans="2:24" x14ac:dyDescent="0.25">
      <c r="B7855" s="146"/>
      <c r="C7855" s="31"/>
      <c r="D7855" s="31"/>
      <c r="E7855" s="44"/>
      <c r="F7855" s="43"/>
      <c r="G7855" s="84"/>
      <c r="H7855" s="31"/>
      <c r="I7855" s="31"/>
      <c r="J7855" s="84"/>
      <c r="K7855" s="31"/>
      <c r="L7855" s="31"/>
      <c r="M7855" s="169"/>
      <c r="N7855" s="148"/>
      <c r="O7855" s="106"/>
      <c r="P7855" s="43"/>
      <c r="Q7855" s="31"/>
      <c r="R7855" s="84"/>
      <c r="S7855" s="31"/>
      <c r="T7855" s="31"/>
      <c r="U7855" s="169"/>
      <c r="V7855" s="150"/>
      <c r="W7855" s="141" t="str" cm="1">
        <f t="array" ref="W7855">IF(SUM(LEN(B7855:V7855))=0,"",IF(OR(OR(ISBLANK(F7855),SUM(LEN(C7855),LEN(D7855))=0),AND(NOT(E7855="Unknown"),ISBLANK(J7855)),AND(NOT(O7855="Unknown"),ISBLANK(R7855))),"Missing Information", INDEX(Table15[Entire Service Line Classification], MATCH(SUMIFS(Table15[Unique ID],Table15[System-Owned Portion],E7855,Table15[If Material Anything Other than "Lead" in Column E,Was Material Ever Previously Lead?],G7855,Table15[Customer-Owned Portion],O7855),Table15[Unique ID],0),0)))</f>
        <v/>
      </c>
      <c r="X7855"/>
    </row>
    <row r="7856" spans="2:24" x14ac:dyDescent="0.25">
      <c r="B7856" s="146"/>
      <c r="C7856" s="31"/>
      <c r="D7856" s="31"/>
      <c r="E7856" s="44"/>
      <c r="F7856" s="43"/>
      <c r="G7856" s="84"/>
      <c r="H7856" s="31"/>
      <c r="I7856" s="31"/>
      <c r="J7856" s="84"/>
      <c r="K7856" s="31"/>
      <c r="L7856" s="31"/>
      <c r="M7856" s="169"/>
      <c r="N7856" s="148"/>
      <c r="O7856" s="106"/>
      <c r="P7856" s="43"/>
      <c r="Q7856" s="31"/>
      <c r="R7856" s="84"/>
      <c r="S7856" s="31"/>
      <c r="T7856" s="31"/>
      <c r="U7856" s="169"/>
      <c r="V7856" s="150"/>
      <c r="W7856" s="141" t="str" cm="1">
        <f t="array" ref="W7856">IF(SUM(LEN(B7856:V7856))=0,"",IF(OR(OR(ISBLANK(F7856),SUM(LEN(C7856),LEN(D7856))=0),AND(NOT(E7856="Unknown"),ISBLANK(J7856)),AND(NOT(O7856="Unknown"),ISBLANK(R7856))),"Missing Information", INDEX(Table15[Entire Service Line Classification], MATCH(SUMIFS(Table15[Unique ID],Table15[System-Owned Portion],E7856,Table15[If Material Anything Other than "Lead" in Column E,Was Material Ever Previously Lead?],G7856,Table15[Customer-Owned Portion],O7856),Table15[Unique ID],0),0)))</f>
        <v/>
      </c>
      <c r="X7856"/>
    </row>
    <row r="7857" spans="2:24" x14ac:dyDescent="0.25">
      <c r="B7857" s="146"/>
      <c r="C7857" s="31"/>
      <c r="D7857" s="31"/>
      <c r="E7857" s="44"/>
      <c r="F7857" s="43"/>
      <c r="G7857" s="84"/>
      <c r="H7857" s="31"/>
      <c r="I7857" s="31"/>
      <c r="J7857" s="84"/>
      <c r="K7857" s="31"/>
      <c r="L7857" s="31"/>
      <c r="M7857" s="169"/>
      <c r="N7857" s="148"/>
      <c r="O7857" s="106"/>
      <c r="P7857" s="43"/>
      <c r="Q7857" s="31"/>
      <c r="R7857" s="84"/>
      <c r="S7857" s="31"/>
      <c r="T7857" s="31"/>
      <c r="U7857" s="169"/>
      <c r="V7857" s="150"/>
      <c r="W7857" s="141" t="str" cm="1">
        <f t="array" ref="W7857">IF(SUM(LEN(B7857:V7857))=0,"",IF(OR(OR(ISBLANK(F7857),SUM(LEN(C7857),LEN(D7857))=0),AND(NOT(E7857="Unknown"),ISBLANK(J7857)),AND(NOT(O7857="Unknown"),ISBLANK(R7857))),"Missing Information", INDEX(Table15[Entire Service Line Classification], MATCH(SUMIFS(Table15[Unique ID],Table15[System-Owned Portion],E7857,Table15[If Material Anything Other than "Lead" in Column E,Was Material Ever Previously Lead?],G7857,Table15[Customer-Owned Portion],O7857),Table15[Unique ID],0),0)))</f>
        <v/>
      </c>
      <c r="X7857"/>
    </row>
    <row r="7858" spans="2:24" x14ac:dyDescent="0.25">
      <c r="B7858" s="146"/>
      <c r="C7858" s="31"/>
      <c r="D7858" s="31"/>
      <c r="E7858" s="44"/>
      <c r="F7858" s="43"/>
      <c r="G7858" s="84"/>
      <c r="H7858" s="31"/>
      <c r="I7858" s="31"/>
      <c r="J7858" s="84"/>
      <c r="K7858" s="31"/>
      <c r="L7858" s="31"/>
      <c r="M7858" s="169"/>
      <c r="N7858" s="148"/>
      <c r="O7858" s="106"/>
      <c r="P7858" s="43"/>
      <c r="Q7858" s="31"/>
      <c r="R7858" s="84"/>
      <c r="S7858" s="31"/>
      <c r="T7858" s="31"/>
      <c r="U7858" s="169"/>
      <c r="V7858" s="150"/>
      <c r="W7858" s="141" t="str" cm="1">
        <f t="array" ref="W7858">IF(SUM(LEN(B7858:V7858))=0,"",IF(OR(OR(ISBLANK(F7858),SUM(LEN(C7858),LEN(D7858))=0),AND(NOT(E7858="Unknown"),ISBLANK(J7858)),AND(NOT(O7858="Unknown"),ISBLANK(R7858))),"Missing Information", INDEX(Table15[Entire Service Line Classification], MATCH(SUMIFS(Table15[Unique ID],Table15[System-Owned Portion],E7858,Table15[If Material Anything Other than "Lead" in Column E,Was Material Ever Previously Lead?],G7858,Table15[Customer-Owned Portion],O7858),Table15[Unique ID],0),0)))</f>
        <v/>
      </c>
      <c r="X7858"/>
    </row>
    <row r="7859" spans="2:24" x14ac:dyDescent="0.25">
      <c r="B7859" s="146"/>
      <c r="C7859" s="31"/>
      <c r="D7859" s="31"/>
      <c r="E7859" s="44"/>
      <c r="F7859" s="43"/>
      <c r="G7859" s="84"/>
      <c r="H7859" s="31"/>
      <c r="I7859" s="31"/>
      <c r="J7859" s="84"/>
      <c r="K7859" s="31"/>
      <c r="L7859" s="31"/>
      <c r="M7859" s="169"/>
      <c r="N7859" s="148"/>
      <c r="O7859" s="106"/>
      <c r="P7859" s="43"/>
      <c r="Q7859" s="31"/>
      <c r="R7859" s="84"/>
      <c r="S7859" s="31"/>
      <c r="T7859" s="31"/>
      <c r="U7859" s="169"/>
      <c r="V7859" s="150"/>
      <c r="W7859" s="141" t="str" cm="1">
        <f t="array" ref="W7859">IF(SUM(LEN(B7859:V7859))=0,"",IF(OR(OR(ISBLANK(F7859),SUM(LEN(C7859),LEN(D7859))=0),AND(NOT(E7859="Unknown"),ISBLANK(J7859)),AND(NOT(O7859="Unknown"),ISBLANK(R7859))),"Missing Information", INDEX(Table15[Entire Service Line Classification], MATCH(SUMIFS(Table15[Unique ID],Table15[System-Owned Portion],E7859,Table15[If Material Anything Other than "Lead" in Column E,Was Material Ever Previously Lead?],G7859,Table15[Customer-Owned Portion],O7859),Table15[Unique ID],0),0)))</f>
        <v/>
      </c>
      <c r="X7859"/>
    </row>
    <row r="7860" spans="2:24" x14ac:dyDescent="0.25">
      <c r="B7860" s="146"/>
      <c r="C7860" s="31"/>
      <c r="D7860" s="31"/>
      <c r="E7860" s="44"/>
      <c r="F7860" s="43"/>
      <c r="G7860" s="84"/>
      <c r="H7860" s="31"/>
      <c r="I7860" s="31"/>
      <c r="J7860" s="84"/>
      <c r="K7860" s="31"/>
      <c r="L7860" s="31"/>
      <c r="M7860" s="169"/>
      <c r="N7860" s="148"/>
      <c r="O7860" s="106"/>
      <c r="P7860" s="43"/>
      <c r="Q7860" s="31"/>
      <c r="R7860" s="84"/>
      <c r="S7860" s="31"/>
      <c r="T7860" s="31"/>
      <c r="U7860" s="169"/>
      <c r="V7860" s="150"/>
      <c r="W7860" s="141" t="str" cm="1">
        <f t="array" ref="W7860">IF(SUM(LEN(B7860:V7860))=0,"",IF(OR(OR(ISBLANK(F7860),SUM(LEN(C7860),LEN(D7860))=0),AND(NOT(E7860="Unknown"),ISBLANK(J7860)),AND(NOT(O7860="Unknown"),ISBLANK(R7860))),"Missing Information", INDEX(Table15[Entire Service Line Classification], MATCH(SUMIFS(Table15[Unique ID],Table15[System-Owned Portion],E7860,Table15[If Material Anything Other than "Lead" in Column E,Was Material Ever Previously Lead?],G7860,Table15[Customer-Owned Portion],O7860),Table15[Unique ID],0),0)))</f>
        <v/>
      </c>
      <c r="X7860"/>
    </row>
    <row r="7861" spans="2:24" x14ac:dyDescent="0.25">
      <c r="B7861" s="146"/>
      <c r="C7861" s="31"/>
      <c r="D7861" s="31"/>
      <c r="E7861" s="44"/>
      <c r="F7861" s="43"/>
      <c r="G7861" s="84"/>
      <c r="H7861" s="31"/>
      <c r="I7861" s="31"/>
      <c r="J7861" s="84"/>
      <c r="K7861" s="31"/>
      <c r="L7861" s="31"/>
      <c r="M7861" s="169"/>
      <c r="N7861" s="148"/>
      <c r="O7861" s="106"/>
      <c r="P7861" s="43"/>
      <c r="Q7861" s="31"/>
      <c r="R7861" s="84"/>
      <c r="S7861" s="31"/>
      <c r="T7861" s="31"/>
      <c r="U7861" s="169"/>
      <c r="V7861" s="150"/>
      <c r="W7861" s="141" t="str" cm="1">
        <f t="array" ref="W7861">IF(SUM(LEN(B7861:V7861))=0,"",IF(OR(OR(ISBLANK(F7861),SUM(LEN(C7861),LEN(D7861))=0),AND(NOT(E7861="Unknown"),ISBLANK(J7861)),AND(NOT(O7861="Unknown"),ISBLANK(R7861))),"Missing Information", INDEX(Table15[Entire Service Line Classification], MATCH(SUMIFS(Table15[Unique ID],Table15[System-Owned Portion],E7861,Table15[If Material Anything Other than "Lead" in Column E,Was Material Ever Previously Lead?],G7861,Table15[Customer-Owned Portion],O7861),Table15[Unique ID],0),0)))</f>
        <v/>
      </c>
      <c r="X7861"/>
    </row>
    <row r="7862" spans="2:24" x14ac:dyDescent="0.25">
      <c r="B7862" s="146"/>
      <c r="C7862" s="31"/>
      <c r="D7862" s="31"/>
      <c r="E7862" s="44"/>
      <c r="F7862" s="43"/>
      <c r="G7862" s="84"/>
      <c r="H7862" s="31"/>
      <c r="I7862" s="31"/>
      <c r="J7862" s="84"/>
      <c r="K7862" s="31"/>
      <c r="L7862" s="31"/>
      <c r="M7862" s="169"/>
      <c r="N7862" s="148"/>
      <c r="O7862" s="106"/>
      <c r="P7862" s="43"/>
      <c r="Q7862" s="31"/>
      <c r="R7862" s="84"/>
      <c r="S7862" s="31"/>
      <c r="T7862" s="31"/>
      <c r="U7862" s="169"/>
      <c r="V7862" s="150"/>
      <c r="W7862" s="141" t="str" cm="1">
        <f t="array" ref="W7862">IF(SUM(LEN(B7862:V7862))=0,"",IF(OR(OR(ISBLANK(F7862),SUM(LEN(C7862),LEN(D7862))=0),AND(NOT(E7862="Unknown"),ISBLANK(J7862)),AND(NOT(O7862="Unknown"),ISBLANK(R7862))),"Missing Information", INDEX(Table15[Entire Service Line Classification], MATCH(SUMIFS(Table15[Unique ID],Table15[System-Owned Portion],E7862,Table15[If Material Anything Other than "Lead" in Column E,Was Material Ever Previously Lead?],G7862,Table15[Customer-Owned Portion],O7862),Table15[Unique ID],0),0)))</f>
        <v/>
      </c>
      <c r="X7862"/>
    </row>
    <row r="7863" spans="2:24" x14ac:dyDescent="0.25">
      <c r="B7863" s="146"/>
      <c r="C7863" s="31"/>
      <c r="D7863" s="31"/>
      <c r="E7863" s="44"/>
      <c r="F7863" s="43"/>
      <c r="G7863" s="84"/>
      <c r="H7863" s="31"/>
      <c r="I7863" s="31"/>
      <c r="J7863" s="84"/>
      <c r="K7863" s="31"/>
      <c r="L7863" s="31"/>
      <c r="M7863" s="169"/>
      <c r="N7863" s="148"/>
      <c r="O7863" s="106"/>
      <c r="P7863" s="43"/>
      <c r="Q7863" s="31"/>
      <c r="R7863" s="84"/>
      <c r="S7863" s="31"/>
      <c r="T7863" s="31"/>
      <c r="U7863" s="169"/>
      <c r="V7863" s="150"/>
      <c r="W7863" s="141" t="str" cm="1">
        <f t="array" ref="W7863">IF(SUM(LEN(B7863:V7863))=0,"",IF(OR(OR(ISBLANK(F7863),SUM(LEN(C7863),LEN(D7863))=0),AND(NOT(E7863="Unknown"),ISBLANK(J7863)),AND(NOT(O7863="Unknown"),ISBLANK(R7863))),"Missing Information", INDEX(Table15[Entire Service Line Classification], MATCH(SUMIFS(Table15[Unique ID],Table15[System-Owned Portion],E7863,Table15[If Material Anything Other than "Lead" in Column E,Was Material Ever Previously Lead?],G7863,Table15[Customer-Owned Portion],O7863),Table15[Unique ID],0),0)))</f>
        <v/>
      </c>
      <c r="X7863"/>
    </row>
    <row r="7864" spans="2:24" x14ac:dyDescent="0.25">
      <c r="B7864" s="146"/>
      <c r="C7864" s="31"/>
      <c r="D7864" s="31"/>
      <c r="E7864" s="44"/>
      <c r="F7864" s="43"/>
      <c r="G7864" s="84"/>
      <c r="H7864" s="31"/>
      <c r="I7864" s="31"/>
      <c r="J7864" s="84"/>
      <c r="K7864" s="31"/>
      <c r="L7864" s="31"/>
      <c r="M7864" s="169"/>
      <c r="N7864" s="148"/>
      <c r="O7864" s="106"/>
      <c r="P7864" s="43"/>
      <c r="Q7864" s="31"/>
      <c r="R7864" s="84"/>
      <c r="S7864" s="31"/>
      <c r="T7864" s="31"/>
      <c r="U7864" s="169"/>
      <c r="V7864" s="150"/>
      <c r="W7864" s="141" t="str" cm="1">
        <f t="array" ref="W7864">IF(SUM(LEN(B7864:V7864))=0,"",IF(OR(OR(ISBLANK(F7864),SUM(LEN(C7864),LEN(D7864))=0),AND(NOT(E7864="Unknown"),ISBLANK(J7864)),AND(NOT(O7864="Unknown"),ISBLANK(R7864))),"Missing Information", INDEX(Table15[Entire Service Line Classification], MATCH(SUMIFS(Table15[Unique ID],Table15[System-Owned Portion],E7864,Table15[If Material Anything Other than "Lead" in Column E,Was Material Ever Previously Lead?],G7864,Table15[Customer-Owned Portion],O7864),Table15[Unique ID],0),0)))</f>
        <v/>
      </c>
      <c r="X7864"/>
    </row>
    <row r="7865" spans="2:24" x14ac:dyDescent="0.25">
      <c r="B7865" s="146"/>
      <c r="C7865" s="31"/>
      <c r="D7865" s="31"/>
      <c r="E7865" s="44"/>
      <c r="F7865" s="43"/>
      <c r="G7865" s="84"/>
      <c r="H7865" s="31"/>
      <c r="I7865" s="31"/>
      <c r="J7865" s="84"/>
      <c r="K7865" s="31"/>
      <c r="L7865" s="31"/>
      <c r="M7865" s="169"/>
      <c r="N7865" s="148"/>
      <c r="O7865" s="106"/>
      <c r="P7865" s="43"/>
      <c r="Q7865" s="31"/>
      <c r="R7865" s="84"/>
      <c r="S7865" s="31"/>
      <c r="T7865" s="31"/>
      <c r="U7865" s="169"/>
      <c r="V7865" s="150"/>
      <c r="W7865" s="141" t="str" cm="1">
        <f t="array" ref="W7865">IF(SUM(LEN(B7865:V7865))=0,"",IF(OR(OR(ISBLANK(F7865),SUM(LEN(C7865),LEN(D7865))=0),AND(NOT(E7865="Unknown"),ISBLANK(J7865)),AND(NOT(O7865="Unknown"),ISBLANK(R7865))),"Missing Information", INDEX(Table15[Entire Service Line Classification], MATCH(SUMIFS(Table15[Unique ID],Table15[System-Owned Portion],E7865,Table15[If Material Anything Other than "Lead" in Column E,Was Material Ever Previously Lead?],G7865,Table15[Customer-Owned Portion],O7865),Table15[Unique ID],0),0)))</f>
        <v/>
      </c>
      <c r="X7865"/>
    </row>
    <row r="7866" spans="2:24" x14ac:dyDescent="0.25">
      <c r="B7866" s="146"/>
      <c r="C7866" s="31"/>
      <c r="D7866" s="31"/>
      <c r="E7866" s="44"/>
      <c r="F7866" s="43"/>
      <c r="G7866" s="84"/>
      <c r="H7866" s="31"/>
      <c r="I7866" s="31"/>
      <c r="J7866" s="84"/>
      <c r="K7866" s="31"/>
      <c r="L7866" s="31"/>
      <c r="M7866" s="169"/>
      <c r="N7866" s="148"/>
      <c r="O7866" s="106"/>
      <c r="P7866" s="43"/>
      <c r="Q7866" s="31"/>
      <c r="R7866" s="84"/>
      <c r="S7866" s="31"/>
      <c r="T7866" s="31"/>
      <c r="U7866" s="169"/>
      <c r="V7866" s="150"/>
      <c r="W7866" s="141" t="str" cm="1">
        <f t="array" ref="W7866">IF(SUM(LEN(B7866:V7866))=0,"",IF(OR(OR(ISBLANK(F7866),SUM(LEN(C7866),LEN(D7866))=0),AND(NOT(E7866="Unknown"),ISBLANK(J7866)),AND(NOT(O7866="Unknown"),ISBLANK(R7866))),"Missing Information", INDEX(Table15[Entire Service Line Classification], MATCH(SUMIFS(Table15[Unique ID],Table15[System-Owned Portion],E7866,Table15[If Material Anything Other than "Lead" in Column E,Was Material Ever Previously Lead?],G7866,Table15[Customer-Owned Portion],O7866),Table15[Unique ID],0),0)))</f>
        <v/>
      </c>
      <c r="X7866"/>
    </row>
    <row r="7867" spans="2:24" x14ac:dyDescent="0.25">
      <c r="B7867" s="146"/>
      <c r="C7867" s="31"/>
      <c r="D7867" s="31"/>
      <c r="E7867" s="44"/>
      <c r="F7867" s="43"/>
      <c r="G7867" s="84"/>
      <c r="H7867" s="31"/>
      <c r="I7867" s="31"/>
      <c r="J7867" s="84"/>
      <c r="K7867" s="31"/>
      <c r="L7867" s="31"/>
      <c r="M7867" s="169"/>
      <c r="N7867" s="148"/>
      <c r="O7867" s="106"/>
      <c r="P7867" s="43"/>
      <c r="Q7867" s="31"/>
      <c r="R7867" s="84"/>
      <c r="S7867" s="31"/>
      <c r="T7867" s="31"/>
      <c r="U7867" s="169"/>
      <c r="V7867" s="150"/>
      <c r="W7867" s="141" t="str" cm="1">
        <f t="array" ref="W7867">IF(SUM(LEN(B7867:V7867))=0,"",IF(OR(OR(ISBLANK(F7867),SUM(LEN(C7867),LEN(D7867))=0),AND(NOT(E7867="Unknown"),ISBLANK(J7867)),AND(NOT(O7867="Unknown"),ISBLANK(R7867))),"Missing Information", INDEX(Table15[Entire Service Line Classification], MATCH(SUMIFS(Table15[Unique ID],Table15[System-Owned Portion],E7867,Table15[If Material Anything Other than "Lead" in Column E,Was Material Ever Previously Lead?],G7867,Table15[Customer-Owned Portion],O7867),Table15[Unique ID],0),0)))</f>
        <v/>
      </c>
      <c r="X7867"/>
    </row>
    <row r="7868" spans="2:24" x14ac:dyDescent="0.25">
      <c r="B7868" s="146"/>
      <c r="C7868" s="31"/>
      <c r="D7868" s="31"/>
      <c r="E7868" s="44"/>
      <c r="F7868" s="43"/>
      <c r="G7868" s="84"/>
      <c r="H7868" s="31"/>
      <c r="I7868" s="31"/>
      <c r="J7868" s="84"/>
      <c r="K7868" s="31"/>
      <c r="L7868" s="31"/>
      <c r="M7868" s="169"/>
      <c r="N7868" s="148"/>
      <c r="O7868" s="106"/>
      <c r="P7868" s="43"/>
      <c r="Q7868" s="31"/>
      <c r="R7868" s="84"/>
      <c r="S7868" s="31"/>
      <c r="T7868" s="31"/>
      <c r="U7868" s="169"/>
      <c r="V7868" s="150"/>
      <c r="W7868" s="141" t="str" cm="1">
        <f t="array" ref="W7868">IF(SUM(LEN(B7868:V7868))=0,"",IF(OR(OR(ISBLANK(F7868),SUM(LEN(C7868),LEN(D7868))=0),AND(NOT(E7868="Unknown"),ISBLANK(J7868)),AND(NOT(O7868="Unknown"),ISBLANK(R7868))),"Missing Information", INDEX(Table15[Entire Service Line Classification], MATCH(SUMIFS(Table15[Unique ID],Table15[System-Owned Portion],E7868,Table15[If Material Anything Other than "Lead" in Column E,Was Material Ever Previously Lead?],G7868,Table15[Customer-Owned Portion],O7868),Table15[Unique ID],0),0)))</f>
        <v/>
      </c>
      <c r="X7868"/>
    </row>
    <row r="7869" spans="2:24" x14ac:dyDescent="0.25">
      <c r="B7869" s="146"/>
      <c r="C7869" s="31"/>
      <c r="D7869" s="31"/>
      <c r="E7869" s="44"/>
      <c r="F7869" s="43"/>
      <c r="G7869" s="84"/>
      <c r="H7869" s="31"/>
      <c r="I7869" s="31"/>
      <c r="J7869" s="84"/>
      <c r="K7869" s="31"/>
      <c r="L7869" s="31"/>
      <c r="M7869" s="169"/>
      <c r="N7869" s="148"/>
      <c r="O7869" s="106"/>
      <c r="P7869" s="43"/>
      <c r="Q7869" s="31"/>
      <c r="R7869" s="84"/>
      <c r="S7869" s="31"/>
      <c r="T7869" s="31"/>
      <c r="U7869" s="169"/>
      <c r="V7869" s="150"/>
      <c r="W7869" s="141" t="str" cm="1">
        <f t="array" ref="W7869">IF(SUM(LEN(B7869:V7869))=0,"",IF(OR(OR(ISBLANK(F7869),SUM(LEN(C7869),LEN(D7869))=0),AND(NOT(E7869="Unknown"),ISBLANK(J7869)),AND(NOT(O7869="Unknown"),ISBLANK(R7869))),"Missing Information", INDEX(Table15[Entire Service Line Classification], MATCH(SUMIFS(Table15[Unique ID],Table15[System-Owned Portion],E7869,Table15[If Material Anything Other than "Lead" in Column E,Was Material Ever Previously Lead?],G7869,Table15[Customer-Owned Portion],O7869),Table15[Unique ID],0),0)))</f>
        <v/>
      </c>
      <c r="X7869"/>
    </row>
    <row r="7870" spans="2:24" x14ac:dyDescent="0.25">
      <c r="B7870" s="146"/>
      <c r="C7870" s="31"/>
      <c r="D7870" s="31"/>
      <c r="E7870" s="44"/>
      <c r="F7870" s="43"/>
      <c r="G7870" s="84"/>
      <c r="H7870" s="31"/>
      <c r="I7870" s="31"/>
      <c r="J7870" s="84"/>
      <c r="K7870" s="31"/>
      <c r="L7870" s="31"/>
      <c r="M7870" s="169"/>
      <c r="N7870" s="148"/>
      <c r="O7870" s="106"/>
      <c r="P7870" s="43"/>
      <c r="Q7870" s="31"/>
      <c r="R7870" s="84"/>
      <c r="S7870" s="31"/>
      <c r="T7870" s="31"/>
      <c r="U7870" s="169"/>
      <c r="V7870" s="150"/>
      <c r="W7870" s="141" t="str" cm="1">
        <f t="array" ref="W7870">IF(SUM(LEN(B7870:V7870))=0,"",IF(OR(OR(ISBLANK(F7870),SUM(LEN(C7870),LEN(D7870))=0),AND(NOT(E7870="Unknown"),ISBLANK(J7870)),AND(NOT(O7870="Unknown"),ISBLANK(R7870))),"Missing Information", INDEX(Table15[Entire Service Line Classification], MATCH(SUMIFS(Table15[Unique ID],Table15[System-Owned Portion],E7870,Table15[If Material Anything Other than "Lead" in Column E,Was Material Ever Previously Lead?],G7870,Table15[Customer-Owned Portion],O7870),Table15[Unique ID],0),0)))</f>
        <v/>
      </c>
      <c r="X7870"/>
    </row>
    <row r="7871" spans="2:24" x14ac:dyDescent="0.25">
      <c r="B7871" s="146"/>
      <c r="C7871" s="31"/>
      <c r="D7871" s="31"/>
      <c r="E7871" s="44"/>
      <c r="F7871" s="43"/>
      <c r="G7871" s="84"/>
      <c r="H7871" s="31"/>
      <c r="I7871" s="31"/>
      <c r="J7871" s="84"/>
      <c r="K7871" s="31"/>
      <c r="L7871" s="31"/>
      <c r="M7871" s="169"/>
      <c r="N7871" s="148"/>
      <c r="O7871" s="106"/>
      <c r="P7871" s="43"/>
      <c r="Q7871" s="31"/>
      <c r="R7871" s="84"/>
      <c r="S7871" s="31"/>
      <c r="T7871" s="31"/>
      <c r="U7871" s="169"/>
      <c r="V7871" s="150"/>
      <c r="W7871" s="141" t="str" cm="1">
        <f t="array" ref="W7871">IF(SUM(LEN(B7871:V7871))=0,"",IF(OR(OR(ISBLANK(F7871),SUM(LEN(C7871),LEN(D7871))=0),AND(NOT(E7871="Unknown"),ISBLANK(J7871)),AND(NOT(O7871="Unknown"),ISBLANK(R7871))),"Missing Information", INDEX(Table15[Entire Service Line Classification], MATCH(SUMIFS(Table15[Unique ID],Table15[System-Owned Portion],E7871,Table15[If Material Anything Other than "Lead" in Column E,Was Material Ever Previously Lead?],G7871,Table15[Customer-Owned Portion],O7871),Table15[Unique ID],0),0)))</f>
        <v/>
      </c>
      <c r="X7871"/>
    </row>
    <row r="7872" spans="2:24" x14ac:dyDescent="0.25">
      <c r="B7872" s="146"/>
      <c r="C7872" s="31"/>
      <c r="D7872" s="31"/>
      <c r="E7872" s="44"/>
      <c r="F7872" s="43"/>
      <c r="G7872" s="84"/>
      <c r="H7872" s="31"/>
      <c r="I7872" s="31"/>
      <c r="J7872" s="84"/>
      <c r="K7872" s="31"/>
      <c r="L7872" s="31"/>
      <c r="M7872" s="169"/>
      <c r="N7872" s="148"/>
      <c r="O7872" s="106"/>
      <c r="P7872" s="43"/>
      <c r="Q7872" s="31"/>
      <c r="R7872" s="84"/>
      <c r="S7872" s="31"/>
      <c r="T7872" s="31"/>
      <c r="U7872" s="169"/>
      <c r="V7872" s="150"/>
      <c r="W7872" s="141" t="str" cm="1">
        <f t="array" ref="W7872">IF(SUM(LEN(B7872:V7872))=0,"",IF(OR(OR(ISBLANK(F7872),SUM(LEN(C7872),LEN(D7872))=0),AND(NOT(E7872="Unknown"),ISBLANK(J7872)),AND(NOT(O7872="Unknown"),ISBLANK(R7872))),"Missing Information", INDEX(Table15[Entire Service Line Classification], MATCH(SUMIFS(Table15[Unique ID],Table15[System-Owned Portion],E7872,Table15[If Material Anything Other than "Lead" in Column E,Was Material Ever Previously Lead?],G7872,Table15[Customer-Owned Portion],O7872),Table15[Unique ID],0),0)))</f>
        <v/>
      </c>
      <c r="X7872"/>
    </row>
    <row r="7873" spans="2:24" x14ac:dyDescent="0.25">
      <c r="B7873" s="146"/>
      <c r="C7873" s="31"/>
      <c r="D7873" s="31"/>
      <c r="E7873" s="44"/>
      <c r="F7873" s="43"/>
      <c r="G7873" s="84"/>
      <c r="H7873" s="31"/>
      <c r="I7873" s="31"/>
      <c r="J7873" s="84"/>
      <c r="K7873" s="31"/>
      <c r="L7873" s="31"/>
      <c r="M7873" s="169"/>
      <c r="N7873" s="148"/>
      <c r="O7873" s="106"/>
      <c r="P7873" s="43"/>
      <c r="Q7873" s="31"/>
      <c r="R7873" s="84"/>
      <c r="S7873" s="31"/>
      <c r="T7873" s="31"/>
      <c r="U7873" s="169"/>
      <c r="V7873" s="150"/>
      <c r="W7873" s="141" t="str" cm="1">
        <f t="array" ref="W7873">IF(SUM(LEN(B7873:V7873))=0,"",IF(OR(OR(ISBLANK(F7873),SUM(LEN(C7873),LEN(D7873))=0),AND(NOT(E7873="Unknown"),ISBLANK(J7873)),AND(NOT(O7873="Unknown"),ISBLANK(R7873))),"Missing Information", INDEX(Table15[Entire Service Line Classification], MATCH(SUMIFS(Table15[Unique ID],Table15[System-Owned Portion],E7873,Table15[If Material Anything Other than "Lead" in Column E,Was Material Ever Previously Lead?],G7873,Table15[Customer-Owned Portion],O7873),Table15[Unique ID],0),0)))</f>
        <v/>
      </c>
      <c r="X7873"/>
    </row>
    <row r="7874" spans="2:24" x14ac:dyDescent="0.25">
      <c r="B7874" s="146"/>
      <c r="C7874" s="31"/>
      <c r="D7874" s="31"/>
      <c r="E7874" s="44"/>
      <c r="F7874" s="43"/>
      <c r="G7874" s="84"/>
      <c r="H7874" s="31"/>
      <c r="I7874" s="31"/>
      <c r="J7874" s="84"/>
      <c r="K7874" s="31"/>
      <c r="L7874" s="31"/>
      <c r="M7874" s="169"/>
      <c r="N7874" s="148"/>
      <c r="O7874" s="106"/>
      <c r="P7874" s="43"/>
      <c r="Q7874" s="31"/>
      <c r="R7874" s="84"/>
      <c r="S7874" s="31"/>
      <c r="T7874" s="31"/>
      <c r="U7874" s="169"/>
      <c r="V7874" s="150"/>
      <c r="W7874" s="141" t="str" cm="1">
        <f t="array" ref="W7874">IF(SUM(LEN(B7874:V7874))=0,"",IF(OR(OR(ISBLANK(F7874),SUM(LEN(C7874),LEN(D7874))=0),AND(NOT(E7874="Unknown"),ISBLANK(J7874)),AND(NOT(O7874="Unknown"),ISBLANK(R7874))),"Missing Information", INDEX(Table15[Entire Service Line Classification], MATCH(SUMIFS(Table15[Unique ID],Table15[System-Owned Portion],E7874,Table15[If Material Anything Other than "Lead" in Column E,Was Material Ever Previously Lead?],G7874,Table15[Customer-Owned Portion],O7874),Table15[Unique ID],0),0)))</f>
        <v/>
      </c>
      <c r="X7874"/>
    </row>
    <row r="7875" spans="2:24" x14ac:dyDescent="0.25">
      <c r="B7875" s="146"/>
      <c r="C7875" s="31"/>
      <c r="D7875" s="31"/>
      <c r="E7875" s="44"/>
      <c r="F7875" s="43"/>
      <c r="G7875" s="84"/>
      <c r="H7875" s="31"/>
      <c r="I7875" s="31"/>
      <c r="J7875" s="84"/>
      <c r="K7875" s="31"/>
      <c r="L7875" s="31"/>
      <c r="M7875" s="169"/>
      <c r="N7875" s="148"/>
      <c r="O7875" s="106"/>
      <c r="P7875" s="43"/>
      <c r="Q7875" s="31"/>
      <c r="R7875" s="84"/>
      <c r="S7875" s="31"/>
      <c r="T7875" s="31"/>
      <c r="U7875" s="169"/>
      <c r="V7875" s="150"/>
      <c r="W7875" s="141" t="str" cm="1">
        <f t="array" ref="W7875">IF(SUM(LEN(B7875:V7875))=0,"",IF(OR(OR(ISBLANK(F7875),SUM(LEN(C7875),LEN(D7875))=0),AND(NOT(E7875="Unknown"),ISBLANK(J7875)),AND(NOT(O7875="Unknown"),ISBLANK(R7875))),"Missing Information", INDEX(Table15[Entire Service Line Classification], MATCH(SUMIFS(Table15[Unique ID],Table15[System-Owned Portion],E7875,Table15[If Material Anything Other than "Lead" in Column E,Was Material Ever Previously Lead?],G7875,Table15[Customer-Owned Portion],O7875),Table15[Unique ID],0),0)))</f>
        <v/>
      </c>
      <c r="X7875"/>
    </row>
    <row r="7876" spans="2:24" x14ac:dyDescent="0.25">
      <c r="B7876" s="146"/>
      <c r="C7876" s="31"/>
      <c r="D7876" s="31"/>
      <c r="E7876" s="44"/>
      <c r="F7876" s="43"/>
      <c r="G7876" s="84"/>
      <c r="H7876" s="31"/>
      <c r="I7876" s="31"/>
      <c r="J7876" s="84"/>
      <c r="K7876" s="31"/>
      <c r="L7876" s="31"/>
      <c r="M7876" s="169"/>
      <c r="N7876" s="148"/>
      <c r="O7876" s="106"/>
      <c r="P7876" s="43"/>
      <c r="Q7876" s="31"/>
      <c r="R7876" s="84"/>
      <c r="S7876" s="31"/>
      <c r="T7876" s="31"/>
      <c r="U7876" s="169"/>
      <c r="V7876" s="150"/>
      <c r="W7876" s="141" t="str" cm="1">
        <f t="array" ref="W7876">IF(SUM(LEN(B7876:V7876))=0,"",IF(OR(OR(ISBLANK(F7876),SUM(LEN(C7876),LEN(D7876))=0),AND(NOT(E7876="Unknown"),ISBLANK(J7876)),AND(NOT(O7876="Unknown"),ISBLANK(R7876))),"Missing Information", INDEX(Table15[Entire Service Line Classification], MATCH(SUMIFS(Table15[Unique ID],Table15[System-Owned Portion],E7876,Table15[If Material Anything Other than "Lead" in Column E,Was Material Ever Previously Lead?],G7876,Table15[Customer-Owned Portion],O7876),Table15[Unique ID],0),0)))</f>
        <v/>
      </c>
      <c r="X7876"/>
    </row>
    <row r="7877" spans="2:24" x14ac:dyDescent="0.25">
      <c r="B7877" s="146"/>
      <c r="C7877" s="31"/>
      <c r="D7877" s="31"/>
      <c r="E7877" s="44"/>
      <c r="F7877" s="43"/>
      <c r="G7877" s="84"/>
      <c r="H7877" s="31"/>
      <c r="I7877" s="31"/>
      <c r="J7877" s="84"/>
      <c r="K7877" s="31"/>
      <c r="L7877" s="31"/>
      <c r="M7877" s="169"/>
      <c r="N7877" s="148"/>
      <c r="O7877" s="106"/>
      <c r="P7877" s="43"/>
      <c r="Q7877" s="31"/>
      <c r="R7877" s="84"/>
      <c r="S7877" s="31"/>
      <c r="T7877" s="31"/>
      <c r="U7877" s="169"/>
      <c r="V7877" s="150"/>
      <c r="W7877" s="141" t="str" cm="1">
        <f t="array" ref="W7877">IF(SUM(LEN(B7877:V7877))=0,"",IF(OR(OR(ISBLANK(F7877),SUM(LEN(C7877),LEN(D7877))=0),AND(NOT(E7877="Unknown"),ISBLANK(J7877)),AND(NOT(O7877="Unknown"),ISBLANK(R7877))),"Missing Information", INDEX(Table15[Entire Service Line Classification], MATCH(SUMIFS(Table15[Unique ID],Table15[System-Owned Portion],E7877,Table15[If Material Anything Other than "Lead" in Column E,Was Material Ever Previously Lead?],G7877,Table15[Customer-Owned Portion],O7877),Table15[Unique ID],0),0)))</f>
        <v/>
      </c>
      <c r="X7877"/>
    </row>
    <row r="7878" spans="2:24" x14ac:dyDescent="0.25">
      <c r="B7878" s="146"/>
      <c r="C7878" s="31"/>
      <c r="D7878" s="31"/>
      <c r="E7878" s="44"/>
      <c r="F7878" s="43"/>
      <c r="G7878" s="84"/>
      <c r="H7878" s="31"/>
      <c r="I7878" s="31"/>
      <c r="J7878" s="84"/>
      <c r="K7878" s="31"/>
      <c r="L7878" s="31"/>
      <c r="M7878" s="169"/>
      <c r="N7878" s="148"/>
      <c r="O7878" s="106"/>
      <c r="P7878" s="43"/>
      <c r="Q7878" s="31"/>
      <c r="R7878" s="84"/>
      <c r="S7878" s="31"/>
      <c r="T7878" s="31"/>
      <c r="U7878" s="169"/>
      <c r="V7878" s="150"/>
      <c r="W7878" s="141" t="str" cm="1">
        <f t="array" ref="W7878">IF(SUM(LEN(B7878:V7878))=0,"",IF(OR(OR(ISBLANK(F7878),SUM(LEN(C7878),LEN(D7878))=0),AND(NOT(E7878="Unknown"),ISBLANK(J7878)),AND(NOT(O7878="Unknown"),ISBLANK(R7878))),"Missing Information", INDEX(Table15[Entire Service Line Classification], MATCH(SUMIFS(Table15[Unique ID],Table15[System-Owned Portion],E7878,Table15[If Material Anything Other than "Lead" in Column E,Was Material Ever Previously Lead?],G7878,Table15[Customer-Owned Portion],O7878),Table15[Unique ID],0),0)))</f>
        <v/>
      </c>
      <c r="X7878"/>
    </row>
    <row r="7879" spans="2:24" x14ac:dyDescent="0.25">
      <c r="B7879" s="146"/>
      <c r="C7879" s="31"/>
      <c r="D7879" s="31"/>
      <c r="E7879" s="44"/>
      <c r="F7879" s="43"/>
      <c r="G7879" s="84"/>
      <c r="H7879" s="31"/>
      <c r="I7879" s="31"/>
      <c r="J7879" s="84"/>
      <c r="K7879" s="31"/>
      <c r="L7879" s="31"/>
      <c r="M7879" s="169"/>
      <c r="N7879" s="148"/>
      <c r="O7879" s="106"/>
      <c r="P7879" s="43"/>
      <c r="Q7879" s="31"/>
      <c r="R7879" s="84"/>
      <c r="S7879" s="31"/>
      <c r="T7879" s="31"/>
      <c r="U7879" s="169"/>
      <c r="V7879" s="150"/>
      <c r="W7879" s="141" t="str" cm="1">
        <f t="array" ref="W7879">IF(SUM(LEN(B7879:V7879))=0,"",IF(OR(OR(ISBLANK(F7879),SUM(LEN(C7879),LEN(D7879))=0),AND(NOT(E7879="Unknown"),ISBLANK(J7879)),AND(NOT(O7879="Unknown"),ISBLANK(R7879))),"Missing Information", INDEX(Table15[Entire Service Line Classification], MATCH(SUMIFS(Table15[Unique ID],Table15[System-Owned Portion],E7879,Table15[If Material Anything Other than "Lead" in Column E,Was Material Ever Previously Lead?],G7879,Table15[Customer-Owned Portion],O7879),Table15[Unique ID],0),0)))</f>
        <v/>
      </c>
      <c r="X7879"/>
    </row>
    <row r="7880" spans="2:24" x14ac:dyDescent="0.25">
      <c r="B7880" s="146"/>
      <c r="C7880" s="31"/>
      <c r="D7880" s="31"/>
      <c r="E7880" s="44"/>
      <c r="F7880" s="43"/>
      <c r="G7880" s="84"/>
      <c r="H7880" s="31"/>
      <c r="I7880" s="31"/>
      <c r="J7880" s="84"/>
      <c r="K7880" s="31"/>
      <c r="L7880" s="31"/>
      <c r="M7880" s="169"/>
      <c r="N7880" s="148"/>
      <c r="O7880" s="106"/>
      <c r="P7880" s="43"/>
      <c r="Q7880" s="31"/>
      <c r="R7880" s="84"/>
      <c r="S7880" s="31"/>
      <c r="T7880" s="31"/>
      <c r="U7880" s="169"/>
      <c r="V7880" s="150"/>
      <c r="W7880" s="141" t="str" cm="1">
        <f t="array" ref="W7880">IF(SUM(LEN(B7880:V7880))=0,"",IF(OR(OR(ISBLANK(F7880),SUM(LEN(C7880),LEN(D7880))=0),AND(NOT(E7880="Unknown"),ISBLANK(J7880)),AND(NOT(O7880="Unknown"),ISBLANK(R7880))),"Missing Information", INDEX(Table15[Entire Service Line Classification], MATCH(SUMIFS(Table15[Unique ID],Table15[System-Owned Portion],E7880,Table15[If Material Anything Other than "Lead" in Column E,Was Material Ever Previously Lead?],G7880,Table15[Customer-Owned Portion],O7880),Table15[Unique ID],0),0)))</f>
        <v/>
      </c>
      <c r="X7880"/>
    </row>
    <row r="7881" spans="2:24" x14ac:dyDescent="0.25">
      <c r="B7881" s="146"/>
      <c r="C7881" s="31"/>
      <c r="D7881" s="31"/>
      <c r="E7881" s="44"/>
      <c r="F7881" s="43"/>
      <c r="G7881" s="84"/>
      <c r="H7881" s="31"/>
      <c r="I7881" s="31"/>
      <c r="J7881" s="84"/>
      <c r="K7881" s="31"/>
      <c r="L7881" s="31"/>
      <c r="M7881" s="169"/>
      <c r="N7881" s="148"/>
      <c r="O7881" s="106"/>
      <c r="P7881" s="43"/>
      <c r="Q7881" s="31"/>
      <c r="R7881" s="84"/>
      <c r="S7881" s="31"/>
      <c r="T7881" s="31"/>
      <c r="U7881" s="169"/>
      <c r="V7881" s="150"/>
      <c r="W7881" s="141" t="str" cm="1">
        <f t="array" ref="W7881">IF(SUM(LEN(B7881:V7881))=0,"",IF(OR(OR(ISBLANK(F7881),SUM(LEN(C7881),LEN(D7881))=0),AND(NOT(E7881="Unknown"),ISBLANK(J7881)),AND(NOT(O7881="Unknown"),ISBLANK(R7881))),"Missing Information", INDEX(Table15[Entire Service Line Classification], MATCH(SUMIFS(Table15[Unique ID],Table15[System-Owned Portion],E7881,Table15[If Material Anything Other than "Lead" in Column E,Was Material Ever Previously Lead?],G7881,Table15[Customer-Owned Portion],O7881),Table15[Unique ID],0),0)))</f>
        <v/>
      </c>
      <c r="X7881"/>
    </row>
    <row r="7882" spans="2:24" x14ac:dyDescent="0.25">
      <c r="B7882" s="146"/>
      <c r="C7882" s="31"/>
      <c r="D7882" s="31"/>
      <c r="E7882" s="44"/>
      <c r="F7882" s="43"/>
      <c r="G7882" s="84"/>
      <c r="H7882" s="31"/>
      <c r="I7882" s="31"/>
      <c r="J7882" s="84"/>
      <c r="K7882" s="31"/>
      <c r="L7882" s="31"/>
      <c r="M7882" s="169"/>
      <c r="N7882" s="148"/>
      <c r="O7882" s="106"/>
      <c r="P7882" s="43"/>
      <c r="Q7882" s="31"/>
      <c r="R7882" s="84"/>
      <c r="S7882" s="31"/>
      <c r="T7882" s="31"/>
      <c r="U7882" s="169"/>
      <c r="V7882" s="150"/>
      <c r="W7882" s="141" t="str" cm="1">
        <f t="array" ref="W7882">IF(SUM(LEN(B7882:V7882))=0,"",IF(OR(OR(ISBLANK(F7882),SUM(LEN(C7882),LEN(D7882))=0),AND(NOT(E7882="Unknown"),ISBLANK(J7882)),AND(NOT(O7882="Unknown"),ISBLANK(R7882))),"Missing Information", INDEX(Table15[Entire Service Line Classification], MATCH(SUMIFS(Table15[Unique ID],Table15[System-Owned Portion],E7882,Table15[If Material Anything Other than "Lead" in Column E,Was Material Ever Previously Lead?],G7882,Table15[Customer-Owned Portion],O7882),Table15[Unique ID],0),0)))</f>
        <v/>
      </c>
      <c r="X7882"/>
    </row>
    <row r="7883" spans="2:24" x14ac:dyDescent="0.25">
      <c r="B7883" s="146"/>
      <c r="C7883" s="31"/>
      <c r="D7883" s="31"/>
      <c r="E7883" s="44"/>
      <c r="F7883" s="43"/>
      <c r="G7883" s="84"/>
      <c r="H7883" s="31"/>
      <c r="I7883" s="31"/>
      <c r="J7883" s="84"/>
      <c r="K7883" s="31"/>
      <c r="L7883" s="31"/>
      <c r="M7883" s="169"/>
      <c r="N7883" s="148"/>
      <c r="O7883" s="106"/>
      <c r="P7883" s="43"/>
      <c r="Q7883" s="31"/>
      <c r="R7883" s="84"/>
      <c r="S7883" s="31"/>
      <c r="T7883" s="31"/>
      <c r="U7883" s="169"/>
      <c r="V7883" s="150"/>
      <c r="W7883" s="141" t="str" cm="1">
        <f t="array" ref="W7883">IF(SUM(LEN(B7883:V7883))=0,"",IF(OR(OR(ISBLANK(F7883),SUM(LEN(C7883),LEN(D7883))=0),AND(NOT(E7883="Unknown"),ISBLANK(J7883)),AND(NOT(O7883="Unknown"),ISBLANK(R7883))),"Missing Information", INDEX(Table15[Entire Service Line Classification], MATCH(SUMIFS(Table15[Unique ID],Table15[System-Owned Portion],E7883,Table15[If Material Anything Other than "Lead" in Column E,Was Material Ever Previously Lead?],G7883,Table15[Customer-Owned Portion],O7883),Table15[Unique ID],0),0)))</f>
        <v/>
      </c>
      <c r="X7883"/>
    </row>
    <row r="7884" spans="2:24" x14ac:dyDescent="0.25">
      <c r="B7884" s="146"/>
      <c r="C7884" s="31"/>
      <c r="D7884" s="31"/>
      <c r="E7884" s="44"/>
      <c r="F7884" s="43"/>
      <c r="G7884" s="84"/>
      <c r="H7884" s="31"/>
      <c r="I7884" s="31"/>
      <c r="J7884" s="84"/>
      <c r="K7884" s="31"/>
      <c r="L7884" s="31"/>
      <c r="M7884" s="169"/>
      <c r="N7884" s="148"/>
      <c r="O7884" s="106"/>
      <c r="P7884" s="43"/>
      <c r="Q7884" s="31"/>
      <c r="R7884" s="84"/>
      <c r="S7884" s="31"/>
      <c r="T7884" s="31"/>
      <c r="U7884" s="169"/>
      <c r="V7884" s="150"/>
      <c r="W7884" s="141" t="str" cm="1">
        <f t="array" ref="W7884">IF(SUM(LEN(B7884:V7884))=0,"",IF(OR(OR(ISBLANK(F7884),SUM(LEN(C7884),LEN(D7884))=0),AND(NOT(E7884="Unknown"),ISBLANK(J7884)),AND(NOT(O7884="Unknown"),ISBLANK(R7884))),"Missing Information", INDEX(Table15[Entire Service Line Classification], MATCH(SUMIFS(Table15[Unique ID],Table15[System-Owned Portion],E7884,Table15[If Material Anything Other than "Lead" in Column E,Was Material Ever Previously Lead?],G7884,Table15[Customer-Owned Portion],O7884),Table15[Unique ID],0),0)))</f>
        <v/>
      </c>
      <c r="X7884"/>
    </row>
    <row r="7885" spans="2:24" x14ac:dyDescent="0.25">
      <c r="B7885" s="146"/>
      <c r="C7885" s="31"/>
      <c r="D7885" s="31"/>
      <c r="E7885" s="44"/>
      <c r="F7885" s="43"/>
      <c r="G7885" s="84"/>
      <c r="H7885" s="31"/>
      <c r="I7885" s="31"/>
      <c r="J7885" s="84"/>
      <c r="K7885" s="31"/>
      <c r="L7885" s="31"/>
      <c r="M7885" s="169"/>
      <c r="N7885" s="148"/>
      <c r="O7885" s="106"/>
      <c r="P7885" s="43"/>
      <c r="Q7885" s="31"/>
      <c r="R7885" s="84"/>
      <c r="S7885" s="31"/>
      <c r="T7885" s="31"/>
      <c r="U7885" s="169"/>
      <c r="V7885" s="150"/>
      <c r="W7885" s="141" t="str" cm="1">
        <f t="array" ref="W7885">IF(SUM(LEN(B7885:V7885))=0,"",IF(OR(OR(ISBLANK(F7885),SUM(LEN(C7885),LEN(D7885))=0),AND(NOT(E7885="Unknown"),ISBLANK(J7885)),AND(NOT(O7885="Unknown"),ISBLANK(R7885))),"Missing Information", INDEX(Table15[Entire Service Line Classification], MATCH(SUMIFS(Table15[Unique ID],Table15[System-Owned Portion],E7885,Table15[If Material Anything Other than "Lead" in Column E,Was Material Ever Previously Lead?],G7885,Table15[Customer-Owned Portion],O7885),Table15[Unique ID],0),0)))</f>
        <v/>
      </c>
      <c r="X7885"/>
    </row>
    <row r="7886" spans="2:24" x14ac:dyDescent="0.25">
      <c r="B7886" s="146"/>
      <c r="C7886" s="31"/>
      <c r="D7886" s="31"/>
      <c r="E7886" s="44"/>
      <c r="F7886" s="43"/>
      <c r="G7886" s="84"/>
      <c r="H7886" s="31"/>
      <c r="I7886" s="31"/>
      <c r="J7886" s="84"/>
      <c r="K7886" s="31"/>
      <c r="L7886" s="31"/>
      <c r="M7886" s="169"/>
      <c r="N7886" s="148"/>
      <c r="O7886" s="106"/>
      <c r="P7886" s="43"/>
      <c r="Q7886" s="31"/>
      <c r="R7886" s="84"/>
      <c r="S7886" s="31"/>
      <c r="T7886" s="31"/>
      <c r="U7886" s="169"/>
      <c r="V7886" s="150"/>
      <c r="W7886" s="141" t="str" cm="1">
        <f t="array" ref="W7886">IF(SUM(LEN(B7886:V7886))=0,"",IF(OR(OR(ISBLANK(F7886),SUM(LEN(C7886),LEN(D7886))=0),AND(NOT(E7886="Unknown"),ISBLANK(J7886)),AND(NOT(O7886="Unknown"),ISBLANK(R7886))),"Missing Information", INDEX(Table15[Entire Service Line Classification], MATCH(SUMIFS(Table15[Unique ID],Table15[System-Owned Portion],E7886,Table15[If Material Anything Other than "Lead" in Column E,Was Material Ever Previously Lead?],G7886,Table15[Customer-Owned Portion],O7886),Table15[Unique ID],0),0)))</f>
        <v/>
      </c>
      <c r="X7886"/>
    </row>
    <row r="7887" spans="2:24" x14ac:dyDescent="0.25">
      <c r="B7887" s="146"/>
      <c r="C7887" s="31"/>
      <c r="D7887" s="31"/>
      <c r="E7887" s="44"/>
      <c r="F7887" s="43"/>
      <c r="G7887" s="84"/>
      <c r="H7887" s="31"/>
      <c r="I7887" s="31"/>
      <c r="J7887" s="84"/>
      <c r="K7887" s="31"/>
      <c r="L7887" s="31"/>
      <c r="M7887" s="169"/>
      <c r="N7887" s="148"/>
      <c r="O7887" s="106"/>
      <c r="P7887" s="43"/>
      <c r="Q7887" s="31"/>
      <c r="R7887" s="84"/>
      <c r="S7887" s="31"/>
      <c r="T7887" s="31"/>
      <c r="U7887" s="169"/>
      <c r="V7887" s="150"/>
      <c r="W7887" s="141" t="str" cm="1">
        <f t="array" ref="W7887">IF(SUM(LEN(B7887:V7887))=0,"",IF(OR(OR(ISBLANK(F7887),SUM(LEN(C7887),LEN(D7887))=0),AND(NOT(E7887="Unknown"),ISBLANK(J7887)),AND(NOT(O7887="Unknown"),ISBLANK(R7887))),"Missing Information", INDEX(Table15[Entire Service Line Classification], MATCH(SUMIFS(Table15[Unique ID],Table15[System-Owned Portion],E7887,Table15[If Material Anything Other than "Lead" in Column E,Was Material Ever Previously Lead?],G7887,Table15[Customer-Owned Portion],O7887),Table15[Unique ID],0),0)))</f>
        <v/>
      </c>
      <c r="X7887"/>
    </row>
    <row r="7888" spans="2:24" x14ac:dyDescent="0.25">
      <c r="B7888" s="146"/>
      <c r="C7888" s="31"/>
      <c r="D7888" s="31"/>
      <c r="E7888" s="44"/>
      <c r="F7888" s="43"/>
      <c r="G7888" s="84"/>
      <c r="H7888" s="31"/>
      <c r="I7888" s="31"/>
      <c r="J7888" s="84"/>
      <c r="K7888" s="31"/>
      <c r="L7888" s="31"/>
      <c r="M7888" s="169"/>
      <c r="N7888" s="148"/>
      <c r="O7888" s="106"/>
      <c r="P7888" s="43"/>
      <c r="Q7888" s="31"/>
      <c r="R7888" s="84"/>
      <c r="S7888" s="31"/>
      <c r="T7888" s="31"/>
      <c r="U7888" s="169"/>
      <c r="V7888" s="150"/>
      <c r="W7888" s="141" t="str" cm="1">
        <f t="array" ref="W7888">IF(SUM(LEN(B7888:V7888))=0,"",IF(OR(OR(ISBLANK(F7888),SUM(LEN(C7888),LEN(D7888))=0),AND(NOT(E7888="Unknown"),ISBLANK(J7888)),AND(NOT(O7888="Unknown"),ISBLANK(R7888))),"Missing Information", INDEX(Table15[Entire Service Line Classification], MATCH(SUMIFS(Table15[Unique ID],Table15[System-Owned Portion],E7888,Table15[If Material Anything Other than "Lead" in Column E,Was Material Ever Previously Lead?],G7888,Table15[Customer-Owned Portion],O7888),Table15[Unique ID],0),0)))</f>
        <v/>
      </c>
      <c r="X7888"/>
    </row>
    <row r="7889" spans="2:24" x14ac:dyDescent="0.25">
      <c r="B7889" s="146"/>
      <c r="C7889" s="31"/>
      <c r="D7889" s="31"/>
      <c r="E7889" s="44"/>
      <c r="F7889" s="43"/>
      <c r="G7889" s="84"/>
      <c r="H7889" s="31"/>
      <c r="I7889" s="31"/>
      <c r="J7889" s="84"/>
      <c r="K7889" s="31"/>
      <c r="L7889" s="31"/>
      <c r="M7889" s="169"/>
      <c r="N7889" s="148"/>
      <c r="O7889" s="106"/>
      <c r="P7889" s="43"/>
      <c r="Q7889" s="31"/>
      <c r="R7889" s="84"/>
      <c r="S7889" s="31"/>
      <c r="T7889" s="31"/>
      <c r="U7889" s="169"/>
      <c r="V7889" s="150"/>
      <c r="W7889" s="141" t="str" cm="1">
        <f t="array" ref="W7889">IF(SUM(LEN(B7889:V7889))=0,"",IF(OR(OR(ISBLANK(F7889),SUM(LEN(C7889),LEN(D7889))=0),AND(NOT(E7889="Unknown"),ISBLANK(J7889)),AND(NOT(O7889="Unknown"),ISBLANK(R7889))),"Missing Information", INDEX(Table15[Entire Service Line Classification], MATCH(SUMIFS(Table15[Unique ID],Table15[System-Owned Portion],E7889,Table15[If Material Anything Other than "Lead" in Column E,Was Material Ever Previously Lead?],G7889,Table15[Customer-Owned Portion],O7889),Table15[Unique ID],0),0)))</f>
        <v/>
      </c>
      <c r="X7889"/>
    </row>
    <row r="7890" spans="2:24" x14ac:dyDescent="0.25">
      <c r="B7890" s="146"/>
      <c r="C7890" s="31"/>
      <c r="D7890" s="31"/>
      <c r="E7890" s="44"/>
      <c r="F7890" s="43"/>
      <c r="G7890" s="84"/>
      <c r="H7890" s="31"/>
      <c r="I7890" s="31"/>
      <c r="J7890" s="84"/>
      <c r="K7890" s="31"/>
      <c r="L7890" s="31"/>
      <c r="M7890" s="169"/>
      <c r="N7890" s="148"/>
      <c r="O7890" s="106"/>
      <c r="P7890" s="43"/>
      <c r="Q7890" s="31"/>
      <c r="R7890" s="84"/>
      <c r="S7890" s="31"/>
      <c r="T7890" s="31"/>
      <c r="U7890" s="169"/>
      <c r="V7890" s="150"/>
      <c r="W7890" s="141" t="str" cm="1">
        <f t="array" ref="W7890">IF(SUM(LEN(B7890:V7890))=0,"",IF(OR(OR(ISBLANK(F7890),SUM(LEN(C7890),LEN(D7890))=0),AND(NOT(E7890="Unknown"),ISBLANK(J7890)),AND(NOT(O7890="Unknown"),ISBLANK(R7890))),"Missing Information", INDEX(Table15[Entire Service Line Classification], MATCH(SUMIFS(Table15[Unique ID],Table15[System-Owned Portion],E7890,Table15[If Material Anything Other than "Lead" in Column E,Was Material Ever Previously Lead?],G7890,Table15[Customer-Owned Portion],O7890),Table15[Unique ID],0),0)))</f>
        <v/>
      </c>
      <c r="X7890"/>
    </row>
    <row r="7891" spans="2:24" x14ac:dyDescent="0.25">
      <c r="B7891" s="146"/>
      <c r="C7891" s="31"/>
      <c r="D7891" s="31"/>
      <c r="E7891" s="44"/>
      <c r="F7891" s="43"/>
      <c r="G7891" s="84"/>
      <c r="H7891" s="31"/>
      <c r="I7891" s="31"/>
      <c r="J7891" s="84"/>
      <c r="K7891" s="31"/>
      <c r="L7891" s="31"/>
      <c r="M7891" s="169"/>
      <c r="N7891" s="148"/>
      <c r="O7891" s="106"/>
      <c r="P7891" s="43"/>
      <c r="Q7891" s="31"/>
      <c r="R7891" s="84"/>
      <c r="S7891" s="31"/>
      <c r="T7891" s="31"/>
      <c r="U7891" s="169"/>
      <c r="V7891" s="150"/>
      <c r="W7891" s="141" t="str" cm="1">
        <f t="array" ref="W7891">IF(SUM(LEN(B7891:V7891))=0,"",IF(OR(OR(ISBLANK(F7891),SUM(LEN(C7891),LEN(D7891))=0),AND(NOT(E7891="Unknown"),ISBLANK(J7891)),AND(NOT(O7891="Unknown"),ISBLANK(R7891))),"Missing Information", INDEX(Table15[Entire Service Line Classification], MATCH(SUMIFS(Table15[Unique ID],Table15[System-Owned Portion],E7891,Table15[If Material Anything Other than "Lead" in Column E,Was Material Ever Previously Lead?],G7891,Table15[Customer-Owned Portion],O7891),Table15[Unique ID],0),0)))</f>
        <v/>
      </c>
      <c r="X7891"/>
    </row>
    <row r="7892" spans="2:24" x14ac:dyDescent="0.25">
      <c r="B7892" s="146"/>
      <c r="C7892" s="31"/>
      <c r="D7892" s="31"/>
      <c r="E7892" s="44"/>
      <c r="F7892" s="43"/>
      <c r="G7892" s="84"/>
      <c r="H7892" s="31"/>
      <c r="I7892" s="31"/>
      <c r="J7892" s="84"/>
      <c r="K7892" s="31"/>
      <c r="L7892" s="31"/>
      <c r="M7892" s="169"/>
      <c r="N7892" s="148"/>
      <c r="O7892" s="106"/>
      <c r="P7892" s="43"/>
      <c r="Q7892" s="31"/>
      <c r="R7892" s="84"/>
      <c r="S7892" s="31"/>
      <c r="T7892" s="31"/>
      <c r="U7892" s="169"/>
      <c r="V7892" s="150"/>
      <c r="W7892" s="141" t="str" cm="1">
        <f t="array" ref="W7892">IF(SUM(LEN(B7892:V7892))=0,"",IF(OR(OR(ISBLANK(F7892),SUM(LEN(C7892),LEN(D7892))=0),AND(NOT(E7892="Unknown"),ISBLANK(J7892)),AND(NOT(O7892="Unknown"),ISBLANK(R7892))),"Missing Information", INDEX(Table15[Entire Service Line Classification], MATCH(SUMIFS(Table15[Unique ID],Table15[System-Owned Portion],E7892,Table15[If Material Anything Other than "Lead" in Column E,Was Material Ever Previously Lead?],G7892,Table15[Customer-Owned Portion],O7892),Table15[Unique ID],0),0)))</f>
        <v/>
      </c>
      <c r="X7892"/>
    </row>
    <row r="7893" spans="2:24" x14ac:dyDescent="0.25">
      <c r="B7893" s="146"/>
      <c r="C7893" s="31"/>
      <c r="D7893" s="31"/>
      <c r="E7893" s="44"/>
      <c r="F7893" s="43"/>
      <c r="G7893" s="84"/>
      <c r="H7893" s="31"/>
      <c r="I7893" s="31"/>
      <c r="J7893" s="84"/>
      <c r="K7893" s="31"/>
      <c r="L7893" s="31"/>
      <c r="M7893" s="169"/>
      <c r="N7893" s="148"/>
      <c r="O7893" s="106"/>
      <c r="P7893" s="43"/>
      <c r="Q7893" s="31"/>
      <c r="R7893" s="84"/>
      <c r="S7893" s="31"/>
      <c r="T7893" s="31"/>
      <c r="U7893" s="169"/>
      <c r="V7893" s="150"/>
      <c r="W7893" s="141" t="str" cm="1">
        <f t="array" ref="W7893">IF(SUM(LEN(B7893:V7893))=0,"",IF(OR(OR(ISBLANK(F7893),SUM(LEN(C7893),LEN(D7893))=0),AND(NOT(E7893="Unknown"),ISBLANK(J7893)),AND(NOT(O7893="Unknown"),ISBLANK(R7893))),"Missing Information", INDEX(Table15[Entire Service Line Classification], MATCH(SUMIFS(Table15[Unique ID],Table15[System-Owned Portion],E7893,Table15[If Material Anything Other than "Lead" in Column E,Was Material Ever Previously Lead?],G7893,Table15[Customer-Owned Portion],O7893),Table15[Unique ID],0),0)))</f>
        <v/>
      </c>
      <c r="X7893"/>
    </row>
    <row r="7894" spans="2:24" x14ac:dyDescent="0.25">
      <c r="B7894" s="146"/>
      <c r="C7894" s="31"/>
      <c r="D7894" s="31"/>
      <c r="E7894" s="44"/>
      <c r="F7894" s="43"/>
      <c r="G7894" s="84"/>
      <c r="H7894" s="31"/>
      <c r="I7894" s="31"/>
      <c r="J7894" s="84"/>
      <c r="K7894" s="31"/>
      <c r="L7894" s="31"/>
      <c r="M7894" s="169"/>
      <c r="N7894" s="148"/>
      <c r="O7894" s="106"/>
      <c r="P7894" s="43"/>
      <c r="Q7894" s="31"/>
      <c r="R7894" s="84"/>
      <c r="S7894" s="31"/>
      <c r="T7894" s="31"/>
      <c r="U7894" s="169"/>
      <c r="V7894" s="150"/>
      <c r="W7894" s="141" t="str" cm="1">
        <f t="array" ref="W7894">IF(SUM(LEN(B7894:V7894))=0,"",IF(OR(OR(ISBLANK(F7894),SUM(LEN(C7894),LEN(D7894))=0),AND(NOT(E7894="Unknown"),ISBLANK(J7894)),AND(NOT(O7894="Unknown"),ISBLANK(R7894))),"Missing Information", INDEX(Table15[Entire Service Line Classification], MATCH(SUMIFS(Table15[Unique ID],Table15[System-Owned Portion],E7894,Table15[If Material Anything Other than "Lead" in Column E,Was Material Ever Previously Lead?],G7894,Table15[Customer-Owned Portion],O7894),Table15[Unique ID],0),0)))</f>
        <v/>
      </c>
      <c r="X7894"/>
    </row>
    <row r="7895" spans="2:24" x14ac:dyDescent="0.25">
      <c r="B7895" s="146"/>
      <c r="C7895" s="31"/>
      <c r="D7895" s="31"/>
      <c r="E7895" s="44"/>
      <c r="F7895" s="43"/>
      <c r="G7895" s="84"/>
      <c r="H7895" s="31"/>
      <c r="I7895" s="31"/>
      <c r="J7895" s="84"/>
      <c r="K7895" s="31"/>
      <c r="L7895" s="31"/>
      <c r="M7895" s="169"/>
      <c r="N7895" s="148"/>
      <c r="O7895" s="106"/>
      <c r="P7895" s="43"/>
      <c r="Q7895" s="31"/>
      <c r="R7895" s="84"/>
      <c r="S7895" s="31"/>
      <c r="T7895" s="31"/>
      <c r="U7895" s="169"/>
      <c r="V7895" s="150"/>
      <c r="W7895" s="141" t="str" cm="1">
        <f t="array" ref="W7895">IF(SUM(LEN(B7895:V7895))=0,"",IF(OR(OR(ISBLANK(F7895),SUM(LEN(C7895),LEN(D7895))=0),AND(NOT(E7895="Unknown"),ISBLANK(J7895)),AND(NOT(O7895="Unknown"),ISBLANK(R7895))),"Missing Information", INDEX(Table15[Entire Service Line Classification], MATCH(SUMIFS(Table15[Unique ID],Table15[System-Owned Portion],E7895,Table15[If Material Anything Other than "Lead" in Column E,Was Material Ever Previously Lead?],G7895,Table15[Customer-Owned Portion],O7895),Table15[Unique ID],0),0)))</f>
        <v/>
      </c>
      <c r="X7895"/>
    </row>
    <row r="7896" spans="2:24" x14ac:dyDescent="0.25">
      <c r="B7896" s="146"/>
      <c r="C7896" s="31"/>
      <c r="D7896" s="31"/>
      <c r="E7896" s="44"/>
      <c r="F7896" s="43"/>
      <c r="G7896" s="84"/>
      <c r="H7896" s="31"/>
      <c r="I7896" s="31"/>
      <c r="J7896" s="84"/>
      <c r="K7896" s="31"/>
      <c r="L7896" s="31"/>
      <c r="M7896" s="169"/>
      <c r="N7896" s="148"/>
      <c r="O7896" s="106"/>
      <c r="P7896" s="43"/>
      <c r="Q7896" s="31"/>
      <c r="R7896" s="84"/>
      <c r="S7896" s="31"/>
      <c r="T7896" s="31"/>
      <c r="U7896" s="169"/>
      <c r="V7896" s="150"/>
      <c r="W7896" s="141" t="str" cm="1">
        <f t="array" ref="W7896">IF(SUM(LEN(B7896:V7896))=0,"",IF(OR(OR(ISBLANK(F7896),SUM(LEN(C7896),LEN(D7896))=0),AND(NOT(E7896="Unknown"),ISBLANK(J7896)),AND(NOT(O7896="Unknown"),ISBLANK(R7896))),"Missing Information", INDEX(Table15[Entire Service Line Classification], MATCH(SUMIFS(Table15[Unique ID],Table15[System-Owned Portion],E7896,Table15[If Material Anything Other than "Lead" in Column E,Was Material Ever Previously Lead?],G7896,Table15[Customer-Owned Portion],O7896),Table15[Unique ID],0),0)))</f>
        <v/>
      </c>
      <c r="X7896"/>
    </row>
    <row r="7897" spans="2:24" x14ac:dyDescent="0.25">
      <c r="B7897" s="146"/>
      <c r="C7897" s="31"/>
      <c r="D7897" s="31"/>
      <c r="E7897" s="44"/>
      <c r="F7897" s="43"/>
      <c r="G7897" s="84"/>
      <c r="H7897" s="31"/>
      <c r="I7897" s="31"/>
      <c r="J7897" s="84"/>
      <c r="K7897" s="31"/>
      <c r="L7897" s="31"/>
      <c r="M7897" s="169"/>
      <c r="N7897" s="148"/>
      <c r="O7897" s="106"/>
      <c r="P7897" s="43"/>
      <c r="Q7897" s="31"/>
      <c r="R7897" s="84"/>
      <c r="S7897" s="31"/>
      <c r="T7897" s="31"/>
      <c r="U7897" s="169"/>
      <c r="V7897" s="150"/>
      <c r="W7897" s="141" t="str" cm="1">
        <f t="array" ref="W7897">IF(SUM(LEN(B7897:V7897))=0,"",IF(OR(OR(ISBLANK(F7897),SUM(LEN(C7897),LEN(D7897))=0),AND(NOT(E7897="Unknown"),ISBLANK(J7897)),AND(NOT(O7897="Unknown"),ISBLANK(R7897))),"Missing Information", INDEX(Table15[Entire Service Line Classification], MATCH(SUMIFS(Table15[Unique ID],Table15[System-Owned Portion],E7897,Table15[If Material Anything Other than "Lead" in Column E,Was Material Ever Previously Lead?],G7897,Table15[Customer-Owned Portion],O7897),Table15[Unique ID],0),0)))</f>
        <v/>
      </c>
      <c r="X7897"/>
    </row>
    <row r="7898" spans="2:24" x14ac:dyDescent="0.25">
      <c r="B7898" s="146"/>
      <c r="C7898" s="31"/>
      <c r="D7898" s="31"/>
      <c r="E7898" s="44"/>
      <c r="F7898" s="43"/>
      <c r="G7898" s="84"/>
      <c r="H7898" s="31"/>
      <c r="I7898" s="31"/>
      <c r="J7898" s="84"/>
      <c r="K7898" s="31"/>
      <c r="L7898" s="31"/>
      <c r="M7898" s="169"/>
      <c r="N7898" s="148"/>
      <c r="O7898" s="106"/>
      <c r="P7898" s="43"/>
      <c r="Q7898" s="31"/>
      <c r="R7898" s="84"/>
      <c r="S7898" s="31"/>
      <c r="T7898" s="31"/>
      <c r="U7898" s="169"/>
      <c r="V7898" s="150"/>
      <c r="W7898" s="141" t="str" cm="1">
        <f t="array" ref="W7898">IF(SUM(LEN(B7898:V7898))=0,"",IF(OR(OR(ISBLANK(F7898),SUM(LEN(C7898),LEN(D7898))=0),AND(NOT(E7898="Unknown"),ISBLANK(J7898)),AND(NOT(O7898="Unknown"),ISBLANK(R7898))),"Missing Information", INDEX(Table15[Entire Service Line Classification], MATCH(SUMIFS(Table15[Unique ID],Table15[System-Owned Portion],E7898,Table15[If Material Anything Other than "Lead" in Column E,Was Material Ever Previously Lead?],G7898,Table15[Customer-Owned Portion],O7898),Table15[Unique ID],0),0)))</f>
        <v/>
      </c>
      <c r="X7898"/>
    </row>
    <row r="7899" spans="2:24" x14ac:dyDescent="0.25">
      <c r="B7899" s="146"/>
      <c r="C7899" s="31"/>
      <c r="D7899" s="31"/>
      <c r="E7899" s="44"/>
      <c r="F7899" s="43"/>
      <c r="G7899" s="84"/>
      <c r="H7899" s="31"/>
      <c r="I7899" s="31"/>
      <c r="J7899" s="84"/>
      <c r="K7899" s="31"/>
      <c r="L7899" s="31"/>
      <c r="M7899" s="169"/>
      <c r="N7899" s="148"/>
      <c r="O7899" s="106"/>
      <c r="P7899" s="43"/>
      <c r="Q7899" s="31"/>
      <c r="R7899" s="84"/>
      <c r="S7899" s="31"/>
      <c r="T7899" s="31"/>
      <c r="U7899" s="169"/>
      <c r="V7899" s="150"/>
      <c r="W7899" s="141" t="str" cm="1">
        <f t="array" ref="W7899">IF(SUM(LEN(B7899:V7899))=0,"",IF(OR(OR(ISBLANK(F7899),SUM(LEN(C7899),LEN(D7899))=0),AND(NOT(E7899="Unknown"),ISBLANK(J7899)),AND(NOT(O7899="Unknown"),ISBLANK(R7899))),"Missing Information", INDEX(Table15[Entire Service Line Classification], MATCH(SUMIFS(Table15[Unique ID],Table15[System-Owned Portion],E7899,Table15[If Material Anything Other than "Lead" in Column E,Was Material Ever Previously Lead?],G7899,Table15[Customer-Owned Portion],O7899),Table15[Unique ID],0),0)))</f>
        <v/>
      </c>
      <c r="X7899"/>
    </row>
    <row r="7900" spans="2:24" x14ac:dyDescent="0.25">
      <c r="B7900" s="146"/>
      <c r="C7900" s="31"/>
      <c r="D7900" s="31"/>
      <c r="E7900" s="44"/>
      <c r="F7900" s="43"/>
      <c r="G7900" s="84"/>
      <c r="H7900" s="31"/>
      <c r="I7900" s="31"/>
      <c r="J7900" s="84"/>
      <c r="K7900" s="31"/>
      <c r="L7900" s="31"/>
      <c r="M7900" s="169"/>
      <c r="N7900" s="148"/>
      <c r="O7900" s="106"/>
      <c r="P7900" s="43"/>
      <c r="Q7900" s="31"/>
      <c r="R7900" s="84"/>
      <c r="S7900" s="31"/>
      <c r="T7900" s="31"/>
      <c r="U7900" s="169"/>
      <c r="V7900" s="150"/>
      <c r="W7900" s="141" t="str" cm="1">
        <f t="array" ref="W7900">IF(SUM(LEN(B7900:V7900))=0,"",IF(OR(OR(ISBLANK(F7900),SUM(LEN(C7900),LEN(D7900))=0),AND(NOT(E7900="Unknown"),ISBLANK(J7900)),AND(NOT(O7900="Unknown"),ISBLANK(R7900))),"Missing Information", INDEX(Table15[Entire Service Line Classification], MATCH(SUMIFS(Table15[Unique ID],Table15[System-Owned Portion],E7900,Table15[If Material Anything Other than "Lead" in Column E,Was Material Ever Previously Lead?],G7900,Table15[Customer-Owned Portion],O7900),Table15[Unique ID],0),0)))</f>
        <v/>
      </c>
      <c r="X7900"/>
    </row>
    <row r="7901" spans="2:24" x14ac:dyDescent="0.25">
      <c r="B7901" s="146"/>
      <c r="C7901" s="31"/>
      <c r="D7901" s="31"/>
      <c r="E7901" s="44"/>
      <c r="F7901" s="43"/>
      <c r="G7901" s="84"/>
      <c r="H7901" s="31"/>
      <c r="I7901" s="31"/>
      <c r="J7901" s="84"/>
      <c r="K7901" s="31"/>
      <c r="L7901" s="31"/>
      <c r="M7901" s="169"/>
      <c r="N7901" s="148"/>
      <c r="O7901" s="106"/>
      <c r="P7901" s="43"/>
      <c r="Q7901" s="31"/>
      <c r="R7901" s="84"/>
      <c r="S7901" s="31"/>
      <c r="T7901" s="31"/>
      <c r="U7901" s="169"/>
      <c r="V7901" s="150"/>
      <c r="W7901" s="141" t="str" cm="1">
        <f t="array" ref="W7901">IF(SUM(LEN(B7901:V7901))=0,"",IF(OR(OR(ISBLANK(F7901),SUM(LEN(C7901),LEN(D7901))=0),AND(NOT(E7901="Unknown"),ISBLANK(J7901)),AND(NOT(O7901="Unknown"),ISBLANK(R7901))),"Missing Information", INDEX(Table15[Entire Service Line Classification], MATCH(SUMIFS(Table15[Unique ID],Table15[System-Owned Portion],E7901,Table15[If Material Anything Other than "Lead" in Column E,Was Material Ever Previously Lead?],G7901,Table15[Customer-Owned Portion],O7901),Table15[Unique ID],0),0)))</f>
        <v/>
      </c>
      <c r="X7901"/>
    </row>
    <row r="7902" spans="2:24" x14ac:dyDescent="0.25">
      <c r="B7902" s="146"/>
      <c r="C7902" s="31"/>
      <c r="D7902" s="31"/>
      <c r="E7902" s="44"/>
      <c r="F7902" s="43"/>
      <c r="G7902" s="84"/>
      <c r="H7902" s="31"/>
      <c r="I7902" s="31"/>
      <c r="J7902" s="84"/>
      <c r="K7902" s="31"/>
      <c r="L7902" s="31"/>
      <c r="M7902" s="169"/>
      <c r="N7902" s="148"/>
      <c r="O7902" s="106"/>
      <c r="P7902" s="43"/>
      <c r="Q7902" s="31"/>
      <c r="R7902" s="84"/>
      <c r="S7902" s="31"/>
      <c r="T7902" s="31"/>
      <c r="U7902" s="169"/>
      <c r="V7902" s="150"/>
      <c r="W7902" s="141" t="str" cm="1">
        <f t="array" ref="W7902">IF(SUM(LEN(B7902:V7902))=0,"",IF(OR(OR(ISBLANK(F7902),SUM(LEN(C7902),LEN(D7902))=0),AND(NOT(E7902="Unknown"),ISBLANK(J7902)),AND(NOT(O7902="Unknown"),ISBLANK(R7902))),"Missing Information", INDEX(Table15[Entire Service Line Classification], MATCH(SUMIFS(Table15[Unique ID],Table15[System-Owned Portion],E7902,Table15[If Material Anything Other than "Lead" in Column E,Was Material Ever Previously Lead?],G7902,Table15[Customer-Owned Portion],O7902),Table15[Unique ID],0),0)))</f>
        <v/>
      </c>
      <c r="X7902"/>
    </row>
    <row r="7903" spans="2:24" x14ac:dyDescent="0.25">
      <c r="B7903" s="146"/>
      <c r="C7903" s="31"/>
      <c r="D7903" s="31"/>
      <c r="E7903" s="44"/>
      <c r="F7903" s="43"/>
      <c r="G7903" s="84"/>
      <c r="H7903" s="31"/>
      <c r="I7903" s="31"/>
      <c r="J7903" s="84"/>
      <c r="K7903" s="31"/>
      <c r="L7903" s="31"/>
      <c r="M7903" s="169"/>
      <c r="N7903" s="148"/>
      <c r="O7903" s="106"/>
      <c r="P7903" s="43"/>
      <c r="Q7903" s="31"/>
      <c r="R7903" s="84"/>
      <c r="S7903" s="31"/>
      <c r="T7903" s="31"/>
      <c r="U7903" s="169"/>
      <c r="V7903" s="150"/>
      <c r="W7903" s="141" t="str" cm="1">
        <f t="array" ref="W7903">IF(SUM(LEN(B7903:V7903))=0,"",IF(OR(OR(ISBLANK(F7903),SUM(LEN(C7903),LEN(D7903))=0),AND(NOT(E7903="Unknown"),ISBLANK(J7903)),AND(NOT(O7903="Unknown"),ISBLANK(R7903))),"Missing Information", INDEX(Table15[Entire Service Line Classification], MATCH(SUMIFS(Table15[Unique ID],Table15[System-Owned Portion],E7903,Table15[If Material Anything Other than "Lead" in Column E,Was Material Ever Previously Lead?],G7903,Table15[Customer-Owned Portion],O7903),Table15[Unique ID],0),0)))</f>
        <v/>
      </c>
      <c r="X7903"/>
    </row>
    <row r="7904" spans="2:24" x14ac:dyDescent="0.25">
      <c r="B7904" s="146"/>
      <c r="C7904" s="31"/>
      <c r="D7904" s="31"/>
      <c r="E7904" s="44"/>
      <c r="F7904" s="43"/>
      <c r="G7904" s="84"/>
      <c r="H7904" s="31"/>
      <c r="I7904" s="31"/>
      <c r="J7904" s="84"/>
      <c r="K7904" s="31"/>
      <c r="L7904" s="31"/>
      <c r="M7904" s="169"/>
      <c r="N7904" s="148"/>
      <c r="O7904" s="106"/>
      <c r="P7904" s="43"/>
      <c r="Q7904" s="31"/>
      <c r="R7904" s="84"/>
      <c r="S7904" s="31"/>
      <c r="T7904" s="31"/>
      <c r="U7904" s="169"/>
      <c r="V7904" s="150"/>
      <c r="W7904" s="141" t="str" cm="1">
        <f t="array" ref="W7904">IF(SUM(LEN(B7904:V7904))=0,"",IF(OR(OR(ISBLANK(F7904),SUM(LEN(C7904),LEN(D7904))=0),AND(NOT(E7904="Unknown"),ISBLANK(J7904)),AND(NOT(O7904="Unknown"),ISBLANK(R7904))),"Missing Information", INDEX(Table15[Entire Service Line Classification], MATCH(SUMIFS(Table15[Unique ID],Table15[System-Owned Portion],E7904,Table15[If Material Anything Other than "Lead" in Column E,Was Material Ever Previously Lead?],G7904,Table15[Customer-Owned Portion],O7904),Table15[Unique ID],0),0)))</f>
        <v/>
      </c>
      <c r="X7904"/>
    </row>
    <row r="7905" spans="2:24" x14ac:dyDescent="0.25">
      <c r="B7905" s="146"/>
      <c r="C7905" s="31"/>
      <c r="D7905" s="31"/>
      <c r="E7905" s="44"/>
      <c r="F7905" s="43"/>
      <c r="G7905" s="84"/>
      <c r="H7905" s="31"/>
      <c r="I7905" s="31"/>
      <c r="J7905" s="84"/>
      <c r="K7905" s="31"/>
      <c r="L7905" s="31"/>
      <c r="M7905" s="169"/>
      <c r="N7905" s="148"/>
      <c r="O7905" s="106"/>
      <c r="P7905" s="43"/>
      <c r="Q7905" s="31"/>
      <c r="R7905" s="84"/>
      <c r="S7905" s="31"/>
      <c r="T7905" s="31"/>
      <c r="U7905" s="169"/>
      <c r="V7905" s="150"/>
      <c r="W7905" s="141" t="str" cm="1">
        <f t="array" ref="W7905">IF(SUM(LEN(B7905:V7905))=0,"",IF(OR(OR(ISBLANK(F7905),SUM(LEN(C7905),LEN(D7905))=0),AND(NOT(E7905="Unknown"),ISBLANK(J7905)),AND(NOT(O7905="Unknown"),ISBLANK(R7905))),"Missing Information", INDEX(Table15[Entire Service Line Classification], MATCH(SUMIFS(Table15[Unique ID],Table15[System-Owned Portion],E7905,Table15[If Material Anything Other than "Lead" in Column E,Was Material Ever Previously Lead?],G7905,Table15[Customer-Owned Portion],O7905),Table15[Unique ID],0),0)))</f>
        <v/>
      </c>
      <c r="X7905"/>
    </row>
    <row r="7906" spans="2:24" x14ac:dyDescent="0.25">
      <c r="B7906" s="146"/>
      <c r="C7906" s="31"/>
      <c r="D7906" s="31"/>
      <c r="E7906" s="44"/>
      <c r="F7906" s="43"/>
      <c r="G7906" s="84"/>
      <c r="H7906" s="31"/>
      <c r="I7906" s="31"/>
      <c r="J7906" s="84"/>
      <c r="K7906" s="31"/>
      <c r="L7906" s="31"/>
      <c r="M7906" s="169"/>
      <c r="N7906" s="148"/>
      <c r="O7906" s="106"/>
      <c r="P7906" s="43"/>
      <c r="Q7906" s="31"/>
      <c r="R7906" s="84"/>
      <c r="S7906" s="31"/>
      <c r="T7906" s="31"/>
      <c r="U7906" s="169"/>
      <c r="V7906" s="150"/>
      <c r="W7906" s="141" t="str" cm="1">
        <f t="array" ref="W7906">IF(SUM(LEN(B7906:V7906))=0,"",IF(OR(OR(ISBLANK(F7906),SUM(LEN(C7906),LEN(D7906))=0),AND(NOT(E7906="Unknown"),ISBLANK(J7906)),AND(NOT(O7906="Unknown"),ISBLANK(R7906))),"Missing Information", INDEX(Table15[Entire Service Line Classification], MATCH(SUMIFS(Table15[Unique ID],Table15[System-Owned Portion],E7906,Table15[If Material Anything Other than "Lead" in Column E,Was Material Ever Previously Lead?],G7906,Table15[Customer-Owned Portion],O7906),Table15[Unique ID],0),0)))</f>
        <v/>
      </c>
      <c r="X7906"/>
    </row>
    <row r="7907" spans="2:24" x14ac:dyDescent="0.25">
      <c r="B7907" s="146"/>
      <c r="C7907" s="31"/>
      <c r="D7907" s="31"/>
      <c r="E7907" s="44"/>
      <c r="F7907" s="43"/>
      <c r="G7907" s="84"/>
      <c r="H7907" s="31"/>
      <c r="I7907" s="31"/>
      <c r="J7907" s="84"/>
      <c r="K7907" s="31"/>
      <c r="L7907" s="31"/>
      <c r="M7907" s="169"/>
      <c r="N7907" s="148"/>
      <c r="O7907" s="106"/>
      <c r="P7907" s="43"/>
      <c r="Q7907" s="31"/>
      <c r="R7907" s="84"/>
      <c r="S7907" s="31"/>
      <c r="T7907" s="31"/>
      <c r="U7907" s="169"/>
      <c r="V7907" s="150"/>
      <c r="W7907" s="141" t="str" cm="1">
        <f t="array" ref="W7907">IF(SUM(LEN(B7907:V7907))=0,"",IF(OR(OR(ISBLANK(F7907),SUM(LEN(C7907),LEN(D7907))=0),AND(NOT(E7907="Unknown"),ISBLANK(J7907)),AND(NOT(O7907="Unknown"),ISBLANK(R7907))),"Missing Information", INDEX(Table15[Entire Service Line Classification], MATCH(SUMIFS(Table15[Unique ID],Table15[System-Owned Portion],E7907,Table15[If Material Anything Other than "Lead" in Column E,Was Material Ever Previously Lead?],G7907,Table15[Customer-Owned Portion],O7907),Table15[Unique ID],0),0)))</f>
        <v/>
      </c>
      <c r="X7907"/>
    </row>
    <row r="7908" spans="2:24" x14ac:dyDescent="0.25">
      <c r="B7908" s="146"/>
      <c r="C7908" s="31"/>
      <c r="D7908" s="31"/>
      <c r="E7908" s="44"/>
      <c r="F7908" s="43"/>
      <c r="G7908" s="84"/>
      <c r="H7908" s="31"/>
      <c r="I7908" s="31"/>
      <c r="J7908" s="84"/>
      <c r="K7908" s="31"/>
      <c r="L7908" s="31"/>
      <c r="M7908" s="169"/>
      <c r="N7908" s="148"/>
      <c r="O7908" s="106"/>
      <c r="P7908" s="43"/>
      <c r="Q7908" s="31"/>
      <c r="R7908" s="84"/>
      <c r="S7908" s="31"/>
      <c r="T7908" s="31"/>
      <c r="U7908" s="169"/>
      <c r="V7908" s="150"/>
      <c r="W7908" s="141" t="str" cm="1">
        <f t="array" ref="W7908">IF(SUM(LEN(B7908:V7908))=0,"",IF(OR(OR(ISBLANK(F7908),SUM(LEN(C7908),LEN(D7908))=0),AND(NOT(E7908="Unknown"),ISBLANK(J7908)),AND(NOT(O7908="Unknown"),ISBLANK(R7908))),"Missing Information", INDEX(Table15[Entire Service Line Classification], MATCH(SUMIFS(Table15[Unique ID],Table15[System-Owned Portion],E7908,Table15[If Material Anything Other than "Lead" in Column E,Was Material Ever Previously Lead?],G7908,Table15[Customer-Owned Portion],O7908),Table15[Unique ID],0),0)))</f>
        <v/>
      </c>
      <c r="X7908"/>
    </row>
    <row r="7909" spans="2:24" x14ac:dyDescent="0.25">
      <c r="B7909" s="146"/>
      <c r="C7909" s="31"/>
      <c r="D7909" s="31"/>
      <c r="E7909" s="44"/>
      <c r="F7909" s="43"/>
      <c r="G7909" s="84"/>
      <c r="H7909" s="31"/>
      <c r="I7909" s="31"/>
      <c r="J7909" s="84"/>
      <c r="K7909" s="31"/>
      <c r="L7909" s="31"/>
      <c r="M7909" s="169"/>
      <c r="N7909" s="148"/>
      <c r="O7909" s="106"/>
      <c r="P7909" s="43"/>
      <c r="Q7909" s="31"/>
      <c r="R7909" s="84"/>
      <c r="S7909" s="31"/>
      <c r="T7909" s="31"/>
      <c r="U7909" s="169"/>
      <c r="V7909" s="150"/>
      <c r="W7909" s="141" t="str" cm="1">
        <f t="array" ref="W7909">IF(SUM(LEN(B7909:V7909))=0,"",IF(OR(OR(ISBLANK(F7909),SUM(LEN(C7909),LEN(D7909))=0),AND(NOT(E7909="Unknown"),ISBLANK(J7909)),AND(NOT(O7909="Unknown"),ISBLANK(R7909))),"Missing Information", INDEX(Table15[Entire Service Line Classification], MATCH(SUMIFS(Table15[Unique ID],Table15[System-Owned Portion],E7909,Table15[If Material Anything Other than "Lead" in Column E,Was Material Ever Previously Lead?],G7909,Table15[Customer-Owned Portion],O7909),Table15[Unique ID],0),0)))</f>
        <v/>
      </c>
      <c r="X7909"/>
    </row>
    <row r="7910" spans="2:24" x14ac:dyDescent="0.25">
      <c r="B7910" s="146"/>
      <c r="C7910" s="31"/>
      <c r="D7910" s="31"/>
      <c r="E7910" s="44"/>
      <c r="F7910" s="43"/>
      <c r="G7910" s="84"/>
      <c r="H7910" s="31"/>
      <c r="I7910" s="31"/>
      <c r="J7910" s="84"/>
      <c r="K7910" s="31"/>
      <c r="L7910" s="31"/>
      <c r="M7910" s="169"/>
      <c r="N7910" s="148"/>
      <c r="O7910" s="106"/>
      <c r="P7910" s="43"/>
      <c r="Q7910" s="31"/>
      <c r="R7910" s="84"/>
      <c r="S7910" s="31"/>
      <c r="T7910" s="31"/>
      <c r="U7910" s="169"/>
      <c r="V7910" s="150"/>
      <c r="W7910" s="141" t="str" cm="1">
        <f t="array" ref="W7910">IF(SUM(LEN(B7910:V7910))=0,"",IF(OR(OR(ISBLANK(F7910),SUM(LEN(C7910),LEN(D7910))=0),AND(NOT(E7910="Unknown"),ISBLANK(J7910)),AND(NOT(O7910="Unknown"),ISBLANK(R7910))),"Missing Information", INDEX(Table15[Entire Service Line Classification], MATCH(SUMIFS(Table15[Unique ID],Table15[System-Owned Portion],E7910,Table15[If Material Anything Other than "Lead" in Column E,Was Material Ever Previously Lead?],G7910,Table15[Customer-Owned Portion],O7910),Table15[Unique ID],0),0)))</f>
        <v/>
      </c>
      <c r="X7910"/>
    </row>
    <row r="7911" spans="2:24" x14ac:dyDescent="0.25">
      <c r="B7911" s="146"/>
      <c r="C7911" s="31"/>
      <c r="D7911" s="31"/>
      <c r="E7911" s="44"/>
      <c r="F7911" s="43"/>
      <c r="G7911" s="84"/>
      <c r="H7911" s="31"/>
      <c r="I7911" s="31"/>
      <c r="J7911" s="84"/>
      <c r="K7911" s="31"/>
      <c r="L7911" s="31"/>
      <c r="M7911" s="169"/>
      <c r="N7911" s="148"/>
      <c r="O7911" s="106"/>
      <c r="P7911" s="43"/>
      <c r="Q7911" s="31"/>
      <c r="R7911" s="84"/>
      <c r="S7911" s="31"/>
      <c r="T7911" s="31"/>
      <c r="U7911" s="169"/>
      <c r="V7911" s="150"/>
      <c r="W7911" s="141" t="str" cm="1">
        <f t="array" ref="W7911">IF(SUM(LEN(B7911:V7911))=0,"",IF(OR(OR(ISBLANK(F7911),SUM(LEN(C7911),LEN(D7911))=0),AND(NOT(E7911="Unknown"),ISBLANK(J7911)),AND(NOT(O7911="Unknown"),ISBLANK(R7911))),"Missing Information", INDEX(Table15[Entire Service Line Classification], MATCH(SUMIFS(Table15[Unique ID],Table15[System-Owned Portion],E7911,Table15[If Material Anything Other than "Lead" in Column E,Was Material Ever Previously Lead?],G7911,Table15[Customer-Owned Portion],O7911),Table15[Unique ID],0),0)))</f>
        <v/>
      </c>
      <c r="X7911"/>
    </row>
    <row r="7912" spans="2:24" x14ac:dyDescent="0.25">
      <c r="B7912" s="146"/>
      <c r="C7912" s="31"/>
      <c r="D7912" s="31"/>
      <c r="E7912" s="44"/>
      <c r="F7912" s="43"/>
      <c r="G7912" s="84"/>
      <c r="H7912" s="31"/>
      <c r="I7912" s="31"/>
      <c r="J7912" s="84"/>
      <c r="K7912" s="31"/>
      <c r="L7912" s="31"/>
      <c r="M7912" s="169"/>
      <c r="N7912" s="148"/>
      <c r="O7912" s="106"/>
      <c r="P7912" s="43"/>
      <c r="Q7912" s="31"/>
      <c r="R7912" s="84"/>
      <c r="S7912" s="31"/>
      <c r="T7912" s="31"/>
      <c r="U7912" s="169"/>
      <c r="V7912" s="150"/>
      <c r="W7912" s="141" t="str" cm="1">
        <f t="array" ref="W7912">IF(SUM(LEN(B7912:V7912))=0,"",IF(OR(OR(ISBLANK(F7912),SUM(LEN(C7912),LEN(D7912))=0),AND(NOT(E7912="Unknown"),ISBLANK(J7912)),AND(NOT(O7912="Unknown"),ISBLANK(R7912))),"Missing Information", INDEX(Table15[Entire Service Line Classification], MATCH(SUMIFS(Table15[Unique ID],Table15[System-Owned Portion],E7912,Table15[If Material Anything Other than "Lead" in Column E,Was Material Ever Previously Lead?],G7912,Table15[Customer-Owned Portion],O7912),Table15[Unique ID],0),0)))</f>
        <v/>
      </c>
      <c r="X7912"/>
    </row>
    <row r="7913" spans="2:24" x14ac:dyDescent="0.25">
      <c r="B7913" s="146"/>
      <c r="C7913" s="31"/>
      <c r="D7913" s="31"/>
      <c r="E7913" s="44"/>
      <c r="F7913" s="43"/>
      <c r="G7913" s="84"/>
      <c r="H7913" s="31"/>
      <c r="I7913" s="31"/>
      <c r="J7913" s="84"/>
      <c r="K7913" s="31"/>
      <c r="L7913" s="31"/>
      <c r="M7913" s="169"/>
      <c r="N7913" s="148"/>
      <c r="O7913" s="106"/>
      <c r="P7913" s="43"/>
      <c r="Q7913" s="31"/>
      <c r="R7913" s="84"/>
      <c r="S7913" s="31"/>
      <c r="T7913" s="31"/>
      <c r="U7913" s="169"/>
      <c r="V7913" s="150"/>
      <c r="W7913" s="141" t="str" cm="1">
        <f t="array" ref="W7913">IF(SUM(LEN(B7913:V7913))=0,"",IF(OR(OR(ISBLANK(F7913),SUM(LEN(C7913),LEN(D7913))=0),AND(NOT(E7913="Unknown"),ISBLANK(J7913)),AND(NOT(O7913="Unknown"),ISBLANK(R7913))),"Missing Information", INDEX(Table15[Entire Service Line Classification], MATCH(SUMIFS(Table15[Unique ID],Table15[System-Owned Portion],E7913,Table15[If Material Anything Other than "Lead" in Column E,Was Material Ever Previously Lead?],G7913,Table15[Customer-Owned Portion],O7913),Table15[Unique ID],0),0)))</f>
        <v/>
      </c>
      <c r="X7913"/>
    </row>
    <row r="7914" spans="2:24" x14ac:dyDescent="0.25">
      <c r="B7914" s="146"/>
      <c r="C7914" s="31"/>
      <c r="D7914" s="31"/>
      <c r="E7914" s="44"/>
      <c r="F7914" s="43"/>
      <c r="G7914" s="84"/>
      <c r="H7914" s="31"/>
      <c r="I7914" s="31"/>
      <c r="J7914" s="84"/>
      <c r="K7914" s="31"/>
      <c r="L7914" s="31"/>
      <c r="M7914" s="169"/>
      <c r="N7914" s="148"/>
      <c r="O7914" s="106"/>
      <c r="P7914" s="43"/>
      <c r="Q7914" s="31"/>
      <c r="R7914" s="84"/>
      <c r="S7914" s="31"/>
      <c r="T7914" s="31"/>
      <c r="U7914" s="169"/>
      <c r="V7914" s="150"/>
      <c r="W7914" s="141" t="str" cm="1">
        <f t="array" ref="W7914">IF(SUM(LEN(B7914:V7914))=0,"",IF(OR(OR(ISBLANK(F7914),SUM(LEN(C7914),LEN(D7914))=0),AND(NOT(E7914="Unknown"),ISBLANK(J7914)),AND(NOT(O7914="Unknown"),ISBLANK(R7914))),"Missing Information", INDEX(Table15[Entire Service Line Classification], MATCH(SUMIFS(Table15[Unique ID],Table15[System-Owned Portion],E7914,Table15[If Material Anything Other than "Lead" in Column E,Was Material Ever Previously Lead?],G7914,Table15[Customer-Owned Portion],O7914),Table15[Unique ID],0),0)))</f>
        <v/>
      </c>
      <c r="X7914"/>
    </row>
    <row r="7915" spans="2:24" x14ac:dyDescent="0.25">
      <c r="B7915" s="146"/>
      <c r="C7915" s="31"/>
      <c r="D7915" s="31"/>
      <c r="E7915" s="44"/>
      <c r="F7915" s="43"/>
      <c r="G7915" s="84"/>
      <c r="H7915" s="31"/>
      <c r="I7915" s="31"/>
      <c r="J7915" s="84"/>
      <c r="K7915" s="31"/>
      <c r="L7915" s="31"/>
      <c r="M7915" s="169"/>
      <c r="N7915" s="148"/>
      <c r="O7915" s="106"/>
      <c r="P7915" s="43"/>
      <c r="Q7915" s="31"/>
      <c r="R7915" s="84"/>
      <c r="S7915" s="31"/>
      <c r="T7915" s="31"/>
      <c r="U7915" s="169"/>
      <c r="V7915" s="150"/>
      <c r="W7915" s="141" t="str" cm="1">
        <f t="array" ref="W7915">IF(SUM(LEN(B7915:V7915))=0,"",IF(OR(OR(ISBLANK(F7915),SUM(LEN(C7915),LEN(D7915))=0),AND(NOT(E7915="Unknown"),ISBLANK(J7915)),AND(NOT(O7915="Unknown"),ISBLANK(R7915))),"Missing Information", INDEX(Table15[Entire Service Line Classification], MATCH(SUMIFS(Table15[Unique ID],Table15[System-Owned Portion],E7915,Table15[If Material Anything Other than "Lead" in Column E,Was Material Ever Previously Lead?],G7915,Table15[Customer-Owned Portion],O7915),Table15[Unique ID],0),0)))</f>
        <v/>
      </c>
      <c r="X7915"/>
    </row>
    <row r="7916" spans="2:24" x14ac:dyDescent="0.25">
      <c r="B7916" s="146"/>
      <c r="C7916" s="31"/>
      <c r="D7916" s="31"/>
      <c r="E7916" s="44"/>
      <c r="F7916" s="43"/>
      <c r="G7916" s="84"/>
      <c r="H7916" s="31"/>
      <c r="I7916" s="31"/>
      <c r="J7916" s="84"/>
      <c r="K7916" s="31"/>
      <c r="L7916" s="31"/>
      <c r="M7916" s="169"/>
      <c r="N7916" s="148"/>
      <c r="O7916" s="106"/>
      <c r="P7916" s="43"/>
      <c r="Q7916" s="31"/>
      <c r="R7916" s="84"/>
      <c r="S7916" s="31"/>
      <c r="T7916" s="31"/>
      <c r="U7916" s="169"/>
      <c r="V7916" s="150"/>
      <c r="W7916" s="141" t="str" cm="1">
        <f t="array" ref="W7916">IF(SUM(LEN(B7916:V7916))=0,"",IF(OR(OR(ISBLANK(F7916),SUM(LEN(C7916),LEN(D7916))=0),AND(NOT(E7916="Unknown"),ISBLANK(J7916)),AND(NOT(O7916="Unknown"),ISBLANK(R7916))),"Missing Information", INDEX(Table15[Entire Service Line Classification], MATCH(SUMIFS(Table15[Unique ID],Table15[System-Owned Portion],E7916,Table15[If Material Anything Other than "Lead" in Column E,Was Material Ever Previously Lead?],G7916,Table15[Customer-Owned Portion],O7916),Table15[Unique ID],0),0)))</f>
        <v/>
      </c>
      <c r="X7916"/>
    </row>
    <row r="7917" spans="2:24" x14ac:dyDescent="0.25">
      <c r="B7917" s="146"/>
      <c r="C7917" s="31"/>
      <c r="D7917" s="31"/>
      <c r="E7917" s="44"/>
      <c r="F7917" s="43"/>
      <c r="G7917" s="84"/>
      <c r="H7917" s="31"/>
      <c r="I7917" s="31"/>
      <c r="J7917" s="84"/>
      <c r="K7917" s="31"/>
      <c r="L7917" s="31"/>
      <c r="M7917" s="169"/>
      <c r="N7917" s="148"/>
      <c r="O7917" s="106"/>
      <c r="P7917" s="43"/>
      <c r="Q7917" s="31"/>
      <c r="R7917" s="84"/>
      <c r="S7917" s="31"/>
      <c r="T7917" s="31"/>
      <c r="U7917" s="169"/>
      <c r="V7917" s="150"/>
      <c r="W7917" s="141" t="str" cm="1">
        <f t="array" ref="W7917">IF(SUM(LEN(B7917:V7917))=0,"",IF(OR(OR(ISBLANK(F7917),SUM(LEN(C7917),LEN(D7917))=0),AND(NOT(E7917="Unknown"),ISBLANK(J7917)),AND(NOT(O7917="Unknown"),ISBLANK(R7917))),"Missing Information", INDEX(Table15[Entire Service Line Classification], MATCH(SUMIFS(Table15[Unique ID],Table15[System-Owned Portion],E7917,Table15[If Material Anything Other than "Lead" in Column E,Was Material Ever Previously Lead?],G7917,Table15[Customer-Owned Portion],O7917),Table15[Unique ID],0),0)))</f>
        <v/>
      </c>
      <c r="X7917"/>
    </row>
    <row r="7918" spans="2:24" x14ac:dyDescent="0.25">
      <c r="B7918" s="146"/>
      <c r="C7918" s="31"/>
      <c r="D7918" s="31"/>
      <c r="E7918" s="44"/>
      <c r="F7918" s="43"/>
      <c r="G7918" s="84"/>
      <c r="H7918" s="31"/>
      <c r="I7918" s="31"/>
      <c r="J7918" s="84"/>
      <c r="K7918" s="31"/>
      <c r="L7918" s="31"/>
      <c r="M7918" s="169"/>
      <c r="N7918" s="148"/>
      <c r="O7918" s="106"/>
      <c r="P7918" s="43"/>
      <c r="Q7918" s="31"/>
      <c r="R7918" s="84"/>
      <c r="S7918" s="31"/>
      <c r="T7918" s="31"/>
      <c r="U7918" s="169"/>
      <c r="V7918" s="150"/>
      <c r="W7918" s="141" t="str" cm="1">
        <f t="array" ref="W7918">IF(SUM(LEN(B7918:V7918))=0,"",IF(OR(OR(ISBLANK(F7918),SUM(LEN(C7918),LEN(D7918))=0),AND(NOT(E7918="Unknown"),ISBLANK(J7918)),AND(NOT(O7918="Unknown"),ISBLANK(R7918))),"Missing Information", INDEX(Table15[Entire Service Line Classification], MATCH(SUMIFS(Table15[Unique ID],Table15[System-Owned Portion],E7918,Table15[If Material Anything Other than "Lead" in Column E,Was Material Ever Previously Lead?],G7918,Table15[Customer-Owned Portion],O7918),Table15[Unique ID],0),0)))</f>
        <v/>
      </c>
      <c r="X7918"/>
    </row>
    <row r="7919" spans="2:24" x14ac:dyDescent="0.25">
      <c r="B7919" s="146"/>
      <c r="C7919" s="31"/>
      <c r="D7919" s="31"/>
      <c r="E7919" s="44"/>
      <c r="F7919" s="43"/>
      <c r="G7919" s="84"/>
      <c r="H7919" s="31"/>
      <c r="I7919" s="31"/>
      <c r="J7919" s="84"/>
      <c r="K7919" s="31"/>
      <c r="L7919" s="31"/>
      <c r="M7919" s="169"/>
      <c r="N7919" s="148"/>
      <c r="O7919" s="106"/>
      <c r="P7919" s="43"/>
      <c r="Q7919" s="31"/>
      <c r="R7919" s="84"/>
      <c r="S7919" s="31"/>
      <c r="T7919" s="31"/>
      <c r="U7919" s="169"/>
      <c r="V7919" s="150"/>
      <c r="W7919" s="141" t="str" cm="1">
        <f t="array" ref="W7919">IF(SUM(LEN(B7919:V7919))=0,"",IF(OR(OR(ISBLANK(F7919),SUM(LEN(C7919),LEN(D7919))=0),AND(NOT(E7919="Unknown"),ISBLANK(J7919)),AND(NOT(O7919="Unknown"),ISBLANK(R7919))),"Missing Information", INDEX(Table15[Entire Service Line Classification], MATCH(SUMIFS(Table15[Unique ID],Table15[System-Owned Portion],E7919,Table15[If Material Anything Other than "Lead" in Column E,Was Material Ever Previously Lead?],G7919,Table15[Customer-Owned Portion],O7919),Table15[Unique ID],0),0)))</f>
        <v/>
      </c>
      <c r="X7919"/>
    </row>
    <row r="7920" spans="2:24" x14ac:dyDescent="0.25">
      <c r="B7920" s="146"/>
      <c r="C7920" s="31"/>
      <c r="D7920" s="31"/>
      <c r="E7920" s="44"/>
      <c r="F7920" s="43"/>
      <c r="G7920" s="84"/>
      <c r="H7920" s="31"/>
      <c r="I7920" s="31"/>
      <c r="J7920" s="84"/>
      <c r="K7920" s="31"/>
      <c r="L7920" s="31"/>
      <c r="M7920" s="169"/>
      <c r="N7920" s="148"/>
      <c r="O7920" s="106"/>
      <c r="P7920" s="43"/>
      <c r="Q7920" s="31"/>
      <c r="R7920" s="84"/>
      <c r="S7920" s="31"/>
      <c r="T7920" s="31"/>
      <c r="U7920" s="169"/>
      <c r="V7920" s="150"/>
      <c r="W7920" s="141" t="str" cm="1">
        <f t="array" ref="W7920">IF(SUM(LEN(B7920:V7920))=0,"",IF(OR(OR(ISBLANK(F7920),SUM(LEN(C7920),LEN(D7920))=0),AND(NOT(E7920="Unknown"),ISBLANK(J7920)),AND(NOT(O7920="Unknown"),ISBLANK(R7920))),"Missing Information", INDEX(Table15[Entire Service Line Classification], MATCH(SUMIFS(Table15[Unique ID],Table15[System-Owned Portion],E7920,Table15[If Material Anything Other than "Lead" in Column E,Was Material Ever Previously Lead?],G7920,Table15[Customer-Owned Portion],O7920),Table15[Unique ID],0),0)))</f>
        <v/>
      </c>
      <c r="X7920"/>
    </row>
    <row r="7921" spans="2:24" x14ac:dyDescent="0.25">
      <c r="B7921" s="146"/>
      <c r="C7921" s="31"/>
      <c r="D7921" s="31"/>
      <c r="E7921" s="44"/>
      <c r="F7921" s="43"/>
      <c r="G7921" s="84"/>
      <c r="H7921" s="31"/>
      <c r="I7921" s="31"/>
      <c r="J7921" s="84"/>
      <c r="K7921" s="31"/>
      <c r="L7921" s="31"/>
      <c r="M7921" s="169"/>
      <c r="N7921" s="148"/>
      <c r="O7921" s="106"/>
      <c r="P7921" s="43"/>
      <c r="Q7921" s="31"/>
      <c r="R7921" s="84"/>
      <c r="S7921" s="31"/>
      <c r="T7921" s="31"/>
      <c r="U7921" s="169"/>
      <c r="V7921" s="150"/>
      <c r="W7921" s="141" t="str" cm="1">
        <f t="array" ref="W7921">IF(SUM(LEN(B7921:V7921))=0,"",IF(OR(OR(ISBLANK(F7921),SUM(LEN(C7921),LEN(D7921))=0),AND(NOT(E7921="Unknown"),ISBLANK(J7921)),AND(NOT(O7921="Unknown"),ISBLANK(R7921))),"Missing Information", INDEX(Table15[Entire Service Line Classification], MATCH(SUMIFS(Table15[Unique ID],Table15[System-Owned Portion],E7921,Table15[If Material Anything Other than "Lead" in Column E,Was Material Ever Previously Lead?],G7921,Table15[Customer-Owned Portion],O7921),Table15[Unique ID],0),0)))</f>
        <v/>
      </c>
      <c r="X7921"/>
    </row>
    <row r="7922" spans="2:24" x14ac:dyDescent="0.25">
      <c r="B7922" s="146"/>
      <c r="C7922" s="31"/>
      <c r="D7922" s="31"/>
      <c r="E7922" s="44"/>
      <c r="F7922" s="43"/>
      <c r="G7922" s="84"/>
      <c r="H7922" s="31"/>
      <c r="I7922" s="31"/>
      <c r="J7922" s="84"/>
      <c r="K7922" s="31"/>
      <c r="L7922" s="31"/>
      <c r="M7922" s="169"/>
      <c r="N7922" s="148"/>
      <c r="O7922" s="106"/>
      <c r="P7922" s="43"/>
      <c r="Q7922" s="31"/>
      <c r="R7922" s="84"/>
      <c r="S7922" s="31"/>
      <c r="T7922" s="31"/>
      <c r="U7922" s="169"/>
      <c r="V7922" s="150"/>
      <c r="W7922" s="141" t="str" cm="1">
        <f t="array" ref="W7922">IF(SUM(LEN(B7922:V7922))=0,"",IF(OR(OR(ISBLANK(F7922),SUM(LEN(C7922),LEN(D7922))=0),AND(NOT(E7922="Unknown"),ISBLANK(J7922)),AND(NOT(O7922="Unknown"),ISBLANK(R7922))),"Missing Information", INDEX(Table15[Entire Service Line Classification], MATCH(SUMIFS(Table15[Unique ID],Table15[System-Owned Portion],E7922,Table15[If Material Anything Other than "Lead" in Column E,Was Material Ever Previously Lead?],G7922,Table15[Customer-Owned Portion],O7922),Table15[Unique ID],0),0)))</f>
        <v/>
      </c>
      <c r="X7922"/>
    </row>
    <row r="7923" spans="2:24" x14ac:dyDescent="0.25">
      <c r="B7923" s="146"/>
      <c r="C7923" s="31"/>
      <c r="D7923" s="31"/>
      <c r="E7923" s="44"/>
      <c r="F7923" s="43"/>
      <c r="G7923" s="84"/>
      <c r="H7923" s="31"/>
      <c r="I7923" s="31"/>
      <c r="J7923" s="84"/>
      <c r="K7923" s="31"/>
      <c r="L7923" s="31"/>
      <c r="M7923" s="169"/>
      <c r="N7923" s="148"/>
      <c r="O7923" s="106"/>
      <c r="P7923" s="43"/>
      <c r="Q7923" s="31"/>
      <c r="R7923" s="84"/>
      <c r="S7923" s="31"/>
      <c r="T7923" s="31"/>
      <c r="U7923" s="169"/>
      <c r="V7923" s="150"/>
      <c r="W7923" s="141" t="str" cm="1">
        <f t="array" ref="W7923">IF(SUM(LEN(B7923:V7923))=0,"",IF(OR(OR(ISBLANK(F7923),SUM(LEN(C7923),LEN(D7923))=0),AND(NOT(E7923="Unknown"),ISBLANK(J7923)),AND(NOT(O7923="Unknown"),ISBLANK(R7923))),"Missing Information", INDEX(Table15[Entire Service Line Classification], MATCH(SUMIFS(Table15[Unique ID],Table15[System-Owned Portion],E7923,Table15[If Material Anything Other than "Lead" in Column E,Was Material Ever Previously Lead?],G7923,Table15[Customer-Owned Portion],O7923),Table15[Unique ID],0),0)))</f>
        <v/>
      </c>
      <c r="X7923"/>
    </row>
    <row r="7924" spans="2:24" x14ac:dyDescent="0.25">
      <c r="B7924" s="146"/>
      <c r="C7924" s="31"/>
      <c r="D7924" s="31"/>
      <c r="E7924" s="44"/>
      <c r="F7924" s="43"/>
      <c r="G7924" s="84"/>
      <c r="H7924" s="31"/>
      <c r="I7924" s="31"/>
      <c r="J7924" s="84"/>
      <c r="K7924" s="31"/>
      <c r="L7924" s="31"/>
      <c r="M7924" s="169"/>
      <c r="N7924" s="148"/>
      <c r="O7924" s="106"/>
      <c r="P7924" s="43"/>
      <c r="Q7924" s="31"/>
      <c r="R7924" s="84"/>
      <c r="S7924" s="31"/>
      <c r="T7924" s="31"/>
      <c r="U7924" s="169"/>
      <c r="V7924" s="150"/>
      <c r="W7924" s="141" t="str" cm="1">
        <f t="array" ref="W7924">IF(SUM(LEN(B7924:V7924))=0,"",IF(OR(OR(ISBLANK(F7924),SUM(LEN(C7924),LEN(D7924))=0),AND(NOT(E7924="Unknown"),ISBLANK(J7924)),AND(NOT(O7924="Unknown"),ISBLANK(R7924))),"Missing Information", INDEX(Table15[Entire Service Line Classification], MATCH(SUMIFS(Table15[Unique ID],Table15[System-Owned Portion],E7924,Table15[If Material Anything Other than "Lead" in Column E,Was Material Ever Previously Lead?],G7924,Table15[Customer-Owned Portion],O7924),Table15[Unique ID],0),0)))</f>
        <v/>
      </c>
      <c r="X7924"/>
    </row>
    <row r="7925" spans="2:24" x14ac:dyDescent="0.25">
      <c r="B7925" s="146"/>
      <c r="C7925" s="31"/>
      <c r="D7925" s="31"/>
      <c r="E7925" s="44"/>
      <c r="F7925" s="43"/>
      <c r="G7925" s="84"/>
      <c r="H7925" s="31"/>
      <c r="I7925" s="31"/>
      <c r="J7925" s="84"/>
      <c r="K7925" s="31"/>
      <c r="L7925" s="31"/>
      <c r="M7925" s="169"/>
      <c r="N7925" s="148"/>
      <c r="O7925" s="106"/>
      <c r="P7925" s="43"/>
      <c r="Q7925" s="31"/>
      <c r="R7925" s="84"/>
      <c r="S7925" s="31"/>
      <c r="T7925" s="31"/>
      <c r="U7925" s="169"/>
      <c r="V7925" s="150"/>
      <c r="W7925" s="141" t="str" cm="1">
        <f t="array" ref="W7925">IF(SUM(LEN(B7925:V7925))=0,"",IF(OR(OR(ISBLANK(F7925),SUM(LEN(C7925),LEN(D7925))=0),AND(NOT(E7925="Unknown"),ISBLANK(J7925)),AND(NOT(O7925="Unknown"),ISBLANK(R7925))),"Missing Information", INDEX(Table15[Entire Service Line Classification], MATCH(SUMIFS(Table15[Unique ID],Table15[System-Owned Portion],E7925,Table15[If Material Anything Other than "Lead" in Column E,Was Material Ever Previously Lead?],G7925,Table15[Customer-Owned Portion],O7925),Table15[Unique ID],0),0)))</f>
        <v/>
      </c>
      <c r="X7925"/>
    </row>
    <row r="7926" spans="2:24" x14ac:dyDescent="0.25">
      <c r="B7926" s="146"/>
      <c r="C7926" s="31"/>
      <c r="D7926" s="31"/>
      <c r="E7926" s="44"/>
      <c r="F7926" s="43"/>
      <c r="G7926" s="84"/>
      <c r="H7926" s="31"/>
      <c r="I7926" s="31"/>
      <c r="J7926" s="84"/>
      <c r="K7926" s="31"/>
      <c r="L7926" s="31"/>
      <c r="M7926" s="169"/>
      <c r="N7926" s="148"/>
      <c r="O7926" s="106"/>
      <c r="P7926" s="43"/>
      <c r="Q7926" s="31"/>
      <c r="R7926" s="84"/>
      <c r="S7926" s="31"/>
      <c r="T7926" s="31"/>
      <c r="U7926" s="169"/>
      <c r="V7926" s="150"/>
      <c r="W7926" s="141" t="str" cm="1">
        <f t="array" ref="W7926">IF(SUM(LEN(B7926:V7926))=0,"",IF(OR(OR(ISBLANK(F7926),SUM(LEN(C7926),LEN(D7926))=0),AND(NOT(E7926="Unknown"),ISBLANK(J7926)),AND(NOT(O7926="Unknown"),ISBLANK(R7926))),"Missing Information", INDEX(Table15[Entire Service Line Classification], MATCH(SUMIFS(Table15[Unique ID],Table15[System-Owned Portion],E7926,Table15[If Material Anything Other than "Lead" in Column E,Was Material Ever Previously Lead?],G7926,Table15[Customer-Owned Portion],O7926),Table15[Unique ID],0),0)))</f>
        <v/>
      </c>
      <c r="X7926"/>
    </row>
    <row r="7927" spans="2:24" x14ac:dyDescent="0.25">
      <c r="B7927" s="146"/>
      <c r="C7927" s="31"/>
      <c r="D7927" s="31"/>
      <c r="E7927" s="44"/>
      <c r="F7927" s="43"/>
      <c r="G7927" s="84"/>
      <c r="H7927" s="31"/>
      <c r="I7927" s="31"/>
      <c r="J7927" s="84"/>
      <c r="K7927" s="31"/>
      <c r="L7927" s="31"/>
      <c r="M7927" s="169"/>
      <c r="N7927" s="148"/>
      <c r="O7927" s="106"/>
      <c r="P7927" s="43"/>
      <c r="Q7927" s="31"/>
      <c r="R7927" s="84"/>
      <c r="S7927" s="31"/>
      <c r="T7927" s="31"/>
      <c r="U7927" s="169"/>
      <c r="V7927" s="150"/>
      <c r="W7927" s="141" t="str" cm="1">
        <f t="array" ref="W7927">IF(SUM(LEN(B7927:V7927))=0,"",IF(OR(OR(ISBLANK(F7927),SUM(LEN(C7927),LEN(D7927))=0),AND(NOT(E7927="Unknown"),ISBLANK(J7927)),AND(NOT(O7927="Unknown"),ISBLANK(R7927))),"Missing Information", INDEX(Table15[Entire Service Line Classification], MATCH(SUMIFS(Table15[Unique ID],Table15[System-Owned Portion],E7927,Table15[If Material Anything Other than "Lead" in Column E,Was Material Ever Previously Lead?],G7927,Table15[Customer-Owned Portion],O7927),Table15[Unique ID],0),0)))</f>
        <v/>
      </c>
      <c r="X7927"/>
    </row>
    <row r="7928" spans="2:24" x14ac:dyDescent="0.25">
      <c r="B7928" s="146"/>
      <c r="C7928" s="31"/>
      <c r="D7928" s="31"/>
      <c r="E7928" s="44"/>
      <c r="F7928" s="43"/>
      <c r="G7928" s="84"/>
      <c r="H7928" s="31"/>
      <c r="I7928" s="31"/>
      <c r="J7928" s="84"/>
      <c r="K7928" s="31"/>
      <c r="L7928" s="31"/>
      <c r="M7928" s="169"/>
      <c r="N7928" s="148"/>
      <c r="O7928" s="106"/>
      <c r="P7928" s="43"/>
      <c r="Q7928" s="31"/>
      <c r="R7928" s="84"/>
      <c r="S7928" s="31"/>
      <c r="T7928" s="31"/>
      <c r="U7928" s="169"/>
      <c r="V7928" s="150"/>
      <c r="W7928" s="141" t="str" cm="1">
        <f t="array" ref="W7928">IF(SUM(LEN(B7928:V7928))=0,"",IF(OR(OR(ISBLANK(F7928),SUM(LEN(C7928),LEN(D7928))=0),AND(NOT(E7928="Unknown"),ISBLANK(J7928)),AND(NOT(O7928="Unknown"),ISBLANK(R7928))),"Missing Information", INDEX(Table15[Entire Service Line Classification], MATCH(SUMIFS(Table15[Unique ID],Table15[System-Owned Portion],E7928,Table15[If Material Anything Other than "Lead" in Column E,Was Material Ever Previously Lead?],G7928,Table15[Customer-Owned Portion],O7928),Table15[Unique ID],0),0)))</f>
        <v/>
      </c>
      <c r="X7928"/>
    </row>
    <row r="7929" spans="2:24" x14ac:dyDescent="0.25">
      <c r="B7929" s="146"/>
      <c r="C7929" s="31"/>
      <c r="D7929" s="31"/>
      <c r="E7929" s="44"/>
      <c r="F7929" s="43"/>
      <c r="G7929" s="84"/>
      <c r="H7929" s="31"/>
      <c r="I7929" s="31"/>
      <c r="J7929" s="84"/>
      <c r="K7929" s="31"/>
      <c r="L7929" s="31"/>
      <c r="M7929" s="169"/>
      <c r="N7929" s="148"/>
      <c r="O7929" s="106"/>
      <c r="P7929" s="43"/>
      <c r="Q7929" s="31"/>
      <c r="R7929" s="84"/>
      <c r="S7929" s="31"/>
      <c r="T7929" s="31"/>
      <c r="U7929" s="169"/>
      <c r="V7929" s="150"/>
      <c r="W7929" s="141" t="str" cm="1">
        <f t="array" ref="W7929">IF(SUM(LEN(B7929:V7929))=0,"",IF(OR(OR(ISBLANK(F7929),SUM(LEN(C7929),LEN(D7929))=0),AND(NOT(E7929="Unknown"),ISBLANK(J7929)),AND(NOT(O7929="Unknown"),ISBLANK(R7929))),"Missing Information", INDEX(Table15[Entire Service Line Classification], MATCH(SUMIFS(Table15[Unique ID],Table15[System-Owned Portion],E7929,Table15[If Material Anything Other than "Lead" in Column E,Was Material Ever Previously Lead?],G7929,Table15[Customer-Owned Portion],O7929),Table15[Unique ID],0),0)))</f>
        <v/>
      </c>
      <c r="X7929"/>
    </row>
    <row r="7930" spans="2:24" x14ac:dyDescent="0.25">
      <c r="B7930" s="146"/>
      <c r="C7930" s="31"/>
      <c r="D7930" s="31"/>
      <c r="E7930" s="44"/>
      <c r="F7930" s="43"/>
      <c r="G7930" s="84"/>
      <c r="H7930" s="31"/>
      <c r="I7930" s="31"/>
      <c r="J7930" s="84"/>
      <c r="K7930" s="31"/>
      <c r="L7930" s="31"/>
      <c r="M7930" s="169"/>
      <c r="N7930" s="148"/>
      <c r="O7930" s="106"/>
      <c r="P7930" s="43"/>
      <c r="Q7930" s="31"/>
      <c r="R7930" s="84"/>
      <c r="S7930" s="31"/>
      <c r="T7930" s="31"/>
      <c r="U7930" s="169"/>
      <c r="V7930" s="150"/>
      <c r="W7930" s="141" t="str" cm="1">
        <f t="array" ref="W7930">IF(SUM(LEN(B7930:V7930))=0,"",IF(OR(OR(ISBLANK(F7930),SUM(LEN(C7930),LEN(D7930))=0),AND(NOT(E7930="Unknown"),ISBLANK(J7930)),AND(NOT(O7930="Unknown"),ISBLANK(R7930))),"Missing Information", INDEX(Table15[Entire Service Line Classification], MATCH(SUMIFS(Table15[Unique ID],Table15[System-Owned Portion],E7930,Table15[If Material Anything Other than "Lead" in Column E,Was Material Ever Previously Lead?],G7930,Table15[Customer-Owned Portion],O7930),Table15[Unique ID],0),0)))</f>
        <v/>
      </c>
      <c r="X7930"/>
    </row>
    <row r="7931" spans="2:24" x14ac:dyDescent="0.25">
      <c r="B7931" s="146"/>
      <c r="C7931" s="31"/>
      <c r="D7931" s="31"/>
      <c r="E7931" s="44"/>
      <c r="F7931" s="43"/>
      <c r="G7931" s="84"/>
      <c r="H7931" s="31"/>
      <c r="I7931" s="31"/>
      <c r="J7931" s="84"/>
      <c r="K7931" s="31"/>
      <c r="L7931" s="31"/>
      <c r="M7931" s="169"/>
      <c r="N7931" s="148"/>
      <c r="O7931" s="106"/>
      <c r="P7931" s="43"/>
      <c r="Q7931" s="31"/>
      <c r="R7931" s="84"/>
      <c r="S7931" s="31"/>
      <c r="T7931" s="31"/>
      <c r="U7931" s="169"/>
      <c r="V7931" s="150"/>
      <c r="W7931" s="141" t="str" cm="1">
        <f t="array" ref="W7931">IF(SUM(LEN(B7931:V7931))=0,"",IF(OR(OR(ISBLANK(F7931),SUM(LEN(C7931),LEN(D7931))=0),AND(NOT(E7931="Unknown"),ISBLANK(J7931)),AND(NOT(O7931="Unknown"),ISBLANK(R7931))),"Missing Information", INDEX(Table15[Entire Service Line Classification], MATCH(SUMIFS(Table15[Unique ID],Table15[System-Owned Portion],E7931,Table15[If Material Anything Other than "Lead" in Column E,Was Material Ever Previously Lead?],G7931,Table15[Customer-Owned Portion],O7931),Table15[Unique ID],0),0)))</f>
        <v/>
      </c>
      <c r="X7931"/>
    </row>
    <row r="7932" spans="2:24" x14ac:dyDescent="0.25">
      <c r="B7932" s="146"/>
      <c r="C7932" s="31"/>
      <c r="D7932" s="31"/>
      <c r="E7932" s="44"/>
      <c r="F7932" s="43"/>
      <c r="G7932" s="84"/>
      <c r="H7932" s="31"/>
      <c r="I7932" s="31"/>
      <c r="J7932" s="84"/>
      <c r="K7932" s="31"/>
      <c r="L7932" s="31"/>
      <c r="M7932" s="169"/>
      <c r="N7932" s="148"/>
      <c r="O7932" s="106"/>
      <c r="P7932" s="43"/>
      <c r="Q7932" s="31"/>
      <c r="R7932" s="84"/>
      <c r="S7932" s="31"/>
      <c r="T7932" s="31"/>
      <c r="U7932" s="169"/>
      <c r="V7932" s="150"/>
      <c r="W7932" s="141" t="str" cm="1">
        <f t="array" ref="W7932">IF(SUM(LEN(B7932:V7932))=0,"",IF(OR(OR(ISBLANK(F7932),SUM(LEN(C7932),LEN(D7932))=0),AND(NOT(E7932="Unknown"),ISBLANK(J7932)),AND(NOT(O7932="Unknown"),ISBLANK(R7932))),"Missing Information", INDEX(Table15[Entire Service Line Classification], MATCH(SUMIFS(Table15[Unique ID],Table15[System-Owned Portion],E7932,Table15[If Material Anything Other than "Lead" in Column E,Was Material Ever Previously Lead?],G7932,Table15[Customer-Owned Portion],O7932),Table15[Unique ID],0),0)))</f>
        <v/>
      </c>
      <c r="X7932"/>
    </row>
    <row r="7933" spans="2:24" x14ac:dyDescent="0.25">
      <c r="B7933" s="146"/>
      <c r="C7933" s="31"/>
      <c r="D7933" s="31"/>
      <c r="E7933" s="44"/>
      <c r="F7933" s="43"/>
      <c r="G7933" s="84"/>
      <c r="H7933" s="31"/>
      <c r="I7933" s="31"/>
      <c r="J7933" s="84"/>
      <c r="K7933" s="31"/>
      <c r="L7933" s="31"/>
      <c r="M7933" s="169"/>
      <c r="N7933" s="148"/>
      <c r="O7933" s="106"/>
      <c r="P7933" s="43"/>
      <c r="Q7933" s="31"/>
      <c r="R7933" s="84"/>
      <c r="S7933" s="31"/>
      <c r="T7933" s="31"/>
      <c r="U7933" s="169"/>
      <c r="V7933" s="150"/>
      <c r="W7933" s="141" t="str" cm="1">
        <f t="array" ref="W7933">IF(SUM(LEN(B7933:V7933))=0,"",IF(OR(OR(ISBLANK(F7933),SUM(LEN(C7933),LEN(D7933))=0),AND(NOT(E7933="Unknown"),ISBLANK(J7933)),AND(NOT(O7933="Unknown"),ISBLANK(R7933))),"Missing Information", INDEX(Table15[Entire Service Line Classification], MATCH(SUMIFS(Table15[Unique ID],Table15[System-Owned Portion],E7933,Table15[If Material Anything Other than "Lead" in Column E,Was Material Ever Previously Lead?],G7933,Table15[Customer-Owned Portion],O7933),Table15[Unique ID],0),0)))</f>
        <v/>
      </c>
      <c r="X7933"/>
    </row>
    <row r="7934" spans="2:24" x14ac:dyDescent="0.25">
      <c r="B7934" s="146"/>
      <c r="C7934" s="31"/>
      <c r="D7934" s="31"/>
      <c r="E7934" s="44"/>
      <c r="F7934" s="43"/>
      <c r="G7934" s="84"/>
      <c r="H7934" s="31"/>
      <c r="I7934" s="31"/>
      <c r="J7934" s="84"/>
      <c r="K7934" s="31"/>
      <c r="L7934" s="31"/>
      <c r="M7934" s="169"/>
      <c r="N7934" s="148"/>
      <c r="O7934" s="106"/>
      <c r="P7934" s="43"/>
      <c r="Q7934" s="31"/>
      <c r="R7934" s="84"/>
      <c r="S7934" s="31"/>
      <c r="T7934" s="31"/>
      <c r="U7934" s="169"/>
      <c r="V7934" s="150"/>
      <c r="W7934" s="141" t="str" cm="1">
        <f t="array" ref="W7934">IF(SUM(LEN(B7934:V7934))=0,"",IF(OR(OR(ISBLANK(F7934),SUM(LEN(C7934),LEN(D7934))=0),AND(NOT(E7934="Unknown"),ISBLANK(J7934)),AND(NOT(O7934="Unknown"),ISBLANK(R7934))),"Missing Information", INDEX(Table15[Entire Service Line Classification], MATCH(SUMIFS(Table15[Unique ID],Table15[System-Owned Portion],E7934,Table15[If Material Anything Other than "Lead" in Column E,Was Material Ever Previously Lead?],G7934,Table15[Customer-Owned Portion],O7934),Table15[Unique ID],0),0)))</f>
        <v/>
      </c>
      <c r="X7934"/>
    </row>
    <row r="7935" spans="2:24" x14ac:dyDescent="0.25">
      <c r="B7935" s="146"/>
      <c r="C7935" s="31"/>
      <c r="D7935" s="31"/>
      <c r="E7935" s="44"/>
      <c r="F7935" s="43"/>
      <c r="G7935" s="84"/>
      <c r="H7935" s="31"/>
      <c r="I7935" s="31"/>
      <c r="J7935" s="84"/>
      <c r="K7935" s="31"/>
      <c r="L7935" s="31"/>
      <c r="M7935" s="169"/>
      <c r="N7935" s="148"/>
      <c r="O7935" s="106"/>
      <c r="P7935" s="43"/>
      <c r="Q7935" s="31"/>
      <c r="R7935" s="84"/>
      <c r="S7935" s="31"/>
      <c r="T7935" s="31"/>
      <c r="U7935" s="169"/>
      <c r="V7935" s="150"/>
      <c r="W7935" s="141" t="str" cm="1">
        <f t="array" ref="W7935">IF(SUM(LEN(B7935:V7935))=0,"",IF(OR(OR(ISBLANK(F7935),SUM(LEN(C7935),LEN(D7935))=0),AND(NOT(E7935="Unknown"),ISBLANK(J7935)),AND(NOT(O7935="Unknown"),ISBLANK(R7935))),"Missing Information", INDEX(Table15[Entire Service Line Classification], MATCH(SUMIFS(Table15[Unique ID],Table15[System-Owned Portion],E7935,Table15[If Material Anything Other than "Lead" in Column E,Was Material Ever Previously Lead?],G7935,Table15[Customer-Owned Portion],O7935),Table15[Unique ID],0),0)))</f>
        <v/>
      </c>
      <c r="X7935"/>
    </row>
    <row r="7936" spans="2:24" x14ac:dyDescent="0.25">
      <c r="B7936" s="146"/>
      <c r="C7936" s="31"/>
      <c r="D7936" s="31"/>
      <c r="E7936" s="44"/>
      <c r="F7936" s="43"/>
      <c r="G7936" s="84"/>
      <c r="H7936" s="31"/>
      <c r="I7936" s="31"/>
      <c r="J7936" s="84"/>
      <c r="K7936" s="31"/>
      <c r="L7936" s="31"/>
      <c r="M7936" s="169"/>
      <c r="N7936" s="148"/>
      <c r="O7936" s="106"/>
      <c r="P7936" s="43"/>
      <c r="Q7936" s="31"/>
      <c r="R7936" s="84"/>
      <c r="S7936" s="31"/>
      <c r="T7936" s="31"/>
      <c r="U7936" s="169"/>
      <c r="V7936" s="150"/>
      <c r="W7936" s="141" t="str" cm="1">
        <f t="array" ref="W7936">IF(SUM(LEN(B7936:V7936))=0,"",IF(OR(OR(ISBLANK(F7936),SUM(LEN(C7936),LEN(D7936))=0),AND(NOT(E7936="Unknown"),ISBLANK(J7936)),AND(NOT(O7936="Unknown"),ISBLANK(R7936))),"Missing Information", INDEX(Table15[Entire Service Line Classification], MATCH(SUMIFS(Table15[Unique ID],Table15[System-Owned Portion],E7936,Table15[If Material Anything Other than "Lead" in Column E,Was Material Ever Previously Lead?],G7936,Table15[Customer-Owned Portion],O7936),Table15[Unique ID],0),0)))</f>
        <v/>
      </c>
      <c r="X7936"/>
    </row>
    <row r="7937" spans="2:24" x14ac:dyDescent="0.25">
      <c r="B7937" s="146"/>
      <c r="C7937" s="31"/>
      <c r="D7937" s="31"/>
      <c r="E7937" s="44"/>
      <c r="F7937" s="43"/>
      <c r="G7937" s="84"/>
      <c r="H7937" s="31"/>
      <c r="I7937" s="31"/>
      <c r="J7937" s="84"/>
      <c r="K7937" s="31"/>
      <c r="L7937" s="31"/>
      <c r="M7937" s="169"/>
      <c r="N7937" s="148"/>
      <c r="O7937" s="106"/>
      <c r="P7937" s="43"/>
      <c r="Q7937" s="31"/>
      <c r="R7937" s="84"/>
      <c r="S7937" s="31"/>
      <c r="T7937" s="31"/>
      <c r="U7937" s="169"/>
      <c r="V7937" s="150"/>
      <c r="W7937" s="141" t="str" cm="1">
        <f t="array" ref="W7937">IF(SUM(LEN(B7937:V7937))=0,"",IF(OR(OR(ISBLANK(F7937),SUM(LEN(C7937),LEN(D7937))=0),AND(NOT(E7937="Unknown"),ISBLANK(J7937)),AND(NOT(O7937="Unknown"),ISBLANK(R7937))),"Missing Information", INDEX(Table15[Entire Service Line Classification], MATCH(SUMIFS(Table15[Unique ID],Table15[System-Owned Portion],E7937,Table15[If Material Anything Other than "Lead" in Column E,Was Material Ever Previously Lead?],G7937,Table15[Customer-Owned Portion],O7937),Table15[Unique ID],0),0)))</f>
        <v/>
      </c>
      <c r="X7937"/>
    </row>
    <row r="7938" spans="2:24" x14ac:dyDescent="0.25">
      <c r="B7938" s="146"/>
      <c r="C7938" s="31"/>
      <c r="D7938" s="31"/>
      <c r="E7938" s="44"/>
      <c r="F7938" s="43"/>
      <c r="G7938" s="84"/>
      <c r="H7938" s="31"/>
      <c r="I7938" s="31"/>
      <c r="J7938" s="84"/>
      <c r="K7938" s="31"/>
      <c r="L7938" s="31"/>
      <c r="M7938" s="169"/>
      <c r="N7938" s="148"/>
      <c r="O7938" s="106"/>
      <c r="P7938" s="43"/>
      <c r="Q7938" s="31"/>
      <c r="R7938" s="84"/>
      <c r="S7938" s="31"/>
      <c r="T7938" s="31"/>
      <c r="U7938" s="169"/>
      <c r="V7938" s="150"/>
      <c r="W7938" s="141" t="str" cm="1">
        <f t="array" ref="W7938">IF(SUM(LEN(B7938:V7938))=0,"",IF(OR(OR(ISBLANK(F7938),SUM(LEN(C7938),LEN(D7938))=0),AND(NOT(E7938="Unknown"),ISBLANK(J7938)),AND(NOT(O7938="Unknown"),ISBLANK(R7938))),"Missing Information", INDEX(Table15[Entire Service Line Classification], MATCH(SUMIFS(Table15[Unique ID],Table15[System-Owned Portion],E7938,Table15[If Material Anything Other than "Lead" in Column E,Was Material Ever Previously Lead?],G7938,Table15[Customer-Owned Portion],O7938),Table15[Unique ID],0),0)))</f>
        <v/>
      </c>
      <c r="X7938"/>
    </row>
    <row r="7939" spans="2:24" x14ac:dyDescent="0.25">
      <c r="B7939" s="146"/>
      <c r="C7939" s="31"/>
      <c r="D7939" s="31"/>
      <c r="E7939" s="44"/>
      <c r="F7939" s="43"/>
      <c r="G7939" s="84"/>
      <c r="H7939" s="31"/>
      <c r="I7939" s="31"/>
      <c r="J7939" s="84"/>
      <c r="K7939" s="31"/>
      <c r="L7939" s="31"/>
      <c r="M7939" s="169"/>
      <c r="N7939" s="148"/>
      <c r="O7939" s="106"/>
      <c r="P7939" s="43"/>
      <c r="Q7939" s="31"/>
      <c r="R7939" s="84"/>
      <c r="S7939" s="31"/>
      <c r="T7939" s="31"/>
      <c r="U7939" s="169"/>
      <c r="V7939" s="150"/>
      <c r="W7939" s="141" t="str" cm="1">
        <f t="array" ref="W7939">IF(SUM(LEN(B7939:V7939))=0,"",IF(OR(OR(ISBLANK(F7939),SUM(LEN(C7939),LEN(D7939))=0),AND(NOT(E7939="Unknown"),ISBLANK(J7939)),AND(NOT(O7939="Unknown"),ISBLANK(R7939))),"Missing Information", INDEX(Table15[Entire Service Line Classification], MATCH(SUMIFS(Table15[Unique ID],Table15[System-Owned Portion],E7939,Table15[If Material Anything Other than "Lead" in Column E,Was Material Ever Previously Lead?],G7939,Table15[Customer-Owned Portion],O7939),Table15[Unique ID],0),0)))</f>
        <v/>
      </c>
      <c r="X7939"/>
    </row>
    <row r="7940" spans="2:24" x14ac:dyDescent="0.25">
      <c r="B7940" s="146"/>
      <c r="C7940" s="31"/>
      <c r="D7940" s="31"/>
      <c r="E7940" s="44"/>
      <c r="F7940" s="43"/>
      <c r="G7940" s="84"/>
      <c r="H7940" s="31"/>
      <c r="I7940" s="31"/>
      <c r="J7940" s="84"/>
      <c r="K7940" s="31"/>
      <c r="L7940" s="31"/>
      <c r="M7940" s="169"/>
      <c r="N7940" s="148"/>
      <c r="O7940" s="106"/>
      <c r="P7940" s="43"/>
      <c r="Q7940" s="31"/>
      <c r="R7940" s="84"/>
      <c r="S7940" s="31"/>
      <c r="T7940" s="31"/>
      <c r="U7940" s="169"/>
      <c r="V7940" s="150"/>
      <c r="W7940" s="141" t="str" cm="1">
        <f t="array" ref="W7940">IF(SUM(LEN(B7940:V7940))=0,"",IF(OR(OR(ISBLANK(F7940),SUM(LEN(C7940),LEN(D7940))=0),AND(NOT(E7940="Unknown"),ISBLANK(J7940)),AND(NOT(O7940="Unknown"),ISBLANK(R7940))),"Missing Information", INDEX(Table15[Entire Service Line Classification], MATCH(SUMIFS(Table15[Unique ID],Table15[System-Owned Portion],E7940,Table15[If Material Anything Other than "Lead" in Column E,Was Material Ever Previously Lead?],G7940,Table15[Customer-Owned Portion],O7940),Table15[Unique ID],0),0)))</f>
        <v/>
      </c>
      <c r="X7940"/>
    </row>
    <row r="7941" spans="2:24" x14ac:dyDescent="0.25">
      <c r="B7941" s="146"/>
      <c r="C7941" s="31"/>
      <c r="D7941" s="31"/>
      <c r="E7941" s="44"/>
      <c r="F7941" s="43"/>
      <c r="G7941" s="84"/>
      <c r="H7941" s="31"/>
      <c r="I7941" s="31"/>
      <c r="J7941" s="84"/>
      <c r="K7941" s="31"/>
      <c r="L7941" s="31"/>
      <c r="M7941" s="169"/>
      <c r="N7941" s="148"/>
      <c r="O7941" s="106"/>
      <c r="P7941" s="43"/>
      <c r="Q7941" s="31"/>
      <c r="R7941" s="84"/>
      <c r="S7941" s="31"/>
      <c r="T7941" s="31"/>
      <c r="U7941" s="169"/>
      <c r="V7941" s="150"/>
      <c r="W7941" s="141" t="str" cm="1">
        <f t="array" ref="W7941">IF(SUM(LEN(B7941:V7941))=0,"",IF(OR(OR(ISBLANK(F7941),SUM(LEN(C7941),LEN(D7941))=0),AND(NOT(E7941="Unknown"),ISBLANK(J7941)),AND(NOT(O7941="Unknown"),ISBLANK(R7941))),"Missing Information", INDEX(Table15[Entire Service Line Classification], MATCH(SUMIFS(Table15[Unique ID],Table15[System-Owned Portion],E7941,Table15[If Material Anything Other than "Lead" in Column E,Was Material Ever Previously Lead?],G7941,Table15[Customer-Owned Portion],O7941),Table15[Unique ID],0),0)))</f>
        <v/>
      </c>
      <c r="X7941"/>
    </row>
    <row r="7942" spans="2:24" x14ac:dyDescent="0.25">
      <c r="B7942" s="146"/>
      <c r="C7942" s="31"/>
      <c r="D7942" s="31"/>
      <c r="E7942" s="44"/>
      <c r="F7942" s="43"/>
      <c r="G7942" s="84"/>
      <c r="H7942" s="31"/>
      <c r="I7942" s="31"/>
      <c r="J7942" s="84"/>
      <c r="K7942" s="31"/>
      <c r="L7942" s="31"/>
      <c r="M7942" s="169"/>
      <c r="N7942" s="148"/>
      <c r="O7942" s="106"/>
      <c r="P7942" s="43"/>
      <c r="Q7942" s="31"/>
      <c r="R7942" s="84"/>
      <c r="S7942" s="31"/>
      <c r="T7942" s="31"/>
      <c r="U7942" s="169"/>
      <c r="V7942" s="150"/>
      <c r="W7942" s="141" t="str" cm="1">
        <f t="array" ref="W7942">IF(SUM(LEN(B7942:V7942))=0,"",IF(OR(OR(ISBLANK(F7942),SUM(LEN(C7942),LEN(D7942))=0),AND(NOT(E7942="Unknown"),ISBLANK(J7942)),AND(NOT(O7942="Unknown"),ISBLANK(R7942))),"Missing Information", INDEX(Table15[Entire Service Line Classification], MATCH(SUMIFS(Table15[Unique ID],Table15[System-Owned Portion],E7942,Table15[If Material Anything Other than "Lead" in Column E,Was Material Ever Previously Lead?],G7942,Table15[Customer-Owned Portion],O7942),Table15[Unique ID],0),0)))</f>
        <v/>
      </c>
      <c r="X7942"/>
    </row>
    <row r="7943" spans="2:24" x14ac:dyDescent="0.25">
      <c r="B7943" s="146"/>
      <c r="C7943" s="31"/>
      <c r="D7943" s="31"/>
      <c r="E7943" s="44"/>
      <c r="F7943" s="43"/>
      <c r="G7943" s="84"/>
      <c r="H7943" s="31"/>
      <c r="I7943" s="31"/>
      <c r="J7943" s="84"/>
      <c r="K7943" s="31"/>
      <c r="L7943" s="31"/>
      <c r="M7943" s="169"/>
      <c r="N7943" s="148"/>
      <c r="O7943" s="106"/>
      <c r="P7943" s="43"/>
      <c r="Q7943" s="31"/>
      <c r="R7943" s="84"/>
      <c r="S7943" s="31"/>
      <c r="T7943" s="31"/>
      <c r="U7943" s="169"/>
      <c r="V7943" s="150"/>
      <c r="W7943" s="141" t="str" cm="1">
        <f t="array" ref="W7943">IF(SUM(LEN(B7943:V7943))=0,"",IF(OR(OR(ISBLANK(F7943),SUM(LEN(C7943),LEN(D7943))=0),AND(NOT(E7943="Unknown"),ISBLANK(J7943)),AND(NOT(O7943="Unknown"),ISBLANK(R7943))),"Missing Information", INDEX(Table15[Entire Service Line Classification], MATCH(SUMIFS(Table15[Unique ID],Table15[System-Owned Portion],E7943,Table15[If Material Anything Other than "Lead" in Column E,Was Material Ever Previously Lead?],G7943,Table15[Customer-Owned Portion],O7943),Table15[Unique ID],0),0)))</f>
        <v/>
      </c>
      <c r="X7943"/>
    </row>
    <row r="7944" spans="2:24" x14ac:dyDescent="0.25">
      <c r="B7944" s="146"/>
      <c r="C7944" s="31"/>
      <c r="D7944" s="31"/>
      <c r="E7944" s="44"/>
      <c r="F7944" s="43"/>
      <c r="G7944" s="84"/>
      <c r="H7944" s="31"/>
      <c r="I7944" s="31"/>
      <c r="J7944" s="84"/>
      <c r="K7944" s="31"/>
      <c r="L7944" s="31"/>
      <c r="M7944" s="169"/>
      <c r="N7944" s="148"/>
      <c r="O7944" s="106"/>
      <c r="P7944" s="43"/>
      <c r="Q7944" s="31"/>
      <c r="R7944" s="84"/>
      <c r="S7944" s="31"/>
      <c r="T7944" s="31"/>
      <c r="U7944" s="169"/>
      <c r="V7944" s="150"/>
      <c r="W7944" s="141" t="str" cm="1">
        <f t="array" ref="W7944">IF(SUM(LEN(B7944:V7944))=0,"",IF(OR(OR(ISBLANK(F7944),SUM(LEN(C7944),LEN(D7944))=0),AND(NOT(E7944="Unknown"),ISBLANK(J7944)),AND(NOT(O7944="Unknown"),ISBLANK(R7944))),"Missing Information", INDEX(Table15[Entire Service Line Classification], MATCH(SUMIFS(Table15[Unique ID],Table15[System-Owned Portion],E7944,Table15[If Material Anything Other than "Lead" in Column E,Was Material Ever Previously Lead?],G7944,Table15[Customer-Owned Portion],O7944),Table15[Unique ID],0),0)))</f>
        <v/>
      </c>
      <c r="X7944"/>
    </row>
    <row r="7945" spans="2:24" x14ac:dyDescent="0.25">
      <c r="B7945" s="146"/>
      <c r="C7945" s="31"/>
      <c r="D7945" s="31"/>
      <c r="E7945" s="44"/>
      <c r="F7945" s="43"/>
      <c r="G7945" s="84"/>
      <c r="H7945" s="31"/>
      <c r="I7945" s="31"/>
      <c r="J7945" s="84"/>
      <c r="K7945" s="31"/>
      <c r="L7945" s="31"/>
      <c r="M7945" s="169"/>
      <c r="N7945" s="148"/>
      <c r="O7945" s="106"/>
      <c r="P7945" s="43"/>
      <c r="Q7945" s="31"/>
      <c r="R7945" s="84"/>
      <c r="S7945" s="31"/>
      <c r="T7945" s="31"/>
      <c r="U7945" s="169"/>
      <c r="V7945" s="150"/>
      <c r="W7945" s="141" t="str" cm="1">
        <f t="array" ref="W7945">IF(SUM(LEN(B7945:V7945))=0,"",IF(OR(OR(ISBLANK(F7945),SUM(LEN(C7945),LEN(D7945))=0),AND(NOT(E7945="Unknown"),ISBLANK(J7945)),AND(NOT(O7945="Unknown"),ISBLANK(R7945))),"Missing Information", INDEX(Table15[Entire Service Line Classification], MATCH(SUMIFS(Table15[Unique ID],Table15[System-Owned Portion],E7945,Table15[If Material Anything Other than "Lead" in Column E,Was Material Ever Previously Lead?],G7945,Table15[Customer-Owned Portion],O7945),Table15[Unique ID],0),0)))</f>
        <v/>
      </c>
      <c r="X7945"/>
    </row>
    <row r="7946" spans="2:24" x14ac:dyDescent="0.25">
      <c r="B7946" s="146"/>
      <c r="C7946" s="31"/>
      <c r="D7946" s="31"/>
      <c r="E7946" s="44"/>
      <c r="F7946" s="43"/>
      <c r="G7946" s="84"/>
      <c r="H7946" s="31"/>
      <c r="I7946" s="31"/>
      <c r="J7946" s="84"/>
      <c r="K7946" s="31"/>
      <c r="L7946" s="31"/>
      <c r="M7946" s="169"/>
      <c r="N7946" s="148"/>
      <c r="O7946" s="106"/>
      <c r="P7946" s="43"/>
      <c r="Q7946" s="31"/>
      <c r="R7946" s="84"/>
      <c r="S7946" s="31"/>
      <c r="T7946" s="31"/>
      <c r="U7946" s="169"/>
      <c r="V7946" s="150"/>
      <c r="W7946" s="141" t="str" cm="1">
        <f t="array" ref="W7946">IF(SUM(LEN(B7946:V7946))=0,"",IF(OR(OR(ISBLANK(F7946),SUM(LEN(C7946),LEN(D7946))=0),AND(NOT(E7946="Unknown"),ISBLANK(J7946)),AND(NOT(O7946="Unknown"),ISBLANK(R7946))),"Missing Information", INDEX(Table15[Entire Service Line Classification], MATCH(SUMIFS(Table15[Unique ID],Table15[System-Owned Portion],E7946,Table15[If Material Anything Other than "Lead" in Column E,Was Material Ever Previously Lead?],G7946,Table15[Customer-Owned Portion],O7946),Table15[Unique ID],0),0)))</f>
        <v/>
      </c>
      <c r="X7946"/>
    </row>
    <row r="7947" spans="2:24" x14ac:dyDescent="0.25">
      <c r="B7947" s="146"/>
      <c r="C7947" s="31"/>
      <c r="D7947" s="31"/>
      <c r="E7947" s="44"/>
      <c r="F7947" s="43"/>
      <c r="G7947" s="84"/>
      <c r="H7947" s="31"/>
      <c r="I7947" s="31"/>
      <c r="J7947" s="84"/>
      <c r="K7947" s="31"/>
      <c r="L7947" s="31"/>
      <c r="M7947" s="169"/>
      <c r="N7947" s="148"/>
      <c r="O7947" s="106"/>
      <c r="P7947" s="43"/>
      <c r="Q7947" s="31"/>
      <c r="R7947" s="84"/>
      <c r="S7947" s="31"/>
      <c r="T7947" s="31"/>
      <c r="U7947" s="169"/>
      <c r="V7947" s="150"/>
      <c r="W7947" s="141" t="str" cm="1">
        <f t="array" ref="W7947">IF(SUM(LEN(B7947:V7947))=0,"",IF(OR(OR(ISBLANK(F7947),SUM(LEN(C7947),LEN(D7947))=0),AND(NOT(E7947="Unknown"),ISBLANK(J7947)),AND(NOT(O7947="Unknown"),ISBLANK(R7947))),"Missing Information", INDEX(Table15[Entire Service Line Classification], MATCH(SUMIFS(Table15[Unique ID],Table15[System-Owned Portion],E7947,Table15[If Material Anything Other than "Lead" in Column E,Was Material Ever Previously Lead?],G7947,Table15[Customer-Owned Portion],O7947),Table15[Unique ID],0),0)))</f>
        <v/>
      </c>
      <c r="X7947"/>
    </row>
    <row r="7948" spans="2:24" x14ac:dyDescent="0.25">
      <c r="B7948" s="146"/>
      <c r="C7948" s="31"/>
      <c r="D7948" s="31"/>
      <c r="E7948" s="44"/>
      <c r="F7948" s="43"/>
      <c r="G7948" s="84"/>
      <c r="H7948" s="31"/>
      <c r="I7948" s="31"/>
      <c r="J7948" s="84"/>
      <c r="K7948" s="31"/>
      <c r="L7948" s="31"/>
      <c r="M7948" s="169"/>
      <c r="N7948" s="148"/>
      <c r="O7948" s="106"/>
      <c r="P7948" s="43"/>
      <c r="Q7948" s="31"/>
      <c r="R7948" s="84"/>
      <c r="S7948" s="31"/>
      <c r="T7948" s="31"/>
      <c r="U7948" s="169"/>
      <c r="V7948" s="150"/>
      <c r="W7948" s="141" t="str" cm="1">
        <f t="array" ref="W7948">IF(SUM(LEN(B7948:V7948))=0,"",IF(OR(OR(ISBLANK(F7948),SUM(LEN(C7948),LEN(D7948))=0),AND(NOT(E7948="Unknown"),ISBLANK(J7948)),AND(NOT(O7948="Unknown"),ISBLANK(R7948))),"Missing Information", INDEX(Table15[Entire Service Line Classification], MATCH(SUMIFS(Table15[Unique ID],Table15[System-Owned Portion],E7948,Table15[If Material Anything Other than "Lead" in Column E,Was Material Ever Previously Lead?],G7948,Table15[Customer-Owned Portion],O7948),Table15[Unique ID],0),0)))</f>
        <v/>
      </c>
      <c r="X7948"/>
    </row>
    <row r="7949" spans="2:24" x14ac:dyDescent="0.25">
      <c r="B7949" s="146"/>
      <c r="C7949" s="31"/>
      <c r="D7949" s="31"/>
      <c r="E7949" s="44"/>
      <c r="F7949" s="43"/>
      <c r="G7949" s="84"/>
      <c r="H7949" s="31"/>
      <c r="I7949" s="31"/>
      <c r="J7949" s="84"/>
      <c r="K7949" s="31"/>
      <c r="L7949" s="31"/>
      <c r="M7949" s="169"/>
      <c r="N7949" s="148"/>
      <c r="O7949" s="106"/>
      <c r="P7949" s="43"/>
      <c r="Q7949" s="31"/>
      <c r="R7949" s="84"/>
      <c r="S7949" s="31"/>
      <c r="T7949" s="31"/>
      <c r="U7949" s="169"/>
      <c r="V7949" s="150"/>
      <c r="W7949" s="141" t="str" cm="1">
        <f t="array" ref="W7949">IF(SUM(LEN(B7949:V7949))=0,"",IF(OR(OR(ISBLANK(F7949),SUM(LEN(C7949),LEN(D7949))=0),AND(NOT(E7949="Unknown"),ISBLANK(J7949)),AND(NOT(O7949="Unknown"),ISBLANK(R7949))),"Missing Information", INDEX(Table15[Entire Service Line Classification], MATCH(SUMIFS(Table15[Unique ID],Table15[System-Owned Portion],E7949,Table15[If Material Anything Other than "Lead" in Column E,Was Material Ever Previously Lead?],G7949,Table15[Customer-Owned Portion],O7949),Table15[Unique ID],0),0)))</f>
        <v/>
      </c>
      <c r="X7949"/>
    </row>
    <row r="7950" spans="2:24" x14ac:dyDescent="0.25">
      <c r="B7950" s="146"/>
      <c r="C7950" s="31"/>
      <c r="D7950" s="31"/>
      <c r="E7950" s="44"/>
      <c r="F7950" s="43"/>
      <c r="G7950" s="84"/>
      <c r="H7950" s="31"/>
      <c r="I7950" s="31"/>
      <c r="J7950" s="84"/>
      <c r="K7950" s="31"/>
      <c r="L7950" s="31"/>
      <c r="M7950" s="169"/>
      <c r="N7950" s="148"/>
      <c r="O7950" s="106"/>
      <c r="P7950" s="43"/>
      <c r="Q7950" s="31"/>
      <c r="R7950" s="84"/>
      <c r="S7950" s="31"/>
      <c r="T7950" s="31"/>
      <c r="U7950" s="169"/>
      <c r="V7950" s="150"/>
      <c r="W7950" s="141" t="str" cm="1">
        <f t="array" ref="W7950">IF(SUM(LEN(B7950:V7950))=0,"",IF(OR(OR(ISBLANK(F7950),SUM(LEN(C7950),LEN(D7950))=0),AND(NOT(E7950="Unknown"),ISBLANK(J7950)),AND(NOT(O7950="Unknown"),ISBLANK(R7950))),"Missing Information", INDEX(Table15[Entire Service Line Classification], MATCH(SUMIFS(Table15[Unique ID],Table15[System-Owned Portion],E7950,Table15[If Material Anything Other than "Lead" in Column E,Was Material Ever Previously Lead?],G7950,Table15[Customer-Owned Portion],O7950),Table15[Unique ID],0),0)))</f>
        <v/>
      </c>
      <c r="X7950"/>
    </row>
    <row r="7951" spans="2:24" x14ac:dyDescent="0.25">
      <c r="B7951" s="146"/>
      <c r="C7951" s="31"/>
      <c r="D7951" s="31"/>
      <c r="E7951" s="44"/>
      <c r="F7951" s="43"/>
      <c r="G7951" s="84"/>
      <c r="H7951" s="31"/>
      <c r="I7951" s="31"/>
      <c r="J7951" s="84"/>
      <c r="K7951" s="31"/>
      <c r="L7951" s="31"/>
      <c r="M7951" s="169"/>
      <c r="N7951" s="148"/>
      <c r="O7951" s="106"/>
      <c r="P7951" s="43"/>
      <c r="Q7951" s="31"/>
      <c r="R7951" s="84"/>
      <c r="S7951" s="31"/>
      <c r="T7951" s="31"/>
      <c r="U7951" s="169"/>
      <c r="V7951" s="150"/>
      <c r="W7951" s="141" t="str" cm="1">
        <f t="array" ref="W7951">IF(SUM(LEN(B7951:V7951))=0,"",IF(OR(OR(ISBLANK(F7951),SUM(LEN(C7951),LEN(D7951))=0),AND(NOT(E7951="Unknown"),ISBLANK(J7951)),AND(NOT(O7951="Unknown"),ISBLANK(R7951))),"Missing Information", INDEX(Table15[Entire Service Line Classification], MATCH(SUMIFS(Table15[Unique ID],Table15[System-Owned Portion],E7951,Table15[If Material Anything Other than "Lead" in Column E,Was Material Ever Previously Lead?],G7951,Table15[Customer-Owned Portion],O7951),Table15[Unique ID],0),0)))</f>
        <v/>
      </c>
      <c r="X7951"/>
    </row>
    <row r="7952" spans="2:24" x14ac:dyDescent="0.25">
      <c r="B7952" s="146"/>
      <c r="C7952" s="31"/>
      <c r="D7952" s="31"/>
      <c r="E7952" s="44"/>
      <c r="F7952" s="43"/>
      <c r="G7952" s="84"/>
      <c r="H7952" s="31"/>
      <c r="I7952" s="31"/>
      <c r="J7952" s="84"/>
      <c r="K7952" s="31"/>
      <c r="L7952" s="31"/>
      <c r="M7952" s="169"/>
      <c r="N7952" s="148"/>
      <c r="O7952" s="106"/>
      <c r="P7952" s="43"/>
      <c r="Q7952" s="31"/>
      <c r="R7952" s="84"/>
      <c r="S7952" s="31"/>
      <c r="T7952" s="31"/>
      <c r="U7952" s="169"/>
      <c r="V7952" s="150"/>
      <c r="W7952" s="141" t="str" cm="1">
        <f t="array" ref="W7952">IF(SUM(LEN(B7952:V7952))=0,"",IF(OR(OR(ISBLANK(F7952),SUM(LEN(C7952),LEN(D7952))=0),AND(NOT(E7952="Unknown"),ISBLANK(J7952)),AND(NOT(O7952="Unknown"),ISBLANK(R7952))),"Missing Information", INDEX(Table15[Entire Service Line Classification], MATCH(SUMIFS(Table15[Unique ID],Table15[System-Owned Portion],E7952,Table15[If Material Anything Other than "Lead" in Column E,Was Material Ever Previously Lead?],G7952,Table15[Customer-Owned Portion],O7952),Table15[Unique ID],0),0)))</f>
        <v/>
      </c>
      <c r="X7952"/>
    </row>
    <row r="7953" spans="2:24" x14ac:dyDescent="0.25">
      <c r="B7953" s="146"/>
      <c r="C7953" s="31"/>
      <c r="D7953" s="31"/>
      <c r="E7953" s="44"/>
      <c r="F7953" s="43"/>
      <c r="G7953" s="84"/>
      <c r="H7953" s="31"/>
      <c r="I7953" s="31"/>
      <c r="J7953" s="84"/>
      <c r="K7953" s="31"/>
      <c r="L7953" s="31"/>
      <c r="M7953" s="169"/>
      <c r="N7953" s="148"/>
      <c r="O7953" s="106"/>
      <c r="P7953" s="43"/>
      <c r="Q7953" s="31"/>
      <c r="R7953" s="84"/>
      <c r="S7953" s="31"/>
      <c r="T7953" s="31"/>
      <c r="U7953" s="169"/>
      <c r="V7953" s="150"/>
      <c r="W7953" s="141" t="str" cm="1">
        <f t="array" ref="W7953">IF(SUM(LEN(B7953:V7953))=0,"",IF(OR(OR(ISBLANK(F7953),SUM(LEN(C7953),LEN(D7953))=0),AND(NOT(E7953="Unknown"),ISBLANK(J7953)),AND(NOT(O7953="Unknown"),ISBLANK(R7953))),"Missing Information", INDEX(Table15[Entire Service Line Classification], MATCH(SUMIFS(Table15[Unique ID],Table15[System-Owned Portion],E7953,Table15[If Material Anything Other than "Lead" in Column E,Was Material Ever Previously Lead?],G7953,Table15[Customer-Owned Portion],O7953),Table15[Unique ID],0),0)))</f>
        <v/>
      </c>
      <c r="X7953"/>
    </row>
    <row r="7954" spans="2:24" x14ac:dyDescent="0.25">
      <c r="B7954" s="146"/>
      <c r="C7954" s="31"/>
      <c r="D7954" s="31"/>
      <c r="E7954" s="44"/>
      <c r="F7954" s="43"/>
      <c r="G7954" s="84"/>
      <c r="H7954" s="31"/>
      <c r="I7954" s="31"/>
      <c r="J7954" s="84"/>
      <c r="K7954" s="31"/>
      <c r="L7954" s="31"/>
      <c r="M7954" s="169"/>
      <c r="N7954" s="148"/>
      <c r="O7954" s="106"/>
      <c r="P7954" s="43"/>
      <c r="Q7954" s="31"/>
      <c r="R7954" s="84"/>
      <c r="S7954" s="31"/>
      <c r="T7954" s="31"/>
      <c r="U7954" s="169"/>
      <c r="V7954" s="150"/>
      <c r="W7954" s="141" t="str" cm="1">
        <f t="array" ref="W7954">IF(SUM(LEN(B7954:V7954))=0,"",IF(OR(OR(ISBLANK(F7954),SUM(LEN(C7954),LEN(D7954))=0),AND(NOT(E7954="Unknown"),ISBLANK(J7954)),AND(NOT(O7954="Unknown"),ISBLANK(R7954))),"Missing Information", INDEX(Table15[Entire Service Line Classification], MATCH(SUMIFS(Table15[Unique ID],Table15[System-Owned Portion],E7954,Table15[If Material Anything Other than "Lead" in Column E,Was Material Ever Previously Lead?],G7954,Table15[Customer-Owned Portion],O7954),Table15[Unique ID],0),0)))</f>
        <v/>
      </c>
      <c r="X7954"/>
    </row>
    <row r="7955" spans="2:24" x14ac:dyDescent="0.25">
      <c r="B7955" s="146"/>
      <c r="C7955" s="31"/>
      <c r="D7955" s="31"/>
      <c r="E7955" s="44"/>
      <c r="F7955" s="43"/>
      <c r="G7955" s="84"/>
      <c r="H7955" s="31"/>
      <c r="I7955" s="31"/>
      <c r="J7955" s="84"/>
      <c r="K7955" s="31"/>
      <c r="L7955" s="31"/>
      <c r="M7955" s="169"/>
      <c r="N7955" s="148"/>
      <c r="O7955" s="106"/>
      <c r="P7955" s="43"/>
      <c r="Q7955" s="31"/>
      <c r="R7955" s="84"/>
      <c r="S7955" s="31"/>
      <c r="T7955" s="31"/>
      <c r="U7955" s="169"/>
      <c r="V7955" s="150"/>
      <c r="W7955" s="141" t="str" cm="1">
        <f t="array" ref="W7955">IF(SUM(LEN(B7955:V7955))=0,"",IF(OR(OR(ISBLANK(F7955),SUM(LEN(C7955),LEN(D7955))=0),AND(NOT(E7955="Unknown"),ISBLANK(J7955)),AND(NOT(O7955="Unknown"),ISBLANK(R7955))),"Missing Information", INDEX(Table15[Entire Service Line Classification], MATCH(SUMIFS(Table15[Unique ID],Table15[System-Owned Portion],E7955,Table15[If Material Anything Other than "Lead" in Column E,Was Material Ever Previously Lead?],G7955,Table15[Customer-Owned Portion],O7955),Table15[Unique ID],0),0)))</f>
        <v/>
      </c>
      <c r="X7955"/>
    </row>
    <row r="7956" spans="2:24" x14ac:dyDescent="0.25">
      <c r="B7956" s="146"/>
      <c r="C7956" s="31"/>
      <c r="D7956" s="31"/>
      <c r="E7956" s="44"/>
      <c r="F7956" s="43"/>
      <c r="G7956" s="84"/>
      <c r="H7956" s="31"/>
      <c r="I7956" s="31"/>
      <c r="J7956" s="84"/>
      <c r="K7956" s="31"/>
      <c r="L7956" s="31"/>
      <c r="M7956" s="169"/>
      <c r="N7956" s="148"/>
      <c r="O7956" s="106"/>
      <c r="P7956" s="43"/>
      <c r="Q7956" s="31"/>
      <c r="R7956" s="84"/>
      <c r="S7956" s="31"/>
      <c r="T7956" s="31"/>
      <c r="U7956" s="169"/>
      <c r="V7956" s="150"/>
      <c r="W7956" s="141" t="str" cm="1">
        <f t="array" ref="W7956">IF(SUM(LEN(B7956:V7956))=0,"",IF(OR(OR(ISBLANK(F7956),SUM(LEN(C7956),LEN(D7956))=0),AND(NOT(E7956="Unknown"),ISBLANK(J7956)),AND(NOT(O7956="Unknown"),ISBLANK(R7956))),"Missing Information", INDEX(Table15[Entire Service Line Classification], MATCH(SUMIFS(Table15[Unique ID],Table15[System-Owned Portion],E7956,Table15[If Material Anything Other than "Lead" in Column E,Was Material Ever Previously Lead?],G7956,Table15[Customer-Owned Portion],O7956),Table15[Unique ID],0),0)))</f>
        <v/>
      </c>
      <c r="X7956"/>
    </row>
    <row r="7957" spans="2:24" x14ac:dyDescent="0.25">
      <c r="B7957" s="146"/>
      <c r="C7957" s="31"/>
      <c r="D7957" s="31"/>
      <c r="E7957" s="44"/>
      <c r="F7957" s="43"/>
      <c r="G7957" s="84"/>
      <c r="H7957" s="31"/>
      <c r="I7957" s="31"/>
      <c r="J7957" s="84"/>
      <c r="K7957" s="31"/>
      <c r="L7957" s="31"/>
      <c r="M7957" s="169"/>
      <c r="N7957" s="148"/>
      <c r="O7957" s="106"/>
      <c r="P7957" s="43"/>
      <c r="Q7957" s="31"/>
      <c r="R7957" s="84"/>
      <c r="S7957" s="31"/>
      <c r="T7957" s="31"/>
      <c r="U7957" s="169"/>
      <c r="V7957" s="150"/>
      <c r="W7957" s="141" t="str" cm="1">
        <f t="array" ref="W7957">IF(SUM(LEN(B7957:V7957))=0,"",IF(OR(OR(ISBLANK(F7957),SUM(LEN(C7957),LEN(D7957))=0),AND(NOT(E7957="Unknown"),ISBLANK(J7957)),AND(NOT(O7957="Unknown"),ISBLANK(R7957))),"Missing Information", INDEX(Table15[Entire Service Line Classification], MATCH(SUMIFS(Table15[Unique ID],Table15[System-Owned Portion],E7957,Table15[If Material Anything Other than "Lead" in Column E,Was Material Ever Previously Lead?],G7957,Table15[Customer-Owned Portion],O7957),Table15[Unique ID],0),0)))</f>
        <v/>
      </c>
      <c r="X7957"/>
    </row>
    <row r="7958" spans="2:24" x14ac:dyDescent="0.25">
      <c r="B7958" s="146"/>
      <c r="C7958" s="31"/>
      <c r="D7958" s="31"/>
      <c r="E7958" s="44"/>
      <c r="F7958" s="43"/>
      <c r="G7958" s="84"/>
      <c r="H7958" s="31"/>
      <c r="I7958" s="31"/>
      <c r="J7958" s="84"/>
      <c r="K7958" s="31"/>
      <c r="L7958" s="31"/>
      <c r="M7958" s="169"/>
      <c r="N7958" s="148"/>
      <c r="O7958" s="106"/>
      <c r="P7958" s="43"/>
      <c r="Q7958" s="31"/>
      <c r="R7958" s="84"/>
      <c r="S7958" s="31"/>
      <c r="T7958" s="31"/>
      <c r="U7958" s="169"/>
      <c r="V7958" s="150"/>
      <c r="W7958" s="141" t="str" cm="1">
        <f t="array" ref="W7958">IF(SUM(LEN(B7958:V7958))=0,"",IF(OR(OR(ISBLANK(F7958),SUM(LEN(C7958),LEN(D7958))=0),AND(NOT(E7958="Unknown"),ISBLANK(J7958)),AND(NOT(O7958="Unknown"),ISBLANK(R7958))),"Missing Information", INDEX(Table15[Entire Service Line Classification], MATCH(SUMIFS(Table15[Unique ID],Table15[System-Owned Portion],E7958,Table15[If Material Anything Other than "Lead" in Column E,Was Material Ever Previously Lead?],G7958,Table15[Customer-Owned Portion],O7958),Table15[Unique ID],0),0)))</f>
        <v/>
      </c>
      <c r="X7958"/>
    </row>
    <row r="7959" spans="2:24" x14ac:dyDescent="0.25">
      <c r="B7959" s="146"/>
      <c r="C7959" s="31"/>
      <c r="D7959" s="31"/>
      <c r="E7959" s="44"/>
      <c r="F7959" s="43"/>
      <c r="G7959" s="84"/>
      <c r="H7959" s="31"/>
      <c r="I7959" s="31"/>
      <c r="J7959" s="84"/>
      <c r="K7959" s="31"/>
      <c r="L7959" s="31"/>
      <c r="M7959" s="169"/>
      <c r="N7959" s="148"/>
      <c r="O7959" s="106"/>
      <c r="P7959" s="43"/>
      <c r="Q7959" s="31"/>
      <c r="R7959" s="84"/>
      <c r="S7959" s="31"/>
      <c r="T7959" s="31"/>
      <c r="U7959" s="169"/>
      <c r="V7959" s="150"/>
      <c r="W7959" s="141" t="str" cm="1">
        <f t="array" ref="W7959">IF(SUM(LEN(B7959:V7959))=0,"",IF(OR(OR(ISBLANK(F7959),SUM(LEN(C7959),LEN(D7959))=0),AND(NOT(E7959="Unknown"),ISBLANK(J7959)),AND(NOT(O7959="Unknown"),ISBLANK(R7959))),"Missing Information", INDEX(Table15[Entire Service Line Classification], MATCH(SUMIFS(Table15[Unique ID],Table15[System-Owned Portion],E7959,Table15[If Material Anything Other than "Lead" in Column E,Was Material Ever Previously Lead?],G7959,Table15[Customer-Owned Portion],O7959),Table15[Unique ID],0),0)))</f>
        <v/>
      </c>
      <c r="X7959"/>
    </row>
    <row r="7960" spans="2:24" x14ac:dyDescent="0.25">
      <c r="B7960" s="146"/>
      <c r="C7960" s="31"/>
      <c r="D7960" s="31"/>
      <c r="E7960" s="44"/>
      <c r="F7960" s="43"/>
      <c r="G7960" s="84"/>
      <c r="H7960" s="31"/>
      <c r="I7960" s="31"/>
      <c r="J7960" s="84"/>
      <c r="K7960" s="31"/>
      <c r="L7960" s="31"/>
      <c r="M7960" s="169"/>
      <c r="N7960" s="148"/>
      <c r="O7960" s="106"/>
      <c r="P7960" s="43"/>
      <c r="Q7960" s="31"/>
      <c r="R7960" s="84"/>
      <c r="S7960" s="31"/>
      <c r="T7960" s="31"/>
      <c r="U7960" s="169"/>
      <c r="V7960" s="150"/>
      <c r="W7960" s="141" t="str" cm="1">
        <f t="array" ref="W7960">IF(SUM(LEN(B7960:V7960))=0,"",IF(OR(OR(ISBLANK(F7960),SUM(LEN(C7960),LEN(D7960))=0),AND(NOT(E7960="Unknown"),ISBLANK(J7960)),AND(NOT(O7960="Unknown"),ISBLANK(R7960))),"Missing Information", INDEX(Table15[Entire Service Line Classification], MATCH(SUMIFS(Table15[Unique ID],Table15[System-Owned Portion],E7960,Table15[If Material Anything Other than "Lead" in Column E,Was Material Ever Previously Lead?],G7960,Table15[Customer-Owned Portion],O7960),Table15[Unique ID],0),0)))</f>
        <v/>
      </c>
      <c r="X7960"/>
    </row>
    <row r="7961" spans="2:24" x14ac:dyDescent="0.25">
      <c r="B7961" s="146"/>
      <c r="C7961" s="31"/>
      <c r="D7961" s="31"/>
      <c r="E7961" s="44"/>
      <c r="F7961" s="43"/>
      <c r="G7961" s="84"/>
      <c r="H7961" s="31"/>
      <c r="I7961" s="31"/>
      <c r="J7961" s="84"/>
      <c r="K7961" s="31"/>
      <c r="L7961" s="31"/>
      <c r="M7961" s="169"/>
      <c r="N7961" s="148"/>
      <c r="O7961" s="106"/>
      <c r="P7961" s="43"/>
      <c r="Q7961" s="31"/>
      <c r="R7961" s="84"/>
      <c r="S7961" s="31"/>
      <c r="T7961" s="31"/>
      <c r="U7961" s="169"/>
      <c r="V7961" s="150"/>
      <c r="W7961" s="141" t="str" cm="1">
        <f t="array" ref="W7961">IF(SUM(LEN(B7961:V7961))=0,"",IF(OR(OR(ISBLANK(F7961),SUM(LEN(C7961),LEN(D7961))=0),AND(NOT(E7961="Unknown"),ISBLANK(J7961)),AND(NOT(O7961="Unknown"),ISBLANK(R7961))),"Missing Information", INDEX(Table15[Entire Service Line Classification], MATCH(SUMIFS(Table15[Unique ID],Table15[System-Owned Portion],E7961,Table15[If Material Anything Other than "Lead" in Column E,Was Material Ever Previously Lead?],G7961,Table15[Customer-Owned Portion],O7961),Table15[Unique ID],0),0)))</f>
        <v/>
      </c>
      <c r="X7961"/>
    </row>
    <row r="7962" spans="2:24" x14ac:dyDescent="0.25">
      <c r="B7962" s="146"/>
      <c r="C7962" s="31"/>
      <c r="D7962" s="31"/>
      <c r="E7962" s="44"/>
      <c r="F7962" s="43"/>
      <c r="G7962" s="84"/>
      <c r="H7962" s="31"/>
      <c r="I7962" s="31"/>
      <c r="J7962" s="84"/>
      <c r="K7962" s="31"/>
      <c r="L7962" s="31"/>
      <c r="M7962" s="169"/>
      <c r="N7962" s="148"/>
      <c r="O7962" s="106"/>
      <c r="P7962" s="43"/>
      <c r="Q7962" s="31"/>
      <c r="R7962" s="84"/>
      <c r="S7962" s="31"/>
      <c r="T7962" s="31"/>
      <c r="U7962" s="169"/>
      <c r="V7962" s="150"/>
      <c r="W7962" s="141" t="str" cm="1">
        <f t="array" ref="W7962">IF(SUM(LEN(B7962:V7962))=0,"",IF(OR(OR(ISBLANK(F7962),SUM(LEN(C7962),LEN(D7962))=0),AND(NOT(E7962="Unknown"),ISBLANK(J7962)),AND(NOT(O7962="Unknown"),ISBLANK(R7962))),"Missing Information", INDEX(Table15[Entire Service Line Classification], MATCH(SUMIFS(Table15[Unique ID],Table15[System-Owned Portion],E7962,Table15[If Material Anything Other than "Lead" in Column E,Was Material Ever Previously Lead?],G7962,Table15[Customer-Owned Portion],O7962),Table15[Unique ID],0),0)))</f>
        <v/>
      </c>
      <c r="X7962"/>
    </row>
    <row r="7963" spans="2:24" x14ac:dyDescent="0.25">
      <c r="B7963" s="146"/>
      <c r="C7963" s="31"/>
      <c r="D7963" s="31"/>
      <c r="E7963" s="44"/>
      <c r="F7963" s="43"/>
      <c r="G7963" s="84"/>
      <c r="H7963" s="31"/>
      <c r="I7963" s="31"/>
      <c r="J7963" s="84"/>
      <c r="K7963" s="31"/>
      <c r="L7963" s="31"/>
      <c r="M7963" s="169"/>
      <c r="N7963" s="148"/>
      <c r="O7963" s="106"/>
      <c r="P7963" s="43"/>
      <c r="Q7963" s="31"/>
      <c r="R7963" s="84"/>
      <c r="S7963" s="31"/>
      <c r="T7963" s="31"/>
      <c r="U7963" s="169"/>
      <c r="V7963" s="150"/>
      <c r="W7963" s="141" t="str" cm="1">
        <f t="array" ref="W7963">IF(SUM(LEN(B7963:V7963))=0,"",IF(OR(OR(ISBLANK(F7963),SUM(LEN(C7963),LEN(D7963))=0),AND(NOT(E7963="Unknown"),ISBLANK(J7963)),AND(NOT(O7963="Unknown"),ISBLANK(R7963))),"Missing Information", INDEX(Table15[Entire Service Line Classification], MATCH(SUMIFS(Table15[Unique ID],Table15[System-Owned Portion],E7963,Table15[If Material Anything Other than "Lead" in Column E,Was Material Ever Previously Lead?],G7963,Table15[Customer-Owned Portion],O7963),Table15[Unique ID],0),0)))</f>
        <v/>
      </c>
      <c r="X7963"/>
    </row>
    <row r="7964" spans="2:24" x14ac:dyDescent="0.25">
      <c r="B7964" s="146"/>
      <c r="C7964" s="31"/>
      <c r="D7964" s="31"/>
      <c r="E7964" s="44"/>
      <c r="F7964" s="43"/>
      <c r="G7964" s="84"/>
      <c r="H7964" s="31"/>
      <c r="I7964" s="31"/>
      <c r="J7964" s="84"/>
      <c r="K7964" s="31"/>
      <c r="L7964" s="31"/>
      <c r="M7964" s="169"/>
      <c r="N7964" s="148"/>
      <c r="O7964" s="106"/>
      <c r="P7964" s="43"/>
      <c r="Q7964" s="31"/>
      <c r="R7964" s="84"/>
      <c r="S7964" s="31"/>
      <c r="T7964" s="31"/>
      <c r="U7964" s="169"/>
      <c r="V7964" s="150"/>
      <c r="W7964" s="141" t="str" cm="1">
        <f t="array" ref="W7964">IF(SUM(LEN(B7964:V7964))=0,"",IF(OR(OR(ISBLANK(F7964),SUM(LEN(C7964),LEN(D7964))=0),AND(NOT(E7964="Unknown"),ISBLANK(J7964)),AND(NOT(O7964="Unknown"),ISBLANK(R7964))),"Missing Information", INDEX(Table15[Entire Service Line Classification], MATCH(SUMIFS(Table15[Unique ID],Table15[System-Owned Portion],E7964,Table15[If Material Anything Other than "Lead" in Column E,Was Material Ever Previously Lead?],G7964,Table15[Customer-Owned Portion],O7964),Table15[Unique ID],0),0)))</f>
        <v/>
      </c>
      <c r="X7964"/>
    </row>
    <row r="7965" spans="2:24" x14ac:dyDescent="0.25">
      <c r="B7965" s="146"/>
      <c r="C7965" s="31"/>
      <c r="D7965" s="31"/>
      <c r="E7965" s="44"/>
      <c r="F7965" s="43"/>
      <c r="G7965" s="84"/>
      <c r="H7965" s="31"/>
      <c r="I7965" s="31"/>
      <c r="J7965" s="84"/>
      <c r="K7965" s="31"/>
      <c r="L7965" s="31"/>
      <c r="M7965" s="169"/>
      <c r="N7965" s="148"/>
      <c r="O7965" s="106"/>
      <c r="P7965" s="43"/>
      <c r="Q7965" s="31"/>
      <c r="R7965" s="84"/>
      <c r="S7965" s="31"/>
      <c r="T7965" s="31"/>
      <c r="U7965" s="169"/>
      <c r="V7965" s="150"/>
      <c r="W7965" s="141" t="str" cm="1">
        <f t="array" ref="W7965">IF(SUM(LEN(B7965:V7965))=0,"",IF(OR(OR(ISBLANK(F7965),SUM(LEN(C7965),LEN(D7965))=0),AND(NOT(E7965="Unknown"),ISBLANK(J7965)),AND(NOT(O7965="Unknown"),ISBLANK(R7965))),"Missing Information", INDEX(Table15[Entire Service Line Classification], MATCH(SUMIFS(Table15[Unique ID],Table15[System-Owned Portion],E7965,Table15[If Material Anything Other than "Lead" in Column E,Was Material Ever Previously Lead?],G7965,Table15[Customer-Owned Portion],O7965),Table15[Unique ID],0),0)))</f>
        <v/>
      </c>
      <c r="X7965"/>
    </row>
    <row r="7966" spans="2:24" x14ac:dyDescent="0.25">
      <c r="B7966" s="146"/>
      <c r="C7966" s="31"/>
      <c r="D7966" s="31"/>
      <c r="E7966" s="44"/>
      <c r="F7966" s="43"/>
      <c r="G7966" s="84"/>
      <c r="H7966" s="31"/>
      <c r="I7966" s="31"/>
      <c r="J7966" s="84"/>
      <c r="K7966" s="31"/>
      <c r="L7966" s="31"/>
      <c r="M7966" s="169"/>
      <c r="N7966" s="148"/>
      <c r="O7966" s="106"/>
      <c r="P7966" s="43"/>
      <c r="Q7966" s="31"/>
      <c r="R7966" s="84"/>
      <c r="S7966" s="31"/>
      <c r="T7966" s="31"/>
      <c r="U7966" s="169"/>
      <c r="V7966" s="150"/>
      <c r="W7966" s="141" t="str" cm="1">
        <f t="array" ref="W7966">IF(SUM(LEN(B7966:V7966))=0,"",IF(OR(OR(ISBLANK(F7966),SUM(LEN(C7966),LEN(D7966))=0),AND(NOT(E7966="Unknown"),ISBLANK(J7966)),AND(NOT(O7966="Unknown"),ISBLANK(R7966))),"Missing Information", INDEX(Table15[Entire Service Line Classification], MATCH(SUMIFS(Table15[Unique ID],Table15[System-Owned Portion],E7966,Table15[If Material Anything Other than "Lead" in Column E,Was Material Ever Previously Lead?],G7966,Table15[Customer-Owned Portion],O7966),Table15[Unique ID],0),0)))</f>
        <v/>
      </c>
      <c r="X7966"/>
    </row>
    <row r="7967" spans="2:24" x14ac:dyDescent="0.25">
      <c r="B7967" s="146"/>
      <c r="C7967" s="31"/>
      <c r="D7967" s="31"/>
      <c r="E7967" s="44"/>
      <c r="F7967" s="43"/>
      <c r="G7967" s="84"/>
      <c r="H7967" s="31"/>
      <c r="I7967" s="31"/>
      <c r="J7967" s="84"/>
      <c r="K7967" s="31"/>
      <c r="L7967" s="31"/>
      <c r="M7967" s="169"/>
      <c r="N7967" s="148"/>
      <c r="O7967" s="106"/>
      <c r="P7967" s="43"/>
      <c r="Q7967" s="31"/>
      <c r="R7967" s="84"/>
      <c r="S7967" s="31"/>
      <c r="T7967" s="31"/>
      <c r="U7967" s="169"/>
      <c r="V7967" s="150"/>
      <c r="W7967" s="141" t="str" cm="1">
        <f t="array" ref="W7967">IF(SUM(LEN(B7967:V7967))=0,"",IF(OR(OR(ISBLANK(F7967),SUM(LEN(C7967),LEN(D7967))=0),AND(NOT(E7967="Unknown"),ISBLANK(J7967)),AND(NOT(O7967="Unknown"),ISBLANK(R7967))),"Missing Information", INDEX(Table15[Entire Service Line Classification], MATCH(SUMIFS(Table15[Unique ID],Table15[System-Owned Portion],E7967,Table15[If Material Anything Other than "Lead" in Column E,Was Material Ever Previously Lead?],G7967,Table15[Customer-Owned Portion],O7967),Table15[Unique ID],0),0)))</f>
        <v/>
      </c>
      <c r="X7967"/>
    </row>
    <row r="7968" spans="2:24" x14ac:dyDescent="0.25">
      <c r="B7968" s="146"/>
      <c r="C7968" s="31"/>
      <c r="D7968" s="31"/>
      <c r="E7968" s="44"/>
      <c r="F7968" s="43"/>
      <c r="G7968" s="84"/>
      <c r="H7968" s="31"/>
      <c r="I7968" s="31"/>
      <c r="J7968" s="84"/>
      <c r="K7968" s="31"/>
      <c r="L7968" s="31"/>
      <c r="M7968" s="169"/>
      <c r="N7968" s="148"/>
      <c r="O7968" s="106"/>
      <c r="P7968" s="43"/>
      <c r="Q7968" s="31"/>
      <c r="R7968" s="84"/>
      <c r="S7968" s="31"/>
      <c r="T7968" s="31"/>
      <c r="U7968" s="169"/>
      <c r="V7968" s="150"/>
      <c r="W7968" s="141" t="str" cm="1">
        <f t="array" ref="W7968">IF(SUM(LEN(B7968:V7968))=0,"",IF(OR(OR(ISBLANK(F7968),SUM(LEN(C7968),LEN(D7968))=0),AND(NOT(E7968="Unknown"),ISBLANK(J7968)),AND(NOT(O7968="Unknown"),ISBLANK(R7968))),"Missing Information", INDEX(Table15[Entire Service Line Classification], MATCH(SUMIFS(Table15[Unique ID],Table15[System-Owned Portion],E7968,Table15[If Material Anything Other than "Lead" in Column E,Was Material Ever Previously Lead?],G7968,Table15[Customer-Owned Portion],O7968),Table15[Unique ID],0),0)))</f>
        <v/>
      </c>
      <c r="X7968"/>
    </row>
    <row r="7969" spans="2:24" x14ac:dyDescent="0.25">
      <c r="B7969" s="146"/>
      <c r="C7969" s="31"/>
      <c r="D7969" s="31"/>
      <c r="E7969" s="44"/>
      <c r="F7969" s="43"/>
      <c r="G7969" s="84"/>
      <c r="H7969" s="31"/>
      <c r="I7969" s="31"/>
      <c r="J7969" s="84"/>
      <c r="K7969" s="31"/>
      <c r="L7969" s="31"/>
      <c r="M7969" s="169"/>
      <c r="N7969" s="148"/>
      <c r="O7969" s="106"/>
      <c r="P7969" s="43"/>
      <c r="Q7969" s="31"/>
      <c r="R7969" s="84"/>
      <c r="S7969" s="31"/>
      <c r="T7969" s="31"/>
      <c r="U7969" s="169"/>
      <c r="V7969" s="150"/>
      <c r="W7969" s="141" t="str" cm="1">
        <f t="array" ref="W7969">IF(SUM(LEN(B7969:V7969))=0,"",IF(OR(OR(ISBLANK(F7969),SUM(LEN(C7969),LEN(D7969))=0),AND(NOT(E7969="Unknown"),ISBLANK(J7969)),AND(NOT(O7969="Unknown"),ISBLANK(R7969))),"Missing Information", INDEX(Table15[Entire Service Line Classification], MATCH(SUMIFS(Table15[Unique ID],Table15[System-Owned Portion],E7969,Table15[If Material Anything Other than "Lead" in Column E,Was Material Ever Previously Lead?],G7969,Table15[Customer-Owned Portion],O7969),Table15[Unique ID],0),0)))</f>
        <v/>
      </c>
      <c r="X7969"/>
    </row>
    <row r="7970" spans="2:24" x14ac:dyDescent="0.25">
      <c r="B7970" s="146"/>
      <c r="C7970" s="31"/>
      <c r="D7970" s="31"/>
      <c r="E7970" s="44"/>
      <c r="F7970" s="43"/>
      <c r="G7970" s="84"/>
      <c r="H7970" s="31"/>
      <c r="I7970" s="31"/>
      <c r="J7970" s="84"/>
      <c r="K7970" s="31"/>
      <c r="L7970" s="31"/>
      <c r="M7970" s="169"/>
      <c r="N7970" s="148"/>
      <c r="O7970" s="106"/>
      <c r="P7970" s="43"/>
      <c r="Q7970" s="31"/>
      <c r="R7970" s="84"/>
      <c r="S7970" s="31"/>
      <c r="T7970" s="31"/>
      <c r="U7970" s="169"/>
      <c r="V7970" s="150"/>
      <c r="W7970" s="141" t="str" cm="1">
        <f t="array" ref="W7970">IF(SUM(LEN(B7970:V7970))=0,"",IF(OR(OR(ISBLANK(F7970),SUM(LEN(C7970),LEN(D7970))=0),AND(NOT(E7970="Unknown"),ISBLANK(J7970)),AND(NOT(O7970="Unknown"),ISBLANK(R7970))),"Missing Information", INDEX(Table15[Entire Service Line Classification], MATCH(SUMIFS(Table15[Unique ID],Table15[System-Owned Portion],E7970,Table15[If Material Anything Other than "Lead" in Column E,Was Material Ever Previously Lead?],G7970,Table15[Customer-Owned Portion],O7970),Table15[Unique ID],0),0)))</f>
        <v/>
      </c>
      <c r="X7970"/>
    </row>
    <row r="7971" spans="2:24" x14ac:dyDescent="0.25">
      <c r="B7971" s="146"/>
      <c r="C7971" s="31"/>
      <c r="D7971" s="31"/>
      <c r="E7971" s="44"/>
      <c r="F7971" s="43"/>
      <c r="G7971" s="84"/>
      <c r="H7971" s="31"/>
      <c r="I7971" s="31"/>
      <c r="J7971" s="84"/>
      <c r="K7971" s="31"/>
      <c r="L7971" s="31"/>
      <c r="M7971" s="169"/>
      <c r="N7971" s="148"/>
      <c r="O7971" s="106"/>
      <c r="P7971" s="43"/>
      <c r="Q7971" s="31"/>
      <c r="R7971" s="84"/>
      <c r="S7971" s="31"/>
      <c r="T7971" s="31"/>
      <c r="U7971" s="169"/>
      <c r="V7971" s="150"/>
      <c r="W7971" s="141" t="str" cm="1">
        <f t="array" ref="W7971">IF(SUM(LEN(B7971:V7971))=0,"",IF(OR(OR(ISBLANK(F7971),SUM(LEN(C7971),LEN(D7971))=0),AND(NOT(E7971="Unknown"),ISBLANK(J7971)),AND(NOT(O7971="Unknown"),ISBLANK(R7971))),"Missing Information", INDEX(Table15[Entire Service Line Classification], MATCH(SUMIFS(Table15[Unique ID],Table15[System-Owned Portion],E7971,Table15[If Material Anything Other than "Lead" in Column E,Was Material Ever Previously Lead?],G7971,Table15[Customer-Owned Portion],O7971),Table15[Unique ID],0),0)))</f>
        <v/>
      </c>
      <c r="X7971"/>
    </row>
    <row r="7972" spans="2:24" x14ac:dyDescent="0.25">
      <c r="B7972" s="146"/>
      <c r="C7972" s="31"/>
      <c r="D7972" s="31"/>
      <c r="E7972" s="44"/>
      <c r="F7972" s="43"/>
      <c r="G7972" s="84"/>
      <c r="H7972" s="31"/>
      <c r="I7972" s="31"/>
      <c r="J7972" s="84"/>
      <c r="K7972" s="31"/>
      <c r="L7972" s="31"/>
      <c r="M7972" s="169"/>
      <c r="N7972" s="148"/>
      <c r="O7972" s="106"/>
      <c r="P7972" s="43"/>
      <c r="Q7972" s="31"/>
      <c r="R7972" s="84"/>
      <c r="S7972" s="31"/>
      <c r="T7972" s="31"/>
      <c r="U7972" s="169"/>
      <c r="V7972" s="150"/>
      <c r="W7972" s="141" t="str" cm="1">
        <f t="array" ref="W7972">IF(SUM(LEN(B7972:V7972))=0,"",IF(OR(OR(ISBLANK(F7972),SUM(LEN(C7972),LEN(D7972))=0),AND(NOT(E7972="Unknown"),ISBLANK(J7972)),AND(NOT(O7972="Unknown"),ISBLANK(R7972))),"Missing Information", INDEX(Table15[Entire Service Line Classification], MATCH(SUMIFS(Table15[Unique ID],Table15[System-Owned Portion],E7972,Table15[If Material Anything Other than "Lead" in Column E,Was Material Ever Previously Lead?],G7972,Table15[Customer-Owned Portion],O7972),Table15[Unique ID],0),0)))</f>
        <v/>
      </c>
      <c r="X7972"/>
    </row>
    <row r="7973" spans="2:24" x14ac:dyDescent="0.25">
      <c r="B7973" s="146"/>
      <c r="C7973" s="31"/>
      <c r="D7973" s="31"/>
      <c r="E7973" s="44"/>
      <c r="F7973" s="43"/>
      <c r="G7973" s="84"/>
      <c r="H7973" s="31"/>
      <c r="I7973" s="31"/>
      <c r="J7973" s="84"/>
      <c r="K7973" s="31"/>
      <c r="L7973" s="31"/>
      <c r="M7973" s="169"/>
      <c r="N7973" s="148"/>
      <c r="O7973" s="106"/>
      <c r="P7973" s="43"/>
      <c r="Q7973" s="31"/>
      <c r="R7973" s="84"/>
      <c r="S7973" s="31"/>
      <c r="T7973" s="31"/>
      <c r="U7973" s="169"/>
      <c r="V7973" s="150"/>
      <c r="W7973" s="141" t="str" cm="1">
        <f t="array" ref="W7973">IF(SUM(LEN(B7973:V7973))=0,"",IF(OR(OR(ISBLANK(F7973),SUM(LEN(C7973),LEN(D7973))=0),AND(NOT(E7973="Unknown"),ISBLANK(J7973)),AND(NOT(O7973="Unknown"),ISBLANK(R7973))),"Missing Information", INDEX(Table15[Entire Service Line Classification], MATCH(SUMIFS(Table15[Unique ID],Table15[System-Owned Portion],E7973,Table15[If Material Anything Other than "Lead" in Column E,Was Material Ever Previously Lead?],G7973,Table15[Customer-Owned Portion],O7973),Table15[Unique ID],0),0)))</f>
        <v/>
      </c>
      <c r="X7973"/>
    </row>
    <row r="7974" spans="2:24" x14ac:dyDescent="0.25">
      <c r="B7974" s="146"/>
      <c r="C7974" s="31"/>
      <c r="D7974" s="31"/>
      <c r="E7974" s="44"/>
      <c r="F7974" s="43"/>
      <c r="G7974" s="84"/>
      <c r="H7974" s="31"/>
      <c r="I7974" s="31"/>
      <c r="J7974" s="84"/>
      <c r="K7974" s="31"/>
      <c r="L7974" s="31"/>
      <c r="M7974" s="169"/>
      <c r="N7974" s="148"/>
      <c r="O7974" s="106"/>
      <c r="P7974" s="43"/>
      <c r="Q7974" s="31"/>
      <c r="R7974" s="84"/>
      <c r="S7974" s="31"/>
      <c r="T7974" s="31"/>
      <c r="U7974" s="169"/>
      <c r="V7974" s="150"/>
      <c r="W7974" s="141" t="str" cm="1">
        <f t="array" ref="W7974">IF(SUM(LEN(B7974:V7974))=0,"",IF(OR(OR(ISBLANK(F7974),SUM(LEN(C7974),LEN(D7974))=0),AND(NOT(E7974="Unknown"),ISBLANK(J7974)),AND(NOT(O7974="Unknown"),ISBLANK(R7974))),"Missing Information", INDEX(Table15[Entire Service Line Classification], MATCH(SUMIFS(Table15[Unique ID],Table15[System-Owned Portion],E7974,Table15[If Material Anything Other than "Lead" in Column E,Was Material Ever Previously Lead?],G7974,Table15[Customer-Owned Portion],O7974),Table15[Unique ID],0),0)))</f>
        <v/>
      </c>
      <c r="X7974"/>
    </row>
    <row r="7975" spans="2:24" x14ac:dyDescent="0.25">
      <c r="B7975" s="146"/>
      <c r="C7975" s="31"/>
      <c r="D7975" s="31"/>
      <c r="E7975" s="44"/>
      <c r="F7975" s="43"/>
      <c r="G7975" s="84"/>
      <c r="H7975" s="31"/>
      <c r="I7975" s="31"/>
      <c r="J7975" s="84"/>
      <c r="K7975" s="31"/>
      <c r="L7975" s="31"/>
      <c r="M7975" s="169"/>
      <c r="N7975" s="148"/>
      <c r="O7975" s="106"/>
      <c r="P7975" s="43"/>
      <c r="Q7975" s="31"/>
      <c r="R7975" s="84"/>
      <c r="S7975" s="31"/>
      <c r="T7975" s="31"/>
      <c r="U7975" s="169"/>
      <c r="V7975" s="150"/>
      <c r="W7975" s="141" t="str" cm="1">
        <f t="array" ref="W7975">IF(SUM(LEN(B7975:V7975))=0,"",IF(OR(OR(ISBLANK(F7975),SUM(LEN(C7975),LEN(D7975))=0),AND(NOT(E7975="Unknown"),ISBLANK(J7975)),AND(NOT(O7975="Unknown"),ISBLANK(R7975))),"Missing Information", INDEX(Table15[Entire Service Line Classification], MATCH(SUMIFS(Table15[Unique ID],Table15[System-Owned Portion],E7975,Table15[If Material Anything Other than "Lead" in Column E,Was Material Ever Previously Lead?],G7975,Table15[Customer-Owned Portion],O7975),Table15[Unique ID],0),0)))</f>
        <v/>
      </c>
      <c r="X7975"/>
    </row>
    <row r="7976" spans="2:24" x14ac:dyDescent="0.25">
      <c r="B7976" s="146"/>
      <c r="C7976" s="31"/>
      <c r="D7976" s="31"/>
      <c r="E7976" s="44"/>
      <c r="F7976" s="43"/>
      <c r="G7976" s="84"/>
      <c r="H7976" s="31"/>
      <c r="I7976" s="31"/>
      <c r="J7976" s="84"/>
      <c r="K7976" s="31"/>
      <c r="L7976" s="31"/>
      <c r="M7976" s="169"/>
      <c r="N7976" s="148"/>
      <c r="O7976" s="106"/>
      <c r="P7976" s="43"/>
      <c r="Q7976" s="31"/>
      <c r="R7976" s="84"/>
      <c r="S7976" s="31"/>
      <c r="T7976" s="31"/>
      <c r="U7976" s="169"/>
      <c r="V7976" s="150"/>
      <c r="W7976" s="141" t="str" cm="1">
        <f t="array" ref="W7976">IF(SUM(LEN(B7976:V7976))=0,"",IF(OR(OR(ISBLANK(F7976),SUM(LEN(C7976),LEN(D7976))=0),AND(NOT(E7976="Unknown"),ISBLANK(J7976)),AND(NOT(O7976="Unknown"),ISBLANK(R7976))),"Missing Information", INDEX(Table15[Entire Service Line Classification], MATCH(SUMIFS(Table15[Unique ID],Table15[System-Owned Portion],E7976,Table15[If Material Anything Other than "Lead" in Column E,Was Material Ever Previously Lead?],G7976,Table15[Customer-Owned Portion],O7976),Table15[Unique ID],0),0)))</f>
        <v/>
      </c>
      <c r="X7976"/>
    </row>
    <row r="7977" spans="2:24" x14ac:dyDescent="0.25">
      <c r="B7977" s="146"/>
      <c r="C7977" s="31"/>
      <c r="D7977" s="31"/>
      <c r="E7977" s="44"/>
      <c r="F7977" s="43"/>
      <c r="G7977" s="84"/>
      <c r="H7977" s="31"/>
      <c r="I7977" s="31"/>
      <c r="J7977" s="84"/>
      <c r="K7977" s="31"/>
      <c r="L7977" s="31"/>
      <c r="M7977" s="169"/>
      <c r="N7977" s="148"/>
      <c r="O7977" s="106"/>
      <c r="P7977" s="43"/>
      <c r="Q7977" s="31"/>
      <c r="R7977" s="84"/>
      <c r="S7977" s="31"/>
      <c r="T7977" s="31"/>
      <c r="U7977" s="169"/>
      <c r="V7977" s="150"/>
      <c r="W7977" s="141" t="str" cm="1">
        <f t="array" ref="W7977">IF(SUM(LEN(B7977:V7977))=0,"",IF(OR(OR(ISBLANK(F7977),SUM(LEN(C7977),LEN(D7977))=0),AND(NOT(E7977="Unknown"),ISBLANK(J7977)),AND(NOT(O7977="Unknown"),ISBLANK(R7977))),"Missing Information", INDEX(Table15[Entire Service Line Classification], MATCH(SUMIFS(Table15[Unique ID],Table15[System-Owned Portion],E7977,Table15[If Material Anything Other than "Lead" in Column E,Was Material Ever Previously Lead?],G7977,Table15[Customer-Owned Portion],O7977),Table15[Unique ID],0),0)))</f>
        <v/>
      </c>
      <c r="X7977"/>
    </row>
    <row r="7978" spans="2:24" x14ac:dyDescent="0.25">
      <c r="B7978" s="146"/>
      <c r="C7978" s="31"/>
      <c r="D7978" s="31"/>
      <c r="E7978" s="44"/>
      <c r="F7978" s="43"/>
      <c r="G7978" s="84"/>
      <c r="H7978" s="31"/>
      <c r="I7978" s="31"/>
      <c r="J7978" s="84"/>
      <c r="K7978" s="31"/>
      <c r="L7978" s="31"/>
      <c r="M7978" s="169"/>
      <c r="N7978" s="148"/>
      <c r="O7978" s="106"/>
      <c r="P7978" s="43"/>
      <c r="Q7978" s="31"/>
      <c r="R7978" s="84"/>
      <c r="S7978" s="31"/>
      <c r="T7978" s="31"/>
      <c r="U7978" s="169"/>
      <c r="V7978" s="150"/>
      <c r="W7978" s="141" t="str" cm="1">
        <f t="array" ref="W7978">IF(SUM(LEN(B7978:V7978))=0,"",IF(OR(OR(ISBLANK(F7978),SUM(LEN(C7978),LEN(D7978))=0),AND(NOT(E7978="Unknown"),ISBLANK(J7978)),AND(NOT(O7978="Unknown"),ISBLANK(R7978))),"Missing Information", INDEX(Table15[Entire Service Line Classification], MATCH(SUMIFS(Table15[Unique ID],Table15[System-Owned Portion],E7978,Table15[If Material Anything Other than "Lead" in Column E,Was Material Ever Previously Lead?],G7978,Table15[Customer-Owned Portion],O7978),Table15[Unique ID],0),0)))</f>
        <v/>
      </c>
      <c r="X7978"/>
    </row>
    <row r="7979" spans="2:24" x14ac:dyDescent="0.25">
      <c r="B7979" s="146"/>
      <c r="C7979" s="31"/>
      <c r="D7979" s="31"/>
      <c r="E7979" s="44"/>
      <c r="F7979" s="43"/>
      <c r="G7979" s="84"/>
      <c r="H7979" s="31"/>
      <c r="I7979" s="31"/>
      <c r="J7979" s="84"/>
      <c r="K7979" s="31"/>
      <c r="L7979" s="31"/>
      <c r="M7979" s="169"/>
      <c r="N7979" s="148"/>
      <c r="O7979" s="106"/>
      <c r="P7979" s="43"/>
      <c r="Q7979" s="31"/>
      <c r="R7979" s="84"/>
      <c r="S7979" s="31"/>
      <c r="T7979" s="31"/>
      <c r="U7979" s="169"/>
      <c r="V7979" s="150"/>
      <c r="W7979" s="141" t="str" cm="1">
        <f t="array" ref="W7979">IF(SUM(LEN(B7979:V7979))=0,"",IF(OR(OR(ISBLANK(F7979),SUM(LEN(C7979),LEN(D7979))=0),AND(NOT(E7979="Unknown"),ISBLANK(J7979)),AND(NOT(O7979="Unknown"),ISBLANK(R7979))),"Missing Information", INDEX(Table15[Entire Service Line Classification], MATCH(SUMIFS(Table15[Unique ID],Table15[System-Owned Portion],E7979,Table15[If Material Anything Other than "Lead" in Column E,Was Material Ever Previously Lead?],G7979,Table15[Customer-Owned Portion],O7979),Table15[Unique ID],0),0)))</f>
        <v/>
      </c>
      <c r="X7979"/>
    </row>
    <row r="7980" spans="2:24" x14ac:dyDescent="0.25">
      <c r="B7980" s="146"/>
      <c r="C7980" s="31"/>
      <c r="D7980" s="31"/>
      <c r="E7980" s="44"/>
      <c r="F7980" s="43"/>
      <c r="G7980" s="84"/>
      <c r="H7980" s="31"/>
      <c r="I7980" s="31"/>
      <c r="J7980" s="84"/>
      <c r="K7980" s="31"/>
      <c r="L7980" s="31"/>
      <c r="M7980" s="169"/>
      <c r="N7980" s="148"/>
      <c r="O7980" s="106"/>
      <c r="P7980" s="43"/>
      <c r="Q7980" s="31"/>
      <c r="R7980" s="84"/>
      <c r="S7980" s="31"/>
      <c r="T7980" s="31"/>
      <c r="U7980" s="169"/>
      <c r="V7980" s="150"/>
      <c r="W7980" s="141" t="str" cm="1">
        <f t="array" ref="W7980">IF(SUM(LEN(B7980:V7980))=0,"",IF(OR(OR(ISBLANK(F7980),SUM(LEN(C7980),LEN(D7980))=0),AND(NOT(E7980="Unknown"),ISBLANK(J7980)),AND(NOT(O7980="Unknown"),ISBLANK(R7980))),"Missing Information", INDEX(Table15[Entire Service Line Classification], MATCH(SUMIFS(Table15[Unique ID],Table15[System-Owned Portion],E7980,Table15[If Material Anything Other than "Lead" in Column E,Was Material Ever Previously Lead?],G7980,Table15[Customer-Owned Portion],O7980),Table15[Unique ID],0),0)))</f>
        <v/>
      </c>
      <c r="X7980"/>
    </row>
    <row r="7981" spans="2:24" x14ac:dyDescent="0.25">
      <c r="B7981" s="146"/>
      <c r="C7981" s="31"/>
      <c r="D7981" s="31"/>
      <c r="E7981" s="44"/>
      <c r="F7981" s="43"/>
      <c r="G7981" s="84"/>
      <c r="H7981" s="31"/>
      <c r="I7981" s="31"/>
      <c r="J7981" s="84"/>
      <c r="K7981" s="31"/>
      <c r="L7981" s="31"/>
      <c r="M7981" s="169"/>
      <c r="N7981" s="148"/>
      <c r="O7981" s="106"/>
      <c r="P7981" s="43"/>
      <c r="Q7981" s="31"/>
      <c r="R7981" s="84"/>
      <c r="S7981" s="31"/>
      <c r="T7981" s="31"/>
      <c r="U7981" s="169"/>
      <c r="V7981" s="150"/>
      <c r="W7981" s="141" t="str" cm="1">
        <f t="array" ref="W7981">IF(SUM(LEN(B7981:V7981))=0,"",IF(OR(OR(ISBLANK(F7981),SUM(LEN(C7981),LEN(D7981))=0),AND(NOT(E7981="Unknown"),ISBLANK(J7981)),AND(NOT(O7981="Unknown"),ISBLANK(R7981))),"Missing Information", INDEX(Table15[Entire Service Line Classification], MATCH(SUMIFS(Table15[Unique ID],Table15[System-Owned Portion],E7981,Table15[If Material Anything Other than "Lead" in Column E,Was Material Ever Previously Lead?],G7981,Table15[Customer-Owned Portion],O7981),Table15[Unique ID],0),0)))</f>
        <v/>
      </c>
      <c r="X7981"/>
    </row>
    <row r="7982" spans="2:24" x14ac:dyDescent="0.25">
      <c r="B7982" s="146"/>
      <c r="C7982" s="31"/>
      <c r="D7982" s="31"/>
      <c r="E7982" s="44"/>
      <c r="F7982" s="43"/>
      <c r="G7982" s="84"/>
      <c r="H7982" s="31"/>
      <c r="I7982" s="31"/>
      <c r="J7982" s="84"/>
      <c r="K7982" s="31"/>
      <c r="L7982" s="31"/>
      <c r="M7982" s="169"/>
      <c r="N7982" s="148"/>
      <c r="O7982" s="106"/>
      <c r="P7982" s="43"/>
      <c r="Q7982" s="31"/>
      <c r="R7982" s="84"/>
      <c r="S7982" s="31"/>
      <c r="T7982" s="31"/>
      <c r="U7982" s="169"/>
      <c r="V7982" s="150"/>
      <c r="W7982" s="141" t="str" cm="1">
        <f t="array" ref="W7982">IF(SUM(LEN(B7982:V7982))=0,"",IF(OR(OR(ISBLANK(F7982),SUM(LEN(C7982),LEN(D7982))=0),AND(NOT(E7982="Unknown"),ISBLANK(J7982)),AND(NOT(O7982="Unknown"),ISBLANK(R7982))),"Missing Information", INDEX(Table15[Entire Service Line Classification], MATCH(SUMIFS(Table15[Unique ID],Table15[System-Owned Portion],E7982,Table15[If Material Anything Other than "Lead" in Column E,Was Material Ever Previously Lead?],G7982,Table15[Customer-Owned Portion],O7982),Table15[Unique ID],0),0)))</f>
        <v/>
      </c>
      <c r="X7982"/>
    </row>
    <row r="7983" spans="2:24" x14ac:dyDescent="0.25">
      <c r="B7983" s="146"/>
      <c r="C7983" s="31"/>
      <c r="D7983" s="31"/>
      <c r="E7983" s="44"/>
      <c r="F7983" s="43"/>
      <c r="G7983" s="84"/>
      <c r="H7983" s="31"/>
      <c r="I7983" s="31"/>
      <c r="J7983" s="84"/>
      <c r="K7983" s="31"/>
      <c r="L7983" s="31"/>
      <c r="M7983" s="169"/>
      <c r="N7983" s="148"/>
      <c r="O7983" s="106"/>
      <c r="P7983" s="43"/>
      <c r="Q7983" s="31"/>
      <c r="R7983" s="84"/>
      <c r="S7983" s="31"/>
      <c r="T7983" s="31"/>
      <c r="U7983" s="169"/>
      <c r="V7983" s="150"/>
      <c r="W7983" s="141" t="str" cm="1">
        <f t="array" ref="W7983">IF(SUM(LEN(B7983:V7983))=0,"",IF(OR(OR(ISBLANK(F7983),SUM(LEN(C7983),LEN(D7983))=0),AND(NOT(E7983="Unknown"),ISBLANK(J7983)),AND(NOT(O7983="Unknown"),ISBLANK(R7983))),"Missing Information", INDEX(Table15[Entire Service Line Classification], MATCH(SUMIFS(Table15[Unique ID],Table15[System-Owned Portion],E7983,Table15[If Material Anything Other than "Lead" in Column E,Was Material Ever Previously Lead?],G7983,Table15[Customer-Owned Portion],O7983),Table15[Unique ID],0),0)))</f>
        <v/>
      </c>
      <c r="X7983"/>
    </row>
    <row r="7984" spans="2:24" x14ac:dyDescent="0.25">
      <c r="B7984" s="146"/>
      <c r="C7984" s="31"/>
      <c r="D7984" s="31"/>
      <c r="E7984" s="44"/>
      <c r="F7984" s="43"/>
      <c r="G7984" s="84"/>
      <c r="H7984" s="31"/>
      <c r="I7984" s="31"/>
      <c r="J7984" s="84"/>
      <c r="K7984" s="31"/>
      <c r="L7984" s="31"/>
      <c r="M7984" s="169"/>
      <c r="N7984" s="148"/>
      <c r="O7984" s="106"/>
      <c r="P7984" s="43"/>
      <c r="Q7984" s="31"/>
      <c r="R7984" s="84"/>
      <c r="S7984" s="31"/>
      <c r="T7984" s="31"/>
      <c r="U7984" s="169"/>
      <c r="V7984" s="150"/>
      <c r="W7984" s="141" t="str" cm="1">
        <f t="array" ref="W7984">IF(SUM(LEN(B7984:V7984))=0,"",IF(OR(OR(ISBLANK(F7984),SUM(LEN(C7984),LEN(D7984))=0),AND(NOT(E7984="Unknown"),ISBLANK(J7984)),AND(NOT(O7984="Unknown"),ISBLANK(R7984))),"Missing Information", INDEX(Table15[Entire Service Line Classification], MATCH(SUMIFS(Table15[Unique ID],Table15[System-Owned Portion],E7984,Table15[If Material Anything Other than "Lead" in Column E,Was Material Ever Previously Lead?],G7984,Table15[Customer-Owned Portion],O7984),Table15[Unique ID],0),0)))</f>
        <v/>
      </c>
      <c r="X7984"/>
    </row>
    <row r="7985" spans="2:24" x14ac:dyDescent="0.25">
      <c r="B7985" s="146"/>
      <c r="C7985" s="31"/>
      <c r="D7985" s="31"/>
      <c r="E7985" s="44"/>
      <c r="F7985" s="43"/>
      <c r="G7985" s="84"/>
      <c r="H7985" s="31"/>
      <c r="I7985" s="31"/>
      <c r="J7985" s="84"/>
      <c r="K7985" s="31"/>
      <c r="L7985" s="31"/>
      <c r="M7985" s="169"/>
      <c r="N7985" s="148"/>
      <c r="O7985" s="106"/>
      <c r="P7985" s="43"/>
      <c r="Q7985" s="31"/>
      <c r="R7985" s="84"/>
      <c r="S7985" s="31"/>
      <c r="T7985" s="31"/>
      <c r="U7985" s="169"/>
      <c r="V7985" s="150"/>
      <c r="W7985" s="141" t="str" cm="1">
        <f t="array" ref="W7985">IF(SUM(LEN(B7985:V7985))=0,"",IF(OR(OR(ISBLANK(F7985),SUM(LEN(C7985),LEN(D7985))=0),AND(NOT(E7985="Unknown"),ISBLANK(J7985)),AND(NOT(O7985="Unknown"),ISBLANK(R7985))),"Missing Information", INDEX(Table15[Entire Service Line Classification], MATCH(SUMIFS(Table15[Unique ID],Table15[System-Owned Portion],E7985,Table15[If Material Anything Other than "Lead" in Column E,Was Material Ever Previously Lead?],G7985,Table15[Customer-Owned Portion],O7985),Table15[Unique ID],0),0)))</f>
        <v/>
      </c>
      <c r="X7985"/>
    </row>
    <row r="7986" spans="2:24" x14ac:dyDescent="0.25">
      <c r="B7986" s="146"/>
      <c r="C7986" s="31"/>
      <c r="D7986" s="31"/>
      <c r="E7986" s="44"/>
      <c r="F7986" s="43"/>
      <c r="G7986" s="84"/>
      <c r="H7986" s="31"/>
      <c r="I7986" s="31"/>
      <c r="J7986" s="84"/>
      <c r="K7986" s="31"/>
      <c r="L7986" s="31"/>
      <c r="M7986" s="169"/>
      <c r="N7986" s="148"/>
      <c r="O7986" s="106"/>
      <c r="P7986" s="43"/>
      <c r="Q7986" s="31"/>
      <c r="R7986" s="84"/>
      <c r="S7986" s="31"/>
      <c r="T7986" s="31"/>
      <c r="U7986" s="169"/>
      <c r="V7986" s="150"/>
      <c r="W7986" s="141" t="str" cm="1">
        <f t="array" ref="W7986">IF(SUM(LEN(B7986:V7986))=0,"",IF(OR(OR(ISBLANK(F7986),SUM(LEN(C7986),LEN(D7986))=0),AND(NOT(E7986="Unknown"),ISBLANK(J7986)),AND(NOT(O7986="Unknown"),ISBLANK(R7986))),"Missing Information", INDEX(Table15[Entire Service Line Classification], MATCH(SUMIFS(Table15[Unique ID],Table15[System-Owned Portion],E7986,Table15[If Material Anything Other than "Lead" in Column E,Was Material Ever Previously Lead?],G7986,Table15[Customer-Owned Portion],O7986),Table15[Unique ID],0),0)))</f>
        <v/>
      </c>
      <c r="X7986"/>
    </row>
    <row r="7987" spans="2:24" x14ac:dyDescent="0.25">
      <c r="B7987" s="146"/>
      <c r="C7987" s="31"/>
      <c r="D7987" s="31"/>
      <c r="E7987" s="44"/>
      <c r="F7987" s="43"/>
      <c r="G7987" s="84"/>
      <c r="H7987" s="31"/>
      <c r="I7987" s="31"/>
      <c r="J7987" s="84"/>
      <c r="K7987" s="31"/>
      <c r="L7987" s="31"/>
      <c r="M7987" s="169"/>
      <c r="N7987" s="148"/>
      <c r="O7987" s="106"/>
      <c r="P7987" s="43"/>
      <c r="Q7987" s="31"/>
      <c r="R7987" s="84"/>
      <c r="S7987" s="31"/>
      <c r="T7987" s="31"/>
      <c r="U7987" s="169"/>
      <c r="V7987" s="150"/>
      <c r="W7987" s="141" t="str" cm="1">
        <f t="array" ref="W7987">IF(SUM(LEN(B7987:V7987))=0,"",IF(OR(OR(ISBLANK(F7987),SUM(LEN(C7987),LEN(D7987))=0),AND(NOT(E7987="Unknown"),ISBLANK(J7987)),AND(NOT(O7987="Unknown"),ISBLANK(R7987))),"Missing Information", INDEX(Table15[Entire Service Line Classification], MATCH(SUMIFS(Table15[Unique ID],Table15[System-Owned Portion],E7987,Table15[If Material Anything Other than "Lead" in Column E,Was Material Ever Previously Lead?],G7987,Table15[Customer-Owned Portion],O7987),Table15[Unique ID],0),0)))</f>
        <v/>
      </c>
      <c r="X7987"/>
    </row>
    <row r="7988" spans="2:24" x14ac:dyDescent="0.25">
      <c r="B7988" s="146"/>
      <c r="C7988" s="31"/>
      <c r="D7988" s="31"/>
      <c r="E7988" s="44"/>
      <c r="F7988" s="43"/>
      <c r="G7988" s="84"/>
      <c r="H7988" s="31"/>
      <c r="I7988" s="31"/>
      <c r="J7988" s="84"/>
      <c r="K7988" s="31"/>
      <c r="L7988" s="31"/>
      <c r="M7988" s="169"/>
      <c r="N7988" s="148"/>
      <c r="O7988" s="106"/>
      <c r="P7988" s="43"/>
      <c r="Q7988" s="31"/>
      <c r="R7988" s="84"/>
      <c r="S7988" s="31"/>
      <c r="T7988" s="31"/>
      <c r="U7988" s="169"/>
      <c r="V7988" s="150"/>
      <c r="W7988" s="141" t="str" cm="1">
        <f t="array" ref="W7988">IF(SUM(LEN(B7988:V7988))=0,"",IF(OR(OR(ISBLANK(F7988),SUM(LEN(C7988),LEN(D7988))=0),AND(NOT(E7988="Unknown"),ISBLANK(J7988)),AND(NOT(O7988="Unknown"),ISBLANK(R7988))),"Missing Information", INDEX(Table15[Entire Service Line Classification], MATCH(SUMIFS(Table15[Unique ID],Table15[System-Owned Portion],E7988,Table15[If Material Anything Other than "Lead" in Column E,Was Material Ever Previously Lead?],G7988,Table15[Customer-Owned Portion],O7988),Table15[Unique ID],0),0)))</f>
        <v/>
      </c>
      <c r="X7988"/>
    </row>
    <row r="7989" spans="2:24" x14ac:dyDescent="0.25">
      <c r="B7989" s="146"/>
      <c r="C7989" s="31"/>
      <c r="D7989" s="31"/>
      <c r="E7989" s="44"/>
      <c r="F7989" s="43"/>
      <c r="G7989" s="84"/>
      <c r="H7989" s="31"/>
      <c r="I7989" s="31"/>
      <c r="J7989" s="84"/>
      <c r="K7989" s="31"/>
      <c r="L7989" s="31"/>
      <c r="M7989" s="169"/>
      <c r="N7989" s="148"/>
      <c r="O7989" s="106"/>
      <c r="P7989" s="43"/>
      <c r="Q7989" s="31"/>
      <c r="R7989" s="84"/>
      <c r="S7989" s="31"/>
      <c r="T7989" s="31"/>
      <c r="U7989" s="169"/>
      <c r="V7989" s="150"/>
      <c r="W7989" s="141" t="str" cm="1">
        <f t="array" ref="W7989">IF(SUM(LEN(B7989:V7989))=0,"",IF(OR(OR(ISBLANK(F7989),SUM(LEN(C7989),LEN(D7989))=0),AND(NOT(E7989="Unknown"),ISBLANK(J7989)),AND(NOT(O7989="Unknown"),ISBLANK(R7989))),"Missing Information", INDEX(Table15[Entire Service Line Classification], MATCH(SUMIFS(Table15[Unique ID],Table15[System-Owned Portion],E7989,Table15[If Material Anything Other than "Lead" in Column E,Was Material Ever Previously Lead?],G7989,Table15[Customer-Owned Portion],O7989),Table15[Unique ID],0),0)))</f>
        <v/>
      </c>
      <c r="X7989"/>
    </row>
    <row r="7990" spans="2:24" x14ac:dyDescent="0.25">
      <c r="B7990" s="146"/>
      <c r="C7990" s="31"/>
      <c r="D7990" s="31"/>
      <c r="E7990" s="44"/>
      <c r="F7990" s="43"/>
      <c r="G7990" s="84"/>
      <c r="H7990" s="31"/>
      <c r="I7990" s="31"/>
      <c r="J7990" s="84"/>
      <c r="K7990" s="31"/>
      <c r="L7990" s="31"/>
      <c r="M7990" s="169"/>
      <c r="N7990" s="148"/>
      <c r="O7990" s="106"/>
      <c r="P7990" s="43"/>
      <c r="Q7990" s="31"/>
      <c r="R7990" s="84"/>
      <c r="S7990" s="31"/>
      <c r="T7990" s="31"/>
      <c r="U7990" s="169"/>
      <c r="V7990" s="150"/>
      <c r="W7990" s="141" t="str" cm="1">
        <f t="array" ref="W7990">IF(SUM(LEN(B7990:V7990))=0,"",IF(OR(OR(ISBLANK(F7990),SUM(LEN(C7990),LEN(D7990))=0),AND(NOT(E7990="Unknown"),ISBLANK(J7990)),AND(NOT(O7990="Unknown"),ISBLANK(R7990))),"Missing Information", INDEX(Table15[Entire Service Line Classification], MATCH(SUMIFS(Table15[Unique ID],Table15[System-Owned Portion],E7990,Table15[If Material Anything Other than "Lead" in Column E,Was Material Ever Previously Lead?],G7990,Table15[Customer-Owned Portion],O7990),Table15[Unique ID],0),0)))</f>
        <v/>
      </c>
      <c r="X7990"/>
    </row>
    <row r="7991" spans="2:24" x14ac:dyDescent="0.25">
      <c r="B7991" s="146"/>
      <c r="C7991" s="31"/>
      <c r="D7991" s="31"/>
      <c r="E7991" s="44"/>
      <c r="F7991" s="43"/>
      <c r="G7991" s="84"/>
      <c r="H7991" s="31"/>
      <c r="I7991" s="31"/>
      <c r="J7991" s="84"/>
      <c r="K7991" s="31"/>
      <c r="L7991" s="31"/>
      <c r="M7991" s="169"/>
      <c r="N7991" s="148"/>
      <c r="O7991" s="106"/>
      <c r="P7991" s="43"/>
      <c r="Q7991" s="31"/>
      <c r="R7991" s="84"/>
      <c r="S7991" s="31"/>
      <c r="T7991" s="31"/>
      <c r="U7991" s="169"/>
      <c r="V7991" s="150"/>
      <c r="W7991" s="141" t="str" cm="1">
        <f t="array" ref="W7991">IF(SUM(LEN(B7991:V7991))=0,"",IF(OR(OR(ISBLANK(F7991),SUM(LEN(C7991),LEN(D7991))=0),AND(NOT(E7991="Unknown"),ISBLANK(J7991)),AND(NOT(O7991="Unknown"),ISBLANK(R7991))),"Missing Information", INDEX(Table15[Entire Service Line Classification], MATCH(SUMIFS(Table15[Unique ID],Table15[System-Owned Portion],E7991,Table15[If Material Anything Other than "Lead" in Column E,Was Material Ever Previously Lead?],G7991,Table15[Customer-Owned Portion],O7991),Table15[Unique ID],0),0)))</f>
        <v/>
      </c>
      <c r="X7991"/>
    </row>
    <row r="7992" spans="2:24" x14ac:dyDescent="0.25">
      <c r="B7992" s="146"/>
      <c r="C7992" s="31"/>
      <c r="D7992" s="31"/>
      <c r="E7992" s="44"/>
      <c r="F7992" s="43"/>
      <c r="G7992" s="84"/>
      <c r="H7992" s="31"/>
      <c r="I7992" s="31"/>
      <c r="J7992" s="84"/>
      <c r="K7992" s="31"/>
      <c r="L7992" s="31"/>
      <c r="M7992" s="169"/>
      <c r="N7992" s="148"/>
      <c r="O7992" s="106"/>
      <c r="P7992" s="43"/>
      <c r="Q7992" s="31"/>
      <c r="R7992" s="84"/>
      <c r="S7992" s="31"/>
      <c r="T7992" s="31"/>
      <c r="U7992" s="169"/>
      <c r="V7992" s="150"/>
      <c r="W7992" s="141" t="str" cm="1">
        <f t="array" ref="W7992">IF(SUM(LEN(B7992:V7992))=0,"",IF(OR(OR(ISBLANK(F7992),SUM(LEN(C7992),LEN(D7992))=0),AND(NOT(E7992="Unknown"),ISBLANK(J7992)),AND(NOT(O7992="Unknown"),ISBLANK(R7992))),"Missing Information", INDEX(Table15[Entire Service Line Classification], MATCH(SUMIFS(Table15[Unique ID],Table15[System-Owned Portion],E7992,Table15[If Material Anything Other than "Lead" in Column E,Was Material Ever Previously Lead?],G7992,Table15[Customer-Owned Portion],O7992),Table15[Unique ID],0),0)))</f>
        <v/>
      </c>
      <c r="X7992"/>
    </row>
    <row r="7993" spans="2:24" x14ac:dyDescent="0.25">
      <c r="B7993" s="146"/>
      <c r="C7993" s="31"/>
      <c r="D7993" s="31"/>
      <c r="E7993" s="44"/>
      <c r="F7993" s="43"/>
      <c r="G7993" s="84"/>
      <c r="H7993" s="31"/>
      <c r="I7993" s="31"/>
      <c r="J7993" s="84"/>
      <c r="K7993" s="31"/>
      <c r="L7993" s="31"/>
      <c r="M7993" s="169"/>
      <c r="N7993" s="148"/>
      <c r="O7993" s="106"/>
      <c r="P7993" s="43"/>
      <c r="Q7993" s="31"/>
      <c r="R7993" s="84"/>
      <c r="S7993" s="31"/>
      <c r="T7993" s="31"/>
      <c r="U7993" s="169"/>
      <c r="V7993" s="150"/>
      <c r="W7993" s="141" t="str" cm="1">
        <f t="array" ref="W7993">IF(SUM(LEN(B7993:V7993))=0,"",IF(OR(OR(ISBLANK(F7993),SUM(LEN(C7993),LEN(D7993))=0),AND(NOT(E7993="Unknown"),ISBLANK(J7993)),AND(NOT(O7993="Unknown"),ISBLANK(R7993))),"Missing Information", INDEX(Table15[Entire Service Line Classification], MATCH(SUMIFS(Table15[Unique ID],Table15[System-Owned Portion],E7993,Table15[If Material Anything Other than "Lead" in Column E,Was Material Ever Previously Lead?],G7993,Table15[Customer-Owned Portion],O7993),Table15[Unique ID],0),0)))</f>
        <v/>
      </c>
      <c r="X7993"/>
    </row>
    <row r="7994" spans="2:24" x14ac:dyDescent="0.25">
      <c r="B7994" s="146"/>
      <c r="C7994" s="31"/>
      <c r="D7994" s="31"/>
      <c r="E7994" s="44"/>
      <c r="F7994" s="43"/>
      <c r="G7994" s="84"/>
      <c r="H7994" s="31"/>
      <c r="I7994" s="31"/>
      <c r="J7994" s="84"/>
      <c r="K7994" s="31"/>
      <c r="L7994" s="31"/>
      <c r="M7994" s="169"/>
      <c r="N7994" s="148"/>
      <c r="O7994" s="106"/>
      <c r="P7994" s="43"/>
      <c r="Q7994" s="31"/>
      <c r="R7994" s="84"/>
      <c r="S7994" s="31"/>
      <c r="T7994" s="31"/>
      <c r="U7994" s="169"/>
      <c r="V7994" s="150"/>
      <c r="W7994" s="141" t="str" cm="1">
        <f t="array" ref="W7994">IF(SUM(LEN(B7994:V7994))=0,"",IF(OR(OR(ISBLANK(F7994),SUM(LEN(C7994),LEN(D7994))=0),AND(NOT(E7994="Unknown"),ISBLANK(J7994)),AND(NOT(O7994="Unknown"),ISBLANK(R7994))),"Missing Information", INDEX(Table15[Entire Service Line Classification], MATCH(SUMIFS(Table15[Unique ID],Table15[System-Owned Portion],E7994,Table15[If Material Anything Other than "Lead" in Column E,Was Material Ever Previously Lead?],G7994,Table15[Customer-Owned Portion],O7994),Table15[Unique ID],0),0)))</f>
        <v/>
      </c>
      <c r="X7994"/>
    </row>
    <row r="7995" spans="2:24" x14ac:dyDescent="0.25">
      <c r="B7995" s="146"/>
      <c r="C7995" s="31"/>
      <c r="D7995" s="31"/>
      <c r="E7995" s="44"/>
      <c r="F7995" s="43"/>
      <c r="G7995" s="84"/>
      <c r="H7995" s="31"/>
      <c r="I7995" s="31"/>
      <c r="J7995" s="84"/>
      <c r="K7995" s="31"/>
      <c r="L7995" s="31"/>
      <c r="M7995" s="169"/>
      <c r="N7995" s="148"/>
      <c r="O7995" s="106"/>
      <c r="P7995" s="43"/>
      <c r="Q7995" s="31"/>
      <c r="R7995" s="84"/>
      <c r="S7995" s="31"/>
      <c r="T7995" s="31"/>
      <c r="U7995" s="169"/>
      <c r="V7995" s="150"/>
      <c r="W7995" s="141" t="str" cm="1">
        <f t="array" ref="W7995">IF(SUM(LEN(B7995:V7995))=0,"",IF(OR(OR(ISBLANK(F7995),SUM(LEN(C7995),LEN(D7995))=0),AND(NOT(E7995="Unknown"),ISBLANK(J7995)),AND(NOT(O7995="Unknown"),ISBLANK(R7995))),"Missing Information", INDEX(Table15[Entire Service Line Classification], MATCH(SUMIFS(Table15[Unique ID],Table15[System-Owned Portion],E7995,Table15[If Material Anything Other than "Lead" in Column E,Was Material Ever Previously Lead?],G7995,Table15[Customer-Owned Portion],O7995),Table15[Unique ID],0),0)))</f>
        <v/>
      </c>
      <c r="X7995"/>
    </row>
    <row r="7996" spans="2:24" x14ac:dyDescent="0.25">
      <c r="B7996" s="146"/>
      <c r="C7996" s="31"/>
      <c r="D7996" s="31"/>
      <c r="E7996" s="44"/>
      <c r="F7996" s="43"/>
      <c r="G7996" s="84"/>
      <c r="H7996" s="31"/>
      <c r="I7996" s="31"/>
      <c r="J7996" s="84"/>
      <c r="K7996" s="31"/>
      <c r="L7996" s="31"/>
      <c r="M7996" s="169"/>
      <c r="N7996" s="148"/>
      <c r="O7996" s="106"/>
      <c r="P7996" s="43"/>
      <c r="Q7996" s="31"/>
      <c r="R7996" s="84"/>
      <c r="S7996" s="31"/>
      <c r="T7996" s="31"/>
      <c r="U7996" s="169"/>
      <c r="V7996" s="150"/>
      <c r="W7996" s="141" t="str" cm="1">
        <f t="array" ref="W7996">IF(SUM(LEN(B7996:V7996))=0,"",IF(OR(OR(ISBLANK(F7996),SUM(LEN(C7996),LEN(D7996))=0),AND(NOT(E7996="Unknown"),ISBLANK(J7996)),AND(NOT(O7996="Unknown"),ISBLANK(R7996))),"Missing Information", INDEX(Table15[Entire Service Line Classification], MATCH(SUMIFS(Table15[Unique ID],Table15[System-Owned Portion],E7996,Table15[If Material Anything Other than "Lead" in Column E,Was Material Ever Previously Lead?],G7996,Table15[Customer-Owned Portion],O7996),Table15[Unique ID],0),0)))</f>
        <v/>
      </c>
      <c r="X7996"/>
    </row>
    <row r="7997" spans="2:24" x14ac:dyDescent="0.25">
      <c r="B7997" s="146"/>
      <c r="C7997" s="31"/>
      <c r="D7997" s="31"/>
      <c r="E7997" s="44"/>
      <c r="F7997" s="43"/>
      <c r="G7997" s="84"/>
      <c r="H7997" s="31"/>
      <c r="I7997" s="31"/>
      <c r="J7997" s="84"/>
      <c r="K7997" s="31"/>
      <c r="L7997" s="31"/>
      <c r="M7997" s="169"/>
      <c r="N7997" s="148"/>
      <c r="O7997" s="106"/>
      <c r="P7997" s="43"/>
      <c r="Q7997" s="31"/>
      <c r="R7997" s="84"/>
      <c r="S7997" s="31"/>
      <c r="T7997" s="31"/>
      <c r="U7997" s="169"/>
      <c r="V7997" s="150"/>
      <c r="W7997" s="141" t="str" cm="1">
        <f t="array" ref="W7997">IF(SUM(LEN(B7997:V7997))=0,"",IF(OR(OR(ISBLANK(F7997),SUM(LEN(C7997),LEN(D7997))=0),AND(NOT(E7997="Unknown"),ISBLANK(J7997)),AND(NOT(O7997="Unknown"),ISBLANK(R7997))),"Missing Information", INDEX(Table15[Entire Service Line Classification], MATCH(SUMIFS(Table15[Unique ID],Table15[System-Owned Portion],E7997,Table15[If Material Anything Other than "Lead" in Column E,Was Material Ever Previously Lead?],G7997,Table15[Customer-Owned Portion],O7997),Table15[Unique ID],0),0)))</f>
        <v/>
      </c>
      <c r="X7997"/>
    </row>
    <row r="7998" spans="2:24" x14ac:dyDescent="0.25">
      <c r="B7998" s="146"/>
      <c r="C7998" s="31"/>
      <c r="D7998" s="31"/>
      <c r="E7998" s="44"/>
      <c r="F7998" s="43"/>
      <c r="G7998" s="84"/>
      <c r="H7998" s="31"/>
      <c r="I7998" s="31"/>
      <c r="J7998" s="84"/>
      <c r="K7998" s="31"/>
      <c r="L7998" s="31"/>
      <c r="M7998" s="169"/>
      <c r="N7998" s="148"/>
      <c r="O7998" s="106"/>
      <c r="P7998" s="43"/>
      <c r="Q7998" s="31"/>
      <c r="R7998" s="84"/>
      <c r="S7998" s="31"/>
      <c r="T7998" s="31"/>
      <c r="U7998" s="169"/>
      <c r="V7998" s="150"/>
      <c r="W7998" s="141" t="str" cm="1">
        <f t="array" ref="W7998">IF(SUM(LEN(B7998:V7998))=0,"",IF(OR(OR(ISBLANK(F7998),SUM(LEN(C7998),LEN(D7998))=0),AND(NOT(E7998="Unknown"),ISBLANK(J7998)),AND(NOT(O7998="Unknown"),ISBLANK(R7998))),"Missing Information", INDEX(Table15[Entire Service Line Classification], MATCH(SUMIFS(Table15[Unique ID],Table15[System-Owned Portion],E7998,Table15[If Material Anything Other than "Lead" in Column E,Was Material Ever Previously Lead?],G7998,Table15[Customer-Owned Portion],O7998),Table15[Unique ID],0),0)))</f>
        <v/>
      </c>
      <c r="X7998"/>
    </row>
    <row r="7999" spans="2:24" x14ac:dyDescent="0.25">
      <c r="B7999" s="146"/>
      <c r="C7999" s="31"/>
      <c r="D7999" s="31"/>
      <c r="E7999" s="44"/>
      <c r="F7999" s="43"/>
      <c r="G7999" s="84"/>
      <c r="H7999" s="31"/>
      <c r="I7999" s="31"/>
      <c r="J7999" s="84"/>
      <c r="K7999" s="31"/>
      <c r="L7999" s="31"/>
      <c r="M7999" s="169"/>
      <c r="N7999" s="148"/>
      <c r="O7999" s="106"/>
      <c r="P7999" s="43"/>
      <c r="Q7999" s="31"/>
      <c r="R7999" s="84"/>
      <c r="S7999" s="31"/>
      <c r="T7999" s="31"/>
      <c r="U7999" s="169"/>
      <c r="V7999" s="150"/>
      <c r="W7999" s="141" t="str" cm="1">
        <f t="array" ref="W7999">IF(SUM(LEN(B7999:V7999))=0,"",IF(OR(OR(ISBLANK(F7999),SUM(LEN(C7999),LEN(D7999))=0),AND(NOT(E7999="Unknown"),ISBLANK(J7999)),AND(NOT(O7999="Unknown"),ISBLANK(R7999))),"Missing Information", INDEX(Table15[Entire Service Line Classification], MATCH(SUMIFS(Table15[Unique ID],Table15[System-Owned Portion],E7999,Table15[If Material Anything Other than "Lead" in Column E,Was Material Ever Previously Lead?],G7999,Table15[Customer-Owned Portion],O7999),Table15[Unique ID],0),0)))</f>
        <v/>
      </c>
      <c r="X7999"/>
    </row>
    <row r="8000" spans="2:24" x14ac:dyDescent="0.25">
      <c r="B8000" s="146"/>
      <c r="C8000" s="31"/>
      <c r="D8000" s="31"/>
      <c r="E8000" s="44"/>
      <c r="F8000" s="43"/>
      <c r="G8000" s="84"/>
      <c r="H8000" s="31"/>
      <c r="I8000" s="31"/>
      <c r="J8000" s="84"/>
      <c r="K8000" s="31"/>
      <c r="L8000" s="31"/>
      <c r="M8000" s="169"/>
      <c r="N8000" s="148"/>
      <c r="O8000" s="106"/>
      <c r="P8000" s="43"/>
      <c r="Q8000" s="31"/>
      <c r="R8000" s="84"/>
      <c r="S8000" s="31"/>
      <c r="T8000" s="31"/>
      <c r="U8000" s="169"/>
      <c r="V8000" s="150"/>
      <c r="W8000" s="141" t="str" cm="1">
        <f t="array" ref="W8000">IF(SUM(LEN(B8000:V8000))=0,"",IF(OR(OR(ISBLANK(F8000),SUM(LEN(C8000),LEN(D8000))=0),AND(NOT(E8000="Unknown"),ISBLANK(J8000)),AND(NOT(O8000="Unknown"),ISBLANK(R8000))),"Missing Information", INDEX(Table15[Entire Service Line Classification], MATCH(SUMIFS(Table15[Unique ID],Table15[System-Owned Portion],E8000,Table15[If Material Anything Other than "Lead" in Column E,Was Material Ever Previously Lead?],G8000,Table15[Customer-Owned Portion],O8000),Table15[Unique ID],0),0)))</f>
        <v/>
      </c>
      <c r="X8000"/>
    </row>
    <row r="8001" spans="2:24" x14ac:dyDescent="0.25">
      <c r="B8001" s="146"/>
      <c r="C8001" s="31"/>
      <c r="D8001" s="31"/>
      <c r="E8001" s="44"/>
      <c r="F8001" s="43"/>
      <c r="G8001" s="84"/>
      <c r="H8001" s="31"/>
      <c r="I8001" s="31"/>
      <c r="J8001" s="84"/>
      <c r="K8001" s="31"/>
      <c r="L8001" s="31"/>
      <c r="M8001" s="169"/>
      <c r="N8001" s="148"/>
      <c r="O8001" s="106"/>
      <c r="P8001" s="43"/>
      <c r="Q8001" s="31"/>
      <c r="R8001" s="84"/>
      <c r="S8001" s="31"/>
      <c r="T8001" s="31"/>
      <c r="U8001" s="169"/>
      <c r="V8001" s="150"/>
      <c r="W8001" s="141" t="str" cm="1">
        <f t="array" ref="W8001">IF(SUM(LEN(B8001:V8001))=0,"",IF(OR(OR(ISBLANK(F8001),SUM(LEN(C8001),LEN(D8001))=0),AND(NOT(E8001="Unknown"),ISBLANK(J8001)),AND(NOT(O8001="Unknown"),ISBLANK(R8001))),"Missing Information", INDEX(Table15[Entire Service Line Classification], MATCH(SUMIFS(Table15[Unique ID],Table15[System-Owned Portion],E8001,Table15[If Material Anything Other than "Lead" in Column E,Was Material Ever Previously Lead?],G8001,Table15[Customer-Owned Portion],O8001),Table15[Unique ID],0),0)))</f>
        <v/>
      </c>
      <c r="X8001"/>
    </row>
    <row r="8002" spans="2:24" x14ac:dyDescent="0.25">
      <c r="B8002" s="146"/>
      <c r="C8002" s="31"/>
      <c r="D8002" s="31"/>
      <c r="E8002" s="44"/>
      <c r="F8002" s="43"/>
      <c r="G8002" s="84"/>
      <c r="H8002" s="31"/>
      <c r="I8002" s="31"/>
      <c r="J8002" s="84"/>
      <c r="K8002" s="31"/>
      <c r="L8002" s="31"/>
      <c r="M8002" s="169"/>
      <c r="N8002" s="148"/>
      <c r="O8002" s="106"/>
      <c r="P8002" s="43"/>
      <c r="Q8002" s="31"/>
      <c r="R8002" s="84"/>
      <c r="S8002" s="31"/>
      <c r="T8002" s="31"/>
      <c r="U8002" s="169"/>
      <c r="V8002" s="150"/>
      <c r="W8002" s="141" t="str" cm="1">
        <f t="array" ref="W8002">IF(SUM(LEN(B8002:V8002))=0,"",IF(OR(OR(ISBLANK(F8002),SUM(LEN(C8002),LEN(D8002))=0),AND(NOT(E8002="Unknown"),ISBLANK(J8002)),AND(NOT(O8002="Unknown"),ISBLANK(R8002))),"Missing Information", INDEX(Table15[Entire Service Line Classification], MATCH(SUMIFS(Table15[Unique ID],Table15[System-Owned Portion],E8002,Table15[If Material Anything Other than "Lead" in Column E,Was Material Ever Previously Lead?],G8002,Table15[Customer-Owned Portion],O8002),Table15[Unique ID],0),0)))</f>
        <v/>
      </c>
      <c r="X8002"/>
    </row>
    <row r="8003" spans="2:24" x14ac:dyDescent="0.25">
      <c r="B8003" s="146"/>
      <c r="C8003" s="31"/>
      <c r="D8003" s="31"/>
      <c r="E8003" s="44"/>
      <c r="F8003" s="43"/>
      <c r="G8003" s="84"/>
      <c r="H8003" s="31"/>
      <c r="I8003" s="31"/>
      <c r="J8003" s="84"/>
      <c r="K8003" s="31"/>
      <c r="L8003" s="31"/>
      <c r="M8003" s="169"/>
      <c r="N8003" s="148"/>
      <c r="O8003" s="106"/>
      <c r="P8003" s="43"/>
      <c r="Q8003" s="31"/>
      <c r="R8003" s="84"/>
      <c r="S8003" s="31"/>
      <c r="T8003" s="31"/>
      <c r="U8003" s="169"/>
      <c r="V8003" s="150"/>
      <c r="W8003" s="141" t="str" cm="1">
        <f t="array" ref="W8003">IF(SUM(LEN(B8003:V8003))=0,"",IF(OR(OR(ISBLANK(F8003),SUM(LEN(C8003),LEN(D8003))=0),AND(NOT(E8003="Unknown"),ISBLANK(J8003)),AND(NOT(O8003="Unknown"),ISBLANK(R8003))),"Missing Information", INDEX(Table15[Entire Service Line Classification], MATCH(SUMIFS(Table15[Unique ID],Table15[System-Owned Portion],E8003,Table15[If Material Anything Other than "Lead" in Column E,Was Material Ever Previously Lead?],G8003,Table15[Customer-Owned Portion],O8003),Table15[Unique ID],0),0)))</f>
        <v/>
      </c>
      <c r="X8003"/>
    </row>
    <row r="8004" spans="2:24" x14ac:dyDescent="0.25">
      <c r="B8004" s="146"/>
      <c r="C8004" s="31"/>
      <c r="D8004" s="31"/>
      <c r="E8004" s="44"/>
      <c r="F8004" s="43"/>
      <c r="G8004" s="84"/>
      <c r="H8004" s="31"/>
      <c r="I8004" s="31"/>
      <c r="J8004" s="84"/>
      <c r="K8004" s="31"/>
      <c r="L8004" s="31"/>
      <c r="M8004" s="169"/>
      <c r="N8004" s="148"/>
      <c r="O8004" s="106"/>
      <c r="P8004" s="43"/>
      <c r="Q8004" s="31"/>
      <c r="R8004" s="84"/>
      <c r="S8004" s="31"/>
      <c r="T8004" s="31"/>
      <c r="U8004" s="169"/>
      <c r="V8004" s="150"/>
      <c r="W8004" s="141" t="str" cm="1">
        <f t="array" ref="W8004">IF(SUM(LEN(B8004:V8004))=0,"",IF(OR(OR(ISBLANK(F8004),SUM(LEN(C8004),LEN(D8004))=0),AND(NOT(E8004="Unknown"),ISBLANK(J8004)),AND(NOT(O8004="Unknown"),ISBLANK(R8004))),"Missing Information", INDEX(Table15[Entire Service Line Classification], MATCH(SUMIFS(Table15[Unique ID],Table15[System-Owned Portion],E8004,Table15[If Material Anything Other than "Lead" in Column E,Was Material Ever Previously Lead?],G8004,Table15[Customer-Owned Portion],O8004),Table15[Unique ID],0),0)))</f>
        <v/>
      </c>
      <c r="X8004"/>
    </row>
    <row r="8005" spans="2:24" x14ac:dyDescent="0.25">
      <c r="B8005" s="146"/>
      <c r="C8005" s="31"/>
      <c r="D8005" s="31"/>
      <c r="E8005" s="44"/>
      <c r="F8005" s="43"/>
      <c r="G8005" s="84"/>
      <c r="H8005" s="31"/>
      <c r="I8005" s="31"/>
      <c r="J8005" s="84"/>
      <c r="K8005" s="31"/>
      <c r="L8005" s="31"/>
      <c r="M8005" s="169"/>
      <c r="N8005" s="148"/>
      <c r="O8005" s="106"/>
      <c r="P8005" s="43"/>
      <c r="Q8005" s="31"/>
      <c r="R8005" s="84"/>
      <c r="S8005" s="31"/>
      <c r="T8005" s="31"/>
      <c r="U8005" s="169"/>
      <c r="V8005" s="150"/>
      <c r="W8005" s="141" t="str" cm="1">
        <f t="array" ref="W8005">IF(SUM(LEN(B8005:V8005))=0,"",IF(OR(OR(ISBLANK(F8005),SUM(LEN(C8005),LEN(D8005))=0),AND(NOT(E8005="Unknown"),ISBLANK(J8005)),AND(NOT(O8005="Unknown"),ISBLANK(R8005))),"Missing Information", INDEX(Table15[Entire Service Line Classification], MATCH(SUMIFS(Table15[Unique ID],Table15[System-Owned Portion],E8005,Table15[If Material Anything Other than "Lead" in Column E,Was Material Ever Previously Lead?],G8005,Table15[Customer-Owned Portion],O8005),Table15[Unique ID],0),0)))</f>
        <v/>
      </c>
      <c r="X8005"/>
    </row>
    <row r="8006" spans="2:24" x14ac:dyDescent="0.25">
      <c r="B8006" s="146"/>
      <c r="C8006" s="31"/>
      <c r="D8006" s="31"/>
      <c r="E8006" s="44"/>
      <c r="F8006" s="43"/>
      <c r="G8006" s="84"/>
      <c r="H8006" s="31"/>
      <c r="I8006" s="31"/>
      <c r="J8006" s="84"/>
      <c r="K8006" s="31"/>
      <c r="L8006" s="31"/>
      <c r="M8006" s="169"/>
      <c r="N8006" s="148"/>
      <c r="O8006" s="106"/>
      <c r="P8006" s="43"/>
      <c r="Q8006" s="31"/>
      <c r="R8006" s="84"/>
      <c r="S8006" s="31"/>
      <c r="T8006" s="31"/>
      <c r="U8006" s="169"/>
      <c r="V8006" s="150"/>
      <c r="W8006" s="141" t="str" cm="1">
        <f t="array" ref="W8006">IF(SUM(LEN(B8006:V8006))=0,"",IF(OR(OR(ISBLANK(F8006),SUM(LEN(C8006),LEN(D8006))=0),AND(NOT(E8006="Unknown"),ISBLANK(J8006)),AND(NOT(O8006="Unknown"),ISBLANK(R8006))),"Missing Information", INDEX(Table15[Entire Service Line Classification], MATCH(SUMIFS(Table15[Unique ID],Table15[System-Owned Portion],E8006,Table15[If Material Anything Other than "Lead" in Column E,Was Material Ever Previously Lead?],G8006,Table15[Customer-Owned Portion],O8006),Table15[Unique ID],0),0)))</f>
        <v/>
      </c>
      <c r="X8006"/>
    </row>
    <row r="8007" spans="2:24" x14ac:dyDescent="0.25">
      <c r="B8007" s="146"/>
      <c r="C8007" s="31"/>
      <c r="D8007" s="31"/>
      <c r="E8007" s="44"/>
      <c r="F8007" s="43"/>
      <c r="G8007" s="84"/>
      <c r="H8007" s="31"/>
      <c r="I8007" s="31"/>
      <c r="J8007" s="84"/>
      <c r="K8007" s="31"/>
      <c r="L8007" s="31"/>
      <c r="M8007" s="169"/>
      <c r="N8007" s="148"/>
      <c r="O8007" s="106"/>
      <c r="P8007" s="43"/>
      <c r="Q8007" s="31"/>
      <c r="R8007" s="84"/>
      <c r="S8007" s="31"/>
      <c r="T8007" s="31"/>
      <c r="U8007" s="169"/>
      <c r="V8007" s="150"/>
      <c r="W8007" s="141" t="str" cm="1">
        <f t="array" ref="W8007">IF(SUM(LEN(B8007:V8007))=0,"",IF(OR(OR(ISBLANK(F8007),SUM(LEN(C8007),LEN(D8007))=0),AND(NOT(E8007="Unknown"),ISBLANK(J8007)),AND(NOT(O8007="Unknown"),ISBLANK(R8007))),"Missing Information", INDEX(Table15[Entire Service Line Classification], MATCH(SUMIFS(Table15[Unique ID],Table15[System-Owned Portion],E8007,Table15[If Material Anything Other than "Lead" in Column E,Was Material Ever Previously Lead?],G8007,Table15[Customer-Owned Portion],O8007),Table15[Unique ID],0),0)))</f>
        <v/>
      </c>
      <c r="X8007"/>
    </row>
    <row r="8008" spans="2:24" x14ac:dyDescent="0.25">
      <c r="B8008" s="146"/>
      <c r="C8008" s="31"/>
      <c r="D8008" s="31"/>
      <c r="E8008" s="44"/>
      <c r="F8008" s="43"/>
      <c r="G8008" s="84"/>
      <c r="H8008" s="31"/>
      <c r="I8008" s="31"/>
      <c r="J8008" s="84"/>
      <c r="K8008" s="31"/>
      <c r="L8008" s="31"/>
      <c r="M8008" s="169"/>
      <c r="N8008" s="148"/>
      <c r="O8008" s="106"/>
      <c r="P8008" s="43"/>
      <c r="Q8008" s="31"/>
      <c r="R8008" s="84"/>
      <c r="S8008" s="31"/>
      <c r="T8008" s="31"/>
      <c r="U8008" s="169"/>
      <c r="V8008" s="150"/>
      <c r="W8008" s="141" t="str" cm="1">
        <f t="array" ref="W8008">IF(SUM(LEN(B8008:V8008))=0,"",IF(OR(OR(ISBLANK(F8008),SUM(LEN(C8008),LEN(D8008))=0),AND(NOT(E8008="Unknown"),ISBLANK(J8008)),AND(NOT(O8008="Unknown"),ISBLANK(R8008))),"Missing Information", INDEX(Table15[Entire Service Line Classification], MATCH(SUMIFS(Table15[Unique ID],Table15[System-Owned Portion],E8008,Table15[If Material Anything Other than "Lead" in Column E,Was Material Ever Previously Lead?],G8008,Table15[Customer-Owned Portion],O8008),Table15[Unique ID],0),0)))</f>
        <v/>
      </c>
      <c r="X8008"/>
    </row>
    <row r="8009" spans="2:24" x14ac:dyDescent="0.25">
      <c r="B8009" s="146"/>
      <c r="C8009" s="31"/>
      <c r="D8009" s="31"/>
      <c r="E8009" s="44"/>
      <c r="F8009" s="43"/>
      <c r="G8009" s="84"/>
      <c r="H8009" s="31"/>
      <c r="I8009" s="31"/>
      <c r="J8009" s="84"/>
      <c r="K8009" s="31"/>
      <c r="L8009" s="31"/>
      <c r="M8009" s="169"/>
      <c r="N8009" s="148"/>
      <c r="O8009" s="106"/>
      <c r="P8009" s="43"/>
      <c r="Q8009" s="31"/>
      <c r="R8009" s="84"/>
      <c r="S8009" s="31"/>
      <c r="T8009" s="31"/>
      <c r="U8009" s="169"/>
      <c r="V8009" s="150"/>
      <c r="W8009" s="141" t="str" cm="1">
        <f t="array" ref="W8009">IF(SUM(LEN(B8009:V8009))=0,"",IF(OR(OR(ISBLANK(F8009),SUM(LEN(C8009),LEN(D8009))=0),AND(NOT(E8009="Unknown"),ISBLANK(J8009)),AND(NOT(O8009="Unknown"),ISBLANK(R8009))),"Missing Information", INDEX(Table15[Entire Service Line Classification], MATCH(SUMIFS(Table15[Unique ID],Table15[System-Owned Portion],E8009,Table15[If Material Anything Other than "Lead" in Column E,Was Material Ever Previously Lead?],G8009,Table15[Customer-Owned Portion],O8009),Table15[Unique ID],0),0)))</f>
        <v/>
      </c>
      <c r="X8009"/>
    </row>
    <row r="8010" spans="2:24" x14ac:dyDescent="0.25">
      <c r="B8010" s="146"/>
      <c r="C8010" s="31"/>
      <c r="D8010" s="31"/>
      <c r="E8010" s="44"/>
      <c r="F8010" s="43"/>
      <c r="G8010" s="84"/>
      <c r="H8010" s="31"/>
      <c r="I8010" s="31"/>
      <c r="J8010" s="84"/>
      <c r="K8010" s="31"/>
      <c r="L8010" s="31"/>
      <c r="M8010" s="169"/>
      <c r="N8010" s="148"/>
      <c r="O8010" s="106"/>
      <c r="P8010" s="43"/>
      <c r="Q8010" s="31"/>
      <c r="R8010" s="84"/>
      <c r="S8010" s="31"/>
      <c r="T8010" s="31"/>
      <c r="U8010" s="169"/>
      <c r="V8010" s="150"/>
      <c r="W8010" s="141" t="str" cm="1">
        <f t="array" ref="W8010">IF(SUM(LEN(B8010:V8010))=0,"",IF(OR(OR(ISBLANK(F8010),SUM(LEN(C8010),LEN(D8010))=0),AND(NOT(E8010="Unknown"),ISBLANK(J8010)),AND(NOT(O8010="Unknown"),ISBLANK(R8010))),"Missing Information", INDEX(Table15[Entire Service Line Classification], MATCH(SUMIFS(Table15[Unique ID],Table15[System-Owned Portion],E8010,Table15[If Material Anything Other than "Lead" in Column E,Was Material Ever Previously Lead?],G8010,Table15[Customer-Owned Portion],O8010),Table15[Unique ID],0),0)))</f>
        <v/>
      </c>
      <c r="X8010"/>
    </row>
    <row r="8011" spans="2:24" x14ac:dyDescent="0.25">
      <c r="B8011" s="146"/>
      <c r="C8011" s="31"/>
      <c r="D8011" s="31"/>
      <c r="E8011" s="44"/>
      <c r="F8011" s="43"/>
      <c r="G8011" s="84"/>
      <c r="H8011" s="31"/>
      <c r="I8011" s="31"/>
      <c r="J8011" s="84"/>
      <c r="K8011" s="31"/>
      <c r="L8011" s="31"/>
      <c r="M8011" s="169"/>
      <c r="N8011" s="148"/>
      <c r="O8011" s="106"/>
      <c r="P8011" s="43"/>
      <c r="Q8011" s="31"/>
      <c r="R8011" s="84"/>
      <c r="S8011" s="31"/>
      <c r="T8011" s="31"/>
      <c r="U8011" s="169"/>
      <c r="V8011" s="150"/>
      <c r="W8011" s="141" t="str" cm="1">
        <f t="array" ref="W8011">IF(SUM(LEN(B8011:V8011))=0,"",IF(OR(OR(ISBLANK(F8011),SUM(LEN(C8011),LEN(D8011))=0),AND(NOT(E8011="Unknown"),ISBLANK(J8011)),AND(NOT(O8011="Unknown"),ISBLANK(R8011))),"Missing Information", INDEX(Table15[Entire Service Line Classification], MATCH(SUMIFS(Table15[Unique ID],Table15[System-Owned Portion],E8011,Table15[If Material Anything Other than "Lead" in Column E,Was Material Ever Previously Lead?],G8011,Table15[Customer-Owned Portion],O8011),Table15[Unique ID],0),0)))</f>
        <v/>
      </c>
      <c r="X8011"/>
    </row>
    <row r="8012" spans="2:24" x14ac:dyDescent="0.25">
      <c r="B8012" s="146"/>
      <c r="C8012" s="31"/>
      <c r="D8012" s="31"/>
      <c r="E8012" s="44"/>
      <c r="F8012" s="43"/>
      <c r="G8012" s="84"/>
      <c r="H8012" s="31"/>
      <c r="I8012" s="31"/>
      <c r="J8012" s="84"/>
      <c r="K8012" s="31"/>
      <c r="L8012" s="31"/>
      <c r="M8012" s="169"/>
      <c r="N8012" s="148"/>
      <c r="O8012" s="106"/>
      <c r="P8012" s="43"/>
      <c r="Q8012" s="31"/>
      <c r="R8012" s="84"/>
      <c r="S8012" s="31"/>
      <c r="T8012" s="31"/>
      <c r="U8012" s="169"/>
      <c r="V8012" s="150"/>
      <c r="W8012" s="141" t="str" cm="1">
        <f t="array" ref="W8012">IF(SUM(LEN(B8012:V8012))=0,"",IF(OR(OR(ISBLANK(F8012),SUM(LEN(C8012),LEN(D8012))=0),AND(NOT(E8012="Unknown"),ISBLANK(J8012)),AND(NOT(O8012="Unknown"),ISBLANK(R8012))),"Missing Information", INDEX(Table15[Entire Service Line Classification], MATCH(SUMIFS(Table15[Unique ID],Table15[System-Owned Portion],E8012,Table15[If Material Anything Other than "Lead" in Column E,Was Material Ever Previously Lead?],G8012,Table15[Customer-Owned Portion],O8012),Table15[Unique ID],0),0)))</f>
        <v/>
      </c>
      <c r="X8012"/>
    </row>
    <row r="8013" spans="2:24" x14ac:dyDescent="0.25">
      <c r="B8013" s="146"/>
      <c r="C8013" s="31"/>
      <c r="D8013" s="31"/>
      <c r="E8013" s="44"/>
      <c r="F8013" s="43"/>
      <c r="G8013" s="84"/>
      <c r="H8013" s="31"/>
      <c r="I8013" s="31"/>
      <c r="J8013" s="84"/>
      <c r="K8013" s="31"/>
      <c r="L8013" s="31"/>
      <c r="M8013" s="169"/>
      <c r="N8013" s="148"/>
      <c r="O8013" s="106"/>
      <c r="P8013" s="43"/>
      <c r="Q8013" s="31"/>
      <c r="R8013" s="84"/>
      <c r="S8013" s="31"/>
      <c r="T8013" s="31"/>
      <c r="U8013" s="169"/>
      <c r="V8013" s="150"/>
      <c r="W8013" s="141" t="str" cm="1">
        <f t="array" ref="W8013">IF(SUM(LEN(B8013:V8013))=0,"",IF(OR(OR(ISBLANK(F8013),SUM(LEN(C8013),LEN(D8013))=0),AND(NOT(E8013="Unknown"),ISBLANK(J8013)),AND(NOT(O8013="Unknown"),ISBLANK(R8013))),"Missing Information", INDEX(Table15[Entire Service Line Classification], MATCH(SUMIFS(Table15[Unique ID],Table15[System-Owned Portion],E8013,Table15[If Material Anything Other than "Lead" in Column E,Was Material Ever Previously Lead?],G8013,Table15[Customer-Owned Portion],O8013),Table15[Unique ID],0),0)))</f>
        <v/>
      </c>
      <c r="X8013"/>
    </row>
    <row r="8014" spans="2:24" x14ac:dyDescent="0.25">
      <c r="B8014" s="146"/>
      <c r="C8014" s="31"/>
      <c r="D8014" s="31"/>
      <c r="E8014" s="44"/>
      <c r="F8014" s="43"/>
      <c r="G8014" s="84"/>
      <c r="H8014" s="31"/>
      <c r="I8014" s="31"/>
      <c r="J8014" s="84"/>
      <c r="K8014" s="31"/>
      <c r="L8014" s="31"/>
      <c r="M8014" s="169"/>
      <c r="N8014" s="148"/>
      <c r="O8014" s="106"/>
      <c r="P8014" s="43"/>
      <c r="Q8014" s="31"/>
      <c r="R8014" s="84"/>
      <c r="S8014" s="31"/>
      <c r="T8014" s="31"/>
      <c r="U8014" s="169"/>
      <c r="V8014" s="150"/>
      <c r="W8014" s="141" t="str" cm="1">
        <f t="array" ref="W8014">IF(SUM(LEN(B8014:V8014))=0,"",IF(OR(OR(ISBLANK(F8014),SUM(LEN(C8014),LEN(D8014))=0),AND(NOT(E8014="Unknown"),ISBLANK(J8014)),AND(NOT(O8014="Unknown"),ISBLANK(R8014))),"Missing Information", INDEX(Table15[Entire Service Line Classification], MATCH(SUMIFS(Table15[Unique ID],Table15[System-Owned Portion],E8014,Table15[If Material Anything Other than "Lead" in Column E,Was Material Ever Previously Lead?],G8014,Table15[Customer-Owned Portion],O8014),Table15[Unique ID],0),0)))</f>
        <v/>
      </c>
      <c r="X8014"/>
    </row>
    <row r="8015" spans="2:24" x14ac:dyDescent="0.25">
      <c r="B8015" s="146"/>
      <c r="C8015" s="31"/>
      <c r="D8015" s="31"/>
      <c r="E8015" s="44"/>
      <c r="F8015" s="43"/>
      <c r="G8015" s="84"/>
      <c r="H8015" s="31"/>
      <c r="I8015" s="31"/>
      <c r="J8015" s="84"/>
      <c r="K8015" s="31"/>
      <c r="L8015" s="31"/>
      <c r="M8015" s="169"/>
      <c r="N8015" s="148"/>
      <c r="O8015" s="106"/>
      <c r="P8015" s="43"/>
      <c r="Q8015" s="31"/>
      <c r="R8015" s="84"/>
      <c r="S8015" s="31"/>
      <c r="T8015" s="31"/>
      <c r="U8015" s="169"/>
      <c r="V8015" s="150"/>
      <c r="W8015" s="141" t="str" cm="1">
        <f t="array" ref="W8015">IF(SUM(LEN(B8015:V8015))=0,"",IF(OR(OR(ISBLANK(F8015),SUM(LEN(C8015),LEN(D8015))=0),AND(NOT(E8015="Unknown"),ISBLANK(J8015)),AND(NOT(O8015="Unknown"),ISBLANK(R8015))),"Missing Information", INDEX(Table15[Entire Service Line Classification], MATCH(SUMIFS(Table15[Unique ID],Table15[System-Owned Portion],E8015,Table15[If Material Anything Other than "Lead" in Column E,Was Material Ever Previously Lead?],G8015,Table15[Customer-Owned Portion],O8015),Table15[Unique ID],0),0)))</f>
        <v/>
      </c>
      <c r="X8015"/>
    </row>
    <row r="8016" spans="2:24" x14ac:dyDescent="0.25">
      <c r="B8016" s="146"/>
      <c r="C8016" s="31"/>
      <c r="D8016" s="31"/>
      <c r="E8016" s="44"/>
      <c r="F8016" s="43"/>
      <c r="G8016" s="84"/>
      <c r="H8016" s="31"/>
      <c r="I8016" s="31"/>
      <c r="J8016" s="84"/>
      <c r="K8016" s="31"/>
      <c r="L8016" s="31"/>
      <c r="M8016" s="169"/>
      <c r="N8016" s="148"/>
      <c r="O8016" s="106"/>
      <c r="P8016" s="43"/>
      <c r="Q8016" s="31"/>
      <c r="R8016" s="84"/>
      <c r="S8016" s="31"/>
      <c r="T8016" s="31"/>
      <c r="U8016" s="169"/>
      <c r="V8016" s="150"/>
      <c r="W8016" s="141" t="str" cm="1">
        <f t="array" ref="W8016">IF(SUM(LEN(B8016:V8016))=0,"",IF(OR(OR(ISBLANK(F8016),SUM(LEN(C8016),LEN(D8016))=0),AND(NOT(E8016="Unknown"),ISBLANK(J8016)),AND(NOT(O8016="Unknown"),ISBLANK(R8016))),"Missing Information", INDEX(Table15[Entire Service Line Classification], MATCH(SUMIFS(Table15[Unique ID],Table15[System-Owned Portion],E8016,Table15[If Material Anything Other than "Lead" in Column E,Was Material Ever Previously Lead?],G8016,Table15[Customer-Owned Portion],O8016),Table15[Unique ID],0),0)))</f>
        <v/>
      </c>
      <c r="X8016"/>
    </row>
    <row r="8017" spans="2:24" x14ac:dyDescent="0.25">
      <c r="B8017" s="146"/>
      <c r="C8017" s="31"/>
      <c r="D8017" s="31"/>
      <c r="E8017" s="44"/>
      <c r="F8017" s="43"/>
      <c r="G8017" s="84"/>
      <c r="H8017" s="31"/>
      <c r="I8017" s="31"/>
      <c r="J8017" s="84"/>
      <c r="K8017" s="31"/>
      <c r="L8017" s="31"/>
      <c r="M8017" s="169"/>
      <c r="N8017" s="148"/>
      <c r="O8017" s="106"/>
      <c r="P8017" s="43"/>
      <c r="Q8017" s="31"/>
      <c r="R8017" s="84"/>
      <c r="S8017" s="31"/>
      <c r="T8017" s="31"/>
      <c r="U8017" s="169"/>
      <c r="V8017" s="150"/>
      <c r="W8017" s="141" t="str" cm="1">
        <f t="array" ref="W8017">IF(SUM(LEN(B8017:V8017))=0,"",IF(OR(OR(ISBLANK(F8017),SUM(LEN(C8017),LEN(D8017))=0),AND(NOT(E8017="Unknown"),ISBLANK(J8017)),AND(NOT(O8017="Unknown"),ISBLANK(R8017))),"Missing Information", INDEX(Table15[Entire Service Line Classification], MATCH(SUMIFS(Table15[Unique ID],Table15[System-Owned Portion],E8017,Table15[If Material Anything Other than "Lead" in Column E,Was Material Ever Previously Lead?],G8017,Table15[Customer-Owned Portion],O8017),Table15[Unique ID],0),0)))</f>
        <v/>
      </c>
      <c r="X8017"/>
    </row>
    <row r="8018" spans="2:24" x14ac:dyDescent="0.25">
      <c r="B8018" s="146"/>
      <c r="C8018" s="31"/>
      <c r="D8018" s="31"/>
      <c r="E8018" s="44"/>
      <c r="F8018" s="43"/>
      <c r="G8018" s="84"/>
      <c r="H8018" s="31"/>
      <c r="I8018" s="31"/>
      <c r="J8018" s="84"/>
      <c r="K8018" s="31"/>
      <c r="L8018" s="31"/>
      <c r="M8018" s="169"/>
      <c r="N8018" s="148"/>
      <c r="O8018" s="106"/>
      <c r="P8018" s="43"/>
      <c r="Q8018" s="31"/>
      <c r="R8018" s="84"/>
      <c r="S8018" s="31"/>
      <c r="T8018" s="31"/>
      <c r="U8018" s="169"/>
      <c r="V8018" s="150"/>
      <c r="W8018" s="141" t="str" cm="1">
        <f t="array" ref="W8018">IF(SUM(LEN(B8018:V8018))=0,"",IF(OR(OR(ISBLANK(F8018),SUM(LEN(C8018),LEN(D8018))=0),AND(NOT(E8018="Unknown"),ISBLANK(J8018)),AND(NOT(O8018="Unknown"),ISBLANK(R8018))),"Missing Information", INDEX(Table15[Entire Service Line Classification], MATCH(SUMIFS(Table15[Unique ID],Table15[System-Owned Portion],E8018,Table15[If Material Anything Other than "Lead" in Column E,Was Material Ever Previously Lead?],G8018,Table15[Customer-Owned Portion],O8018),Table15[Unique ID],0),0)))</f>
        <v/>
      </c>
      <c r="X8018"/>
    </row>
    <row r="8019" spans="2:24" x14ac:dyDescent="0.25">
      <c r="B8019" s="146"/>
      <c r="C8019" s="31"/>
      <c r="D8019" s="31"/>
      <c r="E8019" s="44"/>
      <c r="F8019" s="43"/>
      <c r="G8019" s="84"/>
      <c r="H8019" s="31"/>
      <c r="I8019" s="31"/>
      <c r="J8019" s="84"/>
      <c r="K8019" s="31"/>
      <c r="L8019" s="31"/>
      <c r="M8019" s="169"/>
      <c r="N8019" s="148"/>
      <c r="O8019" s="106"/>
      <c r="P8019" s="43"/>
      <c r="Q8019" s="31"/>
      <c r="R8019" s="84"/>
      <c r="S8019" s="31"/>
      <c r="T8019" s="31"/>
      <c r="U8019" s="169"/>
      <c r="V8019" s="150"/>
      <c r="W8019" s="141" t="str" cm="1">
        <f t="array" ref="W8019">IF(SUM(LEN(B8019:V8019))=0,"",IF(OR(OR(ISBLANK(F8019),SUM(LEN(C8019),LEN(D8019))=0),AND(NOT(E8019="Unknown"),ISBLANK(J8019)),AND(NOT(O8019="Unknown"),ISBLANK(R8019))),"Missing Information", INDEX(Table15[Entire Service Line Classification], MATCH(SUMIFS(Table15[Unique ID],Table15[System-Owned Portion],E8019,Table15[If Material Anything Other than "Lead" in Column E,Was Material Ever Previously Lead?],G8019,Table15[Customer-Owned Portion],O8019),Table15[Unique ID],0),0)))</f>
        <v/>
      </c>
      <c r="X8019"/>
    </row>
    <row r="8020" spans="2:24" x14ac:dyDescent="0.25">
      <c r="B8020" s="146"/>
      <c r="C8020" s="31"/>
      <c r="D8020" s="31"/>
      <c r="E8020" s="44"/>
      <c r="F8020" s="43"/>
      <c r="G8020" s="84"/>
      <c r="H8020" s="31"/>
      <c r="I8020" s="31"/>
      <c r="J8020" s="84"/>
      <c r="K8020" s="31"/>
      <c r="L8020" s="31"/>
      <c r="M8020" s="169"/>
      <c r="N8020" s="148"/>
      <c r="O8020" s="106"/>
      <c r="P8020" s="43"/>
      <c r="Q8020" s="31"/>
      <c r="R8020" s="84"/>
      <c r="S8020" s="31"/>
      <c r="T8020" s="31"/>
      <c r="U8020" s="169"/>
      <c r="V8020" s="150"/>
      <c r="W8020" s="141" t="str" cm="1">
        <f t="array" ref="W8020">IF(SUM(LEN(B8020:V8020))=0,"",IF(OR(OR(ISBLANK(F8020),SUM(LEN(C8020),LEN(D8020))=0),AND(NOT(E8020="Unknown"),ISBLANK(J8020)),AND(NOT(O8020="Unknown"),ISBLANK(R8020))),"Missing Information", INDEX(Table15[Entire Service Line Classification], MATCH(SUMIFS(Table15[Unique ID],Table15[System-Owned Portion],E8020,Table15[If Material Anything Other than "Lead" in Column E,Was Material Ever Previously Lead?],G8020,Table15[Customer-Owned Portion],O8020),Table15[Unique ID],0),0)))</f>
        <v/>
      </c>
      <c r="X8020"/>
    </row>
    <row r="8021" spans="2:24" x14ac:dyDescent="0.25">
      <c r="B8021" s="146"/>
      <c r="C8021" s="31"/>
      <c r="D8021" s="31"/>
      <c r="E8021" s="44"/>
      <c r="F8021" s="43"/>
      <c r="G8021" s="84"/>
      <c r="H8021" s="31"/>
      <c r="I8021" s="31"/>
      <c r="J8021" s="84"/>
      <c r="K8021" s="31"/>
      <c r="L8021" s="31"/>
      <c r="M8021" s="169"/>
      <c r="N8021" s="148"/>
      <c r="O8021" s="106"/>
      <c r="P8021" s="43"/>
      <c r="Q8021" s="31"/>
      <c r="R8021" s="84"/>
      <c r="S8021" s="31"/>
      <c r="T8021" s="31"/>
      <c r="U8021" s="169"/>
      <c r="V8021" s="150"/>
      <c r="W8021" s="141" t="str" cm="1">
        <f t="array" ref="W8021">IF(SUM(LEN(B8021:V8021))=0,"",IF(OR(OR(ISBLANK(F8021),SUM(LEN(C8021),LEN(D8021))=0),AND(NOT(E8021="Unknown"),ISBLANK(J8021)),AND(NOT(O8021="Unknown"),ISBLANK(R8021))),"Missing Information", INDEX(Table15[Entire Service Line Classification], MATCH(SUMIFS(Table15[Unique ID],Table15[System-Owned Portion],E8021,Table15[If Material Anything Other than "Lead" in Column E,Was Material Ever Previously Lead?],G8021,Table15[Customer-Owned Portion],O8021),Table15[Unique ID],0),0)))</f>
        <v/>
      </c>
      <c r="X8021"/>
    </row>
    <row r="8022" spans="2:24" x14ac:dyDescent="0.25">
      <c r="B8022" s="146"/>
      <c r="C8022" s="31"/>
      <c r="D8022" s="31"/>
      <c r="E8022" s="44"/>
      <c r="F8022" s="43"/>
      <c r="G8022" s="84"/>
      <c r="H8022" s="31"/>
      <c r="I8022" s="31"/>
      <c r="J8022" s="84"/>
      <c r="K8022" s="31"/>
      <c r="L8022" s="31"/>
      <c r="M8022" s="169"/>
      <c r="N8022" s="148"/>
      <c r="O8022" s="106"/>
      <c r="P8022" s="43"/>
      <c r="Q8022" s="31"/>
      <c r="R8022" s="84"/>
      <c r="S8022" s="31"/>
      <c r="T8022" s="31"/>
      <c r="U8022" s="169"/>
      <c r="V8022" s="150"/>
      <c r="W8022" s="141" t="str" cm="1">
        <f t="array" ref="W8022">IF(SUM(LEN(B8022:V8022))=0,"",IF(OR(OR(ISBLANK(F8022),SUM(LEN(C8022),LEN(D8022))=0),AND(NOT(E8022="Unknown"),ISBLANK(J8022)),AND(NOT(O8022="Unknown"),ISBLANK(R8022))),"Missing Information", INDEX(Table15[Entire Service Line Classification], MATCH(SUMIFS(Table15[Unique ID],Table15[System-Owned Portion],E8022,Table15[If Material Anything Other than "Lead" in Column E,Was Material Ever Previously Lead?],G8022,Table15[Customer-Owned Portion],O8022),Table15[Unique ID],0),0)))</f>
        <v/>
      </c>
      <c r="X8022"/>
    </row>
    <row r="8023" spans="2:24" x14ac:dyDescent="0.25">
      <c r="B8023" s="146"/>
      <c r="C8023" s="31"/>
      <c r="D8023" s="31"/>
      <c r="E8023" s="44"/>
      <c r="F8023" s="43"/>
      <c r="G8023" s="84"/>
      <c r="H8023" s="31"/>
      <c r="I8023" s="31"/>
      <c r="J8023" s="84"/>
      <c r="K8023" s="31"/>
      <c r="L8023" s="31"/>
      <c r="M8023" s="169"/>
      <c r="N8023" s="148"/>
      <c r="O8023" s="106"/>
      <c r="P8023" s="43"/>
      <c r="Q8023" s="31"/>
      <c r="R8023" s="84"/>
      <c r="S8023" s="31"/>
      <c r="T8023" s="31"/>
      <c r="U8023" s="169"/>
      <c r="V8023" s="150"/>
      <c r="W8023" s="141" t="str" cm="1">
        <f t="array" ref="W8023">IF(SUM(LEN(B8023:V8023))=0,"",IF(OR(OR(ISBLANK(F8023),SUM(LEN(C8023),LEN(D8023))=0),AND(NOT(E8023="Unknown"),ISBLANK(J8023)),AND(NOT(O8023="Unknown"),ISBLANK(R8023))),"Missing Information", INDEX(Table15[Entire Service Line Classification], MATCH(SUMIFS(Table15[Unique ID],Table15[System-Owned Portion],E8023,Table15[If Material Anything Other than "Lead" in Column E,Was Material Ever Previously Lead?],G8023,Table15[Customer-Owned Portion],O8023),Table15[Unique ID],0),0)))</f>
        <v/>
      </c>
      <c r="X8023"/>
    </row>
    <row r="8024" spans="2:24" x14ac:dyDescent="0.25">
      <c r="B8024" s="146"/>
      <c r="C8024" s="31"/>
      <c r="D8024" s="31"/>
      <c r="E8024" s="44"/>
      <c r="F8024" s="43"/>
      <c r="G8024" s="84"/>
      <c r="H8024" s="31"/>
      <c r="I8024" s="31"/>
      <c r="J8024" s="84"/>
      <c r="K8024" s="31"/>
      <c r="L8024" s="31"/>
      <c r="M8024" s="169"/>
      <c r="N8024" s="148"/>
      <c r="O8024" s="106"/>
      <c r="P8024" s="43"/>
      <c r="Q8024" s="31"/>
      <c r="R8024" s="84"/>
      <c r="S8024" s="31"/>
      <c r="T8024" s="31"/>
      <c r="U8024" s="169"/>
      <c r="V8024" s="150"/>
      <c r="W8024" s="141" t="str" cm="1">
        <f t="array" ref="W8024">IF(SUM(LEN(B8024:V8024))=0,"",IF(OR(OR(ISBLANK(F8024),SUM(LEN(C8024),LEN(D8024))=0),AND(NOT(E8024="Unknown"),ISBLANK(J8024)),AND(NOT(O8024="Unknown"),ISBLANK(R8024))),"Missing Information", INDEX(Table15[Entire Service Line Classification], MATCH(SUMIFS(Table15[Unique ID],Table15[System-Owned Portion],E8024,Table15[If Material Anything Other than "Lead" in Column E,Was Material Ever Previously Lead?],G8024,Table15[Customer-Owned Portion],O8024),Table15[Unique ID],0),0)))</f>
        <v/>
      </c>
      <c r="X8024"/>
    </row>
    <row r="8025" spans="2:24" x14ac:dyDescent="0.25">
      <c r="B8025" s="146"/>
      <c r="C8025" s="31"/>
      <c r="D8025" s="31"/>
      <c r="E8025" s="44"/>
      <c r="F8025" s="43"/>
      <c r="G8025" s="84"/>
      <c r="H8025" s="31"/>
      <c r="I8025" s="31"/>
      <c r="J8025" s="84"/>
      <c r="K8025" s="31"/>
      <c r="L8025" s="31"/>
      <c r="M8025" s="169"/>
      <c r="N8025" s="148"/>
      <c r="O8025" s="106"/>
      <c r="P8025" s="43"/>
      <c r="Q8025" s="31"/>
      <c r="R8025" s="84"/>
      <c r="S8025" s="31"/>
      <c r="T8025" s="31"/>
      <c r="U8025" s="169"/>
      <c r="V8025" s="150"/>
      <c r="W8025" s="141" t="str" cm="1">
        <f t="array" ref="W8025">IF(SUM(LEN(B8025:V8025))=0,"",IF(OR(OR(ISBLANK(F8025),SUM(LEN(C8025),LEN(D8025))=0),AND(NOT(E8025="Unknown"),ISBLANK(J8025)),AND(NOT(O8025="Unknown"),ISBLANK(R8025))),"Missing Information", INDEX(Table15[Entire Service Line Classification], MATCH(SUMIFS(Table15[Unique ID],Table15[System-Owned Portion],E8025,Table15[If Material Anything Other than "Lead" in Column E,Was Material Ever Previously Lead?],G8025,Table15[Customer-Owned Portion],O8025),Table15[Unique ID],0),0)))</f>
        <v/>
      </c>
      <c r="X8025"/>
    </row>
    <row r="8026" spans="2:24" x14ac:dyDescent="0.25">
      <c r="B8026" s="146"/>
      <c r="C8026" s="31"/>
      <c r="D8026" s="31"/>
      <c r="E8026" s="44"/>
      <c r="F8026" s="43"/>
      <c r="G8026" s="84"/>
      <c r="H8026" s="31"/>
      <c r="I8026" s="31"/>
      <c r="J8026" s="84"/>
      <c r="K8026" s="31"/>
      <c r="L8026" s="31"/>
      <c r="M8026" s="169"/>
      <c r="N8026" s="148"/>
      <c r="O8026" s="106"/>
      <c r="P8026" s="43"/>
      <c r="Q8026" s="31"/>
      <c r="R8026" s="84"/>
      <c r="S8026" s="31"/>
      <c r="T8026" s="31"/>
      <c r="U8026" s="169"/>
      <c r="V8026" s="150"/>
      <c r="W8026" s="141" t="str" cm="1">
        <f t="array" ref="W8026">IF(SUM(LEN(B8026:V8026))=0,"",IF(OR(OR(ISBLANK(F8026),SUM(LEN(C8026),LEN(D8026))=0),AND(NOT(E8026="Unknown"),ISBLANK(J8026)),AND(NOT(O8026="Unknown"),ISBLANK(R8026))),"Missing Information", INDEX(Table15[Entire Service Line Classification], MATCH(SUMIFS(Table15[Unique ID],Table15[System-Owned Portion],E8026,Table15[If Material Anything Other than "Lead" in Column E,Was Material Ever Previously Lead?],G8026,Table15[Customer-Owned Portion],O8026),Table15[Unique ID],0),0)))</f>
        <v/>
      </c>
      <c r="X8026"/>
    </row>
    <row r="8027" spans="2:24" x14ac:dyDescent="0.25">
      <c r="B8027" s="146"/>
      <c r="C8027" s="31"/>
      <c r="D8027" s="31"/>
      <c r="E8027" s="44"/>
      <c r="F8027" s="43"/>
      <c r="G8027" s="84"/>
      <c r="H8027" s="31"/>
      <c r="I8027" s="31"/>
      <c r="J8027" s="84"/>
      <c r="K8027" s="31"/>
      <c r="L8027" s="31"/>
      <c r="M8027" s="169"/>
      <c r="N8027" s="148"/>
      <c r="O8027" s="106"/>
      <c r="P8027" s="43"/>
      <c r="Q8027" s="31"/>
      <c r="R8027" s="84"/>
      <c r="S8027" s="31"/>
      <c r="T8027" s="31"/>
      <c r="U8027" s="169"/>
      <c r="V8027" s="150"/>
      <c r="W8027" s="141" t="str" cm="1">
        <f t="array" ref="W8027">IF(SUM(LEN(B8027:V8027))=0,"",IF(OR(OR(ISBLANK(F8027),SUM(LEN(C8027),LEN(D8027))=0),AND(NOT(E8027="Unknown"),ISBLANK(J8027)),AND(NOT(O8027="Unknown"),ISBLANK(R8027))),"Missing Information", INDEX(Table15[Entire Service Line Classification], MATCH(SUMIFS(Table15[Unique ID],Table15[System-Owned Portion],E8027,Table15[If Material Anything Other than "Lead" in Column E,Was Material Ever Previously Lead?],G8027,Table15[Customer-Owned Portion],O8027),Table15[Unique ID],0),0)))</f>
        <v/>
      </c>
      <c r="X8027"/>
    </row>
    <row r="8028" spans="2:24" x14ac:dyDescent="0.25">
      <c r="B8028" s="146"/>
      <c r="C8028" s="31"/>
      <c r="D8028" s="31"/>
      <c r="E8028" s="44"/>
      <c r="F8028" s="43"/>
      <c r="G8028" s="84"/>
      <c r="H8028" s="31"/>
      <c r="I8028" s="31"/>
      <c r="J8028" s="84"/>
      <c r="K8028" s="31"/>
      <c r="L8028" s="31"/>
      <c r="M8028" s="169"/>
      <c r="N8028" s="148"/>
      <c r="O8028" s="106"/>
      <c r="P8028" s="43"/>
      <c r="Q8028" s="31"/>
      <c r="R8028" s="84"/>
      <c r="S8028" s="31"/>
      <c r="T8028" s="31"/>
      <c r="U8028" s="169"/>
      <c r="V8028" s="150"/>
      <c r="W8028" s="141" t="str" cm="1">
        <f t="array" ref="W8028">IF(SUM(LEN(B8028:V8028))=0,"",IF(OR(OR(ISBLANK(F8028),SUM(LEN(C8028),LEN(D8028))=0),AND(NOT(E8028="Unknown"),ISBLANK(J8028)),AND(NOT(O8028="Unknown"),ISBLANK(R8028))),"Missing Information", INDEX(Table15[Entire Service Line Classification], MATCH(SUMIFS(Table15[Unique ID],Table15[System-Owned Portion],E8028,Table15[If Material Anything Other than "Lead" in Column E,Was Material Ever Previously Lead?],G8028,Table15[Customer-Owned Portion],O8028),Table15[Unique ID],0),0)))</f>
        <v/>
      </c>
      <c r="X8028"/>
    </row>
    <row r="8029" spans="2:24" x14ac:dyDescent="0.25">
      <c r="B8029" s="146"/>
      <c r="C8029" s="31"/>
      <c r="D8029" s="31"/>
      <c r="E8029" s="44"/>
      <c r="F8029" s="43"/>
      <c r="G8029" s="84"/>
      <c r="H8029" s="31"/>
      <c r="I8029" s="31"/>
      <c r="J8029" s="84"/>
      <c r="K8029" s="31"/>
      <c r="L8029" s="31"/>
      <c r="M8029" s="169"/>
      <c r="N8029" s="148"/>
      <c r="O8029" s="106"/>
      <c r="P8029" s="43"/>
      <c r="Q8029" s="31"/>
      <c r="R8029" s="84"/>
      <c r="S8029" s="31"/>
      <c r="T8029" s="31"/>
      <c r="U8029" s="169"/>
      <c r="V8029" s="150"/>
      <c r="W8029" s="141" t="str" cm="1">
        <f t="array" ref="W8029">IF(SUM(LEN(B8029:V8029))=0,"",IF(OR(OR(ISBLANK(F8029),SUM(LEN(C8029),LEN(D8029))=0),AND(NOT(E8029="Unknown"),ISBLANK(J8029)),AND(NOT(O8029="Unknown"),ISBLANK(R8029))),"Missing Information", INDEX(Table15[Entire Service Line Classification], MATCH(SUMIFS(Table15[Unique ID],Table15[System-Owned Portion],E8029,Table15[If Material Anything Other than "Lead" in Column E,Was Material Ever Previously Lead?],G8029,Table15[Customer-Owned Portion],O8029),Table15[Unique ID],0),0)))</f>
        <v/>
      </c>
      <c r="X8029"/>
    </row>
    <row r="8030" spans="2:24" x14ac:dyDescent="0.25">
      <c r="B8030" s="146"/>
      <c r="C8030" s="31"/>
      <c r="D8030" s="31"/>
      <c r="E8030" s="44"/>
      <c r="F8030" s="43"/>
      <c r="G8030" s="84"/>
      <c r="H8030" s="31"/>
      <c r="I8030" s="31"/>
      <c r="J8030" s="84"/>
      <c r="K8030" s="31"/>
      <c r="L8030" s="31"/>
      <c r="M8030" s="169"/>
      <c r="N8030" s="148"/>
      <c r="O8030" s="106"/>
      <c r="P8030" s="43"/>
      <c r="Q8030" s="31"/>
      <c r="R8030" s="84"/>
      <c r="S8030" s="31"/>
      <c r="T8030" s="31"/>
      <c r="U8030" s="169"/>
      <c r="V8030" s="150"/>
      <c r="W8030" s="141" t="str" cm="1">
        <f t="array" ref="W8030">IF(SUM(LEN(B8030:V8030))=0,"",IF(OR(OR(ISBLANK(F8030),SUM(LEN(C8030),LEN(D8030))=0),AND(NOT(E8030="Unknown"),ISBLANK(J8030)),AND(NOT(O8030="Unknown"),ISBLANK(R8030))),"Missing Information", INDEX(Table15[Entire Service Line Classification], MATCH(SUMIFS(Table15[Unique ID],Table15[System-Owned Portion],E8030,Table15[If Material Anything Other than "Lead" in Column E,Was Material Ever Previously Lead?],G8030,Table15[Customer-Owned Portion],O8030),Table15[Unique ID],0),0)))</f>
        <v/>
      </c>
      <c r="X8030"/>
    </row>
    <row r="8031" spans="2:24" x14ac:dyDescent="0.25">
      <c r="B8031" s="146"/>
      <c r="C8031" s="31"/>
      <c r="D8031" s="31"/>
      <c r="E8031" s="44"/>
      <c r="F8031" s="43"/>
      <c r="G8031" s="84"/>
      <c r="H8031" s="31"/>
      <c r="I8031" s="31"/>
      <c r="J8031" s="84"/>
      <c r="K8031" s="31"/>
      <c r="L8031" s="31"/>
      <c r="M8031" s="169"/>
      <c r="N8031" s="148"/>
      <c r="O8031" s="106"/>
      <c r="P8031" s="43"/>
      <c r="Q8031" s="31"/>
      <c r="R8031" s="84"/>
      <c r="S8031" s="31"/>
      <c r="T8031" s="31"/>
      <c r="U8031" s="169"/>
      <c r="V8031" s="150"/>
      <c r="W8031" s="141" t="str" cm="1">
        <f t="array" ref="W8031">IF(SUM(LEN(B8031:V8031))=0,"",IF(OR(OR(ISBLANK(F8031),SUM(LEN(C8031),LEN(D8031))=0),AND(NOT(E8031="Unknown"),ISBLANK(J8031)),AND(NOT(O8031="Unknown"),ISBLANK(R8031))),"Missing Information", INDEX(Table15[Entire Service Line Classification], MATCH(SUMIFS(Table15[Unique ID],Table15[System-Owned Portion],E8031,Table15[If Material Anything Other than "Lead" in Column E,Was Material Ever Previously Lead?],G8031,Table15[Customer-Owned Portion],O8031),Table15[Unique ID],0),0)))</f>
        <v/>
      </c>
      <c r="X8031"/>
    </row>
    <row r="8032" spans="2:24" x14ac:dyDescent="0.25">
      <c r="B8032" s="146"/>
      <c r="C8032" s="31"/>
      <c r="D8032" s="31"/>
      <c r="E8032" s="44"/>
      <c r="F8032" s="43"/>
      <c r="G8032" s="84"/>
      <c r="H8032" s="31"/>
      <c r="I8032" s="31"/>
      <c r="J8032" s="84"/>
      <c r="K8032" s="31"/>
      <c r="L8032" s="31"/>
      <c r="M8032" s="169"/>
      <c r="N8032" s="148"/>
      <c r="O8032" s="106"/>
      <c r="P8032" s="43"/>
      <c r="Q8032" s="31"/>
      <c r="R8032" s="84"/>
      <c r="S8032" s="31"/>
      <c r="T8032" s="31"/>
      <c r="U8032" s="169"/>
      <c r="V8032" s="150"/>
      <c r="W8032" s="141" t="str" cm="1">
        <f t="array" ref="W8032">IF(SUM(LEN(B8032:V8032))=0,"",IF(OR(OR(ISBLANK(F8032),SUM(LEN(C8032),LEN(D8032))=0),AND(NOT(E8032="Unknown"),ISBLANK(J8032)),AND(NOT(O8032="Unknown"),ISBLANK(R8032))),"Missing Information", INDEX(Table15[Entire Service Line Classification], MATCH(SUMIFS(Table15[Unique ID],Table15[System-Owned Portion],E8032,Table15[If Material Anything Other than "Lead" in Column E,Was Material Ever Previously Lead?],G8032,Table15[Customer-Owned Portion],O8032),Table15[Unique ID],0),0)))</f>
        <v/>
      </c>
      <c r="X8032"/>
    </row>
    <row r="8033" spans="2:24" x14ac:dyDescent="0.25">
      <c r="B8033" s="146"/>
      <c r="C8033" s="31"/>
      <c r="D8033" s="31"/>
      <c r="E8033" s="44"/>
      <c r="F8033" s="43"/>
      <c r="G8033" s="84"/>
      <c r="H8033" s="31"/>
      <c r="I8033" s="31"/>
      <c r="J8033" s="84"/>
      <c r="K8033" s="31"/>
      <c r="L8033" s="31"/>
      <c r="M8033" s="169"/>
      <c r="N8033" s="148"/>
      <c r="O8033" s="106"/>
      <c r="P8033" s="43"/>
      <c r="Q8033" s="31"/>
      <c r="R8033" s="84"/>
      <c r="S8033" s="31"/>
      <c r="T8033" s="31"/>
      <c r="U8033" s="169"/>
      <c r="V8033" s="150"/>
      <c r="W8033" s="141" t="str" cm="1">
        <f t="array" ref="W8033">IF(SUM(LEN(B8033:V8033))=0,"",IF(OR(OR(ISBLANK(F8033),SUM(LEN(C8033),LEN(D8033))=0),AND(NOT(E8033="Unknown"),ISBLANK(J8033)),AND(NOT(O8033="Unknown"),ISBLANK(R8033))),"Missing Information", INDEX(Table15[Entire Service Line Classification], MATCH(SUMIFS(Table15[Unique ID],Table15[System-Owned Portion],E8033,Table15[If Material Anything Other than "Lead" in Column E,Was Material Ever Previously Lead?],G8033,Table15[Customer-Owned Portion],O8033),Table15[Unique ID],0),0)))</f>
        <v/>
      </c>
      <c r="X8033"/>
    </row>
    <row r="8034" spans="2:24" x14ac:dyDescent="0.25">
      <c r="B8034" s="146"/>
      <c r="C8034" s="31"/>
      <c r="D8034" s="31"/>
      <c r="E8034" s="44"/>
      <c r="F8034" s="43"/>
      <c r="G8034" s="84"/>
      <c r="H8034" s="31"/>
      <c r="I8034" s="31"/>
      <c r="J8034" s="84"/>
      <c r="K8034" s="31"/>
      <c r="L8034" s="31"/>
      <c r="M8034" s="169"/>
      <c r="N8034" s="148"/>
      <c r="O8034" s="106"/>
      <c r="P8034" s="43"/>
      <c r="Q8034" s="31"/>
      <c r="R8034" s="84"/>
      <c r="S8034" s="31"/>
      <c r="T8034" s="31"/>
      <c r="U8034" s="169"/>
      <c r="V8034" s="150"/>
      <c r="W8034" s="141" t="str" cm="1">
        <f t="array" ref="W8034">IF(SUM(LEN(B8034:V8034))=0,"",IF(OR(OR(ISBLANK(F8034),SUM(LEN(C8034),LEN(D8034))=0),AND(NOT(E8034="Unknown"),ISBLANK(J8034)),AND(NOT(O8034="Unknown"),ISBLANK(R8034))),"Missing Information", INDEX(Table15[Entire Service Line Classification], MATCH(SUMIFS(Table15[Unique ID],Table15[System-Owned Portion],E8034,Table15[If Material Anything Other than "Lead" in Column E,Was Material Ever Previously Lead?],G8034,Table15[Customer-Owned Portion],O8034),Table15[Unique ID],0),0)))</f>
        <v/>
      </c>
      <c r="X8034"/>
    </row>
    <row r="8035" spans="2:24" x14ac:dyDescent="0.25">
      <c r="B8035" s="146"/>
      <c r="C8035" s="31"/>
      <c r="D8035" s="31"/>
      <c r="E8035" s="44"/>
      <c r="F8035" s="43"/>
      <c r="G8035" s="84"/>
      <c r="H8035" s="31"/>
      <c r="I8035" s="31"/>
      <c r="J8035" s="84"/>
      <c r="K8035" s="31"/>
      <c r="L8035" s="31"/>
      <c r="M8035" s="169"/>
      <c r="N8035" s="148"/>
      <c r="O8035" s="106"/>
      <c r="P8035" s="43"/>
      <c r="Q8035" s="31"/>
      <c r="R8035" s="84"/>
      <c r="S8035" s="31"/>
      <c r="T8035" s="31"/>
      <c r="U8035" s="169"/>
      <c r="V8035" s="150"/>
      <c r="W8035" s="141" t="str" cm="1">
        <f t="array" ref="W8035">IF(SUM(LEN(B8035:V8035))=0,"",IF(OR(OR(ISBLANK(F8035),SUM(LEN(C8035),LEN(D8035))=0),AND(NOT(E8035="Unknown"),ISBLANK(J8035)),AND(NOT(O8035="Unknown"),ISBLANK(R8035))),"Missing Information", INDEX(Table15[Entire Service Line Classification], MATCH(SUMIFS(Table15[Unique ID],Table15[System-Owned Portion],E8035,Table15[If Material Anything Other than "Lead" in Column E,Was Material Ever Previously Lead?],G8035,Table15[Customer-Owned Portion],O8035),Table15[Unique ID],0),0)))</f>
        <v/>
      </c>
      <c r="X8035"/>
    </row>
    <row r="8036" spans="2:24" x14ac:dyDescent="0.25">
      <c r="B8036" s="146"/>
      <c r="C8036" s="31"/>
      <c r="D8036" s="31"/>
      <c r="E8036" s="44"/>
      <c r="F8036" s="43"/>
      <c r="G8036" s="84"/>
      <c r="H8036" s="31"/>
      <c r="I8036" s="31"/>
      <c r="J8036" s="84"/>
      <c r="K8036" s="31"/>
      <c r="L8036" s="31"/>
      <c r="M8036" s="169"/>
      <c r="N8036" s="148"/>
      <c r="O8036" s="106"/>
      <c r="P8036" s="43"/>
      <c r="Q8036" s="31"/>
      <c r="R8036" s="84"/>
      <c r="S8036" s="31"/>
      <c r="T8036" s="31"/>
      <c r="U8036" s="169"/>
      <c r="V8036" s="150"/>
      <c r="W8036" s="141" t="str" cm="1">
        <f t="array" ref="W8036">IF(SUM(LEN(B8036:V8036))=0,"",IF(OR(OR(ISBLANK(F8036),SUM(LEN(C8036),LEN(D8036))=0),AND(NOT(E8036="Unknown"),ISBLANK(J8036)),AND(NOT(O8036="Unknown"),ISBLANK(R8036))),"Missing Information", INDEX(Table15[Entire Service Line Classification], MATCH(SUMIFS(Table15[Unique ID],Table15[System-Owned Portion],E8036,Table15[If Material Anything Other than "Lead" in Column E,Was Material Ever Previously Lead?],G8036,Table15[Customer-Owned Portion],O8036),Table15[Unique ID],0),0)))</f>
        <v/>
      </c>
      <c r="X8036"/>
    </row>
    <row r="8037" spans="2:24" x14ac:dyDescent="0.25">
      <c r="B8037" s="146"/>
      <c r="C8037" s="31"/>
      <c r="D8037" s="31"/>
      <c r="E8037" s="44"/>
      <c r="F8037" s="43"/>
      <c r="G8037" s="84"/>
      <c r="H8037" s="31"/>
      <c r="I8037" s="31"/>
      <c r="J8037" s="84"/>
      <c r="K8037" s="31"/>
      <c r="L8037" s="31"/>
      <c r="M8037" s="169"/>
      <c r="N8037" s="148"/>
      <c r="O8037" s="106"/>
      <c r="P8037" s="43"/>
      <c r="Q8037" s="31"/>
      <c r="R8037" s="84"/>
      <c r="S8037" s="31"/>
      <c r="T8037" s="31"/>
      <c r="U8037" s="169"/>
      <c r="V8037" s="150"/>
      <c r="W8037" s="141" t="str" cm="1">
        <f t="array" ref="W8037">IF(SUM(LEN(B8037:V8037))=0,"",IF(OR(OR(ISBLANK(F8037),SUM(LEN(C8037),LEN(D8037))=0),AND(NOT(E8037="Unknown"),ISBLANK(J8037)),AND(NOT(O8037="Unknown"),ISBLANK(R8037))),"Missing Information", INDEX(Table15[Entire Service Line Classification], MATCH(SUMIFS(Table15[Unique ID],Table15[System-Owned Portion],E8037,Table15[If Material Anything Other than "Lead" in Column E,Was Material Ever Previously Lead?],G8037,Table15[Customer-Owned Portion],O8037),Table15[Unique ID],0),0)))</f>
        <v/>
      </c>
      <c r="X8037"/>
    </row>
    <row r="8038" spans="2:24" x14ac:dyDescent="0.25">
      <c r="B8038" s="146"/>
      <c r="C8038" s="31"/>
      <c r="D8038" s="31"/>
      <c r="E8038" s="44"/>
      <c r="F8038" s="43"/>
      <c r="G8038" s="84"/>
      <c r="H8038" s="31"/>
      <c r="I8038" s="31"/>
      <c r="J8038" s="84"/>
      <c r="K8038" s="31"/>
      <c r="L8038" s="31"/>
      <c r="M8038" s="169"/>
      <c r="N8038" s="148"/>
      <c r="O8038" s="106"/>
      <c r="P8038" s="43"/>
      <c r="Q8038" s="31"/>
      <c r="R8038" s="84"/>
      <c r="S8038" s="31"/>
      <c r="T8038" s="31"/>
      <c r="U8038" s="169"/>
      <c r="V8038" s="150"/>
      <c r="W8038" s="141" t="str" cm="1">
        <f t="array" ref="W8038">IF(SUM(LEN(B8038:V8038))=0,"",IF(OR(OR(ISBLANK(F8038),SUM(LEN(C8038),LEN(D8038))=0),AND(NOT(E8038="Unknown"),ISBLANK(J8038)),AND(NOT(O8038="Unknown"),ISBLANK(R8038))),"Missing Information", INDEX(Table15[Entire Service Line Classification], MATCH(SUMIFS(Table15[Unique ID],Table15[System-Owned Portion],E8038,Table15[If Material Anything Other than "Lead" in Column E,Was Material Ever Previously Lead?],G8038,Table15[Customer-Owned Portion],O8038),Table15[Unique ID],0),0)))</f>
        <v/>
      </c>
      <c r="X8038"/>
    </row>
    <row r="8039" spans="2:24" x14ac:dyDescent="0.25">
      <c r="B8039" s="146"/>
      <c r="C8039" s="31"/>
      <c r="D8039" s="31"/>
      <c r="E8039" s="44"/>
      <c r="F8039" s="43"/>
      <c r="G8039" s="84"/>
      <c r="H8039" s="31"/>
      <c r="I8039" s="31"/>
      <c r="J8039" s="84"/>
      <c r="K8039" s="31"/>
      <c r="L8039" s="31"/>
      <c r="M8039" s="169"/>
      <c r="N8039" s="148"/>
      <c r="O8039" s="106"/>
      <c r="P8039" s="43"/>
      <c r="Q8039" s="31"/>
      <c r="R8039" s="84"/>
      <c r="S8039" s="31"/>
      <c r="T8039" s="31"/>
      <c r="U8039" s="169"/>
      <c r="V8039" s="150"/>
      <c r="W8039" s="141" t="str" cm="1">
        <f t="array" ref="W8039">IF(SUM(LEN(B8039:V8039))=0,"",IF(OR(OR(ISBLANK(F8039),SUM(LEN(C8039),LEN(D8039))=0),AND(NOT(E8039="Unknown"),ISBLANK(J8039)),AND(NOT(O8039="Unknown"),ISBLANK(R8039))),"Missing Information", INDEX(Table15[Entire Service Line Classification], MATCH(SUMIFS(Table15[Unique ID],Table15[System-Owned Portion],E8039,Table15[If Material Anything Other than "Lead" in Column E,Was Material Ever Previously Lead?],G8039,Table15[Customer-Owned Portion],O8039),Table15[Unique ID],0),0)))</f>
        <v/>
      </c>
      <c r="X8039"/>
    </row>
    <row r="8040" spans="2:24" x14ac:dyDescent="0.25">
      <c r="B8040" s="146"/>
      <c r="C8040" s="31"/>
      <c r="D8040" s="31"/>
      <c r="E8040" s="44"/>
      <c r="F8040" s="43"/>
      <c r="G8040" s="84"/>
      <c r="H8040" s="31"/>
      <c r="I8040" s="31"/>
      <c r="J8040" s="84"/>
      <c r="K8040" s="31"/>
      <c r="L8040" s="31"/>
      <c r="M8040" s="169"/>
      <c r="N8040" s="148"/>
      <c r="O8040" s="106"/>
      <c r="P8040" s="43"/>
      <c r="Q8040" s="31"/>
      <c r="R8040" s="84"/>
      <c r="S8040" s="31"/>
      <c r="T8040" s="31"/>
      <c r="U8040" s="169"/>
      <c r="V8040" s="150"/>
      <c r="W8040" s="141" t="str" cm="1">
        <f t="array" ref="W8040">IF(SUM(LEN(B8040:V8040))=0,"",IF(OR(OR(ISBLANK(F8040),SUM(LEN(C8040),LEN(D8040))=0),AND(NOT(E8040="Unknown"),ISBLANK(J8040)),AND(NOT(O8040="Unknown"),ISBLANK(R8040))),"Missing Information", INDEX(Table15[Entire Service Line Classification], MATCH(SUMIFS(Table15[Unique ID],Table15[System-Owned Portion],E8040,Table15[If Material Anything Other than "Lead" in Column E,Was Material Ever Previously Lead?],G8040,Table15[Customer-Owned Portion],O8040),Table15[Unique ID],0),0)))</f>
        <v/>
      </c>
      <c r="X8040"/>
    </row>
    <row r="8041" spans="2:24" x14ac:dyDescent="0.25">
      <c r="B8041" s="146"/>
      <c r="C8041" s="31"/>
      <c r="D8041" s="31"/>
      <c r="E8041" s="44"/>
      <c r="F8041" s="43"/>
      <c r="G8041" s="84"/>
      <c r="H8041" s="31"/>
      <c r="I8041" s="31"/>
      <c r="J8041" s="84"/>
      <c r="K8041" s="31"/>
      <c r="L8041" s="31"/>
      <c r="M8041" s="169"/>
      <c r="N8041" s="148"/>
      <c r="O8041" s="106"/>
      <c r="P8041" s="43"/>
      <c r="Q8041" s="31"/>
      <c r="R8041" s="84"/>
      <c r="S8041" s="31"/>
      <c r="T8041" s="31"/>
      <c r="U8041" s="169"/>
      <c r="V8041" s="150"/>
      <c r="W8041" s="141" t="str" cm="1">
        <f t="array" ref="W8041">IF(SUM(LEN(B8041:V8041))=0,"",IF(OR(OR(ISBLANK(F8041),SUM(LEN(C8041),LEN(D8041))=0),AND(NOT(E8041="Unknown"),ISBLANK(J8041)),AND(NOT(O8041="Unknown"),ISBLANK(R8041))),"Missing Information", INDEX(Table15[Entire Service Line Classification], MATCH(SUMIFS(Table15[Unique ID],Table15[System-Owned Portion],E8041,Table15[If Material Anything Other than "Lead" in Column E,Was Material Ever Previously Lead?],G8041,Table15[Customer-Owned Portion],O8041),Table15[Unique ID],0),0)))</f>
        <v/>
      </c>
      <c r="X8041"/>
    </row>
    <row r="8042" spans="2:24" x14ac:dyDescent="0.25">
      <c r="B8042" s="146"/>
      <c r="C8042" s="31"/>
      <c r="D8042" s="31"/>
      <c r="E8042" s="44"/>
      <c r="F8042" s="43"/>
      <c r="G8042" s="84"/>
      <c r="H8042" s="31"/>
      <c r="I8042" s="31"/>
      <c r="J8042" s="84"/>
      <c r="K8042" s="31"/>
      <c r="L8042" s="31"/>
      <c r="M8042" s="169"/>
      <c r="N8042" s="148"/>
      <c r="O8042" s="106"/>
      <c r="P8042" s="43"/>
      <c r="Q8042" s="31"/>
      <c r="R8042" s="84"/>
      <c r="S8042" s="31"/>
      <c r="T8042" s="31"/>
      <c r="U8042" s="169"/>
      <c r="V8042" s="150"/>
      <c r="W8042" s="141" t="str" cm="1">
        <f t="array" ref="W8042">IF(SUM(LEN(B8042:V8042))=0,"",IF(OR(OR(ISBLANK(F8042),SUM(LEN(C8042),LEN(D8042))=0),AND(NOT(E8042="Unknown"),ISBLANK(J8042)),AND(NOT(O8042="Unknown"),ISBLANK(R8042))),"Missing Information", INDEX(Table15[Entire Service Line Classification], MATCH(SUMIFS(Table15[Unique ID],Table15[System-Owned Portion],E8042,Table15[If Material Anything Other than "Lead" in Column E,Was Material Ever Previously Lead?],G8042,Table15[Customer-Owned Portion],O8042),Table15[Unique ID],0),0)))</f>
        <v/>
      </c>
      <c r="X8042"/>
    </row>
    <row r="8043" spans="2:24" x14ac:dyDescent="0.25">
      <c r="B8043" s="146"/>
      <c r="C8043" s="31"/>
      <c r="D8043" s="31"/>
      <c r="E8043" s="44"/>
      <c r="F8043" s="43"/>
      <c r="G8043" s="84"/>
      <c r="H8043" s="31"/>
      <c r="I8043" s="31"/>
      <c r="J8043" s="84"/>
      <c r="K8043" s="31"/>
      <c r="L8043" s="31"/>
      <c r="M8043" s="169"/>
      <c r="N8043" s="148"/>
      <c r="O8043" s="106"/>
      <c r="P8043" s="43"/>
      <c r="Q8043" s="31"/>
      <c r="R8043" s="84"/>
      <c r="S8043" s="31"/>
      <c r="T8043" s="31"/>
      <c r="U8043" s="169"/>
      <c r="V8043" s="150"/>
      <c r="W8043" s="141" t="str" cm="1">
        <f t="array" ref="W8043">IF(SUM(LEN(B8043:V8043))=0,"",IF(OR(OR(ISBLANK(F8043),SUM(LEN(C8043),LEN(D8043))=0),AND(NOT(E8043="Unknown"),ISBLANK(J8043)),AND(NOT(O8043="Unknown"),ISBLANK(R8043))),"Missing Information", INDEX(Table15[Entire Service Line Classification], MATCH(SUMIFS(Table15[Unique ID],Table15[System-Owned Portion],E8043,Table15[If Material Anything Other than "Lead" in Column E,Was Material Ever Previously Lead?],G8043,Table15[Customer-Owned Portion],O8043),Table15[Unique ID],0),0)))</f>
        <v/>
      </c>
      <c r="X8043"/>
    </row>
    <row r="8044" spans="2:24" x14ac:dyDescent="0.25">
      <c r="B8044" s="146"/>
      <c r="C8044" s="31"/>
      <c r="D8044" s="31"/>
      <c r="E8044" s="44"/>
      <c r="F8044" s="43"/>
      <c r="G8044" s="84"/>
      <c r="H8044" s="31"/>
      <c r="I8044" s="31"/>
      <c r="J8044" s="84"/>
      <c r="K8044" s="31"/>
      <c r="L8044" s="31"/>
      <c r="M8044" s="169"/>
      <c r="N8044" s="148"/>
      <c r="O8044" s="106"/>
      <c r="P8044" s="43"/>
      <c r="Q8044" s="31"/>
      <c r="R8044" s="84"/>
      <c r="S8044" s="31"/>
      <c r="T8044" s="31"/>
      <c r="U8044" s="169"/>
      <c r="V8044" s="150"/>
      <c r="W8044" s="141" t="str" cm="1">
        <f t="array" ref="W8044">IF(SUM(LEN(B8044:V8044))=0,"",IF(OR(OR(ISBLANK(F8044),SUM(LEN(C8044),LEN(D8044))=0),AND(NOT(E8044="Unknown"),ISBLANK(J8044)),AND(NOT(O8044="Unknown"),ISBLANK(R8044))),"Missing Information", INDEX(Table15[Entire Service Line Classification], MATCH(SUMIFS(Table15[Unique ID],Table15[System-Owned Portion],E8044,Table15[If Material Anything Other than "Lead" in Column E,Was Material Ever Previously Lead?],G8044,Table15[Customer-Owned Portion],O8044),Table15[Unique ID],0),0)))</f>
        <v/>
      </c>
      <c r="X8044"/>
    </row>
    <row r="8045" spans="2:24" x14ac:dyDescent="0.25">
      <c r="B8045" s="146"/>
      <c r="C8045" s="31"/>
      <c r="D8045" s="31"/>
      <c r="E8045" s="44"/>
      <c r="F8045" s="43"/>
      <c r="G8045" s="84"/>
      <c r="H8045" s="31"/>
      <c r="I8045" s="31"/>
      <c r="J8045" s="84"/>
      <c r="K8045" s="31"/>
      <c r="L8045" s="31"/>
      <c r="M8045" s="169"/>
      <c r="N8045" s="148"/>
      <c r="O8045" s="106"/>
      <c r="P8045" s="43"/>
      <c r="Q8045" s="31"/>
      <c r="R8045" s="84"/>
      <c r="S8045" s="31"/>
      <c r="T8045" s="31"/>
      <c r="U8045" s="169"/>
      <c r="V8045" s="150"/>
      <c r="W8045" s="141" t="str" cm="1">
        <f t="array" ref="W8045">IF(SUM(LEN(B8045:V8045))=0,"",IF(OR(OR(ISBLANK(F8045),SUM(LEN(C8045),LEN(D8045))=0),AND(NOT(E8045="Unknown"),ISBLANK(J8045)),AND(NOT(O8045="Unknown"),ISBLANK(R8045))),"Missing Information", INDEX(Table15[Entire Service Line Classification], MATCH(SUMIFS(Table15[Unique ID],Table15[System-Owned Portion],E8045,Table15[If Material Anything Other than "Lead" in Column E,Was Material Ever Previously Lead?],G8045,Table15[Customer-Owned Portion],O8045),Table15[Unique ID],0),0)))</f>
        <v/>
      </c>
      <c r="X8045"/>
    </row>
    <row r="8046" spans="2:24" x14ac:dyDescent="0.25">
      <c r="B8046" s="146"/>
      <c r="C8046" s="31"/>
      <c r="D8046" s="31"/>
      <c r="E8046" s="44"/>
      <c r="F8046" s="43"/>
      <c r="G8046" s="84"/>
      <c r="H8046" s="31"/>
      <c r="I8046" s="31"/>
      <c r="J8046" s="84"/>
      <c r="K8046" s="31"/>
      <c r="L8046" s="31"/>
      <c r="M8046" s="169"/>
      <c r="N8046" s="148"/>
      <c r="O8046" s="106"/>
      <c r="P8046" s="43"/>
      <c r="Q8046" s="31"/>
      <c r="R8046" s="84"/>
      <c r="S8046" s="31"/>
      <c r="T8046" s="31"/>
      <c r="U8046" s="169"/>
      <c r="V8046" s="150"/>
      <c r="W8046" s="141" t="str" cm="1">
        <f t="array" ref="W8046">IF(SUM(LEN(B8046:V8046))=0,"",IF(OR(OR(ISBLANK(F8046),SUM(LEN(C8046),LEN(D8046))=0),AND(NOT(E8046="Unknown"),ISBLANK(J8046)),AND(NOT(O8046="Unknown"),ISBLANK(R8046))),"Missing Information", INDEX(Table15[Entire Service Line Classification], MATCH(SUMIFS(Table15[Unique ID],Table15[System-Owned Portion],E8046,Table15[If Material Anything Other than "Lead" in Column E,Was Material Ever Previously Lead?],G8046,Table15[Customer-Owned Portion],O8046),Table15[Unique ID],0),0)))</f>
        <v/>
      </c>
      <c r="X8046"/>
    </row>
    <row r="8047" spans="2:24" x14ac:dyDescent="0.25">
      <c r="B8047" s="146"/>
      <c r="C8047" s="31"/>
      <c r="D8047" s="31"/>
      <c r="E8047" s="44"/>
      <c r="F8047" s="43"/>
      <c r="G8047" s="84"/>
      <c r="H8047" s="31"/>
      <c r="I8047" s="31"/>
      <c r="J8047" s="84"/>
      <c r="K8047" s="31"/>
      <c r="L8047" s="31"/>
      <c r="M8047" s="169"/>
      <c r="N8047" s="148"/>
      <c r="O8047" s="106"/>
      <c r="P8047" s="43"/>
      <c r="Q8047" s="31"/>
      <c r="R8047" s="84"/>
      <c r="S8047" s="31"/>
      <c r="T8047" s="31"/>
      <c r="U8047" s="169"/>
      <c r="V8047" s="150"/>
      <c r="W8047" s="141" t="str" cm="1">
        <f t="array" ref="W8047">IF(SUM(LEN(B8047:V8047))=0,"",IF(OR(OR(ISBLANK(F8047),SUM(LEN(C8047),LEN(D8047))=0),AND(NOT(E8047="Unknown"),ISBLANK(J8047)),AND(NOT(O8047="Unknown"),ISBLANK(R8047))),"Missing Information", INDEX(Table15[Entire Service Line Classification], MATCH(SUMIFS(Table15[Unique ID],Table15[System-Owned Portion],E8047,Table15[If Material Anything Other than "Lead" in Column E,Was Material Ever Previously Lead?],G8047,Table15[Customer-Owned Portion],O8047),Table15[Unique ID],0),0)))</f>
        <v/>
      </c>
      <c r="X8047"/>
    </row>
    <row r="8048" spans="2:24" x14ac:dyDescent="0.25">
      <c r="B8048" s="146"/>
      <c r="C8048" s="31"/>
      <c r="D8048" s="31"/>
      <c r="E8048" s="44"/>
      <c r="F8048" s="43"/>
      <c r="G8048" s="84"/>
      <c r="H8048" s="31"/>
      <c r="I8048" s="31"/>
      <c r="J8048" s="84"/>
      <c r="K8048" s="31"/>
      <c r="L8048" s="31"/>
      <c r="M8048" s="169"/>
      <c r="N8048" s="148"/>
      <c r="O8048" s="106"/>
      <c r="P8048" s="43"/>
      <c r="Q8048" s="31"/>
      <c r="R8048" s="84"/>
      <c r="S8048" s="31"/>
      <c r="T8048" s="31"/>
      <c r="U8048" s="169"/>
      <c r="V8048" s="150"/>
      <c r="W8048" s="141" t="str" cm="1">
        <f t="array" ref="W8048">IF(SUM(LEN(B8048:V8048))=0,"",IF(OR(OR(ISBLANK(F8048),SUM(LEN(C8048),LEN(D8048))=0),AND(NOT(E8048="Unknown"),ISBLANK(J8048)),AND(NOT(O8048="Unknown"),ISBLANK(R8048))),"Missing Information", INDEX(Table15[Entire Service Line Classification], MATCH(SUMIFS(Table15[Unique ID],Table15[System-Owned Portion],E8048,Table15[If Material Anything Other than "Lead" in Column E,Was Material Ever Previously Lead?],G8048,Table15[Customer-Owned Portion],O8048),Table15[Unique ID],0),0)))</f>
        <v/>
      </c>
      <c r="X8048"/>
    </row>
    <row r="8049" spans="2:24" x14ac:dyDescent="0.25">
      <c r="B8049" s="146"/>
      <c r="C8049" s="31"/>
      <c r="D8049" s="31"/>
      <c r="E8049" s="44"/>
      <c r="F8049" s="43"/>
      <c r="G8049" s="84"/>
      <c r="H8049" s="31"/>
      <c r="I8049" s="31"/>
      <c r="J8049" s="84"/>
      <c r="K8049" s="31"/>
      <c r="L8049" s="31"/>
      <c r="M8049" s="169"/>
      <c r="N8049" s="148"/>
      <c r="O8049" s="106"/>
      <c r="P8049" s="43"/>
      <c r="Q8049" s="31"/>
      <c r="R8049" s="84"/>
      <c r="S8049" s="31"/>
      <c r="T8049" s="31"/>
      <c r="U8049" s="169"/>
      <c r="V8049" s="150"/>
      <c r="W8049" s="141" t="str" cm="1">
        <f t="array" ref="W8049">IF(SUM(LEN(B8049:V8049))=0,"",IF(OR(OR(ISBLANK(F8049),SUM(LEN(C8049),LEN(D8049))=0),AND(NOT(E8049="Unknown"),ISBLANK(J8049)),AND(NOT(O8049="Unknown"),ISBLANK(R8049))),"Missing Information", INDEX(Table15[Entire Service Line Classification], MATCH(SUMIFS(Table15[Unique ID],Table15[System-Owned Portion],E8049,Table15[If Material Anything Other than "Lead" in Column E,Was Material Ever Previously Lead?],G8049,Table15[Customer-Owned Portion],O8049),Table15[Unique ID],0),0)))</f>
        <v/>
      </c>
      <c r="X8049"/>
    </row>
    <row r="8050" spans="2:24" x14ac:dyDescent="0.25">
      <c r="B8050" s="146"/>
      <c r="C8050" s="31"/>
      <c r="D8050" s="31"/>
      <c r="E8050" s="44"/>
      <c r="F8050" s="43"/>
      <c r="G8050" s="84"/>
      <c r="H8050" s="31"/>
      <c r="I8050" s="31"/>
      <c r="J8050" s="84"/>
      <c r="K8050" s="31"/>
      <c r="L8050" s="31"/>
      <c r="M8050" s="169"/>
      <c r="N8050" s="148"/>
      <c r="O8050" s="106"/>
      <c r="P8050" s="43"/>
      <c r="Q8050" s="31"/>
      <c r="R8050" s="84"/>
      <c r="S8050" s="31"/>
      <c r="T8050" s="31"/>
      <c r="U8050" s="169"/>
      <c r="V8050" s="150"/>
      <c r="W8050" s="141" t="str" cm="1">
        <f t="array" ref="W8050">IF(SUM(LEN(B8050:V8050))=0,"",IF(OR(OR(ISBLANK(F8050),SUM(LEN(C8050),LEN(D8050))=0),AND(NOT(E8050="Unknown"),ISBLANK(J8050)),AND(NOT(O8050="Unknown"),ISBLANK(R8050))),"Missing Information", INDEX(Table15[Entire Service Line Classification], MATCH(SUMIFS(Table15[Unique ID],Table15[System-Owned Portion],E8050,Table15[If Material Anything Other than "Lead" in Column E,Was Material Ever Previously Lead?],G8050,Table15[Customer-Owned Portion],O8050),Table15[Unique ID],0),0)))</f>
        <v/>
      </c>
      <c r="X8050"/>
    </row>
    <row r="8051" spans="2:24" x14ac:dyDescent="0.25">
      <c r="B8051" s="146"/>
      <c r="C8051" s="31"/>
      <c r="D8051" s="31"/>
      <c r="E8051" s="44"/>
      <c r="F8051" s="43"/>
      <c r="G8051" s="84"/>
      <c r="H8051" s="31"/>
      <c r="I8051" s="31"/>
      <c r="J8051" s="84"/>
      <c r="K8051" s="31"/>
      <c r="L8051" s="31"/>
      <c r="M8051" s="169"/>
      <c r="N8051" s="148"/>
      <c r="O8051" s="106"/>
      <c r="P8051" s="43"/>
      <c r="Q8051" s="31"/>
      <c r="R8051" s="84"/>
      <c r="S8051" s="31"/>
      <c r="T8051" s="31"/>
      <c r="U8051" s="169"/>
      <c r="V8051" s="150"/>
      <c r="W8051" s="141" t="str" cm="1">
        <f t="array" ref="W8051">IF(SUM(LEN(B8051:V8051))=0,"",IF(OR(OR(ISBLANK(F8051),SUM(LEN(C8051),LEN(D8051))=0),AND(NOT(E8051="Unknown"),ISBLANK(J8051)),AND(NOT(O8051="Unknown"),ISBLANK(R8051))),"Missing Information", INDEX(Table15[Entire Service Line Classification], MATCH(SUMIFS(Table15[Unique ID],Table15[System-Owned Portion],E8051,Table15[If Material Anything Other than "Lead" in Column E,Was Material Ever Previously Lead?],G8051,Table15[Customer-Owned Portion],O8051),Table15[Unique ID],0),0)))</f>
        <v/>
      </c>
      <c r="X8051"/>
    </row>
    <row r="8052" spans="2:24" x14ac:dyDescent="0.25">
      <c r="B8052" s="146"/>
      <c r="C8052" s="31"/>
      <c r="D8052" s="31"/>
      <c r="E8052" s="44"/>
      <c r="F8052" s="43"/>
      <c r="G8052" s="84"/>
      <c r="H8052" s="31"/>
      <c r="I8052" s="31"/>
      <c r="J8052" s="84"/>
      <c r="K8052" s="31"/>
      <c r="L8052" s="31"/>
      <c r="M8052" s="169"/>
      <c r="N8052" s="148"/>
      <c r="O8052" s="106"/>
      <c r="P8052" s="43"/>
      <c r="Q8052" s="31"/>
      <c r="R8052" s="84"/>
      <c r="S8052" s="31"/>
      <c r="T8052" s="31"/>
      <c r="U8052" s="169"/>
      <c r="V8052" s="150"/>
      <c r="W8052" s="141" t="str" cm="1">
        <f t="array" ref="W8052">IF(SUM(LEN(B8052:V8052))=0,"",IF(OR(OR(ISBLANK(F8052),SUM(LEN(C8052),LEN(D8052))=0),AND(NOT(E8052="Unknown"),ISBLANK(J8052)),AND(NOT(O8052="Unknown"),ISBLANK(R8052))),"Missing Information", INDEX(Table15[Entire Service Line Classification], MATCH(SUMIFS(Table15[Unique ID],Table15[System-Owned Portion],E8052,Table15[If Material Anything Other than "Lead" in Column E,Was Material Ever Previously Lead?],G8052,Table15[Customer-Owned Portion],O8052),Table15[Unique ID],0),0)))</f>
        <v/>
      </c>
      <c r="X8052"/>
    </row>
    <row r="8053" spans="2:24" x14ac:dyDescent="0.25">
      <c r="B8053" s="146"/>
      <c r="C8053" s="31"/>
      <c r="D8053" s="31"/>
      <c r="E8053" s="44"/>
      <c r="F8053" s="43"/>
      <c r="G8053" s="84"/>
      <c r="H8053" s="31"/>
      <c r="I8053" s="31"/>
      <c r="J8053" s="84"/>
      <c r="K8053" s="31"/>
      <c r="L8053" s="31"/>
      <c r="M8053" s="169"/>
      <c r="N8053" s="148"/>
      <c r="O8053" s="106"/>
      <c r="P8053" s="43"/>
      <c r="Q8053" s="31"/>
      <c r="R8053" s="84"/>
      <c r="S8053" s="31"/>
      <c r="T8053" s="31"/>
      <c r="U8053" s="169"/>
      <c r="V8053" s="150"/>
      <c r="W8053" s="141" t="str" cm="1">
        <f t="array" ref="W8053">IF(SUM(LEN(B8053:V8053))=0,"",IF(OR(OR(ISBLANK(F8053),SUM(LEN(C8053),LEN(D8053))=0),AND(NOT(E8053="Unknown"),ISBLANK(J8053)),AND(NOT(O8053="Unknown"),ISBLANK(R8053))),"Missing Information", INDEX(Table15[Entire Service Line Classification], MATCH(SUMIFS(Table15[Unique ID],Table15[System-Owned Portion],E8053,Table15[If Material Anything Other than "Lead" in Column E,Was Material Ever Previously Lead?],G8053,Table15[Customer-Owned Portion],O8053),Table15[Unique ID],0),0)))</f>
        <v/>
      </c>
      <c r="X8053"/>
    </row>
    <row r="8054" spans="2:24" x14ac:dyDescent="0.25">
      <c r="B8054" s="146"/>
      <c r="C8054" s="31"/>
      <c r="D8054" s="31"/>
      <c r="E8054" s="44"/>
      <c r="F8054" s="43"/>
      <c r="G8054" s="84"/>
      <c r="H8054" s="31"/>
      <c r="I8054" s="31"/>
      <c r="J8054" s="84"/>
      <c r="K8054" s="31"/>
      <c r="L8054" s="31"/>
      <c r="M8054" s="169"/>
      <c r="N8054" s="148"/>
      <c r="O8054" s="106"/>
      <c r="P8054" s="43"/>
      <c r="Q8054" s="31"/>
      <c r="R8054" s="84"/>
      <c r="S8054" s="31"/>
      <c r="T8054" s="31"/>
      <c r="U8054" s="169"/>
      <c r="V8054" s="150"/>
      <c r="W8054" s="141" t="str" cm="1">
        <f t="array" ref="W8054">IF(SUM(LEN(B8054:V8054))=0,"",IF(OR(OR(ISBLANK(F8054),SUM(LEN(C8054),LEN(D8054))=0),AND(NOT(E8054="Unknown"),ISBLANK(J8054)),AND(NOT(O8054="Unknown"),ISBLANK(R8054))),"Missing Information", INDEX(Table15[Entire Service Line Classification], MATCH(SUMIFS(Table15[Unique ID],Table15[System-Owned Portion],E8054,Table15[If Material Anything Other than "Lead" in Column E,Was Material Ever Previously Lead?],G8054,Table15[Customer-Owned Portion],O8054),Table15[Unique ID],0),0)))</f>
        <v/>
      </c>
      <c r="X8054"/>
    </row>
    <row r="8055" spans="2:24" x14ac:dyDescent="0.25">
      <c r="B8055" s="146"/>
      <c r="C8055" s="31"/>
      <c r="D8055" s="31"/>
      <c r="E8055" s="44"/>
      <c r="F8055" s="43"/>
      <c r="G8055" s="84"/>
      <c r="H8055" s="31"/>
      <c r="I8055" s="31"/>
      <c r="J8055" s="84"/>
      <c r="K8055" s="31"/>
      <c r="L8055" s="31"/>
      <c r="M8055" s="169"/>
      <c r="N8055" s="148"/>
      <c r="O8055" s="106"/>
      <c r="P8055" s="43"/>
      <c r="Q8055" s="31"/>
      <c r="R8055" s="84"/>
      <c r="S8055" s="31"/>
      <c r="T8055" s="31"/>
      <c r="U8055" s="169"/>
      <c r="V8055" s="150"/>
      <c r="W8055" s="141" t="str" cm="1">
        <f t="array" ref="W8055">IF(SUM(LEN(B8055:V8055))=0,"",IF(OR(OR(ISBLANK(F8055),SUM(LEN(C8055),LEN(D8055))=0),AND(NOT(E8055="Unknown"),ISBLANK(J8055)),AND(NOT(O8055="Unknown"),ISBLANK(R8055))),"Missing Information", INDEX(Table15[Entire Service Line Classification], MATCH(SUMIFS(Table15[Unique ID],Table15[System-Owned Portion],E8055,Table15[If Material Anything Other than "Lead" in Column E,Was Material Ever Previously Lead?],G8055,Table15[Customer-Owned Portion],O8055),Table15[Unique ID],0),0)))</f>
        <v/>
      </c>
      <c r="X8055"/>
    </row>
    <row r="8056" spans="2:24" x14ac:dyDescent="0.25">
      <c r="B8056" s="146"/>
      <c r="C8056" s="31"/>
      <c r="D8056" s="31"/>
      <c r="E8056" s="44"/>
      <c r="F8056" s="43"/>
      <c r="G8056" s="84"/>
      <c r="H8056" s="31"/>
      <c r="I8056" s="31"/>
      <c r="J8056" s="84"/>
      <c r="K8056" s="31"/>
      <c r="L8056" s="31"/>
      <c r="M8056" s="169"/>
      <c r="N8056" s="148"/>
      <c r="O8056" s="106"/>
      <c r="P8056" s="43"/>
      <c r="Q8056" s="31"/>
      <c r="R8056" s="84"/>
      <c r="S8056" s="31"/>
      <c r="T8056" s="31"/>
      <c r="U8056" s="169"/>
      <c r="V8056" s="150"/>
      <c r="W8056" s="141" t="str" cm="1">
        <f t="array" ref="W8056">IF(SUM(LEN(B8056:V8056))=0,"",IF(OR(OR(ISBLANK(F8056),SUM(LEN(C8056),LEN(D8056))=0),AND(NOT(E8056="Unknown"),ISBLANK(J8056)),AND(NOT(O8056="Unknown"),ISBLANK(R8056))),"Missing Information", INDEX(Table15[Entire Service Line Classification], MATCH(SUMIFS(Table15[Unique ID],Table15[System-Owned Portion],E8056,Table15[If Material Anything Other than "Lead" in Column E,Was Material Ever Previously Lead?],G8056,Table15[Customer-Owned Portion],O8056),Table15[Unique ID],0),0)))</f>
        <v/>
      </c>
      <c r="X8056"/>
    </row>
    <row r="8057" spans="2:24" x14ac:dyDescent="0.25">
      <c r="B8057" s="146"/>
      <c r="C8057" s="31"/>
      <c r="D8057" s="31"/>
      <c r="E8057" s="44"/>
      <c r="F8057" s="43"/>
      <c r="G8057" s="84"/>
      <c r="H8057" s="31"/>
      <c r="I8057" s="31"/>
      <c r="J8057" s="84"/>
      <c r="K8057" s="31"/>
      <c r="L8057" s="31"/>
      <c r="M8057" s="169"/>
      <c r="N8057" s="148"/>
      <c r="O8057" s="106"/>
      <c r="P8057" s="43"/>
      <c r="Q8057" s="31"/>
      <c r="R8057" s="84"/>
      <c r="S8057" s="31"/>
      <c r="T8057" s="31"/>
      <c r="U8057" s="169"/>
      <c r="V8057" s="150"/>
      <c r="W8057" s="141" t="str" cm="1">
        <f t="array" ref="W8057">IF(SUM(LEN(B8057:V8057))=0,"",IF(OR(OR(ISBLANK(F8057),SUM(LEN(C8057),LEN(D8057))=0),AND(NOT(E8057="Unknown"),ISBLANK(J8057)),AND(NOT(O8057="Unknown"),ISBLANK(R8057))),"Missing Information", INDEX(Table15[Entire Service Line Classification], MATCH(SUMIFS(Table15[Unique ID],Table15[System-Owned Portion],E8057,Table15[If Material Anything Other than "Lead" in Column E,Was Material Ever Previously Lead?],G8057,Table15[Customer-Owned Portion],O8057),Table15[Unique ID],0),0)))</f>
        <v/>
      </c>
      <c r="X8057"/>
    </row>
    <row r="8058" spans="2:24" x14ac:dyDescent="0.25">
      <c r="B8058" s="146"/>
      <c r="C8058" s="31"/>
      <c r="D8058" s="31"/>
      <c r="E8058" s="44"/>
      <c r="F8058" s="43"/>
      <c r="G8058" s="84"/>
      <c r="H8058" s="31"/>
      <c r="I8058" s="31"/>
      <c r="J8058" s="84"/>
      <c r="K8058" s="31"/>
      <c r="L8058" s="31"/>
      <c r="M8058" s="169"/>
      <c r="N8058" s="148"/>
      <c r="O8058" s="106"/>
      <c r="P8058" s="43"/>
      <c r="Q8058" s="31"/>
      <c r="R8058" s="84"/>
      <c r="S8058" s="31"/>
      <c r="T8058" s="31"/>
      <c r="U8058" s="169"/>
      <c r="V8058" s="150"/>
      <c r="W8058" s="141" t="str" cm="1">
        <f t="array" ref="W8058">IF(SUM(LEN(B8058:V8058))=0,"",IF(OR(OR(ISBLANK(F8058),SUM(LEN(C8058),LEN(D8058))=0),AND(NOT(E8058="Unknown"),ISBLANK(J8058)),AND(NOT(O8058="Unknown"),ISBLANK(R8058))),"Missing Information", INDEX(Table15[Entire Service Line Classification], MATCH(SUMIFS(Table15[Unique ID],Table15[System-Owned Portion],E8058,Table15[If Material Anything Other than "Lead" in Column E,Was Material Ever Previously Lead?],G8058,Table15[Customer-Owned Portion],O8058),Table15[Unique ID],0),0)))</f>
        <v/>
      </c>
      <c r="X8058"/>
    </row>
    <row r="8059" spans="2:24" x14ac:dyDescent="0.25">
      <c r="B8059" s="146"/>
      <c r="C8059" s="31"/>
      <c r="D8059" s="31"/>
      <c r="E8059" s="44"/>
      <c r="F8059" s="43"/>
      <c r="G8059" s="84"/>
      <c r="H8059" s="31"/>
      <c r="I8059" s="31"/>
      <c r="J8059" s="84"/>
      <c r="K8059" s="31"/>
      <c r="L8059" s="31"/>
      <c r="M8059" s="169"/>
      <c r="N8059" s="148"/>
      <c r="O8059" s="106"/>
      <c r="P8059" s="43"/>
      <c r="Q8059" s="31"/>
      <c r="R8059" s="84"/>
      <c r="S8059" s="31"/>
      <c r="T8059" s="31"/>
      <c r="U8059" s="169"/>
      <c r="V8059" s="150"/>
      <c r="W8059" s="141" t="str" cm="1">
        <f t="array" ref="W8059">IF(SUM(LEN(B8059:V8059))=0,"",IF(OR(OR(ISBLANK(F8059),SUM(LEN(C8059),LEN(D8059))=0),AND(NOT(E8059="Unknown"),ISBLANK(J8059)),AND(NOT(O8059="Unknown"),ISBLANK(R8059))),"Missing Information", INDEX(Table15[Entire Service Line Classification], MATCH(SUMIFS(Table15[Unique ID],Table15[System-Owned Portion],E8059,Table15[If Material Anything Other than "Lead" in Column E,Was Material Ever Previously Lead?],G8059,Table15[Customer-Owned Portion],O8059),Table15[Unique ID],0),0)))</f>
        <v/>
      </c>
      <c r="X8059"/>
    </row>
    <row r="8060" spans="2:24" x14ac:dyDescent="0.25">
      <c r="B8060" s="146"/>
      <c r="C8060" s="31"/>
      <c r="D8060" s="31"/>
      <c r="E8060" s="44"/>
      <c r="F8060" s="43"/>
      <c r="G8060" s="84"/>
      <c r="H8060" s="31"/>
      <c r="I8060" s="31"/>
      <c r="J8060" s="84"/>
      <c r="K8060" s="31"/>
      <c r="L8060" s="31"/>
      <c r="M8060" s="169"/>
      <c r="N8060" s="148"/>
      <c r="O8060" s="106"/>
      <c r="P8060" s="43"/>
      <c r="Q8060" s="31"/>
      <c r="R8060" s="84"/>
      <c r="S8060" s="31"/>
      <c r="T8060" s="31"/>
      <c r="U8060" s="169"/>
      <c r="V8060" s="150"/>
      <c r="W8060" s="141" t="str" cm="1">
        <f t="array" ref="W8060">IF(SUM(LEN(B8060:V8060))=0,"",IF(OR(OR(ISBLANK(F8060),SUM(LEN(C8060),LEN(D8060))=0),AND(NOT(E8060="Unknown"),ISBLANK(J8060)),AND(NOT(O8060="Unknown"),ISBLANK(R8060))),"Missing Information", INDEX(Table15[Entire Service Line Classification], MATCH(SUMIFS(Table15[Unique ID],Table15[System-Owned Portion],E8060,Table15[If Material Anything Other than "Lead" in Column E,Was Material Ever Previously Lead?],G8060,Table15[Customer-Owned Portion],O8060),Table15[Unique ID],0),0)))</f>
        <v/>
      </c>
      <c r="X8060"/>
    </row>
    <row r="8061" spans="2:24" x14ac:dyDescent="0.25">
      <c r="B8061" s="146"/>
      <c r="C8061" s="31"/>
      <c r="D8061" s="31"/>
      <c r="E8061" s="44"/>
      <c r="F8061" s="43"/>
      <c r="G8061" s="84"/>
      <c r="H8061" s="31"/>
      <c r="I8061" s="31"/>
      <c r="J8061" s="84"/>
      <c r="K8061" s="31"/>
      <c r="L8061" s="31"/>
      <c r="M8061" s="169"/>
      <c r="N8061" s="148"/>
      <c r="O8061" s="106"/>
      <c r="P8061" s="43"/>
      <c r="Q8061" s="31"/>
      <c r="R8061" s="84"/>
      <c r="S8061" s="31"/>
      <c r="T8061" s="31"/>
      <c r="U8061" s="169"/>
      <c r="V8061" s="150"/>
      <c r="W8061" s="141" t="str" cm="1">
        <f t="array" ref="W8061">IF(SUM(LEN(B8061:V8061))=0,"",IF(OR(OR(ISBLANK(F8061),SUM(LEN(C8061),LEN(D8061))=0),AND(NOT(E8061="Unknown"),ISBLANK(J8061)),AND(NOT(O8061="Unknown"),ISBLANK(R8061))),"Missing Information", INDEX(Table15[Entire Service Line Classification], MATCH(SUMIFS(Table15[Unique ID],Table15[System-Owned Portion],E8061,Table15[If Material Anything Other than "Lead" in Column E,Was Material Ever Previously Lead?],G8061,Table15[Customer-Owned Portion],O8061),Table15[Unique ID],0),0)))</f>
        <v/>
      </c>
      <c r="X8061"/>
    </row>
    <row r="8062" spans="2:24" x14ac:dyDescent="0.25">
      <c r="B8062" s="146"/>
      <c r="C8062" s="31"/>
      <c r="D8062" s="31"/>
      <c r="E8062" s="44"/>
      <c r="F8062" s="43"/>
      <c r="G8062" s="84"/>
      <c r="H8062" s="31"/>
      <c r="I8062" s="31"/>
      <c r="J8062" s="84"/>
      <c r="K8062" s="31"/>
      <c r="L8062" s="31"/>
      <c r="M8062" s="169"/>
      <c r="N8062" s="148"/>
      <c r="O8062" s="106"/>
      <c r="P8062" s="43"/>
      <c r="Q8062" s="31"/>
      <c r="R8062" s="84"/>
      <c r="S8062" s="31"/>
      <c r="T8062" s="31"/>
      <c r="U8062" s="169"/>
      <c r="V8062" s="150"/>
      <c r="W8062" s="141" t="str" cm="1">
        <f t="array" ref="W8062">IF(SUM(LEN(B8062:V8062))=0,"",IF(OR(OR(ISBLANK(F8062),SUM(LEN(C8062),LEN(D8062))=0),AND(NOT(E8062="Unknown"),ISBLANK(J8062)),AND(NOT(O8062="Unknown"),ISBLANK(R8062))),"Missing Information", INDEX(Table15[Entire Service Line Classification], MATCH(SUMIFS(Table15[Unique ID],Table15[System-Owned Portion],E8062,Table15[If Material Anything Other than "Lead" in Column E,Was Material Ever Previously Lead?],G8062,Table15[Customer-Owned Portion],O8062),Table15[Unique ID],0),0)))</f>
        <v/>
      </c>
      <c r="X8062"/>
    </row>
    <row r="8063" spans="2:24" x14ac:dyDescent="0.25">
      <c r="B8063" s="146"/>
      <c r="C8063" s="31"/>
      <c r="D8063" s="31"/>
      <c r="E8063" s="44"/>
      <c r="F8063" s="43"/>
      <c r="G8063" s="84"/>
      <c r="H8063" s="31"/>
      <c r="I8063" s="31"/>
      <c r="J8063" s="84"/>
      <c r="K8063" s="31"/>
      <c r="L8063" s="31"/>
      <c r="M8063" s="169"/>
      <c r="N8063" s="148"/>
      <c r="O8063" s="106"/>
      <c r="P8063" s="43"/>
      <c r="Q8063" s="31"/>
      <c r="R8063" s="84"/>
      <c r="S8063" s="31"/>
      <c r="T8063" s="31"/>
      <c r="U8063" s="169"/>
      <c r="V8063" s="150"/>
      <c r="W8063" s="141" t="str" cm="1">
        <f t="array" ref="W8063">IF(SUM(LEN(B8063:V8063))=0,"",IF(OR(OR(ISBLANK(F8063),SUM(LEN(C8063),LEN(D8063))=0),AND(NOT(E8063="Unknown"),ISBLANK(J8063)),AND(NOT(O8063="Unknown"),ISBLANK(R8063))),"Missing Information", INDEX(Table15[Entire Service Line Classification], MATCH(SUMIFS(Table15[Unique ID],Table15[System-Owned Portion],E8063,Table15[If Material Anything Other than "Lead" in Column E,Was Material Ever Previously Lead?],G8063,Table15[Customer-Owned Portion],O8063),Table15[Unique ID],0),0)))</f>
        <v/>
      </c>
      <c r="X8063"/>
    </row>
    <row r="8064" spans="2:24" x14ac:dyDescent="0.25">
      <c r="B8064" s="146"/>
      <c r="C8064" s="31"/>
      <c r="D8064" s="31"/>
      <c r="E8064" s="44"/>
      <c r="F8064" s="43"/>
      <c r="G8064" s="84"/>
      <c r="H8064" s="31"/>
      <c r="I8064" s="31"/>
      <c r="J8064" s="84"/>
      <c r="K8064" s="31"/>
      <c r="L8064" s="31"/>
      <c r="M8064" s="169"/>
      <c r="N8064" s="148"/>
      <c r="O8064" s="106"/>
      <c r="P8064" s="43"/>
      <c r="Q8064" s="31"/>
      <c r="R8064" s="84"/>
      <c r="S8064" s="31"/>
      <c r="T8064" s="31"/>
      <c r="U8064" s="169"/>
      <c r="V8064" s="150"/>
      <c r="W8064" s="141" t="str" cm="1">
        <f t="array" ref="W8064">IF(SUM(LEN(B8064:V8064))=0,"",IF(OR(OR(ISBLANK(F8064),SUM(LEN(C8064),LEN(D8064))=0),AND(NOT(E8064="Unknown"),ISBLANK(J8064)),AND(NOT(O8064="Unknown"),ISBLANK(R8064))),"Missing Information", INDEX(Table15[Entire Service Line Classification], MATCH(SUMIFS(Table15[Unique ID],Table15[System-Owned Portion],E8064,Table15[If Material Anything Other than "Lead" in Column E,Was Material Ever Previously Lead?],G8064,Table15[Customer-Owned Portion],O8064),Table15[Unique ID],0),0)))</f>
        <v/>
      </c>
      <c r="X8064"/>
    </row>
    <row r="8065" spans="2:24" x14ac:dyDescent="0.25">
      <c r="B8065" s="146"/>
      <c r="C8065" s="31"/>
      <c r="D8065" s="31"/>
      <c r="E8065" s="44"/>
      <c r="F8065" s="43"/>
      <c r="G8065" s="84"/>
      <c r="H8065" s="31"/>
      <c r="I8065" s="31"/>
      <c r="J8065" s="84"/>
      <c r="K8065" s="31"/>
      <c r="L8065" s="31"/>
      <c r="M8065" s="169"/>
      <c r="N8065" s="148"/>
      <c r="O8065" s="106"/>
      <c r="P8065" s="43"/>
      <c r="Q8065" s="31"/>
      <c r="R8065" s="84"/>
      <c r="S8065" s="31"/>
      <c r="T8065" s="31"/>
      <c r="U8065" s="169"/>
      <c r="V8065" s="150"/>
      <c r="W8065" s="141" t="str" cm="1">
        <f t="array" ref="W8065">IF(SUM(LEN(B8065:V8065))=0,"",IF(OR(OR(ISBLANK(F8065),SUM(LEN(C8065),LEN(D8065))=0),AND(NOT(E8065="Unknown"),ISBLANK(J8065)),AND(NOT(O8065="Unknown"),ISBLANK(R8065))),"Missing Information", INDEX(Table15[Entire Service Line Classification], MATCH(SUMIFS(Table15[Unique ID],Table15[System-Owned Portion],E8065,Table15[If Material Anything Other than "Lead" in Column E,Was Material Ever Previously Lead?],G8065,Table15[Customer-Owned Portion],O8065),Table15[Unique ID],0),0)))</f>
        <v/>
      </c>
      <c r="X8065"/>
    </row>
    <row r="8066" spans="2:24" x14ac:dyDescent="0.25">
      <c r="B8066" s="146"/>
      <c r="C8066" s="31"/>
      <c r="D8066" s="31"/>
      <c r="E8066" s="44"/>
      <c r="F8066" s="43"/>
      <c r="G8066" s="84"/>
      <c r="H8066" s="31"/>
      <c r="I8066" s="31"/>
      <c r="J8066" s="84"/>
      <c r="K8066" s="31"/>
      <c r="L8066" s="31"/>
      <c r="M8066" s="169"/>
      <c r="N8066" s="148"/>
      <c r="O8066" s="106"/>
      <c r="P8066" s="43"/>
      <c r="Q8066" s="31"/>
      <c r="R8066" s="84"/>
      <c r="S8066" s="31"/>
      <c r="T8066" s="31"/>
      <c r="U8066" s="169"/>
      <c r="V8066" s="150"/>
      <c r="W8066" s="141" t="str" cm="1">
        <f t="array" ref="W8066">IF(SUM(LEN(B8066:V8066))=0,"",IF(OR(OR(ISBLANK(F8066),SUM(LEN(C8066),LEN(D8066))=0),AND(NOT(E8066="Unknown"),ISBLANK(J8066)),AND(NOT(O8066="Unknown"),ISBLANK(R8066))),"Missing Information", INDEX(Table15[Entire Service Line Classification], MATCH(SUMIFS(Table15[Unique ID],Table15[System-Owned Portion],E8066,Table15[If Material Anything Other than "Lead" in Column E,Was Material Ever Previously Lead?],G8066,Table15[Customer-Owned Portion],O8066),Table15[Unique ID],0),0)))</f>
        <v/>
      </c>
      <c r="X8066"/>
    </row>
    <row r="8067" spans="2:24" x14ac:dyDescent="0.25">
      <c r="B8067" s="146"/>
      <c r="C8067" s="31"/>
      <c r="D8067" s="31"/>
      <c r="E8067" s="44"/>
      <c r="F8067" s="43"/>
      <c r="G8067" s="84"/>
      <c r="H8067" s="31"/>
      <c r="I8067" s="31"/>
      <c r="J8067" s="84"/>
      <c r="K8067" s="31"/>
      <c r="L8067" s="31"/>
      <c r="M8067" s="169"/>
      <c r="N8067" s="148"/>
      <c r="O8067" s="106"/>
      <c r="P8067" s="43"/>
      <c r="Q8067" s="31"/>
      <c r="R8067" s="84"/>
      <c r="S8067" s="31"/>
      <c r="T8067" s="31"/>
      <c r="U8067" s="169"/>
      <c r="V8067" s="150"/>
      <c r="W8067" s="141" t="str" cm="1">
        <f t="array" ref="W8067">IF(SUM(LEN(B8067:V8067))=0,"",IF(OR(OR(ISBLANK(F8067),SUM(LEN(C8067),LEN(D8067))=0),AND(NOT(E8067="Unknown"),ISBLANK(J8067)),AND(NOT(O8067="Unknown"),ISBLANK(R8067))),"Missing Information", INDEX(Table15[Entire Service Line Classification], MATCH(SUMIFS(Table15[Unique ID],Table15[System-Owned Portion],E8067,Table15[If Material Anything Other than "Lead" in Column E,Was Material Ever Previously Lead?],G8067,Table15[Customer-Owned Portion],O8067),Table15[Unique ID],0),0)))</f>
        <v/>
      </c>
      <c r="X8067"/>
    </row>
    <row r="8068" spans="2:24" x14ac:dyDescent="0.25">
      <c r="B8068" s="146"/>
      <c r="C8068" s="31"/>
      <c r="D8068" s="31"/>
      <c r="E8068" s="44"/>
      <c r="F8068" s="43"/>
      <c r="G8068" s="84"/>
      <c r="H8068" s="31"/>
      <c r="I8068" s="31"/>
      <c r="J8068" s="84"/>
      <c r="K8068" s="31"/>
      <c r="L8068" s="31"/>
      <c r="M8068" s="169"/>
      <c r="N8068" s="148"/>
      <c r="O8068" s="106"/>
      <c r="P8068" s="43"/>
      <c r="Q8068" s="31"/>
      <c r="R8068" s="84"/>
      <c r="S8068" s="31"/>
      <c r="T8068" s="31"/>
      <c r="U8068" s="169"/>
      <c r="V8068" s="150"/>
      <c r="W8068" s="141" t="str" cm="1">
        <f t="array" ref="W8068">IF(SUM(LEN(B8068:V8068))=0,"",IF(OR(OR(ISBLANK(F8068),SUM(LEN(C8068),LEN(D8068))=0),AND(NOT(E8068="Unknown"),ISBLANK(J8068)),AND(NOT(O8068="Unknown"),ISBLANK(R8068))),"Missing Information", INDEX(Table15[Entire Service Line Classification], MATCH(SUMIFS(Table15[Unique ID],Table15[System-Owned Portion],E8068,Table15[If Material Anything Other than "Lead" in Column E,Was Material Ever Previously Lead?],G8068,Table15[Customer-Owned Portion],O8068),Table15[Unique ID],0),0)))</f>
        <v/>
      </c>
      <c r="X8068"/>
    </row>
    <row r="8069" spans="2:24" x14ac:dyDescent="0.25">
      <c r="B8069" s="146"/>
      <c r="C8069" s="31"/>
      <c r="D8069" s="31"/>
      <c r="E8069" s="44"/>
      <c r="F8069" s="43"/>
      <c r="G8069" s="84"/>
      <c r="H8069" s="31"/>
      <c r="I8069" s="31"/>
      <c r="J8069" s="84"/>
      <c r="K8069" s="31"/>
      <c r="L8069" s="31"/>
      <c r="M8069" s="169"/>
      <c r="N8069" s="148"/>
      <c r="O8069" s="106"/>
      <c r="P8069" s="43"/>
      <c r="Q8069" s="31"/>
      <c r="R8069" s="84"/>
      <c r="S8069" s="31"/>
      <c r="T8069" s="31"/>
      <c r="U8069" s="169"/>
      <c r="V8069" s="150"/>
      <c r="W8069" s="141" t="str" cm="1">
        <f t="array" ref="W8069">IF(SUM(LEN(B8069:V8069))=0,"",IF(OR(OR(ISBLANK(F8069),SUM(LEN(C8069),LEN(D8069))=0),AND(NOT(E8069="Unknown"),ISBLANK(J8069)),AND(NOT(O8069="Unknown"),ISBLANK(R8069))),"Missing Information", INDEX(Table15[Entire Service Line Classification], MATCH(SUMIFS(Table15[Unique ID],Table15[System-Owned Portion],E8069,Table15[If Material Anything Other than "Lead" in Column E,Was Material Ever Previously Lead?],G8069,Table15[Customer-Owned Portion],O8069),Table15[Unique ID],0),0)))</f>
        <v/>
      </c>
      <c r="X8069"/>
    </row>
    <row r="8070" spans="2:24" x14ac:dyDescent="0.25">
      <c r="B8070" s="146"/>
      <c r="C8070" s="31"/>
      <c r="D8070" s="31"/>
      <c r="E8070" s="44"/>
      <c r="F8070" s="43"/>
      <c r="G8070" s="84"/>
      <c r="H8070" s="31"/>
      <c r="I8070" s="31"/>
      <c r="J8070" s="84"/>
      <c r="K8070" s="31"/>
      <c r="L8070" s="31"/>
      <c r="M8070" s="169"/>
      <c r="N8070" s="148"/>
      <c r="O8070" s="106"/>
      <c r="P8070" s="43"/>
      <c r="Q8070" s="31"/>
      <c r="R8070" s="84"/>
      <c r="S8070" s="31"/>
      <c r="T8070" s="31"/>
      <c r="U8070" s="169"/>
      <c r="V8070" s="150"/>
      <c r="W8070" s="141" t="str" cm="1">
        <f t="array" ref="W8070">IF(SUM(LEN(B8070:V8070))=0,"",IF(OR(OR(ISBLANK(F8070),SUM(LEN(C8070),LEN(D8070))=0),AND(NOT(E8070="Unknown"),ISBLANK(J8070)),AND(NOT(O8070="Unknown"),ISBLANK(R8070))),"Missing Information", INDEX(Table15[Entire Service Line Classification], MATCH(SUMIFS(Table15[Unique ID],Table15[System-Owned Portion],E8070,Table15[If Material Anything Other than "Lead" in Column E,Was Material Ever Previously Lead?],G8070,Table15[Customer-Owned Portion],O8070),Table15[Unique ID],0),0)))</f>
        <v/>
      </c>
      <c r="X8070"/>
    </row>
    <row r="8071" spans="2:24" x14ac:dyDescent="0.25">
      <c r="B8071" s="146"/>
      <c r="C8071" s="31"/>
      <c r="D8071" s="31"/>
      <c r="E8071" s="44"/>
      <c r="F8071" s="43"/>
      <c r="G8071" s="84"/>
      <c r="H8071" s="31"/>
      <c r="I8071" s="31"/>
      <c r="J8071" s="84"/>
      <c r="K8071" s="31"/>
      <c r="L8071" s="31"/>
      <c r="M8071" s="169"/>
      <c r="N8071" s="148"/>
      <c r="O8071" s="106"/>
      <c r="P8071" s="43"/>
      <c r="Q8071" s="31"/>
      <c r="R8071" s="84"/>
      <c r="S8071" s="31"/>
      <c r="T8071" s="31"/>
      <c r="U8071" s="169"/>
      <c r="V8071" s="150"/>
      <c r="W8071" s="141" t="str" cm="1">
        <f t="array" ref="W8071">IF(SUM(LEN(B8071:V8071))=0,"",IF(OR(OR(ISBLANK(F8071),SUM(LEN(C8071),LEN(D8071))=0),AND(NOT(E8071="Unknown"),ISBLANK(J8071)),AND(NOT(O8071="Unknown"),ISBLANK(R8071))),"Missing Information", INDEX(Table15[Entire Service Line Classification], MATCH(SUMIFS(Table15[Unique ID],Table15[System-Owned Portion],E8071,Table15[If Material Anything Other than "Lead" in Column E,Was Material Ever Previously Lead?],G8071,Table15[Customer-Owned Portion],O8071),Table15[Unique ID],0),0)))</f>
        <v/>
      </c>
      <c r="X8071"/>
    </row>
    <row r="8072" spans="2:24" x14ac:dyDescent="0.25">
      <c r="B8072" s="146"/>
      <c r="C8072" s="31"/>
      <c r="D8072" s="31"/>
      <c r="E8072" s="44"/>
      <c r="F8072" s="43"/>
      <c r="G8072" s="84"/>
      <c r="H8072" s="31"/>
      <c r="I8072" s="31"/>
      <c r="J8072" s="84"/>
      <c r="K8072" s="31"/>
      <c r="L8072" s="31"/>
      <c r="M8072" s="169"/>
      <c r="N8072" s="148"/>
      <c r="O8072" s="106"/>
      <c r="P8072" s="43"/>
      <c r="Q8072" s="31"/>
      <c r="R8072" s="84"/>
      <c r="S8072" s="31"/>
      <c r="T8072" s="31"/>
      <c r="U8072" s="169"/>
      <c r="V8072" s="150"/>
      <c r="W8072" s="141" t="str" cm="1">
        <f t="array" ref="W8072">IF(SUM(LEN(B8072:V8072))=0,"",IF(OR(OR(ISBLANK(F8072),SUM(LEN(C8072),LEN(D8072))=0),AND(NOT(E8072="Unknown"),ISBLANK(J8072)),AND(NOT(O8072="Unknown"),ISBLANK(R8072))),"Missing Information", INDEX(Table15[Entire Service Line Classification], MATCH(SUMIFS(Table15[Unique ID],Table15[System-Owned Portion],E8072,Table15[If Material Anything Other than "Lead" in Column E,Was Material Ever Previously Lead?],G8072,Table15[Customer-Owned Portion],O8072),Table15[Unique ID],0),0)))</f>
        <v/>
      </c>
      <c r="X8072"/>
    </row>
    <row r="8073" spans="2:24" x14ac:dyDescent="0.25">
      <c r="B8073" s="146"/>
      <c r="C8073" s="31"/>
      <c r="D8073" s="31"/>
      <c r="E8073" s="44"/>
      <c r="F8073" s="43"/>
      <c r="G8073" s="84"/>
      <c r="H8073" s="31"/>
      <c r="I8073" s="31"/>
      <c r="J8073" s="84"/>
      <c r="K8073" s="31"/>
      <c r="L8073" s="31"/>
      <c r="M8073" s="169"/>
      <c r="N8073" s="148"/>
      <c r="O8073" s="106"/>
      <c r="P8073" s="43"/>
      <c r="Q8073" s="31"/>
      <c r="R8073" s="84"/>
      <c r="S8073" s="31"/>
      <c r="T8073" s="31"/>
      <c r="U8073" s="169"/>
      <c r="V8073" s="150"/>
      <c r="W8073" s="141" t="str" cm="1">
        <f t="array" ref="W8073">IF(SUM(LEN(B8073:V8073))=0,"",IF(OR(OR(ISBLANK(F8073),SUM(LEN(C8073),LEN(D8073))=0),AND(NOT(E8073="Unknown"),ISBLANK(J8073)),AND(NOT(O8073="Unknown"),ISBLANK(R8073))),"Missing Information", INDEX(Table15[Entire Service Line Classification], MATCH(SUMIFS(Table15[Unique ID],Table15[System-Owned Portion],E8073,Table15[If Material Anything Other than "Lead" in Column E,Was Material Ever Previously Lead?],G8073,Table15[Customer-Owned Portion],O8073),Table15[Unique ID],0),0)))</f>
        <v/>
      </c>
      <c r="X8073"/>
    </row>
    <row r="8074" spans="2:24" x14ac:dyDescent="0.25">
      <c r="B8074" s="146"/>
      <c r="C8074" s="31"/>
      <c r="D8074" s="31"/>
      <c r="E8074" s="44"/>
      <c r="F8074" s="43"/>
      <c r="G8074" s="84"/>
      <c r="H8074" s="31"/>
      <c r="I8074" s="31"/>
      <c r="J8074" s="84"/>
      <c r="K8074" s="31"/>
      <c r="L8074" s="31"/>
      <c r="M8074" s="169"/>
      <c r="N8074" s="148"/>
      <c r="O8074" s="106"/>
      <c r="P8074" s="43"/>
      <c r="Q8074" s="31"/>
      <c r="R8074" s="84"/>
      <c r="S8074" s="31"/>
      <c r="T8074" s="31"/>
      <c r="U8074" s="169"/>
      <c r="V8074" s="150"/>
      <c r="W8074" s="141" t="str" cm="1">
        <f t="array" ref="W8074">IF(SUM(LEN(B8074:V8074))=0,"",IF(OR(OR(ISBLANK(F8074),SUM(LEN(C8074),LEN(D8074))=0),AND(NOT(E8074="Unknown"),ISBLANK(J8074)),AND(NOT(O8074="Unknown"),ISBLANK(R8074))),"Missing Information", INDEX(Table15[Entire Service Line Classification], MATCH(SUMIFS(Table15[Unique ID],Table15[System-Owned Portion],E8074,Table15[If Material Anything Other than "Lead" in Column E,Was Material Ever Previously Lead?],G8074,Table15[Customer-Owned Portion],O8074),Table15[Unique ID],0),0)))</f>
        <v/>
      </c>
      <c r="X8074"/>
    </row>
    <row r="8075" spans="2:24" x14ac:dyDescent="0.25">
      <c r="B8075" s="146"/>
      <c r="C8075" s="31"/>
      <c r="D8075" s="31"/>
      <c r="E8075" s="44"/>
      <c r="F8075" s="43"/>
      <c r="G8075" s="84"/>
      <c r="H8075" s="31"/>
      <c r="I8075" s="31"/>
      <c r="J8075" s="84"/>
      <c r="K8075" s="31"/>
      <c r="L8075" s="31"/>
      <c r="M8075" s="169"/>
      <c r="N8075" s="148"/>
      <c r="O8075" s="106"/>
      <c r="P8075" s="43"/>
      <c r="Q8075" s="31"/>
      <c r="R8075" s="84"/>
      <c r="S8075" s="31"/>
      <c r="T8075" s="31"/>
      <c r="U8075" s="169"/>
      <c r="V8075" s="150"/>
      <c r="W8075" s="141" t="str" cm="1">
        <f t="array" ref="W8075">IF(SUM(LEN(B8075:V8075))=0,"",IF(OR(OR(ISBLANK(F8075),SUM(LEN(C8075),LEN(D8075))=0),AND(NOT(E8075="Unknown"),ISBLANK(J8075)),AND(NOT(O8075="Unknown"),ISBLANK(R8075))),"Missing Information", INDEX(Table15[Entire Service Line Classification], MATCH(SUMIFS(Table15[Unique ID],Table15[System-Owned Portion],E8075,Table15[If Material Anything Other than "Lead" in Column E,Was Material Ever Previously Lead?],G8075,Table15[Customer-Owned Portion],O8075),Table15[Unique ID],0),0)))</f>
        <v/>
      </c>
      <c r="X8075"/>
    </row>
    <row r="8076" spans="2:24" x14ac:dyDescent="0.25">
      <c r="B8076" s="146"/>
      <c r="C8076" s="31"/>
      <c r="D8076" s="31"/>
      <c r="E8076" s="44"/>
      <c r="F8076" s="43"/>
      <c r="G8076" s="84"/>
      <c r="H8076" s="31"/>
      <c r="I8076" s="31"/>
      <c r="J8076" s="84"/>
      <c r="K8076" s="31"/>
      <c r="L8076" s="31"/>
      <c r="M8076" s="169"/>
      <c r="N8076" s="148"/>
      <c r="O8076" s="106"/>
      <c r="P8076" s="43"/>
      <c r="Q8076" s="31"/>
      <c r="R8076" s="84"/>
      <c r="S8076" s="31"/>
      <c r="T8076" s="31"/>
      <c r="U8076" s="169"/>
      <c r="V8076" s="150"/>
      <c r="W8076" s="141" t="str" cm="1">
        <f t="array" ref="W8076">IF(SUM(LEN(B8076:V8076))=0,"",IF(OR(OR(ISBLANK(F8076),SUM(LEN(C8076),LEN(D8076))=0),AND(NOT(E8076="Unknown"),ISBLANK(J8076)),AND(NOT(O8076="Unknown"),ISBLANK(R8076))),"Missing Information", INDEX(Table15[Entire Service Line Classification], MATCH(SUMIFS(Table15[Unique ID],Table15[System-Owned Portion],E8076,Table15[If Material Anything Other than "Lead" in Column E,Was Material Ever Previously Lead?],G8076,Table15[Customer-Owned Portion],O8076),Table15[Unique ID],0),0)))</f>
        <v/>
      </c>
      <c r="X8076"/>
    </row>
    <row r="8077" spans="2:24" x14ac:dyDescent="0.25">
      <c r="B8077" s="146"/>
      <c r="C8077" s="31"/>
      <c r="D8077" s="31"/>
      <c r="E8077" s="44"/>
      <c r="F8077" s="43"/>
      <c r="G8077" s="84"/>
      <c r="H8077" s="31"/>
      <c r="I8077" s="31"/>
      <c r="J8077" s="84"/>
      <c r="K8077" s="31"/>
      <c r="L8077" s="31"/>
      <c r="M8077" s="169"/>
      <c r="N8077" s="148"/>
      <c r="O8077" s="106"/>
      <c r="P8077" s="43"/>
      <c r="Q8077" s="31"/>
      <c r="R8077" s="84"/>
      <c r="S8077" s="31"/>
      <c r="T8077" s="31"/>
      <c r="U8077" s="169"/>
      <c r="V8077" s="150"/>
      <c r="W8077" s="141" t="str" cm="1">
        <f t="array" ref="W8077">IF(SUM(LEN(B8077:V8077))=0,"",IF(OR(OR(ISBLANK(F8077),SUM(LEN(C8077),LEN(D8077))=0),AND(NOT(E8077="Unknown"),ISBLANK(J8077)),AND(NOT(O8077="Unknown"),ISBLANK(R8077))),"Missing Information", INDEX(Table15[Entire Service Line Classification], MATCH(SUMIFS(Table15[Unique ID],Table15[System-Owned Portion],E8077,Table15[If Material Anything Other than "Lead" in Column E,Was Material Ever Previously Lead?],G8077,Table15[Customer-Owned Portion],O8077),Table15[Unique ID],0),0)))</f>
        <v/>
      </c>
      <c r="X8077"/>
    </row>
    <row r="8078" spans="2:24" x14ac:dyDescent="0.25">
      <c r="B8078" s="146"/>
      <c r="C8078" s="31"/>
      <c r="D8078" s="31"/>
      <c r="E8078" s="44"/>
      <c r="F8078" s="43"/>
      <c r="G8078" s="84"/>
      <c r="H8078" s="31"/>
      <c r="I8078" s="31"/>
      <c r="J8078" s="84"/>
      <c r="K8078" s="31"/>
      <c r="L8078" s="31"/>
      <c r="M8078" s="169"/>
      <c r="N8078" s="148"/>
      <c r="O8078" s="106"/>
      <c r="P8078" s="43"/>
      <c r="Q8078" s="31"/>
      <c r="R8078" s="84"/>
      <c r="S8078" s="31"/>
      <c r="T8078" s="31"/>
      <c r="U8078" s="169"/>
      <c r="V8078" s="150"/>
      <c r="W8078" s="141" t="str" cm="1">
        <f t="array" ref="W8078">IF(SUM(LEN(B8078:V8078))=0,"",IF(OR(OR(ISBLANK(F8078),SUM(LEN(C8078),LEN(D8078))=0),AND(NOT(E8078="Unknown"),ISBLANK(J8078)),AND(NOT(O8078="Unknown"),ISBLANK(R8078))),"Missing Information", INDEX(Table15[Entire Service Line Classification], MATCH(SUMIFS(Table15[Unique ID],Table15[System-Owned Portion],E8078,Table15[If Material Anything Other than "Lead" in Column E,Was Material Ever Previously Lead?],G8078,Table15[Customer-Owned Portion],O8078),Table15[Unique ID],0),0)))</f>
        <v/>
      </c>
      <c r="X8078"/>
    </row>
    <row r="8079" spans="2:24" x14ac:dyDescent="0.25">
      <c r="B8079" s="146"/>
      <c r="C8079" s="31"/>
      <c r="D8079" s="31"/>
      <c r="E8079" s="44"/>
      <c r="F8079" s="43"/>
      <c r="G8079" s="84"/>
      <c r="H8079" s="31"/>
      <c r="I8079" s="31"/>
      <c r="J8079" s="84"/>
      <c r="K8079" s="31"/>
      <c r="L8079" s="31"/>
      <c r="M8079" s="169"/>
      <c r="N8079" s="148"/>
      <c r="O8079" s="106"/>
      <c r="P8079" s="43"/>
      <c r="Q8079" s="31"/>
      <c r="R8079" s="84"/>
      <c r="S8079" s="31"/>
      <c r="T8079" s="31"/>
      <c r="U8079" s="169"/>
      <c r="V8079" s="150"/>
      <c r="W8079" s="141" t="str" cm="1">
        <f t="array" ref="W8079">IF(SUM(LEN(B8079:V8079))=0,"",IF(OR(OR(ISBLANK(F8079),SUM(LEN(C8079),LEN(D8079))=0),AND(NOT(E8079="Unknown"),ISBLANK(J8079)),AND(NOT(O8079="Unknown"),ISBLANK(R8079))),"Missing Information", INDEX(Table15[Entire Service Line Classification], MATCH(SUMIFS(Table15[Unique ID],Table15[System-Owned Portion],E8079,Table15[If Material Anything Other than "Lead" in Column E,Was Material Ever Previously Lead?],G8079,Table15[Customer-Owned Portion],O8079),Table15[Unique ID],0),0)))</f>
        <v/>
      </c>
      <c r="X8079"/>
    </row>
    <row r="8080" spans="2:24" x14ac:dyDescent="0.25">
      <c r="B8080" s="146"/>
      <c r="C8080" s="31"/>
      <c r="D8080" s="31"/>
      <c r="E8080" s="44"/>
      <c r="F8080" s="43"/>
      <c r="G8080" s="84"/>
      <c r="H8080" s="31"/>
      <c r="I8080" s="31"/>
      <c r="J8080" s="84"/>
      <c r="K8080" s="31"/>
      <c r="L8080" s="31"/>
      <c r="M8080" s="169"/>
      <c r="N8080" s="148"/>
      <c r="O8080" s="106"/>
      <c r="P8080" s="43"/>
      <c r="Q8080" s="31"/>
      <c r="R8080" s="84"/>
      <c r="S8080" s="31"/>
      <c r="T8080" s="31"/>
      <c r="U8080" s="169"/>
      <c r="V8080" s="150"/>
      <c r="W8080" s="141" t="str" cm="1">
        <f t="array" ref="W8080">IF(SUM(LEN(B8080:V8080))=0,"",IF(OR(OR(ISBLANK(F8080),SUM(LEN(C8080),LEN(D8080))=0),AND(NOT(E8080="Unknown"),ISBLANK(J8080)),AND(NOT(O8080="Unknown"),ISBLANK(R8080))),"Missing Information", INDEX(Table15[Entire Service Line Classification], MATCH(SUMIFS(Table15[Unique ID],Table15[System-Owned Portion],E8080,Table15[If Material Anything Other than "Lead" in Column E,Was Material Ever Previously Lead?],G8080,Table15[Customer-Owned Portion],O8080),Table15[Unique ID],0),0)))</f>
        <v/>
      </c>
      <c r="X8080"/>
    </row>
    <row r="8081" spans="2:24" x14ac:dyDescent="0.25">
      <c r="B8081" s="146"/>
      <c r="C8081" s="31"/>
      <c r="D8081" s="31"/>
      <c r="E8081" s="44"/>
      <c r="F8081" s="43"/>
      <c r="G8081" s="84"/>
      <c r="H8081" s="31"/>
      <c r="I8081" s="31"/>
      <c r="J8081" s="84"/>
      <c r="K8081" s="31"/>
      <c r="L8081" s="31"/>
      <c r="M8081" s="169"/>
      <c r="N8081" s="148"/>
      <c r="O8081" s="106"/>
      <c r="P8081" s="43"/>
      <c r="Q8081" s="31"/>
      <c r="R8081" s="84"/>
      <c r="S8081" s="31"/>
      <c r="T8081" s="31"/>
      <c r="U8081" s="169"/>
      <c r="V8081" s="150"/>
      <c r="W8081" s="141" t="str" cm="1">
        <f t="array" ref="W8081">IF(SUM(LEN(B8081:V8081))=0,"",IF(OR(OR(ISBLANK(F8081),SUM(LEN(C8081),LEN(D8081))=0),AND(NOT(E8081="Unknown"),ISBLANK(J8081)),AND(NOT(O8081="Unknown"),ISBLANK(R8081))),"Missing Information", INDEX(Table15[Entire Service Line Classification], MATCH(SUMIFS(Table15[Unique ID],Table15[System-Owned Portion],E8081,Table15[If Material Anything Other than "Lead" in Column E,Was Material Ever Previously Lead?],G8081,Table15[Customer-Owned Portion],O8081),Table15[Unique ID],0),0)))</f>
        <v/>
      </c>
      <c r="X8081"/>
    </row>
    <row r="8082" spans="2:24" x14ac:dyDescent="0.25">
      <c r="B8082" s="146"/>
      <c r="C8082" s="31"/>
      <c r="D8082" s="31"/>
      <c r="E8082" s="44"/>
      <c r="F8082" s="43"/>
      <c r="G8082" s="84"/>
      <c r="H8082" s="31"/>
      <c r="I8082" s="31"/>
      <c r="J8082" s="84"/>
      <c r="K8082" s="31"/>
      <c r="L8082" s="31"/>
      <c r="M8082" s="169"/>
      <c r="N8082" s="148"/>
      <c r="O8082" s="106"/>
      <c r="P8082" s="43"/>
      <c r="Q8082" s="31"/>
      <c r="R8082" s="84"/>
      <c r="S8082" s="31"/>
      <c r="T8082" s="31"/>
      <c r="U8082" s="169"/>
      <c r="V8082" s="150"/>
      <c r="W8082" s="141" t="str" cm="1">
        <f t="array" ref="W8082">IF(SUM(LEN(B8082:V8082))=0,"",IF(OR(OR(ISBLANK(F8082),SUM(LEN(C8082),LEN(D8082))=0),AND(NOT(E8082="Unknown"),ISBLANK(J8082)),AND(NOT(O8082="Unknown"),ISBLANK(R8082))),"Missing Information", INDEX(Table15[Entire Service Line Classification], MATCH(SUMIFS(Table15[Unique ID],Table15[System-Owned Portion],E8082,Table15[If Material Anything Other than "Lead" in Column E,Was Material Ever Previously Lead?],G8082,Table15[Customer-Owned Portion],O8082),Table15[Unique ID],0),0)))</f>
        <v/>
      </c>
      <c r="X8082"/>
    </row>
    <row r="8083" spans="2:24" x14ac:dyDescent="0.25">
      <c r="B8083" s="146"/>
      <c r="C8083" s="31"/>
      <c r="D8083" s="31"/>
      <c r="E8083" s="44"/>
      <c r="F8083" s="43"/>
      <c r="G8083" s="84"/>
      <c r="H8083" s="31"/>
      <c r="I8083" s="31"/>
      <c r="J8083" s="84"/>
      <c r="K8083" s="31"/>
      <c r="L8083" s="31"/>
      <c r="M8083" s="169"/>
      <c r="N8083" s="148"/>
      <c r="O8083" s="106"/>
      <c r="P8083" s="43"/>
      <c r="Q8083" s="31"/>
      <c r="R8083" s="84"/>
      <c r="S8083" s="31"/>
      <c r="T8083" s="31"/>
      <c r="U8083" s="169"/>
      <c r="V8083" s="150"/>
      <c r="W8083" s="141" t="str" cm="1">
        <f t="array" ref="W8083">IF(SUM(LEN(B8083:V8083))=0,"",IF(OR(OR(ISBLANK(F8083),SUM(LEN(C8083),LEN(D8083))=0),AND(NOT(E8083="Unknown"),ISBLANK(J8083)),AND(NOT(O8083="Unknown"),ISBLANK(R8083))),"Missing Information", INDEX(Table15[Entire Service Line Classification], MATCH(SUMIFS(Table15[Unique ID],Table15[System-Owned Portion],E8083,Table15[If Material Anything Other than "Lead" in Column E,Was Material Ever Previously Lead?],G8083,Table15[Customer-Owned Portion],O8083),Table15[Unique ID],0),0)))</f>
        <v/>
      </c>
      <c r="X8083"/>
    </row>
    <row r="8084" spans="2:24" x14ac:dyDescent="0.25">
      <c r="B8084" s="146"/>
      <c r="C8084" s="31"/>
      <c r="D8084" s="31"/>
      <c r="E8084" s="44"/>
      <c r="F8084" s="43"/>
      <c r="G8084" s="84"/>
      <c r="H8084" s="31"/>
      <c r="I8084" s="31"/>
      <c r="J8084" s="84"/>
      <c r="K8084" s="31"/>
      <c r="L8084" s="31"/>
      <c r="M8084" s="169"/>
      <c r="N8084" s="148"/>
      <c r="O8084" s="106"/>
      <c r="P8084" s="43"/>
      <c r="Q8084" s="31"/>
      <c r="R8084" s="84"/>
      <c r="S8084" s="31"/>
      <c r="T8084" s="31"/>
      <c r="U8084" s="169"/>
      <c r="V8084" s="150"/>
      <c r="W8084" s="141" t="str" cm="1">
        <f t="array" ref="W8084">IF(SUM(LEN(B8084:V8084))=0,"",IF(OR(OR(ISBLANK(F8084),SUM(LEN(C8084),LEN(D8084))=0),AND(NOT(E8084="Unknown"),ISBLANK(J8084)),AND(NOT(O8084="Unknown"),ISBLANK(R8084))),"Missing Information", INDEX(Table15[Entire Service Line Classification], MATCH(SUMIFS(Table15[Unique ID],Table15[System-Owned Portion],E8084,Table15[If Material Anything Other than "Lead" in Column E,Was Material Ever Previously Lead?],G8084,Table15[Customer-Owned Portion],O8084),Table15[Unique ID],0),0)))</f>
        <v/>
      </c>
      <c r="X8084"/>
    </row>
    <row r="8085" spans="2:24" x14ac:dyDescent="0.25">
      <c r="B8085" s="146"/>
      <c r="C8085" s="31"/>
      <c r="D8085" s="31"/>
      <c r="E8085" s="44"/>
      <c r="F8085" s="43"/>
      <c r="G8085" s="84"/>
      <c r="H8085" s="31"/>
      <c r="I8085" s="31"/>
      <c r="J8085" s="84"/>
      <c r="K8085" s="31"/>
      <c r="L8085" s="31"/>
      <c r="M8085" s="169"/>
      <c r="N8085" s="148"/>
      <c r="O8085" s="106"/>
      <c r="P8085" s="43"/>
      <c r="Q8085" s="31"/>
      <c r="R8085" s="84"/>
      <c r="S8085" s="31"/>
      <c r="T8085" s="31"/>
      <c r="U8085" s="169"/>
      <c r="V8085" s="150"/>
      <c r="W8085" s="141" t="str" cm="1">
        <f t="array" ref="W8085">IF(SUM(LEN(B8085:V8085))=0,"",IF(OR(OR(ISBLANK(F8085),SUM(LEN(C8085),LEN(D8085))=0),AND(NOT(E8085="Unknown"),ISBLANK(J8085)),AND(NOT(O8085="Unknown"),ISBLANK(R8085))),"Missing Information", INDEX(Table15[Entire Service Line Classification], MATCH(SUMIFS(Table15[Unique ID],Table15[System-Owned Portion],E8085,Table15[If Material Anything Other than "Lead" in Column E,Was Material Ever Previously Lead?],G8085,Table15[Customer-Owned Portion],O8085),Table15[Unique ID],0),0)))</f>
        <v/>
      </c>
      <c r="X8085"/>
    </row>
    <row r="8086" spans="2:24" x14ac:dyDescent="0.25">
      <c r="B8086" s="146"/>
      <c r="C8086" s="31"/>
      <c r="D8086" s="31"/>
      <c r="E8086" s="44"/>
      <c r="F8086" s="43"/>
      <c r="G8086" s="84"/>
      <c r="H8086" s="31"/>
      <c r="I8086" s="31"/>
      <c r="J8086" s="84"/>
      <c r="K8086" s="31"/>
      <c r="L8086" s="31"/>
      <c r="M8086" s="169"/>
      <c r="N8086" s="148"/>
      <c r="O8086" s="106"/>
      <c r="P8086" s="43"/>
      <c r="Q8086" s="31"/>
      <c r="R8086" s="84"/>
      <c r="S8086" s="31"/>
      <c r="T8086" s="31"/>
      <c r="U8086" s="169"/>
      <c r="V8086" s="150"/>
      <c r="W8086" s="141" t="str" cm="1">
        <f t="array" ref="W8086">IF(SUM(LEN(B8086:V8086))=0,"",IF(OR(OR(ISBLANK(F8086),SUM(LEN(C8086),LEN(D8086))=0),AND(NOT(E8086="Unknown"),ISBLANK(J8086)),AND(NOT(O8086="Unknown"),ISBLANK(R8086))),"Missing Information", INDEX(Table15[Entire Service Line Classification], MATCH(SUMIFS(Table15[Unique ID],Table15[System-Owned Portion],E8086,Table15[If Material Anything Other than "Lead" in Column E,Was Material Ever Previously Lead?],G8086,Table15[Customer-Owned Portion],O8086),Table15[Unique ID],0),0)))</f>
        <v/>
      </c>
      <c r="X8086"/>
    </row>
    <row r="8087" spans="2:24" x14ac:dyDescent="0.25">
      <c r="B8087" s="146"/>
      <c r="C8087" s="31"/>
      <c r="D8087" s="31"/>
      <c r="E8087" s="44"/>
      <c r="F8087" s="43"/>
      <c r="G8087" s="84"/>
      <c r="H8087" s="31"/>
      <c r="I8087" s="31"/>
      <c r="J8087" s="84"/>
      <c r="K8087" s="31"/>
      <c r="L8087" s="31"/>
      <c r="M8087" s="169"/>
      <c r="N8087" s="148"/>
      <c r="O8087" s="106"/>
      <c r="P8087" s="43"/>
      <c r="Q8087" s="31"/>
      <c r="R8087" s="84"/>
      <c r="S8087" s="31"/>
      <c r="T8087" s="31"/>
      <c r="U8087" s="169"/>
      <c r="V8087" s="150"/>
      <c r="W8087" s="141" t="str" cm="1">
        <f t="array" ref="W8087">IF(SUM(LEN(B8087:V8087))=0,"",IF(OR(OR(ISBLANK(F8087),SUM(LEN(C8087),LEN(D8087))=0),AND(NOT(E8087="Unknown"),ISBLANK(J8087)),AND(NOT(O8087="Unknown"),ISBLANK(R8087))),"Missing Information", INDEX(Table15[Entire Service Line Classification], MATCH(SUMIFS(Table15[Unique ID],Table15[System-Owned Portion],E8087,Table15[If Material Anything Other than "Lead" in Column E,Was Material Ever Previously Lead?],G8087,Table15[Customer-Owned Portion],O8087),Table15[Unique ID],0),0)))</f>
        <v/>
      </c>
      <c r="X8087"/>
    </row>
    <row r="8088" spans="2:24" x14ac:dyDescent="0.25">
      <c r="B8088" s="146"/>
      <c r="C8088" s="31"/>
      <c r="D8088" s="31"/>
      <c r="E8088" s="44"/>
      <c r="F8088" s="43"/>
      <c r="G8088" s="84"/>
      <c r="H8088" s="31"/>
      <c r="I8088" s="31"/>
      <c r="J8088" s="84"/>
      <c r="K8088" s="31"/>
      <c r="L8088" s="31"/>
      <c r="M8088" s="169"/>
      <c r="N8088" s="148"/>
      <c r="O8088" s="106"/>
      <c r="P8088" s="43"/>
      <c r="Q8088" s="31"/>
      <c r="R8088" s="84"/>
      <c r="S8088" s="31"/>
      <c r="T8088" s="31"/>
      <c r="U8088" s="169"/>
      <c r="V8088" s="150"/>
      <c r="W8088" s="141" t="str" cm="1">
        <f t="array" ref="W8088">IF(SUM(LEN(B8088:V8088))=0,"",IF(OR(OR(ISBLANK(F8088),SUM(LEN(C8088),LEN(D8088))=0),AND(NOT(E8088="Unknown"),ISBLANK(J8088)),AND(NOT(O8088="Unknown"),ISBLANK(R8088))),"Missing Information", INDEX(Table15[Entire Service Line Classification], MATCH(SUMIFS(Table15[Unique ID],Table15[System-Owned Portion],E8088,Table15[If Material Anything Other than "Lead" in Column E,Was Material Ever Previously Lead?],G8088,Table15[Customer-Owned Portion],O8088),Table15[Unique ID],0),0)))</f>
        <v/>
      </c>
      <c r="X8088"/>
    </row>
    <row r="8089" spans="2:24" x14ac:dyDescent="0.25">
      <c r="B8089" s="146"/>
      <c r="C8089" s="31"/>
      <c r="D8089" s="31"/>
      <c r="E8089" s="44"/>
      <c r="F8089" s="43"/>
      <c r="G8089" s="84"/>
      <c r="H8089" s="31"/>
      <c r="I8089" s="31"/>
      <c r="J8089" s="84"/>
      <c r="K8089" s="31"/>
      <c r="L8089" s="31"/>
      <c r="M8089" s="169"/>
      <c r="N8089" s="148"/>
      <c r="O8089" s="106"/>
      <c r="P8089" s="43"/>
      <c r="Q8089" s="31"/>
      <c r="R8089" s="84"/>
      <c r="S8089" s="31"/>
      <c r="T8089" s="31"/>
      <c r="U8089" s="169"/>
      <c r="V8089" s="150"/>
      <c r="W8089" s="141" t="str" cm="1">
        <f t="array" ref="W8089">IF(SUM(LEN(B8089:V8089))=0,"",IF(OR(OR(ISBLANK(F8089),SUM(LEN(C8089),LEN(D8089))=0),AND(NOT(E8089="Unknown"),ISBLANK(J8089)),AND(NOT(O8089="Unknown"),ISBLANK(R8089))),"Missing Information", INDEX(Table15[Entire Service Line Classification], MATCH(SUMIFS(Table15[Unique ID],Table15[System-Owned Portion],E8089,Table15[If Material Anything Other than "Lead" in Column E,Was Material Ever Previously Lead?],G8089,Table15[Customer-Owned Portion],O8089),Table15[Unique ID],0),0)))</f>
        <v/>
      </c>
      <c r="X8089"/>
    </row>
    <row r="8090" spans="2:24" x14ac:dyDescent="0.25">
      <c r="B8090" s="146"/>
      <c r="C8090" s="31"/>
      <c r="D8090" s="31"/>
      <c r="E8090" s="44"/>
      <c r="F8090" s="43"/>
      <c r="G8090" s="84"/>
      <c r="H8090" s="31"/>
      <c r="I8090" s="31"/>
      <c r="J8090" s="84"/>
      <c r="K8090" s="31"/>
      <c r="L8090" s="31"/>
      <c r="M8090" s="169"/>
      <c r="N8090" s="148"/>
      <c r="O8090" s="106"/>
      <c r="P8090" s="43"/>
      <c r="Q8090" s="31"/>
      <c r="R8090" s="84"/>
      <c r="S8090" s="31"/>
      <c r="T8090" s="31"/>
      <c r="U8090" s="169"/>
      <c r="V8090" s="150"/>
      <c r="W8090" s="141" t="str" cm="1">
        <f t="array" ref="W8090">IF(SUM(LEN(B8090:V8090))=0,"",IF(OR(OR(ISBLANK(F8090),SUM(LEN(C8090),LEN(D8090))=0),AND(NOT(E8090="Unknown"),ISBLANK(J8090)),AND(NOT(O8090="Unknown"),ISBLANK(R8090))),"Missing Information", INDEX(Table15[Entire Service Line Classification], MATCH(SUMIFS(Table15[Unique ID],Table15[System-Owned Portion],E8090,Table15[If Material Anything Other than "Lead" in Column E,Was Material Ever Previously Lead?],G8090,Table15[Customer-Owned Portion],O8090),Table15[Unique ID],0),0)))</f>
        <v/>
      </c>
      <c r="X8090"/>
    </row>
    <row r="8091" spans="2:24" x14ac:dyDescent="0.25">
      <c r="B8091" s="146"/>
      <c r="C8091" s="31"/>
      <c r="D8091" s="31"/>
      <c r="E8091" s="44"/>
      <c r="F8091" s="43"/>
      <c r="G8091" s="84"/>
      <c r="H8091" s="31"/>
      <c r="I8091" s="31"/>
      <c r="J8091" s="84"/>
      <c r="K8091" s="31"/>
      <c r="L8091" s="31"/>
      <c r="M8091" s="169"/>
      <c r="N8091" s="148"/>
      <c r="O8091" s="106"/>
      <c r="P8091" s="43"/>
      <c r="Q8091" s="31"/>
      <c r="R8091" s="84"/>
      <c r="S8091" s="31"/>
      <c r="T8091" s="31"/>
      <c r="U8091" s="169"/>
      <c r="V8091" s="150"/>
      <c r="W8091" s="141" t="str" cm="1">
        <f t="array" ref="W8091">IF(SUM(LEN(B8091:V8091))=0,"",IF(OR(OR(ISBLANK(F8091),SUM(LEN(C8091),LEN(D8091))=0),AND(NOT(E8091="Unknown"),ISBLANK(J8091)),AND(NOT(O8091="Unknown"),ISBLANK(R8091))),"Missing Information", INDEX(Table15[Entire Service Line Classification], MATCH(SUMIFS(Table15[Unique ID],Table15[System-Owned Portion],E8091,Table15[If Material Anything Other than "Lead" in Column E,Was Material Ever Previously Lead?],G8091,Table15[Customer-Owned Portion],O8091),Table15[Unique ID],0),0)))</f>
        <v/>
      </c>
      <c r="X8091"/>
    </row>
    <row r="8092" spans="2:24" x14ac:dyDescent="0.25">
      <c r="B8092" s="146"/>
      <c r="C8092" s="31"/>
      <c r="D8092" s="31"/>
      <c r="E8092" s="44"/>
      <c r="F8092" s="43"/>
      <c r="G8092" s="84"/>
      <c r="H8092" s="31"/>
      <c r="I8092" s="31"/>
      <c r="J8092" s="84"/>
      <c r="K8092" s="31"/>
      <c r="L8092" s="31"/>
      <c r="M8092" s="169"/>
      <c r="N8092" s="148"/>
      <c r="O8092" s="106"/>
      <c r="P8092" s="43"/>
      <c r="Q8092" s="31"/>
      <c r="R8092" s="84"/>
      <c r="S8092" s="31"/>
      <c r="T8092" s="31"/>
      <c r="U8092" s="169"/>
      <c r="V8092" s="150"/>
      <c r="W8092" s="141" t="str" cm="1">
        <f t="array" ref="W8092">IF(SUM(LEN(B8092:V8092))=0,"",IF(OR(OR(ISBLANK(F8092),SUM(LEN(C8092),LEN(D8092))=0),AND(NOT(E8092="Unknown"),ISBLANK(J8092)),AND(NOT(O8092="Unknown"),ISBLANK(R8092))),"Missing Information", INDEX(Table15[Entire Service Line Classification], MATCH(SUMIFS(Table15[Unique ID],Table15[System-Owned Portion],E8092,Table15[If Material Anything Other than "Lead" in Column E,Was Material Ever Previously Lead?],G8092,Table15[Customer-Owned Portion],O8092),Table15[Unique ID],0),0)))</f>
        <v/>
      </c>
      <c r="X8092"/>
    </row>
    <row r="8093" spans="2:24" x14ac:dyDescent="0.25">
      <c r="B8093" s="146"/>
      <c r="C8093" s="31"/>
      <c r="D8093" s="31"/>
      <c r="E8093" s="44"/>
      <c r="F8093" s="43"/>
      <c r="G8093" s="84"/>
      <c r="H8093" s="31"/>
      <c r="I8093" s="31"/>
      <c r="J8093" s="84"/>
      <c r="K8093" s="31"/>
      <c r="L8093" s="31"/>
      <c r="M8093" s="169"/>
      <c r="N8093" s="148"/>
      <c r="O8093" s="106"/>
      <c r="P8093" s="43"/>
      <c r="Q8093" s="31"/>
      <c r="R8093" s="84"/>
      <c r="S8093" s="31"/>
      <c r="T8093" s="31"/>
      <c r="U8093" s="169"/>
      <c r="V8093" s="150"/>
      <c r="W8093" s="141" t="str" cm="1">
        <f t="array" ref="W8093">IF(SUM(LEN(B8093:V8093))=0,"",IF(OR(OR(ISBLANK(F8093),SUM(LEN(C8093),LEN(D8093))=0),AND(NOT(E8093="Unknown"),ISBLANK(J8093)),AND(NOT(O8093="Unknown"),ISBLANK(R8093))),"Missing Information", INDEX(Table15[Entire Service Line Classification], MATCH(SUMIFS(Table15[Unique ID],Table15[System-Owned Portion],E8093,Table15[If Material Anything Other than "Lead" in Column E,Was Material Ever Previously Lead?],G8093,Table15[Customer-Owned Portion],O8093),Table15[Unique ID],0),0)))</f>
        <v/>
      </c>
      <c r="X8093"/>
    </row>
    <row r="8094" spans="2:24" x14ac:dyDescent="0.25">
      <c r="B8094" s="146"/>
      <c r="C8094" s="31"/>
      <c r="D8094" s="31"/>
      <c r="E8094" s="44"/>
      <c r="F8094" s="43"/>
      <c r="G8094" s="84"/>
      <c r="H8094" s="31"/>
      <c r="I8094" s="31"/>
      <c r="J8094" s="84"/>
      <c r="K8094" s="31"/>
      <c r="L8094" s="31"/>
      <c r="M8094" s="169"/>
      <c r="N8094" s="148"/>
      <c r="O8094" s="106"/>
      <c r="P8094" s="43"/>
      <c r="Q8094" s="31"/>
      <c r="R8094" s="84"/>
      <c r="S8094" s="31"/>
      <c r="T8094" s="31"/>
      <c r="U8094" s="169"/>
      <c r="V8094" s="150"/>
      <c r="W8094" s="141" t="str" cm="1">
        <f t="array" ref="W8094">IF(SUM(LEN(B8094:V8094))=0,"",IF(OR(OR(ISBLANK(F8094),SUM(LEN(C8094),LEN(D8094))=0),AND(NOT(E8094="Unknown"),ISBLANK(J8094)),AND(NOT(O8094="Unknown"),ISBLANK(R8094))),"Missing Information", INDEX(Table15[Entire Service Line Classification], MATCH(SUMIFS(Table15[Unique ID],Table15[System-Owned Portion],E8094,Table15[If Material Anything Other than "Lead" in Column E,Was Material Ever Previously Lead?],G8094,Table15[Customer-Owned Portion],O8094),Table15[Unique ID],0),0)))</f>
        <v/>
      </c>
      <c r="X8094"/>
    </row>
    <row r="8095" spans="2:24" x14ac:dyDescent="0.25">
      <c r="B8095" s="146"/>
      <c r="C8095" s="31"/>
      <c r="D8095" s="31"/>
      <c r="E8095" s="44"/>
      <c r="F8095" s="43"/>
      <c r="G8095" s="84"/>
      <c r="H8095" s="31"/>
      <c r="I8095" s="31"/>
      <c r="J8095" s="84"/>
      <c r="K8095" s="31"/>
      <c r="L8095" s="31"/>
      <c r="M8095" s="169"/>
      <c r="N8095" s="148"/>
      <c r="O8095" s="106"/>
      <c r="P8095" s="43"/>
      <c r="Q8095" s="31"/>
      <c r="R8095" s="84"/>
      <c r="S8095" s="31"/>
      <c r="T8095" s="31"/>
      <c r="U8095" s="169"/>
      <c r="V8095" s="150"/>
      <c r="W8095" s="141" t="str" cm="1">
        <f t="array" ref="W8095">IF(SUM(LEN(B8095:V8095))=0,"",IF(OR(OR(ISBLANK(F8095),SUM(LEN(C8095),LEN(D8095))=0),AND(NOT(E8095="Unknown"),ISBLANK(J8095)),AND(NOT(O8095="Unknown"),ISBLANK(R8095))),"Missing Information", INDEX(Table15[Entire Service Line Classification], MATCH(SUMIFS(Table15[Unique ID],Table15[System-Owned Portion],E8095,Table15[If Material Anything Other than "Lead" in Column E,Was Material Ever Previously Lead?],G8095,Table15[Customer-Owned Portion],O8095),Table15[Unique ID],0),0)))</f>
        <v/>
      </c>
      <c r="X8095"/>
    </row>
    <row r="8096" spans="2:24" x14ac:dyDescent="0.25">
      <c r="B8096" s="146"/>
      <c r="C8096" s="31"/>
      <c r="D8096" s="31"/>
      <c r="E8096" s="44"/>
      <c r="F8096" s="43"/>
      <c r="G8096" s="84"/>
      <c r="H8096" s="31"/>
      <c r="I8096" s="31"/>
      <c r="J8096" s="84"/>
      <c r="K8096" s="31"/>
      <c r="L8096" s="31"/>
      <c r="M8096" s="169"/>
      <c r="N8096" s="148"/>
      <c r="O8096" s="106"/>
      <c r="P8096" s="43"/>
      <c r="Q8096" s="31"/>
      <c r="R8096" s="84"/>
      <c r="S8096" s="31"/>
      <c r="T8096" s="31"/>
      <c r="U8096" s="169"/>
      <c r="V8096" s="150"/>
      <c r="W8096" s="141" t="str" cm="1">
        <f t="array" ref="W8096">IF(SUM(LEN(B8096:V8096))=0,"",IF(OR(OR(ISBLANK(F8096),SUM(LEN(C8096),LEN(D8096))=0),AND(NOT(E8096="Unknown"),ISBLANK(J8096)),AND(NOT(O8096="Unknown"),ISBLANK(R8096))),"Missing Information", INDEX(Table15[Entire Service Line Classification], MATCH(SUMIFS(Table15[Unique ID],Table15[System-Owned Portion],E8096,Table15[If Material Anything Other than "Lead" in Column E,Was Material Ever Previously Lead?],G8096,Table15[Customer-Owned Portion],O8096),Table15[Unique ID],0),0)))</f>
        <v/>
      </c>
      <c r="X8096"/>
    </row>
    <row r="8097" spans="2:24" x14ac:dyDescent="0.25">
      <c r="B8097" s="146"/>
      <c r="C8097" s="31"/>
      <c r="D8097" s="31"/>
      <c r="E8097" s="44"/>
      <c r="F8097" s="43"/>
      <c r="G8097" s="84"/>
      <c r="H8097" s="31"/>
      <c r="I8097" s="31"/>
      <c r="J8097" s="84"/>
      <c r="K8097" s="31"/>
      <c r="L8097" s="31"/>
      <c r="M8097" s="169"/>
      <c r="N8097" s="148"/>
      <c r="O8097" s="106"/>
      <c r="P8097" s="43"/>
      <c r="Q8097" s="31"/>
      <c r="R8097" s="84"/>
      <c r="S8097" s="31"/>
      <c r="T8097" s="31"/>
      <c r="U8097" s="169"/>
      <c r="V8097" s="150"/>
      <c r="W8097" s="141" t="str" cm="1">
        <f t="array" ref="W8097">IF(SUM(LEN(B8097:V8097))=0,"",IF(OR(OR(ISBLANK(F8097),SUM(LEN(C8097),LEN(D8097))=0),AND(NOT(E8097="Unknown"),ISBLANK(J8097)),AND(NOT(O8097="Unknown"),ISBLANK(R8097))),"Missing Information", INDEX(Table15[Entire Service Line Classification], MATCH(SUMIFS(Table15[Unique ID],Table15[System-Owned Portion],E8097,Table15[If Material Anything Other than "Lead" in Column E,Was Material Ever Previously Lead?],G8097,Table15[Customer-Owned Portion],O8097),Table15[Unique ID],0),0)))</f>
        <v/>
      </c>
      <c r="X8097"/>
    </row>
    <row r="8098" spans="2:24" x14ac:dyDescent="0.25">
      <c r="B8098" s="146"/>
      <c r="C8098" s="31"/>
      <c r="D8098" s="31"/>
      <c r="E8098" s="44"/>
      <c r="F8098" s="43"/>
      <c r="G8098" s="84"/>
      <c r="H8098" s="31"/>
      <c r="I8098" s="31"/>
      <c r="J8098" s="84"/>
      <c r="K8098" s="31"/>
      <c r="L8098" s="31"/>
      <c r="M8098" s="169"/>
      <c r="N8098" s="148"/>
      <c r="O8098" s="106"/>
      <c r="P8098" s="43"/>
      <c r="Q8098" s="31"/>
      <c r="R8098" s="84"/>
      <c r="S8098" s="31"/>
      <c r="T8098" s="31"/>
      <c r="U8098" s="169"/>
      <c r="V8098" s="150"/>
      <c r="W8098" s="141" t="str" cm="1">
        <f t="array" ref="W8098">IF(SUM(LEN(B8098:V8098))=0,"",IF(OR(OR(ISBLANK(F8098),SUM(LEN(C8098),LEN(D8098))=0),AND(NOT(E8098="Unknown"),ISBLANK(J8098)),AND(NOT(O8098="Unknown"),ISBLANK(R8098))),"Missing Information", INDEX(Table15[Entire Service Line Classification], MATCH(SUMIFS(Table15[Unique ID],Table15[System-Owned Portion],E8098,Table15[If Material Anything Other than "Lead" in Column E,Was Material Ever Previously Lead?],G8098,Table15[Customer-Owned Portion],O8098),Table15[Unique ID],0),0)))</f>
        <v/>
      </c>
      <c r="X8098"/>
    </row>
    <row r="8099" spans="2:24" x14ac:dyDescent="0.25">
      <c r="B8099" s="146"/>
      <c r="C8099" s="31"/>
      <c r="D8099" s="31"/>
      <c r="E8099" s="44"/>
      <c r="F8099" s="43"/>
      <c r="G8099" s="84"/>
      <c r="H8099" s="31"/>
      <c r="I8099" s="31"/>
      <c r="J8099" s="84"/>
      <c r="K8099" s="31"/>
      <c r="L8099" s="31"/>
      <c r="M8099" s="169"/>
      <c r="N8099" s="148"/>
      <c r="O8099" s="106"/>
      <c r="P8099" s="43"/>
      <c r="Q8099" s="31"/>
      <c r="R8099" s="84"/>
      <c r="S8099" s="31"/>
      <c r="T8099" s="31"/>
      <c r="U8099" s="169"/>
      <c r="V8099" s="150"/>
      <c r="W8099" s="141" t="str" cm="1">
        <f t="array" ref="W8099">IF(SUM(LEN(B8099:V8099))=0,"",IF(OR(OR(ISBLANK(F8099),SUM(LEN(C8099),LEN(D8099))=0),AND(NOT(E8099="Unknown"),ISBLANK(J8099)),AND(NOT(O8099="Unknown"),ISBLANK(R8099))),"Missing Information", INDEX(Table15[Entire Service Line Classification], MATCH(SUMIFS(Table15[Unique ID],Table15[System-Owned Portion],E8099,Table15[If Material Anything Other than "Lead" in Column E,Was Material Ever Previously Lead?],G8099,Table15[Customer-Owned Portion],O8099),Table15[Unique ID],0),0)))</f>
        <v/>
      </c>
      <c r="X8099"/>
    </row>
    <row r="8100" spans="2:24" x14ac:dyDescent="0.25">
      <c r="B8100" s="146"/>
      <c r="C8100" s="31"/>
      <c r="D8100" s="31"/>
      <c r="E8100" s="44"/>
      <c r="F8100" s="43"/>
      <c r="G8100" s="84"/>
      <c r="H8100" s="31"/>
      <c r="I8100" s="31"/>
      <c r="J8100" s="84"/>
      <c r="K8100" s="31"/>
      <c r="L8100" s="31"/>
      <c r="M8100" s="169"/>
      <c r="N8100" s="148"/>
      <c r="O8100" s="106"/>
      <c r="P8100" s="43"/>
      <c r="Q8100" s="31"/>
      <c r="R8100" s="84"/>
      <c r="S8100" s="31"/>
      <c r="T8100" s="31"/>
      <c r="U8100" s="169"/>
      <c r="V8100" s="150"/>
      <c r="W8100" s="141" t="str" cm="1">
        <f t="array" ref="W8100">IF(SUM(LEN(B8100:V8100))=0,"",IF(OR(OR(ISBLANK(F8100),SUM(LEN(C8100),LEN(D8100))=0),AND(NOT(E8100="Unknown"),ISBLANK(J8100)),AND(NOT(O8100="Unknown"),ISBLANK(R8100))),"Missing Information", INDEX(Table15[Entire Service Line Classification], MATCH(SUMIFS(Table15[Unique ID],Table15[System-Owned Portion],E8100,Table15[If Material Anything Other than "Lead" in Column E,Was Material Ever Previously Lead?],G8100,Table15[Customer-Owned Portion],O8100),Table15[Unique ID],0),0)))</f>
        <v/>
      </c>
      <c r="X8100"/>
    </row>
    <row r="8101" spans="2:24" x14ac:dyDescent="0.25">
      <c r="B8101" s="146"/>
      <c r="C8101" s="31"/>
      <c r="D8101" s="31"/>
      <c r="E8101" s="44"/>
      <c r="F8101" s="43"/>
      <c r="G8101" s="84"/>
      <c r="H8101" s="31"/>
      <c r="I8101" s="31"/>
      <c r="J8101" s="84"/>
      <c r="K8101" s="31"/>
      <c r="L8101" s="31"/>
      <c r="M8101" s="169"/>
      <c r="N8101" s="148"/>
      <c r="O8101" s="106"/>
      <c r="P8101" s="43"/>
      <c r="Q8101" s="31"/>
      <c r="R8101" s="84"/>
      <c r="S8101" s="31"/>
      <c r="T8101" s="31"/>
      <c r="U8101" s="169"/>
      <c r="V8101" s="150"/>
      <c r="W8101" s="141" t="str" cm="1">
        <f t="array" ref="W8101">IF(SUM(LEN(B8101:V8101))=0,"",IF(OR(OR(ISBLANK(F8101),SUM(LEN(C8101),LEN(D8101))=0),AND(NOT(E8101="Unknown"),ISBLANK(J8101)),AND(NOT(O8101="Unknown"),ISBLANK(R8101))),"Missing Information", INDEX(Table15[Entire Service Line Classification], MATCH(SUMIFS(Table15[Unique ID],Table15[System-Owned Portion],E8101,Table15[If Material Anything Other than "Lead" in Column E,Was Material Ever Previously Lead?],G8101,Table15[Customer-Owned Portion],O8101),Table15[Unique ID],0),0)))</f>
        <v/>
      </c>
      <c r="X8101"/>
    </row>
    <row r="8102" spans="2:24" x14ac:dyDescent="0.25">
      <c r="B8102" s="146"/>
      <c r="C8102" s="31"/>
      <c r="D8102" s="31"/>
      <c r="E8102" s="44"/>
      <c r="F8102" s="43"/>
      <c r="G8102" s="84"/>
      <c r="H8102" s="31"/>
      <c r="I8102" s="31"/>
      <c r="J8102" s="84"/>
      <c r="K8102" s="31"/>
      <c r="L8102" s="31"/>
      <c r="M8102" s="169"/>
      <c r="N8102" s="148"/>
      <c r="O8102" s="106"/>
      <c r="P8102" s="43"/>
      <c r="Q8102" s="31"/>
      <c r="R8102" s="84"/>
      <c r="S8102" s="31"/>
      <c r="T8102" s="31"/>
      <c r="U8102" s="169"/>
      <c r="V8102" s="150"/>
      <c r="W8102" s="141" t="str" cm="1">
        <f t="array" ref="W8102">IF(SUM(LEN(B8102:V8102))=0,"",IF(OR(OR(ISBLANK(F8102),SUM(LEN(C8102),LEN(D8102))=0),AND(NOT(E8102="Unknown"),ISBLANK(J8102)),AND(NOT(O8102="Unknown"),ISBLANK(R8102))),"Missing Information", INDEX(Table15[Entire Service Line Classification], MATCH(SUMIFS(Table15[Unique ID],Table15[System-Owned Portion],E8102,Table15[If Material Anything Other than "Lead" in Column E,Was Material Ever Previously Lead?],G8102,Table15[Customer-Owned Portion],O8102),Table15[Unique ID],0),0)))</f>
        <v/>
      </c>
      <c r="X8102"/>
    </row>
    <row r="8103" spans="2:24" x14ac:dyDescent="0.25">
      <c r="B8103" s="146"/>
      <c r="C8103" s="31"/>
      <c r="D8103" s="31"/>
      <c r="E8103" s="44"/>
      <c r="F8103" s="43"/>
      <c r="G8103" s="84"/>
      <c r="H8103" s="31"/>
      <c r="I8103" s="31"/>
      <c r="J8103" s="84"/>
      <c r="K8103" s="31"/>
      <c r="L8103" s="31"/>
      <c r="M8103" s="169"/>
      <c r="N8103" s="148"/>
      <c r="O8103" s="106"/>
      <c r="P8103" s="43"/>
      <c r="Q8103" s="31"/>
      <c r="R8103" s="84"/>
      <c r="S8103" s="31"/>
      <c r="T8103" s="31"/>
      <c r="U8103" s="169"/>
      <c r="V8103" s="150"/>
      <c r="W8103" s="141" t="str" cm="1">
        <f t="array" ref="W8103">IF(SUM(LEN(B8103:V8103))=0,"",IF(OR(OR(ISBLANK(F8103),SUM(LEN(C8103),LEN(D8103))=0),AND(NOT(E8103="Unknown"),ISBLANK(J8103)),AND(NOT(O8103="Unknown"),ISBLANK(R8103))),"Missing Information", INDEX(Table15[Entire Service Line Classification], MATCH(SUMIFS(Table15[Unique ID],Table15[System-Owned Portion],E8103,Table15[If Material Anything Other than "Lead" in Column E,Was Material Ever Previously Lead?],G8103,Table15[Customer-Owned Portion],O8103),Table15[Unique ID],0),0)))</f>
        <v/>
      </c>
      <c r="X8103"/>
    </row>
    <row r="8104" spans="2:24" x14ac:dyDescent="0.25">
      <c r="B8104" s="146"/>
      <c r="C8104" s="31"/>
      <c r="D8104" s="31"/>
      <c r="E8104" s="44"/>
      <c r="F8104" s="43"/>
      <c r="G8104" s="84"/>
      <c r="H8104" s="31"/>
      <c r="I8104" s="31"/>
      <c r="J8104" s="84"/>
      <c r="K8104" s="31"/>
      <c r="L8104" s="31"/>
      <c r="M8104" s="169"/>
      <c r="N8104" s="148"/>
      <c r="O8104" s="106"/>
      <c r="P8104" s="43"/>
      <c r="Q8104" s="31"/>
      <c r="R8104" s="84"/>
      <c r="S8104" s="31"/>
      <c r="T8104" s="31"/>
      <c r="U8104" s="169"/>
      <c r="V8104" s="150"/>
      <c r="W8104" s="141" t="str" cm="1">
        <f t="array" ref="W8104">IF(SUM(LEN(B8104:V8104))=0,"",IF(OR(OR(ISBLANK(F8104),SUM(LEN(C8104),LEN(D8104))=0),AND(NOT(E8104="Unknown"),ISBLANK(J8104)),AND(NOT(O8104="Unknown"),ISBLANK(R8104))),"Missing Information", INDEX(Table15[Entire Service Line Classification], MATCH(SUMIFS(Table15[Unique ID],Table15[System-Owned Portion],E8104,Table15[If Material Anything Other than "Lead" in Column E,Was Material Ever Previously Lead?],G8104,Table15[Customer-Owned Portion],O8104),Table15[Unique ID],0),0)))</f>
        <v/>
      </c>
      <c r="X8104"/>
    </row>
    <row r="8105" spans="2:24" x14ac:dyDescent="0.25">
      <c r="B8105" s="146"/>
      <c r="C8105" s="31"/>
      <c r="D8105" s="31"/>
      <c r="E8105" s="44"/>
      <c r="F8105" s="43"/>
      <c r="G8105" s="84"/>
      <c r="H8105" s="31"/>
      <c r="I8105" s="31"/>
      <c r="J8105" s="84"/>
      <c r="K8105" s="31"/>
      <c r="L8105" s="31"/>
      <c r="M8105" s="169"/>
      <c r="N8105" s="148"/>
      <c r="O8105" s="106"/>
      <c r="P8105" s="43"/>
      <c r="Q8105" s="31"/>
      <c r="R8105" s="84"/>
      <c r="S8105" s="31"/>
      <c r="T8105" s="31"/>
      <c r="U8105" s="169"/>
      <c r="V8105" s="150"/>
      <c r="W8105" s="141" t="str" cm="1">
        <f t="array" ref="W8105">IF(SUM(LEN(B8105:V8105))=0,"",IF(OR(OR(ISBLANK(F8105),SUM(LEN(C8105),LEN(D8105))=0),AND(NOT(E8105="Unknown"),ISBLANK(J8105)),AND(NOT(O8105="Unknown"),ISBLANK(R8105))),"Missing Information", INDEX(Table15[Entire Service Line Classification], MATCH(SUMIFS(Table15[Unique ID],Table15[System-Owned Portion],E8105,Table15[If Material Anything Other than "Lead" in Column E,Was Material Ever Previously Lead?],G8105,Table15[Customer-Owned Portion],O8105),Table15[Unique ID],0),0)))</f>
        <v/>
      </c>
      <c r="X8105"/>
    </row>
    <row r="8106" spans="2:24" x14ac:dyDescent="0.25">
      <c r="B8106" s="146"/>
      <c r="C8106" s="31"/>
      <c r="D8106" s="31"/>
      <c r="E8106" s="44"/>
      <c r="F8106" s="43"/>
      <c r="G8106" s="84"/>
      <c r="H8106" s="31"/>
      <c r="I8106" s="31"/>
      <c r="J8106" s="84"/>
      <c r="K8106" s="31"/>
      <c r="L8106" s="31"/>
      <c r="M8106" s="169"/>
      <c r="N8106" s="148"/>
      <c r="O8106" s="106"/>
      <c r="P8106" s="43"/>
      <c r="Q8106" s="31"/>
      <c r="R8106" s="84"/>
      <c r="S8106" s="31"/>
      <c r="T8106" s="31"/>
      <c r="U8106" s="169"/>
      <c r="V8106" s="150"/>
      <c r="W8106" s="141" t="str" cm="1">
        <f t="array" ref="W8106">IF(SUM(LEN(B8106:V8106))=0,"",IF(OR(OR(ISBLANK(F8106),SUM(LEN(C8106),LEN(D8106))=0),AND(NOT(E8106="Unknown"),ISBLANK(J8106)),AND(NOT(O8106="Unknown"),ISBLANK(R8106))),"Missing Information", INDEX(Table15[Entire Service Line Classification], MATCH(SUMIFS(Table15[Unique ID],Table15[System-Owned Portion],E8106,Table15[If Material Anything Other than "Lead" in Column E,Was Material Ever Previously Lead?],G8106,Table15[Customer-Owned Portion],O8106),Table15[Unique ID],0),0)))</f>
        <v/>
      </c>
      <c r="X8106"/>
    </row>
    <row r="8107" spans="2:24" x14ac:dyDescent="0.25">
      <c r="B8107" s="146"/>
      <c r="C8107" s="31"/>
      <c r="D8107" s="31"/>
      <c r="E8107" s="44"/>
      <c r="F8107" s="43"/>
      <c r="G8107" s="84"/>
      <c r="H8107" s="31"/>
      <c r="I8107" s="31"/>
      <c r="J8107" s="84"/>
      <c r="K8107" s="31"/>
      <c r="L8107" s="31"/>
      <c r="M8107" s="169"/>
      <c r="N8107" s="148"/>
      <c r="O8107" s="106"/>
      <c r="P8107" s="43"/>
      <c r="Q8107" s="31"/>
      <c r="R8107" s="84"/>
      <c r="S8107" s="31"/>
      <c r="T8107" s="31"/>
      <c r="U8107" s="169"/>
      <c r="V8107" s="150"/>
      <c r="W8107" s="141" t="str" cm="1">
        <f t="array" ref="W8107">IF(SUM(LEN(B8107:V8107))=0,"",IF(OR(OR(ISBLANK(F8107),SUM(LEN(C8107),LEN(D8107))=0),AND(NOT(E8107="Unknown"),ISBLANK(J8107)),AND(NOT(O8107="Unknown"),ISBLANK(R8107))),"Missing Information", INDEX(Table15[Entire Service Line Classification], MATCH(SUMIFS(Table15[Unique ID],Table15[System-Owned Portion],E8107,Table15[If Material Anything Other than "Lead" in Column E,Was Material Ever Previously Lead?],G8107,Table15[Customer-Owned Portion],O8107),Table15[Unique ID],0),0)))</f>
        <v/>
      </c>
      <c r="X8107"/>
    </row>
    <row r="8108" spans="2:24" x14ac:dyDescent="0.25">
      <c r="B8108" s="146"/>
      <c r="C8108" s="31"/>
      <c r="D8108" s="31"/>
      <c r="E8108" s="44"/>
      <c r="F8108" s="43"/>
      <c r="G8108" s="84"/>
      <c r="H8108" s="31"/>
      <c r="I8108" s="31"/>
      <c r="J8108" s="84"/>
      <c r="K8108" s="31"/>
      <c r="L8108" s="31"/>
      <c r="M8108" s="169"/>
      <c r="N8108" s="148"/>
      <c r="O8108" s="106"/>
      <c r="P8108" s="43"/>
      <c r="Q8108" s="31"/>
      <c r="R8108" s="84"/>
      <c r="S8108" s="31"/>
      <c r="T8108" s="31"/>
      <c r="U8108" s="169"/>
      <c r="V8108" s="150"/>
      <c r="W8108" s="141" t="str" cm="1">
        <f t="array" ref="W8108">IF(SUM(LEN(B8108:V8108))=0,"",IF(OR(OR(ISBLANK(F8108),SUM(LEN(C8108),LEN(D8108))=0),AND(NOT(E8108="Unknown"),ISBLANK(J8108)),AND(NOT(O8108="Unknown"),ISBLANK(R8108))),"Missing Information", INDEX(Table15[Entire Service Line Classification], MATCH(SUMIFS(Table15[Unique ID],Table15[System-Owned Portion],E8108,Table15[If Material Anything Other than "Lead" in Column E,Was Material Ever Previously Lead?],G8108,Table15[Customer-Owned Portion],O8108),Table15[Unique ID],0),0)))</f>
        <v/>
      </c>
      <c r="X8108"/>
    </row>
    <row r="8109" spans="2:24" x14ac:dyDescent="0.25">
      <c r="B8109" s="146"/>
      <c r="C8109" s="31"/>
      <c r="D8109" s="31"/>
      <c r="E8109" s="44"/>
      <c r="F8109" s="43"/>
      <c r="G8109" s="84"/>
      <c r="H8109" s="31"/>
      <c r="I8109" s="31"/>
      <c r="J8109" s="84"/>
      <c r="K8109" s="31"/>
      <c r="L8109" s="31"/>
      <c r="M8109" s="169"/>
      <c r="N8109" s="148"/>
      <c r="O8109" s="106"/>
      <c r="P8109" s="43"/>
      <c r="Q8109" s="31"/>
      <c r="R8109" s="84"/>
      <c r="S8109" s="31"/>
      <c r="T8109" s="31"/>
      <c r="U8109" s="169"/>
      <c r="V8109" s="150"/>
      <c r="W8109" s="141" t="str" cm="1">
        <f t="array" ref="W8109">IF(SUM(LEN(B8109:V8109))=0,"",IF(OR(OR(ISBLANK(F8109),SUM(LEN(C8109),LEN(D8109))=0),AND(NOT(E8109="Unknown"),ISBLANK(J8109)),AND(NOT(O8109="Unknown"),ISBLANK(R8109))),"Missing Information", INDEX(Table15[Entire Service Line Classification], MATCH(SUMIFS(Table15[Unique ID],Table15[System-Owned Portion],E8109,Table15[If Material Anything Other than "Lead" in Column E,Was Material Ever Previously Lead?],G8109,Table15[Customer-Owned Portion],O8109),Table15[Unique ID],0),0)))</f>
        <v/>
      </c>
      <c r="X8109"/>
    </row>
    <row r="8110" spans="2:24" x14ac:dyDescent="0.25">
      <c r="B8110" s="146"/>
      <c r="C8110" s="31"/>
      <c r="D8110" s="31"/>
      <c r="E8110" s="44"/>
      <c r="F8110" s="43"/>
      <c r="G8110" s="84"/>
      <c r="H8110" s="31"/>
      <c r="I8110" s="31"/>
      <c r="J8110" s="84"/>
      <c r="K8110" s="31"/>
      <c r="L8110" s="31"/>
      <c r="M8110" s="169"/>
      <c r="N8110" s="148"/>
      <c r="O8110" s="106"/>
      <c r="P8110" s="43"/>
      <c r="Q8110" s="31"/>
      <c r="R8110" s="84"/>
      <c r="S8110" s="31"/>
      <c r="T8110" s="31"/>
      <c r="U8110" s="169"/>
      <c r="V8110" s="150"/>
      <c r="W8110" s="141" t="str" cm="1">
        <f t="array" ref="W8110">IF(SUM(LEN(B8110:V8110))=0,"",IF(OR(OR(ISBLANK(F8110),SUM(LEN(C8110),LEN(D8110))=0),AND(NOT(E8110="Unknown"),ISBLANK(J8110)),AND(NOT(O8110="Unknown"),ISBLANK(R8110))),"Missing Information", INDEX(Table15[Entire Service Line Classification], MATCH(SUMIFS(Table15[Unique ID],Table15[System-Owned Portion],E8110,Table15[If Material Anything Other than "Lead" in Column E,Was Material Ever Previously Lead?],G8110,Table15[Customer-Owned Portion],O8110),Table15[Unique ID],0),0)))</f>
        <v/>
      </c>
      <c r="X8110"/>
    </row>
    <row r="8111" spans="2:24" x14ac:dyDescent="0.25">
      <c r="B8111" s="146"/>
      <c r="C8111" s="31"/>
      <c r="D8111" s="31"/>
      <c r="E8111" s="44"/>
      <c r="F8111" s="43"/>
      <c r="G8111" s="84"/>
      <c r="H8111" s="31"/>
      <c r="I8111" s="31"/>
      <c r="J8111" s="84"/>
      <c r="K8111" s="31"/>
      <c r="L8111" s="31"/>
      <c r="M8111" s="169"/>
      <c r="N8111" s="148"/>
      <c r="O8111" s="106"/>
      <c r="P8111" s="43"/>
      <c r="Q8111" s="31"/>
      <c r="R8111" s="84"/>
      <c r="S8111" s="31"/>
      <c r="T8111" s="31"/>
      <c r="U8111" s="169"/>
      <c r="V8111" s="150"/>
      <c r="W8111" s="141" t="str" cm="1">
        <f t="array" ref="W8111">IF(SUM(LEN(B8111:V8111))=0,"",IF(OR(OR(ISBLANK(F8111),SUM(LEN(C8111),LEN(D8111))=0),AND(NOT(E8111="Unknown"),ISBLANK(J8111)),AND(NOT(O8111="Unknown"),ISBLANK(R8111))),"Missing Information", INDEX(Table15[Entire Service Line Classification], MATCH(SUMIFS(Table15[Unique ID],Table15[System-Owned Portion],E8111,Table15[If Material Anything Other than "Lead" in Column E,Was Material Ever Previously Lead?],G8111,Table15[Customer-Owned Portion],O8111),Table15[Unique ID],0),0)))</f>
        <v/>
      </c>
      <c r="X8111"/>
    </row>
    <row r="8112" spans="2:24" x14ac:dyDescent="0.25">
      <c r="B8112" s="146"/>
      <c r="C8112" s="31"/>
      <c r="D8112" s="31"/>
      <c r="E8112" s="44"/>
      <c r="F8112" s="43"/>
      <c r="G8112" s="84"/>
      <c r="H8112" s="31"/>
      <c r="I8112" s="31"/>
      <c r="J8112" s="84"/>
      <c r="K8112" s="31"/>
      <c r="L8112" s="31"/>
      <c r="M8112" s="169"/>
      <c r="N8112" s="148"/>
      <c r="O8112" s="106"/>
      <c r="P8112" s="43"/>
      <c r="Q8112" s="31"/>
      <c r="R8112" s="84"/>
      <c r="S8112" s="31"/>
      <c r="T8112" s="31"/>
      <c r="U8112" s="169"/>
      <c r="V8112" s="150"/>
      <c r="W8112" s="141" t="str" cm="1">
        <f t="array" ref="W8112">IF(SUM(LEN(B8112:V8112))=0,"",IF(OR(OR(ISBLANK(F8112),SUM(LEN(C8112),LEN(D8112))=0),AND(NOT(E8112="Unknown"),ISBLANK(J8112)),AND(NOT(O8112="Unknown"),ISBLANK(R8112))),"Missing Information", INDEX(Table15[Entire Service Line Classification], MATCH(SUMIFS(Table15[Unique ID],Table15[System-Owned Portion],E8112,Table15[If Material Anything Other than "Lead" in Column E,Was Material Ever Previously Lead?],G8112,Table15[Customer-Owned Portion],O8112),Table15[Unique ID],0),0)))</f>
        <v/>
      </c>
      <c r="X8112"/>
    </row>
    <row r="8113" spans="2:24" x14ac:dyDescent="0.25">
      <c r="B8113" s="146"/>
      <c r="C8113" s="31"/>
      <c r="D8113" s="31"/>
      <c r="E8113" s="44"/>
      <c r="F8113" s="43"/>
      <c r="G8113" s="84"/>
      <c r="H8113" s="31"/>
      <c r="I8113" s="31"/>
      <c r="J8113" s="84"/>
      <c r="K8113" s="31"/>
      <c r="L8113" s="31"/>
      <c r="M8113" s="169"/>
      <c r="N8113" s="148"/>
      <c r="O8113" s="106"/>
      <c r="P8113" s="43"/>
      <c r="Q8113" s="31"/>
      <c r="R8113" s="84"/>
      <c r="S8113" s="31"/>
      <c r="T8113" s="31"/>
      <c r="U8113" s="169"/>
      <c r="V8113" s="150"/>
      <c r="W8113" s="141" t="str" cm="1">
        <f t="array" ref="W8113">IF(SUM(LEN(B8113:V8113))=0,"",IF(OR(OR(ISBLANK(F8113),SUM(LEN(C8113),LEN(D8113))=0),AND(NOT(E8113="Unknown"),ISBLANK(J8113)),AND(NOT(O8113="Unknown"),ISBLANK(R8113))),"Missing Information", INDEX(Table15[Entire Service Line Classification], MATCH(SUMIFS(Table15[Unique ID],Table15[System-Owned Portion],E8113,Table15[If Material Anything Other than "Lead" in Column E,Was Material Ever Previously Lead?],G8113,Table15[Customer-Owned Portion],O8113),Table15[Unique ID],0),0)))</f>
        <v/>
      </c>
      <c r="X8113"/>
    </row>
    <row r="8114" spans="2:24" x14ac:dyDescent="0.25">
      <c r="B8114" s="146"/>
      <c r="C8114" s="31"/>
      <c r="D8114" s="31"/>
      <c r="E8114" s="44"/>
      <c r="F8114" s="43"/>
      <c r="G8114" s="84"/>
      <c r="H8114" s="31"/>
      <c r="I8114" s="31"/>
      <c r="J8114" s="84"/>
      <c r="K8114" s="31"/>
      <c r="L8114" s="31"/>
      <c r="M8114" s="169"/>
      <c r="N8114" s="148"/>
      <c r="O8114" s="106"/>
      <c r="P8114" s="43"/>
      <c r="Q8114" s="31"/>
      <c r="R8114" s="84"/>
      <c r="S8114" s="31"/>
      <c r="T8114" s="31"/>
      <c r="U8114" s="169"/>
      <c r="V8114" s="150"/>
      <c r="W8114" s="141" t="str" cm="1">
        <f t="array" ref="W8114">IF(SUM(LEN(B8114:V8114))=0,"",IF(OR(OR(ISBLANK(F8114),SUM(LEN(C8114),LEN(D8114))=0),AND(NOT(E8114="Unknown"),ISBLANK(J8114)),AND(NOT(O8114="Unknown"),ISBLANK(R8114))),"Missing Information", INDEX(Table15[Entire Service Line Classification], MATCH(SUMIFS(Table15[Unique ID],Table15[System-Owned Portion],E8114,Table15[If Material Anything Other than "Lead" in Column E,Was Material Ever Previously Lead?],G8114,Table15[Customer-Owned Portion],O8114),Table15[Unique ID],0),0)))</f>
        <v/>
      </c>
      <c r="X8114"/>
    </row>
    <row r="8115" spans="2:24" x14ac:dyDescent="0.25">
      <c r="B8115" s="146"/>
      <c r="C8115" s="31"/>
      <c r="D8115" s="31"/>
      <c r="E8115" s="44"/>
      <c r="F8115" s="43"/>
      <c r="G8115" s="84"/>
      <c r="H8115" s="31"/>
      <c r="I8115" s="31"/>
      <c r="J8115" s="84"/>
      <c r="K8115" s="31"/>
      <c r="L8115" s="31"/>
      <c r="M8115" s="169"/>
      <c r="N8115" s="148"/>
      <c r="O8115" s="106"/>
      <c r="P8115" s="43"/>
      <c r="Q8115" s="31"/>
      <c r="R8115" s="84"/>
      <c r="S8115" s="31"/>
      <c r="T8115" s="31"/>
      <c r="U8115" s="169"/>
      <c r="V8115" s="150"/>
      <c r="W8115" s="141" t="str" cm="1">
        <f t="array" ref="W8115">IF(SUM(LEN(B8115:V8115))=0,"",IF(OR(OR(ISBLANK(F8115),SUM(LEN(C8115),LEN(D8115))=0),AND(NOT(E8115="Unknown"),ISBLANK(J8115)),AND(NOT(O8115="Unknown"),ISBLANK(R8115))),"Missing Information", INDEX(Table15[Entire Service Line Classification], MATCH(SUMIFS(Table15[Unique ID],Table15[System-Owned Portion],E8115,Table15[If Material Anything Other than "Lead" in Column E,Was Material Ever Previously Lead?],G8115,Table15[Customer-Owned Portion],O8115),Table15[Unique ID],0),0)))</f>
        <v/>
      </c>
      <c r="X8115"/>
    </row>
    <row r="8116" spans="2:24" x14ac:dyDescent="0.25">
      <c r="B8116" s="146"/>
      <c r="C8116" s="31"/>
      <c r="D8116" s="31"/>
      <c r="E8116" s="44"/>
      <c r="F8116" s="43"/>
      <c r="G8116" s="84"/>
      <c r="H8116" s="31"/>
      <c r="I8116" s="31"/>
      <c r="J8116" s="84"/>
      <c r="K8116" s="31"/>
      <c r="L8116" s="31"/>
      <c r="M8116" s="169"/>
      <c r="N8116" s="148"/>
      <c r="O8116" s="106"/>
      <c r="P8116" s="43"/>
      <c r="Q8116" s="31"/>
      <c r="R8116" s="84"/>
      <c r="S8116" s="31"/>
      <c r="T8116" s="31"/>
      <c r="U8116" s="169"/>
      <c r="V8116" s="150"/>
      <c r="W8116" s="141" t="str" cm="1">
        <f t="array" ref="W8116">IF(SUM(LEN(B8116:V8116))=0,"",IF(OR(OR(ISBLANK(F8116),SUM(LEN(C8116),LEN(D8116))=0),AND(NOT(E8116="Unknown"),ISBLANK(J8116)),AND(NOT(O8116="Unknown"),ISBLANK(R8116))),"Missing Information", INDEX(Table15[Entire Service Line Classification], MATCH(SUMIFS(Table15[Unique ID],Table15[System-Owned Portion],E8116,Table15[If Material Anything Other than "Lead" in Column E,Was Material Ever Previously Lead?],G8116,Table15[Customer-Owned Portion],O8116),Table15[Unique ID],0),0)))</f>
        <v/>
      </c>
      <c r="X8116"/>
    </row>
    <row r="8117" spans="2:24" x14ac:dyDescent="0.25">
      <c r="B8117" s="146"/>
      <c r="C8117" s="31"/>
      <c r="D8117" s="31"/>
      <c r="E8117" s="44"/>
      <c r="F8117" s="43"/>
      <c r="G8117" s="84"/>
      <c r="H8117" s="31"/>
      <c r="I8117" s="31"/>
      <c r="J8117" s="84"/>
      <c r="K8117" s="31"/>
      <c r="L8117" s="31"/>
      <c r="M8117" s="169"/>
      <c r="N8117" s="148"/>
      <c r="O8117" s="106"/>
      <c r="P8117" s="43"/>
      <c r="Q8117" s="31"/>
      <c r="R8117" s="84"/>
      <c r="S8117" s="31"/>
      <c r="T8117" s="31"/>
      <c r="U8117" s="169"/>
      <c r="V8117" s="150"/>
      <c r="W8117" s="141" t="str" cm="1">
        <f t="array" ref="W8117">IF(SUM(LEN(B8117:V8117))=0,"",IF(OR(OR(ISBLANK(F8117),SUM(LEN(C8117),LEN(D8117))=0),AND(NOT(E8117="Unknown"),ISBLANK(J8117)),AND(NOT(O8117="Unknown"),ISBLANK(R8117))),"Missing Information", INDEX(Table15[Entire Service Line Classification], MATCH(SUMIFS(Table15[Unique ID],Table15[System-Owned Portion],E8117,Table15[If Material Anything Other than "Lead" in Column E,Was Material Ever Previously Lead?],G8117,Table15[Customer-Owned Portion],O8117),Table15[Unique ID],0),0)))</f>
        <v/>
      </c>
      <c r="X8117"/>
    </row>
    <row r="8118" spans="2:24" x14ac:dyDescent="0.25">
      <c r="B8118" s="146"/>
      <c r="C8118" s="31"/>
      <c r="D8118" s="31"/>
      <c r="E8118" s="44"/>
      <c r="F8118" s="43"/>
      <c r="G8118" s="84"/>
      <c r="H8118" s="31"/>
      <c r="I8118" s="31"/>
      <c r="J8118" s="84"/>
      <c r="K8118" s="31"/>
      <c r="L8118" s="31"/>
      <c r="M8118" s="169"/>
      <c r="N8118" s="148"/>
      <c r="O8118" s="106"/>
      <c r="P8118" s="43"/>
      <c r="Q8118" s="31"/>
      <c r="R8118" s="84"/>
      <c r="S8118" s="31"/>
      <c r="T8118" s="31"/>
      <c r="U8118" s="169"/>
      <c r="V8118" s="150"/>
      <c r="W8118" s="141" t="str" cm="1">
        <f t="array" ref="W8118">IF(SUM(LEN(B8118:V8118))=0,"",IF(OR(OR(ISBLANK(F8118),SUM(LEN(C8118),LEN(D8118))=0),AND(NOT(E8118="Unknown"),ISBLANK(J8118)),AND(NOT(O8118="Unknown"),ISBLANK(R8118))),"Missing Information", INDEX(Table15[Entire Service Line Classification], MATCH(SUMIFS(Table15[Unique ID],Table15[System-Owned Portion],E8118,Table15[If Material Anything Other than "Lead" in Column E,Was Material Ever Previously Lead?],G8118,Table15[Customer-Owned Portion],O8118),Table15[Unique ID],0),0)))</f>
        <v/>
      </c>
      <c r="X8118"/>
    </row>
    <row r="8119" spans="2:24" x14ac:dyDescent="0.25">
      <c r="B8119" s="146"/>
      <c r="C8119" s="31"/>
      <c r="D8119" s="31"/>
      <c r="E8119" s="44"/>
      <c r="F8119" s="43"/>
      <c r="G8119" s="84"/>
      <c r="H8119" s="31"/>
      <c r="I8119" s="31"/>
      <c r="J8119" s="84"/>
      <c r="K8119" s="31"/>
      <c r="L8119" s="31"/>
      <c r="M8119" s="169"/>
      <c r="N8119" s="148"/>
      <c r="O8119" s="106"/>
      <c r="P8119" s="43"/>
      <c r="Q8119" s="31"/>
      <c r="R8119" s="84"/>
      <c r="S8119" s="31"/>
      <c r="T8119" s="31"/>
      <c r="U8119" s="169"/>
      <c r="V8119" s="150"/>
      <c r="W8119" s="141" t="str" cm="1">
        <f t="array" ref="W8119">IF(SUM(LEN(B8119:V8119))=0,"",IF(OR(OR(ISBLANK(F8119),SUM(LEN(C8119),LEN(D8119))=0),AND(NOT(E8119="Unknown"),ISBLANK(J8119)),AND(NOT(O8119="Unknown"),ISBLANK(R8119))),"Missing Information", INDEX(Table15[Entire Service Line Classification], MATCH(SUMIFS(Table15[Unique ID],Table15[System-Owned Portion],E8119,Table15[If Material Anything Other than "Lead" in Column E,Was Material Ever Previously Lead?],G8119,Table15[Customer-Owned Portion],O8119),Table15[Unique ID],0),0)))</f>
        <v/>
      </c>
      <c r="X8119"/>
    </row>
    <row r="8120" spans="2:24" x14ac:dyDescent="0.25">
      <c r="B8120" s="146"/>
      <c r="C8120" s="31"/>
      <c r="D8120" s="31"/>
      <c r="E8120" s="44"/>
      <c r="F8120" s="43"/>
      <c r="G8120" s="84"/>
      <c r="H8120" s="31"/>
      <c r="I8120" s="31"/>
      <c r="J8120" s="84"/>
      <c r="K8120" s="31"/>
      <c r="L8120" s="31"/>
      <c r="M8120" s="169"/>
      <c r="N8120" s="148"/>
      <c r="O8120" s="106"/>
      <c r="P8120" s="43"/>
      <c r="Q8120" s="31"/>
      <c r="R8120" s="84"/>
      <c r="S8120" s="31"/>
      <c r="T8120" s="31"/>
      <c r="U8120" s="169"/>
      <c r="V8120" s="150"/>
      <c r="W8120" s="141" t="str" cm="1">
        <f t="array" ref="W8120">IF(SUM(LEN(B8120:V8120))=0,"",IF(OR(OR(ISBLANK(F8120),SUM(LEN(C8120),LEN(D8120))=0),AND(NOT(E8120="Unknown"),ISBLANK(J8120)),AND(NOT(O8120="Unknown"),ISBLANK(R8120))),"Missing Information", INDEX(Table15[Entire Service Line Classification], MATCH(SUMIFS(Table15[Unique ID],Table15[System-Owned Portion],E8120,Table15[If Material Anything Other than "Lead" in Column E,Was Material Ever Previously Lead?],G8120,Table15[Customer-Owned Portion],O8120),Table15[Unique ID],0),0)))</f>
        <v/>
      </c>
      <c r="X8120"/>
    </row>
    <row r="8121" spans="2:24" x14ac:dyDescent="0.25">
      <c r="B8121" s="146"/>
      <c r="C8121" s="31"/>
      <c r="D8121" s="31"/>
      <c r="E8121" s="44"/>
      <c r="F8121" s="43"/>
      <c r="G8121" s="84"/>
      <c r="H8121" s="31"/>
      <c r="I8121" s="31"/>
      <c r="J8121" s="84"/>
      <c r="K8121" s="31"/>
      <c r="L8121" s="31"/>
      <c r="M8121" s="169"/>
      <c r="N8121" s="148"/>
      <c r="O8121" s="106"/>
      <c r="P8121" s="43"/>
      <c r="Q8121" s="31"/>
      <c r="R8121" s="84"/>
      <c r="S8121" s="31"/>
      <c r="T8121" s="31"/>
      <c r="U8121" s="169"/>
      <c r="V8121" s="150"/>
      <c r="W8121" s="141" t="str" cm="1">
        <f t="array" ref="W8121">IF(SUM(LEN(B8121:V8121))=0,"",IF(OR(OR(ISBLANK(F8121),SUM(LEN(C8121),LEN(D8121))=0),AND(NOT(E8121="Unknown"),ISBLANK(J8121)),AND(NOT(O8121="Unknown"),ISBLANK(R8121))),"Missing Information", INDEX(Table15[Entire Service Line Classification], MATCH(SUMIFS(Table15[Unique ID],Table15[System-Owned Portion],E8121,Table15[If Material Anything Other than "Lead" in Column E,Was Material Ever Previously Lead?],G8121,Table15[Customer-Owned Portion],O8121),Table15[Unique ID],0),0)))</f>
        <v/>
      </c>
      <c r="X8121"/>
    </row>
    <row r="8122" spans="2:24" x14ac:dyDescent="0.25">
      <c r="B8122" s="146"/>
      <c r="C8122" s="31"/>
      <c r="D8122" s="31"/>
      <c r="E8122" s="44"/>
      <c r="F8122" s="43"/>
      <c r="G8122" s="84"/>
      <c r="H8122" s="31"/>
      <c r="I8122" s="31"/>
      <c r="J8122" s="84"/>
      <c r="K8122" s="31"/>
      <c r="L8122" s="31"/>
      <c r="M8122" s="169"/>
      <c r="N8122" s="148"/>
      <c r="O8122" s="106"/>
      <c r="P8122" s="43"/>
      <c r="Q8122" s="31"/>
      <c r="R8122" s="84"/>
      <c r="S8122" s="31"/>
      <c r="T8122" s="31"/>
      <c r="U8122" s="169"/>
      <c r="V8122" s="150"/>
      <c r="W8122" s="141" t="str" cm="1">
        <f t="array" ref="W8122">IF(SUM(LEN(B8122:V8122))=0,"",IF(OR(OR(ISBLANK(F8122),SUM(LEN(C8122),LEN(D8122))=0),AND(NOT(E8122="Unknown"),ISBLANK(J8122)),AND(NOT(O8122="Unknown"),ISBLANK(R8122))),"Missing Information", INDEX(Table15[Entire Service Line Classification], MATCH(SUMIFS(Table15[Unique ID],Table15[System-Owned Portion],E8122,Table15[If Material Anything Other than "Lead" in Column E,Was Material Ever Previously Lead?],G8122,Table15[Customer-Owned Portion],O8122),Table15[Unique ID],0),0)))</f>
        <v/>
      </c>
      <c r="X8122"/>
    </row>
    <row r="8123" spans="2:24" x14ac:dyDescent="0.25">
      <c r="B8123" s="146"/>
      <c r="C8123" s="31"/>
      <c r="D8123" s="31"/>
      <c r="E8123" s="44"/>
      <c r="F8123" s="43"/>
      <c r="G8123" s="84"/>
      <c r="H8123" s="31"/>
      <c r="I8123" s="31"/>
      <c r="J8123" s="84"/>
      <c r="K8123" s="31"/>
      <c r="L8123" s="31"/>
      <c r="M8123" s="169"/>
      <c r="N8123" s="148"/>
      <c r="O8123" s="106"/>
      <c r="P8123" s="43"/>
      <c r="Q8123" s="31"/>
      <c r="R8123" s="84"/>
      <c r="S8123" s="31"/>
      <c r="T8123" s="31"/>
      <c r="U8123" s="169"/>
      <c r="V8123" s="150"/>
      <c r="W8123" s="141" t="str" cm="1">
        <f t="array" ref="W8123">IF(SUM(LEN(B8123:V8123))=0,"",IF(OR(OR(ISBLANK(F8123),SUM(LEN(C8123),LEN(D8123))=0),AND(NOT(E8123="Unknown"),ISBLANK(J8123)),AND(NOT(O8123="Unknown"),ISBLANK(R8123))),"Missing Information", INDEX(Table15[Entire Service Line Classification], MATCH(SUMIFS(Table15[Unique ID],Table15[System-Owned Portion],E8123,Table15[If Material Anything Other than "Lead" in Column E,Was Material Ever Previously Lead?],G8123,Table15[Customer-Owned Portion],O8123),Table15[Unique ID],0),0)))</f>
        <v/>
      </c>
      <c r="X8123"/>
    </row>
    <row r="8124" spans="2:24" x14ac:dyDescent="0.25">
      <c r="B8124" s="146"/>
      <c r="C8124" s="31"/>
      <c r="D8124" s="31"/>
      <c r="E8124" s="44"/>
      <c r="F8124" s="43"/>
      <c r="G8124" s="84"/>
      <c r="H8124" s="31"/>
      <c r="I8124" s="31"/>
      <c r="J8124" s="84"/>
      <c r="K8124" s="31"/>
      <c r="L8124" s="31"/>
      <c r="M8124" s="169"/>
      <c r="N8124" s="148"/>
      <c r="O8124" s="106"/>
      <c r="P8124" s="43"/>
      <c r="Q8124" s="31"/>
      <c r="R8124" s="84"/>
      <c r="S8124" s="31"/>
      <c r="T8124" s="31"/>
      <c r="U8124" s="169"/>
      <c r="V8124" s="150"/>
      <c r="W8124" s="141" t="str" cm="1">
        <f t="array" ref="W8124">IF(SUM(LEN(B8124:V8124))=0,"",IF(OR(OR(ISBLANK(F8124),SUM(LEN(C8124),LEN(D8124))=0),AND(NOT(E8124="Unknown"),ISBLANK(J8124)),AND(NOT(O8124="Unknown"),ISBLANK(R8124))),"Missing Information", INDEX(Table15[Entire Service Line Classification], MATCH(SUMIFS(Table15[Unique ID],Table15[System-Owned Portion],E8124,Table15[If Material Anything Other than "Lead" in Column E,Was Material Ever Previously Lead?],G8124,Table15[Customer-Owned Portion],O8124),Table15[Unique ID],0),0)))</f>
        <v/>
      </c>
      <c r="X8124"/>
    </row>
    <row r="8125" spans="2:24" x14ac:dyDescent="0.25">
      <c r="B8125" s="146"/>
      <c r="C8125" s="31"/>
      <c r="D8125" s="31"/>
      <c r="E8125" s="44"/>
      <c r="F8125" s="43"/>
      <c r="G8125" s="84"/>
      <c r="H8125" s="31"/>
      <c r="I8125" s="31"/>
      <c r="J8125" s="84"/>
      <c r="K8125" s="31"/>
      <c r="L8125" s="31"/>
      <c r="M8125" s="169"/>
      <c r="N8125" s="148"/>
      <c r="O8125" s="106"/>
      <c r="P8125" s="43"/>
      <c r="Q8125" s="31"/>
      <c r="R8125" s="84"/>
      <c r="S8125" s="31"/>
      <c r="T8125" s="31"/>
      <c r="U8125" s="169"/>
      <c r="V8125" s="150"/>
      <c r="W8125" s="141" t="str" cm="1">
        <f t="array" ref="W8125">IF(SUM(LEN(B8125:V8125))=0,"",IF(OR(OR(ISBLANK(F8125),SUM(LEN(C8125),LEN(D8125))=0),AND(NOT(E8125="Unknown"),ISBLANK(J8125)),AND(NOT(O8125="Unknown"),ISBLANK(R8125))),"Missing Information", INDEX(Table15[Entire Service Line Classification], MATCH(SUMIFS(Table15[Unique ID],Table15[System-Owned Portion],E8125,Table15[If Material Anything Other than "Lead" in Column E,Was Material Ever Previously Lead?],G8125,Table15[Customer-Owned Portion],O8125),Table15[Unique ID],0),0)))</f>
        <v/>
      </c>
      <c r="X8125"/>
    </row>
    <row r="8126" spans="2:24" x14ac:dyDescent="0.25">
      <c r="B8126" s="146"/>
      <c r="C8126" s="31"/>
      <c r="D8126" s="31"/>
      <c r="E8126" s="44"/>
      <c r="F8126" s="43"/>
      <c r="G8126" s="84"/>
      <c r="H8126" s="31"/>
      <c r="I8126" s="31"/>
      <c r="J8126" s="84"/>
      <c r="K8126" s="31"/>
      <c r="L8126" s="31"/>
      <c r="M8126" s="169"/>
      <c r="N8126" s="148"/>
      <c r="O8126" s="106"/>
      <c r="P8126" s="43"/>
      <c r="Q8126" s="31"/>
      <c r="R8126" s="84"/>
      <c r="S8126" s="31"/>
      <c r="T8126" s="31"/>
      <c r="U8126" s="169"/>
      <c r="V8126" s="150"/>
      <c r="W8126" s="141" t="str" cm="1">
        <f t="array" ref="W8126">IF(SUM(LEN(B8126:V8126))=0,"",IF(OR(OR(ISBLANK(F8126),SUM(LEN(C8126),LEN(D8126))=0),AND(NOT(E8126="Unknown"),ISBLANK(J8126)),AND(NOT(O8126="Unknown"),ISBLANK(R8126))),"Missing Information", INDEX(Table15[Entire Service Line Classification], MATCH(SUMIFS(Table15[Unique ID],Table15[System-Owned Portion],E8126,Table15[If Material Anything Other than "Lead" in Column E,Was Material Ever Previously Lead?],G8126,Table15[Customer-Owned Portion],O8126),Table15[Unique ID],0),0)))</f>
        <v/>
      </c>
      <c r="X8126"/>
    </row>
    <row r="8127" spans="2:24" x14ac:dyDescent="0.25">
      <c r="B8127" s="146"/>
      <c r="C8127" s="31"/>
      <c r="D8127" s="31"/>
      <c r="E8127" s="44"/>
      <c r="F8127" s="43"/>
      <c r="G8127" s="84"/>
      <c r="H8127" s="31"/>
      <c r="I8127" s="31"/>
      <c r="J8127" s="84"/>
      <c r="K8127" s="31"/>
      <c r="L8127" s="31"/>
      <c r="M8127" s="169"/>
      <c r="N8127" s="148"/>
      <c r="O8127" s="106"/>
      <c r="P8127" s="43"/>
      <c r="Q8127" s="31"/>
      <c r="R8127" s="84"/>
      <c r="S8127" s="31"/>
      <c r="T8127" s="31"/>
      <c r="U8127" s="169"/>
      <c r="V8127" s="150"/>
      <c r="W8127" s="141" t="str" cm="1">
        <f t="array" ref="W8127">IF(SUM(LEN(B8127:V8127))=0,"",IF(OR(OR(ISBLANK(F8127),SUM(LEN(C8127),LEN(D8127))=0),AND(NOT(E8127="Unknown"),ISBLANK(J8127)),AND(NOT(O8127="Unknown"),ISBLANK(R8127))),"Missing Information", INDEX(Table15[Entire Service Line Classification], MATCH(SUMIFS(Table15[Unique ID],Table15[System-Owned Portion],E8127,Table15[If Material Anything Other than "Lead" in Column E,Was Material Ever Previously Lead?],G8127,Table15[Customer-Owned Portion],O8127),Table15[Unique ID],0),0)))</f>
        <v/>
      </c>
      <c r="X8127"/>
    </row>
    <row r="8128" spans="2:24" x14ac:dyDescent="0.25">
      <c r="B8128" s="146"/>
      <c r="C8128" s="31"/>
      <c r="D8128" s="31"/>
      <c r="E8128" s="44"/>
      <c r="F8128" s="43"/>
      <c r="G8128" s="84"/>
      <c r="H8128" s="31"/>
      <c r="I8128" s="31"/>
      <c r="J8128" s="84"/>
      <c r="K8128" s="31"/>
      <c r="L8128" s="31"/>
      <c r="M8128" s="169"/>
      <c r="N8128" s="148"/>
      <c r="O8128" s="106"/>
      <c r="P8128" s="43"/>
      <c r="Q8128" s="31"/>
      <c r="R8128" s="84"/>
      <c r="S8128" s="31"/>
      <c r="T8128" s="31"/>
      <c r="U8128" s="169"/>
      <c r="V8128" s="150"/>
      <c r="W8128" s="141" t="str" cm="1">
        <f t="array" ref="W8128">IF(SUM(LEN(B8128:V8128))=0,"",IF(OR(OR(ISBLANK(F8128),SUM(LEN(C8128),LEN(D8128))=0),AND(NOT(E8128="Unknown"),ISBLANK(J8128)),AND(NOT(O8128="Unknown"),ISBLANK(R8128))),"Missing Information", INDEX(Table15[Entire Service Line Classification], MATCH(SUMIFS(Table15[Unique ID],Table15[System-Owned Portion],E8128,Table15[If Material Anything Other than "Lead" in Column E,Was Material Ever Previously Lead?],G8128,Table15[Customer-Owned Portion],O8128),Table15[Unique ID],0),0)))</f>
        <v/>
      </c>
      <c r="X8128"/>
    </row>
    <row r="8129" spans="2:24" x14ac:dyDescent="0.25">
      <c r="B8129" s="146"/>
      <c r="C8129" s="31"/>
      <c r="D8129" s="31"/>
      <c r="E8129" s="44"/>
      <c r="F8129" s="43"/>
      <c r="G8129" s="84"/>
      <c r="H8129" s="31"/>
      <c r="I8129" s="31"/>
      <c r="J8129" s="84"/>
      <c r="K8129" s="31"/>
      <c r="L8129" s="31"/>
      <c r="M8129" s="169"/>
      <c r="N8129" s="148"/>
      <c r="O8129" s="106"/>
      <c r="P8129" s="43"/>
      <c r="Q8129" s="31"/>
      <c r="R8129" s="84"/>
      <c r="S8129" s="31"/>
      <c r="T8129" s="31"/>
      <c r="U8129" s="169"/>
      <c r="V8129" s="150"/>
      <c r="W8129" s="141" t="str" cm="1">
        <f t="array" ref="W8129">IF(SUM(LEN(B8129:V8129))=0,"",IF(OR(OR(ISBLANK(F8129),SUM(LEN(C8129),LEN(D8129))=0),AND(NOT(E8129="Unknown"),ISBLANK(J8129)),AND(NOT(O8129="Unknown"),ISBLANK(R8129))),"Missing Information", INDEX(Table15[Entire Service Line Classification], MATCH(SUMIFS(Table15[Unique ID],Table15[System-Owned Portion],E8129,Table15[If Material Anything Other than "Lead" in Column E,Was Material Ever Previously Lead?],G8129,Table15[Customer-Owned Portion],O8129),Table15[Unique ID],0),0)))</f>
        <v/>
      </c>
      <c r="X8129"/>
    </row>
    <row r="8130" spans="2:24" x14ac:dyDescent="0.25">
      <c r="B8130" s="146"/>
      <c r="C8130" s="31"/>
      <c r="D8130" s="31"/>
      <c r="E8130" s="44"/>
      <c r="F8130" s="43"/>
      <c r="G8130" s="84"/>
      <c r="H8130" s="31"/>
      <c r="I8130" s="31"/>
      <c r="J8130" s="84"/>
      <c r="K8130" s="31"/>
      <c r="L8130" s="31"/>
      <c r="M8130" s="169"/>
      <c r="N8130" s="148"/>
      <c r="O8130" s="106"/>
      <c r="P8130" s="43"/>
      <c r="Q8130" s="31"/>
      <c r="R8130" s="84"/>
      <c r="S8130" s="31"/>
      <c r="T8130" s="31"/>
      <c r="U8130" s="169"/>
      <c r="V8130" s="150"/>
      <c r="W8130" s="141" t="str" cm="1">
        <f t="array" ref="W8130">IF(SUM(LEN(B8130:V8130))=0,"",IF(OR(OR(ISBLANK(F8130),SUM(LEN(C8130),LEN(D8130))=0),AND(NOT(E8130="Unknown"),ISBLANK(J8130)),AND(NOT(O8130="Unknown"),ISBLANK(R8130))),"Missing Information", INDEX(Table15[Entire Service Line Classification], MATCH(SUMIFS(Table15[Unique ID],Table15[System-Owned Portion],E8130,Table15[If Material Anything Other than "Lead" in Column E,Was Material Ever Previously Lead?],G8130,Table15[Customer-Owned Portion],O8130),Table15[Unique ID],0),0)))</f>
        <v/>
      </c>
      <c r="X8130"/>
    </row>
    <row r="8131" spans="2:24" x14ac:dyDescent="0.25">
      <c r="B8131" s="146"/>
      <c r="C8131" s="31"/>
      <c r="D8131" s="31"/>
      <c r="E8131" s="44"/>
      <c r="F8131" s="43"/>
      <c r="G8131" s="84"/>
      <c r="H8131" s="31"/>
      <c r="I8131" s="31"/>
      <c r="J8131" s="84"/>
      <c r="K8131" s="31"/>
      <c r="L8131" s="31"/>
      <c r="M8131" s="169"/>
      <c r="N8131" s="148"/>
      <c r="O8131" s="106"/>
      <c r="P8131" s="43"/>
      <c r="Q8131" s="31"/>
      <c r="R8131" s="84"/>
      <c r="S8131" s="31"/>
      <c r="T8131" s="31"/>
      <c r="U8131" s="169"/>
      <c r="V8131" s="150"/>
      <c r="W8131" s="141" t="str" cm="1">
        <f t="array" ref="W8131">IF(SUM(LEN(B8131:V8131))=0,"",IF(OR(OR(ISBLANK(F8131),SUM(LEN(C8131),LEN(D8131))=0),AND(NOT(E8131="Unknown"),ISBLANK(J8131)),AND(NOT(O8131="Unknown"),ISBLANK(R8131))),"Missing Information", INDEX(Table15[Entire Service Line Classification], MATCH(SUMIFS(Table15[Unique ID],Table15[System-Owned Portion],E8131,Table15[If Material Anything Other than "Lead" in Column E,Was Material Ever Previously Lead?],G8131,Table15[Customer-Owned Portion],O8131),Table15[Unique ID],0),0)))</f>
        <v/>
      </c>
      <c r="X8131"/>
    </row>
    <row r="8132" spans="2:24" x14ac:dyDescent="0.25">
      <c r="B8132" s="146"/>
      <c r="C8132" s="31"/>
      <c r="D8132" s="31"/>
      <c r="E8132" s="44"/>
      <c r="F8132" s="43"/>
      <c r="G8132" s="84"/>
      <c r="H8132" s="31"/>
      <c r="I8132" s="31"/>
      <c r="J8132" s="84"/>
      <c r="K8132" s="31"/>
      <c r="L8132" s="31"/>
      <c r="M8132" s="169"/>
      <c r="N8132" s="148"/>
      <c r="O8132" s="106"/>
      <c r="P8132" s="43"/>
      <c r="Q8132" s="31"/>
      <c r="R8132" s="84"/>
      <c r="S8132" s="31"/>
      <c r="T8132" s="31"/>
      <c r="U8132" s="169"/>
      <c r="V8132" s="150"/>
      <c r="W8132" s="141" t="str" cm="1">
        <f t="array" ref="W8132">IF(SUM(LEN(B8132:V8132))=0,"",IF(OR(OR(ISBLANK(F8132),SUM(LEN(C8132),LEN(D8132))=0),AND(NOT(E8132="Unknown"),ISBLANK(J8132)),AND(NOT(O8132="Unknown"),ISBLANK(R8132))),"Missing Information", INDEX(Table15[Entire Service Line Classification], MATCH(SUMIFS(Table15[Unique ID],Table15[System-Owned Portion],E8132,Table15[If Material Anything Other than "Lead" in Column E,Was Material Ever Previously Lead?],G8132,Table15[Customer-Owned Portion],O8132),Table15[Unique ID],0),0)))</f>
        <v/>
      </c>
      <c r="X8132"/>
    </row>
    <row r="8133" spans="2:24" x14ac:dyDescent="0.25">
      <c r="B8133" s="146"/>
      <c r="C8133" s="31"/>
      <c r="D8133" s="31"/>
      <c r="E8133" s="44"/>
      <c r="F8133" s="43"/>
      <c r="G8133" s="84"/>
      <c r="H8133" s="31"/>
      <c r="I8133" s="31"/>
      <c r="J8133" s="84"/>
      <c r="K8133" s="31"/>
      <c r="L8133" s="31"/>
      <c r="M8133" s="169"/>
      <c r="N8133" s="148"/>
      <c r="O8133" s="106"/>
      <c r="P8133" s="43"/>
      <c r="Q8133" s="31"/>
      <c r="R8133" s="84"/>
      <c r="S8133" s="31"/>
      <c r="T8133" s="31"/>
      <c r="U8133" s="169"/>
      <c r="V8133" s="150"/>
      <c r="W8133" s="141" t="str" cm="1">
        <f t="array" ref="W8133">IF(SUM(LEN(B8133:V8133))=0,"",IF(OR(OR(ISBLANK(F8133),SUM(LEN(C8133),LEN(D8133))=0),AND(NOT(E8133="Unknown"),ISBLANK(J8133)),AND(NOT(O8133="Unknown"),ISBLANK(R8133))),"Missing Information", INDEX(Table15[Entire Service Line Classification], MATCH(SUMIFS(Table15[Unique ID],Table15[System-Owned Portion],E8133,Table15[If Material Anything Other than "Lead" in Column E,Was Material Ever Previously Lead?],G8133,Table15[Customer-Owned Portion],O8133),Table15[Unique ID],0),0)))</f>
        <v/>
      </c>
      <c r="X8133"/>
    </row>
    <row r="8134" spans="2:24" x14ac:dyDescent="0.25">
      <c r="B8134" s="146"/>
      <c r="C8134" s="31"/>
      <c r="D8134" s="31"/>
      <c r="E8134" s="44"/>
      <c r="F8134" s="43"/>
      <c r="G8134" s="84"/>
      <c r="H8134" s="31"/>
      <c r="I8134" s="31"/>
      <c r="J8134" s="84"/>
      <c r="K8134" s="31"/>
      <c r="L8134" s="31"/>
      <c r="M8134" s="169"/>
      <c r="N8134" s="148"/>
      <c r="O8134" s="106"/>
      <c r="P8134" s="43"/>
      <c r="Q8134" s="31"/>
      <c r="R8134" s="84"/>
      <c r="S8134" s="31"/>
      <c r="T8134" s="31"/>
      <c r="U8134" s="169"/>
      <c r="V8134" s="150"/>
      <c r="W8134" s="141" t="str" cm="1">
        <f t="array" ref="W8134">IF(SUM(LEN(B8134:V8134))=0,"",IF(OR(OR(ISBLANK(F8134),SUM(LEN(C8134),LEN(D8134))=0),AND(NOT(E8134="Unknown"),ISBLANK(J8134)),AND(NOT(O8134="Unknown"),ISBLANK(R8134))),"Missing Information", INDEX(Table15[Entire Service Line Classification], MATCH(SUMIFS(Table15[Unique ID],Table15[System-Owned Portion],E8134,Table15[If Material Anything Other than "Lead" in Column E,Was Material Ever Previously Lead?],G8134,Table15[Customer-Owned Portion],O8134),Table15[Unique ID],0),0)))</f>
        <v/>
      </c>
      <c r="X8134"/>
    </row>
    <row r="8135" spans="2:24" x14ac:dyDescent="0.25">
      <c r="B8135" s="146"/>
      <c r="C8135" s="31"/>
      <c r="D8135" s="31"/>
      <c r="E8135" s="44"/>
      <c r="F8135" s="43"/>
      <c r="G8135" s="84"/>
      <c r="H8135" s="31"/>
      <c r="I8135" s="31"/>
      <c r="J8135" s="84"/>
      <c r="K8135" s="31"/>
      <c r="L8135" s="31"/>
      <c r="M8135" s="169"/>
      <c r="N8135" s="148"/>
      <c r="O8135" s="106"/>
      <c r="P8135" s="43"/>
      <c r="Q8135" s="31"/>
      <c r="R8135" s="84"/>
      <c r="S8135" s="31"/>
      <c r="T8135" s="31"/>
      <c r="U8135" s="169"/>
      <c r="V8135" s="150"/>
      <c r="W8135" s="141" t="str" cm="1">
        <f t="array" ref="W8135">IF(SUM(LEN(B8135:V8135))=0,"",IF(OR(OR(ISBLANK(F8135),SUM(LEN(C8135),LEN(D8135))=0),AND(NOT(E8135="Unknown"),ISBLANK(J8135)),AND(NOT(O8135="Unknown"),ISBLANK(R8135))),"Missing Information", INDEX(Table15[Entire Service Line Classification], MATCH(SUMIFS(Table15[Unique ID],Table15[System-Owned Portion],E8135,Table15[If Material Anything Other than "Lead" in Column E,Was Material Ever Previously Lead?],G8135,Table15[Customer-Owned Portion],O8135),Table15[Unique ID],0),0)))</f>
        <v/>
      </c>
      <c r="X8135"/>
    </row>
    <row r="8136" spans="2:24" x14ac:dyDescent="0.25">
      <c r="B8136" s="146"/>
      <c r="C8136" s="31"/>
      <c r="D8136" s="31"/>
      <c r="E8136" s="44"/>
      <c r="F8136" s="43"/>
      <c r="G8136" s="84"/>
      <c r="H8136" s="31"/>
      <c r="I8136" s="31"/>
      <c r="J8136" s="84"/>
      <c r="K8136" s="31"/>
      <c r="L8136" s="31"/>
      <c r="M8136" s="169"/>
      <c r="N8136" s="148"/>
      <c r="O8136" s="106"/>
      <c r="P8136" s="43"/>
      <c r="Q8136" s="31"/>
      <c r="R8136" s="84"/>
      <c r="S8136" s="31"/>
      <c r="T8136" s="31"/>
      <c r="U8136" s="169"/>
      <c r="V8136" s="150"/>
      <c r="W8136" s="141" t="str" cm="1">
        <f t="array" ref="W8136">IF(SUM(LEN(B8136:V8136))=0,"",IF(OR(OR(ISBLANK(F8136),SUM(LEN(C8136),LEN(D8136))=0),AND(NOT(E8136="Unknown"),ISBLANK(J8136)),AND(NOT(O8136="Unknown"),ISBLANK(R8136))),"Missing Information", INDEX(Table15[Entire Service Line Classification], MATCH(SUMIFS(Table15[Unique ID],Table15[System-Owned Portion],E8136,Table15[If Material Anything Other than "Lead" in Column E,Was Material Ever Previously Lead?],G8136,Table15[Customer-Owned Portion],O8136),Table15[Unique ID],0),0)))</f>
        <v/>
      </c>
      <c r="X8136"/>
    </row>
    <row r="8137" spans="2:24" x14ac:dyDescent="0.25">
      <c r="B8137" s="146"/>
      <c r="C8137" s="31"/>
      <c r="D8137" s="31"/>
      <c r="E8137" s="44"/>
      <c r="F8137" s="43"/>
      <c r="G8137" s="84"/>
      <c r="H8137" s="31"/>
      <c r="I8137" s="31"/>
      <c r="J8137" s="84"/>
      <c r="K8137" s="31"/>
      <c r="L8137" s="31"/>
      <c r="M8137" s="169"/>
      <c r="N8137" s="148"/>
      <c r="O8137" s="106"/>
      <c r="P8137" s="43"/>
      <c r="Q8137" s="31"/>
      <c r="R8137" s="84"/>
      <c r="S8137" s="31"/>
      <c r="T8137" s="31"/>
      <c r="U8137" s="169"/>
      <c r="V8137" s="150"/>
      <c r="W8137" s="141" t="str" cm="1">
        <f t="array" ref="W8137">IF(SUM(LEN(B8137:V8137))=0,"",IF(OR(OR(ISBLANK(F8137),SUM(LEN(C8137),LEN(D8137))=0),AND(NOT(E8137="Unknown"),ISBLANK(J8137)),AND(NOT(O8137="Unknown"),ISBLANK(R8137))),"Missing Information", INDEX(Table15[Entire Service Line Classification], MATCH(SUMIFS(Table15[Unique ID],Table15[System-Owned Portion],E8137,Table15[If Material Anything Other than "Lead" in Column E,Was Material Ever Previously Lead?],G8137,Table15[Customer-Owned Portion],O8137),Table15[Unique ID],0),0)))</f>
        <v/>
      </c>
      <c r="X8137"/>
    </row>
    <row r="8138" spans="2:24" x14ac:dyDescent="0.25">
      <c r="B8138" s="146"/>
      <c r="C8138" s="31"/>
      <c r="D8138" s="31"/>
      <c r="E8138" s="44"/>
      <c r="F8138" s="43"/>
      <c r="G8138" s="84"/>
      <c r="H8138" s="31"/>
      <c r="I8138" s="31"/>
      <c r="J8138" s="84"/>
      <c r="K8138" s="31"/>
      <c r="L8138" s="31"/>
      <c r="M8138" s="169"/>
      <c r="N8138" s="148"/>
      <c r="O8138" s="106"/>
      <c r="P8138" s="43"/>
      <c r="Q8138" s="31"/>
      <c r="R8138" s="84"/>
      <c r="S8138" s="31"/>
      <c r="T8138" s="31"/>
      <c r="U8138" s="169"/>
      <c r="V8138" s="150"/>
      <c r="W8138" s="141" t="str" cm="1">
        <f t="array" ref="W8138">IF(SUM(LEN(B8138:V8138))=0,"",IF(OR(OR(ISBLANK(F8138),SUM(LEN(C8138),LEN(D8138))=0),AND(NOT(E8138="Unknown"),ISBLANK(J8138)),AND(NOT(O8138="Unknown"),ISBLANK(R8138))),"Missing Information", INDEX(Table15[Entire Service Line Classification], MATCH(SUMIFS(Table15[Unique ID],Table15[System-Owned Portion],E8138,Table15[If Material Anything Other than "Lead" in Column E,Was Material Ever Previously Lead?],G8138,Table15[Customer-Owned Portion],O8138),Table15[Unique ID],0),0)))</f>
        <v/>
      </c>
      <c r="X8138"/>
    </row>
    <row r="8139" spans="2:24" x14ac:dyDescent="0.25">
      <c r="B8139" s="146"/>
      <c r="C8139" s="31"/>
      <c r="D8139" s="31"/>
      <c r="E8139" s="44"/>
      <c r="F8139" s="43"/>
      <c r="G8139" s="84"/>
      <c r="H8139" s="31"/>
      <c r="I8139" s="31"/>
      <c r="J8139" s="84"/>
      <c r="K8139" s="31"/>
      <c r="L8139" s="31"/>
      <c r="M8139" s="169"/>
      <c r="N8139" s="148"/>
      <c r="O8139" s="106"/>
      <c r="P8139" s="43"/>
      <c r="Q8139" s="31"/>
      <c r="R8139" s="84"/>
      <c r="S8139" s="31"/>
      <c r="T8139" s="31"/>
      <c r="U8139" s="169"/>
      <c r="V8139" s="150"/>
      <c r="W8139" s="141" t="str" cm="1">
        <f t="array" ref="W8139">IF(SUM(LEN(B8139:V8139))=0,"",IF(OR(OR(ISBLANK(F8139),SUM(LEN(C8139),LEN(D8139))=0),AND(NOT(E8139="Unknown"),ISBLANK(J8139)),AND(NOT(O8139="Unknown"),ISBLANK(R8139))),"Missing Information", INDEX(Table15[Entire Service Line Classification], MATCH(SUMIFS(Table15[Unique ID],Table15[System-Owned Portion],E8139,Table15[If Material Anything Other than "Lead" in Column E,Was Material Ever Previously Lead?],G8139,Table15[Customer-Owned Portion],O8139),Table15[Unique ID],0),0)))</f>
        <v/>
      </c>
      <c r="X8139"/>
    </row>
    <row r="8140" spans="2:24" x14ac:dyDescent="0.25">
      <c r="B8140" s="146"/>
      <c r="C8140" s="31"/>
      <c r="D8140" s="31"/>
      <c r="E8140" s="44"/>
      <c r="F8140" s="43"/>
      <c r="G8140" s="84"/>
      <c r="H8140" s="31"/>
      <c r="I8140" s="31"/>
      <c r="J8140" s="84"/>
      <c r="K8140" s="31"/>
      <c r="L8140" s="31"/>
      <c r="M8140" s="169"/>
      <c r="N8140" s="148"/>
      <c r="O8140" s="106"/>
      <c r="P8140" s="43"/>
      <c r="Q8140" s="31"/>
      <c r="R8140" s="84"/>
      <c r="S8140" s="31"/>
      <c r="T8140" s="31"/>
      <c r="U8140" s="169"/>
      <c r="V8140" s="150"/>
      <c r="W8140" s="141" t="str" cm="1">
        <f t="array" ref="W8140">IF(SUM(LEN(B8140:V8140))=0,"",IF(OR(OR(ISBLANK(F8140),SUM(LEN(C8140),LEN(D8140))=0),AND(NOT(E8140="Unknown"),ISBLANK(J8140)),AND(NOT(O8140="Unknown"),ISBLANK(R8140))),"Missing Information", INDEX(Table15[Entire Service Line Classification], MATCH(SUMIFS(Table15[Unique ID],Table15[System-Owned Portion],E8140,Table15[If Material Anything Other than "Lead" in Column E,Was Material Ever Previously Lead?],G8140,Table15[Customer-Owned Portion],O8140),Table15[Unique ID],0),0)))</f>
        <v/>
      </c>
      <c r="X8140"/>
    </row>
    <row r="8141" spans="2:24" x14ac:dyDescent="0.25">
      <c r="B8141" s="146"/>
      <c r="C8141" s="31"/>
      <c r="D8141" s="31"/>
      <c r="E8141" s="44"/>
      <c r="F8141" s="43"/>
      <c r="G8141" s="84"/>
      <c r="H8141" s="31"/>
      <c r="I8141" s="31"/>
      <c r="J8141" s="84"/>
      <c r="K8141" s="31"/>
      <c r="L8141" s="31"/>
      <c r="M8141" s="169"/>
      <c r="N8141" s="148"/>
      <c r="O8141" s="106"/>
      <c r="P8141" s="43"/>
      <c r="Q8141" s="31"/>
      <c r="R8141" s="84"/>
      <c r="S8141" s="31"/>
      <c r="T8141" s="31"/>
      <c r="U8141" s="169"/>
      <c r="V8141" s="150"/>
      <c r="W8141" s="141" t="str" cm="1">
        <f t="array" ref="W8141">IF(SUM(LEN(B8141:V8141))=0,"",IF(OR(OR(ISBLANK(F8141),SUM(LEN(C8141),LEN(D8141))=0),AND(NOT(E8141="Unknown"),ISBLANK(J8141)),AND(NOT(O8141="Unknown"),ISBLANK(R8141))),"Missing Information", INDEX(Table15[Entire Service Line Classification], MATCH(SUMIFS(Table15[Unique ID],Table15[System-Owned Portion],E8141,Table15[If Material Anything Other than "Lead" in Column E,Was Material Ever Previously Lead?],G8141,Table15[Customer-Owned Portion],O8141),Table15[Unique ID],0),0)))</f>
        <v/>
      </c>
      <c r="X8141"/>
    </row>
    <row r="8142" spans="2:24" x14ac:dyDescent="0.25">
      <c r="B8142" s="146"/>
      <c r="C8142" s="31"/>
      <c r="D8142" s="31"/>
      <c r="E8142" s="44"/>
      <c r="F8142" s="43"/>
      <c r="G8142" s="84"/>
      <c r="H8142" s="31"/>
      <c r="I8142" s="31"/>
      <c r="J8142" s="84"/>
      <c r="K8142" s="31"/>
      <c r="L8142" s="31"/>
      <c r="M8142" s="169"/>
      <c r="N8142" s="148"/>
      <c r="O8142" s="106"/>
      <c r="P8142" s="43"/>
      <c r="Q8142" s="31"/>
      <c r="R8142" s="84"/>
      <c r="S8142" s="31"/>
      <c r="T8142" s="31"/>
      <c r="U8142" s="169"/>
      <c r="V8142" s="150"/>
      <c r="W8142" s="141" t="str" cm="1">
        <f t="array" ref="W8142">IF(SUM(LEN(B8142:V8142))=0,"",IF(OR(OR(ISBLANK(F8142),SUM(LEN(C8142),LEN(D8142))=0),AND(NOT(E8142="Unknown"),ISBLANK(J8142)),AND(NOT(O8142="Unknown"),ISBLANK(R8142))),"Missing Information", INDEX(Table15[Entire Service Line Classification], MATCH(SUMIFS(Table15[Unique ID],Table15[System-Owned Portion],E8142,Table15[If Material Anything Other than "Lead" in Column E,Was Material Ever Previously Lead?],G8142,Table15[Customer-Owned Portion],O8142),Table15[Unique ID],0),0)))</f>
        <v/>
      </c>
      <c r="X8142"/>
    </row>
    <row r="8143" spans="2:24" x14ac:dyDescent="0.25">
      <c r="B8143" s="146"/>
      <c r="C8143" s="31"/>
      <c r="D8143" s="31"/>
      <c r="E8143" s="44"/>
      <c r="F8143" s="43"/>
      <c r="G8143" s="84"/>
      <c r="H8143" s="31"/>
      <c r="I8143" s="31"/>
      <c r="J8143" s="84"/>
      <c r="K8143" s="31"/>
      <c r="L8143" s="31"/>
      <c r="M8143" s="169"/>
      <c r="N8143" s="148"/>
      <c r="O8143" s="106"/>
      <c r="P8143" s="43"/>
      <c r="Q8143" s="31"/>
      <c r="R8143" s="84"/>
      <c r="S8143" s="31"/>
      <c r="T8143" s="31"/>
      <c r="U8143" s="169"/>
      <c r="V8143" s="150"/>
      <c r="W8143" s="141" t="str" cm="1">
        <f t="array" ref="W8143">IF(SUM(LEN(B8143:V8143))=0,"",IF(OR(OR(ISBLANK(F8143),SUM(LEN(C8143),LEN(D8143))=0),AND(NOT(E8143="Unknown"),ISBLANK(J8143)),AND(NOT(O8143="Unknown"),ISBLANK(R8143))),"Missing Information", INDEX(Table15[Entire Service Line Classification], MATCH(SUMIFS(Table15[Unique ID],Table15[System-Owned Portion],E8143,Table15[If Material Anything Other than "Lead" in Column E,Was Material Ever Previously Lead?],G8143,Table15[Customer-Owned Portion],O8143),Table15[Unique ID],0),0)))</f>
        <v/>
      </c>
      <c r="X8143"/>
    </row>
    <row r="8144" spans="2:24" x14ac:dyDescent="0.25">
      <c r="B8144" s="146"/>
      <c r="C8144" s="31"/>
      <c r="D8144" s="31"/>
      <c r="E8144" s="44"/>
      <c r="F8144" s="43"/>
      <c r="G8144" s="84"/>
      <c r="H8144" s="31"/>
      <c r="I8144" s="31"/>
      <c r="J8144" s="84"/>
      <c r="K8144" s="31"/>
      <c r="L8144" s="31"/>
      <c r="M8144" s="169"/>
      <c r="N8144" s="148"/>
      <c r="O8144" s="106"/>
      <c r="P8144" s="43"/>
      <c r="Q8144" s="31"/>
      <c r="R8144" s="84"/>
      <c r="S8144" s="31"/>
      <c r="T8144" s="31"/>
      <c r="U8144" s="169"/>
      <c r="V8144" s="150"/>
      <c r="W8144" s="141" t="str" cm="1">
        <f t="array" ref="W8144">IF(SUM(LEN(B8144:V8144))=0,"",IF(OR(OR(ISBLANK(F8144),SUM(LEN(C8144),LEN(D8144))=0),AND(NOT(E8144="Unknown"),ISBLANK(J8144)),AND(NOT(O8144="Unknown"),ISBLANK(R8144))),"Missing Information", INDEX(Table15[Entire Service Line Classification], MATCH(SUMIFS(Table15[Unique ID],Table15[System-Owned Portion],E8144,Table15[If Material Anything Other than "Lead" in Column E,Was Material Ever Previously Lead?],G8144,Table15[Customer-Owned Portion],O8144),Table15[Unique ID],0),0)))</f>
        <v/>
      </c>
      <c r="X8144"/>
    </row>
    <row r="8145" spans="2:24" x14ac:dyDescent="0.25">
      <c r="B8145" s="146"/>
      <c r="C8145" s="31"/>
      <c r="D8145" s="31"/>
      <c r="E8145" s="44"/>
      <c r="F8145" s="43"/>
      <c r="G8145" s="84"/>
      <c r="H8145" s="31"/>
      <c r="I8145" s="31"/>
      <c r="J8145" s="84"/>
      <c r="K8145" s="31"/>
      <c r="L8145" s="31"/>
      <c r="M8145" s="169"/>
      <c r="N8145" s="148"/>
      <c r="O8145" s="106"/>
      <c r="P8145" s="43"/>
      <c r="Q8145" s="31"/>
      <c r="R8145" s="84"/>
      <c r="S8145" s="31"/>
      <c r="T8145" s="31"/>
      <c r="U8145" s="169"/>
      <c r="V8145" s="150"/>
      <c r="W8145" s="141" t="str" cm="1">
        <f t="array" ref="W8145">IF(SUM(LEN(B8145:V8145))=0,"",IF(OR(OR(ISBLANK(F8145),SUM(LEN(C8145),LEN(D8145))=0),AND(NOT(E8145="Unknown"),ISBLANK(J8145)),AND(NOT(O8145="Unknown"),ISBLANK(R8145))),"Missing Information", INDEX(Table15[Entire Service Line Classification], MATCH(SUMIFS(Table15[Unique ID],Table15[System-Owned Portion],E8145,Table15[If Material Anything Other than "Lead" in Column E,Was Material Ever Previously Lead?],G8145,Table15[Customer-Owned Portion],O8145),Table15[Unique ID],0),0)))</f>
        <v/>
      </c>
      <c r="X8145"/>
    </row>
    <row r="8146" spans="2:24" x14ac:dyDescent="0.25">
      <c r="B8146" s="146"/>
      <c r="C8146" s="31"/>
      <c r="D8146" s="31"/>
      <c r="E8146" s="44"/>
      <c r="F8146" s="43"/>
      <c r="G8146" s="84"/>
      <c r="H8146" s="31"/>
      <c r="I8146" s="31"/>
      <c r="J8146" s="84"/>
      <c r="K8146" s="31"/>
      <c r="L8146" s="31"/>
      <c r="M8146" s="169"/>
      <c r="N8146" s="148"/>
      <c r="O8146" s="106"/>
      <c r="P8146" s="43"/>
      <c r="Q8146" s="31"/>
      <c r="R8146" s="84"/>
      <c r="S8146" s="31"/>
      <c r="T8146" s="31"/>
      <c r="U8146" s="169"/>
      <c r="V8146" s="150"/>
      <c r="W8146" s="141" t="str" cm="1">
        <f t="array" ref="W8146">IF(SUM(LEN(B8146:V8146))=0,"",IF(OR(OR(ISBLANK(F8146),SUM(LEN(C8146),LEN(D8146))=0),AND(NOT(E8146="Unknown"),ISBLANK(J8146)),AND(NOT(O8146="Unknown"),ISBLANK(R8146))),"Missing Information", INDEX(Table15[Entire Service Line Classification], MATCH(SUMIFS(Table15[Unique ID],Table15[System-Owned Portion],E8146,Table15[If Material Anything Other than "Lead" in Column E,Was Material Ever Previously Lead?],G8146,Table15[Customer-Owned Portion],O8146),Table15[Unique ID],0),0)))</f>
        <v/>
      </c>
      <c r="X8146"/>
    </row>
    <row r="8147" spans="2:24" x14ac:dyDescent="0.25">
      <c r="B8147" s="146"/>
      <c r="C8147" s="31"/>
      <c r="D8147" s="31"/>
      <c r="E8147" s="44"/>
      <c r="F8147" s="43"/>
      <c r="G8147" s="84"/>
      <c r="H8147" s="31"/>
      <c r="I8147" s="31"/>
      <c r="J8147" s="84"/>
      <c r="K8147" s="31"/>
      <c r="L8147" s="31"/>
      <c r="M8147" s="169"/>
      <c r="N8147" s="148"/>
      <c r="O8147" s="106"/>
      <c r="P8147" s="43"/>
      <c r="Q8147" s="31"/>
      <c r="R8147" s="84"/>
      <c r="S8147" s="31"/>
      <c r="T8147" s="31"/>
      <c r="U8147" s="169"/>
      <c r="V8147" s="150"/>
      <c r="W8147" s="141" t="str" cm="1">
        <f t="array" ref="W8147">IF(SUM(LEN(B8147:V8147))=0,"",IF(OR(OR(ISBLANK(F8147),SUM(LEN(C8147),LEN(D8147))=0),AND(NOT(E8147="Unknown"),ISBLANK(J8147)),AND(NOT(O8147="Unknown"),ISBLANK(R8147))),"Missing Information", INDEX(Table15[Entire Service Line Classification], MATCH(SUMIFS(Table15[Unique ID],Table15[System-Owned Portion],E8147,Table15[If Material Anything Other than "Lead" in Column E,Was Material Ever Previously Lead?],G8147,Table15[Customer-Owned Portion],O8147),Table15[Unique ID],0),0)))</f>
        <v/>
      </c>
      <c r="X8147"/>
    </row>
    <row r="8148" spans="2:24" x14ac:dyDescent="0.25">
      <c r="B8148" s="146"/>
      <c r="C8148" s="31"/>
      <c r="D8148" s="31"/>
      <c r="E8148" s="44"/>
      <c r="F8148" s="43"/>
      <c r="G8148" s="84"/>
      <c r="H8148" s="31"/>
      <c r="I8148" s="31"/>
      <c r="J8148" s="84"/>
      <c r="K8148" s="31"/>
      <c r="L8148" s="31"/>
      <c r="M8148" s="169"/>
      <c r="N8148" s="148"/>
      <c r="O8148" s="106"/>
      <c r="P8148" s="43"/>
      <c r="Q8148" s="31"/>
      <c r="R8148" s="84"/>
      <c r="S8148" s="31"/>
      <c r="T8148" s="31"/>
      <c r="U8148" s="169"/>
      <c r="V8148" s="150"/>
      <c r="W8148" s="141" t="str" cm="1">
        <f t="array" ref="W8148">IF(SUM(LEN(B8148:V8148))=0,"",IF(OR(OR(ISBLANK(F8148),SUM(LEN(C8148),LEN(D8148))=0),AND(NOT(E8148="Unknown"),ISBLANK(J8148)),AND(NOT(O8148="Unknown"),ISBLANK(R8148))),"Missing Information", INDEX(Table15[Entire Service Line Classification], MATCH(SUMIFS(Table15[Unique ID],Table15[System-Owned Portion],E8148,Table15[If Material Anything Other than "Lead" in Column E,Was Material Ever Previously Lead?],G8148,Table15[Customer-Owned Portion],O8148),Table15[Unique ID],0),0)))</f>
        <v/>
      </c>
      <c r="X8148"/>
    </row>
    <row r="8149" spans="2:24" x14ac:dyDescent="0.25">
      <c r="B8149" s="146"/>
      <c r="C8149" s="31"/>
      <c r="D8149" s="31"/>
      <c r="E8149" s="44"/>
      <c r="F8149" s="43"/>
      <c r="G8149" s="84"/>
      <c r="H8149" s="31"/>
      <c r="I8149" s="31"/>
      <c r="J8149" s="84"/>
      <c r="K8149" s="31"/>
      <c r="L8149" s="31"/>
      <c r="M8149" s="169"/>
      <c r="N8149" s="148"/>
      <c r="O8149" s="106"/>
      <c r="P8149" s="43"/>
      <c r="Q8149" s="31"/>
      <c r="R8149" s="84"/>
      <c r="S8149" s="31"/>
      <c r="T8149" s="31"/>
      <c r="U8149" s="169"/>
      <c r="V8149" s="150"/>
      <c r="W8149" s="141" t="str" cm="1">
        <f t="array" ref="W8149">IF(SUM(LEN(B8149:V8149))=0,"",IF(OR(OR(ISBLANK(F8149),SUM(LEN(C8149),LEN(D8149))=0),AND(NOT(E8149="Unknown"),ISBLANK(J8149)),AND(NOT(O8149="Unknown"),ISBLANK(R8149))),"Missing Information", INDEX(Table15[Entire Service Line Classification], MATCH(SUMIFS(Table15[Unique ID],Table15[System-Owned Portion],E8149,Table15[If Material Anything Other than "Lead" in Column E,Was Material Ever Previously Lead?],G8149,Table15[Customer-Owned Portion],O8149),Table15[Unique ID],0),0)))</f>
        <v/>
      </c>
      <c r="X8149"/>
    </row>
    <row r="8150" spans="2:24" x14ac:dyDescent="0.25">
      <c r="B8150" s="146"/>
      <c r="C8150" s="31"/>
      <c r="D8150" s="31"/>
      <c r="E8150" s="44"/>
      <c r="F8150" s="43"/>
      <c r="G8150" s="84"/>
      <c r="H8150" s="31"/>
      <c r="I8150" s="31"/>
      <c r="J8150" s="84"/>
      <c r="K8150" s="31"/>
      <c r="L8150" s="31"/>
      <c r="M8150" s="169"/>
      <c r="N8150" s="148"/>
      <c r="O8150" s="106"/>
      <c r="P8150" s="43"/>
      <c r="Q8150" s="31"/>
      <c r="R8150" s="84"/>
      <c r="S8150" s="31"/>
      <c r="T8150" s="31"/>
      <c r="U8150" s="169"/>
      <c r="V8150" s="150"/>
      <c r="W8150" s="141" t="str" cm="1">
        <f t="array" ref="W8150">IF(SUM(LEN(B8150:V8150))=0,"",IF(OR(OR(ISBLANK(F8150),SUM(LEN(C8150),LEN(D8150))=0),AND(NOT(E8150="Unknown"),ISBLANK(J8150)),AND(NOT(O8150="Unknown"),ISBLANK(R8150))),"Missing Information", INDEX(Table15[Entire Service Line Classification], MATCH(SUMIFS(Table15[Unique ID],Table15[System-Owned Portion],E8150,Table15[If Material Anything Other than "Lead" in Column E,Was Material Ever Previously Lead?],G8150,Table15[Customer-Owned Portion],O8150),Table15[Unique ID],0),0)))</f>
        <v/>
      </c>
      <c r="X8150"/>
    </row>
    <row r="8151" spans="2:24" x14ac:dyDescent="0.25">
      <c r="B8151" s="146"/>
      <c r="C8151" s="31"/>
      <c r="D8151" s="31"/>
      <c r="E8151" s="44"/>
      <c r="F8151" s="43"/>
      <c r="G8151" s="84"/>
      <c r="H8151" s="31"/>
      <c r="I8151" s="31"/>
      <c r="J8151" s="84"/>
      <c r="K8151" s="31"/>
      <c r="L8151" s="31"/>
      <c r="M8151" s="169"/>
      <c r="N8151" s="148"/>
      <c r="O8151" s="106"/>
      <c r="P8151" s="43"/>
      <c r="Q8151" s="31"/>
      <c r="R8151" s="84"/>
      <c r="S8151" s="31"/>
      <c r="T8151" s="31"/>
      <c r="U8151" s="169"/>
      <c r="V8151" s="150"/>
      <c r="W8151" s="141" t="str" cm="1">
        <f t="array" ref="W8151">IF(SUM(LEN(B8151:V8151))=0,"",IF(OR(OR(ISBLANK(F8151),SUM(LEN(C8151),LEN(D8151))=0),AND(NOT(E8151="Unknown"),ISBLANK(J8151)),AND(NOT(O8151="Unknown"),ISBLANK(R8151))),"Missing Information", INDEX(Table15[Entire Service Line Classification], MATCH(SUMIFS(Table15[Unique ID],Table15[System-Owned Portion],E8151,Table15[If Material Anything Other than "Lead" in Column E,Was Material Ever Previously Lead?],G8151,Table15[Customer-Owned Portion],O8151),Table15[Unique ID],0),0)))</f>
        <v/>
      </c>
      <c r="X8151"/>
    </row>
    <row r="8152" spans="2:24" x14ac:dyDescent="0.25">
      <c r="B8152" s="146"/>
      <c r="C8152" s="31"/>
      <c r="D8152" s="31"/>
      <c r="E8152" s="44"/>
      <c r="F8152" s="43"/>
      <c r="G8152" s="84"/>
      <c r="H8152" s="31"/>
      <c r="I8152" s="31"/>
      <c r="J8152" s="84"/>
      <c r="K8152" s="31"/>
      <c r="L8152" s="31"/>
      <c r="M8152" s="169"/>
      <c r="N8152" s="148"/>
      <c r="O8152" s="106"/>
      <c r="P8152" s="43"/>
      <c r="Q8152" s="31"/>
      <c r="R8152" s="84"/>
      <c r="S8152" s="31"/>
      <c r="T8152" s="31"/>
      <c r="U8152" s="169"/>
      <c r="V8152" s="150"/>
      <c r="W8152" s="141" t="str" cm="1">
        <f t="array" ref="W8152">IF(SUM(LEN(B8152:V8152))=0,"",IF(OR(OR(ISBLANK(F8152),SUM(LEN(C8152),LEN(D8152))=0),AND(NOT(E8152="Unknown"),ISBLANK(J8152)),AND(NOT(O8152="Unknown"),ISBLANK(R8152))),"Missing Information", INDEX(Table15[Entire Service Line Classification], MATCH(SUMIFS(Table15[Unique ID],Table15[System-Owned Portion],E8152,Table15[If Material Anything Other than "Lead" in Column E,Was Material Ever Previously Lead?],G8152,Table15[Customer-Owned Portion],O8152),Table15[Unique ID],0),0)))</f>
        <v/>
      </c>
      <c r="X8152"/>
    </row>
    <row r="8153" spans="2:24" x14ac:dyDescent="0.25">
      <c r="B8153" s="146"/>
      <c r="C8153" s="31"/>
      <c r="D8153" s="31"/>
      <c r="E8153" s="44"/>
      <c r="F8153" s="43"/>
      <c r="G8153" s="84"/>
      <c r="H8153" s="31"/>
      <c r="I8153" s="31"/>
      <c r="J8153" s="84"/>
      <c r="K8153" s="31"/>
      <c r="L8153" s="31"/>
      <c r="M8153" s="169"/>
      <c r="N8153" s="148"/>
      <c r="O8153" s="106"/>
      <c r="P8153" s="43"/>
      <c r="Q8153" s="31"/>
      <c r="R8153" s="84"/>
      <c r="S8153" s="31"/>
      <c r="T8153" s="31"/>
      <c r="U8153" s="169"/>
      <c r="V8153" s="150"/>
      <c r="W8153" s="141" t="str" cm="1">
        <f t="array" ref="W8153">IF(SUM(LEN(B8153:V8153))=0,"",IF(OR(OR(ISBLANK(F8153),SUM(LEN(C8153),LEN(D8153))=0),AND(NOT(E8153="Unknown"),ISBLANK(J8153)),AND(NOT(O8153="Unknown"),ISBLANK(R8153))),"Missing Information", INDEX(Table15[Entire Service Line Classification], MATCH(SUMIFS(Table15[Unique ID],Table15[System-Owned Portion],E8153,Table15[If Material Anything Other than "Lead" in Column E,Was Material Ever Previously Lead?],G8153,Table15[Customer-Owned Portion],O8153),Table15[Unique ID],0),0)))</f>
        <v/>
      </c>
      <c r="X8153"/>
    </row>
    <row r="8154" spans="2:24" x14ac:dyDescent="0.25">
      <c r="B8154" s="146"/>
      <c r="C8154" s="31"/>
      <c r="D8154" s="31"/>
      <c r="E8154" s="44"/>
      <c r="F8154" s="43"/>
      <c r="G8154" s="84"/>
      <c r="H8154" s="31"/>
      <c r="I8154" s="31"/>
      <c r="J8154" s="84"/>
      <c r="K8154" s="31"/>
      <c r="L8154" s="31"/>
      <c r="M8154" s="169"/>
      <c r="N8154" s="148"/>
      <c r="O8154" s="106"/>
      <c r="P8154" s="43"/>
      <c r="Q8154" s="31"/>
      <c r="R8154" s="84"/>
      <c r="S8154" s="31"/>
      <c r="T8154" s="31"/>
      <c r="U8154" s="169"/>
      <c r="V8154" s="150"/>
      <c r="W8154" s="141" t="str" cm="1">
        <f t="array" ref="W8154">IF(SUM(LEN(B8154:V8154))=0,"",IF(OR(OR(ISBLANK(F8154),SUM(LEN(C8154),LEN(D8154))=0),AND(NOT(E8154="Unknown"),ISBLANK(J8154)),AND(NOT(O8154="Unknown"),ISBLANK(R8154))),"Missing Information", INDEX(Table15[Entire Service Line Classification], MATCH(SUMIFS(Table15[Unique ID],Table15[System-Owned Portion],E8154,Table15[If Material Anything Other than "Lead" in Column E,Was Material Ever Previously Lead?],G8154,Table15[Customer-Owned Portion],O8154),Table15[Unique ID],0),0)))</f>
        <v/>
      </c>
      <c r="X8154"/>
    </row>
    <row r="8155" spans="2:24" x14ac:dyDescent="0.25">
      <c r="B8155" s="146"/>
      <c r="C8155" s="31"/>
      <c r="D8155" s="31"/>
      <c r="E8155" s="44"/>
      <c r="F8155" s="43"/>
      <c r="G8155" s="84"/>
      <c r="H8155" s="31"/>
      <c r="I8155" s="31"/>
      <c r="J8155" s="84"/>
      <c r="K8155" s="31"/>
      <c r="L8155" s="31"/>
      <c r="M8155" s="169"/>
      <c r="N8155" s="148"/>
      <c r="O8155" s="106"/>
      <c r="P8155" s="43"/>
      <c r="Q8155" s="31"/>
      <c r="R8155" s="84"/>
      <c r="S8155" s="31"/>
      <c r="T8155" s="31"/>
      <c r="U8155" s="169"/>
      <c r="V8155" s="150"/>
      <c r="W8155" s="141" t="str" cm="1">
        <f t="array" ref="W8155">IF(SUM(LEN(B8155:V8155))=0,"",IF(OR(OR(ISBLANK(F8155),SUM(LEN(C8155),LEN(D8155))=0),AND(NOT(E8155="Unknown"),ISBLANK(J8155)),AND(NOT(O8155="Unknown"),ISBLANK(R8155))),"Missing Information", INDEX(Table15[Entire Service Line Classification], MATCH(SUMIFS(Table15[Unique ID],Table15[System-Owned Portion],E8155,Table15[If Material Anything Other than "Lead" in Column E,Was Material Ever Previously Lead?],G8155,Table15[Customer-Owned Portion],O8155),Table15[Unique ID],0),0)))</f>
        <v/>
      </c>
      <c r="X8155"/>
    </row>
    <row r="8156" spans="2:24" x14ac:dyDescent="0.25">
      <c r="B8156" s="146"/>
      <c r="C8156" s="31"/>
      <c r="D8156" s="31"/>
      <c r="E8156" s="44"/>
      <c r="F8156" s="43"/>
      <c r="G8156" s="84"/>
      <c r="H8156" s="31"/>
      <c r="I8156" s="31"/>
      <c r="J8156" s="84"/>
      <c r="K8156" s="31"/>
      <c r="L8156" s="31"/>
      <c r="M8156" s="169"/>
      <c r="N8156" s="148"/>
      <c r="O8156" s="106"/>
      <c r="P8156" s="43"/>
      <c r="Q8156" s="31"/>
      <c r="R8156" s="84"/>
      <c r="S8156" s="31"/>
      <c r="T8156" s="31"/>
      <c r="U8156" s="169"/>
      <c r="V8156" s="150"/>
      <c r="W8156" s="141" t="str" cm="1">
        <f t="array" ref="W8156">IF(SUM(LEN(B8156:V8156))=0,"",IF(OR(OR(ISBLANK(F8156),SUM(LEN(C8156),LEN(D8156))=0),AND(NOT(E8156="Unknown"),ISBLANK(J8156)),AND(NOT(O8156="Unknown"),ISBLANK(R8156))),"Missing Information", INDEX(Table15[Entire Service Line Classification], MATCH(SUMIFS(Table15[Unique ID],Table15[System-Owned Portion],E8156,Table15[If Material Anything Other than "Lead" in Column E,Was Material Ever Previously Lead?],G8156,Table15[Customer-Owned Portion],O8156),Table15[Unique ID],0),0)))</f>
        <v/>
      </c>
      <c r="X8156"/>
    </row>
    <row r="8157" spans="2:24" x14ac:dyDescent="0.25">
      <c r="B8157" s="146"/>
      <c r="C8157" s="31"/>
      <c r="D8157" s="31"/>
      <c r="E8157" s="44"/>
      <c r="F8157" s="43"/>
      <c r="G8157" s="84"/>
      <c r="H8157" s="31"/>
      <c r="I8157" s="31"/>
      <c r="J8157" s="84"/>
      <c r="K8157" s="31"/>
      <c r="L8157" s="31"/>
      <c r="M8157" s="169"/>
      <c r="N8157" s="148"/>
      <c r="O8157" s="106"/>
      <c r="P8157" s="43"/>
      <c r="Q8157" s="31"/>
      <c r="R8157" s="84"/>
      <c r="S8157" s="31"/>
      <c r="T8157" s="31"/>
      <c r="U8157" s="169"/>
      <c r="V8157" s="150"/>
      <c r="W8157" s="141" t="str" cm="1">
        <f t="array" ref="W8157">IF(SUM(LEN(B8157:V8157))=0,"",IF(OR(OR(ISBLANK(F8157),SUM(LEN(C8157),LEN(D8157))=0),AND(NOT(E8157="Unknown"),ISBLANK(J8157)),AND(NOT(O8157="Unknown"),ISBLANK(R8157))),"Missing Information", INDEX(Table15[Entire Service Line Classification], MATCH(SUMIFS(Table15[Unique ID],Table15[System-Owned Portion],E8157,Table15[If Material Anything Other than "Lead" in Column E,Was Material Ever Previously Lead?],G8157,Table15[Customer-Owned Portion],O8157),Table15[Unique ID],0),0)))</f>
        <v/>
      </c>
      <c r="X8157"/>
    </row>
    <row r="8158" spans="2:24" x14ac:dyDescent="0.25">
      <c r="B8158" s="146"/>
      <c r="C8158" s="31"/>
      <c r="D8158" s="31"/>
      <c r="E8158" s="44"/>
      <c r="F8158" s="43"/>
      <c r="G8158" s="84"/>
      <c r="H8158" s="31"/>
      <c r="I8158" s="31"/>
      <c r="J8158" s="84"/>
      <c r="K8158" s="31"/>
      <c r="L8158" s="31"/>
      <c r="M8158" s="169"/>
      <c r="N8158" s="148"/>
      <c r="O8158" s="106"/>
      <c r="P8158" s="43"/>
      <c r="Q8158" s="31"/>
      <c r="R8158" s="84"/>
      <c r="S8158" s="31"/>
      <c r="T8158" s="31"/>
      <c r="U8158" s="169"/>
      <c r="V8158" s="150"/>
      <c r="W8158" s="141" t="str" cm="1">
        <f t="array" ref="W8158">IF(SUM(LEN(B8158:V8158))=0,"",IF(OR(OR(ISBLANK(F8158),SUM(LEN(C8158),LEN(D8158))=0),AND(NOT(E8158="Unknown"),ISBLANK(J8158)),AND(NOT(O8158="Unknown"),ISBLANK(R8158))),"Missing Information", INDEX(Table15[Entire Service Line Classification], MATCH(SUMIFS(Table15[Unique ID],Table15[System-Owned Portion],E8158,Table15[If Material Anything Other than "Lead" in Column E,Was Material Ever Previously Lead?],G8158,Table15[Customer-Owned Portion],O8158),Table15[Unique ID],0),0)))</f>
        <v/>
      </c>
      <c r="X8158"/>
    </row>
    <row r="8159" spans="2:24" x14ac:dyDescent="0.25">
      <c r="B8159" s="146"/>
      <c r="C8159" s="31"/>
      <c r="D8159" s="31"/>
      <c r="E8159" s="44"/>
      <c r="F8159" s="43"/>
      <c r="G8159" s="84"/>
      <c r="H8159" s="31"/>
      <c r="I8159" s="31"/>
      <c r="J8159" s="84"/>
      <c r="K8159" s="31"/>
      <c r="L8159" s="31"/>
      <c r="M8159" s="169"/>
      <c r="N8159" s="148"/>
      <c r="O8159" s="106"/>
      <c r="P8159" s="43"/>
      <c r="Q8159" s="31"/>
      <c r="R8159" s="84"/>
      <c r="S8159" s="31"/>
      <c r="T8159" s="31"/>
      <c r="U8159" s="169"/>
      <c r="V8159" s="150"/>
      <c r="W8159" s="141" t="str" cm="1">
        <f t="array" ref="W8159">IF(SUM(LEN(B8159:V8159))=0,"",IF(OR(OR(ISBLANK(F8159),SUM(LEN(C8159),LEN(D8159))=0),AND(NOT(E8159="Unknown"),ISBLANK(J8159)),AND(NOT(O8159="Unknown"),ISBLANK(R8159))),"Missing Information", INDEX(Table15[Entire Service Line Classification], MATCH(SUMIFS(Table15[Unique ID],Table15[System-Owned Portion],E8159,Table15[If Material Anything Other than "Lead" in Column E,Was Material Ever Previously Lead?],G8159,Table15[Customer-Owned Portion],O8159),Table15[Unique ID],0),0)))</f>
        <v/>
      </c>
      <c r="X8159"/>
    </row>
    <row r="8160" spans="2:24" x14ac:dyDescent="0.25">
      <c r="B8160" s="146"/>
      <c r="C8160" s="31"/>
      <c r="D8160" s="31"/>
      <c r="E8160" s="44"/>
      <c r="F8160" s="43"/>
      <c r="G8160" s="84"/>
      <c r="H8160" s="31"/>
      <c r="I8160" s="31"/>
      <c r="J8160" s="84"/>
      <c r="K8160" s="31"/>
      <c r="L8160" s="31"/>
      <c r="M8160" s="169"/>
      <c r="N8160" s="148"/>
      <c r="O8160" s="106"/>
      <c r="P8160" s="43"/>
      <c r="Q8160" s="31"/>
      <c r="R8160" s="84"/>
      <c r="S8160" s="31"/>
      <c r="T8160" s="31"/>
      <c r="U8160" s="169"/>
      <c r="V8160" s="150"/>
      <c r="W8160" s="141" t="str" cm="1">
        <f t="array" ref="W8160">IF(SUM(LEN(B8160:V8160))=0,"",IF(OR(OR(ISBLANK(F8160),SUM(LEN(C8160),LEN(D8160))=0),AND(NOT(E8160="Unknown"),ISBLANK(J8160)),AND(NOT(O8160="Unknown"),ISBLANK(R8160))),"Missing Information", INDEX(Table15[Entire Service Line Classification], MATCH(SUMIFS(Table15[Unique ID],Table15[System-Owned Portion],E8160,Table15[If Material Anything Other than "Lead" in Column E,Was Material Ever Previously Lead?],G8160,Table15[Customer-Owned Portion],O8160),Table15[Unique ID],0),0)))</f>
        <v/>
      </c>
      <c r="X8160"/>
    </row>
    <row r="8161" spans="2:24" x14ac:dyDescent="0.25">
      <c r="B8161" s="146"/>
      <c r="C8161" s="31"/>
      <c r="D8161" s="31"/>
      <c r="E8161" s="44"/>
      <c r="F8161" s="43"/>
      <c r="G8161" s="84"/>
      <c r="H8161" s="31"/>
      <c r="I8161" s="31"/>
      <c r="J8161" s="84"/>
      <c r="K8161" s="31"/>
      <c r="L8161" s="31"/>
      <c r="M8161" s="169"/>
      <c r="N8161" s="148"/>
      <c r="O8161" s="106"/>
      <c r="P8161" s="43"/>
      <c r="Q8161" s="31"/>
      <c r="R8161" s="84"/>
      <c r="S8161" s="31"/>
      <c r="T8161" s="31"/>
      <c r="U8161" s="169"/>
      <c r="V8161" s="150"/>
      <c r="W8161" s="141" t="str" cm="1">
        <f t="array" ref="W8161">IF(SUM(LEN(B8161:V8161))=0,"",IF(OR(OR(ISBLANK(F8161),SUM(LEN(C8161),LEN(D8161))=0),AND(NOT(E8161="Unknown"),ISBLANK(J8161)),AND(NOT(O8161="Unknown"),ISBLANK(R8161))),"Missing Information", INDEX(Table15[Entire Service Line Classification], MATCH(SUMIFS(Table15[Unique ID],Table15[System-Owned Portion],E8161,Table15[If Material Anything Other than "Lead" in Column E,Was Material Ever Previously Lead?],G8161,Table15[Customer-Owned Portion],O8161),Table15[Unique ID],0),0)))</f>
        <v/>
      </c>
      <c r="X8161"/>
    </row>
    <row r="8162" spans="2:24" x14ac:dyDescent="0.25">
      <c r="B8162" s="146"/>
      <c r="C8162" s="31"/>
      <c r="D8162" s="31"/>
      <c r="E8162" s="44"/>
      <c r="F8162" s="43"/>
      <c r="G8162" s="84"/>
      <c r="H8162" s="31"/>
      <c r="I8162" s="31"/>
      <c r="J8162" s="84"/>
      <c r="K8162" s="31"/>
      <c r="L8162" s="31"/>
      <c r="M8162" s="169"/>
      <c r="N8162" s="148"/>
      <c r="O8162" s="106"/>
      <c r="P8162" s="43"/>
      <c r="Q8162" s="31"/>
      <c r="R8162" s="84"/>
      <c r="S8162" s="31"/>
      <c r="T8162" s="31"/>
      <c r="U8162" s="169"/>
      <c r="V8162" s="150"/>
      <c r="W8162" s="141" t="str" cm="1">
        <f t="array" ref="W8162">IF(SUM(LEN(B8162:V8162))=0,"",IF(OR(OR(ISBLANK(F8162),SUM(LEN(C8162),LEN(D8162))=0),AND(NOT(E8162="Unknown"),ISBLANK(J8162)),AND(NOT(O8162="Unknown"),ISBLANK(R8162))),"Missing Information", INDEX(Table15[Entire Service Line Classification], MATCH(SUMIFS(Table15[Unique ID],Table15[System-Owned Portion],E8162,Table15[If Material Anything Other than "Lead" in Column E,Was Material Ever Previously Lead?],G8162,Table15[Customer-Owned Portion],O8162),Table15[Unique ID],0),0)))</f>
        <v/>
      </c>
      <c r="X8162"/>
    </row>
    <row r="8163" spans="2:24" x14ac:dyDescent="0.25">
      <c r="B8163" s="146"/>
      <c r="C8163" s="31"/>
      <c r="D8163" s="31"/>
      <c r="E8163" s="44"/>
      <c r="F8163" s="43"/>
      <c r="G8163" s="84"/>
      <c r="H8163" s="31"/>
      <c r="I8163" s="31"/>
      <c r="J8163" s="84"/>
      <c r="K8163" s="31"/>
      <c r="L8163" s="31"/>
      <c r="M8163" s="169"/>
      <c r="N8163" s="148"/>
      <c r="O8163" s="106"/>
      <c r="P8163" s="43"/>
      <c r="Q8163" s="31"/>
      <c r="R8163" s="84"/>
      <c r="S8163" s="31"/>
      <c r="T8163" s="31"/>
      <c r="U8163" s="169"/>
      <c r="V8163" s="150"/>
      <c r="W8163" s="141" t="str" cm="1">
        <f t="array" ref="W8163">IF(SUM(LEN(B8163:V8163))=0,"",IF(OR(OR(ISBLANK(F8163),SUM(LEN(C8163),LEN(D8163))=0),AND(NOT(E8163="Unknown"),ISBLANK(J8163)),AND(NOT(O8163="Unknown"),ISBLANK(R8163))),"Missing Information", INDEX(Table15[Entire Service Line Classification], MATCH(SUMIFS(Table15[Unique ID],Table15[System-Owned Portion],E8163,Table15[If Material Anything Other than "Lead" in Column E,Was Material Ever Previously Lead?],G8163,Table15[Customer-Owned Portion],O8163),Table15[Unique ID],0),0)))</f>
        <v/>
      </c>
      <c r="X8163"/>
    </row>
    <row r="8164" spans="2:24" x14ac:dyDescent="0.25">
      <c r="B8164" s="146"/>
      <c r="C8164" s="31"/>
      <c r="D8164" s="31"/>
      <c r="E8164" s="44"/>
      <c r="F8164" s="43"/>
      <c r="G8164" s="84"/>
      <c r="H8164" s="31"/>
      <c r="I8164" s="31"/>
      <c r="J8164" s="84"/>
      <c r="K8164" s="31"/>
      <c r="L8164" s="31"/>
      <c r="M8164" s="169"/>
      <c r="N8164" s="148"/>
      <c r="O8164" s="106"/>
      <c r="P8164" s="43"/>
      <c r="Q8164" s="31"/>
      <c r="R8164" s="84"/>
      <c r="S8164" s="31"/>
      <c r="T8164" s="31"/>
      <c r="U8164" s="169"/>
      <c r="V8164" s="150"/>
      <c r="W8164" s="141" t="str" cm="1">
        <f t="array" ref="W8164">IF(SUM(LEN(B8164:V8164))=0,"",IF(OR(OR(ISBLANK(F8164),SUM(LEN(C8164),LEN(D8164))=0),AND(NOT(E8164="Unknown"),ISBLANK(J8164)),AND(NOT(O8164="Unknown"),ISBLANK(R8164))),"Missing Information", INDEX(Table15[Entire Service Line Classification], MATCH(SUMIFS(Table15[Unique ID],Table15[System-Owned Portion],E8164,Table15[If Material Anything Other than "Lead" in Column E,Was Material Ever Previously Lead?],G8164,Table15[Customer-Owned Portion],O8164),Table15[Unique ID],0),0)))</f>
        <v/>
      </c>
      <c r="X8164"/>
    </row>
    <row r="8165" spans="2:24" x14ac:dyDescent="0.25">
      <c r="B8165" s="146"/>
      <c r="C8165" s="31"/>
      <c r="D8165" s="31"/>
      <c r="E8165" s="44"/>
      <c r="F8165" s="43"/>
      <c r="G8165" s="84"/>
      <c r="H8165" s="31"/>
      <c r="I8165" s="31"/>
      <c r="J8165" s="84"/>
      <c r="K8165" s="31"/>
      <c r="L8165" s="31"/>
      <c r="M8165" s="169"/>
      <c r="N8165" s="148"/>
      <c r="O8165" s="106"/>
      <c r="P8165" s="43"/>
      <c r="Q8165" s="31"/>
      <c r="R8165" s="84"/>
      <c r="S8165" s="31"/>
      <c r="T8165" s="31"/>
      <c r="U8165" s="169"/>
      <c r="V8165" s="150"/>
      <c r="W8165" s="141" t="str" cm="1">
        <f t="array" ref="W8165">IF(SUM(LEN(B8165:V8165))=0,"",IF(OR(OR(ISBLANK(F8165),SUM(LEN(C8165),LEN(D8165))=0),AND(NOT(E8165="Unknown"),ISBLANK(J8165)),AND(NOT(O8165="Unknown"),ISBLANK(R8165))),"Missing Information", INDEX(Table15[Entire Service Line Classification], MATCH(SUMIFS(Table15[Unique ID],Table15[System-Owned Portion],E8165,Table15[If Material Anything Other than "Lead" in Column E,Was Material Ever Previously Lead?],G8165,Table15[Customer-Owned Portion],O8165),Table15[Unique ID],0),0)))</f>
        <v/>
      </c>
      <c r="X8165"/>
    </row>
    <row r="8166" spans="2:24" x14ac:dyDescent="0.25">
      <c r="B8166" s="146"/>
      <c r="C8166" s="31"/>
      <c r="D8166" s="31"/>
      <c r="E8166" s="44"/>
      <c r="F8166" s="43"/>
      <c r="G8166" s="84"/>
      <c r="H8166" s="31"/>
      <c r="I8166" s="31"/>
      <c r="J8166" s="84"/>
      <c r="K8166" s="31"/>
      <c r="L8166" s="31"/>
      <c r="M8166" s="169"/>
      <c r="N8166" s="148"/>
      <c r="O8166" s="106"/>
      <c r="P8166" s="43"/>
      <c r="Q8166" s="31"/>
      <c r="R8166" s="84"/>
      <c r="S8166" s="31"/>
      <c r="T8166" s="31"/>
      <c r="U8166" s="169"/>
      <c r="V8166" s="150"/>
      <c r="W8166" s="141" t="str" cm="1">
        <f t="array" ref="W8166">IF(SUM(LEN(B8166:V8166))=0,"",IF(OR(OR(ISBLANK(F8166),SUM(LEN(C8166),LEN(D8166))=0),AND(NOT(E8166="Unknown"),ISBLANK(J8166)),AND(NOT(O8166="Unknown"),ISBLANK(R8166))),"Missing Information", INDEX(Table15[Entire Service Line Classification], MATCH(SUMIFS(Table15[Unique ID],Table15[System-Owned Portion],E8166,Table15[If Material Anything Other than "Lead" in Column E,Was Material Ever Previously Lead?],G8166,Table15[Customer-Owned Portion],O8166),Table15[Unique ID],0),0)))</f>
        <v/>
      </c>
      <c r="X8166"/>
    </row>
    <row r="8167" spans="2:24" x14ac:dyDescent="0.25">
      <c r="B8167" s="146"/>
      <c r="C8167" s="31"/>
      <c r="D8167" s="31"/>
      <c r="E8167" s="44"/>
      <c r="F8167" s="43"/>
      <c r="G8167" s="84"/>
      <c r="H8167" s="31"/>
      <c r="I8167" s="31"/>
      <c r="J8167" s="84"/>
      <c r="K8167" s="31"/>
      <c r="L8167" s="31"/>
      <c r="M8167" s="169"/>
      <c r="N8167" s="148"/>
      <c r="O8167" s="106"/>
      <c r="P8167" s="43"/>
      <c r="Q8167" s="31"/>
      <c r="R8167" s="84"/>
      <c r="S8167" s="31"/>
      <c r="T8167" s="31"/>
      <c r="U8167" s="169"/>
      <c r="V8167" s="150"/>
      <c r="W8167" s="141" t="str" cm="1">
        <f t="array" ref="W8167">IF(SUM(LEN(B8167:V8167))=0,"",IF(OR(OR(ISBLANK(F8167),SUM(LEN(C8167),LEN(D8167))=0),AND(NOT(E8167="Unknown"),ISBLANK(J8167)),AND(NOT(O8167="Unknown"),ISBLANK(R8167))),"Missing Information", INDEX(Table15[Entire Service Line Classification], MATCH(SUMIFS(Table15[Unique ID],Table15[System-Owned Portion],E8167,Table15[If Material Anything Other than "Lead" in Column E,Was Material Ever Previously Lead?],G8167,Table15[Customer-Owned Portion],O8167),Table15[Unique ID],0),0)))</f>
        <v/>
      </c>
      <c r="X8167"/>
    </row>
    <row r="8168" spans="2:24" x14ac:dyDescent="0.25">
      <c r="B8168" s="146"/>
      <c r="C8168" s="31"/>
      <c r="D8168" s="31"/>
      <c r="E8168" s="44"/>
      <c r="F8168" s="43"/>
      <c r="G8168" s="84"/>
      <c r="H8168" s="31"/>
      <c r="I8168" s="31"/>
      <c r="J8168" s="84"/>
      <c r="K8168" s="31"/>
      <c r="L8168" s="31"/>
      <c r="M8168" s="169"/>
      <c r="N8168" s="148"/>
      <c r="O8168" s="106"/>
      <c r="P8168" s="43"/>
      <c r="Q8168" s="31"/>
      <c r="R8168" s="84"/>
      <c r="S8168" s="31"/>
      <c r="T8168" s="31"/>
      <c r="U8168" s="169"/>
      <c r="V8168" s="150"/>
      <c r="W8168" s="141" t="str" cm="1">
        <f t="array" ref="W8168">IF(SUM(LEN(B8168:V8168))=0,"",IF(OR(OR(ISBLANK(F8168),SUM(LEN(C8168),LEN(D8168))=0),AND(NOT(E8168="Unknown"),ISBLANK(J8168)),AND(NOT(O8168="Unknown"),ISBLANK(R8168))),"Missing Information", INDEX(Table15[Entire Service Line Classification], MATCH(SUMIFS(Table15[Unique ID],Table15[System-Owned Portion],E8168,Table15[If Material Anything Other than "Lead" in Column E,Was Material Ever Previously Lead?],G8168,Table15[Customer-Owned Portion],O8168),Table15[Unique ID],0),0)))</f>
        <v/>
      </c>
      <c r="X8168"/>
    </row>
    <row r="8169" spans="2:24" x14ac:dyDescent="0.25">
      <c r="B8169" s="146"/>
      <c r="C8169" s="31"/>
      <c r="D8169" s="31"/>
      <c r="E8169" s="44"/>
      <c r="F8169" s="43"/>
      <c r="G8169" s="84"/>
      <c r="H8169" s="31"/>
      <c r="I8169" s="31"/>
      <c r="J8169" s="84"/>
      <c r="K8169" s="31"/>
      <c r="L8169" s="31"/>
      <c r="M8169" s="169"/>
      <c r="N8169" s="148"/>
      <c r="O8169" s="106"/>
      <c r="P8169" s="43"/>
      <c r="Q8169" s="31"/>
      <c r="R8169" s="84"/>
      <c r="S8169" s="31"/>
      <c r="T8169" s="31"/>
      <c r="U8169" s="169"/>
      <c r="V8169" s="150"/>
      <c r="W8169" s="141" t="str" cm="1">
        <f t="array" ref="W8169">IF(SUM(LEN(B8169:V8169))=0,"",IF(OR(OR(ISBLANK(F8169),SUM(LEN(C8169),LEN(D8169))=0),AND(NOT(E8169="Unknown"),ISBLANK(J8169)),AND(NOT(O8169="Unknown"),ISBLANK(R8169))),"Missing Information", INDEX(Table15[Entire Service Line Classification], MATCH(SUMIFS(Table15[Unique ID],Table15[System-Owned Portion],E8169,Table15[If Material Anything Other than "Lead" in Column E,Was Material Ever Previously Lead?],G8169,Table15[Customer-Owned Portion],O8169),Table15[Unique ID],0),0)))</f>
        <v/>
      </c>
      <c r="X8169"/>
    </row>
    <row r="8170" spans="2:24" x14ac:dyDescent="0.25">
      <c r="B8170" s="146"/>
      <c r="C8170" s="31"/>
      <c r="D8170" s="31"/>
      <c r="E8170" s="44"/>
      <c r="F8170" s="43"/>
      <c r="G8170" s="84"/>
      <c r="H8170" s="31"/>
      <c r="I8170" s="31"/>
      <c r="J8170" s="84"/>
      <c r="K8170" s="31"/>
      <c r="L8170" s="31"/>
      <c r="M8170" s="169"/>
      <c r="N8170" s="148"/>
      <c r="O8170" s="106"/>
      <c r="P8170" s="43"/>
      <c r="Q8170" s="31"/>
      <c r="R8170" s="84"/>
      <c r="S8170" s="31"/>
      <c r="T8170" s="31"/>
      <c r="U8170" s="169"/>
      <c r="V8170" s="150"/>
      <c r="W8170" s="141" t="str" cm="1">
        <f t="array" ref="W8170">IF(SUM(LEN(B8170:V8170))=0,"",IF(OR(OR(ISBLANK(F8170),SUM(LEN(C8170),LEN(D8170))=0),AND(NOT(E8170="Unknown"),ISBLANK(J8170)),AND(NOT(O8170="Unknown"),ISBLANK(R8170))),"Missing Information", INDEX(Table15[Entire Service Line Classification], MATCH(SUMIFS(Table15[Unique ID],Table15[System-Owned Portion],E8170,Table15[If Material Anything Other than "Lead" in Column E,Was Material Ever Previously Lead?],G8170,Table15[Customer-Owned Portion],O8170),Table15[Unique ID],0),0)))</f>
        <v/>
      </c>
      <c r="X8170"/>
    </row>
    <row r="8171" spans="2:24" x14ac:dyDescent="0.25">
      <c r="B8171" s="146"/>
      <c r="C8171" s="31"/>
      <c r="D8171" s="31"/>
      <c r="E8171" s="44"/>
      <c r="F8171" s="43"/>
      <c r="G8171" s="84"/>
      <c r="H8171" s="31"/>
      <c r="I8171" s="31"/>
      <c r="J8171" s="84"/>
      <c r="K8171" s="31"/>
      <c r="L8171" s="31"/>
      <c r="M8171" s="169"/>
      <c r="N8171" s="148"/>
      <c r="O8171" s="106"/>
      <c r="P8171" s="43"/>
      <c r="Q8171" s="31"/>
      <c r="R8171" s="84"/>
      <c r="S8171" s="31"/>
      <c r="T8171" s="31"/>
      <c r="U8171" s="169"/>
      <c r="V8171" s="150"/>
      <c r="W8171" s="141" t="str" cm="1">
        <f t="array" ref="W8171">IF(SUM(LEN(B8171:V8171))=0,"",IF(OR(OR(ISBLANK(F8171),SUM(LEN(C8171),LEN(D8171))=0),AND(NOT(E8171="Unknown"),ISBLANK(J8171)),AND(NOT(O8171="Unknown"),ISBLANK(R8171))),"Missing Information", INDEX(Table15[Entire Service Line Classification], MATCH(SUMIFS(Table15[Unique ID],Table15[System-Owned Portion],E8171,Table15[If Material Anything Other than "Lead" in Column E,Was Material Ever Previously Lead?],G8171,Table15[Customer-Owned Portion],O8171),Table15[Unique ID],0),0)))</f>
        <v/>
      </c>
      <c r="X8171"/>
    </row>
    <row r="8172" spans="2:24" x14ac:dyDescent="0.25">
      <c r="B8172" s="146"/>
      <c r="C8172" s="31"/>
      <c r="D8172" s="31"/>
      <c r="E8172" s="44"/>
      <c r="F8172" s="43"/>
      <c r="G8172" s="84"/>
      <c r="H8172" s="31"/>
      <c r="I8172" s="31"/>
      <c r="J8172" s="84"/>
      <c r="K8172" s="31"/>
      <c r="L8172" s="31"/>
      <c r="M8172" s="169"/>
      <c r="N8172" s="148"/>
      <c r="O8172" s="106"/>
      <c r="P8172" s="43"/>
      <c r="Q8172" s="31"/>
      <c r="R8172" s="84"/>
      <c r="S8172" s="31"/>
      <c r="T8172" s="31"/>
      <c r="U8172" s="169"/>
      <c r="V8172" s="150"/>
      <c r="W8172" s="141" t="str" cm="1">
        <f t="array" ref="W8172">IF(SUM(LEN(B8172:V8172))=0,"",IF(OR(OR(ISBLANK(F8172),SUM(LEN(C8172),LEN(D8172))=0),AND(NOT(E8172="Unknown"),ISBLANK(J8172)),AND(NOT(O8172="Unknown"),ISBLANK(R8172))),"Missing Information", INDEX(Table15[Entire Service Line Classification], MATCH(SUMIFS(Table15[Unique ID],Table15[System-Owned Portion],E8172,Table15[If Material Anything Other than "Lead" in Column E,Was Material Ever Previously Lead?],G8172,Table15[Customer-Owned Portion],O8172),Table15[Unique ID],0),0)))</f>
        <v/>
      </c>
      <c r="X8172"/>
    </row>
    <row r="8173" spans="2:24" x14ac:dyDescent="0.25">
      <c r="B8173" s="146"/>
      <c r="C8173" s="31"/>
      <c r="D8173" s="31"/>
      <c r="E8173" s="44"/>
      <c r="F8173" s="43"/>
      <c r="G8173" s="84"/>
      <c r="H8173" s="31"/>
      <c r="I8173" s="31"/>
      <c r="J8173" s="84"/>
      <c r="K8173" s="31"/>
      <c r="L8173" s="31"/>
      <c r="M8173" s="169"/>
      <c r="N8173" s="148"/>
      <c r="O8173" s="106"/>
      <c r="P8173" s="43"/>
      <c r="Q8173" s="31"/>
      <c r="R8173" s="84"/>
      <c r="S8173" s="31"/>
      <c r="T8173" s="31"/>
      <c r="U8173" s="169"/>
      <c r="V8173" s="150"/>
      <c r="W8173" s="141" t="str" cm="1">
        <f t="array" ref="W8173">IF(SUM(LEN(B8173:V8173))=0,"",IF(OR(OR(ISBLANK(F8173),SUM(LEN(C8173),LEN(D8173))=0),AND(NOT(E8173="Unknown"),ISBLANK(J8173)),AND(NOT(O8173="Unknown"),ISBLANK(R8173))),"Missing Information", INDEX(Table15[Entire Service Line Classification], MATCH(SUMIFS(Table15[Unique ID],Table15[System-Owned Portion],E8173,Table15[If Material Anything Other than "Lead" in Column E,Was Material Ever Previously Lead?],G8173,Table15[Customer-Owned Portion],O8173),Table15[Unique ID],0),0)))</f>
        <v/>
      </c>
      <c r="X8173"/>
    </row>
    <row r="8174" spans="2:24" x14ac:dyDescent="0.25">
      <c r="B8174" s="146"/>
      <c r="C8174" s="31"/>
      <c r="D8174" s="31"/>
      <c r="E8174" s="44"/>
      <c r="F8174" s="43"/>
      <c r="G8174" s="84"/>
      <c r="H8174" s="31"/>
      <c r="I8174" s="31"/>
      <c r="J8174" s="84"/>
      <c r="K8174" s="31"/>
      <c r="L8174" s="31"/>
      <c r="M8174" s="169"/>
      <c r="N8174" s="148"/>
      <c r="O8174" s="106"/>
      <c r="P8174" s="43"/>
      <c r="Q8174" s="31"/>
      <c r="R8174" s="84"/>
      <c r="S8174" s="31"/>
      <c r="T8174" s="31"/>
      <c r="U8174" s="169"/>
      <c r="V8174" s="150"/>
      <c r="W8174" s="141" t="str" cm="1">
        <f t="array" ref="W8174">IF(SUM(LEN(B8174:V8174))=0,"",IF(OR(OR(ISBLANK(F8174),SUM(LEN(C8174),LEN(D8174))=0),AND(NOT(E8174="Unknown"),ISBLANK(J8174)),AND(NOT(O8174="Unknown"),ISBLANK(R8174))),"Missing Information", INDEX(Table15[Entire Service Line Classification], MATCH(SUMIFS(Table15[Unique ID],Table15[System-Owned Portion],E8174,Table15[If Material Anything Other than "Lead" in Column E,Was Material Ever Previously Lead?],G8174,Table15[Customer-Owned Portion],O8174),Table15[Unique ID],0),0)))</f>
        <v/>
      </c>
      <c r="X8174"/>
    </row>
    <row r="8175" spans="2:24" x14ac:dyDescent="0.25">
      <c r="B8175" s="146"/>
      <c r="C8175" s="31"/>
      <c r="D8175" s="31"/>
      <c r="E8175" s="44"/>
      <c r="F8175" s="43"/>
      <c r="G8175" s="84"/>
      <c r="H8175" s="31"/>
      <c r="I8175" s="31"/>
      <c r="J8175" s="84"/>
      <c r="K8175" s="31"/>
      <c r="L8175" s="31"/>
      <c r="M8175" s="169"/>
      <c r="N8175" s="148"/>
      <c r="O8175" s="106"/>
      <c r="P8175" s="43"/>
      <c r="Q8175" s="31"/>
      <c r="R8175" s="84"/>
      <c r="S8175" s="31"/>
      <c r="T8175" s="31"/>
      <c r="U8175" s="169"/>
      <c r="V8175" s="150"/>
      <c r="W8175" s="141" t="str" cm="1">
        <f t="array" ref="W8175">IF(SUM(LEN(B8175:V8175))=0,"",IF(OR(OR(ISBLANK(F8175),SUM(LEN(C8175),LEN(D8175))=0),AND(NOT(E8175="Unknown"),ISBLANK(J8175)),AND(NOT(O8175="Unknown"),ISBLANK(R8175))),"Missing Information", INDEX(Table15[Entire Service Line Classification], MATCH(SUMIFS(Table15[Unique ID],Table15[System-Owned Portion],E8175,Table15[If Material Anything Other than "Lead" in Column E,Was Material Ever Previously Lead?],G8175,Table15[Customer-Owned Portion],O8175),Table15[Unique ID],0),0)))</f>
        <v/>
      </c>
      <c r="X8175"/>
    </row>
    <row r="8176" spans="2:24" x14ac:dyDescent="0.25">
      <c r="B8176" s="146"/>
      <c r="C8176" s="31"/>
      <c r="D8176" s="31"/>
      <c r="E8176" s="44"/>
      <c r="F8176" s="43"/>
      <c r="G8176" s="84"/>
      <c r="H8176" s="31"/>
      <c r="I8176" s="31"/>
      <c r="J8176" s="84"/>
      <c r="K8176" s="31"/>
      <c r="L8176" s="31"/>
      <c r="M8176" s="169"/>
      <c r="N8176" s="148"/>
      <c r="O8176" s="106"/>
      <c r="P8176" s="43"/>
      <c r="Q8176" s="31"/>
      <c r="R8176" s="84"/>
      <c r="S8176" s="31"/>
      <c r="T8176" s="31"/>
      <c r="U8176" s="169"/>
      <c r="V8176" s="150"/>
      <c r="W8176" s="141" t="str" cm="1">
        <f t="array" ref="W8176">IF(SUM(LEN(B8176:V8176))=0,"",IF(OR(OR(ISBLANK(F8176),SUM(LEN(C8176),LEN(D8176))=0),AND(NOT(E8176="Unknown"),ISBLANK(J8176)),AND(NOT(O8176="Unknown"),ISBLANK(R8176))),"Missing Information", INDEX(Table15[Entire Service Line Classification], MATCH(SUMIFS(Table15[Unique ID],Table15[System-Owned Portion],E8176,Table15[If Material Anything Other than "Lead" in Column E,Was Material Ever Previously Lead?],G8176,Table15[Customer-Owned Portion],O8176),Table15[Unique ID],0),0)))</f>
        <v/>
      </c>
      <c r="X8176"/>
    </row>
    <row r="8177" spans="2:24" x14ac:dyDescent="0.25">
      <c r="B8177" s="146"/>
      <c r="C8177" s="31"/>
      <c r="D8177" s="31"/>
      <c r="E8177" s="44"/>
      <c r="F8177" s="43"/>
      <c r="G8177" s="84"/>
      <c r="H8177" s="31"/>
      <c r="I8177" s="31"/>
      <c r="J8177" s="84"/>
      <c r="K8177" s="31"/>
      <c r="L8177" s="31"/>
      <c r="M8177" s="169"/>
      <c r="N8177" s="148"/>
      <c r="O8177" s="106"/>
      <c r="P8177" s="43"/>
      <c r="Q8177" s="31"/>
      <c r="R8177" s="84"/>
      <c r="S8177" s="31"/>
      <c r="T8177" s="31"/>
      <c r="U8177" s="169"/>
      <c r="V8177" s="150"/>
      <c r="W8177" s="141" t="str" cm="1">
        <f t="array" ref="W8177">IF(SUM(LEN(B8177:V8177))=0,"",IF(OR(OR(ISBLANK(F8177),SUM(LEN(C8177),LEN(D8177))=0),AND(NOT(E8177="Unknown"),ISBLANK(J8177)),AND(NOT(O8177="Unknown"),ISBLANK(R8177))),"Missing Information", INDEX(Table15[Entire Service Line Classification], MATCH(SUMIFS(Table15[Unique ID],Table15[System-Owned Portion],E8177,Table15[If Material Anything Other than "Lead" in Column E,Was Material Ever Previously Lead?],G8177,Table15[Customer-Owned Portion],O8177),Table15[Unique ID],0),0)))</f>
        <v/>
      </c>
      <c r="X8177"/>
    </row>
    <row r="8178" spans="2:24" x14ac:dyDescent="0.25">
      <c r="B8178" s="146"/>
      <c r="C8178" s="31"/>
      <c r="D8178" s="31"/>
      <c r="E8178" s="44"/>
      <c r="F8178" s="43"/>
      <c r="G8178" s="84"/>
      <c r="H8178" s="31"/>
      <c r="I8178" s="31"/>
      <c r="J8178" s="84"/>
      <c r="K8178" s="31"/>
      <c r="L8178" s="31"/>
      <c r="M8178" s="169"/>
      <c r="N8178" s="148"/>
      <c r="O8178" s="106"/>
      <c r="P8178" s="43"/>
      <c r="Q8178" s="31"/>
      <c r="R8178" s="84"/>
      <c r="S8178" s="31"/>
      <c r="T8178" s="31"/>
      <c r="U8178" s="169"/>
      <c r="V8178" s="150"/>
      <c r="W8178" s="141" t="str" cm="1">
        <f t="array" ref="W8178">IF(SUM(LEN(B8178:V8178))=0,"",IF(OR(OR(ISBLANK(F8178),SUM(LEN(C8178),LEN(D8178))=0),AND(NOT(E8178="Unknown"),ISBLANK(J8178)),AND(NOT(O8178="Unknown"),ISBLANK(R8178))),"Missing Information", INDEX(Table15[Entire Service Line Classification], MATCH(SUMIFS(Table15[Unique ID],Table15[System-Owned Portion],E8178,Table15[If Material Anything Other than "Lead" in Column E,Was Material Ever Previously Lead?],G8178,Table15[Customer-Owned Portion],O8178),Table15[Unique ID],0),0)))</f>
        <v/>
      </c>
      <c r="X8178"/>
    </row>
    <row r="8179" spans="2:24" x14ac:dyDescent="0.25">
      <c r="B8179" s="146"/>
      <c r="C8179" s="31"/>
      <c r="D8179" s="31"/>
      <c r="E8179" s="44"/>
      <c r="F8179" s="43"/>
      <c r="G8179" s="84"/>
      <c r="H8179" s="31"/>
      <c r="I8179" s="31"/>
      <c r="J8179" s="84"/>
      <c r="K8179" s="31"/>
      <c r="L8179" s="31"/>
      <c r="M8179" s="169"/>
      <c r="N8179" s="148"/>
      <c r="O8179" s="106"/>
      <c r="P8179" s="43"/>
      <c r="Q8179" s="31"/>
      <c r="R8179" s="84"/>
      <c r="S8179" s="31"/>
      <c r="T8179" s="31"/>
      <c r="U8179" s="169"/>
      <c r="V8179" s="150"/>
      <c r="W8179" s="141" t="str" cm="1">
        <f t="array" ref="W8179">IF(SUM(LEN(B8179:V8179))=0,"",IF(OR(OR(ISBLANK(F8179),SUM(LEN(C8179),LEN(D8179))=0),AND(NOT(E8179="Unknown"),ISBLANK(J8179)),AND(NOT(O8179="Unknown"),ISBLANK(R8179))),"Missing Information", INDEX(Table15[Entire Service Line Classification], MATCH(SUMIFS(Table15[Unique ID],Table15[System-Owned Portion],E8179,Table15[If Material Anything Other than "Lead" in Column E,Was Material Ever Previously Lead?],G8179,Table15[Customer-Owned Portion],O8179),Table15[Unique ID],0),0)))</f>
        <v/>
      </c>
      <c r="X8179"/>
    </row>
    <row r="8180" spans="2:24" x14ac:dyDescent="0.25">
      <c r="B8180" s="146"/>
      <c r="C8180" s="31"/>
      <c r="D8180" s="31"/>
      <c r="E8180" s="44"/>
      <c r="F8180" s="43"/>
      <c r="G8180" s="84"/>
      <c r="H8180" s="31"/>
      <c r="I8180" s="31"/>
      <c r="J8180" s="84"/>
      <c r="K8180" s="31"/>
      <c r="L8180" s="31"/>
      <c r="M8180" s="169"/>
      <c r="N8180" s="148"/>
      <c r="O8180" s="106"/>
      <c r="P8180" s="43"/>
      <c r="Q8180" s="31"/>
      <c r="R8180" s="84"/>
      <c r="S8180" s="31"/>
      <c r="T8180" s="31"/>
      <c r="U8180" s="169"/>
      <c r="V8180" s="150"/>
      <c r="W8180" s="141" t="str" cm="1">
        <f t="array" ref="W8180">IF(SUM(LEN(B8180:V8180))=0,"",IF(OR(OR(ISBLANK(F8180),SUM(LEN(C8180),LEN(D8180))=0),AND(NOT(E8180="Unknown"),ISBLANK(J8180)),AND(NOT(O8180="Unknown"),ISBLANK(R8180))),"Missing Information", INDEX(Table15[Entire Service Line Classification], MATCH(SUMIFS(Table15[Unique ID],Table15[System-Owned Portion],E8180,Table15[If Material Anything Other than "Lead" in Column E,Was Material Ever Previously Lead?],G8180,Table15[Customer-Owned Portion],O8180),Table15[Unique ID],0),0)))</f>
        <v/>
      </c>
      <c r="X8180"/>
    </row>
    <row r="8181" spans="2:24" x14ac:dyDescent="0.25">
      <c r="B8181" s="146"/>
      <c r="C8181" s="31"/>
      <c r="D8181" s="31"/>
      <c r="E8181" s="44"/>
      <c r="F8181" s="43"/>
      <c r="G8181" s="84"/>
      <c r="H8181" s="31"/>
      <c r="I8181" s="31"/>
      <c r="J8181" s="84"/>
      <c r="K8181" s="31"/>
      <c r="L8181" s="31"/>
      <c r="M8181" s="169"/>
      <c r="N8181" s="148"/>
      <c r="O8181" s="106"/>
      <c r="P8181" s="43"/>
      <c r="Q8181" s="31"/>
      <c r="R8181" s="84"/>
      <c r="S8181" s="31"/>
      <c r="T8181" s="31"/>
      <c r="U8181" s="169"/>
      <c r="V8181" s="150"/>
      <c r="W8181" s="141" t="str" cm="1">
        <f t="array" ref="W8181">IF(SUM(LEN(B8181:V8181))=0,"",IF(OR(OR(ISBLANK(F8181),SUM(LEN(C8181),LEN(D8181))=0),AND(NOT(E8181="Unknown"),ISBLANK(J8181)),AND(NOT(O8181="Unknown"),ISBLANK(R8181))),"Missing Information", INDEX(Table15[Entire Service Line Classification], MATCH(SUMIFS(Table15[Unique ID],Table15[System-Owned Portion],E8181,Table15[If Material Anything Other than "Lead" in Column E,Was Material Ever Previously Lead?],G8181,Table15[Customer-Owned Portion],O8181),Table15[Unique ID],0),0)))</f>
        <v/>
      </c>
      <c r="X8181"/>
    </row>
    <row r="8182" spans="2:24" x14ac:dyDescent="0.25">
      <c r="B8182" s="146"/>
      <c r="C8182" s="31"/>
      <c r="D8182" s="31"/>
      <c r="E8182" s="44"/>
      <c r="F8182" s="43"/>
      <c r="G8182" s="84"/>
      <c r="H8182" s="31"/>
      <c r="I8182" s="31"/>
      <c r="J8182" s="84"/>
      <c r="K8182" s="31"/>
      <c r="L8182" s="31"/>
      <c r="M8182" s="169"/>
      <c r="N8182" s="148"/>
      <c r="O8182" s="106"/>
      <c r="P8182" s="43"/>
      <c r="Q8182" s="31"/>
      <c r="R8182" s="84"/>
      <c r="S8182" s="31"/>
      <c r="T8182" s="31"/>
      <c r="U8182" s="169"/>
      <c r="V8182" s="150"/>
      <c r="W8182" s="141" t="str" cm="1">
        <f t="array" ref="W8182">IF(SUM(LEN(B8182:V8182))=0,"",IF(OR(OR(ISBLANK(F8182),SUM(LEN(C8182),LEN(D8182))=0),AND(NOT(E8182="Unknown"),ISBLANK(J8182)),AND(NOT(O8182="Unknown"),ISBLANK(R8182))),"Missing Information", INDEX(Table15[Entire Service Line Classification], MATCH(SUMIFS(Table15[Unique ID],Table15[System-Owned Portion],E8182,Table15[If Material Anything Other than "Lead" in Column E,Was Material Ever Previously Lead?],G8182,Table15[Customer-Owned Portion],O8182),Table15[Unique ID],0),0)))</f>
        <v/>
      </c>
      <c r="X8182"/>
    </row>
    <row r="8183" spans="2:24" x14ac:dyDescent="0.25">
      <c r="B8183" s="146"/>
      <c r="C8183" s="31"/>
      <c r="D8183" s="31"/>
      <c r="E8183" s="44"/>
      <c r="F8183" s="43"/>
      <c r="G8183" s="84"/>
      <c r="H8183" s="31"/>
      <c r="I8183" s="31"/>
      <c r="J8183" s="84"/>
      <c r="K8183" s="31"/>
      <c r="L8183" s="31"/>
      <c r="M8183" s="169"/>
      <c r="N8183" s="148"/>
      <c r="O8183" s="106"/>
      <c r="P8183" s="43"/>
      <c r="Q8183" s="31"/>
      <c r="R8183" s="84"/>
      <c r="S8183" s="31"/>
      <c r="T8183" s="31"/>
      <c r="U8183" s="169"/>
      <c r="V8183" s="150"/>
      <c r="W8183" s="141" t="str" cm="1">
        <f t="array" ref="W8183">IF(SUM(LEN(B8183:V8183))=0,"",IF(OR(OR(ISBLANK(F8183),SUM(LEN(C8183),LEN(D8183))=0),AND(NOT(E8183="Unknown"),ISBLANK(J8183)),AND(NOT(O8183="Unknown"),ISBLANK(R8183))),"Missing Information", INDEX(Table15[Entire Service Line Classification], MATCH(SUMIFS(Table15[Unique ID],Table15[System-Owned Portion],E8183,Table15[If Material Anything Other than "Lead" in Column E,Was Material Ever Previously Lead?],G8183,Table15[Customer-Owned Portion],O8183),Table15[Unique ID],0),0)))</f>
        <v/>
      </c>
      <c r="X8183"/>
    </row>
    <row r="8184" spans="2:24" x14ac:dyDescent="0.25">
      <c r="B8184" s="146"/>
      <c r="C8184" s="31"/>
      <c r="D8184" s="31"/>
      <c r="E8184" s="44"/>
      <c r="F8184" s="43"/>
      <c r="G8184" s="84"/>
      <c r="H8184" s="31"/>
      <c r="I8184" s="31"/>
      <c r="J8184" s="84"/>
      <c r="K8184" s="31"/>
      <c r="L8184" s="31"/>
      <c r="M8184" s="169"/>
      <c r="N8184" s="148"/>
      <c r="O8184" s="106"/>
      <c r="P8184" s="43"/>
      <c r="Q8184" s="31"/>
      <c r="R8184" s="84"/>
      <c r="S8184" s="31"/>
      <c r="T8184" s="31"/>
      <c r="U8184" s="169"/>
      <c r="V8184" s="150"/>
      <c r="W8184" s="141" t="str" cm="1">
        <f t="array" ref="W8184">IF(SUM(LEN(B8184:V8184))=0,"",IF(OR(OR(ISBLANK(F8184),SUM(LEN(C8184),LEN(D8184))=0),AND(NOT(E8184="Unknown"),ISBLANK(J8184)),AND(NOT(O8184="Unknown"),ISBLANK(R8184))),"Missing Information", INDEX(Table15[Entire Service Line Classification], MATCH(SUMIFS(Table15[Unique ID],Table15[System-Owned Portion],E8184,Table15[If Material Anything Other than "Lead" in Column E,Was Material Ever Previously Lead?],G8184,Table15[Customer-Owned Portion],O8184),Table15[Unique ID],0),0)))</f>
        <v/>
      </c>
      <c r="X8184"/>
    </row>
    <row r="8185" spans="2:24" x14ac:dyDescent="0.25">
      <c r="B8185" s="146"/>
      <c r="C8185" s="31"/>
      <c r="D8185" s="31"/>
      <c r="E8185" s="44"/>
      <c r="F8185" s="43"/>
      <c r="G8185" s="84"/>
      <c r="H8185" s="31"/>
      <c r="I8185" s="31"/>
      <c r="J8185" s="84"/>
      <c r="K8185" s="31"/>
      <c r="L8185" s="31"/>
      <c r="M8185" s="169"/>
      <c r="N8185" s="148"/>
      <c r="O8185" s="106"/>
      <c r="P8185" s="43"/>
      <c r="Q8185" s="31"/>
      <c r="R8185" s="84"/>
      <c r="S8185" s="31"/>
      <c r="T8185" s="31"/>
      <c r="U8185" s="169"/>
      <c r="V8185" s="150"/>
      <c r="W8185" s="141" t="str" cm="1">
        <f t="array" ref="W8185">IF(SUM(LEN(B8185:V8185))=0,"",IF(OR(OR(ISBLANK(F8185),SUM(LEN(C8185),LEN(D8185))=0),AND(NOT(E8185="Unknown"),ISBLANK(J8185)),AND(NOT(O8185="Unknown"),ISBLANK(R8185))),"Missing Information", INDEX(Table15[Entire Service Line Classification], MATCH(SUMIFS(Table15[Unique ID],Table15[System-Owned Portion],E8185,Table15[If Material Anything Other than "Lead" in Column E,Was Material Ever Previously Lead?],G8185,Table15[Customer-Owned Portion],O8185),Table15[Unique ID],0),0)))</f>
        <v/>
      </c>
      <c r="X8185"/>
    </row>
    <row r="8186" spans="2:24" x14ac:dyDescent="0.25">
      <c r="B8186" s="146"/>
      <c r="C8186" s="31"/>
      <c r="D8186" s="31"/>
      <c r="E8186" s="44"/>
      <c r="F8186" s="43"/>
      <c r="G8186" s="84"/>
      <c r="H8186" s="31"/>
      <c r="I8186" s="31"/>
      <c r="J8186" s="84"/>
      <c r="K8186" s="31"/>
      <c r="L8186" s="31"/>
      <c r="M8186" s="169"/>
      <c r="N8186" s="148"/>
      <c r="O8186" s="106"/>
      <c r="P8186" s="43"/>
      <c r="Q8186" s="31"/>
      <c r="R8186" s="84"/>
      <c r="S8186" s="31"/>
      <c r="T8186" s="31"/>
      <c r="U8186" s="169"/>
      <c r="V8186" s="150"/>
      <c r="W8186" s="141" t="str" cm="1">
        <f t="array" ref="W8186">IF(SUM(LEN(B8186:V8186))=0,"",IF(OR(OR(ISBLANK(F8186),SUM(LEN(C8186),LEN(D8186))=0),AND(NOT(E8186="Unknown"),ISBLANK(J8186)),AND(NOT(O8186="Unknown"),ISBLANK(R8186))),"Missing Information", INDEX(Table15[Entire Service Line Classification], MATCH(SUMIFS(Table15[Unique ID],Table15[System-Owned Portion],E8186,Table15[If Material Anything Other than "Lead" in Column E,Was Material Ever Previously Lead?],G8186,Table15[Customer-Owned Portion],O8186),Table15[Unique ID],0),0)))</f>
        <v/>
      </c>
      <c r="X8186"/>
    </row>
    <row r="8187" spans="2:24" x14ac:dyDescent="0.25">
      <c r="B8187" s="146"/>
      <c r="C8187" s="31"/>
      <c r="D8187" s="31"/>
      <c r="E8187" s="44"/>
      <c r="F8187" s="43"/>
      <c r="G8187" s="84"/>
      <c r="H8187" s="31"/>
      <c r="I8187" s="31"/>
      <c r="J8187" s="84"/>
      <c r="K8187" s="31"/>
      <c r="L8187" s="31"/>
      <c r="M8187" s="169"/>
      <c r="N8187" s="148"/>
      <c r="O8187" s="106"/>
      <c r="P8187" s="43"/>
      <c r="Q8187" s="31"/>
      <c r="R8187" s="84"/>
      <c r="S8187" s="31"/>
      <c r="T8187" s="31"/>
      <c r="U8187" s="169"/>
      <c r="V8187" s="150"/>
      <c r="W8187" s="141" t="str" cm="1">
        <f t="array" ref="W8187">IF(SUM(LEN(B8187:V8187))=0,"",IF(OR(OR(ISBLANK(F8187),SUM(LEN(C8187),LEN(D8187))=0),AND(NOT(E8187="Unknown"),ISBLANK(J8187)),AND(NOT(O8187="Unknown"),ISBLANK(R8187))),"Missing Information", INDEX(Table15[Entire Service Line Classification], MATCH(SUMIFS(Table15[Unique ID],Table15[System-Owned Portion],E8187,Table15[If Material Anything Other than "Lead" in Column E,Was Material Ever Previously Lead?],G8187,Table15[Customer-Owned Portion],O8187),Table15[Unique ID],0),0)))</f>
        <v/>
      </c>
      <c r="X8187"/>
    </row>
    <row r="8188" spans="2:24" x14ac:dyDescent="0.25">
      <c r="B8188" s="146"/>
      <c r="C8188" s="31"/>
      <c r="D8188" s="31"/>
      <c r="E8188" s="44"/>
      <c r="F8188" s="43"/>
      <c r="G8188" s="84"/>
      <c r="H8188" s="31"/>
      <c r="I8188" s="31"/>
      <c r="J8188" s="84"/>
      <c r="K8188" s="31"/>
      <c r="L8188" s="31"/>
      <c r="M8188" s="169"/>
      <c r="N8188" s="148"/>
      <c r="O8188" s="106"/>
      <c r="P8188" s="43"/>
      <c r="Q8188" s="31"/>
      <c r="R8188" s="84"/>
      <c r="S8188" s="31"/>
      <c r="T8188" s="31"/>
      <c r="U8188" s="169"/>
      <c r="V8188" s="150"/>
      <c r="W8188" s="141" t="str" cm="1">
        <f t="array" ref="W8188">IF(SUM(LEN(B8188:V8188))=0,"",IF(OR(OR(ISBLANK(F8188),SUM(LEN(C8188),LEN(D8188))=0),AND(NOT(E8188="Unknown"),ISBLANK(J8188)),AND(NOT(O8188="Unknown"),ISBLANK(R8188))),"Missing Information", INDEX(Table15[Entire Service Line Classification], MATCH(SUMIFS(Table15[Unique ID],Table15[System-Owned Portion],E8188,Table15[If Material Anything Other than "Lead" in Column E,Was Material Ever Previously Lead?],G8188,Table15[Customer-Owned Portion],O8188),Table15[Unique ID],0),0)))</f>
        <v/>
      </c>
      <c r="X8188"/>
    </row>
    <row r="8189" spans="2:24" x14ac:dyDescent="0.25">
      <c r="B8189" s="146"/>
      <c r="C8189" s="31"/>
      <c r="D8189" s="31"/>
      <c r="E8189" s="44"/>
      <c r="F8189" s="43"/>
      <c r="G8189" s="84"/>
      <c r="H8189" s="31"/>
      <c r="I8189" s="31"/>
      <c r="J8189" s="84"/>
      <c r="K8189" s="31"/>
      <c r="L8189" s="31"/>
      <c r="M8189" s="169"/>
      <c r="N8189" s="148"/>
      <c r="O8189" s="106"/>
      <c r="P8189" s="43"/>
      <c r="Q8189" s="31"/>
      <c r="R8189" s="84"/>
      <c r="S8189" s="31"/>
      <c r="T8189" s="31"/>
      <c r="U8189" s="169"/>
      <c r="V8189" s="150"/>
      <c r="W8189" s="141" t="str" cm="1">
        <f t="array" ref="W8189">IF(SUM(LEN(B8189:V8189))=0,"",IF(OR(OR(ISBLANK(F8189),SUM(LEN(C8189),LEN(D8189))=0),AND(NOT(E8189="Unknown"),ISBLANK(J8189)),AND(NOT(O8189="Unknown"),ISBLANK(R8189))),"Missing Information", INDEX(Table15[Entire Service Line Classification], MATCH(SUMIFS(Table15[Unique ID],Table15[System-Owned Portion],E8189,Table15[If Material Anything Other than "Lead" in Column E,Was Material Ever Previously Lead?],G8189,Table15[Customer-Owned Portion],O8189),Table15[Unique ID],0),0)))</f>
        <v/>
      </c>
      <c r="X8189"/>
    </row>
    <row r="8190" spans="2:24" x14ac:dyDescent="0.25">
      <c r="B8190" s="146"/>
      <c r="C8190" s="31"/>
      <c r="D8190" s="31"/>
      <c r="E8190" s="44"/>
      <c r="F8190" s="43"/>
      <c r="G8190" s="84"/>
      <c r="H8190" s="31"/>
      <c r="I8190" s="31"/>
      <c r="J8190" s="84"/>
      <c r="K8190" s="31"/>
      <c r="L8190" s="31"/>
      <c r="M8190" s="169"/>
      <c r="N8190" s="148"/>
      <c r="O8190" s="106"/>
      <c r="P8190" s="43"/>
      <c r="Q8190" s="31"/>
      <c r="R8190" s="84"/>
      <c r="S8190" s="31"/>
      <c r="T8190" s="31"/>
      <c r="U8190" s="169"/>
      <c r="V8190" s="150"/>
      <c r="W8190" s="141" t="str" cm="1">
        <f t="array" ref="W8190">IF(SUM(LEN(B8190:V8190))=0,"",IF(OR(OR(ISBLANK(F8190),SUM(LEN(C8190),LEN(D8190))=0),AND(NOT(E8190="Unknown"),ISBLANK(J8190)),AND(NOT(O8190="Unknown"),ISBLANK(R8190))),"Missing Information", INDEX(Table15[Entire Service Line Classification], MATCH(SUMIFS(Table15[Unique ID],Table15[System-Owned Portion],E8190,Table15[If Material Anything Other than "Lead" in Column E,Was Material Ever Previously Lead?],G8190,Table15[Customer-Owned Portion],O8190),Table15[Unique ID],0),0)))</f>
        <v/>
      </c>
      <c r="X8190"/>
    </row>
    <row r="8191" spans="2:24" x14ac:dyDescent="0.25">
      <c r="B8191" s="146"/>
      <c r="C8191" s="31"/>
      <c r="D8191" s="31"/>
      <c r="E8191" s="44"/>
      <c r="F8191" s="43"/>
      <c r="G8191" s="84"/>
      <c r="H8191" s="31"/>
      <c r="I8191" s="31"/>
      <c r="J8191" s="84"/>
      <c r="K8191" s="31"/>
      <c r="L8191" s="31"/>
      <c r="M8191" s="169"/>
      <c r="N8191" s="148"/>
      <c r="O8191" s="106"/>
      <c r="P8191" s="43"/>
      <c r="Q8191" s="31"/>
      <c r="R8191" s="84"/>
      <c r="S8191" s="31"/>
      <c r="T8191" s="31"/>
      <c r="U8191" s="169"/>
      <c r="V8191" s="150"/>
      <c r="W8191" s="141" t="str" cm="1">
        <f t="array" ref="W8191">IF(SUM(LEN(B8191:V8191))=0,"",IF(OR(OR(ISBLANK(F8191),SUM(LEN(C8191),LEN(D8191))=0),AND(NOT(E8191="Unknown"),ISBLANK(J8191)),AND(NOT(O8191="Unknown"),ISBLANK(R8191))),"Missing Information", INDEX(Table15[Entire Service Line Classification], MATCH(SUMIFS(Table15[Unique ID],Table15[System-Owned Portion],E8191,Table15[If Material Anything Other than "Lead" in Column E,Was Material Ever Previously Lead?],G8191,Table15[Customer-Owned Portion],O8191),Table15[Unique ID],0),0)))</f>
        <v/>
      </c>
      <c r="X8191"/>
    </row>
    <row r="8192" spans="2:24" x14ac:dyDescent="0.25">
      <c r="B8192" s="146"/>
      <c r="C8192" s="31"/>
      <c r="D8192" s="31"/>
      <c r="E8192" s="44"/>
      <c r="F8192" s="43"/>
      <c r="G8192" s="84"/>
      <c r="H8192" s="31"/>
      <c r="I8192" s="31"/>
      <c r="J8192" s="84"/>
      <c r="K8192" s="31"/>
      <c r="L8192" s="31"/>
      <c r="M8192" s="169"/>
      <c r="N8192" s="148"/>
      <c r="O8192" s="106"/>
      <c r="P8192" s="43"/>
      <c r="Q8192" s="31"/>
      <c r="R8192" s="84"/>
      <c r="S8192" s="31"/>
      <c r="T8192" s="31"/>
      <c r="U8192" s="169"/>
      <c r="V8192" s="150"/>
      <c r="W8192" s="141" t="str" cm="1">
        <f t="array" ref="W8192">IF(SUM(LEN(B8192:V8192))=0,"",IF(OR(OR(ISBLANK(F8192),SUM(LEN(C8192),LEN(D8192))=0),AND(NOT(E8192="Unknown"),ISBLANK(J8192)),AND(NOT(O8192="Unknown"),ISBLANK(R8192))),"Missing Information", INDEX(Table15[Entire Service Line Classification], MATCH(SUMIFS(Table15[Unique ID],Table15[System-Owned Portion],E8192,Table15[If Material Anything Other than "Lead" in Column E,Was Material Ever Previously Lead?],G8192,Table15[Customer-Owned Portion],O8192),Table15[Unique ID],0),0)))</f>
        <v/>
      </c>
      <c r="X8192"/>
    </row>
    <row r="8193" spans="2:24" x14ac:dyDescent="0.25">
      <c r="B8193" s="146"/>
      <c r="C8193" s="31"/>
      <c r="D8193" s="31"/>
      <c r="E8193" s="44"/>
      <c r="F8193" s="43"/>
      <c r="G8193" s="84"/>
      <c r="H8193" s="31"/>
      <c r="I8193" s="31"/>
      <c r="J8193" s="84"/>
      <c r="K8193" s="31"/>
      <c r="L8193" s="31"/>
      <c r="M8193" s="169"/>
      <c r="N8193" s="148"/>
      <c r="O8193" s="106"/>
      <c r="P8193" s="43"/>
      <c r="Q8193" s="31"/>
      <c r="R8193" s="84"/>
      <c r="S8193" s="31"/>
      <c r="T8193" s="31"/>
      <c r="U8193" s="169"/>
      <c r="V8193" s="150"/>
      <c r="W8193" s="141" t="str" cm="1">
        <f t="array" ref="W8193">IF(SUM(LEN(B8193:V8193))=0,"",IF(OR(OR(ISBLANK(F8193),SUM(LEN(C8193),LEN(D8193))=0),AND(NOT(E8193="Unknown"),ISBLANK(J8193)),AND(NOT(O8193="Unknown"),ISBLANK(R8193))),"Missing Information", INDEX(Table15[Entire Service Line Classification], MATCH(SUMIFS(Table15[Unique ID],Table15[System-Owned Portion],E8193,Table15[If Material Anything Other than "Lead" in Column E,Was Material Ever Previously Lead?],G8193,Table15[Customer-Owned Portion],O8193),Table15[Unique ID],0),0)))</f>
        <v/>
      </c>
      <c r="X8193"/>
    </row>
    <row r="8194" spans="2:24" x14ac:dyDescent="0.25">
      <c r="B8194" s="146"/>
      <c r="C8194" s="31"/>
      <c r="D8194" s="31"/>
      <c r="E8194" s="44"/>
      <c r="F8194" s="43"/>
      <c r="G8194" s="84"/>
      <c r="H8194" s="31"/>
      <c r="I8194" s="31"/>
      <c r="J8194" s="84"/>
      <c r="K8194" s="31"/>
      <c r="L8194" s="31"/>
      <c r="M8194" s="169"/>
      <c r="N8194" s="148"/>
      <c r="O8194" s="106"/>
      <c r="P8194" s="43"/>
      <c r="Q8194" s="31"/>
      <c r="R8194" s="84"/>
      <c r="S8194" s="31"/>
      <c r="T8194" s="31"/>
      <c r="U8194" s="169"/>
      <c r="V8194" s="150"/>
      <c r="W8194" s="141" t="str" cm="1">
        <f t="array" ref="W8194">IF(SUM(LEN(B8194:V8194))=0,"",IF(OR(OR(ISBLANK(F8194),SUM(LEN(C8194),LEN(D8194))=0),AND(NOT(E8194="Unknown"),ISBLANK(J8194)),AND(NOT(O8194="Unknown"),ISBLANK(R8194))),"Missing Information", INDEX(Table15[Entire Service Line Classification], MATCH(SUMIFS(Table15[Unique ID],Table15[System-Owned Portion],E8194,Table15[If Material Anything Other than "Lead" in Column E,Was Material Ever Previously Lead?],G8194,Table15[Customer-Owned Portion],O8194),Table15[Unique ID],0),0)))</f>
        <v/>
      </c>
      <c r="X8194"/>
    </row>
    <row r="8195" spans="2:24" x14ac:dyDescent="0.25">
      <c r="B8195" s="146"/>
      <c r="C8195" s="31"/>
      <c r="D8195" s="31"/>
      <c r="E8195" s="44"/>
      <c r="F8195" s="43"/>
      <c r="G8195" s="84"/>
      <c r="H8195" s="31"/>
      <c r="I8195" s="31"/>
      <c r="J8195" s="84"/>
      <c r="K8195" s="31"/>
      <c r="L8195" s="31"/>
      <c r="M8195" s="169"/>
      <c r="N8195" s="148"/>
      <c r="O8195" s="106"/>
      <c r="P8195" s="43"/>
      <c r="Q8195" s="31"/>
      <c r="R8195" s="84"/>
      <c r="S8195" s="31"/>
      <c r="T8195" s="31"/>
      <c r="U8195" s="169"/>
      <c r="V8195" s="150"/>
      <c r="W8195" s="141" t="str" cm="1">
        <f t="array" ref="W8195">IF(SUM(LEN(B8195:V8195))=0,"",IF(OR(OR(ISBLANK(F8195),SUM(LEN(C8195),LEN(D8195))=0),AND(NOT(E8195="Unknown"),ISBLANK(J8195)),AND(NOT(O8195="Unknown"),ISBLANK(R8195))),"Missing Information", INDEX(Table15[Entire Service Line Classification], MATCH(SUMIFS(Table15[Unique ID],Table15[System-Owned Portion],E8195,Table15[If Material Anything Other than "Lead" in Column E,Was Material Ever Previously Lead?],G8195,Table15[Customer-Owned Portion],O8195),Table15[Unique ID],0),0)))</f>
        <v/>
      </c>
      <c r="X8195"/>
    </row>
    <row r="8196" spans="2:24" x14ac:dyDescent="0.25">
      <c r="B8196" s="146"/>
      <c r="C8196" s="31"/>
      <c r="D8196" s="31"/>
      <c r="E8196" s="44"/>
      <c r="F8196" s="43"/>
      <c r="G8196" s="84"/>
      <c r="H8196" s="31"/>
      <c r="I8196" s="31"/>
      <c r="J8196" s="84"/>
      <c r="K8196" s="31"/>
      <c r="L8196" s="31"/>
      <c r="M8196" s="169"/>
      <c r="N8196" s="148"/>
      <c r="O8196" s="106"/>
      <c r="P8196" s="43"/>
      <c r="Q8196" s="31"/>
      <c r="R8196" s="84"/>
      <c r="S8196" s="31"/>
      <c r="T8196" s="31"/>
      <c r="U8196" s="169"/>
      <c r="V8196" s="150"/>
      <c r="W8196" s="141" t="str" cm="1">
        <f t="array" ref="W8196">IF(SUM(LEN(B8196:V8196))=0,"",IF(OR(OR(ISBLANK(F8196),SUM(LEN(C8196),LEN(D8196))=0),AND(NOT(E8196="Unknown"),ISBLANK(J8196)),AND(NOT(O8196="Unknown"),ISBLANK(R8196))),"Missing Information", INDEX(Table15[Entire Service Line Classification], MATCH(SUMIFS(Table15[Unique ID],Table15[System-Owned Portion],E8196,Table15[If Material Anything Other than "Lead" in Column E,Was Material Ever Previously Lead?],G8196,Table15[Customer-Owned Portion],O8196),Table15[Unique ID],0),0)))</f>
        <v/>
      </c>
      <c r="X8196"/>
    </row>
    <row r="8197" spans="2:24" x14ac:dyDescent="0.25">
      <c r="B8197" s="146"/>
      <c r="C8197" s="31"/>
      <c r="D8197" s="31"/>
      <c r="E8197" s="44"/>
      <c r="F8197" s="43"/>
      <c r="G8197" s="84"/>
      <c r="H8197" s="31"/>
      <c r="I8197" s="31"/>
      <c r="J8197" s="84"/>
      <c r="K8197" s="31"/>
      <c r="L8197" s="31"/>
      <c r="M8197" s="169"/>
      <c r="N8197" s="148"/>
      <c r="O8197" s="106"/>
      <c r="P8197" s="43"/>
      <c r="Q8197" s="31"/>
      <c r="R8197" s="84"/>
      <c r="S8197" s="31"/>
      <c r="T8197" s="31"/>
      <c r="U8197" s="169"/>
      <c r="V8197" s="150"/>
      <c r="W8197" s="141" t="str" cm="1">
        <f t="array" ref="W8197">IF(SUM(LEN(B8197:V8197))=0,"",IF(OR(OR(ISBLANK(F8197),SUM(LEN(C8197),LEN(D8197))=0),AND(NOT(E8197="Unknown"),ISBLANK(J8197)),AND(NOT(O8197="Unknown"),ISBLANK(R8197))),"Missing Information", INDEX(Table15[Entire Service Line Classification], MATCH(SUMIFS(Table15[Unique ID],Table15[System-Owned Portion],E8197,Table15[If Material Anything Other than "Lead" in Column E,Was Material Ever Previously Lead?],G8197,Table15[Customer-Owned Portion],O8197),Table15[Unique ID],0),0)))</f>
        <v/>
      </c>
      <c r="X8197"/>
    </row>
    <row r="8198" spans="2:24" x14ac:dyDescent="0.25">
      <c r="B8198" s="146"/>
      <c r="C8198" s="31"/>
      <c r="D8198" s="31"/>
      <c r="E8198" s="44"/>
      <c r="F8198" s="43"/>
      <c r="G8198" s="84"/>
      <c r="H8198" s="31"/>
      <c r="I8198" s="31"/>
      <c r="J8198" s="84"/>
      <c r="K8198" s="31"/>
      <c r="L8198" s="31"/>
      <c r="M8198" s="169"/>
      <c r="N8198" s="148"/>
      <c r="O8198" s="106"/>
      <c r="P8198" s="43"/>
      <c r="Q8198" s="31"/>
      <c r="R8198" s="84"/>
      <c r="S8198" s="31"/>
      <c r="T8198" s="31"/>
      <c r="U8198" s="169"/>
      <c r="V8198" s="150"/>
      <c r="W8198" s="141" t="str" cm="1">
        <f t="array" ref="W8198">IF(SUM(LEN(B8198:V8198))=0,"",IF(OR(OR(ISBLANK(F8198),SUM(LEN(C8198),LEN(D8198))=0),AND(NOT(E8198="Unknown"),ISBLANK(J8198)),AND(NOT(O8198="Unknown"),ISBLANK(R8198))),"Missing Information", INDEX(Table15[Entire Service Line Classification], MATCH(SUMIFS(Table15[Unique ID],Table15[System-Owned Portion],E8198,Table15[If Material Anything Other than "Lead" in Column E,Was Material Ever Previously Lead?],G8198,Table15[Customer-Owned Portion],O8198),Table15[Unique ID],0),0)))</f>
        <v/>
      </c>
      <c r="X8198"/>
    </row>
    <row r="8199" spans="2:24" x14ac:dyDescent="0.25">
      <c r="B8199" s="146"/>
      <c r="C8199" s="31"/>
      <c r="D8199" s="31"/>
      <c r="E8199" s="44"/>
      <c r="F8199" s="43"/>
      <c r="G8199" s="84"/>
      <c r="H8199" s="31"/>
      <c r="I8199" s="31"/>
      <c r="J8199" s="84"/>
      <c r="K8199" s="31"/>
      <c r="L8199" s="31"/>
      <c r="M8199" s="169"/>
      <c r="N8199" s="148"/>
      <c r="O8199" s="106"/>
      <c r="P8199" s="43"/>
      <c r="Q8199" s="31"/>
      <c r="R8199" s="84"/>
      <c r="S8199" s="31"/>
      <c r="T8199" s="31"/>
      <c r="U8199" s="169"/>
      <c r="V8199" s="150"/>
      <c r="W8199" s="141" t="str" cm="1">
        <f t="array" ref="W8199">IF(SUM(LEN(B8199:V8199))=0,"",IF(OR(OR(ISBLANK(F8199),SUM(LEN(C8199),LEN(D8199))=0),AND(NOT(E8199="Unknown"),ISBLANK(J8199)),AND(NOT(O8199="Unknown"),ISBLANK(R8199))),"Missing Information", INDEX(Table15[Entire Service Line Classification], MATCH(SUMIFS(Table15[Unique ID],Table15[System-Owned Portion],E8199,Table15[If Material Anything Other than "Lead" in Column E,Was Material Ever Previously Lead?],G8199,Table15[Customer-Owned Portion],O8199),Table15[Unique ID],0),0)))</f>
        <v/>
      </c>
      <c r="X8199"/>
    </row>
    <row r="8200" spans="2:24" x14ac:dyDescent="0.25">
      <c r="B8200" s="146"/>
      <c r="C8200" s="31"/>
      <c r="D8200" s="31"/>
      <c r="E8200" s="44"/>
      <c r="F8200" s="43"/>
      <c r="G8200" s="84"/>
      <c r="H8200" s="31"/>
      <c r="I8200" s="31"/>
      <c r="J8200" s="84"/>
      <c r="K8200" s="31"/>
      <c r="L8200" s="31"/>
      <c r="M8200" s="169"/>
      <c r="N8200" s="148"/>
      <c r="O8200" s="106"/>
      <c r="P8200" s="43"/>
      <c r="Q8200" s="31"/>
      <c r="R8200" s="84"/>
      <c r="S8200" s="31"/>
      <c r="T8200" s="31"/>
      <c r="U8200" s="169"/>
      <c r="V8200" s="150"/>
      <c r="W8200" s="141" t="str" cm="1">
        <f t="array" ref="W8200">IF(SUM(LEN(B8200:V8200))=0,"",IF(OR(OR(ISBLANK(F8200),SUM(LEN(C8200),LEN(D8200))=0),AND(NOT(E8200="Unknown"),ISBLANK(J8200)),AND(NOT(O8200="Unknown"),ISBLANK(R8200))),"Missing Information", INDEX(Table15[Entire Service Line Classification], MATCH(SUMIFS(Table15[Unique ID],Table15[System-Owned Portion],E8200,Table15[If Material Anything Other than "Lead" in Column E,Was Material Ever Previously Lead?],G8200,Table15[Customer-Owned Portion],O8200),Table15[Unique ID],0),0)))</f>
        <v/>
      </c>
      <c r="X8200"/>
    </row>
    <row r="8201" spans="2:24" x14ac:dyDescent="0.25">
      <c r="B8201" s="146"/>
      <c r="C8201" s="31"/>
      <c r="D8201" s="31"/>
      <c r="E8201" s="44"/>
      <c r="F8201" s="43"/>
      <c r="G8201" s="84"/>
      <c r="H8201" s="31"/>
      <c r="I8201" s="31"/>
      <c r="J8201" s="84"/>
      <c r="K8201" s="31"/>
      <c r="L8201" s="31"/>
      <c r="M8201" s="169"/>
      <c r="N8201" s="148"/>
      <c r="O8201" s="106"/>
      <c r="P8201" s="43"/>
      <c r="Q8201" s="31"/>
      <c r="R8201" s="84"/>
      <c r="S8201" s="31"/>
      <c r="T8201" s="31"/>
      <c r="U8201" s="169"/>
      <c r="V8201" s="150"/>
      <c r="W8201" s="141" t="str" cm="1">
        <f t="array" ref="W8201">IF(SUM(LEN(B8201:V8201))=0,"",IF(OR(OR(ISBLANK(F8201),SUM(LEN(C8201),LEN(D8201))=0),AND(NOT(E8201="Unknown"),ISBLANK(J8201)),AND(NOT(O8201="Unknown"),ISBLANK(R8201))),"Missing Information", INDEX(Table15[Entire Service Line Classification], MATCH(SUMIFS(Table15[Unique ID],Table15[System-Owned Portion],E8201,Table15[If Material Anything Other than "Lead" in Column E,Was Material Ever Previously Lead?],G8201,Table15[Customer-Owned Portion],O8201),Table15[Unique ID],0),0)))</f>
        <v/>
      </c>
      <c r="X8201"/>
    </row>
    <row r="8202" spans="2:24" x14ac:dyDescent="0.25">
      <c r="B8202" s="146"/>
      <c r="C8202" s="31"/>
      <c r="D8202" s="31"/>
      <c r="E8202" s="44"/>
      <c r="F8202" s="43"/>
      <c r="G8202" s="84"/>
      <c r="H8202" s="31"/>
      <c r="I8202" s="31"/>
      <c r="J8202" s="84"/>
      <c r="K8202" s="31"/>
      <c r="L8202" s="31"/>
      <c r="M8202" s="169"/>
      <c r="N8202" s="148"/>
      <c r="O8202" s="106"/>
      <c r="P8202" s="43"/>
      <c r="Q8202" s="31"/>
      <c r="R8202" s="84"/>
      <c r="S8202" s="31"/>
      <c r="T8202" s="31"/>
      <c r="U8202" s="169"/>
      <c r="V8202" s="150"/>
      <c r="W8202" s="141" t="str" cm="1">
        <f t="array" ref="W8202">IF(SUM(LEN(B8202:V8202))=0,"",IF(OR(OR(ISBLANK(F8202),SUM(LEN(C8202),LEN(D8202))=0),AND(NOT(E8202="Unknown"),ISBLANK(J8202)),AND(NOT(O8202="Unknown"),ISBLANK(R8202))),"Missing Information", INDEX(Table15[Entire Service Line Classification], MATCH(SUMIFS(Table15[Unique ID],Table15[System-Owned Portion],E8202,Table15[If Material Anything Other than "Lead" in Column E,Was Material Ever Previously Lead?],G8202,Table15[Customer-Owned Portion],O8202),Table15[Unique ID],0),0)))</f>
        <v/>
      </c>
      <c r="X8202"/>
    </row>
    <row r="8203" spans="2:24" x14ac:dyDescent="0.25">
      <c r="B8203" s="146"/>
      <c r="C8203" s="31"/>
      <c r="D8203" s="31"/>
      <c r="E8203" s="44"/>
      <c r="F8203" s="43"/>
      <c r="G8203" s="84"/>
      <c r="H8203" s="31"/>
      <c r="I8203" s="31"/>
      <c r="J8203" s="84"/>
      <c r="K8203" s="31"/>
      <c r="L8203" s="31"/>
      <c r="M8203" s="169"/>
      <c r="N8203" s="148"/>
      <c r="O8203" s="106"/>
      <c r="P8203" s="43"/>
      <c r="Q8203" s="31"/>
      <c r="R8203" s="84"/>
      <c r="S8203" s="31"/>
      <c r="T8203" s="31"/>
      <c r="U8203" s="169"/>
      <c r="V8203" s="150"/>
      <c r="W8203" s="141" t="str" cm="1">
        <f t="array" ref="W8203">IF(SUM(LEN(B8203:V8203))=0,"",IF(OR(OR(ISBLANK(F8203),SUM(LEN(C8203),LEN(D8203))=0),AND(NOT(E8203="Unknown"),ISBLANK(J8203)),AND(NOT(O8203="Unknown"),ISBLANK(R8203))),"Missing Information", INDEX(Table15[Entire Service Line Classification], MATCH(SUMIFS(Table15[Unique ID],Table15[System-Owned Portion],E8203,Table15[If Material Anything Other than "Lead" in Column E,Was Material Ever Previously Lead?],G8203,Table15[Customer-Owned Portion],O8203),Table15[Unique ID],0),0)))</f>
        <v/>
      </c>
      <c r="X8203"/>
    </row>
    <row r="8204" spans="2:24" x14ac:dyDescent="0.25">
      <c r="B8204" s="146"/>
      <c r="C8204" s="31"/>
      <c r="D8204" s="31"/>
      <c r="E8204" s="44"/>
      <c r="F8204" s="43"/>
      <c r="G8204" s="84"/>
      <c r="H8204" s="31"/>
      <c r="I8204" s="31"/>
      <c r="J8204" s="84"/>
      <c r="K8204" s="31"/>
      <c r="L8204" s="31"/>
      <c r="M8204" s="169"/>
      <c r="N8204" s="148"/>
      <c r="O8204" s="106"/>
      <c r="P8204" s="43"/>
      <c r="Q8204" s="31"/>
      <c r="R8204" s="84"/>
      <c r="S8204" s="31"/>
      <c r="T8204" s="31"/>
      <c r="U8204" s="169"/>
      <c r="V8204" s="150"/>
      <c r="W8204" s="141" t="str" cm="1">
        <f t="array" ref="W8204">IF(SUM(LEN(B8204:V8204))=0,"",IF(OR(OR(ISBLANK(F8204),SUM(LEN(C8204),LEN(D8204))=0),AND(NOT(E8204="Unknown"),ISBLANK(J8204)),AND(NOT(O8204="Unknown"),ISBLANK(R8204))),"Missing Information", INDEX(Table15[Entire Service Line Classification], MATCH(SUMIFS(Table15[Unique ID],Table15[System-Owned Portion],E8204,Table15[If Material Anything Other than "Lead" in Column E,Was Material Ever Previously Lead?],G8204,Table15[Customer-Owned Portion],O8204),Table15[Unique ID],0),0)))</f>
        <v/>
      </c>
      <c r="X8204"/>
    </row>
    <row r="8205" spans="2:24" x14ac:dyDescent="0.25">
      <c r="B8205" s="146"/>
      <c r="C8205" s="31"/>
      <c r="D8205" s="31"/>
      <c r="E8205" s="44"/>
      <c r="F8205" s="43"/>
      <c r="G8205" s="84"/>
      <c r="H8205" s="31"/>
      <c r="I8205" s="31"/>
      <c r="J8205" s="84"/>
      <c r="K8205" s="31"/>
      <c r="L8205" s="31"/>
      <c r="M8205" s="169"/>
      <c r="N8205" s="148"/>
      <c r="O8205" s="106"/>
      <c r="P8205" s="43"/>
      <c r="Q8205" s="31"/>
      <c r="R8205" s="84"/>
      <c r="S8205" s="31"/>
      <c r="T8205" s="31"/>
      <c r="U8205" s="169"/>
      <c r="V8205" s="150"/>
      <c r="W8205" s="141" t="str" cm="1">
        <f t="array" ref="W8205">IF(SUM(LEN(B8205:V8205))=0,"",IF(OR(OR(ISBLANK(F8205),SUM(LEN(C8205),LEN(D8205))=0),AND(NOT(E8205="Unknown"),ISBLANK(J8205)),AND(NOT(O8205="Unknown"),ISBLANK(R8205))),"Missing Information", INDEX(Table15[Entire Service Line Classification], MATCH(SUMIFS(Table15[Unique ID],Table15[System-Owned Portion],E8205,Table15[If Material Anything Other than "Lead" in Column E,Was Material Ever Previously Lead?],G8205,Table15[Customer-Owned Portion],O8205),Table15[Unique ID],0),0)))</f>
        <v/>
      </c>
      <c r="X8205"/>
    </row>
    <row r="8206" spans="2:24" x14ac:dyDescent="0.25">
      <c r="B8206" s="146"/>
      <c r="C8206" s="31"/>
      <c r="D8206" s="31"/>
      <c r="E8206" s="44"/>
      <c r="F8206" s="43"/>
      <c r="G8206" s="84"/>
      <c r="H8206" s="31"/>
      <c r="I8206" s="31"/>
      <c r="J8206" s="84"/>
      <c r="K8206" s="31"/>
      <c r="L8206" s="31"/>
      <c r="M8206" s="169"/>
      <c r="N8206" s="148"/>
      <c r="O8206" s="106"/>
      <c r="P8206" s="43"/>
      <c r="Q8206" s="31"/>
      <c r="R8206" s="84"/>
      <c r="S8206" s="31"/>
      <c r="T8206" s="31"/>
      <c r="U8206" s="169"/>
      <c r="V8206" s="150"/>
      <c r="W8206" s="141" t="str" cm="1">
        <f t="array" ref="W8206">IF(SUM(LEN(B8206:V8206))=0,"",IF(OR(OR(ISBLANK(F8206),SUM(LEN(C8206),LEN(D8206))=0),AND(NOT(E8206="Unknown"),ISBLANK(J8206)),AND(NOT(O8206="Unknown"),ISBLANK(R8206))),"Missing Information", INDEX(Table15[Entire Service Line Classification], MATCH(SUMIFS(Table15[Unique ID],Table15[System-Owned Portion],E8206,Table15[If Material Anything Other than "Lead" in Column E,Was Material Ever Previously Lead?],G8206,Table15[Customer-Owned Portion],O8206),Table15[Unique ID],0),0)))</f>
        <v/>
      </c>
      <c r="X8206"/>
    </row>
    <row r="8207" spans="2:24" x14ac:dyDescent="0.25">
      <c r="B8207" s="146"/>
      <c r="C8207" s="31"/>
      <c r="D8207" s="31"/>
      <c r="E8207" s="44"/>
      <c r="F8207" s="43"/>
      <c r="G8207" s="84"/>
      <c r="H8207" s="31"/>
      <c r="I8207" s="31"/>
      <c r="J8207" s="84"/>
      <c r="K8207" s="31"/>
      <c r="L8207" s="31"/>
      <c r="M8207" s="169"/>
      <c r="N8207" s="148"/>
      <c r="O8207" s="106"/>
      <c r="P8207" s="43"/>
      <c r="Q8207" s="31"/>
      <c r="R8207" s="84"/>
      <c r="S8207" s="31"/>
      <c r="T8207" s="31"/>
      <c r="U8207" s="169"/>
      <c r="V8207" s="150"/>
      <c r="W8207" s="141" t="str" cm="1">
        <f t="array" ref="W8207">IF(SUM(LEN(B8207:V8207))=0,"",IF(OR(OR(ISBLANK(F8207),SUM(LEN(C8207),LEN(D8207))=0),AND(NOT(E8207="Unknown"),ISBLANK(J8207)),AND(NOT(O8207="Unknown"),ISBLANK(R8207))),"Missing Information", INDEX(Table15[Entire Service Line Classification], MATCH(SUMIFS(Table15[Unique ID],Table15[System-Owned Portion],E8207,Table15[If Material Anything Other than "Lead" in Column E,Was Material Ever Previously Lead?],G8207,Table15[Customer-Owned Portion],O8207),Table15[Unique ID],0),0)))</f>
        <v/>
      </c>
      <c r="X8207"/>
    </row>
    <row r="8208" spans="2:24" x14ac:dyDescent="0.25">
      <c r="B8208" s="146"/>
      <c r="C8208" s="31"/>
      <c r="D8208" s="31"/>
      <c r="E8208" s="44"/>
      <c r="F8208" s="43"/>
      <c r="G8208" s="84"/>
      <c r="H8208" s="31"/>
      <c r="I8208" s="31"/>
      <c r="J8208" s="84"/>
      <c r="K8208" s="31"/>
      <c r="L8208" s="31"/>
      <c r="M8208" s="169"/>
      <c r="N8208" s="148"/>
      <c r="O8208" s="106"/>
      <c r="P8208" s="43"/>
      <c r="Q8208" s="31"/>
      <c r="R8208" s="84"/>
      <c r="S8208" s="31"/>
      <c r="T8208" s="31"/>
      <c r="U8208" s="169"/>
      <c r="V8208" s="150"/>
      <c r="W8208" s="141" t="str" cm="1">
        <f t="array" ref="W8208">IF(SUM(LEN(B8208:V8208))=0,"",IF(OR(OR(ISBLANK(F8208),SUM(LEN(C8208),LEN(D8208))=0),AND(NOT(E8208="Unknown"),ISBLANK(J8208)),AND(NOT(O8208="Unknown"),ISBLANK(R8208))),"Missing Information", INDEX(Table15[Entire Service Line Classification], MATCH(SUMIFS(Table15[Unique ID],Table15[System-Owned Portion],E8208,Table15[If Material Anything Other than "Lead" in Column E,Was Material Ever Previously Lead?],G8208,Table15[Customer-Owned Portion],O8208),Table15[Unique ID],0),0)))</f>
        <v/>
      </c>
      <c r="X8208"/>
    </row>
    <row r="8209" spans="2:24" x14ac:dyDescent="0.25">
      <c r="B8209" s="146"/>
      <c r="C8209" s="31"/>
      <c r="D8209" s="31"/>
      <c r="E8209" s="44"/>
      <c r="F8209" s="43"/>
      <c r="G8209" s="84"/>
      <c r="H8209" s="31"/>
      <c r="I8209" s="31"/>
      <c r="J8209" s="84"/>
      <c r="K8209" s="31"/>
      <c r="L8209" s="31"/>
      <c r="M8209" s="169"/>
      <c r="N8209" s="148"/>
      <c r="O8209" s="106"/>
      <c r="P8209" s="43"/>
      <c r="Q8209" s="31"/>
      <c r="R8209" s="84"/>
      <c r="S8209" s="31"/>
      <c r="T8209" s="31"/>
      <c r="U8209" s="169"/>
      <c r="V8209" s="150"/>
      <c r="W8209" s="141" t="str" cm="1">
        <f t="array" ref="W8209">IF(SUM(LEN(B8209:V8209))=0,"",IF(OR(OR(ISBLANK(F8209),SUM(LEN(C8209),LEN(D8209))=0),AND(NOT(E8209="Unknown"),ISBLANK(J8209)),AND(NOT(O8209="Unknown"),ISBLANK(R8209))),"Missing Information", INDEX(Table15[Entire Service Line Classification], MATCH(SUMIFS(Table15[Unique ID],Table15[System-Owned Portion],E8209,Table15[If Material Anything Other than "Lead" in Column E,Was Material Ever Previously Lead?],G8209,Table15[Customer-Owned Portion],O8209),Table15[Unique ID],0),0)))</f>
        <v/>
      </c>
      <c r="X8209"/>
    </row>
    <row r="8210" spans="2:24" x14ac:dyDescent="0.25">
      <c r="B8210" s="146"/>
      <c r="C8210" s="31"/>
      <c r="D8210" s="31"/>
      <c r="E8210" s="44"/>
      <c r="F8210" s="43"/>
      <c r="G8210" s="84"/>
      <c r="H8210" s="31"/>
      <c r="I8210" s="31"/>
      <c r="J8210" s="84"/>
      <c r="K8210" s="31"/>
      <c r="L8210" s="31"/>
      <c r="M8210" s="169"/>
      <c r="N8210" s="148"/>
      <c r="O8210" s="106"/>
      <c r="P8210" s="43"/>
      <c r="Q8210" s="31"/>
      <c r="R8210" s="84"/>
      <c r="S8210" s="31"/>
      <c r="T8210" s="31"/>
      <c r="U8210" s="169"/>
      <c r="V8210" s="150"/>
      <c r="W8210" s="141" t="str" cm="1">
        <f t="array" ref="W8210">IF(SUM(LEN(B8210:V8210))=0,"",IF(OR(OR(ISBLANK(F8210),SUM(LEN(C8210),LEN(D8210))=0),AND(NOT(E8210="Unknown"),ISBLANK(J8210)),AND(NOT(O8210="Unknown"),ISBLANK(R8210))),"Missing Information", INDEX(Table15[Entire Service Line Classification], MATCH(SUMIFS(Table15[Unique ID],Table15[System-Owned Portion],E8210,Table15[If Material Anything Other than "Lead" in Column E,Was Material Ever Previously Lead?],G8210,Table15[Customer-Owned Portion],O8210),Table15[Unique ID],0),0)))</f>
        <v/>
      </c>
      <c r="X8210"/>
    </row>
    <row r="8211" spans="2:24" x14ac:dyDescent="0.25">
      <c r="B8211" s="146"/>
      <c r="C8211" s="31"/>
      <c r="D8211" s="31"/>
      <c r="E8211" s="44"/>
      <c r="F8211" s="43"/>
      <c r="G8211" s="84"/>
      <c r="H8211" s="31"/>
      <c r="I8211" s="31"/>
      <c r="J8211" s="84"/>
      <c r="K8211" s="31"/>
      <c r="L8211" s="31"/>
      <c r="M8211" s="169"/>
      <c r="N8211" s="148"/>
      <c r="O8211" s="106"/>
      <c r="P8211" s="43"/>
      <c r="Q8211" s="31"/>
      <c r="R8211" s="84"/>
      <c r="S8211" s="31"/>
      <c r="T8211" s="31"/>
      <c r="U8211" s="169"/>
      <c r="V8211" s="150"/>
      <c r="W8211" s="141" t="str" cm="1">
        <f t="array" ref="W8211">IF(SUM(LEN(B8211:V8211))=0,"",IF(OR(OR(ISBLANK(F8211),SUM(LEN(C8211),LEN(D8211))=0),AND(NOT(E8211="Unknown"),ISBLANK(J8211)),AND(NOT(O8211="Unknown"),ISBLANK(R8211))),"Missing Information", INDEX(Table15[Entire Service Line Classification], MATCH(SUMIFS(Table15[Unique ID],Table15[System-Owned Portion],E8211,Table15[If Material Anything Other than "Lead" in Column E,Was Material Ever Previously Lead?],G8211,Table15[Customer-Owned Portion],O8211),Table15[Unique ID],0),0)))</f>
        <v/>
      </c>
      <c r="X8211"/>
    </row>
    <row r="8212" spans="2:24" x14ac:dyDescent="0.25">
      <c r="B8212" s="146"/>
      <c r="C8212" s="31"/>
      <c r="D8212" s="31"/>
      <c r="E8212" s="44"/>
      <c r="F8212" s="43"/>
      <c r="G8212" s="84"/>
      <c r="H8212" s="31"/>
      <c r="I8212" s="31"/>
      <c r="J8212" s="84"/>
      <c r="K8212" s="31"/>
      <c r="L8212" s="31"/>
      <c r="M8212" s="169"/>
      <c r="N8212" s="148"/>
      <c r="O8212" s="106"/>
      <c r="P8212" s="43"/>
      <c r="Q8212" s="31"/>
      <c r="R8212" s="84"/>
      <c r="S8212" s="31"/>
      <c r="T8212" s="31"/>
      <c r="U8212" s="169"/>
      <c r="V8212" s="150"/>
      <c r="W8212" s="141" t="str" cm="1">
        <f t="array" ref="W8212">IF(SUM(LEN(B8212:V8212))=0,"",IF(OR(OR(ISBLANK(F8212),SUM(LEN(C8212),LEN(D8212))=0),AND(NOT(E8212="Unknown"),ISBLANK(J8212)),AND(NOT(O8212="Unknown"),ISBLANK(R8212))),"Missing Information", INDEX(Table15[Entire Service Line Classification], MATCH(SUMIFS(Table15[Unique ID],Table15[System-Owned Portion],E8212,Table15[If Material Anything Other than "Lead" in Column E,Was Material Ever Previously Lead?],G8212,Table15[Customer-Owned Portion],O8212),Table15[Unique ID],0),0)))</f>
        <v/>
      </c>
      <c r="X8212"/>
    </row>
    <row r="8213" spans="2:24" x14ac:dyDescent="0.25">
      <c r="B8213" s="146"/>
      <c r="C8213" s="31"/>
      <c r="D8213" s="31"/>
      <c r="E8213" s="44"/>
      <c r="F8213" s="43"/>
      <c r="G8213" s="84"/>
      <c r="H8213" s="31"/>
      <c r="I8213" s="31"/>
      <c r="J8213" s="84"/>
      <c r="K8213" s="31"/>
      <c r="L8213" s="31"/>
      <c r="M8213" s="169"/>
      <c r="N8213" s="148"/>
      <c r="O8213" s="106"/>
      <c r="P8213" s="43"/>
      <c r="Q8213" s="31"/>
      <c r="R8213" s="84"/>
      <c r="S8213" s="31"/>
      <c r="T8213" s="31"/>
      <c r="U8213" s="169"/>
      <c r="V8213" s="150"/>
      <c r="W8213" s="141" t="str" cm="1">
        <f t="array" ref="W8213">IF(SUM(LEN(B8213:V8213))=0,"",IF(OR(OR(ISBLANK(F8213),SUM(LEN(C8213),LEN(D8213))=0),AND(NOT(E8213="Unknown"),ISBLANK(J8213)),AND(NOT(O8213="Unknown"),ISBLANK(R8213))),"Missing Information", INDEX(Table15[Entire Service Line Classification], MATCH(SUMIFS(Table15[Unique ID],Table15[System-Owned Portion],E8213,Table15[If Material Anything Other than "Lead" in Column E,Was Material Ever Previously Lead?],G8213,Table15[Customer-Owned Portion],O8213),Table15[Unique ID],0),0)))</f>
        <v/>
      </c>
      <c r="X8213"/>
    </row>
    <row r="8214" spans="2:24" x14ac:dyDescent="0.25">
      <c r="B8214" s="146"/>
      <c r="C8214" s="31"/>
      <c r="D8214" s="31"/>
      <c r="E8214" s="44"/>
      <c r="F8214" s="43"/>
      <c r="G8214" s="84"/>
      <c r="H8214" s="31"/>
      <c r="I8214" s="31"/>
      <c r="J8214" s="84"/>
      <c r="K8214" s="31"/>
      <c r="L8214" s="31"/>
      <c r="M8214" s="169"/>
      <c r="N8214" s="148"/>
      <c r="O8214" s="106"/>
      <c r="P8214" s="43"/>
      <c r="Q8214" s="31"/>
      <c r="R8214" s="84"/>
      <c r="S8214" s="31"/>
      <c r="T8214" s="31"/>
      <c r="U8214" s="169"/>
      <c r="V8214" s="150"/>
      <c r="W8214" s="141" t="str" cm="1">
        <f t="array" ref="W8214">IF(SUM(LEN(B8214:V8214))=0,"",IF(OR(OR(ISBLANK(F8214),SUM(LEN(C8214),LEN(D8214))=0),AND(NOT(E8214="Unknown"),ISBLANK(J8214)),AND(NOT(O8214="Unknown"),ISBLANK(R8214))),"Missing Information", INDEX(Table15[Entire Service Line Classification], MATCH(SUMIFS(Table15[Unique ID],Table15[System-Owned Portion],E8214,Table15[If Material Anything Other than "Lead" in Column E,Was Material Ever Previously Lead?],G8214,Table15[Customer-Owned Portion],O8214),Table15[Unique ID],0),0)))</f>
        <v/>
      </c>
      <c r="X8214"/>
    </row>
    <row r="8215" spans="2:24" x14ac:dyDescent="0.25">
      <c r="B8215" s="146"/>
      <c r="C8215" s="31"/>
      <c r="D8215" s="31"/>
      <c r="E8215" s="44"/>
      <c r="F8215" s="43"/>
      <c r="G8215" s="84"/>
      <c r="H8215" s="31"/>
      <c r="I8215" s="31"/>
      <c r="J8215" s="84"/>
      <c r="K8215" s="31"/>
      <c r="L8215" s="31"/>
      <c r="M8215" s="169"/>
      <c r="N8215" s="148"/>
      <c r="O8215" s="106"/>
      <c r="P8215" s="43"/>
      <c r="Q8215" s="31"/>
      <c r="R8215" s="84"/>
      <c r="S8215" s="31"/>
      <c r="T8215" s="31"/>
      <c r="U8215" s="169"/>
      <c r="V8215" s="150"/>
      <c r="W8215" s="141" t="str" cm="1">
        <f t="array" ref="W8215">IF(SUM(LEN(B8215:V8215))=0,"",IF(OR(OR(ISBLANK(F8215),SUM(LEN(C8215),LEN(D8215))=0),AND(NOT(E8215="Unknown"),ISBLANK(J8215)),AND(NOT(O8215="Unknown"),ISBLANK(R8215))),"Missing Information", INDEX(Table15[Entire Service Line Classification], MATCH(SUMIFS(Table15[Unique ID],Table15[System-Owned Portion],E8215,Table15[If Material Anything Other than "Lead" in Column E,Was Material Ever Previously Lead?],G8215,Table15[Customer-Owned Portion],O8215),Table15[Unique ID],0),0)))</f>
        <v/>
      </c>
      <c r="X8215"/>
    </row>
    <row r="8216" spans="2:24" x14ac:dyDescent="0.25">
      <c r="B8216" s="146"/>
      <c r="C8216" s="31"/>
      <c r="D8216" s="31"/>
      <c r="E8216" s="44"/>
      <c r="F8216" s="43"/>
      <c r="G8216" s="84"/>
      <c r="H8216" s="31"/>
      <c r="I8216" s="31"/>
      <c r="J8216" s="84"/>
      <c r="K8216" s="31"/>
      <c r="L8216" s="31"/>
      <c r="M8216" s="169"/>
      <c r="N8216" s="148"/>
      <c r="O8216" s="106"/>
      <c r="P8216" s="43"/>
      <c r="Q8216" s="31"/>
      <c r="R8216" s="84"/>
      <c r="S8216" s="31"/>
      <c r="T8216" s="31"/>
      <c r="U8216" s="169"/>
      <c r="V8216" s="150"/>
      <c r="W8216" s="141" t="str" cm="1">
        <f t="array" ref="W8216">IF(SUM(LEN(B8216:V8216))=0,"",IF(OR(OR(ISBLANK(F8216),SUM(LEN(C8216),LEN(D8216))=0),AND(NOT(E8216="Unknown"),ISBLANK(J8216)),AND(NOT(O8216="Unknown"),ISBLANK(R8216))),"Missing Information", INDEX(Table15[Entire Service Line Classification], MATCH(SUMIFS(Table15[Unique ID],Table15[System-Owned Portion],E8216,Table15[If Material Anything Other than "Lead" in Column E,Was Material Ever Previously Lead?],G8216,Table15[Customer-Owned Portion],O8216),Table15[Unique ID],0),0)))</f>
        <v/>
      </c>
      <c r="X8216"/>
    </row>
    <row r="8217" spans="2:24" x14ac:dyDescent="0.25">
      <c r="B8217" s="146"/>
      <c r="C8217" s="31"/>
      <c r="D8217" s="31"/>
      <c r="E8217" s="44"/>
      <c r="F8217" s="43"/>
      <c r="G8217" s="84"/>
      <c r="H8217" s="31"/>
      <c r="I8217" s="31"/>
      <c r="J8217" s="84"/>
      <c r="K8217" s="31"/>
      <c r="L8217" s="31"/>
      <c r="M8217" s="169"/>
      <c r="N8217" s="148"/>
      <c r="O8217" s="106"/>
      <c r="P8217" s="43"/>
      <c r="Q8217" s="31"/>
      <c r="R8217" s="84"/>
      <c r="S8217" s="31"/>
      <c r="T8217" s="31"/>
      <c r="U8217" s="169"/>
      <c r="V8217" s="150"/>
      <c r="W8217" s="141" t="str" cm="1">
        <f t="array" ref="W8217">IF(SUM(LEN(B8217:V8217))=0,"",IF(OR(OR(ISBLANK(F8217),SUM(LEN(C8217),LEN(D8217))=0),AND(NOT(E8217="Unknown"),ISBLANK(J8217)),AND(NOT(O8217="Unknown"),ISBLANK(R8217))),"Missing Information", INDEX(Table15[Entire Service Line Classification], MATCH(SUMIFS(Table15[Unique ID],Table15[System-Owned Portion],E8217,Table15[If Material Anything Other than "Lead" in Column E,Was Material Ever Previously Lead?],G8217,Table15[Customer-Owned Portion],O8217),Table15[Unique ID],0),0)))</f>
        <v/>
      </c>
      <c r="X8217"/>
    </row>
    <row r="8218" spans="2:24" x14ac:dyDescent="0.25">
      <c r="B8218" s="146"/>
      <c r="C8218" s="31"/>
      <c r="D8218" s="31"/>
      <c r="E8218" s="44"/>
      <c r="F8218" s="43"/>
      <c r="G8218" s="84"/>
      <c r="H8218" s="31"/>
      <c r="I8218" s="31"/>
      <c r="J8218" s="84"/>
      <c r="K8218" s="31"/>
      <c r="L8218" s="31"/>
      <c r="M8218" s="169"/>
      <c r="N8218" s="148"/>
      <c r="O8218" s="106"/>
      <c r="P8218" s="43"/>
      <c r="Q8218" s="31"/>
      <c r="R8218" s="84"/>
      <c r="S8218" s="31"/>
      <c r="T8218" s="31"/>
      <c r="U8218" s="169"/>
      <c r="V8218" s="150"/>
      <c r="W8218" s="141" t="str" cm="1">
        <f t="array" ref="W8218">IF(SUM(LEN(B8218:V8218))=0,"",IF(OR(OR(ISBLANK(F8218),SUM(LEN(C8218),LEN(D8218))=0),AND(NOT(E8218="Unknown"),ISBLANK(J8218)),AND(NOT(O8218="Unknown"),ISBLANK(R8218))),"Missing Information", INDEX(Table15[Entire Service Line Classification], MATCH(SUMIFS(Table15[Unique ID],Table15[System-Owned Portion],E8218,Table15[If Material Anything Other than "Lead" in Column E,Was Material Ever Previously Lead?],G8218,Table15[Customer-Owned Portion],O8218),Table15[Unique ID],0),0)))</f>
        <v/>
      </c>
      <c r="X8218"/>
    </row>
    <row r="8219" spans="2:24" x14ac:dyDescent="0.25">
      <c r="B8219" s="146"/>
      <c r="C8219" s="31"/>
      <c r="D8219" s="31"/>
      <c r="E8219" s="44"/>
      <c r="F8219" s="43"/>
      <c r="G8219" s="84"/>
      <c r="H8219" s="31"/>
      <c r="I8219" s="31"/>
      <c r="J8219" s="84"/>
      <c r="K8219" s="31"/>
      <c r="L8219" s="31"/>
      <c r="M8219" s="169"/>
      <c r="N8219" s="148"/>
      <c r="O8219" s="106"/>
      <c r="P8219" s="43"/>
      <c r="Q8219" s="31"/>
      <c r="R8219" s="84"/>
      <c r="S8219" s="31"/>
      <c r="T8219" s="31"/>
      <c r="U8219" s="169"/>
      <c r="V8219" s="150"/>
      <c r="W8219" s="141" t="str" cm="1">
        <f t="array" ref="W8219">IF(SUM(LEN(B8219:V8219))=0,"",IF(OR(OR(ISBLANK(F8219),SUM(LEN(C8219),LEN(D8219))=0),AND(NOT(E8219="Unknown"),ISBLANK(J8219)),AND(NOT(O8219="Unknown"),ISBLANK(R8219))),"Missing Information", INDEX(Table15[Entire Service Line Classification], MATCH(SUMIFS(Table15[Unique ID],Table15[System-Owned Portion],E8219,Table15[If Material Anything Other than "Lead" in Column E,Was Material Ever Previously Lead?],G8219,Table15[Customer-Owned Portion],O8219),Table15[Unique ID],0),0)))</f>
        <v/>
      </c>
      <c r="X8219"/>
    </row>
    <row r="8220" spans="2:24" x14ac:dyDescent="0.25">
      <c r="B8220" s="146"/>
      <c r="C8220" s="31"/>
      <c r="D8220" s="31"/>
      <c r="E8220" s="44"/>
      <c r="F8220" s="43"/>
      <c r="G8220" s="84"/>
      <c r="H8220" s="31"/>
      <c r="I8220" s="31"/>
      <c r="J8220" s="84"/>
      <c r="K8220" s="31"/>
      <c r="L8220" s="31"/>
      <c r="M8220" s="169"/>
      <c r="N8220" s="148"/>
      <c r="O8220" s="106"/>
      <c r="P8220" s="43"/>
      <c r="Q8220" s="31"/>
      <c r="R8220" s="84"/>
      <c r="S8220" s="31"/>
      <c r="T8220" s="31"/>
      <c r="U8220" s="169"/>
      <c r="V8220" s="150"/>
      <c r="W8220" s="141" t="str" cm="1">
        <f t="array" ref="W8220">IF(SUM(LEN(B8220:V8220))=0,"",IF(OR(OR(ISBLANK(F8220),SUM(LEN(C8220),LEN(D8220))=0),AND(NOT(E8220="Unknown"),ISBLANK(J8220)),AND(NOT(O8220="Unknown"),ISBLANK(R8220))),"Missing Information", INDEX(Table15[Entire Service Line Classification], MATCH(SUMIFS(Table15[Unique ID],Table15[System-Owned Portion],E8220,Table15[If Material Anything Other than "Lead" in Column E,Was Material Ever Previously Lead?],G8220,Table15[Customer-Owned Portion],O8220),Table15[Unique ID],0),0)))</f>
        <v/>
      </c>
      <c r="X8220"/>
    </row>
    <row r="8221" spans="2:24" x14ac:dyDescent="0.25">
      <c r="B8221" s="146"/>
      <c r="C8221" s="31"/>
      <c r="D8221" s="31"/>
      <c r="E8221" s="44"/>
      <c r="F8221" s="43"/>
      <c r="G8221" s="84"/>
      <c r="H8221" s="31"/>
      <c r="I8221" s="31"/>
      <c r="J8221" s="84"/>
      <c r="K8221" s="31"/>
      <c r="L8221" s="31"/>
      <c r="M8221" s="169"/>
      <c r="N8221" s="148"/>
      <c r="O8221" s="106"/>
      <c r="P8221" s="43"/>
      <c r="Q8221" s="31"/>
      <c r="R8221" s="84"/>
      <c r="S8221" s="31"/>
      <c r="T8221" s="31"/>
      <c r="U8221" s="169"/>
      <c r="V8221" s="150"/>
      <c r="W8221" s="141" t="str" cm="1">
        <f t="array" ref="W8221">IF(SUM(LEN(B8221:V8221))=0,"",IF(OR(OR(ISBLANK(F8221),SUM(LEN(C8221),LEN(D8221))=0),AND(NOT(E8221="Unknown"),ISBLANK(J8221)),AND(NOT(O8221="Unknown"),ISBLANK(R8221))),"Missing Information", INDEX(Table15[Entire Service Line Classification], MATCH(SUMIFS(Table15[Unique ID],Table15[System-Owned Portion],E8221,Table15[If Material Anything Other than "Lead" in Column E,Was Material Ever Previously Lead?],G8221,Table15[Customer-Owned Portion],O8221),Table15[Unique ID],0),0)))</f>
        <v/>
      </c>
      <c r="X8221"/>
    </row>
    <row r="8222" spans="2:24" x14ac:dyDescent="0.25">
      <c r="B8222" s="146"/>
      <c r="C8222" s="31"/>
      <c r="D8222" s="31"/>
      <c r="E8222" s="44"/>
      <c r="F8222" s="43"/>
      <c r="G8222" s="84"/>
      <c r="H8222" s="31"/>
      <c r="I8222" s="31"/>
      <c r="J8222" s="84"/>
      <c r="K8222" s="31"/>
      <c r="L8222" s="31"/>
      <c r="M8222" s="169"/>
      <c r="N8222" s="148"/>
      <c r="O8222" s="106"/>
      <c r="P8222" s="43"/>
      <c r="Q8222" s="31"/>
      <c r="R8222" s="84"/>
      <c r="S8222" s="31"/>
      <c r="T8222" s="31"/>
      <c r="U8222" s="169"/>
      <c r="V8222" s="150"/>
      <c r="W8222" s="141" t="str" cm="1">
        <f t="array" ref="W8222">IF(SUM(LEN(B8222:V8222))=0,"",IF(OR(OR(ISBLANK(F8222),SUM(LEN(C8222),LEN(D8222))=0),AND(NOT(E8222="Unknown"),ISBLANK(J8222)),AND(NOT(O8222="Unknown"),ISBLANK(R8222))),"Missing Information", INDEX(Table15[Entire Service Line Classification], MATCH(SUMIFS(Table15[Unique ID],Table15[System-Owned Portion],E8222,Table15[If Material Anything Other than "Lead" in Column E,Was Material Ever Previously Lead?],G8222,Table15[Customer-Owned Portion],O8222),Table15[Unique ID],0),0)))</f>
        <v/>
      </c>
      <c r="X8222"/>
    </row>
    <row r="8223" spans="2:24" x14ac:dyDescent="0.25">
      <c r="B8223" s="146"/>
      <c r="C8223" s="31"/>
      <c r="D8223" s="31"/>
      <c r="E8223" s="44"/>
      <c r="F8223" s="43"/>
      <c r="G8223" s="84"/>
      <c r="H8223" s="31"/>
      <c r="I8223" s="31"/>
      <c r="J8223" s="84"/>
      <c r="K8223" s="31"/>
      <c r="L8223" s="31"/>
      <c r="M8223" s="169"/>
      <c r="N8223" s="148"/>
      <c r="O8223" s="106"/>
      <c r="P8223" s="43"/>
      <c r="Q8223" s="31"/>
      <c r="R8223" s="84"/>
      <c r="S8223" s="31"/>
      <c r="T8223" s="31"/>
      <c r="U8223" s="169"/>
      <c r="V8223" s="150"/>
      <c r="W8223" s="141" t="str" cm="1">
        <f t="array" ref="W8223">IF(SUM(LEN(B8223:V8223))=0,"",IF(OR(OR(ISBLANK(F8223),SUM(LEN(C8223),LEN(D8223))=0),AND(NOT(E8223="Unknown"),ISBLANK(J8223)),AND(NOT(O8223="Unknown"),ISBLANK(R8223))),"Missing Information", INDEX(Table15[Entire Service Line Classification], MATCH(SUMIFS(Table15[Unique ID],Table15[System-Owned Portion],E8223,Table15[If Material Anything Other than "Lead" in Column E,Was Material Ever Previously Lead?],G8223,Table15[Customer-Owned Portion],O8223),Table15[Unique ID],0),0)))</f>
        <v/>
      </c>
      <c r="X8223"/>
    </row>
    <row r="8224" spans="2:24" x14ac:dyDescent="0.25">
      <c r="B8224" s="146"/>
      <c r="C8224" s="31"/>
      <c r="D8224" s="31"/>
      <c r="E8224" s="44"/>
      <c r="F8224" s="43"/>
      <c r="G8224" s="84"/>
      <c r="H8224" s="31"/>
      <c r="I8224" s="31"/>
      <c r="J8224" s="84"/>
      <c r="K8224" s="31"/>
      <c r="L8224" s="31"/>
      <c r="M8224" s="169"/>
      <c r="N8224" s="148"/>
      <c r="O8224" s="106"/>
      <c r="P8224" s="43"/>
      <c r="Q8224" s="31"/>
      <c r="R8224" s="84"/>
      <c r="S8224" s="31"/>
      <c r="T8224" s="31"/>
      <c r="U8224" s="169"/>
      <c r="V8224" s="150"/>
      <c r="W8224" s="141" t="str" cm="1">
        <f t="array" ref="W8224">IF(SUM(LEN(B8224:V8224))=0,"",IF(OR(OR(ISBLANK(F8224),SUM(LEN(C8224),LEN(D8224))=0),AND(NOT(E8224="Unknown"),ISBLANK(J8224)),AND(NOT(O8224="Unknown"),ISBLANK(R8224))),"Missing Information", INDEX(Table15[Entire Service Line Classification], MATCH(SUMIFS(Table15[Unique ID],Table15[System-Owned Portion],E8224,Table15[If Material Anything Other than "Lead" in Column E,Was Material Ever Previously Lead?],G8224,Table15[Customer-Owned Portion],O8224),Table15[Unique ID],0),0)))</f>
        <v/>
      </c>
      <c r="X8224"/>
    </row>
    <row r="8225" spans="2:24" x14ac:dyDescent="0.25">
      <c r="B8225" s="146"/>
      <c r="C8225" s="31"/>
      <c r="D8225" s="31"/>
      <c r="E8225" s="44"/>
      <c r="F8225" s="43"/>
      <c r="G8225" s="84"/>
      <c r="H8225" s="31"/>
      <c r="I8225" s="31"/>
      <c r="J8225" s="84"/>
      <c r="K8225" s="31"/>
      <c r="L8225" s="31"/>
      <c r="M8225" s="169"/>
      <c r="N8225" s="148"/>
      <c r="O8225" s="106"/>
      <c r="P8225" s="43"/>
      <c r="Q8225" s="31"/>
      <c r="R8225" s="84"/>
      <c r="S8225" s="31"/>
      <c r="T8225" s="31"/>
      <c r="U8225" s="169"/>
      <c r="V8225" s="150"/>
      <c r="W8225" s="141" t="str" cm="1">
        <f t="array" ref="W8225">IF(SUM(LEN(B8225:V8225))=0,"",IF(OR(OR(ISBLANK(F8225),SUM(LEN(C8225),LEN(D8225))=0),AND(NOT(E8225="Unknown"),ISBLANK(J8225)),AND(NOT(O8225="Unknown"),ISBLANK(R8225))),"Missing Information", INDEX(Table15[Entire Service Line Classification], MATCH(SUMIFS(Table15[Unique ID],Table15[System-Owned Portion],E8225,Table15[If Material Anything Other than "Lead" in Column E,Was Material Ever Previously Lead?],G8225,Table15[Customer-Owned Portion],O8225),Table15[Unique ID],0),0)))</f>
        <v/>
      </c>
      <c r="X8225"/>
    </row>
    <row r="8226" spans="2:24" x14ac:dyDescent="0.25">
      <c r="B8226" s="146"/>
      <c r="C8226" s="31"/>
      <c r="D8226" s="31"/>
      <c r="E8226" s="44"/>
      <c r="F8226" s="43"/>
      <c r="G8226" s="84"/>
      <c r="H8226" s="31"/>
      <c r="I8226" s="31"/>
      <c r="J8226" s="84"/>
      <c r="K8226" s="31"/>
      <c r="L8226" s="31"/>
      <c r="M8226" s="169"/>
      <c r="N8226" s="148"/>
      <c r="O8226" s="106"/>
      <c r="P8226" s="43"/>
      <c r="Q8226" s="31"/>
      <c r="R8226" s="84"/>
      <c r="S8226" s="31"/>
      <c r="T8226" s="31"/>
      <c r="U8226" s="169"/>
      <c r="V8226" s="150"/>
      <c r="W8226" s="141" t="str" cm="1">
        <f t="array" ref="W8226">IF(SUM(LEN(B8226:V8226))=0,"",IF(OR(OR(ISBLANK(F8226),SUM(LEN(C8226),LEN(D8226))=0),AND(NOT(E8226="Unknown"),ISBLANK(J8226)),AND(NOT(O8226="Unknown"),ISBLANK(R8226))),"Missing Information", INDEX(Table15[Entire Service Line Classification], MATCH(SUMIFS(Table15[Unique ID],Table15[System-Owned Portion],E8226,Table15[If Material Anything Other than "Lead" in Column E,Was Material Ever Previously Lead?],G8226,Table15[Customer-Owned Portion],O8226),Table15[Unique ID],0),0)))</f>
        <v/>
      </c>
      <c r="X8226"/>
    </row>
    <row r="8227" spans="2:24" x14ac:dyDescent="0.25">
      <c r="B8227" s="146"/>
      <c r="C8227" s="31"/>
      <c r="D8227" s="31"/>
      <c r="E8227" s="44"/>
      <c r="F8227" s="43"/>
      <c r="G8227" s="84"/>
      <c r="H8227" s="31"/>
      <c r="I8227" s="31"/>
      <c r="J8227" s="84"/>
      <c r="K8227" s="31"/>
      <c r="L8227" s="31"/>
      <c r="M8227" s="169"/>
      <c r="N8227" s="148"/>
      <c r="O8227" s="106"/>
      <c r="P8227" s="43"/>
      <c r="Q8227" s="31"/>
      <c r="R8227" s="84"/>
      <c r="S8227" s="31"/>
      <c r="T8227" s="31"/>
      <c r="U8227" s="169"/>
      <c r="V8227" s="150"/>
      <c r="W8227" s="141" t="str" cm="1">
        <f t="array" ref="W8227">IF(SUM(LEN(B8227:V8227))=0,"",IF(OR(OR(ISBLANK(F8227),SUM(LEN(C8227),LEN(D8227))=0),AND(NOT(E8227="Unknown"),ISBLANK(J8227)),AND(NOT(O8227="Unknown"),ISBLANK(R8227))),"Missing Information", INDEX(Table15[Entire Service Line Classification], MATCH(SUMIFS(Table15[Unique ID],Table15[System-Owned Portion],E8227,Table15[If Material Anything Other than "Lead" in Column E,Was Material Ever Previously Lead?],G8227,Table15[Customer-Owned Portion],O8227),Table15[Unique ID],0),0)))</f>
        <v/>
      </c>
      <c r="X8227"/>
    </row>
    <row r="8228" spans="2:24" x14ac:dyDescent="0.25">
      <c r="B8228" s="146"/>
      <c r="C8228" s="31"/>
      <c r="D8228" s="31"/>
      <c r="E8228" s="44"/>
      <c r="F8228" s="43"/>
      <c r="G8228" s="84"/>
      <c r="H8228" s="31"/>
      <c r="I8228" s="31"/>
      <c r="J8228" s="84"/>
      <c r="K8228" s="31"/>
      <c r="L8228" s="31"/>
      <c r="M8228" s="169"/>
      <c r="N8228" s="148"/>
      <c r="O8228" s="106"/>
      <c r="P8228" s="43"/>
      <c r="Q8228" s="31"/>
      <c r="R8228" s="84"/>
      <c r="S8228" s="31"/>
      <c r="T8228" s="31"/>
      <c r="U8228" s="169"/>
      <c r="V8228" s="150"/>
      <c r="W8228" s="141" t="str" cm="1">
        <f t="array" ref="W8228">IF(SUM(LEN(B8228:V8228))=0,"",IF(OR(OR(ISBLANK(F8228),SUM(LEN(C8228),LEN(D8228))=0),AND(NOT(E8228="Unknown"),ISBLANK(J8228)),AND(NOT(O8228="Unknown"),ISBLANK(R8228))),"Missing Information", INDEX(Table15[Entire Service Line Classification], MATCH(SUMIFS(Table15[Unique ID],Table15[System-Owned Portion],E8228,Table15[If Material Anything Other than "Lead" in Column E,Was Material Ever Previously Lead?],G8228,Table15[Customer-Owned Portion],O8228),Table15[Unique ID],0),0)))</f>
        <v/>
      </c>
      <c r="X8228"/>
    </row>
    <row r="8229" spans="2:24" x14ac:dyDescent="0.25">
      <c r="B8229" s="146"/>
      <c r="C8229" s="31"/>
      <c r="D8229" s="31"/>
      <c r="E8229" s="44"/>
      <c r="F8229" s="43"/>
      <c r="G8229" s="84"/>
      <c r="H8229" s="31"/>
      <c r="I8229" s="31"/>
      <c r="J8229" s="84"/>
      <c r="K8229" s="31"/>
      <c r="L8229" s="31"/>
      <c r="M8229" s="169"/>
      <c r="N8229" s="148"/>
      <c r="O8229" s="106"/>
      <c r="P8229" s="43"/>
      <c r="Q8229" s="31"/>
      <c r="R8229" s="84"/>
      <c r="S8229" s="31"/>
      <c r="T8229" s="31"/>
      <c r="U8229" s="169"/>
      <c r="V8229" s="150"/>
      <c r="W8229" s="141" t="str" cm="1">
        <f t="array" ref="W8229">IF(SUM(LEN(B8229:V8229))=0,"",IF(OR(OR(ISBLANK(F8229),SUM(LEN(C8229),LEN(D8229))=0),AND(NOT(E8229="Unknown"),ISBLANK(J8229)),AND(NOT(O8229="Unknown"),ISBLANK(R8229))),"Missing Information", INDEX(Table15[Entire Service Line Classification], MATCH(SUMIFS(Table15[Unique ID],Table15[System-Owned Portion],E8229,Table15[If Material Anything Other than "Lead" in Column E,Was Material Ever Previously Lead?],G8229,Table15[Customer-Owned Portion],O8229),Table15[Unique ID],0),0)))</f>
        <v/>
      </c>
      <c r="X8229"/>
    </row>
    <row r="8230" spans="2:24" x14ac:dyDescent="0.25">
      <c r="B8230" s="146"/>
      <c r="C8230" s="31"/>
      <c r="D8230" s="31"/>
      <c r="E8230" s="44"/>
      <c r="F8230" s="43"/>
      <c r="G8230" s="84"/>
      <c r="H8230" s="31"/>
      <c r="I8230" s="31"/>
      <c r="J8230" s="84"/>
      <c r="K8230" s="31"/>
      <c r="L8230" s="31"/>
      <c r="M8230" s="169"/>
      <c r="N8230" s="148"/>
      <c r="O8230" s="106"/>
      <c r="P8230" s="43"/>
      <c r="Q8230" s="31"/>
      <c r="R8230" s="84"/>
      <c r="S8230" s="31"/>
      <c r="T8230" s="31"/>
      <c r="U8230" s="169"/>
      <c r="V8230" s="150"/>
      <c r="W8230" s="141" t="str" cm="1">
        <f t="array" ref="W8230">IF(SUM(LEN(B8230:V8230))=0,"",IF(OR(OR(ISBLANK(F8230),SUM(LEN(C8230),LEN(D8230))=0),AND(NOT(E8230="Unknown"),ISBLANK(J8230)),AND(NOT(O8230="Unknown"),ISBLANK(R8230))),"Missing Information", INDEX(Table15[Entire Service Line Classification], MATCH(SUMIFS(Table15[Unique ID],Table15[System-Owned Portion],E8230,Table15[If Material Anything Other than "Lead" in Column E,Was Material Ever Previously Lead?],G8230,Table15[Customer-Owned Portion],O8230),Table15[Unique ID],0),0)))</f>
        <v/>
      </c>
      <c r="X8230"/>
    </row>
    <row r="8231" spans="2:24" x14ac:dyDescent="0.25">
      <c r="B8231" s="146"/>
      <c r="C8231" s="31"/>
      <c r="D8231" s="31"/>
      <c r="E8231" s="44"/>
      <c r="F8231" s="43"/>
      <c r="G8231" s="84"/>
      <c r="H8231" s="31"/>
      <c r="I8231" s="31"/>
      <c r="J8231" s="84"/>
      <c r="K8231" s="31"/>
      <c r="L8231" s="31"/>
      <c r="M8231" s="169"/>
      <c r="N8231" s="148"/>
      <c r="O8231" s="106"/>
      <c r="P8231" s="43"/>
      <c r="Q8231" s="31"/>
      <c r="R8231" s="84"/>
      <c r="S8231" s="31"/>
      <c r="T8231" s="31"/>
      <c r="U8231" s="169"/>
      <c r="V8231" s="150"/>
      <c r="W8231" s="141" t="str" cm="1">
        <f t="array" ref="W8231">IF(SUM(LEN(B8231:V8231))=0,"",IF(OR(OR(ISBLANK(F8231),SUM(LEN(C8231),LEN(D8231))=0),AND(NOT(E8231="Unknown"),ISBLANK(J8231)),AND(NOT(O8231="Unknown"),ISBLANK(R8231))),"Missing Information", INDEX(Table15[Entire Service Line Classification], MATCH(SUMIFS(Table15[Unique ID],Table15[System-Owned Portion],E8231,Table15[If Material Anything Other than "Lead" in Column E,Was Material Ever Previously Lead?],G8231,Table15[Customer-Owned Portion],O8231),Table15[Unique ID],0),0)))</f>
        <v/>
      </c>
      <c r="X8231"/>
    </row>
    <row r="8232" spans="2:24" x14ac:dyDescent="0.25">
      <c r="B8232" s="146"/>
      <c r="C8232" s="31"/>
      <c r="D8232" s="31"/>
      <c r="E8232" s="44"/>
      <c r="F8232" s="43"/>
      <c r="G8232" s="84"/>
      <c r="H8232" s="31"/>
      <c r="I8232" s="31"/>
      <c r="J8232" s="84"/>
      <c r="K8232" s="31"/>
      <c r="L8232" s="31"/>
      <c r="M8232" s="169"/>
      <c r="N8232" s="148"/>
      <c r="O8232" s="106"/>
      <c r="P8232" s="43"/>
      <c r="Q8232" s="31"/>
      <c r="R8232" s="84"/>
      <c r="S8232" s="31"/>
      <c r="T8232" s="31"/>
      <c r="U8232" s="169"/>
      <c r="V8232" s="150"/>
      <c r="W8232" s="141" t="str" cm="1">
        <f t="array" ref="W8232">IF(SUM(LEN(B8232:V8232))=0,"",IF(OR(OR(ISBLANK(F8232),SUM(LEN(C8232),LEN(D8232))=0),AND(NOT(E8232="Unknown"),ISBLANK(J8232)),AND(NOT(O8232="Unknown"),ISBLANK(R8232))),"Missing Information", INDEX(Table15[Entire Service Line Classification], MATCH(SUMIFS(Table15[Unique ID],Table15[System-Owned Portion],E8232,Table15[If Material Anything Other than "Lead" in Column E,Was Material Ever Previously Lead?],G8232,Table15[Customer-Owned Portion],O8232),Table15[Unique ID],0),0)))</f>
        <v/>
      </c>
      <c r="X8232"/>
    </row>
    <row r="8233" spans="2:24" x14ac:dyDescent="0.25">
      <c r="B8233" s="146"/>
      <c r="C8233" s="31"/>
      <c r="D8233" s="31"/>
      <c r="E8233" s="44"/>
      <c r="F8233" s="43"/>
      <c r="G8233" s="84"/>
      <c r="H8233" s="31"/>
      <c r="I8233" s="31"/>
      <c r="J8233" s="84"/>
      <c r="K8233" s="31"/>
      <c r="L8233" s="31"/>
      <c r="M8233" s="169"/>
      <c r="N8233" s="148"/>
      <c r="O8233" s="106"/>
      <c r="P8233" s="43"/>
      <c r="Q8233" s="31"/>
      <c r="R8233" s="84"/>
      <c r="S8233" s="31"/>
      <c r="T8233" s="31"/>
      <c r="U8233" s="169"/>
      <c r="V8233" s="150"/>
      <c r="W8233" s="141" t="str" cm="1">
        <f t="array" ref="W8233">IF(SUM(LEN(B8233:V8233))=0,"",IF(OR(OR(ISBLANK(F8233),SUM(LEN(C8233),LEN(D8233))=0),AND(NOT(E8233="Unknown"),ISBLANK(J8233)),AND(NOT(O8233="Unknown"),ISBLANK(R8233))),"Missing Information", INDEX(Table15[Entire Service Line Classification], MATCH(SUMIFS(Table15[Unique ID],Table15[System-Owned Portion],E8233,Table15[If Material Anything Other than "Lead" in Column E,Was Material Ever Previously Lead?],G8233,Table15[Customer-Owned Portion],O8233),Table15[Unique ID],0),0)))</f>
        <v/>
      </c>
      <c r="X8233"/>
    </row>
    <row r="8234" spans="2:24" x14ac:dyDescent="0.25">
      <c r="B8234" s="146"/>
      <c r="C8234" s="31"/>
      <c r="D8234" s="31"/>
      <c r="E8234" s="44"/>
      <c r="F8234" s="43"/>
      <c r="G8234" s="84"/>
      <c r="H8234" s="31"/>
      <c r="I8234" s="31"/>
      <c r="J8234" s="84"/>
      <c r="K8234" s="31"/>
      <c r="L8234" s="31"/>
      <c r="M8234" s="169"/>
      <c r="N8234" s="148"/>
      <c r="O8234" s="106"/>
      <c r="P8234" s="43"/>
      <c r="Q8234" s="31"/>
      <c r="R8234" s="84"/>
      <c r="S8234" s="31"/>
      <c r="T8234" s="31"/>
      <c r="U8234" s="169"/>
      <c r="V8234" s="150"/>
      <c r="W8234" s="141" t="str" cm="1">
        <f t="array" ref="W8234">IF(SUM(LEN(B8234:V8234))=0,"",IF(OR(OR(ISBLANK(F8234),SUM(LEN(C8234),LEN(D8234))=0),AND(NOT(E8234="Unknown"),ISBLANK(J8234)),AND(NOT(O8234="Unknown"),ISBLANK(R8234))),"Missing Information", INDEX(Table15[Entire Service Line Classification], MATCH(SUMIFS(Table15[Unique ID],Table15[System-Owned Portion],E8234,Table15[If Material Anything Other than "Lead" in Column E,Was Material Ever Previously Lead?],G8234,Table15[Customer-Owned Portion],O8234),Table15[Unique ID],0),0)))</f>
        <v/>
      </c>
      <c r="X8234"/>
    </row>
    <row r="8235" spans="2:24" x14ac:dyDescent="0.25">
      <c r="B8235" s="146"/>
      <c r="C8235" s="31"/>
      <c r="D8235" s="31"/>
      <c r="E8235" s="44"/>
      <c r="F8235" s="43"/>
      <c r="G8235" s="84"/>
      <c r="H8235" s="31"/>
      <c r="I8235" s="31"/>
      <c r="J8235" s="84"/>
      <c r="K8235" s="31"/>
      <c r="L8235" s="31"/>
      <c r="M8235" s="169"/>
      <c r="N8235" s="148"/>
      <c r="O8235" s="106"/>
      <c r="P8235" s="43"/>
      <c r="Q8235" s="31"/>
      <c r="R8235" s="84"/>
      <c r="S8235" s="31"/>
      <c r="T8235" s="31"/>
      <c r="U8235" s="169"/>
      <c r="V8235" s="150"/>
      <c r="W8235" s="141" t="str" cm="1">
        <f t="array" ref="W8235">IF(SUM(LEN(B8235:V8235))=0,"",IF(OR(OR(ISBLANK(F8235),SUM(LEN(C8235),LEN(D8235))=0),AND(NOT(E8235="Unknown"),ISBLANK(J8235)),AND(NOT(O8235="Unknown"),ISBLANK(R8235))),"Missing Information", INDEX(Table15[Entire Service Line Classification], MATCH(SUMIFS(Table15[Unique ID],Table15[System-Owned Portion],E8235,Table15[If Material Anything Other than "Lead" in Column E,Was Material Ever Previously Lead?],G8235,Table15[Customer-Owned Portion],O8235),Table15[Unique ID],0),0)))</f>
        <v/>
      </c>
      <c r="X8235"/>
    </row>
    <row r="8236" spans="2:24" x14ac:dyDescent="0.25">
      <c r="B8236" s="146"/>
      <c r="C8236" s="31"/>
      <c r="D8236" s="31"/>
      <c r="E8236" s="44"/>
      <c r="F8236" s="43"/>
      <c r="G8236" s="84"/>
      <c r="H8236" s="31"/>
      <c r="I8236" s="31"/>
      <c r="J8236" s="84"/>
      <c r="K8236" s="31"/>
      <c r="L8236" s="31"/>
      <c r="M8236" s="169"/>
      <c r="N8236" s="148"/>
      <c r="O8236" s="106"/>
      <c r="P8236" s="43"/>
      <c r="Q8236" s="31"/>
      <c r="R8236" s="84"/>
      <c r="S8236" s="31"/>
      <c r="T8236" s="31"/>
      <c r="U8236" s="169"/>
      <c r="V8236" s="150"/>
      <c r="W8236" s="141" t="str" cm="1">
        <f t="array" ref="W8236">IF(SUM(LEN(B8236:V8236))=0,"",IF(OR(OR(ISBLANK(F8236),SUM(LEN(C8236),LEN(D8236))=0),AND(NOT(E8236="Unknown"),ISBLANK(J8236)),AND(NOT(O8236="Unknown"),ISBLANK(R8236))),"Missing Information", INDEX(Table15[Entire Service Line Classification], MATCH(SUMIFS(Table15[Unique ID],Table15[System-Owned Portion],E8236,Table15[If Material Anything Other than "Lead" in Column E,Was Material Ever Previously Lead?],G8236,Table15[Customer-Owned Portion],O8236),Table15[Unique ID],0),0)))</f>
        <v/>
      </c>
      <c r="X8236"/>
    </row>
    <row r="8237" spans="2:24" x14ac:dyDescent="0.25">
      <c r="B8237" s="146"/>
      <c r="C8237" s="31"/>
      <c r="D8237" s="31"/>
      <c r="E8237" s="44"/>
      <c r="F8237" s="43"/>
      <c r="G8237" s="84"/>
      <c r="H8237" s="31"/>
      <c r="I8237" s="31"/>
      <c r="J8237" s="84"/>
      <c r="K8237" s="31"/>
      <c r="L8237" s="31"/>
      <c r="M8237" s="169"/>
      <c r="N8237" s="148"/>
      <c r="O8237" s="106"/>
      <c r="P8237" s="43"/>
      <c r="Q8237" s="31"/>
      <c r="R8237" s="84"/>
      <c r="S8237" s="31"/>
      <c r="T8237" s="31"/>
      <c r="U8237" s="169"/>
      <c r="V8237" s="150"/>
      <c r="W8237" s="141" t="str" cm="1">
        <f t="array" ref="W8237">IF(SUM(LEN(B8237:V8237))=0,"",IF(OR(OR(ISBLANK(F8237),SUM(LEN(C8237),LEN(D8237))=0),AND(NOT(E8237="Unknown"),ISBLANK(J8237)),AND(NOT(O8237="Unknown"),ISBLANK(R8237))),"Missing Information", INDEX(Table15[Entire Service Line Classification], MATCH(SUMIFS(Table15[Unique ID],Table15[System-Owned Portion],E8237,Table15[If Material Anything Other than "Lead" in Column E,Was Material Ever Previously Lead?],G8237,Table15[Customer-Owned Portion],O8237),Table15[Unique ID],0),0)))</f>
        <v/>
      </c>
      <c r="X8237"/>
    </row>
    <row r="8238" spans="2:24" x14ac:dyDescent="0.25">
      <c r="B8238" s="146"/>
      <c r="C8238" s="31"/>
      <c r="D8238" s="31"/>
      <c r="E8238" s="44"/>
      <c r="F8238" s="43"/>
      <c r="G8238" s="84"/>
      <c r="H8238" s="31"/>
      <c r="I8238" s="31"/>
      <c r="J8238" s="84"/>
      <c r="K8238" s="31"/>
      <c r="L8238" s="31"/>
      <c r="M8238" s="169"/>
      <c r="N8238" s="148"/>
      <c r="O8238" s="106"/>
      <c r="P8238" s="43"/>
      <c r="Q8238" s="31"/>
      <c r="R8238" s="84"/>
      <c r="S8238" s="31"/>
      <c r="T8238" s="31"/>
      <c r="U8238" s="169"/>
      <c r="V8238" s="150"/>
      <c r="W8238" s="141" t="str" cm="1">
        <f t="array" ref="W8238">IF(SUM(LEN(B8238:V8238))=0,"",IF(OR(OR(ISBLANK(F8238),SUM(LEN(C8238),LEN(D8238))=0),AND(NOT(E8238="Unknown"),ISBLANK(J8238)),AND(NOT(O8238="Unknown"),ISBLANK(R8238))),"Missing Information", INDEX(Table15[Entire Service Line Classification], MATCH(SUMIFS(Table15[Unique ID],Table15[System-Owned Portion],E8238,Table15[If Material Anything Other than "Lead" in Column E,Was Material Ever Previously Lead?],G8238,Table15[Customer-Owned Portion],O8238),Table15[Unique ID],0),0)))</f>
        <v/>
      </c>
      <c r="X8238"/>
    </row>
    <row r="8239" spans="2:24" x14ac:dyDescent="0.25">
      <c r="B8239" s="146"/>
      <c r="C8239" s="31"/>
      <c r="D8239" s="31"/>
      <c r="E8239" s="44"/>
      <c r="F8239" s="43"/>
      <c r="G8239" s="84"/>
      <c r="H8239" s="31"/>
      <c r="I8239" s="31"/>
      <c r="J8239" s="84"/>
      <c r="K8239" s="31"/>
      <c r="L8239" s="31"/>
      <c r="M8239" s="169"/>
      <c r="N8239" s="148"/>
      <c r="O8239" s="106"/>
      <c r="P8239" s="43"/>
      <c r="Q8239" s="31"/>
      <c r="R8239" s="84"/>
      <c r="S8239" s="31"/>
      <c r="T8239" s="31"/>
      <c r="U8239" s="169"/>
      <c r="V8239" s="150"/>
      <c r="W8239" s="141" t="str" cm="1">
        <f t="array" ref="W8239">IF(SUM(LEN(B8239:V8239))=0,"",IF(OR(OR(ISBLANK(F8239),SUM(LEN(C8239),LEN(D8239))=0),AND(NOT(E8239="Unknown"),ISBLANK(J8239)),AND(NOT(O8239="Unknown"),ISBLANK(R8239))),"Missing Information", INDEX(Table15[Entire Service Line Classification], MATCH(SUMIFS(Table15[Unique ID],Table15[System-Owned Portion],E8239,Table15[If Material Anything Other than "Lead" in Column E,Was Material Ever Previously Lead?],G8239,Table15[Customer-Owned Portion],O8239),Table15[Unique ID],0),0)))</f>
        <v/>
      </c>
      <c r="X8239"/>
    </row>
    <row r="8240" spans="2:24" x14ac:dyDescent="0.25">
      <c r="B8240" s="146"/>
      <c r="C8240" s="31"/>
      <c r="D8240" s="31"/>
      <c r="E8240" s="44"/>
      <c r="F8240" s="43"/>
      <c r="G8240" s="84"/>
      <c r="H8240" s="31"/>
      <c r="I8240" s="31"/>
      <c r="J8240" s="84"/>
      <c r="K8240" s="31"/>
      <c r="L8240" s="31"/>
      <c r="M8240" s="169"/>
      <c r="N8240" s="148"/>
      <c r="O8240" s="106"/>
      <c r="P8240" s="43"/>
      <c r="Q8240" s="31"/>
      <c r="R8240" s="84"/>
      <c r="S8240" s="31"/>
      <c r="T8240" s="31"/>
      <c r="U8240" s="169"/>
      <c r="V8240" s="150"/>
      <c r="W8240" s="141" t="str" cm="1">
        <f t="array" ref="W8240">IF(SUM(LEN(B8240:V8240))=0,"",IF(OR(OR(ISBLANK(F8240),SUM(LEN(C8240),LEN(D8240))=0),AND(NOT(E8240="Unknown"),ISBLANK(J8240)),AND(NOT(O8240="Unknown"),ISBLANK(R8240))),"Missing Information", INDEX(Table15[Entire Service Line Classification], MATCH(SUMIFS(Table15[Unique ID],Table15[System-Owned Portion],E8240,Table15[If Material Anything Other than "Lead" in Column E,Was Material Ever Previously Lead?],G8240,Table15[Customer-Owned Portion],O8240),Table15[Unique ID],0),0)))</f>
        <v/>
      </c>
      <c r="X8240"/>
    </row>
    <row r="8241" spans="2:24" x14ac:dyDescent="0.25">
      <c r="B8241" s="146"/>
      <c r="C8241" s="31"/>
      <c r="D8241" s="31"/>
      <c r="E8241" s="44"/>
      <c r="F8241" s="43"/>
      <c r="G8241" s="84"/>
      <c r="H8241" s="31"/>
      <c r="I8241" s="31"/>
      <c r="J8241" s="84"/>
      <c r="K8241" s="31"/>
      <c r="L8241" s="31"/>
      <c r="M8241" s="169"/>
      <c r="N8241" s="148"/>
      <c r="O8241" s="106"/>
      <c r="P8241" s="43"/>
      <c r="Q8241" s="31"/>
      <c r="R8241" s="84"/>
      <c r="S8241" s="31"/>
      <c r="T8241" s="31"/>
      <c r="U8241" s="169"/>
      <c r="V8241" s="150"/>
      <c r="W8241" s="141" t="str" cm="1">
        <f t="array" ref="W8241">IF(SUM(LEN(B8241:V8241))=0,"",IF(OR(OR(ISBLANK(F8241),SUM(LEN(C8241),LEN(D8241))=0),AND(NOT(E8241="Unknown"),ISBLANK(J8241)),AND(NOT(O8241="Unknown"),ISBLANK(R8241))),"Missing Information", INDEX(Table15[Entire Service Line Classification], MATCH(SUMIFS(Table15[Unique ID],Table15[System-Owned Portion],E8241,Table15[If Material Anything Other than "Lead" in Column E,Was Material Ever Previously Lead?],G8241,Table15[Customer-Owned Portion],O8241),Table15[Unique ID],0),0)))</f>
        <v/>
      </c>
      <c r="X8241"/>
    </row>
    <row r="8242" spans="2:24" x14ac:dyDescent="0.25">
      <c r="B8242" s="146"/>
      <c r="C8242" s="31"/>
      <c r="D8242" s="31"/>
      <c r="E8242" s="44"/>
      <c r="F8242" s="43"/>
      <c r="G8242" s="84"/>
      <c r="H8242" s="31"/>
      <c r="I8242" s="31"/>
      <c r="J8242" s="84"/>
      <c r="K8242" s="31"/>
      <c r="L8242" s="31"/>
      <c r="M8242" s="169"/>
      <c r="N8242" s="148"/>
      <c r="O8242" s="106"/>
      <c r="P8242" s="43"/>
      <c r="Q8242" s="31"/>
      <c r="R8242" s="84"/>
      <c r="S8242" s="31"/>
      <c r="T8242" s="31"/>
      <c r="U8242" s="169"/>
      <c r="V8242" s="150"/>
      <c r="W8242" s="141" t="str" cm="1">
        <f t="array" ref="W8242">IF(SUM(LEN(B8242:V8242))=0,"",IF(OR(OR(ISBLANK(F8242),SUM(LEN(C8242),LEN(D8242))=0),AND(NOT(E8242="Unknown"),ISBLANK(J8242)),AND(NOT(O8242="Unknown"),ISBLANK(R8242))),"Missing Information", INDEX(Table15[Entire Service Line Classification], MATCH(SUMIFS(Table15[Unique ID],Table15[System-Owned Portion],E8242,Table15[If Material Anything Other than "Lead" in Column E,Was Material Ever Previously Lead?],G8242,Table15[Customer-Owned Portion],O8242),Table15[Unique ID],0),0)))</f>
        <v/>
      </c>
      <c r="X8242"/>
    </row>
    <row r="8243" spans="2:24" x14ac:dyDescent="0.25">
      <c r="B8243" s="146"/>
      <c r="C8243" s="31"/>
      <c r="D8243" s="31"/>
      <c r="E8243" s="44"/>
      <c r="F8243" s="43"/>
      <c r="G8243" s="84"/>
      <c r="H8243" s="31"/>
      <c r="I8243" s="31"/>
      <c r="J8243" s="84"/>
      <c r="K8243" s="31"/>
      <c r="L8243" s="31"/>
      <c r="M8243" s="169"/>
      <c r="N8243" s="148"/>
      <c r="O8243" s="106"/>
      <c r="P8243" s="43"/>
      <c r="Q8243" s="31"/>
      <c r="R8243" s="84"/>
      <c r="S8243" s="31"/>
      <c r="T8243" s="31"/>
      <c r="U8243" s="169"/>
      <c r="V8243" s="150"/>
      <c r="W8243" s="141" t="str" cm="1">
        <f t="array" ref="W8243">IF(SUM(LEN(B8243:V8243))=0,"",IF(OR(OR(ISBLANK(F8243),SUM(LEN(C8243),LEN(D8243))=0),AND(NOT(E8243="Unknown"),ISBLANK(J8243)),AND(NOT(O8243="Unknown"),ISBLANK(R8243))),"Missing Information", INDEX(Table15[Entire Service Line Classification], MATCH(SUMIFS(Table15[Unique ID],Table15[System-Owned Portion],E8243,Table15[If Material Anything Other than "Lead" in Column E,Was Material Ever Previously Lead?],G8243,Table15[Customer-Owned Portion],O8243),Table15[Unique ID],0),0)))</f>
        <v/>
      </c>
      <c r="X8243"/>
    </row>
    <row r="8244" spans="2:24" x14ac:dyDescent="0.25">
      <c r="B8244" s="146"/>
      <c r="C8244" s="31"/>
      <c r="D8244" s="31"/>
      <c r="E8244" s="44"/>
      <c r="F8244" s="43"/>
      <c r="G8244" s="84"/>
      <c r="H8244" s="31"/>
      <c r="I8244" s="31"/>
      <c r="J8244" s="84"/>
      <c r="K8244" s="31"/>
      <c r="L8244" s="31"/>
      <c r="M8244" s="169"/>
      <c r="N8244" s="148"/>
      <c r="O8244" s="106"/>
      <c r="P8244" s="43"/>
      <c r="Q8244" s="31"/>
      <c r="R8244" s="84"/>
      <c r="S8244" s="31"/>
      <c r="T8244" s="31"/>
      <c r="U8244" s="169"/>
      <c r="V8244" s="150"/>
      <c r="W8244" s="141" t="str" cm="1">
        <f t="array" ref="W8244">IF(SUM(LEN(B8244:V8244))=0,"",IF(OR(OR(ISBLANK(F8244),SUM(LEN(C8244),LEN(D8244))=0),AND(NOT(E8244="Unknown"),ISBLANK(J8244)),AND(NOT(O8244="Unknown"),ISBLANK(R8244))),"Missing Information", INDEX(Table15[Entire Service Line Classification], MATCH(SUMIFS(Table15[Unique ID],Table15[System-Owned Portion],E8244,Table15[If Material Anything Other than "Lead" in Column E,Was Material Ever Previously Lead?],G8244,Table15[Customer-Owned Portion],O8244),Table15[Unique ID],0),0)))</f>
        <v/>
      </c>
      <c r="X8244"/>
    </row>
    <row r="8245" spans="2:24" x14ac:dyDescent="0.25">
      <c r="B8245" s="146"/>
      <c r="C8245" s="31"/>
      <c r="D8245" s="31"/>
      <c r="E8245" s="44"/>
      <c r="F8245" s="43"/>
      <c r="G8245" s="84"/>
      <c r="H8245" s="31"/>
      <c r="I8245" s="31"/>
      <c r="J8245" s="84"/>
      <c r="K8245" s="31"/>
      <c r="L8245" s="31"/>
      <c r="M8245" s="169"/>
      <c r="N8245" s="148"/>
      <c r="O8245" s="106"/>
      <c r="P8245" s="43"/>
      <c r="Q8245" s="31"/>
      <c r="R8245" s="84"/>
      <c r="S8245" s="31"/>
      <c r="T8245" s="31"/>
      <c r="U8245" s="169"/>
      <c r="V8245" s="150"/>
      <c r="W8245" s="141" t="str" cm="1">
        <f t="array" ref="W8245">IF(SUM(LEN(B8245:V8245))=0,"",IF(OR(OR(ISBLANK(F8245),SUM(LEN(C8245),LEN(D8245))=0),AND(NOT(E8245="Unknown"),ISBLANK(J8245)),AND(NOT(O8245="Unknown"),ISBLANK(R8245))),"Missing Information", INDEX(Table15[Entire Service Line Classification], MATCH(SUMIFS(Table15[Unique ID],Table15[System-Owned Portion],E8245,Table15[If Material Anything Other than "Lead" in Column E,Was Material Ever Previously Lead?],G8245,Table15[Customer-Owned Portion],O8245),Table15[Unique ID],0),0)))</f>
        <v/>
      </c>
      <c r="X8245"/>
    </row>
    <row r="8246" spans="2:24" x14ac:dyDescent="0.25">
      <c r="B8246" s="146"/>
      <c r="C8246" s="31"/>
      <c r="D8246" s="31"/>
      <c r="E8246" s="44"/>
      <c r="F8246" s="43"/>
      <c r="G8246" s="84"/>
      <c r="H8246" s="31"/>
      <c r="I8246" s="31"/>
      <c r="J8246" s="84"/>
      <c r="K8246" s="31"/>
      <c r="L8246" s="31"/>
      <c r="M8246" s="169"/>
      <c r="N8246" s="148"/>
      <c r="O8246" s="106"/>
      <c r="P8246" s="43"/>
      <c r="Q8246" s="31"/>
      <c r="R8246" s="84"/>
      <c r="S8246" s="31"/>
      <c r="T8246" s="31"/>
      <c r="U8246" s="169"/>
      <c r="V8246" s="150"/>
      <c r="W8246" s="141" t="str" cm="1">
        <f t="array" ref="W8246">IF(SUM(LEN(B8246:V8246))=0,"",IF(OR(OR(ISBLANK(F8246),SUM(LEN(C8246),LEN(D8246))=0),AND(NOT(E8246="Unknown"),ISBLANK(J8246)),AND(NOT(O8246="Unknown"),ISBLANK(R8246))),"Missing Information", INDEX(Table15[Entire Service Line Classification], MATCH(SUMIFS(Table15[Unique ID],Table15[System-Owned Portion],E8246,Table15[If Material Anything Other than "Lead" in Column E,Was Material Ever Previously Lead?],G8246,Table15[Customer-Owned Portion],O8246),Table15[Unique ID],0),0)))</f>
        <v/>
      </c>
      <c r="X8246"/>
    </row>
    <row r="8247" spans="2:24" x14ac:dyDescent="0.25">
      <c r="B8247" s="146"/>
      <c r="C8247" s="31"/>
      <c r="D8247" s="31"/>
      <c r="E8247" s="44"/>
      <c r="F8247" s="43"/>
      <c r="G8247" s="84"/>
      <c r="H8247" s="31"/>
      <c r="I8247" s="31"/>
      <c r="J8247" s="84"/>
      <c r="K8247" s="31"/>
      <c r="L8247" s="31"/>
      <c r="M8247" s="169"/>
      <c r="N8247" s="148"/>
      <c r="O8247" s="106"/>
      <c r="P8247" s="43"/>
      <c r="Q8247" s="31"/>
      <c r="R8247" s="84"/>
      <c r="S8247" s="31"/>
      <c r="T8247" s="31"/>
      <c r="U8247" s="169"/>
      <c r="V8247" s="150"/>
      <c r="W8247" s="141" t="str" cm="1">
        <f t="array" ref="W8247">IF(SUM(LEN(B8247:V8247))=0,"",IF(OR(OR(ISBLANK(F8247),SUM(LEN(C8247),LEN(D8247))=0),AND(NOT(E8247="Unknown"),ISBLANK(J8247)),AND(NOT(O8247="Unknown"),ISBLANK(R8247))),"Missing Information", INDEX(Table15[Entire Service Line Classification], MATCH(SUMIFS(Table15[Unique ID],Table15[System-Owned Portion],E8247,Table15[If Material Anything Other than "Lead" in Column E,Was Material Ever Previously Lead?],G8247,Table15[Customer-Owned Portion],O8247),Table15[Unique ID],0),0)))</f>
        <v/>
      </c>
      <c r="X8247"/>
    </row>
    <row r="8248" spans="2:24" x14ac:dyDescent="0.25">
      <c r="B8248" s="146"/>
      <c r="C8248" s="31"/>
      <c r="D8248" s="31"/>
      <c r="E8248" s="44"/>
      <c r="F8248" s="43"/>
      <c r="G8248" s="84"/>
      <c r="H8248" s="31"/>
      <c r="I8248" s="31"/>
      <c r="J8248" s="84"/>
      <c r="K8248" s="31"/>
      <c r="L8248" s="31"/>
      <c r="M8248" s="169"/>
      <c r="N8248" s="148"/>
      <c r="O8248" s="106"/>
      <c r="P8248" s="43"/>
      <c r="Q8248" s="31"/>
      <c r="R8248" s="84"/>
      <c r="S8248" s="31"/>
      <c r="T8248" s="31"/>
      <c r="U8248" s="169"/>
      <c r="V8248" s="150"/>
      <c r="W8248" s="141" t="str" cm="1">
        <f t="array" ref="W8248">IF(SUM(LEN(B8248:V8248))=0,"",IF(OR(OR(ISBLANK(F8248),SUM(LEN(C8248),LEN(D8248))=0),AND(NOT(E8248="Unknown"),ISBLANK(J8248)),AND(NOT(O8248="Unknown"),ISBLANK(R8248))),"Missing Information", INDEX(Table15[Entire Service Line Classification], MATCH(SUMIFS(Table15[Unique ID],Table15[System-Owned Portion],E8248,Table15[If Material Anything Other than "Lead" in Column E,Was Material Ever Previously Lead?],G8248,Table15[Customer-Owned Portion],O8248),Table15[Unique ID],0),0)))</f>
        <v/>
      </c>
      <c r="X8248"/>
    </row>
    <row r="8249" spans="2:24" x14ac:dyDescent="0.25">
      <c r="B8249" s="146"/>
      <c r="C8249" s="31"/>
      <c r="D8249" s="31"/>
      <c r="E8249" s="44"/>
      <c r="F8249" s="43"/>
      <c r="G8249" s="84"/>
      <c r="H8249" s="31"/>
      <c r="I8249" s="31"/>
      <c r="J8249" s="84"/>
      <c r="K8249" s="31"/>
      <c r="L8249" s="31"/>
      <c r="M8249" s="169"/>
      <c r="N8249" s="148"/>
      <c r="O8249" s="106"/>
      <c r="P8249" s="43"/>
      <c r="Q8249" s="31"/>
      <c r="R8249" s="84"/>
      <c r="S8249" s="31"/>
      <c r="T8249" s="31"/>
      <c r="U8249" s="169"/>
      <c r="V8249" s="150"/>
      <c r="W8249" s="141" t="str" cm="1">
        <f t="array" ref="W8249">IF(SUM(LEN(B8249:V8249))=0,"",IF(OR(OR(ISBLANK(F8249),SUM(LEN(C8249),LEN(D8249))=0),AND(NOT(E8249="Unknown"),ISBLANK(J8249)),AND(NOT(O8249="Unknown"),ISBLANK(R8249))),"Missing Information", INDEX(Table15[Entire Service Line Classification], MATCH(SUMIFS(Table15[Unique ID],Table15[System-Owned Portion],E8249,Table15[If Material Anything Other than "Lead" in Column E,Was Material Ever Previously Lead?],G8249,Table15[Customer-Owned Portion],O8249),Table15[Unique ID],0),0)))</f>
        <v/>
      </c>
      <c r="X8249"/>
    </row>
    <row r="8250" spans="2:24" x14ac:dyDescent="0.25">
      <c r="B8250" s="146"/>
      <c r="C8250" s="31"/>
      <c r="D8250" s="31"/>
      <c r="E8250" s="44"/>
      <c r="F8250" s="43"/>
      <c r="G8250" s="84"/>
      <c r="H8250" s="31"/>
      <c r="I8250" s="31"/>
      <c r="J8250" s="84"/>
      <c r="K8250" s="31"/>
      <c r="L8250" s="31"/>
      <c r="M8250" s="169"/>
      <c r="N8250" s="148"/>
      <c r="O8250" s="106"/>
      <c r="P8250" s="43"/>
      <c r="Q8250" s="31"/>
      <c r="R8250" s="84"/>
      <c r="S8250" s="31"/>
      <c r="T8250" s="31"/>
      <c r="U8250" s="169"/>
      <c r="V8250" s="150"/>
      <c r="W8250" s="141" t="str" cm="1">
        <f t="array" ref="W8250">IF(SUM(LEN(B8250:V8250))=0,"",IF(OR(OR(ISBLANK(F8250),SUM(LEN(C8250),LEN(D8250))=0),AND(NOT(E8250="Unknown"),ISBLANK(J8250)),AND(NOT(O8250="Unknown"),ISBLANK(R8250))),"Missing Information", INDEX(Table15[Entire Service Line Classification], MATCH(SUMIFS(Table15[Unique ID],Table15[System-Owned Portion],E8250,Table15[If Material Anything Other than "Lead" in Column E,Was Material Ever Previously Lead?],G8250,Table15[Customer-Owned Portion],O8250),Table15[Unique ID],0),0)))</f>
        <v/>
      </c>
      <c r="X8250"/>
    </row>
    <row r="8251" spans="2:24" x14ac:dyDescent="0.25">
      <c r="B8251" s="146"/>
      <c r="C8251" s="31"/>
      <c r="D8251" s="31"/>
      <c r="E8251" s="44"/>
      <c r="F8251" s="43"/>
      <c r="G8251" s="84"/>
      <c r="H8251" s="31"/>
      <c r="I8251" s="31"/>
      <c r="J8251" s="84"/>
      <c r="K8251" s="31"/>
      <c r="L8251" s="31"/>
      <c r="M8251" s="169"/>
      <c r="N8251" s="148"/>
      <c r="O8251" s="106"/>
      <c r="P8251" s="43"/>
      <c r="Q8251" s="31"/>
      <c r="R8251" s="84"/>
      <c r="S8251" s="31"/>
      <c r="T8251" s="31"/>
      <c r="U8251" s="169"/>
      <c r="V8251" s="150"/>
      <c r="W8251" s="141" t="str" cm="1">
        <f t="array" ref="W8251">IF(SUM(LEN(B8251:V8251))=0,"",IF(OR(OR(ISBLANK(F8251),SUM(LEN(C8251),LEN(D8251))=0),AND(NOT(E8251="Unknown"),ISBLANK(J8251)),AND(NOT(O8251="Unknown"),ISBLANK(R8251))),"Missing Information", INDEX(Table15[Entire Service Line Classification], MATCH(SUMIFS(Table15[Unique ID],Table15[System-Owned Portion],E8251,Table15[If Material Anything Other than "Lead" in Column E,Was Material Ever Previously Lead?],G8251,Table15[Customer-Owned Portion],O8251),Table15[Unique ID],0),0)))</f>
        <v/>
      </c>
      <c r="X8251"/>
    </row>
    <row r="8252" spans="2:24" x14ac:dyDescent="0.25">
      <c r="B8252" s="146"/>
      <c r="C8252" s="31"/>
      <c r="D8252" s="31"/>
      <c r="E8252" s="44"/>
      <c r="F8252" s="43"/>
      <c r="G8252" s="84"/>
      <c r="H8252" s="31"/>
      <c r="I8252" s="31"/>
      <c r="J8252" s="84"/>
      <c r="K8252" s="31"/>
      <c r="L8252" s="31"/>
      <c r="M8252" s="169"/>
      <c r="N8252" s="148"/>
      <c r="O8252" s="106"/>
      <c r="P8252" s="43"/>
      <c r="Q8252" s="31"/>
      <c r="R8252" s="84"/>
      <c r="S8252" s="31"/>
      <c r="T8252" s="31"/>
      <c r="U8252" s="169"/>
      <c r="V8252" s="150"/>
      <c r="W8252" s="141" t="str" cm="1">
        <f t="array" ref="W8252">IF(SUM(LEN(B8252:V8252))=0,"",IF(OR(OR(ISBLANK(F8252),SUM(LEN(C8252),LEN(D8252))=0),AND(NOT(E8252="Unknown"),ISBLANK(J8252)),AND(NOT(O8252="Unknown"),ISBLANK(R8252))),"Missing Information", INDEX(Table15[Entire Service Line Classification], MATCH(SUMIFS(Table15[Unique ID],Table15[System-Owned Portion],E8252,Table15[If Material Anything Other than "Lead" in Column E,Was Material Ever Previously Lead?],G8252,Table15[Customer-Owned Portion],O8252),Table15[Unique ID],0),0)))</f>
        <v/>
      </c>
      <c r="X8252"/>
    </row>
    <row r="8253" spans="2:24" x14ac:dyDescent="0.25">
      <c r="B8253" s="146"/>
      <c r="C8253" s="31"/>
      <c r="D8253" s="31"/>
      <c r="E8253" s="44"/>
      <c r="F8253" s="43"/>
      <c r="G8253" s="84"/>
      <c r="H8253" s="31"/>
      <c r="I8253" s="31"/>
      <c r="J8253" s="84"/>
      <c r="K8253" s="31"/>
      <c r="L8253" s="31"/>
      <c r="M8253" s="169"/>
      <c r="N8253" s="148"/>
      <c r="O8253" s="106"/>
      <c r="P8253" s="43"/>
      <c r="Q8253" s="31"/>
      <c r="R8253" s="84"/>
      <c r="S8253" s="31"/>
      <c r="T8253" s="31"/>
      <c r="U8253" s="169"/>
      <c r="V8253" s="150"/>
      <c r="W8253" s="141" t="str" cm="1">
        <f t="array" ref="W8253">IF(SUM(LEN(B8253:V8253))=0,"",IF(OR(OR(ISBLANK(F8253),SUM(LEN(C8253),LEN(D8253))=0),AND(NOT(E8253="Unknown"),ISBLANK(J8253)),AND(NOT(O8253="Unknown"),ISBLANK(R8253))),"Missing Information", INDEX(Table15[Entire Service Line Classification], MATCH(SUMIFS(Table15[Unique ID],Table15[System-Owned Portion],E8253,Table15[If Material Anything Other than "Lead" in Column E,Was Material Ever Previously Lead?],G8253,Table15[Customer-Owned Portion],O8253),Table15[Unique ID],0),0)))</f>
        <v/>
      </c>
      <c r="X8253"/>
    </row>
    <row r="8254" spans="2:24" x14ac:dyDescent="0.25">
      <c r="B8254" s="146"/>
      <c r="C8254" s="31"/>
      <c r="D8254" s="31"/>
      <c r="E8254" s="44"/>
      <c r="F8254" s="43"/>
      <c r="G8254" s="84"/>
      <c r="H8254" s="31"/>
      <c r="I8254" s="31"/>
      <c r="J8254" s="84"/>
      <c r="K8254" s="31"/>
      <c r="L8254" s="31"/>
      <c r="M8254" s="169"/>
      <c r="N8254" s="148"/>
      <c r="O8254" s="106"/>
      <c r="P8254" s="43"/>
      <c r="Q8254" s="31"/>
      <c r="R8254" s="84"/>
      <c r="S8254" s="31"/>
      <c r="T8254" s="31"/>
      <c r="U8254" s="169"/>
      <c r="V8254" s="150"/>
      <c r="W8254" s="141" t="str" cm="1">
        <f t="array" ref="W8254">IF(SUM(LEN(B8254:V8254))=0,"",IF(OR(OR(ISBLANK(F8254),SUM(LEN(C8254),LEN(D8254))=0),AND(NOT(E8254="Unknown"),ISBLANK(J8254)),AND(NOT(O8254="Unknown"),ISBLANK(R8254))),"Missing Information", INDEX(Table15[Entire Service Line Classification], MATCH(SUMIFS(Table15[Unique ID],Table15[System-Owned Portion],E8254,Table15[If Material Anything Other than "Lead" in Column E,Was Material Ever Previously Lead?],G8254,Table15[Customer-Owned Portion],O8254),Table15[Unique ID],0),0)))</f>
        <v/>
      </c>
      <c r="X8254"/>
    </row>
    <row r="8255" spans="2:24" x14ac:dyDescent="0.25">
      <c r="B8255" s="146"/>
      <c r="C8255" s="31"/>
      <c r="D8255" s="31"/>
      <c r="E8255" s="44"/>
      <c r="F8255" s="43"/>
      <c r="G8255" s="84"/>
      <c r="H8255" s="31"/>
      <c r="I8255" s="31"/>
      <c r="J8255" s="84"/>
      <c r="K8255" s="31"/>
      <c r="L8255" s="31"/>
      <c r="M8255" s="169"/>
      <c r="N8255" s="148"/>
      <c r="O8255" s="106"/>
      <c r="P8255" s="43"/>
      <c r="Q8255" s="31"/>
      <c r="R8255" s="84"/>
      <c r="S8255" s="31"/>
      <c r="T8255" s="31"/>
      <c r="U8255" s="169"/>
      <c r="V8255" s="150"/>
      <c r="W8255" s="141" t="str" cm="1">
        <f t="array" ref="W8255">IF(SUM(LEN(B8255:V8255))=0,"",IF(OR(OR(ISBLANK(F8255),SUM(LEN(C8255),LEN(D8255))=0),AND(NOT(E8255="Unknown"),ISBLANK(J8255)),AND(NOT(O8255="Unknown"),ISBLANK(R8255))),"Missing Information", INDEX(Table15[Entire Service Line Classification], MATCH(SUMIFS(Table15[Unique ID],Table15[System-Owned Portion],E8255,Table15[If Material Anything Other than "Lead" in Column E,Was Material Ever Previously Lead?],G8255,Table15[Customer-Owned Portion],O8255),Table15[Unique ID],0),0)))</f>
        <v/>
      </c>
      <c r="X8255"/>
    </row>
    <row r="8256" spans="2:24" x14ac:dyDescent="0.25">
      <c r="B8256" s="146"/>
      <c r="C8256" s="31"/>
      <c r="D8256" s="31"/>
      <c r="E8256" s="44"/>
      <c r="F8256" s="43"/>
      <c r="G8256" s="84"/>
      <c r="H8256" s="31"/>
      <c r="I8256" s="31"/>
      <c r="J8256" s="84"/>
      <c r="K8256" s="31"/>
      <c r="L8256" s="31"/>
      <c r="M8256" s="169"/>
      <c r="N8256" s="148"/>
      <c r="O8256" s="106"/>
      <c r="P8256" s="43"/>
      <c r="Q8256" s="31"/>
      <c r="R8256" s="84"/>
      <c r="S8256" s="31"/>
      <c r="T8256" s="31"/>
      <c r="U8256" s="169"/>
      <c r="V8256" s="150"/>
      <c r="W8256" s="141" t="str" cm="1">
        <f t="array" ref="W8256">IF(SUM(LEN(B8256:V8256))=0,"",IF(OR(OR(ISBLANK(F8256),SUM(LEN(C8256),LEN(D8256))=0),AND(NOT(E8256="Unknown"),ISBLANK(J8256)),AND(NOT(O8256="Unknown"),ISBLANK(R8256))),"Missing Information", INDEX(Table15[Entire Service Line Classification], MATCH(SUMIFS(Table15[Unique ID],Table15[System-Owned Portion],E8256,Table15[If Material Anything Other than "Lead" in Column E,Was Material Ever Previously Lead?],G8256,Table15[Customer-Owned Portion],O8256),Table15[Unique ID],0),0)))</f>
        <v/>
      </c>
      <c r="X8256"/>
    </row>
    <row r="8257" spans="2:24" x14ac:dyDescent="0.25">
      <c r="B8257" s="146"/>
      <c r="C8257" s="31"/>
      <c r="D8257" s="31"/>
      <c r="E8257" s="44"/>
      <c r="F8257" s="43"/>
      <c r="G8257" s="84"/>
      <c r="H8257" s="31"/>
      <c r="I8257" s="31"/>
      <c r="J8257" s="84"/>
      <c r="K8257" s="31"/>
      <c r="L8257" s="31"/>
      <c r="M8257" s="169"/>
      <c r="N8257" s="148"/>
      <c r="O8257" s="106"/>
      <c r="P8257" s="43"/>
      <c r="Q8257" s="31"/>
      <c r="R8257" s="84"/>
      <c r="S8257" s="31"/>
      <c r="T8257" s="31"/>
      <c r="U8257" s="169"/>
      <c r="V8257" s="150"/>
      <c r="W8257" s="141" t="str" cm="1">
        <f t="array" ref="W8257">IF(SUM(LEN(B8257:V8257))=0,"",IF(OR(OR(ISBLANK(F8257),SUM(LEN(C8257),LEN(D8257))=0),AND(NOT(E8257="Unknown"),ISBLANK(J8257)),AND(NOT(O8257="Unknown"),ISBLANK(R8257))),"Missing Information", INDEX(Table15[Entire Service Line Classification], MATCH(SUMIFS(Table15[Unique ID],Table15[System-Owned Portion],E8257,Table15[If Material Anything Other than "Lead" in Column E,Was Material Ever Previously Lead?],G8257,Table15[Customer-Owned Portion],O8257),Table15[Unique ID],0),0)))</f>
        <v/>
      </c>
      <c r="X8257"/>
    </row>
    <row r="8258" spans="2:24" x14ac:dyDescent="0.25">
      <c r="B8258" s="146"/>
      <c r="C8258" s="31"/>
      <c r="D8258" s="31"/>
      <c r="E8258" s="44"/>
      <c r="F8258" s="43"/>
      <c r="G8258" s="84"/>
      <c r="H8258" s="31"/>
      <c r="I8258" s="31"/>
      <c r="J8258" s="84"/>
      <c r="K8258" s="31"/>
      <c r="L8258" s="31"/>
      <c r="M8258" s="169"/>
      <c r="N8258" s="148"/>
      <c r="O8258" s="106"/>
      <c r="P8258" s="43"/>
      <c r="Q8258" s="31"/>
      <c r="R8258" s="84"/>
      <c r="S8258" s="31"/>
      <c r="T8258" s="31"/>
      <c r="U8258" s="169"/>
      <c r="V8258" s="150"/>
      <c r="W8258" s="141" t="str" cm="1">
        <f t="array" ref="W8258">IF(SUM(LEN(B8258:V8258))=0,"",IF(OR(OR(ISBLANK(F8258),SUM(LEN(C8258),LEN(D8258))=0),AND(NOT(E8258="Unknown"),ISBLANK(J8258)),AND(NOT(O8258="Unknown"),ISBLANK(R8258))),"Missing Information", INDEX(Table15[Entire Service Line Classification], MATCH(SUMIFS(Table15[Unique ID],Table15[System-Owned Portion],E8258,Table15[If Material Anything Other than "Lead" in Column E,Was Material Ever Previously Lead?],G8258,Table15[Customer-Owned Portion],O8258),Table15[Unique ID],0),0)))</f>
        <v/>
      </c>
      <c r="X8258"/>
    </row>
    <row r="8259" spans="2:24" x14ac:dyDescent="0.25">
      <c r="B8259" s="146"/>
      <c r="C8259" s="31"/>
      <c r="D8259" s="31"/>
      <c r="E8259" s="44"/>
      <c r="F8259" s="43"/>
      <c r="G8259" s="84"/>
      <c r="H8259" s="31"/>
      <c r="I8259" s="31"/>
      <c r="J8259" s="84"/>
      <c r="K8259" s="31"/>
      <c r="L8259" s="31"/>
      <c r="M8259" s="169"/>
      <c r="N8259" s="148"/>
      <c r="O8259" s="106"/>
      <c r="P8259" s="43"/>
      <c r="Q8259" s="31"/>
      <c r="R8259" s="84"/>
      <c r="S8259" s="31"/>
      <c r="T8259" s="31"/>
      <c r="U8259" s="169"/>
      <c r="V8259" s="150"/>
      <c r="W8259" s="141" t="str" cm="1">
        <f t="array" ref="W8259">IF(SUM(LEN(B8259:V8259))=0,"",IF(OR(OR(ISBLANK(F8259),SUM(LEN(C8259),LEN(D8259))=0),AND(NOT(E8259="Unknown"),ISBLANK(J8259)),AND(NOT(O8259="Unknown"),ISBLANK(R8259))),"Missing Information", INDEX(Table15[Entire Service Line Classification], MATCH(SUMIFS(Table15[Unique ID],Table15[System-Owned Portion],E8259,Table15[If Material Anything Other than "Lead" in Column E,Was Material Ever Previously Lead?],G8259,Table15[Customer-Owned Portion],O8259),Table15[Unique ID],0),0)))</f>
        <v/>
      </c>
      <c r="X8259"/>
    </row>
    <row r="8260" spans="2:24" x14ac:dyDescent="0.25">
      <c r="B8260" s="146"/>
      <c r="C8260" s="31"/>
      <c r="D8260" s="31"/>
      <c r="E8260" s="44"/>
      <c r="F8260" s="43"/>
      <c r="G8260" s="84"/>
      <c r="H8260" s="31"/>
      <c r="I8260" s="31"/>
      <c r="J8260" s="84"/>
      <c r="K8260" s="31"/>
      <c r="L8260" s="31"/>
      <c r="M8260" s="169"/>
      <c r="N8260" s="148"/>
      <c r="O8260" s="106"/>
      <c r="P8260" s="43"/>
      <c r="Q8260" s="31"/>
      <c r="R8260" s="84"/>
      <c r="S8260" s="31"/>
      <c r="T8260" s="31"/>
      <c r="U8260" s="169"/>
      <c r="V8260" s="150"/>
      <c r="W8260" s="141" t="str" cm="1">
        <f t="array" ref="W8260">IF(SUM(LEN(B8260:V8260))=0,"",IF(OR(OR(ISBLANK(F8260),SUM(LEN(C8260),LEN(D8260))=0),AND(NOT(E8260="Unknown"),ISBLANK(J8260)),AND(NOT(O8260="Unknown"),ISBLANK(R8260))),"Missing Information", INDEX(Table15[Entire Service Line Classification], MATCH(SUMIFS(Table15[Unique ID],Table15[System-Owned Portion],E8260,Table15[If Material Anything Other than "Lead" in Column E,Was Material Ever Previously Lead?],G8260,Table15[Customer-Owned Portion],O8260),Table15[Unique ID],0),0)))</f>
        <v/>
      </c>
      <c r="X8260"/>
    </row>
    <row r="8261" spans="2:24" x14ac:dyDescent="0.25">
      <c r="B8261" s="146"/>
      <c r="C8261" s="31"/>
      <c r="D8261" s="31"/>
      <c r="E8261" s="44"/>
      <c r="F8261" s="43"/>
      <c r="G8261" s="84"/>
      <c r="H8261" s="31"/>
      <c r="I8261" s="31"/>
      <c r="J8261" s="84"/>
      <c r="K8261" s="31"/>
      <c r="L8261" s="31"/>
      <c r="M8261" s="169"/>
      <c r="N8261" s="148"/>
      <c r="O8261" s="106"/>
      <c r="P8261" s="43"/>
      <c r="Q8261" s="31"/>
      <c r="R8261" s="84"/>
      <c r="S8261" s="31"/>
      <c r="T8261" s="31"/>
      <c r="U8261" s="169"/>
      <c r="V8261" s="150"/>
      <c r="W8261" s="141" t="str" cm="1">
        <f t="array" ref="W8261">IF(SUM(LEN(B8261:V8261))=0,"",IF(OR(OR(ISBLANK(F8261),SUM(LEN(C8261),LEN(D8261))=0),AND(NOT(E8261="Unknown"),ISBLANK(J8261)),AND(NOT(O8261="Unknown"),ISBLANK(R8261))),"Missing Information", INDEX(Table15[Entire Service Line Classification], MATCH(SUMIFS(Table15[Unique ID],Table15[System-Owned Portion],E8261,Table15[If Material Anything Other than "Lead" in Column E,Was Material Ever Previously Lead?],G8261,Table15[Customer-Owned Portion],O8261),Table15[Unique ID],0),0)))</f>
        <v/>
      </c>
      <c r="X8261"/>
    </row>
    <row r="8262" spans="2:24" x14ac:dyDescent="0.25">
      <c r="B8262" s="146"/>
      <c r="C8262" s="31"/>
      <c r="D8262" s="31"/>
      <c r="E8262" s="44"/>
      <c r="F8262" s="43"/>
      <c r="G8262" s="84"/>
      <c r="H8262" s="31"/>
      <c r="I8262" s="31"/>
      <c r="J8262" s="84"/>
      <c r="K8262" s="31"/>
      <c r="L8262" s="31"/>
      <c r="M8262" s="169"/>
      <c r="N8262" s="148"/>
      <c r="O8262" s="106"/>
      <c r="P8262" s="43"/>
      <c r="Q8262" s="31"/>
      <c r="R8262" s="84"/>
      <c r="S8262" s="31"/>
      <c r="T8262" s="31"/>
      <c r="U8262" s="169"/>
      <c r="V8262" s="150"/>
      <c r="W8262" s="141" t="str" cm="1">
        <f t="array" ref="W8262">IF(SUM(LEN(B8262:V8262))=0,"",IF(OR(OR(ISBLANK(F8262),SUM(LEN(C8262),LEN(D8262))=0),AND(NOT(E8262="Unknown"),ISBLANK(J8262)),AND(NOT(O8262="Unknown"),ISBLANK(R8262))),"Missing Information", INDEX(Table15[Entire Service Line Classification], MATCH(SUMIFS(Table15[Unique ID],Table15[System-Owned Portion],E8262,Table15[If Material Anything Other than "Lead" in Column E,Was Material Ever Previously Lead?],G8262,Table15[Customer-Owned Portion],O8262),Table15[Unique ID],0),0)))</f>
        <v/>
      </c>
      <c r="X8262"/>
    </row>
    <row r="8263" spans="2:24" x14ac:dyDescent="0.25">
      <c r="B8263" s="146"/>
      <c r="C8263" s="31"/>
      <c r="D8263" s="31"/>
      <c r="E8263" s="44"/>
      <c r="F8263" s="43"/>
      <c r="G8263" s="84"/>
      <c r="H8263" s="31"/>
      <c r="I8263" s="31"/>
      <c r="J8263" s="84"/>
      <c r="K8263" s="31"/>
      <c r="L8263" s="31"/>
      <c r="M8263" s="169"/>
      <c r="N8263" s="148"/>
      <c r="O8263" s="106"/>
      <c r="P8263" s="43"/>
      <c r="Q8263" s="31"/>
      <c r="R8263" s="84"/>
      <c r="S8263" s="31"/>
      <c r="T8263" s="31"/>
      <c r="U8263" s="169"/>
      <c r="V8263" s="150"/>
      <c r="W8263" s="141" t="str" cm="1">
        <f t="array" ref="W8263">IF(SUM(LEN(B8263:V8263))=0,"",IF(OR(OR(ISBLANK(F8263),SUM(LEN(C8263),LEN(D8263))=0),AND(NOT(E8263="Unknown"),ISBLANK(J8263)),AND(NOT(O8263="Unknown"),ISBLANK(R8263))),"Missing Information", INDEX(Table15[Entire Service Line Classification], MATCH(SUMIFS(Table15[Unique ID],Table15[System-Owned Portion],E8263,Table15[If Material Anything Other than "Lead" in Column E,Was Material Ever Previously Lead?],G8263,Table15[Customer-Owned Portion],O8263),Table15[Unique ID],0),0)))</f>
        <v/>
      </c>
      <c r="X8263"/>
    </row>
    <row r="8264" spans="2:24" x14ac:dyDescent="0.25">
      <c r="B8264" s="146"/>
      <c r="C8264" s="31"/>
      <c r="D8264" s="31"/>
      <c r="E8264" s="44"/>
      <c r="F8264" s="43"/>
      <c r="G8264" s="84"/>
      <c r="H8264" s="31"/>
      <c r="I8264" s="31"/>
      <c r="J8264" s="84"/>
      <c r="K8264" s="31"/>
      <c r="L8264" s="31"/>
      <c r="M8264" s="169"/>
      <c r="N8264" s="148"/>
      <c r="O8264" s="106"/>
      <c r="P8264" s="43"/>
      <c r="Q8264" s="31"/>
      <c r="R8264" s="84"/>
      <c r="S8264" s="31"/>
      <c r="T8264" s="31"/>
      <c r="U8264" s="169"/>
      <c r="V8264" s="150"/>
      <c r="W8264" s="141" t="str" cm="1">
        <f t="array" ref="W8264">IF(SUM(LEN(B8264:V8264))=0,"",IF(OR(OR(ISBLANK(F8264),SUM(LEN(C8264),LEN(D8264))=0),AND(NOT(E8264="Unknown"),ISBLANK(J8264)),AND(NOT(O8264="Unknown"),ISBLANK(R8264))),"Missing Information", INDEX(Table15[Entire Service Line Classification], MATCH(SUMIFS(Table15[Unique ID],Table15[System-Owned Portion],E8264,Table15[If Material Anything Other than "Lead" in Column E,Was Material Ever Previously Lead?],G8264,Table15[Customer-Owned Portion],O8264),Table15[Unique ID],0),0)))</f>
        <v/>
      </c>
      <c r="X8264"/>
    </row>
    <row r="8265" spans="2:24" x14ac:dyDescent="0.25">
      <c r="B8265" s="146"/>
      <c r="C8265" s="31"/>
      <c r="D8265" s="31"/>
      <c r="E8265" s="44"/>
      <c r="F8265" s="43"/>
      <c r="G8265" s="84"/>
      <c r="H8265" s="31"/>
      <c r="I8265" s="31"/>
      <c r="J8265" s="84"/>
      <c r="K8265" s="31"/>
      <c r="L8265" s="31"/>
      <c r="M8265" s="169"/>
      <c r="N8265" s="148"/>
      <c r="O8265" s="106"/>
      <c r="P8265" s="43"/>
      <c r="Q8265" s="31"/>
      <c r="R8265" s="84"/>
      <c r="S8265" s="31"/>
      <c r="T8265" s="31"/>
      <c r="U8265" s="169"/>
      <c r="V8265" s="150"/>
      <c r="W8265" s="141" t="str" cm="1">
        <f t="array" ref="W8265">IF(SUM(LEN(B8265:V8265))=0,"",IF(OR(OR(ISBLANK(F8265),SUM(LEN(C8265),LEN(D8265))=0),AND(NOT(E8265="Unknown"),ISBLANK(J8265)),AND(NOT(O8265="Unknown"),ISBLANK(R8265))),"Missing Information", INDEX(Table15[Entire Service Line Classification], MATCH(SUMIFS(Table15[Unique ID],Table15[System-Owned Portion],E8265,Table15[If Material Anything Other than "Lead" in Column E,Was Material Ever Previously Lead?],G8265,Table15[Customer-Owned Portion],O8265),Table15[Unique ID],0),0)))</f>
        <v/>
      </c>
      <c r="X8265"/>
    </row>
    <row r="8266" spans="2:24" x14ac:dyDescent="0.25">
      <c r="B8266" s="146"/>
      <c r="C8266" s="31"/>
      <c r="D8266" s="31"/>
      <c r="E8266" s="44"/>
      <c r="F8266" s="43"/>
      <c r="G8266" s="84"/>
      <c r="H8266" s="31"/>
      <c r="I8266" s="31"/>
      <c r="J8266" s="84"/>
      <c r="K8266" s="31"/>
      <c r="L8266" s="31"/>
      <c r="M8266" s="169"/>
      <c r="N8266" s="148"/>
      <c r="O8266" s="106"/>
      <c r="P8266" s="43"/>
      <c r="Q8266" s="31"/>
      <c r="R8266" s="84"/>
      <c r="S8266" s="31"/>
      <c r="T8266" s="31"/>
      <c r="U8266" s="169"/>
      <c r="V8266" s="150"/>
      <c r="W8266" s="141" t="str" cm="1">
        <f t="array" ref="W8266">IF(SUM(LEN(B8266:V8266))=0,"",IF(OR(OR(ISBLANK(F8266),SUM(LEN(C8266),LEN(D8266))=0),AND(NOT(E8266="Unknown"),ISBLANK(J8266)),AND(NOT(O8266="Unknown"),ISBLANK(R8266))),"Missing Information", INDEX(Table15[Entire Service Line Classification], MATCH(SUMIFS(Table15[Unique ID],Table15[System-Owned Portion],E8266,Table15[If Material Anything Other than "Lead" in Column E,Was Material Ever Previously Lead?],G8266,Table15[Customer-Owned Portion],O8266),Table15[Unique ID],0),0)))</f>
        <v/>
      </c>
      <c r="X8266"/>
    </row>
    <row r="8267" spans="2:24" x14ac:dyDescent="0.25">
      <c r="B8267" s="146"/>
      <c r="C8267" s="31"/>
      <c r="D8267" s="31"/>
      <c r="E8267" s="44"/>
      <c r="F8267" s="43"/>
      <c r="G8267" s="84"/>
      <c r="H8267" s="31"/>
      <c r="I8267" s="31"/>
      <c r="J8267" s="84"/>
      <c r="K8267" s="31"/>
      <c r="L8267" s="31"/>
      <c r="M8267" s="169"/>
      <c r="N8267" s="148"/>
      <c r="O8267" s="106"/>
      <c r="P8267" s="43"/>
      <c r="Q8267" s="31"/>
      <c r="R8267" s="84"/>
      <c r="S8267" s="31"/>
      <c r="T8267" s="31"/>
      <c r="U8267" s="169"/>
      <c r="V8267" s="150"/>
      <c r="W8267" s="141" t="str" cm="1">
        <f t="array" ref="W8267">IF(SUM(LEN(B8267:V8267))=0,"",IF(OR(OR(ISBLANK(F8267),SUM(LEN(C8267),LEN(D8267))=0),AND(NOT(E8267="Unknown"),ISBLANK(J8267)),AND(NOT(O8267="Unknown"),ISBLANK(R8267))),"Missing Information", INDEX(Table15[Entire Service Line Classification], MATCH(SUMIFS(Table15[Unique ID],Table15[System-Owned Portion],E8267,Table15[If Material Anything Other than "Lead" in Column E,Was Material Ever Previously Lead?],G8267,Table15[Customer-Owned Portion],O8267),Table15[Unique ID],0),0)))</f>
        <v/>
      </c>
      <c r="X8267"/>
    </row>
    <row r="8268" spans="2:24" x14ac:dyDescent="0.25">
      <c r="B8268" s="146"/>
      <c r="C8268" s="31"/>
      <c r="D8268" s="31"/>
      <c r="E8268" s="44"/>
      <c r="F8268" s="43"/>
      <c r="G8268" s="84"/>
      <c r="H8268" s="31"/>
      <c r="I8268" s="31"/>
      <c r="J8268" s="84"/>
      <c r="K8268" s="31"/>
      <c r="L8268" s="31"/>
      <c r="M8268" s="169"/>
      <c r="N8268" s="148"/>
      <c r="O8268" s="106"/>
      <c r="P8268" s="43"/>
      <c r="Q8268" s="31"/>
      <c r="R8268" s="84"/>
      <c r="S8268" s="31"/>
      <c r="T8268" s="31"/>
      <c r="U8268" s="169"/>
      <c r="V8268" s="150"/>
      <c r="W8268" s="141" t="str" cm="1">
        <f t="array" ref="W8268">IF(SUM(LEN(B8268:V8268))=0,"",IF(OR(OR(ISBLANK(F8268),SUM(LEN(C8268),LEN(D8268))=0),AND(NOT(E8268="Unknown"),ISBLANK(J8268)),AND(NOT(O8268="Unknown"),ISBLANK(R8268))),"Missing Information", INDEX(Table15[Entire Service Line Classification], MATCH(SUMIFS(Table15[Unique ID],Table15[System-Owned Portion],E8268,Table15[If Material Anything Other than "Lead" in Column E,Was Material Ever Previously Lead?],G8268,Table15[Customer-Owned Portion],O8268),Table15[Unique ID],0),0)))</f>
        <v/>
      </c>
      <c r="X8268"/>
    </row>
    <row r="8269" spans="2:24" x14ac:dyDescent="0.25">
      <c r="B8269" s="146"/>
      <c r="C8269" s="31"/>
      <c r="D8269" s="31"/>
      <c r="E8269" s="44"/>
      <c r="F8269" s="43"/>
      <c r="G8269" s="84"/>
      <c r="H8269" s="31"/>
      <c r="I8269" s="31"/>
      <c r="J8269" s="84"/>
      <c r="K8269" s="31"/>
      <c r="L8269" s="31"/>
      <c r="M8269" s="169"/>
      <c r="N8269" s="148"/>
      <c r="O8269" s="106"/>
      <c r="P8269" s="43"/>
      <c r="Q8269" s="31"/>
      <c r="R8269" s="84"/>
      <c r="S8269" s="31"/>
      <c r="T8269" s="31"/>
      <c r="U8269" s="169"/>
      <c r="V8269" s="150"/>
      <c r="W8269" s="141" t="str" cm="1">
        <f t="array" ref="W8269">IF(SUM(LEN(B8269:V8269))=0,"",IF(OR(OR(ISBLANK(F8269),SUM(LEN(C8269),LEN(D8269))=0),AND(NOT(E8269="Unknown"),ISBLANK(J8269)),AND(NOT(O8269="Unknown"),ISBLANK(R8269))),"Missing Information", INDEX(Table15[Entire Service Line Classification], MATCH(SUMIFS(Table15[Unique ID],Table15[System-Owned Portion],E8269,Table15[If Material Anything Other than "Lead" in Column E,Was Material Ever Previously Lead?],G8269,Table15[Customer-Owned Portion],O8269),Table15[Unique ID],0),0)))</f>
        <v/>
      </c>
      <c r="X8269"/>
    </row>
    <row r="8270" spans="2:24" x14ac:dyDescent="0.25">
      <c r="B8270" s="146"/>
      <c r="C8270" s="31"/>
      <c r="D8270" s="31"/>
      <c r="E8270" s="44"/>
      <c r="F8270" s="43"/>
      <c r="G8270" s="84"/>
      <c r="H8270" s="31"/>
      <c r="I8270" s="31"/>
      <c r="J8270" s="84"/>
      <c r="K8270" s="31"/>
      <c r="L8270" s="31"/>
      <c r="M8270" s="169"/>
      <c r="N8270" s="148"/>
      <c r="O8270" s="106"/>
      <c r="P8270" s="43"/>
      <c r="Q8270" s="31"/>
      <c r="R8270" s="84"/>
      <c r="S8270" s="31"/>
      <c r="T8270" s="31"/>
      <c r="U8270" s="169"/>
      <c r="V8270" s="150"/>
      <c r="W8270" s="141" t="str" cm="1">
        <f t="array" ref="W8270">IF(SUM(LEN(B8270:V8270))=0,"",IF(OR(OR(ISBLANK(F8270),SUM(LEN(C8270),LEN(D8270))=0),AND(NOT(E8270="Unknown"),ISBLANK(J8270)),AND(NOT(O8270="Unknown"),ISBLANK(R8270))),"Missing Information", INDEX(Table15[Entire Service Line Classification], MATCH(SUMIFS(Table15[Unique ID],Table15[System-Owned Portion],E8270,Table15[If Material Anything Other than "Lead" in Column E,Was Material Ever Previously Lead?],G8270,Table15[Customer-Owned Portion],O8270),Table15[Unique ID],0),0)))</f>
        <v/>
      </c>
      <c r="X8270"/>
    </row>
    <row r="8271" spans="2:24" x14ac:dyDescent="0.25">
      <c r="B8271" s="146"/>
      <c r="C8271" s="31"/>
      <c r="D8271" s="31"/>
      <c r="E8271" s="44"/>
      <c r="F8271" s="43"/>
      <c r="G8271" s="84"/>
      <c r="H8271" s="31"/>
      <c r="I8271" s="31"/>
      <c r="J8271" s="84"/>
      <c r="K8271" s="31"/>
      <c r="L8271" s="31"/>
      <c r="M8271" s="169"/>
      <c r="N8271" s="148"/>
      <c r="O8271" s="106"/>
      <c r="P8271" s="43"/>
      <c r="Q8271" s="31"/>
      <c r="R8271" s="84"/>
      <c r="S8271" s="31"/>
      <c r="T8271" s="31"/>
      <c r="U8271" s="169"/>
      <c r="V8271" s="150"/>
      <c r="W8271" s="141" t="str" cm="1">
        <f t="array" ref="W8271">IF(SUM(LEN(B8271:V8271))=0,"",IF(OR(OR(ISBLANK(F8271),SUM(LEN(C8271),LEN(D8271))=0),AND(NOT(E8271="Unknown"),ISBLANK(J8271)),AND(NOT(O8271="Unknown"),ISBLANK(R8271))),"Missing Information", INDEX(Table15[Entire Service Line Classification], MATCH(SUMIFS(Table15[Unique ID],Table15[System-Owned Portion],E8271,Table15[If Material Anything Other than "Lead" in Column E,Was Material Ever Previously Lead?],G8271,Table15[Customer-Owned Portion],O8271),Table15[Unique ID],0),0)))</f>
        <v/>
      </c>
      <c r="X8271"/>
    </row>
    <row r="8272" spans="2:24" x14ac:dyDescent="0.25">
      <c r="B8272" s="146"/>
      <c r="C8272" s="31"/>
      <c r="D8272" s="31"/>
      <c r="E8272" s="44"/>
      <c r="F8272" s="43"/>
      <c r="G8272" s="84"/>
      <c r="H8272" s="31"/>
      <c r="I8272" s="31"/>
      <c r="J8272" s="84"/>
      <c r="K8272" s="31"/>
      <c r="L8272" s="31"/>
      <c r="M8272" s="169"/>
      <c r="N8272" s="148"/>
      <c r="O8272" s="106"/>
      <c r="P8272" s="43"/>
      <c r="Q8272" s="31"/>
      <c r="R8272" s="84"/>
      <c r="S8272" s="31"/>
      <c r="T8272" s="31"/>
      <c r="U8272" s="169"/>
      <c r="V8272" s="150"/>
      <c r="W8272" s="141" t="str" cm="1">
        <f t="array" ref="W8272">IF(SUM(LEN(B8272:V8272))=0,"",IF(OR(OR(ISBLANK(F8272),SUM(LEN(C8272),LEN(D8272))=0),AND(NOT(E8272="Unknown"),ISBLANK(J8272)),AND(NOT(O8272="Unknown"),ISBLANK(R8272))),"Missing Information", INDEX(Table15[Entire Service Line Classification], MATCH(SUMIFS(Table15[Unique ID],Table15[System-Owned Portion],E8272,Table15[If Material Anything Other than "Lead" in Column E,Was Material Ever Previously Lead?],G8272,Table15[Customer-Owned Portion],O8272),Table15[Unique ID],0),0)))</f>
        <v/>
      </c>
      <c r="X8272"/>
    </row>
    <row r="8273" spans="2:24" x14ac:dyDescent="0.25">
      <c r="B8273" s="146"/>
      <c r="C8273" s="31"/>
      <c r="D8273" s="31"/>
      <c r="E8273" s="44"/>
      <c r="F8273" s="43"/>
      <c r="G8273" s="84"/>
      <c r="H8273" s="31"/>
      <c r="I8273" s="31"/>
      <c r="J8273" s="84"/>
      <c r="K8273" s="31"/>
      <c r="L8273" s="31"/>
      <c r="M8273" s="169"/>
      <c r="N8273" s="148"/>
      <c r="O8273" s="106"/>
      <c r="P8273" s="43"/>
      <c r="Q8273" s="31"/>
      <c r="R8273" s="84"/>
      <c r="S8273" s="31"/>
      <c r="T8273" s="31"/>
      <c r="U8273" s="169"/>
      <c r="V8273" s="150"/>
      <c r="W8273" s="141" t="str" cm="1">
        <f t="array" ref="W8273">IF(SUM(LEN(B8273:V8273))=0,"",IF(OR(OR(ISBLANK(F8273),SUM(LEN(C8273),LEN(D8273))=0),AND(NOT(E8273="Unknown"),ISBLANK(J8273)),AND(NOT(O8273="Unknown"),ISBLANK(R8273))),"Missing Information", INDEX(Table15[Entire Service Line Classification], MATCH(SUMIFS(Table15[Unique ID],Table15[System-Owned Portion],E8273,Table15[If Material Anything Other than "Lead" in Column E,Was Material Ever Previously Lead?],G8273,Table15[Customer-Owned Portion],O8273),Table15[Unique ID],0),0)))</f>
        <v/>
      </c>
      <c r="X8273"/>
    </row>
    <row r="8274" spans="2:24" x14ac:dyDescent="0.25">
      <c r="B8274" s="146"/>
      <c r="C8274" s="31"/>
      <c r="D8274" s="31"/>
      <c r="E8274" s="44"/>
      <c r="F8274" s="43"/>
      <c r="G8274" s="84"/>
      <c r="H8274" s="31"/>
      <c r="I8274" s="31"/>
      <c r="J8274" s="84"/>
      <c r="K8274" s="31"/>
      <c r="L8274" s="31"/>
      <c r="M8274" s="169"/>
      <c r="N8274" s="148"/>
      <c r="O8274" s="106"/>
      <c r="P8274" s="43"/>
      <c r="Q8274" s="31"/>
      <c r="R8274" s="84"/>
      <c r="S8274" s="31"/>
      <c r="T8274" s="31"/>
      <c r="U8274" s="169"/>
      <c r="V8274" s="150"/>
      <c r="W8274" s="141" t="str" cm="1">
        <f t="array" ref="W8274">IF(SUM(LEN(B8274:V8274))=0,"",IF(OR(OR(ISBLANK(F8274),SUM(LEN(C8274),LEN(D8274))=0),AND(NOT(E8274="Unknown"),ISBLANK(J8274)),AND(NOT(O8274="Unknown"),ISBLANK(R8274))),"Missing Information", INDEX(Table15[Entire Service Line Classification], MATCH(SUMIFS(Table15[Unique ID],Table15[System-Owned Portion],E8274,Table15[If Material Anything Other than "Lead" in Column E,Was Material Ever Previously Lead?],G8274,Table15[Customer-Owned Portion],O8274),Table15[Unique ID],0),0)))</f>
        <v/>
      </c>
      <c r="X8274"/>
    </row>
    <row r="8275" spans="2:24" x14ac:dyDescent="0.25">
      <c r="B8275" s="146"/>
      <c r="C8275" s="31"/>
      <c r="D8275" s="31"/>
      <c r="E8275" s="44"/>
      <c r="F8275" s="43"/>
      <c r="G8275" s="84"/>
      <c r="H8275" s="31"/>
      <c r="I8275" s="31"/>
      <c r="J8275" s="84"/>
      <c r="K8275" s="31"/>
      <c r="L8275" s="31"/>
      <c r="M8275" s="169"/>
      <c r="N8275" s="148"/>
      <c r="O8275" s="106"/>
      <c r="P8275" s="43"/>
      <c r="Q8275" s="31"/>
      <c r="R8275" s="84"/>
      <c r="S8275" s="31"/>
      <c r="T8275" s="31"/>
      <c r="U8275" s="169"/>
      <c r="V8275" s="150"/>
      <c r="W8275" s="141" t="str" cm="1">
        <f t="array" ref="W8275">IF(SUM(LEN(B8275:V8275))=0,"",IF(OR(OR(ISBLANK(F8275),SUM(LEN(C8275),LEN(D8275))=0),AND(NOT(E8275="Unknown"),ISBLANK(J8275)),AND(NOT(O8275="Unknown"),ISBLANK(R8275))),"Missing Information", INDEX(Table15[Entire Service Line Classification], MATCH(SUMIFS(Table15[Unique ID],Table15[System-Owned Portion],E8275,Table15[If Material Anything Other than "Lead" in Column E,Was Material Ever Previously Lead?],G8275,Table15[Customer-Owned Portion],O8275),Table15[Unique ID],0),0)))</f>
        <v/>
      </c>
      <c r="X8275"/>
    </row>
    <row r="8276" spans="2:24" x14ac:dyDescent="0.25">
      <c r="B8276" s="146"/>
      <c r="C8276" s="31"/>
      <c r="D8276" s="31"/>
      <c r="E8276" s="44"/>
      <c r="F8276" s="43"/>
      <c r="G8276" s="84"/>
      <c r="H8276" s="31"/>
      <c r="I8276" s="31"/>
      <c r="J8276" s="84"/>
      <c r="K8276" s="31"/>
      <c r="L8276" s="31"/>
      <c r="M8276" s="169"/>
      <c r="N8276" s="148"/>
      <c r="O8276" s="106"/>
      <c r="P8276" s="43"/>
      <c r="Q8276" s="31"/>
      <c r="R8276" s="84"/>
      <c r="S8276" s="31"/>
      <c r="T8276" s="31"/>
      <c r="U8276" s="169"/>
      <c r="V8276" s="150"/>
      <c r="W8276" s="141" t="str" cm="1">
        <f t="array" ref="W8276">IF(SUM(LEN(B8276:V8276))=0,"",IF(OR(OR(ISBLANK(F8276),SUM(LEN(C8276),LEN(D8276))=0),AND(NOT(E8276="Unknown"),ISBLANK(J8276)),AND(NOT(O8276="Unknown"),ISBLANK(R8276))),"Missing Information", INDEX(Table15[Entire Service Line Classification], MATCH(SUMIFS(Table15[Unique ID],Table15[System-Owned Portion],E8276,Table15[If Material Anything Other than "Lead" in Column E,Was Material Ever Previously Lead?],G8276,Table15[Customer-Owned Portion],O8276),Table15[Unique ID],0),0)))</f>
        <v/>
      </c>
      <c r="X8276"/>
    </row>
    <row r="8277" spans="2:24" x14ac:dyDescent="0.25">
      <c r="B8277" s="146"/>
      <c r="C8277" s="31"/>
      <c r="D8277" s="31"/>
      <c r="E8277" s="44"/>
      <c r="F8277" s="43"/>
      <c r="G8277" s="84"/>
      <c r="H8277" s="31"/>
      <c r="I8277" s="31"/>
      <c r="J8277" s="84"/>
      <c r="K8277" s="31"/>
      <c r="L8277" s="31"/>
      <c r="M8277" s="169"/>
      <c r="N8277" s="148"/>
      <c r="O8277" s="106"/>
      <c r="P8277" s="43"/>
      <c r="Q8277" s="31"/>
      <c r="R8277" s="84"/>
      <c r="S8277" s="31"/>
      <c r="T8277" s="31"/>
      <c r="U8277" s="169"/>
      <c r="V8277" s="150"/>
      <c r="W8277" s="141" t="str" cm="1">
        <f t="array" ref="W8277">IF(SUM(LEN(B8277:V8277))=0,"",IF(OR(OR(ISBLANK(F8277),SUM(LEN(C8277),LEN(D8277))=0),AND(NOT(E8277="Unknown"),ISBLANK(J8277)),AND(NOT(O8277="Unknown"),ISBLANK(R8277))),"Missing Information", INDEX(Table15[Entire Service Line Classification], MATCH(SUMIFS(Table15[Unique ID],Table15[System-Owned Portion],E8277,Table15[If Material Anything Other than "Lead" in Column E,Was Material Ever Previously Lead?],G8277,Table15[Customer-Owned Portion],O8277),Table15[Unique ID],0),0)))</f>
        <v/>
      </c>
      <c r="X8277"/>
    </row>
    <row r="8278" spans="2:24" x14ac:dyDescent="0.25">
      <c r="B8278" s="146"/>
      <c r="C8278" s="31"/>
      <c r="D8278" s="31"/>
      <c r="E8278" s="44"/>
      <c r="F8278" s="43"/>
      <c r="G8278" s="84"/>
      <c r="H8278" s="31"/>
      <c r="I8278" s="31"/>
      <c r="J8278" s="84"/>
      <c r="K8278" s="31"/>
      <c r="L8278" s="31"/>
      <c r="M8278" s="169"/>
      <c r="N8278" s="148"/>
      <c r="O8278" s="106"/>
      <c r="P8278" s="43"/>
      <c r="Q8278" s="31"/>
      <c r="R8278" s="84"/>
      <c r="S8278" s="31"/>
      <c r="T8278" s="31"/>
      <c r="U8278" s="169"/>
      <c r="V8278" s="150"/>
      <c r="W8278" s="141" t="str" cm="1">
        <f t="array" ref="W8278">IF(SUM(LEN(B8278:V8278))=0,"",IF(OR(OR(ISBLANK(F8278),SUM(LEN(C8278),LEN(D8278))=0),AND(NOT(E8278="Unknown"),ISBLANK(J8278)),AND(NOT(O8278="Unknown"),ISBLANK(R8278))),"Missing Information", INDEX(Table15[Entire Service Line Classification], MATCH(SUMIFS(Table15[Unique ID],Table15[System-Owned Portion],E8278,Table15[If Material Anything Other than "Lead" in Column E,Was Material Ever Previously Lead?],G8278,Table15[Customer-Owned Portion],O8278),Table15[Unique ID],0),0)))</f>
        <v/>
      </c>
      <c r="X8278"/>
    </row>
    <row r="8279" spans="2:24" x14ac:dyDescent="0.25">
      <c r="B8279" s="146"/>
      <c r="C8279" s="31"/>
      <c r="D8279" s="31"/>
      <c r="E8279" s="44"/>
      <c r="F8279" s="43"/>
      <c r="G8279" s="84"/>
      <c r="H8279" s="31"/>
      <c r="I8279" s="31"/>
      <c r="J8279" s="84"/>
      <c r="K8279" s="31"/>
      <c r="L8279" s="31"/>
      <c r="M8279" s="169"/>
      <c r="N8279" s="148"/>
      <c r="O8279" s="106"/>
      <c r="P8279" s="43"/>
      <c r="Q8279" s="31"/>
      <c r="R8279" s="84"/>
      <c r="S8279" s="31"/>
      <c r="T8279" s="31"/>
      <c r="U8279" s="169"/>
      <c r="V8279" s="150"/>
      <c r="W8279" s="141" t="str" cm="1">
        <f t="array" ref="W8279">IF(SUM(LEN(B8279:V8279))=0,"",IF(OR(OR(ISBLANK(F8279),SUM(LEN(C8279),LEN(D8279))=0),AND(NOT(E8279="Unknown"),ISBLANK(J8279)),AND(NOT(O8279="Unknown"),ISBLANK(R8279))),"Missing Information", INDEX(Table15[Entire Service Line Classification], MATCH(SUMIFS(Table15[Unique ID],Table15[System-Owned Portion],E8279,Table15[If Material Anything Other than "Lead" in Column E,Was Material Ever Previously Lead?],G8279,Table15[Customer-Owned Portion],O8279),Table15[Unique ID],0),0)))</f>
        <v/>
      </c>
      <c r="X8279"/>
    </row>
    <row r="8280" spans="2:24" x14ac:dyDescent="0.25">
      <c r="B8280" s="146"/>
      <c r="C8280" s="31"/>
      <c r="D8280" s="31"/>
      <c r="E8280" s="44"/>
      <c r="F8280" s="43"/>
      <c r="G8280" s="84"/>
      <c r="H8280" s="31"/>
      <c r="I8280" s="31"/>
      <c r="J8280" s="84"/>
      <c r="K8280" s="31"/>
      <c r="L8280" s="31"/>
      <c r="M8280" s="169"/>
      <c r="N8280" s="148"/>
      <c r="O8280" s="106"/>
      <c r="P8280" s="43"/>
      <c r="Q8280" s="31"/>
      <c r="R8280" s="84"/>
      <c r="S8280" s="31"/>
      <c r="T8280" s="31"/>
      <c r="U8280" s="169"/>
      <c r="V8280" s="150"/>
      <c r="W8280" s="141" t="str" cm="1">
        <f t="array" ref="W8280">IF(SUM(LEN(B8280:V8280))=0,"",IF(OR(OR(ISBLANK(F8280),SUM(LEN(C8280),LEN(D8280))=0),AND(NOT(E8280="Unknown"),ISBLANK(J8280)),AND(NOT(O8280="Unknown"),ISBLANK(R8280))),"Missing Information", INDEX(Table15[Entire Service Line Classification], MATCH(SUMIFS(Table15[Unique ID],Table15[System-Owned Portion],E8280,Table15[If Material Anything Other than "Lead" in Column E,Was Material Ever Previously Lead?],G8280,Table15[Customer-Owned Portion],O8280),Table15[Unique ID],0),0)))</f>
        <v/>
      </c>
      <c r="X8280"/>
    </row>
    <row r="8281" spans="2:24" x14ac:dyDescent="0.25">
      <c r="B8281" s="146"/>
      <c r="C8281" s="31"/>
      <c r="D8281" s="31"/>
      <c r="E8281" s="44"/>
      <c r="F8281" s="43"/>
      <c r="G8281" s="84"/>
      <c r="H8281" s="31"/>
      <c r="I8281" s="31"/>
      <c r="J8281" s="84"/>
      <c r="K8281" s="31"/>
      <c r="L8281" s="31"/>
      <c r="M8281" s="169"/>
      <c r="N8281" s="148"/>
      <c r="O8281" s="106"/>
      <c r="P8281" s="43"/>
      <c r="Q8281" s="31"/>
      <c r="R8281" s="84"/>
      <c r="S8281" s="31"/>
      <c r="T8281" s="31"/>
      <c r="U8281" s="169"/>
      <c r="V8281" s="150"/>
      <c r="W8281" s="141" t="str" cm="1">
        <f t="array" ref="W8281">IF(SUM(LEN(B8281:V8281))=0,"",IF(OR(OR(ISBLANK(F8281),SUM(LEN(C8281),LEN(D8281))=0),AND(NOT(E8281="Unknown"),ISBLANK(J8281)),AND(NOT(O8281="Unknown"),ISBLANK(R8281))),"Missing Information", INDEX(Table15[Entire Service Line Classification], MATCH(SUMIFS(Table15[Unique ID],Table15[System-Owned Portion],E8281,Table15[If Material Anything Other than "Lead" in Column E,Was Material Ever Previously Lead?],G8281,Table15[Customer-Owned Portion],O8281),Table15[Unique ID],0),0)))</f>
        <v/>
      </c>
      <c r="X8281"/>
    </row>
    <row r="8282" spans="2:24" x14ac:dyDescent="0.25">
      <c r="B8282" s="146"/>
      <c r="C8282" s="31"/>
      <c r="D8282" s="31"/>
      <c r="E8282" s="44"/>
      <c r="F8282" s="43"/>
      <c r="G8282" s="84"/>
      <c r="H8282" s="31"/>
      <c r="I8282" s="31"/>
      <c r="J8282" s="84"/>
      <c r="K8282" s="31"/>
      <c r="L8282" s="31"/>
      <c r="M8282" s="169"/>
      <c r="N8282" s="148"/>
      <c r="O8282" s="106"/>
      <c r="P8282" s="43"/>
      <c r="Q8282" s="31"/>
      <c r="R8282" s="84"/>
      <c r="S8282" s="31"/>
      <c r="T8282" s="31"/>
      <c r="U8282" s="169"/>
      <c r="V8282" s="150"/>
      <c r="W8282" s="141" t="str" cm="1">
        <f t="array" ref="W8282">IF(SUM(LEN(B8282:V8282))=0,"",IF(OR(OR(ISBLANK(F8282),SUM(LEN(C8282),LEN(D8282))=0),AND(NOT(E8282="Unknown"),ISBLANK(J8282)),AND(NOT(O8282="Unknown"),ISBLANK(R8282))),"Missing Information", INDEX(Table15[Entire Service Line Classification], MATCH(SUMIFS(Table15[Unique ID],Table15[System-Owned Portion],E8282,Table15[If Material Anything Other than "Lead" in Column E,Was Material Ever Previously Lead?],G8282,Table15[Customer-Owned Portion],O8282),Table15[Unique ID],0),0)))</f>
        <v/>
      </c>
      <c r="X8282"/>
    </row>
    <row r="8283" spans="2:24" x14ac:dyDescent="0.25">
      <c r="B8283" s="146"/>
      <c r="C8283" s="31"/>
      <c r="D8283" s="31"/>
      <c r="E8283" s="44"/>
      <c r="F8283" s="43"/>
      <c r="G8283" s="84"/>
      <c r="H8283" s="31"/>
      <c r="I8283" s="31"/>
      <c r="J8283" s="84"/>
      <c r="K8283" s="31"/>
      <c r="L8283" s="31"/>
      <c r="M8283" s="169"/>
      <c r="N8283" s="148"/>
      <c r="O8283" s="106"/>
      <c r="P8283" s="43"/>
      <c r="Q8283" s="31"/>
      <c r="R8283" s="84"/>
      <c r="S8283" s="31"/>
      <c r="T8283" s="31"/>
      <c r="U8283" s="169"/>
      <c r="V8283" s="150"/>
      <c r="W8283" s="141" t="str" cm="1">
        <f t="array" ref="W8283">IF(SUM(LEN(B8283:V8283))=0,"",IF(OR(OR(ISBLANK(F8283),SUM(LEN(C8283),LEN(D8283))=0),AND(NOT(E8283="Unknown"),ISBLANK(J8283)),AND(NOT(O8283="Unknown"),ISBLANK(R8283))),"Missing Information", INDEX(Table15[Entire Service Line Classification], MATCH(SUMIFS(Table15[Unique ID],Table15[System-Owned Portion],E8283,Table15[If Material Anything Other than "Lead" in Column E,Was Material Ever Previously Lead?],G8283,Table15[Customer-Owned Portion],O8283),Table15[Unique ID],0),0)))</f>
        <v/>
      </c>
      <c r="X8283"/>
    </row>
    <row r="8284" spans="2:24" x14ac:dyDescent="0.25">
      <c r="B8284" s="146"/>
      <c r="C8284" s="31"/>
      <c r="D8284" s="31"/>
      <c r="E8284" s="44"/>
      <c r="F8284" s="43"/>
      <c r="G8284" s="84"/>
      <c r="H8284" s="31"/>
      <c r="I8284" s="31"/>
      <c r="J8284" s="84"/>
      <c r="K8284" s="31"/>
      <c r="L8284" s="31"/>
      <c r="M8284" s="169"/>
      <c r="N8284" s="148"/>
      <c r="O8284" s="106"/>
      <c r="P8284" s="43"/>
      <c r="Q8284" s="31"/>
      <c r="R8284" s="84"/>
      <c r="S8284" s="31"/>
      <c r="T8284" s="31"/>
      <c r="U8284" s="169"/>
      <c r="V8284" s="150"/>
      <c r="W8284" s="141" t="str" cm="1">
        <f t="array" ref="W8284">IF(SUM(LEN(B8284:V8284))=0,"",IF(OR(OR(ISBLANK(F8284),SUM(LEN(C8284),LEN(D8284))=0),AND(NOT(E8284="Unknown"),ISBLANK(J8284)),AND(NOT(O8284="Unknown"),ISBLANK(R8284))),"Missing Information", INDEX(Table15[Entire Service Line Classification], MATCH(SUMIFS(Table15[Unique ID],Table15[System-Owned Portion],E8284,Table15[If Material Anything Other than "Lead" in Column E,Was Material Ever Previously Lead?],G8284,Table15[Customer-Owned Portion],O8284),Table15[Unique ID],0),0)))</f>
        <v/>
      </c>
      <c r="X8284"/>
    </row>
    <row r="8285" spans="2:24" x14ac:dyDescent="0.25">
      <c r="B8285" s="146"/>
      <c r="C8285" s="31"/>
      <c r="D8285" s="31"/>
      <c r="E8285" s="44"/>
      <c r="F8285" s="43"/>
      <c r="G8285" s="84"/>
      <c r="H8285" s="31"/>
      <c r="I8285" s="31"/>
      <c r="J8285" s="84"/>
      <c r="K8285" s="31"/>
      <c r="L8285" s="31"/>
      <c r="M8285" s="169"/>
      <c r="N8285" s="148"/>
      <c r="O8285" s="106"/>
      <c r="P8285" s="43"/>
      <c r="Q8285" s="31"/>
      <c r="R8285" s="84"/>
      <c r="S8285" s="31"/>
      <c r="T8285" s="31"/>
      <c r="U8285" s="169"/>
      <c r="V8285" s="150"/>
      <c r="W8285" s="141" t="str" cm="1">
        <f t="array" ref="W8285">IF(SUM(LEN(B8285:V8285))=0,"",IF(OR(OR(ISBLANK(F8285),SUM(LEN(C8285),LEN(D8285))=0),AND(NOT(E8285="Unknown"),ISBLANK(J8285)),AND(NOT(O8285="Unknown"),ISBLANK(R8285))),"Missing Information", INDEX(Table15[Entire Service Line Classification], MATCH(SUMIFS(Table15[Unique ID],Table15[System-Owned Portion],E8285,Table15[If Material Anything Other than "Lead" in Column E,Was Material Ever Previously Lead?],G8285,Table15[Customer-Owned Portion],O8285),Table15[Unique ID],0),0)))</f>
        <v/>
      </c>
      <c r="X8285"/>
    </row>
    <row r="8286" spans="2:24" x14ac:dyDescent="0.25">
      <c r="B8286" s="146"/>
      <c r="C8286" s="31"/>
      <c r="D8286" s="31"/>
      <c r="E8286" s="44"/>
      <c r="F8286" s="43"/>
      <c r="G8286" s="84"/>
      <c r="H8286" s="31"/>
      <c r="I8286" s="31"/>
      <c r="J8286" s="84"/>
      <c r="K8286" s="31"/>
      <c r="L8286" s="31"/>
      <c r="M8286" s="169"/>
      <c r="N8286" s="148"/>
      <c r="O8286" s="106"/>
      <c r="P8286" s="43"/>
      <c r="Q8286" s="31"/>
      <c r="R8286" s="84"/>
      <c r="S8286" s="31"/>
      <c r="T8286" s="31"/>
      <c r="U8286" s="169"/>
      <c r="V8286" s="150"/>
      <c r="W8286" s="141" t="str" cm="1">
        <f t="array" ref="W8286">IF(SUM(LEN(B8286:V8286))=0,"",IF(OR(OR(ISBLANK(F8286),SUM(LEN(C8286),LEN(D8286))=0),AND(NOT(E8286="Unknown"),ISBLANK(J8286)),AND(NOT(O8286="Unknown"),ISBLANK(R8286))),"Missing Information", INDEX(Table15[Entire Service Line Classification], MATCH(SUMIFS(Table15[Unique ID],Table15[System-Owned Portion],E8286,Table15[If Material Anything Other than "Lead" in Column E,Was Material Ever Previously Lead?],G8286,Table15[Customer-Owned Portion],O8286),Table15[Unique ID],0),0)))</f>
        <v/>
      </c>
      <c r="X8286"/>
    </row>
    <row r="8287" spans="2:24" x14ac:dyDescent="0.25">
      <c r="B8287" s="146"/>
      <c r="C8287" s="31"/>
      <c r="D8287" s="31"/>
      <c r="E8287" s="44"/>
      <c r="F8287" s="43"/>
      <c r="G8287" s="84"/>
      <c r="H8287" s="31"/>
      <c r="I8287" s="31"/>
      <c r="J8287" s="84"/>
      <c r="K8287" s="31"/>
      <c r="L8287" s="31"/>
      <c r="M8287" s="169"/>
      <c r="N8287" s="148"/>
      <c r="O8287" s="106"/>
      <c r="P8287" s="43"/>
      <c r="Q8287" s="31"/>
      <c r="R8287" s="84"/>
      <c r="S8287" s="31"/>
      <c r="T8287" s="31"/>
      <c r="U8287" s="169"/>
      <c r="V8287" s="150"/>
      <c r="W8287" s="141" t="str" cm="1">
        <f t="array" ref="W8287">IF(SUM(LEN(B8287:V8287))=0,"",IF(OR(OR(ISBLANK(F8287),SUM(LEN(C8287),LEN(D8287))=0),AND(NOT(E8287="Unknown"),ISBLANK(J8287)),AND(NOT(O8287="Unknown"),ISBLANK(R8287))),"Missing Information", INDEX(Table15[Entire Service Line Classification], MATCH(SUMIFS(Table15[Unique ID],Table15[System-Owned Portion],E8287,Table15[If Material Anything Other than "Lead" in Column E,Was Material Ever Previously Lead?],G8287,Table15[Customer-Owned Portion],O8287),Table15[Unique ID],0),0)))</f>
        <v/>
      </c>
      <c r="X8287"/>
    </row>
    <row r="8288" spans="2:24" x14ac:dyDescent="0.25">
      <c r="B8288" s="146"/>
      <c r="C8288" s="31"/>
      <c r="D8288" s="31"/>
      <c r="E8288" s="44"/>
      <c r="F8288" s="43"/>
      <c r="G8288" s="84"/>
      <c r="H8288" s="31"/>
      <c r="I8288" s="31"/>
      <c r="J8288" s="84"/>
      <c r="K8288" s="31"/>
      <c r="L8288" s="31"/>
      <c r="M8288" s="169"/>
      <c r="N8288" s="148"/>
      <c r="O8288" s="106"/>
      <c r="P8288" s="43"/>
      <c r="Q8288" s="31"/>
      <c r="R8288" s="84"/>
      <c r="S8288" s="31"/>
      <c r="T8288" s="31"/>
      <c r="U8288" s="169"/>
      <c r="V8288" s="150"/>
      <c r="W8288" s="141" t="str" cm="1">
        <f t="array" ref="W8288">IF(SUM(LEN(B8288:V8288))=0,"",IF(OR(OR(ISBLANK(F8288),SUM(LEN(C8288),LEN(D8288))=0),AND(NOT(E8288="Unknown"),ISBLANK(J8288)),AND(NOT(O8288="Unknown"),ISBLANK(R8288))),"Missing Information", INDEX(Table15[Entire Service Line Classification], MATCH(SUMIFS(Table15[Unique ID],Table15[System-Owned Portion],E8288,Table15[If Material Anything Other than "Lead" in Column E,Was Material Ever Previously Lead?],G8288,Table15[Customer-Owned Portion],O8288),Table15[Unique ID],0),0)))</f>
        <v/>
      </c>
      <c r="X8288"/>
    </row>
    <row r="8289" spans="2:24" x14ac:dyDescent="0.25">
      <c r="B8289" s="146"/>
      <c r="C8289" s="31"/>
      <c r="D8289" s="31"/>
      <c r="E8289" s="44"/>
      <c r="F8289" s="43"/>
      <c r="G8289" s="84"/>
      <c r="H8289" s="31"/>
      <c r="I8289" s="31"/>
      <c r="J8289" s="84"/>
      <c r="K8289" s="31"/>
      <c r="L8289" s="31"/>
      <c r="M8289" s="169"/>
      <c r="N8289" s="148"/>
      <c r="O8289" s="106"/>
      <c r="P8289" s="43"/>
      <c r="Q8289" s="31"/>
      <c r="R8289" s="84"/>
      <c r="S8289" s="31"/>
      <c r="T8289" s="31"/>
      <c r="U8289" s="169"/>
      <c r="V8289" s="150"/>
      <c r="W8289" s="141" t="str" cm="1">
        <f t="array" ref="W8289">IF(SUM(LEN(B8289:V8289))=0,"",IF(OR(OR(ISBLANK(F8289),SUM(LEN(C8289),LEN(D8289))=0),AND(NOT(E8289="Unknown"),ISBLANK(J8289)),AND(NOT(O8289="Unknown"),ISBLANK(R8289))),"Missing Information", INDEX(Table15[Entire Service Line Classification], MATCH(SUMIFS(Table15[Unique ID],Table15[System-Owned Portion],E8289,Table15[If Material Anything Other than "Lead" in Column E,Was Material Ever Previously Lead?],G8289,Table15[Customer-Owned Portion],O8289),Table15[Unique ID],0),0)))</f>
        <v/>
      </c>
      <c r="X8289"/>
    </row>
    <row r="8290" spans="2:24" x14ac:dyDescent="0.25">
      <c r="B8290" s="146"/>
      <c r="C8290" s="31"/>
      <c r="D8290" s="31"/>
      <c r="E8290" s="44"/>
      <c r="F8290" s="43"/>
      <c r="G8290" s="84"/>
      <c r="H8290" s="31"/>
      <c r="I8290" s="31"/>
      <c r="J8290" s="84"/>
      <c r="K8290" s="31"/>
      <c r="L8290" s="31"/>
      <c r="M8290" s="169"/>
      <c r="N8290" s="148"/>
      <c r="O8290" s="106"/>
      <c r="P8290" s="43"/>
      <c r="Q8290" s="31"/>
      <c r="R8290" s="84"/>
      <c r="S8290" s="31"/>
      <c r="T8290" s="31"/>
      <c r="U8290" s="169"/>
      <c r="V8290" s="150"/>
      <c r="W8290" s="141" t="str" cm="1">
        <f t="array" ref="W8290">IF(SUM(LEN(B8290:V8290))=0,"",IF(OR(OR(ISBLANK(F8290),SUM(LEN(C8290),LEN(D8290))=0),AND(NOT(E8290="Unknown"),ISBLANK(J8290)),AND(NOT(O8290="Unknown"),ISBLANK(R8290))),"Missing Information", INDEX(Table15[Entire Service Line Classification], MATCH(SUMIFS(Table15[Unique ID],Table15[System-Owned Portion],E8290,Table15[If Material Anything Other than "Lead" in Column E,Was Material Ever Previously Lead?],G8290,Table15[Customer-Owned Portion],O8290),Table15[Unique ID],0),0)))</f>
        <v/>
      </c>
      <c r="X8290"/>
    </row>
    <row r="8291" spans="2:24" x14ac:dyDescent="0.25">
      <c r="B8291" s="146"/>
      <c r="C8291" s="31"/>
      <c r="D8291" s="31"/>
      <c r="E8291" s="44"/>
      <c r="F8291" s="43"/>
      <c r="G8291" s="84"/>
      <c r="H8291" s="31"/>
      <c r="I8291" s="31"/>
      <c r="J8291" s="84"/>
      <c r="K8291" s="31"/>
      <c r="L8291" s="31"/>
      <c r="M8291" s="169"/>
      <c r="N8291" s="148"/>
      <c r="O8291" s="106"/>
      <c r="P8291" s="43"/>
      <c r="Q8291" s="31"/>
      <c r="R8291" s="84"/>
      <c r="S8291" s="31"/>
      <c r="T8291" s="31"/>
      <c r="U8291" s="169"/>
      <c r="V8291" s="150"/>
      <c r="W8291" s="141" t="str" cm="1">
        <f t="array" ref="W8291">IF(SUM(LEN(B8291:V8291))=0,"",IF(OR(OR(ISBLANK(F8291),SUM(LEN(C8291),LEN(D8291))=0),AND(NOT(E8291="Unknown"),ISBLANK(J8291)),AND(NOT(O8291="Unknown"),ISBLANK(R8291))),"Missing Information", INDEX(Table15[Entire Service Line Classification], MATCH(SUMIFS(Table15[Unique ID],Table15[System-Owned Portion],E8291,Table15[If Material Anything Other than "Lead" in Column E,Was Material Ever Previously Lead?],G8291,Table15[Customer-Owned Portion],O8291),Table15[Unique ID],0),0)))</f>
        <v/>
      </c>
      <c r="X8291"/>
    </row>
    <row r="8292" spans="2:24" x14ac:dyDescent="0.25">
      <c r="B8292" s="146"/>
      <c r="C8292" s="31"/>
      <c r="D8292" s="31"/>
      <c r="E8292" s="44"/>
      <c r="F8292" s="43"/>
      <c r="G8292" s="84"/>
      <c r="H8292" s="31"/>
      <c r="I8292" s="31"/>
      <c r="J8292" s="84"/>
      <c r="K8292" s="31"/>
      <c r="L8292" s="31"/>
      <c r="M8292" s="169"/>
      <c r="N8292" s="148"/>
      <c r="O8292" s="106"/>
      <c r="P8292" s="43"/>
      <c r="Q8292" s="31"/>
      <c r="R8292" s="84"/>
      <c r="S8292" s="31"/>
      <c r="T8292" s="31"/>
      <c r="U8292" s="169"/>
      <c r="V8292" s="150"/>
      <c r="W8292" s="141" t="str" cm="1">
        <f t="array" ref="W8292">IF(SUM(LEN(B8292:V8292))=0,"",IF(OR(OR(ISBLANK(F8292),SUM(LEN(C8292),LEN(D8292))=0),AND(NOT(E8292="Unknown"),ISBLANK(J8292)),AND(NOT(O8292="Unknown"),ISBLANK(R8292))),"Missing Information", INDEX(Table15[Entire Service Line Classification], MATCH(SUMIFS(Table15[Unique ID],Table15[System-Owned Portion],E8292,Table15[If Material Anything Other than "Lead" in Column E,Was Material Ever Previously Lead?],G8292,Table15[Customer-Owned Portion],O8292),Table15[Unique ID],0),0)))</f>
        <v/>
      </c>
      <c r="X8292"/>
    </row>
    <row r="8293" spans="2:24" x14ac:dyDescent="0.25">
      <c r="B8293" s="146"/>
      <c r="C8293" s="31"/>
      <c r="D8293" s="31"/>
      <c r="E8293" s="44"/>
      <c r="F8293" s="43"/>
      <c r="G8293" s="84"/>
      <c r="H8293" s="31"/>
      <c r="I8293" s="31"/>
      <c r="J8293" s="84"/>
      <c r="K8293" s="31"/>
      <c r="L8293" s="31"/>
      <c r="M8293" s="169"/>
      <c r="N8293" s="148"/>
      <c r="O8293" s="106"/>
      <c r="P8293" s="43"/>
      <c r="Q8293" s="31"/>
      <c r="R8293" s="84"/>
      <c r="S8293" s="31"/>
      <c r="T8293" s="31"/>
      <c r="U8293" s="169"/>
      <c r="V8293" s="150"/>
      <c r="W8293" s="141" t="str" cm="1">
        <f t="array" ref="W8293">IF(SUM(LEN(B8293:V8293))=0,"",IF(OR(OR(ISBLANK(F8293),SUM(LEN(C8293),LEN(D8293))=0),AND(NOT(E8293="Unknown"),ISBLANK(J8293)),AND(NOT(O8293="Unknown"),ISBLANK(R8293))),"Missing Information", INDEX(Table15[Entire Service Line Classification], MATCH(SUMIFS(Table15[Unique ID],Table15[System-Owned Portion],E8293,Table15[If Material Anything Other than "Lead" in Column E,Was Material Ever Previously Lead?],G8293,Table15[Customer-Owned Portion],O8293),Table15[Unique ID],0),0)))</f>
        <v/>
      </c>
      <c r="X8293"/>
    </row>
    <row r="8294" spans="2:24" x14ac:dyDescent="0.25">
      <c r="B8294" s="146"/>
      <c r="C8294" s="31"/>
      <c r="D8294" s="31"/>
      <c r="E8294" s="44"/>
      <c r="F8294" s="43"/>
      <c r="G8294" s="84"/>
      <c r="H8294" s="31"/>
      <c r="I8294" s="31"/>
      <c r="J8294" s="84"/>
      <c r="K8294" s="31"/>
      <c r="L8294" s="31"/>
      <c r="M8294" s="169"/>
      <c r="N8294" s="148"/>
      <c r="O8294" s="106"/>
      <c r="P8294" s="43"/>
      <c r="Q8294" s="31"/>
      <c r="R8294" s="84"/>
      <c r="S8294" s="31"/>
      <c r="T8294" s="31"/>
      <c r="U8294" s="169"/>
      <c r="V8294" s="150"/>
      <c r="W8294" s="141" t="str" cm="1">
        <f t="array" ref="W8294">IF(SUM(LEN(B8294:V8294))=0,"",IF(OR(OR(ISBLANK(F8294),SUM(LEN(C8294),LEN(D8294))=0),AND(NOT(E8294="Unknown"),ISBLANK(J8294)),AND(NOT(O8294="Unknown"),ISBLANK(R8294))),"Missing Information", INDEX(Table15[Entire Service Line Classification], MATCH(SUMIFS(Table15[Unique ID],Table15[System-Owned Portion],E8294,Table15[If Material Anything Other than "Lead" in Column E,Was Material Ever Previously Lead?],G8294,Table15[Customer-Owned Portion],O8294),Table15[Unique ID],0),0)))</f>
        <v/>
      </c>
      <c r="X8294"/>
    </row>
    <row r="8295" spans="2:24" x14ac:dyDescent="0.25">
      <c r="B8295" s="146"/>
      <c r="C8295" s="31"/>
      <c r="D8295" s="31"/>
      <c r="E8295" s="44"/>
      <c r="F8295" s="43"/>
      <c r="G8295" s="84"/>
      <c r="H8295" s="31"/>
      <c r="I8295" s="31"/>
      <c r="J8295" s="84"/>
      <c r="K8295" s="31"/>
      <c r="L8295" s="31"/>
      <c r="M8295" s="169"/>
      <c r="N8295" s="148"/>
      <c r="O8295" s="106"/>
      <c r="P8295" s="43"/>
      <c r="Q8295" s="31"/>
      <c r="R8295" s="84"/>
      <c r="S8295" s="31"/>
      <c r="T8295" s="31"/>
      <c r="U8295" s="169"/>
      <c r="V8295" s="150"/>
      <c r="W8295" s="141" t="str" cm="1">
        <f t="array" ref="W8295">IF(SUM(LEN(B8295:V8295))=0,"",IF(OR(OR(ISBLANK(F8295),SUM(LEN(C8295),LEN(D8295))=0),AND(NOT(E8295="Unknown"),ISBLANK(J8295)),AND(NOT(O8295="Unknown"),ISBLANK(R8295))),"Missing Information", INDEX(Table15[Entire Service Line Classification], MATCH(SUMIFS(Table15[Unique ID],Table15[System-Owned Portion],E8295,Table15[If Material Anything Other than "Lead" in Column E,Was Material Ever Previously Lead?],G8295,Table15[Customer-Owned Portion],O8295),Table15[Unique ID],0),0)))</f>
        <v/>
      </c>
      <c r="X8295"/>
    </row>
    <row r="8296" spans="2:24" x14ac:dyDescent="0.25">
      <c r="B8296" s="146"/>
      <c r="C8296" s="31"/>
      <c r="D8296" s="31"/>
      <c r="E8296" s="44"/>
      <c r="F8296" s="43"/>
      <c r="G8296" s="84"/>
      <c r="H8296" s="31"/>
      <c r="I8296" s="31"/>
      <c r="J8296" s="84"/>
      <c r="K8296" s="31"/>
      <c r="L8296" s="31"/>
      <c r="M8296" s="169"/>
      <c r="N8296" s="148"/>
      <c r="O8296" s="106"/>
      <c r="P8296" s="43"/>
      <c r="Q8296" s="31"/>
      <c r="R8296" s="84"/>
      <c r="S8296" s="31"/>
      <c r="T8296" s="31"/>
      <c r="U8296" s="169"/>
      <c r="V8296" s="150"/>
      <c r="W8296" s="141" t="str" cm="1">
        <f t="array" ref="W8296">IF(SUM(LEN(B8296:V8296))=0,"",IF(OR(OR(ISBLANK(F8296),SUM(LEN(C8296),LEN(D8296))=0),AND(NOT(E8296="Unknown"),ISBLANK(J8296)),AND(NOT(O8296="Unknown"),ISBLANK(R8296))),"Missing Information", INDEX(Table15[Entire Service Line Classification], MATCH(SUMIFS(Table15[Unique ID],Table15[System-Owned Portion],E8296,Table15[If Material Anything Other than "Lead" in Column E,Was Material Ever Previously Lead?],G8296,Table15[Customer-Owned Portion],O8296),Table15[Unique ID],0),0)))</f>
        <v/>
      </c>
      <c r="X8296"/>
    </row>
    <row r="8297" spans="2:24" x14ac:dyDescent="0.25">
      <c r="B8297" s="146"/>
      <c r="C8297" s="31"/>
      <c r="D8297" s="31"/>
      <c r="E8297" s="44"/>
      <c r="F8297" s="43"/>
      <c r="G8297" s="84"/>
      <c r="H8297" s="31"/>
      <c r="I8297" s="31"/>
      <c r="J8297" s="84"/>
      <c r="K8297" s="31"/>
      <c r="L8297" s="31"/>
      <c r="M8297" s="169"/>
      <c r="N8297" s="148"/>
      <c r="O8297" s="106"/>
      <c r="P8297" s="43"/>
      <c r="Q8297" s="31"/>
      <c r="R8297" s="84"/>
      <c r="S8297" s="31"/>
      <c r="T8297" s="31"/>
      <c r="U8297" s="169"/>
      <c r="V8297" s="150"/>
      <c r="W8297" s="141" t="str" cm="1">
        <f t="array" ref="W8297">IF(SUM(LEN(B8297:V8297))=0,"",IF(OR(OR(ISBLANK(F8297),SUM(LEN(C8297),LEN(D8297))=0),AND(NOT(E8297="Unknown"),ISBLANK(J8297)),AND(NOT(O8297="Unknown"),ISBLANK(R8297))),"Missing Information", INDEX(Table15[Entire Service Line Classification], MATCH(SUMIFS(Table15[Unique ID],Table15[System-Owned Portion],E8297,Table15[If Material Anything Other than "Lead" in Column E,Was Material Ever Previously Lead?],G8297,Table15[Customer-Owned Portion],O8297),Table15[Unique ID],0),0)))</f>
        <v/>
      </c>
      <c r="X8297"/>
    </row>
    <row r="8298" spans="2:24" x14ac:dyDescent="0.25">
      <c r="B8298" s="146"/>
      <c r="C8298" s="31"/>
      <c r="D8298" s="31"/>
      <c r="E8298" s="44"/>
      <c r="F8298" s="43"/>
      <c r="G8298" s="84"/>
      <c r="H8298" s="31"/>
      <c r="I8298" s="31"/>
      <c r="J8298" s="84"/>
      <c r="K8298" s="31"/>
      <c r="L8298" s="31"/>
      <c r="M8298" s="169"/>
      <c r="N8298" s="148"/>
      <c r="O8298" s="106"/>
      <c r="P8298" s="43"/>
      <c r="Q8298" s="31"/>
      <c r="R8298" s="84"/>
      <c r="S8298" s="31"/>
      <c r="T8298" s="31"/>
      <c r="U8298" s="169"/>
      <c r="V8298" s="150"/>
      <c r="W8298" s="141" t="str" cm="1">
        <f t="array" ref="W8298">IF(SUM(LEN(B8298:V8298))=0,"",IF(OR(OR(ISBLANK(F8298),SUM(LEN(C8298),LEN(D8298))=0),AND(NOT(E8298="Unknown"),ISBLANK(J8298)),AND(NOT(O8298="Unknown"),ISBLANK(R8298))),"Missing Information", INDEX(Table15[Entire Service Line Classification], MATCH(SUMIFS(Table15[Unique ID],Table15[System-Owned Portion],E8298,Table15[If Material Anything Other than "Lead" in Column E,Was Material Ever Previously Lead?],G8298,Table15[Customer-Owned Portion],O8298),Table15[Unique ID],0),0)))</f>
        <v/>
      </c>
      <c r="X8298"/>
    </row>
    <row r="8299" spans="2:24" x14ac:dyDescent="0.25">
      <c r="B8299" s="146"/>
      <c r="C8299" s="31"/>
      <c r="D8299" s="31"/>
      <c r="E8299" s="44"/>
      <c r="F8299" s="43"/>
      <c r="G8299" s="84"/>
      <c r="H8299" s="31"/>
      <c r="I8299" s="31"/>
      <c r="J8299" s="84"/>
      <c r="K8299" s="31"/>
      <c r="L8299" s="31"/>
      <c r="M8299" s="169"/>
      <c r="N8299" s="148"/>
      <c r="O8299" s="106"/>
      <c r="P8299" s="43"/>
      <c r="Q8299" s="31"/>
      <c r="R8299" s="84"/>
      <c r="S8299" s="31"/>
      <c r="T8299" s="31"/>
      <c r="U8299" s="169"/>
      <c r="V8299" s="150"/>
      <c r="W8299" s="141" t="str" cm="1">
        <f t="array" ref="W8299">IF(SUM(LEN(B8299:V8299))=0,"",IF(OR(OR(ISBLANK(F8299),SUM(LEN(C8299),LEN(D8299))=0),AND(NOT(E8299="Unknown"),ISBLANK(J8299)),AND(NOT(O8299="Unknown"),ISBLANK(R8299))),"Missing Information", INDEX(Table15[Entire Service Line Classification], MATCH(SUMIFS(Table15[Unique ID],Table15[System-Owned Portion],E8299,Table15[If Material Anything Other than "Lead" in Column E,Was Material Ever Previously Lead?],G8299,Table15[Customer-Owned Portion],O8299),Table15[Unique ID],0),0)))</f>
        <v/>
      </c>
      <c r="X8299"/>
    </row>
    <row r="8300" spans="2:24" x14ac:dyDescent="0.25">
      <c r="B8300" s="146"/>
      <c r="C8300" s="31"/>
      <c r="D8300" s="31"/>
      <c r="E8300" s="44"/>
      <c r="F8300" s="43"/>
      <c r="G8300" s="84"/>
      <c r="H8300" s="31"/>
      <c r="I8300" s="31"/>
      <c r="J8300" s="84"/>
      <c r="K8300" s="31"/>
      <c r="L8300" s="31"/>
      <c r="M8300" s="169"/>
      <c r="N8300" s="148"/>
      <c r="O8300" s="106"/>
      <c r="P8300" s="43"/>
      <c r="Q8300" s="31"/>
      <c r="R8300" s="84"/>
      <c r="S8300" s="31"/>
      <c r="T8300" s="31"/>
      <c r="U8300" s="169"/>
      <c r="V8300" s="150"/>
      <c r="W8300" s="141" t="str" cm="1">
        <f t="array" ref="W8300">IF(SUM(LEN(B8300:V8300))=0,"",IF(OR(OR(ISBLANK(F8300),SUM(LEN(C8300),LEN(D8300))=0),AND(NOT(E8300="Unknown"),ISBLANK(J8300)),AND(NOT(O8300="Unknown"),ISBLANK(R8300))),"Missing Information", INDEX(Table15[Entire Service Line Classification], MATCH(SUMIFS(Table15[Unique ID],Table15[System-Owned Portion],E8300,Table15[If Material Anything Other than "Lead" in Column E,Was Material Ever Previously Lead?],G8300,Table15[Customer-Owned Portion],O8300),Table15[Unique ID],0),0)))</f>
        <v/>
      </c>
      <c r="X8300"/>
    </row>
    <row r="8301" spans="2:24" x14ac:dyDescent="0.25">
      <c r="B8301" s="146"/>
      <c r="C8301" s="31"/>
      <c r="D8301" s="31"/>
      <c r="E8301" s="44"/>
      <c r="F8301" s="43"/>
      <c r="G8301" s="84"/>
      <c r="H8301" s="31"/>
      <c r="I8301" s="31"/>
      <c r="J8301" s="84"/>
      <c r="K8301" s="31"/>
      <c r="L8301" s="31"/>
      <c r="M8301" s="169"/>
      <c r="N8301" s="148"/>
      <c r="O8301" s="106"/>
      <c r="P8301" s="43"/>
      <c r="Q8301" s="31"/>
      <c r="R8301" s="84"/>
      <c r="S8301" s="31"/>
      <c r="T8301" s="31"/>
      <c r="U8301" s="169"/>
      <c r="V8301" s="150"/>
      <c r="W8301" s="141" t="str" cm="1">
        <f t="array" ref="W8301">IF(SUM(LEN(B8301:V8301))=0,"",IF(OR(OR(ISBLANK(F8301),SUM(LEN(C8301),LEN(D8301))=0),AND(NOT(E8301="Unknown"),ISBLANK(J8301)),AND(NOT(O8301="Unknown"),ISBLANK(R8301))),"Missing Information", INDEX(Table15[Entire Service Line Classification], MATCH(SUMIFS(Table15[Unique ID],Table15[System-Owned Portion],E8301,Table15[If Material Anything Other than "Lead" in Column E,Was Material Ever Previously Lead?],G8301,Table15[Customer-Owned Portion],O8301),Table15[Unique ID],0),0)))</f>
        <v/>
      </c>
      <c r="X8301"/>
    </row>
    <row r="8302" spans="2:24" x14ac:dyDescent="0.25">
      <c r="B8302" s="146"/>
      <c r="C8302" s="31"/>
      <c r="D8302" s="31"/>
      <c r="E8302" s="44"/>
      <c r="F8302" s="43"/>
      <c r="G8302" s="84"/>
      <c r="H8302" s="31"/>
      <c r="I8302" s="31"/>
      <c r="J8302" s="84"/>
      <c r="K8302" s="31"/>
      <c r="L8302" s="31"/>
      <c r="M8302" s="169"/>
      <c r="N8302" s="148"/>
      <c r="O8302" s="106"/>
      <c r="P8302" s="43"/>
      <c r="Q8302" s="31"/>
      <c r="R8302" s="84"/>
      <c r="S8302" s="31"/>
      <c r="T8302" s="31"/>
      <c r="U8302" s="169"/>
      <c r="V8302" s="150"/>
      <c r="W8302" s="141" t="str" cm="1">
        <f t="array" ref="W8302">IF(SUM(LEN(B8302:V8302))=0,"",IF(OR(OR(ISBLANK(F8302),SUM(LEN(C8302),LEN(D8302))=0),AND(NOT(E8302="Unknown"),ISBLANK(J8302)),AND(NOT(O8302="Unknown"),ISBLANK(R8302))),"Missing Information", INDEX(Table15[Entire Service Line Classification], MATCH(SUMIFS(Table15[Unique ID],Table15[System-Owned Portion],E8302,Table15[If Material Anything Other than "Lead" in Column E,Was Material Ever Previously Lead?],G8302,Table15[Customer-Owned Portion],O8302),Table15[Unique ID],0),0)))</f>
        <v/>
      </c>
      <c r="X8302"/>
    </row>
    <row r="8303" spans="2:24" x14ac:dyDescent="0.25">
      <c r="B8303" s="146"/>
      <c r="C8303" s="31"/>
      <c r="D8303" s="31"/>
      <c r="E8303" s="44"/>
      <c r="F8303" s="43"/>
      <c r="G8303" s="84"/>
      <c r="H8303" s="31"/>
      <c r="I8303" s="31"/>
      <c r="J8303" s="84"/>
      <c r="K8303" s="31"/>
      <c r="L8303" s="31"/>
      <c r="M8303" s="169"/>
      <c r="N8303" s="148"/>
      <c r="O8303" s="106"/>
      <c r="P8303" s="43"/>
      <c r="Q8303" s="31"/>
      <c r="R8303" s="84"/>
      <c r="S8303" s="31"/>
      <c r="T8303" s="31"/>
      <c r="U8303" s="169"/>
      <c r="V8303" s="150"/>
      <c r="W8303" s="141" t="str" cm="1">
        <f t="array" ref="W8303">IF(SUM(LEN(B8303:V8303))=0,"",IF(OR(OR(ISBLANK(F8303),SUM(LEN(C8303),LEN(D8303))=0),AND(NOT(E8303="Unknown"),ISBLANK(J8303)),AND(NOT(O8303="Unknown"),ISBLANK(R8303))),"Missing Information", INDEX(Table15[Entire Service Line Classification], MATCH(SUMIFS(Table15[Unique ID],Table15[System-Owned Portion],E8303,Table15[If Material Anything Other than "Lead" in Column E,Was Material Ever Previously Lead?],G8303,Table15[Customer-Owned Portion],O8303),Table15[Unique ID],0),0)))</f>
        <v/>
      </c>
      <c r="X8303"/>
    </row>
    <row r="8304" spans="2:24" x14ac:dyDescent="0.25">
      <c r="B8304" s="146"/>
      <c r="C8304" s="31"/>
      <c r="D8304" s="31"/>
      <c r="E8304" s="44"/>
      <c r="F8304" s="43"/>
      <c r="G8304" s="84"/>
      <c r="H8304" s="31"/>
      <c r="I8304" s="31"/>
      <c r="J8304" s="84"/>
      <c r="K8304" s="31"/>
      <c r="L8304" s="31"/>
      <c r="M8304" s="169"/>
      <c r="N8304" s="148"/>
      <c r="O8304" s="106"/>
      <c r="P8304" s="43"/>
      <c r="Q8304" s="31"/>
      <c r="R8304" s="84"/>
      <c r="S8304" s="31"/>
      <c r="T8304" s="31"/>
      <c r="U8304" s="169"/>
      <c r="V8304" s="150"/>
      <c r="W8304" s="141" t="str" cm="1">
        <f t="array" ref="W8304">IF(SUM(LEN(B8304:V8304))=0,"",IF(OR(OR(ISBLANK(F8304),SUM(LEN(C8304),LEN(D8304))=0),AND(NOT(E8304="Unknown"),ISBLANK(J8304)),AND(NOT(O8304="Unknown"),ISBLANK(R8304))),"Missing Information", INDEX(Table15[Entire Service Line Classification], MATCH(SUMIFS(Table15[Unique ID],Table15[System-Owned Portion],E8304,Table15[If Material Anything Other than "Lead" in Column E,Was Material Ever Previously Lead?],G8304,Table15[Customer-Owned Portion],O8304),Table15[Unique ID],0),0)))</f>
        <v/>
      </c>
      <c r="X8304"/>
    </row>
    <row r="8305" spans="2:24" x14ac:dyDescent="0.25">
      <c r="B8305" s="146"/>
      <c r="C8305" s="31"/>
      <c r="D8305" s="31"/>
      <c r="E8305" s="44"/>
      <c r="F8305" s="43"/>
      <c r="G8305" s="84"/>
      <c r="H8305" s="31"/>
      <c r="I8305" s="31"/>
      <c r="J8305" s="84"/>
      <c r="K8305" s="31"/>
      <c r="L8305" s="31"/>
      <c r="M8305" s="169"/>
      <c r="N8305" s="148"/>
      <c r="O8305" s="106"/>
      <c r="P8305" s="43"/>
      <c r="Q8305" s="31"/>
      <c r="R8305" s="84"/>
      <c r="S8305" s="31"/>
      <c r="T8305" s="31"/>
      <c r="U8305" s="169"/>
      <c r="V8305" s="150"/>
      <c r="W8305" s="141" t="str" cm="1">
        <f t="array" ref="W8305">IF(SUM(LEN(B8305:V8305))=0,"",IF(OR(OR(ISBLANK(F8305),SUM(LEN(C8305),LEN(D8305))=0),AND(NOT(E8305="Unknown"),ISBLANK(J8305)),AND(NOT(O8305="Unknown"),ISBLANK(R8305))),"Missing Information", INDEX(Table15[Entire Service Line Classification], MATCH(SUMIFS(Table15[Unique ID],Table15[System-Owned Portion],E8305,Table15[If Material Anything Other than "Lead" in Column E,Was Material Ever Previously Lead?],G8305,Table15[Customer-Owned Portion],O8305),Table15[Unique ID],0),0)))</f>
        <v/>
      </c>
      <c r="X8305"/>
    </row>
    <row r="8306" spans="2:24" x14ac:dyDescent="0.25">
      <c r="B8306" s="146"/>
      <c r="C8306" s="31"/>
      <c r="D8306" s="31"/>
      <c r="E8306" s="44"/>
      <c r="F8306" s="43"/>
      <c r="G8306" s="84"/>
      <c r="H8306" s="31"/>
      <c r="I8306" s="31"/>
      <c r="J8306" s="84"/>
      <c r="K8306" s="31"/>
      <c r="L8306" s="31"/>
      <c r="M8306" s="169"/>
      <c r="N8306" s="148"/>
      <c r="O8306" s="106"/>
      <c r="P8306" s="43"/>
      <c r="Q8306" s="31"/>
      <c r="R8306" s="84"/>
      <c r="S8306" s="31"/>
      <c r="T8306" s="31"/>
      <c r="U8306" s="169"/>
      <c r="V8306" s="150"/>
      <c r="W8306" s="141" t="str" cm="1">
        <f t="array" ref="W8306">IF(SUM(LEN(B8306:V8306))=0,"",IF(OR(OR(ISBLANK(F8306),SUM(LEN(C8306),LEN(D8306))=0),AND(NOT(E8306="Unknown"),ISBLANK(J8306)),AND(NOT(O8306="Unknown"),ISBLANK(R8306))),"Missing Information", INDEX(Table15[Entire Service Line Classification], MATCH(SUMIFS(Table15[Unique ID],Table15[System-Owned Portion],E8306,Table15[If Material Anything Other than "Lead" in Column E,Was Material Ever Previously Lead?],G8306,Table15[Customer-Owned Portion],O8306),Table15[Unique ID],0),0)))</f>
        <v/>
      </c>
      <c r="X8306"/>
    </row>
    <row r="8307" spans="2:24" x14ac:dyDescent="0.25">
      <c r="B8307" s="146"/>
      <c r="C8307" s="31"/>
      <c r="D8307" s="31"/>
      <c r="E8307" s="44"/>
      <c r="F8307" s="43"/>
      <c r="G8307" s="84"/>
      <c r="H8307" s="31"/>
      <c r="I8307" s="31"/>
      <c r="J8307" s="84"/>
      <c r="K8307" s="31"/>
      <c r="L8307" s="31"/>
      <c r="M8307" s="169"/>
      <c r="N8307" s="148"/>
      <c r="O8307" s="106"/>
      <c r="P8307" s="43"/>
      <c r="Q8307" s="31"/>
      <c r="R8307" s="84"/>
      <c r="S8307" s="31"/>
      <c r="T8307" s="31"/>
      <c r="U8307" s="169"/>
      <c r="V8307" s="150"/>
      <c r="W8307" s="141" t="str" cm="1">
        <f t="array" ref="W8307">IF(SUM(LEN(B8307:V8307))=0,"",IF(OR(OR(ISBLANK(F8307),SUM(LEN(C8307),LEN(D8307))=0),AND(NOT(E8307="Unknown"),ISBLANK(J8307)),AND(NOT(O8307="Unknown"),ISBLANK(R8307))),"Missing Information", INDEX(Table15[Entire Service Line Classification], MATCH(SUMIFS(Table15[Unique ID],Table15[System-Owned Portion],E8307,Table15[If Material Anything Other than "Lead" in Column E,Was Material Ever Previously Lead?],G8307,Table15[Customer-Owned Portion],O8307),Table15[Unique ID],0),0)))</f>
        <v/>
      </c>
      <c r="X8307"/>
    </row>
    <row r="8308" spans="2:24" x14ac:dyDescent="0.25">
      <c r="B8308" s="146"/>
      <c r="C8308" s="31"/>
      <c r="D8308" s="31"/>
      <c r="E8308" s="44"/>
      <c r="F8308" s="43"/>
      <c r="G8308" s="84"/>
      <c r="H8308" s="31"/>
      <c r="I8308" s="31"/>
      <c r="J8308" s="84"/>
      <c r="K8308" s="31"/>
      <c r="L8308" s="31"/>
      <c r="M8308" s="169"/>
      <c r="N8308" s="148"/>
      <c r="O8308" s="106"/>
      <c r="P8308" s="43"/>
      <c r="Q8308" s="31"/>
      <c r="R8308" s="84"/>
      <c r="S8308" s="31"/>
      <c r="T8308" s="31"/>
      <c r="U8308" s="169"/>
      <c r="V8308" s="150"/>
      <c r="W8308" s="141" t="str" cm="1">
        <f t="array" ref="W8308">IF(SUM(LEN(B8308:V8308))=0,"",IF(OR(OR(ISBLANK(F8308),SUM(LEN(C8308),LEN(D8308))=0),AND(NOT(E8308="Unknown"),ISBLANK(J8308)),AND(NOT(O8308="Unknown"),ISBLANK(R8308))),"Missing Information", INDEX(Table15[Entire Service Line Classification], MATCH(SUMIFS(Table15[Unique ID],Table15[System-Owned Portion],E8308,Table15[If Material Anything Other than "Lead" in Column E,Was Material Ever Previously Lead?],G8308,Table15[Customer-Owned Portion],O8308),Table15[Unique ID],0),0)))</f>
        <v/>
      </c>
      <c r="X8308"/>
    </row>
    <row r="8309" spans="2:24" x14ac:dyDescent="0.25">
      <c r="B8309" s="146"/>
      <c r="C8309" s="31"/>
      <c r="D8309" s="31"/>
      <c r="E8309" s="44"/>
      <c r="F8309" s="43"/>
      <c r="G8309" s="84"/>
      <c r="H8309" s="31"/>
      <c r="I8309" s="31"/>
      <c r="J8309" s="84"/>
      <c r="K8309" s="31"/>
      <c r="L8309" s="31"/>
      <c r="M8309" s="169"/>
      <c r="N8309" s="148"/>
      <c r="O8309" s="106"/>
      <c r="P8309" s="43"/>
      <c r="Q8309" s="31"/>
      <c r="R8309" s="84"/>
      <c r="S8309" s="31"/>
      <c r="T8309" s="31"/>
      <c r="U8309" s="169"/>
      <c r="V8309" s="150"/>
      <c r="W8309" s="141" t="str" cm="1">
        <f t="array" ref="W8309">IF(SUM(LEN(B8309:V8309))=0,"",IF(OR(OR(ISBLANK(F8309),SUM(LEN(C8309),LEN(D8309))=0),AND(NOT(E8309="Unknown"),ISBLANK(J8309)),AND(NOT(O8309="Unknown"),ISBLANK(R8309))),"Missing Information", INDEX(Table15[Entire Service Line Classification], MATCH(SUMIFS(Table15[Unique ID],Table15[System-Owned Portion],E8309,Table15[If Material Anything Other than "Lead" in Column E,Was Material Ever Previously Lead?],G8309,Table15[Customer-Owned Portion],O8309),Table15[Unique ID],0),0)))</f>
        <v/>
      </c>
      <c r="X8309"/>
    </row>
    <row r="8310" spans="2:24" x14ac:dyDescent="0.25">
      <c r="B8310" s="146"/>
      <c r="C8310" s="31"/>
      <c r="D8310" s="31"/>
      <c r="E8310" s="44"/>
      <c r="F8310" s="43"/>
      <c r="G8310" s="84"/>
      <c r="H8310" s="31"/>
      <c r="I8310" s="31"/>
      <c r="J8310" s="84"/>
      <c r="K8310" s="31"/>
      <c r="L8310" s="31"/>
      <c r="M8310" s="169"/>
      <c r="N8310" s="148"/>
      <c r="O8310" s="106"/>
      <c r="P8310" s="43"/>
      <c r="Q8310" s="31"/>
      <c r="R8310" s="84"/>
      <c r="S8310" s="31"/>
      <c r="T8310" s="31"/>
      <c r="U8310" s="169"/>
      <c r="V8310" s="150"/>
      <c r="W8310" s="141" t="str" cm="1">
        <f t="array" ref="W8310">IF(SUM(LEN(B8310:V8310))=0,"",IF(OR(OR(ISBLANK(F8310),SUM(LEN(C8310),LEN(D8310))=0),AND(NOT(E8310="Unknown"),ISBLANK(J8310)),AND(NOT(O8310="Unknown"),ISBLANK(R8310))),"Missing Information", INDEX(Table15[Entire Service Line Classification], MATCH(SUMIFS(Table15[Unique ID],Table15[System-Owned Portion],E8310,Table15[If Material Anything Other than "Lead" in Column E,Was Material Ever Previously Lead?],G8310,Table15[Customer-Owned Portion],O8310),Table15[Unique ID],0),0)))</f>
        <v/>
      </c>
      <c r="X8310"/>
    </row>
    <row r="8311" spans="2:24" x14ac:dyDescent="0.25">
      <c r="B8311" s="146"/>
      <c r="C8311" s="31"/>
      <c r="D8311" s="31"/>
      <c r="E8311" s="44"/>
      <c r="F8311" s="43"/>
      <c r="G8311" s="84"/>
      <c r="H8311" s="31"/>
      <c r="I8311" s="31"/>
      <c r="J8311" s="84"/>
      <c r="K8311" s="31"/>
      <c r="L8311" s="31"/>
      <c r="M8311" s="169"/>
      <c r="N8311" s="148"/>
      <c r="O8311" s="106"/>
      <c r="P8311" s="43"/>
      <c r="Q8311" s="31"/>
      <c r="R8311" s="84"/>
      <c r="S8311" s="31"/>
      <c r="T8311" s="31"/>
      <c r="U8311" s="169"/>
      <c r="V8311" s="150"/>
      <c r="W8311" s="141" t="str" cm="1">
        <f t="array" ref="W8311">IF(SUM(LEN(B8311:V8311))=0,"",IF(OR(OR(ISBLANK(F8311),SUM(LEN(C8311),LEN(D8311))=0),AND(NOT(E8311="Unknown"),ISBLANK(J8311)),AND(NOT(O8311="Unknown"),ISBLANK(R8311))),"Missing Information", INDEX(Table15[Entire Service Line Classification], MATCH(SUMIFS(Table15[Unique ID],Table15[System-Owned Portion],E8311,Table15[If Material Anything Other than "Lead" in Column E,Was Material Ever Previously Lead?],G8311,Table15[Customer-Owned Portion],O8311),Table15[Unique ID],0),0)))</f>
        <v/>
      </c>
      <c r="X8311"/>
    </row>
    <row r="8312" spans="2:24" x14ac:dyDescent="0.25">
      <c r="B8312" s="146"/>
      <c r="C8312" s="31"/>
      <c r="D8312" s="31"/>
      <c r="E8312" s="44"/>
      <c r="F8312" s="43"/>
      <c r="G8312" s="84"/>
      <c r="H8312" s="31"/>
      <c r="I8312" s="31"/>
      <c r="J8312" s="84"/>
      <c r="K8312" s="31"/>
      <c r="L8312" s="31"/>
      <c r="M8312" s="169"/>
      <c r="N8312" s="148"/>
      <c r="O8312" s="106"/>
      <c r="P8312" s="43"/>
      <c r="Q8312" s="31"/>
      <c r="R8312" s="84"/>
      <c r="S8312" s="31"/>
      <c r="T8312" s="31"/>
      <c r="U8312" s="169"/>
      <c r="V8312" s="150"/>
      <c r="W8312" s="141" t="str" cm="1">
        <f t="array" ref="W8312">IF(SUM(LEN(B8312:V8312))=0,"",IF(OR(OR(ISBLANK(F8312),SUM(LEN(C8312),LEN(D8312))=0),AND(NOT(E8312="Unknown"),ISBLANK(J8312)),AND(NOT(O8312="Unknown"),ISBLANK(R8312))),"Missing Information", INDEX(Table15[Entire Service Line Classification], MATCH(SUMIFS(Table15[Unique ID],Table15[System-Owned Portion],E8312,Table15[If Material Anything Other than "Lead" in Column E,Was Material Ever Previously Lead?],G8312,Table15[Customer-Owned Portion],O8312),Table15[Unique ID],0),0)))</f>
        <v/>
      </c>
      <c r="X8312"/>
    </row>
    <row r="8313" spans="2:24" x14ac:dyDescent="0.25">
      <c r="B8313" s="146"/>
      <c r="C8313" s="31"/>
      <c r="D8313" s="31"/>
      <c r="E8313" s="44"/>
      <c r="F8313" s="43"/>
      <c r="G8313" s="84"/>
      <c r="H8313" s="31"/>
      <c r="I8313" s="31"/>
      <c r="J8313" s="84"/>
      <c r="K8313" s="31"/>
      <c r="L8313" s="31"/>
      <c r="M8313" s="169"/>
      <c r="N8313" s="148"/>
      <c r="O8313" s="106"/>
      <c r="P8313" s="43"/>
      <c r="Q8313" s="31"/>
      <c r="R8313" s="84"/>
      <c r="S8313" s="31"/>
      <c r="T8313" s="31"/>
      <c r="U8313" s="169"/>
      <c r="V8313" s="150"/>
      <c r="W8313" s="141" t="str" cm="1">
        <f t="array" ref="W8313">IF(SUM(LEN(B8313:V8313))=0,"",IF(OR(OR(ISBLANK(F8313),SUM(LEN(C8313),LEN(D8313))=0),AND(NOT(E8313="Unknown"),ISBLANK(J8313)),AND(NOT(O8313="Unknown"),ISBLANK(R8313))),"Missing Information", INDEX(Table15[Entire Service Line Classification], MATCH(SUMIFS(Table15[Unique ID],Table15[System-Owned Portion],E8313,Table15[If Material Anything Other than "Lead" in Column E,Was Material Ever Previously Lead?],G8313,Table15[Customer-Owned Portion],O8313),Table15[Unique ID],0),0)))</f>
        <v/>
      </c>
      <c r="X8313"/>
    </row>
    <row r="8314" spans="2:24" x14ac:dyDescent="0.25">
      <c r="B8314" s="146"/>
      <c r="C8314" s="31"/>
      <c r="D8314" s="31"/>
      <c r="E8314" s="44"/>
      <c r="F8314" s="43"/>
      <c r="G8314" s="84"/>
      <c r="H8314" s="31"/>
      <c r="I8314" s="31"/>
      <c r="J8314" s="84"/>
      <c r="K8314" s="31"/>
      <c r="L8314" s="31"/>
      <c r="M8314" s="169"/>
      <c r="N8314" s="148"/>
      <c r="O8314" s="106"/>
      <c r="P8314" s="43"/>
      <c r="Q8314" s="31"/>
      <c r="R8314" s="84"/>
      <c r="S8314" s="31"/>
      <c r="T8314" s="31"/>
      <c r="U8314" s="169"/>
      <c r="V8314" s="150"/>
      <c r="W8314" s="141" t="str" cm="1">
        <f t="array" ref="W8314">IF(SUM(LEN(B8314:V8314))=0,"",IF(OR(OR(ISBLANK(F8314),SUM(LEN(C8314),LEN(D8314))=0),AND(NOT(E8314="Unknown"),ISBLANK(J8314)),AND(NOT(O8314="Unknown"),ISBLANK(R8314))),"Missing Information", INDEX(Table15[Entire Service Line Classification], MATCH(SUMIFS(Table15[Unique ID],Table15[System-Owned Portion],E8314,Table15[If Material Anything Other than "Lead" in Column E,Was Material Ever Previously Lead?],G8314,Table15[Customer-Owned Portion],O8314),Table15[Unique ID],0),0)))</f>
        <v/>
      </c>
      <c r="X8314"/>
    </row>
    <row r="8315" spans="2:24" x14ac:dyDescent="0.25">
      <c r="B8315" s="146"/>
      <c r="C8315" s="31"/>
      <c r="D8315" s="31"/>
      <c r="E8315" s="44"/>
      <c r="F8315" s="43"/>
      <c r="G8315" s="84"/>
      <c r="H8315" s="31"/>
      <c r="I8315" s="31"/>
      <c r="J8315" s="84"/>
      <c r="K8315" s="31"/>
      <c r="L8315" s="31"/>
      <c r="M8315" s="169"/>
      <c r="N8315" s="148"/>
      <c r="O8315" s="106"/>
      <c r="P8315" s="43"/>
      <c r="Q8315" s="31"/>
      <c r="R8315" s="84"/>
      <c r="S8315" s="31"/>
      <c r="T8315" s="31"/>
      <c r="U8315" s="169"/>
      <c r="V8315" s="150"/>
      <c r="W8315" s="141" t="str" cm="1">
        <f t="array" ref="W8315">IF(SUM(LEN(B8315:V8315))=0,"",IF(OR(OR(ISBLANK(F8315),SUM(LEN(C8315),LEN(D8315))=0),AND(NOT(E8315="Unknown"),ISBLANK(J8315)),AND(NOT(O8315="Unknown"),ISBLANK(R8315))),"Missing Information", INDEX(Table15[Entire Service Line Classification], MATCH(SUMIFS(Table15[Unique ID],Table15[System-Owned Portion],E8315,Table15[If Material Anything Other than "Lead" in Column E,Was Material Ever Previously Lead?],G8315,Table15[Customer-Owned Portion],O8315),Table15[Unique ID],0),0)))</f>
        <v/>
      </c>
      <c r="X8315"/>
    </row>
    <row r="8316" spans="2:24" x14ac:dyDescent="0.25">
      <c r="B8316" s="146"/>
      <c r="C8316" s="31"/>
      <c r="D8316" s="31"/>
      <c r="E8316" s="44"/>
      <c r="F8316" s="43"/>
      <c r="G8316" s="84"/>
      <c r="H8316" s="31"/>
      <c r="I8316" s="31"/>
      <c r="J8316" s="84"/>
      <c r="K8316" s="31"/>
      <c r="L8316" s="31"/>
      <c r="M8316" s="169"/>
      <c r="N8316" s="148"/>
      <c r="O8316" s="106"/>
      <c r="P8316" s="43"/>
      <c r="Q8316" s="31"/>
      <c r="R8316" s="84"/>
      <c r="S8316" s="31"/>
      <c r="T8316" s="31"/>
      <c r="U8316" s="169"/>
      <c r="V8316" s="150"/>
      <c r="W8316" s="141" t="str" cm="1">
        <f t="array" ref="W8316">IF(SUM(LEN(B8316:V8316))=0,"",IF(OR(OR(ISBLANK(F8316),SUM(LEN(C8316),LEN(D8316))=0),AND(NOT(E8316="Unknown"),ISBLANK(J8316)),AND(NOT(O8316="Unknown"),ISBLANK(R8316))),"Missing Information", INDEX(Table15[Entire Service Line Classification], MATCH(SUMIFS(Table15[Unique ID],Table15[System-Owned Portion],E8316,Table15[If Material Anything Other than "Lead" in Column E,Was Material Ever Previously Lead?],G8316,Table15[Customer-Owned Portion],O8316),Table15[Unique ID],0),0)))</f>
        <v/>
      </c>
      <c r="X8316"/>
    </row>
    <row r="8317" spans="2:24" x14ac:dyDescent="0.25">
      <c r="B8317" s="146"/>
      <c r="C8317" s="31"/>
      <c r="D8317" s="31"/>
      <c r="E8317" s="44"/>
      <c r="F8317" s="43"/>
      <c r="G8317" s="84"/>
      <c r="H8317" s="31"/>
      <c r="I8317" s="31"/>
      <c r="J8317" s="84"/>
      <c r="K8317" s="31"/>
      <c r="L8317" s="31"/>
      <c r="M8317" s="169"/>
      <c r="N8317" s="148"/>
      <c r="O8317" s="106"/>
      <c r="P8317" s="43"/>
      <c r="Q8317" s="31"/>
      <c r="R8317" s="84"/>
      <c r="S8317" s="31"/>
      <c r="T8317" s="31"/>
      <c r="U8317" s="169"/>
      <c r="V8317" s="150"/>
      <c r="W8317" s="141" t="str" cm="1">
        <f t="array" ref="W8317">IF(SUM(LEN(B8317:V8317))=0,"",IF(OR(OR(ISBLANK(F8317),SUM(LEN(C8317),LEN(D8317))=0),AND(NOT(E8317="Unknown"),ISBLANK(J8317)),AND(NOT(O8317="Unknown"),ISBLANK(R8317))),"Missing Information", INDEX(Table15[Entire Service Line Classification], MATCH(SUMIFS(Table15[Unique ID],Table15[System-Owned Portion],E8317,Table15[If Material Anything Other than "Lead" in Column E,Was Material Ever Previously Lead?],G8317,Table15[Customer-Owned Portion],O8317),Table15[Unique ID],0),0)))</f>
        <v/>
      </c>
      <c r="X8317"/>
    </row>
    <row r="8318" spans="2:24" x14ac:dyDescent="0.25">
      <c r="B8318" s="146"/>
      <c r="C8318" s="31"/>
      <c r="D8318" s="31"/>
      <c r="E8318" s="44"/>
      <c r="F8318" s="43"/>
      <c r="G8318" s="84"/>
      <c r="H8318" s="31"/>
      <c r="I8318" s="31"/>
      <c r="J8318" s="84"/>
      <c r="K8318" s="31"/>
      <c r="L8318" s="31"/>
      <c r="M8318" s="169"/>
      <c r="N8318" s="148"/>
      <c r="O8318" s="106"/>
      <c r="P8318" s="43"/>
      <c r="Q8318" s="31"/>
      <c r="R8318" s="84"/>
      <c r="S8318" s="31"/>
      <c r="T8318" s="31"/>
      <c r="U8318" s="169"/>
      <c r="V8318" s="150"/>
      <c r="W8318" s="141" t="str" cm="1">
        <f t="array" ref="W8318">IF(SUM(LEN(B8318:V8318))=0,"",IF(OR(OR(ISBLANK(F8318),SUM(LEN(C8318),LEN(D8318))=0),AND(NOT(E8318="Unknown"),ISBLANK(J8318)),AND(NOT(O8318="Unknown"),ISBLANK(R8318))),"Missing Information", INDEX(Table15[Entire Service Line Classification], MATCH(SUMIFS(Table15[Unique ID],Table15[System-Owned Portion],E8318,Table15[If Material Anything Other than "Lead" in Column E,Was Material Ever Previously Lead?],G8318,Table15[Customer-Owned Portion],O8318),Table15[Unique ID],0),0)))</f>
        <v/>
      </c>
      <c r="X8318"/>
    </row>
    <row r="8319" spans="2:24" x14ac:dyDescent="0.25">
      <c r="B8319" s="146"/>
      <c r="C8319" s="31"/>
      <c r="D8319" s="31"/>
      <c r="E8319" s="44"/>
      <c r="F8319" s="43"/>
      <c r="G8319" s="84"/>
      <c r="H8319" s="31"/>
      <c r="I8319" s="31"/>
      <c r="J8319" s="84"/>
      <c r="K8319" s="31"/>
      <c r="L8319" s="31"/>
      <c r="M8319" s="169"/>
      <c r="N8319" s="148"/>
      <c r="O8319" s="106"/>
      <c r="P8319" s="43"/>
      <c r="Q8319" s="31"/>
      <c r="R8319" s="84"/>
      <c r="S8319" s="31"/>
      <c r="T8319" s="31"/>
      <c r="U8319" s="169"/>
      <c r="V8319" s="150"/>
      <c r="W8319" s="141" t="str" cm="1">
        <f t="array" ref="W8319">IF(SUM(LEN(B8319:V8319))=0,"",IF(OR(OR(ISBLANK(F8319),SUM(LEN(C8319),LEN(D8319))=0),AND(NOT(E8319="Unknown"),ISBLANK(J8319)),AND(NOT(O8319="Unknown"),ISBLANK(R8319))),"Missing Information", INDEX(Table15[Entire Service Line Classification], MATCH(SUMIFS(Table15[Unique ID],Table15[System-Owned Portion],E8319,Table15[If Material Anything Other than "Lead" in Column E,Was Material Ever Previously Lead?],G8319,Table15[Customer-Owned Portion],O8319),Table15[Unique ID],0),0)))</f>
        <v/>
      </c>
      <c r="X8319"/>
    </row>
    <row r="8320" spans="2:24" x14ac:dyDescent="0.25">
      <c r="B8320" s="146"/>
      <c r="C8320" s="31"/>
      <c r="D8320" s="31"/>
      <c r="E8320" s="44"/>
      <c r="F8320" s="43"/>
      <c r="G8320" s="84"/>
      <c r="H8320" s="31"/>
      <c r="I8320" s="31"/>
      <c r="J8320" s="84"/>
      <c r="K8320" s="31"/>
      <c r="L8320" s="31"/>
      <c r="M8320" s="169"/>
      <c r="N8320" s="148"/>
      <c r="O8320" s="106"/>
      <c r="P8320" s="43"/>
      <c r="Q8320" s="31"/>
      <c r="R8320" s="84"/>
      <c r="S8320" s="31"/>
      <c r="T8320" s="31"/>
      <c r="U8320" s="169"/>
      <c r="V8320" s="150"/>
      <c r="W8320" s="141" t="str" cm="1">
        <f t="array" ref="W8320">IF(SUM(LEN(B8320:V8320))=0,"",IF(OR(OR(ISBLANK(F8320),SUM(LEN(C8320),LEN(D8320))=0),AND(NOT(E8320="Unknown"),ISBLANK(J8320)),AND(NOT(O8320="Unknown"),ISBLANK(R8320))),"Missing Information", INDEX(Table15[Entire Service Line Classification], MATCH(SUMIFS(Table15[Unique ID],Table15[System-Owned Portion],E8320,Table15[If Material Anything Other than "Lead" in Column E,Was Material Ever Previously Lead?],G8320,Table15[Customer-Owned Portion],O8320),Table15[Unique ID],0),0)))</f>
        <v/>
      </c>
      <c r="X8320"/>
    </row>
    <row r="8321" spans="2:24" x14ac:dyDescent="0.25">
      <c r="B8321" s="146"/>
      <c r="C8321" s="31"/>
      <c r="D8321" s="31"/>
      <c r="E8321" s="44"/>
      <c r="F8321" s="43"/>
      <c r="G8321" s="84"/>
      <c r="H8321" s="31"/>
      <c r="I8321" s="31"/>
      <c r="J8321" s="84"/>
      <c r="K8321" s="31"/>
      <c r="L8321" s="31"/>
      <c r="M8321" s="169"/>
      <c r="N8321" s="148"/>
      <c r="O8321" s="106"/>
      <c r="P8321" s="43"/>
      <c r="Q8321" s="31"/>
      <c r="R8321" s="84"/>
      <c r="S8321" s="31"/>
      <c r="T8321" s="31"/>
      <c r="U8321" s="169"/>
      <c r="V8321" s="150"/>
      <c r="W8321" s="141" t="str" cm="1">
        <f t="array" ref="W8321">IF(SUM(LEN(B8321:V8321))=0,"",IF(OR(OR(ISBLANK(F8321),SUM(LEN(C8321),LEN(D8321))=0),AND(NOT(E8321="Unknown"),ISBLANK(J8321)),AND(NOT(O8321="Unknown"),ISBLANK(R8321))),"Missing Information", INDEX(Table15[Entire Service Line Classification], MATCH(SUMIFS(Table15[Unique ID],Table15[System-Owned Portion],E8321,Table15[If Material Anything Other than "Lead" in Column E,Was Material Ever Previously Lead?],G8321,Table15[Customer-Owned Portion],O8321),Table15[Unique ID],0),0)))</f>
        <v/>
      </c>
      <c r="X8321"/>
    </row>
    <row r="8322" spans="2:24" x14ac:dyDescent="0.25">
      <c r="B8322" s="146"/>
      <c r="C8322" s="31"/>
      <c r="D8322" s="31"/>
      <c r="E8322" s="44"/>
      <c r="F8322" s="43"/>
      <c r="G8322" s="84"/>
      <c r="H8322" s="31"/>
      <c r="I8322" s="31"/>
      <c r="J8322" s="84"/>
      <c r="K8322" s="31"/>
      <c r="L8322" s="31"/>
      <c r="M8322" s="169"/>
      <c r="N8322" s="148"/>
      <c r="O8322" s="106"/>
      <c r="P8322" s="43"/>
      <c r="Q8322" s="31"/>
      <c r="R8322" s="84"/>
      <c r="S8322" s="31"/>
      <c r="T8322" s="31"/>
      <c r="U8322" s="169"/>
      <c r="V8322" s="150"/>
      <c r="W8322" s="141" t="str" cm="1">
        <f t="array" ref="W8322">IF(SUM(LEN(B8322:V8322))=0,"",IF(OR(OR(ISBLANK(F8322),SUM(LEN(C8322),LEN(D8322))=0),AND(NOT(E8322="Unknown"),ISBLANK(J8322)),AND(NOT(O8322="Unknown"),ISBLANK(R8322))),"Missing Information", INDEX(Table15[Entire Service Line Classification], MATCH(SUMIFS(Table15[Unique ID],Table15[System-Owned Portion],E8322,Table15[If Material Anything Other than "Lead" in Column E,Was Material Ever Previously Lead?],G8322,Table15[Customer-Owned Portion],O8322),Table15[Unique ID],0),0)))</f>
        <v/>
      </c>
      <c r="X8322"/>
    </row>
    <row r="8323" spans="2:24" x14ac:dyDescent="0.25">
      <c r="B8323" s="146"/>
      <c r="C8323" s="31"/>
      <c r="D8323" s="31"/>
      <c r="E8323" s="44"/>
      <c r="F8323" s="43"/>
      <c r="G8323" s="84"/>
      <c r="H8323" s="31"/>
      <c r="I8323" s="31"/>
      <c r="J8323" s="84"/>
      <c r="K8323" s="31"/>
      <c r="L8323" s="31"/>
      <c r="M8323" s="169"/>
      <c r="N8323" s="148"/>
      <c r="O8323" s="106"/>
      <c r="P8323" s="43"/>
      <c r="Q8323" s="31"/>
      <c r="R8323" s="84"/>
      <c r="S8323" s="31"/>
      <c r="T8323" s="31"/>
      <c r="U8323" s="169"/>
      <c r="V8323" s="150"/>
      <c r="W8323" s="141" t="str" cm="1">
        <f t="array" ref="W8323">IF(SUM(LEN(B8323:V8323))=0,"",IF(OR(OR(ISBLANK(F8323),SUM(LEN(C8323),LEN(D8323))=0),AND(NOT(E8323="Unknown"),ISBLANK(J8323)),AND(NOT(O8323="Unknown"),ISBLANK(R8323))),"Missing Information", INDEX(Table15[Entire Service Line Classification], MATCH(SUMIFS(Table15[Unique ID],Table15[System-Owned Portion],E8323,Table15[If Material Anything Other than "Lead" in Column E,Was Material Ever Previously Lead?],G8323,Table15[Customer-Owned Portion],O8323),Table15[Unique ID],0),0)))</f>
        <v/>
      </c>
      <c r="X8323"/>
    </row>
    <row r="8324" spans="2:24" x14ac:dyDescent="0.25">
      <c r="B8324" s="146"/>
      <c r="C8324" s="31"/>
      <c r="D8324" s="31"/>
      <c r="E8324" s="44"/>
      <c r="F8324" s="43"/>
      <c r="G8324" s="84"/>
      <c r="H8324" s="31"/>
      <c r="I8324" s="31"/>
      <c r="J8324" s="84"/>
      <c r="K8324" s="31"/>
      <c r="L8324" s="31"/>
      <c r="M8324" s="169"/>
      <c r="N8324" s="148"/>
      <c r="O8324" s="106"/>
      <c r="P8324" s="43"/>
      <c r="Q8324" s="31"/>
      <c r="R8324" s="84"/>
      <c r="S8324" s="31"/>
      <c r="T8324" s="31"/>
      <c r="U8324" s="169"/>
      <c r="V8324" s="150"/>
      <c r="W8324" s="141" t="str" cm="1">
        <f t="array" ref="W8324">IF(SUM(LEN(B8324:V8324))=0,"",IF(OR(OR(ISBLANK(F8324),SUM(LEN(C8324),LEN(D8324))=0),AND(NOT(E8324="Unknown"),ISBLANK(J8324)),AND(NOT(O8324="Unknown"),ISBLANK(R8324))),"Missing Information", INDEX(Table15[Entire Service Line Classification], MATCH(SUMIFS(Table15[Unique ID],Table15[System-Owned Portion],E8324,Table15[If Material Anything Other than "Lead" in Column E,Was Material Ever Previously Lead?],G8324,Table15[Customer-Owned Portion],O8324),Table15[Unique ID],0),0)))</f>
        <v/>
      </c>
      <c r="X8324"/>
    </row>
    <row r="8325" spans="2:24" x14ac:dyDescent="0.25">
      <c r="B8325" s="146"/>
      <c r="C8325" s="31"/>
      <c r="D8325" s="31"/>
      <c r="E8325" s="44"/>
      <c r="F8325" s="43"/>
      <c r="G8325" s="84"/>
      <c r="H8325" s="31"/>
      <c r="I8325" s="31"/>
      <c r="J8325" s="84"/>
      <c r="K8325" s="31"/>
      <c r="L8325" s="31"/>
      <c r="M8325" s="169"/>
      <c r="N8325" s="148"/>
      <c r="O8325" s="106"/>
      <c r="P8325" s="43"/>
      <c r="Q8325" s="31"/>
      <c r="R8325" s="84"/>
      <c r="S8325" s="31"/>
      <c r="T8325" s="31"/>
      <c r="U8325" s="169"/>
      <c r="V8325" s="150"/>
      <c r="W8325" s="141" t="str" cm="1">
        <f t="array" ref="W8325">IF(SUM(LEN(B8325:V8325))=0,"",IF(OR(OR(ISBLANK(F8325),SUM(LEN(C8325),LEN(D8325))=0),AND(NOT(E8325="Unknown"),ISBLANK(J8325)),AND(NOT(O8325="Unknown"),ISBLANK(R8325))),"Missing Information", INDEX(Table15[Entire Service Line Classification], MATCH(SUMIFS(Table15[Unique ID],Table15[System-Owned Portion],E8325,Table15[If Material Anything Other than "Lead" in Column E,Was Material Ever Previously Lead?],G8325,Table15[Customer-Owned Portion],O8325),Table15[Unique ID],0),0)))</f>
        <v/>
      </c>
      <c r="X8325"/>
    </row>
    <row r="8326" spans="2:24" x14ac:dyDescent="0.25">
      <c r="B8326" s="146"/>
      <c r="C8326" s="31"/>
      <c r="D8326" s="31"/>
      <c r="E8326" s="44"/>
      <c r="F8326" s="43"/>
      <c r="G8326" s="84"/>
      <c r="H8326" s="31"/>
      <c r="I8326" s="31"/>
      <c r="J8326" s="84"/>
      <c r="K8326" s="31"/>
      <c r="L8326" s="31"/>
      <c r="M8326" s="169"/>
      <c r="N8326" s="148"/>
      <c r="O8326" s="106"/>
      <c r="P8326" s="43"/>
      <c r="Q8326" s="31"/>
      <c r="R8326" s="84"/>
      <c r="S8326" s="31"/>
      <c r="T8326" s="31"/>
      <c r="U8326" s="169"/>
      <c r="V8326" s="150"/>
      <c r="W8326" s="141" t="str" cm="1">
        <f t="array" ref="W8326">IF(SUM(LEN(B8326:V8326))=0,"",IF(OR(OR(ISBLANK(F8326),SUM(LEN(C8326),LEN(D8326))=0),AND(NOT(E8326="Unknown"),ISBLANK(J8326)),AND(NOT(O8326="Unknown"),ISBLANK(R8326))),"Missing Information", INDEX(Table15[Entire Service Line Classification], MATCH(SUMIFS(Table15[Unique ID],Table15[System-Owned Portion],E8326,Table15[If Material Anything Other than "Lead" in Column E,Was Material Ever Previously Lead?],G8326,Table15[Customer-Owned Portion],O8326),Table15[Unique ID],0),0)))</f>
        <v/>
      </c>
      <c r="X8326"/>
    </row>
    <row r="8327" spans="2:24" x14ac:dyDescent="0.25">
      <c r="B8327" s="146"/>
      <c r="C8327" s="31"/>
      <c r="D8327" s="31"/>
      <c r="E8327" s="44"/>
      <c r="F8327" s="43"/>
      <c r="G8327" s="84"/>
      <c r="H8327" s="31"/>
      <c r="I8327" s="31"/>
      <c r="J8327" s="84"/>
      <c r="K8327" s="31"/>
      <c r="L8327" s="31"/>
      <c r="M8327" s="169"/>
      <c r="N8327" s="148"/>
      <c r="O8327" s="106"/>
      <c r="P8327" s="43"/>
      <c r="Q8327" s="31"/>
      <c r="R8327" s="84"/>
      <c r="S8327" s="31"/>
      <c r="T8327" s="31"/>
      <c r="U8327" s="169"/>
      <c r="V8327" s="150"/>
      <c r="W8327" s="141" t="str" cm="1">
        <f t="array" ref="W8327">IF(SUM(LEN(B8327:V8327))=0,"",IF(OR(OR(ISBLANK(F8327),SUM(LEN(C8327),LEN(D8327))=0),AND(NOT(E8327="Unknown"),ISBLANK(J8327)),AND(NOT(O8327="Unknown"),ISBLANK(R8327))),"Missing Information", INDEX(Table15[Entire Service Line Classification], MATCH(SUMIFS(Table15[Unique ID],Table15[System-Owned Portion],E8327,Table15[If Material Anything Other than "Lead" in Column E,Was Material Ever Previously Lead?],G8327,Table15[Customer-Owned Portion],O8327),Table15[Unique ID],0),0)))</f>
        <v/>
      </c>
      <c r="X8327"/>
    </row>
    <row r="8328" spans="2:24" x14ac:dyDescent="0.25">
      <c r="B8328" s="146"/>
      <c r="C8328" s="31"/>
      <c r="D8328" s="31"/>
      <c r="E8328" s="44"/>
      <c r="F8328" s="43"/>
      <c r="G8328" s="84"/>
      <c r="H8328" s="31"/>
      <c r="I8328" s="31"/>
      <c r="J8328" s="84"/>
      <c r="K8328" s="31"/>
      <c r="L8328" s="31"/>
      <c r="M8328" s="169"/>
      <c r="N8328" s="148"/>
      <c r="O8328" s="106"/>
      <c r="P8328" s="43"/>
      <c r="Q8328" s="31"/>
      <c r="R8328" s="84"/>
      <c r="S8328" s="31"/>
      <c r="T8328" s="31"/>
      <c r="U8328" s="169"/>
      <c r="V8328" s="150"/>
      <c r="W8328" s="141" t="str" cm="1">
        <f t="array" ref="W8328">IF(SUM(LEN(B8328:V8328))=0,"",IF(OR(OR(ISBLANK(F8328),SUM(LEN(C8328),LEN(D8328))=0),AND(NOT(E8328="Unknown"),ISBLANK(J8328)),AND(NOT(O8328="Unknown"),ISBLANK(R8328))),"Missing Information", INDEX(Table15[Entire Service Line Classification], MATCH(SUMIFS(Table15[Unique ID],Table15[System-Owned Portion],E8328,Table15[If Material Anything Other than "Lead" in Column E,Was Material Ever Previously Lead?],G8328,Table15[Customer-Owned Portion],O8328),Table15[Unique ID],0),0)))</f>
        <v/>
      </c>
      <c r="X8328"/>
    </row>
    <row r="8329" spans="2:24" x14ac:dyDescent="0.25">
      <c r="B8329" s="146"/>
      <c r="C8329" s="31"/>
      <c r="D8329" s="31"/>
      <c r="E8329" s="44"/>
      <c r="F8329" s="43"/>
      <c r="G8329" s="84"/>
      <c r="H8329" s="31"/>
      <c r="I8329" s="31"/>
      <c r="J8329" s="84"/>
      <c r="K8329" s="31"/>
      <c r="L8329" s="31"/>
      <c r="M8329" s="169"/>
      <c r="N8329" s="148"/>
      <c r="O8329" s="106"/>
      <c r="P8329" s="43"/>
      <c r="Q8329" s="31"/>
      <c r="R8329" s="84"/>
      <c r="S8329" s="31"/>
      <c r="T8329" s="31"/>
      <c r="U8329" s="169"/>
      <c r="V8329" s="150"/>
      <c r="W8329" s="141" t="str" cm="1">
        <f t="array" ref="W8329">IF(SUM(LEN(B8329:V8329))=0,"",IF(OR(OR(ISBLANK(F8329),SUM(LEN(C8329),LEN(D8329))=0),AND(NOT(E8329="Unknown"),ISBLANK(J8329)),AND(NOT(O8329="Unknown"),ISBLANK(R8329))),"Missing Information", INDEX(Table15[Entire Service Line Classification], MATCH(SUMIFS(Table15[Unique ID],Table15[System-Owned Portion],E8329,Table15[If Material Anything Other than "Lead" in Column E,Was Material Ever Previously Lead?],G8329,Table15[Customer-Owned Portion],O8329),Table15[Unique ID],0),0)))</f>
        <v/>
      </c>
      <c r="X8329"/>
    </row>
    <row r="8330" spans="2:24" x14ac:dyDescent="0.25">
      <c r="B8330" s="146"/>
      <c r="C8330" s="31"/>
      <c r="D8330" s="31"/>
      <c r="E8330" s="44"/>
      <c r="F8330" s="43"/>
      <c r="G8330" s="84"/>
      <c r="H8330" s="31"/>
      <c r="I8330" s="31"/>
      <c r="J8330" s="84"/>
      <c r="K8330" s="31"/>
      <c r="L8330" s="31"/>
      <c r="M8330" s="169"/>
      <c r="N8330" s="148"/>
      <c r="O8330" s="106"/>
      <c r="P8330" s="43"/>
      <c r="Q8330" s="31"/>
      <c r="R8330" s="84"/>
      <c r="S8330" s="31"/>
      <c r="T8330" s="31"/>
      <c r="U8330" s="169"/>
      <c r="V8330" s="150"/>
      <c r="W8330" s="141" t="str" cm="1">
        <f t="array" ref="W8330">IF(SUM(LEN(B8330:V8330))=0,"",IF(OR(OR(ISBLANK(F8330),SUM(LEN(C8330),LEN(D8330))=0),AND(NOT(E8330="Unknown"),ISBLANK(J8330)),AND(NOT(O8330="Unknown"),ISBLANK(R8330))),"Missing Information", INDEX(Table15[Entire Service Line Classification], MATCH(SUMIFS(Table15[Unique ID],Table15[System-Owned Portion],E8330,Table15[If Material Anything Other than "Lead" in Column E,Was Material Ever Previously Lead?],G8330,Table15[Customer-Owned Portion],O8330),Table15[Unique ID],0),0)))</f>
        <v/>
      </c>
      <c r="X8330"/>
    </row>
    <row r="8331" spans="2:24" x14ac:dyDescent="0.25">
      <c r="B8331" s="146"/>
      <c r="C8331" s="31"/>
      <c r="D8331" s="31"/>
      <c r="E8331" s="44"/>
      <c r="F8331" s="43"/>
      <c r="G8331" s="84"/>
      <c r="H8331" s="31"/>
      <c r="I8331" s="31"/>
      <c r="J8331" s="84"/>
      <c r="K8331" s="31"/>
      <c r="L8331" s="31"/>
      <c r="M8331" s="169"/>
      <c r="N8331" s="148"/>
      <c r="O8331" s="106"/>
      <c r="P8331" s="43"/>
      <c r="Q8331" s="31"/>
      <c r="R8331" s="84"/>
      <c r="S8331" s="31"/>
      <c r="T8331" s="31"/>
      <c r="U8331" s="169"/>
      <c r="V8331" s="150"/>
      <c r="W8331" s="141" t="str" cm="1">
        <f t="array" ref="W8331">IF(SUM(LEN(B8331:V8331))=0,"",IF(OR(OR(ISBLANK(F8331),SUM(LEN(C8331),LEN(D8331))=0),AND(NOT(E8331="Unknown"),ISBLANK(J8331)),AND(NOT(O8331="Unknown"),ISBLANK(R8331))),"Missing Information", INDEX(Table15[Entire Service Line Classification], MATCH(SUMIFS(Table15[Unique ID],Table15[System-Owned Portion],E8331,Table15[If Material Anything Other than "Lead" in Column E,Was Material Ever Previously Lead?],G8331,Table15[Customer-Owned Portion],O8331),Table15[Unique ID],0),0)))</f>
        <v/>
      </c>
      <c r="X8331"/>
    </row>
    <row r="8332" spans="2:24" x14ac:dyDescent="0.25">
      <c r="B8332" s="146"/>
      <c r="C8332" s="31"/>
      <c r="D8332" s="31"/>
      <c r="E8332" s="44"/>
      <c r="F8332" s="43"/>
      <c r="G8332" s="84"/>
      <c r="H8332" s="31"/>
      <c r="I8332" s="31"/>
      <c r="J8332" s="84"/>
      <c r="K8332" s="31"/>
      <c r="L8332" s="31"/>
      <c r="M8332" s="169"/>
      <c r="N8332" s="148"/>
      <c r="O8332" s="106"/>
      <c r="P8332" s="43"/>
      <c r="Q8332" s="31"/>
      <c r="R8332" s="84"/>
      <c r="S8332" s="31"/>
      <c r="T8332" s="31"/>
      <c r="U8332" s="169"/>
      <c r="V8332" s="150"/>
      <c r="W8332" s="141" t="str" cm="1">
        <f t="array" ref="W8332">IF(SUM(LEN(B8332:V8332))=0,"",IF(OR(OR(ISBLANK(F8332),SUM(LEN(C8332),LEN(D8332))=0),AND(NOT(E8332="Unknown"),ISBLANK(J8332)),AND(NOT(O8332="Unknown"),ISBLANK(R8332))),"Missing Information", INDEX(Table15[Entire Service Line Classification], MATCH(SUMIFS(Table15[Unique ID],Table15[System-Owned Portion],E8332,Table15[If Material Anything Other than "Lead" in Column E,Was Material Ever Previously Lead?],G8332,Table15[Customer-Owned Portion],O8332),Table15[Unique ID],0),0)))</f>
        <v/>
      </c>
      <c r="X8332"/>
    </row>
    <row r="8333" spans="2:24" x14ac:dyDescent="0.25">
      <c r="B8333" s="146"/>
      <c r="C8333" s="31"/>
      <c r="D8333" s="31"/>
      <c r="E8333" s="44"/>
      <c r="F8333" s="43"/>
      <c r="G8333" s="84"/>
      <c r="H8333" s="31"/>
      <c r="I8333" s="31"/>
      <c r="J8333" s="84"/>
      <c r="K8333" s="31"/>
      <c r="L8333" s="31"/>
      <c r="M8333" s="169"/>
      <c r="N8333" s="148"/>
      <c r="O8333" s="106"/>
      <c r="P8333" s="43"/>
      <c r="Q8333" s="31"/>
      <c r="R8333" s="84"/>
      <c r="S8333" s="31"/>
      <c r="T8333" s="31"/>
      <c r="U8333" s="169"/>
      <c r="V8333" s="150"/>
      <c r="W8333" s="141" t="str" cm="1">
        <f t="array" ref="W8333">IF(SUM(LEN(B8333:V8333))=0,"",IF(OR(OR(ISBLANK(F8333),SUM(LEN(C8333),LEN(D8333))=0),AND(NOT(E8333="Unknown"),ISBLANK(J8333)),AND(NOT(O8333="Unknown"),ISBLANK(R8333))),"Missing Information", INDEX(Table15[Entire Service Line Classification], MATCH(SUMIFS(Table15[Unique ID],Table15[System-Owned Portion],E8333,Table15[If Material Anything Other than "Lead" in Column E,Was Material Ever Previously Lead?],G8333,Table15[Customer-Owned Portion],O8333),Table15[Unique ID],0),0)))</f>
        <v/>
      </c>
      <c r="X8333"/>
    </row>
    <row r="8334" spans="2:24" x14ac:dyDescent="0.25">
      <c r="B8334" s="146"/>
      <c r="C8334" s="31"/>
      <c r="D8334" s="31"/>
      <c r="E8334" s="44"/>
      <c r="F8334" s="43"/>
      <c r="G8334" s="84"/>
      <c r="H8334" s="31"/>
      <c r="I8334" s="31"/>
      <c r="J8334" s="84"/>
      <c r="K8334" s="31"/>
      <c r="L8334" s="31"/>
      <c r="M8334" s="169"/>
      <c r="N8334" s="148"/>
      <c r="O8334" s="106"/>
      <c r="P8334" s="43"/>
      <c r="Q8334" s="31"/>
      <c r="R8334" s="84"/>
      <c r="S8334" s="31"/>
      <c r="T8334" s="31"/>
      <c r="U8334" s="169"/>
      <c r="V8334" s="150"/>
      <c r="W8334" s="141" t="str" cm="1">
        <f t="array" ref="W8334">IF(SUM(LEN(B8334:V8334))=0,"",IF(OR(OR(ISBLANK(F8334),SUM(LEN(C8334),LEN(D8334))=0),AND(NOT(E8334="Unknown"),ISBLANK(J8334)),AND(NOT(O8334="Unknown"),ISBLANK(R8334))),"Missing Information", INDEX(Table15[Entire Service Line Classification], MATCH(SUMIFS(Table15[Unique ID],Table15[System-Owned Portion],E8334,Table15[If Material Anything Other than "Lead" in Column E,Was Material Ever Previously Lead?],G8334,Table15[Customer-Owned Portion],O8334),Table15[Unique ID],0),0)))</f>
        <v/>
      </c>
      <c r="X8334"/>
    </row>
    <row r="8335" spans="2:24" x14ac:dyDescent="0.25">
      <c r="B8335" s="146"/>
      <c r="C8335" s="31"/>
      <c r="D8335" s="31"/>
      <c r="E8335" s="44"/>
      <c r="F8335" s="43"/>
      <c r="G8335" s="84"/>
      <c r="H8335" s="31"/>
      <c r="I8335" s="31"/>
      <c r="J8335" s="84"/>
      <c r="K8335" s="31"/>
      <c r="L8335" s="31"/>
      <c r="M8335" s="169"/>
      <c r="N8335" s="148"/>
      <c r="O8335" s="106"/>
      <c r="P8335" s="43"/>
      <c r="Q8335" s="31"/>
      <c r="R8335" s="84"/>
      <c r="S8335" s="31"/>
      <c r="T8335" s="31"/>
      <c r="U8335" s="169"/>
      <c r="V8335" s="150"/>
      <c r="W8335" s="141" t="str" cm="1">
        <f t="array" ref="W8335">IF(SUM(LEN(B8335:V8335))=0,"",IF(OR(OR(ISBLANK(F8335),SUM(LEN(C8335),LEN(D8335))=0),AND(NOT(E8335="Unknown"),ISBLANK(J8335)),AND(NOT(O8335="Unknown"),ISBLANK(R8335))),"Missing Information", INDEX(Table15[Entire Service Line Classification], MATCH(SUMIFS(Table15[Unique ID],Table15[System-Owned Portion],E8335,Table15[If Material Anything Other than "Lead" in Column E,Was Material Ever Previously Lead?],G8335,Table15[Customer-Owned Portion],O8335),Table15[Unique ID],0),0)))</f>
        <v/>
      </c>
      <c r="X8335"/>
    </row>
    <row r="8336" spans="2:24" x14ac:dyDescent="0.25">
      <c r="B8336" s="146"/>
      <c r="C8336" s="31"/>
      <c r="D8336" s="31"/>
      <c r="E8336" s="44"/>
      <c r="F8336" s="43"/>
      <c r="G8336" s="84"/>
      <c r="H8336" s="31"/>
      <c r="I8336" s="31"/>
      <c r="J8336" s="84"/>
      <c r="K8336" s="31"/>
      <c r="L8336" s="31"/>
      <c r="M8336" s="169"/>
      <c r="N8336" s="148"/>
      <c r="O8336" s="106"/>
      <c r="P8336" s="43"/>
      <c r="Q8336" s="31"/>
      <c r="R8336" s="84"/>
      <c r="S8336" s="31"/>
      <c r="T8336" s="31"/>
      <c r="U8336" s="169"/>
      <c r="V8336" s="150"/>
      <c r="W8336" s="141" t="str" cm="1">
        <f t="array" ref="W8336">IF(SUM(LEN(B8336:V8336))=0,"",IF(OR(OR(ISBLANK(F8336),SUM(LEN(C8336),LEN(D8336))=0),AND(NOT(E8336="Unknown"),ISBLANK(J8336)),AND(NOT(O8336="Unknown"),ISBLANK(R8336))),"Missing Information", INDEX(Table15[Entire Service Line Classification], MATCH(SUMIFS(Table15[Unique ID],Table15[System-Owned Portion],E8336,Table15[If Material Anything Other than "Lead" in Column E,Was Material Ever Previously Lead?],G8336,Table15[Customer-Owned Portion],O8336),Table15[Unique ID],0),0)))</f>
        <v/>
      </c>
      <c r="X8336"/>
    </row>
    <row r="8337" spans="2:24" x14ac:dyDescent="0.25">
      <c r="B8337" s="146"/>
      <c r="C8337" s="31"/>
      <c r="D8337" s="31"/>
      <c r="E8337" s="44"/>
      <c r="F8337" s="43"/>
      <c r="G8337" s="84"/>
      <c r="H8337" s="31"/>
      <c r="I8337" s="31"/>
      <c r="J8337" s="84"/>
      <c r="K8337" s="31"/>
      <c r="L8337" s="31"/>
      <c r="M8337" s="169"/>
      <c r="N8337" s="148"/>
      <c r="O8337" s="106"/>
      <c r="P8337" s="43"/>
      <c r="Q8337" s="31"/>
      <c r="R8337" s="84"/>
      <c r="S8337" s="31"/>
      <c r="T8337" s="31"/>
      <c r="U8337" s="169"/>
      <c r="V8337" s="150"/>
      <c r="W8337" s="141" t="str" cm="1">
        <f t="array" ref="W8337">IF(SUM(LEN(B8337:V8337))=0,"",IF(OR(OR(ISBLANK(F8337),SUM(LEN(C8337),LEN(D8337))=0),AND(NOT(E8337="Unknown"),ISBLANK(J8337)),AND(NOT(O8337="Unknown"),ISBLANK(R8337))),"Missing Information", INDEX(Table15[Entire Service Line Classification], MATCH(SUMIFS(Table15[Unique ID],Table15[System-Owned Portion],E8337,Table15[If Material Anything Other than "Lead" in Column E,Was Material Ever Previously Lead?],G8337,Table15[Customer-Owned Portion],O8337),Table15[Unique ID],0),0)))</f>
        <v/>
      </c>
      <c r="X8337"/>
    </row>
    <row r="8338" spans="2:24" x14ac:dyDescent="0.25">
      <c r="B8338" s="146"/>
      <c r="C8338" s="31"/>
      <c r="D8338" s="31"/>
      <c r="E8338" s="44"/>
      <c r="F8338" s="43"/>
      <c r="G8338" s="84"/>
      <c r="H8338" s="31"/>
      <c r="I8338" s="31"/>
      <c r="J8338" s="84"/>
      <c r="K8338" s="31"/>
      <c r="L8338" s="31"/>
      <c r="M8338" s="169"/>
      <c r="N8338" s="148"/>
      <c r="O8338" s="106"/>
      <c r="P8338" s="43"/>
      <c r="Q8338" s="31"/>
      <c r="R8338" s="84"/>
      <c r="S8338" s="31"/>
      <c r="T8338" s="31"/>
      <c r="U8338" s="169"/>
      <c r="V8338" s="150"/>
      <c r="W8338" s="141" t="str" cm="1">
        <f t="array" ref="W8338">IF(SUM(LEN(B8338:V8338))=0,"",IF(OR(OR(ISBLANK(F8338),SUM(LEN(C8338),LEN(D8338))=0),AND(NOT(E8338="Unknown"),ISBLANK(J8338)),AND(NOT(O8338="Unknown"),ISBLANK(R8338))),"Missing Information", INDEX(Table15[Entire Service Line Classification], MATCH(SUMIFS(Table15[Unique ID],Table15[System-Owned Portion],E8338,Table15[If Material Anything Other than "Lead" in Column E,Was Material Ever Previously Lead?],G8338,Table15[Customer-Owned Portion],O8338),Table15[Unique ID],0),0)))</f>
        <v/>
      </c>
      <c r="X8338"/>
    </row>
    <row r="8339" spans="2:24" x14ac:dyDescent="0.25">
      <c r="B8339" s="146"/>
      <c r="C8339" s="31"/>
      <c r="D8339" s="31"/>
      <c r="E8339" s="44"/>
      <c r="F8339" s="43"/>
      <c r="G8339" s="84"/>
      <c r="H8339" s="31"/>
      <c r="I8339" s="31"/>
      <c r="J8339" s="84"/>
      <c r="K8339" s="31"/>
      <c r="L8339" s="31"/>
      <c r="M8339" s="169"/>
      <c r="N8339" s="148"/>
      <c r="O8339" s="106"/>
      <c r="P8339" s="43"/>
      <c r="Q8339" s="31"/>
      <c r="R8339" s="84"/>
      <c r="S8339" s="31"/>
      <c r="T8339" s="31"/>
      <c r="U8339" s="169"/>
      <c r="V8339" s="150"/>
      <c r="W8339" s="141" t="str" cm="1">
        <f t="array" ref="W8339">IF(SUM(LEN(B8339:V8339))=0,"",IF(OR(OR(ISBLANK(F8339),SUM(LEN(C8339),LEN(D8339))=0),AND(NOT(E8339="Unknown"),ISBLANK(J8339)),AND(NOT(O8339="Unknown"),ISBLANK(R8339))),"Missing Information", INDEX(Table15[Entire Service Line Classification], MATCH(SUMIFS(Table15[Unique ID],Table15[System-Owned Portion],E8339,Table15[If Material Anything Other than "Lead" in Column E,Was Material Ever Previously Lead?],G8339,Table15[Customer-Owned Portion],O8339),Table15[Unique ID],0),0)))</f>
        <v/>
      </c>
      <c r="X8339"/>
    </row>
    <row r="8340" spans="2:24" x14ac:dyDescent="0.25">
      <c r="B8340" s="146"/>
      <c r="C8340" s="31"/>
      <c r="D8340" s="31"/>
      <c r="E8340" s="44"/>
      <c r="F8340" s="43"/>
      <c r="G8340" s="84"/>
      <c r="H8340" s="31"/>
      <c r="I8340" s="31"/>
      <c r="J8340" s="84"/>
      <c r="K8340" s="31"/>
      <c r="L8340" s="31"/>
      <c r="M8340" s="169"/>
      <c r="N8340" s="148"/>
      <c r="O8340" s="106"/>
      <c r="P8340" s="43"/>
      <c r="Q8340" s="31"/>
      <c r="R8340" s="84"/>
      <c r="S8340" s="31"/>
      <c r="T8340" s="31"/>
      <c r="U8340" s="169"/>
      <c r="V8340" s="150"/>
      <c r="W8340" s="141" t="str" cm="1">
        <f t="array" ref="W8340">IF(SUM(LEN(B8340:V8340))=0,"",IF(OR(OR(ISBLANK(F8340),SUM(LEN(C8340),LEN(D8340))=0),AND(NOT(E8340="Unknown"),ISBLANK(J8340)),AND(NOT(O8340="Unknown"),ISBLANK(R8340))),"Missing Information", INDEX(Table15[Entire Service Line Classification], MATCH(SUMIFS(Table15[Unique ID],Table15[System-Owned Portion],E8340,Table15[If Material Anything Other than "Lead" in Column E,Was Material Ever Previously Lead?],G8340,Table15[Customer-Owned Portion],O8340),Table15[Unique ID],0),0)))</f>
        <v/>
      </c>
      <c r="X8340"/>
    </row>
    <row r="8341" spans="2:24" x14ac:dyDescent="0.25">
      <c r="B8341" s="146"/>
      <c r="C8341" s="31"/>
      <c r="D8341" s="31"/>
      <c r="E8341" s="44"/>
      <c r="F8341" s="43"/>
      <c r="G8341" s="84"/>
      <c r="H8341" s="31"/>
      <c r="I8341" s="31"/>
      <c r="J8341" s="84"/>
      <c r="K8341" s="31"/>
      <c r="L8341" s="31"/>
      <c r="M8341" s="169"/>
      <c r="N8341" s="148"/>
      <c r="O8341" s="106"/>
      <c r="P8341" s="43"/>
      <c r="Q8341" s="31"/>
      <c r="R8341" s="84"/>
      <c r="S8341" s="31"/>
      <c r="T8341" s="31"/>
      <c r="U8341" s="169"/>
      <c r="V8341" s="150"/>
      <c r="W8341" s="141" t="str" cm="1">
        <f t="array" ref="W8341">IF(SUM(LEN(B8341:V8341))=0,"",IF(OR(OR(ISBLANK(F8341),SUM(LEN(C8341),LEN(D8341))=0),AND(NOT(E8341="Unknown"),ISBLANK(J8341)),AND(NOT(O8341="Unknown"),ISBLANK(R8341))),"Missing Information", INDEX(Table15[Entire Service Line Classification], MATCH(SUMIFS(Table15[Unique ID],Table15[System-Owned Portion],E8341,Table15[If Material Anything Other than "Lead" in Column E,Was Material Ever Previously Lead?],G8341,Table15[Customer-Owned Portion],O8341),Table15[Unique ID],0),0)))</f>
        <v/>
      </c>
      <c r="X8341"/>
    </row>
    <row r="8342" spans="2:24" x14ac:dyDescent="0.25">
      <c r="B8342" s="146"/>
      <c r="C8342" s="31"/>
      <c r="D8342" s="31"/>
      <c r="E8342" s="44"/>
      <c r="F8342" s="43"/>
      <c r="G8342" s="84"/>
      <c r="H8342" s="31"/>
      <c r="I8342" s="31"/>
      <c r="J8342" s="84"/>
      <c r="K8342" s="31"/>
      <c r="L8342" s="31"/>
      <c r="M8342" s="169"/>
      <c r="N8342" s="148"/>
      <c r="O8342" s="106"/>
      <c r="P8342" s="43"/>
      <c r="Q8342" s="31"/>
      <c r="R8342" s="84"/>
      <c r="S8342" s="31"/>
      <c r="T8342" s="31"/>
      <c r="U8342" s="169"/>
      <c r="V8342" s="150"/>
      <c r="W8342" s="141" t="str" cm="1">
        <f t="array" ref="W8342">IF(SUM(LEN(B8342:V8342))=0,"",IF(OR(OR(ISBLANK(F8342),SUM(LEN(C8342),LEN(D8342))=0),AND(NOT(E8342="Unknown"),ISBLANK(J8342)),AND(NOT(O8342="Unknown"),ISBLANK(R8342))),"Missing Information", INDEX(Table15[Entire Service Line Classification], MATCH(SUMIFS(Table15[Unique ID],Table15[System-Owned Portion],E8342,Table15[If Material Anything Other than "Lead" in Column E,Was Material Ever Previously Lead?],G8342,Table15[Customer-Owned Portion],O8342),Table15[Unique ID],0),0)))</f>
        <v/>
      </c>
      <c r="X8342"/>
    </row>
    <row r="8343" spans="2:24" x14ac:dyDescent="0.25">
      <c r="B8343" s="146"/>
      <c r="C8343" s="31"/>
      <c r="D8343" s="31"/>
      <c r="E8343" s="44"/>
      <c r="F8343" s="43"/>
      <c r="G8343" s="84"/>
      <c r="H8343" s="31"/>
      <c r="I8343" s="31"/>
      <c r="J8343" s="84"/>
      <c r="K8343" s="31"/>
      <c r="L8343" s="31"/>
      <c r="M8343" s="169"/>
      <c r="N8343" s="148"/>
      <c r="O8343" s="106"/>
      <c r="P8343" s="43"/>
      <c r="Q8343" s="31"/>
      <c r="R8343" s="84"/>
      <c r="S8343" s="31"/>
      <c r="T8343" s="31"/>
      <c r="U8343" s="169"/>
      <c r="V8343" s="150"/>
      <c r="W8343" s="141" t="str" cm="1">
        <f t="array" ref="W8343">IF(SUM(LEN(B8343:V8343))=0,"",IF(OR(OR(ISBLANK(F8343),SUM(LEN(C8343),LEN(D8343))=0),AND(NOT(E8343="Unknown"),ISBLANK(J8343)),AND(NOT(O8343="Unknown"),ISBLANK(R8343))),"Missing Information", INDEX(Table15[Entire Service Line Classification], MATCH(SUMIFS(Table15[Unique ID],Table15[System-Owned Portion],E8343,Table15[If Material Anything Other than "Lead" in Column E,Was Material Ever Previously Lead?],G8343,Table15[Customer-Owned Portion],O8343),Table15[Unique ID],0),0)))</f>
        <v/>
      </c>
      <c r="X8343"/>
    </row>
    <row r="8344" spans="2:24" x14ac:dyDescent="0.25">
      <c r="B8344" s="146"/>
      <c r="C8344" s="31"/>
      <c r="D8344" s="31"/>
      <c r="E8344" s="44"/>
      <c r="F8344" s="43"/>
      <c r="G8344" s="84"/>
      <c r="H8344" s="31"/>
      <c r="I8344" s="31"/>
      <c r="J8344" s="84"/>
      <c r="K8344" s="31"/>
      <c r="L8344" s="31"/>
      <c r="M8344" s="169"/>
      <c r="N8344" s="148"/>
      <c r="O8344" s="106"/>
      <c r="P8344" s="43"/>
      <c r="Q8344" s="31"/>
      <c r="R8344" s="84"/>
      <c r="S8344" s="31"/>
      <c r="T8344" s="31"/>
      <c r="U8344" s="169"/>
      <c r="V8344" s="150"/>
      <c r="W8344" s="141" t="str" cm="1">
        <f t="array" ref="W8344">IF(SUM(LEN(B8344:V8344))=0,"",IF(OR(OR(ISBLANK(F8344),SUM(LEN(C8344),LEN(D8344))=0),AND(NOT(E8344="Unknown"),ISBLANK(J8344)),AND(NOT(O8344="Unknown"),ISBLANK(R8344))),"Missing Information", INDEX(Table15[Entire Service Line Classification], MATCH(SUMIFS(Table15[Unique ID],Table15[System-Owned Portion],E8344,Table15[If Material Anything Other than "Lead" in Column E,Was Material Ever Previously Lead?],G8344,Table15[Customer-Owned Portion],O8344),Table15[Unique ID],0),0)))</f>
        <v/>
      </c>
      <c r="X8344"/>
    </row>
    <row r="8345" spans="2:24" x14ac:dyDescent="0.25">
      <c r="B8345" s="146"/>
      <c r="C8345" s="31"/>
      <c r="D8345" s="31"/>
      <c r="E8345" s="44"/>
      <c r="F8345" s="43"/>
      <c r="G8345" s="84"/>
      <c r="H8345" s="31"/>
      <c r="I8345" s="31"/>
      <c r="J8345" s="84"/>
      <c r="K8345" s="31"/>
      <c r="L8345" s="31"/>
      <c r="M8345" s="169"/>
      <c r="N8345" s="148"/>
      <c r="O8345" s="106"/>
      <c r="P8345" s="43"/>
      <c r="Q8345" s="31"/>
      <c r="R8345" s="84"/>
      <c r="S8345" s="31"/>
      <c r="T8345" s="31"/>
      <c r="U8345" s="169"/>
      <c r="V8345" s="150"/>
      <c r="W8345" s="141" t="str" cm="1">
        <f t="array" ref="W8345">IF(SUM(LEN(B8345:V8345))=0,"",IF(OR(OR(ISBLANK(F8345),SUM(LEN(C8345),LEN(D8345))=0),AND(NOT(E8345="Unknown"),ISBLANK(J8345)),AND(NOT(O8345="Unknown"),ISBLANK(R8345))),"Missing Information", INDEX(Table15[Entire Service Line Classification], MATCH(SUMIFS(Table15[Unique ID],Table15[System-Owned Portion],E8345,Table15[If Material Anything Other than "Lead" in Column E,Was Material Ever Previously Lead?],G8345,Table15[Customer-Owned Portion],O8345),Table15[Unique ID],0),0)))</f>
        <v/>
      </c>
      <c r="X8345"/>
    </row>
    <row r="8346" spans="2:24" x14ac:dyDescent="0.25">
      <c r="B8346" s="146"/>
      <c r="C8346" s="31"/>
      <c r="D8346" s="31"/>
      <c r="E8346" s="44"/>
      <c r="F8346" s="43"/>
      <c r="G8346" s="84"/>
      <c r="H8346" s="31"/>
      <c r="I8346" s="31"/>
      <c r="J8346" s="84"/>
      <c r="K8346" s="31"/>
      <c r="L8346" s="31"/>
      <c r="M8346" s="169"/>
      <c r="N8346" s="148"/>
      <c r="O8346" s="106"/>
      <c r="P8346" s="43"/>
      <c r="Q8346" s="31"/>
      <c r="R8346" s="84"/>
      <c r="S8346" s="31"/>
      <c r="T8346" s="31"/>
      <c r="U8346" s="169"/>
      <c r="V8346" s="150"/>
      <c r="W8346" s="141" t="str" cm="1">
        <f t="array" ref="W8346">IF(SUM(LEN(B8346:V8346))=0,"",IF(OR(OR(ISBLANK(F8346),SUM(LEN(C8346),LEN(D8346))=0),AND(NOT(E8346="Unknown"),ISBLANK(J8346)),AND(NOT(O8346="Unknown"),ISBLANK(R8346))),"Missing Information", INDEX(Table15[Entire Service Line Classification], MATCH(SUMIFS(Table15[Unique ID],Table15[System-Owned Portion],E8346,Table15[If Material Anything Other than "Lead" in Column E,Was Material Ever Previously Lead?],G8346,Table15[Customer-Owned Portion],O8346),Table15[Unique ID],0),0)))</f>
        <v/>
      </c>
      <c r="X8346"/>
    </row>
    <row r="8347" spans="2:24" x14ac:dyDescent="0.25">
      <c r="B8347" s="146"/>
      <c r="C8347" s="31"/>
      <c r="D8347" s="31"/>
      <c r="E8347" s="44"/>
      <c r="F8347" s="43"/>
      <c r="G8347" s="84"/>
      <c r="H8347" s="31"/>
      <c r="I8347" s="31"/>
      <c r="J8347" s="84"/>
      <c r="K8347" s="31"/>
      <c r="L8347" s="31"/>
      <c r="M8347" s="169"/>
      <c r="N8347" s="148"/>
      <c r="O8347" s="106"/>
      <c r="P8347" s="43"/>
      <c r="Q8347" s="31"/>
      <c r="R8347" s="84"/>
      <c r="S8347" s="31"/>
      <c r="T8347" s="31"/>
      <c r="U8347" s="169"/>
      <c r="V8347" s="150"/>
      <c r="W8347" s="141" t="str" cm="1">
        <f t="array" ref="W8347">IF(SUM(LEN(B8347:V8347))=0,"",IF(OR(OR(ISBLANK(F8347),SUM(LEN(C8347),LEN(D8347))=0),AND(NOT(E8347="Unknown"),ISBLANK(J8347)),AND(NOT(O8347="Unknown"),ISBLANK(R8347))),"Missing Information", INDEX(Table15[Entire Service Line Classification], MATCH(SUMIFS(Table15[Unique ID],Table15[System-Owned Portion],E8347,Table15[If Material Anything Other than "Lead" in Column E,Was Material Ever Previously Lead?],G8347,Table15[Customer-Owned Portion],O8347),Table15[Unique ID],0),0)))</f>
        <v/>
      </c>
      <c r="X8347"/>
    </row>
    <row r="8348" spans="2:24" x14ac:dyDescent="0.25">
      <c r="B8348" s="146"/>
      <c r="C8348" s="31"/>
      <c r="D8348" s="31"/>
      <c r="E8348" s="44"/>
      <c r="F8348" s="43"/>
      <c r="G8348" s="84"/>
      <c r="H8348" s="31"/>
      <c r="I8348" s="31"/>
      <c r="J8348" s="84"/>
      <c r="K8348" s="31"/>
      <c r="L8348" s="31"/>
      <c r="M8348" s="169"/>
      <c r="N8348" s="148"/>
      <c r="O8348" s="106"/>
      <c r="P8348" s="43"/>
      <c r="Q8348" s="31"/>
      <c r="R8348" s="84"/>
      <c r="S8348" s="31"/>
      <c r="T8348" s="31"/>
      <c r="U8348" s="169"/>
      <c r="V8348" s="150"/>
      <c r="W8348" s="141" t="str" cm="1">
        <f t="array" ref="W8348">IF(SUM(LEN(B8348:V8348))=0,"",IF(OR(OR(ISBLANK(F8348),SUM(LEN(C8348),LEN(D8348))=0),AND(NOT(E8348="Unknown"),ISBLANK(J8348)),AND(NOT(O8348="Unknown"),ISBLANK(R8348))),"Missing Information", INDEX(Table15[Entire Service Line Classification], MATCH(SUMIFS(Table15[Unique ID],Table15[System-Owned Portion],E8348,Table15[If Material Anything Other than "Lead" in Column E,Was Material Ever Previously Lead?],G8348,Table15[Customer-Owned Portion],O8348),Table15[Unique ID],0),0)))</f>
        <v/>
      </c>
      <c r="X8348"/>
    </row>
    <row r="8349" spans="2:24" x14ac:dyDescent="0.25">
      <c r="B8349" s="146"/>
      <c r="C8349" s="31"/>
      <c r="D8349" s="31"/>
      <c r="E8349" s="44"/>
      <c r="F8349" s="43"/>
      <c r="G8349" s="84"/>
      <c r="H8349" s="31"/>
      <c r="I8349" s="31"/>
      <c r="J8349" s="84"/>
      <c r="K8349" s="31"/>
      <c r="L8349" s="31"/>
      <c r="M8349" s="169"/>
      <c r="N8349" s="148"/>
      <c r="O8349" s="106"/>
      <c r="P8349" s="43"/>
      <c r="Q8349" s="31"/>
      <c r="R8349" s="84"/>
      <c r="S8349" s="31"/>
      <c r="T8349" s="31"/>
      <c r="U8349" s="169"/>
      <c r="V8349" s="150"/>
      <c r="W8349" s="141" t="str" cm="1">
        <f t="array" ref="W8349">IF(SUM(LEN(B8349:V8349))=0,"",IF(OR(OR(ISBLANK(F8349),SUM(LEN(C8349),LEN(D8349))=0),AND(NOT(E8349="Unknown"),ISBLANK(J8349)),AND(NOT(O8349="Unknown"),ISBLANK(R8349))),"Missing Information", INDEX(Table15[Entire Service Line Classification], MATCH(SUMIFS(Table15[Unique ID],Table15[System-Owned Portion],E8349,Table15[If Material Anything Other than "Lead" in Column E,Was Material Ever Previously Lead?],G8349,Table15[Customer-Owned Portion],O8349),Table15[Unique ID],0),0)))</f>
        <v/>
      </c>
      <c r="X8349"/>
    </row>
    <row r="8350" spans="2:24" x14ac:dyDescent="0.25">
      <c r="B8350" s="146"/>
      <c r="C8350" s="31"/>
      <c r="D8350" s="31"/>
      <c r="E8350" s="44"/>
      <c r="F8350" s="43"/>
      <c r="G8350" s="84"/>
      <c r="H8350" s="31"/>
      <c r="I8350" s="31"/>
      <c r="J8350" s="84"/>
      <c r="K8350" s="31"/>
      <c r="L8350" s="31"/>
      <c r="M8350" s="169"/>
      <c r="N8350" s="148"/>
      <c r="O8350" s="106"/>
      <c r="P8350" s="43"/>
      <c r="Q8350" s="31"/>
      <c r="R8350" s="84"/>
      <c r="S8350" s="31"/>
      <c r="T8350" s="31"/>
      <c r="U8350" s="169"/>
      <c r="V8350" s="150"/>
      <c r="W8350" s="141" t="str" cm="1">
        <f t="array" ref="W8350">IF(SUM(LEN(B8350:V8350))=0,"",IF(OR(OR(ISBLANK(F8350),SUM(LEN(C8350),LEN(D8350))=0),AND(NOT(E8350="Unknown"),ISBLANK(J8350)),AND(NOT(O8350="Unknown"),ISBLANK(R8350))),"Missing Information", INDEX(Table15[Entire Service Line Classification], MATCH(SUMIFS(Table15[Unique ID],Table15[System-Owned Portion],E8350,Table15[If Material Anything Other than "Lead" in Column E,Was Material Ever Previously Lead?],G8350,Table15[Customer-Owned Portion],O8350),Table15[Unique ID],0),0)))</f>
        <v/>
      </c>
      <c r="X8350"/>
    </row>
    <row r="8351" spans="2:24" x14ac:dyDescent="0.25">
      <c r="B8351" s="146"/>
      <c r="C8351" s="31"/>
      <c r="D8351" s="31"/>
      <c r="E8351" s="44"/>
      <c r="F8351" s="43"/>
      <c r="G8351" s="84"/>
      <c r="H8351" s="31"/>
      <c r="I8351" s="31"/>
      <c r="J8351" s="84"/>
      <c r="K8351" s="31"/>
      <c r="L8351" s="31"/>
      <c r="M8351" s="169"/>
      <c r="N8351" s="148"/>
      <c r="O8351" s="106"/>
      <c r="P8351" s="43"/>
      <c r="Q8351" s="31"/>
      <c r="R8351" s="84"/>
      <c r="S8351" s="31"/>
      <c r="T8351" s="31"/>
      <c r="U8351" s="169"/>
      <c r="V8351" s="150"/>
      <c r="W8351" s="141" t="str" cm="1">
        <f t="array" ref="W8351">IF(SUM(LEN(B8351:V8351))=0,"",IF(OR(OR(ISBLANK(F8351),SUM(LEN(C8351),LEN(D8351))=0),AND(NOT(E8351="Unknown"),ISBLANK(J8351)),AND(NOT(O8351="Unknown"),ISBLANK(R8351))),"Missing Information", INDEX(Table15[Entire Service Line Classification], MATCH(SUMIFS(Table15[Unique ID],Table15[System-Owned Portion],E8351,Table15[If Material Anything Other than "Lead" in Column E,Was Material Ever Previously Lead?],G8351,Table15[Customer-Owned Portion],O8351),Table15[Unique ID],0),0)))</f>
        <v/>
      </c>
      <c r="X8351"/>
    </row>
    <row r="8352" spans="2:24" x14ac:dyDescent="0.25">
      <c r="B8352" s="146"/>
      <c r="C8352" s="31"/>
      <c r="D8352" s="31"/>
      <c r="E8352" s="44"/>
      <c r="F8352" s="43"/>
      <c r="G8352" s="84"/>
      <c r="H8352" s="31"/>
      <c r="I8352" s="31"/>
      <c r="J8352" s="84"/>
      <c r="K8352" s="31"/>
      <c r="L8352" s="31"/>
      <c r="M8352" s="169"/>
      <c r="N8352" s="148"/>
      <c r="O8352" s="106"/>
      <c r="P8352" s="43"/>
      <c r="Q8352" s="31"/>
      <c r="R8352" s="84"/>
      <c r="S8352" s="31"/>
      <c r="T8352" s="31"/>
      <c r="U8352" s="169"/>
      <c r="V8352" s="150"/>
      <c r="W8352" s="141" t="str" cm="1">
        <f t="array" ref="W8352">IF(SUM(LEN(B8352:V8352))=0,"",IF(OR(OR(ISBLANK(F8352),SUM(LEN(C8352),LEN(D8352))=0),AND(NOT(E8352="Unknown"),ISBLANK(J8352)),AND(NOT(O8352="Unknown"),ISBLANK(R8352))),"Missing Information", INDEX(Table15[Entire Service Line Classification], MATCH(SUMIFS(Table15[Unique ID],Table15[System-Owned Portion],E8352,Table15[If Material Anything Other than "Lead" in Column E,Was Material Ever Previously Lead?],G8352,Table15[Customer-Owned Portion],O8352),Table15[Unique ID],0),0)))</f>
        <v/>
      </c>
      <c r="X8352"/>
    </row>
    <row r="8353" spans="2:24" x14ac:dyDescent="0.25">
      <c r="B8353" s="146"/>
      <c r="C8353" s="31"/>
      <c r="D8353" s="31"/>
      <c r="E8353" s="44"/>
      <c r="F8353" s="43"/>
      <c r="G8353" s="84"/>
      <c r="H8353" s="31"/>
      <c r="I8353" s="31"/>
      <c r="J8353" s="84"/>
      <c r="K8353" s="31"/>
      <c r="L8353" s="31"/>
      <c r="M8353" s="169"/>
      <c r="N8353" s="148"/>
      <c r="O8353" s="106"/>
      <c r="P8353" s="43"/>
      <c r="Q8353" s="31"/>
      <c r="R8353" s="84"/>
      <c r="S8353" s="31"/>
      <c r="T8353" s="31"/>
      <c r="U8353" s="169"/>
      <c r="V8353" s="150"/>
      <c r="W8353" s="141" t="str" cm="1">
        <f t="array" ref="W8353">IF(SUM(LEN(B8353:V8353))=0,"",IF(OR(OR(ISBLANK(F8353),SUM(LEN(C8353),LEN(D8353))=0),AND(NOT(E8353="Unknown"),ISBLANK(J8353)),AND(NOT(O8353="Unknown"),ISBLANK(R8353))),"Missing Information", INDEX(Table15[Entire Service Line Classification], MATCH(SUMIFS(Table15[Unique ID],Table15[System-Owned Portion],E8353,Table15[If Material Anything Other than "Lead" in Column E,Was Material Ever Previously Lead?],G8353,Table15[Customer-Owned Portion],O8353),Table15[Unique ID],0),0)))</f>
        <v/>
      </c>
      <c r="X8353"/>
    </row>
    <row r="8354" spans="2:24" x14ac:dyDescent="0.25">
      <c r="B8354" s="146"/>
      <c r="C8354" s="31"/>
      <c r="D8354" s="31"/>
      <c r="E8354" s="44"/>
      <c r="F8354" s="43"/>
      <c r="G8354" s="84"/>
      <c r="H8354" s="31"/>
      <c r="I8354" s="31"/>
      <c r="J8354" s="84"/>
      <c r="K8354" s="31"/>
      <c r="L8354" s="31"/>
      <c r="M8354" s="169"/>
      <c r="N8354" s="148"/>
      <c r="O8354" s="106"/>
      <c r="P8354" s="43"/>
      <c r="Q8354" s="31"/>
      <c r="R8354" s="84"/>
      <c r="S8354" s="31"/>
      <c r="T8354" s="31"/>
      <c r="U8354" s="169"/>
      <c r="V8354" s="150"/>
      <c r="W8354" s="141" t="str" cm="1">
        <f t="array" ref="W8354">IF(SUM(LEN(B8354:V8354))=0,"",IF(OR(OR(ISBLANK(F8354),SUM(LEN(C8354),LEN(D8354))=0),AND(NOT(E8354="Unknown"),ISBLANK(J8354)),AND(NOT(O8354="Unknown"),ISBLANK(R8354))),"Missing Information", INDEX(Table15[Entire Service Line Classification], MATCH(SUMIFS(Table15[Unique ID],Table15[System-Owned Portion],E8354,Table15[If Material Anything Other than "Lead" in Column E,Was Material Ever Previously Lead?],G8354,Table15[Customer-Owned Portion],O8354),Table15[Unique ID],0),0)))</f>
        <v/>
      </c>
      <c r="X8354"/>
    </row>
    <row r="8355" spans="2:24" x14ac:dyDescent="0.25">
      <c r="B8355" s="146"/>
      <c r="C8355" s="31"/>
      <c r="D8355" s="31"/>
      <c r="E8355" s="44"/>
      <c r="F8355" s="43"/>
      <c r="G8355" s="84"/>
      <c r="H8355" s="31"/>
      <c r="I8355" s="31"/>
      <c r="J8355" s="84"/>
      <c r="K8355" s="31"/>
      <c r="L8355" s="31"/>
      <c r="M8355" s="169"/>
      <c r="N8355" s="148"/>
      <c r="O8355" s="106"/>
      <c r="P8355" s="43"/>
      <c r="Q8355" s="31"/>
      <c r="R8355" s="84"/>
      <c r="S8355" s="31"/>
      <c r="T8355" s="31"/>
      <c r="U8355" s="169"/>
      <c r="V8355" s="150"/>
      <c r="W8355" s="141" t="str" cm="1">
        <f t="array" ref="W8355">IF(SUM(LEN(B8355:V8355))=0,"",IF(OR(OR(ISBLANK(F8355),SUM(LEN(C8355),LEN(D8355))=0),AND(NOT(E8355="Unknown"),ISBLANK(J8355)),AND(NOT(O8355="Unknown"),ISBLANK(R8355))),"Missing Information", INDEX(Table15[Entire Service Line Classification], MATCH(SUMIFS(Table15[Unique ID],Table15[System-Owned Portion],E8355,Table15[If Material Anything Other than "Lead" in Column E,Was Material Ever Previously Lead?],G8355,Table15[Customer-Owned Portion],O8355),Table15[Unique ID],0),0)))</f>
        <v/>
      </c>
      <c r="X8355"/>
    </row>
    <row r="8356" spans="2:24" x14ac:dyDescent="0.25">
      <c r="B8356" s="146"/>
      <c r="C8356" s="31"/>
      <c r="D8356" s="31"/>
      <c r="E8356" s="44"/>
      <c r="F8356" s="43"/>
      <c r="G8356" s="84"/>
      <c r="H8356" s="31"/>
      <c r="I8356" s="31"/>
      <c r="J8356" s="84"/>
      <c r="K8356" s="31"/>
      <c r="L8356" s="31"/>
      <c r="M8356" s="169"/>
      <c r="N8356" s="148"/>
      <c r="O8356" s="106"/>
      <c r="P8356" s="43"/>
      <c r="Q8356" s="31"/>
      <c r="R8356" s="84"/>
      <c r="S8356" s="31"/>
      <c r="T8356" s="31"/>
      <c r="U8356" s="169"/>
      <c r="V8356" s="150"/>
      <c r="W8356" s="141" t="str" cm="1">
        <f t="array" ref="W8356">IF(SUM(LEN(B8356:V8356))=0,"",IF(OR(OR(ISBLANK(F8356),SUM(LEN(C8356),LEN(D8356))=0),AND(NOT(E8356="Unknown"),ISBLANK(J8356)),AND(NOT(O8356="Unknown"),ISBLANK(R8356))),"Missing Information", INDEX(Table15[Entire Service Line Classification], MATCH(SUMIFS(Table15[Unique ID],Table15[System-Owned Portion],E8356,Table15[If Material Anything Other than "Lead" in Column E,Was Material Ever Previously Lead?],G8356,Table15[Customer-Owned Portion],O8356),Table15[Unique ID],0),0)))</f>
        <v/>
      </c>
      <c r="X8356"/>
    </row>
    <row r="8357" spans="2:24" x14ac:dyDescent="0.25">
      <c r="B8357" s="146"/>
      <c r="C8357" s="31"/>
      <c r="D8357" s="31"/>
      <c r="E8357" s="44"/>
      <c r="F8357" s="43"/>
      <c r="G8357" s="84"/>
      <c r="H8357" s="31"/>
      <c r="I8357" s="31"/>
      <c r="J8357" s="84"/>
      <c r="K8357" s="31"/>
      <c r="L8357" s="31"/>
      <c r="M8357" s="169"/>
      <c r="N8357" s="148"/>
      <c r="O8357" s="106"/>
      <c r="P8357" s="43"/>
      <c r="Q8357" s="31"/>
      <c r="R8357" s="84"/>
      <c r="S8357" s="31"/>
      <c r="T8357" s="31"/>
      <c r="U8357" s="169"/>
      <c r="V8357" s="150"/>
      <c r="W8357" s="141" t="str" cm="1">
        <f t="array" ref="W8357">IF(SUM(LEN(B8357:V8357))=0,"",IF(OR(OR(ISBLANK(F8357),SUM(LEN(C8357),LEN(D8357))=0),AND(NOT(E8357="Unknown"),ISBLANK(J8357)),AND(NOT(O8357="Unknown"),ISBLANK(R8357))),"Missing Information", INDEX(Table15[Entire Service Line Classification], MATCH(SUMIFS(Table15[Unique ID],Table15[System-Owned Portion],E8357,Table15[If Material Anything Other than "Lead" in Column E,Was Material Ever Previously Lead?],G8357,Table15[Customer-Owned Portion],O8357),Table15[Unique ID],0),0)))</f>
        <v/>
      </c>
      <c r="X8357"/>
    </row>
    <row r="8358" spans="2:24" x14ac:dyDescent="0.25">
      <c r="B8358" s="146"/>
      <c r="C8358" s="31"/>
      <c r="D8358" s="31"/>
      <c r="E8358" s="44"/>
      <c r="F8358" s="43"/>
      <c r="G8358" s="84"/>
      <c r="H8358" s="31"/>
      <c r="I8358" s="31"/>
      <c r="J8358" s="84"/>
      <c r="K8358" s="31"/>
      <c r="L8358" s="31"/>
      <c r="M8358" s="169"/>
      <c r="N8358" s="148"/>
      <c r="O8358" s="106"/>
      <c r="P8358" s="43"/>
      <c r="Q8358" s="31"/>
      <c r="R8358" s="84"/>
      <c r="S8358" s="31"/>
      <c r="T8358" s="31"/>
      <c r="U8358" s="169"/>
      <c r="V8358" s="150"/>
      <c r="W8358" s="141" t="str" cm="1">
        <f t="array" ref="W8358">IF(SUM(LEN(B8358:V8358))=0,"",IF(OR(OR(ISBLANK(F8358),SUM(LEN(C8358),LEN(D8358))=0),AND(NOT(E8358="Unknown"),ISBLANK(J8358)),AND(NOT(O8358="Unknown"),ISBLANK(R8358))),"Missing Information", INDEX(Table15[Entire Service Line Classification], MATCH(SUMIFS(Table15[Unique ID],Table15[System-Owned Portion],E8358,Table15[If Material Anything Other than "Lead" in Column E,Was Material Ever Previously Lead?],G8358,Table15[Customer-Owned Portion],O8358),Table15[Unique ID],0),0)))</f>
        <v/>
      </c>
      <c r="X8358"/>
    </row>
    <row r="8359" spans="2:24" x14ac:dyDescent="0.25">
      <c r="B8359" s="146"/>
      <c r="C8359" s="31"/>
      <c r="D8359" s="31"/>
      <c r="E8359" s="44"/>
      <c r="F8359" s="43"/>
      <c r="G8359" s="84"/>
      <c r="H8359" s="31"/>
      <c r="I8359" s="31"/>
      <c r="J8359" s="84"/>
      <c r="K8359" s="31"/>
      <c r="L8359" s="31"/>
      <c r="M8359" s="169"/>
      <c r="N8359" s="148"/>
      <c r="O8359" s="106"/>
      <c r="P8359" s="43"/>
      <c r="Q8359" s="31"/>
      <c r="R8359" s="84"/>
      <c r="S8359" s="31"/>
      <c r="T8359" s="31"/>
      <c r="U8359" s="169"/>
      <c r="V8359" s="150"/>
      <c r="W8359" s="141" t="str" cm="1">
        <f t="array" ref="W8359">IF(SUM(LEN(B8359:V8359))=0,"",IF(OR(OR(ISBLANK(F8359),SUM(LEN(C8359),LEN(D8359))=0),AND(NOT(E8359="Unknown"),ISBLANK(J8359)),AND(NOT(O8359="Unknown"),ISBLANK(R8359))),"Missing Information", INDEX(Table15[Entire Service Line Classification], MATCH(SUMIFS(Table15[Unique ID],Table15[System-Owned Portion],E8359,Table15[If Material Anything Other than "Lead" in Column E,Was Material Ever Previously Lead?],G8359,Table15[Customer-Owned Portion],O8359),Table15[Unique ID],0),0)))</f>
        <v/>
      </c>
      <c r="X8359"/>
    </row>
    <row r="8360" spans="2:24" x14ac:dyDescent="0.25">
      <c r="B8360" s="146"/>
      <c r="C8360" s="31"/>
      <c r="D8360" s="31"/>
      <c r="E8360" s="44"/>
      <c r="F8360" s="43"/>
      <c r="G8360" s="84"/>
      <c r="H8360" s="31"/>
      <c r="I8360" s="31"/>
      <c r="J8360" s="84"/>
      <c r="K8360" s="31"/>
      <c r="L8360" s="31"/>
      <c r="M8360" s="169"/>
      <c r="N8360" s="148"/>
      <c r="O8360" s="106"/>
      <c r="P8360" s="43"/>
      <c r="Q8360" s="31"/>
      <c r="R8360" s="84"/>
      <c r="S8360" s="31"/>
      <c r="T8360" s="31"/>
      <c r="U8360" s="169"/>
      <c r="V8360" s="150"/>
      <c r="W8360" s="141" t="str" cm="1">
        <f t="array" ref="W8360">IF(SUM(LEN(B8360:V8360))=0,"",IF(OR(OR(ISBLANK(F8360),SUM(LEN(C8360),LEN(D8360))=0),AND(NOT(E8360="Unknown"),ISBLANK(J8360)),AND(NOT(O8360="Unknown"),ISBLANK(R8360))),"Missing Information", INDEX(Table15[Entire Service Line Classification], MATCH(SUMIFS(Table15[Unique ID],Table15[System-Owned Portion],E8360,Table15[If Material Anything Other than "Lead" in Column E,Was Material Ever Previously Lead?],G8360,Table15[Customer-Owned Portion],O8360),Table15[Unique ID],0),0)))</f>
        <v/>
      </c>
      <c r="X8360"/>
    </row>
    <row r="8361" spans="2:24" x14ac:dyDescent="0.25">
      <c r="B8361" s="146"/>
      <c r="C8361" s="31"/>
      <c r="D8361" s="31"/>
      <c r="E8361" s="44"/>
      <c r="F8361" s="43"/>
      <c r="G8361" s="84"/>
      <c r="H8361" s="31"/>
      <c r="I8361" s="31"/>
      <c r="J8361" s="84"/>
      <c r="K8361" s="31"/>
      <c r="L8361" s="31"/>
      <c r="M8361" s="169"/>
      <c r="N8361" s="148"/>
      <c r="O8361" s="106"/>
      <c r="P8361" s="43"/>
      <c r="Q8361" s="31"/>
      <c r="R8361" s="84"/>
      <c r="S8361" s="31"/>
      <c r="T8361" s="31"/>
      <c r="U8361" s="169"/>
      <c r="V8361" s="150"/>
      <c r="W8361" s="141" t="str" cm="1">
        <f t="array" ref="W8361">IF(SUM(LEN(B8361:V8361))=0,"",IF(OR(OR(ISBLANK(F8361),SUM(LEN(C8361),LEN(D8361))=0),AND(NOT(E8361="Unknown"),ISBLANK(J8361)),AND(NOT(O8361="Unknown"),ISBLANK(R8361))),"Missing Information", INDEX(Table15[Entire Service Line Classification], MATCH(SUMIFS(Table15[Unique ID],Table15[System-Owned Portion],E8361,Table15[If Material Anything Other than "Lead" in Column E,Was Material Ever Previously Lead?],G8361,Table15[Customer-Owned Portion],O8361),Table15[Unique ID],0),0)))</f>
        <v/>
      </c>
      <c r="X8361"/>
    </row>
    <row r="8362" spans="2:24" x14ac:dyDescent="0.25">
      <c r="B8362" s="146"/>
      <c r="C8362" s="31"/>
      <c r="D8362" s="31"/>
      <c r="E8362" s="44"/>
      <c r="F8362" s="43"/>
      <c r="G8362" s="84"/>
      <c r="H8362" s="31"/>
      <c r="I8362" s="31"/>
      <c r="J8362" s="84"/>
      <c r="K8362" s="31"/>
      <c r="L8362" s="31"/>
      <c r="M8362" s="169"/>
      <c r="N8362" s="148"/>
      <c r="O8362" s="106"/>
      <c r="P8362" s="43"/>
      <c r="Q8362" s="31"/>
      <c r="R8362" s="84"/>
      <c r="S8362" s="31"/>
      <c r="T8362" s="31"/>
      <c r="U8362" s="169"/>
      <c r="V8362" s="150"/>
      <c r="W8362" s="141" t="str" cm="1">
        <f t="array" ref="W8362">IF(SUM(LEN(B8362:V8362))=0,"",IF(OR(OR(ISBLANK(F8362),SUM(LEN(C8362),LEN(D8362))=0),AND(NOT(E8362="Unknown"),ISBLANK(J8362)),AND(NOT(O8362="Unknown"),ISBLANK(R8362))),"Missing Information", INDEX(Table15[Entire Service Line Classification], MATCH(SUMIFS(Table15[Unique ID],Table15[System-Owned Portion],E8362,Table15[If Material Anything Other than "Lead" in Column E,Was Material Ever Previously Lead?],G8362,Table15[Customer-Owned Portion],O8362),Table15[Unique ID],0),0)))</f>
        <v/>
      </c>
      <c r="X8362"/>
    </row>
    <row r="8363" spans="2:24" x14ac:dyDescent="0.25">
      <c r="B8363" s="146"/>
      <c r="C8363" s="31"/>
      <c r="D8363" s="31"/>
      <c r="E8363" s="44"/>
      <c r="F8363" s="43"/>
      <c r="G8363" s="84"/>
      <c r="H8363" s="31"/>
      <c r="I8363" s="31"/>
      <c r="J8363" s="84"/>
      <c r="K8363" s="31"/>
      <c r="L8363" s="31"/>
      <c r="M8363" s="169"/>
      <c r="N8363" s="148"/>
      <c r="O8363" s="106"/>
      <c r="P8363" s="43"/>
      <c r="Q8363" s="31"/>
      <c r="R8363" s="84"/>
      <c r="S8363" s="31"/>
      <c r="T8363" s="31"/>
      <c r="U8363" s="169"/>
      <c r="V8363" s="150"/>
      <c r="W8363" s="141" t="str" cm="1">
        <f t="array" ref="W8363">IF(SUM(LEN(B8363:V8363))=0,"",IF(OR(OR(ISBLANK(F8363),SUM(LEN(C8363),LEN(D8363))=0),AND(NOT(E8363="Unknown"),ISBLANK(J8363)),AND(NOT(O8363="Unknown"),ISBLANK(R8363))),"Missing Information", INDEX(Table15[Entire Service Line Classification], MATCH(SUMIFS(Table15[Unique ID],Table15[System-Owned Portion],E8363,Table15[If Material Anything Other than "Lead" in Column E,Was Material Ever Previously Lead?],G8363,Table15[Customer-Owned Portion],O8363),Table15[Unique ID],0),0)))</f>
        <v/>
      </c>
      <c r="X8363"/>
    </row>
    <row r="8364" spans="2:24" x14ac:dyDescent="0.25">
      <c r="B8364" s="146"/>
      <c r="C8364" s="31"/>
      <c r="D8364" s="31"/>
      <c r="E8364" s="44"/>
      <c r="F8364" s="43"/>
      <c r="G8364" s="84"/>
      <c r="H8364" s="31"/>
      <c r="I8364" s="31"/>
      <c r="J8364" s="84"/>
      <c r="K8364" s="31"/>
      <c r="L8364" s="31"/>
      <c r="M8364" s="169"/>
      <c r="N8364" s="148"/>
      <c r="O8364" s="106"/>
      <c r="P8364" s="43"/>
      <c r="Q8364" s="31"/>
      <c r="R8364" s="84"/>
      <c r="S8364" s="31"/>
      <c r="T8364" s="31"/>
      <c r="U8364" s="169"/>
      <c r="V8364" s="150"/>
      <c r="W8364" s="141" t="str" cm="1">
        <f t="array" ref="W8364">IF(SUM(LEN(B8364:V8364))=0,"",IF(OR(OR(ISBLANK(F8364),SUM(LEN(C8364),LEN(D8364))=0),AND(NOT(E8364="Unknown"),ISBLANK(J8364)),AND(NOT(O8364="Unknown"),ISBLANK(R8364))),"Missing Information", INDEX(Table15[Entire Service Line Classification], MATCH(SUMIFS(Table15[Unique ID],Table15[System-Owned Portion],E8364,Table15[If Material Anything Other than "Lead" in Column E,Was Material Ever Previously Lead?],G8364,Table15[Customer-Owned Portion],O8364),Table15[Unique ID],0),0)))</f>
        <v/>
      </c>
      <c r="X8364"/>
    </row>
    <row r="8365" spans="2:24" x14ac:dyDescent="0.25">
      <c r="B8365" s="146"/>
      <c r="C8365" s="31"/>
      <c r="D8365" s="31"/>
      <c r="E8365" s="44"/>
      <c r="F8365" s="43"/>
      <c r="G8365" s="84"/>
      <c r="H8365" s="31"/>
      <c r="I8365" s="31"/>
      <c r="J8365" s="84"/>
      <c r="K8365" s="31"/>
      <c r="L8365" s="31"/>
      <c r="M8365" s="169"/>
      <c r="N8365" s="148"/>
      <c r="O8365" s="106"/>
      <c r="P8365" s="43"/>
      <c r="Q8365" s="31"/>
      <c r="R8365" s="84"/>
      <c r="S8365" s="31"/>
      <c r="T8365" s="31"/>
      <c r="U8365" s="169"/>
      <c r="V8365" s="150"/>
      <c r="W8365" s="141" t="str" cm="1">
        <f t="array" ref="W8365">IF(SUM(LEN(B8365:V8365))=0,"",IF(OR(OR(ISBLANK(F8365),SUM(LEN(C8365),LEN(D8365))=0),AND(NOT(E8365="Unknown"),ISBLANK(J8365)),AND(NOT(O8365="Unknown"),ISBLANK(R8365))),"Missing Information", INDEX(Table15[Entire Service Line Classification], MATCH(SUMIFS(Table15[Unique ID],Table15[System-Owned Portion],E8365,Table15[If Material Anything Other than "Lead" in Column E,Was Material Ever Previously Lead?],G8365,Table15[Customer-Owned Portion],O8365),Table15[Unique ID],0),0)))</f>
        <v/>
      </c>
      <c r="X8365"/>
    </row>
    <row r="8366" spans="2:24" x14ac:dyDescent="0.25">
      <c r="B8366" s="146"/>
      <c r="C8366" s="31"/>
      <c r="D8366" s="31"/>
      <c r="E8366" s="44"/>
      <c r="F8366" s="43"/>
      <c r="G8366" s="84"/>
      <c r="H8366" s="31"/>
      <c r="I8366" s="31"/>
      <c r="J8366" s="84"/>
      <c r="K8366" s="31"/>
      <c r="L8366" s="31"/>
      <c r="M8366" s="169"/>
      <c r="N8366" s="148"/>
      <c r="O8366" s="106"/>
      <c r="P8366" s="43"/>
      <c r="Q8366" s="31"/>
      <c r="R8366" s="84"/>
      <c r="S8366" s="31"/>
      <c r="T8366" s="31"/>
      <c r="U8366" s="169"/>
      <c r="V8366" s="150"/>
      <c r="W8366" s="141" t="str" cm="1">
        <f t="array" ref="W8366">IF(SUM(LEN(B8366:V8366))=0,"",IF(OR(OR(ISBLANK(F8366),SUM(LEN(C8366),LEN(D8366))=0),AND(NOT(E8366="Unknown"),ISBLANK(J8366)),AND(NOT(O8366="Unknown"),ISBLANK(R8366))),"Missing Information", INDEX(Table15[Entire Service Line Classification], MATCH(SUMIFS(Table15[Unique ID],Table15[System-Owned Portion],E8366,Table15[If Material Anything Other than "Lead" in Column E,Was Material Ever Previously Lead?],G8366,Table15[Customer-Owned Portion],O8366),Table15[Unique ID],0),0)))</f>
        <v/>
      </c>
      <c r="X8366"/>
    </row>
    <row r="8367" spans="2:24" x14ac:dyDescent="0.25">
      <c r="B8367" s="146"/>
      <c r="C8367" s="31"/>
      <c r="D8367" s="31"/>
      <c r="E8367" s="44"/>
      <c r="F8367" s="43"/>
      <c r="G8367" s="84"/>
      <c r="H8367" s="31"/>
      <c r="I8367" s="31"/>
      <c r="J8367" s="84"/>
      <c r="K8367" s="31"/>
      <c r="L8367" s="31"/>
      <c r="M8367" s="169"/>
      <c r="N8367" s="148"/>
      <c r="O8367" s="106"/>
      <c r="P8367" s="43"/>
      <c r="Q8367" s="31"/>
      <c r="R8367" s="84"/>
      <c r="S8367" s="31"/>
      <c r="T8367" s="31"/>
      <c r="U8367" s="169"/>
      <c r="V8367" s="150"/>
      <c r="W8367" s="141" t="str" cm="1">
        <f t="array" ref="W8367">IF(SUM(LEN(B8367:V8367))=0,"",IF(OR(OR(ISBLANK(F8367),SUM(LEN(C8367),LEN(D8367))=0),AND(NOT(E8367="Unknown"),ISBLANK(J8367)),AND(NOT(O8367="Unknown"),ISBLANK(R8367))),"Missing Information", INDEX(Table15[Entire Service Line Classification], MATCH(SUMIFS(Table15[Unique ID],Table15[System-Owned Portion],E8367,Table15[If Material Anything Other than "Lead" in Column E,Was Material Ever Previously Lead?],G8367,Table15[Customer-Owned Portion],O8367),Table15[Unique ID],0),0)))</f>
        <v/>
      </c>
      <c r="X8367"/>
    </row>
    <row r="8368" spans="2:24" x14ac:dyDescent="0.25">
      <c r="B8368" s="146"/>
      <c r="C8368" s="31"/>
      <c r="D8368" s="31"/>
      <c r="E8368" s="44"/>
      <c r="F8368" s="43"/>
      <c r="G8368" s="84"/>
      <c r="H8368" s="31"/>
      <c r="I8368" s="31"/>
      <c r="J8368" s="84"/>
      <c r="K8368" s="31"/>
      <c r="L8368" s="31"/>
      <c r="M8368" s="169"/>
      <c r="N8368" s="148"/>
      <c r="O8368" s="106"/>
      <c r="P8368" s="43"/>
      <c r="Q8368" s="31"/>
      <c r="R8368" s="84"/>
      <c r="S8368" s="31"/>
      <c r="T8368" s="31"/>
      <c r="U8368" s="169"/>
      <c r="V8368" s="150"/>
      <c r="W8368" s="141" t="str" cm="1">
        <f t="array" ref="W8368">IF(SUM(LEN(B8368:V8368))=0,"",IF(OR(OR(ISBLANK(F8368),SUM(LEN(C8368),LEN(D8368))=0),AND(NOT(E8368="Unknown"),ISBLANK(J8368)),AND(NOT(O8368="Unknown"),ISBLANK(R8368))),"Missing Information", INDEX(Table15[Entire Service Line Classification], MATCH(SUMIFS(Table15[Unique ID],Table15[System-Owned Portion],E8368,Table15[If Material Anything Other than "Lead" in Column E,Was Material Ever Previously Lead?],G8368,Table15[Customer-Owned Portion],O8368),Table15[Unique ID],0),0)))</f>
        <v/>
      </c>
      <c r="X8368"/>
    </row>
    <row r="8369" spans="2:24" x14ac:dyDescent="0.25">
      <c r="B8369" s="146"/>
      <c r="C8369" s="31"/>
      <c r="D8369" s="31"/>
      <c r="E8369" s="44"/>
      <c r="F8369" s="43"/>
      <c r="G8369" s="84"/>
      <c r="H8369" s="31"/>
      <c r="I8369" s="31"/>
      <c r="J8369" s="84"/>
      <c r="K8369" s="31"/>
      <c r="L8369" s="31"/>
      <c r="M8369" s="169"/>
      <c r="N8369" s="148"/>
      <c r="O8369" s="106"/>
      <c r="P8369" s="43"/>
      <c r="Q8369" s="31"/>
      <c r="R8369" s="84"/>
      <c r="S8369" s="31"/>
      <c r="T8369" s="31"/>
      <c r="U8369" s="169"/>
      <c r="V8369" s="150"/>
      <c r="W8369" s="141" t="str" cm="1">
        <f t="array" ref="W8369">IF(SUM(LEN(B8369:V8369))=0,"",IF(OR(OR(ISBLANK(F8369),SUM(LEN(C8369),LEN(D8369))=0),AND(NOT(E8369="Unknown"),ISBLANK(J8369)),AND(NOT(O8369="Unknown"),ISBLANK(R8369))),"Missing Information", INDEX(Table15[Entire Service Line Classification], MATCH(SUMIFS(Table15[Unique ID],Table15[System-Owned Portion],E8369,Table15[If Material Anything Other than "Lead" in Column E,Was Material Ever Previously Lead?],G8369,Table15[Customer-Owned Portion],O8369),Table15[Unique ID],0),0)))</f>
        <v/>
      </c>
      <c r="X8369"/>
    </row>
    <row r="8370" spans="2:24" x14ac:dyDescent="0.25">
      <c r="B8370" s="146"/>
      <c r="C8370" s="31"/>
      <c r="D8370" s="31"/>
      <c r="E8370" s="44"/>
      <c r="F8370" s="43"/>
      <c r="G8370" s="84"/>
      <c r="H8370" s="31"/>
      <c r="I8370" s="31"/>
      <c r="J8370" s="84"/>
      <c r="K8370" s="31"/>
      <c r="L8370" s="31"/>
      <c r="M8370" s="169"/>
      <c r="N8370" s="148"/>
      <c r="O8370" s="106"/>
      <c r="P8370" s="43"/>
      <c r="Q8370" s="31"/>
      <c r="R8370" s="84"/>
      <c r="S8370" s="31"/>
      <c r="T8370" s="31"/>
      <c r="U8370" s="169"/>
      <c r="V8370" s="150"/>
      <c r="W8370" s="141" t="str" cm="1">
        <f t="array" ref="W8370">IF(SUM(LEN(B8370:V8370))=0,"",IF(OR(OR(ISBLANK(F8370),SUM(LEN(C8370),LEN(D8370))=0),AND(NOT(E8370="Unknown"),ISBLANK(J8370)),AND(NOT(O8370="Unknown"),ISBLANK(R8370))),"Missing Information", INDEX(Table15[Entire Service Line Classification], MATCH(SUMIFS(Table15[Unique ID],Table15[System-Owned Portion],E8370,Table15[If Material Anything Other than "Lead" in Column E,Was Material Ever Previously Lead?],G8370,Table15[Customer-Owned Portion],O8370),Table15[Unique ID],0),0)))</f>
        <v/>
      </c>
      <c r="X8370"/>
    </row>
    <row r="8371" spans="2:24" x14ac:dyDescent="0.25">
      <c r="B8371" s="146"/>
      <c r="C8371" s="31"/>
      <c r="D8371" s="31"/>
      <c r="E8371" s="44"/>
      <c r="F8371" s="43"/>
      <c r="G8371" s="84"/>
      <c r="H8371" s="31"/>
      <c r="I8371" s="31"/>
      <c r="J8371" s="84"/>
      <c r="K8371" s="31"/>
      <c r="L8371" s="31"/>
      <c r="M8371" s="169"/>
      <c r="N8371" s="148"/>
      <c r="O8371" s="106"/>
      <c r="P8371" s="43"/>
      <c r="Q8371" s="31"/>
      <c r="R8371" s="84"/>
      <c r="S8371" s="31"/>
      <c r="T8371" s="31"/>
      <c r="U8371" s="169"/>
      <c r="V8371" s="150"/>
      <c r="W8371" s="141" t="str" cm="1">
        <f t="array" ref="W8371">IF(SUM(LEN(B8371:V8371))=0,"",IF(OR(OR(ISBLANK(F8371),SUM(LEN(C8371),LEN(D8371))=0),AND(NOT(E8371="Unknown"),ISBLANK(J8371)),AND(NOT(O8371="Unknown"),ISBLANK(R8371))),"Missing Information", INDEX(Table15[Entire Service Line Classification], MATCH(SUMIFS(Table15[Unique ID],Table15[System-Owned Portion],E8371,Table15[If Material Anything Other than "Lead" in Column E,Was Material Ever Previously Lead?],G8371,Table15[Customer-Owned Portion],O8371),Table15[Unique ID],0),0)))</f>
        <v/>
      </c>
      <c r="X8371"/>
    </row>
    <row r="8372" spans="2:24" x14ac:dyDescent="0.25">
      <c r="B8372" s="146"/>
      <c r="C8372" s="31"/>
      <c r="D8372" s="31"/>
      <c r="E8372" s="44"/>
      <c r="F8372" s="43"/>
      <c r="G8372" s="84"/>
      <c r="H8372" s="31"/>
      <c r="I8372" s="31"/>
      <c r="J8372" s="84"/>
      <c r="K8372" s="31"/>
      <c r="L8372" s="31"/>
      <c r="M8372" s="169"/>
      <c r="N8372" s="148"/>
      <c r="O8372" s="106"/>
      <c r="P8372" s="43"/>
      <c r="Q8372" s="31"/>
      <c r="R8372" s="84"/>
      <c r="S8372" s="31"/>
      <c r="T8372" s="31"/>
      <c r="U8372" s="169"/>
      <c r="V8372" s="150"/>
      <c r="W8372" s="141" t="str" cm="1">
        <f t="array" ref="W8372">IF(SUM(LEN(B8372:V8372))=0,"",IF(OR(OR(ISBLANK(F8372),SUM(LEN(C8372),LEN(D8372))=0),AND(NOT(E8372="Unknown"),ISBLANK(J8372)),AND(NOT(O8372="Unknown"),ISBLANK(R8372))),"Missing Information", INDEX(Table15[Entire Service Line Classification], MATCH(SUMIFS(Table15[Unique ID],Table15[System-Owned Portion],E8372,Table15[If Material Anything Other than "Lead" in Column E,Was Material Ever Previously Lead?],G8372,Table15[Customer-Owned Portion],O8372),Table15[Unique ID],0),0)))</f>
        <v/>
      </c>
      <c r="X8372"/>
    </row>
    <row r="8373" spans="2:24" x14ac:dyDescent="0.25">
      <c r="B8373" s="146"/>
      <c r="C8373" s="31"/>
      <c r="D8373" s="31"/>
      <c r="E8373" s="44"/>
      <c r="F8373" s="43"/>
      <c r="G8373" s="84"/>
      <c r="H8373" s="31"/>
      <c r="I8373" s="31"/>
      <c r="J8373" s="84"/>
      <c r="K8373" s="31"/>
      <c r="L8373" s="31"/>
      <c r="M8373" s="169"/>
      <c r="N8373" s="148"/>
      <c r="O8373" s="106"/>
      <c r="P8373" s="43"/>
      <c r="Q8373" s="31"/>
      <c r="R8373" s="84"/>
      <c r="S8373" s="31"/>
      <c r="T8373" s="31"/>
      <c r="U8373" s="169"/>
      <c r="V8373" s="150"/>
      <c r="W8373" s="141" t="str" cm="1">
        <f t="array" ref="W8373">IF(SUM(LEN(B8373:V8373))=0,"",IF(OR(OR(ISBLANK(F8373),SUM(LEN(C8373),LEN(D8373))=0),AND(NOT(E8373="Unknown"),ISBLANK(J8373)),AND(NOT(O8373="Unknown"),ISBLANK(R8373))),"Missing Information", INDEX(Table15[Entire Service Line Classification], MATCH(SUMIFS(Table15[Unique ID],Table15[System-Owned Portion],E8373,Table15[If Material Anything Other than "Lead" in Column E,Was Material Ever Previously Lead?],G8373,Table15[Customer-Owned Portion],O8373),Table15[Unique ID],0),0)))</f>
        <v/>
      </c>
      <c r="X8373"/>
    </row>
    <row r="8374" spans="2:24" x14ac:dyDescent="0.25">
      <c r="B8374" s="146"/>
      <c r="C8374" s="31"/>
      <c r="D8374" s="31"/>
      <c r="E8374" s="44"/>
      <c r="F8374" s="43"/>
      <c r="G8374" s="84"/>
      <c r="H8374" s="31"/>
      <c r="I8374" s="31"/>
      <c r="J8374" s="84"/>
      <c r="K8374" s="31"/>
      <c r="L8374" s="31"/>
      <c r="M8374" s="169"/>
      <c r="N8374" s="148"/>
      <c r="O8374" s="106"/>
      <c r="P8374" s="43"/>
      <c r="Q8374" s="31"/>
      <c r="R8374" s="84"/>
      <c r="S8374" s="31"/>
      <c r="T8374" s="31"/>
      <c r="U8374" s="169"/>
      <c r="V8374" s="150"/>
      <c r="W8374" s="141" t="str" cm="1">
        <f t="array" ref="W8374">IF(SUM(LEN(B8374:V8374))=0,"",IF(OR(OR(ISBLANK(F8374),SUM(LEN(C8374),LEN(D8374))=0),AND(NOT(E8374="Unknown"),ISBLANK(J8374)),AND(NOT(O8374="Unknown"),ISBLANK(R8374))),"Missing Information", INDEX(Table15[Entire Service Line Classification], MATCH(SUMIFS(Table15[Unique ID],Table15[System-Owned Portion],E8374,Table15[If Material Anything Other than "Lead" in Column E,Was Material Ever Previously Lead?],G8374,Table15[Customer-Owned Portion],O8374),Table15[Unique ID],0),0)))</f>
        <v/>
      </c>
      <c r="X8374"/>
    </row>
    <row r="8375" spans="2:24" x14ac:dyDescent="0.25">
      <c r="B8375" s="146"/>
      <c r="C8375" s="31"/>
      <c r="D8375" s="31"/>
      <c r="E8375" s="44"/>
      <c r="F8375" s="43"/>
      <c r="G8375" s="84"/>
      <c r="H8375" s="31"/>
      <c r="I8375" s="31"/>
      <c r="J8375" s="84"/>
      <c r="K8375" s="31"/>
      <c r="L8375" s="31"/>
      <c r="M8375" s="169"/>
      <c r="N8375" s="148"/>
      <c r="O8375" s="106"/>
      <c r="P8375" s="43"/>
      <c r="Q8375" s="31"/>
      <c r="R8375" s="84"/>
      <c r="S8375" s="31"/>
      <c r="T8375" s="31"/>
      <c r="U8375" s="169"/>
      <c r="V8375" s="150"/>
      <c r="W8375" s="141" t="str" cm="1">
        <f t="array" ref="W8375">IF(SUM(LEN(B8375:V8375))=0,"",IF(OR(OR(ISBLANK(F8375),SUM(LEN(C8375),LEN(D8375))=0),AND(NOT(E8375="Unknown"),ISBLANK(J8375)),AND(NOT(O8375="Unknown"),ISBLANK(R8375))),"Missing Information", INDEX(Table15[Entire Service Line Classification], MATCH(SUMIFS(Table15[Unique ID],Table15[System-Owned Portion],E8375,Table15[If Material Anything Other than "Lead" in Column E,Was Material Ever Previously Lead?],G8375,Table15[Customer-Owned Portion],O8375),Table15[Unique ID],0),0)))</f>
        <v/>
      </c>
      <c r="X8375"/>
    </row>
    <row r="8376" spans="2:24" x14ac:dyDescent="0.25">
      <c r="B8376" s="146"/>
      <c r="C8376" s="31"/>
      <c r="D8376" s="31"/>
      <c r="E8376" s="44"/>
      <c r="F8376" s="43"/>
      <c r="G8376" s="84"/>
      <c r="H8376" s="31"/>
      <c r="I8376" s="31"/>
      <c r="J8376" s="84"/>
      <c r="K8376" s="31"/>
      <c r="L8376" s="31"/>
      <c r="M8376" s="169"/>
      <c r="N8376" s="148"/>
      <c r="O8376" s="106"/>
      <c r="P8376" s="43"/>
      <c r="Q8376" s="31"/>
      <c r="R8376" s="84"/>
      <c r="S8376" s="31"/>
      <c r="T8376" s="31"/>
      <c r="U8376" s="169"/>
      <c r="V8376" s="150"/>
      <c r="W8376" s="141" t="str" cm="1">
        <f t="array" ref="W8376">IF(SUM(LEN(B8376:V8376))=0,"",IF(OR(OR(ISBLANK(F8376),SUM(LEN(C8376),LEN(D8376))=0),AND(NOT(E8376="Unknown"),ISBLANK(J8376)),AND(NOT(O8376="Unknown"),ISBLANK(R8376))),"Missing Information", INDEX(Table15[Entire Service Line Classification], MATCH(SUMIFS(Table15[Unique ID],Table15[System-Owned Portion],E8376,Table15[If Material Anything Other than "Lead" in Column E,Was Material Ever Previously Lead?],G8376,Table15[Customer-Owned Portion],O8376),Table15[Unique ID],0),0)))</f>
        <v/>
      </c>
      <c r="X8376"/>
    </row>
    <row r="8377" spans="2:24" x14ac:dyDescent="0.25">
      <c r="B8377" s="146"/>
      <c r="C8377" s="31"/>
      <c r="D8377" s="31"/>
      <c r="E8377" s="44"/>
      <c r="F8377" s="43"/>
      <c r="G8377" s="84"/>
      <c r="H8377" s="31"/>
      <c r="I8377" s="31"/>
      <c r="J8377" s="84"/>
      <c r="K8377" s="31"/>
      <c r="L8377" s="31"/>
      <c r="M8377" s="169"/>
      <c r="N8377" s="148"/>
      <c r="O8377" s="106"/>
      <c r="P8377" s="43"/>
      <c r="Q8377" s="31"/>
      <c r="R8377" s="84"/>
      <c r="S8377" s="31"/>
      <c r="T8377" s="31"/>
      <c r="U8377" s="169"/>
      <c r="V8377" s="150"/>
      <c r="W8377" s="141" t="str" cm="1">
        <f t="array" ref="W8377">IF(SUM(LEN(B8377:V8377))=0,"",IF(OR(OR(ISBLANK(F8377),SUM(LEN(C8377),LEN(D8377))=0),AND(NOT(E8377="Unknown"),ISBLANK(J8377)),AND(NOT(O8377="Unknown"),ISBLANK(R8377))),"Missing Information", INDEX(Table15[Entire Service Line Classification], MATCH(SUMIFS(Table15[Unique ID],Table15[System-Owned Portion],E8377,Table15[If Material Anything Other than "Lead" in Column E,Was Material Ever Previously Lead?],G8377,Table15[Customer-Owned Portion],O8377),Table15[Unique ID],0),0)))</f>
        <v/>
      </c>
      <c r="X8377"/>
    </row>
    <row r="8378" spans="2:24" x14ac:dyDescent="0.25">
      <c r="B8378" s="146"/>
      <c r="C8378" s="31"/>
      <c r="D8378" s="31"/>
      <c r="E8378" s="44"/>
      <c r="F8378" s="43"/>
      <c r="G8378" s="84"/>
      <c r="H8378" s="31"/>
      <c r="I8378" s="31"/>
      <c r="J8378" s="84"/>
      <c r="K8378" s="31"/>
      <c r="L8378" s="31"/>
      <c r="M8378" s="169"/>
      <c r="N8378" s="148"/>
      <c r="O8378" s="106"/>
      <c r="P8378" s="43"/>
      <c r="Q8378" s="31"/>
      <c r="R8378" s="84"/>
      <c r="S8378" s="31"/>
      <c r="T8378" s="31"/>
      <c r="U8378" s="169"/>
      <c r="V8378" s="150"/>
      <c r="W8378" s="141" t="str" cm="1">
        <f t="array" ref="W8378">IF(SUM(LEN(B8378:V8378))=0,"",IF(OR(OR(ISBLANK(F8378),SUM(LEN(C8378),LEN(D8378))=0),AND(NOT(E8378="Unknown"),ISBLANK(J8378)),AND(NOT(O8378="Unknown"),ISBLANK(R8378))),"Missing Information", INDEX(Table15[Entire Service Line Classification], MATCH(SUMIFS(Table15[Unique ID],Table15[System-Owned Portion],E8378,Table15[If Material Anything Other than "Lead" in Column E,Was Material Ever Previously Lead?],G8378,Table15[Customer-Owned Portion],O8378),Table15[Unique ID],0),0)))</f>
        <v/>
      </c>
      <c r="X8378"/>
    </row>
    <row r="8379" spans="2:24" x14ac:dyDescent="0.25">
      <c r="B8379" s="146"/>
      <c r="C8379" s="31"/>
      <c r="D8379" s="31"/>
      <c r="E8379" s="44"/>
      <c r="F8379" s="43"/>
      <c r="G8379" s="84"/>
      <c r="H8379" s="31"/>
      <c r="I8379" s="31"/>
      <c r="J8379" s="84"/>
      <c r="K8379" s="31"/>
      <c r="L8379" s="31"/>
      <c r="M8379" s="169"/>
      <c r="N8379" s="148"/>
      <c r="O8379" s="106"/>
      <c r="P8379" s="43"/>
      <c r="Q8379" s="31"/>
      <c r="R8379" s="84"/>
      <c r="S8379" s="31"/>
      <c r="T8379" s="31"/>
      <c r="U8379" s="169"/>
      <c r="V8379" s="150"/>
      <c r="W8379" s="141" t="str" cm="1">
        <f t="array" ref="W8379">IF(SUM(LEN(B8379:V8379))=0,"",IF(OR(OR(ISBLANK(F8379),SUM(LEN(C8379),LEN(D8379))=0),AND(NOT(E8379="Unknown"),ISBLANK(J8379)),AND(NOT(O8379="Unknown"),ISBLANK(R8379))),"Missing Information", INDEX(Table15[Entire Service Line Classification], MATCH(SUMIFS(Table15[Unique ID],Table15[System-Owned Portion],E8379,Table15[If Material Anything Other than "Lead" in Column E,Was Material Ever Previously Lead?],G8379,Table15[Customer-Owned Portion],O8379),Table15[Unique ID],0),0)))</f>
        <v/>
      </c>
      <c r="X8379"/>
    </row>
    <row r="8380" spans="2:24" x14ac:dyDescent="0.25">
      <c r="B8380" s="146"/>
      <c r="C8380" s="31"/>
      <c r="D8380" s="31"/>
      <c r="E8380" s="44"/>
      <c r="F8380" s="43"/>
      <c r="G8380" s="84"/>
      <c r="H8380" s="31"/>
      <c r="I8380" s="31"/>
      <c r="J8380" s="84"/>
      <c r="K8380" s="31"/>
      <c r="L8380" s="31"/>
      <c r="M8380" s="169"/>
      <c r="N8380" s="148"/>
      <c r="O8380" s="106"/>
      <c r="P8380" s="43"/>
      <c r="Q8380" s="31"/>
      <c r="R8380" s="84"/>
      <c r="S8380" s="31"/>
      <c r="T8380" s="31"/>
      <c r="U8380" s="169"/>
      <c r="V8380" s="150"/>
      <c r="W8380" s="141" t="str" cm="1">
        <f t="array" ref="W8380">IF(SUM(LEN(B8380:V8380))=0,"",IF(OR(OR(ISBLANK(F8380),SUM(LEN(C8380),LEN(D8380))=0),AND(NOT(E8380="Unknown"),ISBLANK(J8380)),AND(NOT(O8380="Unknown"),ISBLANK(R8380))),"Missing Information", INDEX(Table15[Entire Service Line Classification], MATCH(SUMIFS(Table15[Unique ID],Table15[System-Owned Portion],E8380,Table15[If Material Anything Other than "Lead" in Column E,Was Material Ever Previously Lead?],G8380,Table15[Customer-Owned Portion],O8380),Table15[Unique ID],0),0)))</f>
        <v/>
      </c>
      <c r="X8380"/>
    </row>
    <row r="8381" spans="2:24" x14ac:dyDescent="0.25">
      <c r="B8381" s="146"/>
      <c r="C8381" s="31"/>
      <c r="D8381" s="31"/>
      <c r="E8381" s="44"/>
      <c r="F8381" s="43"/>
      <c r="G8381" s="84"/>
      <c r="H8381" s="31"/>
      <c r="I8381" s="31"/>
      <c r="J8381" s="84"/>
      <c r="K8381" s="31"/>
      <c r="L8381" s="31"/>
      <c r="M8381" s="169"/>
      <c r="N8381" s="148"/>
      <c r="O8381" s="106"/>
      <c r="P8381" s="43"/>
      <c r="Q8381" s="31"/>
      <c r="R8381" s="84"/>
      <c r="S8381" s="31"/>
      <c r="T8381" s="31"/>
      <c r="U8381" s="169"/>
      <c r="V8381" s="150"/>
      <c r="W8381" s="141" t="str" cm="1">
        <f t="array" ref="W8381">IF(SUM(LEN(B8381:V8381))=0,"",IF(OR(OR(ISBLANK(F8381),SUM(LEN(C8381),LEN(D8381))=0),AND(NOT(E8381="Unknown"),ISBLANK(J8381)),AND(NOT(O8381="Unknown"),ISBLANK(R8381))),"Missing Information", INDEX(Table15[Entire Service Line Classification], MATCH(SUMIFS(Table15[Unique ID],Table15[System-Owned Portion],E8381,Table15[If Material Anything Other than "Lead" in Column E,Was Material Ever Previously Lead?],G8381,Table15[Customer-Owned Portion],O8381),Table15[Unique ID],0),0)))</f>
        <v/>
      </c>
      <c r="X8381"/>
    </row>
    <row r="8382" spans="2:24" x14ac:dyDescent="0.25">
      <c r="B8382" s="146"/>
      <c r="C8382" s="31"/>
      <c r="D8382" s="31"/>
      <c r="E8382" s="44"/>
      <c r="F8382" s="43"/>
      <c r="G8382" s="84"/>
      <c r="H8382" s="31"/>
      <c r="I8382" s="31"/>
      <c r="J8382" s="84"/>
      <c r="K8382" s="31"/>
      <c r="L8382" s="31"/>
      <c r="M8382" s="169"/>
      <c r="N8382" s="148"/>
      <c r="O8382" s="106"/>
      <c r="P8382" s="43"/>
      <c r="Q8382" s="31"/>
      <c r="R8382" s="84"/>
      <c r="S8382" s="31"/>
      <c r="T8382" s="31"/>
      <c r="U8382" s="169"/>
      <c r="V8382" s="150"/>
      <c r="W8382" s="141" t="str" cm="1">
        <f t="array" ref="W8382">IF(SUM(LEN(B8382:V8382))=0,"",IF(OR(OR(ISBLANK(F8382),SUM(LEN(C8382),LEN(D8382))=0),AND(NOT(E8382="Unknown"),ISBLANK(J8382)),AND(NOT(O8382="Unknown"),ISBLANK(R8382))),"Missing Information", INDEX(Table15[Entire Service Line Classification], MATCH(SUMIFS(Table15[Unique ID],Table15[System-Owned Portion],E8382,Table15[If Material Anything Other than "Lead" in Column E,Was Material Ever Previously Lead?],G8382,Table15[Customer-Owned Portion],O8382),Table15[Unique ID],0),0)))</f>
        <v/>
      </c>
      <c r="X8382"/>
    </row>
    <row r="8383" spans="2:24" x14ac:dyDescent="0.25">
      <c r="B8383" s="146"/>
      <c r="C8383" s="31"/>
      <c r="D8383" s="31"/>
      <c r="E8383" s="44"/>
      <c r="F8383" s="43"/>
      <c r="G8383" s="84"/>
      <c r="H8383" s="31"/>
      <c r="I8383" s="31"/>
      <c r="J8383" s="84"/>
      <c r="K8383" s="31"/>
      <c r="L8383" s="31"/>
      <c r="M8383" s="169"/>
      <c r="N8383" s="148"/>
      <c r="O8383" s="106"/>
      <c r="P8383" s="43"/>
      <c r="Q8383" s="31"/>
      <c r="R8383" s="84"/>
      <c r="S8383" s="31"/>
      <c r="T8383" s="31"/>
      <c r="U8383" s="169"/>
      <c r="V8383" s="150"/>
      <c r="W8383" s="141" t="str" cm="1">
        <f t="array" ref="W8383">IF(SUM(LEN(B8383:V8383))=0,"",IF(OR(OR(ISBLANK(F8383),SUM(LEN(C8383),LEN(D8383))=0),AND(NOT(E8383="Unknown"),ISBLANK(J8383)),AND(NOT(O8383="Unknown"),ISBLANK(R8383))),"Missing Information", INDEX(Table15[Entire Service Line Classification], MATCH(SUMIFS(Table15[Unique ID],Table15[System-Owned Portion],E8383,Table15[If Material Anything Other than "Lead" in Column E,Was Material Ever Previously Lead?],G8383,Table15[Customer-Owned Portion],O8383),Table15[Unique ID],0),0)))</f>
        <v/>
      </c>
      <c r="X8383"/>
    </row>
    <row r="8384" spans="2:24" x14ac:dyDescent="0.25">
      <c r="B8384" s="146"/>
      <c r="C8384" s="31"/>
      <c r="D8384" s="31"/>
      <c r="E8384" s="44"/>
      <c r="F8384" s="43"/>
      <c r="G8384" s="84"/>
      <c r="H8384" s="31"/>
      <c r="I8384" s="31"/>
      <c r="J8384" s="84"/>
      <c r="K8384" s="31"/>
      <c r="L8384" s="31"/>
      <c r="M8384" s="169"/>
      <c r="N8384" s="148"/>
      <c r="O8384" s="106"/>
      <c r="P8384" s="43"/>
      <c r="Q8384" s="31"/>
      <c r="R8384" s="84"/>
      <c r="S8384" s="31"/>
      <c r="T8384" s="31"/>
      <c r="U8384" s="169"/>
      <c r="V8384" s="150"/>
      <c r="W8384" s="141" t="str" cm="1">
        <f t="array" ref="W8384">IF(SUM(LEN(B8384:V8384))=0,"",IF(OR(OR(ISBLANK(F8384),SUM(LEN(C8384),LEN(D8384))=0),AND(NOT(E8384="Unknown"),ISBLANK(J8384)),AND(NOT(O8384="Unknown"),ISBLANK(R8384))),"Missing Information", INDEX(Table15[Entire Service Line Classification], MATCH(SUMIFS(Table15[Unique ID],Table15[System-Owned Portion],E8384,Table15[If Material Anything Other than "Lead" in Column E,Was Material Ever Previously Lead?],G8384,Table15[Customer-Owned Portion],O8384),Table15[Unique ID],0),0)))</f>
        <v/>
      </c>
      <c r="X8384"/>
    </row>
    <row r="8385" spans="2:24" x14ac:dyDescent="0.25">
      <c r="B8385" s="146"/>
      <c r="C8385" s="31"/>
      <c r="D8385" s="31"/>
      <c r="E8385" s="44"/>
      <c r="F8385" s="43"/>
      <c r="G8385" s="84"/>
      <c r="H8385" s="31"/>
      <c r="I8385" s="31"/>
      <c r="J8385" s="84"/>
      <c r="K8385" s="31"/>
      <c r="L8385" s="31"/>
      <c r="M8385" s="169"/>
      <c r="N8385" s="148"/>
      <c r="O8385" s="106"/>
      <c r="P8385" s="43"/>
      <c r="Q8385" s="31"/>
      <c r="R8385" s="84"/>
      <c r="S8385" s="31"/>
      <c r="T8385" s="31"/>
      <c r="U8385" s="169"/>
      <c r="V8385" s="150"/>
      <c r="W8385" s="141" t="str" cm="1">
        <f t="array" ref="W8385">IF(SUM(LEN(B8385:V8385))=0,"",IF(OR(OR(ISBLANK(F8385),SUM(LEN(C8385),LEN(D8385))=0),AND(NOT(E8385="Unknown"),ISBLANK(J8385)),AND(NOT(O8385="Unknown"),ISBLANK(R8385))),"Missing Information", INDEX(Table15[Entire Service Line Classification], MATCH(SUMIFS(Table15[Unique ID],Table15[System-Owned Portion],E8385,Table15[If Material Anything Other than "Lead" in Column E,Was Material Ever Previously Lead?],G8385,Table15[Customer-Owned Portion],O8385),Table15[Unique ID],0),0)))</f>
        <v/>
      </c>
      <c r="X8385"/>
    </row>
    <row r="8386" spans="2:24" x14ac:dyDescent="0.25">
      <c r="B8386" s="146"/>
      <c r="C8386" s="31"/>
      <c r="D8386" s="31"/>
      <c r="E8386" s="44"/>
      <c r="F8386" s="43"/>
      <c r="G8386" s="84"/>
      <c r="H8386" s="31"/>
      <c r="I8386" s="31"/>
      <c r="J8386" s="84"/>
      <c r="K8386" s="31"/>
      <c r="L8386" s="31"/>
      <c r="M8386" s="169"/>
      <c r="N8386" s="148"/>
      <c r="O8386" s="106"/>
      <c r="P8386" s="43"/>
      <c r="Q8386" s="31"/>
      <c r="R8386" s="84"/>
      <c r="S8386" s="31"/>
      <c r="T8386" s="31"/>
      <c r="U8386" s="169"/>
      <c r="V8386" s="150"/>
      <c r="W8386" s="141" t="str" cm="1">
        <f t="array" ref="W8386">IF(SUM(LEN(B8386:V8386))=0,"",IF(OR(OR(ISBLANK(F8386),SUM(LEN(C8386),LEN(D8386))=0),AND(NOT(E8386="Unknown"),ISBLANK(J8386)),AND(NOT(O8386="Unknown"),ISBLANK(R8386))),"Missing Information", INDEX(Table15[Entire Service Line Classification], MATCH(SUMIFS(Table15[Unique ID],Table15[System-Owned Portion],E8386,Table15[If Material Anything Other than "Lead" in Column E,Was Material Ever Previously Lead?],G8386,Table15[Customer-Owned Portion],O8386),Table15[Unique ID],0),0)))</f>
        <v/>
      </c>
      <c r="X8386"/>
    </row>
    <row r="8387" spans="2:24" x14ac:dyDescent="0.25">
      <c r="B8387" s="146"/>
      <c r="C8387" s="31"/>
      <c r="D8387" s="31"/>
      <c r="E8387" s="44"/>
      <c r="F8387" s="43"/>
      <c r="G8387" s="84"/>
      <c r="H8387" s="31"/>
      <c r="I8387" s="31"/>
      <c r="J8387" s="84"/>
      <c r="K8387" s="31"/>
      <c r="L8387" s="31"/>
      <c r="M8387" s="169"/>
      <c r="N8387" s="148"/>
      <c r="O8387" s="106"/>
      <c r="P8387" s="43"/>
      <c r="Q8387" s="31"/>
      <c r="R8387" s="84"/>
      <c r="S8387" s="31"/>
      <c r="T8387" s="31"/>
      <c r="U8387" s="169"/>
      <c r="V8387" s="150"/>
      <c r="W8387" s="141" t="str" cm="1">
        <f t="array" ref="W8387">IF(SUM(LEN(B8387:V8387))=0,"",IF(OR(OR(ISBLANK(F8387),SUM(LEN(C8387),LEN(D8387))=0),AND(NOT(E8387="Unknown"),ISBLANK(J8387)),AND(NOT(O8387="Unknown"),ISBLANK(R8387))),"Missing Information", INDEX(Table15[Entire Service Line Classification], MATCH(SUMIFS(Table15[Unique ID],Table15[System-Owned Portion],E8387,Table15[If Material Anything Other than "Lead" in Column E,Was Material Ever Previously Lead?],G8387,Table15[Customer-Owned Portion],O8387),Table15[Unique ID],0),0)))</f>
        <v/>
      </c>
      <c r="X8387"/>
    </row>
    <row r="8388" spans="2:24" x14ac:dyDescent="0.25">
      <c r="B8388" s="146"/>
      <c r="C8388" s="31"/>
      <c r="D8388" s="31"/>
      <c r="E8388" s="44"/>
      <c r="F8388" s="43"/>
      <c r="G8388" s="84"/>
      <c r="H8388" s="31"/>
      <c r="I8388" s="31"/>
      <c r="J8388" s="84"/>
      <c r="K8388" s="31"/>
      <c r="L8388" s="31"/>
      <c r="M8388" s="169"/>
      <c r="N8388" s="148"/>
      <c r="O8388" s="106"/>
      <c r="P8388" s="43"/>
      <c r="Q8388" s="31"/>
      <c r="R8388" s="84"/>
      <c r="S8388" s="31"/>
      <c r="T8388" s="31"/>
      <c r="U8388" s="169"/>
      <c r="V8388" s="150"/>
      <c r="W8388" s="141" t="str" cm="1">
        <f t="array" ref="W8388">IF(SUM(LEN(B8388:V8388))=0,"",IF(OR(OR(ISBLANK(F8388),SUM(LEN(C8388),LEN(D8388))=0),AND(NOT(E8388="Unknown"),ISBLANK(J8388)),AND(NOT(O8388="Unknown"),ISBLANK(R8388))),"Missing Information", INDEX(Table15[Entire Service Line Classification], MATCH(SUMIFS(Table15[Unique ID],Table15[System-Owned Portion],E8388,Table15[If Material Anything Other than "Lead" in Column E,Was Material Ever Previously Lead?],G8388,Table15[Customer-Owned Portion],O8388),Table15[Unique ID],0),0)))</f>
        <v/>
      </c>
      <c r="X8388"/>
    </row>
    <row r="8389" spans="2:24" x14ac:dyDescent="0.25">
      <c r="B8389" s="146"/>
      <c r="C8389" s="31"/>
      <c r="D8389" s="31"/>
      <c r="E8389" s="44"/>
      <c r="F8389" s="43"/>
      <c r="G8389" s="84"/>
      <c r="H8389" s="31"/>
      <c r="I8389" s="31"/>
      <c r="J8389" s="84"/>
      <c r="K8389" s="31"/>
      <c r="L8389" s="31"/>
      <c r="M8389" s="169"/>
      <c r="N8389" s="148"/>
      <c r="O8389" s="106"/>
      <c r="P8389" s="43"/>
      <c r="Q8389" s="31"/>
      <c r="R8389" s="84"/>
      <c r="S8389" s="31"/>
      <c r="T8389" s="31"/>
      <c r="U8389" s="169"/>
      <c r="V8389" s="150"/>
      <c r="W8389" s="141" t="str" cm="1">
        <f t="array" ref="W8389">IF(SUM(LEN(B8389:V8389))=0,"",IF(OR(OR(ISBLANK(F8389),SUM(LEN(C8389),LEN(D8389))=0),AND(NOT(E8389="Unknown"),ISBLANK(J8389)),AND(NOT(O8389="Unknown"),ISBLANK(R8389))),"Missing Information", INDEX(Table15[Entire Service Line Classification], MATCH(SUMIFS(Table15[Unique ID],Table15[System-Owned Portion],E8389,Table15[If Material Anything Other than "Lead" in Column E,Was Material Ever Previously Lead?],G8389,Table15[Customer-Owned Portion],O8389),Table15[Unique ID],0),0)))</f>
        <v/>
      </c>
      <c r="X8389"/>
    </row>
    <row r="8390" spans="2:24" x14ac:dyDescent="0.25">
      <c r="B8390" s="146"/>
      <c r="C8390" s="31"/>
      <c r="D8390" s="31"/>
      <c r="E8390" s="44"/>
      <c r="F8390" s="43"/>
      <c r="G8390" s="84"/>
      <c r="H8390" s="31"/>
      <c r="I8390" s="31"/>
      <c r="J8390" s="84"/>
      <c r="K8390" s="31"/>
      <c r="L8390" s="31"/>
      <c r="M8390" s="169"/>
      <c r="N8390" s="148"/>
      <c r="O8390" s="106"/>
      <c r="P8390" s="43"/>
      <c r="Q8390" s="31"/>
      <c r="R8390" s="84"/>
      <c r="S8390" s="31"/>
      <c r="T8390" s="31"/>
      <c r="U8390" s="169"/>
      <c r="V8390" s="150"/>
      <c r="W8390" s="141" t="str" cm="1">
        <f t="array" ref="W8390">IF(SUM(LEN(B8390:V8390))=0,"",IF(OR(OR(ISBLANK(F8390),SUM(LEN(C8390),LEN(D8390))=0),AND(NOT(E8390="Unknown"),ISBLANK(J8390)),AND(NOT(O8390="Unknown"),ISBLANK(R8390))),"Missing Information", INDEX(Table15[Entire Service Line Classification], MATCH(SUMIFS(Table15[Unique ID],Table15[System-Owned Portion],E8390,Table15[If Material Anything Other than "Lead" in Column E,Was Material Ever Previously Lead?],G8390,Table15[Customer-Owned Portion],O8390),Table15[Unique ID],0),0)))</f>
        <v/>
      </c>
      <c r="X8390"/>
    </row>
    <row r="8391" spans="2:24" x14ac:dyDescent="0.25">
      <c r="B8391" s="146"/>
      <c r="C8391" s="31"/>
      <c r="D8391" s="31"/>
      <c r="E8391" s="44"/>
      <c r="F8391" s="43"/>
      <c r="G8391" s="84"/>
      <c r="H8391" s="31"/>
      <c r="I8391" s="31"/>
      <c r="J8391" s="84"/>
      <c r="K8391" s="31"/>
      <c r="L8391" s="31"/>
      <c r="M8391" s="169"/>
      <c r="N8391" s="148"/>
      <c r="O8391" s="106"/>
      <c r="P8391" s="43"/>
      <c r="Q8391" s="31"/>
      <c r="R8391" s="84"/>
      <c r="S8391" s="31"/>
      <c r="T8391" s="31"/>
      <c r="U8391" s="169"/>
      <c r="V8391" s="150"/>
      <c r="W8391" s="141" t="str" cm="1">
        <f t="array" ref="W8391">IF(SUM(LEN(B8391:V8391))=0,"",IF(OR(OR(ISBLANK(F8391),SUM(LEN(C8391),LEN(D8391))=0),AND(NOT(E8391="Unknown"),ISBLANK(J8391)),AND(NOT(O8391="Unknown"),ISBLANK(R8391))),"Missing Information", INDEX(Table15[Entire Service Line Classification], MATCH(SUMIFS(Table15[Unique ID],Table15[System-Owned Portion],E8391,Table15[If Material Anything Other than "Lead" in Column E,Was Material Ever Previously Lead?],G8391,Table15[Customer-Owned Portion],O8391),Table15[Unique ID],0),0)))</f>
        <v/>
      </c>
      <c r="X8391"/>
    </row>
    <row r="8392" spans="2:24" x14ac:dyDescent="0.25">
      <c r="B8392" s="146"/>
      <c r="C8392" s="31"/>
      <c r="D8392" s="31"/>
      <c r="E8392" s="44"/>
      <c r="F8392" s="43"/>
      <c r="G8392" s="84"/>
      <c r="H8392" s="31"/>
      <c r="I8392" s="31"/>
      <c r="J8392" s="84"/>
      <c r="K8392" s="31"/>
      <c r="L8392" s="31"/>
      <c r="M8392" s="169"/>
      <c r="N8392" s="148"/>
      <c r="O8392" s="106"/>
      <c r="P8392" s="43"/>
      <c r="Q8392" s="31"/>
      <c r="R8392" s="84"/>
      <c r="S8392" s="31"/>
      <c r="T8392" s="31"/>
      <c r="U8392" s="169"/>
      <c r="V8392" s="150"/>
      <c r="W8392" s="141" t="str" cm="1">
        <f t="array" ref="W8392">IF(SUM(LEN(B8392:V8392))=0,"",IF(OR(OR(ISBLANK(F8392),SUM(LEN(C8392),LEN(D8392))=0),AND(NOT(E8392="Unknown"),ISBLANK(J8392)),AND(NOT(O8392="Unknown"),ISBLANK(R8392))),"Missing Information", INDEX(Table15[Entire Service Line Classification], MATCH(SUMIFS(Table15[Unique ID],Table15[System-Owned Portion],E8392,Table15[If Material Anything Other than "Lead" in Column E,Was Material Ever Previously Lead?],G8392,Table15[Customer-Owned Portion],O8392),Table15[Unique ID],0),0)))</f>
        <v/>
      </c>
      <c r="X8392"/>
    </row>
    <row r="8393" spans="2:24" x14ac:dyDescent="0.25">
      <c r="B8393" s="146"/>
      <c r="C8393" s="31"/>
      <c r="D8393" s="31"/>
      <c r="E8393" s="44"/>
      <c r="F8393" s="43"/>
      <c r="G8393" s="84"/>
      <c r="H8393" s="31"/>
      <c r="I8393" s="31"/>
      <c r="J8393" s="84"/>
      <c r="K8393" s="31"/>
      <c r="L8393" s="31"/>
      <c r="M8393" s="169"/>
      <c r="N8393" s="148"/>
      <c r="O8393" s="106"/>
      <c r="P8393" s="43"/>
      <c r="Q8393" s="31"/>
      <c r="R8393" s="84"/>
      <c r="S8393" s="31"/>
      <c r="T8393" s="31"/>
      <c r="U8393" s="169"/>
      <c r="V8393" s="150"/>
      <c r="W8393" s="141" t="str" cm="1">
        <f t="array" ref="W8393">IF(SUM(LEN(B8393:V8393))=0,"",IF(OR(OR(ISBLANK(F8393),SUM(LEN(C8393),LEN(D8393))=0),AND(NOT(E8393="Unknown"),ISBLANK(J8393)),AND(NOT(O8393="Unknown"),ISBLANK(R8393))),"Missing Information", INDEX(Table15[Entire Service Line Classification], MATCH(SUMIFS(Table15[Unique ID],Table15[System-Owned Portion],E8393,Table15[If Material Anything Other than "Lead" in Column E,Was Material Ever Previously Lead?],G8393,Table15[Customer-Owned Portion],O8393),Table15[Unique ID],0),0)))</f>
        <v/>
      </c>
      <c r="X8393"/>
    </row>
    <row r="8394" spans="2:24" x14ac:dyDescent="0.25">
      <c r="B8394" s="146"/>
      <c r="C8394" s="31"/>
      <c r="D8394" s="31"/>
      <c r="E8394" s="44"/>
      <c r="F8394" s="43"/>
      <c r="G8394" s="84"/>
      <c r="H8394" s="31"/>
      <c r="I8394" s="31"/>
      <c r="J8394" s="84"/>
      <c r="K8394" s="31"/>
      <c r="L8394" s="31"/>
      <c r="M8394" s="169"/>
      <c r="N8394" s="148"/>
      <c r="O8394" s="106"/>
      <c r="P8394" s="43"/>
      <c r="Q8394" s="31"/>
      <c r="R8394" s="84"/>
      <c r="S8394" s="31"/>
      <c r="T8394" s="31"/>
      <c r="U8394" s="169"/>
      <c r="V8394" s="150"/>
      <c r="W8394" s="141" t="str" cm="1">
        <f t="array" ref="W8394">IF(SUM(LEN(B8394:V8394))=0,"",IF(OR(OR(ISBLANK(F8394),SUM(LEN(C8394),LEN(D8394))=0),AND(NOT(E8394="Unknown"),ISBLANK(J8394)),AND(NOT(O8394="Unknown"),ISBLANK(R8394))),"Missing Information", INDEX(Table15[Entire Service Line Classification], MATCH(SUMIFS(Table15[Unique ID],Table15[System-Owned Portion],E8394,Table15[If Material Anything Other than "Lead" in Column E,Was Material Ever Previously Lead?],G8394,Table15[Customer-Owned Portion],O8394),Table15[Unique ID],0),0)))</f>
        <v/>
      </c>
      <c r="X8394"/>
    </row>
    <row r="8395" spans="2:24" x14ac:dyDescent="0.25">
      <c r="B8395" s="146"/>
      <c r="C8395" s="31"/>
      <c r="D8395" s="31"/>
      <c r="E8395" s="44"/>
      <c r="F8395" s="43"/>
      <c r="G8395" s="84"/>
      <c r="H8395" s="31"/>
      <c r="I8395" s="31"/>
      <c r="J8395" s="84"/>
      <c r="K8395" s="31"/>
      <c r="L8395" s="31"/>
      <c r="M8395" s="169"/>
      <c r="N8395" s="148"/>
      <c r="O8395" s="106"/>
      <c r="P8395" s="43"/>
      <c r="Q8395" s="31"/>
      <c r="R8395" s="84"/>
      <c r="S8395" s="31"/>
      <c r="T8395" s="31"/>
      <c r="U8395" s="169"/>
      <c r="V8395" s="150"/>
      <c r="W8395" s="141" t="str" cm="1">
        <f t="array" ref="W8395">IF(SUM(LEN(B8395:V8395))=0,"",IF(OR(OR(ISBLANK(F8395),SUM(LEN(C8395),LEN(D8395))=0),AND(NOT(E8395="Unknown"),ISBLANK(J8395)),AND(NOT(O8395="Unknown"),ISBLANK(R8395))),"Missing Information", INDEX(Table15[Entire Service Line Classification], MATCH(SUMIFS(Table15[Unique ID],Table15[System-Owned Portion],E8395,Table15[If Material Anything Other than "Lead" in Column E,Was Material Ever Previously Lead?],G8395,Table15[Customer-Owned Portion],O8395),Table15[Unique ID],0),0)))</f>
        <v/>
      </c>
      <c r="X8395"/>
    </row>
    <row r="8396" spans="2:24" x14ac:dyDescent="0.25">
      <c r="B8396" s="146"/>
      <c r="C8396" s="31"/>
      <c r="D8396" s="31"/>
      <c r="E8396" s="44"/>
      <c r="F8396" s="43"/>
      <c r="G8396" s="84"/>
      <c r="H8396" s="31"/>
      <c r="I8396" s="31"/>
      <c r="J8396" s="84"/>
      <c r="K8396" s="31"/>
      <c r="L8396" s="31"/>
      <c r="M8396" s="169"/>
      <c r="N8396" s="148"/>
      <c r="O8396" s="106"/>
      <c r="P8396" s="43"/>
      <c r="Q8396" s="31"/>
      <c r="R8396" s="84"/>
      <c r="S8396" s="31"/>
      <c r="T8396" s="31"/>
      <c r="U8396" s="169"/>
      <c r="V8396" s="150"/>
      <c r="W8396" s="141" t="str" cm="1">
        <f t="array" ref="W8396">IF(SUM(LEN(B8396:V8396))=0,"",IF(OR(OR(ISBLANK(F8396),SUM(LEN(C8396),LEN(D8396))=0),AND(NOT(E8396="Unknown"),ISBLANK(J8396)),AND(NOT(O8396="Unknown"),ISBLANK(R8396))),"Missing Information", INDEX(Table15[Entire Service Line Classification], MATCH(SUMIFS(Table15[Unique ID],Table15[System-Owned Portion],E8396,Table15[If Material Anything Other than "Lead" in Column E,Was Material Ever Previously Lead?],G8396,Table15[Customer-Owned Portion],O8396),Table15[Unique ID],0),0)))</f>
        <v/>
      </c>
      <c r="X8396"/>
    </row>
    <row r="8397" spans="2:24" x14ac:dyDescent="0.25">
      <c r="B8397" s="146"/>
      <c r="C8397" s="31"/>
      <c r="D8397" s="31"/>
      <c r="E8397" s="44"/>
      <c r="F8397" s="43"/>
      <c r="G8397" s="84"/>
      <c r="H8397" s="31"/>
      <c r="I8397" s="31"/>
      <c r="J8397" s="84"/>
      <c r="K8397" s="31"/>
      <c r="L8397" s="31"/>
      <c r="M8397" s="169"/>
      <c r="N8397" s="148"/>
      <c r="O8397" s="106"/>
      <c r="P8397" s="43"/>
      <c r="Q8397" s="31"/>
      <c r="R8397" s="84"/>
      <c r="S8397" s="31"/>
      <c r="T8397" s="31"/>
      <c r="U8397" s="169"/>
      <c r="V8397" s="150"/>
      <c r="W8397" s="141" t="str" cm="1">
        <f t="array" ref="W8397">IF(SUM(LEN(B8397:V8397))=0,"",IF(OR(OR(ISBLANK(F8397),SUM(LEN(C8397),LEN(D8397))=0),AND(NOT(E8397="Unknown"),ISBLANK(J8397)),AND(NOT(O8397="Unknown"),ISBLANK(R8397))),"Missing Information", INDEX(Table15[Entire Service Line Classification], MATCH(SUMIFS(Table15[Unique ID],Table15[System-Owned Portion],E8397,Table15[If Material Anything Other than "Lead" in Column E,Was Material Ever Previously Lead?],G8397,Table15[Customer-Owned Portion],O8397),Table15[Unique ID],0),0)))</f>
        <v/>
      </c>
      <c r="X8397"/>
    </row>
    <row r="8398" spans="2:24" x14ac:dyDescent="0.25">
      <c r="B8398" s="146"/>
      <c r="C8398" s="31"/>
      <c r="D8398" s="31"/>
      <c r="E8398" s="44"/>
      <c r="F8398" s="43"/>
      <c r="G8398" s="84"/>
      <c r="H8398" s="31"/>
      <c r="I8398" s="31"/>
      <c r="J8398" s="84"/>
      <c r="K8398" s="31"/>
      <c r="L8398" s="31"/>
      <c r="M8398" s="169"/>
      <c r="N8398" s="148"/>
      <c r="O8398" s="106"/>
      <c r="P8398" s="43"/>
      <c r="Q8398" s="31"/>
      <c r="R8398" s="84"/>
      <c r="S8398" s="31"/>
      <c r="T8398" s="31"/>
      <c r="U8398" s="169"/>
      <c r="V8398" s="150"/>
      <c r="W8398" s="141" t="str" cm="1">
        <f t="array" ref="W8398">IF(SUM(LEN(B8398:V8398))=0,"",IF(OR(OR(ISBLANK(F8398),SUM(LEN(C8398),LEN(D8398))=0),AND(NOT(E8398="Unknown"),ISBLANK(J8398)),AND(NOT(O8398="Unknown"),ISBLANK(R8398))),"Missing Information", INDEX(Table15[Entire Service Line Classification], MATCH(SUMIFS(Table15[Unique ID],Table15[System-Owned Portion],E8398,Table15[If Material Anything Other than "Lead" in Column E,Was Material Ever Previously Lead?],G8398,Table15[Customer-Owned Portion],O8398),Table15[Unique ID],0),0)))</f>
        <v/>
      </c>
      <c r="X8398"/>
    </row>
    <row r="8399" spans="2:24" x14ac:dyDescent="0.25">
      <c r="B8399" s="146"/>
      <c r="C8399" s="31"/>
      <c r="D8399" s="31"/>
      <c r="E8399" s="44"/>
      <c r="F8399" s="43"/>
      <c r="G8399" s="84"/>
      <c r="H8399" s="31"/>
      <c r="I8399" s="31"/>
      <c r="J8399" s="84"/>
      <c r="K8399" s="31"/>
      <c r="L8399" s="31"/>
      <c r="M8399" s="169"/>
      <c r="N8399" s="148"/>
      <c r="O8399" s="106"/>
      <c r="P8399" s="43"/>
      <c r="Q8399" s="31"/>
      <c r="R8399" s="84"/>
      <c r="S8399" s="31"/>
      <c r="T8399" s="31"/>
      <c r="U8399" s="169"/>
      <c r="V8399" s="150"/>
      <c r="W8399" s="141" t="str" cm="1">
        <f t="array" ref="W8399">IF(SUM(LEN(B8399:V8399))=0,"",IF(OR(OR(ISBLANK(F8399),SUM(LEN(C8399),LEN(D8399))=0),AND(NOT(E8399="Unknown"),ISBLANK(J8399)),AND(NOT(O8399="Unknown"),ISBLANK(R8399))),"Missing Information", INDEX(Table15[Entire Service Line Classification], MATCH(SUMIFS(Table15[Unique ID],Table15[System-Owned Portion],E8399,Table15[If Material Anything Other than "Lead" in Column E,Was Material Ever Previously Lead?],G8399,Table15[Customer-Owned Portion],O8399),Table15[Unique ID],0),0)))</f>
        <v/>
      </c>
      <c r="X8399"/>
    </row>
    <row r="8400" spans="2:24" x14ac:dyDescent="0.25">
      <c r="B8400" s="146"/>
      <c r="C8400" s="31"/>
      <c r="D8400" s="31"/>
      <c r="E8400" s="44"/>
      <c r="F8400" s="43"/>
      <c r="G8400" s="84"/>
      <c r="H8400" s="31"/>
      <c r="I8400" s="31"/>
      <c r="J8400" s="84"/>
      <c r="K8400" s="31"/>
      <c r="L8400" s="31"/>
      <c r="M8400" s="169"/>
      <c r="N8400" s="148"/>
      <c r="O8400" s="106"/>
      <c r="P8400" s="43"/>
      <c r="Q8400" s="31"/>
      <c r="R8400" s="84"/>
      <c r="S8400" s="31"/>
      <c r="T8400" s="31"/>
      <c r="U8400" s="169"/>
      <c r="V8400" s="150"/>
      <c r="W8400" s="141" t="str" cm="1">
        <f t="array" ref="W8400">IF(SUM(LEN(B8400:V8400))=0,"",IF(OR(OR(ISBLANK(F8400),SUM(LEN(C8400),LEN(D8400))=0),AND(NOT(E8400="Unknown"),ISBLANK(J8400)),AND(NOT(O8400="Unknown"),ISBLANK(R8400))),"Missing Information", INDEX(Table15[Entire Service Line Classification], MATCH(SUMIFS(Table15[Unique ID],Table15[System-Owned Portion],E8400,Table15[If Material Anything Other than "Lead" in Column E,Was Material Ever Previously Lead?],G8400,Table15[Customer-Owned Portion],O8400),Table15[Unique ID],0),0)))</f>
        <v/>
      </c>
      <c r="X8400"/>
    </row>
    <row r="8401" spans="2:24" x14ac:dyDescent="0.25">
      <c r="B8401" s="146"/>
      <c r="C8401" s="31"/>
      <c r="D8401" s="31"/>
      <c r="E8401" s="44"/>
      <c r="F8401" s="43"/>
      <c r="G8401" s="84"/>
      <c r="H8401" s="31"/>
      <c r="I8401" s="31"/>
      <c r="J8401" s="84"/>
      <c r="K8401" s="31"/>
      <c r="L8401" s="31"/>
      <c r="M8401" s="169"/>
      <c r="N8401" s="148"/>
      <c r="O8401" s="106"/>
      <c r="P8401" s="43"/>
      <c r="Q8401" s="31"/>
      <c r="R8401" s="84"/>
      <c r="S8401" s="31"/>
      <c r="T8401" s="31"/>
      <c r="U8401" s="169"/>
      <c r="V8401" s="150"/>
      <c r="W8401" s="141" t="str" cm="1">
        <f t="array" ref="W8401">IF(SUM(LEN(B8401:V8401))=0,"",IF(OR(OR(ISBLANK(F8401),SUM(LEN(C8401),LEN(D8401))=0),AND(NOT(E8401="Unknown"),ISBLANK(J8401)),AND(NOT(O8401="Unknown"),ISBLANK(R8401))),"Missing Information", INDEX(Table15[Entire Service Line Classification], MATCH(SUMIFS(Table15[Unique ID],Table15[System-Owned Portion],E8401,Table15[If Material Anything Other than "Lead" in Column E,Was Material Ever Previously Lead?],G8401,Table15[Customer-Owned Portion],O8401),Table15[Unique ID],0),0)))</f>
        <v/>
      </c>
      <c r="X8401"/>
    </row>
    <row r="8402" spans="2:24" x14ac:dyDescent="0.25">
      <c r="B8402" s="146"/>
      <c r="C8402" s="31"/>
      <c r="D8402" s="31"/>
      <c r="E8402" s="44"/>
      <c r="F8402" s="43"/>
      <c r="G8402" s="84"/>
      <c r="H8402" s="31"/>
      <c r="I8402" s="31"/>
      <c r="J8402" s="84"/>
      <c r="K8402" s="31"/>
      <c r="L8402" s="31"/>
      <c r="M8402" s="169"/>
      <c r="N8402" s="148"/>
      <c r="O8402" s="106"/>
      <c r="P8402" s="43"/>
      <c r="Q8402" s="31"/>
      <c r="R8402" s="84"/>
      <c r="S8402" s="31"/>
      <c r="T8402" s="31"/>
      <c r="U8402" s="169"/>
      <c r="V8402" s="150"/>
      <c r="W8402" s="141" t="str" cm="1">
        <f t="array" ref="W8402">IF(SUM(LEN(B8402:V8402))=0,"",IF(OR(OR(ISBLANK(F8402),SUM(LEN(C8402),LEN(D8402))=0),AND(NOT(E8402="Unknown"),ISBLANK(J8402)),AND(NOT(O8402="Unknown"),ISBLANK(R8402))),"Missing Information", INDEX(Table15[Entire Service Line Classification], MATCH(SUMIFS(Table15[Unique ID],Table15[System-Owned Portion],E8402,Table15[If Material Anything Other than "Lead" in Column E,Was Material Ever Previously Lead?],G8402,Table15[Customer-Owned Portion],O8402),Table15[Unique ID],0),0)))</f>
        <v/>
      </c>
      <c r="X8402"/>
    </row>
    <row r="8403" spans="2:24" x14ac:dyDescent="0.25">
      <c r="B8403" s="146"/>
      <c r="C8403" s="31"/>
      <c r="D8403" s="31"/>
      <c r="E8403" s="44"/>
      <c r="F8403" s="43"/>
      <c r="G8403" s="84"/>
      <c r="H8403" s="31"/>
      <c r="I8403" s="31"/>
      <c r="J8403" s="84"/>
      <c r="K8403" s="31"/>
      <c r="L8403" s="31"/>
      <c r="M8403" s="169"/>
      <c r="N8403" s="148"/>
      <c r="O8403" s="106"/>
      <c r="P8403" s="43"/>
      <c r="Q8403" s="31"/>
      <c r="R8403" s="84"/>
      <c r="S8403" s="31"/>
      <c r="T8403" s="31"/>
      <c r="U8403" s="169"/>
      <c r="V8403" s="150"/>
      <c r="W8403" s="141" t="str" cm="1">
        <f t="array" ref="W8403">IF(SUM(LEN(B8403:V8403))=0,"",IF(OR(OR(ISBLANK(F8403),SUM(LEN(C8403),LEN(D8403))=0),AND(NOT(E8403="Unknown"),ISBLANK(J8403)),AND(NOT(O8403="Unknown"),ISBLANK(R8403))),"Missing Information", INDEX(Table15[Entire Service Line Classification], MATCH(SUMIFS(Table15[Unique ID],Table15[System-Owned Portion],E8403,Table15[If Material Anything Other than "Lead" in Column E,Was Material Ever Previously Lead?],G8403,Table15[Customer-Owned Portion],O8403),Table15[Unique ID],0),0)))</f>
        <v/>
      </c>
      <c r="X8403"/>
    </row>
    <row r="8404" spans="2:24" x14ac:dyDescent="0.25">
      <c r="B8404" s="146"/>
      <c r="C8404" s="31"/>
      <c r="D8404" s="31"/>
      <c r="E8404" s="44"/>
      <c r="F8404" s="43"/>
      <c r="G8404" s="84"/>
      <c r="H8404" s="31"/>
      <c r="I8404" s="31"/>
      <c r="J8404" s="84"/>
      <c r="K8404" s="31"/>
      <c r="L8404" s="31"/>
      <c r="M8404" s="169"/>
      <c r="N8404" s="148"/>
      <c r="O8404" s="106"/>
      <c r="P8404" s="43"/>
      <c r="Q8404" s="31"/>
      <c r="R8404" s="84"/>
      <c r="S8404" s="31"/>
      <c r="T8404" s="31"/>
      <c r="U8404" s="169"/>
      <c r="V8404" s="150"/>
      <c r="W8404" s="141" t="str" cm="1">
        <f t="array" ref="W8404">IF(SUM(LEN(B8404:V8404))=0,"",IF(OR(OR(ISBLANK(F8404),SUM(LEN(C8404),LEN(D8404))=0),AND(NOT(E8404="Unknown"),ISBLANK(J8404)),AND(NOT(O8404="Unknown"),ISBLANK(R8404))),"Missing Information", INDEX(Table15[Entire Service Line Classification], MATCH(SUMIFS(Table15[Unique ID],Table15[System-Owned Portion],E8404,Table15[If Material Anything Other than "Lead" in Column E,Was Material Ever Previously Lead?],G8404,Table15[Customer-Owned Portion],O8404),Table15[Unique ID],0),0)))</f>
        <v/>
      </c>
      <c r="X8404"/>
    </row>
    <row r="8405" spans="2:24" x14ac:dyDescent="0.25">
      <c r="B8405" s="146"/>
      <c r="C8405" s="31"/>
      <c r="D8405" s="31"/>
      <c r="E8405" s="44"/>
      <c r="F8405" s="43"/>
      <c r="G8405" s="84"/>
      <c r="H8405" s="31"/>
      <c r="I8405" s="31"/>
      <c r="J8405" s="84"/>
      <c r="K8405" s="31"/>
      <c r="L8405" s="31"/>
      <c r="M8405" s="169"/>
      <c r="N8405" s="148"/>
      <c r="O8405" s="106"/>
      <c r="P8405" s="43"/>
      <c r="Q8405" s="31"/>
      <c r="R8405" s="84"/>
      <c r="S8405" s="31"/>
      <c r="T8405" s="31"/>
      <c r="U8405" s="169"/>
      <c r="V8405" s="150"/>
      <c r="W8405" s="141" t="str" cm="1">
        <f t="array" ref="W8405">IF(SUM(LEN(B8405:V8405))=0,"",IF(OR(OR(ISBLANK(F8405),SUM(LEN(C8405),LEN(D8405))=0),AND(NOT(E8405="Unknown"),ISBLANK(J8405)),AND(NOT(O8405="Unknown"),ISBLANK(R8405))),"Missing Information", INDEX(Table15[Entire Service Line Classification], MATCH(SUMIFS(Table15[Unique ID],Table15[System-Owned Portion],E8405,Table15[If Material Anything Other than "Lead" in Column E,Was Material Ever Previously Lead?],G8405,Table15[Customer-Owned Portion],O8405),Table15[Unique ID],0),0)))</f>
        <v/>
      </c>
      <c r="X8405"/>
    </row>
    <row r="8406" spans="2:24" x14ac:dyDescent="0.25">
      <c r="B8406" s="146"/>
      <c r="C8406" s="31"/>
      <c r="D8406" s="31"/>
      <c r="E8406" s="44"/>
      <c r="F8406" s="43"/>
      <c r="G8406" s="84"/>
      <c r="H8406" s="31"/>
      <c r="I8406" s="31"/>
      <c r="J8406" s="84"/>
      <c r="K8406" s="31"/>
      <c r="L8406" s="31"/>
      <c r="M8406" s="169"/>
      <c r="N8406" s="148"/>
      <c r="O8406" s="106"/>
      <c r="P8406" s="43"/>
      <c r="Q8406" s="31"/>
      <c r="R8406" s="84"/>
      <c r="S8406" s="31"/>
      <c r="T8406" s="31"/>
      <c r="U8406" s="169"/>
      <c r="V8406" s="150"/>
      <c r="W8406" s="141" t="str" cm="1">
        <f t="array" ref="W8406">IF(SUM(LEN(B8406:V8406))=0,"",IF(OR(OR(ISBLANK(F8406),SUM(LEN(C8406),LEN(D8406))=0),AND(NOT(E8406="Unknown"),ISBLANK(J8406)),AND(NOT(O8406="Unknown"),ISBLANK(R8406))),"Missing Information", INDEX(Table15[Entire Service Line Classification], MATCH(SUMIFS(Table15[Unique ID],Table15[System-Owned Portion],E8406,Table15[If Material Anything Other than "Lead" in Column E,Was Material Ever Previously Lead?],G8406,Table15[Customer-Owned Portion],O8406),Table15[Unique ID],0),0)))</f>
        <v/>
      </c>
      <c r="X8406"/>
    </row>
    <row r="8407" spans="2:24" x14ac:dyDescent="0.25">
      <c r="B8407" s="146"/>
      <c r="C8407" s="31"/>
      <c r="D8407" s="31"/>
      <c r="E8407" s="44"/>
      <c r="F8407" s="43"/>
      <c r="G8407" s="84"/>
      <c r="H8407" s="31"/>
      <c r="I8407" s="31"/>
      <c r="J8407" s="84"/>
      <c r="K8407" s="31"/>
      <c r="L8407" s="31"/>
      <c r="M8407" s="169"/>
      <c r="N8407" s="148"/>
      <c r="O8407" s="106"/>
      <c r="P8407" s="43"/>
      <c r="Q8407" s="31"/>
      <c r="R8407" s="84"/>
      <c r="S8407" s="31"/>
      <c r="T8407" s="31"/>
      <c r="U8407" s="169"/>
      <c r="V8407" s="150"/>
      <c r="W8407" s="141" t="str" cm="1">
        <f t="array" ref="W8407">IF(SUM(LEN(B8407:V8407))=0,"",IF(OR(OR(ISBLANK(F8407),SUM(LEN(C8407),LEN(D8407))=0),AND(NOT(E8407="Unknown"),ISBLANK(J8407)),AND(NOT(O8407="Unknown"),ISBLANK(R8407))),"Missing Information", INDEX(Table15[Entire Service Line Classification], MATCH(SUMIFS(Table15[Unique ID],Table15[System-Owned Portion],E8407,Table15[If Material Anything Other than "Lead" in Column E,Was Material Ever Previously Lead?],G8407,Table15[Customer-Owned Portion],O8407),Table15[Unique ID],0),0)))</f>
        <v/>
      </c>
      <c r="X8407"/>
    </row>
    <row r="8408" spans="2:24" x14ac:dyDescent="0.25">
      <c r="B8408" s="146"/>
      <c r="C8408" s="31"/>
      <c r="D8408" s="31"/>
      <c r="E8408" s="44"/>
      <c r="F8408" s="43"/>
      <c r="G8408" s="84"/>
      <c r="H8408" s="31"/>
      <c r="I8408" s="31"/>
      <c r="J8408" s="84"/>
      <c r="K8408" s="31"/>
      <c r="L8408" s="31"/>
      <c r="M8408" s="169"/>
      <c r="N8408" s="148"/>
      <c r="O8408" s="106"/>
      <c r="P8408" s="43"/>
      <c r="Q8408" s="31"/>
      <c r="R8408" s="84"/>
      <c r="S8408" s="31"/>
      <c r="T8408" s="31"/>
      <c r="U8408" s="169"/>
      <c r="V8408" s="150"/>
      <c r="W8408" s="141" t="str" cm="1">
        <f t="array" ref="W8408">IF(SUM(LEN(B8408:V8408))=0,"",IF(OR(OR(ISBLANK(F8408),SUM(LEN(C8408),LEN(D8408))=0),AND(NOT(E8408="Unknown"),ISBLANK(J8408)),AND(NOT(O8408="Unknown"),ISBLANK(R8408))),"Missing Information", INDEX(Table15[Entire Service Line Classification], MATCH(SUMIFS(Table15[Unique ID],Table15[System-Owned Portion],E8408,Table15[If Material Anything Other than "Lead" in Column E,Was Material Ever Previously Lead?],G8408,Table15[Customer-Owned Portion],O8408),Table15[Unique ID],0),0)))</f>
        <v/>
      </c>
      <c r="X8408"/>
    </row>
    <row r="8409" spans="2:24" x14ac:dyDescent="0.25">
      <c r="B8409" s="146"/>
      <c r="C8409" s="31"/>
      <c r="D8409" s="31"/>
      <c r="E8409" s="44"/>
      <c r="F8409" s="43"/>
      <c r="G8409" s="84"/>
      <c r="H8409" s="31"/>
      <c r="I8409" s="31"/>
      <c r="J8409" s="84"/>
      <c r="K8409" s="31"/>
      <c r="L8409" s="31"/>
      <c r="M8409" s="169"/>
      <c r="N8409" s="148"/>
      <c r="O8409" s="106"/>
      <c r="P8409" s="43"/>
      <c r="Q8409" s="31"/>
      <c r="R8409" s="84"/>
      <c r="S8409" s="31"/>
      <c r="T8409" s="31"/>
      <c r="U8409" s="169"/>
      <c r="V8409" s="150"/>
      <c r="W8409" s="141" t="str" cm="1">
        <f t="array" ref="W8409">IF(SUM(LEN(B8409:V8409))=0,"",IF(OR(OR(ISBLANK(F8409),SUM(LEN(C8409),LEN(D8409))=0),AND(NOT(E8409="Unknown"),ISBLANK(J8409)),AND(NOT(O8409="Unknown"),ISBLANK(R8409))),"Missing Information", INDEX(Table15[Entire Service Line Classification], MATCH(SUMIFS(Table15[Unique ID],Table15[System-Owned Portion],E8409,Table15[If Material Anything Other than "Lead" in Column E,Was Material Ever Previously Lead?],G8409,Table15[Customer-Owned Portion],O8409),Table15[Unique ID],0),0)))</f>
        <v/>
      </c>
      <c r="X8409"/>
    </row>
    <row r="8410" spans="2:24" x14ac:dyDescent="0.25">
      <c r="B8410" s="146"/>
      <c r="C8410" s="31"/>
      <c r="D8410" s="31"/>
      <c r="E8410" s="44"/>
      <c r="F8410" s="43"/>
      <c r="G8410" s="84"/>
      <c r="H8410" s="31"/>
      <c r="I8410" s="31"/>
      <c r="J8410" s="84"/>
      <c r="K8410" s="31"/>
      <c r="L8410" s="31"/>
      <c r="M8410" s="169"/>
      <c r="N8410" s="148"/>
      <c r="O8410" s="106"/>
      <c r="P8410" s="43"/>
      <c r="Q8410" s="31"/>
      <c r="R8410" s="84"/>
      <c r="S8410" s="31"/>
      <c r="T8410" s="31"/>
      <c r="U8410" s="169"/>
      <c r="V8410" s="150"/>
      <c r="W8410" s="141" t="str" cm="1">
        <f t="array" ref="W8410">IF(SUM(LEN(B8410:V8410))=0,"",IF(OR(OR(ISBLANK(F8410),SUM(LEN(C8410),LEN(D8410))=0),AND(NOT(E8410="Unknown"),ISBLANK(J8410)),AND(NOT(O8410="Unknown"),ISBLANK(R8410))),"Missing Information", INDEX(Table15[Entire Service Line Classification], MATCH(SUMIFS(Table15[Unique ID],Table15[System-Owned Portion],E8410,Table15[If Material Anything Other than "Lead" in Column E,Was Material Ever Previously Lead?],G8410,Table15[Customer-Owned Portion],O8410),Table15[Unique ID],0),0)))</f>
        <v/>
      </c>
      <c r="X8410"/>
    </row>
    <row r="8411" spans="2:24" x14ac:dyDescent="0.25">
      <c r="B8411" s="146"/>
      <c r="C8411" s="31"/>
      <c r="D8411" s="31"/>
      <c r="E8411" s="44"/>
      <c r="F8411" s="43"/>
      <c r="G8411" s="84"/>
      <c r="H8411" s="31"/>
      <c r="I8411" s="31"/>
      <c r="J8411" s="84"/>
      <c r="K8411" s="31"/>
      <c r="L8411" s="31"/>
      <c r="M8411" s="169"/>
      <c r="N8411" s="148"/>
      <c r="O8411" s="106"/>
      <c r="P8411" s="43"/>
      <c r="Q8411" s="31"/>
      <c r="R8411" s="84"/>
      <c r="S8411" s="31"/>
      <c r="T8411" s="31"/>
      <c r="U8411" s="169"/>
      <c r="V8411" s="150"/>
      <c r="W8411" s="141" t="str" cm="1">
        <f t="array" ref="W8411">IF(SUM(LEN(B8411:V8411))=0,"",IF(OR(OR(ISBLANK(F8411),SUM(LEN(C8411),LEN(D8411))=0),AND(NOT(E8411="Unknown"),ISBLANK(J8411)),AND(NOT(O8411="Unknown"),ISBLANK(R8411))),"Missing Information", INDEX(Table15[Entire Service Line Classification], MATCH(SUMIFS(Table15[Unique ID],Table15[System-Owned Portion],E8411,Table15[If Material Anything Other than "Lead" in Column E,Was Material Ever Previously Lead?],G8411,Table15[Customer-Owned Portion],O8411),Table15[Unique ID],0),0)))</f>
        <v/>
      </c>
      <c r="X8411"/>
    </row>
    <row r="8412" spans="2:24" x14ac:dyDescent="0.25">
      <c r="B8412" s="146"/>
      <c r="C8412" s="31"/>
      <c r="D8412" s="31"/>
      <c r="E8412" s="44"/>
      <c r="F8412" s="43"/>
      <c r="G8412" s="84"/>
      <c r="H8412" s="31"/>
      <c r="I8412" s="31"/>
      <c r="J8412" s="84"/>
      <c r="K8412" s="31"/>
      <c r="L8412" s="31"/>
      <c r="M8412" s="169"/>
      <c r="N8412" s="148"/>
      <c r="O8412" s="106"/>
      <c r="P8412" s="43"/>
      <c r="Q8412" s="31"/>
      <c r="R8412" s="84"/>
      <c r="S8412" s="31"/>
      <c r="T8412" s="31"/>
      <c r="U8412" s="169"/>
      <c r="V8412" s="150"/>
      <c r="W8412" s="141" t="str" cm="1">
        <f t="array" ref="W8412">IF(SUM(LEN(B8412:V8412))=0,"",IF(OR(OR(ISBLANK(F8412),SUM(LEN(C8412),LEN(D8412))=0),AND(NOT(E8412="Unknown"),ISBLANK(J8412)),AND(NOT(O8412="Unknown"),ISBLANK(R8412))),"Missing Information", INDEX(Table15[Entire Service Line Classification], MATCH(SUMIFS(Table15[Unique ID],Table15[System-Owned Portion],E8412,Table15[If Material Anything Other than "Lead" in Column E,Was Material Ever Previously Lead?],G8412,Table15[Customer-Owned Portion],O8412),Table15[Unique ID],0),0)))</f>
        <v/>
      </c>
      <c r="X8412"/>
    </row>
    <row r="8413" spans="2:24" x14ac:dyDescent="0.25">
      <c r="B8413" s="146"/>
      <c r="C8413" s="31"/>
      <c r="D8413" s="31"/>
      <c r="E8413" s="44"/>
      <c r="F8413" s="43"/>
      <c r="G8413" s="84"/>
      <c r="H8413" s="31"/>
      <c r="I8413" s="31"/>
      <c r="J8413" s="84"/>
      <c r="K8413" s="31"/>
      <c r="L8413" s="31"/>
      <c r="M8413" s="169"/>
      <c r="N8413" s="148"/>
      <c r="O8413" s="106"/>
      <c r="P8413" s="43"/>
      <c r="Q8413" s="31"/>
      <c r="R8413" s="84"/>
      <c r="S8413" s="31"/>
      <c r="T8413" s="31"/>
      <c r="U8413" s="169"/>
      <c r="V8413" s="150"/>
      <c r="W8413" s="141" t="str" cm="1">
        <f t="array" ref="W8413">IF(SUM(LEN(B8413:V8413))=0,"",IF(OR(OR(ISBLANK(F8413),SUM(LEN(C8413),LEN(D8413))=0),AND(NOT(E8413="Unknown"),ISBLANK(J8413)),AND(NOT(O8413="Unknown"),ISBLANK(R8413))),"Missing Information", INDEX(Table15[Entire Service Line Classification], MATCH(SUMIFS(Table15[Unique ID],Table15[System-Owned Portion],E8413,Table15[If Material Anything Other than "Lead" in Column E,Was Material Ever Previously Lead?],G8413,Table15[Customer-Owned Portion],O8413),Table15[Unique ID],0),0)))</f>
        <v/>
      </c>
      <c r="X8413"/>
    </row>
    <row r="8414" spans="2:24" x14ac:dyDescent="0.25">
      <c r="B8414" s="146"/>
      <c r="C8414" s="31"/>
      <c r="D8414" s="31"/>
      <c r="E8414" s="44"/>
      <c r="F8414" s="43"/>
      <c r="G8414" s="84"/>
      <c r="H8414" s="31"/>
      <c r="I8414" s="31"/>
      <c r="J8414" s="84"/>
      <c r="K8414" s="31"/>
      <c r="L8414" s="31"/>
      <c r="M8414" s="169"/>
      <c r="N8414" s="148"/>
      <c r="O8414" s="106"/>
      <c r="P8414" s="43"/>
      <c r="Q8414" s="31"/>
      <c r="R8414" s="84"/>
      <c r="S8414" s="31"/>
      <c r="T8414" s="31"/>
      <c r="U8414" s="169"/>
      <c r="V8414" s="150"/>
      <c r="W8414" s="141" t="str" cm="1">
        <f t="array" ref="W8414">IF(SUM(LEN(B8414:V8414))=0,"",IF(OR(OR(ISBLANK(F8414),SUM(LEN(C8414),LEN(D8414))=0),AND(NOT(E8414="Unknown"),ISBLANK(J8414)),AND(NOT(O8414="Unknown"),ISBLANK(R8414))),"Missing Information", INDEX(Table15[Entire Service Line Classification], MATCH(SUMIFS(Table15[Unique ID],Table15[System-Owned Portion],E8414,Table15[If Material Anything Other than "Lead" in Column E,Was Material Ever Previously Lead?],G8414,Table15[Customer-Owned Portion],O8414),Table15[Unique ID],0),0)))</f>
        <v/>
      </c>
      <c r="X8414"/>
    </row>
    <row r="8415" spans="2:24" x14ac:dyDescent="0.25">
      <c r="B8415" s="146"/>
      <c r="C8415" s="31"/>
      <c r="D8415" s="31"/>
      <c r="E8415" s="44"/>
      <c r="F8415" s="43"/>
      <c r="G8415" s="84"/>
      <c r="H8415" s="31"/>
      <c r="I8415" s="31"/>
      <c r="J8415" s="84"/>
      <c r="K8415" s="31"/>
      <c r="L8415" s="31"/>
      <c r="M8415" s="169"/>
      <c r="N8415" s="148"/>
      <c r="O8415" s="106"/>
      <c r="P8415" s="43"/>
      <c r="Q8415" s="31"/>
      <c r="R8415" s="84"/>
      <c r="S8415" s="31"/>
      <c r="T8415" s="31"/>
      <c r="U8415" s="169"/>
      <c r="V8415" s="150"/>
      <c r="W8415" s="141" t="str" cm="1">
        <f t="array" ref="W8415">IF(SUM(LEN(B8415:V8415))=0,"",IF(OR(OR(ISBLANK(F8415),SUM(LEN(C8415),LEN(D8415))=0),AND(NOT(E8415="Unknown"),ISBLANK(J8415)),AND(NOT(O8415="Unknown"),ISBLANK(R8415))),"Missing Information", INDEX(Table15[Entire Service Line Classification], MATCH(SUMIFS(Table15[Unique ID],Table15[System-Owned Portion],E8415,Table15[If Material Anything Other than "Lead" in Column E,Was Material Ever Previously Lead?],G8415,Table15[Customer-Owned Portion],O8415),Table15[Unique ID],0),0)))</f>
        <v/>
      </c>
      <c r="X8415"/>
    </row>
    <row r="8416" spans="2:24" x14ac:dyDescent="0.25">
      <c r="B8416" s="146"/>
      <c r="C8416" s="31"/>
      <c r="D8416" s="31"/>
      <c r="E8416" s="44"/>
      <c r="F8416" s="43"/>
      <c r="G8416" s="84"/>
      <c r="H8416" s="31"/>
      <c r="I8416" s="31"/>
      <c r="J8416" s="84"/>
      <c r="K8416" s="31"/>
      <c r="L8416" s="31"/>
      <c r="M8416" s="169"/>
      <c r="N8416" s="148"/>
      <c r="O8416" s="106"/>
      <c r="P8416" s="43"/>
      <c r="Q8416" s="31"/>
      <c r="R8416" s="84"/>
      <c r="S8416" s="31"/>
      <c r="T8416" s="31"/>
      <c r="U8416" s="169"/>
      <c r="V8416" s="150"/>
      <c r="W8416" s="141" t="str" cm="1">
        <f t="array" ref="W8416">IF(SUM(LEN(B8416:V8416))=0,"",IF(OR(OR(ISBLANK(F8416),SUM(LEN(C8416),LEN(D8416))=0),AND(NOT(E8416="Unknown"),ISBLANK(J8416)),AND(NOT(O8416="Unknown"),ISBLANK(R8416))),"Missing Information", INDEX(Table15[Entire Service Line Classification], MATCH(SUMIFS(Table15[Unique ID],Table15[System-Owned Portion],E8416,Table15[If Material Anything Other than "Lead" in Column E,Was Material Ever Previously Lead?],G8416,Table15[Customer-Owned Portion],O8416),Table15[Unique ID],0),0)))</f>
        <v/>
      </c>
      <c r="X8416"/>
    </row>
    <row r="8417" spans="2:24" x14ac:dyDescent="0.25">
      <c r="B8417" s="146"/>
      <c r="C8417" s="31"/>
      <c r="D8417" s="31"/>
      <c r="E8417" s="44"/>
      <c r="F8417" s="43"/>
      <c r="G8417" s="84"/>
      <c r="H8417" s="31"/>
      <c r="I8417" s="31"/>
      <c r="J8417" s="84"/>
      <c r="K8417" s="31"/>
      <c r="L8417" s="31"/>
      <c r="M8417" s="169"/>
      <c r="N8417" s="148"/>
      <c r="O8417" s="106"/>
      <c r="P8417" s="43"/>
      <c r="Q8417" s="31"/>
      <c r="R8417" s="84"/>
      <c r="S8417" s="31"/>
      <c r="T8417" s="31"/>
      <c r="U8417" s="169"/>
      <c r="V8417" s="150"/>
      <c r="W8417" s="141" t="str" cm="1">
        <f t="array" ref="W8417">IF(SUM(LEN(B8417:V8417))=0,"",IF(OR(OR(ISBLANK(F8417),SUM(LEN(C8417),LEN(D8417))=0),AND(NOT(E8417="Unknown"),ISBLANK(J8417)),AND(NOT(O8417="Unknown"),ISBLANK(R8417))),"Missing Information", INDEX(Table15[Entire Service Line Classification], MATCH(SUMIFS(Table15[Unique ID],Table15[System-Owned Portion],E8417,Table15[If Material Anything Other than "Lead" in Column E,Was Material Ever Previously Lead?],G8417,Table15[Customer-Owned Portion],O8417),Table15[Unique ID],0),0)))</f>
        <v/>
      </c>
      <c r="X8417"/>
    </row>
    <row r="8418" spans="2:24" x14ac:dyDescent="0.25">
      <c r="B8418" s="146"/>
      <c r="C8418" s="31"/>
      <c r="D8418" s="31"/>
      <c r="E8418" s="44"/>
      <c r="F8418" s="43"/>
      <c r="G8418" s="84"/>
      <c r="H8418" s="31"/>
      <c r="I8418" s="31"/>
      <c r="J8418" s="84"/>
      <c r="K8418" s="31"/>
      <c r="L8418" s="31"/>
      <c r="M8418" s="169"/>
      <c r="N8418" s="148"/>
      <c r="O8418" s="106"/>
      <c r="P8418" s="43"/>
      <c r="Q8418" s="31"/>
      <c r="R8418" s="84"/>
      <c r="S8418" s="31"/>
      <c r="T8418" s="31"/>
      <c r="U8418" s="169"/>
      <c r="V8418" s="150"/>
      <c r="W8418" s="141" t="str" cm="1">
        <f t="array" ref="W8418">IF(SUM(LEN(B8418:V8418))=0,"",IF(OR(OR(ISBLANK(F8418),SUM(LEN(C8418),LEN(D8418))=0),AND(NOT(E8418="Unknown"),ISBLANK(J8418)),AND(NOT(O8418="Unknown"),ISBLANK(R8418))),"Missing Information", INDEX(Table15[Entire Service Line Classification], MATCH(SUMIFS(Table15[Unique ID],Table15[System-Owned Portion],E8418,Table15[If Material Anything Other than "Lead" in Column E,Was Material Ever Previously Lead?],G8418,Table15[Customer-Owned Portion],O8418),Table15[Unique ID],0),0)))</f>
        <v/>
      </c>
      <c r="X8418"/>
    </row>
    <row r="8419" spans="2:24" x14ac:dyDescent="0.25">
      <c r="B8419" s="146"/>
      <c r="C8419" s="31"/>
      <c r="D8419" s="31"/>
      <c r="E8419" s="44"/>
      <c r="F8419" s="43"/>
      <c r="G8419" s="84"/>
      <c r="H8419" s="31"/>
      <c r="I8419" s="31"/>
      <c r="J8419" s="84"/>
      <c r="K8419" s="31"/>
      <c r="L8419" s="31"/>
      <c r="M8419" s="169"/>
      <c r="N8419" s="148"/>
      <c r="O8419" s="106"/>
      <c r="P8419" s="43"/>
      <c r="Q8419" s="31"/>
      <c r="R8419" s="84"/>
      <c r="S8419" s="31"/>
      <c r="T8419" s="31"/>
      <c r="U8419" s="169"/>
      <c r="V8419" s="150"/>
      <c r="W8419" s="141" t="str" cm="1">
        <f t="array" ref="W8419">IF(SUM(LEN(B8419:V8419))=0,"",IF(OR(OR(ISBLANK(F8419),SUM(LEN(C8419),LEN(D8419))=0),AND(NOT(E8419="Unknown"),ISBLANK(J8419)),AND(NOT(O8419="Unknown"),ISBLANK(R8419))),"Missing Information", INDEX(Table15[Entire Service Line Classification], MATCH(SUMIFS(Table15[Unique ID],Table15[System-Owned Portion],E8419,Table15[If Material Anything Other than "Lead" in Column E,Was Material Ever Previously Lead?],G8419,Table15[Customer-Owned Portion],O8419),Table15[Unique ID],0),0)))</f>
        <v/>
      </c>
      <c r="X8419"/>
    </row>
    <row r="8420" spans="2:24" x14ac:dyDescent="0.25">
      <c r="B8420" s="146"/>
      <c r="C8420" s="31"/>
      <c r="D8420" s="31"/>
      <c r="E8420" s="44"/>
      <c r="F8420" s="43"/>
      <c r="G8420" s="84"/>
      <c r="H8420" s="31"/>
      <c r="I8420" s="31"/>
      <c r="J8420" s="84"/>
      <c r="K8420" s="31"/>
      <c r="L8420" s="31"/>
      <c r="M8420" s="169"/>
      <c r="N8420" s="148"/>
      <c r="O8420" s="106"/>
      <c r="P8420" s="43"/>
      <c r="Q8420" s="31"/>
      <c r="R8420" s="84"/>
      <c r="S8420" s="31"/>
      <c r="T8420" s="31"/>
      <c r="U8420" s="169"/>
      <c r="V8420" s="150"/>
      <c r="W8420" s="141" t="str" cm="1">
        <f t="array" ref="W8420">IF(SUM(LEN(B8420:V8420))=0,"",IF(OR(OR(ISBLANK(F8420),SUM(LEN(C8420),LEN(D8420))=0),AND(NOT(E8420="Unknown"),ISBLANK(J8420)),AND(NOT(O8420="Unknown"),ISBLANK(R8420))),"Missing Information", INDEX(Table15[Entire Service Line Classification], MATCH(SUMIFS(Table15[Unique ID],Table15[System-Owned Portion],E8420,Table15[If Material Anything Other than "Lead" in Column E,Was Material Ever Previously Lead?],G8420,Table15[Customer-Owned Portion],O8420),Table15[Unique ID],0),0)))</f>
        <v/>
      </c>
      <c r="X8420"/>
    </row>
    <row r="8421" spans="2:24" x14ac:dyDescent="0.25">
      <c r="B8421" s="146"/>
      <c r="C8421" s="31"/>
      <c r="D8421" s="31"/>
      <c r="E8421" s="44"/>
      <c r="F8421" s="43"/>
      <c r="G8421" s="84"/>
      <c r="H8421" s="31"/>
      <c r="I8421" s="31"/>
      <c r="J8421" s="84"/>
      <c r="K8421" s="31"/>
      <c r="L8421" s="31"/>
      <c r="M8421" s="169"/>
      <c r="N8421" s="148"/>
      <c r="O8421" s="106"/>
      <c r="P8421" s="43"/>
      <c r="Q8421" s="31"/>
      <c r="R8421" s="84"/>
      <c r="S8421" s="31"/>
      <c r="T8421" s="31"/>
      <c r="U8421" s="169"/>
      <c r="V8421" s="150"/>
      <c r="W8421" s="141" t="str" cm="1">
        <f t="array" ref="W8421">IF(SUM(LEN(B8421:V8421))=0,"",IF(OR(OR(ISBLANK(F8421),SUM(LEN(C8421),LEN(D8421))=0),AND(NOT(E8421="Unknown"),ISBLANK(J8421)),AND(NOT(O8421="Unknown"),ISBLANK(R8421))),"Missing Information", INDEX(Table15[Entire Service Line Classification], MATCH(SUMIFS(Table15[Unique ID],Table15[System-Owned Portion],E8421,Table15[If Material Anything Other than "Lead" in Column E,Was Material Ever Previously Lead?],G8421,Table15[Customer-Owned Portion],O8421),Table15[Unique ID],0),0)))</f>
        <v/>
      </c>
      <c r="X8421"/>
    </row>
    <row r="8422" spans="2:24" x14ac:dyDescent="0.25">
      <c r="B8422" s="146"/>
      <c r="C8422" s="31"/>
      <c r="D8422" s="31"/>
      <c r="E8422" s="44"/>
      <c r="F8422" s="43"/>
      <c r="G8422" s="84"/>
      <c r="H8422" s="31"/>
      <c r="I8422" s="31"/>
      <c r="J8422" s="84"/>
      <c r="K8422" s="31"/>
      <c r="L8422" s="31"/>
      <c r="M8422" s="169"/>
      <c r="N8422" s="148"/>
      <c r="O8422" s="106"/>
      <c r="P8422" s="43"/>
      <c r="Q8422" s="31"/>
      <c r="R8422" s="84"/>
      <c r="S8422" s="31"/>
      <c r="T8422" s="31"/>
      <c r="U8422" s="169"/>
      <c r="V8422" s="150"/>
      <c r="W8422" s="141" t="str" cm="1">
        <f t="array" ref="W8422">IF(SUM(LEN(B8422:V8422))=0,"",IF(OR(OR(ISBLANK(F8422),SUM(LEN(C8422),LEN(D8422))=0),AND(NOT(E8422="Unknown"),ISBLANK(J8422)),AND(NOT(O8422="Unknown"),ISBLANK(R8422))),"Missing Information", INDEX(Table15[Entire Service Line Classification], MATCH(SUMIFS(Table15[Unique ID],Table15[System-Owned Portion],E8422,Table15[If Material Anything Other than "Lead" in Column E,Was Material Ever Previously Lead?],G8422,Table15[Customer-Owned Portion],O8422),Table15[Unique ID],0),0)))</f>
        <v/>
      </c>
      <c r="X8422"/>
    </row>
    <row r="8423" spans="2:24" x14ac:dyDescent="0.25">
      <c r="B8423" s="146"/>
      <c r="C8423" s="31"/>
      <c r="D8423" s="31"/>
      <c r="E8423" s="44"/>
      <c r="F8423" s="43"/>
      <c r="G8423" s="84"/>
      <c r="H8423" s="31"/>
      <c r="I8423" s="31"/>
      <c r="J8423" s="84"/>
      <c r="K8423" s="31"/>
      <c r="L8423" s="31"/>
      <c r="M8423" s="169"/>
      <c r="N8423" s="148"/>
      <c r="O8423" s="106"/>
      <c r="P8423" s="43"/>
      <c r="Q8423" s="31"/>
      <c r="R8423" s="84"/>
      <c r="S8423" s="31"/>
      <c r="T8423" s="31"/>
      <c r="U8423" s="169"/>
      <c r="V8423" s="150"/>
      <c r="W8423" s="141" t="str" cm="1">
        <f t="array" ref="W8423">IF(SUM(LEN(B8423:V8423))=0,"",IF(OR(OR(ISBLANK(F8423),SUM(LEN(C8423),LEN(D8423))=0),AND(NOT(E8423="Unknown"),ISBLANK(J8423)),AND(NOT(O8423="Unknown"),ISBLANK(R8423))),"Missing Information", INDEX(Table15[Entire Service Line Classification], MATCH(SUMIFS(Table15[Unique ID],Table15[System-Owned Portion],E8423,Table15[If Material Anything Other than "Lead" in Column E,Was Material Ever Previously Lead?],G8423,Table15[Customer-Owned Portion],O8423),Table15[Unique ID],0),0)))</f>
        <v/>
      </c>
      <c r="X8423"/>
    </row>
    <row r="8424" spans="2:24" x14ac:dyDescent="0.25">
      <c r="B8424" s="146"/>
      <c r="C8424" s="31"/>
      <c r="D8424" s="31"/>
      <c r="E8424" s="44"/>
      <c r="F8424" s="43"/>
      <c r="G8424" s="84"/>
      <c r="H8424" s="31"/>
      <c r="I8424" s="31"/>
      <c r="J8424" s="84"/>
      <c r="K8424" s="31"/>
      <c r="L8424" s="31"/>
      <c r="M8424" s="169"/>
      <c r="N8424" s="148"/>
      <c r="O8424" s="106"/>
      <c r="P8424" s="43"/>
      <c r="Q8424" s="31"/>
      <c r="R8424" s="84"/>
      <c r="S8424" s="31"/>
      <c r="T8424" s="31"/>
      <c r="U8424" s="169"/>
      <c r="V8424" s="150"/>
      <c r="W8424" s="141" t="str" cm="1">
        <f t="array" ref="W8424">IF(SUM(LEN(B8424:V8424))=0,"",IF(OR(OR(ISBLANK(F8424),SUM(LEN(C8424),LEN(D8424))=0),AND(NOT(E8424="Unknown"),ISBLANK(J8424)),AND(NOT(O8424="Unknown"),ISBLANK(R8424))),"Missing Information", INDEX(Table15[Entire Service Line Classification], MATCH(SUMIFS(Table15[Unique ID],Table15[System-Owned Portion],E8424,Table15[If Material Anything Other than "Lead" in Column E,Was Material Ever Previously Lead?],G8424,Table15[Customer-Owned Portion],O8424),Table15[Unique ID],0),0)))</f>
        <v/>
      </c>
      <c r="X8424"/>
    </row>
    <row r="8425" spans="2:24" x14ac:dyDescent="0.25">
      <c r="B8425" s="146"/>
      <c r="C8425" s="31"/>
      <c r="D8425" s="31"/>
      <c r="E8425" s="44"/>
      <c r="F8425" s="43"/>
      <c r="G8425" s="84"/>
      <c r="H8425" s="31"/>
      <c r="I8425" s="31"/>
      <c r="J8425" s="84"/>
      <c r="K8425" s="31"/>
      <c r="L8425" s="31"/>
      <c r="M8425" s="169"/>
      <c r="N8425" s="148"/>
      <c r="O8425" s="106"/>
      <c r="P8425" s="43"/>
      <c r="Q8425" s="31"/>
      <c r="R8425" s="84"/>
      <c r="S8425" s="31"/>
      <c r="T8425" s="31"/>
      <c r="U8425" s="169"/>
      <c r="V8425" s="150"/>
      <c r="W8425" s="141" t="str" cm="1">
        <f t="array" ref="W8425">IF(SUM(LEN(B8425:V8425))=0,"",IF(OR(OR(ISBLANK(F8425),SUM(LEN(C8425),LEN(D8425))=0),AND(NOT(E8425="Unknown"),ISBLANK(J8425)),AND(NOT(O8425="Unknown"),ISBLANK(R8425))),"Missing Information", INDEX(Table15[Entire Service Line Classification], MATCH(SUMIFS(Table15[Unique ID],Table15[System-Owned Portion],E8425,Table15[If Material Anything Other than "Lead" in Column E,Was Material Ever Previously Lead?],G8425,Table15[Customer-Owned Portion],O8425),Table15[Unique ID],0),0)))</f>
        <v/>
      </c>
      <c r="X8425"/>
    </row>
    <row r="8426" spans="2:24" x14ac:dyDescent="0.25">
      <c r="B8426" s="146"/>
      <c r="C8426" s="31"/>
      <c r="D8426" s="31"/>
      <c r="E8426" s="44"/>
      <c r="F8426" s="43"/>
      <c r="G8426" s="84"/>
      <c r="H8426" s="31"/>
      <c r="I8426" s="31"/>
      <c r="J8426" s="84"/>
      <c r="K8426" s="31"/>
      <c r="L8426" s="31"/>
      <c r="M8426" s="169"/>
      <c r="N8426" s="148"/>
      <c r="O8426" s="106"/>
      <c r="P8426" s="43"/>
      <c r="Q8426" s="31"/>
      <c r="R8426" s="84"/>
      <c r="S8426" s="31"/>
      <c r="T8426" s="31"/>
      <c r="U8426" s="169"/>
      <c r="V8426" s="150"/>
      <c r="W8426" s="141" t="str" cm="1">
        <f t="array" ref="W8426">IF(SUM(LEN(B8426:V8426))=0,"",IF(OR(OR(ISBLANK(F8426),SUM(LEN(C8426),LEN(D8426))=0),AND(NOT(E8426="Unknown"),ISBLANK(J8426)),AND(NOT(O8426="Unknown"),ISBLANK(R8426))),"Missing Information", INDEX(Table15[Entire Service Line Classification], MATCH(SUMIFS(Table15[Unique ID],Table15[System-Owned Portion],E8426,Table15[If Material Anything Other than "Lead" in Column E,Was Material Ever Previously Lead?],G8426,Table15[Customer-Owned Portion],O8426),Table15[Unique ID],0),0)))</f>
        <v/>
      </c>
      <c r="X8426"/>
    </row>
    <row r="8427" spans="2:24" x14ac:dyDescent="0.25">
      <c r="B8427" s="146"/>
      <c r="C8427" s="31"/>
      <c r="D8427" s="31"/>
      <c r="E8427" s="44"/>
      <c r="F8427" s="43"/>
      <c r="G8427" s="84"/>
      <c r="H8427" s="31"/>
      <c r="I8427" s="31"/>
      <c r="J8427" s="84"/>
      <c r="K8427" s="31"/>
      <c r="L8427" s="31"/>
      <c r="M8427" s="169"/>
      <c r="N8427" s="148"/>
      <c r="O8427" s="106"/>
      <c r="P8427" s="43"/>
      <c r="Q8427" s="31"/>
      <c r="R8427" s="84"/>
      <c r="S8427" s="31"/>
      <c r="T8427" s="31"/>
      <c r="U8427" s="169"/>
      <c r="V8427" s="150"/>
      <c r="W8427" s="141" t="str" cm="1">
        <f t="array" ref="W8427">IF(SUM(LEN(B8427:V8427))=0,"",IF(OR(OR(ISBLANK(F8427),SUM(LEN(C8427),LEN(D8427))=0),AND(NOT(E8427="Unknown"),ISBLANK(J8427)),AND(NOT(O8427="Unknown"),ISBLANK(R8427))),"Missing Information", INDEX(Table15[Entire Service Line Classification], MATCH(SUMIFS(Table15[Unique ID],Table15[System-Owned Portion],E8427,Table15[If Material Anything Other than "Lead" in Column E,Was Material Ever Previously Lead?],G8427,Table15[Customer-Owned Portion],O8427),Table15[Unique ID],0),0)))</f>
        <v/>
      </c>
      <c r="X8427"/>
    </row>
    <row r="8428" spans="2:24" x14ac:dyDescent="0.25">
      <c r="B8428" s="146"/>
      <c r="C8428" s="31"/>
      <c r="D8428" s="31"/>
      <c r="E8428" s="44"/>
      <c r="F8428" s="43"/>
      <c r="G8428" s="84"/>
      <c r="H8428" s="31"/>
      <c r="I8428" s="31"/>
      <c r="J8428" s="84"/>
      <c r="K8428" s="31"/>
      <c r="L8428" s="31"/>
      <c r="M8428" s="169"/>
      <c r="N8428" s="148"/>
      <c r="O8428" s="106"/>
      <c r="P8428" s="43"/>
      <c r="Q8428" s="31"/>
      <c r="R8428" s="84"/>
      <c r="S8428" s="31"/>
      <c r="T8428" s="31"/>
      <c r="U8428" s="169"/>
      <c r="V8428" s="150"/>
      <c r="W8428" s="141" t="str" cm="1">
        <f t="array" ref="W8428">IF(SUM(LEN(B8428:V8428))=0,"",IF(OR(OR(ISBLANK(F8428),SUM(LEN(C8428),LEN(D8428))=0),AND(NOT(E8428="Unknown"),ISBLANK(J8428)),AND(NOT(O8428="Unknown"),ISBLANK(R8428))),"Missing Information", INDEX(Table15[Entire Service Line Classification], MATCH(SUMIFS(Table15[Unique ID],Table15[System-Owned Portion],E8428,Table15[If Material Anything Other than "Lead" in Column E,Was Material Ever Previously Lead?],G8428,Table15[Customer-Owned Portion],O8428),Table15[Unique ID],0),0)))</f>
        <v/>
      </c>
      <c r="X8428"/>
    </row>
    <row r="8429" spans="2:24" x14ac:dyDescent="0.25">
      <c r="B8429" s="146"/>
      <c r="C8429" s="31"/>
      <c r="D8429" s="31"/>
      <c r="E8429" s="44"/>
      <c r="F8429" s="43"/>
      <c r="G8429" s="84"/>
      <c r="H8429" s="31"/>
      <c r="I8429" s="31"/>
      <c r="J8429" s="84"/>
      <c r="K8429" s="31"/>
      <c r="L8429" s="31"/>
      <c r="M8429" s="169"/>
      <c r="N8429" s="148"/>
      <c r="O8429" s="106"/>
      <c r="P8429" s="43"/>
      <c r="Q8429" s="31"/>
      <c r="R8429" s="84"/>
      <c r="S8429" s="31"/>
      <c r="T8429" s="31"/>
      <c r="U8429" s="169"/>
      <c r="V8429" s="150"/>
      <c r="W8429" s="141" t="str" cm="1">
        <f t="array" ref="W8429">IF(SUM(LEN(B8429:V8429))=0,"",IF(OR(OR(ISBLANK(F8429),SUM(LEN(C8429),LEN(D8429))=0),AND(NOT(E8429="Unknown"),ISBLANK(J8429)),AND(NOT(O8429="Unknown"),ISBLANK(R8429))),"Missing Information", INDEX(Table15[Entire Service Line Classification], MATCH(SUMIFS(Table15[Unique ID],Table15[System-Owned Portion],E8429,Table15[If Material Anything Other than "Lead" in Column E,Was Material Ever Previously Lead?],G8429,Table15[Customer-Owned Portion],O8429),Table15[Unique ID],0),0)))</f>
        <v/>
      </c>
      <c r="X8429"/>
    </row>
    <row r="8430" spans="2:24" x14ac:dyDescent="0.25">
      <c r="B8430" s="146"/>
      <c r="C8430" s="31"/>
      <c r="D8430" s="31"/>
      <c r="E8430" s="44"/>
      <c r="F8430" s="43"/>
      <c r="G8430" s="84"/>
      <c r="H8430" s="31"/>
      <c r="I8430" s="31"/>
      <c r="J8430" s="84"/>
      <c r="K8430" s="31"/>
      <c r="L8430" s="31"/>
      <c r="M8430" s="169"/>
      <c r="N8430" s="148"/>
      <c r="O8430" s="106"/>
      <c r="P8430" s="43"/>
      <c r="Q8430" s="31"/>
      <c r="R8430" s="84"/>
      <c r="S8430" s="31"/>
      <c r="T8430" s="31"/>
      <c r="U8430" s="169"/>
      <c r="V8430" s="150"/>
      <c r="W8430" s="141" t="str" cm="1">
        <f t="array" ref="W8430">IF(SUM(LEN(B8430:V8430))=0,"",IF(OR(OR(ISBLANK(F8430),SUM(LEN(C8430),LEN(D8430))=0),AND(NOT(E8430="Unknown"),ISBLANK(J8430)),AND(NOT(O8430="Unknown"),ISBLANK(R8430))),"Missing Information", INDEX(Table15[Entire Service Line Classification], MATCH(SUMIFS(Table15[Unique ID],Table15[System-Owned Portion],E8430,Table15[If Material Anything Other than "Lead" in Column E,Was Material Ever Previously Lead?],G8430,Table15[Customer-Owned Portion],O8430),Table15[Unique ID],0),0)))</f>
        <v/>
      </c>
      <c r="X8430"/>
    </row>
    <row r="8431" spans="2:24" x14ac:dyDescent="0.25">
      <c r="B8431" s="146"/>
      <c r="C8431" s="31"/>
      <c r="D8431" s="31"/>
      <c r="E8431" s="44"/>
      <c r="F8431" s="43"/>
      <c r="G8431" s="84"/>
      <c r="H8431" s="31"/>
      <c r="I8431" s="31"/>
      <c r="J8431" s="84"/>
      <c r="K8431" s="31"/>
      <c r="L8431" s="31"/>
      <c r="M8431" s="169"/>
      <c r="N8431" s="148"/>
      <c r="O8431" s="106"/>
      <c r="P8431" s="43"/>
      <c r="Q8431" s="31"/>
      <c r="R8431" s="84"/>
      <c r="S8431" s="31"/>
      <c r="T8431" s="31"/>
      <c r="U8431" s="169"/>
      <c r="V8431" s="150"/>
      <c r="W8431" s="141" t="str" cm="1">
        <f t="array" ref="W8431">IF(SUM(LEN(B8431:V8431))=0,"",IF(OR(OR(ISBLANK(F8431),SUM(LEN(C8431),LEN(D8431))=0),AND(NOT(E8431="Unknown"),ISBLANK(J8431)),AND(NOT(O8431="Unknown"),ISBLANK(R8431))),"Missing Information", INDEX(Table15[Entire Service Line Classification], MATCH(SUMIFS(Table15[Unique ID],Table15[System-Owned Portion],E8431,Table15[If Material Anything Other than "Lead" in Column E,Was Material Ever Previously Lead?],G8431,Table15[Customer-Owned Portion],O8431),Table15[Unique ID],0),0)))</f>
        <v/>
      </c>
      <c r="X8431"/>
    </row>
    <row r="8432" spans="2:24" x14ac:dyDescent="0.25">
      <c r="B8432" s="146"/>
      <c r="C8432" s="31"/>
      <c r="D8432" s="31"/>
      <c r="E8432" s="44"/>
      <c r="F8432" s="43"/>
      <c r="G8432" s="84"/>
      <c r="H8432" s="31"/>
      <c r="I8432" s="31"/>
      <c r="J8432" s="84"/>
      <c r="K8432" s="31"/>
      <c r="L8432" s="31"/>
      <c r="M8432" s="169"/>
      <c r="N8432" s="148"/>
      <c r="O8432" s="106"/>
      <c r="P8432" s="43"/>
      <c r="Q8432" s="31"/>
      <c r="R8432" s="84"/>
      <c r="S8432" s="31"/>
      <c r="T8432" s="31"/>
      <c r="U8432" s="169"/>
      <c r="V8432" s="150"/>
      <c r="W8432" s="141" t="str" cm="1">
        <f t="array" ref="W8432">IF(SUM(LEN(B8432:V8432))=0,"",IF(OR(OR(ISBLANK(F8432),SUM(LEN(C8432),LEN(D8432))=0),AND(NOT(E8432="Unknown"),ISBLANK(J8432)),AND(NOT(O8432="Unknown"),ISBLANK(R8432))),"Missing Information", INDEX(Table15[Entire Service Line Classification], MATCH(SUMIFS(Table15[Unique ID],Table15[System-Owned Portion],E8432,Table15[If Material Anything Other than "Lead" in Column E,Was Material Ever Previously Lead?],G8432,Table15[Customer-Owned Portion],O8432),Table15[Unique ID],0),0)))</f>
        <v/>
      </c>
      <c r="X8432"/>
    </row>
    <row r="8433" spans="2:24" x14ac:dyDescent="0.25">
      <c r="B8433" s="146"/>
      <c r="C8433" s="31"/>
      <c r="D8433" s="31"/>
      <c r="E8433" s="44"/>
      <c r="F8433" s="43"/>
      <c r="G8433" s="84"/>
      <c r="H8433" s="31"/>
      <c r="I8433" s="31"/>
      <c r="J8433" s="84"/>
      <c r="K8433" s="31"/>
      <c r="L8433" s="31"/>
      <c r="M8433" s="169"/>
      <c r="N8433" s="148"/>
      <c r="O8433" s="106"/>
      <c r="P8433" s="43"/>
      <c r="Q8433" s="31"/>
      <c r="R8433" s="84"/>
      <c r="S8433" s="31"/>
      <c r="T8433" s="31"/>
      <c r="U8433" s="169"/>
      <c r="V8433" s="150"/>
      <c r="W8433" s="141" t="str" cm="1">
        <f t="array" ref="W8433">IF(SUM(LEN(B8433:V8433))=0,"",IF(OR(OR(ISBLANK(F8433),SUM(LEN(C8433),LEN(D8433))=0),AND(NOT(E8433="Unknown"),ISBLANK(J8433)),AND(NOT(O8433="Unknown"),ISBLANK(R8433))),"Missing Information", INDEX(Table15[Entire Service Line Classification], MATCH(SUMIFS(Table15[Unique ID],Table15[System-Owned Portion],E8433,Table15[If Material Anything Other than "Lead" in Column E,Was Material Ever Previously Lead?],G8433,Table15[Customer-Owned Portion],O8433),Table15[Unique ID],0),0)))</f>
        <v/>
      </c>
      <c r="X8433"/>
    </row>
    <row r="8434" spans="2:24" x14ac:dyDescent="0.25">
      <c r="B8434" s="146"/>
      <c r="C8434" s="31"/>
      <c r="D8434" s="31"/>
      <c r="E8434" s="44"/>
      <c r="F8434" s="43"/>
      <c r="G8434" s="84"/>
      <c r="H8434" s="31"/>
      <c r="I8434" s="31"/>
      <c r="J8434" s="84"/>
      <c r="K8434" s="31"/>
      <c r="L8434" s="31"/>
      <c r="M8434" s="169"/>
      <c r="N8434" s="148"/>
      <c r="O8434" s="106"/>
      <c r="P8434" s="43"/>
      <c r="Q8434" s="31"/>
      <c r="R8434" s="84"/>
      <c r="S8434" s="31"/>
      <c r="T8434" s="31"/>
      <c r="U8434" s="169"/>
      <c r="V8434" s="150"/>
      <c r="W8434" s="141" t="str" cm="1">
        <f t="array" ref="W8434">IF(SUM(LEN(B8434:V8434))=0,"",IF(OR(OR(ISBLANK(F8434),SUM(LEN(C8434),LEN(D8434))=0),AND(NOT(E8434="Unknown"),ISBLANK(J8434)),AND(NOT(O8434="Unknown"),ISBLANK(R8434))),"Missing Information", INDEX(Table15[Entire Service Line Classification], MATCH(SUMIFS(Table15[Unique ID],Table15[System-Owned Portion],E8434,Table15[If Material Anything Other than "Lead" in Column E,Was Material Ever Previously Lead?],G8434,Table15[Customer-Owned Portion],O8434),Table15[Unique ID],0),0)))</f>
        <v/>
      </c>
      <c r="X8434"/>
    </row>
    <row r="8435" spans="2:24" x14ac:dyDescent="0.25">
      <c r="B8435" s="146"/>
      <c r="C8435" s="31"/>
      <c r="D8435" s="31"/>
      <c r="E8435" s="44"/>
      <c r="F8435" s="43"/>
      <c r="G8435" s="84"/>
      <c r="H8435" s="31"/>
      <c r="I8435" s="31"/>
      <c r="J8435" s="84"/>
      <c r="K8435" s="31"/>
      <c r="L8435" s="31"/>
      <c r="M8435" s="169"/>
      <c r="N8435" s="148"/>
      <c r="O8435" s="106"/>
      <c r="P8435" s="43"/>
      <c r="Q8435" s="31"/>
      <c r="R8435" s="84"/>
      <c r="S8435" s="31"/>
      <c r="T8435" s="31"/>
      <c r="U8435" s="169"/>
      <c r="V8435" s="150"/>
      <c r="W8435" s="141" t="str" cm="1">
        <f t="array" ref="W8435">IF(SUM(LEN(B8435:V8435))=0,"",IF(OR(OR(ISBLANK(F8435),SUM(LEN(C8435),LEN(D8435))=0),AND(NOT(E8435="Unknown"),ISBLANK(J8435)),AND(NOT(O8435="Unknown"),ISBLANK(R8435))),"Missing Information", INDEX(Table15[Entire Service Line Classification], MATCH(SUMIFS(Table15[Unique ID],Table15[System-Owned Portion],E8435,Table15[If Material Anything Other than "Lead" in Column E,Was Material Ever Previously Lead?],G8435,Table15[Customer-Owned Portion],O8435),Table15[Unique ID],0),0)))</f>
        <v/>
      </c>
      <c r="X8435"/>
    </row>
    <row r="8436" spans="2:24" x14ac:dyDescent="0.25">
      <c r="B8436" s="146"/>
      <c r="C8436" s="31"/>
      <c r="D8436" s="31"/>
      <c r="E8436" s="44"/>
      <c r="F8436" s="43"/>
      <c r="G8436" s="84"/>
      <c r="H8436" s="31"/>
      <c r="I8436" s="31"/>
      <c r="J8436" s="84"/>
      <c r="K8436" s="31"/>
      <c r="L8436" s="31"/>
      <c r="M8436" s="169"/>
      <c r="N8436" s="148"/>
      <c r="O8436" s="106"/>
      <c r="P8436" s="43"/>
      <c r="Q8436" s="31"/>
      <c r="R8436" s="84"/>
      <c r="S8436" s="31"/>
      <c r="T8436" s="31"/>
      <c r="U8436" s="169"/>
      <c r="V8436" s="150"/>
      <c r="W8436" s="141" t="str" cm="1">
        <f t="array" ref="W8436">IF(SUM(LEN(B8436:V8436))=0,"",IF(OR(OR(ISBLANK(F8436),SUM(LEN(C8436),LEN(D8436))=0),AND(NOT(E8436="Unknown"),ISBLANK(J8436)),AND(NOT(O8436="Unknown"),ISBLANK(R8436))),"Missing Information", INDEX(Table15[Entire Service Line Classification], MATCH(SUMIFS(Table15[Unique ID],Table15[System-Owned Portion],E8436,Table15[If Material Anything Other than "Lead" in Column E,Was Material Ever Previously Lead?],G8436,Table15[Customer-Owned Portion],O8436),Table15[Unique ID],0),0)))</f>
        <v/>
      </c>
      <c r="X8436"/>
    </row>
    <row r="8437" spans="2:24" x14ac:dyDescent="0.25">
      <c r="B8437" s="146"/>
      <c r="C8437" s="31"/>
      <c r="D8437" s="31"/>
      <c r="E8437" s="44"/>
      <c r="F8437" s="43"/>
      <c r="G8437" s="84"/>
      <c r="H8437" s="31"/>
      <c r="I8437" s="31"/>
      <c r="J8437" s="84"/>
      <c r="K8437" s="31"/>
      <c r="L8437" s="31"/>
      <c r="M8437" s="169"/>
      <c r="N8437" s="148"/>
      <c r="O8437" s="106"/>
      <c r="P8437" s="43"/>
      <c r="Q8437" s="31"/>
      <c r="R8437" s="84"/>
      <c r="S8437" s="31"/>
      <c r="T8437" s="31"/>
      <c r="U8437" s="169"/>
      <c r="V8437" s="150"/>
      <c r="W8437" s="141" t="str" cm="1">
        <f t="array" ref="W8437">IF(SUM(LEN(B8437:V8437))=0,"",IF(OR(OR(ISBLANK(F8437),SUM(LEN(C8437),LEN(D8437))=0),AND(NOT(E8437="Unknown"),ISBLANK(J8437)),AND(NOT(O8437="Unknown"),ISBLANK(R8437))),"Missing Information", INDEX(Table15[Entire Service Line Classification], MATCH(SUMIFS(Table15[Unique ID],Table15[System-Owned Portion],E8437,Table15[If Material Anything Other than "Lead" in Column E,Was Material Ever Previously Lead?],G8437,Table15[Customer-Owned Portion],O8437),Table15[Unique ID],0),0)))</f>
        <v/>
      </c>
      <c r="X8437"/>
    </row>
    <row r="8438" spans="2:24" x14ac:dyDescent="0.25">
      <c r="B8438" s="146"/>
      <c r="C8438" s="31"/>
      <c r="D8438" s="31"/>
      <c r="E8438" s="44"/>
      <c r="F8438" s="43"/>
      <c r="G8438" s="84"/>
      <c r="H8438" s="31"/>
      <c r="I8438" s="31"/>
      <c r="J8438" s="84"/>
      <c r="K8438" s="31"/>
      <c r="L8438" s="31"/>
      <c r="M8438" s="169"/>
      <c r="N8438" s="148"/>
      <c r="O8438" s="106"/>
      <c r="P8438" s="43"/>
      <c r="Q8438" s="31"/>
      <c r="R8438" s="84"/>
      <c r="S8438" s="31"/>
      <c r="T8438" s="31"/>
      <c r="U8438" s="169"/>
      <c r="V8438" s="150"/>
      <c r="W8438" s="141" t="str" cm="1">
        <f t="array" ref="W8438">IF(SUM(LEN(B8438:V8438))=0,"",IF(OR(OR(ISBLANK(F8438),SUM(LEN(C8438),LEN(D8438))=0),AND(NOT(E8438="Unknown"),ISBLANK(J8438)),AND(NOT(O8438="Unknown"),ISBLANK(R8438))),"Missing Information", INDEX(Table15[Entire Service Line Classification], MATCH(SUMIFS(Table15[Unique ID],Table15[System-Owned Portion],E8438,Table15[If Material Anything Other than "Lead" in Column E,Was Material Ever Previously Lead?],G8438,Table15[Customer-Owned Portion],O8438),Table15[Unique ID],0),0)))</f>
        <v/>
      </c>
      <c r="X8438"/>
    </row>
    <row r="8439" spans="2:24" x14ac:dyDescent="0.25">
      <c r="B8439" s="146"/>
      <c r="C8439" s="31"/>
      <c r="D8439" s="31"/>
      <c r="E8439" s="44"/>
      <c r="F8439" s="43"/>
      <c r="G8439" s="84"/>
      <c r="H8439" s="31"/>
      <c r="I8439" s="31"/>
      <c r="J8439" s="84"/>
      <c r="K8439" s="31"/>
      <c r="L8439" s="31"/>
      <c r="M8439" s="169"/>
      <c r="N8439" s="148"/>
      <c r="O8439" s="106"/>
      <c r="P8439" s="43"/>
      <c r="Q8439" s="31"/>
      <c r="R8439" s="84"/>
      <c r="S8439" s="31"/>
      <c r="T8439" s="31"/>
      <c r="U8439" s="169"/>
      <c r="V8439" s="150"/>
      <c r="W8439" s="141" t="str" cm="1">
        <f t="array" ref="W8439">IF(SUM(LEN(B8439:V8439))=0,"",IF(OR(OR(ISBLANK(F8439),SUM(LEN(C8439),LEN(D8439))=0),AND(NOT(E8439="Unknown"),ISBLANK(J8439)),AND(NOT(O8439="Unknown"),ISBLANK(R8439))),"Missing Information", INDEX(Table15[Entire Service Line Classification], MATCH(SUMIFS(Table15[Unique ID],Table15[System-Owned Portion],E8439,Table15[If Material Anything Other than "Lead" in Column E,Was Material Ever Previously Lead?],G8439,Table15[Customer-Owned Portion],O8439),Table15[Unique ID],0),0)))</f>
        <v/>
      </c>
      <c r="X8439"/>
    </row>
    <row r="8440" spans="2:24" x14ac:dyDescent="0.25">
      <c r="B8440" s="146"/>
      <c r="C8440" s="31"/>
      <c r="D8440" s="31"/>
      <c r="E8440" s="44"/>
      <c r="F8440" s="43"/>
      <c r="G8440" s="84"/>
      <c r="H8440" s="31"/>
      <c r="I8440" s="31"/>
      <c r="J8440" s="84"/>
      <c r="K8440" s="31"/>
      <c r="L8440" s="31"/>
      <c r="M8440" s="169"/>
      <c r="N8440" s="148"/>
      <c r="O8440" s="106"/>
      <c r="P8440" s="43"/>
      <c r="Q8440" s="31"/>
      <c r="R8440" s="84"/>
      <c r="S8440" s="31"/>
      <c r="T8440" s="31"/>
      <c r="U8440" s="169"/>
      <c r="V8440" s="150"/>
      <c r="W8440" s="141" t="str" cm="1">
        <f t="array" ref="W8440">IF(SUM(LEN(B8440:V8440))=0,"",IF(OR(OR(ISBLANK(F8440),SUM(LEN(C8440),LEN(D8440))=0),AND(NOT(E8440="Unknown"),ISBLANK(J8440)),AND(NOT(O8440="Unknown"),ISBLANK(R8440))),"Missing Information", INDEX(Table15[Entire Service Line Classification], MATCH(SUMIFS(Table15[Unique ID],Table15[System-Owned Portion],E8440,Table15[If Material Anything Other than "Lead" in Column E,Was Material Ever Previously Lead?],G8440,Table15[Customer-Owned Portion],O8440),Table15[Unique ID],0),0)))</f>
        <v/>
      </c>
      <c r="X8440"/>
    </row>
    <row r="8441" spans="2:24" x14ac:dyDescent="0.25">
      <c r="B8441" s="146"/>
      <c r="C8441" s="31"/>
      <c r="D8441" s="31"/>
      <c r="E8441" s="44"/>
      <c r="F8441" s="43"/>
      <c r="G8441" s="84"/>
      <c r="H8441" s="31"/>
      <c r="I8441" s="31"/>
      <c r="J8441" s="84"/>
      <c r="K8441" s="31"/>
      <c r="L8441" s="31"/>
      <c r="M8441" s="169"/>
      <c r="N8441" s="148"/>
      <c r="O8441" s="106"/>
      <c r="P8441" s="43"/>
      <c r="Q8441" s="31"/>
      <c r="R8441" s="84"/>
      <c r="S8441" s="31"/>
      <c r="T8441" s="31"/>
      <c r="U8441" s="169"/>
      <c r="V8441" s="150"/>
      <c r="W8441" s="141" t="str" cm="1">
        <f t="array" ref="W8441">IF(SUM(LEN(B8441:V8441))=0,"",IF(OR(OR(ISBLANK(F8441),SUM(LEN(C8441),LEN(D8441))=0),AND(NOT(E8441="Unknown"),ISBLANK(J8441)),AND(NOT(O8441="Unknown"),ISBLANK(R8441))),"Missing Information", INDEX(Table15[Entire Service Line Classification], MATCH(SUMIFS(Table15[Unique ID],Table15[System-Owned Portion],E8441,Table15[If Material Anything Other than "Lead" in Column E,Was Material Ever Previously Lead?],G8441,Table15[Customer-Owned Portion],O8441),Table15[Unique ID],0),0)))</f>
        <v/>
      </c>
      <c r="X8441"/>
    </row>
    <row r="8442" spans="2:24" x14ac:dyDescent="0.25">
      <c r="B8442" s="146"/>
      <c r="C8442" s="31"/>
      <c r="D8442" s="31"/>
      <c r="E8442" s="44"/>
      <c r="F8442" s="43"/>
      <c r="G8442" s="84"/>
      <c r="H8442" s="31"/>
      <c r="I8442" s="31"/>
      <c r="J8442" s="84"/>
      <c r="K8442" s="31"/>
      <c r="L8442" s="31"/>
      <c r="M8442" s="169"/>
      <c r="N8442" s="148"/>
      <c r="O8442" s="106"/>
      <c r="P8442" s="43"/>
      <c r="Q8442" s="31"/>
      <c r="R8442" s="84"/>
      <c r="S8442" s="31"/>
      <c r="T8442" s="31"/>
      <c r="U8442" s="169"/>
      <c r="V8442" s="150"/>
      <c r="W8442" s="141" t="str" cm="1">
        <f t="array" ref="W8442">IF(SUM(LEN(B8442:V8442))=0,"",IF(OR(OR(ISBLANK(F8442),SUM(LEN(C8442),LEN(D8442))=0),AND(NOT(E8442="Unknown"),ISBLANK(J8442)),AND(NOT(O8442="Unknown"),ISBLANK(R8442))),"Missing Information", INDEX(Table15[Entire Service Line Classification], MATCH(SUMIFS(Table15[Unique ID],Table15[System-Owned Portion],E8442,Table15[If Material Anything Other than "Lead" in Column E,Was Material Ever Previously Lead?],G8442,Table15[Customer-Owned Portion],O8442),Table15[Unique ID],0),0)))</f>
        <v/>
      </c>
      <c r="X8442"/>
    </row>
    <row r="8443" spans="2:24" x14ac:dyDescent="0.25">
      <c r="B8443" s="146"/>
      <c r="C8443" s="31"/>
      <c r="D8443" s="31"/>
      <c r="E8443" s="44"/>
      <c r="F8443" s="43"/>
      <c r="G8443" s="84"/>
      <c r="H8443" s="31"/>
      <c r="I8443" s="31"/>
      <c r="J8443" s="84"/>
      <c r="K8443" s="31"/>
      <c r="L8443" s="31"/>
      <c r="M8443" s="169"/>
      <c r="N8443" s="148"/>
      <c r="O8443" s="106"/>
      <c r="P8443" s="43"/>
      <c r="Q8443" s="31"/>
      <c r="R8443" s="84"/>
      <c r="S8443" s="31"/>
      <c r="T8443" s="31"/>
      <c r="U8443" s="169"/>
      <c r="V8443" s="150"/>
      <c r="W8443" s="141" t="str" cm="1">
        <f t="array" ref="W8443">IF(SUM(LEN(B8443:V8443))=0,"",IF(OR(OR(ISBLANK(F8443),SUM(LEN(C8443),LEN(D8443))=0),AND(NOT(E8443="Unknown"),ISBLANK(J8443)),AND(NOT(O8443="Unknown"),ISBLANK(R8443))),"Missing Information", INDEX(Table15[Entire Service Line Classification], MATCH(SUMIFS(Table15[Unique ID],Table15[System-Owned Portion],E8443,Table15[If Material Anything Other than "Lead" in Column E,Was Material Ever Previously Lead?],G8443,Table15[Customer-Owned Portion],O8443),Table15[Unique ID],0),0)))</f>
        <v/>
      </c>
      <c r="X8443"/>
    </row>
    <row r="8444" spans="2:24" x14ac:dyDescent="0.25">
      <c r="B8444" s="146"/>
      <c r="C8444" s="31"/>
      <c r="D8444" s="31"/>
      <c r="E8444" s="44"/>
      <c r="F8444" s="43"/>
      <c r="G8444" s="84"/>
      <c r="H8444" s="31"/>
      <c r="I8444" s="31"/>
      <c r="J8444" s="84"/>
      <c r="K8444" s="31"/>
      <c r="L8444" s="31"/>
      <c r="M8444" s="169"/>
      <c r="N8444" s="148"/>
      <c r="O8444" s="106"/>
      <c r="P8444" s="43"/>
      <c r="Q8444" s="31"/>
      <c r="R8444" s="84"/>
      <c r="S8444" s="31"/>
      <c r="T8444" s="31"/>
      <c r="U8444" s="169"/>
      <c r="V8444" s="150"/>
      <c r="W8444" s="141" t="str" cm="1">
        <f t="array" ref="W8444">IF(SUM(LEN(B8444:V8444))=0,"",IF(OR(OR(ISBLANK(F8444),SUM(LEN(C8444),LEN(D8444))=0),AND(NOT(E8444="Unknown"),ISBLANK(J8444)),AND(NOT(O8444="Unknown"),ISBLANK(R8444))),"Missing Information", INDEX(Table15[Entire Service Line Classification], MATCH(SUMIFS(Table15[Unique ID],Table15[System-Owned Portion],E8444,Table15[If Material Anything Other than "Lead" in Column E,Was Material Ever Previously Lead?],G8444,Table15[Customer-Owned Portion],O8444),Table15[Unique ID],0),0)))</f>
        <v/>
      </c>
      <c r="X8444"/>
    </row>
    <row r="8445" spans="2:24" x14ac:dyDescent="0.25">
      <c r="B8445" s="146"/>
      <c r="C8445" s="31"/>
      <c r="D8445" s="31"/>
      <c r="E8445" s="44"/>
      <c r="F8445" s="43"/>
      <c r="G8445" s="84"/>
      <c r="H8445" s="31"/>
      <c r="I8445" s="31"/>
      <c r="J8445" s="84"/>
      <c r="K8445" s="31"/>
      <c r="L8445" s="31"/>
      <c r="M8445" s="169"/>
      <c r="N8445" s="148"/>
      <c r="O8445" s="106"/>
      <c r="P8445" s="43"/>
      <c r="Q8445" s="31"/>
      <c r="R8445" s="84"/>
      <c r="S8445" s="31"/>
      <c r="T8445" s="31"/>
      <c r="U8445" s="169"/>
      <c r="V8445" s="150"/>
      <c r="W8445" s="141" t="str" cm="1">
        <f t="array" ref="W8445">IF(SUM(LEN(B8445:V8445))=0,"",IF(OR(OR(ISBLANK(F8445),SUM(LEN(C8445),LEN(D8445))=0),AND(NOT(E8445="Unknown"),ISBLANK(J8445)),AND(NOT(O8445="Unknown"),ISBLANK(R8445))),"Missing Information", INDEX(Table15[Entire Service Line Classification], MATCH(SUMIFS(Table15[Unique ID],Table15[System-Owned Portion],E8445,Table15[If Material Anything Other than "Lead" in Column E,Was Material Ever Previously Lead?],G8445,Table15[Customer-Owned Portion],O8445),Table15[Unique ID],0),0)))</f>
        <v/>
      </c>
      <c r="X8445"/>
    </row>
    <row r="8446" spans="2:24" x14ac:dyDescent="0.25">
      <c r="B8446" s="146"/>
      <c r="C8446" s="31"/>
      <c r="D8446" s="31"/>
      <c r="E8446" s="44"/>
      <c r="F8446" s="43"/>
      <c r="G8446" s="84"/>
      <c r="H8446" s="31"/>
      <c r="I8446" s="31"/>
      <c r="J8446" s="84"/>
      <c r="K8446" s="31"/>
      <c r="L8446" s="31"/>
      <c r="M8446" s="169"/>
      <c r="N8446" s="148"/>
      <c r="O8446" s="106"/>
      <c r="P8446" s="43"/>
      <c r="Q8446" s="31"/>
      <c r="R8446" s="84"/>
      <c r="S8446" s="31"/>
      <c r="T8446" s="31"/>
      <c r="U8446" s="169"/>
      <c r="V8446" s="150"/>
      <c r="W8446" s="141" t="str" cm="1">
        <f t="array" ref="W8446">IF(SUM(LEN(B8446:V8446))=0,"",IF(OR(OR(ISBLANK(F8446),SUM(LEN(C8446),LEN(D8446))=0),AND(NOT(E8446="Unknown"),ISBLANK(J8446)),AND(NOT(O8446="Unknown"),ISBLANK(R8446))),"Missing Information", INDEX(Table15[Entire Service Line Classification], MATCH(SUMIFS(Table15[Unique ID],Table15[System-Owned Portion],E8446,Table15[If Material Anything Other than "Lead" in Column E,Was Material Ever Previously Lead?],G8446,Table15[Customer-Owned Portion],O8446),Table15[Unique ID],0),0)))</f>
        <v/>
      </c>
      <c r="X8446"/>
    </row>
    <row r="8447" spans="2:24" x14ac:dyDescent="0.25">
      <c r="B8447" s="146"/>
      <c r="C8447" s="31"/>
      <c r="D8447" s="31"/>
      <c r="E8447" s="44"/>
      <c r="F8447" s="43"/>
      <c r="G8447" s="84"/>
      <c r="H8447" s="31"/>
      <c r="I8447" s="31"/>
      <c r="J8447" s="84"/>
      <c r="K8447" s="31"/>
      <c r="L8447" s="31"/>
      <c r="M8447" s="169"/>
      <c r="N8447" s="148"/>
      <c r="O8447" s="106"/>
      <c r="P8447" s="43"/>
      <c r="Q8447" s="31"/>
      <c r="R8447" s="84"/>
      <c r="S8447" s="31"/>
      <c r="T8447" s="31"/>
      <c r="U8447" s="169"/>
      <c r="V8447" s="150"/>
      <c r="W8447" s="141" t="str" cm="1">
        <f t="array" ref="W8447">IF(SUM(LEN(B8447:V8447))=0,"",IF(OR(OR(ISBLANK(F8447),SUM(LEN(C8447),LEN(D8447))=0),AND(NOT(E8447="Unknown"),ISBLANK(J8447)),AND(NOT(O8447="Unknown"),ISBLANK(R8447))),"Missing Information", INDEX(Table15[Entire Service Line Classification], MATCH(SUMIFS(Table15[Unique ID],Table15[System-Owned Portion],E8447,Table15[If Material Anything Other than "Lead" in Column E,Was Material Ever Previously Lead?],G8447,Table15[Customer-Owned Portion],O8447),Table15[Unique ID],0),0)))</f>
        <v/>
      </c>
      <c r="X8447"/>
    </row>
    <row r="8448" spans="2:24" x14ac:dyDescent="0.25">
      <c r="B8448" s="146"/>
      <c r="C8448" s="31"/>
      <c r="D8448" s="31"/>
      <c r="E8448" s="44"/>
      <c r="F8448" s="43"/>
      <c r="G8448" s="84"/>
      <c r="H8448" s="31"/>
      <c r="I8448" s="31"/>
      <c r="J8448" s="84"/>
      <c r="K8448" s="31"/>
      <c r="L8448" s="31"/>
      <c r="M8448" s="169"/>
      <c r="N8448" s="148"/>
      <c r="O8448" s="106"/>
      <c r="P8448" s="43"/>
      <c r="Q8448" s="31"/>
      <c r="R8448" s="84"/>
      <c r="S8448" s="31"/>
      <c r="T8448" s="31"/>
      <c r="U8448" s="169"/>
      <c r="V8448" s="150"/>
      <c r="W8448" s="141" t="str" cm="1">
        <f t="array" ref="W8448">IF(SUM(LEN(B8448:V8448))=0,"",IF(OR(OR(ISBLANK(F8448),SUM(LEN(C8448),LEN(D8448))=0),AND(NOT(E8448="Unknown"),ISBLANK(J8448)),AND(NOT(O8448="Unknown"),ISBLANK(R8448))),"Missing Information", INDEX(Table15[Entire Service Line Classification], MATCH(SUMIFS(Table15[Unique ID],Table15[System-Owned Portion],E8448,Table15[If Material Anything Other than "Lead" in Column E,Was Material Ever Previously Lead?],G8448,Table15[Customer-Owned Portion],O8448),Table15[Unique ID],0),0)))</f>
        <v/>
      </c>
      <c r="X8448"/>
    </row>
    <row r="8449" spans="2:24" x14ac:dyDescent="0.25">
      <c r="B8449" s="146"/>
      <c r="C8449" s="31"/>
      <c r="D8449" s="31"/>
      <c r="E8449" s="44"/>
      <c r="F8449" s="43"/>
      <c r="G8449" s="84"/>
      <c r="H8449" s="31"/>
      <c r="I8449" s="31"/>
      <c r="J8449" s="84"/>
      <c r="K8449" s="31"/>
      <c r="L8449" s="31"/>
      <c r="M8449" s="169"/>
      <c r="N8449" s="148"/>
      <c r="O8449" s="106"/>
      <c r="P8449" s="43"/>
      <c r="Q8449" s="31"/>
      <c r="R8449" s="84"/>
      <c r="S8449" s="31"/>
      <c r="T8449" s="31"/>
      <c r="U8449" s="169"/>
      <c r="V8449" s="150"/>
      <c r="W8449" s="141" t="str" cm="1">
        <f t="array" ref="W8449">IF(SUM(LEN(B8449:V8449))=0,"",IF(OR(OR(ISBLANK(F8449),SUM(LEN(C8449),LEN(D8449))=0),AND(NOT(E8449="Unknown"),ISBLANK(J8449)),AND(NOT(O8449="Unknown"),ISBLANK(R8449))),"Missing Information", INDEX(Table15[Entire Service Line Classification], MATCH(SUMIFS(Table15[Unique ID],Table15[System-Owned Portion],E8449,Table15[If Material Anything Other than "Lead" in Column E,Was Material Ever Previously Lead?],G8449,Table15[Customer-Owned Portion],O8449),Table15[Unique ID],0),0)))</f>
        <v/>
      </c>
      <c r="X8449"/>
    </row>
    <row r="8450" spans="2:24" x14ac:dyDescent="0.25">
      <c r="B8450" s="146"/>
      <c r="C8450" s="31"/>
      <c r="D8450" s="31"/>
      <c r="E8450" s="44"/>
      <c r="F8450" s="43"/>
      <c r="G8450" s="84"/>
      <c r="H8450" s="31"/>
      <c r="I8450" s="31"/>
      <c r="J8450" s="84"/>
      <c r="K8450" s="31"/>
      <c r="L8450" s="31"/>
      <c r="M8450" s="169"/>
      <c r="N8450" s="148"/>
      <c r="O8450" s="106"/>
      <c r="P8450" s="43"/>
      <c r="Q8450" s="31"/>
      <c r="R8450" s="84"/>
      <c r="S8450" s="31"/>
      <c r="T8450" s="31"/>
      <c r="U8450" s="169"/>
      <c r="V8450" s="150"/>
      <c r="W8450" s="141" t="str" cm="1">
        <f t="array" ref="W8450">IF(SUM(LEN(B8450:V8450))=0,"",IF(OR(OR(ISBLANK(F8450),SUM(LEN(C8450),LEN(D8450))=0),AND(NOT(E8450="Unknown"),ISBLANK(J8450)),AND(NOT(O8450="Unknown"),ISBLANK(R8450))),"Missing Information", INDEX(Table15[Entire Service Line Classification], MATCH(SUMIFS(Table15[Unique ID],Table15[System-Owned Portion],E8450,Table15[If Material Anything Other than "Lead" in Column E,Was Material Ever Previously Lead?],G8450,Table15[Customer-Owned Portion],O8450),Table15[Unique ID],0),0)))</f>
        <v/>
      </c>
      <c r="X8450"/>
    </row>
    <row r="8451" spans="2:24" x14ac:dyDescent="0.25">
      <c r="B8451" s="146"/>
      <c r="C8451" s="31"/>
      <c r="D8451" s="31"/>
      <c r="E8451" s="44"/>
      <c r="F8451" s="43"/>
      <c r="G8451" s="84"/>
      <c r="H8451" s="31"/>
      <c r="I8451" s="31"/>
      <c r="J8451" s="84"/>
      <c r="K8451" s="31"/>
      <c r="L8451" s="31"/>
      <c r="M8451" s="169"/>
      <c r="N8451" s="148"/>
      <c r="O8451" s="106"/>
      <c r="P8451" s="43"/>
      <c r="Q8451" s="31"/>
      <c r="R8451" s="84"/>
      <c r="S8451" s="31"/>
      <c r="T8451" s="31"/>
      <c r="U8451" s="169"/>
      <c r="V8451" s="150"/>
      <c r="W8451" s="141" t="str" cm="1">
        <f t="array" ref="W8451">IF(SUM(LEN(B8451:V8451))=0,"",IF(OR(OR(ISBLANK(F8451),SUM(LEN(C8451),LEN(D8451))=0),AND(NOT(E8451="Unknown"),ISBLANK(J8451)),AND(NOT(O8451="Unknown"),ISBLANK(R8451))),"Missing Information", INDEX(Table15[Entire Service Line Classification], MATCH(SUMIFS(Table15[Unique ID],Table15[System-Owned Portion],E8451,Table15[If Material Anything Other than "Lead" in Column E,Was Material Ever Previously Lead?],G8451,Table15[Customer-Owned Portion],O8451),Table15[Unique ID],0),0)))</f>
        <v/>
      </c>
      <c r="X8451"/>
    </row>
    <row r="8452" spans="2:24" x14ac:dyDescent="0.25">
      <c r="B8452" s="146"/>
      <c r="C8452" s="31"/>
      <c r="D8452" s="31"/>
      <c r="E8452" s="44"/>
      <c r="F8452" s="43"/>
      <c r="G8452" s="84"/>
      <c r="H8452" s="31"/>
      <c r="I8452" s="31"/>
      <c r="J8452" s="84"/>
      <c r="K8452" s="31"/>
      <c r="L8452" s="31"/>
      <c r="M8452" s="169"/>
      <c r="N8452" s="148"/>
      <c r="O8452" s="106"/>
      <c r="P8452" s="43"/>
      <c r="Q8452" s="31"/>
      <c r="R8452" s="84"/>
      <c r="S8452" s="31"/>
      <c r="T8452" s="31"/>
      <c r="U8452" s="169"/>
      <c r="V8452" s="150"/>
      <c r="W8452" s="141" t="str" cm="1">
        <f t="array" ref="W8452">IF(SUM(LEN(B8452:V8452))=0,"",IF(OR(OR(ISBLANK(F8452),SUM(LEN(C8452),LEN(D8452))=0),AND(NOT(E8452="Unknown"),ISBLANK(J8452)),AND(NOT(O8452="Unknown"),ISBLANK(R8452))),"Missing Information", INDEX(Table15[Entire Service Line Classification], MATCH(SUMIFS(Table15[Unique ID],Table15[System-Owned Portion],E8452,Table15[If Material Anything Other than "Lead" in Column E,Was Material Ever Previously Lead?],G8452,Table15[Customer-Owned Portion],O8452),Table15[Unique ID],0),0)))</f>
        <v/>
      </c>
      <c r="X8452"/>
    </row>
    <row r="8453" spans="2:24" x14ac:dyDescent="0.25">
      <c r="B8453" s="146"/>
      <c r="C8453" s="31"/>
      <c r="D8453" s="31"/>
      <c r="E8453" s="44"/>
      <c r="F8453" s="43"/>
      <c r="G8453" s="84"/>
      <c r="H8453" s="31"/>
      <c r="I8453" s="31"/>
      <c r="J8453" s="84"/>
      <c r="K8453" s="31"/>
      <c r="L8453" s="31"/>
      <c r="M8453" s="169"/>
      <c r="N8453" s="148"/>
      <c r="O8453" s="106"/>
      <c r="P8453" s="43"/>
      <c r="Q8453" s="31"/>
      <c r="R8453" s="84"/>
      <c r="S8453" s="31"/>
      <c r="T8453" s="31"/>
      <c r="U8453" s="169"/>
      <c r="V8453" s="150"/>
      <c r="W8453" s="141" t="str" cm="1">
        <f t="array" ref="W8453">IF(SUM(LEN(B8453:V8453))=0,"",IF(OR(OR(ISBLANK(F8453),SUM(LEN(C8453),LEN(D8453))=0),AND(NOT(E8453="Unknown"),ISBLANK(J8453)),AND(NOT(O8453="Unknown"),ISBLANK(R8453))),"Missing Information", INDEX(Table15[Entire Service Line Classification], MATCH(SUMIFS(Table15[Unique ID],Table15[System-Owned Portion],E8453,Table15[If Material Anything Other than "Lead" in Column E,Was Material Ever Previously Lead?],G8453,Table15[Customer-Owned Portion],O8453),Table15[Unique ID],0),0)))</f>
        <v/>
      </c>
      <c r="X8453"/>
    </row>
    <row r="8454" spans="2:24" x14ac:dyDescent="0.25">
      <c r="B8454" s="146"/>
      <c r="C8454" s="31"/>
      <c r="D8454" s="31"/>
      <c r="E8454" s="44"/>
      <c r="F8454" s="43"/>
      <c r="G8454" s="84"/>
      <c r="H8454" s="31"/>
      <c r="I8454" s="31"/>
      <c r="J8454" s="84"/>
      <c r="K8454" s="31"/>
      <c r="L8454" s="31"/>
      <c r="M8454" s="169"/>
      <c r="N8454" s="148"/>
      <c r="O8454" s="106"/>
      <c r="P8454" s="43"/>
      <c r="Q8454" s="31"/>
      <c r="R8454" s="84"/>
      <c r="S8454" s="31"/>
      <c r="T8454" s="31"/>
      <c r="U8454" s="169"/>
      <c r="V8454" s="150"/>
      <c r="W8454" s="141" t="str" cm="1">
        <f t="array" ref="W8454">IF(SUM(LEN(B8454:V8454))=0,"",IF(OR(OR(ISBLANK(F8454),SUM(LEN(C8454),LEN(D8454))=0),AND(NOT(E8454="Unknown"),ISBLANK(J8454)),AND(NOT(O8454="Unknown"),ISBLANK(R8454))),"Missing Information", INDEX(Table15[Entire Service Line Classification], MATCH(SUMIFS(Table15[Unique ID],Table15[System-Owned Portion],E8454,Table15[If Material Anything Other than "Lead" in Column E,Was Material Ever Previously Lead?],G8454,Table15[Customer-Owned Portion],O8454),Table15[Unique ID],0),0)))</f>
        <v/>
      </c>
      <c r="X8454"/>
    </row>
    <row r="8455" spans="2:24" x14ac:dyDescent="0.25">
      <c r="B8455" s="146"/>
      <c r="C8455" s="31"/>
      <c r="D8455" s="31"/>
      <c r="E8455" s="44"/>
      <c r="F8455" s="43"/>
      <c r="G8455" s="84"/>
      <c r="H8455" s="31"/>
      <c r="I8455" s="31"/>
      <c r="J8455" s="84"/>
      <c r="K8455" s="31"/>
      <c r="L8455" s="31"/>
      <c r="M8455" s="169"/>
      <c r="N8455" s="148"/>
      <c r="O8455" s="106"/>
      <c r="P8455" s="43"/>
      <c r="Q8455" s="31"/>
      <c r="R8455" s="84"/>
      <c r="S8455" s="31"/>
      <c r="T8455" s="31"/>
      <c r="U8455" s="169"/>
      <c r="V8455" s="150"/>
      <c r="W8455" s="141" t="str" cm="1">
        <f t="array" ref="W8455">IF(SUM(LEN(B8455:V8455))=0,"",IF(OR(OR(ISBLANK(F8455),SUM(LEN(C8455),LEN(D8455))=0),AND(NOT(E8455="Unknown"),ISBLANK(J8455)),AND(NOT(O8455="Unknown"),ISBLANK(R8455))),"Missing Information", INDEX(Table15[Entire Service Line Classification], MATCH(SUMIFS(Table15[Unique ID],Table15[System-Owned Portion],E8455,Table15[If Material Anything Other than "Lead" in Column E,Was Material Ever Previously Lead?],G8455,Table15[Customer-Owned Portion],O8455),Table15[Unique ID],0),0)))</f>
        <v/>
      </c>
      <c r="X8455"/>
    </row>
    <row r="8456" spans="2:24" x14ac:dyDescent="0.25">
      <c r="B8456" s="146"/>
      <c r="C8456" s="31"/>
      <c r="D8456" s="31"/>
      <c r="E8456" s="44"/>
      <c r="F8456" s="43"/>
      <c r="G8456" s="84"/>
      <c r="H8456" s="31"/>
      <c r="I8456" s="31"/>
      <c r="J8456" s="84"/>
      <c r="K8456" s="31"/>
      <c r="L8456" s="31"/>
      <c r="M8456" s="169"/>
      <c r="N8456" s="148"/>
      <c r="O8456" s="106"/>
      <c r="P8456" s="43"/>
      <c r="Q8456" s="31"/>
      <c r="R8456" s="84"/>
      <c r="S8456" s="31"/>
      <c r="T8456" s="31"/>
      <c r="U8456" s="169"/>
      <c r="V8456" s="150"/>
      <c r="W8456" s="141" t="str" cm="1">
        <f t="array" ref="W8456">IF(SUM(LEN(B8456:V8456))=0,"",IF(OR(OR(ISBLANK(F8456),SUM(LEN(C8456),LEN(D8456))=0),AND(NOT(E8456="Unknown"),ISBLANK(J8456)),AND(NOT(O8456="Unknown"),ISBLANK(R8456))),"Missing Information", INDEX(Table15[Entire Service Line Classification], MATCH(SUMIFS(Table15[Unique ID],Table15[System-Owned Portion],E8456,Table15[If Material Anything Other than "Lead" in Column E,Was Material Ever Previously Lead?],G8456,Table15[Customer-Owned Portion],O8456),Table15[Unique ID],0),0)))</f>
        <v/>
      </c>
      <c r="X8456"/>
    </row>
    <row r="8457" spans="2:24" x14ac:dyDescent="0.25">
      <c r="B8457" s="146"/>
      <c r="C8457" s="31"/>
      <c r="D8457" s="31"/>
      <c r="E8457" s="44"/>
      <c r="F8457" s="43"/>
      <c r="G8457" s="84"/>
      <c r="H8457" s="31"/>
      <c r="I8457" s="31"/>
      <c r="J8457" s="84"/>
      <c r="K8457" s="31"/>
      <c r="L8457" s="31"/>
      <c r="M8457" s="169"/>
      <c r="N8457" s="148"/>
      <c r="O8457" s="106"/>
      <c r="P8457" s="43"/>
      <c r="Q8457" s="31"/>
      <c r="R8457" s="84"/>
      <c r="S8457" s="31"/>
      <c r="T8457" s="31"/>
      <c r="U8457" s="169"/>
      <c r="V8457" s="150"/>
      <c r="W8457" s="141" t="str" cm="1">
        <f t="array" ref="W8457">IF(SUM(LEN(B8457:V8457))=0,"",IF(OR(OR(ISBLANK(F8457),SUM(LEN(C8457),LEN(D8457))=0),AND(NOT(E8457="Unknown"),ISBLANK(J8457)),AND(NOT(O8457="Unknown"),ISBLANK(R8457))),"Missing Information", INDEX(Table15[Entire Service Line Classification], MATCH(SUMIFS(Table15[Unique ID],Table15[System-Owned Portion],E8457,Table15[If Material Anything Other than "Lead" in Column E,Was Material Ever Previously Lead?],G8457,Table15[Customer-Owned Portion],O8457),Table15[Unique ID],0),0)))</f>
        <v/>
      </c>
      <c r="X8457"/>
    </row>
    <row r="8458" spans="2:24" x14ac:dyDescent="0.25">
      <c r="B8458" s="146"/>
      <c r="C8458" s="31"/>
      <c r="D8458" s="31"/>
      <c r="E8458" s="44"/>
      <c r="F8458" s="43"/>
      <c r="G8458" s="84"/>
      <c r="H8458" s="31"/>
      <c r="I8458" s="31"/>
      <c r="J8458" s="84"/>
      <c r="K8458" s="31"/>
      <c r="L8458" s="31"/>
      <c r="M8458" s="169"/>
      <c r="N8458" s="148"/>
      <c r="O8458" s="106"/>
      <c r="P8458" s="43"/>
      <c r="Q8458" s="31"/>
      <c r="R8458" s="84"/>
      <c r="S8458" s="31"/>
      <c r="T8458" s="31"/>
      <c r="U8458" s="169"/>
      <c r="V8458" s="150"/>
      <c r="W8458" s="141" t="str" cm="1">
        <f t="array" ref="W8458">IF(SUM(LEN(B8458:V8458))=0,"",IF(OR(OR(ISBLANK(F8458),SUM(LEN(C8458),LEN(D8458))=0),AND(NOT(E8458="Unknown"),ISBLANK(J8458)),AND(NOT(O8458="Unknown"),ISBLANK(R8458))),"Missing Information", INDEX(Table15[Entire Service Line Classification], MATCH(SUMIFS(Table15[Unique ID],Table15[System-Owned Portion],E8458,Table15[If Material Anything Other than "Lead" in Column E,Was Material Ever Previously Lead?],G8458,Table15[Customer-Owned Portion],O8458),Table15[Unique ID],0),0)))</f>
        <v/>
      </c>
      <c r="X8458"/>
    </row>
    <row r="8459" spans="2:24" x14ac:dyDescent="0.25">
      <c r="B8459" s="146"/>
      <c r="C8459" s="31"/>
      <c r="D8459" s="31"/>
      <c r="E8459" s="44"/>
      <c r="F8459" s="43"/>
      <c r="G8459" s="84"/>
      <c r="H8459" s="31"/>
      <c r="I8459" s="31"/>
      <c r="J8459" s="84"/>
      <c r="K8459" s="31"/>
      <c r="L8459" s="31"/>
      <c r="M8459" s="169"/>
      <c r="N8459" s="148"/>
      <c r="O8459" s="106"/>
      <c r="P8459" s="43"/>
      <c r="Q8459" s="31"/>
      <c r="R8459" s="84"/>
      <c r="S8459" s="31"/>
      <c r="T8459" s="31"/>
      <c r="U8459" s="169"/>
      <c r="V8459" s="150"/>
      <c r="W8459" s="141" t="str" cm="1">
        <f t="array" ref="W8459">IF(SUM(LEN(B8459:V8459))=0,"",IF(OR(OR(ISBLANK(F8459),SUM(LEN(C8459),LEN(D8459))=0),AND(NOT(E8459="Unknown"),ISBLANK(J8459)),AND(NOT(O8459="Unknown"),ISBLANK(R8459))),"Missing Information", INDEX(Table15[Entire Service Line Classification], MATCH(SUMIFS(Table15[Unique ID],Table15[System-Owned Portion],E8459,Table15[If Material Anything Other than "Lead" in Column E,Was Material Ever Previously Lead?],G8459,Table15[Customer-Owned Portion],O8459),Table15[Unique ID],0),0)))</f>
        <v/>
      </c>
      <c r="X8459"/>
    </row>
    <row r="8460" spans="2:24" x14ac:dyDescent="0.25">
      <c r="B8460" s="146"/>
      <c r="C8460" s="31"/>
      <c r="D8460" s="31"/>
      <c r="E8460" s="44"/>
      <c r="F8460" s="43"/>
      <c r="G8460" s="84"/>
      <c r="H8460" s="31"/>
      <c r="I8460" s="31"/>
      <c r="J8460" s="84"/>
      <c r="K8460" s="31"/>
      <c r="L8460" s="31"/>
      <c r="M8460" s="169"/>
      <c r="N8460" s="148"/>
      <c r="O8460" s="106"/>
      <c r="P8460" s="43"/>
      <c r="Q8460" s="31"/>
      <c r="R8460" s="84"/>
      <c r="S8460" s="31"/>
      <c r="T8460" s="31"/>
      <c r="U8460" s="169"/>
      <c r="V8460" s="150"/>
      <c r="W8460" s="141" t="str" cm="1">
        <f t="array" ref="W8460">IF(SUM(LEN(B8460:V8460))=0,"",IF(OR(OR(ISBLANK(F8460),SUM(LEN(C8460),LEN(D8460))=0),AND(NOT(E8460="Unknown"),ISBLANK(J8460)),AND(NOT(O8460="Unknown"),ISBLANK(R8460))),"Missing Information", INDEX(Table15[Entire Service Line Classification], MATCH(SUMIFS(Table15[Unique ID],Table15[System-Owned Portion],E8460,Table15[If Material Anything Other than "Lead" in Column E,Was Material Ever Previously Lead?],G8460,Table15[Customer-Owned Portion],O8460),Table15[Unique ID],0),0)))</f>
        <v/>
      </c>
      <c r="X8460"/>
    </row>
    <row r="8461" spans="2:24" x14ac:dyDescent="0.25">
      <c r="B8461" s="146"/>
      <c r="C8461" s="31"/>
      <c r="D8461" s="31"/>
      <c r="E8461" s="44"/>
      <c r="F8461" s="43"/>
      <c r="G8461" s="84"/>
      <c r="H8461" s="31"/>
      <c r="I8461" s="31"/>
      <c r="J8461" s="84"/>
      <c r="K8461" s="31"/>
      <c r="L8461" s="31"/>
      <c r="M8461" s="169"/>
      <c r="N8461" s="148"/>
      <c r="O8461" s="106"/>
      <c r="P8461" s="43"/>
      <c r="Q8461" s="31"/>
      <c r="R8461" s="84"/>
      <c r="S8461" s="31"/>
      <c r="T8461" s="31"/>
      <c r="U8461" s="169"/>
      <c r="V8461" s="150"/>
      <c r="W8461" s="141" t="str" cm="1">
        <f t="array" ref="W8461">IF(SUM(LEN(B8461:V8461))=0,"",IF(OR(OR(ISBLANK(F8461),SUM(LEN(C8461),LEN(D8461))=0),AND(NOT(E8461="Unknown"),ISBLANK(J8461)),AND(NOT(O8461="Unknown"),ISBLANK(R8461))),"Missing Information", INDEX(Table15[Entire Service Line Classification], MATCH(SUMIFS(Table15[Unique ID],Table15[System-Owned Portion],E8461,Table15[If Material Anything Other than "Lead" in Column E,Was Material Ever Previously Lead?],G8461,Table15[Customer-Owned Portion],O8461),Table15[Unique ID],0),0)))</f>
        <v/>
      </c>
      <c r="X8461"/>
    </row>
    <row r="8462" spans="2:24" x14ac:dyDescent="0.25">
      <c r="B8462" s="146"/>
      <c r="C8462" s="31"/>
      <c r="D8462" s="31"/>
      <c r="E8462" s="44"/>
      <c r="F8462" s="43"/>
      <c r="G8462" s="84"/>
      <c r="H8462" s="31"/>
      <c r="I8462" s="31"/>
      <c r="J8462" s="84"/>
      <c r="K8462" s="31"/>
      <c r="L8462" s="31"/>
      <c r="M8462" s="169"/>
      <c r="N8462" s="148"/>
      <c r="O8462" s="106"/>
      <c r="P8462" s="43"/>
      <c r="Q8462" s="31"/>
      <c r="R8462" s="84"/>
      <c r="S8462" s="31"/>
      <c r="T8462" s="31"/>
      <c r="U8462" s="169"/>
      <c r="V8462" s="150"/>
      <c r="W8462" s="141" t="str" cm="1">
        <f t="array" ref="W8462">IF(SUM(LEN(B8462:V8462))=0,"",IF(OR(OR(ISBLANK(F8462),SUM(LEN(C8462),LEN(D8462))=0),AND(NOT(E8462="Unknown"),ISBLANK(J8462)),AND(NOT(O8462="Unknown"),ISBLANK(R8462))),"Missing Information", INDEX(Table15[Entire Service Line Classification], MATCH(SUMIFS(Table15[Unique ID],Table15[System-Owned Portion],E8462,Table15[If Material Anything Other than "Lead" in Column E,Was Material Ever Previously Lead?],G8462,Table15[Customer-Owned Portion],O8462),Table15[Unique ID],0),0)))</f>
        <v/>
      </c>
      <c r="X8462"/>
    </row>
    <row r="8463" spans="2:24" x14ac:dyDescent="0.25">
      <c r="B8463" s="146"/>
      <c r="C8463" s="31"/>
      <c r="D8463" s="31"/>
      <c r="E8463" s="44"/>
      <c r="F8463" s="43"/>
      <c r="G8463" s="84"/>
      <c r="H8463" s="31"/>
      <c r="I8463" s="31"/>
      <c r="J8463" s="84"/>
      <c r="K8463" s="31"/>
      <c r="L8463" s="31"/>
      <c r="M8463" s="169"/>
      <c r="N8463" s="148"/>
      <c r="O8463" s="106"/>
      <c r="P8463" s="43"/>
      <c r="Q8463" s="31"/>
      <c r="R8463" s="84"/>
      <c r="S8463" s="31"/>
      <c r="T8463" s="31"/>
      <c r="U8463" s="169"/>
      <c r="V8463" s="150"/>
      <c r="W8463" s="141" t="str" cm="1">
        <f t="array" ref="W8463">IF(SUM(LEN(B8463:V8463))=0,"",IF(OR(OR(ISBLANK(F8463),SUM(LEN(C8463),LEN(D8463))=0),AND(NOT(E8463="Unknown"),ISBLANK(J8463)),AND(NOT(O8463="Unknown"),ISBLANK(R8463))),"Missing Information", INDEX(Table15[Entire Service Line Classification], MATCH(SUMIFS(Table15[Unique ID],Table15[System-Owned Portion],E8463,Table15[If Material Anything Other than "Lead" in Column E,Was Material Ever Previously Lead?],G8463,Table15[Customer-Owned Portion],O8463),Table15[Unique ID],0),0)))</f>
        <v/>
      </c>
      <c r="X8463"/>
    </row>
    <row r="8464" spans="2:24" x14ac:dyDescent="0.25">
      <c r="B8464" s="146"/>
      <c r="C8464" s="31"/>
      <c r="D8464" s="31"/>
      <c r="E8464" s="44"/>
      <c r="F8464" s="43"/>
      <c r="G8464" s="84"/>
      <c r="H8464" s="31"/>
      <c r="I8464" s="31"/>
      <c r="J8464" s="84"/>
      <c r="K8464" s="31"/>
      <c r="L8464" s="31"/>
      <c r="M8464" s="169"/>
      <c r="N8464" s="148"/>
      <c r="O8464" s="106"/>
      <c r="P8464" s="43"/>
      <c r="Q8464" s="31"/>
      <c r="R8464" s="84"/>
      <c r="S8464" s="31"/>
      <c r="T8464" s="31"/>
      <c r="U8464" s="169"/>
      <c r="V8464" s="150"/>
      <c r="W8464" s="141" t="str" cm="1">
        <f t="array" ref="W8464">IF(SUM(LEN(B8464:V8464))=0,"",IF(OR(OR(ISBLANK(F8464),SUM(LEN(C8464),LEN(D8464))=0),AND(NOT(E8464="Unknown"),ISBLANK(J8464)),AND(NOT(O8464="Unknown"),ISBLANK(R8464))),"Missing Information", INDEX(Table15[Entire Service Line Classification], MATCH(SUMIFS(Table15[Unique ID],Table15[System-Owned Portion],E8464,Table15[If Material Anything Other than "Lead" in Column E,Was Material Ever Previously Lead?],G8464,Table15[Customer-Owned Portion],O8464),Table15[Unique ID],0),0)))</f>
        <v/>
      </c>
      <c r="X8464"/>
    </row>
    <row r="8465" spans="2:24" x14ac:dyDescent="0.25">
      <c r="B8465" s="146"/>
      <c r="C8465" s="31"/>
      <c r="D8465" s="31"/>
      <c r="E8465" s="44"/>
      <c r="F8465" s="43"/>
      <c r="G8465" s="84"/>
      <c r="H8465" s="31"/>
      <c r="I8465" s="31"/>
      <c r="J8465" s="84"/>
      <c r="K8465" s="31"/>
      <c r="L8465" s="31"/>
      <c r="M8465" s="169"/>
      <c r="N8465" s="148"/>
      <c r="O8465" s="106"/>
      <c r="P8465" s="43"/>
      <c r="Q8465" s="31"/>
      <c r="R8465" s="84"/>
      <c r="S8465" s="31"/>
      <c r="T8465" s="31"/>
      <c r="U8465" s="169"/>
      <c r="V8465" s="150"/>
      <c r="W8465" s="141" t="str" cm="1">
        <f t="array" ref="W8465">IF(SUM(LEN(B8465:V8465))=0,"",IF(OR(OR(ISBLANK(F8465),SUM(LEN(C8465),LEN(D8465))=0),AND(NOT(E8465="Unknown"),ISBLANK(J8465)),AND(NOT(O8465="Unknown"),ISBLANK(R8465))),"Missing Information", INDEX(Table15[Entire Service Line Classification], MATCH(SUMIFS(Table15[Unique ID],Table15[System-Owned Portion],E8465,Table15[If Material Anything Other than "Lead" in Column E,Was Material Ever Previously Lead?],G8465,Table15[Customer-Owned Portion],O8465),Table15[Unique ID],0),0)))</f>
        <v/>
      </c>
      <c r="X8465"/>
    </row>
    <row r="8466" spans="2:24" x14ac:dyDescent="0.25">
      <c r="B8466" s="146"/>
      <c r="C8466" s="31"/>
      <c r="D8466" s="31"/>
      <c r="E8466" s="44"/>
      <c r="F8466" s="43"/>
      <c r="G8466" s="84"/>
      <c r="H8466" s="31"/>
      <c r="I8466" s="31"/>
      <c r="J8466" s="84"/>
      <c r="K8466" s="31"/>
      <c r="L8466" s="31"/>
      <c r="M8466" s="169"/>
      <c r="N8466" s="148"/>
      <c r="O8466" s="106"/>
      <c r="P8466" s="43"/>
      <c r="Q8466" s="31"/>
      <c r="R8466" s="84"/>
      <c r="S8466" s="31"/>
      <c r="T8466" s="31"/>
      <c r="U8466" s="169"/>
      <c r="V8466" s="150"/>
      <c r="W8466" s="141" t="str" cm="1">
        <f t="array" ref="W8466">IF(SUM(LEN(B8466:V8466))=0,"",IF(OR(OR(ISBLANK(F8466),SUM(LEN(C8466),LEN(D8466))=0),AND(NOT(E8466="Unknown"),ISBLANK(J8466)),AND(NOT(O8466="Unknown"),ISBLANK(R8466))),"Missing Information", INDEX(Table15[Entire Service Line Classification], MATCH(SUMIFS(Table15[Unique ID],Table15[System-Owned Portion],E8466,Table15[If Material Anything Other than "Lead" in Column E,Was Material Ever Previously Lead?],G8466,Table15[Customer-Owned Portion],O8466),Table15[Unique ID],0),0)))</f>
        <v/>
      </c>
      <c r="X8466"/>
    </row>
    <row r="8467" spans="2:24" x14ac:dyDescent="0.25">
      <c r="B8467" s="146"/>
      <c r="C8467" s="31"/>
      <c r="D8467" s="31"/>
      <c r="E8467" s="44"/>
      <c r="F8467" s="43"/>
      <c r="G8467" s="84"/>
      <c r="H8467" s="31"/>
      <c r="I8467" s="31"/>
      <c r="J8467" s="84"/>
      <c r="K8467" s="31"/>
      <c r="L8467" s="31"/>
      <c r="M8467" s="169"/>
      <c r="N8467" s="148"/>
      <c r="O8467" s="106"/>
      <c r="P8467" s="43"/>
      <c r="Q8467" s="31"/>
      <c r="R8467" s="84"/>
      <c r="S8467" s="31"/>
      <c r="T8467" s="31"/>
      <c r="U8467" s="169"/>
      <c r="V8467" s="150"/>
      <c r="W8467" s="141" t="str" cm="1">
        <f t="array" ref="W8467">IF(SUM(LEN(B8467:V8467))=0,"",IF(OR(OR(ISBLANK(F8467),SUM(LEN(C8467),LEN(D8467))=0),AND(NOT(E8467="Unknown"),ISBLANK(J8467)),AND(NOT(O8467="Unknown"),ISBLANK(R8467))),"Missing Information", INDEX(Table15[Entire Service Line Classification], MATCH(SUMIFS(Table15[Unique ID],Table15[System-Owned Portion],E8467,Table15[If Material Anything Other than "Lead" in Column E,Was Material Ever Previously Lead?],G8467,Table15[Customer-Owned Portion],O8467),Table15[Unique ID],0),0)))</f>
        <v/>
      </c>
      <c r="X8467"/>
    </row>
    <row r="8468" spans="2:24" x14ac:dyDescent="0.25">
      <c r="B8468" s="146"/>
      <c r="C8468" s="31"/>
      <c r="D8468" s="31"/>
      <c r="E8468" s="44"/>
      <c r="F8468" s="43"/>
      <c r="G8468" s="84"/>
      <c r="H8468" s="31"/>
      <c r="I8468" s="31"/>
      <c r="J8468" s="84"/>
      <c r="K8468" s="31"/>
      <c r="L8468" s="31"/>
      <c r="M8468" s="169"/>
      <c r="N8468" s="148"/>
      <c r="O8468" s="106"/>
      <c r="P8468" s="43"/>
      <c r="Q8468" s="31"/>
      <c r="R8468" s="84"/>
      <c r="S8468" s="31"/>
      <c r="T8468" s="31"/>
      <c r="U8468" s="169"/>
      <c r="V8468" s="150"/>
      <c r="W8468" s="141" t="str" cm="1">
        <f t="array" ref="W8468">IF(SUM(LEN(B8468:V8468))=0,"",IF(OR(OR(ISBLANK(F8468),SUM(LEN(C8468),LEN(D8468))=0),AND(NOT(E8468="Unknown"),ISBLANK(J8468)),AND(NOT(O8468="Unknown"),ISBLANK(R8468))),"Missing Information", INDEX(Table15[Entire Service Line Classification], MATCH(SUMIFS(Table15[Unique ID],Table15[System-Owned Portion],E8468,Table15[If Material Anything Other than "Lead" in Column E,Was Material Ever Previously Lead?],G8468,Table15[Customer-Owned Portion],O8468),Table15[Unique ID],0),0)))</f>
        <v/>
      </c>
      <c r="X8468"/>
    </row>
    <row r="8469" spans="2:24" x14ac:dyDescent="0.25">
      <c r="B8469" s="146"/>
      <c r="C8469" s="31"/>
      <c r="D8469" s="31"/>
      <c r="E8469" s="44"/>
      <c r="F8469" s="43"/>
      <c r="G8469" s="84"/>
      <c r="H8469" s="31"/>
      <c r="I8469" s="31"/>
      <c r="J8469" s="84"/>
      <c r="K8469" s="31"/>
      <c r="L8469" s="31"/>
      <c r="M8469" s="169"/>
      <c r="N8469" s="148"/>
      <c r="O8469" s="106"/>
      <c r="P8469" s="43"/>
      <c r="Q8469" s="31"/>
      <c r="R8469" s="84"/>
      <c r="S8469" s="31"/>
      <c r="T8469" s="31"/>
      <c r="U8469" s="169"/>
      <c r="V8469" s="150"/>
      <c r="W8469" s="141" t="str" cm="1">
        <f t="array" ref="W8469">IF(SUM(LEN(B8469:V8469))=0,"",IF(OR(OR(ISBLANK(F8469),SUM(LEN(C8469),LEN(D8469))=0),AND(NOT(E8469="Unknown"),ISBLANK(J8469)),AND(NOT(O8469="Unknown"),ISBLANK(R8469))),"Missing Information", INDEX(Table15[Entire Service Line Classification], MATCH(SUMIFS(Table15[Unique ID],Table15[System-Owned Portion],E8469,Table15[If Material Anything Other than "Lead" in Column E,Was Material Ever Previously Lead?],G8469,Table15[Customer-Owned Portion],O8469),Table15[Unique ID],0),0)))</f>
        <v/>
      </c>
      <c r="X8469"/>
    </row>
    <row r="8470" spans="2:24" x14ac:dyDescent="0.25">
      <c r="B8470" s="146"/>
      <c r="C8470" s="31"/>
      <c r="D8470" s="31"/>
      <c r="E8470" s="44"/>
      <c r="F8470" s="43"/>
      <c r="G8470" s="84"/>
      <c r="H8470" s="31"/>
      <c r="I8470" s="31"/>
      <c r="J8470" s="84"/>
      <c r="K8470" s="31"/>
      <c r="L8470" s="31"/>
      <c r="M8470" s="169"/>
      <c r="N8470" s="148"/>
      <c r="O8470" s="106"/>
      <c r="P8470" s="43"/>
      <c r="Q8470" s="31"/>
      <c r="R8470" s="84"/>
      <c r="S8470" s="31"/>
      <c r="T8470" s="31"/>
      <c r="U8470" s="169"/>
      <c r="V8470" s="150"/>
      <c r="W8470" s="141" t="str" cm="1">
        <f t="array" ref="W8470">IF(SUM(LEN(B8470:V8470))=0,"",IF(OR(OR(ISBLANK(F8470),SUM(LEN(C8470),LEN(D8470))=0),AND(NOT(E8470="Unknown"),ISBLANK(J8470)),AND(NOT(O8470="Unknown"),ISBLANK(R8470))),"Missing Information", INDEX(Table15[Entire Service Line Classification], MATCH(SUMIFS(Table15[Unique ID],Table15[System-Owned Portion],E8470,Table15[If Material Anything Other than "Lead" in Column E,Was Material Ever Previously Lead?],G8470,Table15[Customer-Owned Portion],O8470),Table15[Unique ID],0),0)))</f>
        <v/>
      </c>
      <c r="X8470"/>
    </row>
    <row r="8471" spans="2:24" x14ac:dyDescent="0.25">
      <c r="B8471" s="146"/>
      <c r="C8471" s="31"/>
      <c r="D8471" s="31"/>
      <c r="E8471" s="44"/>
      <c r="F8471" s="43"/>
      <c r="G8471" s="84"/>
      <c r="H8471" s="31"/>
      <c r="I8471" s="31"/>
      <c r="J8471" s="84"/>
      <c r="K8471" s="31"/>
      <c r="L8471" s="31"/>
      <c r="M8471" s="169"/>
      <c r="N8471" s="148"/>
      <c r="O8471" s="106"/>
      <c r="P8471" s="43"/>
      <c r="Q8471" s="31"/>
      <c r="R8471" s="84"/>
      <c r="S8471" s="31"/>
      <c r="T8471" s="31"/>
      <c r="U8471" s="169"/>
      <c r="V8471" s="150"/>
      <c r="W8471" s="141" t="str" cm="1">
        <f t="array" ref="W8471">IF(SUM(LEN(B8471:V8471))=0,"",IF(OR(OR(ISBLANK(F8471),SUM(LEN(C8471),LEN(D8471))=0),AND(NOT(E8471="Unknown"),ISBLANK(J8471)),AND(NOT(O8471="Unknown"),ISBLANK(R8471))),"Missing Information", INDEX(Table15[Entire Service Line Classification], MATCH(SUMIFS(Table15[Unique ID],Table15[System-Owned Portion],E8471,Table15[If Material Anything Other than "Lead" in Column E,Was Material Ever Previously Lead?],G8471,Table15[Customer-Owned Portion],O8471),Table15[Unique ID],0),0)))</f>
        <v/>
      </c>
      <c r="X8471"/>
    </row>
    <row r="8472" spans="2:24" x14ac:dyDescent="0.25">
      <c r="B8472" s="146"/>
      <c r="C8472" s="31"/>
      <c r="D8472" s="31"/>
      <c r="E8472" s="44"/>
      <c r="F8472" s="43"/>
      <c r="G8472" s="84"/>
      <c r="H8472" s="31"/>
      <c r="I8472" s="31"/>
      <c r="J8472" s="84"/>
      <c r="K8472" s="31"/>
      <c r="L8472" s="31"/>
      <c r="M8472" s="169"/>
      <c r="N8472" s="148"/>
      <c r="O8472" s="106"/>
      <c r="P8472" s="43"/>
      <c r="Q8472" s="31"/>
      <c r="R8472" s="84"/>
      <c r="S8472" s="31"/>
      <c r="T8472" s="31"/>
      <c r="U8472" s="169"/>
      <c r="V8472" s="150"/>
      <c r="W8472" s="141" t="str" cm="1">
        <f t="array" ref="W8472">IF(SUM(LEN(B8472:V8472))=0,"",IF(OR(OR(ISBLANK(F8472),SUM(LEN(C8472),LEN(D8472))=0),AND(NOT(E8472="Unknown"),ISBLANK(J8472)),AND(NOT(O8472="Unknown"),ISBLANK(R8472))),"Missing Information", INDEX(Table15[Entire Service Line Classification], MATCH(SUMIFS(Table15[Unique ID],Table15[System-Owned Portion],E8472,Table15[If Material Anything Other than "Lead" in Column E,Was Material Ever Previously Lead?],G8472,Table15[Customer-Owned Portion],O8472),Table15[Unique ID],0),0)))</f>
        <v/>
      </c>
      <c r="X8472"/>
    </row>
    <row r="8473" spans="2:24" x14ac:dyDescent="0.25">
      <c r="B8473" s="146"/>
      <c r="C8473" s="31"/>
      <c r="D8473" s="31"/>
      <c r="E8473" s="44"/>
      <c r="F8473" s="43"/>
      <c r="G8473" s="84"/>
      <c r="H8473" s="31"/>
      <c r="I8473" s="31"/>
      <c r="J8473" s="84"/>
      <c r="K8473" s="31"/>
      <c r="L8473" s="31"/>
      <c r="M8473" s="169"/>
      <c r="N8473" s="148"/>
      <c r="O8473" s="106"/>
      <c r="P8473" s="43"/>
      <c r="Q8473" s="31"/>
      <c r="R8473" s="84"/>
      <c r="S8473" s="31"/>
      <c r="T8473" s="31"/>
      <c r="U8473" s="169"/>
      <c r="V8473" s="150"/>
      <c r="W8473" s="141" t="str" cm="1">
        <f t="array" ref="W8473">IF(SUM(LEN(B8473:V8473))=0,"",IF(OR(OR(ISBLANK(F8473),SUM(LEN(C8473),LEN(D8473))=0),AND(NOT(E8473="Unknown"),ISBLANK(J8473)),AND(NOT(O8473="Unknown"),ISBLANK(R8473))),"Missing Information", INDEX(Table15[Entire Service Line Classification], MATCH(SUMIFS(Table15[Unique ID],Table15[System-Owned Portion],E8473,Table15[If Material Anything Other than "Lead" in Column E,Was Material Ever Previously Lead?],G8473,Table15[Customer-Owned Portion],O8473),Table15[Unique ID],0),0)))</f>
        <v/>
      </c>
      <c r="X8473"/>
    </row>
    <row r="8474" spans="2:24" x14ac:dyDescent="0.25">
      <c r="B8474" s="146"/>
      <c r="C8474" s="31"/>
      <c r="D8474" s="31"/>
      <c r="E8474" s="44"/>
      <c r="F8474" s="43"/>
      <c r="G8474" s="84"/>
      <c r="H8474" s="31"/>
      <c r="I8474" s="31"/>
      <c r="J8474" s="84"/>
      <c r="K8474" s="31"/>
      <c r="L8474" s="31"/>
      <c r="M8474" s="169"/>
      <c r="N8474" s="148"/>
      <c r="O8474" s="106"/>
      <c r="P8474" s="43"/>
      <c r="Q8474" s="31"/>
      <c r="R8474" s="84"/>
      <c r="S8474" s="31"/>
      <c r="T8474" s="31"/>
      <c r="U8474" s="169"/>
      <c r="V8474" s="150"/>
      <c r="W8474" s="141" t="str" cm="1">
        <f t="array" ref="W8474">IF(SUM(LEN(B8474:V8474))=0,"",IF(OR(OR(ISBLANK(F8474),SUM(LEN(C8474),LEN(D8474))=0),AND(NOT(E8474="Unknown"),ISBLANK(J8474)),AND(NOT(O8474="Unknown"),ISBLANK(R8474))),"Missing Information", INDEX(Table15[Entire Service Line Classification], MATCH(SUMIFS(Table15[Unique ID],Table15[System-Owned Portion],E8474,Table15[If Material Anything Other than "Lead" in Column E,Was Material Ever Previously Lead?],G8474,Table15[Customer-Owned Portion],O8474),Table15[Unique ID],0),0)))</f>
        <v/>
      </c>
      <c r="X8474"/>
    </row>
    <row r="8475" spans="2:24" x14ac:dyDescent="0.25">
      <c r="B8475" s="146"/>
      <c r="C8475" s="31"/>
      <c r="D8475" s="31"/>
      <c r="E8475" s="44"/>
      <c r="F8475" s="43"/>
      <c r="G8475" s="84"/>
      <c r="H8475" s="31"/>
      <c r="I8475" s="31"/>
      <c r="J8475" s="84"/>
      <c r="K8475" s="31"/>
      <c r="L8475" s="31"/>
      <c r="M8475" s="169"/>
      <c r="N8475" s="148"/>
      <c r="O8475" s="106"/>
      <c r="P8475" s="43"/>
      <c r="Q8475" s="31"/>
      <c r="R8475" s="84"/>
      <c r="S8475" s="31"/>
      <c r="T8475" s="31"/>
      <c r="U8475" s="169"/>
      <c r="V8475" s="150"/>
      <c r="W8475" s="141" t="str" cm="1">
        <f t="array" ref="W8475">IF(SUM(LEN(B8475:V8475))=0,"",IF(OR(OR(ISBLANK(F8475),SUM(LEN(C8475),LEN(D8475))=0),AND(NOT(E8475="Unknown"),ISBLANK(J8475)),AND(NOT(O8475="Unknown"),ISBLANK(R8475))),"Missing Information", INDEX(Table15[Entire Service Line Classification], MATCH(SUMIFS(Table15[Unique ID],Table15[System-Owned Portion],E8475,Table15[If Material Anything Other than "Lead" in Column E,Was Material Ever Previously Lead?],G8475,Table15[Customer-Owned Portion],O8475),Table15[Unique ID],0),0)))</f>
        <v/>
      </c>
      <c r="X8475"/>
    </row>
    <row r="8476" spans="2:24" x14ac:dyDescent="0.25">
      <c r="B8476" s="146"/>
      <c r="C8476" s="31"/>
      <c r="D8476" s="31"/>
      <c r="E8476" s="44"/>
      <c r="F8476" s="43"/>
      <c r="G8476" s="84"/>
      <c r="H8476" s="31"/>
      <c r="I8476" s="31"/>
      <c r="J8476" s="84"/>
      <c r="K8476" s="31"/>
      <c r="L8476" s="31"/>
      <c r="M8476" s="169"/>
      <c r="N8476" s="148"/>
      <c r="O8476" s="106"/>
      <c r="P8476" s="43"/>
      <c r="Q8476" s="31"/>
      <c r="R8476" s="84"/>
      <c r="S8476" s="31"/>
      <c r="T8476" s="31"/>
      <c r="U8476" s="169"/>
      <c r="V8476" s="150"/>
      <c r="W8476" s="141" t="str" cm="1">
        <f t="array" ref="W8476">IF(SUM(LEN(B8476:V8476))=0,"",IF(OR(OR(ISBLANK(F8476),SUM(LEN(C8476),LEN(D8476))=0),AND(NOT(E8476="Unknown"),ISBLANK(J8476)),AND(NOT(O8476="Unknown"),ISBLANK(R8476))),"Missing Information", INDEX(Table15[Entire Service Line Classification], MATCH(SUMIFS(Table15[Unique ID],Table15[System-Owned Portion],E8476,Table15[If Material Anything Other than "Lead" in Column E,Was Material Ever Previously Lead?],G8476,Table15[Customer-Owned Portion],O8476),Table15[Unique ID],0),0)))</f>
        <v/>
      </c>
      <c r="X8476"/>
    </row>
    <row r="8477" spans="2:24" x14ac:dyDescent="0.25">
      <c r="B8477" s="146"/>
      <c r="C8477" s="31"/>
      <c r="D8477" s="31"/>
      <c r="E8477" s="44"/>
      <c r="F8477" s="43"/>
      <c r="G8477" s="84"/>
      <c r="H8477" s="31"/>
      <c r="I8477" s="31"/>
      <c r="J8477" s="84"/>
      <c r="K8477" s="31"/>
      <c r="L8477" s="31"/>
      <c r="M8477" s="169"/>
      <c r="N8477" s="148"/>
      <c r="O8477" s="106"/>
      <c r="P8477" s="43"/>
      <c r="Q8477" s="31"/>
      <c r="R8477" s="84"/>
      <c r="S8477" s="31"/>
      <c r="T8477" s="31"/>
      <c r="U8477" s="169"/>
      <c r="V8477" s="150"/>
      <c r="W8477" s="141" t="str" cm="1">
        <f t="array" ref="W8477">IF(SUM(LEN(B8477:V8477))=0,"",IF(OR(OR(ISBLANK(F8477),SUM(LEN(C8477),LEN(D8477))=0),AND(NOT(E8477="Unknown"),ISBLANK(J8477)),AND(NOT(O8477="Unknown"),ISBLANK(R8477))),"Missing Information", INDEX(Table15[Entire Service Line Classification], MATCH(SUMIFS(Table15[Unique ID],Table15[System-Owned Portion],E8477,Table15[If Material Anything Other than "Lead" in Column E,Was Material Ever Previously Lead?],G8477,Table15[Customer-Owned Portion],O8477),Table15[Unique ID],0),0)))</f>
        <v/>
      </c>
      <c r="X8477"/>
    </row>
    <row r="8478" spans="2:24" x14ac:dyDescent="0.25">
      <c r="B8478" s="146"/>
      <c r="C8478" s="31"/>
      <c r="D8478" s="31"/>
      <c r="E8478" s="44"/>
      <c r="F8478" s="43"/>
      <c r="G8478" s="84"/>
      <c r="H8478" s="31"/>
      <c r="I8478" s="31"/>
      <c r="J8478" s="84"/>
      <c r="K8478" s="31"/>
      <c r="L8478" s="31"/>
      <c r="M8478" s="169"/>
      <c r="N8478" s="148"/>
      <c r="O8478" s="106"/>
      <c r="P8478" s="43"/>
      <c r="Q8478" s="31"/>
      <c r="R8478" s="84"/>
      <c r="S8478" s="31"/>
      <c r="T8478" s="31"/>
      <c r="U8478" s="169"/>
      <c r="V8478" s="150"/>
      <c r="W8478" s="141" t="str" cm="1">
        <f t="array" ref="W8478">IF(SUM(LEN(B8478:V8478))=0,"",IF(OR(OR(ISBLANK(F8478),SUM(LEN(C8478),LEN(D8478))=0),AND(NOT(E8478="Unknown"),ISBLANK(J8478)),AND(NOT(O8478="Unknown"),ISBLANK(R8478))),"Missing Information", INDEX(Table15[Entire Service Line Classification], MATCH(SUMIFS(Table15[Unique ID],Table15[System-Owned Portion],E8478,Table15[If Material Anything Other than "Lead" in Column E,Was Material Ever Previously Lead?],G8478,Table15[Customer-Owned Portion],O8478),Table15[Unique ID],0),0)))</f>
        <v/>
      </c>
      <c r="X8478"/>
    </row>
    <row r="8479" spans="2:24" x14ac:dyDescent="0.25">
      <c r="B8479" s="146"/>
      <c r="C8479" s="31"/>
      <c r="D8479" s="31"/>
      <c r="E8479" s="44"/>
      <c r="F8479" s="43"/>
      <c r="G8479" s="84"/>
      <c r="H8479" s="31"/>
      <c r="I8479" s="31"/>
      <c r="J8479" s="84"/>
      <c r="K8479" s="31"/>
      <c r="L8479" s="31"/>
      <c r="M8479" s="169"/>
      <c r="N8479" s="148"/>
      <c r="O8479" s="106"/>
      <c r="P8479" s="43"/>
      <c r="Q8479" s="31"/>
      <c r="R8479" s="84"/>
      <c r="S8479" s="31"/>
      <c r="T8479" s="31"/>
      <c r="U8479" s="169"/>
      <c r="V8479" s="150"/>
      <c r="W8479" s="141" t="str" cm="1">
        <f t="array" ref="W8479">IF(SUM(LEN(B8479:V8479))=0,"",IF(OR(OR(ISBLANK(F8479),SUM(LEN(C8479),LEN(D8479))=0),AND(NOT(E8479="Unknown"),ISBLANK(J8479)),AND(NOT(O8479="Unknown"),ISBLANK(R8479))),"Missing Information", INDEX(Table15[Entire Service Line Classification], MATCH(SUMIFS(Table15[Unique ID],Table15[System-Owned Portion],E8479,Table15[If Material Anything Other than "Lead" in Column E,Was Material Ever Previously Lead?],G8479,Table15[Customer-Owned Portion],O8479),Table15[Unique ID],0),0)))</f>
        <v/>
      </c>
      <c r="X8479"/>
    </row>
    <row r="8480" spans="2:24" x14ac:dyDescent="0.25">
      <c r="B8480" s="146"/>
      <c r="C8480" s="31"/>
      <c r="D8480" s="31"/>
      <c r="E8480" s="44"/>
      <c r="F8480" s="43"/>
      <c r="G8480" s="84"/>
      <c r="H8480" s="31"/>
      <c r="I8480" s="31"/>
      <c r="J8480" s="84"/>
      <c r="K8480" s="31"/>
      <c r="L8480" s="31"/>
      <c r="M8480" s="169"/>
      <c r="N8480" s="148"/>
      <c r="O8480" s="106"/>
      <c r="P8480" s="43"/>
      <c r="Q8480" s="31"/>
      <c r="R8480" s="84"/>
      <c r="S8480" s="31"/>
      <c r="T8480" s="31"/>
      <c r="U8480" s="169"/>
      <c r="V8480" s="150"/>
      <c r="W8480" s="141" t="str" cm="1">
        <f t="array" ref="W8480">IF(SUM(LEN(B8480:V8480))=0,"",IF(OR(OR(ISBLANK(F8480),SUM(LEN(C8480),LEN(D8480))=0),AND(NOT(E8480="Unknown"),ISBLANK(J8480)),AND(NOT(O8480="Unknown"),ISBLANK(R8480))),"Missing Information", INDEX(Table15[Entire Service Line Classification], MATCH(SUMIFS(Table15[Unique ID],Table15[System-Owned Portion],E8480,Table15[If Material Anything Other than "Lead" in Column E,Was Material Ever Previously Lead?],G8480,Table15[Customer-Owned Portion],O8480),Table15[Unique ID],0),0)))</f>
        <v/>
      </c>
      <c r="X8480"/>
    </row>
    <row r="8481" spans="2:24" x14ac:dyDescent="0.25">
      <c r="B8481" s="146"/>
      <c r="C8481" s="31"/>
      <c r="D8481" s="31"/>
      <c r="E8481" s="44"/>
      <c r="F8481" s="43"/>
      <c r="G8481" s="84"/>
      <c r="H8481" s="31"/>
      <c r="I8481" s="31"/>
      <c r="J8481" s="84"/>
      <c r="K8481" s="31"/>
      <c r="L8481" s="31"/>
      <c r="M8481" s="169"/>
      <c r="N8481" s="148"/>
      <c r="O8481" s="106"/>
      <c r="P8481" s="43"/>
      <c r="Q8481" s="31"/>
      <c r="R8481" s="84"/>
      <c r="S8481" s="31"/>
      <c r="T8481" s="31"/>
      <c r="U8481" s="169"/>
      <c r="V8481" s="150"/>
      <c r="W8481" s="141" t="str" cm="1">
        <f t="array" ref="W8481">IF(SUM(LEN(B8481:V8481))=0,"",IF(OR(OR(ISBLANK(F8481),SUM(LEN(C8481),LEN(D8481))=0),AND(NOT(E8481="Unknown"),ISBLANK(J8481)),AND(NOT(O8481="Unknown"),ISBLANK(R8481))),"Missing Information", INDEX(Table15[Entire Service Line Classification], MATCH(SUMIFS(Table15[Unique ID],Table15[System-Owned Portion],E8481,Table15[If Material Anything Other than "Lead" in Column E,Was Material Ever Previously Lead?],G8481,Table15[Customer-Owned Portion],O8481),Table15[Unique ID],0),0)))</f>
        <v/>
      </c>
      <c r="X8481"/>
    </row>
    <row r="8482" spans="2:24" x14ac:dyDescent="0.25">
      <c r="B8482" s="146"/>
      <c r="C8482" s="31"/>
      <c r="D8482" s="31"/>
      <c r="E8482" s="44"/>
      <c r="F8482" s="43"/>
      <c r="G8482" s="84"/>
      <c r="H8482" s="31"/>
      <c r="I8482" s="31"/>
      <c r="J8482" s="84"/>
      <c r="K8482" s="31"/>
      <c r="L8482" s="31"/>
      <c r="M8482" s="169"/>
      <c r="N8482" s="148"/>
      <c r="O8482" s="106"/>
      <c r="P8482" s="43"/>
      <c r="Q8482" s="31"/>
      <c r="R8482" s="84"/>
      <c r="S8482" s="31"/>
      <c r="T8482" s="31"/>
      <c r="U8482" s="169"/>
      <c r="V8482" s="150"/>
      <c r="W8482" s="141" t="str" cm="1">
        <f t="array" ref="W8482">IF(SUM(LEN(B8482:V8482))=0,"",IF(OR(OR(ISBLANK(F8482),SUM(LEN(C8482),LEN(D8482))=0),AND(NOT(E8482="Unknown"),ISBLANK(J8482)),AND(NOT(O8482="Unknown"),ISBLANK(R8482))),"Missing Information", INDEX(Table15[Entire Service Line Classification], MATCH(SUMIFS(Table15[Unique ID],Table15[System-Owned Portion],E8482,Table15[If Material Anything Other than "Lead" in Column E,Was Material Ever Previously Lead?],G8482,Table15[Customer-Owned Portion],O8482),Table15[Unique ID],0),0)))</f>
        <v/>
      </c>
      <c r="X8482"/>
    </row>
    <row r="8483" spans="2:24" x14ac:dyDescent="0.25">
      <c r="B8483" s="146"/>
      <c r="C8483" s="31"/>
      <c r="D8483" s="31"/>
      <c r="E8483" s="44"/>
      <c r="F8483" s="43"/>
      <c r="G8483" s="84"/>
      <c r="H8483" s="31"/>
      <c r="I8483" s="31"/>
      <c r="J8483" s="84"/>
      <c r="K8483" s="31"/>
      <c r="L8483" s="31"/>
      <c r="M8483" s="169"/>
      <c r="N8483" s="148"/>
      <c r="O8483" s="106"/>
      <c r="P8483" s="43"/>
      <c r="Q8483" s="31"/>
      <c r="R8483" s="84"/>
      <c r="S8483" s="31"/>
      <c r="T8483" s="31"/>
      <c r="U8483" s="169"/>
      <c r="V8483" s="150"/>
      <c r="W8483" s="141" t="str" cm="1">
        <f t="array" ref="W8483">IF(SUM(LEN(B8483:V8483))=0,"",IF(OR(OR(ISBLANK(F8483),SUM(LEN(C8483),LEN(D8483))=0),AND(NOT(E8483="Unknown"),ISBLANK(J8483)),AND(NOT(O8483="Unknown"),ISBLANK(R8483))),"Missing Information", INDEX(Table15[Entire Service Line Classification], MATCH(SUMIFS(Table15[Unique ID],Table15[System-Owned Portion],E8483,Table15[If Material Anything Other than "Lead" in Column E,Was Material Ever Previously Lead?],G8483,Table15[Customer-Owned Portion],O8483),Table15[Unique ID],0),0)))</f>
        <v/>
      </c>
      <c r="X8483"/>
    </row>
    <row r="8484" spans="2:24" x14ac:dyDescent="0.25">
      <c r="B8484" s="146"/>
      <c r="C8484" s="31"/>
      <c r="D8484" s="31"/>
      <c r="E8484" s="44"/>
      <c r="F8484" s="43"/>
      <c r="G8484" s="84"/>
      <c r="H8484" s="31"/>
      <c r="I8484" s="31"/>
      <c r="J8484" s="84"/>
      <c r="K8484" s="31"/>
      <c r="L8484" s="31"/>
      <c r="M8484" s="169"/>
      <c r="N8484" s="148"/>
      <c r="O8484" s="106"/>
      <c r="P8484" s="43"/>
      <c r="Q8484" s="31"/>
      <c r="R8484" s="84"/>
      <c r="S8484" s="31"/>
      <c r="T8484" s="31"/>
      <c r="U8484" s="169"/>
      <c r="V8484" s="150"/>
      <c r="W8484" s="141" t="str" cm="1">
        <f t="array" ref="W8484">IF(SUM(LEN(B8484:V8484))=0,"",IF(OR(OR(ISBLANK(F8484),SUM(LEN(C8484),LEN(D8484))=0),AND(NOT(E8484="Unknown"),ISBLANK(J8484)),AND(NOT(O8484="Unknown"),ISBLANK(R8484))),"Missing Information", INDEX(Table15[Entire Service Line Classification], MATCH(SUMIFS(Table15[Unique ID],Table15[System-Owned Portion],E8484,Table15[If Material Anything Other than "Lead" in Column E,Was Material Ever Previously Lead?],G8484,Table15[Customer-Owned Portion],O8484),Table15[Unique ID],0),0)))</f>
        <v/>
      </c>
      <c r="X8484"/>
    </row>
    <row r="8485" spans="2:24" x14ac:dyDescent="0.25">
      <c r="B8485" s="146"/>
      <c r="C8485" s="31"/>
      <c r="D8485" s="31"/>
      <c r="E8485" s="44"/>
      <c r="F8485" s="43"/>
      <c r="G8485" s="84"/>
      <c r="H8485" s="31"/>
      <c r="I8485" s="31"/>
      <c r="J8485" s="84"/>
      <c r="K8485" s="31"/>
      <c r="L8485" s="31"/>
      <c r="M8485" s="169"/>
      <c r="N8485" s="148"/>
      <c r="O8485" s="106"/>
      <c r="P8485" s="43"/>
      <c r="Q8485" s="31"/>
      <c r="R8485" s="84"/>
      <c r="S8485" s="31"/>
      <c r="T8485" s="31"/>
      <c r="U8485" s="169"/>
      <c r="V8485" s="150"/>
      <c r="W8485" s="141" t="str" cm="1">
        <f t="array" ref="W8485">IF(SUM(LEN(B8485:V8485))=0,"",IF(OR(OR(ISBLANK(F8485),SUM(LEN(C8485),LEN(D8485))=0),AND(NOT(E8485="Unknown"),ISBLANK(J8485)),AND(NOT(O8485="Unknown"),ISBLANK(R8485))),"Missing Information", INDEX(Table15[Entire Service Line Classification], MATCH(SUMIFS(Table15[Unique ID],Table15[System-Owned Portion],E8485,Table15[If Material Anything Other than "Lead" in Column E,Was Material Ever Previously Lead?],G8485,Table15[Customer-Owned Portion],O8485),Table15[Unique ID],0),0)))</f>
        <v/>
      </c>
      <c r="X8485"/>
    </row>
    <row r="8486" spans="2:24" x14ac:dyDescent="0.25">
      <c r="B8486" s="146"/>
      <c r="C8486" s="31"/>
      <c r="D8486" s="31"/>
      <c r="E8486" s="44"/>
      <c r="F8486" s="43"/>
      <c r="G8486" s="84"/>
      <c r="H8486" s="31"/>
      <c r="I8486" s="31"/>
      <c r="J8486" s="84"/>
      <c r="K8486" s="31"/>
      <c r="L8486" s="31"/>
      <c r="M8486" s="169"/>
      <c r="N8486" s="148"/>
      <c r="O8486" s="106"/>
      <c r="P8486" s="43"/>
      <c r="Q8486" s="31"/>
      <c r="R8486" s="84"/>
      <c r="S8486" s="31"/>
      <c r="T8486" s="31"/>
      <c r="U8486" s="169"/>
      <c r="V8486" s="150"/>
      <c r="W8486" s="141" t="str" cm="1">
        <f t="array" ref="W8486">IF(SUM(LEN(B8486:V8486))=0,"",IF(OR(OR(ISBLANK(F8486),SUM(LEN(C8486),LEN(D8486))=0),AND(NOT(E8486="Unknown"),ISBLANK(J8486)),AND(NOT(O8486="Unknown"),ISBLANK(R8486))),"Missing Information", INDEX(Table15[Entire Service Line Classification], MATCH(SUMIFS(Table15[Unique ID],Table15[System-Owned Portion],E8486,Table15[If Material Anything Other than "Lead" in Column E,Was Material Ever Previously Lead?],G8486,Table15[Customer-Owned Portion],O8486),Table15[Unique ID],0),0)))</f>
        <v/>
      </c>
      <c r="X8486"/>
    </row>
    <row r="8487" spans="2:24" x14ac:dyDescent="0.25">
      <c r="B8487" s="146"/>
      <c r="C8487" s="31"/>
      <c r="D8487" s="31"/>
      <c r="E8487" s="44"/>
      <c r="F8487" s="43"/>
      <c r="G8487" s="84"/>
      <c r="H8487" s="31"/>
      <c r="I8487" s="31"/>
      <c r="J8487" s="84"/>
      <c r="K8487" s="31"/>
      <c r="L8487" s="31"/>
      <c r="M8487" s="169"/>
      <c r="N8487" s="148"/>
      <c r="O8487" s="106"/>
      <c r="P8487" s="43"/>
      <c r="Q8487" s="31"/>
      <c r="R8487" s="84"/>
      <c r="S8487" s="31"/>
      <c r="T8487" s="31"/>
      <c r="U8487" s="169"/>
      <c r="V8487" s="150"/>
      <c r="W8487" s="141" t="str" cm="1">
        <f t="array" ref="W8487">IF(SUM(LEN(B8487:V8487))=0,"",IF(OR(OR(ISBLANK(F8487),SUM(LEN(C8487),LEN(D8487))=0),AND(NOT(E8487="Unknown"),ISBLANK(J8487)),AND(NOT(O8487="Unknown"),ISBLANK(R8487))),"Missing Information", INDEX(Table15[Entire Service Line Classification], MATCH(SUMIFS(Table15[Unique ID],Table15[System-Owned Portion],E8487,Table15[If Material Anything Other than "Lead" in Column E,Was Material Ever Previously Lead?],G8487,Table15[Customer-Owned Portion],O8487),Table15[Unique ID],0),0)))</f>
        <v/>
      </c>
      <c r="X8487"/>
    </row>
    <row r="8488" spans="2:24" x14ac:dyDescent="0.25">
      <c r="B8488" s="146"/>
      <c r="C8488" s="31"/>
      <c r="D8488" s="31"/>
      <c r="E8488" s="44"/>
      <c r="F8488" s="43"/>
      <c r="G8488" s="84"/>
      <c r="H8488" s="31"/>
      <c r="I8488" s="31"/>
      <c r="J8488" s="84"/>
      <c r="K8488" s="31"/>
      <c r="L8488" s="31"/>
      <c r="M8488" s="169"/>
      <c r="N8488" s="148"/>
      <c r="O8488" s="106"/>
      <c r="P8488" s="43"/>
      <c r="Q8488" s="31"/>
      <c r="R8488" s="84"/>
      <c r="S8488" s="31"/>
      <c r="T8488" s="31"/>
      <c r="U8488" s="169"/>
      <c r="V8488" s="150"/>
      <c r="W8488" s="141" t="str" cm="1">
        <f t="array" ref="W8488">IF(SUM(LEN(B8488:V8488))=0,"",IF(OR(OR(ISBLANK(F8488),SUM(LEN(C8488),LEN(D8488))=0),AND(NOT(E8488="Unknown"),ISBLANK(J8488)),AND(NOT(O8488="Unknown"),ISBLANK(R8488))),"Missing Information", INDEX(Table15[Entire Service Line Classification], MATCH(SUMIFS(Table15[Unique ID],Table15[System-Owned Portion],E8488,Table15[If Material Anything Other than "Lead" in Column E,Was Material Ever Previously Lead?],G8488,Table15[Customer-Owned Portion],O8488),Table15[Unique ID],0),0)))</f>
        <v/>
      </c>
      <c r="X8488"/>
    </row>
    <row r="8489" spans="2:24" x14ac:dyDescent="0.25">
      <c r="B8489" s="146"/>
      <c r="C8489" s="31"/>
      <c r="D8489" s="31"/>
      <c r="E8489" s="44"/>
      <c r="F8489" s="43"/>
      <c r="G8489" s="84"/>
      <c r="H8489" s="31"/>
      <c r="I8489" s="31"/>
      <c r="J8489" s="84"/>
      <c r="K8489" s="31"/>
      <c r="L8489" s="31"/>
      <c r="M8489" s="169"/>
      <c r="N8489" s="148"/>
      <c r="O8489" s="106"/>
      <c r="P8489" s="43"/>
      <c r="Q8489" s="31"/>
      <c r="R8489" s="84"/>
      <c r="S8489" s="31"/>
      <c r="T8489" s="31"/>
      <c r="U8489" s="169"/>
      <c r="V8489" s="150"/>
      <c r="W8489" s="141" t="str" cm="1">
        <f t="array" ref="W8489">IF(SUM(LEN(B8489:V8489))=0,"",IF(OR(OR(ISBLANK(F8489),SUM(LEN(C8489),LEN(D8489))=0),AND(NOT(E8489="Unknown"),ISBLANK(J8489)),AND(NOT(O8489="Unknown"),ISBLANK(R8489))),"Missing Information", INDEX(Table15[Entire Service Line Classification], MATCH(SUMIFS(Table15[Unique ID],Table15[System-Owned Portion],E8489,Table15[If Material Anything Other than "Lead" in Column E,Was Material Ever Previously Lead?],G8489,Table15[Customer-Owned Portion],O8489),Table15[Unique ID],0),0)))</f>
        <v/>
      </c>
      <c r="X8489"/>
    </row>
    <row r="8490" spans="2:24" x14ac:dyDescent="0.25">
      <c r="B8490" s="146"/>
      <c r="C8490" s="31"/>
      <c r="D8490" s="31"/>
      <c r="E8490" s="44"/>
      <c r="F8490" s="43"/>
      <c r="G8490" s="84"/>
      <c r="H8490" s="31"/>
      <c r="I8490" s="31"/>
      <c r="J8490" s="84"/>
      <c r="K8490" s="31"/>
      <c r="L8490" s="31"/>
      <c r="M8490" s="169"/>
      <c r="N8490" s="148"/>
      <c r="O8490" s="106"/>
      <c r="P8490" s="43"/>
      <c r="Q8490" s="31"/>
      <c r="R8490" s="84"/>
      <c r="S8490" s="31"/>
      <c r="T8490" s="31"/>
      <c r="U8490" s="169"/>
      <c r="V8490" s="150"/>
      <c r="W8490" s="141" t="str" cm="1">
        <f t="array" ref="W8490">IF(SUM(LEN(B8490:V8490))=0,"",IF(OR(OR(ISBLANK(F8490),SUM(LEN(C8490),LEN(D8490))=0),AND(NOT(E8490="Unknown"),ISBLANK(J8490)),AND(NOT(O8490="Unknown"),ISBLANK(R8490))),"Missing Information", INDEX(Table15[Entire Service Line Classification], MATCH(SUMIFS(Table15[Unique ID],Table15[System-Owned Portion],E8490,Table15[If Material Anything Other than "Lead" in Column E,Was Material Ever Previously Lead?],G8490,Table15[Customer-Owned Portion],O8490),Table15[Unique ID],0),0)))</f>
        <v/>
      </c>
      <c r="X8490"/>
    </row>
    <row r="8491" spans="2:24" x14ac:dyDescent="0.25">
      <c r="B8491" s="146"/>
      <c r="C8491" s="31"/>
      <c r="D8491" s="31"/>
      <c r="E8491" s="44"/>
      <c r="F8491" s="43"/>
      <c r="G8491" s="84"/>
      <c r="H8491" s="31"/>
      <c r="I8491" s="31"/>
      <c r="J8491" s="84"/>
      <c r="K8491" s="31"/>
      <c r="L8491" s="31"/>
      <c r="M8491" s="169"/>
      <c r="N8491" s="148"/>
      <c r="O8491" s="106"/>
      <c r="P8491" s="43"/>
      <c r="Q8491" s="31"/>
      <c r="R8491" s="84"/>
      <c r="S8491" s="31"/>
      <c r="T8491" s="31"/>
      <c r="U8491" s="169"/>
      <c r="V8491" s="150"/>
      <c r="W8491" s="141" t="str" cm="1">
        <f t="array" ref="W8491">IF(SUM(LEN(B8491:V8491))=0,"",IF(OR(OR(ISBLANK(F8491),SUM(LEN(C8491),LEN(D8491))=0),AND(NOT(E8491="Unknown"),ISBLANK(J8491)),AND(NOT(O8491="Unknown"),ISBLANK(R8491))),"Missing Information", INDEX(Table15[Entire Service Line Classification], MATCH(SUMIFS(Table15[Unique ID],Table15[System-Owned Portion],E8491,Table15[If Material Anything Other than "Lead" in Column E,Was Material Ever Previously Lead?],G8491,Table15[Customer-Owned Portion],O8491),Table15[Unique ID],0),0)))</f>
        <v/>
      </c>
      <c r="X8491"/>
    </row>
    <row r="8492" spans="2:24" x14ac:dyDescent="0.25">
      <c r="B8492" s="146"/>
      <c r="C8492" s="31"/>
      <c r="D8492" s="31"/>
      <c r="E8492" s="44"/>
      <c r="F8492" s="43"/>
      <c r="G8492" s="84"/>
      <c r="H8492" s="31"/>
      <c r="I8492" s="31"/>
      <c r="J8492" s="84"/>
      <c r="K8492" s="31"/>
      <c r="L8492" s="31"/>
      <c r="M8492" s="169"/>
      <c r="N8492" s="148"/>
      <c r="O8492" s="106"/>
      <c r="P8492" s="43"/>
      <c r="Q8492" s="31"/>
      <c r="R8492" s="84"/>
      <c r="S8492" s="31"/>
      <c r="T8492" s="31"/>
      <c r="U8492" s="169"/>
      <c r="V8492" s="150"/>
      <c r="W8492" s="141" t="str" cm="1">
        <f t="array" ref="W8492">IF(SUM(LEN(B8492:V8492))=0,"",IF(OR(OR(ISBLANK(F8492),SUM(LEN(C8492),LEN(D8492))=0),AND(NOT(E8492="Unknown"),ISBLANK(J8492)),AND(NOT(O8492="Unknown"),ISBLANK(R8492))),"Missing Information", INDEX(Table15[Entire Service Line Classification], MATCH(SUMIFS(Table15[Unique ID],Table15[System-Owned Portion],E8492,Table15[If Material Anything Other than "Lead" in Column E,Was Material Ever Previously Lead?],G8492,Table15[Customer-Owned Portion],O8492),Table15[Unique ID],0),0)))</f>
        <v/>
      </c>
      <c r="X8492"/>
    </row>
    <row r="8493" spans="2:24" x14ac:dyDescent="0.25">
      <c r="B8493" s="146"/>
      <c r="C8493" s="31"/>
      <c r="D8493" s="31"/>
      <c r="E8493" s="44"/>
      <c r="F8493" s="43"/>
      <c r="G8493" s="84"/>
      <c r="H8493" s="31"/>
      <c r="I8493" s="31"/>
      <c r="J8493" s="84"/>
      <c r="K8493" s="31"/>
      <c r="L8493" s="31"/>
      <c r="M8493" s="169"/>
      <c r="N8493" s="148"/>
      <c r="O8493" s="106"/>
      <c r="P8493" s="43"/>
      <c r="Q8493" s="31"/>
      <c r="R8493" s="84"/>
      <c r="S8493" s="31"/>
      <c r="T8493" s="31"/>
      <c r="U8493" s="169"/>
      <c r="V8493" s="150"/>
      <c r="W8493" s="141" t="str" cm="1">
        <f t="array" ref="W8493">IF(SUM(LEN(B8493:V8493))=0,"",IF(OR(OR(ISBLANK(F8493),SUM(LEN(C8493),LEN(D8493))=0),AND(NOT(E8493="Unknown"),ISBLANK(J8493)),AND(NOT(O8493="Unknown"),ISBLANK(R8493))),"Missing Information", INDEX(Table15[Entire Service Line Classification], MATCH(SUMIFS(Table15[Unique ID],Table15[System-Owned Portion],E8493,Table15[If Material Anything Other than "Lead" in Column E,Was Material Ever Previously Lead?],G8493,Table15[Customer-Owned Portion],O8493),Table15[Unique ID],0),0)))</f>
        <v/>
      </c>
      <c r="X8493"/>
    </row>
    <row r="8494" spans="2:24" x14ac:dyDescent="0.25">
      <c r="B8494" s="146"/>
      <c r="C8494" s="31"/>
      <c r="D8494" s="31"/>
      <c r="E8494" s="44"/>
      <c r="F8494" s="43"/>
      <c r="G8494" s="84"/>
      <c r="H8494" s="31"/>
      <c r="I8494" s="31"/>
      <c r="J8494" s="84"/>
      <c r="K8494" s="31"/>
      <c r="L8494" s="31"/>
      <c r="M8494" s="169"/>
      <c r="N8494" s="148"/>
      <c r="O8494" s="106"/>
      <c r="P8494" s="43"/>
      <c r="Q8494" s="31"/>
      <c r="R8494" s="84"/>
      <c r="S8494" s="31"/>
      <c r="T8494" s="31"/>
      <c r="U8494" s="169"/>
      <c r="V8494" s="150"/>
      <c r="W8494" s="141" t="str" cm="1">
        <f t="array" ref="W8494">IF(SUM(LEN(B8494:V8494))=0,"",IF(OR(OR(ISBLANK(F8494),SUM(LEN(C8494),LEN(D8494))=0),AND(NOT(E8494="Unknown"),ISBLANK(J8494)),AND(NOT(O8494="Unknown"),ISBLANK(R8494))),"Missing Information", INDEX(Table15[Entire Service Line Classification], MATCH(SUMIFS(Table15[Unique ID],Table15[System-Owned Portion],E8494,Table15[If Material Anything Other than "Lead" in Column E,Was Material Ever Previously Lead?],G8494,Table15[Customer-Owned Portion],O8494),Table15[Unique ID],0),0)))</f>
        <v/>
      </c>
      <c r="X8494"/>
    </row>
    <row r="8495" spans="2:24" x14ac:dyDescent="0.25">
      <c r="B8495" s="146"/>
      <c r="C8495" s="31"/>
      <c r="D8495" s="31"/>
      <c r="E8495" s="44"/>
      <c r="F8495" s="43"/>
      <c r="G8495" s="84"/>
      <c r="H8495" s="31"/>
      <c r="I8495" s="31"/>
      <c r="J8495" s="84"/>
      <c r="K8495" s="31"/>
      <c r="L8495" s="31"/>
      <c r="M8495" s="169"/>
      <c r="N8495" s="148"/>
      <c r="O8495" s="106"/>
      <c r="P8495" s="43"/>
      <c r="Q8495" s="31"/>
      <c r="R8495" s="84"/>
      <c r="S8495" s="31"/>
      <c r="T8495" s="31"/>
      <c r="U8495" s="169"/>
      <c r="V8495" s="150"/>
      <c r="W8495" s="141" t="str" cm="1">
        <f t="array" ref="W8495">IF(SUM(LEN(B8495:V8495))=0,"",IF(OR(OR(ISBLANK(F8495),SUM(LEN(C8495),LEN(D8495))=0),AND(NOT(E8495="Unknown"),ISBLANK(J8495)),AND(NOT(O8495="Unknown"),ISBLANK(R8495))),"Missing Information", INDEX(Table15[Entire Service Line Classification], MATCH(SUMIFS(Table15[Unique ID],Table15[System-Owned Portion],E8495,Table15[If Material Anything Other than "Lead" in Column E,Was Material Ever Previously Lead?],G8495,Table15[Customer-Owned Portion],O8495),Table15[Unique ID],0),0)))</f>
        <v/>
      </c>
      <c r="X8495"/>
    </row>
    <row r="8496" spans="2:24" x14ac:dyDescent="0.25">
      <c r="B8496" s="146"/>
      <c r="C8496" s="31"/>
      <c r="D8496" s="31"/>
      <c r="E8496" s="44"/>
      <c r="F8496" s="43"/>
      <c r="G8496" s="84"/>
      <c r="H8496" s="31"/>
      <c r="I8496" s="31"/>
      <c r="J8496" s="84"/>
      <c r="K8496" s="31"/>
      <c r="L8496" s="31"/>
      <c r="M8496" s="169"/>
      <c r="N8496" s="148"/>
      <c r="O8496" s="106"/>
      <c r="P8496" s="43"/>
      <c r="Q8496" s="31"/>
      <c r="R8496" s="84"/>
      <c r="S8496" s="31"/>
      <c r="T8496" s="31"/>
      <c r="U8496" s="169"/>
      <c r="V8496" s="150"/>
      <c r="W8496" s="141" t="str" cm="1">
        <f t="array" ref="W8496">IF(SUM(LEN(B8496:V8496))=0,"",IF(OR(OR(ISBLANK(F8496),SUM(LEN(C8496),LEN(D8496))=0),AND(NOT(E8496="Unknown"),ISBLANK(J8496)),AND(NOT(O8496="Unknown"),ISBLANK(R8496))),"Missing Information", INDEX(Table15[Entire Service Line Classification], MATCH(SUMIFS(Table15[Unique ID],Table15[System-Owned Portion],E8496,Table15[If Material Anything Other than "Lead" in Column E,Was Material Ever Previously Lead?],G8496,Table15[Customer-Owned Portion],O8496),Table15[Unique ID],0),0)))</f>
        <v/>
      </c>
      <c r="X8496"/>
    </row>
    <row r="8497" spans="2:24" x14ac:dyDescent="0.25">
      <c r="B8497" s="146"/>
      <c r="C8497" s="31"/>
      <c r="D8497" s="31"/>
      <c r="E8497" s="44"/>
      <c r="F8497" s="43"/>
      <c r="G8497" s="84"/>
      <c r="H8497" s="31"/>
      <c r="I8497" s="31"/>
      <c r="J8497" s="84"/>
      <c r="K8497" s="31"/>
      <c r="L8497" s="31"/>
      <c r="M8497" s="169"/>
      <c r="N8497" s="148"/>
      <c r="O8497" s="106"/>
      <c r="P8497" s="43"/>
      <c r="Q8497" s="31"/>
      <c r="R8497" s="84"/>
      <c r="S8497" s="31"/>
      <c r="T8497" s="31"/>
      <c r="U8497" s="169"/>
      <c r="V8497" s="150"/>
      <c r="W8497" s="141" t="str" cm="1">
        <f t="array" ref="W8497">IF(SUM(LEN(B8497:V8497))=0,"",IF(OR(OR(ISBLANK(F8497),SUM(LEN(C8497),LEN(D8497))=0),AND(NOT(E8497="Unknown"),ISBLANK(J8497)),AND(NOT(O8497="Unknown"),ISBLANK(R8497))),"Missing Information", INDEX(Table15[Entire Service Line Classification], MATCH(SUMIFS(Table15[Unique ID],Table15[System-Owned Portion],E8497,Table15[If Material Anything Other than "Lead" in Column E,Was Material Ever Previously Lead?],G8497,Table15[Customer-Owned Portion],O8497),Table15[Unique ID],0),0)))</f>
        <v/>
      </c>
      <c r="X8497"/>
    </row>
    <row r="8498" spans="2:24" x14ac:dyDescent="0.25">
      <c r="B8498" s="146"/>
      <c r="C8498" s="31"/>
      <c r="D8498" s="31"/>
      <c r="E8498" s="44"/>
      <c r="F8498" s="43"/>
      <c r="G8498" s="84"/>
      <c r="H8498" s="31"/>
      <c r="I8498" s="31"/>
      <c r="J8498" s="84"/>
      <c r="K8498" s="31"/>
      <c r="L8498" s="31"/>
      <c r="M8498" s="169"/>
      <c r="N8498" s="148"/>
      <c r="O8498" s="106"/>
      <c r="P8498" s="43"/>
      <c r="Q8498" s="31"/>
      <c r="R8498" s="84"/>
      <c r="S8498" s="31"/>
      <c r="T8498" s="31"/>
      <c r="U8498" s="169"/>
      <c r="V8498" s="150"/>
      <c r="W8498" s="141" t="str" cm="1">
        <f t="array" ref="W8498">IF(SUM(LEN(B8498:V8498))=0,"",IF(OR(OR(ISBLANK(F8498),SUM(LEN(C8498),LEN(D8498))=0),AND(NOT(E8498="Unknown"),ISBLANK(J8498)),AND(NOT(O8498="Unknown"),ISBLANK(R8498))),"Missing Information", INDEX(Table15[Entire Service Line Classification], MATCH(SUMIFS(Table15[Unique ID],Table15[System-Owned Portion],E8498,Table15[If Material Anything Other than "Lead" in Column E,Was Material Ever Previously Lead?],G8498,Table15[Customer-Owned Portion],O8498),Table15[Unique ID],0),0)))</f>
        <v/>
      </c>
      <c r="X8498"/>
    </row>
    <row r="8499" spans="2:24" x14ac:dyDescent="0.25">
      <c r="B8499" s="146"/>
      <c r="C8499" s="31"/>
      <c r="D8499" s="31"/>
      <c r="E8499" s="44"/>
      <c r="F8499" s="43"/>
      <c r="G8499" s="84"/>
      <c r="H8499" s="31"/>
      <c r="I8499" s="31"/>
      <c r="J8499" s="84"/>
      <c r="K8499" s="31"/>
      <c r="L8499" s="31"/>
      <c r="M8499" s="169"/>
      <c r="N8499" s="148"/>
      <c r="O8499" s="106"/>
      <c r="P8499" s="43"/>
      <c r="Q8499" s="31"/>
      <c r="R8499" s="84"/>
      <c r="S8499" s="31"/>
      <c r="T8499" s="31"/>
      <c r="U8499" s="169"/>
      <c r="V8499" s="150"/>
      <c r="W8499" s="141" t="str" cm="1">
        <f t="array" ref="W8499">IF(SUM(LEN(B8499:V8499))=0,"",IF(OR(OR(ISBLANK(F8499),SUM(LEN(C8499),LEN(D8499))=0),AND(NOT(E8499="Unknown"),ISBLANK(J8499)),AND(NOT(O8499="Unknown"),ISBLANK(R8499))),"Missing Information", INDEX(Table15[Entire Service Line Classification], MATCH(SUMIFS(Table15[Unique ID],Table15[System-Owned Portion],E8499,Table15[If Material Anything Other than "Lead" in Column E,Was Material Ever Previously Lead?],G8499,Table15[Customer-Owned Portion],O8499),Table15[Unique ID],0),0)))</f>
        <v/>
      </c>
      <c r="X8499"/>
    </row>
    <row r="8500" spans="2:24" x14ac:dyDescent="0.25">
      <c r="B8500" s="146"/>
      <c r="C8500" s="31"/>
      <c r="D8500" s="31"/>
      <c r="E8500" s="44"/>
      <c r="F8500" s="43"/>
      <c r="G8500" s="84"/>
      <c r="H8500" s="31"/>
      <c r="I8500" s="31"/>
      <c r="J8500" s="84"/>
      <c r="K8500" s="31"/>
      <c r="L8500" s="31"/>
      <c r="M8500" s="169"/>
      <c r="N8500" s="148"/>
      <c r="O8500" s="106"/>
      <c r="P8500" s="43"/>
      <c r="Q8500" s="31"/>
      <c r="R8500" s="84"/>
      <c r="S8500" s="31"/>
      <c r="T8500" s="31"/>
      <c r="U8500" s="169"/>
      <c r="V8500" s="150"/>
      <c r="W8500" s="141" t="str" cm="1">
        <f t="array" ref="W8500">IF(SUM(LEN(B8500:V8500))=0,"",IF(OR(OR(ISBLANK(F8500),SUM(LEN(C8500),LEN(D8500))=0),AND(NOT(E8500="Unknown"),ISBLANK(J8500)),AND(NOT(O8500="Unknown"),ISBLANK(R8500))),"Missing Information", INDEX(Table15[Entire Service Line Classification], MATCH(SUMIFS(Table15[Unique ID],Table15[System-Owned Portion],E8500,Table15[If Material Anything Other than "Lead" in Column E,Was Material Ever Previously Lead?],G8500,Table15[Customer-Owned Portion],O8500),Table15[Unique ID],0),0)))</f>
        <v/>
      </c>
      <c r="X8500"/>
    </row>
    <row r="8501" spans="2:24" x14ac:dyDescent="0.25">
      <c r="B8501" s="146"/>
      <c r="C8501" s="31"/>
      <c r="D8501" s="31"/>
      <c r="E8501" s="44"/>
      <c r="F8501" s="43"/>
      <c r="G8501" s="84"/>
      <c r="H8501" s="31"/>
      <c r="I8501" s="31"/>
      <c r="J8501" s="84"/>
      <c r="K8501" s="31"/>
      <c r="L8501" s="31"/>
      <c r="M8501" s="169"/>
      <c r="N8501" s="148"/>
      <c r="O8501" s="106"/>
      <c r="P8501" s="43"/>
      <c r="Q8501" s="31"/>
      <c r="R8501" s="84"/>
      <c r="S8501" s="31"/>
      <c r="T8501" s="31"/>
      <c r="U8501" s="169"/>
      <c r="V8501" s="150"/>
      <c r="W8501" s="141" t="str" cm="1">
        <f t="array" ref="W8501">IF(SUM(LEN(B8501:V8501))=0,"",IF(OR(OR(ISBLANK(F8501),SUM(LEN(C8501),LEN(D8501))=0),AND(NOT(E8501="Unknown"),ISBLANK(J8501)),AND(NOT(O8501="Unknown"),ISBLANK(R8501))),"Missing Information", INDEX(Table15[Entire Service Line Classification], MATCH(SUMIFS(Table15[Unique ID],Table15[System-Owned Portion],E8501,Table15[If Material Anything Other than "Lead" in Column E,Was Material Ever Previously Lead?],G8501,Table15[Customer-Owned Portion],O8501),Table15[Unique ID],0),0)))</f>
        <v/>
      </c>
      <c r="X8501"/>
    </row>
    <row r="8502" spans="2:24" x14ac:dyDescent="0.25">
      <c r="B8502" s="146"/>
      <c r="C8502" s="31"/>
      <c r="D8502" s="31"/>
      <c r="E8502" s="44"/>
      <c r="F8502" s="43"/>
      <c r="G8502" s="84"/>
      <c r="H8502" s="31"/>
      <c r="I8502" s="31"/>
      <c r="J8502" s="84"/>
      <c r="K8502" s="31"/>
      <c r="L8502" s="31"/>
      <c r="M8502" s="169"/>
      <c r="N8502" s="148"/>
      <c r="O8502" s="106"/>
      <c r="P8502" s="43"/>
      <c r="Q8502" s="31"/>
      <c r="R8502" s="84"/>
      <c r="S8502" s="31"/>
      <c r="T8502" s="31"/>
      <c r="U8502" s="169"/>
      <c r="V8502" s="150"/>
      <c r="W8502" s="141" t="str" cm="1">
        <f t="array" ref="W8502">IF(SUM(LEN(B8502:V8502))=0,"",IF(OR(OR(ISBLANK(F8502),SUM(LEN(C8502),LEN(D8502))=0),AND(NOT(E8502="Unknown"),ISBLANK(J8502)),AND(NOT(O8502="Unknown"),ISBLANK(R8502))),"Missing Information", INDEX(Table15[Entire Service Line Classification], MATCH(SUMIFS(Table15[Unique ID],Table15[System-Owned Portion],E8502,Table15[If Material Anything Other than "Lead" in Column E,Was Material Ever Previously Lead?],G8502,Table15[Customer-Owned Portion],O8502),Table15[Unique ID],0),0)))</f>
        <v/>
      </c>
      <c r="X8502"/>
    </row>
    <row r="8503" spans="2:24" x14ac:dyDescent="0.25">
      <c r="B8503" s="146"/>
      <c r="C8503" s="31"/>
      <c r="D8503" s="31"/>
      <c r="E8503" s="44"/>
      <c r="F8503" s="43"/>
      <c r="G8503" s="84"/>
      <c r="H8503" s="31"/>
      <c r="I8503" s="31"/>
      <c r="J8503" s="84"/>
      <c r="K8503" s="31"/>
      <c r="L8503" s="31"/>
      <c r="M8503" s="169"/>
      <c r="N8503" s="148"/>
      <c r="O8503" s="106"/>
      <c r="P8503" s="43"/>
      <c r="Q8503" s="31"/>
      <c r="R8503" s="84"/>
      <c r="S8503" s="31"/>
      <c r="T8503" s="31"/>
      <c r="U8503" s="169"/>
      <c r="V8503" s="150"/>
      <c r="W8503" s="141" t="str" cm="1">
        <f t="array" ref="W8503">IF(SUM(LEN(B8503:V8503))=0,"",IF(OR(OR(ISBLANK(F8503),SUM(LEN(C8503),LEN(D8503))=0),AND(NOT(E8503="Unknown"),ISBLANK(J8503)),AND(NOT(O8503="Unknown"),ISBLANK(R8503))),"Missing Information", INDEX(Table15[Entire Service Line Classification], MATCH(SUMIFS(Table15[Unique ID],Table15[System-Owned Portion],E8503,Table15[If Material Anything Other than "Lead" in Column E,Was Material Ever Previously Lead?],G8503,Table15[Customer-Owned Portion],O8503),Table15[Unique ID],0),0)))</f>
        <v/>
      </c>
      <c r="X8503"/>
    </row>
    <row r="8504" spans="2:24" x14ac:dyDescent="0.25">
      <c r="B8504" s="146"/>
      <c r="C8504" s="31"/>
      <c r="D8504" s="31"/>
      <c r="E8504" s="44"/>
      <c r="F8504" s="43"/>
      <c r="G8504" s="84"/>
      <c r="H8504" s="31"/>
      <c r="I8504" s="31"/>
      <c r="J8504" s="84"/>
      <c r="K8504" s="31"/>
      <c r="L8504" s="31"/>
      <c r="M8504" s="169"/>
      <c r="N8504" s="148"/>
      <c r="O8504" s="106"/>
      <c r="P8504" s="43"/>
      <c r="Q8504" s="31"/>
      <c r="R8504" s="84"/>
      <c r="S8504" s="31"/>
      <c r="T8504" s="31"/>
      <c r="U8504" s="169"/>
      <c r="V8504" s="150"/>
      <c r="W8504" s="141" t="str" cm="1">
        <f t="array" ref="W8504">IF(SUM(LEN(B8504:V8504))=0,"",IF(OR(OR(ISBLANK(F8504),SUM(LEN(C8504),LEN(D8504))=0),AND(NOT(E8504="Unknown"),ISBLANK(J8504)),AND(NOT(O8504="Unknown"),ISBLANK(R8504))),"Missing Information", INDEX(Table15[Entire Service Line Classification], MATCH(SUMIFS(Table15[Unique ID],Table15[System-Owned Portion],E8504,Table15[If Material Anything Other than "Lead" in Column E,Was Material Ever Previously Lead?],G8504,Table15[Customer-Owned Portion],O8504),Table15[Unique ID],0),0)))</f>
        <v/>
      </c>
      <c r="X8504"/>
    </row>
    <row r="8505" spans="2:24" x14ac:dyDescent="0.25">
      <c r="B8505" s="146"/>
      <c r="C8505" s="31"/>
      <c r="D8505" s="31"/>
      <c r="E8505" s="44"/>
      <c r="F8505" s="43"/>
      <c r="G8505" s="84"/>
      <c r="H8505" s="31"/>
      <c r="I8505" s="31"/>
      <c r="J8505" s="84"/>
      <c r="K8505" s="31"/>
      <c r="L8505" s="31"/>
      <c r="M8505" s="169"/>
      <c r="N8505" s="148"/>
      <c r="O8505" s="106"/>
      <c r="P8505" s="43"/>
      <c r="Q8505" s="31"/>
      <c r="R8505" s="84"/>
      <c r="S8505" s="31"/>
      <c r="T8505" s="31"/>
      <c r="U8505" s="169"/>
      <c r="V8505" s="150"/>
      <c r="W8505" s="141" t="str" cm="1">
        <f t="array" ref="W8505">IF(SUM(LEN(B8505:V8505))=0,"",IF(OR(OR(ISBLANK(F8505),SUM(LEN(C8505),LEN(D8505))=0),AND(NOT(E8505="Unknown"),ISBLANK(J8505)),AND(NOT(O8505="Unknown"),ISBLANK(R8505))),"Missing Information", INDEX(Table15[Entire Service Line Classification], MATCH(SUMIFS(Table15[Unique ID],Table15[System-Owned Portion],E8505,Table15[If Material Anything Other than "Lead" in Column E,Was Material Ever Previously Lead?],G8505,Table15[Customer-Owned Portion],O8505),Table15[Unique ID],0),0)))</f>
        <v/>
      </c>
      <c r="X8505"/>
    </row>
    <row r="8506" spans="2:24" x14ac:dyDescent="0.25">
      <c r="B8506" s="146"/>
      <c r="C8506" s="31"/>
      <c r="D8506" s="31"/>
      <c r="E8506" s="44"/>
      <c r="F8506" s="43"/>
      <c r="G8506" s="84"/>
      <c r="H8506" s="31"/>
      <c r="I8506" s="31"/>
      <c r="J8506" s="84"/>
      <c r="K8506" s="31"/>
      <c r="L8506" s="31"/>
      <c r="M8506" s="169"/>
      <c r="N8506" s="148"/>
      <c r="O8506" s="106"/>
      <c r="P8506" s="43"/>
      <c r="Q8506" s="31"/>
      <c r="R8506" s="84"/>
      <c r="S8506" s="31"/>
      <c r="T8506" s="31"/>
      <c r="U8506" s="169"/>
      <c r="V8506" s="150"/>
      <c r="W8506" s="141" t="str" cm="1">
        <f t="array" ref="W8506">IF(SUM(LEN(B8506:V8506))=0,"",IF(OR(OR(ISBLANK(F8506),SUM(LEN(C8506),LEN(D8506))=0),AND(NOT(E8506="Unknown"),ISBLANK(J8506)),AND(NOT(O8506="Unknown"),ISBLANK(R8506))),"Missing Information", INDEX(Table15[Entire Service Line Classification], MATCH(SUMIFS(Table15[Unique ID],Table15[System-Owned Portion],E8506,Table15[If Material Anything Other than "Lead" in Column E,Was Material Ever Previously Lead?],G8506,Table15[Customer-Owned Portion],O8506),Table15[Unique ID],0),0)))</f>
        <v/>
      </c>
      <c r="X8506"/>
    </row>
    <row r="8507" spans="2:24" x14ac:dyDescent="0.25">
      <c r="B8507" s="146"/>
      <c r="C8507" s="31"/>
      <c r="D8507" s="31"/>
      <c r="E8507" s="44"/>
      <c r="F8507" s="43"/>
      <c r="G8507" s="84"/>
      <c r="H8507" s="31"/>
      <c r="I8507" s="31"/>
      <c r="J8507" s="84"/>
      <c r="K8507" s="31"/>
      <c r="L8507" s="31"/>
      <c r="M8507" s="169"/>
      <c r="N8507" s="148"/>
      <c r="O8507" s="106"/>
      <c r="P8507" s="43"/>
      <c r="Q8507" s="31"/>
      <c r="R8507" s="84"/>
      <c r="S8507" s="31"/>
      <c r="T8507" s="31"/>
      <c r="U8507" s="169"/>
      <c r="V8507" s="150"/>
      <c r="W8507" s="141" t="str" cm="1">
        <f t="array" ref="W8507">IF(SUM(LEN(B8507:V8507))=0,"",IF(OR(OR(ISBLANK(F8507),SUM(LEN(C8507),LEN(D8507))=0),AND(NOT(E8507="Unknown"),ISBLANK(J8507)),AND(NOT(O8507="Unknown"),ISBLANK(R8507))),"Missing Information", INDEX(Table15[Entire Service Line Classification], MATCH(SUMIFS(Table15[Unique ID],Table15[System-Owned Portion],E8507,Table15[If Material Anything Other than "Lead" in Column E,Was Material Ever Previously Lead?],G8507,Table15[Customer-Owned Portion],O8507),Table15[Unique ID],0),0)))</f>
        <v/>
      </c>
      <c r="X8507"/>
    </row>
    <row r="8508" spans="2:24" x14ac:dyDescent="0.25">
      <c r="B8508" s="146"/>
      <c r="C8508" s="31"/>
      <c r="D8508" s="31"/>
      <c r="E8508" s="44"/>
      <c r="F8508" s="43"/>
      <c r="G8508" s="84"/>
      <c r="H8508" s="31"/>
      <c r="I8508" s="31"/>
      <c r="J8508" s="84"/>
      <c r="K8508" s="31"/>
      <c r="L8508" s="31"/>
      <c r="M8508" s="169"/>
      <c r="N8508" s="148"/>
      <c r="O8508" s="106"/>
      <c r="P8508" s="43"/>
      <c r="Q8508" s="31"/>
      <c r="R8508" s="84"/>
      <c r="S8508" s="31"/>
      <c r="T8508" s="31"/>
      <c r="U8508" s="169"/>
      <c r="V8508" s="150"/>
      <c r="W8508" s="141" t="str" cm="1">
        <f t="array" ref="W8508">IF(SUM(LEN(B8508:V8508))=0,"",IF(OR(OR(ISBLANK(F8508),SUM(LEN(C8508),LEN(D8508))=0),AND(NOT(E8508="Unknown"),ISBLANK(J8508)),AND(NOT(O8508="Unknown"),ISBLANK(R8508))),"Missing Information", INDEX(Table15[Entire Service Line Classification], MATCH(SUMIFS(Table15[Unique ID],Table15[System-Owned Portion],E8508,Table15[If Material Anything Other than "Lead" in Column E,Was Material Ever Previously Lead?],G8508,Table15[Customer-Owned Portion],O8508),Table15[Unique ID],0),0)))</f>
        <v/>
      </c>
      <c r="X8508"/>
    </row>
    <row r="8509" spans="2:24" x14ac:dyDescent="0.25">
      <c r="B8509" s="146"/>
      <c r="C8509" s="31"/>
      <c r="D8509" s="31"/>
      <c r="E8509" s="44"/>
      <c r="F8509" s="43"/>
      <c r="G8509" s="84"/>
      <c r="H8509" s="31"/>
      <c r="I8509" s="31"/>
      <c r="J8509" s="84"/>
      <c r="K8509" s="31"/>
      <c r="L8509" s="31"/>
      <c r="M8509" s="169"/>
      <c r="N8509" s="148"/>
      <c r="O8509" s="106"/>
      <c r="P8509" s="43"/>
      <c r="Q8509" s="31"/>
      <c r="R8509" s="84"/>
      <c r="S8509" s="31"/>
      <c r="T8509" s="31"/>
      <c r="U8509" s="169"/>
      <c r="V8509" s="150"/>
      <c r="W8509" s="141" t="str" cm="1">
        <f t="array" ref="W8509">IF(SUM(LEN(B8509:V8509))=0,"",IF(OR(OR(ISBLANK(F8509),SUM(LEN(C8509),LEN(D8509))=0),AND(NOT(E8509="Unknown"),ISBLANK(J8509)),AND(NOT(O8509="Unknown"),ISBLANK(R8509))),"Missing Information", INDEX(Table15[Entire Service Line Classification], MATCH(SUMIFS(Table15[Unique ID],Table15[System-Owned Portion],E8509,Table15[If Material Anything Other than "Lead" in Column E,Was Material Ever Previously Lead?],G8509,Table15[Customer-Owned Portion],O8509),Table15[Unique ID],0),0)))</f>
        <v/>
      </c>
      <c r="X8509"/>
    </row>
    <row r="8510" spans="2:24" x14ac:dyDescent="0.25">
      <c r="B8510" s="146"/>
      <c r="C8510" s="31"/>
      <c r="D8510" s="31"/>
      <c r="E8510" s="44"/>
      <c r="F8510" s="43"/>
      <c r="G8510" s="84"/>
      <c r="H8510" s="31"/>
      <c r="I8510" s="31"/>
      <c r="J8510" s="84"/>
      <c r="K8510" s="31"/>
      <c r="L8510" s="31"/>
      <c r="M8510" s="169"/>
      <c r="N8510" s="148"/>
      <c r="O8510" s="106"/>
      <c r="P8510" s="43"/>
      <c r="Q8510" s="31"/>
      <c r="R8510" s="84"/>
      <c r="S8510" s="31"/>
      <c r="T8510" s="31"/>
      <c r="U8510" s="169"/>
      <c r="V8510" s="150"/>
      <c r="W8510" s="141" t="str" cm="1">
        <f t="array" ref="W8510">IF(SUM(LEN(B8510:V8510))=0,"",IF(OR(OR(ISBLANK(F8510),SUM(LEN(C8510),LEN(D8510))=0),AND(NOT(E8510="Unknown"),ISBLANK(J8510)),AND(NOT(O8510="Unknown"),ISBLANK(R8510))),"Missing Information", INDEX(Table15[Entire Service Line Classification], MATCH(SUMIFS(Table15[Unique ID],Table15[System-Owned Portion],E8510,Table15[If Material Anything Other than "Lead" in Column E,Was Material Ever Previously Lead?],G8510,Table15[Customer-Owned Portion],O8510),Table15[Unique ID],0),0)))</f>
        <v/>
      </c>
      <c r="X8510"/>
    </row>
    <row r="8511" spans="2:24" x14ac:dyDescent="0.25">
      <c r="B8511" s="146"/>
      <c r="C8511" s="31"/>
      <c r="D8511" s="31"/>
      <c r="E8511" s="44"/>
      <c r="F8511" s="43"/>
      <c r="G8511" s="84"/>
      <c r="H8511" s="31"/>
      <c r="I8511" s="31"/>
      <c r="J8511" s="84"/>
      <c r="K8511" s="31"/>
      <c r="L8511" s="31"/>
      <c r="M8511" s="169"/>
      <c r="N8511" s="148"/>
      <c r="O8511" s="106"/>
      <c r="P8511" s="43"/>
      <c r="Q8511" s="31"/>
      <c r="R8511" s="84"/>
      <c r="S8511" s="31"/>
      <c r="T8511" s="31"/>
      <c r="U8511" s="169"/>
      <c r="V8511" s="150"/>
      <c r="W8511" s="141" t="str" cm="1">
        <f t="array" ref="W8511">IF(SUM(LEN(B8511:V8511))=0,"",IF(OR(OR(ISBLANK(F8511),SUM(LEN(C8511),LEN(D8511))=0),AND(NOT(E8511="Unknown"),ISBLANK(J8511)),AND(NOT(O8511="Unknown"),ISBLANK(R8511))),"Missing Information", INDEX(Table15[Entire Service Line Classification], MATCH(SUMIFS(Table15[Unique ID],Table15[System-Owned Portion],E8511,Table15[If Material Anything Other than "Lead" in Column E,Was Material Ever Previously Lead?],G8511,Table15[Customer-Owned Portion],O8511),Table15[Unique ID],0),0)))</f>
        <v/>
      </c>
      <c r="X8511"/>
    </row>
    <row r="8512" spans="2:24" x14ac:dyDescent="0.25">
      <c r="B8512" s="146"/>
      <c r="C8512" s="31"/>
      <c r="D8512" s="31"/>
      <c r="E8512" s="44"/>
      <c r="F8512" s="43"/>
      <c r="G8512" s="84"/>
      <c r="H8512" s="31"/>
      <c r="I8512" s="31"/>
      <c r="J8512" s="84"/>
      <c r="K8512" s="31"/>
      <c r="L8512" s="31"/>
      <c r="M8512" s="169"/>
      <c r="N8512" s="148"/>
      <c r="O8512" s="106"/>
      <c r="P8512" s="43"/>
      <c r="Q8512" s="31"/>
      <c r="R8512" s="84"/>
      <c r="S8512" s="31"/>
      <c r="T8512" s="31"/>
      <c r="U8512" s="169"/>
      <c r="V8512" s="150"/>
      <c r="W8512" s="141" t="str" cm="1">
        <f t="array" ref="W8512">IF(SUM(LEN(B8512:V8512))=0,"",IF(OR(OR(ISBLANK(F8512),SUM(LEN(C8512),LEN(D8512))=0),AND(NOT(E8512="Unknown"),ISBLANK(J8512)),AND(NOT(O8512="Unknown"),ISBLANK(R8512))),"Missing Information", INDEX(Table15[Entire Service Line Classification], MATCH(SUMIFS(Table15[Unique ID],Table15[System-Owned Portion],E8512,Table15[If Material Anything Other than "Lead" in Column E,Was Material Ever Previously Lead?],G8512,Table15[Customer-Owned Portion],O8512),Table15[Unique ID],0),0)))</f>
        <v/>
      </c>
      <c r="X8512"/>
    </row>
    <row r="8513" spans="2:24" x14ac:dyDescent="0.25">
      <c r="B8513" s="146"/>
      <c r="C8513" s="31"/>
      <c r="D8513" s="31"/>
      <c r="E8513" s="44"/>
      <c r="F8513" s="43"/>
      <c r="G8513" s="84"/>
      <c r="H8513" s="31"/>
      <c r="I8513" s="31"/>
      <c r="J8513" s="84"/>
      <c r="K8513" s="31"/>
      <c r="L8513" s="31"/>
      <c r="M8513" s="169"/>
      <c r="N8513" s="148"/>
      <c r="O8513" s="106"/>
      <c r="P8513" s="43"/>
      <c r="Q8513" s="31"/>
      <c r="R8513" s="84"/>
      <c r="S8513" s="31"/>
      <c r="T8513" s="31"/>
      <c r="U8513" s="169"/>
      <c r="V8513" s="150"/>
      <c r="W8513" s="141" t="str" cm="1">
        <f t="array" ref="W8513">IF(SUM(LEN(B8513:V8513))=0,"",IF(OR(OR(ISBLANK(F8513),SUM(LEN(C8513),LEN(D8513))=0),AND(NOT(E8513="Unknown"),ISBLANK(J8513)),AND(NOT(O8513="Unknown"),ISBLANK(R8513))),"Missing Information", INDEX(Table15[Entire Service Line Classification], MATCH(SUMIFS(Table15[Unique ID],Table15[System-Owned Portion],E8513,Table15[If Material Anything Other than "Lead" in Column E,Was Material Ever Previously Lead?],G8513,Table15[Customer-Owned Portion],O8513),Table15[Unique ID],0),0)))</f>
        <v/>
      </c>
      <c r="X8513"/>
    </row>
    <row r="8514" spans="2:24" x14ac:dyDescent="0.25">
      <c r="B8514" s="146"/>
      <c r="C8514" s="31"/>
      <c r="D8514" s="31"/>
      <c r="E8514" s="44"/>
      <c r="F8514" s="43"/>
      <c r="G8514" s="84"/>
      <c r="H8514" s="31"/>
      <c r="I8514" s="31"/>
      <c r="J8514" s="84"/>
      <c r="K8514" s="31"/>
      <c r="L8514" s="31"/>
      <c r="M8514" s="169"/>
      <c r="N8514" s="148"/>
      <c r="O8514" s="106"/>
      <c r="P8514" s="43"/>
      <c r="Q8514" s="31"/>
      <c r="R8514" s="84"/>
      <c r="S8514" s="31"/>
      <c r="T8514" s="31"/>
      <c r="U8514" s="169"/>
      <c r="V8514" s="150"/>
      <c r="W8514" s="141" t="str" cm="1">
        <f t="array" ref="W8514">IF(SUM(LEN(B8514:V8514))=0,"",IF(OR(OR(ISBLANK(F8514),SUM(LEN(C8514),LEN(D8514))=0),AND(NOT(E8514="Unknown"),ISBLANK(J8514)),AND(NOT(O8514="Unknown"),ISBLANK(R8514))),"Missing Information", INDEX(Table15[Entire Service Line Classification], MATCH(SUMIFS(Table15[Unique ID],Table15[System-Owned Portion],E8514,Table15[If Material Anything Other than "Lead" in Column E,Was Material Ever Previously Lead?],G8514,Table15[Customer-Owned Portion],O8514),Table15[Unique ID],0),0)))</f>
        <v/>
      </c>
      <c r="X8514"/>
    </row>
    <row r="8515" spans="2:24" x14ac:dyDescent="0.25">
      <c r="B8515" s="146"/>
      <c r="C8515" s="31"/>
      <c r="D8515" s="31"/>
      <c r="E8515" s="44"/>
      <c r="F8515" s="43"/>
      <c r="G8515" s="84"/>
      <c r="H8515" s="31"/>
      <c r="I8515" s="31"/>
      <c r="J8515" s="84"/>
      <c r="K8515" s="31"/>
      <c r="L8515" s="31"/>
      <c r="M8515" s="169"/>
      <c r="N8515" s="148"/>
      <c r="O8515" s="106"/>
      <c r="P8515" s="43"/>
      <c r="Q8515" s="31"/>
      <c r="R8515" s="84"/>
      <c r="S8515" s="31"/>
      <c r="T8515" s="31"/>
      <c r="U8515" s="169"/>
      <c r="V8515" s="150"/>
      <c r="W8515" s="141" t="str" cm="1">
        <f t="array" ref="W8515">IF(SUM(LEN(B8515:V8515))=0,"",IF(OR(OR(ISBLANK(F8515),SUM(LEN(C8515),LEN(D8515))=0),AND(NOT(E8515="Unknown"),ISBLANK(J8515)),AND(NOT(O8515="Unknown"),ISBLANK(R8515))),"Missing Information", INDEX(Table15[Entire Service Line Classification], MATCH(SUMIFS(Table15[Unique ID],Table15[System-Owned Portion],E8515,Table15[If Material Anything Other than "Lead" in Column E,Was Material Ever Previously Lead?],G8515,Table15[Customer-Owned Portion],O8515),Table15[Unique ID],0),0)))</f>
        <v/>
      </c>
      <c r="X8515"/>
    </row>
    <row r="8516" spans="2:24" x14ac:dyDescent="0.25">
      <c r="B8516" s="146"/>
      <c r="C8516" s="31"/>
      <c r="D8516" s="31"/>
      <c r="E8516" s="44"/>
      <c r="F8516" s="43"/>
      <c r="G8516" s="84"/>
      <c r="H8516" s="31"/>
      <c r="I8516" s="31"/>
      <c r="J8516" s="84"/>
      <c r="K8516" s="31"/>
      <c r="L8516" s="31"/>
      <c r="M8516" s="169"/>
      <c r="N8516" s="148"/>
      <c r="O8516" s="106"/>
      <c r="P8516" s="43"/>
      <c r="Q8516" s="31"/>
      <c r="R8516" s="84"/>
      <c r="S8516" s="31"/>
      <c r="T8516" s="31"/>
      <c r="U8516" s="169"/>
      <c r="V8516" s="150"/>
      <c r="W8516" s="141" t="str" cm="1">
        <f t="array" ref="W8516">IF(SUM(LEN(B8516:V8516))=0,"",IF(OR(OR(ISBLANK(F8516),SUM(LEN(C8516),LEN(D8516))=0),AND(NOT(E8516="Unknown"),ISBLANK(J8516)),AND(NOT(O8516="Unknown"),ISBLANK(R8516))),"Missing Information", INDEX(Table15[Entire Service Line Classification], MATCH(SUMIFS(Table15[Unique ID],Table15[System-Owned Portion],E8516,Table15[If Material Anything Other than "Lead" in Column E,Was Material Ever Previously Lead?],G8516,Table15[Customer-Owned Portion],O8516),Table15[Unique ID],0),0)))</f>
        <v/>
      </c>
      <c r="X8516"/>
    </row>
    <row r="8517" spans="2:24" x14ac:dyDescent="0.25">
      <c r="B8517" s="146"/>
      <c r="C8517" s="31"/>
      <c r="D8517" s="31"/>
      <c r="E8517" s="44"/>
      <c r="F8517" s="43"/>
      <c r="G8517" s="84"/>
      <c r="H8517" s="31"/>
      <c r="I8517" s="31"/>
      <c r="J8517" s="84"/>
      <c r="K8517" s="31"/>
      <c r="L8517" s="31"/>
      <c r="M8517" s="169"/>
      <c r="N8517" s="148"/>
      <c r="O8517" s="106"/>
      <c r="P8517" s="43"/>
      <c r="Q8517" s="31"/>
      <c r="R8517" s="84"/>
      <c r="S8517" s="31"/>
      <c r="T8517" s="31"/>
      <c r="U8517" s="169"/>
      <c r="V8517" s="150"/>
      <c r="W8517" s="141" t="str" cm="1">
        <f t="array" ref="W8517">IF(SUM(LEN(B8517:V8517))=0,"",IF(OR(OR(ISBLANK(F8517),SUM(LEN(C8517),LEN(D8517))=0),AND(NOT(E8517="Unknown"),ISBLANK(J8517)),AND(NOT(O8517="Unknown"),ISBLANK(R8517))),"Missing Information", INDEX(Table15[Entire Service Line Classification], MATCH(SUMIFS(Table15[Unique ID],Table15[System-Owned Portion],E8517,Table15[If Material Anything Other than "Lead" in Column E,Was Material Ever Previously Lead?],G8517,Table15[Customer-Owned Portion],O8517),Table15[Unique ID],0),0)))</f>
        <v/>
      </c>
      <c r="X8517"/>
    </row>
    <row r="8518" spans="2:24" x14ac:dyDescent="0.25">
      <c r="B8518" s="146"/>
      <c r="C8518" s="31"/>
      <c r="D8518" s="31"/>
      <c r="E8518" s="44"/>
      <c r="F8518" s="43"/>
      <c r="G8518" s="84"/>
      <c r="H8518" s="31"/>
      <c r="I8518" s="31"/>
      <c r="J8518" s="84"/>
      <c r="K8518" s="31"/>
      <c r="L8518" s="31"/>
      <c r="M8518" s="169"/>
      <c r="N8518" s="148"/>
      <c r="O8518" s="106"/>
      <c r="P8518" s="43"/>
      <c r="Q8518" s="31"/>
      <c r="R8518" s="84"/>
      <c r="S8518" s="31"/>
      <c r="T8518" s="31"/>
      <c r="U8518" s="169"/>
      <c r="V8518" s="150"/>
      <c r="W8518" s="141" t="str" cm="1">
        <f t="array" ref="W8518">IF(SUM(LEN(B8518:V8518))=0,"",IF(OR(OR(ISBLANK(F8518),SUM(LEN(C8518),LEN(D8518))=0),AND(NOT(E8518="Unknown"),ISBLANK(J8518)),AND(NOT(O8518="Unknown"),ISBLANK(R8518))),"Missing Information", INDEX(Table15[Entire Service Line Classification], MATCH(SUMIFS(Table15[Unique ID],Table15[System-Owned Portion],E8518,Table15[If Material Anything Other than "Lead" in Column E,Was Material Ever Previously Lead?],G8518,Table15[Customer-Owned Portion],O8518),Table15[Unique ID],0),0)))</f>
        <v/>
      </c>
      <c r="X8518"/>
    </row>
    <row r="8519" spans="2:24" x14ac:dyDescent="0.25">
      <c r="B8519" s="146"/>
      <c r="C8519" s="31"/>
      <c r="D8519" s="31"/>
      <c r="E8519" s="44"/>
      <c r="F8519" s="43"/>
      <c r="G8519" s="84"/>
      <c r="H8519" s="31"/>
      <c r="I8519" s="31"/>
      <c r="J8519" s="84"/>
      <c r="K8519" s="31"/>
      <c r="L8519" s="31"/>
      <c r="M8519" s="169"/>
      <c r="N8519" s="148"/>
      <c r="O8519" s="106"/>
      <c r="P8519" s="43"/>
      <c r="Q8519" s="31"/>
      <c r="R8519" s="84"/>
      <c r="S8519" s="31"/>
      <c r="T8519" s="31"/>
      <c r="U8519" s="169"/>
      <c r="V8519" s="150"/>
      <c r="W8519" s="141" t="str" cm="1">
        <f t="array" ref="W8519">IF(SUM(LEN(B8519:V8519))=0,"",IF(OR(OR(ISBLANK(F8519),SUM(LEN(C8519),LEN(D8519))=0),AND(NOT(E8519="Unknown"),ISBLANK(J8519)),AND(NOT(O8519="Unknown"),ISBLANK(R8519))),"Missing Information", INDEX(Table15[Entire Service Line Classification], MATCH(SUMIFS(Table15[Unique ID],Table15[System-Owned Portion],E8519,Table15[If Material Anything Other than "Lead" in Column E,Was Material Ever Previously Lead?],G8519,Table15[Customer-Owned Portion],O8519),Table15[Unique ID],0),0)))</f>
        <v/>
      </c>
      <c r="X8519"/>
    </row>
    <row r="8520" spans="2:24" x14ac:dyDescent="0.25">
      <c r="B8520" s="146"/>
      <c r="C8520" s="31"/>
      <c r="D8520" s="31"/>
      <c r="E8520" s="44"/>
      <c r="F8520" s="43"/>
      <c r="G8520" s="84"/>
      <c r="H8520" s="31"/>
      <c r="I8520" s="31"/>
      <c r="J8520" s="84"/>
      <c r="K8520" s="31"/>
      <c r="L8520" s="31"/>
      <c r="M8520" s="169"/>
      <c r="N8520" s="148"/>
      <c r="O8520" s="106"/>
      <c r="P8520" s="43"/>
      <c r="Q8520" s="31"/>
      <c r="R8520" s="84"/>
      <c r="S8520" s="31"/>
      <c r="T8520" s="31"/>
      <c r="U8520" s="169"/>
      <c r="V8520" s="150"/>
      <c r="W8520" s="141" t="str" cm="1">
        <f t="array" ref="W8520">IF(SUM(LEN(B8520:V8520))=0,"",IF(OR(OR(ISBLANK(F8520),SUM(LEN(C8520),LEN(D8520))=0),AND(NOT(E8520="Unknown"),ISBLANK(J8520)),AND(NOT(O8520="Unknown"),ISBLANK(R8520))),"Missing Information", INDEX(Table15[Entire Service Line Classification], MATCH(SUMIFS(Table15[Unique ID],Table15[System-Owned Portion],E8520,Table15[If Material Anything Other than "Lead" in Column E,Was Material Ever Previously Lead?],G8520,Table15[Customer-Owned Portion],O8520),Table15[Unique ID],0),0)))</f>
        <v/>
      </c>
      <c r="X8520"/>
    </row>
    <row r="8521" spans="2:24" x14ac:dyDescent="0.25">
      <c r="B8521" s="146"/>
      <c r="C8521" s="31"/>
      <c r="D8521" s="31"/>
      <c r="E8521" s="44"/>
      <c r="F8521" s="43"/>
      <c r="G8521" s="84"/>
      <c r="H8521" s="31"/>
      <c r="I8521" s="31"/>
      <c r="J8521" s="84"/>
      <c r="K8521" s="31"/>
      <c r="L8521" s="31"/>
      <c r="M8521" s="169"/>
      <c r="N8521" s="148"/>
      <c r="O8521" s="106"/>
      <c r="P8521" s="43"/>
      <c r="Q8521" s="31"/>
      <c r="R8521" s="84"/>
      <c r="S8521" s="31"/>
      <c r="T8521" s="31"/>
      <c r="U8521" s="169"/>
      <c r="V8521" s="150"/>
      <c r="W8521" s="141" t="str" cm="1">
        <f t="array" ref="W8521">IF(SUM(LEN(B8521:V8521))=0,"",IF(OR(OR(ISBLANK(F8521),SUM(LEN(C8521),LEN(D8521))=0),AND(NOT(E8521="Unknown"),ISBLANK(J8521)),AND(NOT(O8521="Unknown"),ISBLANK(R8521))),"Missing Information", INDEX(Table15[Entire Service Line Classification], MATCH(SUMIFS(Table15[Unique ID],Table15[System-Owned Portion],E8521,Table15[If Material Anything Other than "Lead" in Column E,Was Material Ever Previously Lead?],G8521,Table15[Customer-Owned Portion],O8521),Table15[Unique ID],0),0)))</f>
        <v/>
      </c>
      <c r="X8521"/>
    </row>
    <row r="8522" spans="2:24" x14ac:dyDescent="0.25">
      <c r="B8522" s="146"/>
      <c r="C8522" s="31"/>
      <c r="D8522" s="31"/>
      <c r="E8522" s="44"/>
      <c r="F8522" s="43"/>
      <c r="G8522" s="84"/>
      <c r="H8522" s="31"/>
      <c r="I8522" s="31"/>
      <c r="J8522" s="84"/>
      <c r="K8522" s="31"/>
      <c r="L8522" s="31"/>
      <c r="M8522" s="169"/>
      <c r="N8522" s="148"/>
      <c r="O8522" s="106"/>
      <c r="P8522" s="43"/>
      <c r="Q8522" s="31"/>
      <c r="R8522" s="84"/>
      <c r="S8522" s="31"/>
      <c r="T8522" s="31"/>
      <c r="U8522" s="169"/>
      <c r="V8522" s="150"/>
      <c r="W8522" s="141" t="str" cm="1">
        <f t="array" ref="W8522">IF(SUM(LEN(B8522:V8522))=0,"",IF(OR(OR(ISBLANK(F8522),SUM(LEN(C8522),LEN(D8522))=0),AND(NOT(E8522="Unknown"),ISBLANK(J8522)),AND(NOT(O8522="Unknown"),ISBLANK(R8522))),"Missing Information", INDEX(Table15[Entire Service Line Classification], MATCH(SUMIFS(Table15[Unique ID],Table15[System-Owned Portion],E8522,Table15[If Material Anything Other than "Lead" in Column E,Was Material Ever Previously Lead?],G8522,Table15[Customer-Owned Portion],O8522),Table15[Unique ID],0),0)))</f>
        <v/>
      </c>
      <c r="X8522"/>
    </row>
    <row r="8523" spans="2:24" x14ac:dyDescent="0.25">
      <c r="B8523" s="146"/>
      <c r="C8523" s="31"/>
      <c r="D8523" s="31"/>
      <c r="E8523" s="44"/>
      <c r="F8523" s="43"/>
      <c r="G8523" s="84"/>
      <c r="H8523" s="31"/>
      <c r="I8523" s="31"/>
      <c r="J8523" s="84"/>
      <c r="K8523" s="31"/>
      <c r="L8523" s="31"/>
      <c r="M8523" s="169"/>
      <c r="N8523" s="148"/>
      <c r="O8523" s="106"/>
      <c r="P8523" s="43"/>
      <c r="Q8523" s="31"/>
      <c r="R8523" s="84"/>
      <c r="S8523" s="31"/>
      <c r="T8523" s="31"/>
      <c r="U8523" s="169"/>
      <c r="V8523" s="150"/>
      <c r="W8523" s="141" t="str" cm="1">
        <f t="array" ref="W8523">IF(SUM(LEN(B8523:V8523))=0,"",IF(OR(OR(ISBLANK(F8523),SUM(LEN(C8523),LEN(D8523))=0),AND(NOT(E8523="Unknown"),ISBLANK(J8523)),AND(NOT(O8523="Unknown"),ISBLANK(R8523))),"Missing Information", INDEX(Table15[Entire Service Line Classification], MATCH(SUMIFS(Table15[Unique ID],Table15[System-Owned Portion],E8523,Table15[If Material Anything Other than "Lead" in Column E,Was Material Ever Previously Lead?],G8523,Table15[Customer-Owned Portion],O8523),Table15[Unique ID],0),0)))</f>
        <v/>
      </c>
      <c r="X8523"/>
    </row>
    <row r="8524" spans="2:24" x14ac:dyDescent="0.25">
      <c r="B8524" s="146"/>
      <c r="C8524" s="31"/>
      <c r="D8524" s="31"/>
      <c r="E8524" s="44"/>
      <c r="F8524" s="43"/>
      <c r="G8524" s="84"/>
      <c r="H8524" s="31"/>
      <c r="I8524" s="31"/>
      <c r="J8524" s="84"/>
      <c r="K8524" s="31"/>
      <c r="L8524" s="31"/>
      <c r="M8524" s="169"/>
      <c r="N8524" s="148"/>
      <c r="O8524" s="106"/>
      <c r="P8524" s="43"/>
      <c r="Q8524" s="31"/>
      <c r="R8524" s="84"/>
      <c r="S8524" s="31"/>
      <c r="T8524" s="31"/>
      <c r="U8524" s="169"/>
      <c r="V8524" s="150"/>
      <c r="W8524" s="141" t="str" cm="1">
        <f t="array" ref="W8524">IF(SUM(LEN(B8524:V8524))=0,"",IF(OR(OR(ISBLANK(F8524),SUM(LEN(C8524),LEN(D8524))=0),AND(NOT(E8524="Unknown"),ISBLANK(J8524)),AND(NOT(O8524="Unknown"),ISBLANK(R8524))),"Missing Information", INDEX(Table15[Entire Service Line Classification], MATCH(SUMIFS(Table15[Unique ID],Table15[System-Owned Portion],E8524,Table15[If Material Anything Other than "Lead" in Column E,Was Material Ever Previously Lead?],G8524,Table15[Customer-Owned Portion],O8524),Table15[Unique ID],0),0)))</f>
        <v/>
      </c>
      <c r="X8524"/>
    </row>
    <row r="8525" spans="2:24" x14ac:dyDescent="0.25">
      <c r="B8525" s="146"/>
      <c r="C8525" s="31"/>
      <c r="D8525" s="31"/>
      <c r="E8525" s="44"/>
      <c r="F8525" s="43"/>
      <c r="G8525" s="84"/>
      <c r="H8525" s="31"/>
      <c r="I8525" s="31"/>
      <c r="J8525" s="84"/>
      <c r="K8525" s="31"/>
      <c r="L8525" s="31"/>
      <c r="M8525" s="169"/>
      <c r="N8525" s="148"/>
      <c r="O8525" s="106"/>
      <c r="P8525" s="43"/>
      <c r="Q8525" s="31"/>
      <c r="R8525" s="84"/>
      <c r="S8525" s="31"/>
      <c r="T8525" s="31"/>
      <c r="U8525" s="169"/>
      <c r="V8525" s="150"/>
      <c r="W8525" s="141" t="str" cm="1">
        <f t="array" ref="W8525">IF(SUM(LEN(B8525:V8525))=0,"",IF(OR(OR(ISBLANK(F8525),SUM(LEN(C8525),LEN(D8525))=0),AND(NOT(E8525="Unknown"),ISBLANK(J8525)),AND(NOT(O8525="Unknown"),ISBLANK(R8525))),"Missing Information", INDEX(Table15[Entire Service Line Classification], MATCH(SUMIFS(Table15[Unique ID],Table15[System-Owned Portion],E8525,Table15[If Material Anything Other than "Lead" in Column E,Was Material Ever Previously Lead?],G8525,Table15[Customer-Owned Portion],O8525),Table15[Unique ID],0),0)))</f>
        <v/>
      </c>
      <c r="X8525"/>
    </row>
    <row r="8526" spans="2:24" x14ac:dyDescent="0.25">
      <c r="B8526" s="146"/>
      <c r="C8526" s="31"/>
      <c r="D8526" s="31"/>
      <c r="E8526" s="44"/>
      <c r="F8526" s="43"/>
      <c r="G8526" s="84"/>
      <c r="H8526" s="31"/>
      <c r="I8526" s="31"/>
      <c r="J8526" s="84"/>
      <c r="K8526" s="31"/>
      <c r="L8526" s="31"/>
      <c r="M8526" s="169"/>
      <c r="N8526" s="148"/>
      <c r="O8526" s="106"/>
      <c r="P8526" s="43"/>
      <c r="Q8526" s="31"/>
      <c r="R8526" s="84"/>
      <c r="S8526" s="31"/>
      <c r="T8526" s="31"/>
      <c r="U8526" s="169"/>
      <c r="V8526" s="150"/>
      <c r="W8526" s="141" t="str" cm="1">
        <f t="array" ref="W8526">IF(SUM(LEN(B8526:V8526))=0,"",IF(OR(OR(ISBLANK(F8526),SUM(LEN(C8526),LEN(D8526))=0),AND(NOT(E8526="Unknown"),ISBLANK(J8526)),AND(NOT(O8526="Unknown"),ISBLANK(R8526))),"Missing Information", INDEX(Table15[Entire Service Line Classification], MATCH(SUMIFS(Table15[Unique ID],Table15[System-Owned Portion],E8526,Table15[If Material Anything Other than "Lead" in Column E,Was Material Ever Previously Lead?],G8526,Table15[Customer-Owned Portion],O8526),Table15[Unique ID],0),0)))</f>
        <v/>
      </c>
      <c r="X8526"/>
    </row>
    <row r="8527" spans="2:24" x14ac:dyDescent="0.25">
      <c r="B8527" s="146"/>
      <c r="C8527" s="31"/>
      <c r="D8527" s="31"/>
      <c r="E8527" s="44"/>
      <c r="F8527" s="43"/>
      <c r="G8527" s="84"/>
      <c r="H8527" s="31"/>
      <c r="I8527" s="31"/>
      <c r="J8527" s="84"/>
      <c r="K8527" s="31"/>
      <c r="L8527" s="31"/>
      <c r="M8527" s="169"/>
      <c r="N8527" s="148"/>
      <c r="O8527" s="106"/>
      <c r="P8527" s="43"/>
      <c r="Q8527" s="31"/>
      <c r="R8527" s="84"/>
      <c r="S8527" s="31"/>
      <c r="T8527" s="31"/>
      <c r="U8527" s="169"/>
      <c r="V8527" s="150"/>
      <c r="W8527" s="141" t="str" cm="1">
        <f t="array" ref="W8527">IF(SUM(LEN(B8527:V8527))=0,"",IF(OR(OR(ISBLANK(F8527),SUM(LEN(C8527),LEN(D8527))=0),AND(NOT(E8527="Unknown"),ISBLANK(J8527)),AND(NOT(O8527="Unknown"),ISBLANK(R8527))),"Missing Information", INDEX(Table15[Entire Service Line Classification], MATCH(SUMIFS(Table15[Unique ID],Table15[System-Owned Portion],E8527,Table15[If Material Anything Other than "Lead" in Column E,Was Material Ever Previously Lead?],G8527,Table15[Customer-Owned Portion],O8527),Table15[Unique ID],0),0)))</f>
        <v/>
      </c>
      <c r="X8527"/>
    </row>
    <row r="8528" spans="2:24" x14ac:dyDescent="0.25">
      <c r="B8528" s="146"/>
      <c r="C8528" s="31"/>
      <c r="D8528" s="31"/>
      <c r="E8528" s="44"/>
      <c r="F8528" s="43"/>
      <c r="G8528" s="84"/>
      <c r="H8528" s="31"/>
      <c r="I8528" s="31"/>
      <c r="J8528" s="84"/>
      <c r="K8528" s="31"/>
      <c r="L8528" s="31"/>
      <c r="M8528" s="169"/>
      <c r="N8528" s="148"/>
      <c r="O8528" s="106"/>
      <c r="P8528" s="43"/>
      <c r="Q8528" s="31"/>
      <c r="R8528" s="84"/>
      <c r="S8528" s="31"/>
      <c r="T8528" s="31"/>
      <c r="U8528" s="169"/>
      <c r="V8528" s="150"/>
      <c r="W8528" s="141" t="str" cm="1">
        <f t="array" ref="W8528">IF(SUM(LEN(B8528:V8528))=0,"",IF(OR(OR(ISBLANK(F8528),SUM(LEN(C8528),LEN(D8528))=0),AND(NOT(E8528="Unknown"),ISBLANK(J8528)),AND(NOT(O8528="Unknown"),ISBLANK(R8528))),"Missing Information", INDEX(Table15[Entire Service Line Classification], MATCH(SUMIFS(Table15[Unique ID],Table15[System-Owned Portion],E8528,Table15[If Material Anything Other than "Lead" in Column E,Was Material Ever Previously Lead?],G8528,Table15[Customer-Owned Portion],O8528),Table15[Unique ID],0),0)))</f>
        <v/>
      </c>
      <c r="X8528"/>
    </row>
    <row r="8529" spans="2:24" x14ac:dyDescent="0.25">
      <c r="B8529" s="146"/>
      <c r="C8529" s="31"/>
      <c r="D8529" s="31"/>
      <c r="E8529" s="44"/>
      <c r="F8529" s="43"/>
      <c r="G8529" s="84"/>
      <c r="H8529" s="31"/>
      <c r="I8529" s="31"/>
      <c r="J8529" s="84"/>
      <c r="K8529" s="31"/>
      <c r="L8529" s="31"/>
      <c r="M8529" s="169"/>
      <c r="N8529" s="148"/>
      <c r="O8529" s="106"/>
      <c r="P8529" s="43"/>
      <c r="Q8529" s="31"/>
      <c r="R8529" s="84"/>
      <c r="S8529" s="31"/>
      <c r="T8529" s="31"/>
      <c r="U8529" s="169"/>
      <c r="V8529" s="150"/>
      <c r="W8529" s="141" t="str" cm="1">
        <f t="array" ref="W8529">IF(SUM(LEN(B8529:V8529))=0,"",IF(OR(OR(ISBLANK(F8529),SUM(LEN(C8529),LEN(D8529))=0),AND(NOT(E8529="Unknown"),ISBLANK(J8529)),AND(NOT(O8529="Unknown"),ISBLANK(R8529))),"Missing Information", INDEX(Table15[Entire Service Line Classification], MATCH(SUMIFS(Table15[Unique ID],Table15[System-Owned Portion],E8529,Table15[If Material Anything Other than "Lead" in Column E,Was Material Ever Previously Lead?],G8529,Table15[Customer-Owned Portion],O8529),Table15[Unique ID],0),0)))</f>
        <v/>
      </c>
      <c r="X8529"/>
    </row>
    <row r="8530" spans="2:24" x14ac:dyDescent="0.25">
      <c r="B8530" s="146"/>
      <c r="C8530" s="31"/>
      <c r="D8530" s="31"/>
      <c r="E8530" s="44"/>
      <c r="F8530" s="43"/>
      <c r="G8530" s="84"/>
      <c r="H8530" s="31"/>
      <c r="I8530" s="31"/>
      <c r="J8530" s="84"/>
      <c r="K8530" s="31"/>
      <c r="L8530" s="31"/>
      <c r="M8530" s="169"/>
      <c r="N8530" s="148"/>
      <c r="O8530" s="106"/>
      <c r="P8530" s="43"/>
      <c r="Q8530" s="31"/>
      <c r="R8530" s="84"/>
      <c r="S8530" s="31"/>
      <c r="T8530" s="31"/>
      <c r="U8530" s="169"/>
      <c r="V8530" s="150"/>
      <c r="W8530" s="141" t="str" cm="1">
        <f t="array" ref="W8530">IF(SUM(LEN(B8530:V8530))=0,"",IF(OR(OR(ISBLANK(F8530),SUM(LEN(C8530),LEN(D8530))=0),AND(NOT(E8530="Unknown"),ISBLANK(J8530)),AND(NOT(O8530="Unknown"),ISBLANK(R8530))),"Missing Information", INDEX(Table15[Entire Service Line Classification], MATCH(SUMIFS(Table15[Unique ID],Table15[System-Owned Portion],E8530,Table15[If Material Anything Other than "Lead" in Column E,Was Material Ever Previously Lead?],G8530,Table15[Customer-Owned Portion],O8530),Table15[Unique ID],0),0)))</f>
        <v/>
      </c>
      <c r="X8530"/>
    </row>
    <row r="8531" spans="2:24" x14ac:dyDescent="0.25">
      <c r="B8531" s="146"/>
      <c r="C8531" s="31"/>
      <c r="D8531" s="31"/>
      <c r="E8531" s="44"/>
      <c r="F8531" s="43"/>
      <c r="G8531" s="84"/>
      <c r="H8531" s="31"/>
      <c r="I8531" s="31"/>
      <c r="J8531" s="84"/>
      <c r="K8531" s="31"/>
      <c r="L8531" s="31"/>
      <c r="M8531" s="169"/>
      <c r="N8531" s="148"/>
      <c r="O8531" s="106"/>
      <c r="P8531" s="43"/>
      <c r="Q8531" s="31"/>
      <c r="R8531" s="84"/>
      <c r="S8531" s="31"/>
      <c r="T8531" s="31"/>
      <c r="U8531" s="169"/>
      <c r="V8531" s="150"/>
      <c r="W8531" s="141" t="str" cm="1">
        <f t="array" ref="W8531">IF(SUM(LEN(B8531:V8531))=0,"",IF(OR(OR(ISBLANK(F8531),SUM(LEN(C8531),LEN(D8531))=0),AND(NOT(E8531="Unknown"),ISBLANK(J8531)),AND(NOT(O8531="Unknown"),ISBLANK(R8531))),"Missing Information", INDEX(Table15[Entire Service Line Classification], MATCH(SUMIFS(Table15[Unique ID],Table15[System-Owned Portion],E8531,Table15[If Material Anything Other than "Lead" in Column E,Was Material Ever Previously Lead?],G8531,Table15[Customer-Owned Portion],O8531),Table15[Unique ID],0),0)))</f>
        <v/>
      </c>
      <c r="X8531"/>
    </row>
    <row r="8532" spans="2:24" x14ac:dyDescent="0.25">
      <c r="B8532" s="146"/>
      <c r="C8532" s="31"/>
      <c r="D8532" s="31"/>
      <c r="E8532" s="44"/>
      <c r="F8532" s="43"/>
      <c r="G8532" s="84"/>
      <c r="H8532" s="31"/>
      <c r="I8532" s="31"/>
      <c r="J8532" s="84"/>
      <c r="K8532" s="31"/>
      <c r="L8532" s="31"/>
      <c r="M8532" s="169"/>
      <c r="N8532" s="148"/>
      <c r="O8532" s="106"/>
      <c r="P8532" s="43"/>
      <c r="Q8532" s="31"/>
      <c r="R8532" s="84"/>
      <c r="S8532" s="31"/>
      <c r="T8532" s="31"/>
      <c r="U8532" s="169"/>
      <c r="V8532" s="150"/>
      <c r="W8532" s="141" t="str" cm="1">
        <f t="array" ref="W8532">IF(SUM(LEN(B8532:V8532))=0,"",IF(OR(OR(ISBLANK(F8532),SUM(LEN(C8532),LEN(D8532))=0),AND(NOT(E8532="Unknown"),ISBLANK(J8532)),AND(NOT(O8532="Unknown"),ISBLANK(R8532))),"Missing Information", INDEX(Table15[Entire Service Line Classification], MATCH(SUMIFS(Table15[Unique ID],Table15[System-Owned Portion],E8532,Table15[If Material Anything Other than "Lead" in Column E,Was Material Ever Previously Lead?],G8532,Table15[Customer-Owned Portion],O8532),Table15[Unique ID],0),0)))</f>
        <v/>
      </c>
      <c r="X8532"/>
    </row>
    <row r="8533" spans="2:24" x14ac:dyDescent="0.25">
      <c r="B8533" s="146"/>
      <c r="C8533" s="31"/>
      <c r="D8533" s="31"/>
      <c r="E8533" s="44"/>
      <c r="F8533" s="43"/>
      <c r="G8533" s="84"/>
      <c r="H8533" s="31"/>
      <c r="I8533" s="31"/>
      <c r="J8533" s="84"/>
      <c r="K8533" s="31"/>
      <c r="L8533" s="31"/>
      <c r="M8533" s="169"/>
      <c r="N8533" s="148"/>
      <c r="O8533" s="106"/>
      <c r="P8533" s="43"/>
      <c r="Q8533" s="31"/>
      <c r="R8533" s="84"/>
      <c r="S8533" s="31"/>
      <c r="T8533" s="31"/>
      <c r="U8533" s="169"/>
      <c r="V8533" s="150"/>
      <c r="W8533" s="141" t="str" cm="1">
        <f t="array" ref="W8533">IF(SUM(LEN(B8533:V8533))=0,"",IF(OR(OR(ISBLANK(F8533),SUM(LEN(C8533),LEN(D8533))=0),AND(NOT(E8533="Unknown"),ISBLANK(J8533)),AND(NOT(O8533="Unknown"),ISBLANK(R8533))),"Missing Information", INDEX(Table15[Entire Service Line Classification], MATCH(SUMIFS(Table15[Unique ID],Table15[System-Owned Portion],E8533,Table15[If Material Anything Other than "Lead" in Column E,Was Material Ever Previously Lead?],G8533,Table15[Customer-Owned Portion],O8533),Table15[Unique ID],0),0)))</f>
        <v/>
      </c>
      <c r="X8533"/>
    </row>
    <row r="8534" spans="2:24" x14ac:dyDescent="0.25">
      <c r="B8534" s="146"/>
      <c r="C8534" s="31"/>
      <c r="D8534" s="31"/>
      <c r="E8534" s="44"/>
      <c r="F8534" s="43"/>
      <c r="G8534" s="84"/>
      <c r="H8534" s="31"/>
      <c r="I8534" s="31"/>
      <c r="J8534" s="84"/>
      <c r="K8534" s="31"/>
      <c r="L8534" s="31"/>
      <c r="M8534" s="169"/>
      <c r="N8534" s="148"/>
      <c r="O8534" s="106"/>
      <c r="P8534" s="43"/>
      <c r="Q8534" s="31"/>
      <c r="R8534" s="84"/>
      <c r="S8534" s="31"/>
      <c r="T8534" s="31"/>
      <c r="U8534" s="169"/>
      <c r="V8534" s="150"/>
      <c r="W8534" s="141" t="str" cm="1">
        <f t="array" ref="W8534">IF(SUM(LEN(B8534:V8534))=0,"",IF(OR(OR(ISBLANK(F8534),SUM(LEN(C8534),LEN(D8534))=0),AND(NOT(E8534="Unknown"),ISBLANK(J8534)),AND(NOT(O8534="Unknown"),ISBLANK(R8534))),"Missing Information", INDEX(Table15[Entire Service Line Classification], MATCH(SUMIFS(Table15[Unique ID],Table15[System-Owned Portion],E8534,Table15[If Material Anything Other than "Lead" in Column E,Was Material Ever Previously Lead?],G8534,Table15[Customer-Owned Portion],O8534),Table15[Unique ID],0),0)))</f>
        <v/>
      </c>
      <c r="X8534"/>
    </row>
    <row r="8535" spans="2:24" x14ac:dyDescent="0.25">
      <c r="B8535" s="146"/>
      <c r="C8535" s="31"/>
      <c r="D8535" s="31"/>
      <c r="E8535" s="44"/>
      <c r="F8535" s="43"/>
      <c r="G8535" s="84"/>
      <c r="H8535" s="31"/>
      <c r="I8535" s="31"/>
      <c r="J8535" s="84"/>
      <c r="K8535" s="31"/>
      <c r="L8535" s="31"/>
      <c r="M8535" s="169"/>
      <c r="N8535" s="148"/>
      <c r="O8535" s="106"/>
      <c r="P8535" s="43"/>
      <c r="Q8535" s="31"/>
      <c r="R8535" s="84"/>
      <c r="S8535" s="31"/>
      <c r="T8535" s="31"/>
      <c r="U8535" s="169"/>
      <c r="V8535" s="150"/>
      <c r="W8535" s="141" t="str" cm="1">
        <f t="array" ref="W8535">IF(SUM(LEN(B8535:V8535))=0,"",IF(OR(OR(ISBLANK(F8535),SUM(LEN(C8535),LEN(D8535))=0),AND(NOT(E8535="Unknown"),ISBLANK(J8535)),AND(NOT(O8535="Unknown"),ISBLANK(R8535))),"Missing Information", INDEX(Table15[Entire Service Line Classification], MATCH(SUMIFS(Table15[Unique ID],Table15[System-Owned Portion],E8535,Table15[If Material Anything Other than "Lead" in Column E,Was Material Ever Previously Lead?],G8535,Table15[Customer-Owned Portion],O8535),Table15[Unique ID],0),0)))</f>
        <v/>
      </c>
      <c r="X8535"/>
    </row>
    <row r="8536" spans="2:24" x14ac:dyDescent="0.25">
      <c r="B8536" s="146"/>
      <c r="C8536" s="31"/>
      <c r="D8536" s="31"/>
      <c r="E8536" s="44"/>
      <c r="F8536" s="43"/>
      <c r="G8536" s="84"/>
      <c r="H8536" s="31"/>
      <c r="I8536" s="31"/>
      <c r="J8536" s="84"/>
      <c r="K8536" s="31"/>
      <c r="L8536" s="31"/>
      <c r="M8536" s="169"/>
      <c r="N8536" s="148"/>
      <c r="O8536" s="106"/>
      <c r="P8536" s="43"/>
      <c r="Q8536" s="31"/>
      <c r="R8536" s="84"/>
      <c r="S8536" s="31"/>
      <c r="T8536" s="31"/>
      <c r="U8536" s="169"/>
      <c r="V8536" s="150"/>
      <c r="W8536" s="141" t="str" cm="1">
        <f t="array" ref="W8536">IF(SUM(LEN(B8536:V8536))=0,"",IF(OR(OR(ISBLANK(F8536),SUM(LEN(C8536),LEN(D8536))=0),AND(NOT(E8536="Unknown"),ISBLANK(J8536)),AND(NOT(O8536="Unknown"),ISBLANK(R8536))),"Missing Information", INDEX(Table15[Entire Service Line Classification], MATCH(SUMIFS(Table15[Unique ID],Table15[System-Owned Portion],E8536,Table15[If Material Anything Other than "Lead" in Column E,Was Material Ever Previously Lead?],G8536,Table15[Customer-Owned Portion],O8536),Table15[Unique ID],0),0)))</f>
        <v/>
      </c>
      <c r="X8536"/>
    </row>
    <row r="8537" spans="2:24" x14ac:dyDescent="0.25">
      <c r="B8537" s="146"/>
      <c r="C8537" s="31"/>
      <c r="D8537" s="31"/>
      <c r="E8537" s="44"/>
      <c r="F8537" s="43"/>
      <c r="G8537" s="84"/>
      <c r="H8537" s="31"/>
      <c r="I8537" s="31"/>
      <c r="J8537" s="84"/>
      <c r="K8537" s="31"/>
      <c r="L8537" s="31"/>
      <c r="M8537" s="169"/>
      <c r="N8537" s="148"/>
      <c r="O8537" s="106"/>
      <c r="P8537" s="43"/>
      <c r="Q8537" s="31"/>
      <c r="R8537" s="84"/>
      <c r="S8537" s="31"/>
      <c r="T8537" s="31"/>
      <c r="U8537" s="169"/>
      <c r="V8537" s="150"/>
      <c r="W8537" s="141" t="str" cm="1">
        <f t="array" ref="W8537">IF(SUM(LEN(B8537:V8537))=0,"",IF(OR(OR(ISBLANK(F8537),SUM(LEN(C8537),LEN(D8537))=0),AND(NOT(E8537="Unknown"),ISBLANK(J8537)),AND(NOT(O8537="Unknown"),ISBLANK(R8537))),"Missing Information", INDEX(Table15[Entire Service Line Classification], MATCH(SUMIFS(Table15[Unique ID],Table15[System-Owned Portion],E8537,Table15[If Material Anything Other than "Lead" in Column E,Was Material Ever Previously Lead?],G8537,Table15[Customer-Owned Portion],O8537),Table15[Unique ID],0),0)))</f>
        <v/>
      </c>
      <c r="X8537"/>
    </row>
    <row r="8538" spans="2:24" x14ac:dyDescent="0.25">
      <c r="B8538" s="146"/>
      <c r="C8538" s="31"/>
      <c r="D8538" s="31"/>
      <c r="E8538" s="44"/>
      <c r="F8538" s="43"/>
      <c r="G8538" s="84"/>
      <c r="H8538" s="31"/>
      <c r="I8538" s="31"/>
      <c r="J8538" s="84"/>
      <c r="K8538" s="31"/>
      <c r="L8538" s="31"/>
      <c r="M8538" s="169"/>
      <c r="N8538" s="148"/>
      <c r="O8538" s="106"/>
      <c r="P8538" s="43"/>
      <c r="Q8538" s="31"/>
      <c r="R8538" s="84"/>
      <c r="S8538" s="31"/>
      <c r="T8538" s="31"/>
      <c r="U8538" s="169"/>
      <c r="V8538" s="150"/>
      <c r="W8538" s="141" t="str" cm="1">
        <f t="array" ref="W8538">IF(SUM(LEN(B8538:V8538))=0,"",IF(OR(OR(ISBLANK(F8538),SUM(LEN(C8538),LEN(D8538))=0),AND(NOT(E8538="Unknown"),ISBLANK(J8538)),AND(NOT(O8538="Unknown"),ISBLANK(R8538))),"Missing Information", INDEX(Table15[Entire Service Line Classification], MATCH(SUMIFS(Table15[Unique ID],Table15[System-Owned Portion],E8538,Table15[If Material Anything Other than "Lead" in Column E,Was Material Ever Previously Lead?],G8538,Table15[Customer-Owned Portion],O8538),Table15[Unique ID],0),0)))</f>
        <v/>
      </c>
      <c r="X8538"/>
    </row>
    <row r="8539" spans="2:24" x14ac:dyDescent="0.25">
      <c r="B8539" s="146"/>
      <c r="C8539" s="31"/>
      <c r="D8539" s="31"/>
      <c r="E8539" s="44"/>
      <c r="F8539" s="43"/>
      <c r="G8539" s="84"/>
      <c r="H8539" s="31"/>
      <c r="I8539" s="31"/>
      <c r="J8539" s="84"/>
      <c r="K8539" s="31"/>
      <c r="L8539" s="31"/>
      <c r="M8539" s="169"/>
      <c r="N8539" s="148"/>
      <c r="O8539" s="106"/>
      <c r="P8539" s="43"/>
      <c r="Q8539" s="31"/>
      <c r="R8539" s="84"/>
      <c r="S8539" s="31"/>
      <c r="T8539" s="31"/>
      <c r="U8539" s="169"/>
      <c r="V8539" s="150"/>
      <c r="W8539" s="141" t="str" cm="1">
        <f t="array" ref="W8539">IF(SUM(LEN(B8539:V8539))=0,"",IF(OR(OR(ISBLANK(F8539),SUM(LEN(C8539),LEN(D8539))=0),AND(NOT(E8539="Unknown"),ISBLANK(J8539)),AND(NOT(O8539="Unknown"),ISBLANK(R8539))),"Missing Information", INDEX(Table15[Entire Service Line Classification], MATCH(SUMIFS(Table15[Unique ID],Table15[System-Owned Portion],E8539,Table15[If Material Anything Other than "Lead" in Column E,Was Material Ever Previously Lead?],G8539,Table15[Customer-Owned Portion],O8539),Table15[Unique ID],0),0)))</f>
        <v/>
      </c>
      <c r="X8539"/>
    </row>
    <row r="8540" spans="2:24" x14ac:dyDescent="0.25">
      <c r="B8540" s="146"/>
      <c r="C8540" s="31"/>
      <c r="D8540" s="31"/>
      <c r="E8540" s="44"/>
      <c r="F8540" s="43"/>
      <c r="G8540" s="84"/>
      <c r="H8540" s="31"/>
      <c r="I8540" s="31"/>
      <c r="J8540" s="84"/>
      <c r="K8540" s="31"/>
      <c r="L8540" s="31"/>
      <c r="M8540" s="169"/>
      <c r="N8540" s="148"/>
      <c r="O8540" s="106"/>
      <c r="P8540" s="43"/>
      <c r="Q8540" s="31"/>
      <c r="R8540" s="84"/>
      <c r="S8540" s="31"/>
      <c r="T8540" s="31"/>
      <c r="U8540" s="169"/>
      <c r="V8540" s="150"/>
      <c r="W8540" s="141" t="str" cm="1">
        <f t="array" ref="W8540">IF(SUM(LEN(B8540:V8540))=0,"",IF(OR(OR(ISBLANK(F8540),SUM(LEN(C8540),LEN(D8540))=0),AND(NOT(E8540="Unknown"),ISBLANK(J8540)),AND(NOT(O8540="Unknown"),ISBLANK(R8540))),"Missing Information", INDEX(Table15[Entire Service Line Classification], MATCH(SUMIFS(Table15[Unique ID],Table15[System-Owned Portion],E8540,Table15[If Material Anything Other than "Lead" in Column E,Was Material Ever Previously Lead?],G8540,Table15[Customer-Owned Portion],O8540),Table15[Unique ID],0),0)))</f>
        <v/>
      </c>
      <c r="X8540"/>
    </row>
    <row r="8541" spans="2:24" x14ac:dyDescent="0.25">
      <c r="B8541" s="146"/>
      <c r="C8541" s="31"/>
      <c r="D8541" s="31"/>
      <c r="E8541" s="44"/>
      <c r="F8541" s="43"/>
      <c r="G8541" s="84"/>
      <c r="H8541" s="31"/>
      <c r="I8541" s="31"/>
      <c r="J8541" s="84"/>
      <c r="K8541" s="31"/>
      <c r="L8541" s="31"/>
      <c r="M8541" s="169"/>
      <c r="N8541" s="148"/>
      <c r="O8541" s="106"/>
      <c r="P8541" s="43"/>
      <c r="Q8541" s="31"/>
      <c r="R8541" s="84"/>
      <c r="S8541" s="31"/>
      <c r="T8541" s="31"/>
      <c r="U8541" s="169"/>
      <c r="V8541" s="150"/>
      <c r="W8541" s="141" t="str" cm="1">
        <f t="array" ref="W8541">IF(SUM(LEN(B8541:V8541))=0,"",IF(OR(OR(ISBLANK(F8541),SUM(LEN(C8541),LEN(D8541))=0),AND(NOT(E8541="Unknown"),ISBLANK(J8541)),AND(NOT(O8541="Unknown"),ISBLANK(R8541))),"Missing Information", INDEX(Table15[Entire Service Line Classification], MATCH(SUMIFS(Table15[Unique ID],Table15[System-Owned Portion],E8541,Table15[If Material Anything Other than "Lead" in Column E,Was Material Ever Previously Lead?],G8541,Table15[Customer-Owned Portion],O8541),Table15[Unique ID],0),0)))</f>
        <v/>
      </c>
      <c r="X8541"/>
    </row>
    <row r="8542" spans="2:24" x14ac:dyDescent="0.25">
      <c r="B8542" s="146"/>
      <c r="C8542" s="31"/>
      <c r="D8542" s="31"/>
      <c r="E8542" s="44"/>
      <c r="F8542" s="43"/>
      <c r="G8542" s="84"/>
      <c r="H8542" s="31"/>
      <c r="I8542" s="31"/>
      <c r="J8542" s="84"/>
      <c r="K8542" s="31"/>
      <c r="L8542" s="31"/>
      <c r="M8542" s="169"/>
      <c r="N8542" s="148"/>
      <c r="O8542" s="106"/>
      <c r="P8542" s="43"/>
      <c r="Q8542" s="31"/>
      <c r="R8542" s="84"/>
      <c r="S8542" s="31"/>
      <c r="T8542" s="31"/>
      <c r="U8542" s="169"/>
      <c r="V8542" s="150"/>
      <c r="W8542" s="141" t="str" cm="1">
        <f t="array" ref="W8542">IF(SUM(LEN(B8542:V8542))=0,"",IF(OR(OR(ISBLANK(F8542),SUM(LEN(C8542),LEN(D8542))=0),AND(NOT(E8542="Unknown"),ISBLANK(J8542)),AND(NOT(O8542="Unknown"),ISBLANK(R8542))),"Missing Information", INDEX(Table15[Entire Service Line Classification], MATCH(SUMIFS(Table15[Unique ID],Table15[System-Owned Portion],E8542,Table15[If Material Anything Other than "Lead" in Column E,Was Material Ever Previously Lead?],G8542,Table15[Customer-Owned Portion],O8542),Table15[Unique ID],0),0)))</f>
        <v/>
      </c>
      <c r="X8542"/>
    </row>
    <row r="8543" spans="2:24" x14ac:dyDescent="0.25">
      <c r="B8543" s="146"/>
      <c r="C8543" s="31"/>
      <c r="D8543" s="31"/>
      <c r="E8543" s="44"/>
      <c r="F8543" s="43"/>
      <c r="G8543" s="84"/>
      <c r="H8543" s="31"/>
      <c r="I8543" s="31"/>
      <c r="J8543" s="84"/>
      <c r="K8543" s="31"/>
      <c r="L8543" s="31"/>
      <c r="M8543" s="169"/>
      <c r="N8543" s="148"/>
      <c r="O8543" s="106"/>
      <c r="P8543" s="43"/>
      <c r="Q8543" s="31"/>
      <c r="R8543" s="84"/>
      <c r="S8543" s="31"/>
      <c r="T8543" s="31"/>
      <c r="U8543" s="169"/>
      <c r="V8543" s="150"/>
      <c r="W8543" s="141" t="str" cm="1">
        <f t="array" ref="W8543">IF(SUM(LEN(B8543:V8543))=0,"",IF(OR(OR(ISBLANK(F8543),SUM(LEN(C8543),LEN(D8543))=0),AND(NOT(E8543="Unknown"),ISBLANK(J8543)),AND(NOT(O8543="Unknown"),ISBLANK(R8543))),"Missing Information", INDEX(Table15[Entire Service Line Classification], MATCH(SUMIFS(Table15[Unique ID],Table15[System-Owned Portion],E8543,Table15[If Material Anything Other than "Lead" in Column E,Was Material Ever Previously Lead?],G8543,Table15[Customer-Owned Portion],O8543),Table15[Unique ID],0),0)))</f>
        <v/>
      </c>
      <c r="X8543"/>
    </row>
    <row r="8544" spans="2:24" x14ac:dyDescent="0.25">
      <c r="B8544" s="146"/>
      <c r="C8544" s="31"/>
      <c r="D8544" s="31"/>
      <c r="E8544" s="44"/>
      <c r="F8544" s="43"/>
      <c r="G8544" s="84"/>
      <c r="H8544" s="31"/>
      <c r="I8544" s="31"/>
      <c r="J8544" s="84"/>
      <c r="K8544" s="31"/>
      <c r="L8544" s="31"/>
      <c r="M8544" s="169"/>
      <c r="N8544" s="148"/>
      <c r="O8544" s="106"/>
      <c r="P8544" s="43"/>
      <c r="Q8544" s="31"/>
      <c r="R8544" s="84"/>
      <c r="S8544" s="31"/>
      <c r="T8544" s="31"/>
      <c r="U8544" s="169"/>
      <c r="V8544" s="150"/>
      <c r="W8544" s="141" t="str" cm="1">
        <f t="array" ref="W8544">IF(SUM(LEN(B8544:V8544))=0,"",IF(OR(OR(ISBLANK(F8544),SUM(LEN(C8544),LEN(D8544))=0),AND(NOT(E8544="Unknown"),ISBLANK(J8544)),AND(NOT(O8544="Unknown"),ISBLANK(R8544))),"Missing Information", INDEX(Table15[Entire Service Line Classification], MATCH(SUMIFS(Table15[Unique ID],Table15[System-Owned Portion],E8544,Table15[If Material Anything Other than "Lead" in Column E,Was Material Ever Previously Lead?],G8544,Table15[Customer-Owned Portion],O8544),Table15[Unique ID],0),0)))</f>
        <v/>
      </c>
      <c r="X8544"/>
    </row>
    <row r="8545" spans="2:24" x14ac:dyDescent="0.25">
      <c r="B8545" s="146"/>
      <c r="C8545" s="31"/>
      <c r="D8545" s="31"/>
      <c r="E8545" s="44"/>
      <c r="F8545" s="43"/>
      <c r="G8545" s="84"/>
      <c r="H8545" s="31"/>
      <c r="I8545" s="31"/>
      <c r="J8545" s="84"/>
      <c r="K8545" s="31"/>
      <c r="L8545" s="31"/>
      <c r="M8545" s="169"/>
      <c r="N8545" s="148"/>
      <c r="O8545" s="106"/>
      <c r="P8545" s="43"/>
      <c r="Q8545" s="31"/>
      <c r="R8545" s="84"/>
      <c r="S8545" s="31"/>
      <c r="T8545" s="31"/>
      <c r="U8545" s="169"/>
      <c r="V8545" s="150"/>
      <c r="W8545" s="141" t="str" cm="1">
        <f t="array" ref="W8545">IF(SUM(LEN(B8545:V8545))=0,"",IF(OR(OR(ISBLANK(F8545),SUM(LEN(C8545),LEN(D8545))=0),AND(NOT(E8545="Unknown"),ISBLANK(J8545)),AND(NOT(O8545="Unknown"),ISBLANK(R8545))),"Missing Information", INDEX(Table15[Entire Service Line Classification], MATCH(SUMIFS(Table15[Unique ID],Table15[System-Owned Portion],E8545,Table15[If Material Anything Other than "Lead" in Column E,Was Material Ever Previously Lead?],G8545,Table15[Customer-Owned Portion],O8545),Table15[Unique ID],0),0)))</f>
        <v/>
      </c>
      <c r="X8545"/>
    </row>
    <row r="8546" spans="2:24" x14ac:dyDescent="0.25">
      <c r="B8546" s="146"/>
      <c r="C8546" s="31"/>
      <c r="D8546" s="31"/>
      <c r="E8546" s="44"/>
      <c r="F8546" s="43"/>
      <c r="G8546" s="84"/>
      <c r="H8546" s="31"/>
      <c r="I8546" s="31"/>
      <c r="J8546" s="84"/>
      <c r="K8546" s="31"/>
      <c r="L8546" s="31"/>
      <c r="M8546" s="169"/>
      <c r="N8546" s="148"/>
      <c r="O8546" s="106"/>
      <c r="P8546" s="43"/>
      <c r="Q8546" s="31"/>
      <c r="R8546" s="84"/>
      <c r="S8546" s="31"/>
      <c r="T8546" s="31"/>
      <c r="U8546" s="169"/>
      <c r="V8546" s="150"/>
      <c r="W8546" s="141" t="str" cm="1">
        <f t="array" ref="W8546">IF(SUM(LEN(B8546:V8546))=0,"",IF(OR(OR(ISBLANK(F8546),SUM(LEN(C8546),LEN(D8546))=0),AND(NOT(E8546="Unknown"),ISBLANK(J8546)),AND(NOT(O8546="Unknown"),ISBLANK(R8546))),"Missing Information", INDEX(Table15[Entire Service Line Classification], MATCH(SUMIFS(Table15[Unique ID],Table15[System-Owned Portion],E8546,Table15[If Material Anything Other than "Lead" in Column E,Was Material Ever Previously Lead?],G8546,Table15[Customer-Owned Portion],O8546),Table15[Unique ID],0),0)))</f>
        <v/>
      </c>
      <c r="X8546"/>
    </row>
    <row r="8547" spans="2:24" x14ac:dyDescent="0.25">
      <c r="B8547" s="146"/>
      <c r="C8547" s="31"/>
      <c r="D8547" s="31"/>
      <c r="E8547" s="44"/>
      <c r="F8547" s="43"/>
      <c r="G8547" s="84"/>
      <c r="H8547" s="31"/>
      <c r="I8547" s="31"/>
      <c r="J8547" s="84"/>
      <c r="K8547" s="31"/>
      <c r="L8547" s="31"/>
      <c r="M8547" s="169"/>
      <c r="N8547" s="148"/>
      <c r="O8547" s="106"/>
      <c r="P8547" s="43"/>
      <c r="Q8547" s="31"/>
      <c r="R8547" s="84"/>
      <c r="S8547" s="31"/>
      <c r="T8547" s="31"/>
      <c r="U8547" s="169"/>
      <c r="V8547" s="150"/>
      <c r="W8547" s="141" t="str" cm="1">
        <f t="array" ref="W8547">IF(SUM(LEN(B8547:V8547))=0,"",IF(OR(OR(ISBLANK(F8547),SUM(LEN(C8547),LEN(D8547))=0),AND(NOT(E8547="Unknown"),ISBLANK(J8547)),AND(NOT(O8547="Unknown"),ISBLANK(R8547))),"Missing Information", INDEX(Table15[Entire Service Line Classification], MATCH(SUMIFS(Table15[Unique ID],Table15[System-Owned Portion],E8547,Table15[If Material Anything Other than "Lead" in Column E,Was Material Ever Previously Lead?],G8547,Table15[Customer-Owned Portion],O8547),Table15[Unique ID],0),0)))</f>
        <v/>
      </c>
      <c r="X8547"/>
    </row>
    <row r="8548" spans="2:24" x14ac:dyDescent="0.25">
      <c r="B8548" s="146"/>
      <c r="C8548" s="31"/>
      <c r="D8548" s="31"/>
      <c r="E8548" s="44"/>
      <c r="F8548" s="43"/>
      <c r="G8548" s="84"/>
      <c r="H8548" s="31"/>
      <c r="I8548" s="31"/>
      <c r="J8548" s="84"/>
      <c r="K8548" s="31"/>
      <c r="L8548" s="31"/>
      <c r="M8548" s="169"/>
      <c r="N8548" s="148"/>
      <c r="O8548" s="106"/>
      <c r="P8548" s="43"/>
      <c r="Q8548" s="31"/>
      <c r="R8548" s="84"/>
      <c r="S8548" s="31"/>
      <c r="T8548" s="31"/>
      <c r="U8548" s="169"/>
      <c r="V8548" s="150"/>
      <c r="W8548" s="141" t="str" cm="1">
        <f t="array" ref="W8548">IF(SUM(LEN(B8548:V8548))=0,"",IF(OR(OR(ISBLANK(F8548),SUM(LEN(C8548),LEN(D8548))=0),AND(NOT(E8548="Unknown"),ISBLANK(J8548)),AND(NOT(O8548="Unknown"),ISBLANK(R8548))),"Missing Information", INDEX(Table15[Entire Service Line Classification], MATCH(SUMIFS(Table15[Unique ID],Table15[System-Owned Portion],E8548,Table15[If Material Anything Other than "Lead" in Column E,Was Material Ever Previously Lead?],G8548,Table15[Customer-Owned Portion],O8548),Table15[Unique ID],0),0)))</f>
        <v/>
      </c>
      <c r="X8548"/>
    </row>
    <row r="8549" spans="2:24" x14ac:dyDescent="0.25">
      <c r="B8549" s="146"/>
      <c r="C8549" s="31"/>
      <c r="D8549" s="31"/>
      <c r="E8549" s="44"/>
      <c r="F8549" s="43"/>
      <c r="G8549" s="84"/>
      <c r="H8549" s="31"/>
      <c r="I8549" s="31"/>
      <c r="J8549" s="84"/>
      <c r="K8549" s="31"/>
      <c r="L8549" s="31"/>
      <c r="M8549" s="169"/>
      <c r="N8549" s="148"/>
      <c r="O8549" s="106"/>
      <c r="P8549" s="43"/>
      <c r="Q8549" s="31"/>
      <c r="R8549" s="84"/>
      <c r="S8549" s="31"/>
      <c r="T8549" s="31"/>
      <c r="U8549" s="169"/>
      <c r="V8549" s="150"/>
      <c r="W8549" s="141" t="str" cm="1">
        <f t="array" ref="W8549">IF(SUM(LEN(B8549:V8549))=0,"",IF(OR(OR(ISBLANK(F8549),SUM(LEN(C8549),LEN(D8549))=0),AND(NOT(E8549="Unknown"),ISBLANK(J8549)),AND(NOT(O8549="Unknown"),ISBLANK(R8549))),"Missing Information", INDEX(Table15[Entire Service Line Classification], MATCH(SUMIFS(Table15[Unique ID],Table15[System-Owned Portion],E8549,Table15[If Material Anything Other than "Lead" in Column E,Was Material Ever Previously Lead?],G8549,Table15[Customer-Owned Portion],O8549),Table15[Unique ID],0),0)))</f>
        <v/>
      </c>
      <c r="X8549"/>
    </row>
    <row r="8550" spans="2:24" x14ac:dyDescent="0.25">
      <c r="B8550" s="146"/>
      <c r="C8550" s="31"/>
      <c r="D8550" s="31"/>
      <c r="E8550" s="44"/>
      <c r="F8550" s="43"/>
      <c r="G8550" s="84"/>
      <c r="H8550" s="31"/>
      <c r="I8550" s="31"/>
      <c r="J8550" s="84"/>
      <c r="K8550" s="31"/>
      <c r="L8550" s="31"/>
      <c r="M8550" s="169"/>
      <c r="N8550" s="148"/>
      <c r="O8550" s="106"/>
      <c r="P8550" s="43"/>
      <c r="Q8550" s="31"/>
      <c r="R8550" s="84"/>
      <c r="S8550" s="31"/>
      <c r="T8550" s="31"/>
      <c r="U8550" s="169"/>
      <c r="V8550" s="150"/>
      <c r="W8550" s="141" t="str" cm="1">
        <f t="array" ref="W8550">IF(SUM(LEN(B8550:V8550))=0,"",IF(OR(OR(ISBLANK(F8550),SUM(LEN(C8550),LEN(D8550))=0),AND(NOT(E8550="Unknown"),ISBLANK(J8550)),AND(NOT(O8550="Unknown"),ISBLANK(R8550))),"Missing Information", INDEX(Table15[Entire Service Line Classification], MATCH(SUMIFS(Table15[Unique ID],Table15[System-Owned Portion],E8550,Table15[If Material Anything Other than "Lead" in Column E,Was Material Ever Previously Lead?],G8550,Table15[Customer-Owned Portion],O8550),Table15[Unique ID],0),0)))</f>
        <v/>
      </c>
      <c r="X8550"/>
    </row>
    <row r="8551" spans="2:24" x14ac:dyDescent="0.25">
      <c r="B8551" s="146"/>
      <c r="C8551" s="31"/>
      <c r="D8551" s="31"/>
      <c r="E8551" s="44"/>
      <c r="F8551" s="43"/>
      <c r="G8551" s="84"/>
      <c r="H8551" s="31"/>
      <c r="I8551" s="31"/>
      <c r="J8551" s="84"/>
      <c r="K8551" s="31"/>
      <c r="L8551" s="31"/>
      <c r="M8551" s="169"/>
      <c r="N8551" s="148"/>
      <c r="O8551" s="106"/>
      <c r="P8551" s="43"/>
      <c r="Q8551" s="31"/>
      <c r="R8551" s="84"/>
      <c r="S8551" s="31"/>
      <c r="T8551" s="31"/>
      <c r="U8551" s="169"/>
      <c r="V8551" s="150"/>
      <c r="W8551" s="141" t="str" cm="1">
        <f t="array" ref="W8551">IF(SUM(LEN(B8551:V8551))=0,"",IF(OR(OR(ISBLANK(F8551),SUM(LEN(C8551),LEN(D8551))=0),AND(NOT(E8551="Unknown"),ISBLANK(J8551)),AND(NOT(O8551="Unknown"),ISBLANK(R8551))),"Missing Information", INDEX(Table15[Entire Service Line Classification], MATCH(SUMIFS(Table15[Unique ID],Table15[System-Owned Portion],E8551,Table15[If Material Anything Other than "Lead" in Column E,Was Material Ever Previously Lead?],G8551,Table15[Customer-Owned Portion],O8551),Table15[Unique ID],0),0)))</f>
        <v/>
      </c>
      <c r="X8551"/>
    </row>
    <row r="8552" spans="2:24" x14ac:dyDescent="0.25">
      <c r="B8552" s="146"/>
      <c r="C8552" s="31"/>
      <c r="D8552" s="31"/>
      <c r="E8552" s="44"/>
      <c r="F8552" s="43"/>
      <c r="G8552" s="84"/>
      <c r="H8552" s="31"/>
      <c r="I8552" s="31"/>
      <c r="J8552" s="84"/>
      <c r="K8552" s="31"/>
      <c r="L8552" s="31"/>
      <c r="M8552" s="169"/>
      <c r="N8552" s="148"/>
      <c r="O8552" s="106"/>
      <c r="P8552" s="43"/>
      <c r="Q8552" s="31"/>
      <c r="R8552" s="84"/>
      <c r="S8552" s="31"/>
      <c r="T8552" s="31"/>
      <c r="U8552" s="169"/>
      <c r="V8552" s="150"/>
      <c r="W8552" s="141" t="str" cm="1">
        <f t="array" ref="W8552">IF(SUM(LEN(B8552:V8552))=0,"",IF(OR(OR(ISBLANK(F8552),SUM(LEN(C8552),LEN(D8552))=0),AND(NOT(E8552="Unknown"),ISBLANK(J8552)),AND(NOT(O8552="Unknown"),ISBLANK(R8552))),"Missing Information", INDEX(Table15[Entire Service Line Classification], MATCH(SUMIFS(Table15[Unique ID],Table15[System-Owned Portion],E8552,Table15[If Material Anything Other than "Lead" in Column E,Was Material Ever Previously Lead?],G8552,Table15[Customer-Owned Portion],O8552),Table15[Unique ID],0),0)))</f>
        <v/>
      </c>
      <c r="X8552"/>
    </row>
    <row r="8553" spans="2:24" x14ac:dyDescent="0.25">
      <c r="B8553" s="146"/>
      <c r="C8553" s="31"/>
      <c r="D8553" s="31"/>
      <c r="E8553" s="44"/>
      <c r="F8553" s="43"/>
      <c r="G8553" s="84"/>
      <c r="H8553" s="31"/>
      <c r="I8553" s="31"/>
      <c r="J8553" s="84"/>
      <c r="K8553" s="31"/>
      <c r="L8553" s="31"/>
      <c r="M8553" s="169"/>
      <c r="N8553" s="148"/>
      <c r="O8553" s="106"/>
      <c r="P8553" s="43"/>
      <c r="Q8553" s="31"/>
      <c r="R8553" s="84"/>
      <c r="S8553" s="31"/>
      <c r="T8553" s="31"/>
      <c r="U8553" s="169"/>
      <c r="V8553" s="150"/>
      <c r="W8553" s="141" t="str" cm="1">
        <f t="array" ref="W8553">IF(SUM(LEN(B8553:V8553))=0,"",IF(OR(OR(ISBLANK(F8553),SUM(LEN(C8553),LEN(D8553))=0),AND(NOT(E8553="Unknown"),ISBLANK(J8553)),AND(NOT(O8553="Unknown"),ISBLANK(R8553))),"Missing Information", INDEX(Table15[Entire Service Line Classification], MATCH(SUMIFS(Table15[Unique ID],Table15[System-Owned Portion],E8553,Table15[If Material Anything Other than "Lead" in Column E,Was Material Ever Previously Lead?],G8553,Table15[Customer-Owned Portion],O8553),Table15[Unique ID],0),0)))</f>
        <v/>
      </c>
      <c r="X8553"/>
    </row>
    <row r="8554" spans="2:24" x14ac:dyDescent="0.25">
      <c r="B8554" s="146"/>
      <c r="C8554" s="31"/>
      <c r="D8554" s="31"/>
      <c r="E8554" s="44"/>
      <c r="F8554" s="43"/>
      <c r="G8554" s="84"/>
      <c r="H8554" s="31"/>
      <c r="I8554" s="31"/>
      <c r="J8554" s="84"/>
      <c r="K8554" s="31"/>
      <c r="L8554" s="31"/>
      <c r="M8554" s="169"/>
      <c r="N8554" s="148"/>
      <c r="O8554" s="106"/>
      <c r="P8554" s="43"/>
      <c r="Q8554" s="31"/>
      <c r="R8554" s="84"/>
      <c r="S8554" s="31"/>
      <c r="T8554" s="31"/>
      <c r="U8554" s="169"/>
      <c r="V8554" s="150"/>
      <c r="W8554" s="141" t="str" cm="1">
        <f t="array" ref="W8554">IF(SUM(LEN(B8554:V8554))=0,"",IF(OR(OR(ISBLANK(F8554),SUM(LEN(C8554),LEN(D8554))=0),AND(NOT(E8554="Unknown"),ISBLANK(J8554)),AND(NOT(O8554="Unknown"),ISBLANK(R8554))),"Missing Information", INDEX(Table15[Entire Service Line Classification], MATCH(SUMIFS(Table15[Unique ID],Table15[System-Owned Portion],E8554,Table15[If Material Anything Other than "Lead" in Column E,Was Material Ever Previously Lead?],G8554,Table15[Customer-Owned Portion],O8554),Table15[Unique ID],0),0)))</f>
        <v/>
      </c>
      <c r="X8554"/>
    </row>
    <row r="8555" spans="2:24" x14ac:dyDescent="0.25">
      <c r="B8555" s="146"/>
      <c r="C8555" s="31"/>
      <c r="D8555" s="31"/>
      <c r="E8555" s="44"/>
      <c r="F8555" s="43"/>
      <c r="G8555" s="84"/>
      <c r="H8555" s="31"/>
      <c r="I8555" s="31"/>
      <c r="J8555" s="84"/>
      <c r="K8555" s="31"/>
      <c r="L8555" s="31"/>
      <c r="M8555" s="169"/>
      <c r="N8555" s="148"/>
      <c r="O8555" s="106"/>
      <c r="P8555" s="43"/>
      <c r="Q8555" s="31"/>
      <c r="R8555" s="84"/>
      <c r="S8555" s="31"/>
      <c r="T8555" s="31"/>
      <c r="U8555" s="169"/>
      <c r="V8555" s="150"/>
      <c r="W8555" s="141" t="str" cm="1">
        <f t="array" ref="W8555">IF(SUM(LEN(B8555:V8555))=0,"",IF(OR(OR(ISBLANK(F8555),SUM(LEN(C8555),LEN(D8555))=0),AND(NOT(E8555="Unknown"),ISBLANK(J8555)),AND(NOT(O8555="Unknown"),ISBLANK(R8555))),"Missing Information", INDEX(Table15[Entire Service Line Classification], MATCH(SUMIFS(Table15[Unique ID],Table15[System-Owned Portion],E8555,Table15[If Material Anything Other than "Lead" in Column E,Was Material Ever Previously Lead?],G8555,Table15[Customer-Owned Portion],O8555),Table15[Unique ID],0),0)))</f>
        <v/>
      </c>
      <c r="X8555"/>
    </row>
    <row r="8556" spans="2:24" x14ac:dyDescent="0.25">
      <c r="B8556" s="146"/>
      <c r="C8556" s="31"/>
      <c r="D8556" s="31"/>
      <c r="E8556" s="44"/>
      <c r="F8556" s="43"/>
      <c r="G8556" s="84"/>
      <c r="H8556" s="31"/>
      <c r="I8556" s="31"/>
      <c r="J8556" s="84"/>
      <c r="K8556" s="31"/>
      <c r="L8556" s="31"/>
      <c r="M8556" s="169"/>
      <c r="N8556" s="148"/>
      <c r="O8556" s="106"/>
      <c r="P8556" s="43"/>
      <c r="Q8556" s="31"/>
      <c r="R8556" s="84"/>
      <c r="S8556" s="31"/>
      <c r="T8556" s="31"/>
      <c r="U8556" s="169"/>
      <c r="V8556" s="150"/>
      <c r="W8556" s="141" t="str" cm="1">
        <f t="array" ref="W8556">IF(SUM(LEN(B8556:V8556))=0,"",IF(OR(OR(ISBLANK(F8556),SUM(LEN(C8556),LEN(D8556))=0),AND(NOT(E8556="Unknown"),ISBLANK(J8556)),AND(NOT(O8556="Unknown"),ISBLANK(R8556))),"Missing Information", INDEX(Table15[Entire Service Line Classification], MATCH(SUMIFS(Table15[Unique ID],Table15[System-Owned Portion],E8556,Table15[If Material Anything Other than "Lead" in Column E,Was Material Ever Previously Lead?],G8556,Table15[Customer-Owned Portion],O8556),Table15[Unique ID],0),0)))</f>
        <v/>
      </c>
      <c r="X8556"/>
    </row>
    <row r="8557" spans="2:24" x14ac:dyDescent="0.25">
      <c r="B8557" s="146"/>
      <c r="C8557" s="31"/>
      <c r="D8557" s="31"/>
      <c r="E8557" s="44"/>
      <c r="F8557" s="43"/>
      <c r="G8557" s="84"/>
      <c r="H8557" s="31"/>
      <c r="I8557" s="31"/>
      <c r="J8557" s="84"/>
      <c r="K8557" s="31"/>
      <c r="L8557" s="31"/>
      <c r="M8557" s="169"/>
      <c r="N8557" s="148"/>
      <c r="O8557" s="106"/>
      <c r="P8557" s="43"/>
      <c r="Q8557" s="31"/>
      <c r="R8557" s="84"/>
      <c r="S8557" s="31"/>
      <c r="T8557" s="31"/>
      <c r="U8557" s="169"/>
      <c r="V8557" s="150"/>
      <c r="W8557" s="141" t="str" cm="1">
        <f t="array" ref="W8557">IF(SUM(LEN(B8557:V8557))=0,"",IF(OR(OR(ISBLANK(F8557),SUM(LEN(C8557),LEN(D8557))=0),AND(NOT(E8557="Unknown"),ISBLANK(J8557)),AND(NOT(O8557="Unknown"),ISBLANK(R8557))),"Missing Information", INDEX(Table15[Entire Service Line Classification], MATCH(SUMIFS(Table15[Unique ID],Table15[System-Owned Portion],E8557,Table15[If Material Anything Other than "Lead" in Column E,Was Material Ever Previously Lead?],G8557,Table15[Customer-Owned Portion],O8557),Table15[Unique ID],0),0)))</f>
        <v/>
      </c>
      <c r="X8557"/>
    </row>
    <row r="8558" spans="2:24" x14ac:dyDescent="0.25">
      <c r="B8558" s="146"/>
      <c r="C8558" s="31"/>
      <c r="D8558" s="31"/>
      <c r="E8558" s="44"/>
      <c r="F8558" s="43"/>
      <c r="G8558" s="84"/>
      <c r="H8558" s="31"/>
      <c r="I8558" s="31"/>
      <c r="J8558" s="84"/>
      <c r="K8558" s="31"/>
      <c r="L8558" s="31"/>
      <c r="M8558" s="169"/>
      <c r="N8558" s="148"/>
      <c r="O8558" s="106"/>
      <c r="P8558" s="43"/>
      <c r="Q8558" s="31"/>
      <c r="R8558" s="84"/>
      <c r="S8558" s="31"/>
      <c r="T8558" s="31"/>
      <c r="U8558" s="169"/>
      <c r="V8558" s="150"/>
      <c r="W8558" s="141" t="str" cm="1">
        <f t="array" ref="W8558">IF(SUM(LEN(B8558:V8558))=0,"",IF(OR(OR(ISBLANK(F8558),SUM(LEN(C8558),LEN(D8558))=0),AND(NOT(E8558="Unknown"),ISBLANK(J8558)),AND(NOT(O8558="Unknown"),ISBLANK(R8558))),"Missing Information", INDEX(Table15[Entire Service Line Classification], MATCH(SUMIFS(Table15[Unique ID],Table15[System-Owned Portion],E8558,Table15[If Material Anything Other than "Lead" in Column E,Was Material Ever Previously Lead?],G8558,Table15[Customer-Owned Portion],O8558),Table15[Unique ID],0),0)))</f>
        <v/>
      </c>
      <c r="X8558"/>
    </row>
    <row r="8559" spans="2:24" x14ac:dyDescent="0.25">
      <c r="B8559" s="146"/>
      <c r="C8559" s="31"/>
      <c r="D8559" s="31"/>
      <c r="E8559" s="44"/>
      <c r="F8559" s="43"/>
      <c r="G8559" s="84"/>
      <c r="H8559" s="31"/>
      <c r="I8559" s="31"/>
      <c r="J8559" s="84"/>
      <c r="K8559" s="31"/>
      <c r="L8559" s="31"/>
      <c r="M8559" s="169"/>
      <c r="N8559" s="148"/>
      <c r="O8559" s="106"/>
      <c r="P8559" s="43"/>
      <c r="Q8559" s="31"/>
      <c r="R8559" s="84"/>
      <c r="S8559" s="31"/>
      <c r="T8559" s="31"/>
      <c r="U8559" s="169"/>
      <c r="V8559" s="150"/>
      <c r="W8559" s="141" t="str" cm="1">
        <f t="array" ref="W8559">IF(SUM(LEN(B8559:V8559))=0,"",IF(OR(OR(ISBLANK(F8559),SUM(LEN(C8559),LEN(D8559))=0),AND(NOT(E8559="Unknown"),ISBLANK(J8559)),AND(NOT(O8559="Unknown"),ISBLANK(R8559))),"Missing Information", INDEX(Table15[Entire Service Line Classification], MATCH(SUMIFS(Table15[Unique ID],Table15[System-Owned Portion],E8559,Table15[If Material Anything Other than "Lead" in Column E,Was Material Ever Previously Lead?],G8559,Table15[Customer-Owned Portion],O8559),Table15[Unique ID],0),0)))</f>
        <v/>
      </c>
      <c r="X8559"/>
    </row>
    <row r="8560" spans="2:24" x14ac:dyDescent="0.25">
      <c r="B8560" s="146"/>
      <c r="C8560" s="31"/>
      <c r="D8560" s="31"/>
      <c r="E8560" s="44"/>
      <c r="F8560" s="43"/>
      <c r="G8560" s="84"/>
      <c r="H8560" s="31"/>
      <c r="I8560" s="31"/>
      <c r="J8560" s="84"/>
      <c r="K8560" s="31"/>
      <c r="L8560" s="31"/>
      <c r="M8560" s="169"/>
      <c r="N8560" s="148"/>
      <c r="O8560" s="106"/>
      <c r="P8560" s="43"/>
      <c r="Q8560" s="31"/>
      <c r="R8560" s="84"/>
      <c r="S8560" s="31"/>
      <c r="T8560" s="31"/>
      <c r="U8560" s="169"/>
      <c r="V8560" s="150"/>
      <c r="W8560" s="141" t="str" cm="1">
        <f t="array" ref="W8560">IF(SUM(LEN(B8560:V8560))=0,"",IF(OR(OR(ISBLANK(F8560),SUM(LEN(C8560),LEN(D8560))=0),AND(NOT(E8560="Unknown"),ISBLANK(J8560)),AND(NOT(O8560="Unknown"),ISBLANK(R8560))),"Missing Information", INDEX(Table15[Entire Service Line Classification], MATCH(SUMIFS(Table15[Unique ID],Table15[System-Owned Portion],E8560,Table15[If Material Anything Other than "Lead" in Column E,Was Material Ever Previously Lead?],G8560,Table15[Customer-Owned Portion],O8560),Table15[Unique ID],0),0)))</f>
        <v/>
      </c>
      <c r="X8560"/>
    </row>
    <row r="8561" spans="2:24" x14ac:dyDescent="0.25">
      <c r="B8561" s="146"/>
      <c r="C8561" s="31"/>
      <c r="D8561" s="31"/>
      <c r="E8561" s="44"/>
      <c r="F8561" s="43"/>
      <c r="G8561" s="84"/>
      <c r="H8561" s="31"/>
      <c r="I8561" s="31"/>
      <c r="J8561" s="84"/>
      <c r="K8561" s="31"/>
      <c r="L8561" s="31"/>
      <c r="M8561" s="169"/>
      <c r="N8561" s="148"/>
      <c r="O8561" s="106"/>
      <c r="P8561" s="43"/>
      <c r="Q8561" s="31"/>
      <c r="R8561" s="84"/>
      <c r="S8561" s="31"/>
      <c r="T8561" s="31"/>
      <c r="U8561" s="169"/>
      <c r="V8561" s="150"/>
      <c r="W8561" s="141" t="str" cm="1">
        <f t="array" ref="W8561">IF(SUM(LEN(B8561:V8561))=0,"",IF(OR(OR(ISBLANK(F8561),SUM(LEN(C8561),LEN(D8561))=0),AND(NOT(E8561="Unknown"),ISBLANK(J8561)),AND(NOT(O8561="Unknown"),ISBLANK(R8561))),"Missing Information", INDEX(Table15[Entire Service Line Classification], MATCH(SUMIFS(Table15[Unique ID],Table15[System-Owned Portion],E8561,Table15[If Material Anything Other than "Lead" in Column E,Was Material Ever Previously Lead?],G8561,Table15[Customer-Owned Portion],O8561),Table15[Unique ID],0),0)))</f>
        <v/>
      </c>
      <c r="X8561"/>
    </row>
    <row r="8562" spans="2:24" x14ac:dyDescent="0.25">
      <c r="B8562" s="146"/>
      <c r="C8562" s="31"/>
      <c r="D8562" s="31"/>
      <c r="E8562" s="44"/>
      <c r="F8562" s="43"/>
      <c r="G8562" s="84"/>
      <c r="H8562" s="31"/>
      <c r="I8562" s="31"/>
      <c r="J8562" s="84"/>
      <c r="K8562" s="31"/>
      <c r="L8562" s="31"/>
      <c r="M8562" s="169"/>
      <c r="N8562" s="148"/>
      <c r="O8562" s="106"/>
      <c r="P8562" s="43"/>
      <c r="Q8562" s="31"/>
      <c r="R8562" s="84"/>
      <c r="S8562" s="31"/>
      <c r="T8562" s="31"/>
      <c r="U8562" s="169"/>
      <c r="V8562" s="150"/>
      <c r="W8562" s="141" t="str" cm="1">
        <f t="array" ref="W8562">IF(SUM(LEN(B8562:V8562))=0,"",IF(OR(OR(ISBLANK(F8562),SUM(LEN(C8562),LEN(D8562))=0),AND(NOT(E8562="Unknown"),ISBLANK(J8562)),AND(NOT(O8562="Unknown"),ISBLANK(R8562))),"Missing Information", INDEX(Table15[Entire Service Line Classification], MATCH(SUMIFS(Table15[Unique ID],Table15[System-Owned Portion],E8562,Table15[If Material Anything Other than "Lead" in Column E,Was Material Ever Previously Lead?],G8562,Table15[Customer-Owned Portion],O8562),Table15[Unique ID],0),0)))</f>
        <v/>
      </c>
      <c r="X8562"/>
    </row>
    <row r="8563" spans="2:24" x14ac:dyDescent="0.25">
      <c r="B8563" s="146"/>
      <c r="C8563" s="31"/>
      <c r="D8563" s="31"/>
      <c r="E8563" s="44"/>
      <c r="F8563" s="43"/>
      <c r="G8563" s="84"/>
      <c r="H8563" s="31"/>
      <c r="I8563" s="31"/>
      <c r="J8563" s="84"/>
      <c r="K8563" s="31"/>
      <c r="L8563" s="31"/>
      <c r="M8563" s="169"/>
      <c r="N8563" s="148"/>
      <c r="O8563" s="106"/>
      <c r="P8563" s="43"/>
      <c r="Q8563" s="31"/>
      <c r="R8563" s="84"/>
      <c r="S8563" s="31"/>
      <c r="T8563" s="31"/>
      <c r="U8563" s="169"/>
      <c r="V8563" s="150"/>
      <c r="W8563" s="141" t="str" cm="1">
        <f t="array" ref="W8563">IF(SUM(LEN(B8563:V8563))=0,"",IF(OR(OR(ISBLANK(F8563),SUM(LEN(C8563),LEN(D8563))=0),AND(NOT(E8563="Unknown"),ISBLANK(J8563)),AND(NOT(O8563="Unknown"),ISBLANK(R8563))),"Missing Information", INDEX(Table15[Entire Service Line Classification], MATCH(SUMIFS(Table15[Unique ID],Table15[System-Owned Portion],E8563,Table15[If Material Anything Other than "Lead" in Column E,Was Material Ever Previously Lead?],G8563,Table15[Customer-Owned Portion],O8563),Table15[Unique ID],0),0)))</f>
        <v/>
      </c>
      <c r="X8563"/>
    </row>
    <row r="8564" spans="2:24" x14ac:dyDescent="0.25">
      <c r="B8564" s="146"/>
      <c r="C8564" s="31"/>
      <c r="D8564" s="31"/>
      <c r="E8564" s="44"/>
      <c r="F8564" s="43"/>
      <c r="G8564" s="84"/>
      <c r="H8564" s="31"/>
      <c r="I8564" s="31"/>
      <c r="J8564" s="84"/>
      <c r="K8564" s="31"/>
      <c r="L8564" s="31"/>
      <c r="M8564" s="169"/>
      <c r="N8564" s="148"/>
      <c r="O8564" s="106"/>
      <c r="P8564" s="43"/>
      <c r="Q8564" s="31"/>
      <c r="R8564" s="84"/>
      <c r="S8564" s="31"/>
      <c r="T8564" s="31"/>
      <c r="U8564" s="169"/>
      <c r="V8564" s="150"/>
      <c r="W8564" s="141" t="str" cm="1">
        <f t="array" ref="W8564">IF(SUM(LEN(B8564:V8564))=0,"",IF(OR(OR(ISBLANK(F8564),SUM(LEN(C8564),LEN(D8564))=0),AND(NOT(E8564="Unknown"),ISBLANK(J8564)),AND(NOT(O8564="Unknown"),ISBLANK(R8564))),"Missing Information", INDEX(Table15[Entire Service Line Classification], MATCH(SUMIFS(Table15[Unique ID],Table15[System-Owned Portion],E8564,Table15[If Material Anything Other than "Lead" in Column E,Was Material Ever Previously Lead?],G8564,Table15[Customer-Owned Portion],O8564),Table15[Unique ID],0),0)))</f>
        <v/>
      </c>
      <c r="X8564"/>
    </row>
    <row r="8565" spans="2:24" x14ac:dyDescent="0.25">
      <c r="B8565" s="146"/>
      <c r="C8565" s="31"/>
      <c r="D8565" s="31"/>
      <c r="E8565" s="44"/>
      <c r="F8565" s="43"/>
      <c r="G8565" s="84"/>
      <c r="H8565" s="31"/>
      <c r="I8565" s="31"/>
      <c r="J8565" s="84"/>
      <c r="K8565" s="31"/>
      <c r="L8565" s="31"/>
      <c r="M8565" s="169"/>
      <c r="N8565" s="148"/>
      <c r="O8565" s="106"/>
      <c r="P8565" s="43"/>
      <c r="Q8565" s="31"/>
      <c r="R8565" s="84"/>
      <c r="S8565" s="31"/>
      <c r="T8565" s="31"/>
      <c r="U8565" s="169"/>
      <c r="V8565" s="150"/>
      <c r="W8565" s="141" t="str" cm="1">
        <f t="array" ref="W8565">IF(SUM(LEN(B8565:V8565))=0,"",IF(OR(OR(ISBLANK(F8565),SUM(LEN(C8565),LEN(D8565))=0),AND(NOT(E8565="Unknown"),ISBLANK(J8565)),AND(NOT(O8565="Unknown"),ISBLANK(R8565))),"Missing Information", INDEX(Table15[Entire Service Line Classification], MATCH(SUMIFS(Table15[Unique ID],Table15[System-Owned Portion],E8565,Table15[If Material Anything Other than "Lead" in Column E,Was Material Ever Previously Lead?],G8565,Table15[Customer-Owned Portion],O8565),Table15[Unique ID],0),0)))</f>
        <v/>
      </c>
      <c r="X8565"/>
    </row>
    <row r="8566" spans="2:24" x14ac:dyDescent="0.25">
      <c r="B8566" s="146"/>
      <c r="C8566" s="31"/>
      <c r="D8566" s="31"/>
      <c r="E8566" s="44"/>
      <c r="F8566" s="43"/>
      <c r="G8566" s="84"/>
      <c r="H8566" s="31"/>
      <c r="I8566" s="31"/>
      <c r="J8566" s="84"/>
      <c r="K8566" s="31"/>
      <c r="L8566" s="31"/>
      <c r="M8566" s="169"/>
      <c r="N8566" s="148"/>
      <c r="O8566" s="106"/>
      <c r="P8566" s="43"/>
      <c r="Q8566" s="31"/>
      <c r="R8566" s="84"/>
      <c r="S8566" s="31"/>
      <c r="T8566" s="31"/>
      <c r="U8566" s="169"/>
      <c r="V8566" s="150"/>
      <c r="W8566" s="141" t="str" cm="1">
        <f t="array" ref="W8566">IF(SUM(LEN(B8566:V8566))=0,"",IF(OR(OR(ISBLANK(F8566),SUM(LEN(C8566),LEN(D8566))=0),AND(NOT(E8566="Unknown"),ISBLANK(J8566)),AND(NOT(O8566="Unknown"),ISBLANK(R8566))),"Missing Information", INDEX(Table15[Entire Service Line Classification], MATCH(SUMIFS(Table15[Unique ID],Table15[System-Owned Portion],E8566,Table15[If Material Anything Other than "Lead" in Column E,Was Material Ever Previously Lead?],G8566,Table15[Customer-Owned Portion],O8566),Table15[Unique ID],0),0)))</f>
        <v/>
      </c>
      <c r="X8566"/>
    </row>
    <row r="8567" spans="2:24" x14ac:dyDescent="0.25">
      <c r="B8567" s="146"/>
      <c r="C8567" s="31"/>
      <c r="D8567" s="31"/>
      <c r="E8567" s="44"/>
      <c r="F8567" s="43"/>
      <c r="G8567" s="84"/>
      <c r="H8567" s="31"/>
      <c r="I8567" s="31"/>
      <c r="J8567" s="84"/>
      <c r="K8567" s="31"/>
      <c r="L8567" s="31"/>
      <c r="M8567" s="169"/>
      <c r="N8567" s="148"/>
      <c r="O8567" s="106"/>
      <c r="P8567" s="43"/>
      <c r="Q8567" s="31"/>
      <c r="R8567" s="84"/>
      <c r="S8567" s="31"/>
      <c r="T8567" s="31"/>
      <c r="U8567" s="169"/>
      <c r="V8567" s="150"/>
      <c r="W8567" s="141" t="str" cm="1">
        <f t="array" ref="W8567">IF(SUM(LEN(B8567:V8567))=0,"",IF(OR(OR(ISBLANK(F8567),SUM(LEN(C8567),LEN(D8567))=0),AND(NOT(E8567="Unknown"),ISBLANK(J8567)),AND(NOT(O8567="Unknown"),ISBLANK(R8567))),"Missing Information", INDEX(Table15[Entire Service Line Classification], MATCH(SUMIFS(Table15[Unique ID],Table15[System-Owned Portion],E8567,Table15[If Material Anything Other than "Lead" in Column E,Was Material Ever Previously Lead?],G8567,Table15[Customer-Owned Portion],O8567),Table15[Unique ID],0),0)))</f>
        <v/>
      </c>
      <c r="X8567"/>
    </row>
    <row r="8568" spans="2:24" x14ac:dyDescent="0.25">
      <c r="B8568" s="146"/>
      <c r="C8568" s="31"/>
      <c r="D8568" s="31"/>
      <c r="E8568" s="44"/>
      <c r="F8568" s="43"/>
      <c r="G8568" s="84"/>
      <c r="H8568" s="31"/>
      <c r="I8568" s="31"/>
      <c r="J8568" s="84"/>
      <c r="K8568" s="31"/>
      <c r="L8568" s="31"/>
      <c r="M8568" s="169"/>
      <c r="N8568" s="148"/>
      <c r="O8568" s="106"/>
      <c r="P8568" s="43"/>
      <c r="Q8568" s="31"/>
      <c r="R8568" s="84"/>
      <c r="S8568" s="31"/>
      <c r="T8568" s="31"/>
      <c r="U8568" s="169"/>
      <c r="V8568" s="150"/>
      <c r="W8568" s="141" t="str" cm="1">
        <f t="array" ref="W8568">IF(SUM(LEN(B8568:V8568))=0,"",IF(OR(OR(ISBLANK(F8568),SUM(LEN(C8568),LEN(D8568))=0),AND(NOT(E8568="Unknown"),ISBLANK(J8568)),AND(NOT(O8568="Unknown"),ISBLANK(R8568))),"Missing Information", INDEX(Table15[Entire Service Line Classification], MATCH(SUMIFS(Table15[Unique ID],Table15[System-Owned Portion],E8568,Table15[If Material Anything Other than "Lead" in Column E,Was Material Ever Previously Lead?],G8568,Table15[Customer-Owned Portion],O8568),Table15[Unique ID],0),0)))</f>
        <v/>
      </c>
      <c r="X8568"/>
    </row>
    <row r="8569" spans="2:24" x14ac:dyDescent="0.25">
      <c r="B8569" s="146"/>
      <c r="C8569" s="31"/>
      <c r="D8569" s="31"/>
      <c r="E8569" s="44"/>
      <c r="F8569" s="43"/>
      <c r="G8569" s="84"/>
      <c r="H8569" s="31"/>
      <c r="I8569" s="31"/>
      <c r="J8569" s="84"/>
      <c r="K8569" s="31"/>
      <c r="L8569" s="31"/>
      <c r="M8569" s="169"/>
      <c r="N8569" s="148"/>
      <c r="O8569" s="106"/>
      <c r="P8569" s="43"/>
      <c r="Q8569" s="31"/>
      <c r="R8569" s="84"/>
      <c r="S8569" s="31"/>
      <c r="T8569" s="31"/>
      <c r="U8569" s="169"/>
      <c r="V8569" s="150"/>
      <c r="W8569" s="141" t="str" cm="1">
        <f t="array" ref="W8569">IF(SUM(LEN(B8569:V8569))=0,"",IF(OR(OR(ISBLANK(F8569),SUM(LEN(C8569),LEN(D8569))=0),AND(NOT(E8569="Unknown"),ISBLANK(J8569)),AND(NOT(O8569="Unknown"),ISBLANK(R8569))),"Missing Information", INDEX(Table15[Entire Service Line Classification], MATCH(SUMIFS(Table15[Unique ID],Table15[System-Owned Portion],E8569,Table15[If Material Anything Other than "Lead" in Column E,Was Material Ever Previously Lead?],G8569,Table15[Customer-Owned Portion],O8569),Table15[Unique ID],0),0)))</f>
        <v/>
      </c>
      <c r="X8569"/>
    </row>
    <row r="8570" spans="2:24" x14ac:dyDescent="0.25">
      <c r="B8570" s="146"/>
      <c r="C8570" s="31"/>
      <c r="D8570" s="31"/>
      <c r="E8570" s="44"/>
      <c r="F8570" s="43"/>
      <c r="G8570" s="84"/>
      <c r="H8570" s="31"/>
      <c r="I8570" s="31"/>
      <c r="J8570" s="84"/>
      <c r="K8570" s="31"/>
      <c r="L8570" s="31"/>
      <c r="M8570" s="169"/>
      <c r="N8570" s="148"/>
      <c r="O8570" s="106"/>
      <c r="P8570" s="43"/>
      <c r="Q8570" s="31"/>
      <c r="R8570" s="84"/>
      <c r="S8570" s="31"/>
      <c r="T8570" s="31"/>
      <c r="U8570" s="169"/>
      <c r="V8570" s="150"/>
      <c r="W8570" s="141" t="str" cm="1">
        <f t="array" ref="W8570">IF(SUM(LEN(B8570:V8570))=0,"",IF(OR(OR(ISBLANK(F8570),SUM(LEN(C8570),LEN(D8570))=0),AND(NOT(E8570="Unknown"),ISBLANK(J8570)),AND(NOT(O8570="Unknown"),ISBLANK(R8570))),"Missing Information", INDEX(Table15[Entire Service Line Classification], MATCH(SUMIFS(Table15[Unique ID],Table15[System-Owned Portion],E8570,Table15[If Material Anything Other than "Lead" in Column E,Was Material Ever Previously Lead?],G8570,Table15[Customer-Owned Portion],O8570),Table15[Unique ID],0),0)))</f>
        <v/>
      </c>
      <c r="X8570"/>
    </row>
    <row r="8571" spans="2:24" x14ac:dyDescent="0.25">
      <c r="B8571" s="146"/>
      <c r="C8571" s="31"/>
      <c r="D8571" s="31"/>
      <c r="E8571" s="44"/>
      <c r="F8571" s="43"/>
      <c r="G8571" s="84"/>
      <c r="H8571" s="31"/>
      <c r="I8571" s="31"/>
      <c r="J8571" s="84"/>
      <c r="K8571" s="31"/>
      <c r="L8571" s="31"/>
      <c r="M8571" s="169"/>
      <c r="N8571" s="148"/>
      <c r="O8571" s="106"/>
      <c r="P8571" s="43"/>
      <c r="Q8571" s="31"/>
      <c r="R8571" s="84"/>
      <c r="S8571" s="31"/>
      <c r="T8571" s="31"/>
      <c r="U8571" s="169"/>
      <c r="V8571" s="150"/>
      <c r="W8571" s="141" t="str" cm="1">
        <f t="array" ref="W8571">IF(SUM(LEN(B8571:V8571))=0,"",IF(OR(OR(ISBLANK(F8571),SUM(LEN(C8571),LEN(D8571))=0),AND(NOT(E8571="Unknown"),ISBLANK(J8571)),AND(NOT(O8571="Unknown"),ISBLANK(R8571))),"Missing Information", INDEX(Table15[Entire Service Line Classification], MATCH(SUMIFS(Table15[Unique ID],Table15[System-Owned Portion],E8571,Table15[If Material Anything Other than "Lead" in Column E,Was Material Ever Previously Lead?],G8571,Table15[Customer-Owned Portion],O8571),Table15[Unique ID],0),0)))</f>
        <v/>
      </c>
      <c r="X8571"/>
    </row>
    <row r="8572" spans="2:24" x14ac:dyDescent="0.25">
      <c r="B8572" s="146"/>
      <c r="C8572" s="31"/>
      <c r="D8572" s="31"/>
      <c r="E8572" s="44"/>
      <c r="F8572" s="43"/>
      <c r="G8572" s="84"/>
      <c r="H8572" s="31"/>
      <c r="I8572" s="31"/>
      <c r="J8572" s="84"/>
      <c r="K8572" s="31"/>
      <c r="L8572" s="31"/>
      <c r="M8572" s="169"/>
      <c r="N8572" s="148"/>
      <c r="O8572" s="106"/>
      <c r="P8572" s="43"/>
      <c r="Q8572" s="31"/>
      <c r="R8572" s="84"/>
      <c r="S8572" s="31"/>
      <c r="T8572" s="31"/>
      <c r="U8572" s="169"/>
      <c r="V8572" s="150"/>
      <c r="W8572" s="141" t="str" cm="1">
        <f t="array" ref="W8572">IF(SUM(LEN(B8572:V8572))=0,"",IF(OR(OR(ISBLANK(F8572),SUM(LEN(C8572),LEN(D8572))=0),AND(NOT(E8572="Unknown"),ISBLANK(J8572)),AND(NOT(O8572="Unknown"),ISBLANK(R8572))),"Missing Information", INDEX(Table15[Entire Service Line Classification], MATCH(SUMIFS(Table15[Unique ID],Table15[System-Owned Portion],E8572,Table15[If Material Anything Other than "Lead" in Column E,Was Material Ever Previously Lead?],G8572,Table15[Customer-Owned Portion],O8572),Table15[Unique ID],0),0)))</f>
        <v/>
      </c>
      <c r="X8572"/>
    </row>
    <row r="8573" spans="2:24" x14ac:dyDescent="0.25">
      <c r="B8573" s="146"/>
      <c r="C8573" s="31"/>
      <c r="D8573" s="31"/>
      <c r="E8573" s="44"/>
      <c r="F8573" s="43"/>
      <c r="G8573" s="84"/>
      <c r="H8573" s="31"/>
      <c r="I8573" s="31"/>
      <c r="J8573" s="84"/>
      <c r="K8573" s="31"/>
      <c r="L8573" s="31"/>
      <c r="M8573" s="169"/>
      <c r="N8573" s="148"/>
      <c r="O8573" s="106"/>
      <c r="P8573" s="43"/>
      <c r="Q8573" s="31"/>
      <c r="R8573" s="84"/>
      <c r="S8573" s="31"/>
      <c r="T8573" s="31"/>
      <c r="U8573" s="169"/>
      <c r="V8573" s="150"/>
      <c r="W8573" s="141" t="str" cm="1">
        <f t="array" ref="W8573">IF(SUM(LEN(B8573:V8573))=0,"",IF(OR(OR(ISBLANK(F8573),SUM(LEN(C8573),LEN(D8573))=0),AND(NOT(E8573="Unknown"),ISBLANK(J8573)),AND(NOT(O8573="Unknown"),ISBLANK(R8573))),"Missing Information", INDEX(Table15[Entire Service Line Classification], MATCH(SUMIFS(Table15[Unique ID],Table15[System-Owned Portion],E8573,Table15[If Material Anything Other than "Lead" in Column E,Was Material Ever Previously Lead?],G8573,Table15[Customer-Owned Portion],O8573),Table15[Unique ID],0),0)))</f>
        <v/>
      </c>
      <c r="X8573"/>
    </row>
    <row r="8574" spans="2:24" x14ac:dyDescent="0.25">
      <c r="B8574" s="146"/>
      <c r="C8574" s="31"/>
      <c r="D8574" s="31"/>
      <c r="E8574" s="44"/>
      <c r="F8574" s="43"/>
      <c r="G8574" s="84"/>
      <c r="H8574" s="31"/>
      <c r="I8574" s="31"/>
      <c r="J8574" s="84"/>
      <c r="K8574" s="31"/>
      <c r="L8574" s="31"/>
      <c r="M8574" s="169"/>
      <c r="N8574" s="148"/>
      <c r="O8574" s="106"/>
      <c r="P8574" s="43"/>
      <c r="Q8574" s="31"/>
      <c r="R8574" s="84"/>
      <c r="S8574" s="31"/>
      <c r="T8574" s="31"/>
      <c r="U8574" s="169"/>
      <c r="V8574" s="150"/>
      <c r="W8574" s="141" t="str" cm="1">
        <f t="array" ref="W8574">IF(SUM(LEN(B8574:V8574))=0,"",IF(OR(OR(ISBLANK(F8574),SUM(LEN(C8574),LEN(D8574))=0),AND(NOT(E8574="Unknown"),ISBLANK(J8574)),AND(NOT(O8574="Unknown"),ISBLANK(R8574))),"Missing Information", INDEX(Table15[Entire Service Line Classification], MATCH(SUMIFS(Table15[Unique ID],Table15[System-Owned Portion],E8574,Table15[If Material Anything Other than "Lead" in Column E,Was Material Ever Previously Lead?],G8574,Table15[Customer-Owned Portion],O8574),Table15[Unique ID],0),0)))</f>
        <v/>
      </c>
      <c r="X8574"/>
    </row>
    <row r="8575" spans="2:24" x14ac:dyDescent="0.25">
      <c r="B8575" s="146"/>
      <c r="C8575" s="31"/>
      <c r="D8575" s="31"/>
      <c r="E8575" s="44"/>
      <c r="F8575" s="43"/>
      <c r="G8575" s="84"/>
      <c r="H8575" s="31"/>
      <c r="I8575" s="31"/>
      <c r="J8575" s="84"/>
      <c r="K8575" s="31"/>
      <c r="L8575" s="31"/>
      <c r="M8575" s="169"/>
      <c r="N8575" s="148"/>
      <c r="O8575" s="106"/>
      <c r="P8575" s="43"/>
      <c r="Q8575" s="31"/>
      <c r="R8575" s="84"/>
      <c r="S8575" s="31"/>
      <c r="T8575" s="31"/>
      <c r="U8575" s="169"/>
      <c r="V8575" s="150"/>
      <c r="W8575" s="141" t="str" cm="1">
        <f t="array" ref="W8575">IF(SUM(LEN(B8575:V8575))=0,"",IF(OR(OR(ISBLANK(F8575),SUM(LEN(C8575),LEN(D8575))=0),AND(NOT(E8575="Unknown"),ISBLANK(J8575)),AND(NOT(O8575="Unknown"),ISBLANK(R8575))),"Missing Information", INDEX(Table15[Entire Service Line Classification], MATCH(SUMIFS(Table15[Unique ID],Table15[System-Owned Portion],E8575,Table15[If Material Anything Other than "Lead" in Column E,Was Material Ever Previously Lead?],G8575,Table15[Customer-Owned Portion],O8575),Table15[Unique ID],0),0)))</f>
        <v/>
      </c>
      <c r="X8575"/>
    </row>
    <row r="8576" spans="2:24" x14ac:dyDescent="0.25">
      <c r="B8576" s="146"/>
      <c r="C8576" s="31"/>
      <c r="D8576" s="31"/>
      <c r="E8576" s="44"/>
      <c r="F8576" s="43"/>
      <c r="G8576" s="84"/>
      <c r="H8576" s="31"/>
      <c r="I8576" s="31"/>
      <c r="J8576" s="84"/>
      <c r="K8576" s="31"/>
      <c r="L8576" s="31"/>
      <c r="M8576" s="169"/>
      <c r="N8576" s="148"/>
      <c r="O8576" s="106"/>
      <c r="P8576" s="43"/>
      <c r="Q8576" s="31"/>
      <c r="R8576" s="84"/>
      <c r="S8576" s="31"/>
      <c r="T8576" s="31"/>
      <c r="U8576" s="169"/>
      <c r="V8576" s="150"/>
      <c r="W8576" s="141" t="str" cm="1">
        <f t="array" ref="W8576">IF(SUM(LEN(B8576:V8576))=0,"",IF(OR(OR(ISBLANK(F8576),SUM(LEN(C8576),LEN(D8576))=0),AND(NOT(E8576="Unknown"),ISBLANK(J8576)),AND(NOT(O8576="Unknown"),ISBLANK(R8576))),"Missing Information", INDEX(Table15[Entire Service Line Classification], MATCH(SUMIFS(Table15[Unique ID],Table15[System-Owned Portion],E8576,Table15[If Material Anything Other than "Lead" in Column E,Was Material Ever Previously Lead?],G8576,Table15[Customer-Owned Portion],O8576),Table15[Unique ID],0),0)))</f>
        <v/>
      </c>
      <c r="X8576"/>
    </row>
    <row r="8577" spans="2:24" x14ac:dyDescent="0.25">
      <c r="B8577" s="146"/>
      <c r="C8577" s="31"/>
      <c r="D8577" s="31"/>
      <c r="E8577" s="44"/>
      <c r="F8577" s="43"/>
      <c r="G8577" s="84"/>
      <c r="H8577" s="31"/>
      <c r="I8577" s="31"/>
      <c r="J8577" s="84"/>
      <c r="K8577" s="31"/>
      <c r="L8577" s="31"/>
      <c r="M8577" s="169"/>
      <c r="N8577" s="148"/>
      <c r="O8577" s="106"/>
      <c r="P8577" s="43"/>
      <c r="Q8577" s="31"/>
      <c r="R8577" s="84"/>
      <c r="S8577" s="31"/>
      <c r="T8577" s="31"/>
      <c r="U8577" s="169"/>
      <c r="V8577" s="150"/>
      <c r="W8577" s="141" t="str" cm="1">
        <f t="array" ref="W8577">IF(SUM(LEN(B8577:V8577))=0,"",IF(OR(OR(ISBLANK(F8577),SUM(LEN(C8577),LEN(D8577))=0),AND(NOT(E8577="Unknown"),ISBLANK(J8577)),AND(NOT(O8577="Unknown"),ISBLANK(R8577))),"Missing Information", INDEX(Table15[Entire Service Line Classification], MATCH(SUMIFS(Table15[Unique ID],Table15[System-Owned Portion],E8577,Table15[If Material Anything Other than "Lead" in Column E,Was Material Ever Previously Lead?],G8577,Table15[Customer-Owned Portion],O8577),Table15[Unique ID],0),0)))</f>
        <v/>
      </c>
      <c r="X8577"/>
    </row>
    <row r="8578" spans="2:24" x14ac:dyDescent="0.25">
      <c r="B8578" s="146"/>
      <c r="C8578" s="31"/>
      <c r="D8578" s="31"/>
      <c r="E8578" s="44"/>
      <c r="F8578" s="43"/>
      <c r="G8578" s="84"/>
      <c r="H8578" s="31"/>
      <c r="I8578" s="31"/>
      <c r="J8578" s="84"/>
      <c r="K8578" s="31"/>
      <c r="L8578" s="31"/>
      <c r="M8578" s="169"/>
      <c r="N8578" s="148"/>
      <c r="O8578" s="106"/>
      <c r="P8578" s="43"/>
      <c r="Q8578" s="31"/>
      <c r="R8578" s="84"/>
      <c r="S8578" s="31"/>
      <c r="T8578" s="31"/>
      <c r="U8578" s="169"/>
      <c r="V8578" s="150"/>
      <c r="W8578" s="141" t="str" cm="1">
        <f t="array" ref="W8578">IF(SUM(LEN(B8578:V8578))=0,"",IF(OR(OR(ISBLANK(F8578),SUM(LEN(C8578),LEN(D8578))=0),AND(NOT(E8578="Unknown"),ISBLANK(J8578)),AND(NOT(O8578="Unknown"),ISBLANK(R8578))),"Missing Information", INDEX(Table15[Entire Service Line Classification], MATCH(SUMIFS(Table15[Unique ID],Table15[System-Owned Portion],E8578,Table15[If Material Anything Other than "Lead" in Column E,Was Material Ever Previously Lead?],G8578,Table15[Customer-Owned Portion],O8578),Table15[Unique ID],0),0)))</f>
        <v/>
      </c>
      <c r="X8578"/>
    </row>
    <row r="8579" spans="2:24" x14ac:dyDescent="0.25">
      <c r="B8579" s="146"/>
      <c r="C8579" s="31"/>
      <c r="D8579" s="31"/>
      <c r="E8579" s="44"/>
      <c r="F8579" s="43"/>
      <c r="G8579" s="84"/>
      <c r="H8579" s="31"/>
      <c r="I8579" s="31"/>
      <c r="J8579" s="84"/>
      <c r="K8579" s="31"/>
      <c r="L8579" s="31"/>
      <c r="M8579" s="169"/>
      <c r="N8579" s="148"/>
      <c r="O8579" s="106"/>
      <c r="P8579" s="43"/>
      <c r="Q8579" s="31"/>
      <c r="R8579" s="84"/>
      <c r="S8579" s="31"/>
      <c r="T8579" s="31"/>
      <c r="U8579" s="169"/>
      <c r="V8579" s="150"/>
      <c r="W8579" s="141" t="str" cm="1">
        <f t="array" ref="W8579">IF(SUM(LEN(B8579:V8579))=0,"",IF(OR(OR(ISBLANK(F8579),SUM(LEN(C8579),LEN(D8579))=0),AND(NOT(E8579="Unknown"),ISBLANK(J8579)),AND(NOT(O8579="Unknown"),ISBLANK(R8579))),"Missing Information", INDEX(Table15[Entire Service Line Classification], MATCH(SUMIFS(Table15[Unique ID],Table15[System-Owned Portion],E8579,Table15[If Material Anything Other than "Lead" in Column E,Was Material Ever Previously Lead?],G8579,Table15[Customer-Owned Portion],O8579),Table15[Unique ID],0),0)))</f>
        <v/>
      </c>
      <c r="X8579"/>
    </row>
    <row r="8580" spans="2:24" x14ac:dyDescent="0.25">
      <c r="B8580" s="146"/>
      <c r="C8580" s="31"/>
      <c r="D8580" s="31"/>
      <c r="E8580" s="44"/>
      <c r="F8580" s="43"/>
      <c r="G8580" s="84"/>
      <c r="H8580" s="31"/>
      <c r="I8580" s="31"/>
      <c r="J8580" s="84"/>
      <c r="K8580" s="31"/>
      <c r="L8580" s="31"/>
      <c r="M8580" s="169"/>
      <c r="N8580" s="148"/>
      <c r="O8580" s="106"/>
      <c r="P8580" s="43"/>
      <c r="Q8580" s="31"/>
      <c r="R8580" s="84"/>
      <c r="S8580" s="31"/>
      <c r="T8580" s="31"/>
      <c r="U8580" s="169"/>
      <c r="V8580" s="150"/>
      <c r="W8580" s="141" t="str" cm="1">
        <f t="array" ref="W8580">IF(SUM(LEN(B8580:V8580))=0,"",IF(OR(OR(ISBLANK(F8580),SUM(LEN(C8580),LEN(D8580))=0),AND(NOT(E8580="Unknown"),ISBLANK(J8580)),AND(NOT(O8580="Unknown"),ISBLANK(R8580))),"Missing Information", INDEX(Table15[Entire Service Line Classification], MATCH(SUMIFS(Table15[Unique ID],Table15[System-Owned Portion],E8580,Table15[If Material Anything Other than "Lead" in Column E,Was Material Ever Previously Lead?],G8580,Table15[Customer-Owned Portion],O8580),Table15[Unique ID],0),0)))</f>
        <v/>
      </c>
      <c r="X8580"/>
    </row>
    <row r="8581" spans="2:24" x14ac:dyDescent="0.25">
      <c r="B8581" s="146"/>
      <c r="C8581" s="31"/>
      <c r="D8581" s="31"/>
      <c r="E8581" s="44"/>
      <c r="F8581" s="43"/>
      <c r="G8581" s="84"/>
      <c r="H8581" s="31"/>
      <c r="I8581" s="31"/>
      <c r="J8581" s="84"/>
      <c r="K8581" s="31"/>
      <c r="L8581" s="31"/>
      <c r="M8581" s="169"/>
      <c r="N8581" s="148"/>
      <c r="O8581" s="106"/>
      <c r="P8581" s="43"/>
      <c r="Q8581" s="31"/>
      <c r="R8581" s="84"/>
      <c r="S8581" s="31"/>
      <c r="T8581" s="31"/>
      <c r="U8581" s="169"/>
      <c r="V8581" s="150"/>
      <c r="W8581" s="141" t="str" cm="1">
        <f t="array" ref="W8581">IF(SUM(LEN(B8581:V8581))=0,"",IF(OR(OR(ISBLANK(F8581),SUM(LEN(C8581),LEN(D8581))=0),AND(NOT(E8581="Unknown"),ISBLANK(J8581)),AND(NOT(O8581="Unknown"),ISBLANK(R8581))),"Missing Information", INDEX(Table15[Entire Service Line Classification], MATCH(SUMIFS(Table15[Unique ID],Table15[System-Owned Portion],E8581,Table15[If Material Anything Other than "Lead" in Column E,Was Material Ever Previously Lead?],G8581,Table15[Customer-Owned Portion],O8581),Table15[Unique ID],0),0)))</f>
        <v/>
      </c>
      <c r="X8581"/>
    </row>
    <row r="8582" spans="2:24" x14ac:dyDescent="0.25">
      <c r="B8582" s="146"/>
      <c r="C8582" s="31"/>
      <c r="D8582" s="31"/>
      <c r="E8582" s="44"/>
      <c r="F8582" s="43"/>
      <c r="G8582" s="84"/>
      <c r="H8582" s="31"/>
      <c r="I8582" s="31"/>
      <c r="J8582" s="84"/>
      <c r="K8582" s="31"/>
      <c r="L8582" s="31"/>
      <c r="M8582" s="169"/>
      <c r="N8582" s="148"/>
      <c r="O8582" s="106"/>
      <c r="P8582" s="43"/>
      <c r="Q8582" s="31"/>
      <c r="R8582" s="84"/>
      <c r="S8582" s="31"/>
      <c r="T8582" s="31"/>
      <c r="U8582" s="169"/>
      <c r="V8582" s="150"/>
      <c r="W8582" s="141" t="str" cm="1">
        <f t="array" ref="W8582">IF(SUM(LEN(B8582:V8582))=0,"",IF(OR(OR(ISBLANK(F8582),SUM(LEN(C8582),LEN(D8582))=0),AND(NOT(E8582="Unknown"),ISBLANK(J8582)),AND(NOT(O8582="Unknown"),ISBLANK(R8582))),"Missing Information", INDEX(Table15[Entire Service Line Classification], MATCH(SUMIFS(Table15[Unique ID],Table15[System-Owned Portion],E8582,Table15[If Material Anything Other than "Lead" in Column E,Was Material Ever Previously Lead?],G8582,Table15[Customer-Owned Portion],O8582),Table15[Unique ID],0),0)))</f>
        <v/>
      </c>
      <c r="X8582"/>
    </row>
    <row r="8583" spans="2:24" x14ac:dyDescent="0.25">
      <c r="B8583" s="146"/>
      <c r="C8583" s="31"/>
      <c r="D8583" s="31"/>
      <c r="E8583" s="44"/>
      <c r="F8583" s="43"/>
      <c r="G8583" s="84"/>
      <c r="H8583" s="31"/>
      <c r="I8583" s="31"/>
      <c r="J8583" s="84"/>
      <c r="K8583" s="31"/>
      <c r="L8583" s="31"/>
      <c r="M8583" s="169"/>
      <c r="N8583" s="148"/>
      <c r="O8583" s="106"/>
      <c r="P8583" s="43"/>
      <c r="Q8583" s="31"/>
      <c r="R8583" s="84"/>
      <c r="S8583" s="31"/>
      <c r="T8583" s="31"/>
      <c r="U8583" s="169"/>
      <c r="V8583" s="150"/>
      <c r="W8583" s="141" t="str" cm="1">
        <f t="array" ref="W8583">IF(SUM(LEN(B8583:V8583))=0,"",IF(OR(OR(ISBLANK(F8583),SUM(LEN(C8583),LEN(D8583))=0),AND(NOT(E8583="Unknown"),ISBLANK(J8583)),AND(NOT(O8583="Unknown"),ISBLANK(R8583))),"Missing Information", INDEX(Table15[Entire Service Line Classification], MATCH(SUMIFS(Table15[Unique ID],Table15[System-Owned Portion],E8583,Table15[If Material Anything Other than "Lead" in Column E,Was Material Ever Previously Lead?],G8583,Table15[Customer-Owned Portion],O8583),Table15[Unique ID],0),0)))</f>
        <v/>
      </c>
      <c r="X8583"/>
    </row>
    <row r="8584" spans="2:24" x14ac:dyDescent="0.25">
      <c r="B8584" s="146"/>
      <c r="C8584" s="31"/>
      <c r="D8584" s="31"/>
      <c r="E8584" s="44"/>
      <c r="F8584" s="43"/>
      <c r="G8584" s="84"/>
      <c r="H8584" s="31"/>
      <c r="I8584" s="31"/>
      <c r="J8584" s="84"/>
      <c r="K8584" s="31"/>
      <c r="L8584" s="31"/>
      <c r="M8584" s="169"/>
      <c r="N8584" s="148"/>
      <c r="O8584" s="106"/>
      <c r="P8584" s="43"/>
      <c r="Q8584" s="31"/>
      <c r="R8584" s="84"/>
      <c r="S8584" s="31"/>
      <c r="T8584" s="31"/>
      <c r="U8584" s="169"/>
      <c r="V8584" s="150"/>
      <c r="W8584" s="141" t="str" cm="1">
        <f t="array" ref="W8584">IF(SUM(LEN(B8584:V8584))=0,"",IF(OR(OR(ISBLANK(F8584),SUM(LEN(C8584),LEN(D8584))=0),AND(NOT(E8584="Unknown"),ISBLANK(J8584)),AND(NOT(O8584="Unknown"),ISBLANK(R8584))),"Missing Information", INDEX(Table15[Entire Service Line Classification], MATCH(SUMIFS(Table15[Unique ID],Table15[System-Owned Portion],E8584,Table15[If Material Anything Other than "Lead" in Column E,Was Material Ever Previously Lead?],G8584,Table15[Customer-Owned Portion],O8584),Table15[Unique ID],0),0)))</f>
        <v/>
      </c>
      <c r="X8584"/>
    </row>
    <row r="8585" spans="2:24" x14ac:dyDescent="0.25">
      <c r="B8585" s="146"/>
      <c r="C8585" s="31"/>
      <c r="D8585" s="31"/>
      <c r="E8585" s="44"/>
      <c r="F8585" s="43"/>
      <c r="G8585" s="84"/>
      <c r="H8585" s="31"/>
      <c r="I8585" s="31"/>
      <c r="J8585" s="84"/>
      <c r="K8585" s="31"/>
      <c r="L8585" s="31"/>
      <c r="M8585" s="169"/>
      <c r="N8585" s="148"/>
      <c r="O8585" s="106"/>
      <c r="P8585" s="43"/>
      <c r="Q8585" s="31"/>
      <c r="R8585" s="84"/>
      <c r="S8585" s="31"/>
      <c r="T8585" s="31"/>
      <c r="U8585" s="169"/>
      <c r="V8585" s="150"/>
      <c r="W8585" s="141" t="str" cm="1">
        <f t="array" ref="W8585">IF(SUM(LEN(B8585:V8585))=0,"",IF(OR(OR(ISBLANK(F8585),SUM(LEN(C8585),LEN(D8585))=0),AND(NOT(E8585="Unknown"),ISBLANK(J8585)),AND(NOT(O8585="Unknown"),ISBLANK(R8585))),"Missing Information", INDEX(Table15[Entire Service Line Classification], MATCH(SUMIFS(Table15[Unique ID],Table15[System-Owned Portion],E8585,Table15[If Material Anything Other than "Lead" in Column E,Was Material Ever Previously Lead?],G8585,Table15[Customer-Owned Portion],O8585),Table15[Unique ID],0),0)))</f>
        <v/>
      </c>
      <c r="X8585"/>
    </row>
    <row r="8586" spans="2:24" x14ac:dyDescent="0.25">
      <c r="B8586" s="146"/>
      <c r="C8586" s="31"/>
      <c r="D8586" s="31"/>
      <c r="E8586" s="44"/>
      <c r="F8586" s="43"/>
      <c r="G8586" s="84"/>
      <c r="H8586" s="31"/>
      <c r="I8586" s="31"/>
      <c r="J8586" s="84"/>
      <c r="K8586" s="31"/>
      <c r="L8586" s="31"/>
      <c r="M8586" s="169"/>
      <c r="N8586" s="148"/>
      <c r="O8586" s="106"/>
      <c r="P8586" s="43"/>
      <c r="Q8586" s="31"/>
      <c r="R8586" s="84"/>
      <c r="S8586" s="31"/>
      <c r="T8586" s="31"/>
      <c r="U8586" s="169"/>
      <c r="V8586" s="150"/>
      <c r="W8586" s="141" t="str" cm="1">
        <f t="array" ref="W8586">IF(SUM(LEN(B8586:V8586))=0,"",IF(OR(OR(ISBLANK(F8586),SUM(LEN(C8586),LEN(D8586))=0),AND(NOT(E8586="Unknown"),ISBLANK(J8586)),AND(NOT(O8586="Unknown"),ISBLANK(R8586))),"Missing Information", INDEX(Table15[Entire Service Line Classification], MATCH(SUMIFS(Table15[Unique ID],Table15[System-Owned Portion],E8586,Table15[If Material Anything Other than "Lead" in Column E,Was Material Ever Previously Lead?],G8586,Table15[Customer-Owned Portion],O8586),Table15[Unique ID],0),0)))</f>
        <v/>
      </c>
      <c r="X8586"/>
    </row>
    <row r="8587" spans="2:24" x14ac:dyDescent="0.25">
      <c r="B8587" s="146"/>
      <c r="C8587" s="31"/>
      <c r="D8587" s="31"/>
      <c r="E8587" s="44"/>
      <c r="F8587" s="43"/>
      <c r="G8587" s="84"/>
      <c r="H8587" s="31"/>
      <c r="I8587" s="31"/>
      <c r="J8587" s="84"/>
      <c r="K8587" s="31"/>
      <c r="L8587" s="31"/>
      <c r="M8587" s="169"/>
      <c r="N8587" s="148"/>
      <c r="O8587" s="106"/>
      <c r="P8587" s="43"/>
      <c r="Q8587" s="31"/>
      <c r="R8587" s="84"/>
      <c r="S8587" s="31"/>
      <c r="T8587" s="31"/>
      <c r="U8587" s="169"/>
      <c r="V8587" s="150"/>
      <c r="W8587" s="141" t="str" cm="1">
        <f t="array" ref="W8587">IF(SUM(LEN(B8587:V8587))=0,"",IF(OR(OR(ISBLANK(F8587),SUM(LEN(C8587),LEN(D8587))=0),AND(NOT(E8587="Unknown"),ISBLANK(J8587)),AND(NOT(O8587="Unknown"),ISBLANK(R8587))),"Missing Information", INDEX(Table15[Entire Service Line Classification], MATCH(SUMIFS(Table15[Unique ID],Table15[System-Owned Portion],E8587,Table15[If Material Anything Other than "Lead" in Column E,Was Material Ever Previously Lead?],G8587,Table15[Customer-Owned Portion],O8587),Table15[Unique ID],0),0)))</f>
        <v/>
      </c>
      <c r="X8587"/>
    </row>
    <row r="8588" spans="2:24" x14ac:dyDescent="0.25">
      <c r="B8588" s="146"/>
      <c r="C8588" s="31"/>
      <c r="D8588" s="31"/>
      <c r="E8588" s="44"/>
      <c r="F8588" s="43"/>
      <c r="G8588" s="84"/>
      <c r="H8588" s="31"/>
      <c r="I8588" s="31"/>
      <c r="J8588" s="84"/>
      <c r="K8588" s="31"/>
      <c r="L8588" s="31"/>
      <c r="M8588" s="169"/>
      <c r="N8588" s="148"/>
      <c r="O8588" s="106"/>
      <c r="P8588" s="43"/>
      <c r="Q8588" s="31"/>
      <c r="R8588" s="84"/>
      <c r="S8588" s="31"/>
      <c r="T8588" s="31"/>
      <c r="U8588" s="169"/>
      <c r="V8588" s="150"/>
      <c r="W8588" s="141" t="str" cm="1">
        <f t="array" ref="W8588">IF(SUM(LEN(B8588:V8588))=0,"",IF(OR(OR(ISBLANK(F8588),SUM(LEN(C8588),LEN(D8588))=0),AND(NOT(E8588="Unknown"),ISBLANK(J8588)),AND(NOT(O8588="Unknown"),ISBLANK(R8588))),"Missing Information", INDEX(Table15[Entire Service Line Classification], MATCH(SUMIFS(Table15[Unique ID],Table15[System-Owned Portion],E8588,Table15[If Material Anything Other than "Lead" in Column E,Was Material Ever Previously Lead?],G8588,Table15[Customer-Owned Portion],O8588),Table15[Unique ID],0),0)))</f>
        <v/>
      </c>
      <c r="X8588"/>
    </row>
    <row r="8589" spans="2:24" x14ac:dyDescent="0.25">
      <c r="B8589" s="146"/>
      <c r="C8589" s="31"/>
      <c r="D8589" s="31"/>
      <c r="E8589" s="44"/>
      <c r="F8589" s="43"/>
      <c r="G8589" s="84"/>
      <c r="H8589" s="31"/>
      <c r="I8589" s="31"/>
      <c r="J8589" s="84"/>
      <c r="K8589" s="31"/>
      <c r="L8589" s="31"/>
      <c r="M8589" s="169"/>
      <c r="N8589" s="148"/>
      <c r="O8589" s="106"/>
      <c r="P8589" s="43"/>
      <c r="Q8589" s="31"/>
      <c r="R8589" s="84"/>
      <c r="S8589" s="31"/>
      <c r="T8589" s="31"/>
      <c r="U8589" s="169"/>
      <c r="V8589" s="150"/>
      <c r="W8589" s="141" t="str" cm="1">
        <f t="array" ref="W8589">IF(SUM(LEN(B8589:V8589))=0,"",IF(OR(OR(ISBLANK(F8589),SUM(LEN(C8589),LEN(D8589))=0),AND(NOT(E8589="Unknown"),ISBLANK(J8589)),AND(NOT(O8589="Unknown"),ISBLANK(R8589))),"Missing Information", INDEX(Table15[Entire Service Line Classification], MATCH(SUMIFS(Table15[Unique ID],Table15[System-Owned Portion],E8589,Table15[If Material Anything Other than "Lead" in Column E,Was Material Ever Previously Lead?],G8589,Table15[Customer-Owned Portion],O8589),Table15[Unique ID],0),0)))</f>
        <v/>
      </c>
      <c r="X8589"/>
    </row>
    <row r="8590" spans="2:24" x14ac:dyDescent="0.25">
      <c r="B8590" s="146"/>
      <c r="C8590" s="31"/>
      <c r="D8590" s="31"/>
      <c r="E8590" s="44"/>
      <c r="F8590" s="43"/>
      <c r="G8590" s="84"/>
      <c r="H8590" s="31"/>
      <c r="I8590" s="31"/>
      <c r="J8590" s="84"/>
      <c r="K8590" s="31"/>
      <c r="L8590" s="31"/>
      <c r="M8590" s="169"/>
      <c r="N8590" s="148"/>
      <c r="O8590" s="106"/>
      <c r="P8590" s="43"/>
      <c r="Q8590" s="31"/>
      <c r="R8590" s="84"/>
      <c r="S8590" s="31"/>
      <c r="T8590" s="31"/>
      <c r="U8590" s="169"/>
      <c r="V8590" s="150"/>
      <c r="W8590" s="141" t="str" cm="1">
        <f t="array" ref="W8590">IF(SUM(LEN(B8590:V8590))=0,"",IF(OR(OR(ISBLANK(F8590),SUM(LEN(C8590),LEN(D8590))=0),AND(NOT(E8590="Unknown"),ISBLANK(J8590)),AND(NOT(O8590="Unknown"),ISBLANK(R8590))),"Missing Information", INDEX(Table15[Entire Service Line Classification], MATCH(SUMIFS(Table15[Unique ID],Table15[System-Owned Portion],E8590,Table15[If Material Anything Other than "Lead" in Column E,Was Material Ever Previously Lead?],G8590,Table15[Customer-Owned Portion],O8590),Table15[Unique ID],0),0)))</f>
        <v/>
      </c>
      <c r="X8590"/>
    </row>
    <row r="8591" spans="2:24" x14ac:dyDescent="0.25">
      <c r="B8591" s="146"/>
      <c r="C8591" s="31"/>
      <c r="D8591" s="31"/>
      <c r="E8591" s="44"/>
      <c r="F8591" s="43"/>
      <c r="G8591" s="84"/>
      <c r="H8591" s="31"/>
      <c r="I8591" s="31"/>
      <c r="J8591" s="84"/>
      <c r="K8591" s="31"/>
      <c r="L8591" s="31"/>
      <c r="M8591" s="169"/>
      <c r="N8591" s="148"/>
      <c r="O8591" s="106"/>
      <c r="P8591" s="43"/>
      <c r="Q8591" s="31"/>
      <c r="R8591" s="84"/>
      <c r="S8591" s="31"/>
      <c r="T8591" s="31"/>
      <c r="U8591" s="169"/>
      <c r="V8591" s="150"/>
      <c r="W8591" s="141" t="str" cm="1">
        <f t="array" ref="W8591">IF(SUM(LEN(B8591:V8591))=0,"",IF(OR(OR(ISBLANK(F8591),SUM(LEN(C8591),LEN(D8591))=0),AND(NOT(E8591="Unknown"),ISBLANK(J8591)),AND(NOT(O8591="Unknown"),ISBLANK(R8591))),"Missing Information", INDEX(Table15[Entire Service Line Classification], MATCH(SUMIFS(Table15[Unique ID],Table15[System-Owned Portion],E8591,Table15[If Material Anything Other than "Lead" in Column E,Was Material Ever Previously Lead?],G8591,Table15[Customer-Owned Portion],O8591),Table15[Unique ID],0),0)))</f>
        <v/>
      </c>
      <c r="X8591"/>
    </row>
    <row r="8592" spans="2:24" x14ac:dyDescent="0.25">
      <c r="B8592" s="146"/>
      <c r="C8592" s="31"/>
      <c r="D8592" s="31"/>
      <c r="E8592" s="44"/>
      <c r="F8592" s="43"/>
      <c r="G8592" s="84"/>
      <c r="H8592" s="31"/>
      <c r="I8592" s="31"/>
      <c r="J8592" s="84"/>
      <c r="K8592" s="31"/>
      <c r="L8592" s="31"/>
      <c r="M8592" s="169"/>
      <c r="N8592" s="148"/>
      <c r="O8592" s="106"/>
      <c r="P8592" s="43"/>
      <c r="Q8592" s="31"/>
      <c r="R8592" s="84"/>
      <c r="S8592" s="31"/>
      <c r="T8592" s="31"/>
      <c r="U8592" s="169"/>
      <c r="V8592" s="150"/>
      <c r="W8592" s="141" t="str" cm="1">
        <f t="array" ref="W8592">IF(SUM(LEN(B8592:V8592))=0,"",IF(OR(OR(ISBLANK(F8592),SUM(LEN(C8592),LEN(D8592))=0),AND(NOT(E8592="Unknown"),ISBLANK(J8592)),AND(NOT(O8592="Unknown"),ISBLANK(R8592))),"Missing Information", INDEX(Table15[Entire Service Line Classification], MATCH(SUMIFS(Table15[Unique ID],Table15[System-Owned Portion],E8592,Table15[If Material Anything Other than "Lead" in Column E,Was Material Ever Previously Lead?],G8592,Table15[Customer-Owned Portion],O8592),Table15[Unique ID],0),0)))</f>
        <v/>
      </c>
      <c r="X8592"/>
    </row>
    <row r="8593" spans="2:24" x14ac:dyDescent="0.25">
      <c r="B8593" s="146"/>
      <c r="C8593" s="31"/>
      <c r="D8593" s="31"/>
      <c r="E8593" s="44"/>
      <c r="F8593" s="43"/>
      <c r="G8593" s="84"/>
      <c r="H8593" s="31"/>
      <c r="I8593" s="31"/>
      <c r="J8593" s="84"/>
      <c r="K8593" s="31"/>
      <c r="L8593" s="31"/>
      <c r="M8593" s="169"/>
      <c r="N8593" s="148"/>
      <c r="O8593" s="106"/>
      <c r="P8593" s="43"/>
      <c r="Q8593" s="31"/>
      <c r="R8593" s="84"/>
      <c r="S8593" s="31"/>
      <c r="T8593" s="31"/>
      <c r="U8593" s="169"/>
      <c r="V8593" s="150"/>
      <c r="W8593" s="141" t="str" cm="1">
        <f t="array" ref="W8593">IF(SUM(LEN(B8593:V8593))=0,"",IF(OR(OR(ISBLANK(F8593),SUM(LEN(C8593),LEN(D8593))=0),AND(NOT(E8593="Unknown"),ISBLANK(J8593)),AND(NOT(O8593="Unknown"),ISBLANK(R8593))),"Missing Information", INDEX(Table15[Entire Service Line Classification], MATCH(SUMIFS(Table15[Unique ID],Table15[System-Owned Portion],E8593,Table15[If Material Anything Other than "Lead" in Column E,Was Material Ever Previously Lead?],G8593,Table15[Customer-Owned Portion],O8593),Table15[Unique ID],0),0)))</f>
        <v/>
      </c>
      <c r="X8593"/>
    </row>
    <row r="8594" spans="2:24" x14ac:dyDescent="0.25">
      <c r="B8594" s="146"/>
      <c r="C8594" s="31"/>
      <c r="D8594" s="31"/>
      <c r="E8594" s="44"/>
      <c r="F8594" s="43"/>
      <c r="G8594" s="84"/>
      <c r="H8594" s="31"/>
      <c r="I8594" s="31"/>
      <c r="J8594" s="84"/>
      <c r="K8594" s="31"/>
      <c r="L8594" s="31"/>
      <c r="M8594" s="169"/>
      <c r="N8594" s="148"/>
      <c r="O8594" s="106"/>
      <c r="P8594" s="43"/>
      <c r="Q8594" s="31"/>
      <c r="R8594" s="84"/>
      <c r="S8594" s="31"/>
      <c r="T8594" s="31"/>
      <c r="U8594" s="169"/>
      <c r="V8594" s="150"/>
      <c r="W8594" s="141" t="str" cm="1">
        <f t="array" ref="W8594">IF(SUM(LEN(B8594:V8594))=0,"",IF(OR(OR(ISBLANK(F8594),SUM(LEN(C8594),LEN(D8594))=0),AND(NOT(E8594="Unknown"),ISBLANK(J8594)),AND(NOT(O8594="Unknown"),ISBLANK(R8594))),"Missing Information", INDEX(Table15[Entire Service Line Classification], MATCH(SUMIFS(Table15[Unique ID],Table15[System-Owned Portion],E8594,Table15[If Material Anything Other than "Lead" in Column E,Was Material Ever Previously Lead?],G8594,Table15[Customer-Owned Portion],O8594),Table15[Unique ID],0),0)))</f>
        <v/>
      </c>
      <c r="X8594"/>
    </row>
    <row r="8595" spans="2:24" x14ac:dyDescent="0.25">
      <c r="B8595" s="146"/>
      <c r="C8595" s="31"/>
      <c r="D8595" s="31"/>
      <c r="E8595" s="44"/>
      <c r="F8595" s="43"/>
      <c r="G8595" s="84"/>
      <c r="H8595" s="31"/>
      <c r="I8595" s="31"/>
      <c r="J8595" s="84"/>
      <c r="K8595" s="31"/>
      <c r="L8595" s="31"/>
      <c r="M8595" s="169"/>
      <c r="N8595" s="148"/>
      <c r="O8595" s="106"/>
      <c r="P8595" s="43"/>
      <c r="Q8595" s="31"/>
      <c r="R8595" s="84"/>
      <c r="S8595" s="31"/>
      <c r="T8595" s="31"/>
      <c r="U8595" s="169"/>
      <c r="V8595" s="150"/>
      <c r="W8595" s="141" t="str" cm="1">
        <f t="array" ref="W8595">IF(SUM(LEN(B8595:V8595))=0,"",IF(OR(OR(ISBLANK(F8595),SUM(LEN(C8595),LEN(D8595))=0),AND(NOT(E8595="Unknown"),ISBLANK(J8595)),AND(NOT(O8595="Unknown"),ISBLANK(R8595))),"Missing Information", INDEX(Table15[Entire Service Line Classification], MATCH(SUMIFS(Table15[Unique ID],Table15[System-Owned Portion],E8595,Table15[If Material Anything Other than "Lead" in Column E,Was Material Ever Previously Lead?],G8595,Table15[Customer-Owned Portion],O8595),Table15[Unique ID],0),0)))</f>
        <v/>
      </c>
      <c r="X8595"/>
    </row>
    <row r="8596" spans="2:24" x14ac:dyDescent="0.25">
      <c r="B8596" s="146"/>
      <c r="C8596" s="31"/>
      <c r="D8596" s="31"/>
      <c r="E8596" s="44"/>
      <c r="F8596" s="43"/>
      <c r="G8596" s="84"/>
      <c r="H8596" s="31"/>
      <c r="I8596" s="31"/>
      <c r="J8596" s="84"/>
      <c r="K8596" s="31"/>
      <c r="L8596" s="31"/>
      <c r="M8596" s="169"/>
      <c r="N8596" s="148"/>
      <c r="O8596" s="106"/>
      <c r="P8596" s="43"/>
      <c r="Q8596" s="31"/>
      <c r="R8596" s="84"/>
      <c r="S8596" s="31"/>
      <c r="T8596" s="31"/>
      <c r="U8596" s="169"/>
      <c r="V8596" s="150"/>
      <c r="W8596" s="141" t="str" cm="1">
        <f t="array" ref="W8596">IF(SUM(LEN(B8596:V8596))=0,"",IF(OR(OR(ISBLANK(F8596),SUM(LEN(C8596),LEN(D8596))=0),AND(NOT(E8596="Unknown"),ISBLANK(J8596)),AND(NOT(O8596="Unknown"),ISBLANK(R8596))),"Missing Information", INDEX(Table15[Entire Service Line Classification], MATCH(SUMIFS(Table15[Unique ID],Table15[System-Owned Portion],E8596,Table15[If Material Anything Other than "Lead" in Column E,Was Material Ever Previously Lead?],G8596,Table15[Customer-Owned Portion],O8596),Table15[Unique ID],0),0)))</f>
        <v/>
      </c>
      <c r="X8596"/>
    </row>
    <row r="8597" spans="2:24" x14ac:dyDescent="0.25">
      <c r="B8597" s="146"/>
      <c r="C8597" s="31"/>
      <c r="D8597" s="31"/>
      <c r="E8597" s="44"/>
      <c r="F8597" s="43"/>
      <c r="G8597" s="84"/>
      <c r="H8597" s="31"/>
      <c r="I8597" s="31"/>
      <c r="J8597" s="84"/>
      <c r="K8597" s="31"/>
      <c r="L8597" s="31"/>
      <c r="M8597" s="169"/>
      <c r="N8597" s="148"/>
      <c r="O8597" s="106"/>
      <c r="P8597" s="43"/>
      <c r="Q8597" s="31"/>
      <c r="R8597" s="84"/>
      <c r="S8597" s="31"/>
      <c r="T8597" s="31"/>
      <c r="U8597" s="169"/>
      <c r="V8597" s="150"/>
      <c r="W8597" s="141" t="str" cm="1">
        <f t="array" ref="W8597">IF(SUM(LEN(B8597:V8597))=0,"",IF(OR(OR(ISBLANK(F8597),SUM(LEN(C8597),LEN(D8597))=0),AND(NOT(E8597="Unknown"),ISBLANK(J8597)),AND(NOT(O8597="Unknown"),ISBLANK(R8597))),"Missing Information", INDEX(Table15[Entire Service Line Classification], MATCH(SUMIFS(Table15[Unique ID],Table15[System-Owned Portion],E8597,Table15[If Material Anything Other than "Lead" in Column E,Was Material Ever Previously Lead?],G8597,Table15[Customer-Owned Portion],O8597),Table15[Unique ID],0),0)))</f>
        <v/>
      </c>
      <c r="X8597"/>
    </row>
    <row r="8598" spans="2:24" x14ac:dyDescent="0.25">
      <c r="B8598" s="146"/>
      <c r="C8598" s="31"/>
      <c r="D8598" s="31"/>
      <c r="E8598" s="44"/>
      <c r="F8598" s="43"/>
      <c r="G8598" s="84"/>
      <c r="H8598" s="31"/>
      <c r="I8598" s="31"/>
      <c r="J8598" s="84"/>
      <c r="K8598" s="31"/>
      <c r="L8598" s="31"/>
      <c r="M8598" s="169"/>
      <c r="N8598" s="148"/>
      <c r="O8598" s="106"/>
      <c r="P8598" s="43"/>
      <c r="Q8598" s="31"/>
      <c r="R8598" s="84"/>
      <c r="S8598" s="31"/>
      <c r="T8598" s="31"/>
      <c r="U8598" s="169"/>
      <c r="V8598" s="150"/>
      <c r="W8598" s="141" t="str" cm="1">
        <f t="array" ref="W8598">IF(SUM(LEN(B8598:V8598))=0,"",IF(OR(OR(ISBLANK(F8598),SUM(LEN(C8598),LEN(D8598))=0),AND(NOT(E8598="Unknown"),ISBLANK(J8598)),AND(NOT(O8598="Unknown"),ISBLANK(R8598))),"Missing Information", INDEX(Table15[Entire Service Line Classification], MATCH(SUMIFS(Table15[Unique ID],Table15[System-Owned Portion],E8598,Table15[If Material Anything Other than "Lead" in Column E,Was Material Ever Previously Lead?],G8598,Table15[Customer-Owned Portion],O8598),Table15[Unique ID],0),0)))</f>
        <v/>
      </c>
      <c r="X8598"/>
    </row>
    <row r="8599" spans="2:24" x14ac:dyDescent="0.25">
      <c r="B8599" s="146"/>
      <c r="C8599" s="31"/>
      <c r="D8599" s="31"/>
      <c r="E8599" s="44"/>
      <c r="F8599" s="43"/>
      <c r="G8599" s="84"/>
      <c r="H8599" s="31"/>
      <c r="I8599" s="31"/>
      <c r="J8599" s="84"/>
      <c r="K8599" s="31"/>
      <c r="L8599" s="31"/>
      <c r="M8599" s="169"/>
      <c r="N8599" s="148"/>
      <c r="O8599" s="106"/>
      <c r="P8599" s="43"/>
      <c r="Q8599" s="31"/>
      <c r="R8599" s="84"/>
      <c r="S8599" s="31"/>
      <c r="T8599" s="31"/>
      <c r="U8599" s="169"/>
      <c r="V8599" s="150"/>
      <c r="W8599" s="141" t="str" cm="1">
        <f t="array" ref="W8599">IF(SUM(LEN(B8599:V8599))=0,"",IF(OR(OR(ISBLANK(F8599),SUM(LEN(C8599),LEN(D8599))=0),AND(NOT(E8599="Unknown"),ISBLANK(J8599)),AND(NOT(O8599="Unknown"),ISBLANK(R8599))),"Missing Information", INDEX(Table15[Entire Service Line Classification], MATCH(SUMIFS(Table15[Unique ID],Table15[System-Owned Portion],E8599,Table15[If Material Anything Other than "Lead" in Column E,Was Material Ever Previously Lead?],G8599,Table15[Customer-Owned Portion],O8599),Table15[Unique ID],0),0)))</f>
        <v/>
      </c>
      <c r="X8599"/>
    </row>
    <row r="8600" spans="2:24" x14ac:dyDescent="0.25">
      <c r="B8600" s="146"/>
      <c r="C8600" s="31"/>
      <c r="D8600" s="31"/>
      <c r="E8600" s="44"/>
      <c r="F8600" s="43"/>
      <c r="G8600" s="84"/>
      <c r="H8600" s="31"/>
      <c r="I8600" s="31"/>
      <c r="J8600" s="84"/>
      <c r="K8600" s="31"/>
      <c r="L8600" s="31"/>
      <c r="M8600" s="169"/>
      <c r="N8600" s="148"/>
      <c r="O8600" s="106"/>
      <c r="P8600" s="43"/>
      <c r="Q8600" s="31"/>
      <c r="R8600" s="84"/>
      <c r="S8600" s="31"/>
      <c r="T8600" s="31"/>
      <c r="U8600" s="169"/>
      <c r="V8600" s="150"/>
      <c r="W8600" s="141" t="str" cm="1">
        <f t="array" ref="W8600">IF(SUM(LEN(B8600:V8600))=0,"",IF(OR(OR(ISBLANK(F8600),SUM(LEN(C8600),LEN(D8600))=0),AND(NOT(E8600="Unknown"),ISBLANK(J8600)),AND(NOT(O8600="Unknown"),ISBLANK(R8600))),"Missing Information", INDEX(Table15[Entire Service Line Classification], MATCH(SUMIFS(Table15[Unique ID],Table15[System-Owned Portion],E8600,Table15[If Material Anything Other than "Lead" in Column E,Was Material Ever Previously Lead?],G8600,Table15[Customer-Owned Portion],O8600),Table15[Unique ID],0),0)))</f>
        <v/>
      </c>
      <c r="X8600"/>
    </row>
    <row r="8601" spans="2:24" x14ac:dyDescent="0.25">
      <c r="B8601" s="146"/>
      <c r="C8601" s="31"/>
      <c r="D8601" s="31"/>
      <c r="E8601" s="44"/>
      <c r="F8601" s="43"/>
      <c r="G8601" s="84"/>
      <c r="H8601" s="31"/>
      <c r="I8601" s="31"/>
      <c r="J8601" s="84"/>
      <c r="K8601" s="31"/>
      <c r="L8601" s="31"/>
      <c r="M8601" s="169"/>
      <c r="N8601" s="148"/>
      <c r="O8601" s="106"/>
      <c r="P8601" s="43"/>
      <c r="Q8601" s="31"/>
      <c r="R8601" s="84"/>
      <c r="S8601" s="31"/>
      <c r="T8601" s="31"/>
      <c r="U8601" s="169"/>
      <c r="V8601" s="150"/>
      <c r="W8601" s="141" t="str" cm="1">
        <f t="array" ref="W8601">IF(SUM(LEN(B8601:V8601))=0,"",IF(OR(OR(ISBLANK(F8601),SUM(LEN(C8601),LEN(D8601))=0),AND(NOT(E8601="Unknown"),ISBLANK(J8601)),AND(NOT(O8601="Unknown"),ISBLANK(R8601))),"Missing Information", INDEX(Table15[Entire Service Line Classification], MATCH(SUMIFS(Table15[Unique ID],Table15[System-Owned Portion],E8601,Table15[If Material Anything Other than "Lead" in Column E,Was Material Ever Previously Lead?],G8601,Table15[Customer-Owned Portion],O8601),Table15[Unique ID],0),0)))</f>
        <v/>
      </c>
      <c r="X8601"/>
    </row>
    <row r="8602" spans="2:24" x14ac:dyDescent="0.25">
      <c r="B8602" s="146"/>
      <c r="C8602" s="31"/>
      <c r="D8602" s="31"/>
      <c r="E8602" s="44"/>
      <c r="F8602" s="43"/>
      <c r="G8602" s="84"/>
      <c r="H8602" s="31"/>
      <c r="I8602" s="31"/>
      <c r="J8602" s="84"/>
      <c r="K8602" s="31"/>
      <c r="L8602" s="31"/>
      <c r="M8602" s="169"/>
      <c r="N8602" s="148"/>
      <c r="O8602" s="106"/>
      <c r="P8602" s="43"/>
      <c r="Q8602" s="31"/>
      <c r="R8602" s="84"/>
      <c r="S8602" s="31"/>
      <c r="T8602" s="31"/>
      <c r="U8602" s="169"/>
      <c r="V8602" s="150"/>
      <c r="W8602" s="141" t="str" cm="1">
        <f t="array" ref="W8602">IF(SUM(LEN(B8602:V8602))=0,"",IF(OR(OR(ISBLANK(F8602),SUM(LEN(C8602),LEN(D8602))=0),AND(NOT(E8602="Unknown"),ISBLANK(J8602)),AND(NOT(O8602="Unknown"),ISBLANK(R8602))),"Missing Information", INDEX(Table15[Entire Service Line Classification], MATCH(SUMIFS(Table15[Unique ID],Table15[System-Owned Portion],E8602,Table15[If Material Anything Other than "Lead" in Column E,Was Material Ever Previously Lead?],G8602,Table15[Customer-Owned Portion],O8602),Table15[Unique ID],0),0)))</f>
        <v/>
      </c>
      <c r="X8602"/>
    </row>
    <row r="8603" spans="2:24" x14ac:dyDescent="0.25">
      <c r="B8603" s="146"/>
      <c r="C8603" s="31"/>
      <c r="D8603" s="31"/>
      <c r="E8603" s="44"/>
      <c r="F8603" s="43"/>
      <c r="G8603" s="84"/>
      <c r="H8603" s="31"/>
      <c r="I8603" s="31"/>
      <c r="J8603" s="84"/>
      <c r="K8603" s="31"/>
      <c r="L8603" s="31"/>
      <c r="M8603" s="169"/>
      <c r="N8603" s="148"/>
      <c r="O8603" s="106"/>
      <c r="P8603" s="43"/>
      <c r="Q8603" s="31"/>
      <c r="R8603" s="84"/>
      <c r="S8603" s="31"/>
      <c r="T8603" s="31"/>
      <c r="U8603" s="169"/>
      <c r="V8603" s="150"/>
      <c r="W8603" s="141" t="str" cm="1">
        <f t="array" ref="W8603">IF(SUM(LEN(B8603:V8603))=0,"",IF(OR(OR(ISBLANK(F8603),SUM(LEN(C8603),LEN(D8603))=0),AND(NOT(E8603="Unknown"),ISBLANK(J8603)),AND(NOT(O8603="Unknown"),ISBLANK(R8603))),"Missing Information", INDEX(Table15[Entire Service Line Classification], MATCH(SUMIFS(Table15[Unique ID],Table15[System-Owned Portion],E8603,Table15[If Material Anything Other than "Lead" in Column E,Was Material Ever Previously Lead?],G8603,Table15[Customer-Owned Portion],O8603),Table15[Unique ID],0),0)))</f>
        <v/>
      </c>
      <c r="X8603"/>
    </row>
    <row r="8604" spans="2:24" x14ac:dyDescent="0.25">
      <c r="B8604" s="146"/>
      <c r="C8604" s="31"/>
      <c r="D8604" s="31"/>
      <c r="E8604" s="44"/>
      <c r="F8604" s="43"/>
      <c r="G8604" s="84"/>
      <c r="H8604" s="31"/>
      <c r="I8604" s="31"/>
      <c r="J8604" s="84"/>
      <c r="K8604" s="31"/>
      <c r="L8604" s="31"/>
      <c r="M8604" s="169"/>
      <c r="N8604" s="148"/>
      <c r="O8604" s="106"/>
      <c r="P8604" s="43"/>
      <c r="Q8604" s="31"/>
      <c r="R8604" s="84"/>
      <c r="S8604" s="31"/>
      <c r="T8604" s="31"/>
      <c r="U8604" s="169"/>
      <c r="V8604" s="150"/>
      <c r="W8604" s="141" t="str" cm="1">
        <f t="array" ref="W8604">IF(SUM(LEN(B8604:V8604))=0,"",IF(OR(OR(ISBLANK(F8604),SUM(LEN(C8604),LEN(D8604))=0),AND(NOT(E8604="Unknown"),ISBLANK(J8604)),AND(NOT(O8604="Unknown"),ISBLANK(R8604))),"Missing Information", INDEX(Table15[Entire Service Line Classification], MATCH(SUMIFS(Table15[Unique ID],Table15[System-Owned Portion],E8604,Table15[If Material Anything Other than "Lead" in Column E,Was Material Ever Previously Lead?],G8604,Table15[Customer-Owned Portion],O8604),Table15[Unique ID],0),0)))</f>
        <v/>
      </c>
      <c r="X8604"/>
    </row>
    <row r="8605" spans="2:24" x14ac:dyDescent="0.25">
      <c r="B8605" s="146"/>
      <c r="C8605" s="31"/>
      <c r="D8605" s="31"/>
      <c r="E8605" s="44"/>
      <c r="F8605" s="43"/>
      <c r="G8605" s="84"/>
      <c r="H8605" s="31"/>
      <c r="I8605" s="31"/>
      <c r="J8605" s="84"/>
      <c r="K8605" s="31"/>
      <c r="L8605" s="31"/>
      <c r="M8605" s="169"/>
      <c r="N8605" s="148"/>
      <c r="O8605" s="106"/>
      <c r="P8605" s="43"/>
      <c r="Q8605" s="31"/>
      <c r="R8605" s="84"/>
      <c r="S8605" s="31"/>
      <c r="T8605" s="31"/>
      <c r="U8605" s="169"/>
      <c r="V8605" s="150"/>
      <c r="W8605" s="141" t="str" cm="1">
        <f t="array" ref="W8605">IF(SUM(LEN(B8605:V8605))=0,"",IF(OR(OR(ISBLANK(F8605),SUM(LEN(C8605),LEN(D8605))=0),AND(NOT(E8605="Unknown"),ISBLANK(J8605)),AND(NOT(O8605="Unknown"),ISBLANK(R8605))),"Missing Information", INDEX(Table15[Entire Service Line Classification], MATCH(SUMIFS(Table15[Unique ID],Table15[System-Owned Portion],E8605,Table15[If Material Anything Other than "Lead" in Column E,Was Material Ever Previously Lead?],G8605,Table15[Customer-Owned Portion],O8605),Table15[Unique ID],0),0)))</f>
        <v/>
      </c>
      <c r="X8605"/>
    </row>
    <row r="8606" spans="2:24" x14ac:dyDescent="0.25">
      <c r="B8606" s="146"/>
      <c r="C8606" s="31"/>
      <c r="D8606" s="31"/>
      <c r="E8606" s="44"/>
      <c r="F8606" s="43"/>
      <c r="G8606" s="84"/>
      <c r="H8606" s="31"/>
      <c r="I8606" s="31"/>
      <c r="J8606" s="84"/>
      <c r="K8606" s="31"/>
      <c r="L8606" s="31"/>
      <c r="M8606" s="169"/>
      <c r="N8606" s="148"/>
      <c r="O8606" s="106"/>
      <c r="P8606" s="43"/>
      <c r="Q8606" s="31"/>
      <c r="R8606" s="84"/>
      <c r="S8606" s="31"/>
      <c r="T8606" s="31"/>
      <c r="U8606" s="169"/>
      <c r="V8606" s="150"/>
      <c r="W8606" s="141" t="str" cm="1">
        <f t="array" ref="W8606">IF(SUM(LEN(B8606:V8606))=0,"",IF(OR(OR(ISBLANK(F8606),SUM(LEN(C8606),LEN(D8606))=0),AND(NOT(E8606="Unknown"),ISBLANK(J8606)),AND(NOT(O8606="Unknown"),ISBLANK(R8606))),"Missing Information", INDEX(Table15[Entire Service Line Classification], MATCH(SUMIFS(Table15[Unique ID],Table15[System-Owned Portion],E8606,Table15[If Material Anything Other than "Lead" in Column E,Was Material Ever Previously Lead?],G8606,Table15[Customer-Owned Portion],O8606),Table15[Unique ID],0),0)))</f>
        <v/>
      </c>
      <c r="X8606"/>
    </row>
    <row r="8607" spans="2:24" x14ac:dyDescent="0.25">
      <c r="B8607" s="146"/>
      <c r="C8607" s="31"/>
      <c r="D8607" s="31"/>
      <c r="E8607" s="44"/>
      <c r="F8607" s="43"/>
      <c r="G8607" s="84"/>
      <c r="H8607" s="31"/>
      <c r="I8607" s="31"/>
      <c r="J8607" s="84"/>
      <c r="K8607" s="31"/>
      <c r="L8607" s="31"/>
      <c r="M8607" s="169"/>
      <c r="N8607" s="148"/>
      <c r="O8607" s="106"/>
      <c r="P8607" s="43"/>
      <c r="Q8607" s="31"/>
      <c r="R8607" s="84"/>
      <c r="S8607" s="31"/>
      <c r="T8607" s="31"/>
      <c r="U8607" s="169"/>
      <c r="V8607" s="150"/>
      <c r="W8607" s="141" t="str" cm="1">
        <f t="array" ref="W8607">IF(SUM(LEN(B8607:V8607))=0,"",IF(OR(OR(ISBLANK(F8607),SUM(LEN(C8607),LEN(D8607))=0),AND(NOT(E8607="Unknown"),ISBLANK(J8607)),AND(NOT(O8607="Unknown"),ISBLANK(R8607))),"Missing Information", INDEX(Table15[Entire Service Line Classification], MATCH(SUMIFS(Table15[Unique ID],Table15[System-Owned Portion],E8607,Table15[If Material Anything Other than "Lead" in Column E,Was Material Ever Previously Lead?],G8607,Table15[Customer-Owned Portion],O8607),Table15[Unique ID],0),0)))</f>
        <v/>
      </c>
      <c r="X8607"/>
    </row>
    <row r="8608" spans="2:24" x14ac:dyDescent="0.25">
      <c r="B8608" s="146"/>
      <c r="C8608" s="31"/>
      <c r="D8608" s="31"/>
      <c r="E8608" s="44"/>
      <c r="F8608" s="43"/>
      <c r="G8608" s="84"/>
      <c r="H8608" s="31"/>
      <c r="I8608" s="31"/>
      <c r="J8608" s="84"/>
      <c r="K8608" s="31"/>
      <c r="L8608" s="31"/>
      <c r="M8608" s="169"/>
      <c r="N8608" s="148"/>
      <c r="O8608" s="106"/>
      <c r="P8608" s="43"/>
      <c r="Q8608" s="31"/>
      <c r="R8608" s="84"/>
      <c r="S8608" s="31"/>
      <c r="T8608" s="31"/>
      <c r="U8608" s="169"/>
      <c r="V8608" s="150"/>
      <c r="W8608" s="141" t="str" cm="1">
        <f t="array" ref="W8608">IF(SUM(LEN(B8608:V8608))=0,"",IF(OR(OR(ISBLANK(F8608),SUM(LEN(C8608),LEN(D8608))=0),AND(NOT(E8608="Unknown"),ISBLANK(J8608)),AND(NOT(O8608="Unknown"),ISBLANK(R8608))),"Missing Information", INDEX(Table15[Entire Service Line Classification], MATCH(SUMIFS(Table15[Unique ID],Table15[System-Owned Portion],E8608,Table15[If Material Anything Other than "Lead" in Column E,Was Material Ever Previously Lead?],G8608,Table15[Customer-Owned Portion],O8608),Table15[Unique ID],0),0)))</f>
        <v/>
      </c>
      <c r="X8608"/>
    </row>
    <row r="8609" spans="2:24" x14ac:dyDescent="0.25">
      <c r="B8609" s="146"/>
      <c r="C8609" s="31"/>
      <c r="D8609" s="31"/>
      <c r="E8609" s="44"/>
      <c r="F8609" s="43"/>
      <c r="G8609" s="84"/>
      <c r="H8609" s="31"/>
      <c r="I8609" s="31"/>
      <c r="J8609" s="84"/>
      <c r="K8609" s="31"/>
      <c r="L8609" s="31"/>
      <c r="M8609" s="169"/>
      <c r="N8609" s="148"/>
      <c r="O8609" s="106"/>
      <c r="P8609" s="43"/>
      <c r="Q8609" s="31"/>
      <c r="R8609" s="84"/>
      <c r="S8609" s="31"/>
      <c r="T8609" s="31"/>
      <c r="U8609" s="169"/>
      <c r="V8609" s="150"/>
      <c r="W8609" s="141" t="str" cm="1">
        <f t="array" ref="W8609">IF(SUM(LEN(B8609:V8609))=0,"",IF(OR(OR(ISBLANK(F8609),SUM(LEN(C8609),LEN(D8609))=0),AND(NOT(E8609="Unknown"),ISBLANK(J8609)),AND(NOT(O8609="Unknown"),ISBLANK(R8609))),"Missing Information", INDEX(Table15[Entire Service Line Classification], MATCH(SUMIFS(Table15[Unique ID],Table15[System-Owned Portion],E8609,Table15[If Material Anything Other than "Lead" in Column E,Was Material Ever Previously Lead?],G8609,Table15[Customer-Owned Portion],O8609),Table15[Unique ID],0),0)))</f>
        <v/>
      </c>
      <c r="X8609"/>
    </row>
    <row r="8610" spans="2:24" x14ac:dyDescent="0.25">
      <c r="B8610" s="146"/>
      <c r="C8610" s="31"/>
      <c r="D8610" s="31"/>
      <c r="E8610" s="44"/>
      <c r="F8610" s="43"/>
      <c r="G8610" s="84"/>
      <c r="H8610" s="31"/>
      <c r="I8610" s="31"/>
      <c r="J8610" s="84"/>
      <c r="K8610" s="31"/>
      <c r="L8610" s="31"/>
      <c r="M8610" s="169"/>
      <c r="N8610" s="148"/>
      <c r="O8610" s="106"/>
      <c r="P8610" s="43"/>
      <c r="Q8610" s="31"/>
      <c r="R8610" s="84"/>
      <c r="S8610" s="31"/>
      <c r="T8610" s="31"/>
      <c r="U8610" s="169"/>
      <c r="V8610" s="150"/>
      <c r="W8610" s="141" t="str" cm="1">
        <f t="array" ref="W8610">IF(SUM(LEN(B8610:V8610))=0,"",IF(OR(OR(ISBLANK(F8610),SUM(LEN(C8610),LEN(D8610))=0),AND(NOT(E8610="Unknown"),ISBLANK(J8610)),AND(NOT(O8610="Unknown"),ISBLANK(R8610))),"Missing Information", INDEX(Table15[Entire Service Line Classification], MATCH(SUMIFS(Table15[Unique ID],Table15[System-Owned Portion],E8610,Table15[If Material Anything Other than "Lead" in Column E,Was Material Ever Previously Lead?],G8610,Table15[Customer-Owned Portion],O8610),Table15[Unique ID],0),0)))</f>
        <v/>
      </c>
      <c r="X8610"/>
    </row>
    <row r="8611" spans="2:24" x14ac:dyDescent="0.25">
      <c r="B8611" s="146"/>
      <c r="C8611" s="31"/>
      <c r="D8611" s="31"/>
      <c r="E8611" s="44"/>
      <c r="F8611" s="43"/>
      <c r="G8611" s="84"/>
      <c r="H8611" s="31"/>
      <c r="I8611" s="31"/>
      <c r="J8611" s="84"/>
      <c r="K8611" s="31"/>
      <c r="L8611" s="31"/>
      <c r="M8611" s="169"/>
      <c r="N8611" s="148"/>
      <c r="O8611" s="106"/>
      <c r="P8611" s="43"/>
      <c r="Q8611" s="31"/>
      <c r="R8611" s="84"/>
      <c r="S8611" s="31"/>
      <c r="T8611" s="31"/>
      <c r="U8611" s="169"/>
      <c r="V8611" s="150"/>
      <c r="W8611" s="141" t="str" cm="1">
        <f t="array" ref="W8611">IF(SUM(LEN(B8611:V8611))=0,"",IF(OR(OR(ISBLANK(F8611),SUM(LEN(C8611),LEN(D8611))=0),AND(NOT(E8611="Unknown"),ISBLANK(J8611)),AND(NOT(O8611="Unknown"),ISBLANK(R8611))),"Missing Information", INDEX(Table15[Entire Service Line Classification], MATCH(SUMIFS(Table15[Unique ID],Table15[System-Owned Portion],E8611,Table15[If Material Anything Other than "Lead" in Column E,Was Material Ever Previously Lead?],G8611,Table15[Customer-Owned Portion],O8611),Table15[Unique ID],0),0)))</f>
        <v/>
      </c>
      <c r="X8611"/>
    </row>
    <row r="8612" spans="2:24" x14ac:dyDescent="0.25">
      <c r="B8612" s="146"/>
      <c r="C8612" s="31"/>
      <c r="D8612" s="31"/>
      <c r="E8612" s="44"/>
      <c r="F8612" s="43"/>
      <c r="G8612" s="84"/>
      <c r="H8612" s="31"/>
      <c r="I8612" s="31"/>
      <c r="J8612" s="84"/>
      <c r="K8612" s="31"/>
      <c r="L8612" s="31"/>
      <c r="M8612" s="169"/>
      <c r="N8612" s="148"/>
      <c r="O8612" s="106"/>
      <c r="P8612" s="43"/>
      <c r="Q8612" s="31"/>
      <c r="R8612" s="84"/>
      <c r="S8612" s="31"/>
      <c r="T8612" s="31"/>
      <c r="U8612" s="169"/>
      <c r="V8612" s="150"/>
      <c r="W8612" s="141" t="str" cm="1">
        <f t="array" ref="W8612">IF(SUM(LEN(B8612:V8612))=0,"",IF(OR(OR(ISBLANK(F8612),SUM(LEN(C8612),LEN(D8612))=0),AND(NOT(E8612="Unknown"),ISBLANK(J8612)),AND(NOT(O8612="Unknown"),ISBLANK(R8612))),"Missing Information", INDEX(Table15[Entire Service Line Classification], MATCH(SUMIFS(Table15[Unique ID],Table15[System-Owned Portion],E8612,Table15[If Material Anything Other than "Lead" in Column E,Was Material Ever Previously Lead?],G8612,Table15[Customer-Owned Portion],O8612),Table15[Unique ID],0),0)))</f>
        <v/>
      </c>
      <c r="X8612"/>
    </row>
    <row r="8613" spans="2:24" x14ac:dyDescent="0.25">
      <c r="B8613" s="146"/>
      <c r="C8613" s="31"/>
      <c r="D8613" s="31"/>
      <c r="E8613" s="44"/>
      <c r="F8613" s="43"/>
      <c r="G8613" s="84"/>
      <c r="H8613" s="31"/>
      <c r="I8613" s="31"/>
      <c r="J8613" s="84"/>
      <c r="K8613" s="31"/>
      <c r="L8613" s="31"/>
      <c r="M8613" s="169"/>
      <c r="N8613" s="148"/>
      <c r="O8613" s="106"/>
      <c r="P8613" s="43"/>
      <c r="Q8613" s="31"/>
      <c r="R8613" s="84"/>
      <c r="S8613" s="31"/>
      <c r="T8613" s="31"/>
      <c r="U8613" s="169"/>
      <c r="V8613" s="150"/>
      <c r="W8613" s="141" t="str" cm="1">
        <f t="array" ref="W8613">IF(SUM(LEN(B8613:V8613))=0,"",IF(OR(OR(ISBLANK(F8613),SUM(LEN(C8613),LEN(D8613))=0),AND(NOT(E8613="Unknown"),ISBLANK(J8613)),AND(NOT(O8613="Unknown"),ISBLANK(R8613))),"Missing Information", INDEX(Table15[Entire Service Line Classification], MATCH(SUMIFS(Table15[Unique ID],Table15[System-Owned Portion],E8613,Table15[If Material Anything Other than "Lead" in Column E,Was Material Ever Previously Lead?],G8613,Table15[Customer-Owned Portion],O8613),Table15[Unique ID],0),0)))</f>
        <v/>
      </c>
      <c r="X8613"/>
    </row>
    <row r="8614" spans="2:24" x14ac:dyDescent="0.25">
      <c r="B8614" s="146"/>
      <c r="C8614" s="31"/>
      <c r="D8614" s="31"/>
      <c r="E8614" s="44"/>
      <c r="F8614" s="43"/>
      <c r="G8614" s="84"/>
      <c r="H8614" s="31"/>
      <c r="I8614" s="31"/>
      <c r="J8614" s="84"/>
      <c r="K8614" s="31"/>
      <c r="L8614" s="31"/>
      <c r="M8614" s="169"/>
      <c r="N8614" s="148"/>
      <c r="O8614" s="106"/>
      <c r="P8614" s="43"/>
      <c r="Q8614" s="31"/>
      <c r="R8614" s="84"/>
      <c r="S8614" s="31"/>
      <c r="T8614" s="31"/>
      <c r="U8614" s="169"/>
      <c r="V8614" s="150"/>
      <c r="W8614" s="141" t="str" cm="1">
        <f t="array" ref="W8614">IF(SUM(LEN(B8614:V8614))=0,"",IF(OR(OR(ISBLANK(F8614),SUM(LEN(C8614),LEN(D8614))=0),AND(NOT(E8614="Unknown"),ISBLANK(J8614)),AND(NOT(O8614="Unknown"),ISBLANK(R8614))),"Missing Information", INDEX(Table15[Entire Service Line Classification], MATCH(SUMIFS(Table15[Unique ID],Table15[System-Owned Portion],E8614,Table15[If Material Anything Other than "Lead" in Column E,Was Material Ever Previously Lead?],G8614,Table15[Customer-Owned Portion],O8614),Table15[Unique ID],0),0)))</f>
        <v/>
      </c>
      <c r="X8614"/>
    </row>
    <row r="8615" spans="2:24" x14ac:dyDescent="0.25">
      <c r="B8615" s="146"/>
      <c r="C8615" s="31"/>
      <c r="D8615" s="31"/>
      <c r="E8615" s="44"/>
      <c r="F8615" s="43"/>
      <c r="G8615" s="84"/>
      <c r="H8615" s="31"/>
      <c r="I8615" s="31"/>
      <c r="J8615" s="84"/>
      <c r="K8615" s="31"/>
      <c r="L8615" s="31"/>
      <c r="M8615" s="169"/>
      <c r="N8615" s="148"/>
      <c r="O8615" s="106"/>
      <c r="P8615" s="43"/>
      <c r="Q8615" s="31"/>
      <c r="R8615" s="84"/>
      <c r="S8615" s="31"/>
      <c r="T8615" s="31"/>
      <c r="U8615" s="169"/>
      <c r="V8615" s="150"/>
      <c r="W8615" s="141" t="str" cm="1">
        <f t="array" ref="W8615">IF(SUM(LEN(B8615:V8615))=0,"",IF(OR(OR(ISBLANK(F8615),SUM(LEN(C8615),LEN(D8615))=0),AND(NOT(E8615="Unknown"),ISBLANK(J8615)),AND(NOT(O8615="Unknown"),ISBLANK(R8615))),"Missing Information", INDEX(Table15[Entire Service Line Classification], MATCH(SUMIFS(Table15[Unique ID],Table15[System-Owned Portion],E8615,Table15[If Material Anything Other than "Lead" in Column E,Was Material Ever Previously Lead?],G8615,Table15[Customer-Owned Portion],O8615),Table15[Unique ID],0),0)))</f>
        <v/>
      </c>
      <c r="X8615"/>
    </row>
    <row r="8616" spans="2:24" x14ac:dyDescent="0.25">
      <c r="B8616" s="146"/>
      <c r="C8616" s="31"/>
      <c r="D8616" s="31"/>
      <c r="E8616" s="44"/>
      <c r="F8616" s="43"/>
      <c r="G8616" s="84"/>
      <c r="H8616" s="31"/>
      <c r="I8616" s="31"/>
      <c r="J8616" s="84"/>
      <c r="K8616" s="31"/>
      <c r="L8616" s="31"/>
      <c r="M8616" s="169"/>
      <c r="N8616" s="148"/>
      <c r="O8616" s="106"/>
      <c r="P8616" s="43"/>
      <c r="Q8616" s="31"/>
      <c r="R8616" s="84"/>
      <c r="S8616" s="31"/>
      <c r="T8616" s="31"/>
      <c r="U8616" s="169"/>
      <c r="V8616" s="150"/>
      <c r="W8616" s="141" t="str" cm="1">
        <f t="array" ref="W8616">IF(SUM(LEN(B8616:V8616))=0,"",IF(OR(OR(ISBLANK(F8616),SUM(LEN(C8616),LEN(D8616))=0),AND(NOT(E8616="Unknown"),ISBLANK(J8616)),AND(NOT(O8616="Unknown"),ISBLANK(R8616))),"Missing Information", INDEX(Table15[Entire Service Line Classification], MATCH(SUMIFS(Table15[Unique ID],Table15[System-Owned Portion],E8616,Table15[If Material Anything Other than "Lead" in Column E,Was Material Ever Previously Lead?],G8616,Table15[Customer-Owned Portion],O8616),Table15[Unique ID],0),0)))</f>
        <v/>
      </c>
      <c r="X8616"/>
    </row>
    <row r="8617" spans="2:24" x14ac:dyDescent="0.25">
      <c r="B8617" s="146"/>
      <c r="C8617" s="31"/>
      <c r="D8617" s="31"/>
      <c r="E8617" s="44"/>
      <c r="F8617" s="43"/>
      <c r="G8617" s="84"/>
      <c r="H8617" s="31"/>
      <c r="I8617" s="31"/>
      <c r="J8617" s="84"/>
      <c r="K8617" s="31"/>
      <c r="L8617" s="31"/>
      <c r="M8617" s="169"/>
      <c r="N8617" s="148"/>
      <c r="O8617" s="106"/>
      <c r="P8617" s="43"/>
      <c r="Q8617" s="31"/>
      <c r="R8617" s="84"/>
      <c r="S8617" s="31"/>
      <c r="T8617" s="31"/>
      <c r="U8617" s="169"/>
      <c r="V8617" s="150"/>
      <c r="W8617" s="141" t="str" cm="1">
        <f t="array" ref="W8617">IF(SUM(LEN(B8617:V8617))=0,"",IF(OR(OR(ISBLANK(F8617),SUM(LEN(C8617),LEN(D8617))=0),AND(NOT(E8617="Unknown"),ISBLANK(J8617)),AND(NOT(O8617="Unknown"),ISBLANK(R8617))),"Missing Information", INDEX(Table15[Entire Service Line Classification], MATCH(SUMIFS(Table15[Unique ID],Table15[System-Owned Portion],E8617,Table15[If Material Anything Other than "Lead" in Column E,Was Material Ever Previously Lead?],G8617,Table15[Customer-Owned Portion],O8617),Table15[Unique ID],0),0)))</f>
        <v/>
      </c>
      <c r="X8617"/>
    </row>
    <row r="8618" spans="2:24" x14ac:dyDescent="0.25">
      <c r="B8618" s="146"/>
      <c r="C8618" s="31"/>
      <c r="D8618" s="31"/>
      <c r="E8618" s="44"/>
      <c r="F8618" s="43"/>
      <c r="G8618" s="84"/>
      <c r="H8618" s="31"/>
      <c r="I8618" s="31"/>
      <c r="J8618" s="84"/>
      <c r="K8618" s="31"/>
      <c r="L8618" s="31"/>
      <c r="M8618" s="169"/>
      <c r="N8618" s="148"/>
      <c r="O8618" s="106"/>
      <c r="P8618" s="43"/>
      <c r="Q8618" s="31"/>
      <c r="R8618" s="84"/>
      <c r="S8618" s="31"/>
      <c r="T8618" s="31"/>
      <c r="U8618" s="169"/>
      <c r="V8618" s="150"/>
      <c r="W8618" s="141" t="str" cm="1">
        <f t="array" ref="W8618">IF(SUM(LEN(B8618:V8618))=0,"",IF(OR(OR(ISBLANK(F8618),SUM(LEN(C8618),LEN(D8618))=0),AND(NOT(E8618="Unknown"),ISBLANK(J8618)),AND(NOT(O8618="Unknown"),ISBLANK(R8618))),"Missing Information", INDEX(Table15[Entire Service Line Classification], MATCH(SUMIFS(Table15[Unique ID],Table15[System-Owned Portion],E8618,Table15[If Material Anything Other than "Lead" in Column E,Was Material Ever Previously Lead?],G8618,Table15[Customer-Owned Portion],O8618),Table15[Unique ID],0),0)))</f>
        <v/>
      </c>
      <c r="X8618"/>
    </row>
    <row r="8619" spans="2:24" x14ac:dyDescent="0.25">
      <c r="B8619" s="146"/>
      <c r="C8619" s="31"/>
      <c r="D8619" s="31"/>
      <c r="E8619" s="44"/>
      <c r="F8619" s="43"/>
      <c r="G8619" s="84"/>
      <c r="H8619" s="31"/>
      <c r="I8619" s="31"/>
      <c r="J8619" s="84"/>
      <c r="K8619" s="31"/>
      <c r="L8619" s="31"/>
      <c r="M8619" s="169"/>
      <c r="N8619" s="148"/>
      <c r="O8619" s="106"/>
      <c r="P8619" s="43"/>
      <c r="Q8619" s="31"/>
      <c r="R8619" s="84"/>
      <c r="S8619" s="31"/>
      <c r="T8619" s="31"/>
      <c r="U8619" s="169"/>
      <c r="V8619" s="150"/>
      <c r="W8619" s="141" t="str" cm="1">
        <f t="array" ref="W8619">IF(SUM(LEN(B8619:V8619))=0,"",IF(OR(OR(ISBLANK(F8619),SUM(LEN(C8619),LEN(D8619))=0),AND(NOT(E8619="Unknown"),ISBLANK(J8619)),AND(NOT(O8619="Unknown"),ISBLANK(R8619))),"Missing Information", INDEX(Table15[Entire Service Line Classification], MATCH(SUMIFS(Table15[Unique ID],Table15[System-Owned Portion],E8619,Table15[If Material Anything Other than "Lead" in Column E,Was Material Ever Previously Lead?],G8619,Table15[Customer-Owned Portion],O8619),Table15[Unique ID],0),0)))</f>
        <v/>
      </c>
      <c r="X8619"/>
    </row>
    <row r="8620" spans="2:24" x14ac:dyDescent="0.25">
      <c r="B8620" s="146"/>
      <c r="C8620" s="31"/>
      <c r="D8620" s="31"/>
      <c r="E8620" s="44"/>
      <c r="F8620" s="43"/>
      <c r="G8620" s="84"/>
      <c r="H8620" s="31"/>
      <c r="I8620" s="31"/>
      <c r="J8620" s="84"/>
      <c r="K8620" s="31"/>
      <c r="L8620" s="31"/>
      <c r="M8620" s="169"/>
      <c r="N8620" s="148"/>
      <c r="O8620" s="106"/>
      <c r="P8620" s="43"/>
      <c r="Q8620" s="31"/>
      <c r="R8620" s="84"/>
      <c r="S8620" s="31"/>
      <c r="T8620" s="31"/>
      <c r="U8620" s="169"/>
      <c r="V8620" s="150"/>
      <c r="W8620" s="141" t="str" cm="1">
        <f t="array" ref="W8620">IF(SUM(LEN(B8620:V8620))=0,"",IF(OR(OR(ISBLANK(F8620),SUM(LEN(C8620),LEN(D8620))=0),AND(NOT(E8620="Unknown"),ISBLANK(J8620)),AND(NOT(O8620="Unknown"),ISBLANK(R8620))),"Missing Information", INDEX(Table15[Entire Service Line Classification], MATCH(SUMIFS(Table15[Unique ID],Table15[System-Owned Portion],E8620,Table15[If Material Anything Other than "Lead" in Column E,Was Material Ever Previously Lead?],G8620,Table15[Customer-Owned Portion],O8620),Table15[Unique ID],0),0)))</f>
        <v/>
      </c>
      <c r="X8620"/>
    </row>
    <row r="8621" spans="2:24" x14ac:dyDescent="0.25">
      <c r="B8621" s="146"/>
      <c r="C8621" s="31"/>
      <c r="D8621" s="31"/>
      <c r="E8621" s="44"/>
      <c r="F8621" s="43"/>
      <c r="G8621" s="84"/>
      <c r="H8621" s="31"/>
      <c r="I8621" s="31"/>
      <c r="J8621" s="84"/>
      <c r="K8621" s="31"/>
      <c r="L8621" s="31"/>
      <c r="M8621" s="169"/>
      <c r="N8621" s="148"/>
      <c r="O8621" s="106"/>
      <c r="P8621" s="43"/>
      <c r="Q8621" s="31"/>
      <c r="R8621" s="84"/>
      <c r="S8621" s="31"/>
      <c r="T8621" s="31"/>
      <c r="U8621" s="169"/>
      <c r="V8621" s="150"/>
      <c r="W8621" s="141" t="str" cm="1">
        <f t="array" ref="W8621">IF(SUM(LEN(B8621:V8621))=0,"",IF(OR(OR(ISBLANK(F8621),SUM(LEN(C8621),LEN(D8621))=0),AND(NOT(E8621="Unknown"),ISBLANK(J8621)),AND(NOT(O8621="Unknown"),ISBLANK(R8621))),"Missing Information", INDEX(Table15[Entire Service Line Classification], MATCH(SUMIFS(Table15[Unique ID],Table15[System-Owned Portion],E8621,Table15[If Material Anything Other than "Lead" in Column E,Was Material Ever Previously Lead?],G8621,Table15[Customer-Owned Portion],O8621),Table15[Unique ID],0),0)))</f>
        <v/>
      </c>
      <c r="X8621"/>
    </row>
    <row r="8622" spans="2:24" x14ac:dyDescent="0.25">
      <c r="B8622" s="146"/>
      <c r="C8622" s="31"/>
      <c r="D8622" s="31"/>
      <c r="E8622" s="44"/>
      <c r="F8622" s="43"/>
      <c r="G8622" s="84"/>
      <c r="H8622" s="31"/>
      <c r="I8622" s="31"/>
      <c r="J8622" s="84"/>
      <c r="K8622" s="31"/>
      <c r="L8622" s="31"/>
      <c r="M8622" s="169"/>
      <c r="N8622" s="148"/>
      <c r="O8622" s="106"/>
      <c r="P8622" s="43"/>
      <c r="Q8622" s="31"/>
      <c r="R8622" s="84"/>
      <c r="S8622" s="31"/>
      <c r="T8622" s="31"/>
      <c r="U8622" s="169"/>
      <c r="V8622" s="150"/>
      <c r="W8622" s="141" t="str" cm="1">
        <f t="array" ref="W8622">IF(SUM(LEN(B8622:V8622))=0,"",IF(OR(OR(ISBLANK(F8622),SUM(LEN(C8622),LEN(D8622))=0),AND(NOT(E8622="Unknown"),ISBLANK(J8622)),AND(NOT(O8622="Unknown"),ISBLANK(R8622))),"Missing Information", INDEX(Table15[Entire Service Line Classification], MATCH(SUMIFS(Table15[Unique ID],Table15[System-Owned Portion],E8622,Table15[If Material Anything Other than "Lead" in Column E,Was Material Ever Previously Lead?],G8622,Table15[Customer-Owned Portion],O8622),Table15[Unique ID],0),0)))</f>
        <v/>
      </c>
      <c r="X8622"/>
    </row>
    <row r="8623" spans="2:24" x14ac:dyDescent="0.25">
      <c r="B8623" s="146"/>
      <c r="C8623" s="31"/>
      <c r="D8623" s="31"/>
      <c r="E8623" s="44"/>
      <c r="F8623" s="43"/>
      <c r="G8623" s="84"/>
      <c r="H8623" s="31"/>
      <c r="I8623" s="31"/>
      <c r="J8623" s="84"/>
      <c r="K8623" s="31"/>
      <c r="L8623" s="31"/>
      <c r="M8623" s="169"/>
      <c r="N8623" s="148"/>
      <c r="O8623" s="106"/>
      <c r="P8623" s="43"/>
      <c r="Q8623" s="31"/>
      <c r="R8623" s="84"/>
      <c r="S8623" s="31"/>
      <c r="T8623" s="31"/>
      <c r="U8623" s="169"/>
      <c r="V8623" s="150"/>
      <c r="W8623" s="141" t="str" cm="1">
        <f t="array" ref="W8623">IF(SUM(LEN(B8623:V8623))=0,"",IF(OR(OR(ISBLANK(F8623),SUM(LEN(C8623),LEN(D8623))=0),AND(NOT(E8623="Unknown"),ISBLANK(J8623)),AND(NOT(O8623="Unknown"),ISBLANK(R8623))),"Missing Information", INDEX(Table15[Entire Service Line Classification], MATCH(SUMIFS(Table15[Unique ID],Table15[System-Owned Portion],E8623,Table15[If Material Anything Other than "Lead" in Column E,Was Material Ever Previously Lead?],G8623,Table15[Customer-Owned Portion],O8623),Table15[Unique ID],0),0)))</f>
        <v/>
      </c>
      <c r="X8623"/>
    </row>
    <row r="8624" spans="2:24" x14ac:dyDescent="0.25">
      <c r="B8624" s="146"/>
      <c r="C8624" s="31"/>
      <c r="D8624" s="31"/>
      <c r="E8624" s="44"/>
      <c r="F8624" s="43"/>
      <c r="G8624" s="84"/>
      <c r="H8624" s="31"/>
      <c r="I8624" s="31"/>
      <c r="J8624" s="84"/>
      <c r="K8624" s="31"/>
      <c r="L8624" s="31"/>
      <c r="M8624" s="169"/>
      <c r="N8624" s="148"/>
      <c r="O8624" s="106"/>
      <c r="P8624" s="43"/>
      <c r="Q8624" s="31"/>
      <c r="R8624" s="84"/>
      <c r="S8624" s="31"/>
      <c r="T8624" s="31"/>
      <c r="U8624" s="169"/>
      <c r="V8624" s="150"/>
      <c r="W8624" s="141" t="str" cm="1">
        <f t="array" ref="W8624">IF(SUM(LEN(B8624:V8624))=0,"",IF(OR(OR(ISBLANK(F8624),SUM(LEN(C8624),LEN(D8624))=0),AND(NOT(E8624="Unknown"),ISBLANK(J8624)),AND(NOT(O8624="Unknown"),ISBLANK(R8624))),"Missing Information", INDEX(Table15[Entire Service Line Classification], MATCH(SUMIFS(Table15[Unique ID],Table15[System-Owned Portion],E8624,Table15[If Material Anything Other than "Lead" in Column E,Was Material Ever Previously Lead?],G8624,Table15[Customer-Owned Portion],O8624),Table15[Unique ID],0),0)))</f>
        <v/>
      </c>
      <c r="X8624"/>
    </row>
    <row r="8625" spans="2:24" x14ac:dyDescent="0.25">
      <c r="B8625" s="146"/>
      <c r="C8625" s="31"/>
      <c r="D8625" s="31"/>
      <c r="E8625" s="44"/>
      <c r="F8625" s="43"/>
      <c r="G8625" s="84"/>
      <c r="H8625" s="31"/>
      <c r="I8625" s="31"/>
      <c r="J8625" s="84"/>
      <c r="K8625" s="31"/>
      <c r="L8625" s="31"/>
      <c r="M8625" s="169"/>
      <c r="N8625" s="148"/>
      <c r="O8625" s="106"/>
      <c r="P8625" s="43"/>
      <c r="Q8625" s="31"/>
      <c r="R8625" s="84"/>
      <c r="S8625" s="31"/>
      <c r="T8625" s="31"/>
      <c r="U8625" s="169"/>
      <c r="V8625" s="150"/>
      <c r="W8625" s="141" t="str" cm="1">
        <f t="array" ref="W8625">IF(SUM(LEN(B8625:V8625))=0,"",IF(OR(OR(ISBLANK(F8625),SUM(LEN(C8625),LEN(D8625))=0),AND(NOT(E8625="Unknown"),ISBLANK(J8625)),AND(NOT(O8625="Unknown"),ISBLANK(R8625))),"Missing Information", INDEX(Table15[Entire Service Line Classification], MATCH(SUMIFS(Table15[Unique ID],Table15[System-Owned Portion],E8625,Table15[If Material Anything Other than "Lead" in Column E,Was Material Ever Previously Lead?],G8625,Table15[Customer-Owned Portion],O8625),Table15[Unique ID],0),0)))</f>
        <v/>
      </c>
      <c r="X8625"/>
    </row>
    <row r="8626" spans="2:24" x14ac:dyDescent="0.25">
      <c r="B8626" s="146"/>
      <c r="C8626" s="31"/>
      <c r="D8626" s="31"/>
      <c r="E8626" s="44"/>
      <c r="F8626" s="43"/>
      <c r="G8626" s="84"/>
      <c r="H8626" s="31"/>
      <c r="I8626" s="31"/>
      <c r="J8626" s="84"/>
      <c r="K8626" s="31"/>
      <c r="L8626" s="31"/>
      <c r="M8626" s="169"/>
      <c r="N8626" s="148"/>
      <c r="O8626" s="106"/>
      <c r="P8626" s="43"/>
      <c r="Q8626" s="31"/>
      <c r="R8626" s="84"/>
      <c r="S8626" s="31"/>
      <c r="T8626" s="31"/>
      <c r="U8626" s="169"/>
      <c r="V8626" s="150"/>
      <c r="W8626" s="141" t="str" cm="1">
        <f t="array" ref="W8626">IF(SUM(LEN(B8626:V8626))=0,"",IF(OR(OR(ISBLANK(F8626),SUM(LEN(C8626),LEN(D8626))=0),AND(NOT(E8626="Unknown"),ISBLANK(J8626)),AND(NOT(O8626="Unknown"),ISBLANK(R8626))),"Missing Information", INDEX(Table15[Entire Service Line Classification], MATCH(SUMIFS(Table15[Unique ID],Table15[System-Owned Portion],E8626,Table15[If Material Anything Other than "Lead" in Column E,Was Material Ever Previously Lead?],G8626,Table15[Customer-Owned Portion],O8626),Table15[Unique ID],0),0)))</f>
        <v/>
      </c>
      <c r="X8626"/>
    </row>
    <row r="8627" spans="2:24" x14ac:dyDescent="0.25">
      <c r="B8627" s="146"/>
      <c r="C8627" s="31"/>
      <c r="D8627" s="31"/>
      <c r="E8627" s="44"/>
      <c r="F8627" s="43"/>
      <c r="G8627" s="84"/>
      <c r="H8627" s="31"/>
      <c r="I8627" s="31"/>
      <c r="J8627" s="84"/>
      <c r="K8627" s="31"/>
      <c r="L8627" s="31"/>
      <c r="M8627" s="169"/>
      <c r="N8627" s="148"/>
      <c r="O8627" s="106"/>
      <c r="P8627" s="43"/>
      <c r="Q8627" s="31"/>
      <c r="R8627" s="84"/>
      <c r="S8627" s="31"/>
      <c r="T8627" s="31"/>
      <c r="U8627" s="169"/>
      <c r="V8627" s="150"/>
      <c r="W8627" s="141" t="str" cm="1">
        <f t="array" ref="W8627">IF(SUM(LEN(B8627:V8627))=0,"",IF(OR(OR(ISBLANK(F8627),SUM(LEN(C8627),LEN(D8627))=0),AND(NOT(E8627="Unknown"),ISBLANK(J8627)),AND(NOT(O8627="Unknown"),ISBLANK(R8627))),"Missing Information", INDEX(Table15[Entire Service Line Classification], MATCH(SUMIFS(Table15[Unique ID],Table15[System-Owned Portion],E8627,Table15[If Material Anything Other than "Lead" in Column E,Was Material Ever Previously Lead?],G8627,Table15[Customer-Owned Portion],O8627),Table15[Unique ID],0),0)))</f>
        <v/>
      </c>
      <c r="X8627"/>
    </row>
    <row r="8628" spans="2:24" x14ac:dyDescent="0.25">
      <c r="B8628" s="146"/>
      <c r="C8628" s="31"/>
      <c r="D8628" s="31"/>
      <c r="E8628" s="44"/>
      <c r="F8628" s="43"/>
      <c r="G8628" s="84"/>
      <c r="H8628" s="31"/>
      <c r="I8628" s="31"/>
      <c r="J8628" s="84"/>
      <c r="K8628" s="31"/>
      <c r="L8628" s="31"/>
      <c r="M8628" s="169"/>
      <c r="N8628" s="148"/>
      <c r="O8628" s="106"/>
      <c r="P8628" s="43"/>
      <c r="Q8628" s="31"/>
      <c r="R8628" s="84"/>
      <c r="S8628" s="31"/>
      <c r="T8628" s="31"/>
      <c r="U8628" s="169"/>
      <c r="V8628" s="150"/>
      <c r="W8628" s="141" t="str" cm="1">
        <f t="array" ref="W8628">IF(SUM(LEN(B8628:V8628))=0,"",IF(OR(OR(ISBLANK(F8628),SUM(LEN(C8628),LEN(D8628))=0),AND(NOT(E8628="Unknown"),ISBLANK(J8628)),AND(NOT(O8628="Unknown"),ISBLANK(R8628))),"Missing Information", INDEX(Table15[Entire Service Line Classification], MATCH(SUMIFS(Table15[Unique ID],Table15[System-Owned Portion],E8628,Table15[If Material Anything Other than "Lead" in Column E,Was Material Ever Previously Lead?],G8628,Table15[Customer-Owned Portion],O8628),Table15[Unique ID],0),0)))</f>
        <v/>
      </c>
      <c r="X8628"/>
    </row>
    <row r="8629" spans="2:24" x14ac:dyDescent="0.25">
      <c r="B8629" s="146"/>
      <c r="C8629" s="31"/>
      <c r="D8629" s="31"/>
      <c r="E8629" s="44"/>
      <c r="F8629" s="43"/>
      <c r="G8629" s="84"/>
      <c r="H8629" s="31"/>
      <c r="I8629" s="31"/>
      <c r="J8629" s="84"/>
      <c r="K8629" s="31"/>
      <c r="L8629" s="31"/>
      <c r="M8629" s="169"/>
      <c r="N8629" s="148"/>
      <c r="O8629" s="106"/>
      <c r="P8629" s="43"/>
      <c r="Q8629" s="31"/>
      <c r="R8629" s="84"/>
      <c r="S8629" s="31"/>
      <c r="T8629" s="31"/>
      <c r="U8629" s="169"/>
      <c r="V8629" s="150"/>
      <c r="W8629" s="141" t="str" cm="1">
        <f t="array" ref="W8629">IF(SUM(LEN(B8629:V8629))=0,"",IF(OR(OR(ISBLANK(F8629),SUM(LEN(C8629),LEN(D8629))=0),AND(NOT(E8629="Unknown"),ISBLANK(J8629)),AND(NOT(O8629="Unknown"),ISBLANK(R8629))),"Missing Information", INDEX(Table15[Entire Service Line Classification], MATCH(SUMIFS(Table15[Unique ID],Table15[System-Owned Portion],E8629,Table15[If Material Anything Other than "Lead" in Column E,Was Material Ever Previously Lead?],G8629,Table15[Customer-Owned Portion],O8629),Table15[Unique ID],0),0)))</f>
        <v/>
      </c>
      <c r="X8629"/>
    </row>
    <row r="8630" spans="2:24" x14ac:dyDescent="0.25">
      <c r="B8630" s="146"/>
      <c r="C8630" s="31"/>
      <c r="D8630" s="31"/>
      <c r="E8630" s="44"/>
      <c r="F8630" s="43"/>
      <c r="G8630" s="84"/>
      <c r="H8630" s="31"/>
      <c r="I8630" s="31"/>
      <c r="J8630" s="84"/>
      <c r="K8630" s="31"/>
      <c r="L8630" s="31"/>
      <c r="M8630" s="169"/>
      <c r="N8630" s="148"/>
      <c r="O8630" s="106"/>
      <c r="P8630" s="43"/>
      <c r="Q8630" s="31"/>
      <c r="R8630" s="84"/>
      <c r="S8630" s="31"/>
      <c r="T8630" s="31"/>
      <c r="U8630" s="169"/>
      <c r="V8630" s="150"/>
      <c r="W8630" s="141" t="str" cm="1">
        <f t="array" ref="W8630">IF(SUM(LEN(B8630:V8630))=0,"",IF(OR(OR(ISBLANK(F8630),SUM(LEN(C8630),LEN(D8630))=0),AND(NOT(E8630="Unknown"),ISBLANK(J8630)),AND(NOT(O8630="Unknown"),ISBLANK(R8630))),"Missing Information", INDEX(Table15[Entire Service Line Classification], MATCH(SUMIFS(Table15[Unique ID],Table15[System-Owned Portion],E8630,Table15[If Material Anything Other than "Lead" in Column E,Was Material Ever Previously Lead?],G8630,Table15[Customer-Owned Portion],O8630),Table15[Unique ID],0),0)))</f>
        <v/>
      </c>
      <c r="X8630"/>
    </row>
    <row r="8631" spans="2:24" x14ac:dyDescent="0.25">
      <c r="B8631" s="146"/>
      <c r="C8631" s="31"/>
      <c r="D8631" s="31"/>
      <c r="E8631" s="44"/>
      <c r="F8631" s="43"/>
      <c r="G8631" s="84"/>
      <c r="H8631" s="31"/>
      <c r="I8631" s="31"/>
      <c r="J8631" s="84"/>
      <c r="K8631" s="31"/>
      <c r="L8631" s="31"/>
      <c r="M8631" s="169"/>
      <c r="N8631" s="148"/>
      <c r="O8631" s="106"/>
      <c r="P8631" s="43"/>
      <c r="Q8631" s="31"/>
      <c r="R8631" s="84"/>
      <c r="S8631" s="31"/>
      <c r="T8631" s="31"/>
      <c r="U8631" s="169"/>
      <c r="V8631" s="150"/>
      <c r="W8631" s="141" t="str" cm="1">
        <f t="array" ref="W8631">IF(SUM(LEN(B8631:V8631))=0,"",IF(OR(OR(ISBLANK(F8631),SUM(LEN(C8631),LEN(D8631))=0),AND(NOT(E8631="Unknown"),ISBLANK(J8631)),AND(NOT(O8631="Unknown"),ISBLANK(R8631))),"Missing Information", INDEX(Table15[Entire Service Line Classification], MATCH(SUMIFS(Table15[Unique ID],Table15[System-Owned Portion],E8631,Table15[If Material Anything Other than "Lead" in Column E,Was Material Ever Previously Lead?],G8631,Table15[Customer-Owned Portion],O8631),Table15[Unique ID],0),0)))</f>
        <v/>
      </c>
      <c r="X8631"/>
    </row>
    <row r="8632" spans="2:24" x14ac:dyDescent="0.25">
      <c r="B8632" s="146"/>
      <c r="C8632" s="31"/>
      <c r="D8632" s="31"/>
      <c r="E8632" s="44"/>
      <c r="F8632" s="43"/>
      <c r="G8632" s="84"/>
      <c r="H8632" s="31"/>
      <c r="I8632" s="31"/>
      <c r="J8632" s="84"/>
      <c r="K8632" s="31"/>
      <c r="L8632" s="31"/>
      <c r="M8632" s="169"/>
      <c r="N8632" s="148"/>
      <c r="O8632" s="106"/>
      <c r="P8632" s="43"/>
      <c r="Q8632" s="31"/>
      <c r="R8632" s="84"/>
      <c r="S8632" s="31"/>
      <c r="T8632" s="31"/>
      <c r="U8632" s="169"/>
      <c r="V8632" s="150"/>
      <c r="W8632" s="141" t="str" cm="1">
        <f t="array" ref="W8632">IF(SUM(LEN(B8632:V8632))=0,"",IF(OR(OR(ISBLANK(F8632),SUM(LEN(C8632),LEN(D8632))=0),AND(NOT(E8632="Unknown"),ISBLANK(J8632)),AND(NOT(O8632="Unknown"),ISBLANK(R8632))),"Missing Information", INDEX(Table15[Entire Service Line Classification], MATCH(SUMIFS(Table15[Unique ID],Table15[System-Owned Portion],E8632,Table15[If Material Anything Other than "Lead" in Column E,Was Material Ever Previously Lead?],G8632,Table15[Customer-Owned Portion],O8632),Table15[Unique ID],0),0)))</f>
        <v/>
      </c>
      <c r="X8632"/>
    </row>
    <row r="8633" spans="2:24" x14ac:dyDescent="0.25">
      <c r="B8633" s="146"/>
      <c r="C8633" s="31"/>
      <c r="D8633" s="31"/>
      <c r="E8633" s="44"/>
      <c r="F8633" s="43"/>
      <c r="G8633" s="84"/>
      <c r="H8633" s="31"/>
      <c r="I8633" s="31"/>
      <c r="J8633" s="84"/>
      <c r="K8633" s="31"/>
      <c r="L8633" s="31"/>
      <c r="M8633" s="169"/>
      <c r="N8633" s="148"/>
      <c r="O8633" s="106"/>
      <c r="P8633" s="43"/>
      <c r="Q8633" s="31"/>
      <c r="R8633" s="84"/>
      <c r="S8633" s="31"/>
      <c r="T8633" s="31"/>
      <c r="U8633" s="169"/>
      <c r="V8633" s="150"/>
      <c r="W8633" s="141" t="str" cm="1">
        <f t="array" ref="W8633">IF(SUM(LEN(B8633:V8633))=0,"",IF(OR(OR(ISBLANK(F8633),SUM(LEN(C8633),LEN(D8633))=0),AND(NOT(E8633="Unknown"),ISBLANK(J8633)),AND(NOT(O8633="Unknown"),ISBLANK(R8633))),"Missing Information", INDEX(Table15[Entire Service Line Classification], MATCH(SUMIFS(Table15[Unique ID],Table15[System-Owned Portion],E8633,Table15[If Material Anything Other than "Lead" in Column E,Was Material Ever Previously Lead?],G8633,Table15[Customer-Owned Portion],O8633),Table15[Unique ID],0),0)))</f>
        <v/>
      </c>
      <c r="X8633"/>
    </row>
    <row r="8634" spans="2:24" x14ac:dyDescent="0.25">
      <c r="B8634" s="146"/>
      <c r="C8634" s="31"/>
      <c r="D8634" s="31"/>
      <c r="E8634" s="44"/>
      <c r="F8634" s="43"/>
      <c r="G8634" s="84"/>
      <c r="H8634" s="31"/>
      <c r="I8634" s="31"/>
      <c r="J8634" s="84"/>
      <c r="K8634" s="31"/>
      <c r="L8634" s="31"/>
      <c r="M8634" s="169"/>
      <c r="N8634" s="148"/>
      <c r="O8634" s="106"/>
      <c r="P8634" s="43"/>
      <c r="Q8634" s="31"/>
      <c r="R8634" s="84"/>
      <c r="S8634" s="31"/>
      <c r="T8634" s="31"/>
      <c r="U8634" s="169"/>
      <c r="V8634" s="150"/>
      <c r="W8634" s="141" t="str" cm="1">
        <f t="array" ref="W8634">IF(SUM(LEN(B8634:V8634))=0,"",IF(OR(OR(ISBLANK(F8634),SUM(LEN(C8634),LEN(D8634))=0),AND(NOT(E8634="Unknown"),ISBLANK(J8634)),AND(NOT(O8634="Unknown"),ISBLANK(R8634))),"Missing Information", INDEX(Table15[Entire Service Line Classification], MATCH(SUMIFS(Table15[Unique ID],Table15[System-Owned Portion],E8634,Table15[If Material Anything Other than "Lead" in Column E,Was Material Ever Previously Lead?],G8634,Table15[Customer-Owned Portion],O8634),Table15[Unique ID],0),0)))</f>
        <v/>
      </c>
      <c r="X8634"/>
    </row>
    <row r="8635" spans="2:24" x14ac:dyDescent="0.25">
      <c r="B8635" s="146"/>
      <c r="C8635" s="31"/>
      <c r="D8635" s="31"/>
      <c r="E8635" s="44"/>
      <c r="F8635" s="43"/>
      <c r="G8635" s="84"/>
      <c r="H8635" s="31"/>
      <c r="I8635" s="31"/>
      <c r="J8635" s="84"/>
      <c r="K8635" s="31"/>
      <c r="L8635" s="31"/>
      <c r="M8635" s="169"/>
      <c r="N8635" s="148"/>
      <c r="O8635" s="106"/>
      <c r="P8635" s="43"/>
      <c r="Q8635" s="31"/>
      <c r="R8635" s="84"/>
      <c r="S8635" s="31"/>
      <c r="T8635" s="31"/>
      <c r="U8635" s="169"/>
      <c r="V8635" s="150"/>
      <c r="W8635" s="141" t="str" cm="1">
        <f t="array" ref="W8635">IF(SUM(LEN(B8635:V8635))=0,"",IF(OR(OR(ISBLANK(F8635),SUM(LEN(C8635),LEN(D8635))=0),AND(NOT(E8635="Unknown"),ISBLANK(J8635)),AND(NOT(O8635="Unknown"),ISBLANK(R8635))),"Missing Information", INDEX(Table15[Entire Service Line Classification], MATCH(SUMIFS(Table15[Unique ID],Table15[System-Owned Portion],E8635,Table15[If Material Anything Other than "Lead" in Column E,Was Material Ever Previously Lead?],G8635,Table15[Customer-Owned Portion],O8635),Table15[Unique ID],0),0)))</f>
        <v/>
      </c>
      <c r="X8635"/>
    </row>
    <row r="8636" spans="2:24" x14ac:dyDescent="0.25">
      <c r="B8636" s="146"/>
      <c r="C8636" s="31"/>
      <c r="D8636" s="31"/>
      <c r="E8636" s="44"/>
      <c r="F8636" s="43"/>
      <c r="G8636" s="84"/>
      <c r="H8636" s="31"/>
      <c r="I8636" s="31"/>
      <c r="J8636" s="84"/>
      <c r="K8636" s="31"/>
      <c r="L8636" s="31"/>
      <c r="M8636" s="169"/>
      <c r="N8636" s="148"/>
      <c r="O8636" s="106"/>
      <c r="P8636" s="43"/>
      <c r="Q8636" s="31"/>
      <c r="R8636" s="84"/>
      <c r="S8636" s="31"/>
      <c r="T8636" s="31"/>
      <c r="U8636" s="169"/>
      <c r="V8636" s="150"/>
      <c r="W8636" s="141" t="str" cm="1">
        <f t="array" ref="W8636">IF(SUM(LEN(B8636:V8636))=0,"",IF(OR(OR(ISBLANK(F8636),SUM(LEN(C8636),LEN(D8636))=0),AND(NOT(E8636="Unknown"),ISBLANK(J8636)),AND(NOT(O8636="Unknown"),ISBLANK(R8636))),"Missing Information", INDEX(Table15[Entire Service Line Classification], MATCH(SUMIFS(Table15[Unique ID],Table15[System-Owned Portion],E8636,Table15[If Material Anything Other than "Lead" in Column E,Was Material Ever Previously Lead?],G8636,Table15[Customer-Owned Portion],O8636),Table15[Unique ID],0),0)))</f>
        <v/>
      </c>
      <c r="X8636"/>
    </row>
    <row r="8637" spans="2:24" x14ac:dyDescent="0.25">
      <c r="B8637" s="146"/>
      <c r="C8637" s="31"/>
      <c r="D8637" s="31"/>
      <c r="E8637" s="44"/>
      <c r="F8637" s="43"/>
      <c r="G8637" s="84"/>
      <c r="H8637" s="31"/>
      <c r="I8637" s="31"/>
      <c r="J8637" s="84"/>
      <c r="K8637" s="31"/>
      <c r="L8637" s="31"/>
      <c r="M8637" s="169"/>
      <c r="N8637" s="148"/>
      <c r="O8637" s="106"/>
      <c r="P8637" s="43"/>
      <c r="Q8637" s="31"/>
      <c r="R8637" s="84"/>
      <c r="S8637" s="31"/>
      <c r="T8637" s="31"/>
      <c r="U8637" s="169"/>
      <c r="V8637" s="150"/>
      <c r="W8637" s="141" t="str" cm="1">
        <f t="array" ref="W8637">IF(SUM(LEN(B8637:V8637))=0,"",IF(OR(OR(ISBLANK(F8637),SUM(LEN(C8637),LEN(D8637))=0),AND(NOT(E8637="Unknown"),ISBLANK(J8637)),AND(NOT(O8637="Unknown"),ISBLANK(R8637))),"Missing Information", INDEX(Table15[Entire Service Line Classification], MATCH(SUMIFS(Table15[Unique ID],Table15[System-Owned Portion],E8637,Table15[If Material Anything Other than "Lead" in Column E,Was Material Ever Previously Lead?],G8637,Table15[Customer-Owned Portion],O8637),Table15[Unique ID],0),0)))</f>
        <v/>
      </c>
      <c r="X8637"/>
    </row>
    <row r="8638" spans="2:24" x14ac:dyDescent="0.25">
      <c r="B8638" s="146"/>
      <c r="C8638" s="31"/>
      <c r="D8638" s="31"/>
      <c r="E8638" s="44"/>
      <c r="F8638" s="43"/>
      <c r="G8638" s="84"/>
      <c r="H8638" s="31"/>
      <c r="I8638" s="31"/>
      <c r="J8638" s="84"/>
      <c r="K8638" s="31"/>
      <c r="L8638" s="31"/>
      <c r="M8638" s="169"/>
      <c r="N8638" s="148"/>
      <c r="O8638" s="106"/>
      <c r="P8638" s="43"/>
      <c r="Q8638" s="31"/>
      <c r="R8638" s="84"/>
      <c r="S8638" s="31"/>
      <c r="T8638" s="31"/>
      <c r="U8638" s="169"/>
      <c r="V8638" s="150"/>
      <c r="W8638" s="141" t="str" cm="1">
        <f t="array" ref="W8638">IF(SUM(LEN(B8638:V8638))=0,"",IF(OR(OR(ISBLANK(F8638),SUM(LEN(C8638),LEN(D8638))=0),AND(NOT(E8638="Unknown"),ISBLANK(J8638)),AND(NOT(O8638="Unknown"),ISBLANK(R8638))),"Missing Information", INDEX(Table15[Entire Service Line Classification], MATCH(SUMIFS(Table15[Unique ID],Table15[System-Owned Portion],E8638,Table15[If Material Anything Other than "Lead" in Column E,Was Material Ever Previously Lead?],G8638,Table15[Customer-Owned Portion],O8638),Table15[Unique ID],0),0)))</f>
        <v/>
      </c>
      <c r="X8638"/>
    </row>
    <row r="8639" spans="2:24" x14ac:dyDescent="0.25">
      <c r="B8639" s="146"/>
      <c r="C8639" s="31"/>
      <c r="D8639" s="31"/>
      <c r="E8639" s="44"/>
      <c r="F8639" s="43"/>
      <c r="G8639" s="84"/>
      <c r="H8639" s="31"/>
      <c r="I8639" s="31"/>
      <c r="J8639" s="84"/>
      <c r="K8639" s="31"/>
      <c r="L8639" s="31"/>
      <c r="M8639" s="169"/>
      <c r="N8639" s="148"/>
      <c r="O8639" s="106"/>
      <c r="P8639" s="43"/>
      <c r="Q8639" s="31"/>
      <c r="R8639" s="84"/>
      <c r="S8639" s="31"/>
      <c r="T8639" s="31"/>
      <c r="U8639" s="169"/>
      <c r="V8639" s="150"/>
      <c r="W8639" s="141" t="str" cm="1">
        <f t="array" ref="W8639">IF(SUM(LEN(B8639:V8639))=0,"",IF(OR(OR(ISBLANK(F8639),SUM(LEN(C8639),LEN(D8639))=0),AND(NOT(E8639="Unknown"),ISBLANK(J8639)),AND(NOT(O8639="Unknown"),ISBLANK(R8639))),"Missing Information", INDEX(Table15[Entire Service Line Classification], MATCH(SUMIFS(Table15[Unique ID],Table15[System-Owned Portion],E8639,Table15[If Material Anything Other than "Lead" in Column E,Was Material Ever Previously Lead?],G8639,Table15[Customer-Owned Portion],O8639),Table15[Unique ID],0),0)))</f>
        <v/>
      </c>
      <c r="X8639"/>
    </row>
    <row r="8640" spans="2:24" x14ac:dyDescent="0.25">
      <c r="B8640" s="146"/>
      <c r="C8640" s="31"/>
      <c r="D8640" s="31"/>
      <c r="E8640" s="44"/>
      <c r="F8640" s="43"/>
      <c r="G8640" s="84"/>
      <c r="H8640" s="31"/>
      <c r="I8640" s="31"/>
      <c r="J8640" s="84"/>
      <c r="K8640" s="31"/>
      <c r="L8640" s="31"/>
      <c r="M8640" s="169"/>
      <c r="N8640" s="148"/>
      <c r="O8640" s="106"/>
      <c r="P8640" s="43"/>
      <c r="Q8640" s="31"/>
      <c r="R8640" s="84"/>
      <c r="S8640" s="31"/>
      <c r="T8640" s="31"/>
      <c r="U8640" s="169"/>
      <c r="V8640" s="150"/>
      <c r="W8640" s="141" t="str" cm="1">
        <f t="array" ref="W8640">IF(SUM(LEN(B8640:V8640))=0,"",IF(OR(OR(ISBLANK(F8640),SUM(LEN(C8640),LEN(D8640))=0),AND(NOT(E8640="Unknown"),ISBLANK(J8640)),AND(NOT(O8640="Unknown"),ISBLANK(R8640))),"Missing Information", INDEX(Table15[Entire Service Line Classification], MATCH(SUMIFS(Table15[Unique ID],Table15[System-Owned Portion],E8640,Table15[If Material Anything Other than "Lead" in Column E,Was Material Ever Previously Lead?],G8640,Table15[Customer-Owned Portion],O8640),Table15[Unique ID],0),0)))</f>
        <v/>
      </c>
      <c r="X8640"/>
    </row>
    <row r="8641" spans="2:24" x14ac:dyDescent="0.25">
      <c r="B8641" s="146"/>
      <c r="C8641" s="31"/>
      <c r="D8641" s="31"/>
      <c r="E8641" s="44"/>
      <c r="F8641" s="43"/>
      <c r="G8641" s="84"/>
      <c r="H8641" s="31"/>
      <c r="I8641" s="31"/>
      <c r="J8641" s="84"/>
      <c r="K8641" s="31"/>
      <c r="L8641" s="31"/>
      <c r="M8641" s="169"/>
      <c r="N8641" s="148"/>
      <c r="O8641" s="106"/>
      <c r="P8641" s="43"/>
      <c r="Q8641" s="31"/>
      <c r="R8641" s="84"/>
      <c r="S8641" s="31"/>
      <c r="T8641" s="31"/>
      <c r="U8641" s="169"/>
      <c r="V8641" s="150"/>
      <c r="W8641" s="141" t="str" cm="1">
        <f t="array" ref="W8641">IF(SUM(LEN(B8641:V8641))=0,"",IF(OR(OR(ISBLANK(F8641),SUM(LEN(C8641),LEN(D8641))=0),AND(NOT(E8641="Unknown"),ISBLANK(J8641)),AND(NOT(O8641="Unknown"),ISBLANK(R8641))),"Missing Information", INDEX(Table15[Entire Service Line Classification], MATCH(SUMIFS(Table15[Unique ID],Table15[System-Owned Portion],E8641,Table15[If Material Anything Other than "Lead" in Column E,Was Material Ever Previously Lead?],G8641,Table15[Customer-Owned Portion],O8641),Table15[Unique ID],0),0)))</f>
        <v/>
      </c>
      <c r="X8641"/>
    </row>
    <row r="8642" spans="2:24" x14ac:dyDescent="0.25">
      <c r="B8642" s="146"/>
      <c r="C8642" s="31"/>
      <c r="D8642" s="31"/>
      <c r="E8642" s="44"/>
      <c r="F8642" s="43"/>
      <c r="G8642" s="84"/>
      <c r="H8642" s="31"/>
      <c r="I8642" s="31"/>
      <c r="J8642" s="84"/>
      <c r="K8642" s="31"/>
      <c r="L8642" s="31"/>
      <c r="M8642" s="169"/>
      <c r="N8642" s="148"/>
      <c r="O8642" s="106"/>
      <c r="P8642" s="43"/>
      <c r="Q8642" s="31"/>
      <c r="R8642" s="84"/>
      <c r="S8642" s="31"/>
      <c r="T8642" s="31"/>
      <c r="U8642" s="169"/>
      <c r="V8642" s="150"/>
      <c r="W8642" s="141" t="str" cm="1">
        <f t="array" ref="W8642">IF(SUM(LEN(B8642:V8642))=0,"",IF(OR(OR(ISBLANK(F8642),SUM(LEN(C8642),LEN(D8642))=0),AND(NOT(E8642="Unknown"),ISBLANK(J8642)),AND(NOT(O8642="Unknown"),ISBLANK(R8642))),"Missing Information", INDEX(Table15[Entire Service Line Classification], MATCH(SUMIFS(Table15[Unique ID],Table15[System-Owned Portion],E8642,Table15[If Material Anything Other than "Lead" in Column E,Was Material Ever Previously Lead?],G8642,Table15[Customer-Owned Portion],O8642),Table15[Unique ID],0),0)))</f>
        <v/>
      </c>
      <c r="X8642"/>
    </row>
    <row r="8643" spans="2:24" x14ac:dyDescent="0.25">
      <c r="B8643" s="146"/>
      <c r="C8643" s="31"/>
      <c r="D8643" s="31"/>
      <c r="E8643" s="44"/>
      <c r="F8643" s="43"/>
      <c r="G8643" s="84"/>
      <c r="H8643" s="31"/>
      <c r="I8643" s="31"/>
      <c r="J8643" s="84"/>
      <c r="K8643" s="31"/>
      <c r="L8643" s="31"/>
      <c r="M8643" s="169"/>
      <c r="N8643" s="148"/>
      <c r="O8643" s="106"/>
      <c r="P8643" s="43"/>
      <c r="Q8643" s="31"/>
      <c r="R8643" s="84"/>
      <c r="S8643" s="31"/>
      <c r="T8643" s="31"/>
      <c r="U8643" s="169"/>
      <c r="V8643" s="150"/>
      <c r="W8643" s="141" t="str" cm="1">
        <f t="array" ref="W8643">IF(SUM(LEN(B8643:V8643))=0,"",IF(OR(OR(ISBLANK(F8643),SUM(LEN(C8643),LEN(D8643))=0),AND(NOT(E8643="Unknown"),ISBLANK(J8643)),AND(NOT(O8643="Unknown"),ISBLANK(R8643))),"Missing Information", INDEX(Table15[Entire Service Line Classification], MATCH(SUMIFS(Table15[Unique ID],Table15[System-Owned Portion],E8643,Table15[If Material Anything Other than "Lead" in Column E,Was Material Ever Previously Lead?],G8643,Table15[Customer-Owned Portion],O8643),Table15[Unique ID],0),0)))</f>
        <v/>
      </c>
      <c r="X8643"/>
    </row>
    <row r="8644" spans="2:24" x14ac:dyDescent="0.25">
      <c r="B8644" s="146"/>
      <c r="C8644" s="31"/>
      <c r="D8644" s="31"/>
      <c r="E8644" s="44"/>
      <c r="F8644" s="43"/>
      <c r="G8644" s="84"/>
      <c r="H8644" s="31"/>
      <c r="I8644" s="31"/>
      <c r="J8644" s="84"/>
      <c r="K8644" s="31"/>
      <c r="L8644" s="31"/>
      <c r="M8644" s="169"/>
      <c r="N8644" s="148"/>
      <c r="O8644" s="106"/>
      <c r="P8644" s="43"/>
      <c r="Q8644" s="31"/>
      <c r="R8644" s="84"/>
      <c r="S8644" s="31"/>
      <c r="T8644" s="31"/>
      <c r="U8644" s="169"/>
      <c r="V8644" s="150"/>
      <c r="W8644" s="141" t="str" cm="1">
        <f t="array" ref="W8644">IF(SUM(LEN(B8644:V8644))=0,"",IF(OR(OR(ISBLANK(F8644),SUM(LEN(C8644),LEN(D8644))=0),AND(NOT(E8644="Unknown"),ISBLANK(J8644)),AND(NOT(O8644="Unknown"),ISBLANK(R8644))),"Missing Information", INDEX(Table15[Entire Service Line Classification], MATCH(SUMIFS(Table15[Unique ID],Table15[System-Owned Portion],E8644,Table15[If Material Anything Other than "Lead" in Column E,Was Material Ever Previously Lead?],G8644,Table15[Customer-Owned Portion],O8644),Table15[Unique ID],0),0)))</f>
        <v/>
      </c>
      <c r="X8644"/>
    </row>
    <row r="8645" spans="2:24" x14ac:dyDescent="0.25">
      <c r="B8645" s="146"/>
      <c r="C8645" s="31"/>
      <c r="D8645" s="31"/>
      <c r="E8645" s="44"/>
      <c r="F8645" s="43"/>
      <c r="G8645" s="84"/>
      <c r="H8645" s="31"/>
      <c r="I8645" s="31"/>
      <c r="J8645" s="84"/>
      <c r="K8645" s="31"/>
      <c r="L8645" s="31"/>
      <c r="M8645" s="169"/>
      <c r="N8645" s="148"/>
      <c r="O8645" s="106"/>
      <c r="P8645" s="43"/>
      <c r="Q8645" s="31"/>
      <c r="R8645" s="84"/>
      <c r="S8645" s="31"/>
      <c r="T8645" s="31"/>
      <c r="U8645" s="169"/>
      <c r="V8645" s="150"/>
      <c r="W8645" s="141" t="str" cm="1">
        <f t="array" ref="W8645">IF(SUM(LEN(B8645:V8645))=0,"",IF(OR(OR(ISBLANK(F8645),SUM(LEN(C8645),LEN(D8645))=0),AND(NOT(E8645="Unknown"),ISBLANK(J8645)),AND(NOT(O8645="Unknown"),ISBLANK(R8645))),"Missing Information", INDEX(Table15[Entire Service Line Classification], MATCH(SUMIFS(Table15[Unique ID],Table15[System-Owned Portion],E8645,Table15[If Material Anything Other than "Lead" in Column E,Was Material Ever Previously Lead?],G8645,Table15[Customer-Owned Portion],O8645),Table15[Unique ID],0),0)))</f>
        <v/>
      </c>
      <c r="X8645"/>
    </row>
    <row r="8646" spans="2:24" x14ac:dyDescent="0.25">
      <c r="B8646" s="146"/>
      <c r="C8646" s="31"/>
      <c r="D8646" s="31"/>
      <c r="E8646" s="44"/>
      <c r="F8646" s="43"/>
      <c r="G8646" s="84"/>
      <c r="H8646" s="31"/>
      <c r="I8646" s="31"/>
      <c r="J8646" s="84"/>
      <c r="K8646" s="31"/>
      <c r="L8646" s="31"/>
      <c r="M8646" s="169"/>
      <c r="N8646" s="148"/>
      <c r="O8646" s="106"/>
      <c r="P8646" s="43"/>
      <c r="Q8646" s="31"/>
      <c r="R8646" s="84"/>
      <c r="S8646" s="31"/>
      <c r="T8646" s="31"/>
      <c r="U8646" s="169"/>
      <c r="V8646" s="150"/>
      <c r="W8646" s="141" t="str" cm="1">
        <f t="array" ref="W8646">IF(SUM(LEN(B8646:V8646))=0,"",IF(OR(OR(ISBLANK(F8646),SUM(LEN(C8646),LEN(D8646))=0),AND(NOT(E8646="Unknown"),ISBLANK(J8646)),AND(NOT(O8646="Unknown"),ISBLANK(R8646))),"Missing Information", INDEX(Table15[Entire Service Line Classification], MATCH(SUMIFS(Table15[Unique ID],Table15[System-Owned Portion],E8646,Table15[If Material Anything Other than "Lead" in Column E,Was Material Ever Previously Lead?],G8646,Table15[Customer-Owned Portion],O8646),Table15[Unique ID],0),0)))</f>
        <v/>
      </c>
      <c r="X8646"/>
    </row>
    <row r="8647" spans="2:24" x14ac:dyDescent="0.25">
      <c r="B8647" s="146"/>
      <c r="C8647" s="31"/>
      <c r="D8647" s="31"/>
      <c r="E8647" s="44"/>
      <c r="F8647" s="43"/>
      <c r="G8647" s="84"/>
      <c r="H8647" s="31"/>
      <c r="I8647" s="31"/>
      <c r="J8647" s="84"/>
      <c r="K8647" s="31"/>
      <c r="L8647" s="31"/>
      <c r="M8647" s="169"/>
      <c r="N8647" s="148"/>
      <c r="O8647" s="106"/>
      <c r="P8647" s="43"/>
      <c r="Q8647" s="31"/>
      <c r="R8647" s="84"/>
      <c r="S8647" s="31"/>
      <c r="T8647" s="31"/>
      <c r="U8647" s="169"/>
      <c r="V8647" s="150"/>
      <c r="W8647" s="141" t="str" cm="1">
        <f t="array" ref="W8647">IF(SUM(LEN(B8647:V8647))=0,"",IF(OR(OR(ISBLANK(F8647),SUM(LEN(C8647),LEN(D8647))=0),AND(NOT(E8647="Unknown"),ISBLANK(J8647)),AND(NOT(O8647="Unknown"),ISBLANK(R8647))),"Missing Information", INDEX(Table15[Entire Service Line Classification], MATCH(SUMIFS(Table15[Unique ID],Table15[System-Owned Portion],E8647,Table15[If Material Anything Other than "Lead" in Column E,Was Material Ever Previously Lead?],G8647,Table15[Customer-Owned Portion],O8647),Table15[Unique ID],0),0)))</f>
        <v/>
      </c>
      <c r="X8647"/>
    </row>
    <row r="8648" spans="2:24" x14ac:dyDescent="0.25">
      <c r="B8648" s="146"/>
      <c r="C8648" s="31"/>
      <c r="D8648" s="31"/>
      <c r="E8648" s="44"/>
      <c r="F8648" s="43"/>
      <c r="G8648" s="84"/>
      <c r="H8648" s="31"/>
      <c r="I8648" s="31"/>
      <c r="J8648" s="84"/>
      <c r="K8648" s="31"/>
      <c r="L8648" s="31"/>
      <c r="M8648" s="169"/>
      <c r="N8648" s="148"/>
      <c r="O8648" s="106"/>
      <c r="P8648" s="43"/>
      <c r="Q8648" s="31"/>
      <c r="R8648" s="84"/>
      <c r="S8648" s="31"/>
      <c r="T8648" s="31"/>
      <c r="U8648" s="169"/>
      <c r="V8648" s="150"/>
      <c r="W8648" s="141" t="str" cm="1">
        <f t="array" ref="W8648">IF(SUM(LEN(B8648:V8648))=0,"",IF(OR(OR(ISBLANK(F8648),SUM(LEN(C8648),LEN(D8648))=0),AND(NOT(E8648="Unknown"),ISBLANK(J8648)),AND(NOT(O8648="Unknown"),ISBLANK(R8648))),"Missing Information", INDEX(Table15[Entire Service Line Classification], MATCH(SUMIFS(Table15[Unique ID],Table15[System-Owned Portion],E8648,Table15[If Material Anything Other than "Lead" in Column E,Was Material Ever Previously Lead?],G8648,Table15[Customer-Owned Portion],O8648),Table15[Unique ID],0),0)))</f>
        <v/>
      </c>
      <c r="X8648"/>
    </row>
    <row r="8649" spans="2:24" x14ac:dyDescent="0.25">
      <c r="B8649" s="146"/>
      <c r="C8649" s="31"/>
      <c r="D8649" s="31"/>
      <c r="E8649" s="44"/>
      <c r="F8649" s="43"/>
      <c r="G8649" s="84"/>
      <c r="H8649" s="31"/>
      <c r="I8649" s="31"/>
      <c r="J8649" s="84"/>
      <c r="K8649" s="31"/>
      <c r="L8649" s="31"/>
      <c r="M8649" s="169"/>
      <c r="N8649" s="148"/>
      <c r="O8649" s="106"/>
      <c r="P8649" s="43"/>
      <c r="Q8649" s="31"/>
      <c r="R8649" s="84"/>
      <c r="S8649" s="31"/>
      <c r="T8649" s="31"/>
      <c r="U8649" s="169"/>
      <c r="V8649" s="150"/>
      <c r="W8649" s="141" t="str" cm="1">
        <f t="array" ref="W8649">IF(SUM(LEN(B8649:V8649))=0,"",IF(OR(OR(ISBLANK(F8649),SUM(LEN(C8649),LEN(D8649))=0),AND(NOT(E8649="Unknown"),ISBLANK(J8649)),AND(NOT(O8649="Unknown"),ISBLANK(R8649))),"Missing Information", INDEX(Table15[Entire Service Line Classification], MATCH(SUMIFS(Table15[Unique ID],Table15[System-Owned Portion],E8649,Table15[If Material Anything Other than "Lead" in Column E,Was Material Ever Previously Lead?],G8649,Table15[Customer-Owned Portion],O8649),Table15[Unique ID],0),0)))</f>
        <v/>
      </c>
      <c r="X8649"/>
    </row>
    <row r="8650" spans="2:24" x14ac:dyDescent="0.25">
      <c r="B8650" s="146"/>
      <c r="C8650" s="31"/>
      <c r="D8650" s="31"/>
      <c r="E8650" s="44"/>
      <c r="F8650" s="43"/>
      <c r="G8650" s="84"/>
      <c r="H8650" s="31"/>
      <c r="I8650" s="31"/>
      <c r="J8650" s="84"/>
      <c r="K8650" s="31"/>
      <c r="L8650" s="31"/>
      <c r="M8650" s="169"/>
      <c r="N8650" s="148"/>
      <c r="O8650" s="106"/>
      <c r="P8650" s="43"/>
      <c r="Q8650" s="31"/>
      <c r="R8650" s="84"/>
      <c r="S8650" s="31"/>
      <c r="T8650" s="31"/>
      <c r="U8650" s="169"/>
      <c r="V8650" s="150"/>
      <c r="W8650" s="141" t="str" cm="1">
        <f t="array" ref="W8650">IF(SUM(LEN(B8650:V8650))=0,"",IF(OR(OR(ISBLANK(F8650),SUM(LEN(C8650),LEN(D8650))=0),AND(NOT(E8650="Unknown"),ISBLANK(J8650)),AND(NOT(O8650="Unknown"),ISBLANK(R8650))),"Missing Information", INDEX(Table15[Entire Service Line Classification], MATCH(SUMIFS(Table15[Unique ID],Table15[System-Owned Portion],E8650,Table15[If Material Anything Other than "Lead" in Column E,Was Material Ever Previously Lead?],G8650,Table15[Customer-Owned Portion],O8650),Table15[Unique ID],0),0)))</f>
        <v/>
      </c>
      <c r="X8650"/>
    </row>
    <row r="8651" spans="2:24" x14ac:dyDescent="0.25">
      <c r="B8651" s="146"/>
      <c r="C8651" s="31"/>
      <c r="D8651" s="31"/>
      <c r="E8651" s="44"/>
      <c r="F8651" s="43"/>
      <c r="G8651" s="84"/>
      <c r="H8651" s="31"/>
      <c r="I8651" s="31"/>
      <c r="J8651" s="84"/>
      <c r="K8651" s="31"/>
      <c r="L8651" s="31"/>
      <c r="M8651" s="169"/>
      <c r="N8651" s="148"/>
      <c r="O8651" s="106"/>
      <c r="P8651" s="43"/>
      <c r="Q8651" s="31"/>
      <c r="R8651" s="84"/>
      <c r="S8651" s="31"/>
      <c r="T8651" s="31"/>
      <c r="U8651" s="169"/>
      <c r="V8651" s="150"/>
      <c r="W8651" s="141" t="str" cm="1">
        <f t="array" ref="W8651">IF(SUM(LEN(B8651:V8651))=0,"",IF(OR(OR(ISBLANK(F8651),SUM(LEN(C8651),LEN(D8651))=0),AND(NOT(E8651="Unknown"),ISBLANK(J8651)),AND(NOT(O8651="Unknown"),ISBLANK(R8651))),"Missing Information", INDEX(Table15[Entire Service Line Classification], MATCH(SUMIFS(Table15[Unique ID],Table15[System-Owned Portion],E8651,Table15[If Material Anything Other than "Lead" in Column E,Was Material Ever Previously Lead?],G8651,Table15[Customer-Owned Portion],O8651),Table15[Unique ID],0),0)))</f>
        <v/>
      </c>
      <c r="X8651"/>
    </row>
    <row r="8652" spans="2:24" x14ac:dyDescent="0.25">
      <c r="B8652" s="146"/>
      <c r="C8652" s="31"/>
      <c r="D8652" s="31"/>
      <c r="E8652" s="44"/>
      <c r="F8652" s="43"/>
      <c r="G8652" s="84"/>
      <c r="H8652" s="31"/>
      <c r="I8652" s="31"/>
      <c r="J8652" s="84"/>
      <c r="K8652" s="31"/>
      <c r="L8652" s="31"/>
      <c r="M8652" s="169"/>
      <c r="N8652" s="148"/>
      <c r="O8652" s="106"/>
      <c r="P8652" s="43"/>
      <c r="Q8652" s="31"/>
      <c r="R8652" s="84"/>
      <c r="S8652" s="31"/>
      <c r="T8652" s="31"/>
      <c r="U8652" s="169"/>
      <c r="V8652" s="150"/>
      <c r="W8652" s="141" t="str" cm="1">
        <f t="array" ref="W8652">IF(SUM(LEN(B8652:V8652))=0,"",IF(OR(OR(ISBLANK(F8652),SUM(LEN(C8652),LEN(D8652))=0),AND(NOT(E8652="Unknown"),ISBLANK(J8652)),AND(NOT(O8652="Unknown"),ISBLANK(R8652))),"Missing Information", INDEX(Table15[Entire Service Line Classification], MATCH(SUMIFS(Table15[Unique ID],Table15[System-Owned Portion],E8652,Table15[If Material Anything Other than "Lead" in Column E,Was Material Ever Previously Lead?],G8652,Table15[Customer-Owned Portion],O8652),Table15[Unique ID],0),0)))</f>
        <v/>
      </c>
      <c r="X8652"/>
    </row>
    <row r="8653" spans="2:24" x14ac:dyDescent="0.25">
      <c r="B8653" s="146"/>
      <c r="C8653" s="31"/>
      <c r="D8653" s="31"/>
      <c r="E8653" s="44"/>
      <c r="F8653" s="43"/>
      <c r="G8653" s="84"/>
      <c r="H8653" s="31"/>
      <c r="I8653" s="31"/>
      <c r="J8653" s="84"/>
      <c r="K8653" s="31"/>
      <c r="L8653" s="31"/>
      <c r="M8653" s="169"/>
      <c r="N8653" s="148"/>
      <c r="O8653" s="106"/>
      <c r="P8653" s="43"/>
      <c r="Q8653" s="31"/>
      <c r="R8653" s="84"/>
      <c r="S8653" s="31"/>
      <c r="T8653" s="31"/>
      <c r="U8653" s="169"/>
      <c r="V8653" s="150"/>
      <c r="W8653" s="141" t="str" cm="1">
        <f t="array" ref="W8653">IF(SUM(LEN(B8653:V8653))=0,"",IF(OR(OR(ISBLANK(F8653),SUM(LEN(C8653),LEN(D8653))=0),AND(NOT(E8653="Unknown"),ISBLANK(J8653)),AND(NOT(O8653="Unknown"),ISBLANK(R8653))),"Missing Information", INDEX(Table15[Entire Service Line Classification], MATCH(SUMIFS(Table15[Unique ID],Table15[System-Owned Portion],E8653,Table15[If Material Anything Other than "Lead" in Column E,Was Material Ever Previously Lead?],G8653,Table15[Customer-Owned Portion],O8653),Table15[Unique ID],0),0)))</f>
        <v/>
      </c>
      <c r="X8653"/>
    </row>
    <row r="8654" spans="2:24" x14ac:dyDescent="0.25">
      <c r="B8654" s="146"/>
      <c r="C8654" s="31"/>
      <c r="D8654" s="31"/>
      <c r="E8654" s="44"/>
      <c r="F8654" s="43"/>
      <c r="G8654" s="84"/>
      <c r="H8654" s="31"/>
      <c r="I8654" s="31"/>
      <c r="J8654" s="84"/>
      <c r="K8654" s="31"/>
      <c r="L8654" s="31"/>
      <c r="M8654" s="169"/>
      <c r="N8654" s="148"/>
      <c r="O8654" s="106"/>
      <c r="P8654" s="43"/>
      <c r="Q8654" s="31"/>
      <c r="R8654" s="84"/>
      <c r="S8654" s="31"/>
      <c r="T8654" s="31"/>
      <c r="U8654" s="169"/>
      <c r="V8654" s="150"/>
      <c r="W8654" s="141" t="str" cm="1">
        <f t="array" ref="W8654">IF(SUM(LEN(B8654:V8654))=0,"",IF(OR(OR(ISBLANK(F8654),SUM(LEN(C8654),LEN(D8654))=0),AND(NOT(E8654="Unknown"),ISBLANK(J8654)),AND(NOT(O8654="Unknown"),ISBLANK(R8654))),"Missing Information", INDEX(Table15[Entire Service Line Classification], MATCH(SUMIFS(Table15[Unique ID],Table15[System-Owned Portion],E8654,Table15[If Material Anything Other than "Lead" in Column E,Was Material Ever Previously Lead?],G8654,Table15[Customer-Owned Portion],O8654),Table15[Unique ID],0),0)))</f>
        <v/>
      </c>
      <c r="X8654"/>
    </row>
    <row r="8655" spans="2:24" x14ac:dyDescent="0.25">
      <c r="B8655" s="146"/>
      <c r="C8655" s="31"/>
      <c r="D8655" s="31"/>
      <c r="E8655" s="44"/>
      <c r="F8655" s="43"/>
      <c r="G8655" s="84"/>
      <c r="H8655" s="31"/>
      <c r="I8655" s="31"/>
      <c r="J8655" s="84"/>
      <c r="K8655" s="31"/>
      <c r="L8655" s="31"/>
      <c r="M8655" s="169"/>
      <c r="N8655" s="148"/>
      <c r="O8655" s="106"/>
      <c r="P8655" s="43"/>
      <c r="Q8655" s="31"/>
      <c r="R8655" s="84"/>
      <c r="S8655" s="31"/>
      <c r="T8655" s="31"/>
      <c r="U8655" s="169"/>
      <c r="V8655" s="150"/>
      <c r="W8655" s="141" t="str" cm="1">
        <f t="array" ref="W8655">IF(SUM(LEN(B8655:V8655))=0,"",IF(OR(OR(ISBLANK(F8655),SUM(LEN(C8655),LEN(D8655))=0),AND(NOT(E8655="Unknown"),ISBLANK(J8655)),AND(NOT(O8655="Unknown"),ISBLANK(R8655))),"Missing Information", INDEX(Table15[Entire Service Line Classification], MATCH(SUMIFS(Table15[Unique ID],Table15[System-Owned Portion],E8655,Table15[If Material Anything Other than "Lead" in Column E,Was Material Ever Previously Lead?],G8655,Table15[Customer-Owned Portion],O8655),Table15[Unique ID],0),0)))</f>
        <v/>
      </c>
      <c r="X8655"/>
    </row>
    <row r="8656" spans="2:24" x14ac:dyDescent="0.25">
      <c r="B8656" s="146"/>
      <c r="C8656" s="31"/>
      <c r="D8656" s="31"/>
      <c r="E8656" s="44"/>
      <c r="F8656" s="43"/>
      <c r="G8656" s="84"/>
      <c r="H8656" s="31"/>
      <c r="I8656" s="31"/>
      <c r="J8656" s="84"/>
      <c r="K8656" s="31"/>
      <c r="L8656" s="31"/>
      <c r="M8656" s="169"/>
      <c r="N8656" s="148"/>
      <c r="O8656" s="106"/>
      <c r="P8656" s="43"/>
      <c r="Q8656" s="31"/>
      <c r="R8656" s="84"/>
      <c r="S8656" s="31"/>
      <c r="T8656" s="31"/>
      <c r="U8656" s="169"/>
      <c r="V8656" s="150"/>
      <c r="W8656" s="141" t="str" cm="1">
        <f t="array" ref="W8656">IF(SUM(LEN(B8656:V8656))=0,"",IF(OR(OR(ISBLANK(F8656),SUM(LEN(C8656),LEN(D8656))=0),AND(NOT(E8656="Unknown"),ISBLANK(J8656)),AND(NOT(O8656="Unknown"),ISBLANK(R8656))),"Missing Information", INDEX(Table15[Entire Service Line Classification], MATCH(SUMIFS(Table15[Unique ID],Table15[System-Owned Portion],E8656,Table15[If Material Anything Other than "Lead" in Column E,Was Material Ever Previously Lead?],G8656,Table15[Customer-Owned Portion],O8656),Table15[Unique ID],0),0)))</f>
        <v/>
      </c>
      <c r="X8656"/>
    </row>
    <row r="8657" spans="2:24" x14ac:dyDescent="0.25">
      <c r="B8657" s="146"/>
      <c r="C8657" s="31"/>
      <c r="D8657" s="31"/>
      <c r="E8657" s="44"/>
      <c r="F8657" s="43"/>
      <c r="G8657" s="84"/>
      <c r="H8657" s="31"/>
      <c r="I8657" s="31"/>
      <c r="J8657" s="84"/>
      <c r="K8657" s="31"/>
      <c r="L8657" s="31"/>
      <c r="M8657" s="169"/>
      <c r="N8657" s="148"/>
      <c r="O8657" s="106"/>
      <c r="P8657" s="43"/>
      <c r="Q8657" s="31"/>
      <c r="R8657" s="84"/>
      <c r="S8657" s="31"/>
      <c r="T8657" s="31"/>
      <c r="U8657" s="169"/>
      <c r="V8657" s="150"/>
      <c r="W8657" s="141" t="str" cm="1">
        <f t="array" ref="W8657">IF(SUM(LEN(B8657:V8657))=0,"",IF(OR(OR(ISBLANK(F8657),SUM(LEN(C8657),LEN(D8657))=0),AND(NOT(E8657="Unknown"),ISBLANK(J8657)),AND(NOT(O8657="Unknown"),ISBLANK(R8657))),"Missing Information", INDEX(Table15[Entire Service Line Classification], MATCH(SUMIFS(Table15[Unique ID],Table15[System-Owned Portion],E8657,Table15[If Material Anything Other than "Lead" in Column E,Was Material Ever Previously Lead?],G8657,Table15[Customer-Owned Portion],O8657),Table15[Unique ID],0),0)))</f>
        <v/>
      </c>
      <c r="X8657"/>
    </row>
    <row r="8658" spans="2:24" x14ac:dyDescent="0.25">
      <c r="B8658" s="146"/>
      <c r="C8658" s="31"/>
      <c r="D8658" s="31"/>
      <c r="E8658" s="44"/>
      <c r="F8658" s="43"/>
      <c r="G8658" s="84"/>
      <c r="H8658" s="31"/>
      <c r="I8658" s="31"/>
      <c r="J8658" s="84"/>
      <c r="K8658" s="31"/>
      <c r="L8658" s="31"/>
      <c r="M8658" s="169"/>
      <c r="N8658" s="148"/>
      <c r="O8658" s="106"/>
      <c r="P8658" s="43"/>
      <c r="Q8658" s="31"/>
      <c r="R8658" s="84"/>
      <c r="S8658" s="31"/>
      <c r="T8658" s="31"/>
      <c r="U8658" s="169"/>
      <c r="V8658" s="150"/>
      <c r="W8658" s="141" t="str" cm="1">
        <f t="array" ref="W8658">IF(SUM(LEN(B8658:V8658))=0,"",IF(OR(OR(ISBLANK(F8658),SUM(LEN(C8658),LEN(D8658))=0),AND(NOT(E8658="Unknown"),ISBLANK(J8658)),AND(NOT(O8658="Unknown"),ISBLANK(R8658))),"Missing Information", INDEX(Table15[Entire Service Line Classification], MATCH(SUMIFS(Table15[Unique ID],Table15[System-Owned Portion],E8658,Table15[If Material Anything Other than "Lead" in Column E,Was Material Ever Previously Lead?],G8658,Table15[Customer-Owned Portion],O8658),Table15[Unique ID],0),0)))</f>
        <v/>
      </c>
      <c r="X8658"/>
    </row>
    <row r="8659" spans="2:24" x14ac:dyDescent="0.25">
      <c r="B8659" s="146"/>
      <c r="C8659" s="31"/>
      <c r="D8659" s="31"/>
      <c r="E8659" s="44"/>
      <c r="F8659" s="43"/>
      <c r="G8659" s="84"/>
      <c r="H8659" s="31"/>
      <c r="I8659" s="31"/>
      <c r="J8659" s="84"/>
      <c r="K8659" s="31"/>
      <c r="L8659" s="31"/>
      <c r="M8659" s="169"/>
      <c r="N8659" s="148"/>
      <c r="O8659" s="106"/>
      <c r="P8659" s="43"/>
      <c r="Q8659" s="31"/>
      <c r="R8659" s="84"/>
      <c r="S8659" s="31"/>
      <c r="T8659" s="31"/>
      <c r="U8659" s="169"/>
      <c r="V8659" s="150"/>
      <c r="W8659" s="141" t="str" cm="1">
        <f t="array" ref="W8659">IF(SUM(LEN(B8659:V8659))=0,"",IF(OR(OR(ISBLANK(F8659),SUM(LEN(C8659),LEN(D8659))=0),AND(NOT(E8659="Unknown"),ISBLANK(J8659)),AND(NOT(O8659="Unknown"),ISBLANK(R8659))),"Missing Information", INDEX(Table15[Entire Service Line Classification], MATCH(SUMIFS(Table15[Unique ID],Table15[System-Owned Portion],E8659,Table15[If Material Anything Other than "Lead" in Column E,Was Material Ever Previously Lead?],G8659,Table15[Customer-Owned Portion],O8659),Table15[Unique ID],0),0)))</f>
        <v/>
      </c>
      <c r="X8659"/>
    </row>
    <row r="8660" spans="2:24" x14ac:dyDescent="0.25">
      <c r="B8660" s="146"/>
      <c r="C8660" s="31"/>
      <c r="D8660" s="31"/>
      <c r="E8660" s="44"/>
      <c r="F8660" s="43"/>
      <c r="G8660" s="84"/>
      <c r="H8660" s="31"/>
      <c r="I8660" s="31"/>
      <c r="J8660" s="84"/>
      <c r="K8660" s="31"/>
      <c r="L8660" s="31"/>
      <c r="M8660" s="169"/>
      <c r="N8660" s="148"/>
      <c r="O8660" s="106"/>
      <c r="P8660" s="43"/>
      <c r="Q8660" s="31"/>
      <c r="R8660" s="84"/>
      <c r="S8660" s="31"/>
      <c r="T8660" s="31"/>
      <c r="U8660" s="169"/>
      <c r="V8660" s="150"/>
      <c r="W8660" s="141" t="str" cm="1">
        <f t="array" ref="W8660">IF(SUM(LEN(B8660:V8660))=0,"",IF(OR(OR(ISBLANK(F8660),SUM(LEN(C8660),LEN(D8660))=0),AND(NOT(E8660="Unknown"),ISBLANK(J8660)),AND(NOT(O8660="Unknown"),ISBLANK(R8660))),"Missing Information", INDEX(Table15[Entire Service Line Classification], MATCH(SUMIFS(Table15[Unique ID],Table15[System-Owned Portion],E8660,Table15[If Material Anything Other than "Lead" in Column E,Was Material Ever Previously Lead?],G8660,Table15[Customer-Owned Portion],O8660),Table15[Unique ID],0),0)))</f>
        <v/>
      </c>
      <c r="X8660"/>
    </row>
    <row r="8661" spans="2:24" x14ac:dyDescent="0.25">
      <c r="B8661" s="146"/>
      <c r="C8661" s="31"/>
      <c r="D8661" s="31"/>
      <c r="E8661" s="44"/>
      <c r="F8661" s="43"/>
      <c r="G8661" s="84"/>
      <c r="H8661" s="31"/>
      <c r="I8661" s="31"/>
      <c r="J8661" s="84"/>
      <c r="K8661" s="31"/>
      <c r="L8661" s="31"/>
      <c r="M8661" s="169"/>
      <c r="N8661" s="148"/>
      <c r="O8661" s="106"/>
      <c r="P8661" s="43"/>
      <c r="Q8661" s="31"/>
      <c r="R8661" s="84"/>
      <c r="S8661" s="31"/>
      <c r="T8661" s="31"/>
      <c r="U8661" s="169"/>
      <c r="V8661" s="150"/>
      <c r="W8661" s="141" t="str" cm="1">
        <f t="array" ref="W8661">IF(SUM(LEN(B8661:V8661))=0,"",IF(OR(OR(ISBLANK(F8661),SUM(LEN(C8661),LEN(D8661))=0),AND(NOT(E8661="Unknown"),ISBLANK(J8661)),AND(NOT(O8661="Unknown"),ISBLANK(R8661))),"Missing Information", INDEX(Table15[Entire Service Line Classification], MATCH(SUMIFS(Table15[Unique ID],Table15[System-Owned Portion],E8661,Table15[If Material Anything Other than "Lead" in Column E,Was Material Ever Previously Lead?],G8661,Table15[Customer-Owned Portion],O8661),Table15[Unique ID],0),0)))</f>
        <v/>
      </c>
      <c r="X8661"/>
    </row>
    <row r="8662" spans="2:24" x14ac:dyDescent="0.25">
      <c r="B8662" s="146"/>
      <c r="C8662" s="31"/>
      <c r="D8662" s="31"/>
      <c r="E8662" s="44"/>
      <c r="F8662" s="43"/>
      <c r="G8662" s="84"/>
      <c r="H8662" s="31"/>
      <c r="I8662" s="31"/>
      <c r="J8662" s="84"/>
      <c r="K8662" s="31"/>
      <c r="L8662" s="31"/>
      <c r="M8662" s="169"/>
      <c r="N8662" s="148"/>
      <c r="O8662" s="106"/>
      <c r="P8662" s="43"/>
      <c r="Q8662" s="31"/>
      <c r="R8662" s="84"/>
      <c r="S8662" s="31"/>
      <c r="T8662" s="31"/>
      <c r="U8662" s="169"/>
      <c r="V8662" s="150"/>
      <c r="W8662" s="141" t="str" cm="1">
        <f t="array" ref="W8662">IF(SUM(LEN(B8662:V8662))=0,"",IF(OR(OR(ISBLANK(F8662),SUM(LEN(C8662),LEN(D8662))=0),AND(NOT(E8662="Unknown"),ISBLANK(J8662)),AND(NOT(O8662="Unknown"),ISBLANK(R8662))),"Missing Information", INDEX(Table15[Entire Service Line Classification], MATCH(SUMIFS(Table15[Unique ID],Table15[System-Owned Portion],E8662,Table15[If Material Anything Other than "Lead" in Column E,Was Material Ever Previously Lead?],G8662,Table15[Customer-Owned Portion],O8662),Table15[Unique ID],0),0)))</f>
        <v/>
      </c>
      <c r="X8662"/>
    </row>
    <row r="8663" spans="2:24" x14ac:dyDescent="0.25">
      <c r="B8663" s="146"/>
      <c r="C8663" s="31"/>
      <c r="D8663" s="31"/>
      <c r="E8663" s="44"/>
      <c r="F8663" s="43"/>
      <c r="G8663" s="84"/>
      <c r="H8663" s="31"/>
      <c r="I8663" s="31"/>
      <c r="J8663" s="84"/>
      <c r="K8663" s="31"/>
      <c r="L8663" s="31"/>
      <c r="M8663" s="169"/>
      <c r="N8663" s="148"/>
      <c r="O8663" s="106"/>
      <c r="P8663" s="43"/>
      <c r="Q8663" s="31"/>
      <c r="R8663" s="84"/>
      <c r="S8663" s="31"/>
      <c r="T8663" s="31"/>
      <c r="U8663" s="169"/>
      <c r="V8663" s="150"/>
      <c r="W8663" s="141" t="str" cm="1">
        <f t="array" ref="W8663">IF(SUM(LEN(B8663:V8663))=0,"",IF(OR(OR(ISBLANK(F8663),SUM(LEN(C8663),LEN(D8663))=0),AND(NOT(E8663="Unknown"),ISBLANK(J8663)),AND(NOT(O8663="Unknown"),ISBLANK(R8663))),"Missing Information", INDEX(Table15[Entire Service Line Classification], MATCH(SUMIFS(Table15[Unique ID],Table15[System-Owned Portion],E8663,Table15[If Material Anything Other than "Lead" in Column E,Was Material Ever Previously Lead?],G8663,Table15[Customer-Owned Portion],O8663),Table15[Unique ID],0),0)))</f>
        <v/>
      </c>
      <c r="X8663"/>
    </row>
    <row r="8664" spans="2:24" x14ac:dyDescent="0.25">
      <c r="B8664" s="146"/>
      <c r="C8664" s="31"/>
      <c r="D8664" s="31"/>
      <c r="E8664" s="44"/>
      <c r="F8664" s="43"/>
      <c r="G8664" s="84"/>
      <c r="H8664" s="31"/>
      <c r="I8664" s="31"/>
      <c r="J8664" s="84"/>
      <c r="K8664" s="31"/>
      <c r="L8664" s="31"/>
      <c r="M8664" s="169"/>
      <c r="N8664" s="148"/>
      <c r="O8664" s="106"/>
      <c r="P8664" s="43"/>
      <c r="Q8664" s="31"/>
      <c r="R8664" s="84"/>
      <c r="S8664" s="31"/>
      <c r="T8664" s="31"/>
      <c r="U8664" s="169"/>
      <c r="V8664" s="150"/>
      <c r="W8664" s="141" t="str" cm="1">
        <f t="array" ref="W8664">IF(SUM(LEN(B8664:V8664))=0,"",IF(OR(OR(ISBLANK(F8664),SUM(LEN(C8664),LEN(D8664))=0),AND(NOT(E8664="Unknown"),ISBLANK(J8664)),AND(NOT(O8664="Unknown"),ISBLANK(R8664))),"Missing Information", INDEX(Table15[Entire Service Line Classification], MATCH(SUMIFS(Table15[Unique ID],Table15[System-Owned Portion],E8664,Table15[If Material Anything Other than "Lead" in Column E,Was Material Ever Previously Lead?],G8664,Table15[Customer-Owned Portion],O8664),Table15[Unique ID],0),0)))</f>
        <v/>
      </c>
      <c r="X8664"/>
    </row>
    <row r="8665" spans="2:24" x14ac:dyDescent="0.25">
      <c r="B8665" s="146"/>
      <c r="C8665" s="31"/>
      <c r="D8665" s="31"/>
      <c r="E8665" s="44"/>
      <c r="F8665" s="43"/>
      <c r="G8665" s="84"/>
      <c r="H8665" s="31"/>
      <c r="I8665" s="31"/>
      <c r="J8665" s="84"/>
      <c r="K8665" s="31"/>
      <c r="L8665" s="31"/>
      <c r="M8665" s="169"/>
      <c r="N8665" s="148"/>
      <c r="O8665" s="106"/>
      <c r="P8665" s="43"/>
      <c r="Q8665" s="31"/>
      <c r="R8665" s="84"/>
      <c r="S8665" s="31"/>
      <c r="T8665" s="31"/>
      <c r="U8665" s="169"/>
      <c r="V8665" s="150"/>
      <c r="W8665" s="141" t="str" cm="1">
        <f t="array" ref="W8665">IF(SUM(LEN(B8665:V8665))=0,"",IF(OR(OR(ISBLANK(F8665),SUM(LEN(C8665),LEN(D8665))=0),AND(NOT(E8665="Unknown"),ISBLANK(J8665)),AND(NOT(O8665="Unknown"),ISBLANK(R8665))),"Missing Information", INDEX(Table15[Entire Service Line Classification], MATCH(SUMIFS(Table15[Unique ID],Table15[System-Owned Portion],E8665,Table15[If Material Anything Other than "Lead" in Column E,Was Material Ever Previously Lead?],G8665,Table15[Customer-Owned Portion],O8665),Table15[Unique ID],0),0)))</f>
        <v/>
      </c>
      <c r="X8665"/>
    </row>
    <row r="8666" spans="2:24" x14ac:dyDescent="0.25">
      <c r="B8666" s="146"/>
      <c r="C8666" s="31"/>
      <c r="D8666" s="31"/>
      <c r="E8666" s="44"/>
      <c r="F8666" s="43"/>
      <c r="G8666" s="84"/>
      <c r="H8666" s="31"/>
      <c r="I8666" s="31"/>
      <c r="J8666" s="84"/>
      <c r="K8666" s="31"/>
      <c r="L8666" s="31"/>
      <c r="M8666" s="169"/>
      <c r="N8666" s="148"/>
      <c r="O8666" s="106"/>
      <c r="P8666" s="43"/>
      <c r="Q8666" s="31"/>
      <c r="R8666" s="84"/>
      <c r="S8666" s="31"/>
      <c r="T8666" s="31"/>
      <c r="U8666" s="169"/>
      <c r="V8666" s="150"/>
      <c r="W8666" s="141" t="str" cm="1">
        <f t="array" ref="W8666">IF(SUM(LEN(B8666:V8666))=0,"",IF(OR(OR(ISBLANK(F8666),SUM(LEN(C8666),LEN(D8666))=0),AND(NOT(E8666="Unknown"),ISBLANK(J8666)),AND(NOT(O8666="Unknown"),ISBLANK(R8666))),"Missing Information", INDEX(Table15[Entire Service Line Classification], MATCH(SUMIFS(Table15[Unique ID],Table15[System-Owned Portion],E8666,Table15[If Material Anything Other than "Lead" in Column E,Was Material Ever Previously Lead?],G8666,Table15[Customer-Owned Portion],O8666),Table15[Unique ID],0),0)))</f>
        <v/>
      </c>
      <c r="X8666"/>
    </row>
    <row r="8667" spans="2:24" x14ac:dyDescent="0.25">
      <c r="B8667" s="146"/>
      <c r="C8667" s="31"/>
      <c r="D8667" s="31"/>
      <c r="E8667" s="44"/>
      <c r="F8667" s="43"/>
      <c r="G8667" s="84"/>
      <c r="H8667" s="31"/>
      <c r="I8667" s="31"/>
      <c r="J8667" s="84"/>
      <c r="K8667" s="31"/>
      <c r="L8667" s="31"/>
      <c r="M8667" s="169"/>
      <c r="N8667" s="148"/>
      <c r="O8667" s="106"/>
      <c r="P8667" s="43"/>
      <c r="Q8667" s="31"/>
      <c r="R8667" s="84"/>
      <c r="S8667" s="31"/>
      <c r="T8667" s="31"/>
      <c r="U8667" s="169"/>
      <c r="V8667" s="150"/>
      <c r="W8667" s="141" t="str" cm="1">
        <f t="array" ref="W8667">IF(SUM(LEN(B8667:V8667))=0,"",IF(OR(OR(ISBLANK(F8667),SUM(LEN(C8667),LEN(D8667))=0),AND(NOT(E8667="Unknown"),ISBLANK(J8667)),AND(NOT(O8667="Unknown"),ISBLANK(R8667))),"Missing Information", INDEX(Table15[Entire Service Line Classification], MATCH(SUMIFS(Table15[Unique ID],Table15[System-Owned Portion],E8667,Table15[If Material Anything Other than "Lead" in Column E,Was Material Ever Previously Lead?],G8667,Table15[Customer-Owned Portion],O8667),Table15[Unique ID],0),0)))</f>
        <v/>
      </c>
      <c r="X8667"/>
    </row>
    <row r="8668" spans="2:24" x14ac:dyDescent="0.25">
      <c r="B8668" s="146"/>
      <c r="C8668" s="31"/>
      <c r="D8668" s="31"/>
      <c r="E8668" s="44"/>
      <c r="F8668" s="43"/>
      <c r="G8668" s="84"/>
      <c r="H8668" s="31"/>
      <c r="I8668" s="31"/>
      <c r="J8668" s="84"/>
      <c r="K8668" s="31"/>
      <c r="L8668" s="31"/>
      <c r="M8668" s="169"/>
      <c r="N8668" s="148"/>
      <c r="O8668" s="106"/>
      <c r="P8668" s="43"/>
      <c r="Q8668" s="31"/>
      <c r="R8668" s="84"/>
      <c r="S8668" s="31"/>
      <c r="T8668" s="31"/>
      <c r="U8668" s="169"/>
      <c r="V8668" s="150"/>
      <c r="W8668" s="141" t="str" cm="1">
        <f t="array" ref="W8668">IF(SUM(LEN(B8668:V8668))=0,"",IF(OR(OR(ISBLANK(F8668),SUM(LEN(C8668),LEN(D8668))=0),AND(NOT(E8668="Unknown"),ISBLANK(J8668)),AND(NOT(O8668="Unknown"),ISBLANK(R8668))),"Missing Information", INDEX(Table15[Entire Service Line Classification], MATCH(SUMIFS(Table15[Unique ID],Table15[System-Owned Portion],E8668,Table15[If Material Anything Other than "Lead" in Column E,Was Material Ever Previously Lead?],G8668,Table15[Customer-Owned Portion],O8668),Table15[Unique ID],0),0)))</f>
        <v/>
      </c>
      <c r="X8668"/>
    </row>
    <row r="8669" spans="2:24" x14ac:dyDescent="0.25">
      <c r="B8669" s="146"/>
      <c r="C8669" s="31"/>
      <c r="D8669" s="31"/>
      <c r="E8669" s="44"/>
      <c r="F8669" s="43"/>
      <c r="G8669" s="84"/>
      <c r="H8669" s="31"/>
      <c r="I8669" s="31"/>
      <c r="J8669" s="84"/>
      <c r="K8669" s="31"/>
      <c r="L8669" s="31"/>
      <c r="M8669" s="169"/>
      <c r="N8669" s="148"/>
      <c r="O8669" s="106"/>
      <c r="P8669" s="43"/>
      <c r="Q8669" s="31"/>
      <c r="R8669" s="84"/>
      <c r="S8669" s="31"/>
      <c r="T8669" s="31"/>
      <c r="U8669" s="169"/>
      <c r="V8669" s="150"/>
      <c r="W8669" s="141" t="str" cm="1">
        <f t="array" ref="W8669">IF(SUM(LEN(B8669:V8669))=0,"",IF(OR(OR(ISBLANK(F8669),SUM(LEN(C8669),LEN(D8669))=0),AND(NOT(E8669="Unknown"),ISBLANK(J8669)),AND(NOT(O8669="Unknown"),ISBLANK(R8669))),"Missing Information", INDEX(Table15[Entire Service Line Classification], MATCH(SUMIFS(Table15[Unique ID],Table15[System-Owned Portion],E8669,Table15[If Material Anything Other than "Lead" in Column E,Was Material Ever Previously Lead?],G8669,Table15[Customer-Owned Portion],O8669),Table15[Unique ID],0),0)))</f>
        <v/>
      </c>
      <c r="X8669"/>
    </row>
    <row r="8670" spans="2:24" x14ac:dyDescent="0.25">
      <c r="B8670" s="146"/>
      <c r="C8670" s="31"/>
      <c r="D8670" s="31"/>
      <c r="E8670" s="44"/>
      <c r="F8670" s="43"/>
      <c r="G8670" s="84"/>
      <c r="H8670" s="31"/>
      <c r="I8670" s="31"/>
      <c r="J8670" s="84"/>
      <c r="K8670" s="31"/>
      <c r="L8670" s="31"/>
      <c r="M8670" s="169"/>
      <c r="N8670" s="148"/>
      <c r="O8670" s="106"/>
      <c r="P8670" s="43"/>
      <c r="Q8670" s="31"/>
      <c r="R8670" s="84"/>
      <c r="S8670" s="31"/>
      <c r="T8670" s="31"/>
      <c r="U8670" s="169"/>
      <c r="V8670" s="150"/>
      <c r="W8670" s="141" t="str" cm="1">
        <f t="array" ref="W8670">IF(SUM(LEN(B8670:V8670))=0,"",IF(OR(OR(ISBLANK(F8670),SUM(LEN(C8670),LEN(D8670))=0),AND(NOT(E8670="Unknown"),ISBLANK(J8670)),AND(NOT(O8670="Unknown"),ISBLANK(R8670))),"Missing Information", INDEX(Table15[Entire Service Line Classification], MATCH(SUMIFS(Table15[Unique ID],Table15[System-Owned Portion],E8670,Table15[If Material Anything Other than "Lead" in Column E,Was Material Ever Previously Lead?],G8670,Table15[Customer-Owned Portion],O8670),Table15[Unique ID],0),0)))</f>
        <v/>
      </c>
      <c r="X8670"/>
    </row>
    <row r="8671" spans="2:24" x14ac:dyDescent="0.25">
      <c r="B8671" s="146"/>
      <c r="C8671" s="31"/>
      <c r="D8671" s="31"/>
      <c r="E8671" s="44"/>
      <c r="F8671" s="43"/>
      <c r="G8671" s="84"/>
      <c r="H8671" s="31"/>
      <c r="I8671" s="31"/>
      <c r="J8671" s="84"/>
      <c r="K8671" s="31"/>
      <c r="L8671" s="31"/>
      <c r="M8671" s="169"/>
      <c r="N8671" s="148"/>
      <c r="O8671" s="106"/>
      <c r="P8671" s="43"/>
      <c r="Q8671" s="31"/>
      <c r="R8671" s="84"/>
      <c r="S8671" s="31"/>
      <c r="T8671" s="31"/>
      <c r="U8671" s="169"/>
      <c r="V8671" s="150"/>
      <c r="W8671" s="141" t="str" cm="1">
        <f t="array" ref="W8671">IF(SUM(LEN(B8671:V8671))=0,"",IF(OR(OR(ISBLANK(F8671),SUM(LEN(C8671),LEN(D8671))=0),AND(NOT(E8671="Unknown"),ISBLANK(J8671)),AND(NOT(O8671="Unknown"),ISBLANK(R8671))),"Missing Information", INDEX(Table15[Entire Service Line Classification], MATCH(SUMIFS(Table15[Unique ID],Table15[System-Owned Portion],E8671,Table15[If Material Anything Other than "Lead" in Column E,Was Material Ever Previously Lead?],G8671,Table15[Customer-Owned Portion],O8671),Table15[Unique ID],0),0)))</f>
        <v/>
      </c>
      <c r="X8671"/>
    </row>
    <row r="8672" spans="2:24" x14ac:dyDescent="0.25">
      <c r="B8672" s="146"/>
      <c r="C8672" s="31"/>
      <c r="D8672" s="31"/>
      <c r="E8672" s="44"/>
      <c r="F8672" s="43"/>
      <c r="G8672" s="84"/>
      <c r="H8672" s="31"/>
      <c r="I8672" s="31"/>
      <c r="J8672" s="84"/>
      <c r="K8672" s="31"/>
      <c r="L8672" s="31"/>
      <c r="M8672" s="169"/>
      <c r="N8672" s="148"/>
      <c r="O8672" s="106"/>
      <c r="P8672" s="43"/>
      <c r="Q8672" s="31"/>
      <c r="R8672" s="84"/>
      <c r="S8672" s="31"/>
      <c r="T8672" s="31"/>
      <c r="U8672" s="169"/>
      <c r="V8672" s="150"/>
      <c r="W8672" s="141" t="str" cm="1">
        <f t="array" ref="W8672">IF(SUM(LEN(B8672:V8672))=0,"",IF(OR(OR(ISBLANK(F8672),SUM(LEN(C8672),LEN(D8672))=0),AND(NOT(E8672="Unknown"),ISBLANK(J8672)),AND(NOT(O8672="Unknown"),ISBLANK(R8672))),"Missing Information", INDEX(Table15[Entire Service Line Classification], MATCH(SUMIFS(Table15[Unique ID],Table15[System-Owned Portion],E8672,Table15[If Material Anything Other than "Lead" in Column E,Was Material Ever Previously Lead?],G8672,Table15[Customer-Owned Portion],O8672),Table15[Unique ID],0),0)))</f>
        <v/>
      </c>
      <c r="X8672"/>
    </row>
    <row r="8673" spans="2:24" x14ac:dyDescent="0.25">
      <c r="B8673" s="146"/>
      <c r="C8673" s="31"/>
      <c r="D8673" s="31"/>
      <c r="E8673" s="44"/>
      <c r="F8673" s="43"/>
      <c r="G8673" s="84"/>
      <c r="H8673" s="31"/>
      <c r="I8673" s="31"/>
      <c r="J8673" s="84"/>
      <c r="K8673" s="31"/>
      <c r="L8673" s="31"/>
      <c r="M8673" s="169"/>
      <c r="N8673" s="148"/>
      <c r="O8673" s="106"/>
      <c r="P8673" s="43"/>
      <c r="Q8673" s="31"/>
      <c r="R8673" s="84"/>
      <c r="S8673" s="31"/>
      <c r="T8673" s="31"/>
      <c r="U8673" s="169"/>
      <c r="V8673" s="150"/>
      <c r="W8673" s="141" t="str" cm="1">
        <f t="array" ref="W8673">IF(SUM(LEN(B8673:V8673))=0,"",IF(OR(OR(ISBLANK(F8673),SUM(LEN(C8673),LEN(D8673))=0),AND(NOT(E8673="Unknown"),ISBLANK(J8673)),AND(NOT(O8673="Unknown"),ISBLANK(R8673))),"Missing Information", INDEX(Table15[Entire Service Line Classification], MATCH(SUMIFS(Table15[Unique ID],Table15[System-Owned Portion],E8673,Table15[If Material Anything Other than "Lead" in Column E,Was Material Ever Previously Lead?],G8673,Table15[Customer-Owned Portion],O8673),Table15[Unique ID],0),0)))</f>
        <v/>
      </c>
      <c r="X8673"/>
    </row>
    <row r="8674" spans="2:24" x14ac:dyDescent="0.25">
      <c r="B8674" s="146"/>
      <c r="C8674" s="31"/>
      <c r="D8674" s="31"/>
      <c r="E8674" s="44"/>
      <c r="F8674" s="43"/>
      <c r="G8674" s="84"/>
      <c r="H8674" s="31"/>
      <c r="I8674" s="31"/>
      <c r="J8674" s="84"/>
      <c r="K8674" s="31"/>
      <c r="L8674" s="31"/>
      <c r="M8674" s="169"/>
      <c r="N8674" s="148"/>
      <c r="O8674" s="106"/>
      <c r="P8674" s="43"/>
      <c r="Q8674" s="31"/>
      <c r="R8674" s="84"/>
      <c r="S8674" s="31"/>
      <c r="T8674" s="31"/>
      <c r="U8674" s="169"/>
      <c r="V8674" s="150"/>
      <c r="W8674" s="141" t="str" cm="1">
        <f t="array" ref="W8674">IF(SUM(LEN(B8674:V8674))=0,"",IF(OR(OR(ISBLANK(F8674),SUM(LEN(C8674),LEN(D8674))=0),AND(NOT(E8674="Unknown"),ISBLANK(J8674)),AND(NOT(O8674="Unknown"),ISBLANK(R8674))),"Missing Information", INDEX(Table15[Entire Service Line Classification], MATCH(SUMIFS(Table15[Unique ID],Table15[System-Owned Portion],E8674,Table15[If Material Anything Other than "Lead" in Column E,Was Material Ever Previously Lead?],G8674,Table15[Customer-Owned Portion],O8674),Table15[Unique ID],0),0)))</f>
        <v/>
      </c>
      <c r="X8674"/>
    </row>
    <row r="8675" spans="2:24" x14ac:dyDescent="0.25">
      <c r="B8675" s="146"/>
      <c r="C8675" s="31"/>
      <c r="D8675" s="31"/>
      <c r="E8675" s="44"/>
      <c r="F8675" s="43"/>
      <c r="G8675" s="84"/>
      <c r="H8675" s="31"/>
      <c r="I8675" s="31"/>
      <c r="J8675" s="84"/>
      <c r="K8675" s="31"/>
      <c r="L8675" s="31"/>
      <c r="M8675" s="169"/>
      <c r="N8675" s="148"/>
      <c r="O8675" s="106"/>
      <c r="P8675" s="43"/>
      <c r="Q8675" s="31"/>
      <c r="R8675" s="84"/>
      <c r="S8675" s="31"/>
      <c r="T8675" s="31"/>
      <c r="U8675" s="169"/>
      <c r="V8675" s="150"/>
      <c r="W8675" s="141" t="str" cm="1">
        <f t="array" ref="W8675">IF(SUM(LEN(B8675:V8675))=0,"",IF(OR(OR(ISBLANK(F8675),SUM(LEN(C8675),LEN(D8675))=0),AND(NOT(E8675="Unknown"),ISBLANK(J8675)),AND(NOT(O8675="Unknown"),ISBLANK(R8675))),"Missing Information", INDEX(Table15[Entire Service Line Classification], MATCH(SUMIFS(Table15[Unique ID],Table15[System-Owned Portion],E8675,Table15[If Material Anything Other than "Lead" in Column E,Was Material Ever Previously Lead?],G8675,Table15[Customer-Owned Portion],O8675),Table15[Unique ID],0),0)))</f>
        <v/>
      </c>
      <c r="X8675"/>
    </row>
    <row r="8676" spans="2:24" x14ac:dyDescent="0.25">
      <c r="B8676" s="146"/>
      <c r="C8676" s="31"/>
      <c r="D8676" s="31"/>
      <c r="E8676" s="44"/>
      <c r="F8676" s="43"/>
      <c r="G8676" s="84"/>
      <c r="H8676" s="31"/>
      <c r="I8676" s="31"/>
      <c r="J8676" s="84"/>
      <c r="K8676" s="31"/>
      <c r="L8676" s="31"/>
      <c r="M8676" s="169"/>
      <c r="N8676" s="148"/>
      <c r="O8676" s="106"/>
      <c r="P8676" s="43"/>
      <c r="Q8676" s="31"/>
      <c r="R8676" s="84"/>
      <c r="S8676" s="31"/>
      <c r="T8676" s="31"/>
      <c r="U8676" s="169"/>
      <c r="V8676" s="150"/>
      <c r="W8676" s="141" t="str" cm="1">
        <f t="array" ref="W8676">IF(SUM(LEN(B8676:V8676))=0,"",IF(OR(OR(ISBLANK(F8676),SUM(LEN(C8676),LEN(D8676))=0),AND(NOT(E8676="Unknown"),ISBLANK(J8676)),AND(NOT(O8676="Unknown"),ISBLANK(R8676))),"Missing Information", INDEX(Table15[Entire Service Line Classification], MATCH(SUMIFS(Table15[Unique ID],Table15[System-Owned Portion],E8676,Table15[If Material Anything Other than "Lead" in Column E,Was Material Ever Previously Lead?],G8676,Table15[Customer-Owned Portion],O8676),Table15[Unique ID],0),0)))</f>
        <v/>
      </c>
      <c r="X8676"/>
    </row>
    <row r="8677" spans="2:24" x14ac:dyDescent="0.25">
      <c r="B8677" s="146"/>
      <c r="C8677" s="31"/>
      <c r="D8677" s="31"/>
      <c r="E8677" s="44"/>
      <c r="F8677" s="43"/>
      <c r="G8677" s="84"/>
      <c r="H8677" s="31"/>
      <c r="I8677" s="31"/>
      <c r="J8677" s="84"/>
      <c r="K8677" s="31"/>
      <c r="L8677" s="31"/>
      <c r="M8677" s="169"/>
      <c r="N8677" s="148"/>
      <c r="O8677" s="106"/>
      <c r="P8677" s="43"/>
      <c r="Q8677" s="31"/>
      <c r="R8677" s="84"/>
      <c r="S8677" s="31"/>
      <c r="T8677" s="31"/>
      <c r="U8677" s="169"/>
      <c r="V8677" s="150"/>
      <c r="W8677" s="141" t="str" cm="1">
        <f t="array" ref="W8677">IF(SUM(LEN(B8677:V8677))=0,"",IF(OR(OR(ISBLANK(F8677),SUM(LEN(C8677),LEN(D8677))=0),AND(NOT(E8677="Unknown"),ISBLANK(J8677)),AND(NOT(O8677="Unknown"),ISBLANK(R8677))),"Missing Information", INDEX(Table15[Entire Service Line Classification], MATCH(SUMIFS(Table15[Unique ID],Table15[System-Owned Portion],E8677,Table15[If Material Anything Other than "Lead" in Column E,Was Material Ever Previously Lead?],G8677,Table15[Customer-Owned Portion],O8677),Table15[Unique ID],0),0)))</f>
        <v/>
      </c>
      <c r="X8677"/>
    </row>
    <row r="8678" spans="2:24" x14ac:dyDescent="0.25">
      <c r="B8678" s="146"/>
      <c r="C8678" s="31"/>
      <c r="D8678" s="31"/>
      <c r="E8678" s="44"/>
      <c r="F8678" s="43"/>
      <c r="G8678" s="84"/>
      <c r="H8678" s="31"/>
      <c r="I8678" s="31"/>
      <c r="J8678" s="84"/>
      <c r="K8678" s="31"/>
      <c r="L8678" s="31"/>
      <c r="M8678" s="169"/>
      <c r="N8678" s="148"/>
      <c r="O8678" s="106"/>
      <c r="P8678" s="43"/>
      <c r="Q8678" s="31"/>
      <c r="R8678" s="84"/>
      <c r="S8678" s="31"/>
      <c r="T8678" s="31"/>
      <c r="U8678" s="169"/>
      <c r="V8678" s="150"/>
      <c r="W8678" s="141" t="str" cm="1">
        <f t="array" ref="W8678">IF(SUM(LEN(B8678:V8678))=0,"",IF(OR(OR(ISBLANK(F8678),SUM(LEN(C8678),LEN(D8678))=0),AND(NOT(E8678="Unknown"),ISBLANK(J8678)),AND(NOT(O8678="Unknown"),ISBLANK(R8678))),"Missing Information", INDEX(Table15[Entire Service Line Classification], MATCH(SUMIFS(Table15[Unique ID],Table15[System-Owned Portion],E8678,Table15[If Material Anything Other than "Lead" in Column E,Was Material Ever Previously Lead?],G8678,Table15[Customer-Owned Portion],O8678),Table15[Unique ID],0),0)))</f>
        <v/>
      </c>
      <c r="X8678"/>
    </row>
    <row r="8679" spans="2:24" x14ac:dyDescent="0.25">
      <c r="B8679" s="146"/>
      <c r="C8679" s="31"/>
      <c r="D8679" s="31"/>
      <c r="E8679" s="44"/>
      <c r="F8679" s="43"/>
      <c r="G8679" s="84"/>
      <c r="H8679" s="31"/>
      <c r="I8679" s="31"/>
      <c r="J8679" s="84"/>
      <c r="K8679" s="31"/>
      <c r="L8679" s="31"/>
      <c r="M8679" s="169"/>
      <c r="N8679" s="148"/>
      <c r="O8679" s="106"/>
      <c r="P8679" s="43"/>
      <c r="Q8679" s="31"/>
      <c r="R8679" s="84"/>
      <c r="S8679" s="31"/>
      <c r="T8679" s="31"/>
      <c r="U8679" s="169"/>
      <c r="V8679" s="150"/>
      <c r="W8679" s="141" t="str" cm="1">
        <f t="array" ref="W8679">IF(SUM(LEN(B8679:V8679))=0,"",IF(OR(OR(ISBLANK(F8679),SUM(LEN(C8679),LEN(D8679))=0),AND(NOT(E8679="Unknown"),ISBLANK(J8679)),AND(NOT(O8679="Unknown"),ISBLANK(R8679))),"Missing Information", INDEX(Table15[Entire Service Line Classification], MATCH(SUMIFS(Table15[Unique ID],Table15[System-Owned Portion],E8679,Table15[If Material Anything Other than "Lead" in Column E,Was Material Ever Previously Lead?],G8679,Table15[Customer-Owned Portion],O8679),Table15[Unique ID],0),0)))</f>
        <v/>
      </c>
      <c r="X8679"/>
    </row>
    <row r="8680" spans="2:24" x14ac:dyDescent="0.25">
      <c r="B8680" s="146"/>
      <c r="C8680" s="31"/>
      <c r="D8680" s="31"/>
      <c r="E8680" s="44"/>
      <c r="F8680" s="43"/>
      <c r="G8680" s="84"/>
      <c r="H8680" s="31"/>
      <c r="I8680" s="31"/>
      <c r="J8680" s="84"/>
      <c r="K8680" s="31"/>
      <c r="L8680" s="31"/>
      <c r="M8680" s="169"/>
      <c r="N8680" s="148"/>
      <c r="O8680" s="106"/>
      <c r="P8680" s="43"/>
      <c r="Q8680" s="31"/>
      <c r="R8680" s="84"/>
      <c r="S8680" s="31"/>
      <c r="T8680" s="31"/>
      <c r="U8680" s="169"/>
      <c r="V8680" s="150"/>
      <c r="W8680" s="141" t="str" cm="1">
        <f t="array" ref="W8680">IF(SUM(LEN(B8680:V8680))=0,"",IF(OR(OR(ISBLANK(F8680),SUM(LEN(C8680),LEN(D8680))=0),AND(NOT(E8680="Unknown"),ISBLANK(J8680)),AND(NOT(O8680="Unknown"),ISBLANK(R8680))),"Missing Information", INDEX(Table15[Entire Service Line Classification], MATCH(SUMIFS(Table15[Unique ID],Table15[System-Owned Portion],E8680,Table15[If Material Anything Other than "Lead" in Column E,Was Material Ever Previously Lead?],G8680,Table15[Customer-Owned Portion],O8680),Table15[Unique ID],0),0)))</f>
        <v/>
      </c>
      <c r="X8680"/>
    </row>
    <row r="8681" spans="2:24" x14ac:dyDescent="0.25">
      <c r="B8681" s="146"/>
      <c r="C8681" s="31"/>
      <c r="D8681" s="31"/>
      <c r="E8681" s="44"/>
      <c r="F8681" s="43"/>
      <c r="G8681" s="84"/>
      <c r="H8681" s="31"/>
      <c r="I8681" s="31"/>
      <c r="J8681" s="84"/>
      <c r="K8681" s="31"/>
      <c r="L8681" s="31"/>
      <c r="M8681" s="169"/>
      <c r="N8681" s="148"/>
      <c r="O8681" s="106"/>
      <c r="P8681" s="43"/>
      <c r="Q8681" s="31"/>
      <c r="R8681" s="84"/>
      <c r="S8681" s="31"/>
      <c r="T8681" s="31"/>
      <c r="U8681" s="169"/>
      <c r="V8681" s="150"/>
      <c r="W8681" s="141" t="str" cm="1">
        <f t="array" ref="W8681">IF(SUM(LEN(B8681:V8681))=0,"",IF(OR(OR(ISBLANK(F8681),SUM(LEN(C8681),LEN(D8681))=0),AND(NOT(E8681="Unknown"),ISBLANK(J8681)),AND(NOT(O8681="Unknown"),ISBLANK(R8681))),"Missing Information", INDEX(Table15[Entire Service Line Classification], MATCH(SUMIFS(Table15[Unique ID],Table15[System-Owned Portion],E8681,Table15[If Material Anything Other than "Lead" in Column E,Was Material Ever Previously Lead?],G8681,Table15[Customer-Owned Portion],O8681),Table15[Unique ID],0),0)))</f>
        <v/>
      </c>
      <c r="X8681"/>
    </row>
    <row r="8682" spans="2:24" x14ac:dyDescent="0.25">
      <c r="B8682" s="146"/>
      <c r="C8682" s="31"/>
      <c r="D8682" s="31"/>
      <c r="E8682" s="44"/>
      <c r="F8682" s="43"/>
      <c r="G8682" s="84"/>
      <c r="H8682" s="31"/>
      <c r="I8682" s="31"/>
      <c r="J8682" s="84"/>
      <c r="K8682" s="31"/>
      <c r="L8682" s="31"/>
      <c r="M8682" s="169"/>
      <c r="N8682" s="148"/>
      <c r="O8682" s="106"/>
      <c r="P8682" s="43"/>
      <c r="Q8682" s="31"/>
      <c r="R8682" s="84"/>
      <c r="S8682" s="31"/>
      <c r="T8682" s="31"/>
      <c r="U8682" s="169"/>
      <c r="V8682" s="150"/>
      <c r="W8682" s="141" t="str" cm="1">
        <f t="array" ref="W8682">IF(SUM(LEN(B8682:V8682))=0,"",IF(OR(OR(ISBLANK(F8682),SUM(LEN(C8682),LEN(D8682))=0),AND(NOT(E8682="Unknown"),ISBLANK(J8682)),AND(NOT(O8682="Unknown"),ISBLANK(R8682))),"Missing Information", INDEX(Table15[Entire Service Line Classification], MATCH(SUMIFS(Table15[Unique ID],Table15[System-Owned Portion],E8682,Table15[If Material Anything Other than "Lead" in Column E,Was Material Ever Previously Lead?],G8682,Table15[Customer-Owned Portion],O8682),Table15[Unique ID],0),0)))</f>
        <v/>
      </c>
      <c r="X8682"/>
    </row>
    <row r="8683" spans="2:24" x14ac:dyDescent="0.25">
      <c r="B8683" s="146"/>
      <c r="C8683" s="31"/>
      <c r="D8683" s="31"/>
      <c r="E8683" s="44"/>
      <c r="F8683" s="43"/>
      <c r="G8683" s="84"/>
      <c r="H8683" s="31"/>
      <c r="I8683" s="31"/>
      <c r="J8683" s="84"/>
      <c r="K8683" s="31"/>
      <c r="L8683" s="31"/>
      <c r="M8683" s="169"/>
      <c r="N8683" s="148"/>
      <c r="O8683" s="106"/>
      <c r="P8683" s="43"/>
      <c r="Q8683" s="31"/>
      <c r="R8683" s="84"/>
      <c r="S8683" s="31"/>
      <c r="T8683" s="31"/>
      <c r="U8683" s="169"/>
      <c r="V8683" s="150"/>
      <c r="W8683" s="141" t="str" cm="1">
        <f t="array" ref="W8683">IF(SUM(LEN(B8683:V8683))=0,"",IF(OR(OR(ISBLANK(F8683),SUM(LEN(C8683),LEN(D8683))=0),AND(NOT(E8683="Unknown"),ISBLANK(J8683)),AND(NOT(O8683="Unknown"),ISBLANK(R8683))),"Missing Information", INDEX(Table15[Entire Service Line Classification], MATCH(SUMIFS(Table15[Unique ID],Table15[System-Owned Portion],E8683,Table15[If Material Anything Other than "Lead" in Column E,Was Material Ever Previously Lead?],G8683,Table15[Customer-Owned Portion],O8683),Table15[Unique ID],0),0)))</f>
        <v/>
      </c>
      <c r="X8683"/>
    </row>
    <row r="8684" spans="2:24" x14ac:dyDescent="0.25">
      <c r="B8684" s="146"/>
      <c r="C8684" s="31"/>
      <c r="D8684" s="31"/>
      <c r="E8684" s="44"/>
      <c r="F8684" s="43"/>
      <c r="G8684" s="84"/>
      <c r="H8684" s="31"/>
      <c r="I8684" s="31"/>
      <c r="J8684" s="84"/>
      <c r="K8684" s="31"/>
      <c r="L8684" s="31"/>
      <c r="M8684" s="169"/>
      <c r="N8684" s="148"/>
      <c r="O8684" s="106"/>
      <c r="P8684" s="43"/>
      <c r="Q8684" s="31"/>
      <c r="R8684" s="84"/>
      <c r="S8684" s="31"/>
      <c r="T8684" s="31"/>
      <c r="U8684" s="169"/>
      <c r="V8684" s="150"/>
      <c r="W8684" s="141" t="str" cm="1">
        <f t="array" ref="W8684">IF(SUM(LEN(B8684:V8684))=0,"",IF(OR(OR(ISBLANK(F8684),SUM(LEN(C8684),LEN(D8684))=0),AND(NOT(E8684="Unknown"),ISBLANK(J8684)),AND(NOT(O8684="Unknown"),ISBLANK(R8684))),"Missing Information", INDEX(Table15[Entire Service Line Classification], MATCH(SUMIFS(Table15[Unique ID],Table15[System-Owned Portion],E8684,Table15[If Material Anything Other than "Lead" in Column E,Was Material Ever Previously Lead?],G8684,Table15[Customer-Owned Portion],O8684),Table15[Unique ID],0),0)))</f>
        <v/>
      </c>
      <c r="X8684"/>
    </row>
    <row r="8685" spans="2:24" x14ac:dyDescent="0.25">
      <c r="B8685" s="146"/>
      <c r="C8685" s="31"/>
      <c r="D8685" s="31"/>
      <c r="E8685" s="44"/>
      <c r="F8685" s="43"/>
      <c r="G8685" s="84"/>
      <c r="H8685" s="31"/>
      <c r="I8685" s="31"/>
      <c r="J8685" s="84"/>
      <c r="K8685" s="31"/>
      <c r="L8685" s="31"/>
      <c r="M8685" s="169"/>
      <c r="N8685" s="148"/>
      <c r="O8685" s="106"/>
      <c r="P8685" s="43"/>
      <c r="Q8685" s="31"/>
      <c r="R8685" s="84"/>
      <c r="S8685" s="31"/>
      <c r="T8685" s="31"/>
      <c r="U8685" s="169"/>
      <c r="V8685" s="150"/>
      <c r="W8685" s="141" t="str" cm="1">
        <f t="array" ref="W8685">IF(SUM(LEN(B8685:V8685))=0,"",IF(OR(OR(ISBLANK(F8685),SUM(LEN(C8685),LEN(D8685))=0),AND(NOT(E8685="Unknown"),ISBLANK(J8685)),AND(NOT(O8685="Unknown"),ISBLANK(R8685))),"Missing Information", INDEX(Table15[Entire Service Line Classification], MATCH(SUMIFS(Table15[Unique ID],Table15[System-Owned Portion],E8685,Table15[If Material Anything Other than "Lead" in Column E,Was Material Ever Previously Lead?],G8685,Table15[Customer-Owned Portion],O8685),Table15[Unique ID],0),0)))</f>
        <v/>
      </c>
      <c r="X8685"/>
    </row>
    <row r="8686" spans="2:24" x14ac:dyDescent="0.25">
      <c r="B8686" s="146"/>
      <c r="C8686" s="31"/>
      <c r="D8686" s="31"/>
      <c r="E8686" s="44"/>
      <c r="F8686" s="43"/>
      <c r="G8686" s="84"/>
      <c r="H8686" s="31"/>
      <c r="I8686" s="31"/>
      <c r="J8686" s="84"/>
      <c r="K8686" s="31"/>
      <c r="L8686" s="31"/>
      <c r="M8686" s="169"/>
      <c r="N8686" s="148"/>
      <c r="O8686" s="106"/>
      <c r="P8686" s="43"/>
      <c r="Q8686" s="31"/>
      <c r="R8686" s="84"/>
      <c r="S8686" s="31"/>
      <c r="T8686" s="31"/>
      <c r="U8686" s="169"/>
      <c r="V8686" s="150"/>
      <c r="W8686" s="141" t="str" cm="1">
        <f t="array" ref="W8686">IF(SUM(LEN(B8686:V8686))=0,"",IF(OR(OR(ISBLANK(F8686),SUM(LEN(C8686),LEN(D8686))=0),AND(NOT(E8686="Unknown"),ISBLANK(J8686)),AND(NOT(O8686="Unknown"),ISBLANK(R8686))),"Missing Information", INDEX(Table15[Entire Service Line Classification], MATCH(SUMIFS(Table15[Unique ID],Table15[System-Owned Portion],E8686,Table15[If Material Anything Other than "Lead" in Column E,Was Material Ever Previously Lead?],G8686,Table15[Customer-Owned Portion],O8686),Table15[Unique ID],0),0)))</f>
        <v/>
      </c>
      <c r="X8686"/>
    </row>
    <row r="8687" spans="2:24" x14ac:dyDescent="0.25">
      <c r="B8687" s="146"/>
      <c r="C8687" s="31"/>
      <c r="D8687" s="31"/>
      <c r="E8687" s="44"/>
      <c r="F8687" s="43"/>
      <c r="G8687" s="84"/>
      <c r="H8687" s="31"/>
      <c r="I8687" s="31"/>
      <c r="J8687" s="84"/>
      <c r="K8687" s="31"/>
      <c r="L8687" s="31"/>
      <c r="M8687" s="169"/>
      <c r="N8687" s="148"/>
      <c r="O8687" s="106"/>
      <c r="P8687" s="43"/>
      <c r="Q8687" s="31"/>
      <c r="R8687" s="84"/>
      <c r="S8687" s="31"/>
      <c r="T8687" s="31"/>
      <c r="U8687" s="169"/>
      <c r="V8687" s="150"/>
      <c r="W8687" s="141" t="str" cm="1">
        <f t="array" ref="W8687">IF(SUM(LEN(B8687:V8687))=0,"",IF(OR(OR(ISBLANK(F8687),SUM(LEN(C8687),LEN(D8687))=0),AND(NOT(E8687="Unknown"),ISBLANK(J8687)),AND(NOT(O8687="Unknown"),ISBLANK(R8687))),"Missing Information", INDEX(Table15[Entire Service Line Classification], MATCH(SUMIFS(Table15[Unique ID],Table15[System-Owned Portion],E8687,Table15[If Material Anything Other than "Lead" in Column E,Was Material Ever Previously Lead?],G8687,Table15[Customer-Owned Portion],O8687),Table15[Unique ID],0),0)))</f>
        <v/>
      </c>
      <c r="X8687"/>
    </row>
    <row r="8688" spans="2:24" x14ac:dyDescent="0.25">
      <c r="B8688" s="146"/>
      <c r="C8688" s="31"/>
      <c r="D8688" s="31"/>
      <c r="E8688" s="44"/>
      <c r="F8688" s="43"/>
      <c r="G8688" s="84"/>
      <c r="H8688" s="31"/>
      <c r="I8688" s="31"/>
      <c r="J8688" s="84"/>
      <c r="K8688" s="31"/>
      <c r="L8688" s="31"/>
      <c r="M8688" s="169"/>
      <c r="N8688" s="148"/>
      <c r="O8688" s="106"/>
      <c r="P8688" s="43"/>
      <c r="Q8688" s="31"/>
      <c r="R8688" s="84"/>
      <c r="S8688" s="31"/>
      <c r="T8688" s="31"/>
      <c r="U8688" s="169"/>
      <c r="V8688" s="150"/>
      <c r="W8688" s="141" t="str" cm="1">
        <f t="array" ref="W8688">IF(SUM(LEN(B8688:V8688))=0,"",IF(OR(OR(ISBLANK(F8688),SUM(LEN(C8688),LEN(D8688))=0),AND(NOT(E8688="Unknown"),ISBLANK(J8688)),AND(NOT(O8688="Unknown"),ISBLANK(R8688))),"Missing Information", INDEX(Table15[Entire Service Line Classification], MATCH(SUMIFS(Table15[Unique ID],Table15[System-Owned Portion],E8688,Table15[If Material Anything Other than "Lead" in Column E,Was Material Ever Previously Lead?],G8688,Table15[Customer-Owned Portion],O8688),Table15[Unique ID],0),0)))</f>
        <v/>
      </c>
      <c r="X8688"/>
    </row>
    <row r="8689" spans="2:24" x14ac:dyDescent="0.25">
      <c r="B8689" s="146"/>
      <c r="C8689" s="31"/>
      <c r="D8689" s="31"/>
      <c r="E8689" s="44"/>
      <c r="F8689" s="43"/>
      <c r="G8689" s="84"/>
      <c r="H8689" s="31"/>
      <c r="I8689" s="31"/>
      <c r="J8689" s="84"/>
      <c r="K8689" s="31"/>
      <c r="L8689" s="31"/>
      <c r="M8689" s="169"/>
      <c r="N8689" s="148"/>
      <c r="O8689" s="106"/>
      <c r="P8689" s="43"/>
      <c r="Q8689" s="31"/>
      <c r="R8689" s="84"/>
      <c r="S8689" s="31"/>
      <c r="T8689" s="31"/>
      <c r="U8689" s="169"/>
      <c r="V8689" s="150"/>
      <c r="W8689" s="141" t="str" cm="1">
        <f t="array" ref="W8689">IF(SUM(LEN(B8689:V8689))=0,"",IF(OR(OR(ISBLANK(F8689),SUM(LEN(C8689),LEN(D8689))=0),AND(NOT(E8689="Unknown"),ISBLANK(J8689)),AND(NOT(O8689="Unknown"),ISBLANK(R8689))),"Missing Information", INDEX(Table15[Entire Service Line Classification], MATCH(SUMIFS(Table15[Unique ID],Table15[System-Owned Portion],E8689,Table15[If Material Anything Other than "Lead" in Column E,Was Material Ever Previously Lead?],G8689,Table15[Customer-Owned Portion],O8689),Table15[Unique ID],0),0)))</f>
        <v/>
      </c>
      <c r="X8689"/>
    </row>
    <row r="8690" spans="2:24" x14ac:dyDescent="0.25">
      <c r="B8690" s="146"/>
      <c r="C8690" s="31"/>
      <c r="D8690" s="31"/>
      <c r="E8690" s="44"/>
      <c r="F8690" s="43"/>
      <c r="G8690" s="84"/>
      <c r="H8690" s="31"/>
      <c r="I8690" s="31"/>
      <c r="J8690" s="84"/>
      <c r="K8690" s="31"/>
      <c r="L8690" s="31"/>
      <c r="M8690" s="169"/>
      <c r="N8690" s="148"/>
      <c r="O8690" s="106"/>
      <c r="P8690" s="43"/>
      <c r="Q8690" s="31"/>
      <c r="R8690" s="84"/>
      <c r="S8690" s="31"/>
      <c r="T8690" s="31"/>
      <c r="U8690" s="169"/>
      <c r="V8690" s="150"/>
      <c r="W8690" s="141" t="str" cm="1">
        <f t="array" ref="W8690">IF(SUM(LEN(B8690:V8690))=0,"",IF(OR(OR(ISBLANK(F8690),SUM(LEN(C8690),LEN(D8690))=0),AND(NOT(E8690="Unknown"),ISBLANK(J8690)),AND(NOT(O8690="Unknown"),ISBLANK(R8690))),"Missing Information", INDEX(Table15[Entire Service Line Classification], MATCH(SUMIFS(Table15[Unique ID],Table15[System-Owned Portion],E8690,Table15[If Material Anything Other than "Lead" in Column E,Was Material Ever Previously Lead?],G8690,Table15[Customer-Owned Portion],O8690),Table15[Unique ID],0),0)))</f>
        <v/>
      </c>
      <c r="X8690"/>
    </row>
    <row r="8691" spans="2:24" x14ac:dyDescent="0.25">
      <c r="B8691" s="146"/>
      <c r="C8691" s="31"/>
      <c r="D8691" s="31"/>
      <c r="E8691" s="44"/>
      <c r="F8691" s="43"/>
      <c r="G8691" s="84"/>
      <c r="H8691" s="31"/>
      <c r="I8691" s="31"/>
      <c r="J8691" s="84"/>
      <c r="K8691" s="31"/>
      <c r="L8691" s="31"/>
      <c r="M8691" s="169"/>
      <c r="N8691" s="148"/>
      <c r="O8691" s="106"/>
      <c r="P8691" s="43"/>
      <c r="Q8691" s="31"/>
      <c r="R8691" s="84"/>
      <c r="S8691" s="31"/>
      <c r="T8691" s="31"/>
      <c r="U8691" s="169"/>
      <c r="V8691" s="150"/>
      <c r="W8691" s="141" t="str" cm="1">
        <f t="array" ref="W8691">IF(SUM(LEN(B8691:V8691))=0,"",IF(OR(OR(ISBLANK(F8691),SUM(LEN(C8691),LEN(D8691))=0),AND(NOT(E8691="Unknown"),ISBLANK(J8691)),AND(NOT(O8691="Unknown"),ISBLANK(R8691))),"Missing Information", INDEX(Table15[Entire Service Line Classification], MATCH(SUMIFS(Table15[Unique ID],Table15[System-Owned Portion],E8691,Table15[If Material Anything Other than "Lead" in Column E,Was Material Ever Previously Lead?],G8691,Table15[Customer-Owned Portion],O8691),Table15[Unique ID],0),0)))</f>
        <v/>
      </c>
      <c r="X8691"/>
    </row>
    <row r="8692" spans="2:24" x14ac:dyDescent="0.25">
      <c r="B8692" s="146"/>
      <c r="C8692" s="31"/>
      <c r="D8692" s="31"/>
      <c r="E8692" s="44"/>
      <c r="F8692" s="43"/>
      <c r="G8692" s="84"/>
      <c r="H8692" s="31"/>
      <c r="I8692" s="31"/>
      <c r="J8692" s="84"/>
      <c r="K8692" s="31"/>
      <c r="L8692" s="31"/>
      <c r="M8692" s="169"/>
      <c r="N8692" s="148"/>
      <c r="O8692" s="106"/>
      <c r="P8692" s="43"/>
      <c r="Q8692" s="31"/>
      <c r="R8692" s="84"/>
      <c r="S8692" s="31"/>
      <c r="T8692" s="31"/>
      <c r="U8692" s="169"/>
      <c r="V8692" s="150"/>
      <c r="W8692" s="141" t="str" cm="1">
        <f t="array" ref="W8692">IF(SUM(LEN(B8692:V8692))=0,"",IF(OR(OR(ISBLANK(F8692),SUM(LEN(C8692),LEN(D8692))=0),AND(NOT(E8692="Unknown"),ISBLANK(J8692)),AND(NOT(O8692="Unknown"),ISBLANK(R8692))),"Missing Information", INDEX(Table15[Entire Service Line Classification], MATCH(SUMIFS(Table15[Unique ID],Table15[System-Owned Portion],E8692,Table15[If Material Anything Other than "Lead" in Column E,Was Material Ever Previously Lead?],G8692,Table15[Customer-Owned Portion],O8692),Table15[Unique ID],0),0)))</f>
        <v/>
      </c>
      <c r="X8692"/>
    </row>
    <row r="8693" spans="2:24" x14ac:dyDescent="0.25">
      <c r="B8693" s="146"/>
      <c r="C8693" s="31"/>
      <c r="D8693" s="31"/>
      <c r="E8693" s="44"/>
      <c r="F8693" s="43"/>
      <c r="G8693" s="84"/>
      <c r="H8693" s="31"/>
      <c r="I8693" s="31"/>
      <c r="J8693" s="84"/>
      <c r="K8693" s="31"/>
      <c r="L8693" s="31"/>
      <c r="M8693" s="169"/>
      <c r="N8693" s="148"/>
      <c r="O8693" s="106"/>
      <c r="P8693" s="43"/>
      <c r="Q8693" s="31"/>
      <c r="R8693" s="84"/>
      <c r="S8693" s="31"/>
      <c r="T8693" s="31"/>
      <c r="U8693" s="169"/>
      <c r="V8693" s="150"/>
      <c r="W8693" s="141" t="str" cm="1">
        <f t="array" ref="W8693">IF(SUM(LEN(B8693:V8693))=0,"",IF(OR(OR(ISBLANK(F8693),SUM(LEN(C8693),LEN(D8693))=0),AND(NOT(E8693="Unknown"),ISBLANK(J8693)),AND(NOT(O8693="Unknown"),ISBLANK(R8693))),"Missing Information", INDEX(Table15[Entire Service Line Classification], MATCH(SUMIFS(Table15[Unique ID],Table15[System-Owned Portion],E8693,Table15[If Material Anything Other than "Lead" in Column E,Was Material Ever Previously Lead?],G8693,Table15[Customer-Owned Portion],O8693),Table15[Unique ID],0),0)))</f>
        <v/>
      </c>
      <c r="X8693"/>
    </row>
    <row r="8694" spans="2:24" x14ac:dyDescent="0.25">
      <c r="B8694" s="146"/>
      <c r="C8694" s="31"/>
      <c r="D8694" s="31"/>
      <c r="E8694" s="44"/>
      <c r="F8694" s="43"/>
      <c r="G8694" s="84"/>
      <c r="H8694" s="31"/>
      <c r="I8694" s="31"/>
      <c r="J8694" s="84"/>
      <c r="K8694" s="31"/>
      <c r="L8694" s="31"/>
      <c r="M8694" s="169"/>
      <c r="N8694" s="148"/>
      <c r="O8694" s="106"/>
      <c r="P8694" s="43"/>
      <c r="Q8694" s="31"/>
      <c r="R8694" s="84"/>
      <c r="S8694" s="31"/>
      <c r="T8694" s="31"/>
      <c r="U8694" s="169"/>
      <c r="V8694" s="150"/>
      <c r="W8694" s="141" t="str" cm="1">
        <f t="array" ref="W8694">IF(SUM(LEN(B8694:V8694))=0,"",IF(OR(OR(ISBLANK(F8694),SUM(LEN(C8694),LEN(D8694))=0),AND(NOT(E8694="Unknown"),ISBLANK(J8694)),AND(NOT(O8694="Unknown"),ISBLANK(R8694))),"Missing Information", INDEX(Table15[Entire Service Line Classification], MATCH(SUMIFS(Table15[Unique ID],Table15[System-Owned Portion],E8694,Table15[If Material Anything Other than "Lead" in Column E,Was Material Ever Previously Lead?],G8694,Table15[Customer-Owned Portion],O8694),Table15[Unique ID],0),0)))</f>
        <v/>
      </c>
      <c r="X8694"/>
    </row>
    <row r="8695" spans="2:24" x14ac:dyDescent="0.25">
      <c r="B8695" s="146"/>
      <c r="C8695" s="31"/>
      <c r="D8695" s="31"/>
      <c r="E8695" s="44"/>
      <c r="F8695" s="43"/>
      <c r="G8695" s="84"/>
      <c r="H8695" s="31"/>
      <c r="I8695" s="31"/>
      <c r="J8695" s="84"/>
      <c r="K8695" s="31"/>
      <c r="L8695" s="31"/>
      <c r="M8695" s="169"/>
      <c r="N8695" s="148"/>
      <c r="O8695" s="106"/>
      <c r="P8695" s="43"/>
      <c r="Q8695" s="31"/>
      <c r="R8695" s="84"/>
      <c r="S8695" s="31"/>
      <c r="T8695" s="31"/>
      <c r="U8695" s="169"/>
      <c r="V8695" s="150"/>
      <c r="W8695" s="141" t="str" cm="1">
        <f t="array" ref="W8695">IF(SUM(LEN(B8695:V8695))=0,"",IF(OR(OR(ISBLANK(F8695),SUM(LEN(C8695),LEN(D8695))=0),AND(NOT(E8695="Unknown"),ISBLANK(J8695)),AND(NOT(O8695="Unknown"),ISBLANK(R8695))),"Missing Information", INDEX(Table15[Entire Service Line Classification], MATCH(SUMIFS(Table15[Unique ID],Table15[System-Owned Portion],E8695,Table15[If Material Anything Other than "Lead" in Column E,Was Material Ever Previously Lead?],G8695,Table15[Customer-Owned Portion],O8695),Table15[Unique ID],0),0)))</f>
        <v/>
      </c>
      <c r="X8695"/>
    </row>
    <row r="8696" spans="2:24" x14ac:dyDescent="0.25">
      <c r="B8696" s="146"/>
      <c r="C8696" s="31"/>
      <c r="D8696" s="31"/>
      <c r="E8696" s="44"/>
      <c r="F8696" s="43"/>
      <c r="G8696" s="84"/>
      <c r="H8696" s="31"/>
      <c r="I8696" s="31"/>
      <c r="J8696" s="84"/>
      <c r="K8696" s="31"/>
      <c r="L8696" s="31"/>
      <c r="M8696" s="169"/>
      <c r="N8696" s="148"/>
      <c r="O8696" s="106"/>
      <c r="P8696" s="43"/>
      <c r="Q8696" s="31"/>
      <c r="R8696" s="84"/>
      <c r="S8696" s="31"/>
      <c r="T8696" s="31"/>
      <c r="U8696" s="169"/>
      <c r="V8696" s="150"/>
      <c r="W8696" s="141" t="str" cm="1">
        <f t="array" ref="W8696">IF(SUM(LEN(B8696:V8696))=0,"",IF(OR(OR(ISBLANK(F8696),SUM(LEN(C8696),LEN(D8696))=0),AND(NOT(E8696="Unknown"),ISBLANK(J8696)),AND(NOT(O8696="Unknown"),ISBLANK(R8696))),"Missing Information", INDEX(Table15[Entire Service Line Classification], MATCH(SUMIFS(Table15[Unique ID],Table15[System-Owned Portion],E8696,Table15[If Material Anything Other than "Lead" in Column E,Was Material Ever Previously Lead?],G8696,Table15[Customer-Owned Portion],O8696),Table15[Unique ID],0),0)))</f>
        <v/>
      </c>
      <c r="X8696"/>
    </row>
    <row r="8697" spans="2:24" x14ac:dyDescent="0.25">
      <c r="B8697" s="146"/>
      <c r="C8697" s="31"/>
      <c r="D8697" s="31"/>
      <c r="E8697" s="44"/>
      <c r="F8697" s="43"/>
      <c r="G8697" s="84"/>
      <c r="H8697" s="31"/>
      <c r="I8697" s="31"/>
      <c r="J8697" s="84"/>
      <c r="K8697" s="31"/>
      <c r="L8697" s="31"/>
      <c r="M8697" s="169"/>
      <c r="N8697" s="148"/>
      <c r="O8697" s="106"/>
      <c r="P8697" s="43"/>
      <c r="Q8697" s="31"/>
      <c r="R8697" s="84"/>
      <c r="S8697" s="31"/>
      <c r="T8697" s="31"/>
      <c r="U8697" s="169"/>
      <c r="V8697" s="150"/>
      <c r="W8697" s="141" t="str" cm="1">
        <f t="array" ref="W8697">IF(SUM(LEN(B8697:V8697))=0,"",IF(OR(OR(ISBLANK(F8697),SUM(LEN(C8697),LEN(D8697))=0),AND(NOT(E8697="Unknown"),ISBLANK(J8697)),AND(NOT(O8697="Unknown"),ISBLANK(R8697))),"Missing Information", INDEX(Table15[Entire Service Line Classification], MATCH(SUMIFS(Table15[Unique ID],Table15[System-Owned Portion],E8697,Table15[If Material Anything Other than "Lead" in Column E,Was Material Ever Previously Lead?],G8697,Table15[Customer-Owned Portion],O8697),Table15[Unique ID],0),0)))</f>
        <v/>
      </c>
      <c r="X8697"/>
    </row>
    <row r="8698" spans="2:24" x14ac:dyDescent="0.25">
      <c r="B8698" s="146"/>
      <c r="C8698" s="31"/>
      <c r="D8698" s="31"/>
      <c r="E8698" s="44"/>
      <c r="F8698" s="43"/>
      <c r="G8698" s="84"/>
      <c r="H8698" s="31"/>
      <c r="I8698" s="31"/>
      <c r="J8698" s="84"/>
      <c r="K8698" s="31"/>
      <c r="L8698" s="31"/>
      <c r="M8698" s="169"/>
      <c r="N8698" s="148"/>
      <c r="O8698" s="106"/>
      <c r="P8698" s="43"/>
      <c r="Q8698" s="31"/>
      <c r="R8698" s="84"/>
      <c r="S8698" s="31"/>
      <c r="T8698" s="31"/>
      <c r="U8698" s="169"/>
      <c r="V8698" s="150"/>
      <c r="W8698" s="141" t="str" cm="1">
        <f t="array" ref="W8698">IF(SUM(LEN(B8698:V8698))=0,"",IF(OR(OR(ISBLANK(F8698),SUM(LEN(C8698),LEN(D8698))=0),AND(NOT(E8698="Unknown"),ISBLANK(J8698)),AND(NOT(O8698="Unknown"),ISBLANK(R8698))),"Missing Information", INDEX(Table15[Entire Service Line Classification], MATCH(SUMIFS(Table15[Unique ID],Table15[System-Owned Portion],E8698,Table15[If Material Anything Other than "Lead" in Column E,Was Material Ever Previously Lead?],G8698,Table15[Customer-Owned Portion],O8698),Table15[Unique ID],0),0)))</f>
        <v/>
      </c>
      <c r="X8698"/>
    </row>
    <row r="8699" spans="2:24" x14ac:dyDescent="0.25">
      <c r="B8699" s="146"/>
      <c r="C8699" s="31"/>
      <c r="D8699" s="31"/>
      <c r="E8699" s="44"/>
      <c r="F8699" s="43"/>
      <c r="G8699" s="84"/>
      <c r="H8699" s="31"/>
      <c r="I8699" s="31"/>
      <c r="J8699" s="84"/>
      <c r="K8699" s="31"/>
      <c r="L8699" s="31"/>
      <c r="M8699" s="169"/>
      <c r="N8699" s="148"/>
      <c r="O8699" s="106"/>
      <c r="P8699" s="43"/>
      <c r="Q8699" s="31"/>
      <c r="R8699" s="84"/>
      <c r="S8699" s="31"/>
      <c r="T8699" s="31"/>
      <c r="U8699" s="169"/>
      <c r="V8699" s="150"/>
      <c r="W8699" s="141" t="str" cm="1">
        <f t="array" ref="W8699">IF(SUM(LEN(B8699:V8699))=0,"",IF(OR(OR(ISBLANK(F8699),SUM(LEN(C8699),LEN(D8699))=0),AND(NOT(E8699="Unknown"),ISBLANK(J8699)),AND(NOT(O8699="Unknown"),ISBLANK(R8699))),"Missing Information", INDEX(Table15[Entire Service Line Classification], MATCH(SUMIFS(Table15[Unique ID],Table15[System-Owned Portion],E8699,Table15[If Material Anything Other than "Lead" in Column E,Was Material Ever Previously Lead?],G8699,Table15[Customer-Owned Portion],O8699),Table15[Unique ID],0),0)))</f>
        <v/>
      </c>
      <c r="X8699"/>
    </row>
    <row r="8700" spans="2:24" x14ac:dyDescent="0.25">
      <c r="B8700" s="146"/>
      <c r="C8700" s="31"/>
      <c r="D8700" s="31"/>
      <c r="E8700" s="44"/>
      <c r="F8700" s="43"/>
      <c r="G8700" s="84"/>
      <c r="H8700" s="31"/>
      <c r="I8700" s="31"/>
      <c r="J8700" s="84"/>
      <c r="K8700" s="31"/>
      <c r="L8700" s="31"/>
      <c r="M8700" s="169"/>
      <c r="N8700" s="148"/>
      <c r="O8700" s="106"/>
      <c r="P8700" s="43"/>
      <c r="Q8700" s="31"/>
      <c r="R8700" s="84"/>
      <c r="S8700" s="31"/>
      <c r="T8700" s="31"/>
      <c r="U8700" s="169"/>
      <c r="V8700" s="150"/>
      <c r="W8700" s="141" t="str" cm="1">
        <f t="array" ref="W8700">IF(SUM(LEN(B8700:V8700))=0,"",IF(OR(OR(ISBLANK(F8700),SUM(LEN(C8700),LEN(D8700))=0),AND(NOT(E8700="Unknown"),ISBLANK(J8700)),AND(NOT(O8700="Unknown"),ISBLANK(R8700))),"Missing Information", INDEX(Table15[Entire Service Line Classification], MATCH(SUMIFS(Table15[Unique ID],Table15[System-Owned Portion],E8700,Table15[If Material Anything Other than "Lead" in Column E,Was Material Ever Previously Lead?],G8700,Table15[Customer-Owned Portion],O8700),Table15[Unique ID],0),0)))</f>
        <v/>
      </c>
      <c r="X8700"/>
    </row>
    <row r="8701" spans="2:24" x14ac:dyDescent="0.25">
      <c r="B8701" s="146"/>
      <c r="C8701" s="31"/>
      <c r="D8701" s="31"/>
      <c r="E8701" s="44"/>
      <c r="F8701" s="43"/>
      <c r="G8701" s="84"/>
      <c r="H8701" s="31"/>
      <c r="I8701" s="31"/>
      <c r="J8701" s="84"/>
      <c r="K8701" s="31"/>
      <c r="L8701" s="31"/>
      <c r="M8701" s="169"/>
      <c r="N8701" s="148"/>
      <c r="O8701" s="106"/>
      <c r="P8701" s="43"/>
      <c r="Q8701" s="31"/>
      <c r="R8701" s="84"/>
      <c r="S8701" s="31"/>
      <c r="T8701" s="31"/>
      <c r="U8701" s="169"/>
      <c r="V8701" s="150"/>
      <c r="W8701" s="141" t="str" cm="1">
        <f t="array" ref="W8701">IF(SUM(LEN(B8701:V8701))=0,"",IF(OR(OR(ISBLANK(F8701),SUM(LEN(C8701),LEN(D8701))=0),AND(NOT(E8701="Unknown"),ISBLANK(J8701)),AND(NOT(O8701="Unknown"),ISBLANK(R8701))),"Missing Information", INDEX(Table15[Entire Service Line Classification], MATCH(SUMIFS(Table15[Unique ID],Table15[System-Owned Portion],E8701,Table15[If Material Anything Other than "Lead" in Column E,Was Material Ever Previously Lead?],G8701,Table15[Customer-Owned Portion],O8701),Table15[Unique ID],0),0)))</f>
        <v/>
      </c>
      <c r="X8701"/>
    </row>
    <row r="8702" spans="2:24" x14ac:dyDescent="0.25">
      <c r="B8702" s="146"/>
      <c r="C8702" s="31"/>
      <c r="D8702" s="31"/>
      <c r="E8702" s="44"/>
      <c r="F8702" s="43"/>
      <c r="G8702" s="84"/>
      <c r="H8702" s="31"/>
      <c r="I8702" s="31"/>
      <c r="J8702" s="84"/>
      <c r="K8702" s="31"/>
      <c r="L8702" s="31"/>
      <c r="M8702" s="169"/>
      <c r="N8702" s="148"/>
      <c r="O8702" s="106"/>
      <c r="P8702" s="43"/>
      <c r="Q8702" s="31"/>
      <c r="R8702" s="84"/>
      <c r="S8702" s="31"/>
      <c r="T8702" s="31"/>
      <c r="U8702" s="169"/>
      <c r="V8702" s="150"/>
      <c r="W8702" s="141" t="str" cm="1">
        <f t="array" ref="W8702">IF(SUM(LEN(B8702:V8702))=0,"",IF(OR(OR(ISBLANK(F8702),SUM(LEN(C8702),LEN(D8702))=0),AND(NOT(E8702="Unknown"),ISBLANK(J8702)),AND(NOT(O8702="Unknown"),ISBLANK(R8702))),"Missing Information", INDEX(Table15[Entire Service Line Classification], MATCH(SUMIFS(Table15[Unique ID],Table15[System-Owned Portion],E8702,Table15[If Material Anything Other than "Lead" in Column E,Was Material Ever Previously Lead?],G8702,Table15[Customer-Owned Portion],O8702),Table15[Unique ID],0),0)))</f>
        <v/>
      </c>
      <c r="X8702"/>
    </row>
    <row r="8703" spans="2:24" x14ac:dyDescent="0.25">
      <c r="B8703" s="146"/>
      <c r="C8703" s="31"/>
      <c r="D8703" s="31"/>
      <c r="E8703" s="44"/>
      <c r="F8703" s="43"/>
      <c r="G8703" s="84"/>
      <c r="H8703" s="31"/>
      <c r="I8703" s="31"/>
      <c r="J8703" s="84"/>
      <c r="K8703" s="31"/>
      <c r="L8703" s="31"/>
      <c r="M8703" s="169"/>
      <c r="N8703" s="148"/>
      <c r="O8703" s="106"/>
      <c r="P8703" s="43"/>
      <c r="Q8703" s="31"/>
      <c r="R8703" s="84"/>
      <c r="S8703" s="31"/>
      <c r="T8703" s="31"/>
      <c r="U8703" s="169"/>
      <c r="V8703" s="150"/>
      <c r="W8703" s="141" t="str" cm="1">
        <f t="array" ref="W8703">IF(SUM(LEN(B8703:V8703))=0,"",IF(OR(OR(ISBLANK(F8703),SUM(LEN(C8703),LEN(D8703))=0),AND(NOT(E8703="Unknown"),ISBLANK(J8703)),AND(NOT(O8703="Unknown"),ISBLANK(R8703))),"Missing Information", INDEX(Table15[Entire Service Line Classification], MATCH(SUMIFS(Table15[Unique ID],Table15[System-Owned Portion],E8703,Table15[If Material Anything Other than "Lead" in Column E,Was Material Ever Previously Lead?],G8703,Table15[Customer-Owned Portion],O8703),Table15[Unique ID],0),0)))</f>
        <v/>
      </c>
      <c r="X8703"/>
    </row>
    <row r="8704" spans="2:24" x14ac:dyDescent="0.25">
      <c r="B8704" s="146"/>
      <c r="C8704" s="31"/>
      <c r="D8704" s="31"/>
      <c r="E8704" s="44"/>
      <c r="F8704" s="43"/>
      <c r="G8704" s="84"/>
      <c r="H8704" s="31"/>
      <c r="I8704" s="31"/>
      <c r="J8704" s="84"/>
      <c r="K8704" s="31"/>
      <c r="L8704" s="31"/>
      <c r="M8704" s="169"/>
      <c r="N8704" s="148"/>
      <c r="O8704" s="106"/>
      <c r="P8704" s="43"/>
      <c r="Q8704" s="31"/>
      <c r="R8704" s="84"/>
      <c r="S8704" s="31"/>
      <c r="T8704" s="31"/>
      <c r="U8704" s="169"/>
      <c r="V8704" s="150"/>
      <c r="W8704" s="141" t="str" cm="1">
        <f t="array" ref="W8704">IF(SUM(LEN(B8704:V8704))=0,"",IF(OR(OR(ISBLANK(F8704),SUM(LEN(C8704),LEN(D8704))=0),AND(NOT(E8704="Unknown"),ISBLANK(J8704)),AND(NOT(O8704="Unknown"),ISBLANK(R8704))),"Missing Information", INDEX(Table15[Entire Service Line Classification], MATCH(SUMIFS(Table15[Unique ID],Table15[System-Owned Portion],E8704,Table15[If Material Anything Other than "Lead" in Column E,Was Material Ever Previously Lead?],G8704,Table15[Customer-Owned Portion],O8704),Table15[Unique ID],0),0)))</f>
        <v/>
      </c>
      <c r="X8704"/>
    </row>
    <row r="8705" spans="2:24" x14ac:dyDescent="0.25">
      <c r="B8705" s="146"/>
      <c r="C8705" s="31"/>
      <c r="D8705" s="31"/>
      <c r="E8705" s="44"/>
      <c r="F8705" s="43"/>
      <c r="G8705" s="84"/>
      <c r="H8705" s="31"/>
      <c r="I8705" s="31"/>
      <c r="J8705" s="84"/>
      <c r="K8705" s="31"/>
      <c r="L8705" s="31"/>
      <c r="M8705" s="169"/>
      <c r="N8705" s="148"/>
      <c r="O8705" s="106"/>
      <c r="P8705" s="43"/>
      <c r="Q8705" s="31"/>
      <c r="R8705" s="84"/>
      <c r="S8705" s="31"/>
      <c r="T8705" s="31"/>
      <c r="U8705" s="169"/>
      <c r="V8705" s="150"/>
      <c r="W8705" s="141" t="str" cm="1">
        <f t="array" ref="W8705">IF(SUM(LEN(B8705:V8705))=0,"",IF(OR(OR(ISBLANK(F8705),SUM(LEN(C8705),LEN(D8705))=0),AND(NOT(E8705="Unknown"),ISBLANK(J8705)),AND(NOT(O8705="Unknown"),ISBLANK(R8705))),"Missing Information", INDEX(Table15[Entire Service Line Classification], MATCH(SUMIFS(Table15[Unique ID],Table15[System-Owned Portion],E8705,Table15[If Material Anything Other than "Lead" in Column E,Was Material Ever Previously Lead?],G8705,Table15[Customer-Owned Portion],O8705),Table15[Unique ID],0),0)))</f>
        <v/>
      </c>
      <c r="X8705"/>
    </row>
    <row r="8706" spans="2:24" x14ac:dyDescent="0.25">
      <c r="B8706" s="146"/>
      <c r="C8706" s="31"/>
      <c r="D8706" s="31"/>
      <c r="E8706" s="44"/>
      <c r="F8706" s="43"/>
      <c r="G8706" s="84"/>
      <c r="H8706" s="31"/>
      <c r="I8706" s="31"/>
      <c r="J8706" s="84"/>
      <c r="K8706" s="31"/>
      <c r="L8706" s="31"/>
      <c r="M8706" s="169"/>
      <c r="N8706" s="148"/>
      <c r="O8706" s="106"/>
      <c r="P8706" s="43"/>
      <c r="Q8706" s="31"/>
      <c r="R8706" s="84"/>
      <c r="S8706" s="31"/>
      <c r="T8706" s="31"/>
      <c r="U8706" s="169"/>
      <c r="V8706" s="150"/>
      <c r="W8706" s="141" t="str" cm="1">
        <f t="array" ref="W8706">IF(SUM(LEN(B8706:V8706))=0,"",IF(OR(OR(ISBLANK(F8706),SUM(LEN(C8706),LEN(D8706))=0),AND(NOT(E8706="Unknown"),ISBLANK(J8706)),AND(NOT(O8706="Unknown"),ISBLANK(R8706))),"Missing Information", INDEX(Table15[Entire Service Line Classification], MATCH(SUMIFS(Table15[Unique ID],Table15[System-Owned Portion],E8706,Table15[If Material Anything Other than "Lead" in Column E,Was Material Ever Previously Lead?],G8706,Table15[Customer-Owned Portion],O8706),Table15[Unique ID],0),0)))</f>
        <v/>
      </c>
      <c r="X8706"/>
    </row>
    <row r="8707" spans="2:24" x14ac:dyDescent="0.25">
      <c r="B8707" s="146"/>
      <c r="C8707" s="31"/>
      <c r="D8707" s="31"/>
      <c r="E8707" s="44"/>
      <c r="F8707" s="43"/>
      <c r="G8707" s="84"/>
      <c r="H8707" s="31"/>
      <c r="I8707" s="31"/>
      <c r="J8707" s="84"/>
      <c r="K8707" s="31"/>
      <c r="L8707" s="31"/>
      <c r="M8707" s="169"/>
      <c r="N8707" s="148"/>
      <c r="O8707" s="106"/>
      <c r="P8707" s="43"/>
      <c r="Q8707" s="31"/>
      <c r="R8707" s="84"/>
      <c r="S8707" s="31"/>
      <c r="T8707" s="31"/>
      <c r="U8707" s="169"/>
      <c r="V8707" s="150"/>
      <c r="W8707" s="141" t="str" cm="1">
        <f t="array" ref="W8707">IF(SUM(LEN(B8707:V8707))=0,"",IF(OR(OR(ISBLANK(F8707),SUM(LEN(C8707),LEN(D8707))=0),AND(NOT(E8707="Unknown"),ISBLANK(J8707)),AND(NOT(O8707="Unknown"),ISBLANK(R8707))),"Missing Information", INDEX(Table15[Entire Service Line Classification], MATCH(SUMIFS(Table15[Unique ID],Table15[System-Owned Portion],E8707,Table15[If Material Anything Other than "Lead" in Column E,Was Material Ever Previously Lead?],G8707,Table15[Customer-Owned Portion],O8707),Table15[Unique ID],0),0)))</f>
        <v/>
      </c>
      <c r="X8707"/>
    </row>
    <row r="8708" spans="2:24" x14ac:dyDescent="0.25">
      <c r="B8708" s="146"/>
      <c r="C8708" s="31"/>
      <c r="D8708" s="31"/>
      <c r="E8708" s="44"/>
      <c r="F8708" s="43"/>
      <c r="G8708" s="84"/>
      <c r="H8708" s="31"/>
      <c r="I8708" s="31"/>
      <c r="J8708" s="84"/>
      <c r="K8708" s="31"/>
      <c r="L8708" s="31"/>
      <c r="M8708" s="169"/>
      <c r="N8708" s="148"/>
      <c r="O8708" s="106"/>
      <c r="P8708" s="43"/>
      <c r="Q8708" s="31"/>
      <c r="R8708" s="84"/>
      <c r="S8708" s="31"/>
      <c r="T8708" s="31"/>
      <c r="U8708" s="169"/>
      <c r="V8708" s="150"/>
      <c r="W8708" s="141" t="str" cm="1">
        <f t="array" ref="W8708">IF(SUM(LEN(B8708:V8708))=0,"",IF(OR(OR(ISBLANK(F8708),SUM(LEN(C8708),LEN(D8708))=0),AND(NOT(E8708="Unknown"),ISBLANK(J8708)),AND(NOT(O8708="Unknown"),ISBLANK(R8708))),"Missing Information", INDEX(Table15[Entire Service Line Classification], MATCH(SUMIFS(Table15[Unique ID],Table15[System-Owned Portion],E8708,Table15[If Material Anything Other than "Lead" in Column E,Was Material Ever Previously Lead?],G8708,Table15[Customer-Owned Portion],O8708),Table15[Unique ID],0),0)))</f>
        <v/>
      </c>
      <c r="X8708"/>
    </row>
    <row r="8709" spans="2:24" x14ac:dyDescent="0.25">
      <c r="B8709" s="146"/>
      <c r="C8709" s="31"/>
      <c r="D8709" s="31"/>
      <c r="E8709" s="44"/>
      <c r="F8709" s="43"/>
      <c r="G8709" s="84"/>
      <c r="H8709" s="31"/>
      <c r="I8709" s="31"/>
      <c r="J8709" s="84"/>
      <c r="K8709" s="31"/>
      <c r="L8709" s="31"/>
      <c r="M8709" s="169"/>
      <c r="N8709" s="148"/>
      <c r="O8709" s="106"/>
      <c r="P8709" s="43"/>
      <c r="Q8709" s="31"/>
      <c r="R8709" s="84"/>
      <c r="S8709" s="31"/>
      <c r="T8709" s="31"/>
      <c r="U8709" s="169"/>
      <c r="V8709" s="150"/>
      <c r="W8709" s="141" t="str" cm="1">
        <f t="array" ref="W8709">IF(SUM(LEN(B8709:V8709))=0,"",IF(OR(OR(ISBLANK(F8709),SUM(LEN(C8709),LEN(D8709))=0),AND(NOT(E8709="Unknown"),ISBLANK(J8709)),AND(NOT(O8709="Unknown"),ISBLANK(R8709))),"Missing Information", INDEX(Table15[Entire Service Line Classification], MATCH(SUMIFS(Table15[Unique ID],Table15[System-Owned Portion],E8709,Table15[If Material Anything Other than "Lead" in Column E,Was Material Ever Previously Lead?],G8709,Table15[Customer-Owned Portion],O8709),Table15[Unique ID],0),0)))</f>
        <v/>
      </c>
      <c r="X8709"/>
    </row>
    <row r="8710" spans="2:24" x14ac:dyDescent="0.25">
      <c r="B8710" s="146"/>
      <c r="C8710" s="31"/>
      <c r="D8710" s="31"/>
      <c r="E8710" s="44"/>
      <c r="F8710" s="43"/>
      <c r="G8710" s="84"/>
      <c r="H8710" s="31"/>
      <c r="I8710" s="31"/>
      <c r="J8710" s="84"/>
      <c r="K8710" s="31"/>
      <c r="L8710" s="31"/>
      <c r="M8710" s="169"/>
      <c r="N8710" s="148"/>
      <c r="O8710" s="106"/>
      <c r="P8710" s="43"/>
      <c r="Q8710" s="31"/>
      <c r="R8710" s="84"/>
      <c r="S8710" s="31"/>
      <c r="T8710" s="31"/>
      <c r="U8710" s="169"/>
      <c r="V8710" s="150"/>
      <c r="W8710" s="141" t="str" cm="1">
        <f t="array" ref="W8710">IF(SUM(LEN(B8710:V8710))=0,"",IF(OR(OR(ISBLANK(F8710),SUM(LEN(C8710),LEN(D8710))=0),AND(NOT(E8710="Unknown"),ISBLANK(J8710)),AND(NOT(O8710="Unknown"),ISBLANK(R8710))),"Missing Information", INDEX(Table15[Entire Service Line Classification], MATCH(SUMIFS(Table15[Unique ID],Table15[System-Owned Portion],E8710,Table15[If Material Anything Other than "Lead" in Column E,Was Material Ever Previously Lead?],G8710,Table15[Customer-Owned Portion],O8710),Table15[Unique ID],0),0)))</f>
        <v/>
      </c>
      <c r="X8710"/>
    </row>
    <row r="8711" spans="2:24" x14ac:dyDescent="0.25">
      <c r="B8711" s="146"/>
      <c r="C8711" s="31"/>
      <c r="D8711" s="31"/>
      <c r="E8711" s="44"/>
      <c r="F8711" s="43"/>
      <c r="G8711" s="84"/>
      <c r="H8711" s="31"/>
      <c r="I8711" s="31"/>
      <c r="J8711" s="84"/>
      <c r="K8711" s="31"/>
      <c r="L8711" s="31"/>
      <c r="M8711" s="169"/>
      <c r="N8711" s="148"/>
      <c r="O8711" s="106"/>
      <c r="P8711" s="43"/>
      <c r="Q8711" s="31"/>
      <c r="R8711" s="84"/>
      <c r="S8711" s="31"/>
      <c r="T8711" s="31"/>
      <c r="U8711" s="169"/>
      <c r="V8711" s="150"/>
      <c r="W8711" s="141" t="str" cm="1">
        <f t="array" ref="W8711">IF(SUM(LEN(B8711:V8711))=0,"",IF(OR(OR(ISBLANK(F8711),SUM(LEN(C8711),LEN(D8711))=0),AND(NOT(E8711="Unknown"),ISBLANK(J8711)),AND(NOT(O8711="Unknown"),ISBLANK(R8711))),"Missing Information", INDEX(Table15[Entire Service Line Classification], MATCH(SUMIFS(Table15[Unique ID],Table15[System-Owned Portion],E8711,Table15[If Material Anything Other than "Lead" in Column E,Was Material Ever Previously Lead?],G8711,Table15[Customer-Owned Portion],O8711),Table15[Unique ID],0),0)))</f>
        <v/>
      </c>
      <c r="X8711"/>
    </row>
    <row r="8712" spans="2:24" x14ac:dyDescent="0.25">
      <c r="B8712" s="146"/>
      <c r="C8712" s="31"/>
      <c r="D8712" s="31"/>
      <c r="E8712" s="44"/>
      <c r="F8712" s="43"/>
      <c r="G8712" s="84"/>
      <c r="H8712" s="31"/>
      <c r="I8712" s="31"/>
      <c r="J8712" s="84"/>
      <c r="K8712" s="31"/>
      <c r="L8712" s="31"/>
      <c r="M8712" s="169"/>
      <c r="N8712" s="148"/>
      <c r="O8712" s="106"/>
      <c r="P8712" s="43"/>
      <c r="Q8712" s="31"/>
      <c r="R8712" s="84"/>
      <c r="S8712" s="31"/>
      <c r="T8712" s="31"/>
      <c r="U8712" s="169"/>
      <c r="V8712" s="150"/>
      <c r="W8712" s="141" t="str" cm="1">
        <f t="array" ref="W8712">IF(SUM(LEN(B8712:V8712))=0,"",IF(OR(OR(ISBLANK(F8712),SUM(LEN(C8712),LEN(D8712))=0),AND(NOT(E8712="Unknown"),ISBLANK(J8712)),AND(NOT(O8712="Unknown"),ISBLANK(R8712))),"Missing Information", INDEX(Table15[Entire Service Line Classification], MATCH(SUMIFS(Table15[Unique ID],Table15[System-Owned Portion],E8712,Table15[If Material Anything Other than "Lead" in Column E,Was Material Ever Previously Lead?],G8712,Table15[Customer-Owned Portion],O8712),Table15[Unique ID],0),0)))</f>
        <v/>
      </c>
      <c r="X8712"/>
    </row>
    <row r="8713" spans="2:24" x14ac:dyDescent="0.25">
      <c r="B8713" s="146"/>
      <c r="C8713" s="31"/>
      <c r="D8713" s="31"/>
      <c r="E8713" s="44"/>
      <c r="F8713" s="43"/>
      <c r="G8713" s="84"/>
      <c r="H8713" s="31"/>
      <c r="I8713" s="31"/>
      <c r="J8713" s="84"/>
      <c r="K8713" s="31"/>
      <c r="L8713" s="31"/>
      <c r="M8713" s="169"/>
      <c r="N8713" s="148"/>
      <c r="O8713" s="106"/>
      <c r="P8713" s="43"/>
      <c r="Q8713" s="31"/>
      <c r="R8713" s="84"/>
      <c r="S8713" s="31"/>
      <c r="T8713" s="31"/>
      <c r="U8713" s="169"/>
      <c r="V8713" s="150"/>
      <c r="W8713" s="141" t="str" cm="1">
        <f t="array" ref="W8713">IF(SUM(LEN(B8713:V8713))=0,"",IF(OR(OR(ISBLANK(F8713),SUM(LEN(C8713),LEN(D8713))=0),AND(NOT(E8713="Unknown"),ISBLANK(J8713)),AND(NOT(O8713="Unknown"),ISBLANK(R8713))),"Missing Information", INDEX(Table15[Entire Service Line Classification], MATCH(SUMIFS(Table15[Unique ID],Table15[System-Owned Portion],E8713,Table15[If Material Anything Other than "Lead" in Column E,Was Material Ever Previously Lead?],G8713,Table15[Customer-Owned Portion],O8713),Table15[Unique ID],0),0)))</f>
        <v/>
      </c>
      <c r="X8713"/>
    </row>
    <row r="8714" spans="2:24" x14ac:dyDescent="0.25">
      <c r="B8714" s="146"/>
      <c r="C8714" s="31"/>
      <c r="D8714" s="31"/>
      <c r="E8714" s="44"/>
      <c r="F8714" s="43"/>
      <c r="G8714" s="84"/>
      <c r="H8714" s="31"/>
      <c r="I8714" s="31"/>
      <c r="J8714" s="84"/>
      <c r="K8714" s="31"/>
      <c r="L8714" s="31"/>
      <c r="M8714" s="169"/>
      <c r="N8714" s="148"/>
      <c r="O8714" s="106"/>
      <c r="P8714" s="43"/>
      <c r="Q8714" s="31"/>
      <c r="R8714" s="84"/>
      <c r="S8714" s="31"/>
      <c r="T8714" s="31"/>
      <c r="U8714" s="169"/>
      <c r="V8714" s="150"/>
      <c r="W8714" s="141" t="str" cm="1">
        <f t="array" ref="W8714">IF(SUM(LEN(B8714:V8714))=0,"",IF(OR(OR(ISBLANK(F8714),SUM(LEN(C8714),LEN(D8714))=0),AND(NOT(E8714="Unknown"),ISBLANK(J8714)),AND(NOT(O8714="Unknown"),ISBLANK(R8714))),"Missing Information", INDEX(Table15[Entire Service Line Classification], MATCH(SUMIFS(Table15[Unique ID],Table15[System-Owned Portion],E8714,Table15[If Material Anything Other than "Lead" in Column E,Was Material Ever Previously Lead?],G8714,Table15[Customer-Owned Portion],O8714),Table15[Unique ID],0),0)))</f>
        <v/>
      </c>
      <c r="X8714"/>
    </row>
    <row r="8715" spans="2:24" x14ac:dyDescent="0.25">
      <c r="B8715" s="146"/>
      <c r="C8715" s="31"/>
      <c r="D8715" s="31"/>
      <c r="E8715" s="44"/>
      <c r="F8715" s="43"/>
      <c r="G8715" s="84"/>
      <c r="H8715" s="31"/>
      <c r="I8715" s="31"/>
      <c r="J8715" s="84"/>
      <c r="K8715" s="31"/>
      <c r="L8715" s="31"/>
      <c r="M8715" s="169"/>
      <c r="N8715" s="148"/>
      <c r="O8715" s="106"/>
      <c r="P8715" s="43"/>
      <c r="Q8715" s="31"/>
      <c r="R8715" s="84"/>
      <c r="S8715" s="31"/>
      <c r="T8715" s="31"/>
      <c r="U8715" s="169"/>
      <c r="V8715" s="150"/>
      <c r="W8715" s="141" t="str" cm="1">
        <f t="array" ref="W8715">IF(SUM(LEN(B8715:V8715))=0,"",IF(OR(OR(ISBLANK(F8715),SUM(LEN(C8715),LEN(D8715))=0),AND(NOT(E8715="Unknown"),ISBLANK(J8715)),AND(NOT(O8715="Unknown"),ISBLANK(R8715))),"Missing Information", INDEX(Table15[Entire Service Line Classification], MATCH(SUMIFS(Table15[Unique ID],Table15[System-Owned Portion],E8715,Table15[If Material Anything Other than "Lead" in Column E,Was Material Ever Previously Lead?],G8715,Table15[Customer-Owned Portion],O8715),Table15[Unique ID],0),0)))</f>
        <v/>
      </c>
      <c r="X8715"/>
    </row>
    <row r="8716" spans="2:24" x14ac:dyDescent="0.25">
      <c r="B8716" s="146"/>
      <c r="C8716" s="31"/>
      <c r="D8716" s="31"/>
      <c r="E8716" s="44"/>
      <c r="F8716" s="43"/>
      <c r="G8716" s="84"/>
      <c r="H8716" s="31"/>
      <c r="I8716" s="31"/>
      <c r="J8716" s="84"/>
      <c r="K8716" s="31"/>
      <c r="L8716" s="31"/>
      <c r="M8716" s="169"/>
      <c r="N8716" s="148"/>
      <c r="O8716" s="106"/>
      <c r="P8716" s="43"/>
      <c r="Q8716" s="31"/>
      <c r="R8716" s="84"/>
      <c r="S8716" s="31"/>
      <c r="T8716" s="31"/>
      <c r="U8716" s="169"/>
      <c r="V8716" s="150"/>
      <c r="W8716" s="141" t="str" cm="1">
        <f t="array" ref="W8716">IF(SUM(LEN(B8716:V8716))=0,"",IF(OR(OR(ISBLANK(F8716),SUM(LEN(C8716),LEN(D8716))=0),AND(NOT(E8716="Unknown"),ISBLANK(J8716)),AND(NOT(O8716="Unknown"),ISBLANK(R8716))),"Missing Information", INDEX(Table15[Entire Service Line Classification], MATCH(SUMIFS(Table15[Unique ID],Table15[System-Owned Portion],E8716,Table15[If Material Anything Other than "Lead" in Column E,Was Material Ever Previously Lead?],G8716,Table15[Customer-Owned Portion],O8716),Table15[Unique ID],0),0)))</f>
        <v/>
      </c>
      <c r="X8716"/>
    </row>
    <row r="8717" spans="2:24" x14ac:dyDescent="0.25">
      <c r="B8717" s="146"/>
      <c r="C8717" s="31"/>
      <c r="D8717" s="31"/>
      <c r="E8717" s="44"/>
      <c r="F8717" s="43"/>
      <c r="G8717" s="84"/>
      <c r="H8717" s="31"/>
      <c r="I8717" s="31"/>
      <c r="J8717" s="84"/>
      <c r="K8717" s="31"/>
      <c r="L8717" s="31"/>
      <c r="M8717" s="169"/>
      <c r="N8717" s="148"/>
      <c r="O8717" s="106"/>
      <c r="P8717" s="43"/>
      <c r="Q8717" s="31"/>
      <c r="R8717" s="84"/>
      <c r="S8717" s="31"/>
      <c r="T8717" s="31"/>
      <c r="U8717" s="169"/>
      <c r="V8717" s="150"/>
      <c r="W8717" s="141" t="str" cm="1">
        <f t="array" ref="W8717">IF(SUM(LEN(B8717:V8717))=0,"",IF(OR(OR(ISBLANK(F8717),SUM(LEN(C8717),LEN(D8717))=0),AND(NOT(E8717="Unknown"),ISBLANK(J8717)),AND(NOT(O8717="Unknown"),ISBLANK(R8717))),"Missing Information", INDEX(Table15[Entire Service Line Classification], MATCH(SUMIFS(Table15[Unique ID],Table15[System-Owned Portion],E8717,Table15[If Material Anything Other than "Lead" in Column E,Was Material Ever Previously Lead?],G8717,Table15[Customer-Owned Portion],O8717),Table15[Unique ID],0),0)))</f>
        <v/>
      </c>
      <c r="X8717"/>
    </row>
    <row r="8718" spans="2:24" x14ac:dyDescent="0.25">
      <c r="B8718" s="146"/>
      <c r="C8718" s="31"/>
      <c r="D8718" s="31"/>
      <c r="E8718" s="44"/>
      <c r="F8718" s="43"/>
      <c r="G8718" s="84"/>
      <c r="H8718" s="31"/>
      <c r="I8718" s="31"/>
      <c r="J8718" s="84"/>
      <c r="K8718" s="31"/>
      <c r="L8718" s="31"/>
      <c r="M8718" s="169"/>
      <c r="N8718" s="148"/>
      <c r="O8718" s="106"/>
      <c r="P8718" s="43"/>
      <c r="Q8718" s="31"/>
      <c r="R8718" s="84"/>
      <c r="S8718" s="31"/>
      <c r="T8718" s="31"/>
      <c r="U8718" s="169"/>
      <c r="V8718" s="150"/>
      <c r="W8718" s="141" t="str" cm="1">
        <f t="array" ref="W8718">IF(SUM(LEN(B8718:V8718))=0,"",IF(OR(OR(ISBLANK(F8718),SUM(LEN(C8718),LEN(D8718))=0),AND(NOT(E8718="Unknown"),ISBLANK(J8718)),AND(NOT(O8718="Unknown"),ISBLANK(R8718))),"Missing Information", INDEX(Table15[Entire Service Line Classification], MATCH(SUMIFS(Table15[Unique ID],Table15[System-Owned Portion],E8718,Table15[If Material Anything Other than "Lead" in Column E,Was Material Ever Previously Lead?],G8718,Table15[Customer-Owned Portion],O8718),Table15[Unique ID],0),0)))</f>
        <v/>
      </c>
      <c r="X8718"/>
    </row>
    <row r="8719" spans="2:24" x14ac:dyDescent="0.25">
      <c r="B8719" s="146"/>
      <c r="C8719" s="31"/>
      <c r="D8719" s="31"/>
      <c r="E8719" s="44"/>
      <c r="F8719" s="43"/>
      <c r="G8719" s="84"/>
      <c r="H8719" s="31"/>
      <c r="I8719" s="31"/>
      <c r="J8719" s="84"/>
      <c r="K8719" s="31"/>
      <c r="L8719" s="31"/>
      <c r="M8719" s="169"/>
      <c r="N8719" s="148"/>
      <c r="O8719" s="106"/>
      <c r="P8719" s="43"/>
      <c r="Q8719" s="31"/>
      <c r="R8719" s="84"/>
      <c r="S8719" s="31"/>
      <c r="T8719" s="31"/>
      <c r="U8719" s="169"/>
      <c r="V8719" s="150"/>
      <c r="W8719" s="141" t="str" cm="1">
        <f t="array" ref="W8719">IF(SUM(LEN(B8719:V8719))=0,"",IF(OR(OR(ISBLANK(F8719),SUM(LEN(C8719),LEN(D8719))=0),AND(NOT(E8719="Unknown"),ISBLANK(J8719)),AND(NOT(O8719="Unknown"),ISBLANK(R8719))),"Missing Information", INDEX(Table15[Entire Service Line Classification], MATCH(SUMIFS(Table15[Unique ID],Table15[System-Owned Portion],E8719,Table15[If Material Anything Other than "Lead" in Column E,Was Material Ever Previously Lead?],G8719,Table15[Customer-Owned Portion],O8719),Table15[Unique ID],0),0)))</f>
        <v/>
      </c>
      <c r="X8719"/>
    </row>
    <row r="8720" spans="2:24" x14ac:dyDescent="0.25">
      <c r="B8720" s="146"/>
      <c r="C8720" s="31"/>
      <c r="D8720" s="31"/>
      <c r="E8720" s="44"/>
      <c r="F8720" s="43"/>
      <c r="G8720" s="84"/>
      <c r="H8720" s="31"/>
      <c r="I8720" s="31"/>
      <c r="J8720" s="84"/>
      <c r="K8720" s="31"/>
      <c r="L8720" s="31"/>
      <c r="M8720" s="169"/>
      <c r="N8720" s="148"/>
      <c r="O8720" s="106"/>
      <c r="P8720" s="43"/>
      <c r="Q8720" s="31"/>
      <c r="R8720" s="84"/>
      <c r="S8720" s="31"/>
      <c r="T8720" s="31"/>
      <c r="U8720" s="169"/>
      <c r="V8720" s="150"/>
      <c r="W8720" s="141" t="str" cm="1">
        <f t="array" ref="W8720">IF(SUM(LEN(B8720:V8720))=0,"",IF(OR(OR(ISBLANK(F8720),SUM(LEN(C8720),LEN(D8720))=0),AND(NOT(E8720="Unknown"),ISBLANK(J8720)),AND(NOT(O8720="Unknown"),ISBLANK(R8720))),"Missing Information", INDEX(Table15[Entire Service Line Classification], MATCH(SUMIFS(Table15[Unique ID],Table15[System-Owned Portion],E8720,Table15[If Material Anything Other than "Lead" in Column E,Was Material Ever Previously Lead?],G8720,Table15[Customer-Owned Portion],O8720),Table15[Unique ID],0),0)))</f>
        <v/>
      </c>
      <c r="X8720"/>
    </row>
    <row r="8721" spans="2:24" x14ac:dyDescent="0.25">
      <c r="B8721" s="146"/>
      <c r="C8721" s="31"/>
      <c r="D8721" s="31"/>
      <c r="E8721" s="44"/>
      <c r="F8721" s="43"/>
      <c r="G8721" s="84"/>
      <c r="H8721" s="31"/>
      <c r="I8721" s="31"/>
      <c r="J8721" s="84"/>
      <c r="K8721" s="31"/>
      <c r="L8721" s="31"/>
      <c r="M8721" s="169"/>
      <c r="N8721" s="148"/>
      <c r="O8721" s="106"/>
      <c r="P8721" s="43"/>
      <c r="Q8721" s="31"/>
      <c r="R8721" s="84"/>
      <c r="S8721" s="31"/>
      <c r="T8721" s="31"/>
      <c r="U8721" s="169"/>
      <c r="V8721" s="150"/>
      <c r="W8721" s="141" t="str" cm="1">
        <f t="array" ref="W8721">IF(SUM(LEN(B8721:V8721))=0,"",IF(OR(OR(ISBLANK(F8721),SUM(LEN(C8721),LEN(D8721))=0),AND(NOT(E8721="Unknown"),ISBLANK(J8721)),AND(NOT(O8721="Unknown"),ISBLANK(R8721))),"Missing Information", INDEX(Table15[Entire Service Line Classification], MATCH(SUMIFS(Table15[Unique ID],Table15[System-Owned Portion],E8721,Table15[If Material Anything Other than "Lead" in Column E,Was Material Ever Previously Lead?],G8721,Table15[Customer-Owned Portion],O8721),Table15[Unique ID],0),0)))</f>
        <v/>
      </c>
      <c r="X8721"/>
    </row>
    <row r="8722" spans="2:24" x14ac:dyDescent="0.25">
      <c r="B8722" s="146"/>
      <c r="C8722" s="31"/>
      <c r="D8722" s="31"/>
      <c r="E8722" s="44"/>
      <c r="F8722" s="43"/>
      <c r="G8722" s="84"/>
      <c r="H8722" s="31"/>
      <c r="I8722" s="31"/>
      <c r="J8722" s="84"/>
      <c r="K8722" s="31"/>
      <c r="L8722" s="31"/>
      <c r="M8722" s="169"/>
      <c r="N8722" s="148"/>
      <c r="O8722" s="106"/>
      <c r="P8722" s="43"/>
      <c r="Q8722" s="31"/>
      <c r="R8722" s="84"/>
      <c r="S8722" s="31"/>
      <c r="T8722" s="31"/>
      <c r="U8722" s="169"/>
      <c r="V8722" s="150"/>
      <c r="W8722" s="141" t="str" cm="1">
        <f t="array" ref="W8722">IF(SUM(LEN(B8722:V8722))=0,"",IF(OR(OR(ISBLANK(F8722),SUM(LEN(C8722),LEN(D8722))=0),AND(NOT(E8722="Unknown"),ISBLANK(J8722)),AND(NOT(O8722="Unknown"),ISBLANK(R8722))),"Missing Information", INDEX(Table15[Entire Service Line Classification], MATCH(SUMIFS(Table15[Unique ID],Table15[System-Owned Portion],E8722,Table15[If Material Anything Other than "Lead" in Column E,Was Material Ever Previously Lead?],G8722,Table15[Customer-Owned Portion],O8722),Table15[Unique ID],0),0)))</f>
        <v/>
      </c>
      <c r="X8722"/>
    </row>
    <row r="8723" spans="2:24" x14ac:dyDescent="0.25">
      <c r="B8723" s="146"/>
      <c r="C8723" s="31"/>
      <c r="D8723" s="31"/>
      <c r="E8723" s="44"/>
      <c r="F8723" s="43"/>
      <c r="G8723" s="84"/>
      <c r="H8723" s="31"/>
      <c r="I8723" s="31"/>
      <c r="J8723" s="84"/>
      <c r="K8723" s="31"/>
      <c r="L8723" s="31"/>
      <c r="M8723" s="169"/>
      <c r="N8723" s="148"/>
      <c r="O8723" s="106"/>
      <c r="P8723" s="43"/>
      <c r="Q8723" s="31"/>
      <c r="R8723" s="84"/>
      <c r="S8723" s="31"/>
      <c r="T8723" s="31"/>
      <c r="U8723" s="169"/>
      <c r="V8723" s="150"/>
      <c r="W8723" s="141" t="str" cm="1">
        <f t="array" ref="W8723">IF(SUM(LEN(B8723:V8723))=0,"",IF(OR(OR(ISBLANK(F8723),SUM(LEN(C8723),LEN(D8723))=0),AND(NOT(E8723="Unknown"),ISBLANK(J8723)),AND(NOT(O8723="Unknown"),ISBLANK(R8723))),"Missing Information", INDEX(Table15[Entire Service Line Classification], MATCH(SUMIFS(Table15[Unique ID],Table15[System-Owned Portion],E8723,Table15[If Material Anything Other than "Lead" in Column E,Was Material Ever Previously Lead?],G8723,Table15[Customer-Owned Portion],O8723),Table15[Unique ID],0),0)))</f>
        <v/>
      </c>
      <c r="X8723"/>
    </row>
    <row r="8724" spans="2:24" x14ac:dyDescent="0.25">
      <c r="B8724" s="146"/>
      <c r="C8724" s="31"/>
      <c r="D8724" s="31"/>
      <c r="E8724" s="44"/>
      <c r="F8724" s="43"/>
      <c r="G8724" s="84"/>
      <c r="H8724" s="31"/>
      <c r="I8724" s="31"/>
      <c r="J8724" s="84"/>
      <c r="K8724" s="31"/>
      <c r="L8724" s="31"/>
      <c r="M8724" s="169"/>
      <c r="N8724" s="148"/>
      <c r="O8724" s="106"/>
      <c r="P8724" s="43"/>
      <c r="Q8724" s="31"/>
      <c r="R8724" s="84"/>
      <c r="S8724" s="31"/>
      <c r="T8724" s="31"/>
      <c r="U8724" s="169"/>
      <c r="V8724" s="150"/>
      <c r="W8724" s="141" t="str" cm="1">
        <f t="array" ref="W8724">IF(SUM(LEN(B8724:V8724))=0,"",IF(OR(OR(ISBLANK(F8724),SUM(LEN(C8724),LEN(D8724))=0),AND(NOT(E8724="Unknown"),ISBLANK(J8724)),AND(NOT(O8724="Unknown"),ISBLANK(R8724))),"Missing Information", INDEX(Table15[Entire Service Line Classification], MATCH(SUMIFS(Table15[Unique ID],Table15[System-Owned Portion],E8724,Table15[If Material Anything Other than "Lead" in Column E,Was Material Ever Previously Lead?],G8724,Table15[Customer-Owned Portion],O8724),Table15[Unique ID],0),0)))</f>
        <v/>
      </c>
      <c r="X8724"/>
    </row>
    <row r="8725" spans="2:24" x14ac:dyDescent="0.25">
      <c r="B8725" s="146"/>
      <c r="C8725" s="31"/>
      <c r="D8725" s="31"/>
      <c r="E8725" s="44"/>
      <c r="F8725" s="43"/>
      <c r="G8725" s="84"/>
      <c r="H8725" s="31"/>
      <c r="I8725" s="31"/>
      <c r="J8725" s="84"/>
      <c r="K8725" s="31"/>
      <c r="L8725" s="31"/>
      <c r="M8725" s="169"/>
      <c r="N8725" s="148"/>
      <c r="O8725" s="106"/>
      <c r="P8725" s="43"/>
      <c r="Q8725" s="31"/>
      <c r="R8725" s="84"/>
      <c r="S8725" s="31"/>
      <c r="T8725" s="31"/>
      <c r="U8725" s="169"/>
      <c r="V8725" s="150"/>
      <c r="W8725" s="141" t="str" cm="1">
        <f t="array" ref="W8725">IF(SUM(LEN(B8725:V8725))=0,"",IF(OR(OR(ISBLANK(F8725),SUM(LEN(C8725),LEN(D8725))=0),AND(NOT(E8725="Unknown"),ISBLANK(J8725)),AND(NOT(O8725="Unknown"),ISBLANK(R8725))),"Missing Information", INDEX(Table15[Entire Service Line Classification], MATCH(SUMIFS(Table15[Unique ID],Table15[System-Owned Portion],E8725,Table15[If Material Anything Other than "Lead" in Column E,Was Material Ever Previously Lead?],G8725,Table15[Customer-Owned Portion],O8725),Table15[Unique ID],0),0)))</f>
        <v/>
      </c>
      <c r="X8725"/>
    </row>
    <row r="8726" spans="2:24" x14ac:dyDescent="0.25">
      <c r="B8726" s="146"/>
      <c r="C8726" s="31"/>
      <c r="D8726" s="31"/>
      <c r="E8726" s="44"/>
      <c r="F8726" s="43"/>
      <c r="G8726" s="84"/>
      <c r="H8726" s="31"/>
      <c r="I8726" s="31"/>
      <c r="J8726" s="84"/>
      <c r="K8726" s="31"/>
      <c r="L8726" s="31"/>
      <c r="M8726" s="169"/>
      <c r="N8726" s="148"/>
      <c r="O8726" s="106"/>
      <c r="P8726" s="43"/>
      <c r="Q8726" s="31"/>
      <c r="R8726" s="84"/>
      <c r="S8726" s="31"/>
      <c r="T8726" s="31"/>
      <c r="U8726" s="169"/>
      <c r="V8726" s="150"/>
      <c r="W8726" s="141" t="str" cm="1">
        <f t="array" ref="W8726">IF(SUM(LEN(B8726:V8726))=0,"",IF(OR(OR(ISBLANK(F8726),SUM(LEN(C8726),LEN(D8726))=0),AND(NOT(E8726="Unknown"),ISBLANK(J8726)),AND(NOT(O8726="Unknown"),ISBLANK(R8726))),"Missing Information", INDEX(Table15[Entire Service Line Classification], MATCH(SUMIFS(Table15[Unique ID],Table15[System-Owned Portion],E8726,Table15[If Material Anything Other than "Lead" in Column E,Was Material Ever Previously Lead?],G8726,Table15[Customer-Owned Portion],O8726),Table15[Unique ID],0),0)))</f>
        <v/>
      </c>
      <c r="X8726"/>
    </row>
    <row r="8727" spans="2:24" x14ac:dyDescent="0.25">
      <c r="B8727" s="146"/>
      <c r="C8727" s="31"/>
      <c r="D8727" s="31"/>
      <c r="E8727" s="44"/>
      <c r="F8727" s="43"/>
      <c r="G8727" s="84"/>
      <c r="H8727" s="31"/>
      <c r="I8727" s="31"/>
      <c r="J8727" s="84"/>
      <c r="K8727" s="31"/>
      <c r="L8727" s="31"/>
      <c r="M8727" s="169"/>
      <c r="N8727" s="148"/>
      <c r="O8727" s="106"/>
      <c r="P8727" s="43"/>
      <c r="Q8727" s="31"/>
      <c r="R8727" s="84"/>
      <c r="S8727" s="31"/>
      <c r="T8727" s="31"/>
      <c r="U8727" s="169"/>
      <c r="V8727" s="150"/>
      <c r="W8727" s="141" t="str" cm="1">
        <f t="array" ref="W8727">IF(SUM(LEN(B8727:V8727))=0,"",IF(OR(OR(ISBLANK(F8727),SUM(LEN(C8727),LEN(D8727))=0),AND(NOT(E8727="Unknown"),ISBLANK(J8727)),AND(NOT(O8727="Unknown"),ISBLANK(R8727))),"Missing Information", INDEX(Table15[Entire Service Line Classification], MATCH(SUMIFS(Table15[Unique ID],Table15[System-Owned Portion],E8727,Table15[If Material Anything Other than "Lead" in Column E,Was Material Ever Previously Lead?],G8727,Table15[Customer-Owned Portion],O8727),Table15[Unique ID],0),0)))</f>
        <v/>
      </c>
      <c r="X8727"/>
    </row>
    <row r="8728" spans="2:24" x14ac:dyDescent="0.25">
      <c r="B8728" s="146"/>
      <c r="C8728" s="31"/>
      <c r="D8728" s="31"/>
      <c r="E8728" s="44"/>
      <c r="F8728" s="43"/>
      <c r="G8728" s="84"/>
      <c r="H8728" s="31"/>
      <c r="I8728" s="31"/>
      <c r="J8728" s="84"/>
      <c r="K8728" s="31"/>
      <c r="L8728" s="31"/>
      <c r="M8728" s="169"/>
      <c r="N8728" s="148"/>
      <c r="O8728" s="106"/>
      <c r="P8728" s="43"/>
      <c r="Q8728" s="31"/>
      <c r="R8728" s="84"/>
      <c r="S8728" s="31"/>
      <c r="T8728" s="31"/>
      <c r="U8728" s="169"/>
      <c r="V8728" s="150"/>
      <c r="W8728" s="141" t="str" cm="1">
        <f t="array" ref="W8728">IF(SUM(LEN(B8728:V8728))=0,"",IF(OR(OR(ISBLANK(F8728),SUM(LEN(C8728),LEN(D8728))=0),AND(NOT(E8728="Unknown"),ISBLANK(J8728)),AND(NOT(O8728="Unknown"),ISBLANK(R8728))),"Missing Information", INDEX(Table15[Entire Service Line Classification], MATCH(SUMIFS(Table15[Unique ID],Table15[System-Owned Portion],E8728,Table15[If Material Anything Other than "Lead" in Column E,Was Material Ever Previously Lead?],G8728,Table15[Customer-Owned Portion],O8728),Table15[Unique ID],0),0)))</f>
        <v/>
      </c>
      <c r="X8728"/>
    </row>
    <row r="8729" spans="2:24" x14ac:dyDescent="0.25">
      <c r="B8729" s="146"/>
      <c r="C8729" s="31"/>
      <c r="D8729" s="31"/>
      <c r="E8729" s="44"/>
      <c r="F8729" s="43"/>
      <c r="G8729" s="84"/>
      <c r="H8729" s="31"/>
      <c r="I8729" s="31"/>
      <c r="J8729" s="84"/>
      <c r="K8729" s="31"/>
      <c r="L8729" s="31"/>
      <c r="M8729" s="169"/>
      <c r="N8729" s="148"/>
      <c r="O8729" s="106"/>
      <c r="P8729" s="43"/>
      <c r="Q8729" s="31"/>
      <c r="R8729" s="84"/>
      <c r="S8729" s="31"/>
      <c r="T8729" s="31"/>
      <c r="U8729" s="169"/>
      <c r="V8729" s="150"/>
      <c r="W8729" s="141" t="str" cm="1">
        <f t="array" ref="W8729">IF(SUM(LEN(B8729:V8729))=0,"",IF(OR(OR(ISBLANK(F8729),SUM(LEN(C8729),LEN(D8729))=0),AND(NOT(E8729="Unknown"),ISBLANK(J8729)),AND(NOT(O8729="Unknown"),ISBLANK(R8729))),"Missing Information", INDEX(Table15[Entire Service Line Classification], MATCH(SUMIFS(Table15[Unique ID],Table15[System-Owned Portion],E8729,Table15[If Material Anything Other than "Lead" in Column E,Was Material Ever Previously Lead?],G8729,Table15[Customer-Owned Portion],O8729),Table15[Unique ID],0),0)))</f>
        <v/>
      </c>
      <c r="X8729"/>
    </row>
    <row r="8730" spans="2:24" x14ac:dyDescent="0.25">
      <c r="B8730" s="146"/>
      <c r="C8730" s="31"/>
      <c r="D8730" s="31"/>
      <c r="E8730" s="44"/>
      <c r="F8730" s="43"/>
      <c r="G8730" s="84"/>
      <c r="H8730" s="31"/>
      <c r="I8730" s="31"/>
      <c r="J8730" s="84"/>
      <c r="K8730" s="31"/>
      <c r="L8730" s="31"/>
      <c r="M8730" s="169"/>
      <c r="N8730" s="148"/>
      <c r="O8730" s="106"/>
      <c r="P8730" s="43"/>
      <c r="Q8730" s="31"/>
      <c r="R8730" s="84"/>
      <c r="S8730" s="31"/>
      <c r="T8730" s="31"/>
      <c r="U8730" s="169"/>
      <c r="V8730" s="150"/>
      <c r="W8730" s="141" t="str" cm="1">
        <f t="array" ref="W8730">IF(SUM(LEN(B8730:V8730))=0,"",IF(OR(OR(ISBLANK(F8730),SUM(LEN(C8730),LEN(D8730))=0),AND(NOT(E8730="Unknown"),ISBLANK(J8730)),AND(NOT(O8730="Unknown"),ISBLANK(R8730))),"Missing Information", INDEX(Table15[Entire Service Line Classification], MATCH(SUMIFS(Table15[Unique ID],Table15[System-Owned Portion],E8730,Table15[If Material Anything Other than "Lead" in Column E,Was Material Ever Previously Lead?],G8730,Table15[Customer-Owned Portion],O8730),Table15[Unique ID],0),0)))</f>
        <v/>
      </c>
      <c r="X8730"/>
    </row>
    <row r="8731" spans="2:24" x14ac:dyDescent="0.25">
      <c r="B8731" s="146"/>
      <c r="C8731" s="31"/>
      <c r="D8731" s="31"/>
      <c r="E8731" s="44"/>
      <c r="F8731" s="43"/>
      <c r="G8731" s="84"/>
      <c r="H8731" s="31"/>
      <c r="I8731" s="31"/>
      <c r="J8731" s="84"/>
      <c r="K8731" s="31"/>
      <c r="L8731" s="31"/>
      <c r="M8731" s="169"/>
      <c r="N8731" s="148"/>
      <c r="O8731" s="106"/>
      <c r="P8731" s="43"/>
      <c r="Q8731" s="31"/>
      <c r="R8731" s="84"/>
      <c r="S8731" s="31"/>
      <c r="T8731" s="31"/>
      <c r="U8731" s="169"/>
      <c r="V8731" s="150"/>
      <c r="W8731" s="141" t="str" cm="1">
        <f t="array" ref="W8731">IF(SUM(LEN(B8731:V8731))=0,"",IF(OR(OR(ISBLANK(F8731),SUM(LEN(C8731),LEN(D8731))=0),AND(NOT(E8731="Unknown"),ISBLANK(J8731)),AND(NOT(O8731="Unknown"),ISBLANK(R8731))),"Missing Information", INDEX(Table15[Entire Service Line Classification], MATCH(SUMIFS(Table15[Unique ID],Table15[System-Owned Portion],E8731,Table15[If Material Anything Other than "Lead" in Column E,Was Material Ever Previously Lead?],G8731,Table15[Customer-Owned Portion],O8731),Table15[Unique ID],0),0)))</f>
        <v/>
      </c>
      <c r="X8731"/>
    </row>
    <row r="8732" spans="2:24" x14ac:dyDescent="0.25">
      <c r="B8732" s="146"/>
      <c r="C8732" s="31"/>
      <c r="D8732" s="31"/>
      <c r="E8732" s="44"/>
      <c r="F8732" s="43"/>
      <c r="G8732" s="84"/>
      <c r="H8732" s="31"/>
      <c r="I8732" s="31"/>
      <c r="J8732" s="84"/>
      <c r="K8732" s="31"/>
      <c r="L8732" s="31"/>
      <c r="M8732" s="169"/>
      <c r="N8732" s="148"/>
      <c r="O8732" s="106"/>
      <c r="P8732" s="43"/>
      <c r="Q8732" s="31"/>
      <c r="R8732" s="84"/>
      <c r="S8732" s="31"/>
      <c r="T8732" s="31"/>
      <c r="U8732" s="169"/>
      <c r="V8732" s="150"/>
      <c r="W8732" s="141" t="str" cm="1">
        <f t="array" ref="W8732">IF(SUM(LEN(B8732:V8732))=0,"",IF(OR(OR(ISBLANK(F8732),SUM(LEN(C8732),LEN(D8732))=0),AND(NOT(E8732="Unknown"),ISBLANK(J8732)),AND(NOT(O8732="Unknown"),ISBLANK(R8732))),"Missing Information", INDEX(Table15[Entire Service Line Classification], MATCH(SUMIFS(Table15[Unique ID],Table15[System-Owned Portion],E8732,Table15[If Material Anything Other than "Lead" in Column E,Was Material Ever Previously Lead?],G8732,Table15[Customer-Owned Portion],O8732),Table15[Unique ID],0),0)))</f>
        <v/>
      </c>
      <c r="X8732"/>
    </row>
    <row r="8733" spans="2:24" x14ac:dyDescent="0.25">
      <c r="B8733" s="146"/>
      <c r="C8733" s="31"/>
      <c r="D8733" s="31"/>
      <c r="E8733" s="44"/>
      <c r="F8733" s="43"/>
      <c r="G8733" s="84"/>
      <c r="H8733" s="31"/>
      <c r="I8733" s="31"/>
      <c r="J8733" s="84"/>
      <c r="K8733" s="31"/>
      <c r="L8733" s="31"/>
      <c r="M8733" s="169"/>
      <c r="N8733" s="148"/>
      <c r="O8733" s="106"/>
      <c r="P8733" s="43"/>
      <c r="Q8733" s="31"/>
      <c r="R8733" s="84"/>
      <c r="S8733" s="31"/>
      <c r="T8733" s="31"/>
      <c r="U8733" s="169"/>
      <c r="V8733" s="150"/>
      <c r="W8733" s="141" t="str" cm="1">
        <f t="array" ref="W8733">IF(SUM(LEN(B8733:V8733))=0,"",IF(OR(OR(ISBLANK(F8733),SUM(LEN(C8733),LEN(D8733))=0),AND(NOT(E8733="Unknown"),ISBLANK(J8733)),AND(NOT(O8733="Unknown"),ISBLANK(R8733))),"Missing Information", INDEX(Table15[Entire Service Line Classification], MATCH(SUMIFS(Table15[Unique ID],Table15[System-Owned Portion],E8733,Table15[If Material Anything Other than "Lead" in Column E,Was Material Ever Previously Lead?],G8733,Table15[Customer-Owned Portion],O8733),Table15[Unique ID],0),0)))</f>
        <v/>
      </c>
      <c r="X8733"/>
    </row>
    <row r="8734" spans="2:24" x14ac:dyDescent="0.25">
      <c r="B8734" s="146"/>
      <c r="C8734" s="31"/>
      <c r="D8734" s="31"/>
      <c r="E8734" s="44"/>
      <c r="F8734" s="43"/>
      <c r="G8734" s="84"/>
      <c r="H8734" s="31"/>
      <c r="I8734" s="31"/>
      <c r="J8734" s="84"/>
      <c r="K8734" s="31"/>
      <c r="L8734" s="31"/>
      <c r="M8734" s="169"/>
      <c r="N8734" s="148"/>
      <c r="O8734" s="106"/>
      <c r="P8734" s="43"/>
      <c r="Q8734" s="31"/>
      <c r="R8734" s="84"/>
      <c r="S8734" s="31"/>
      <c r="T8734" s="31"/>
      <c r="U8734" s="169"/>
      <c r="V8734" s="150"/>
      <c r="W8734" s="141" t="str" cm="1">
        <f t="array" ref="W8734">IF(SUM(LEN(B8734:V8734))=0,"",IF(OR(OR(ISBLANK(F8734),SUM(LEN(C8734),LEN(D8734))=0),AND(NOT(E8734="Unknown"),ISBLANK(J8734)),AND(NOT(O8734="Unknown"),ISBLANK(R8734))),"Missing Information", INDEX(Table15[Entire Service Line Classification], MATCH(SUMIFS(Table15[Unique ID],Table15[System-Owned Portion],E8734,Table15[If Material Anything Other than "Lead" in Column E,Was Material Ever Previously Lead?],G8734,Table15[Customer-Owned Portion],O8734),Table15[Unique ID],0),0)))</f>
        <v/>
      </c>
      <c r="X8734"/>
    </row>
    <row r="8735" spans="2:24" x14ac:dyDescent="0.25">
      <c r="B8735" s="146"/>
      <c r="C8735" s="31"/>
      <c r="D8735" s="31"/>
      <c r="E8735" s="44"/>
      <c r="F8735" s="43"/>
      <c r="G8735" s="84"/>
      <c r="H8735" s="31"/>
      <c r="I8735" s="31"/>
      <c r="J8735" s="84"/>
      <c r="K8735" s="31"/>
      <c r="L8735" s="31"/>
      <c r="M8735" s="169"/>
      <c r="N8735" s="148"/>
      <c r="O8735" s="106"/>
      <c r="P8735" s="43"/>
      <c r="Q8735" s="31"/>
      <c r="R8735" s="84"/>
      <c r="S8735" s="31"/>
      <c r="T8735" s="31"/>
      <c r="U8735" s="169"/>
      <c r="V8735" s="150"/>
      <c r="W8735" s="141" t="str" cm="1">
        <f t="array" ref="W8735">IF(SUM(LEN(B8735:V8735))=0,"",IF(OR(OR(ISBLANK(F8735),SUM(LEN(C8735),LEN(D8735))=0),AND(NOT(E8735="Unknown"),ISBLANK(J8735)),AND(NOT(O8735="Unknown"),ISBLANK(R8735))),"Missing Information", INDEX(Table15[Entire Service Line Classification], MATCH(SUMIFS(Table15[Unique ID],Table15[System-Owned Portion],E8735,Table15[If Material Anything Other than "Lead" in Column E,Was Material Ever Previously Lead?],G8735,Table15[Customer-Owned Portion],O8735),Table15[Unique ID],0),0)))</f>
        <v/>
      </c>
      <c r="X8735"/>
    </row>
    <row r="8736" spans="2:24" x14ac:dyDescent="0.25">
      <c r="B8736" s="146"/>
      <c r="C8736" s="31"/>
      <c r="D8736" s="31"/>
      <c r="E8736" s="44"/>
      <c r="F8736" s="43"/>
      <c r="G8736" s="84"/>
      <c r="H8736" s="31"/>
      <c r="I8736" s="31"/>
      <c r="J8736" s="84"/>
      <c r="K8736" s="31"/>
      <c r="L8736" s="31"/>
      <c r="M8736" s="169"/>
      <c r="N8736" s="148"/>
      <c r="O8736" s="106"/>
      <c r="P8736" s="43"/>
      <c r="Q8736" s="31"/>
      <c r="R8736" s="84"/>
      <c r="S8736" s="31"/>
      <c r="T8736" s="31"/>
      <c r="U8736" s="169"/>
      <c r="V8736" s="150"/>
      <c r="W8736" s="141" t="str" cm="1">
        <f t="array" ref="W8736">IF(SUM(LEN(B8736:V8736))=0,"",IF(OR(OR(ISBLANK(F8736),SUM(LEN(C8736),LEN(D8736))=0),AND(NOT(E8736="Unknown"),ISBLANK(J8736)),AND(NOT(O8736="Unknown"),ISBLANK(R8736))),"Missing Information", INDEX(Table15[Entire Service Line Classification], MATCH(SUMIFS(Table15[Unique ID],Table15[System-Owned Portion],E8736,Table15[If Material Anything Other than "Lead" in Column E,Was Material Ever Previously Lead?],G8736,Table15[Customer-Owned Portion],O8736),Table15[Unique ID],0),0)))</f>
        <v/>
      </c>
      <c r="X8736"/>
    </row>
    <row r="8737" spans="2:24" x14ac:dyDescent="0.25">
      <c r="B8737" s="146"/>
      <c r="C8737" s="31"/>
      <c r="D8737" s="31"/>
      <c r="E8737" s="44"/>
      <c r="F8737" s="43"/>
      <c r="G8737" s="84"/>
      <c r="H8737" s="31"/>
      <c r="I8737" s="31"/>
      <c r="J8737" s="84"/>
      <c r="K8737" s="31"/>
      <c r="L8737" s="31"/>
      <c r="M8737" s="169"/>
      <c r="N8737" s="148"/>
      <c r="O8737" s="106"/>
      <c r="P8737" s="43"/>
      <c r="Q8737" s="31"/>
      <c r="R8737" s="84"/>
      <c r="S8737" s="31"/>
      <c r="T8737" s="31"/>
      <c r="U8737" s="169"/>
      <c r="V8737" s="150"/>
      <c r="W8737" s="141" t="str" cm="1">
        <f t="array" ref="W8737">IF(SUM(LEN(B8737:V8737))=0,"",IF(OR(OR(ISBLANK(F8737),SUM(LEN(C8737),LEN(D8737))=0),AND(NOT(E8737="Unknown"),ISBLANK(J8737)),AND(NOT(O8737="Unknown"),ISBLANK(R8737))),"Missing Information", INDEX(Table15[Entire Service Line Classification], MATCH(SUMIFS(Table15[Unique ID],Table15[System-Owned Portion],E8737,Table15[If Material Anything Other than "Lead" in Column E,Was Material Ever Previously Lead?],G8737,Table15[Customer-Owned Portion],O8737),Table15[Unique ID],0),0)))</f>
        <v/>
      </c>
      <c r="X8737"/>
    </row>
    <row r="8738" spans="2:24" x14ac:dyDescent="0.25">
      <c r="B8738" s="146"/>
      <c r="C8738" s="31"/>
      <c r="D8738" s="31"/>
      <c r="E8738" s="44"/>
      <c r="F8738" s="43"/>
      <c r="G8738" s="84"/>
      <c r="H8738" s="31"/>
      <c r="I8738" s="31"/>
      <c r="J8738" s="84"/>
      <c r="K8738" s="31"/>
      <c r="L8738" s="31"/>
      <c r="M8738" s="169"/>
      <c r="N8738" s="148"/>
      <c r="O8738" s="106"/>
      <c r="P8738" s="43"/>
      <c r="Q8738" s="31"/>
      <c r="R8738" s="84"/>
      <c r="S8738" s="31"/>
      <c r="T8738" s="31"/>
      <c r="U8738" s="169"/>
      <c r="V8738" s="150"/>
      <c r="W8738" s="141" t="str" cm="1">
        <f t="array" ref="W8738">IF(SUM(LEN(B8738:V8738))=0,"",IF(OR(OR(ISBLANK(F8738),SUM(LEN(C8738),LEN(D8738))=0),AND(NOT(E8738="Unknown"),ISBLANK(J8738)),AND(NOT(O8738="Unknown"),ISBLANK(R8738))),"Missing Information", INDEX(Table15[Entire Service Line Classification], MATCH(SUMIFS(Table15[Unique ID],Table15[System-Owned Portion],E8738,Table15[If Material Anything Other than "Lead" in Column E,Was Material Ever Previously Lead?],G8738,Table15[Customer-Owned Portion],O8738),Table15[Unique ID],0),0)))</f>
        <v/>
      </c>
      <c r="X8738"/>
    </row>
    <row r="8739" spans="2:24" x14ac:dyDescent="0.25">
      <c r="B8739" s="146"/>
      <c r="C8739" s="31"/>
      <c r="D8739" s="31"/>
      <c r="E8739" s="44"/>
      <c r="F8739" s="43"/>
      <c r="G8739" s="84"/>
      <c r="H8739" s="31"/>
      <c r="I8739" s="31"/>
      <c r="J8739" s="84"/>
      <c r="K8739" s="31"/>
      <c r="L8739" s="31"/>
      <c r="M8739" s="169"/>
      <c r="N8739" s="148"/>
      <c r="O8739" s="106"/>
      <c r="P8739" s="43"/>
      <c r="Q8739" s="31"/>
      <c r="R8739" s="84"/>
      <c r="S8739" s="31"/>
      <c r="T8739" s="31"/>
      <c r="U8739" s="169"/>
      <c r="V8739" s="150"/>
      <c r="W8739" s="141" t="str" cm="1">
        <f t="array" ref="W8739">IF(SUM(LEN(B8739:V8739))=0,"",IF(OR(OR(ISBLANK(F8739),SUM(LEN(C8739),LEN(D8739))=0),AND(NOT(E8739="Unknown"),ISBLANK(J8739)),AND(NOT(O8739="Unknown"),ISBLANK(R8739))),"Missing Information", INDEX(Table15[Entire Service Line Classification], MATCH(SUMIFS(Table15[Unique ID],Table15[System-Owned Portion],E8739,Table15[If Material Anything Other than "Lead" in Column E,Was Material Ever Previously Lead?],G8739,Table15[Customer-Owned Portion],O8739),Table15[Unique ID],0),0)))</f>
        <v/>
      </c>
      <c r="X8739"/>
    </row>
    <row r="8740" spans="2:24" x14ac:dyDescent="0.25">
      <c r="B8740" s="146"/>
      <c r="C8740" s="31"/>
      <c r="D8740" s="31"/>
      <c r="E8740" s="44"/>
      <c r="F8740" s="43"/>
      <c r="G8740" s="84"/>
      <c r="H8740" s="31"/>
      <c r="I8740" s="31"/>
      <c r="J8740" s="84"/>
      <c r="K8740" s="31"/>
      <c r="L8740" s="31"/>
      <c r="M8740" s="169"/>
      <c r="N8740" s="148"/>
      <c r="O8740" s="106"/>
      <c r="P8740" s="43"/>
      <c r="Q8740" s="31"/>
      <c r="R8740" s="84"/>
      <c r="S8740" s="31"/>
      <c r="T8740" s="31"/>
      <c r="U8740" s="169"/>
      <c r="V8740" s="150"/>
      <c r="W8740" s="141" t="str" cm="1">
        <f t="array" ref="W8740">IF(SUM(LEN(B8740:V8740))=0,"",IF(OR(OR(ISBLANK(F8740),SUM(LEN(C8740),LEN(D8740))=0),AND(NOT(E8740="Unknown"),ISBLANK(J8740)),AND(NOT(O8740="Unknown"),ISBLANK(R8740))),"Missing Information", INDEX(Table15[Entire Service Line Classification], MATCH(SUMIFS(Table15[Unique ID],Table15[System-Owned Portion],E8740,Table15[If Material Anything Other than "Lead" in Column E,Was Material Ever Previously Lead?],G8740,Table15[Customer-Owned Portion],O8740),Table15[Unique ID],0),0)))</f>
        <v/>
      </c>
      <c r="X8740"/>
    </row>
    <row r="8741" spans="2:24" x14ac:dyDescent="0.25">
      <c r="B8741" s="146"/>
      <c r="C8741" s="31"/>
      <c r="D8741" s="31"/>
      <c r="E8741" s="44"/>
      <c r="F8741" s="43"/>
      <c r="G8741" s="84"/>
      <c r="H8741" s="31"/>
      <c r="I8741" s="31"/>
      <c r="J8741" s="84"/>
      <c r="K8741" s="31"/>
      <c r="L8741" s="31"/>
      <c r="M8741" s="169"/>
      <c r="N8741" s="148"/>
      <c r="O8741" s="106"/>
      <c r="P8741" s="43"/>
      <c r="Q8741" s="31"/>
      <c r="R8741" s="84"/>
      <c r="S8741" s="31"/>
      <c r="T8741" s="31"/>
      <c r="U8741" s="169"/>
      <c r="V8741" s="150"/>
      <c r="W8741" s="141" t="str" cm="1">
        <f t="array" ref="W8741">IF(SUM(LEN(B8741:V8741))=0,"",IF(OR(OR(ISBLANK(F8741),SUM(LEN(C8741),LEN(D8741))=0),AND(NOT(E8741="Unknown"),ISBLANK(J8741)),AND(NOT(O8741="Unknown"),ISBLANK(R8741))),"Missing Information", INDEX(Table15[Entire Service Line Classification], MATCH(SUMIFS(Table15[Unique ID],Table15[System-Owned Portion],E8741,Table15[If Material Anything Other than "Lead" in Column E,Was Material Ever Previously Lead?],G8741,Table15[Customer-Owned Portion],O8741),Table15[Unique ID],0),0)))</f>
        <v/>
      </c>
      <c r="X8741"/>
    </row>
    <row r="8742" spans="2:24" x14ac:dyDescent="0.25">
      <c r="B8742" s="146"/>
      <c r="C8742" s="31"/>
      <c r="D8742" s="31"/>
      <c r="E8742" s="44"/>
      <c r="F8742" s="43"/>
      <c r="G8742" s="84"/>
      <c r="H8742" s="31"/>
      <c r="I8742" s="31"/>
      <c r="J8742" s="84"/>
      <c r="K8742" s="31"/>
      <c r="L8742" s="31"/>
      <c r="M8742" s="169"/>
      <c r="N8742" s="148"/>
      <c r="O8742" s="106"/>
      <c r="P8742" s="43"/>
      <c r="Q8742" s="31"/>
      <c r="R8742" s="84"/>
      <c r="S8742" s="31"/>
      <c r="T8742" s="31"/>
      <c r="U8742" s="169"/>
      <c r="V8742" s="150"/>
      <c r="W8742" s="141" t="str" cm="1">
        <f t="array" ref="W8742">IF(SUM(LEN(B8742:V8742))=0,"",IF(OR(OR(ISBLANK(F8742),SUM(LEN(C8742),LEN(D8742))=0),AND(NOT(E8742="Unknown"),ISBLANK(J8742)),AND(NOT(O8742="Unknown"),ISBLANK(R8742))),"Missing Information", INDEX(Table15[Entire Service Line Classification], MATCH(SUMIFS(Table15[Unique ID],Table15[System-Owned Portion],E8742,Table15[If Material Anything Other than "Lead" in Column E,Was Material Ever Previously Lead?],G8742,Table15[Customer-Owned Portion],O8742),Table15[Unique ID],0),0)))</f>
        <v/>
      </c>
      <c r="X8742"/>
    </row>
    <row r="8743" spans="2:24" x14ac:dyDescent="0.25">
      <c r="B8743" s="146"/>
      <c r="C8743" s="31"/>
      <c r="D8743" s="31"/>
      <c r="E8743" s="44"/>
      <c r="F8743" s="43"/>
      <c r="G8743" s="84"/>
      <c r="H8743" s="31"/>
      <c r="I8743" s="31"/>
      <c r="J8743" s="84"/>
      <c r="K8743" s="31"/>
      <c r="L8743" s="31"/>
      <c r="M8743" s="169"/>
      <c r="N8743" s="148"/>
      <c r="O8743" s="106"/>
      <c r="P8743" s="43"/>
      <c r="Q8743" s="31"/>
      <c r="R8743" s="84"/>
      <c r="S8743" s="31"/>
      <c r="T8743" s="31"/>
      <c r="U8743" s="169"/>
      <c r="V8743" s="150"/>
      <c r="W8743" s="141" t="str" cm="1">
        <f t="array" ref="W8743">IF(SUM(LEN(B8743:V8743))=0,"",IF(OR(OR(ISBLANK(F8743),SUM(LEN(C8743),LEN(D8743))=0),AND(NOT(E8743="Unknown"),ISBLANK(J8743)),AND(NOT(O8743="Unknown"),ISBLANK(R8743))),"Missing Information", INDEX(Table15[Entire Service Line Classification], MATCH(SUMIFS(Table15[Unique ID],Table15[System-Owned Portion],E8743,Table15[If Material Anything Other than "Lead" in Column E,Was Material Ever Previously Lead?],G8743,Table15[Customer-Owned Portion],O8743),Table15[Unique ID],0),0)))</f>
        <v/>
      </c>
      <c r="X8743"/>
    </row>
    <row r="8744" spans="2:24" x14ac:dyDescent="0.25">
      <c r="B8744" s="146"/>
      <c r="C8744" s="31"/>
      <c r="D8744" s="31"/>
      <c r="E8744" s="44"/>
      <c r="F8744" s="43"/>
      <c r="G8744" s="84"/>
      <c r="H8744" s="31"/>
      <c r="I8744" s="31"/>
      <c r="J8744" s="84"/>
      <c r="K8744" s="31"/>
      <c r="L8744" s="31"/>
      <c r="M8744" s="169"/>
      <c r="N8744" s="148"/>
      <c r="O8744" s="106"/>
      <c r="P8744" s="43"/>
      <c r="Q8744" s="31"/>
      <c r="R8744" s="84"/>
      <c r="S8744" s="31"/>
      <c r="T8744" s="31"/>
      <c r="U8744" s="169"/>
      <c r="V8744" s="150"/>
      <c r="W8744" s="141" t="str" cm="1">
        <f t="array" ref="W8744">IF(SUM(LEN(B8744:V8744))=0,"",IF(OR(OR(ISBLANK(F8744),SUM(LEN(C8744),LEN(D8744))=0),AND(NOT(E8744="Unknown"),ISBLANK(J8744)),AND(NOT(O8744="Unknown"),ISBLANK(R8744))),"Missing Information", INDEX(Table15[Entire Service Line Classification], MATCH(SUMIFS(Table15[Unique ID],Table15[System-Owned Portion],E8744,Table15[If Material Anything Other than "Lead" in Column E,Was Material Ever Previously Lead?],G8744,Table15[Customer-Owned Portion],O8744),Table15[Unique ID],0),0)))</f>
        <v/>
      </c>
      <c r="X8744"/>
    </row>
    <row r="8745" spans="2:24" x14ac:dyDescent="0.25">
      <c r="B8745" s="146"/>
      <c r="C8745" s="31"/>
      <c r="D8745" s="31"/>
      <c r="E8745" s="44"/>
      <c r="F8745" s="43"/>
      <c r="G8745" s="84"/>
      <c r="H8745" s="31"/>
      <c r="I8745" s="31"/>
      <c r="J8745" s="84"/>
      <c r="K8745" s="31"/>
      <c r="L8745" s="31"/>
      <c r="M8745" s="169"/>
      <c r="N8745" s="148"/>
      <c r="O8745" s="106"/>
      <c r="P8745" s="43"/>
      <c r="Q8745" s="31"/>
      <c r="R8745" s="84"/>
      <c r="S8745" s="31"/>
      <c r="T8745" s="31"/>
      <c r="U8745" s="169"/>
      <c r="V8745" s="150"/>
      <c r="W8745" s="141" t="str" cm="1">
        <f t="array" ref="W8745">IF(SUM(LEN(B8745:V8745))=0,"",IF(OR(OR(ISBLANK(F8745),SUM(LEN(C8745),LEN(D8745))=0),AND(NOT(E8745="Unknown"),ISBLANK(J8745)),AND(NOT(O8745="Unknown"),ISBLANK(R8745))),"Missing Information", INDEX(Table15[Entire Service Line Classification], MATCH(SUMIFS(Table15[Unique ID],Table15[System-Owned Portion],E8745,Table15[If Material Anything Other than "Lead" in Column E,Was Material Ever Previously Lead?],G8745,Table15[Customer-Owned Portion],O8745),Table15[Unique ID],0),0)))</f>
        <v/>
      </c>
      <c r="X8745"/>
    </row>
    <row r="8746" spans="2:24" x14ac:dyDescent="0.25">
      <c r="B8746" s="146"/>
      <c r="C8746" s="31"/>
      <c r="D8746" s="31"/>
      <c r="E8746" s="44"/>
      <c r="F8746" s="43"/>
      <c r="G8746" s="84"/>
      <c r="H8746" s="31"/>
      <c r="I8746" s="31"/>
      <c r="J8746" s="84"/>
      <c r="K8746" s="31"/>
      <c r="L8746" s="31"/>
      <c r="M8746" s="169"/>
      <c r="N8746" s="148"/>
      <c r="O8746" s="106"/>
      <c r="P8746" s="43"/>
      <c r="Q8746" s="31"/>
      <c r="R8746" s="84"/>
      <c r="S8746" s="31"/>
      <c r="T8746" s="31"/>
      <c r="U8746" s="169"/>
      <c r="V8746" s="150"/>
      <c r="W8746" s="141" t="str" cm="1">
        <f t="array" ref="W8746">IF(SUM(LEN(B8746:V8746))=0,"",IF(OR(OR(ISBLANK(F8746),SUM(LEN(C8746),LEN(D8746))=0),AND(NOT(E8746="Unknown"),ISBLANK(J8746)),AND(NOT(O8746="Unknown"),ISBLANK(R8746))),"Missing Information", INDEX(Table15[Entire Service Line Classification], MATCH(SUMIFS(Table15[Unique ID],Table15[System-Owned Portion],E8746,Table15[If Material Anything Other than "Lead" in Column E,Was Material Ever Previously Lead?],G8746,Table15[Customer-Owned Portion],O8746),Table15[Unique ID],0),0)))</f>
        <v/>
      </c>
      <c r="X8746"/>
    </row>
    <row r="8747" spans="2:24" x14ac:dyDescent="0.25">
      <c r="B8747" s="146"/>
      <c r="C8747" s="31"/>
      <c r="D8747" s="31"/>
      <c r="E8747" s="44"/>
      <c r="F8747" s="43"/>
      <c r="G8747" s="84"/>
      <c r="H8747" s="31"/>
      <c r="I8747" s="31"/>
      <c r="J8747" s="84"/>
      <c r="K8747" s="31"/>
      <c r="L8747" s="31"/>
      <c r="M8747" s="169"/>
      <c r="N8747" s="148"/>
      <c r="O8747" s="106"/>
      <c r="P8747" s="43"/>
      <c r="Q8747" s="31"/>
      <c r="R8747" s="84"/>
      <c r="S8747" s="31"/>
      <c r="T8747" s="31"/>
      <c r="U8747" s="169"/>
      <c r="V8747" s="150"/>
      <c r="W8747" s="141" t="str" cm="1">
        <f t="array" ref="W8747">IF(SUM(LEN(B8747:V8747))=0,"",IF(OR(OR(ISBLANK(F8747),SUM(LEN(C8747),LEN(D8747))=0),AND(NOT(E8747="Unknown"),ISBLANK(J8747)),AND(NOT(O8747="Unknown"),ISBLANK(R8747))),"Missing Information", INDEX(Table15[Entire Service Line Classification], MATCH(SUMIFS(Table15[Unique ID],Table15[System-Owned Portion],E8747,Table15[If Material Anything Other than "Lead" in Column E,Was Material Ever Previously Lead?],G8747,Table15[Customer-Owned Portion],O8747),Table15[Unique ID],0),0)))</f>
        <v/>
      </c>
      <c r="X8747"/>
    </row>
    <row r="8748" spans="2:24" x14ac:dyDescent="0.25">
      <c r="B8748" s="146"/>
      <c r="C8748" s="31"/>
      <c r="D8748" s="31"/>
      <c r="E8748" s="44"/>
      <c r="F8748" s="43"/>
      <c r="G8748" s="84"/>
      <c r="H8748" s="31"/>
      <c r="I8748" s="31"/>
      <c r="J8748" s="84"/>
      <c r="K8748" s="31"/>
      <c r="L8748" s="31"/>
      <c r="M8748" s="169"/>
      <c r="N8748" s="148"/>
      <c r="O8748" s="106"/>
      <c r="P8748" s="43"/>
      <c r="Q8748" s="31"/>
      <c r="R8748" s="84"/>
      <c r="S8748" s="31"/>
      <c r="T8748" s="31"/>
      <c r="U8748" s="169"/>
      <c r="V8748" s="150"/>
      <c r="W8748" s="141" t="str" cm="1">
        <f t="array" ref="W8748">IF(SUM(LEN(B8748:V8748))=0,"",IF(OR(OR(ISBLANK(F8748),SUM(LEN(C8748),LEN(D8748))=0),AND(NOT(E8748="Unknown"),ISBLANK(J8748)),AND(NOT(O8748="Unknown"),ISBLANK(R8748))),"Missing Information", INDEX(Table15[Entire Service Line Classification], MATCH(SUMIFS(Table15[Unique ID],Table15[System-Owned Portion],E8748,Table15[If Material Anything Other than "Lead" in Column E,Was Material Ever Previously Lead?],G8748,Table15[Customer-Owned Portion],O8748),Table15[Unique ID],0),0)))</f>
        <v/>
      </c>
      <c r="X8748"/>
    </row>
    <row r="8749" spans="2:24" x14ac:dyDescent="0.25">
      <c r="B8749" s="146"/>
      <c r="C8749" s="31"/>
      <c r="D8749" s="31"/>
      <c r="E8749" s="44"/>
      <c r="F8749" s="43"/>
      <c r="G8749" s="84"/>
      <c r="H8749" s="31"/>
      <c r="I8749" s="31"/>
      <c r="J8749" s="84"/>
      <c r="K8749" s="31"/>
      <c r="L8749" s="31"/>
      <c r="M8749" s="169"/>
      <c r="N8749" s="148"/>
      <c r="O8749" s="106"/>
      <c r="P8749" s="43"/>
      <c r="Q8749" s="31"/>
      <c r="R8749" s="84"/>
      <c r="S8749" s="31"/>
      <c r="T8749" s="31"/>
      <c r="U8749" s="169"/>
      <c r="V8749" s="150"/>
      <c r="W8749" s="141" t="str" cm="1">
        <f t="array" ref="W8749">IF(SUM(LEN(B8749:V8749))=0,"",IF(OR(OR(ISBLANK(F8749),SUM(LEN(C8749),LEN(D8749))=0),AND(NOT(E8749="Unknown"),ISBLANK(J8749)),AND(NOT(O8749="Unknown"),ISBLANK(R8749))),"Missing Information", INDEX(Table15[Entire Service Line Classification], MATCH(SUMIFS(Table15[Unique ID],Table15[System-Owned Portion],E8749,Table15[If Material Anything Other than "Lead" in Column E,Was Material Ever Previously Lead?],G8749,Table15[Customer-Owned Portion],O8749),Table15[Unique ID],0),0)))</f>
        <v/>
      </c>
      <c r="X8749"/>
    </row>
    <row r="8750" spans="2:24" x14ac:dyDescent="0.25">
      <c r="B8750" s="146"/>
      <c r="C8750" s="31"/>
      <c r="D8750" s="31"/>
      <c r="E8750" s="44"/>
      <c r="F8750" s="43"/>
      <c r="G8750" s="84"/>
      <c r="H8750" s="31"/>
      <c r="I8750" s="31"/>
      <c r="J8750" s="84"/>
      <c r="K8750" s="31"/>
      <c r="L8750" s="31"/>
      <c r="M8750" s="169"/>
      <c r="N8750" s="148"/>
      <c r="O8750" s="106"/>
      <c r="P8750" s="43"/>
      <c r="Q8750" s="31"/>
      <c r="R8750" s="84"/>
      <c r="S8750" s="31"/>
      <c r="T8750" s="31"/>
      <c r="U8750" s="169"/>
      <c r="V8750" s="150"/>
      <c r="W8750" s="141" t="str" cm="1">
        <f t="array" ref="W8750">IF(SUM(LEN(B8750:V8750))=0,"",IF(OR(OR(ISBLANK(F8750),SUM(LEN(C8750),LEN(D8750))=0),AND(NOT(E8750="Unknown"),ISBLANK(J8750)),AND(NOT(O8750="Unknown"),ISBLANK(R8750))),"Missing Information", INDEX(Table15[Entire Service Line Classification], MATCH(SUMIFS(Table15[Unique ID],Table15[System-Owned Portion],E8750,Table15[If Material Anything Other than "Lead" in Column E,Was Material Ever Previously Lead?],G8750,Table15[Customer-Owned Portion],O8750),Table15[Unique ID],0),0)))</f>
        <v/>
      </c>
      <c r="X8750"/>
    </row>
    <row r="8751" spans="2:24" x14ac:dyDescent="0.25">
      <c r="B8751" s="146"/>
      <c r="C8751" s="31"/>
      <c r="D8751" s="31"/>
      <c r="E8751" s="44"/>
      <c r="F8751" s="43"/>
      <c r="G8751" s="84"/>
      <c r="H8751" s="31"/>
      <c r="I8751" s="31"/>
      <c r="J8751" s="84"/>
      <c r="K8751" s="31"/>
      <c r="L8751" s="31"/>
      <c r="M8751" s="169"/>
      <c r="N8751" s="148"/>
      <c r="O8751" s="106"/>
      <c r="P8751" s="43"/>
      <c r="Q8751" s="31"/>
      <c r="R8751" s="84"/>
      <c r="S8751" s="31"/>
      <c r="T8751" s="31"/>
      <c r="U8751" s="169"/>
      <c r="V8751" s="150"/>
      <c r="W8751" s="141" t="str" cm="1">
        <f t="array" ref="W8751">IF(SUM(LEN(B8751:V8751))=0,"",IF(OR(OR(ISBLANK(F8751),SUM(LEN(C8751),LEN(D8751))=0),AND(NOT(E8751="Unknown"),ISBLANK(J8751)),AND(NOT(O8751="Unknown"),ISBLANK(R8751))),"Missing Information", INDEX(Table15[Entire Service Line Classification], MATCH(SUMIFS(Table15[Unique ID],Table15[System-Owned Portion],E8751,Table15[If Material Anything Other than "Lead" in Column E,Was Material Ever Previously Lead?],G8751,Table15[Customer-Owned Portion],O8751),Table15[Unique ID],0),0)))</f>
        <v/>
      </c>
      <c r="X8751"/>
    </row>
    <row r="8752" spans="2:24" x14ac:dyDescent="0.25">
      <c r="B8752" s="146"/>
      <c r="C8752" s="31"/>
      <c r="D8752" s="31"/>
      <c r="E8752" s="44"/>
      <c r="F8752" s="43"/>
      <c r="G8752" s="84"/>
      <c r="H8752" s="31"/>
      <c r="I8752" s="31"/>
      <c r="J8752" s="84"/>
      <c r="K8752" s="31"/>
      <c r="L8752" s="31"/>
      <c r="M8752" s="169"/>
      <c r="N8752" s="148"/>
      <c r="O8752" s="106"/>
      <c r="P8752" s="43"/>
      <c r="Q8752" s="31"/>
      <c r="R8752" s="84"/>
      <c r="S8752" s="31"/>
      <c r="T8752" s="31"/>
      <c r="U8752" s="169"/>
      <c r="V8752" s="150"/>
      <c r="W8752" s="141" t="str" cm="1">
        <f t="array" ref="W8752">IF(SUM(LEN(B8752:V8752))=0,"",IF(OR(OR(ISBLANK(F8752),SUM(LEN(C8752),LEN(D8752))=0),AND(NOT(E8752="Unknown"),ISBLANK(J8752)),AND(NOT(O8752="Unknown"),ISBLANK(R8752))),"Missing Information", INDEX(Table15[Entire Service Line Classification], MATCH(SUMIFS(Table15[Unique ID],Table15[System-Owned Portion],E8752,Table15[If Material Anything Other than "Lead" in Column E,Was Material Ever Previously Lead?],G8752,Table15[Customer-Owned Portion],O8752),Table15[Unique ID],0),0)))</f>
        <v/>
      </c>
      <c r="X8752"/>
    </row>
    <row r="8753" spans="2:24" x14ac:dyDescent="0.25">
      <c r="B8753" s="146"/>
      <c r="C8753" s="31"/>
      <c r="D8753" s="31"/>
      <c r="E8753" s="44"/>
      <c r="F8753" s="43"/>
      <c r="G8753" s="84"/>
      <c r="H8753" s="31"/>
      <c r="I8753" s="31"/>
      <c r="J8753" s="84"/>
      <c r="K8753" s="31"/>
      <c r="L8753" s="31"/>
      <c r="M8753" s="169"/>
      <c r="N8753" s="148"/>
      <c r="O8753" s="106"/>
      <c r="P8753" s="43"/>
      <c r="Q8753" s="31"/>
      <c r="R8753" s="84"/>
      <c r="S8753" s="31"/>
      <c r="T8753" s="31"/>
      <c r="U8753" s="169"/>
      <c r="V8753" s="150"/>
      <c r="W8753" s="141" t="str" cm="1">
        <f t="array" ref="W8753">IF(SUM(LEN(B8753:V8753))=0,"",IF(OR(OR(ISBLANK(F8753),SUM(LEN(C8753),LEN(D8753))=0),AND(NOT(E8753="Unknown"),ISBLANK(J8753)),AND(NOT(O8753="Unknown"),ISBLANK(R8753))),"Missing Information", INDEX(Table15[Entire Service Line Classification], MATCH(SUMIFS(Table15[Unique ID],Table15[System-Owned Portion],E8753,Table15[If Material Anything Other than "Lead" in Column E,Was Material Ever Previously Lead?],G8753,Table15[Customer-Owned Portion],O8753),Table15[Unique ID],0),0)))</f>
        <v/>
      </c>
      <c r="X8753"/>
    </row>
    <row r="8754" spans="2:24" x14ac:dyDescent="0.25">
      <c r="B8754" s="146"/>
      <c r="C8754" s="31"/>
      <c r="D8754" s="31"/>
      <c r="E8754" s="44"/>
      <c r="F8754" s="43"/>
      <c r="G8754" s="84"/>
      <c r="H8754" s="31"/>
      <c r="I8754" s="31"/>
      <c r="J8754" s="84"/>
      <c r="K8754" s="31"/>
      <c r="L8754" s="31"/>
      <c r="M8754" s="169"/>
      <c r="N8754" s="148"/>
      <c r="O8754" s="106"/>
      <c r="P8754" s="43"/>
      <c r="Q8754" s="31"/>
      <c r="R8754" s="84"/>
      <c r="S8754" s="31"/>
      <c r="T8754" s="31"/>
      <c r="U8754" s="169"/>
      <c r="V8754" s="150"/>
      <c r="W8754" s="141" t="str" cm="1">
        <f t="array" ref="W8754">IF(SUM(LEN(B8754:V8754))=0,"",IF(OR(OR(ISBLANK(F8754),SUM(LEN(C8754),LEN(D8754))=0),AND(NOT(E8754="Unknown"),ISBLANK(J8754)),AND(NOT(O8754="Unknown"),ISBLANK(R8754))),"Missing Information", INDEX(Table15[Entire Service Line Classification], MATCH(SUMIFS(Table15[Unique ID],Table15[System-Owned Portion],E8754,Table15[If Material Anything Other than "Lead" in Column E,Was Material Ever Previously Lead?],G8754,Table15[Customer-Owned Portion],O8754),Table15[Unique ID],0),0)))</f>
        <v/>
      </c>
      <c r="X8754"/>
    </row>
    <row r="8755" spans="2:24" x14ac:dyDescent="0.25">
      <c r="B8755" s="146"/>
      <c r="C8755" s="31"/>
      <c r="D8755" s="31"/>
      <c r="E8755" s="44"/>
      <c r="F8755" s="43"/>
      <c r="G8755" s="84"/>
      <c r="H8755" s="31"/>
      <c r="I8755" s="31"/>
      <c r="J8755" s="84"/>
      <c r="K8755" s="31"/>
      <c r="L8755" s="31"/>
      <c r="M8755" s="169"/>
      <c r="N8755" s="148"/>
      <c r="O8755" s="106"/>
      <c r="P8755" s="43"/>
      <c r="Q8755" s="31"/>
      <c r="R8755" s="84"/>
      <c r="S8755" s="31"/>
      <c r="T8755" s="31"/>
      <c r="U8755" s="169"/>
      <c r="V8755" s="150"/>
      <c r="W8755" s="141" t="str" cm="1">
        <f t="array" ref="W8755">IF(SUM(LEN(B8755:V8755))=0,"",IF(OR(OR(ISBLANK(F8755),SUM(LEN(C8755),LEN(D8755))=0),AND(NOT(E8755="Unknown"),ISBLANK(J8755)),AND(NOT(O8755="Unknown"),ISBLANK(R8755))),"Missing Information", INDEX(Table15[Entire Service Line Classification], MATCH(SUMIFS(Table15[Unique ID],Table15[System-Owned Portion],E8755,Table15[If Material Anything Other than "Lead" in Column E,Was Material Ever Previously Lead?],G8755,Table15[Customer-Owned Portion],O8755),Table15[Unique ID],0),0)))</f>
        <v/>
      </c>
      <c r="X8755"/>
    </row>
    <row r="8756" spans="2:24" x14ac:dyDescent="0.25">
      <c r="B8756" s="146"/>
      <c r="C8756" s="31"/>
      <c r="D8756" s="31"/>
      <c r="E8756" s="44"/>
      <c r="F8756" s="43"/>
      <c r="G8756" s="84"/>
      <c r="H8756" s="31"/>
      <c r="I8756" s="31"/>
      <c r="J8756" s="84"/>
      <c r="K8756" s="31"/>
      <c r="L8756" s="31"/>
      <c r="M8756" s="169"/>
      <c r="N8756" s="148"/>
      <c r="O8756" s="106"/>
      <c r="P8756" s="43"/>
      <c r="Q8756" s="31"/>
      <c r="R8756" s="84"/>
      <c r="S8756" s="31"/>
      <c r="T8756" s="31"/>
      <c r="U8756" s="169"/>
      <c r="V8756" s="150"/>
      <c r="W8756" s="141" t="str" cm="1">
        <f t="array" ref="W8756">IF(SUM(LEN(B8756:V8756))=0,"",IF(OR(OR(ISBLANK(F8756),SUM(LEN(C8756),LEN(D8756))=0),AND(NOT(E8756="Unknown"),ISBLANK(J8756)),AND(NOT(O8756="Unknown"),ISBLANK(R8756))),"Missing Information", INDEX(Table15[Entire Service Line Classification], MATCH(SUMIFS(Table15[Unique ID],Table15[System-Owned Portion],E8756,Table15[If Material Anything Other than "Lead" in Column E,Was Material Ever Previously Lead?],G8756,Table15[Customer-Owned Portion],O8756),Table15[Unique ID],0),0)))</f>
        <v/>
      </c>
      <c r="X8756"/>
    </row>
    <row r="8757" spans="2:24" x14ac:dyDescent="0.25">
      <c r="B8757" s="146"/>
      <c r="C8757" s="31"/>
      <c r="D8757" s="31"/>
      <c r="E8757" s="44"/>
      <c r="F8757" s="43"/>
      <c r="G8757" s="84"/>
      <c r="H8757" s="31"/>
      <c r="I8757" s="31"/>
      <c r="J8757" s="84"/>
      <c r="K8757" s="31"/>
      <c r="L8757" s="31"/>
      <c r="M8757" s="169"/>
      <c r="N8757" s="148"/>
      <c r="O8757" s="106"/>
      <c r="P8757" s="43"/>
      <c r="Q8757" s="31"/>
      <c r="R8757" s="84"/>
      <c r="S8757" s="31"/>
      <c r="T8757" s="31"/>
      <c r="U8757" s="169"/>
      <c r="V8757" s="150"/>
      <c r="W8757" s="141" t="str" cm="1">
        <f t="array" ref="W8757">IF(SUM(LEN(B8757:V8757))=0,"",IF(OR(OR(ISBLANK(F8757),SUM(LEN(C8757),LEN(D8757))=0),AND(NOT(E8757="Unknown"),ISBLANK(J8757)),AND(NOT(O8757="Unknown"),ISBLANK(R8757))),"Missing Information", INDEX(Table15[Entire Service Line Classification], MATCH(SUMIFS(Table15[Unique ID],Table15[System-Owned Portion],E8757,Table15[If Material Anything Other than "Lead" in Column E,Was Material Ever Previously Lead?],G8757,Table15[Customer-Owned Portion],O8757),Table15[Unique ID],0),0)))</f>
        <v/>
      </c>
      <c r="X8757"/>
    </row>
    <row r="8758" spans="2:24" x14ac:dyDescent="0.25">
      <c r="B8758" s="146"/>
      <c r="C8758" s="31"/>
      <c r="D8758" s="31"/>
      <c r="E8758" s="44"/>
      <c r="F8758" s="43"/>
      <c r="G8758" s="84"/>
      <c r="H8758" s="31"/>
      <c r="I8758" s="31"/>
      <c r="J8758" s="84"/>
      <c r="K8758" s="31"/>
      <c r="L8758" s="31"/>
      <c r="M8758" s="169"/>
      <c r="N8758" s="148"/>
      <c r="O8758" s="106"/>
      <c r="P8758" s="43"/>
      <c r="Q8758" s="31"/>
      <c r="R8758" s="84"/>
      <c r="S8758" s="31"/>
      <c r="T8758" s="31"/>
      <c r="U8758" s="169"/>
      <c r="V8758" s="150"/>
      <c r="W8758" s="141" t="str" cm="1">
        <f t="array" ref="W8758">IF(SUM(LEN(B8758:V8758))=0,"",IF(OR(OR(ISBLANK(F8758),SUM(LEN(C8758),LEN(D8758))=0),AND(NOT(E8758="Unknown"),ISBLANK(J8758)),AND(NOT(O8758="Unknown"),ISBLANK(R8758))),"Missing Information", INDEX(Table15[Entire Service Line Classification], MATCH(SUMIFS(Table15[Unique ID],Table15[System-Owned Portion],E8758,Table15[If Material Anything Other than "Lead" in Column E,Was Material Ever Previously Lead?],G8758,Table15[Customer-Owned Portion],O8758),Table15[Unique ID],0),0)))</f>
        <v/>
      </c>
      <c r="X8758"/>
    </row>
    <row r="8759" spans="2:24" x14ac:dyDescent="0.25">
      <c r="B8759" s="146"/>
      <c r="C8759" s="31"/>
      <c r="D8759" s="31"/>
      <c r="E8759" s="44"/>
      <c r="F8759" s="43"/>
      <c r="G8759" s="84"/>
      <c r="H8759" s="31"/>
      <c r="I8759" s="31"/>
      <c r="J8759" s="84"/>
      <c r="K8759" s="31"/>
      <c r="L8759" s="31"/>
      <c r="M8759" s="169"/>
      <c r="N8759" s="148"/>
      <c r="O8759" s="106"/>
      <c r="P8759" s="43"/>
      <c r="Q8759" s="31"/>
      <c r="R8759" s="84"/>
      <c r="S8759" s="31"/>
      <c r="T8759" s="31"/>
      <c r="U8759" s="169"/>
      <c r="V8759" s="150"/>
      <c r="W8759" s="141" t="str" cm="1">
        <f t="array" ref="W8759">IF(SUM(LEN(B8759:V8759))=0,"",IF(OR(OR(ISBLANK(F8759),SUM(LEN(C8759),LEN(D8759))=0),AND(NOT(E8759="Unknown"),ISBLANK(J8759)),AND(NOT(O8759="Unknown"),ISBLANK(R8759))),"Missing Information", INDEX(Table15[Entire Service Line Classification], MATCH(SUMIFS(Table15[Unique ID],Table15[System-Owned Portion],E8759,Table15[If Material Anything Other than "Lead" in Column E,Was Material Ever Previously Lead?],G8759,Table15[Customer-Owned Portion],O8759),Table15[Unique ID],0),0)))</f>
        <v/>
      </c>
      <c r="X8759"/>
    </row>
    <row r="8760" spans="2:24" x14ac:dyDescent="0.25">
      <c r="B8760" s="146"/>
      <c r="C8760" s="31"/>
      <c r="D8760" s="31"/>
      <c r="E8760" s="44"/>
      <c r="F8760" s="43"/>
      <c r="G8760" s="84"/>
      <c r="H8760" s="31"/>
      <c r="I8760" s="31"/>
      <c r="J8760" s="84"/>
      <c r="K8760" s="31"/>
      <c r="L8760" s="31"/>
      <c r="M8760" s="169"/>
      <c r="N8760" s="148"/>
      <c r="O8760" s="106"/>
      <c r="P8760" s="43"/>
      <c r="Q8760" s="31"/>
      <c r="R8760" s="84"/>
      <c r="S8760" s="31"/>
      <c r="T8760" s="31"/>
      <c r="U8760" s="169"/>
      <c r="V8760" s="150"/>
      <c r="W8760" s="141" t="str" cm="1">
        <f t="array" ref="W8760">IF(SUM(LEN(B8760:V8760))=0,"",IF(OR(OR(ISBLANK(F8760),SUM(LEN(C8760),LEN(D8760))=0),AND(NOT(E8760="Unknown"),ISBLANK(J8760)),AND(NOT(O8760="Unknown"),ISBLANK(R8760))),"Missing Information", INDEX(Table15[Entire Service Line Classification], MATCH(SUMIFS(Table15[Unique ID],Table15[System-Owned Portion],E8760,Table15[If Material Anything Other than "Lead" in Column E,Was Material Ever Previously Lead?],G8760,Table15[Customer-Owned Portion],O8760),Table15[Unique ID],0),0)))</f>
        <v/>
      </c>
      <c r="X8760"/>
    </row>
    <row r="8761" spans="2:24" x14ac:dyDescent="0.25">
      <c r="B8761" s="146"/>
      <c r="C8761" s="31"/>
      <c r="D8761" s="31"/>
      <c r="E8761" s="44"/>
      <c r="F8761" s="43"/>
      <c r="G8761" s="84"/>
      <c r="H8761" s="31"/>
      <c r="I8761" s="31"/>
      <c r="J8761" s="84"/>
      <c r="K8761" s="31"/>
      <c r="L8761" s="31"/>
      <c r="M8761" s="169"/>
      <c r="N8761" s="148"/>
      <c r="O8761" s="106"/>
      <c r="P8761" s="43"/>
      <c r="Q8761" s="31"/>
      <c r="R8761" s="84"/>
      <c r="S8761" s="31"/>
      <c r="T8761" s="31"/>
      <c r="U8761" s="169"/>
      <c r="V8761" s="150"/>
      <c r="W8761" s="141" t="str" cm="1">
        <f t="array" ref="W8761">IF(SUM(LEN(B8761:V8761))=0,"",IF(OR(OR(ISBLANK(F8761),SUM(LEN(C8761),LEN(D8761))=0),AND(NOT(E8761="Unknown"),ISBLANK(J8761)),AND(NOT(O8761="Unknown"),ISBLANK(R8761))),"Missing Information", INDEX(Table15[Entire Service Line Classification], MATCH(SUMIFS(Table15[Unique ID],Table15[System-Owned Portion],E8761,Table15[If Material Anything Other than "Lead" in Column E,Was Material Ever Previously Lead?],G8761,Table15[Customer-Owned Portion],O8761),Table15[Unique ID],0),0)))</f>
        <v/>
      </c>
      <c r="X8761"/>
    </row>
    <row r="8762" spans="2:24" x14ac:dyDescent="0.25">
      <c r="B8762" s="146"/>
      <c r="C8762" s="31"/>
      <c r="D8762" s="31"/>
      <c r="E8762" s="44"/>
      <c r="F8762" s="43"/>
      <c r="G8762" s="84"/>
      <c r="H8762" s="31"/>
      <c r="I8762" s="31"/>
      <c r="J8762" s="84"/>
      <c r="K8762" s="31"/>
      <c r="L8762" s="31"/>
      <c r="M8762" s="169"/>
      <c r="N8762" s="148"/>
      <c r="O8762" s="106"/>
      <c r="P8762" s="43"/>
      <c r="Q8762" s="31"/>
      <c r="R8762" s="84"/>
      <c r="S8762" s="31"/>
      <c r="T8762" s="31"/>
      <c r="U8762" s="169"/>
      <c r="V8762" s="150"/>
      <c r="W8762" s="141" t="str" cm="1">
        <f t="array" ref="W8762">IF(SUM(LEN(B8762:V8762))=0,"",IF(OR(OR(ISBLANK(F8762),SUM(LEN(C8762),LEN(D8762))=0),AND(NOT(E8762="Unknown"),ISBLANK(J8762)),AND(NOT(O8762="Unknown"),ISBLANK(R8762))),"Missing Information", INDEX(Table15[Entire Service Line Classification], MATCH(SUMIFS(Table15[Unique ID],Table15[System-Owned Portion],E8762,Table15[If Material Anything Other than "Lead" in Column E,Was Material Ever Previously Lead?],G8762,Table15[Customer-Owned Portion],O8762),Table15[Unique ID],0),0)))</f>
        <v/>
      </c>
      <c r="X8762"/>
    </row>
    <row r="8763" spans="2:24" x14ac:dyDescent="0.25">
      <c r="B8763" s="146"/>
      <c r="C8763" s="31"/>
      <c r="D8763" s="31"/>
      <c r="E8763" s="44"/>
      <c r="F8763" s="43"/>
      <c r="G8763" s="84"/>
      <c r="H8763" s="31"/>
      <c r="I8763" s="31"/>
      <c r="J8763" s="84"/>
      <c r="K8763" s="31"/>
      <c r="L8763" s="31"/>
      <c r="M8763" s="169"/>
      <c r="N8763" s="148"/>
      <c r="O8763" s="106"/>
      <c r="P8763" s="43"/>
      <c r="Q8763" s="31"/>
      <c r="R8763" s="84"/>
      <c r="S8763" s="31"/>
      <c r="T8763" s="31"/>
      <c r="U8763" s="169"/>
      <c r="V8763" s="150"/>
      <c r="W8763" s="141" t="str" cm="1">
        <f t="array" ref="W8763">IF(SUM(LEN(B8763:V8763))=0,"",IF(OR(OR(ISBLANK(F8763),SUM(LEN(C8763),LEN(D8763))=0),AND(NOT(E8763="Unknown"),ISBLANK(J8763)),AND(NOT(O8763="Unknown"),ISBLANK(R8763))),"Missing Information", INDEX(Table15[Entire Service Line Classification], MATCH(SUMIFS(Table15[Unique ID],Table15[System-Owned Portion],E8763,Table15[If Material Anything Other than "Lead" in Column E,Was Material Ever Previously Lead?],G8763,Table15[Customer-Owned Portion],O8763),Table15[Unique ID],0),0)))</f>
        <v/>
      </c>
      <c r="X8763"/>
    </row>
    <row r="8764" spans="2:24" x14ac:dyDescent="0.25">
      <c r="B8764" s="146"/>
      <c r="C8764" s="31"/>
      <c r="D8764" s="31"/>
      <c r="E8764" s="44"/>
      <c r="F8764" s="43"/>
      <c r="G8764" s="84"/>
      <c r="H8764" s="31"/>
      <c r="I8764" s="31"/>
      <c r="J8764" s="84"/>
      <c r="K8764" s="31"/>
      <c r="L8764" s="31"/>
      <c r="M8764" s="169"/>
      <c r="N8764" s="148"/>
      <c r="O8764" s="106"/>
      <c r="P8764" s="43"/>
      <c r="Q8764" s="31"/>
      <c r="R8764" s="84"/>
      <c r="S8764" s="31"/>
      <c r="T8764" s="31"/>
      <c r="U8764" s="169"/>
      <c r="V8764" s="150"/>
      <c r="W8764" s="141" t="str" cm="1">
        <f t="array" ref="W8764">IF(SUM(LEN(B8764:V8764))=0,"",IF(OR(OR(ISBLANK(F8764),SUM(LEN(C8764),LEN(D8764))=0),AND(NOT(E8764="Unknown"),ISBLANK(J8764)),AND(NOT(O8764="Unknown"),ISBLANK(R8764))),"Missing Information", INDEX(Table15[Entire Service Line Classification], MATCH(SUMIFS(Table15[Unique ID],Table15[System-Owned Portion],E8764,Table15[If Material Anything Other than "Lead" in Column E,Was Material Ever Previously Lead?],G8764,Table15[Customer-Owned Portion],O8764),Table15[Unique ID],0),0)))</f>
        <v/>
      </c>
      <c r="X8764"/>
    </row>
    <row r="8765" spans="2:24" x14ac:dyDescent="0.25">
      <c r="B8765" s="146"/>
      <c r="C8765" s="31"/>
      <c r="D8765" s="31"/>
      <c r="E8765" s="44"/>
      <c r="F8765" s="43"/>
      <c r="G8765" s="84"/>
      <c r="H8765" s="31"/>
      <c r="I8765" s="31"/>
      <c r="J8765" s="84"/>
      <c r="K8765" s="31"/>
      <c r="L8765" s="31"/>
      <c r="M8765" s="169"/>
      <c r="N8765" s="148"/>
      <c r="O8765" s="106"/>
      <c r="P8765" s="43"/>
      <c r="Q8765" s="31"/>
      <c r="R8765" s="84"/>
      <c r="S8765" s="31"/>
      <c r="T8765" s="31"/>
      <c r="U8765" s="169"/>
      <c r="V8765" s="150"/>
      <c r="W8765" s="141" t="str" cm="1">
        <f t="array" ref="W8765">IF(SUM(LEN(B8765:V8765))=0,"",IF(OR(OR(ISBLANK(F8765),SUM(LEN(C8765),LEN(D8765))=0),AND(NOT(E8765="Unknown"),ISBLANK(J8765)),AND(NOT(O8765="Unknown"),ISBLANK(R8765))),"Missing Information", INDEX(Table15[Entire Service Line Classification], MATCH(SUMIFS(Table15[Unique ID],Table15[System-Owned Portion],E8765,Table15[If Material Anything Other than "Lead" in Column E,Was Material Ever Previously Lead?],G8765,Table15[Customer-Owned Portion],O8765),Table15[Unique ID],0),0)))</f>
        <v/>
      </c>
      <c r="X8765"/>
    </row>
    <row r="8766" spans="2:24" x14ac:dyDescent="0.25">
      <c r="B8766" s="146"/>
      <c r="C8766" s="31"/>
      <c r="D8766" s="31"/>
      <c r="E8766" s="44"/>
      <c r="F8766" s="43"/>
      <c r="G8766" s="84"/>
      <c r="H8766" s="31"/>
      <c r="I8766" s="31"/>
      <c r="J8766" s="84"/>
      <c r="K8766" s="31"/>
      <c r="L8766" s="31"/>
      <c r="M8766" s="169"/>
      <c r="N8766" s="148"/>
      <c r="O8766" s="106"/>
      <c r="P8766" s="43"/>
      <c r="Q8766" s="31"/>
      <c r="R8766" s="84"/>
      <c r="S8766" s="31"/>
      <c r="T8766" s="31"/>
      <c r="U8766" s="169"/>
      <c r="V8766" s="150"/>
      <c r="W8766" s="141" t="str" cm="1">
        <f t="array" ref="W8766">IF(SUM(LEN(B8766:V8766))=0,"",IF(OR(OR(ISBLANK(F8766),SUM(LEN(C8766),LEN(D8766))=0),AND(NOT(E8766="Unknown"),ISBLANK(J8766)),AND(NOT(O8766="Unknown"),ISBLANK(R8766))),"Missing Information", INDEX(Table15[Entire Service Line Classification], MATCH(SUMIFS(Table15[Unique ID],Table15[System-Owned Portion],E8766,Table15[If Material Anything Other than "Lead" in Column E,Was Material Ever Previously Lead?],G8766,Table15[Customer-Owned Portion],O8766),Table15[Unique ID],0),0)))</f>
        <v/>
      </c>
      <c r="X8766"/>
    </row>
    <row r="8767" spans="2:24" x14ac:dyDescent="0.25">
      <c r="B8767" s="146"/>
      <c r="C8767" s="31"/>
      <c r="D8767" s="31"/>
      <c r="E8767" s="44"/>
      <c r="F8767" s="43"/>
      <c r="G8767" s="84"/>
      <c r="H8767" s="31"/>
      <c r="I8767" s="31"/>
      <c r="J8767" s="84"/>
      <c r="K8767" s="31"/>
      <c r="L8767" s="31"/>
      <c r="M8767" s="169"/>
      <c r="N8767" s="148"/>
      <c r="O8767" s="106"/>
      <c r="P8767" s="43"/>
      <c r="Q8767" s="31"/>
      <c r="R8767" s="84"/>
      <c r="S8767" s="31"/>
      <c r="T8767" s="31"/>
      <c r="U8767" s="169"/>
      <c r="V8767" s="150"/>
      <c r="W8767" s="141" t="str" cm="1">
        <f t="array" ref="W8767">IF(SUM(LEN(B8767:V8767))=0,"",IF(OR(OR(ISBLANK(F8767),SUM(LEN(C8767),LEN(D8767))=0),AND(NOT(E8767="Unknown"),ISBLANK(J8767)),AND(NOT(O8767="Unknown"),ISBLANK(R8767))),"Missing Information", INDEX(Table15[Entire Service Line Classification], MATCH(SUMIFS(Table15[Unique ID],Table15[System-Owned Portion],E8767,Table15[If Material Anything Other than "Lead" in Column E,Was Material Ever Previously Lead?],G8767,Table15[Customer-Owned Portion],O8767),Table15[Unique ID],0),0)))</f>
        <v/>
      </c>
      <c r="X8767"/>
    </row>
    <row r="8768" spans="2:24" x14ac:dyDescent="0.25">
      <c r="B8768" s="146"/>
      <c r="C8768" s="31"/>
      <c r="D8768" s="31"/>
      <c r="E8768" s="44"/>
      <c r="F8768" s="43"/>
      <c r="G8768" s="84"/>
      <c r="H8768" s="31"/>
      <c r="I8768" s="31"/>
      <c r="J8768" s="84"/>
      <c r="K8768" s="31"/>
      <c r="L8768" s="31"/>
      <c r="M8768" s="169"/>
      <c r="N8768" s="148"/>
      <c r="O8768" s="106"/>
      <c r="P8768" s="43"/>
      <c r="Q8768" s="31"/>
      <c r="R8768" s="84"/>
      <c r="S8768" s="31"/>
      <c r="T8768" s="31"/>
      <c r="U8768" s="169"/>
      <c r="V8768" s="150"/>
      <c r="W8768" s="141" t="str" cm="1">
        <f t="array" ref="W8768">IF(SUM(LEN(B8768:V8768))=0,"",IF(OR(OR(ISBLANK(F8768),SUM(LEN(C8768),LEN(D8768))=0),AND(NOT(E8768="Unknown"),ISBLANK(J8768)),AND(NOT(O8768="Unknown"),ISBLANK(R8768))),"Missing Information", INDEX(Table15[Entire Service Line Classification], MATCH(SUMIFS(Table15[Unique ID],Table15[System-Owned Portion],E8768,Table15[If Material Anything Other than "Lead" in Column E,Was Material Ever Previously Lead?],G8768,Table15[Customer-Owned Portion],O8768),Table15[Unique ID],0),0)))</f>
        <v/>
      </c>
      <c r="X8768"/>
    </row>
    <row r="8769" spans="2:24" x14ac:dyDescent="0.25">
      <c r="B8769" s="146"/>
      <c r="C8769" s="31"/>
      <c r="D8769" s="31"/>
      <c r="E8769" s="44"/>
      <c r="F8769" s="43"/>
      <c r="G8769" s="84"/>
      <c r="H8769" s="31"/>
      <c r="I8769" s="31"/>
      <c r="J8769" s="84"/>
      <c r="K8769" s="31"/>
      <c r="L8769" s="31"/>
      <c r="M8769" s="169"/>
      <c r="N8769" s="148"/>
      <c r="O8769" s="106"/>
      <c r="P8769" s="43"/>
      <c r="Q8769" s="31"/>
      <c r="R8769" s="84"/>
      <c r="S8769" s="31"/>
      <c r="T8769" s="31"/>
      <c r="U8769" s="169"/>
      <c r="V8769" s="150"/>
      <c r="W8769" s="141" t="str" cm="1">
        <f t="array" ref="W8769">IF(SUM(LEN(B8769:V8769))=0,"",IF(OR(OR(ISBLANK(F8769),SUM(LEN(C8769),LEN(D8769))=0),AND(NOT(E8769="Unknown"),ISBLANK(J8769)),AND(NOT(O8769="Unknown"),ISBLANK(R8769))),"Missing Information", INDEX(Table15[Entire Service Line Classification], MATCH(SUMIFS(Table15[Unique ID],Table15[System-Owned Portion],E8769,Table15[If Material Anything Other than "Lead" in Column E,Was Material Ever Previously Lead?],G8769,Table15[Customer-Owned Portion],O8769),Table15[Unique ID],0),0)))</f>
        <v/>
      </c>
      <c r="X8769"/>
    </row>
    <row r="8770" spans="2:24" x14ac:dyDescent="0.25">
      <c r="B8770" s="146"/>
      <c r="C8770" s="31"/>
      <c r="D8770" s="31"/>
      <c r="E8770" s="44"/>
      <c r="F8770" s="43"/>
      <c r="G8770" s="84"/>
      <c r="H8770" s="31"/>
      <c r="I8770" s="31"/>
      <c r="J8770" s="84"/>
      <c r="K8770" s="31"/>
      <c r="L8770" s="31"/>
      <c r="M8770" s="169"/>
      <c r="N8770" s="148"/>
      <c r="O8770" s="106"/>
      <c r="P8770" s="43"/>
      <c r="Q8770" s="31"/>
      <c r="R8770" s="84"/>
      <c r="S8770" s="31"/>
      <c r="T8770" s="31"/>
      <c r="U8770" s="169"/>
      <c r="V8770" s="150"/>
      <c r="W8770" s="141" t="str" cm="1">
        <f t="array" ref="W8770">IF(SUM(LEN(B8770:V8770))=0,"",IF(OR(OR(ISBLANK(F8770),SUM(LEN(C8770),LEN(D8770))=0),AND(NOT(E8770="Unknown"),ISBLANK(J8770)),AND(NOT(O8770="Unknown"),ISBLANK(R8770))),"Missing Information", INDEX(Table15[Entire Service Line Classification], MATCH(SUMIFS(Table15[Unique ID],Table15[System-Owned Portion],E8770,Table15[If Material Anything Other than "Lead" in Column E,Was Material Ever Previously Lead?],G8770,Table15[Customer-Owned Portion],O8770),Table15[Unique ID],0),0)))</f>
        <v/>
      </c>
      <c r="X8770"/>
    </row>
    <row r="8771" spans="2:24" x14ac:dyDescent="0.25">
      <c r="B8771" s="146"/>
      <c r="C8771" s="31"/>
      <c r="D8771" s="31"/>
      <c r="E8771" s="44"/>
      <c r="F8771" s="43"/>
      <c r="G8771" s="84"/>
      <c r="H8771" s="31"/>
      <c r="I8771" s="31"/>
      <c r="J8771" s="84"/>
      <c r="K8771" s="31"/>
      <c r="L8771" s="31"/>
      <c r="M8771" s="169"/>
      <c r="N8771" s="148"/>
      <c r="O8771" s="106"/>
      <c r="P8771" s="43"/>
      <c r="Q8771" s="31"/>
      <c r="R8771" s="84"/>
      <c r="S8771" s="31"/>
      <c r="T8771" s="31"/>
      <c r="U8771" s="169"/>
      <c r="V8771" s="150"/>
      <c r="W8771" s="141" t="str" cm="1">
        <f t="array" ref="W8771">IF(SUM(LEN(B8771:V8771))=0,"",IF(OR(OR(ISBLANK(F8771),SUM(LEN(C8771),LEN(D8771))=0),AND(NOT(E8771="Unknown"),ISBLANK(J8771)),AND(NOT(O8771="Unknown"),ISBLANK(R8771))),"Missing Information", INDEX(Table15[Entire Service Line Classification], MATCH(SUMIFS(Table15[Unique ID],Table15[System-Owned Portion],E8771,Table15[If Material Anything Other than "Lead" in Column E,Was Material Ever Previously Lead?],G8771,Table15[Customer-Owned Portion],O8771),Table15[Unique ID],0),0)))</f>
        <v/>
      </c>
      <c r="X8771"/>
    </row>
    <row r="8772" spans="2:24" x14ac:dyDescent="0.25">
      <c r="B8772" s="146"/>
      <c r="C8772" s="31"/>
      <c r="D8772" s="31"/>
      <c r="E8772" s="44"/>
      <c r="F8772" s="43"/>
      <c r="G8772" s="84"/>
      <c r="H8772" s="31"/>
      <c r="I8772" s="31"/>
      <c r="J8772" s="84"/>
      <c r="K8772" s="31"/>
      <c r="L8772" s="31"/>
      <c r="M8772" s="169"/>
      <c r="N8772" s="148"/>
      <c r="O8772" s="106"/>
      <c r="P8772" s="43"/>
      <c r="Q8772" s="31"/>
      <c r="R8772" s="84"/>
      <c r="S8772" s="31"/>
      <c r="T8772" s="31"/>
      <c r="U8772" s="169"/>
      <c r="V8772" s="150"/>
      <c r="W8772" s="141" t="str" cm="1">
        <f t="array" ref="W8772">IF(SUM(LEN(B8772:V8772))=0,"",IF(OR(OR(ISBLANK(F8772),SUM(LEN(C8772),LEN(D8772))=0),AND(NOT(E8772="Unknown"),ISBLANK(J8772)),AND(NOT(O8772="Unknown"),ISBLANK(R8772))),"Missing Information", INDEX(Table15[Entire Service Line Classification], MATCH(SUMIFS(Table15[Unique ID],Table15[System-Owned Portion],E8772,Table15[If Material Anything Other than "Lead" in Column E,Was Material Ever Previously Lead?],G8772,Table15[Customer-Owned Portion],O8772),Table15[Unique ID],0),0)))</f>
        <v/>
      </c>
      <c r="X8772"/>
    </row>
    <row r="8773" spans="2:24" x14ac:dyDescent="0.25">
      <c r="B8773" s="146"/>
      <c r="C8773" s="31"/>
      <c r="D8773" s="31"/>
      <c r="E8773" s="44"/>
      <c r="F8773" s="43"/>
      <c r="G8773" s="84"/>
      <c r="H8773" s="31"/>
      <c r="I8773" s="31"/>
      <c r="J8773" s="84"/>
      <c r="K8773" s="31"/>
      <c r="L8773" s="31"/>
      <c r="M8773" s="169"/>
      <c r="N8773" s="148"/>
      <c r="O8773" s="106"/>
      <c r="P8773" s="43"/>
      <c r="Q8773" s="31"/>
      <c r="R8773" s="84"/>
      <c r="S8773" s="31"/>
      <c r="T8773" s="31"/>
      <c r="U8773" s="169"/>
      <c r="V8773" s="150"/>
      <c r="W8773" s="141" t="str" cm="1">
        <f t="array" ref="W8773">IF(SUM(LEN(B8773:V8773))=0,"",IF(OR(OR(ISBLANK(F8773),SUM(LEN(C8773),LEN(D8773))=0),AND(NOT(E8773="Unknown"),ISBLANK(J8773)),AND(NOT(O8773="Unknown"),ISBLANK(R8773))),"Missing Information", INDEX(Table15[Entire Service Line Classification], MATCH(SUMIFS(Table15[Unique ID],Table15[System-Owned Portion],E8773,Table15[If Material Anything Other than "Lead" in Column E,Was Material Ever Previously Lead?],G8773,Table15[Customer-Owned Portion],O8773),Table15[Unique ID],0),0)))</f>
        <v/>
      </c>
      <c r="X8773"/>
    </row>
    <row r="8774" spans="2:24" x14ac:dyDescent="0.25">
      <c r="B8774" s="146"/>
      <c r="C8774" s="31"/>
      <c r="D8774" s="31"/>
      <c r="E8774" s="44"/>
      <c r="F8774" s="43"/>
      <c r="G8774" s="84"/>
      <c r="H8774" s="31"/>
      <c r="I8774" s="31"/>
      <c r="J8774" s="84"/>
      <c r="K8774" s="31"/>
      <c r="L8774" s="31"/>
      <c r="M8774" s="169"/>
      <c r="N8774" s="148"/>
      <c r="O8774" s="106"/>
      <c r="P8774" s="43"/>
      <c r="Q8774" s="31"/>
      <c r="R8774" s="84"/>
      <c r="S8774" s="31"/>
      <c r="T8774" s="31"/>
      <c r="U8774" s="169"/>
      <c r="V8774" s="150"/>
      <c r="W8774" s="141" t="str" cm="1">
        <f t="array" ref="W8774">IF(SUM(LEN(B8774:V8774))=0,"",IF(OR(OR(ISBLANK(F8774),SUM(LEN(C8774),LEN(D8774))=0),AND(NOT(E8774="Unknown"),ISBLANK(J8774)),AND(NOT(O8774="Unknown"),ISBLANK(R8774))),"Missing Information", INDEX(Table15[Entire Service Line Classification], MATCH(SUMIFS(Table15[Unique ID],Table15[System-Owned Portion],E8774,Table15[If Material Anything Other than "Lead" in Column E,Was Material Ever Previously Lead?],G8774,Table15[Customer-Owned Portion],O8774),Table15[Unique ID],0),0)))</f>
        <v/>
      </c>
      <c r="X8774"/>
    </row>
    <row r="8775" spans="2:24" x14ac:dyDescent="0.25">
      <c r="B8775" s="146"/>
      <c r="C8775" s="31"/>
      <c r="D8775" s="31"/>
      <c r="E8775" s="44"/>
      <c r="F8775" s="43"/>
      <c r="G8775" s="84"/>
      <c r="H8775" s="31"/>
      <c r="I8775" s="31"/>
      <c r="J8775" s="84"/>
      <c r="K8775" s="31"/>
      <c r="L8775" s="31"/>
      <c r="M8775" s="169"/>
      <c r="N8775" s="148"/>
      <c r="O8775" s="106"/>
      <c r="P8775" s="43"/>
      <c r="Q8775" s="31"/>
      <c r="R8775" s="84"/>
      <c r="S8775" s="31"/>
      <c r="T8775" s="31"/>
      <c r="U8775" s="169"/>
      <c r="V8775" s="150"/>
      <c r="W8775" s="141" t="str" cm="1">
        <f t="array" ref="W8775">IF(SUM(LEN(B8775:V8775))=0,"",IF(OR(OR(ISBLANK(F8775),SUM(LEN(C8775),LEN(D8775))=0),AND(NOT(E8775="Unknown"),ISBLANK(J8775)),AND(NOT(O8775="Unknown"),ISBLANK(R8775))),"Missing Information", INDEX(Table15[Entire Service Line Classification], MATCH(SUMIFS(Table15[Unique ID],Table15[System-Owned Portion],E8775,Table15[If Material Anything Other than "Lead" in Column E,Was Material Ever Previously Lead?],G8775,Table15[Customer-Owned Portion],O8775),Table15[Unique ID],0),0)))</f>
        <v/>
      </c>
      <c r="X8775"/>
    </row>
    <row r="8776" spans="2:24" x14ac:dyDescent="0.25">
      <c r="B8776" s="146"/>
      <c r="C8776" s="31"/>
      <c r="D8776" s="31"/>
      <c r="E8776" s="44"/>
      <c r="F8776" s="43"/>
      <c r="G8776" s="84"/>
      <c r="H8776" s="31"/>
      <c r="I8776" s="31"/>
      <c r="J8776" s="84"/>
      <c r="K8776" s="31"/>
      <c r="L8776" s="31"/>
      <c r="M8776" s="169"/>
      <c r="N8776" s="148"/>
      <c r="O8776" s="106"/>
      <c r="P8776" s="43"/>
      <c r="Q8776" s="31"/>
      <c r="R8776" s="84"/>
      <c r="S8776" s="31"/>
      <c r="T8776" s="31"/>
      <c r="U8776" s="169"/>
      <c r="V8776" s="150"/>
      <c r="W8776" s="141" t="str" cm="1">
        <f t="array" ref="W8776">IF(SUM(LEN(B8776:V8776))=0,"",IF(OR(OR(ISBLANK(F8776),SUM(LEN(C8776),LEN(D8776))=0),AND(NOT(E8776="Unknown"),ISBLANK(J8776)),AND(NOT(O8776="Unknown"),ISBLANK(R8776))),"Missing Information", INDEX(Table15[Entire Service Line Classification], MATCH(SUMIFS(Table15[Unique ID],Table15[System-Owned Portion],E8776,Table15[If Material Anything Other than "Lead" in Column E,Was Material Ever Previously Lead?],G8776,Table15[Customer-Owned Portion],O8776),Table15[Unique ID],0),0)))</f>
        <v/>
      </c>
      <c r="X8776"/>
    </row>
    <row r="8777" spans="2:24" x14ac:dyDescent="0.25">
      <c r="B8777" s="146"/>
      <c r="C8777" s="31"/>
      <c r="D8777" s="31"/>
      <c r="E8777" s="44"/>
      <c r="F8777" s="43"/>
      <c r="G8777" s="84"/>
      <c r="H8777" s="31"/>
      <c r="I8777" s="31"/>
      <c r="J8777" s="84"/>
      <c r="K8777" s="31"/>
      <c r="L8777" s="31"/>
      <c r="M8777" s="169"/>
      <c r="N8777" s="148"/>
      <c r="O8777" s="106"/>
      <c r="P8777" s="43"/>
      <c r="Q8777" s="31"/>
      <c r="R8777" s="84"/>
      <c r="S8777" s="31"/>
      <c r="T8777" s="31"/>
      <c r="U8777" s="169"/>
      <c r="V8777" s="150"/>
      <c r="W8777" s="141" t="str" cm="1">
        <f t="array" ref="W8777">IF(SUM(LEN(B8777:V8777))=0,"",IF(OR(OR(ISBLANK(F8777),SUM(LEN(C8777),LEN(D8777))=0),AND(NOT(E8777="Unknown"),ISBLANK(J8777)),AND(NOT(O8777="Unknown"),ISBLANK(R8777))),"Missing Information", INDEX(Table15[Entire Service Line Classification], MATCH(SUMIFS(Table15[Unique ID],Table15[System-Owned Portion],E8777,Table15[If Material Anything Other than "Lead" in Column E,Was Material Ever Previously Lead?],G8777,Table15[Customer-Owned Portion],O8777),Table15[Unique ID],0),0)))</f>
        <v/>
      </c>
      <c r="X8777"/>
    </row>
    <row r="8778" spans="2:24" x14ac:dyDescent="0.25">
      <c r="B8778" s="146"/>
      <c r="C8778" s="31"/>
      <c r="D8778" s="31"/>
      <c r="E8778" s="44"/>
      <c r="F8778" s="43"/>
      <c r="G8778" s="84"/>
      <c r="H8778" s="31"/>
      <c r="I8778" s="31"/>
      <c r="J8778" s="84"/>
      <c r="K8778" s="31"/>
      <c r="L8778" s="31"/>
      <c r="M8778" s="169"/>
      <c r="N8778" s="148"/>
      <c r="O8778" s="106"/>
      <c r="P8778" s="43"/>
      <c r="Q8778" s="31"/>
      <c r="R8778" s="84"/>
      <c r="S8778" s="31"/>
      <c r="T8778" s="31"/>
      <c r="U8778" s="169"/>
      <c r="V8778" s="150"/>
      <c r="W8778" s="141" t="str" cm="1">
        <f t="array" ref="W8778">IF(SUM(LEN(B8778:V8778))=0,"",IF(OR(OR(ISBLANK(F8778),SUM(LEN(C8778),LEN(D8778))=0),AND(NOT(E8778="Unknown"),ISBLANK(J8778)),AND(NOT(O8778="Unknown"),ISBLANK(R8778))),"Missing Information", INDEX(Table15[Entire Service Line Classification], MATCH(SUMIFS(Table15[Unique ID],Table15[System-Owned Portion],E8778,Table15[If Material Anything Other than "Lead" in Column E,Was Material Ever Previously Lead?],G8778,Table15[Customer-Owned Portion],O8778),Table15[Unique ID],0),0)))</f>
        <v/>
      </c>
      <c r="X8778"/>
    </row>
    <row r="8779" spans="2:24" x14ac:dyDescent="0.25">
      <c r="B8779" s="146"/>
      <c r="C8779" s="31"/>
      <c r="D8779" s="31"/>
      <c r="E8779" s="44"/>
      <c r="F8779" s="43"/>
      <c r="G8779" s="84"/>
      <c r="H8779" s="31"/>
      <c r="I8779" s="31"/>
      <c r="J8779" s="84"/>
      <c r="K8779" s="31"/>
      <c r="L8779" s="31"/>
      <c r="M8779" s="169"/>
      <c r="N8779" s="148"/>
      <c r="O8779" s="106"/>
      <c r="P8779" s="43"/>
      <c r="Q8779" s="31"/>
      <c r="R8779" s="84"/>
      <c r="S8779" s="31"/>
      <c r="T8779" s="31"/>
      <c r="U8779" s="169"/>
      <c r="V8779" s="150"/>
      <c r="W8779" s="141" t="str" cm="1">
        <f t="array" ref="W8779">IF(SUM(LEN(B8779:V8779))=0,"",IF(OR(OR(ISBLANK(F8779),SUM(LEN(C8779),LEN(D8779))=0),AND(NOT(E8779="Unknown"),ISBLANK(J8779)),AND(NOT(O8779="Unknown"),ISBLANK(R8779))),"Missing Information", INDEX(Table15[Entire Service Line Classification], MATCH(SUMIFS(Table15[Unique ID],Table15[System-Owned Portion],E8779,Table15[If Material Anything Other than "Lead" in Column E,Was Material Ever Previously Lead?],G8779,Table15[Customer-Owned Portion],O8779),Table15[Unique ID],0),0)))</f>
        <v/>
      </c>
      <c r="X8779"/>
    </row>
    <row r="8780" spans="2:24" x14ac:dyDescent="0.25">
      <c r="B8780" s="146"/>
      <c r="C8780" s="31"/>
      <c r="D8780" s="31"/>
      <c r="E8780" s="44"/>
      <c r="F8780" s="43"/>
      <c r="G8780" s="84"/>
      <c r="H8780" s="31"/>
      <c r="I8780" s="31"/>
      <c r="J8780" s="84"/>
      <c r="K8780" s="31"/>
      <c r="L8780" s="31"/>
      <c r="M8780" s="169"/>
      <c r="N8780" s="148"/>
      <c r="O8780" s="106"/>
      <c r="P8780" s="43"/>
      <c r="Q8780" s="31"/>
      <c r="R8780" s="84"/>
      <c r="S8780" s="31"/>
      <c r="T8780" s="31"/>
      <c r="U8780" s="169"/>
      <c r="V8780" s="150"/>
      <c r="W8780" s="141" t="str" cm="1">
        <f t="array" ref="W8780">IF(SUM(LEN(B8780:V8780))=0,"",IF(OR(OR(ISBLANK(F8780),SUM(LEN(C8780),LEN(D8780))=0),AND(NOT(E8780="Unknown"),ISBLANK(J8780)),AND(NOT(O8780="Unknown"),ISBLANK(R8780))),"Missing Information", INDEX(Table15[Entire Service Line Classification], MATCH(SUMIFS(Table15[Unique ID],Table15[System-Owned Portion],E8780,Table15[If Material Anything Other than "Lead" in Column E,Was Material Ever Previously Lead?],G8780,Table15[Customer-Owned Portion],O8780),Table15[Unique ID],0),0)))</f>
        <v/>
      </c>
      <c r="X8780"/>
    </row>
    <row r="8781" spans="2:24" x14ac:dyDescent="0.25">
      <c r="B8781" s="146"/>
      <c r="C8781" s="31"/>
      <c r="D8781" s="31"/>
      <c r="E8781" s="44"/>
      <c r="F8781" s="43"/>
      <c r="G8781" s="84"/>
      <c r="H8781" s="31"/>
      <c r="I8781" s="31"/>
      <c r="J8781" s="84"/>
      <c r="K8781" s="31"/>
      <c r="L8781" s="31"/>
      <c r="M8781" s="169"/>
      <c r="N8781" s="148"/>
      <c r="O8781" s="106"/>
      <c r="P8781" s="43"/>
      <c r="Q8781" s="31"/>
      <c r="R8781" s="84"/>
      <c r="S8781" s="31"/>
      <c r="T8781" s="31"/>
      <c r="U8781" s="169"/>
      <c r="V8781" s="150"/>
      <c r="W8781" s="141" t="str" cm="1">
        <f t="array" ref="W8781">IF(SUM(LEN(B8781:V8781))=0,"",IF(OR(OR(ISBLANK(F8781),SUM(LEN(C8781),LEN(D8781))=0),AND(NOT(E8781="Unknown"),ISBLANK(J8781)),AND(NOT(O8781="Unknown"),ISBLANK(R8781))),"Missing Information", INDEX(Table15[Entire Service Line Classification], MATCH(SUMIFS(Table15[Unique ID],Table15[System-Owned Portion],E8781,Table15[If Material Anything Other than "Lead" in Column E,Was Material Ever Previously Lead?],G8781,Table15[Customer-Owned Portion],O8781),Table15[Unique ID],0),0)))</f>
        <v/>
      </c>
      <c r="X8781"/>
    </row>
    <row r="8782" spans="2:24" x14ac:dyDescent="0.25">
      <c r="B8782" s="146"/>
      <c r="C8782" s="31"/>
      <c r="D8782" s="31"/>
      <c r="E8782" s="44"/>
      <c r="F8782" s="43"/>
      <c r="G8782" s="84"/>
      <c r="H8782" s="31"/>
      <c r="I8782" s="31"/>
      <c r="J8782" s="84"/>
      <c r="K8782" s="31"/>
      <c r="L8782" s="31"/>
      <c r="M8782" s="169"/>
      <c r="N8782" s="148"/>
      <c r="O8782" s="106"/>
      <c r="P8782" s="43"/>
      <c r="Q8782" s="31"/>
      <c r="R8782" s="84"/>
      <c r="S8782" s="31"/>
      <c r="T8782" s="31"/>
      <c r="U8782" s="169"/>
      <c r="V8782" s="150"/>
      <c r="W8782" s="141" t="str" cm="1">
        <f t="array" ref="W8782">IF(SUM(LEN(B8782:V8782))=0,"",IF(OR(OR(ISBLANK(F8782),SUM(LEN(C8782),LEN(D8782))=0),AND(NOT(E8782="Unknown"),ISBLANK(J8782)),AND(NOT(O8782="Unknown"),ISBLANK(R8782))),"Missing Information", INDEX(Table15[Entire Service Line Classification], MATCH(SUMIFS(Table15[Unique ID],Table15[System-Owned Portion],E8782,Table15[If Material Anything Other than "Lead" in Column E,Was Material Ever Previously Lead?],G8782,Table15[Customer-Owned Portion],O8782),Table15[Unique ID],0),0)))</f>
        <v/>
      </c>
      <c r="X8782"/>
    </row>
    <row r="8783" spans="2:24" x14ac:dyDescent="0.25">
      <c r="B8783" s="146"/>
      <c r="C8783" s="31"/>
      <c r="D8783" s="31"/>
      <c r="E8783" s="44"/>
      <c r="F8783" s="43"/>
      <c r="G8783" s="84"/>
      <c r="H8783" s="31"/>
      <c r="I8783" s="31"/>
      <c r="J8783" s="84"/>
      <c r="K8783" s="31"/>
      <c r="L8783" s="31"/>
      <c r="M8783" s="169"/>
      <c r="N8783" s="148"/>
      <c r="O8783" s="106"/>
      <c r="P8783" s="43"/>
      <c r="Q8783" s="31"/>
      <c r="R8783" s="84"/>
      <c r="S8783" s="31"/>
      <c r="T8783" s="31"/>
      <c r="U8783" s="169"/>
      <c r="V8783" s="150"/>
      <c r="W8783" s="141" t="str" cm="1">
        <f t="array" ref="W8783">IF(SUM(LEN(B8783:V8783))=0,"",IF(OR(OR(ISBLANK(F8783),SUM(LEN(C8783),LEN(D8783))=0),AND(NOT(E8783="Unknown"),ISBLANK(J8783)),AND(NOT(O8783="Unknown"),ISBLANK(R8783))),"Missing Information", INDEX(Table15[Entire Service Line Classification], MATCH(SUMIFS(Table15[Unique ID],Table15[System-Owned Portion],E8783,Table15[If Material Anything Other than "Lead" in Column E,Was Material Ever Previously Lead?],G8783,Table15[Customer-Owned Portion],O8783),Table15[Unique ID],0),0)))</f>
        <v/>
      </c>
      <c r="X8783"/>
    </row>
    <row r="8784" spans="2:24" x14ac:dyDescent="0.25">
      <c r="B8784" s="146"/>
      <c r="C8784" s="31"/>
      <c r="D8784" s="31"/>
      <c r="E8784" s="44"/>
      <c r="F8784" s="43"/>
      <c r="G8784" s="84"/>
      <c r="H8784" s="31"/>
      <c r="I8784" s="31"/>
      <c r="J8784" s="84"/>
      <c r="K8784" s="31"/>
      <c r="L8784" s="31"/>
      <c r="M8784" s="169"/>
      <c r="N8784" s="148"/>
      <c r="O8784" s="106"/>
      <c r="P8784" s="43"/>
      <c r="Q8784" s="31"/>
      <c r="R8784" s="84"/>
      <c r="S8784" s="31"/>
      <c r="T8784" s="31"/>
      <c r="U8784" s="169"/>
      <c r="V8784" s="150"/>
      <c r="W8784" s="141" t="str" cm="1">
        <f t="array" ref="W8784">IF(SUM(LEN(B8784:V8784))=0,"",IF(OR(OR(ISBLANK(F8784),SUM(LEN(C8784),LEN(D8784))=0),AND(NOT(E8784="Unknown"),ISBLANK(J8784)),AND(NOT(O8784="Unknown"),ISBLANK(R8784))),"Missing Information", INDEX(Table15[Entire Service Line Classification], MATCH(SUMIFS(Table15[Unique ID],Table15[System-Owned Portion],E8784,Table15[If Material Anything Other than "Lead" in Column E,Was Material Ever Previously Lead?],G8784,Table15[Customer-Owned Portion],O8784),Table15[Unique ID],0),0)))</f>
        <v/>
      </c>
      <c r="X8784"/>
    </row>
    <row r="8785" spans="2:24" x14ac:dyDescent="0.25">
      <c r="B8785" s="146"/>
      <c r="C8785" s="31"/>
      <c r="D8785" s="31"/>
      <c r="E8785" s="44"/>
      <c r="F8785" s="43"/>
      <c r="G8785" s="84"/>
      <c r="H8785" s="31"/>
      <c r="I8785" s="31"/>
      <c r="J8785" s="84"/>
      <c r="K8785" s="31"/>
      <c r="L8785" s="31"/>
      <c r="M8785" s="169"/>
      <c r="N8785" s="148"/>
      <c r="O8785" s="106"/>
      <c r="P8785" s="43"/>
      <c r="Q8785" s="31"/>
      <c r="R8785" s="84"/>
      <c r="S8785" s="31"/>
      <c r="T8785" s="31"/>
      <c r="U8785" s="169"/>
      <c r="V8785" s="150"/>
      <c r="W8785" s="141" t="str" cm="1">
        <f t="array" ref="W8785">IF(SUM(LEN(B8785:V8785))=0,"",IF(OR(OR(ISBLANK(F8785),SUM(LEN(C8785),LEN(D8785))=0),AND(NOT(E8785="Unknown"),ISBLANK(J8785)),AND(NOT(O8785="Unknown"),ISBLANK(R8785))),"Missing Information", INDEX(Table15[Entire Service Line Classification], MATCH(SUMIFS(Table15[Unique ID],Table15[System-Owned Portion],E8785,Table15[If Material Anything Other than "Lead" in Column E,Was Material Ever Previously Lead?],G8785,Table15[Customer-Owned Portion],O8785),Table15[Unique ID],0),0)))</f>
        <v/>
      </c>
      <c r="X8785"/>
    </row>
    <row r="8786" spans="2:24" x14ac:dyDescent="0.25">
      <c r="B8786" s="146"/>
      <c r="C8786" s="31"/>
      <c r="D8786" s="31"/>
      <c r="E8786" s="44"/>
      <c r="F8786" s="43"/>
      <c r="G8786" s="84"/>
      <c r="H8786" s="31"/>
      <c r="I8786" s="31"/>
      <c r="J8786" s="84"/>
      <c r="K8786" s="31"/>
      <c r="L8786" s="31"/>
      <c r="M8786" s="169"/>
      <c r="N8786" s="148"/>
      <c r="O8786" s="106"/>
      <c r="P8786" s="43"/>
      <c r="Q8786" s="31"/>
      <c r="R8786" s="84"/>
      <c r="S8786" s="31"/>
      <c r="T8786" s="31"/>
      <c r="U8786" s="169"/>
      <c r="V8786" s="150"/>
      <c r="W8786" s="141" t="str" cm="1">
        <f t="array" ref="W8786">IF(SUM(LEN(B8786:V8786))=0,"",IF(OR(OR(ISBLANK(F8786),SUM(LEN(C8786),LEN(D8786))=0),AND(NOT(E8786="Unknown"),ISBLANK(J8786)),AND(NOT(O8786="Unknown"),ISBLANK(R8786))),"Missing Information", INDEX(Table15[Entire Service Line Classification], MATCH(SUMIFS(Table15[Unique ID],Table15[System-Owned Portion],E8786,Table15[If Material Anything Other than "Lead" in Column E,Was Material Ever Previously Lead?],G8786,Table15[Customer-Owned Portion],O8786),Table15[Unique ID],0),0)))</f>
        <v/>
      </c>
      <c r="X8786"/>
    </row>
    <row r="8787" spans="2:24" x14ac:dyDescent="0.25">
      <c r="B8787" s="146"/>
      <c r="C8787" s="31"/>
      <c r="D8787" s="31"/>
      <c r="E8787" s="44"/>
      <c r="F8787" s="43"/>
      <c r="G8787" s="84"/>
      <c r="H8787" s="31"/>
      <c r="I8787" s="31"/>
      <c r="J8787" s="84"/>
      <c r="K8787" s="31"/>
      <c r="L8787" s="31"/>
      <c r="M8787" s="169"/>
      <c r="N8787" s="148"/>
      <c r="O8787" s="106"/>
      <c r="P8787" s="43"/>
      <c r="Q8787" s="31"/>
      <c r="R8787" s="84"/>
      <c r="S8787" s="31"/>
      <c r="T8787" s="31"/>
      <c r="U8787" s="169"/>
      <c r="V8787" s="150"/>
      <c r="W8787" s="141" t="str" cm="1">
        <f t="array" ref="W8787">IF(SUM(LEN(B8787:V8787))=0,"",IF(OR(OR(ISBLANK(F8787),SUM(LEN(C8787),LEN(D8787))=0),AND(NOT(E8787="Unknown"),ISBLANK(J8787)),AND(NOT(O8787="Unknown"),ISBLANK(R8787))),"Missing Information", INDEX(Table15[Entire Service Line Classification], MATCH(SUMIFS(Table15[Unique ID],Table15[System-Owned Portion],E8787,Table15[If Material Anything Other than "Lead" in Column E,Was Material Ever Previously Lead?],G8787,Table15[Customer-Owned Portion],O8787),Table15[Unique ID],0),0)))</f>
        <v/>
      </c>
      <c r="X8787"/>
    </row>
    <row r="8788" spans="2:24" x14ac:dyDescent="0.25">
      <c r="B8788" s="146"/>
      <c r="C8788" s="31"/>
      <c r="D8788" s="31"/>
      <c r="E8788" s="44"/>
      <c r="F8788" s="43"/>
      <c r="G8788" s="84"/>
      <c r="H8788" s="31"/>
      <c r="I8788" s="31"/>
      <c r="J8788" s="84"/>
      <c r="K8788" s="31"/>
      <c r="L8788" s="31"/>
      <c r="M8788" s="169"/>
      <c r="N8788" s="148"/>
      <c r="O8788" s="106"/>
      <c r="P8788" s="43"/>
      <c r="Q8788" s="31"/>
      <c r="R8788" s="84"/>
      <c r="S8788" s="31"/>
      <c r="T8788" s="31"/>
      <c r="U8788" s="169"/>
      <c r="V8788" s="150"/>
      <c r="W8788" s="141" t="str" cm="1">
        <f t="array" ref="W8788">IF(SUM(LEN(B8788:V8788))=0,"",IF(OR(OR(ISBLANK(F8788),SUM(LEN(C8788),LEN(D8788))=0),AND(NOT(E8788="Unknown"),ISBLANK(J8788)),AND(NOT(O8788="Unknown"),ISBLANK(R8788))),"Missing Information", INDEX(Table15[Entire Service Line Classification], MATCH(SUMIFS(Table15[Unique ID],Table15[System-Owned Portion],E8788,Table15[If Material Anything Other than "Lead" in Column E,Was Material Ever Previously Lead?],G8788,Table15[Customer-Owned Portion],O8788),Table15[Unique ID],0),0)))</f>
        <v/>
      </c>
      <c r="X8788"/>
    </row>
    <row r="8789" spans="2:24" x14ac:dyDescent="0.25">
      <c r="B8789" s="146"/>
      <c r="C8789" s="31"/>
      <c r="D8789" s="31"/>
      <c r="E8789" s="44"/>
      <c r="F8789" s="43"/>
      <c r="G8789" s="84"/>
      <c r="H8789" s="31"/>
      <c r="I8789" s="31"/>
      <c r="J8789" s="84"/>
      <c r="K8789" s="31"/>
      <c r="L8789" s="31"/>
      <c r="M8789" s="169"/>
      <c r="N8789" s="148"/>
      <c r="O8789" s="106"/>
      <c r="P8789" s="43"/>
      <c r="Q8789" s="31"/>
      <c r="R8789" s="84"/>
      <c r="S8789" s="31"/>
      <c r="T8789" s="31"/>
      <c r="U8789" s="169"/>
      <c r="V8789" s="150"/>
      <c r="W8789" s="141" t="str" cm="1">
        <f t="array" ref="W8789">IF(SUM(LEN(B8789:V8789))=0,"",IF(OR(OR(ISBLANK(F8789),SUM(LEN(C8789),LEN(D8789))=0),AND(NOT(E8789="Unknown"),ISBLANK(J8789)),AND(NOT(O8789="Unknown"),ISBLANK(R8789))),"Missing Information", INDEX(Table15[Entire Service Line Classification], MATCH(SUMIFS(Table15[Unique ID],Table15[System-Owned Portion],E8789,Table15[If Material Anything Other than "Lead" in Column E,Was Material Ever Previously Lead?],G8789,Table15[Customer-Owned Portion],O8789),Table15[Unique ID],0),0)))</f>
        <v/>
      </c>
      <c r="X8789"/>
    </row>
    <row r="8790" spans="2:24" x14ac:dyDescent="0.25">
      <c r="B8790" s="146"/>
      <c r="C8790" s="31"/>
      <c r="D8790" s="31"/>
      <c r="E8790" s="44"/>
      <c r="F8790" s="43"/>
      <c r="G8790" s="84"/>
      <c r="H8790" s="31"/>
      <c r="I8790" s="31"/>
      <c r="J8790" s="84"/>
      <c r="K8790" s="31"/>
      <c r="L8790" s="31"/>
      <c r="M8790" s="169"/>
      <c r="N8790" s="148"/>
      <c r="O8790" s="106"/>
      <c r="P8790" s="43"/>
      <c r="Q8790" s="31"/>
      <c r="R8790" s="84"/>
      <c r="S8790" s="31"/>
      <c r="T8790" s="31"/>
      <c r="U8790" s="169"/>
      <c r="V8790" s="150"/>
      <c r="W8790" s="141" t="str" cm="1">
        <f t="array" ref="W8790">IF(SUM(LEN(B8790:V8790))=0,"",IF(OR(OR(ISBLANK(F8790),SUM(LEN(C8790),LEN(D8790))=0),AND(NOT(E8790="Unknown"),ISBLANK(J8790)),AND(NOT(O8790="Unknown"),ISBLANK(R8790))),"Missing Information", INDEX(Table15[Entire Service Line Classification], MATCH(SUMIFS(Table15[Unique ID],Table15[System-Owned Portion],E8790,Table15[If Material Anything Other than "Lead" in Column E,Was Material Ever Previously Lead?],G8790,Table15[Customer-Owned Portion],O8790),Table15[Unique ID],0),0)))</f>
        <v/>
      </c>
      <c r="X8790"/>
    </row>
    <row r="8791" spans="2:24" x14ac:dyDescent="0.25">
      <c r="B8791" s="146"/>
      <c r="C8791" s="31"/>
      <c r="D8791" s="31"/>
      <c r="E8791" s="44"/>
      <c r="F8791" s="43"/>
      <c r="G8791" s="84"/>
      <c r="H8791" s="31"/>
      <c r="I8791" s="31"/>
      <c r="J8791" s="84"/>
      <c r="K8791" s="31"/>
      <c r="L8791" s="31"/>
      <c r="M8791" s="169"/>
      <c r="N8791" s="148"/>
      <c r="O8791" s="106"/>
      <c r="P8791" s="43"/>
      <c r="Q8791" s="31"/>
      <c r="R8791" s="84"/>
      <c r="S8791" s="31"/>
      <c r="T8791" s="31"/>
      <c r="U8791" s="169"/>
      <c r="V8791" s="150"/>
      <c r="W8791" s="141" t="str" cm="1">
        <f t="array" ref="W8791">IF(SUM(LEN(B8791:V8791))=0,"",IF(OR(OR(ISBLANK(F8791),SUM(LEN(C8791),LEN(D8791))=0),AND(NOT(E8791="Unknown"),ISBLANK(J8791)),AND(NOT(O8791="Unknown"),ISBLANK(R8791))),"Missing Information", INDEX(Table15[Entire Service Line Classification], MATCH(SUMIFS(Table15[Unique ID],Table15[System-Owned Portion],E8791,Table15[If Material Anything Other than "Lead" in Column E,Was Material Ever Previously Lead?],G8791,Table15[Customer-Owned Portion],O8791),Table15[Unique ID],0),0)))</f>
        <v/>
      </c>
      <c r="X8791"/>
    </row>
    <row r="8792" spans="2:24" x14ac:dyDescent="0.25">
      <c r="B8792" s="146"/>
      <c r="C8792" s="31"/>
      <c r="D8792" s="31"/>
      <c r="E8792" s="44"/>
      <c r="F8792" s="43"/>
      <c r="G8792" s="84"/>
      <c r="H8792" s="31"/>
      <c r="I8792" s="31"/>
      <c r="J8792" s="84"/>
      <c r="K8792" s="31"/>
      <c r="L8792" s="31"/>
      <c r="M8792" s="169"/>
      <c r="N8792" s="148"/>
      <c r="O8792" s="106"/>
      <c r="P8792" s="43"/>
      <c r="Q8792" s="31"/>
      <c r="R8792" s="84"/>
      <c r="S8792" s="31"/>
      <c r="T8792" s="31"/>
      <c r="U8792" s="169"/>
      <c r="V8792" s="150"/>
      <c r="W8792" s="141" t="str" cm="1">
        <f t="array" ref="W8792">IF(SUM(LEN(B8792:V8792))=0,"",IF(OR(OR(ISBLANK(F8792),SUM(LEN(C8792),LEN(D8792))=0),AND(NOT(E8792="Unknown"),ISBLANK(J8792)),AND(NOT(O8792="Unknown"),ISBLANK(R8792))),"Missing Information", INDEX(Table15[Entire Service Line Classification], MATCH(SUMIFS(Table15[Unique ID],Table15[System-Owned Portion],E8792,Table15[If Material Anything Other than "Lead" in Column E,Was Material Ever Previously Lead?],G8792,Table15[Customer-Owned Portion],O8792),Table15[Unique ID],0),0)))</f>
        <v/>
      </c>
      <c r="X8792"/>
    </row>
    <row r="8793" spans="2:24" x14ac:dyDescent="0.25">
      <c r="B8793" s="146"/>
      <c r="C8793" s="31"/>
      <c r="D8793" s="31"/>
      <c r="E8793" s="44"/>
      <c r="F8793" s="43"/>
      <c r="G8793" s="84"/>
      <c r="H8793" s="31"/>
      <c r="I8793" s="31"/>
      <c r="J8793" s="84"/>
      <c r="K8793" s="31"/>
      <c r="L8793" s="31"/>
      <c r="M8793" s="169"/>
      <c r="N8793" s="148"/>
      <c r="O8793" s="106"/>
      <c r="P8793" s="43"/>
      <c r="Q8793" s="31"/>
      <c r="R8793" s="84"/>
      <c r="S8793" s="31"/>
      <c r="T8793" s="31"/>
      <c r="U8793" s="169"/>
      <c r="V8793" s="150"/>
      <c r="W8793" s="141" t="str" cm="1">
        <f t="array" ref="W8793">IF(SUM(LEN(B8793:V8793))=0,"",IF(OR(OR(ISBLANK(F8793),SUM(LEN(C8793),LEN(D8793))=0),AND(NOT(E8793="Unknown"),ISBLANK(J8793)),AND(NOT(O8793="Unknown"),ISBLANK(R8793))),"Missing Information", INDEX(Table15[Entire Service Line Classification], MATCH(SUMIFS(Table15[Unique ID],Table15[System-Owned Portion],E8793,Table15[If Material Anything Other than "Lead" in Column E,Was Material Ever Previously Lead?],G8793,Table15[Customer-Owned Portion],O8793),Table15[Unique ID],0),0)))</f>
        <v/>
      </c>
      <c r="X8793"/>
    </row>
    <row r="8794" spans="2:24" x14ac:dyDescent="0.25">
      <c r="B8794" s="146"/>
      <c r="C8794" s="31"/>
      <c r="D8794" s="31"/>
      <c r="E8794" s="44"/>
      <c r="F8794" s="43"/>
      <c r="G8794" s="84"/>
      <c r="H8794" s="31"/>
      <c r="I8794" s="31"/>
      <c r="J8794" s="84"/>
      <c r="K8794" s="31"/>
      <c r="L8794" s="31"/>
      <c r="M8794" s="169"/>
      <c r="N8794" s="148"/>
      <c r="O8794" s="106"/>
      <c r="P8794" s="43"/>
      <c r="Q8794" s="31"/>
      <c r="R8794" s="84"/>
      <c r="S8794" s="31"/>
      <c r="T8794" s="31"/>
      <c r="U8794" s="169"/>
      <c r="V8794" s="150"/>
      <c r="W8794" s="141" t="str" cm="1">
        <f t="array" ref="W8794">IF(SUM(LEN(B8794:V8794))=0,"",IF(OR(OR(ISBLANK(F8794),SUM(LEN(C8794),LEN(D8794))=0),AND(NOT(E8794="Unknown"),ISBLANK(J8794)),AND(NOT(O8794="Unknown"),ISBLANK(R8794))),"Missing Information", INDEX(Table15[Entire Service Line Classification], MATCH(SUMIFS(Table15[Unique ID],Table15[System-Owned Portion],E8794,Table15[If Material Anything Other than "Lead" in Column E,Was Material Ever Previously Lead?],G8794,Table15[Customer-Owned Portion],O8794),Table15[Unique ID],0),0)))</f>
        <v/>
      </c>
      <c r="X8794"/>
    </row>
    <row r="8795" spans="2:24" x14ac:dyDescent="0.25">
      <c r="B8795" s="146"/>
      <c r="C8795" s="31"/>
      <c r="D8795" s="31"/>
      <c r="E8795" s="44"/>
      <c r="F8795" s="43"/>
      <c r="G8795" s="84"/>
      <c r="H8795" s="31"/>
      <c r="I8795" s="31"/>
      <c r="J8795" s="84"/>
      <c r="K8795" s="31"/>
      <c r="L8795" s="31"/>
      <c r="M8795" s="169"/>
      <c r="N8795" s="148"/>
      <c r="O8795" s="106"/>
      <c r="P8795" s="43"/>
      <c r="Q8795" s="31"/>
      <c r="R8795" s="84"/>
      <c r="S8795" s="31"/>
      <c r="T8795" s="31"/>
      <c r="U8795" s="169"/>
      <c r="V8795" s="150"/>
      <c r="W8795" s="141" t="str" cm="1">
        <f t="array" ref="W8795">IF(SUM(LEN(B8795:V8795))=0,"",IF(OR(OR(ISBLANK(F8795),SUM(LEN(C8795),LEN(D8795))=0),AND(NOT(E8795="Unknown"),ISBLANK(J8795)),AND(NOT(O8795="Unknown"),ISBLANK(R8795))),"Missing Information", INDEX(Table15[Entire Service Line Classification], MATCH(SUMIFS(Table15[Unique ID],Table15[System-Owned Portion],E8795,Table15[If Material Anything Other than "Lead" in Column E,Was Material Ever Previously Lead?],G8795,Table15[Customer-Owned Portion],O8795),Table15[Unique ID],0),0)))</f>
        <v/>
      </c>
      <c r="X8795"/>
    </row>
    <row r="8796" spans="2:24" x14ac:dyDescent="0.25">
      <c r="B8796" s="146"/>
      <c r="C8796" s="31"/>
      <c r="D8796" s="31"/>
      <c r="E8796" s="44"/>
      <c r="F8796" s="43"/>
      <c r="G8796" s="84"/>
      <c r="H8796" s="31"/>
      <c r="I8796" s="31"/>
      <c r="J8796" s="84"/>
      <c r="K8796" s="31"/>
      <c r="L8796" s="31"/>
      <c r="M8796" s="169"/>
      <c r="N8796" s="148"/>
      <c r="O8796" s="106"/>
      <c r="P8796" s="43"/>
      <c r="Q8796" s="31"/>
      <c r="R8796" s="84"/>
      <c r="S8796" s="31"/>
      <c r="T8796" s="31"/>
      <c r="U8796" s="169"/>
      <c r="V8796" s="150"/>
      <c r="W8796" s="141" t="str" cm="1">
        <f t="array" ref="W8796">IF(SUM(LEN(B8796:V8796))=0,"",IF(OR(OR(ISBLANK(F8796),SUM(LEN(C8796),LEN(D8796))=0),AND(NOT(E8796="Unknown"),ISBLANK(J8796)),AND(NOT(O8796="Unknown"),ISBLANK(R8796))),"Missing Information", INDEX(Table15[Entire Service Line Classification], MATCH(SUMIFS(Table15[Unique ID],Table15[System-Owned Portion],E8796,Table15[If Material Anything Other than "Lead" in Column E,Was Material Ever Previously Lead?],G8796,Table15[Customer-Owned Portion],O8796),Table15[Unique ID],0),0)))</f>
        <v/>
      </c>
      <c r="X8796"/>
    </row>
    <row r="8797" spans="2:24" x14ac:dyDescent="0.25">
      <c r="B8797" s="146"/>
      <c r="C8797" s="31"/>
      <c r="D8797" s="31"/>
      <c r="E8797" s="44"/>
      <c r="F8797" s="43"/>
      <c r="G8797" s="84"/>
      <c r="H8797" s="31"/>
      <c r="I8797" s="31"/>
      <c r="J8797" s="84"/>
      <c r="K8797" s="31"/>
      <c r="L8797" s="31"/>
      <c r="M8797" s="169"/>
      <c r="N8797" s="148"/>
      <c r="O8797" s="106"/>
      <c r="P8797" s="43"/>
      <c r="Q8797" s="31"/>
      <c r="R8797" s="84"/>
      <c r="S8797" s="31"/>
      <c r="T8797" s="31"/>
      <c r="U8797" s="169"/>
      <c r="V8797" s="150"/>
      <c r="W8797" s="141" t="str" cm="1">
        <f t="array" ref="W8797">IF(SUM(LEN(B8797:V8797))=0,"",IF(OR(OR(ISBLANK(F8797),SUM(LEN(C8797),LEN(D8797))=0),AND(NOT(E8797="Unknown"),ISBLANK(J8797)),AND(NOT(O8797="Unknown"),ISBLANK(R8797))),"Missing Information", INDEX(Table15[Entire Service Line Classification], MATCH(SUMIFS(Table15[Unique ID],Table15[System-Owned Portion],E8797,Table15[If Material Anything Other than "Lead" in Column E,Was Material Ever Previously Lead?],G8797,Table15[Customer-Owned Portion],O8797),Table15[Unique ID],0),0)))</f>
        <v/>
      </c>
      <c r="X8797"/>
    </row>
    <row r="8798" spans="2:24" x14ac:dyDescent="0.25">
      <c r="B8798" s="146"/>
      <c r="C8798" s="31"/>
      <c r="D8798" s="31"/>
      <c r="E8798" s="44"/>
      <c r="F8798" s="43"/>
      <c r="G8798" s="84"/>
      <c r="H8798" s="31"/>
      <c r="I8798" s="31"/>
      <c r="J8798" s="84"/>
      <c r="K8798" s="31"/>
      <c r="L8798" s="31"/>
      <c r="M8798" s="169"/>
      <c r="N8798" s="148"/>
      <c r="O8798" s="106"/>
      <c r="P8798" s="43"/>
      <c r="Q8798" s="31"/>
      <c r="R8798" s="84"/>
      <c r="S8798" s="31"/>
      <c r="T8798" s="31"/>
      <c r="U8798" s="169"/>
      <c r="V8798" s="150"/>
      <c r="W8798" s="141" t="str" cm="1">
        <f t="array" ref="W8798">IF(SUM(LEN(B8798:V8798))=0,"",IF(OR(OR(ISBLANK(F8798),SUM(LEN(C8798),LEN(D8798))=0),AND(NOT(E8798="Unknown"),ISBLANK(J8798)),AND(NOT(O8798="Unknown"),ISBLANK(R8798))),"Missing Information", INDEX(Table15[Entire Service Line Classification], MATCH(SUMIFS(Table15[Unique ID],Table15[System-Owned Portion],E8798,Table15[If Material Anything Other than "Lead" in Column E,Was Material Ever Previously Lead?],G8798,Table15[Customer-Owned Portion],O8798),Table15[Unique ID],0),0)))</f>
        <v/>
      </c>
      <c r="X8798"/>
    </row>
    <row r="8799" spans="2:24" x14ac:dyDescent="0.25">
      <c r="B8799" s="146"/>
      <c r="C8799" s="31"/>
      <c r="D8799" s="31"/>
      <c r="E8799" s="44"/>
      <c r="F8799" s="43"/>
      <c r="G8799" s="84"/>
      <c r="H8799" s="31"/>
      <c r="I8799" s="31"/>
      <c r="J8799" s="84"/>
      <c r="K8799" s="31"/>
      <c r="L8799" s="31"/>
      <c r="M8799" s="169"/>
      <c r="N8799" s="148"/>
      <c r="O8799" s="106"/>
      <c r="P8799" s="43"/>
      <c r="Q8799" s="31"/>
      <c r="R8799" s="84"/>
      <c r="S8799" s="31"/>
      <c r="T8799" s="31"/>
      <c r="U8799" s="169"/>
      <c r="V8799" s="150"/>
      <c r="W8799" s="141" t="str" cm="1">
        <f t="array" ref="W8799">IF(SUM(LEN(B8799:V8799))=0,"",IF(OR(OR(ISBLANK(F8799),SUM(LEN(C8799),LEN(D8799))=0),AND(NOT(E8799="Unknown"),ISBLANK(J8799)),AND(NOT(O8799="Unknown"),ISBLANK(R8799))),"Missing Information", INDEX(Table15[Entire Service Line Classification], MATCH(SUMIFS(Table15[Unique ID],Table15[System-Owned Portion],E8799,Table15[If Material Anything Other than "Lead" in Column E,Was Material Ever Previously Lead?],G8799,Table15[Customer-Owned Portion],O8799),Table15[Unique ID],0),0)))</f>
        <v/>
      </c>
      <c r="X8799"/>
    </row>
    <row r="8800" spans="2:24" x14ac:dyDescent="0.25">
      <c r="B8800" s="146"/>
      <c r="C8800" s="31"/>
      <c r="D8800" s="31"/>
      <c r="E8800" s="44"/>
      <c r="F8800" s="43"/>
      <c r="G8800" s="84"/>
      <c r="H8800" s="31"/>
      <c r="I8800" s="31"/>
      <c r="J8800" s="84"/>
      <c r="K8800" s="31"/>
      <c r="L8800" s="31"/>
      <c r="M8800" s="169"/>
      <c r="N8800" s="148"/>
      <c r="O8800" s="106"/>
      <c r="P8800" s="43"/>
      <c r="Q8800" s="31"/>
      <c r="R8800" s="84"/>
      <c r="S8800" s="31"/>
      <c r="T8800" s="31"/>
      <c r="U8800" s="169"/>
      <c r="V8800" s="150"/>
      <c r="W8800" s="141" t="str" cm="1">
        <f t="array" ref="W8800">IF(SUM(LEN(B8800:V8800))=0,"",IF(OR(OR(ISBLANK(F8800),SUM(LEN(C8800),LEN(D8800))=0),AND(NOT(E8800="Unknown"),ISBLANK(J8800)),AND(NOT(O8800="Unknown"),ISBLANK(R8800))),"Missing Information", INDEX(Table15[Entire Service Line Classification], MATCH(SUMIFS(Table15[Unique ID],Table15[System-Owned Portion],E8800,Table15[If Material Anything Other than "Lead" in Column E,Was Material Ever Previously Lead?],G8800,Table15[Customer-Owned Portion],O8800),Table15[Unique ID],0),0)))</f>
        <v/>
      </c>
      <c r="X8800"/>
    </row>
    <row r="8801" spans="2:24" x14ac:dyDescent="0.25">
      <c r="B8801" s="146"/>
      <c r="C8801" s="31"/>
      <c r="D8801" s="31"/>
      <c r="E8801" s="44"/>
      <c r="F8801" s="43"/>
      <c r="G8801" s="84"/>
      <c r="H8801" s="31"/>
      <c r="I8801" s="31"/>
      <c r="J8801" s="84"/>
      <c r="K8801" s="31"/>
      <c r="L8801" s="31"/>
      <c r="M8801" s="169"/>
      <c r="N8801" s="148"/>
      <c r="O8801" s="106"/>
      <c r="P8801" s="43"/>
      <c r="Q8801" s="31"/>
      <c r="R8801" s="84"/>
      <c r="S8801" s="31"/>
      <c r="T8801" s="31"/>
      <c r="U8801" s="169"/>
      <c r="V8801" s="150"/>
      <c r="W8801" s="141" t="str" cm="1">
        <f t="array" ref="W8801">IF(SUM(LEN(B8801:V8801))=0,"",IF(OR(OR(ISBLANK(F8801),SUM(LEN(C8801),LEN(D8801))=0),AND(NOT(E8801="Unknown"),ISBLANK(J8801)),AND(NOT(O8801="Unknown"),ISBLANK(R8801))),"Missing Information", INDEX(Table15[Entire Service Line Classification], MATCH(SUMIFS(Table15[Unique ID],Table15[System-Owned Portion],E8801,Table15[If Material Anything Other than "Lead" in Column E,Was Material Ever Previously Lead?],G8801,Table15[Customer-Owned Portion],O8801),Table15[Unique ID],0),0)))</f>
        <v/>
      </c>
      <c r="X8801"/>
    </row>
    <row r="8802" spans="2:24" x14ac:dyDescent="0.25">
      <c r="B8802" s="146"/>
      <c r="C8802" s="31"/>
      <c r="D8802" s="31"/>
      <c r="E8802" s="44"/>
      <c r="F8802" s="43"/>
      <c r="G8802" s="84"/>
      <c r="H8802" s="31"/>
      <c r="I8802" s="31"/>
      <c r="J8802" s="84"/>
      <c r="K8802" s="31"/>
      <c r="L8802" s="31"/>
      <c r="M8802" s="169"/>
      <c r="N8802" s="148"/>
      <c r="O8802" s="106"/>
      <c r="P8802" s="43"/>
      <c r="Q8802" s="31"/>
      <c r="R8802" s="84"/>
      <c r="S8802" s="31"/>
      <c r="T8802" s="31"/>
      <c r="U8802" s="169"/>
      <c r="V8802" s="150"/>
      <c r="W8802" s="141" t="str" cm="1">
        <f t="array" ref="W8802">IF(SUM(LEN(B8802:V8802))=0,"",IF(OR(OR(ISBLANK(F8802),SUM(LEN(C8802),LEN(D8802))=0),AND(NOT(E8802="Unknown"),ISBLANK(J8802)),AND(NOT(O8802="Unknown"),ISBLANK(R8802))),"Missing Information", INDEX(Table15[Entire Service Line Classification], MATCH(SUMIFS(Table15[Unique ID],Table15[System-Owned Portion],E8802,Table15[If Material Anything Other than "Lead" in Column E,Was Material Ever Previously Lead?],G8802,Table15[Customer-Owned Portion],O8802),Table15[Unique ID],0),0)))</f>
        <v/>
      </c>
      <c r="X8802"/>
    </row>
    <row r="8803" spans="2:24" x14ac:dyDescent="0.25">
      <c r="B8803" s="146"/>
      <c r="C8803" s="31"/>
      <c r="D8803" s="31"/>
      <c r="E8803" s="44"/>
      <c r="F8803" s="43"/>
      <c r="G8803" s="84"/>
      <c r="H8803" s="31"/>
      <c r="I8803" s="31"/>
      <c r="J8803" s="84"/>
      <c r="K8803" s="31"/>
      <c r="L8803" s="31"/>
      <c r="M8803" s="169"/>
      <c r="N8803" s="148"/>
      <c r="O8803" s="106"/>
      <c r="P8803" s="43"/>
      <c r="Q8803" s="31"/>
      <c r="R8803" s="84"/>
      <c r="S8803" s="31"/>
      <c r="T8803" s="31"/>
      <c r="U8803" s="169"/>
      <c r="V8803" s="150"/>
      <c r="W8803" s="141" t="str" cm="1">
        <f t="array" ref="W8803">IF(SUM(LEN(B8803:V8803))=0,"",IF(OR(OR(ISBLANK(F8803),SUM(LEN(C8803),LEN(D8803))=0),AND(NOT(E8803="Unknown"),ISBLANK(J8803)),AND(NOT(O8803="Unknown"),ISBLANK(R8803))),"Missing Information", INDEX(Table15[Entire Service Line Classification], MATCH(SUMIFS(Table15[Unique ID],Table15[System-Owned Portion],E8803,Table15[If Material Anything Other than "Lead" in Column E,Was Material Ever Previously Lead?],G8803,Table15[Customer-Owned Portion],O8803),Table15[Unique ID],0),0)))</f>
        <v/>
      </c>
      <c r="X8803"/>
    </row>
    <row r="8804" spans="2:24" x14ac:dyDescent="0.25">
      <c r="B8804" s="146"/>
      <c r="C8804" s="31"/>
      <c r="D8804" s="31"/>
      <c r="E8804" s="44"/>
      <c r="F8804" s="43"/>
      <c r="G8804" s="84"/>
      <c r="H8804" s="31"/>
      <c r="I8804" s="31"/>
      <c r="J8804" s="84"/>
      <c r="K8804" s="31"/>
      <c r="L8804" s="31"/>
      <c r="M8804" s="169"/>
      <c r="N8804" s="148"/>
      <c r="O8804" s="106"/>
      <c r="P8804" s="43"/>
      <c r="Q8804" s="31"/>
      <c r="R8804" s="84"/>
      <c r="S8804" s="31"/>
      <c r="T8804" s="31"/>
      <c r="U8804" s="169"/>
      <c r="V8804" s="150"/>
      <c r="W8804" s="141" t="str" cm="1">
        <f t="array" ref="W8804">IF(SUM(LEN(B8804:V8804))=0,"",IF(OR(OR(ISBLANK(F8804),SUM(LEN(C8804),LEN(D8804))=0),AND(NOT(E8804="Unknown"),ISBLANK(J8804)),AND(NOT(O8804="Unknown"),ISBLANK(R8804))),"Missing Information", INDEX(Table15[Entire Service Line Classification], MATCH(SUMIFS(Table15[Unique ID],Table15[System-Owned Portion],E8804,Table15[If Material Anything Other than "Lead" in Column E,Was Material Ever Previously Lead?],G8804,Table15[Customer-Owned Portion],O8804),Table15[Unique ID],0),0)))</f>
        <v/>
      </c>
      <c r="X8804"/>
    </row>
    <row r="8805" spans="2:24" x14ac:dyDescent="0.25">
      <c r="B8805" s="146"/>
      <c r="C8805" s="31"/>
      <c r="D8805" s="31"/>
      <c r="E8805" s="44"/>
      <c r="F8805" s="43"/>
      <c r="G8805" s="84"/>
      <c r="H8805" s="31"/>
      <c r="I8805" s="31"/>
      <c r="J8805" s="84"/>
      <c r="K8805" s="31"/>
      <c r="L8805" s="31"/>
      <c r="M8805" s="169"/>
      <c r="N8805" s="148"/>
      <c r="O8805" s="106"/>
      <c r="P8805" s="43"/>
      <c r="Q8805" s="31"/>
      <c r="R8805" s="84"/>
      <c r="S8805" s="31"/>
      <c r="T8805" s="31"/>
      <c r="U8805" s="169"/>
      <c r="V8805" s="150"/>
      <c r="W8805" s="141" t="str" cm="1">
        <f t="array" ref="W8805">IF(SUM(LEN(B8805:V8805))=0,"",IF(OR(OR(ISBLANK(F8805),SUM(LEN(C8805),LEN(D8805))=0),AND(NOT(E8805="Unknown"),ISBLANK(J8805)),AND(NOT(O8805="Unknown"),ISBLANK(R8805))),"Missing Information", INDEX(Table15[Entire Service Line Classification], MATCH(SUMIFS(Table15[Unique ID],Table15[System-Owned Portion],E8805,Table15[If Material Anything Other than "Lead" in Column E,Was Material Ever Previously Lead?],G8805,Table15[Customer-Owned Portion],O8805),Table15[Unique ID],0),0)))</f>
        <v/>
      </c>
      <c r="X8805"/>
    </row>
    <row r="8806" spans="2:24" x14ac:dyDescent="0.25">
      <c r="B8806" s="146"/>
      <c r="C8806" s="31"/>
      <c r="D8806" s="31"/>
      <c r="E8806" s="44"/>
      <c r="F8806" s="43"/>
      <c r="G8806" s="84"/>
      <c r="H8806" s="31"/>
      <c r="I8806" s="31"/>
      <c r="J8806" s="84"/>
      <c r="K8806" s="31"/>
      <c r="L8806" s="31"/>
      <c r="M8806" s="169"/>
      <c r="N8806" s="148"/>
      <c r="O8806" s="106"/>
      <c r="P8806" s="43"/>
      <c r="Q8806" s="31"/>
      <c r="R8806" s="84"/>
      <c r="S8806" s="31"/>
      <c r="T8806" s="31"/>
      <c r="U8806" s="169"/>
      <c r="V8806" s="150"/>
      <c r="W8806" s="141" t="str" cm="1">
        <f t="array" ref="W8806">IF(SUM(LEN(B8806:V8806))=0,"",IF(OR(OR(ISBLANK(F8806),SUM(LEN(C8806),LEN(D8806))=0),AND(NOT(E8806="Unknown"),ISBLANK(J8806)),AND(NOT(O8806="Unknown"),ISBLANK(R8806))),"Missing Information", INDEX(Table15[Entire Service Line Classification], MATCH(SUMIFS(Table15[Unique ID],Table15[System-Owned Portion],E8806,Table15[If Material Anything Other than "Lead" in Column E,Was Material Ever Previously Lead?],G8806,Table15[Customer-Owned Portion],O8806),Table15[Unique ID],0),0)))</f>
        <v/>
      </c>
      <c r="X8806"/>
    </row>
    <row r="8807" spans="2:24" x14ac:dyDescent="0.25">
      <c r="B8807" s="146"/>
      <c r="C8807" s="31"/>
      <c r="D8807" s="31"/>
      <c r="E8807" s="44"/>
      <c r="F8807" s="43"/>
      <c r="G8807" s="84"/>
      <c r="H8807" s="31"/>
      <c r="I8807" s="31"/>
      <c r="J8807" s="84"/>
      <c r="K8807" s="31"/>
      <c r="L8807" s="31"/>
      <c r="M8807" s="169"/>
      <c r="N8807" s="148"/>
      <c r="O8807" s="106"/>
      <c r="P8807" s="43"/>
      <c r="Q8807" s="31"/>
      <c r="R8807" s="84"/>
      <c r="S8807" s="31"/>
      <c r="T8807" s="31"/>
      <c r="U8807" s="169"/>
      <c r="V8807" s="150"/>
      <c r="W8807" s="141" t="str" cm="1">
        <f t="array" ref="W8807">IF(SUM(LEN(B8807:V8807))=0,"",IF(OR(OR(ISBLANK(F8807),SUM(LEN(C8807),LEN(D8807))=0),AND(NOT(E8807="Unknown"),ISBLANK(J8807)),AND(NOT(O8807="Unknown"),ISBLANK(R8807))),"Missing Information", INDEX(Table15[Entire Service Line Classification], MATCH(SUMIFS(Table15[Unique ID],Table15[System-Owned Portion],E8807,Table15[If Material Anything Other than "Lead" in Column E,Was Material Ever Previously Lead?],G8807,Table15[Customer-Owned Portion],O8807),Table15[Unique ID],0),0)))</f>
        <v/>
      </c>
      <c r="X8807"/>
    </row>
    <row r="8808" spans="2:24" x14ac:dyDescent="0.25">
      <c r="B8808" s="146"/>
      <c r="C8808" s="31"/>
      <c r="D8808" s="31"/>
      <c r="E8808" s="44"/>
      <c r="F8808" s="43"/>
      <c r="G8808" s="84"/>
      <c r="H8808" s="31"/>
      <c r="I8808" s="31"/>
      <c r="J8808" s="84"/>
      <c r="K8808" s="31"/>
      <c r="L8808" s="31"/>
      <c r="M8808" s="169"/>
      <c r="N8808" s="148"/>
      <c r="O8808" s="106"/>
      <c r="P8808" s="43"/>
      <c r="Q8808" s="31"/>
      <c r="R8808" s="84"/>
      <c r="S8808" s="31"/>
      <c r="T8808" s="31"/>
      <c r="U8808" s="169"/>
      <c r="V8808" s="150"/>
      <c r="W8808" s="141" t="str" cm="1">
        <f t="array" ref="W8808">IF(SUM(LEN(B8808:V8808))=0,"",IF(OR(OR(ISBLANK(F8808),SUM(LEN(C8808),LEN(D8808))=0),AND(NOT(E8808="Unknown"),ISBLANK(J8808)),AND(NOT(O8808="Unknown"),ISBLANK(R8808))),"Missing Information", INDEX(Table15[Entire Service Line Classification], MATCH(SUMIFS(Table15[Unique ID],Table15[System-Owned Portion],E8808,Table15[If Material Anything Other than "Lead" in Column E,Was Material Ever Previously Lead?],G8808,Table15[Customer-Owned Portion],O8808),Table15[Unique ID],0),0)))</f>
        <v/>
      </c>
      <c r="X8808"/>
    </row>
    <row r="8809" spans="2:24" x14ac:dyDescent="0.25">
      <c r="B8809" s="146"/>
      <c r="C8809" s="31"/>
      <c r="D8809" s="31"/>
      <c r="E8809" s="44"/>
      <c r="F8809" s="43"/>
      <c r="G8809" s="84"/>
      <c r="H8809" s="31"/>
      <c r="I8809" s="31"/>
      <c r="J8809" s="84"/>
      <c r="K8809" s="31"/>
      <c r="L8809" s="31"/>
      <c r="M8809" s="169"/>
      <c r="N8809" s="148"/>
      <c r="O8809" s="106"/>
      <c r="P8809" s="43"/>
      <c r="Q8809" s="31"/>
      <c r="R8809" s="84"/>
      <c r="S8809" s="31"/>
      <c r="T8809" s="31"/>
      <c r="U8809" s="169"/>
      <c r="V8809" s="150"/>
      <c r="W8809" s="141" t="str" cm="1">
        <f t="array" ref="W8809">IF(SUM(LEN(B8809:V8809))=0,"",IF(OR(OR(ISBLANK(F8809),SUM(LEN(C8809),LEN(D8809))=0),AND(NOT(E8809="Unknown"),ISBLANK(J8809)),AND(NOT(O8809="Unknown"),ISBLANK(R8809))),"Missing Information", INDEX(Table15[Entire Service Line Classification], MATCH(SUMIFS(Table15[Unique ID],Table15[System-Owned Portion],E8809,Table15[If Material Anything Other than "Lead" in Column E,Was Material Ever Previously Lead?],G8809,Table15[Customer-Owned Portion],O8809),Table15[Unique ID],0),0)))</f>
        <v/>
      </c>
      <c r="X8809"/>
    </row>
    <row r="8810" spans="2:24" x14ac:dyDescent="0.25">
      <c r="B8810" s="146"/>
      <c r="C8810" s="31"/>
      <c r="D8810" s="31"/>
      <c r="E8810" s="44"/>
      <c r="F8810" s="43"/>
      <c r="G8810" s="84"/>
      <c r="H8810" s="31"/>
      <c r="I8810" s="31"/>
      <c r="J8810" s="84"/>
      <c r="K8810" s="31"/>
      <c r="L8810" s="31"/>
      <c r="M8810" s="169"/>
      <c r="N8810" s="148"/>
      <c r="O8810" s="106"/>
      <c r="P8810" s="43"/>
      <c r="Q8810" s="31"/>
      <c r="R8810" s="84"/>
      <c r="S8810" s="31"/>
      <c r="T8810" s="31"/>
      <c r="U8810" s="169"/>
      <c r="V8810" s="150"/>
      <c r="W8810" s="141" t="str" cm="1">
        <f t="array" ref="W8810">IF(SUM(LEN(B8810:V8810))=0,"",IF(OR(OR(ISBLANK(F8810),SUM(LEN(C8810),LEN(D8810))=0),AND(NOT(E8810="Unknown"),ISBLANK(J8810)),AND(NOT(O8810="Unknown"),ISBLANK(R8810))),"Missing Information", INDEX(Table15[Entire Service Line Classification], MATCH(SUMIFS(Table15[Unique ID],Table15[System-Owned Portion],E8810,Table15[If Material Anything Other than "Lead" in Column E,Was Material Ever Previously Lead?],G8810,Table15[Customer-Owned Portion],O8810),Table15[Unique ID],0),0)))</f>
        <v/>
      </c>
      <c r="X8810"/>
    </row>
    <row r="8811" spans="2:24" x14ac:dyDescent="0.25">
      <c r="B8811" s="146"/>
      <c r="C8811" s="31"/>
      <c r="D8811" s="31"/>
      <c r="E8811" s="44"/>
      <c r="F8811" s="43"/>
      <c r="G8811" s="84"/>
      <c r="H8811" s="31"/>
      <c r="I8811" s="31"/>
      <c r="J8811" s="84"/>
      <c r="K8811" s="31"/>
      <c r="L8811" s="31"/>
      <c r="M8811" s="169"/>
      <c r="N8811" s="148"/>
      <c r="O8811" s="106"/>
      <c r="P8811" s="43"/>
      <c r="Q8811" s="31"/>
      <c r="R8811" s="84"/>
      <c r="S8811" s="31"/>
      <c r="T8811" s="31"/>
      <c r="U8811" s="169"/>
      <c r="V8811" s="150"/>
      <c r="W8811" s="141" t="str" cm="1">
        <f t="array" ref="W8811">IF(SUM(LEN(B8811:V8811))=0,"",IF(OR(OR(ISBLANK(F8811),SUM(LEN(C8811),LEN(D8811))=0),AND(NOT(E8811="Unknown"),ISBLANK(J8811)),AND(NOT(O8811="Unknown"),ISBLANK(R8811))),"Missing Information", INDEX(Table15[Entire Service Line Classification], MATCH(SUMIFS(Table15[Unique ID],Table15[System-Owned Portion],E8811,Table15[If Material Anything Other than "Lead" in Column E,Was Material Ever Previously Lead?],G8811,Table15[Customer-Owned Portion],O8811),Table15[Unique ID],0),0)))</f>
        <v/>
      </c>
      <c r="X8811"/>
    </row>
    <row r="8812" spans="2:24" x14ac:dyDescent="0.25">
      <c r="B8812" s="146"/>
      <c r="C8812" s="31"/>
      <c r="D8812" s="31"/>
      <c r="E8812" s="44"/>
      <c r="F8812" s="43"/>
      <c r="G8812" s="84"/>
      <c r="H8812" s="31"/>
      <c r="I8812" s="31"/>
      <c r="J8812" s="84"/>
      <c r="K8812" s="31"/>
      <c r="L8812" s="31"/>
      <c r="M8812" s="169"/>
      <c r="N8812" s="148"/>
      <c r="O8812" s="106"/>
      <c r="P8812" s="43"/>
      <c r="Q8812" s="31"/>
      <c r="R8812" s="84"/>
      <c r="S8812" s="31"/>
      <c r="T8812" s="31"/>
      <c r="U8812" s="169"/>
      <c r="V8812" s="150"/>
      <c r="W8812" s="141" t="str" cm="1">
        <f t="array" ref="W8812">IF(SUM(LEN(B8812:V8812))=0,"",IF(OR(OR(ISBLANK(F8812),SUM(LEN(C8812),LEN(D8812))=0),AND(NOT(E8812="Unknown"),ISBLANK(J8812)),AND(NOT(O8812="Unknown"),ISBLANK(R8812))),"Missing Information", INDEX(Table15[Entire Service Line Classification], MATCH(SUMIFS(Table15[Unique ID],Table15[System-Owned Portion],E8812,Table15[If Material Anything Other than "Lead" in Column E,Was Material Ever Previously Lead?],G8812,Table15[Customer-Owned Portion],O8812),Table15[Unique ID],0),0)))</f>
        <v/>
      </c>
      <c r="X8812"/>
    </row>
    <row r="8813" spans="2:24" x14ac:dyDescent="0.25">
      <c r="B8813" s="146"/>
      <c r="C8813" s="31"/>
      <c r="D8813" s="31"/>
      <c r="E8813" s="44"/>
      <c r="F8813" s="43"/>
      <c r="G8813" s="84"/>
      <c r="H8813" s="31"/>
      <c r="I8813" s="31"/>
      <c r="J8813" s="84"/>
      <c r="K8813" s="31"/>
      <c r="L8813" s="31"/>
      <c r="M8813" s="169"/>
      <c r="N8813" s="148"/>
      <c r="O8813" s="106"/>
      <c r="P8813" s="43"/>
      <c r="Q8813" s="31"/>
      <c r="R8813" s="84"/>
      <c r="S8813" s="31"/>
      <c r="T8813" s="31"/>
      <c r="U8813" s="169"/>
      <c r="V8813" s="150"/>
      <c r="W8813" s="141" t="str" cm="1">
        <f t="array" ref="W8813">IF(SUM(LEN(B8813:V8813))=0,"",IF(OR(OR(ISBLANK(F8813),SUM(LEN(C8813),LEN(D8813))=0),AND(NOT(E8813="Unknown"),ISBLANK(J8813)),AND(NOT(O8813="Unknown"),ISBLANK(R8813))),"Missing Information", INDEX(Table15[Entire Service Line Classification], MATCH(SUMIFS(Table15[Unique ID],Table15[System-Owned Portion],E8813,Table15[If Material Anything Other than "Lead" in Column E,Was Material Ever Previously Lead?],G8813,Table15[Customer-Owned Portion],O8813),Table15[Unique ID],0),0)))</f>
        <v/>
      </c>
      <c r="X8813"/>
    </row>
    <row r="8814" spans="2:24" x14ac:dyDescent="0.25">
      <c r="B8814" s="146"/>
      <c r="C8814" s="31"/>
      <c r="D8814" s="31"/>
      <c r="E8814" s="44"/>
      <c r="F8814" s="43"/>
      <c r="G8814" s="84"/>
      <c r="H8814" s="31"/>
      <c r="I8814" s="31"/>
      <c r="J8814" s="84"/>
      <c r="K8814" s="31"/>
      <c r="L8814" s="31"/>
      <c r="M8814" s="169"/>
      <c r="N8814" s="148"/>
      <c r="O8814" s="106"/>
      <c r="P8814" s="43"/>
      <c r="Q8814" s="31"/>
      <c r="R8814" s="84"/>
      <c r="S8814" s="31"/>
      <c r="T8814" s="31"/>
      <c r="U8814" s="169"/>
      <c r="V8814" s="150"/>
      <c r="W8814" s="141" t="str" cm="1">
        <f t="array" ref="W8814">IF(SUM(LEN(B8814:V8814))=0,"",IF(OR(OR(ISBLANK(F8814),SUM(LEN(C8814),LEN(D8814))=0),AND(NOT(E8814="Unknown"),ISBLANK(J8814)),AND(NOT(O8814="Unknown"),ISBLANK(R8814))),"Missing Information", INDEX(Table15[Entire Service Line Classification], MATCH(SUMIFS(Table15[Unique ID],Table15[System-Owned Portion],E8814,Table15[If Material Anything Other than "Lead" in Column E,Was Material Ever Previously Lead?],G8814,Table15[Customer-Owned Portion],O8814),Table15[Unique ID],0),0)))</f>
        <v/>
      </c>
      <c r="X8814"/>
    </row>
    <row r="8815" spans="2:24" x14ac:dyDescent="0.25">
      <c r="B8815" s="146"/>
      <c r="C8815" s="31"/>
      <c r="D8815" s="31"/>
      <c r="E8815" s="44"/>
      <c r="F8815" s="43"/>
      <c r="G8815" s="84"/>
      <c r="H8815" s="31"/>
      <c r="I8815" s="31"/>
      <c r="J8815" s="84"/>
      <c r="K8815" s="31"/>
      <c r="L8815" s="31"/>
      <c r="M8815" s="169"/>
      <c r="N8815" s="148"/>
      <c r="O8815" s="106"/>
      <c r="P8815" s="43"/>
      <c r="Q8815" s="31"/>
      <c r="R8815" s="84"/>
      <c r="S8815" s="31"/>
      <c r="T8815" s="31"/>
      <c r="U8815" s="169"/>
      <c r="V8815" s="150"/>
      <c r="W8815" s="141" t="str" cm="1">
        <f t="array" ref="W8815">IF(SUM(LEN(B8815:V8815))=0,"",IF(OR(OR(ISBLANK(F8815),SUM(LEN(C8815),LEN(D8815))=0),AND(NOT(E8815="Unknown"),ISBLANK(J8815)),AND(NOT(O8815="Unknown"),ISBLANK(R8815))),"Missing Information", INDEX(Table15[Entire Service Line Classification], MATCH(SUMIFS(Table15[Unique ID],Table15[System-Owned Portion],E8815,Table15[If Material Anything Other than "Lead" in Column E,Was Material Ever Previously Lead?],G8815,Table15[Customer-Owned Portion],O8815),Table15[Unique ID],0),0)))</f>
        <v/>
      </c>
      <c r="X8815"/>
    </row>
    <row r="8816" spans="2:24" x14ac:dyDescent="0.25">
      <c r="B8816" s="146"/>
      <c r="C8816" s="31"/>
      <c r="D8816" s="31"/>
      <c r="E8816" s="44"/>
      <c r="F8816" s="43"/>
      <c r="G8816" s="84"/>
      <c r="H8816" s="31"/>
      <c r="I8816" s="31"/>
      <c r="J8816" s="84"/>
      <c r="K8816" s="31"/>
      <c r="L8816" s="31"/>
      <c r="M8816" s="169"/>
      <c r="N8816" s="148"/>
      <c r="O8816" s="106"/>
      <c r="P8816" s="43"/>
      <c r="Q8816" s="31"/>
      <c r="R8816" s="84"/>
      <c r="S8816" s="31"/>
      <c r="T8816" s="31"/>
      <c r="U8816" s="169"/>
      <c r="V8816" s="150"/>
      <c r="W8816" s="141" t="str" cm="1">
        <f t="array" ref="W8816">IF(SUM(LEN(B8816:V8816))=0,"",IF(OR(OR(ISBLANK(F8816),SUM(LEN(C8816),LEN(D8816))=0),AND(NOT(E8816="Unknown"),ISBLANK(J8816)),AND(NOT(O8816="Unknown"),ISBLANK(R8816))),"Missing Information", INDEX(Table15[Entire Service Line Classification], MATCH(SUMIFS(Table15[Unique ID],Table15[System-Owned Portion],E8816,Table15[If Material Anything Other than "Lead" in Column E,Was Material Ever Previously Lead?],G8816,Table15[Customer-Owned Portion],O8816),Table15[Unique ID],0),0)))</f>
        <v/>
      </c>
      <c r="X8816"/>
    </row>
    <row r="8817" spans="2:24" x14ac:dyDescent="0.25">
      <c r="B8817" s="146"/>
      <c r="C8817" s="31"/>
      <c r="D8817" s="31"/>
      <c r="E8817" s="44"/>
      <c r="F8817" s="43"/>
      <c r="G8817" s="84"/>
      <c r="H8817" s="31"/>
      <c r="I8817" s="31"/>
      <c r="J8817" s="84"/>
      <c r="K8817" s="31"/>
      <c r="L8817" s="31"/>
      <c r="M8817" s="169"/>
      <c r="N8817" s="148"/>
      <c r="O8817" s="106"/>
      <c r="P8817" s="43"/>
      <c r="Q8817" s="31"/>
      <c r="R8817" s="84"/>
      <c r="S8817" s="31"/>
      <c r="T8817" s="31"/>
      <c r="U8817" s="169"/>
      <c r="V8817" s="150"/>
      <c r="W8817" s="141" t="str" cm="1">
        <f t="array" ref="W8817">IF(SUM(LEN(B8817:V8817))=0,"",IF(OR(OR(ISBLANK(F8817),SUM(LEN(C8817),LEN(D8817))=0),AND(NOT(E8817="Unknown"),ISBLANK(J8817)),AND(NOT(O8817="Unknown"),ISBLANK(R8817))),"Missing Information", INDEX(Table15[Entire Service Line Classification], MATCH(SUMIFS(Table15[Unique ID],Table15[System-Owned Portion],E8817,Table15[If Material Anything Other than "Lead" in Column E,Was Material Ever Previously Lead?],G8817,Table15[Customer-Owned Portion],O8817),Table15[Unique ID],0),0)))</f>
        <v/>
      </c>
      <c r="X8817"/>
    </row>
    <row r="8818" spans="2:24" x14ac:dyDescent="0.25">
      <c r="B8818" s="146"/>
      <c r="C8818" s="31"/>
      <c r="D8818" s="31"/>
      <c r="E8818" s="44"/>
      <c r="F8818" s="43"/>
      <c r="G8818" s="84"/>
      <c r="H8818" s="31"/>
      <c r="I8818" s="31"/>
      <c r="J8818" s="84"/>
      <c r="K8818" s="31"/>
      <c r="L8818" s="31"/>
      <c r="M8818" s="169"/>
      <c r="N8818" s="148"/>
      <c r="O8818" s="106"/>
      <c r="P8818" s="43"/>
      <c r="Q8818" s="31"/>
      <c r="R8818" s="84"/>
      <c r="S8818" s="31"/>
      <c r="T8818" s="31"/>
      <c r="U8818" s="169"/>
      <c r="V8818" s="150"/>
      <c r="W8818" s="141" t="str" cm="1">
        <f t="array" ref="W8818">IF(SUM(LEN(B8818:V8818))=0,"",IF(OR(OR(ISBLANK(F8818),SUM(LEN(C8818),LEN(D8818))=0),AND(NOT(E8818="Unknown"),ISBLANK(J8818)),AND(NOT(O8818="Unknown"),ISBLANK(R8818))),"Missing Information", INDEX(Table15[Entire Service Line Classification], MATCH(SUMIFS(Table15[Unique ID],Table15[System-Owned Portion],E8818,Table15[If Material Anything Other than "Lead" in Column E,Was Material Ever Previously Lead?],G8818,Table15[Customer-Owned Portion],O8818),Table15[Unique ID],0),0)))</f>
        <v/>
      </c>
      <c r="X8818"/>
    </row>
    <row r="8819" spans="2:24" x14ac:dyDescent="0.25">
      <c r="B8819" s="146"/>
      <c r="C8819" s="31"/>
      <c r="D8819" s="31"/>
      <c r="E8819" s="44"/>
      <c r="F8819" s="43"/>
      <c r="G8819" s="84"/>
      <c r="H8819" s="31"/>
      <c r="I8819" s="31"/>
      <c r="J8819" s="84"/>
      <c r="K8819" s="31"/>
      <c r="L8819" s="31"/>
      <c r="M8819" s="169"/>
      <c r="N8819" s="148"/>
      <c r="O8819" s="106"/>
      <c r="P8819" s="43"/>
      <c r="Q8819" s="31"/>
      <c r="R8819" s="84"/>
      <c r="S8819" s="31"/>
      <c r="T8819" s="31"/>
      <c r="U8819" s="169"/>
      <c r="V8819" s="150"/>
      <c r="W8819" s="141" t="str" cm="1">
        <f t="array" ref="W8819">IF(SUM(LEN(B8819:V8819))=0,"",IF(OR(OR(ISBLANK(F8819),SUM(LEN(C8819),LEN(D8819))=0),AND(NOT(E8819="Unknown"),ISBLANK(J8819)),AND(NOT(O8819="Unknown"),ISBLANK(R8819))),"Missing Information", INDEX(Table15[Entire Service Line Classification], MATCH(SUMIFS(Table15[Unique ID],Table15[System-Owned Portion],E8819,Table15[If Material Anything Other than "Lead" in Column E,Was Material Ever Previously Lead?],G8819,Table15[Customer-Owned Portion],O8819),Table15[Unique ID],0),0)))</f>
        <v/>
      </c>
      <c r="X8819"/>
    </row>
    <row r="8820" spans="2:24" x14ac:dyDescent="0.25">
      <c r="B8820" s="146"/>
      <c r="C8820" s="31"/>
      <c r="D8820" s="31"/>
      <c r="E8820" s="44"/>
      <c r="F8820" s="43"/>
      <c r="G8820" s="84"/>
      <c r="H8820" s="31"/>
      <c r="I8820" s="31"/>
      <c r="J8820" s="84"/>
      <c r="K8820" s="31"/>
      <c r="L8820" s="31"/>
      <c r="M8820" s="169"/>
      <c r="N8820" s="148"/>
      <c r="O8820" s="106"/>
      <c r="P8820" s="43"/>
      <c r="Q8820" s="31"/>
      <c r="R8820" s="84"/>
      <c r="S8820" s="31"/>
      <c r="T8820" s="31"/>
      <c r="U8820" s="169"/>
      <c r="V8820" s="150"/>
      <c r="W8820" s="141" t="str" cm="1">
        <f t="array" ref="W8820">IF(SUM(LEN(B8820:V8820))=0,"",IF(OR(OR(ISBLANK(F8820),SUM(LEN(C8820),LEN(D8820))=0),AND(NOT(E8820="Unknown"),ISBLANK(J8820)),AND(NOT(O8820="Unknown"),ISBLANK(R8820))),"Missing Information", INDEX(Table15[Entire Service Line Classification], MATCH(SUMIFS(Table15[Unique ID],Table15[System-Owned Portion],E8820,Table15[If Material Anything Other than "Lead" in Column E,Was Material Ever Previously Lead?],G8820,Table15[Customer-Owned Portion],O8820),Table15[Unique ID],0),0)))</f>
        <v/>
      </c>
      <c r="X8820"/>
    </row>
    <row r="8821" spans="2:24" x14ac:dyDescent="0.25">
      <c r="B8821" s="146"/>
      <c r="C8821" s="31"/>
      <c r="D8821" s="31"/>
      <c r="E8821" s="44"/>
      <c r="F8821" s="43"/>
      <c r="G8821" s="84"/>
      <c r="H8821" s="31"/>
      <c r="I8821" s="31"/>
      <c r="J8821" s="84"/>
      <c r="K8821" s="31"/>
      <c r="L8821" s="31"/>
      <c r="M8821" s="169"/>
      <c r="N8821" s="148"/>
      <c r="O8821" s="106"/>
      <c r="P8821" s="43"/>
      <c r="Q8821" s="31"/>
      <c r="R8821" s="84"/>
      <c r="S8821" s="31"/>
      <c r="T8821" s="31"/>
      <c r="U8821" s="169"/>
      <c r="V8821" s="150"/>
      <c r="W8821" s="141" t="str" cm="1">
        <f t="array" ref="W8821">IF(SUM(LEN(B8821:V8821))=0,"",IF(OR(OR(ISBLANK(F8821),SUM(LEN(C8821),LEN(D8821))=0),AND(NOT(E8821="Unknown"),ISBLANK(J8821)),AND(NOT(O8821="Unknown"),ISBLANK(R8821))),"Missing Information", INDEX(Table15[Entire Service Line Classification], MATCH(SUMIFS(Table15[Unique ID],Table15[System-Owned Portion],E8821,Table15[If Material Anything Other than "Lead" in Column E,Was Material Ever Previously Lead?],G8821,Table15[Customer-Owned Portion],O8821),Table15[Unique ID],0),0)))</f>
        <v/>
      </c>
      <c r="X8821"/>
    </row>
    <row r="8822" spans="2:24" x14ac:dyDescent="0.25">
      <c r="B8822" s="146"/>
      <c r="C8822" s="31"/>
      <c r="D8822" s="31"/>
      <c r="E8822" s="44"/>
      <c r="F8822" s="43"/>
      <c r="G8822" s="84"/>
      <c r="H8822" s="31"/>
      <c r="I8822" s="31"/>
      <c r="J8822" s="84"/>
      <c r="K8822" s="31"/>
      <c r="L8822" s="31"/>
      <c r="M8822" s="169"/>
      <c r="N8822" s="148"/>
      <c r="O8822" s="106"/>
      <c r="P8822" s="43"/>
      <c r="Q8822" s="31"/>
      <c r="R8822" s="84"/>
      <c r="S8822" s="31"/>
      <c r="T8822" s="31"/>
      <c r="U8822" s="169"/>
      <c r="V8822" s="150"/>
      <c r="W8822" s="141" t="str" cm="1">
        <f t="array" ref="W8822">IF(SUM(LEN(B8822:V8822))=0,"",IF(OR(OR(ISBLANK(F8822),SUM(LEN(C8822),LEN(D8822))=0),AND(NOT(E8822="Unknown"),ISBLANK(J8822)),AND(NOT(O8822="Unknown"),ISBLANK(R8822))),"Missing Information", INDEX(Table15[Entire Service Line Classification], MATCH(SUMIFS(Table15[Unique ID],Table15[System-Owned Portion],E8822,Table15[If Material Anything Other than "Lead" in Column E,Was Material Ever Previously Lead?],G8822,Table15[Customer-Owned Portion],O8822),Table15[Unique ID],0),0)))</f>
        <v/>
      </c>
      <c r="X8822"/>
    </row>
    <row r="8823" spans="2:24" x14ac:dyDescent="0.25">
      <c r="B8823" s="146"/>
      <c r="C8823" s="31"/>
      <c r="D8823" s="31"/>
      <c r="E8823" s="44"/>
      <c r="F8823" s="43"/>
      <c r="G8823" s="84"/>
      <c r="H8823" s="31"/>
      <c r="I8823" s="31"/>
      <c r="J8823" s="84"/>
      <c r="K8823" s="31"/>
      <c r="L8823" s="31"/>
      <c r="M8823" s="169"/>
      <c r="N8823" s="148"/>
      <c r="O8823" s="106"/>
      <c r="P8823" s="43"/>
      <c r="Q8823" s="31"/>
      <c r="R8823" s="84"/>
      <c r="S8823" s="31"/>
      <c r="T8823" s="31"/>
      <c r="U8823" s="169"/>
      <c r="V8823" s="150"/>
      <c r="W8823" s="141" t="str" cm="1">
        <f t="array" ref="W8823">IF(SUM(LEN(B8823:V8823))=0,"",IF(OR(OR(ISBLANK(F8823),SUM(LEN(C8823),LEN(D8823))=0),AND(NOT(E8823="Unknown"),ISBLANK(J8823)),AND(NOT(O8823="Unknown"),ISBLANK(R8823))),"Missing Information", INDEX(Table15[Entire Service Line Classification], MATCH(SUMIFS(Table15[Unique ID],Table15[System-Owned Portion],E8823,Table15[If Material Anything Other than "Lead" in Column E,Was Material Ever Previously Lead?],G8823,Table15[Customer-Owned Portion],O8823),Table15[Unique ID],0),0)))</f>
        <v/>
      </c>
      <c r="X8823"/>
    </row>
    <row r="8824" spans="2:24" x14ac:dyDescent="0.25">
      <c r="B8824" s="146"/>
      <c r="C8824" s="31"/>
      <c r="D8824" s="31"/>
      <c r="E8824" s="44"/>
      <c r="F8824" s="43"/>
      <c r="G8824" s="84"/>
      <c r="H8824" s="31"/>
      <c r="I8824" s="31"/>
      <c r="J8824" s="84"/>
      <c r="K8824" s="31"/>
      <c r="L8824" s="31"/>
      <c r="M8824" s="169"/>
      <c r="N8824" s="148"/>
      <c r="O8824" s="106"/>
      <c r="P8824" s="43"/>
      <c r="Q8824" s="31"/>
      <c r="R8824" s="84"/>
      <c r="S8824" s="31"/>
      <c r="T8824" s="31"/>
      <c r="U8824" s="169"/>
      <c r="V8824" s="150"/>
      <c r="W8824" s="141" t="str" cm="1">
        <f t="array" ref="W8824">IF(SUM(LEN(B8824:V8824))=0,"",IF(OR(OR(ISBLANK(F8824),SUM(LEN(C8824),LEN(D8824))=0),AND(NOT(E8824="Unknown"),ISBLANK(J8824)),AND(NOT(O8824="Unknown"),ISBLANK(R8824))),"Missing Information", INDEX(Table15[Entire Service Line Classification], MATCH(SUMIFS(Table15[Unique ID],Table15[System-Owned Portion],E8824,Table15[If Material Anything Other than "Lead" in Column E,Was Material Ever Previously Lead?],G8824,Table15[Customer-Owned Portion],O8824),Table15[Unique ID],0),0)))</f>
        <v/>
      </c>
      <c r="X8824"/>
    </row>
    <row r="8825" spans="2:24" x14ac:dyDescent="0.25">
      <c r="B8825" s="146"/>
      <c r="C8825" s="31"/>
      <c r="D8825" s="31"/>
      <c r="E8825" s="44"/>
      <c r="F8825" s="43"/>
      <c r="G8825" s="84"/>
      <c r="H8825" s="31"/>
      <c r="I8825" s="31"/>
      <c r="J8825" s="84"/>
      <c r="K8825" s="31"/>
      <c r="L8825" s="31"/>
      <c r="M8825" s="169"/>
      <c r="N8825" s="148"/>
      <c r="O8825" s="106"/>
      <c r="P8825" s="43"/>
      <c r="Q8825" s="31"/>
      <c r="R8825" s="84"/>
      <c r="S8825" s="31"/>
      <c r="T8825" s="31"/>
      <c r="U8825" s="169"/>
      <c r="V8825" s="150"/>
      <c r="W8825" s="141" t="str" cm="1">
        <f t="array" ref="W8825">IF(SUM(LEN(B8825:V8825))=0,"",IF(OR(OR(ISBLANK(F8825),SUM(LEN(C8825),LEN(D8825))=0),AND(NOT(E8825="Unknown"),ISBLANK(J8825)),AND(NOT(O8825="Unknown"),ISBLANK(R8825))),"Missing Information", INDEX(Table15[Entire Service Line Classification], MATCH(SUMIFS(Table15[Unique ID],Table15[System-Owned Portion],E8825,Table15[If Material Anything Other than "Lead" in Column E,Was Material Ever Previously Lead?],G8825,Table15[Customer-Owned Portion],O8825),Table15[Unique ID],0),0)))</f>
        <v/>
      </c>
      <c r="X8825"/>
    </row>
    <row r="8826" spans="2:24" x14ac:dyDescent="0.25">
      <c r="B8826" s="146"/>
      <c r="C8826" s="31"/>
      <c r="D8826" s="31"/>
      <c r="E8826" s="44"/>
      <c r="F8826" s="43"/>
      <c r="G8826" s="84"/>
      <c r="H8826" s="31"/>
      <c r="I8826" s="31"/>
      <c r="J8826" s="84"/>
      <c r="K8826" s="31"/>
      <c r="L8826" s="31"/>
      <c r="M8826" s="169"/>
      <c r="N8826" s="148"/>
      <c r="O8826" s="106"/>
      <c r="P8826" s="43"/>
      <c r="Q8826" s="31"/>
      <c r="R8826" s="84"/>
      <c r="S8826" s="31"/>
      <c r="T8826" s="31"/>
      <c r="U8826" s="169"/>
      <c r="V8826" s="150"/>
      <c r="W8826" s="141" t="str" cm="1">
        <f t="array" ref="W8826">IF(SUM(LEN(B8826:V8826))=0,"",IF(OR(OR(ISBLANK(F8826),SUM(LEN(C8826),LEN(D8826))=0),AND(NOT(E8826="Unknown"),ISBLANK(J8826)),AND(NOT(O8826="Unknown"),ISBLANK(R8826))),"Missing Information", INDEX(Table15[Entire Service Line Classification], MATCH(SUMIFS(Table15[Unique ID],Table15[System-Owned Portion],E8826,Table15[If Material Anything Other than "Lead" in Column E,Was Material Ever Previously Lead?],G8826,Table15[Customer-Owned Portion],O8826),Table15[Unique ID],0),0)))</f>
        <v/>
      </c>
      <c r="X8826"/>
    </row>
    <row r="8827" spans="2:24" x14ac:dyDescent="0.25">
      <c r="B8827" s="146"/>
      <c r="C8827" s="31"/>
      <c r="D8827" s="31"/>
      <c r="E8827" s="44"/>
      <c r="F8827" s="43"/>
      <c r="G8827" s="84"/>
      <c r="H8827" s="31"/>
      <c r="I8827" s="31"/>
      <c r="J8827" s="84"/>
      <c r="K8827" s="31"/>
      <c r="L8827" s="31"/>
      <c r="M8827" s="169"/>
      <c r="N8827" s="148"/>
      <c r="O8827" s="106"/>
      <c r="P8827" s="43"/>
      <c r="Q8827" s="31"/>
      <c r="R8827" s="84"/>
      <c r="S8827" s="31"/>
      <c r="T8827" s="31"/>
      <c r="U8827" s="169"/>
      <c r="V8827" s="150"/>
      <c r="W8827" s="141" t="str" cm="1">
        <f t="array" ref="W8827">IF(SUM(LEN(B8827:V8827))=0,"",IF(OR(OR(ISBLANK(F8827),SUM(LEN(C8827),LEN(D8827))=0),AND(NOT(E8827="Unknown"),ISBLANK(J8827)),AND(NOT(O8827="Unknown"),ISBLANK(R8827))),"Missing Information", INDEX(Table15[Entire Service Line Classification], MATCH(SUMIFS(Table15[Unique ID],Table15[System-Owned Portion],E8827,Table15[If Material Anything Other than "Lead" in Column E,Was Material Ever Previously Lead?],G8827,Table15[Customer-Owned Portion],O8827),Table15[Unique ID],0),0)))</f>
        <v/>
      </c>
      <c r="X8827"/>
    </row>
    <row r="8828" spans="2:24" x14ac:dyDescent="0.25">
      <c r="B8828" s="146"/>
      <c r="C8828" s="31"/>
      <c r="D8828" s="31"/>
      <c r="E8828" s="44"/>
      <c r="F8828" s="43"/>
      <c r="G8828" s="84"/>
      <c r="H8828" s="31"/>
      <c r="I8828" s="31"/>
      <c r="J8828" s="84"/>
      <c r="K8828" s="31"/>
      <c r="L8828" s="31"/>
      <c r="M8828" s="169"/>
      <c r="N8828" s="148"/>
      <c r="O8828" s="106"/>
      <c r="P8828" s="43"/>
      <c r="Q8828" s="31"/>
      <c r="R8828" s="84"/>
      <c r="S8828" s="31"/>
      <c r="T8828" s="31"/>
      <c r="U8828" s="169"/>
      <c r="V8828" s="150"/>
      <c r="W8828" s="141" t="str" cm="1">
        <f t="array" ref="W8828">IF(SUM(LEN(B8828:V8828))=0,"",IF(OR(OR(ISBLANK(F8828),SUM(LEN(C8828),LEN(D8828))=0),AND(NOT(E8828="Unknown"),ISBLANK(J8828)),AND(NOT(O8828="Unknown"),ISBLANK(R8828))),"Missing Information", INDEX(Table15[Entire Service Line Classification], MATCH(SUMIFS(Table15[Unique ID],Table15[System-Owned Portion],E8828,Table15[If Material Anything Other than "Lead" in Column E,Was Material Ever Previously Lead?],G8828,Table15[Customer-Owned Portion],O8828),Table15[Unique ID],0),0)))</f>
        <v/>
      </c>
      <c r="X8828"/>
    </row>
    <row r="8829" spans="2:24" x14ac:dyDescent="0.25">
      <c r="B8829" s="146"/>
      <c r="C8829" s="31"/>
      <c r="D8829" s="31"/>
      <c r="E8829" s="44"/>
      <c r="F8829" s="43"/>
      <c r="G8829" s="84"/>
      <c r="H8829" s="31"/>
      <c r="I8829" s="31"/>
      <c r="J8829" s="84"/>
      <c r="K8829" s="31"/>
      <c r="L8829" s="31"/>
      <c r="M8829" s="169"/>
      <c r="N8829" s="148"/>
      <c r="O8829" s="106"/>
      <c r="P8829" s="43"/>
      <c r="Q8829" s="31"/>
      <c r="R8829" s="84"/>
      <c r="S8829" s="31"/>
      <c r="T8829" s="31"/>
      <c r="U8829" s="169"/>
      <c r="V8829" s="150"/>
      <c r="W8829" s="141" t="str" cm="1">
        <f t="array" ref="W8829">IF(SUM(LEN(B8829:V8829))=0,"",IF(OR(OR(ISBLANK(F8829),SUM(LEN(C8829),LEN(D8829))=0),AND(NOT(E8829="Unknown"),ISBLANK(J8829)),AND(NOT(O8829="Unknown"),ISBLANK(R8829))),"Missing Information", INDEX(Table15[Entire Service Line Classification], MATCH(SUMIFS(Table15[Unique ID],Table15[System-Owned Portion],E8829,Table15[If Material Anything Other than "Lead" in Column E,Was Material Ever Previously Lead?],G8829,Table15[Customer-Owned Portion],O8829),Table15[Unique ID],0),0)))</f>
        <v/>
      </c>
      <c r="X8829"/>
    </row>
    <row r="8830" spans="2:24" x14ac:dyDescent="0.25">
      <c r="B8830" s="146"/>
      <c r="C8830" s="31"/>
      <c r="D8830" s="31"/>
      <c r="E8830" s="44"/>
      <c r="F8830" s="43"/>
      <c r="G8830" s="84"/>
      <c r="H8830" s="31"/>
      <c r="I8830" s="31"/>
      <c r="J8830" s="84"/>
      <c r="K8830" s="31"/>
      <c r="L8830" s="31"/>
      <c r="M8830" s="169"/>
      <c r="N8830" s="148"/>
      <c r="O8830" s="106"/>
      <c r="P8830" s="43"/>
      <c r="Q8830" s="31"/>
      <c r="R8830" s="84"/>
      <c r="S8830" s="31"/>
      <c r="T8830" s="31"/>
      <c r="U8830" s="169"/>
      <c r="V8830" s="150"/>
      <c r="W8830" s="141" t="str" cm="1">
        <f t="array" ref="W8830">IF(SUM(LEN(B8830:V8830))=0,"",IF(OR(OR(ISBLANK(F8830),SUM(LEN(C8830),LEN(D8830))=0),AND(NOT(E8830="Unknown"),ISBLANK(J8830)),AND(NOT(O8830="Unknown"),ISBLANK(R8830))),"Missing Information", INDEX(Table15[Entire Service Line Classification], MATCH(SUMIFS(Table15[Unique ID],Table15[System-Owned Portion],E8830,Table15[If Material Anything Other than "Lead" in Column E,Was Material Ever Previously Lead?],G8830,Table15[Customer-Owned Portion],O8830),Table15[Unique ID],0),0)))</f>
        <v/>
      </c>
      <c r="X8830"/>
    </row>
    <row r="8831" spans="2:24" x14ac:dyDescent="0.25">
      <c r="B8831" s="146"/>
      <c r="C8831" s="31"/>
      <c r="D8831" s="31"/>
      <c r="E8831" s="44"/>
      <c r="F8831" s="43"/>
      <c r="G8831" s="84"/>
      <c r="H8831" s="31"/>
      <c r="I8831" s="31"/>
      <c r="J8831" s="84"/>
      <c r="K8831" s="31"/>
      <c r="L8831" s="31"/>
      <c r="M8831" s="169"/>
      <c r="N8831" s="148"/>
      <c r="O8831" s="106"/>
      <c r="P8831" s="43"/>
      <c r="Q8831" s="31"/>
      <c r="R8831" s="84"/>
      <c r="S8831" s="31"/>
      <c r="T8831" s="31"/>
      <c r="U8831" s="169"/>
      <c r="V8831" s="150"/>
      <c r="W8831" s="141" t="str" cm="1">
        <f t="array" ref="W8831">IF(SUM(LEN(B8831:V8831))=0,"",IF(OR(OR(ISBLANK(F8831),SUM(LEN(C8831),LEN(D8831))=0),AND(NOT(E8831="Unknown"),ISBLANK(J8831)),AND(NOT(O8831="Unknown"),ISBLANK(R8831))),"Missing Information", INDEX(Table15[Entire Service Line Classification], MATCH(SUMIFS(Table15[Unique ID],Table15[System-Owned Portion],E8831,Table15[If Material Anything Other than "Lead" in Column E,Was Material Ever Previously Lead?],G8831,Table15[Customer-Owned Portion],O8831),Table15[Unique ID],0),0)))</f>
        <v/>
      </c>
      <c r="X8831"/>
    </row>
    <row r="8832" spans="2:24" x14ac:dyDescent="0.25">
      <c r="B8832" s="146"/>
      <c r="C8832" s="31"/>
      <c r="D8832" s="31"/>
      <c r="E8832" s="44"/>
      <c r="F8832" s="43"/>
      <c r="G8832" s="84"/>
      <c r="H8832" s="31"/>
      <c r="I8832" s="31"/>
      <c r="J8832" s="84"/>
      <c r="K8832" s="31"/>
      <c r="L8832" s="31"/>
      <c r="M8832" s="169"/>
      <c r="N8832" s="148"/>
      <c r="O8832" s="106"/>
      <c r="P8832" s="43"/>
      <c r="Q8832" s="31"/>
      <c r="R8832" s="84"/>
      <c r="S8832" s="31"/>
      <c r="T8832" s="31"/>
      <c r="U8832" s="169"/>
      <c r="V8832" s="150"/>
      <c r="W8832" s="141" t="str" cm="1">
        <f t="array" ref="W8832">IF(SUM(LEN(B8832:V8832))=0,"",IF(OR(OR(ISBLANK(F8832),SUM(LEN(C8832),LEN(D8832))=0),AND(NOT(E8832="Unknown"),ISBLANK(J8832)),AND(NOT(O8832="Unknown"),ISBLANK(R8832))),"Missing Information", INDEX(Table15[Entire Service Line Classification], MATCH(SUMIFS(Table15[Unique ID],Table15[System-Owned Portion],E8832,Table15[If Material Anything Other than "Lead" in Column E,Was Material Ever Previously Lead?],G8832,Table15[Customer-Owned Portion],O8832),Table15[Unique ID],0),0)))</f>
        <v/>
      </c>
      <c r="X8832"/>
    </row>
    <row r="8833" spans="2:24" x14ac:dyDescent="0.25">
      <c r="B8833" s="146"/>
      <c r="C8833" s="31"/>
      <c r="D8833" s="31"/>
      <c r="E8833" s="44"/>
      <c r="F8833" s="43"/>
      <c r="G8833" s="84"/>
      <c r="H8833" s="31"/>
      <c r="I8833" s="31"/>
      <c r="J8833" s="84"/>
      <c r="K8833" s="31"/>
      <c r="L8833" s="31"/>
      <c r="M8833" s="169"/>
      <c r="N8833" s="148"/>
      <c r="O8833" s="106"/>
      <c r="P8833" s="43"/>
      <c r="Q8833" s="31"/>
      <c r="R8833" s="84"/>
      <c r="S8833" s="31"/>
      <c r="T8833" s="31"/>
      <c r="U8833" s="169"/>
      <c r="V8833" s="150"/>
      <c r="W8833" s="141" t="str" cm="1">
        <f t="array" ref="W8833">IF(SUM(LEN(B8833:V8833))=0,"",IF(OR(OR(ISBLANK(F8833),SUM(LEN(C8833),LEN(D8833))=0),AND(NOT(E8833="Unknown"),ISBLANK(J8833)),AND(NOT(O8833="Unknown"),ISBLANK(R8833))),"Missing Information", INDEX(Table15[Entire Service Line Classification], MATCH(SUMIFS(Table15[Unique ID],Table15[System-Owned Portion],E8833,Table15[If Material Anything Other than "Lead" in Column E,Was Material Ever Previously Lead?],G8833,Table15[Customer-Owned Portion],O8833),Table15[Unique ID],0),0)))</f>
        <v/>
      </c>
      <c r="X8833"/>
    </row>
    <row r="8834" spans="2:24" x14ac:dyDescent="0.25">
      <c r="B8834" s="146"/>
      <c r="C8834" s="31"/>
      <c r="D8834" s="31"/>
      <c r="E8834" s="44"/>
      <c r="F8834" s="43"/>
      <c r="G8834" s="84"/>
      <c r="H8834" s="31"/>
      <c r="I8834" s="31"/>
      <c r="J8834" s="84"/>
      <c r="K8834" s="31"/>
      <c r="L8834" s="31"/>
      <c r="M8834" s="169"/>
      <c r="N8834" s="148"/>
      <c r="O8834" s="106"/>
      <c r="P8834" s="43"/>
      <c r="Q8834" s="31"/>
      <c r="R8834" s="84"/>
      <c r="S8834" s="31"/>
      <c r="T8834" s="31"/>
      <c r="U8834" s="169"/>
      <c r="V8834" s="150"/>
      <c r="W8834" s="141" t="str" cm="1">
        <f t="array" ref="W8834">IF(SUM(LEN(B8834:V8834))=0,"",IF(OR(OR(ISBLANK(F8834),SUM(LEN(C8834),LEN(D8834))=0),AND(NOT(E8834="Unknown"),ISBLANK(J8834)),AND(NOT(O8834="Unknown"),ISBLANK(R8834))),"Missing Information", INDEX(Table15[Entire Service Line Classification], MATCH(SUMIFS(Table15[Unique ID],Table15[System-Owned Portion],E8834,Table15[If Material Anything Other than "Lead" in Column E,Was Material Ever Previously Lead?],G8834,Table15[Customer-Owned Portion],O8834),Table15[Unique ID],0),0)))</f>
        <v/>
      </c>
      <c r="X8834"/>
    </row>
    <row r="8835" spans="2:24" x14ac:dyDescent="0.25">
      <c r="B8835" s="146"/>
      <c r="C8835" s="31"/>
      <c r="D8835" s="31"/>
      <c r="E8835" s="44"/>
      <c r="F8835" s="43"/>
      <c r="G8835" s="84"/>
      <c r="H8835" s="31"/>
      <c r="I8835" s="31"/>
      <c r="J8835" s="84"/>
      <c r="K8835" s="31"/>
      <c r="L8835" s="31"/>
      <c r="M8835" s="169"/>
      <c r="N8835" s="148"/>
      <c r="O8835" s="106"/>
      <c r="P8835" s="43"/>
      <c r="Q8835" s="31"/>
      <c r="R8835" s="84"/>
      <c r="S8835" s="31"/>
      <c r="T8835" s="31"/>
      <c r="U8835" s="169"/>
      <c r="V8835" s="150"/>
      <c r="W8835" s="141" t="str" cm="1">
        <f t="array" ref="W8835">IF(SUM(LEN(B8835:V8835))=0,"",IF(OR(OR(ISBLANK(F8835),SUM(LEN(C8835),LEN(D8835))=0),AND(NOT(E8835="Unknown"),ISBLANK(J8835)),AND(NOT(O8835="Unknown"),ISBLANK(R8835))),"Missing Information", INDEX(Table15[Entire Service Line Classification], MATCH(SUMIFS(Table15[Unique ID],Table15[System-Owned Portion],E8835,Table15[If Material Anything Other than "Lead" in Column E,Was Material Ever Previously Lead?],G8835,Table15[Customer-Owned Portion],O8835),Table15[Unique ID],0),0)))</f>
        <v/>
      </c>
      <c r="X8835"/>
    </row>
    <row r="8836" spans="2:24" x14ac:dyDescent="0.25">
      <c r="B8836" s="146"/>
      <c r="C8836" s="31"/>
      <c r="D8836" s="31"/>
      <c r="E8836" s="44"/>
      <c r="F8836" s="43"/>
      <c r="G8836" s="84"/>
      <c r="H8836" s="31"/>
      <c r="I8836" s="31"/>
      <c r="J8836" s="84"/>
      <c r="K8836" s="31"/>
      <c r="L8836" s="31"/>
      <c r="M8836" s="169"/>
      <c r="N8836" s="148"/>
      <c r="O8836" s="106"/>
      <c r="P8836" s="43"/>
      <c r="Q8836" s="31"/>
      <c r="R8836" s="84"/>
      <c r="S8836" s="31"/>
      <c r="T8836" s="31"/>
      <c r="U8836" s="169"/>
      <c r="V8836" s="150"/>
      <c r="W8836" s="141" t="str" cm="1">
        <f t="array" ref="W8836">IF(SUM(LEN(B8836:V8836))=0,"",IF(OR(OR(ISBLANK(F8836),SUM(LEN(C8836),LEN(D8836))=0),AND(NOT(E8836="Unknown"),ISBLANK(J8836)),AND(NOT(O8836="Unknown"),ISBLANK(R8836))),"Missing Information", INDEX(Table15[Entire Service Line Classification], MATCH(SUMIFS(Table15[Unique ID],Table15[System-Owned Portion],E8836,Table15[If Material Anything Other than "Lead" in Column E,Was Material Ever Previously Lead?],G8836,Table15[Customer-Owned Portion],O8836),Table15[Unique ID],0),0)))</f>
        <v/>
      </c>
      <c r="X8836"/>
    </row>
    <row r="8837" spans="2:24" x14ac:dyDescent="0.25">
      <c r="B8837" s="146"/>
      <c r="C8837" s="31"/>
      <c r="D8837" s="31"/>
      <c r="E8837" s="44"/>
      <c r="F8837" s="43"/>
      <c r="G8837" s="84"/>
      <c r="H8837" s="31"/>
      <c r="I8837" s="31"/>
      <c r="J8837" s="84"/>
      <c r="K8837" s="31"/>
      <c r="L8837" s="31"/>
      <c r="M8837" s="169"/>
      <c r="N8837" s="148"/>
      <c r="O8837" s="106"/>
      <c r="P8837" s="43"/>
      <c r="Q8837" s="31"/>
      <c r="R8837" s="84"/>
      <c r="S8837" s="31"/>
      <c r="T8837" s="31"/>
      <c r="U8837" s="169"/>
      <c r="V8837" s="150"/>
      <c r="W8837" s="141" t="str" cm="1">
        <f t="array" ref="W8837">IF(SUM(LEN(B8837:V8837))=0,"",IF(OR(OR(ISBLANK(F8837),SUM(LEN(C8837),LEN(D8837))=0),AND(NOT(E8837="Unknown"),ISBLANK(J8837)),AND(NOT(O8837="Unknown"),ISBLANK(R8837))),"Missing Information", INDEX(Table15[Entire Service Line Classification], MATCH(SUMIFS(Table15[Unique ID],Table15[System-Owned Portion],E8837,Table15[If Material Anything Other than "Lead" in Column E,Was Material Ever Previously Lead?],G8837,Table15[Customer-Owned Portion],O8837),Table15[Unique ID],0),0)))</f>
        <v/>
      </c>
      <c r="X8837"/>
    </row>
    <row r="8838" spans="2:24" x14ac:dyDescent="0.25">
      <c r="B8838" s="146"/>
      <c r="C8838" s="31"/>
      <c r="D8838" s="31"/>
      <c r="E8838" s="44"/>
      <c r="F8838" s="43"/>
      <c r="G8838" s="84"/>
      <c r="H8838" s="31"/>
      <c r="I8838" s="31"/>
      <c r="J8838" s="84"/>
      <c r="K8838" s="31"/>
      <c r="L8838" s="31"/>
      <c r="M8838" s="169"/>
      <c r="N8838" s="148"/>
      <c r="O8838" s="106"/>
      <c r="P8838" s="43"/>
      <c r="Q8838" s="31"/>
      <c r="R8838" s="84"/>
      <c r="S8838" s="31"/>
      <c r="T8838" s="31"/>
      <c r="U8838" s="169"/>
      <c r="V8838" s="150"/>
      <c r="W8838" s="141" t="str" cm="1">
        <f t="array" ref="W8838">IF(SUM(LEN(B8838:V8838))=0,"",IF(OR(OR(ISBLANK(F8838),SUM(LEN(C8838),LEN(D8838))=0),AND(NOT(E8838="Unknown"),ISBLANK(J8838)),AND(NOT(O8838="Unknown"),ISBLANK(R8838))),"Missing Information", INDEX(Table15[Entire Service Line Classification], MATCH(SUMIFS(Table15[Unique ID],Table15[System-Owned Portion],E8838,Table15[If Material Anything Other than "Lead" in Column E,Was Material Ever Previously Lead?],G8838,Table15[Customer-Owned Portion],O8838),Table15[Unique ID],0),0)))</f>
        <v/>
      </c>
      <c r="X8838"/>
    </row>
    <row r="8839" spans="2:24" x14ac:dyDescent="0.25">
      <c r="B8839" s="146"/>
      <c r="C8839" s="31"/>
      <c r="D8839" s="31"/>
      <c r="E8839" s="44"/>
      <c r="F8839" s="43"/>
      <c r="G8839" s="84"/>
      <c r="H8839" s="31"/>
      <c r="I8839" s="31"/>
      <c r="J8839" s="84"/>
      <c r="K8839" s="31"/>
      <c r="L8839" s="31"/>
      <c r="M8839" s="169"/>
      <c r="N8839" s="148"/>
      <c r="O8839" s="106"/>
      <c r="P8839" s="43"/>
      <c r="Q8839" s="31"/>
      <c r="R8839" s="84"/>
      <c r="S8839" s="31"/>
      <c r="T8839" s="31"/>
      <c r="U8839" s="169"/>
      <c r="V8839" s="150"/>
      <c r="W8839" s="141" t="str" cm="1">
        <f t="array" ref="W8839">IF(SUM(LEN(B8839:V8839))=0,"",IF(OR(OR(ISBLANK(F8839),SUM(LEN(C8839),LEN(D8839))=0),AND(NOT(E8839="Unknown"),ISBLANK(J8839)),AND(NOT(O8839="Unknown"),ISBLANK(R8839))),"Missing Information", INDEX(Table15[Entire Service Line Classification], MATCH(SUMIFS(Table15[Unique ID],Table15[System-Owned Portion],E8839,Table15[If Material Anything Other than "Lead" in Column E,Was Material Ever Previously Lead?],G8839,Table15[Customer-Owned Portion],O8839),Table15[Unique ID],0),0)))</f>
        <v/>
      </c>
      <c r="X8839"/>
    </row>
    <row r="8840" spans="2:24" x14ac:dyDescent="0.25">
      <c r="B8840" s="146"/>
      <c r="C8840" s="31"/>
      <c r="D8840" s="31"/>
      <c r="E8840" s="44"/>
      <c r="F8840" s="43"/>
      <c r="G8840" s="84"/>
      <c r="H8840" s="31"/>
      <c r="I8840" s="31"/>
      <c r="J8840" s="84"/>
      <c r="K8840" s="31"/>
      <c r="L8840" s="31"/>
      <c r="M8840" s="169"/>
      <c r="N8840" s="148"/>
      <c r="O8840" s="106"/>
      <c r="P8840" s="43"/>
      <c r="Q8840" s="31"/>
      <c r="R8840" s="84"/>
      <c r="S8840" s="31"/>
      <c r="T8840" s="31"/>
      <c r="U8840" s="169"/>
      <c r="V8840" s="150"/>
      <c r="W8840" s="141" t="str" cm="1">
        <f t="array" ref="W8840">IF(SUM(LEN(B8840:V8840))=0,"",IF(OR(OR(ISBLANK(F8840),SUM(LEN(C8840),LEN(D8840))=0),AND(NOT(E8840="Unknown"),ISBLANK(J8840)),AND(NOT(O8840="Unknown"),ISBLANK(R8840))),"Missing Information", INDEX(Table15[Entire Service Line Classification], MATCH(SUMIFS(Table15[Unique ID],Table15[System-Owned Portion],E8840,Table15[If Material Anything Other than "Lead" in Column E,Was Material Ever Previously Lead?],G8840,Table15[Customer-Owned Portion],O8840),Table15[Unique ID],0),0)))</f>
        <v/>
      </c>
      <c r="X8840"/>
    </row>
    <row r="8841" spans="2:24" x14ac:dyDescent="0.25">
      <c r="B8841" s="146"/>
      <c r="C8841" s="31"/>
      <c r="D8841" s="31"/>
      <c r="E8841" s="44"/>
      <c r="F8841" s="43"/>
      <c r="G8841" s="84"/>
      <c r="H8841" s="31"/>
      <c r="I8841" s="31"/>
      <c r="J8841" s="84"/>
      <c r="K8841" s="31"/>
      <c r="L8841" s="31"/>
      <c r="M8841" s="169"/>
      <c r="N8841" s="148"/>
      <c r="O8841" s="106"/>
      <c r="P8841" s="43"/>
      <c r="Q8841" s="31"/>
      <c r="R8841" s="84"/>
      <c r="S8841" s="31"/>
      <c r="T8841" s="31"/>
      <c r="U8841" s="169"/>
      <c r="V8841" s="150"/>
      <c r="W8841" s="141" t="str" cm="1">
        <f t="array" ref="W8841">IF(SUM(LEN(B8841:V8841))=0,"",IF(OR(OR(ISBLANK(F8841),SUM(LEN(C8841),LEN(D8841))=0),AND(NOT(E8841="Unknown"),ISBLANK(J8841)),AND(NOT(O8841="Unknown"),ISBLANK(R8841))),"Missing Information", INDEX(Table15[Entire Service Line Classification], MATCH(SUMIFS(Table15[Unique ID],Table15[System-Owned Portion],E8841,Table15[If Material Anything Other than "Lead" in Column E,Was Material Ever Previously Lead?],G8841,Table15[Customer-Owned Portion],O8841),Table15[Unique ID],0),0)))</f>
        <v/>
      </c>
      <c r="X8841"/>
    </row>
    <row r="8842" spans="2:24" x14ac:dyDescent="0.25">
      <c r="B8842" s="146"/>
      <c r="C8842" s="31"/>
      <c r="D8842" s="31"/>
      <c r="E8842" s="44"/>
      <c r="F8842" s="43"/>
      <c r="G8842" s="84"/>
      <c r="H8842" s="31"/>
      <c r="I8842" s="31"/>
      <c r="J8842" s="84"/>
      <c r="K8842" s="31"/>
      <c r="L8842" s="31"/>
      <c r="M8842" s="169"/>
      <c r="N8842" s="148"/>
      <c r="O8842" s="106"/>
      <c r="P8842" s="43"/>
      <c r="Q8842" s="31"/>
      <c r="R8842" s="84"/>
      <c r="S8842" s="31"/>
      <c r="T8842" s="31"/>
      <c r="U8842" s="169"/>
      <c r="V8842" s="150"/>
      <c r="W8842" s="141" t="str" cm="1">
        <f t="array" ref="W8842">IF(SUM(LEN(B8842:V8842))=0,"",IF(OR(OR(ISBLANK(F8842),SUM(LEN(C8842),LEN(D8842))=0),AND(NOT(E8842="Unknown"),ISBLANK(J8842)),AND(NOT(O8842="Unknown"),ISBLANK(R8842))),"Missing Information", INDEX(Table15[Entire Service Line Classification], MATCH(SUMIFS(Table15[Unique ID],Table15[System-Owned Portion],E8842,Table15[If Material Anything Other than "Lead" in Column E,Was Material Ever Previously Lead?],G8842,Table15[Customer-Owned Portion],O8842),Table15[Unique ID],0),0)))</f>
        <v/>
      </c>
      <c r="X8842"/>
    </row>
    <row r="8843" spans="2:24" x14ac:dyDescent="0.25">
      <c r="B8843" s="146"/>
      <c r="C8843" s="31"/>
      <c r="D8843" s="31"/>
      <c r="E8843" s="44"/>
      <c r="F8843" s="43"/>
      <c r="G8843" s="84"/>
      <c r="H8843" s="31"/>
      <c r="I8843" s="31"/>
      <c r="J8843" s="84"/>
      <c r="K8843" s="31"/>
      <c r="L8843" s="31"/>
      <c r="M8843" s="169"/>
      <c r="N8843" s="148"/>
      <c r="O8843" s="106"/>
      <c r="P8843" s="43"/>
      <c r="Q8843" s="31"/>
      <c r="R8843" s="84"/>
      <c r="S8843" s="31"/>
      <c r="T8843" s="31"/>
      <c r="U8843" s="169"/>
      <c r="V8843" s="150"/>
      <c r="W8843" s="141" t="str" cm="1">
        <f t="array" ref="W8843">IF(SUM(LEN(B8843:V8843))=0,"",IF(OR(OR(ISBLANK(F8843),SUM(LEN(C8843),LEN(D8843))=0),AND(NOT(E8843="Unknown"),ISBLANK(J8843)),AND(NOT(O8843="Unknown"),ISBLANK(R8843))),"Missing Information", INDEX(Table15[Entire Service Line Classification], MATCH(SUMIFS(Table15[Unique ID],Table15[System-Owned Portion],E8843,Table15[If Material Anything Other than "Lead" in Column E,Was Material Ever Previously Lead?],G8843,Table15[Customer-Owned Portion],O8843),Table15[Unique ID],0),0)))</f>
        <v/>
      </c>
      <c r="X8843"/>
    </row>
    <row r="8844" spans="2:24" x14ac:dyDescent="0.25">
      <c r="B8844" s="146"/>
      <c r="C8844" s="31"/>
      <c r="D8844" s="31"/>
      <c r="E8844" s="44"/>
      <c r="F8844" s="43"/>
      <c r="G8844" s="84"/>
      <c r="H8844" s="31"/>
      <c r="I8844" s="31"/>
      <c r="J8844" s="84"/>
      <c r="K8844" s="31"/>
      <c r="L8844" s="31"/>
      <c r="M8844" s="169"/>
      <c r="N8844" s="148"/>
      <c r="O8844" s="106"/>
      <c r="P8844" s="43"/>
      <c r="Q8844" s="31"/>
      <c r="R8844" s="84"/>
      <c r="S8844" s="31"/>
      <c r="T8844" s="31"/>
      <c r="U8844" s="169"/>
      <c r="V8844" s="150"/>
      <c r="W8844" s="141" t="str" cm="1">
        <f t="array" ref="W8844">IF(SUM(LEN(B8844:V8844))=0,"",IF(OR(OR(ISBLANK(F8844),SUM(LEN(C8844),LEN(D8844))=0),AND(NOT(E8844="Unknown"),ISBLANK(J8844)),AND(NOT(O8844="Unknown"),ISBLANK(R8844))),"Missing Information", INDEX(Table15[Entire Service Line Classification], MATCH(SUMIFS(Table15[Unique ID],Table15[System-Owned Portion],E8844,Table15[If Material Anything Other than "Lead" in Column E,Was Material Ever Previously Lead?],G8844,Table15[Customer-Owned Portion],O8844),Table15[Unique ID],0),0)))</f>
        <v/>
      </c>
      <c r="X8844"/>
    </row>
    <row r="8845" spans="2:24" x14ac:dyDescent="0.25">
      <c r="B8845" s="146"/>
      <c r="C8845" s="31"/>
      <c r="D8845" s="31"/>
      <c r="E8845" s="44"/>
      <c r="F8845" s="43"/>
      <c r="G8845" s="84"/>
      <c r="H8845" s="31"/>
      <c r="I8845" s="31"/>
      <c r="J8845" s="84"/>
      <c r="K8845" s="31"/>
      <c r="L8845" s="31"/>
      <c r="M8845" s="169"/>
      <c r="N8845" s="148"/>
      <c r="O8845" s="106"/>
      <c r="P8845" s="43"/>
      <c r="Q8845" s="31"/>
      <c r="R8845" s="84"/>
      <c r="S8845" s="31"/>
      <c r="T8845" s="31"/>
      <c r="U8845" s="169"/>
      <c r="V8845" s="150"/>
      <c r="W8845" s="141" t="str" cm="1">
        <f t="array" ref="W8845">IF(SUM(LEN(B8845:V8845))=0,"",IF(OR(OR(ISBLANK(F8845),SUM(LEN(C8845),LEN(D8845))=0),AND(NOT(E8845="Unknown"),ISBLANK(J8845)),AND(NOT(O8845="Unknown"),ISBLANK(R8845))),"Missing Information", INDEX(Table15[Entire Service Line Classification], MATCH(SUMIFS(Table15[Unique ID],Table15[System-Owned Portion],E8845,Table15[If Material Anything Other than "Lead" in Column E,Was Material Ever Previously Lead?],G8845,Table15[Customer-Owned Portion],O8845),Table15[Unique ID],0),0)))</f>
        <v/>
      </c>
      <c r="X8845"/>
    </row>
    <row r="8846" spans="2:24" x14ac:dyDescent="0.25">
      <c r="B8846" s="146"/>
      <c r="C8846" s="31"/>
      <c r="D8846" s="31"/>
      <c r="E8846" s="44"/>
      <c r="F8846" s="43"/>
      <c r="G8846" s="84"/>
      <c r="H8846" s="31"/>
      <c r="I8846" s="31"/>
      <c r="J8846" s="84"/>
      <c r="K8846" s="31"/>
      <c r="L8846" s="31"/>
      <c r="M8846" s="169"/>
      <c r="N8846" s="148"/>
      <c r="O8846" s="106"/>
      <c r="P8846" s="43"/>
      <c r="Q8846" s="31"/>
      <c r="R8846" s="84"/>
      <c r="S8846" s="31"/>
      <c r="T8846" s="31"/>
      <c r="U8846" s="169"/>
      <c r="V8846" s="150"/>
      <c r="W8846" s="141" t="str" cm="1">
        <f t="array" ref="W8846">IF(SUM(LEN(B8846:V8846))=0,"",IF(OR(OR(ISBLANK(F8846),SUM(LEN(C8846),LEN(D8846))=0),AND(NOT(E8846="Unknown"),ISBLANK(J8846)),AND(NOT(O8846="Unknown"),ISBLANK(R8846))),"Missing Information", INDEX(Table15[Entire Service Line Classification], MATCH(SUMIFS(Table15[Unique ID],Table15[System-Owned Portion],E8846,Table15[If Material Anything Other than "Lead" in Column E,Was Material Ever Previously Lead?],G8846,Table15[Customer-Owned Portion],O8846),Table15[Unique ID],0),0)))</f>
        <v/>
      </c>
      <c r="X8846"/>
    </row>
    <row r="8847" spans="2:24" x14ac:dyDescent="0.25">
      <c r="B8847" s="146"/>
      <c r="C8847" s="31"/>
      <c r="D8847" s="31"/>
      <c r="E8847" s="44"/>
      <c r="F8847" s="43"/>
      <c r="G8847" s="84"/>
      <c r="H8847" s="31"/>
      <c r="I8847" s="31"/>
      <c r="J8847" s="84"/>
      <c r="K8847" s="31"/>
      <c r="L8847" s="31"/>
      <c r="M8847" s="169"/>
      <c r="N8847" s="148"/>
      <c r="O8847" s="106"/>
      <c r="P8847" s="43"/>
      <c r="Q8847" s="31"/>
      <c r="R8847" s="84"/>
      <c r="S8847" s="31"/>
      <c r="T8847" s="31"/>
      <c r="U8847" s="169"/>
      <c r="V8847" s="150"/>
      <c r="W8847" s="141" t="str" cm="1">
        <f t="array" ref="W8847">IF(SUM(LEN(B8847:V8847))=0,"",IF(OR(OR(ISBLANK(F8847),SUM(LEN(C8847),LEN(D8847))=0),AND(NOT(E8847="Unknown"),ISBLANK(J8847)),AND(NOT(O8847="Unknown"),ISBLANK(R8847))),"Missing Information", INDEX(Table15[Entire Service Line Classification], MATCH(SUMIFS(Table15[Unique ID],Table15[System-Owned Portion],E8847,Table15[If Material Anything Other than "Lead" in Column E,Was Material Ever Previously Lead?],G8847,Table15[Customer-Owned Portion],O8847),Table15[Unique ID],0),0)))</f>
        <v/>
      </c>
      <c r="X8847"/>
    </row>
    <row r="8848" spans="2:24" x14ac:dyDescent="0.25">
      <c r="B8848" s="146"/>
      <c r="C8848" s="31"/>
      <c r="D8848" s="31"/>
      <c r="E8848" s="44"/>
      <c r="F8848" s="43"/>
      <c r="G8848" s="84"/>
      <c r="H8848" s="31"/>
      <c r="I8848" s="31"/>
      <c r="J8848" s="84"/>
      <c r="K8848" s="31"/>
      <c r="L8848" s="31"/>
      <c r="M8848" s="169"/>
      <c r="N8848" s="148"/>
      <c r="O8848" s="106"/>
      <c r="P8848" s="43"/>
      <c r="Q8848" s="31"/>
      <c r="R8848" s="84"/>
      <c r="S8848" s="31"/>
      <c r="T8848" s="31"/>
      <c r="U8848" s="169"/>
      <c r="V8848" s="150"/>
      <c r="W8848" s="141" t="str" cm="1">
        <f t="array" ref="W8848">IF(SUM(LEN(B8848:V8848))=0,"",IF(OR(OR(ISBLANK(F8848),SUM(LEN(C8848),LEN(D8848))=0),AND(NOT(E8848="Unknown"),ISBLANK(J8848)),AND(NOT(O8848="Unknown"),ISBLANK(R8848))),"Missing Information", INDEX(Table15[Entire Service Line Classification], MATCH(SUMIFS(Table15[Unique ID],Table15[System-Owned Portion],E8848,Table15[If Material Anything Other than "Lead" in Column E,Was Material Ever Previously Lead?],G8848,Table15[Customer-Owned Portion],O8848),Table15[Unique ID],0),0)))</f>
        <v/>
      </c>
      <c r="X8848"/>
    </row>
    <row r="8849" spans="2:24" x14ac:dyDescent="0.25">
      <c r="B8849" s="146"/>
      <c r="C8849" s="31"/>
      <c r="D8849" s="31"/>
      <c r="E8849" s="44"/>
      <c r="F8849" s="43"/>
      <c r="G8849" s="84"/>
      <c r="H8849" s="31"/>
      <c r="I8849" s="31"/>
      <c r="J8849" s="84"/>
      <c r="K8849" s="31"/>
      <c r="L8849" s="31"/>
      <c r="M8849" s="169"/>
      <c r="N8849" s="148"/>
      <c r="O8849" s="106"/>
      <c r="P8849" s="43"/>
      <c r="Q8849" s="31"/>
      <c r="R8849" s="84"/>
      <c r="S8849" s="31"/>
      <c r="T8849" s="31"/>
      <c r="U8849" s="169"/>
      <c r="V8849" s="150"/>
      <c r="W8849" s="141" t="str" cm="1">
        <f t="array" ref="W8849">IF(SUM(LEN(B8849:V8849))=0,"",IF(OR(OR(ISBLANK(F8849),SUM(LEN(C8849),LEN(D8849))=0),AND(NOT(E8849="Unknown"),ISBLANK(J8849)),AND(NOT(O8849="Unknown"),ISBLANK(R8849))),"Missing Information", INDEX(Table15[Entire Service Line Classification], MATCH(SUMIFS(Table15[Unique ID],Table15[System-Owned Portion],E8849,Table15[If Material Anything Other than "Lead" in Column E,Was Material Ever Previously Lead?],G8849,Table15[Customer-Owned Portion],O8849),Table15[Unique ID],0),0)))</f>
        <v/>
      </c>
      <c r="X8849"/>
    </row>
    <row r="8850" spans="2:24" x14ac:dyDescent="0.25">
      <c r="B8850" s="146"/>
      <c r="C8850" s="31"/>
      <c r="D8850" s="31"/>
      <c r="E8850" s="44"/>
      <c r="F8850" s="43"/>
      <c r="G8850" s="84"/>
      <c r="H8850" s="31"/>
      <c r="I8850" s="31"/>
      <c r="J8850" s="84"/>
      <c r="K8850" s="31"/>
      <c r="L8850" s="31"/>
      <c r="M8850" s="169"/>
      <c r="N8850" s="148"/>
      <c r="O8850" s="106"/>
      <c r="P8850" s="43"/>
      <c r="Q8850" s="31"/>
      <c r="R8850" s="84"/>
      <c r="S8850" s="31"/>
      <c r="T8850" s="31"/>
      <c r="U8850" s="169"/>
      <c r="V8850" s="150"/>
      <c r="W8850" s="141" t="str" cm="1">
        <f t="array" ref="W8850">IF(SUM(LEN(B8850:V8850))=0,"",IF(OR(OR(ISBLANK(F8850),SUM(LEN(C8850),LEN(D8850))=0),AND(NOT(E8850="Unknown"),ISBLANK(J8850)),AND(NOT(O8850="Unknown"),ISBLANK(R8850))),"Missing Information", INDEX(Table15[Entire Service Line Classification], MATCH(SUMIFS(Table15[Unique ID],Table15[System-Owned Portion],E8850,Table15[If Material Anything Other than "Lead" in Column E,Was Material Ever Previously Lead?],G8850,Table15[Customer-Owned Portion],O8850),Table15[Unique ID],0),0)))</f>
        <v/>
      </c>
      <c r="X8850"/>
    </row>
    <row r="8851" spans="2:24" x14ac:dyDescent="0.25">
      <c r="B8851" s="146"/>
      <c r="C8851" s="31"/>
      <c r="D8851" s="31"/>
      <c r="E8851" s="44"/>
      <c r="F8851" s="43"/>
      <c r="G8851" s="84"/>
      <c r="H8851" s="31"/>
      <c r="I8851" s="31"/>
      <c r="J8851" s="84"/>
      <c r="K8851" s="31"/>
      <c r="L8851" s="31"/>
      <c r="M8851" s="169"/>
      <c r="N8851" s="148"/>
      <c r="O8851" s="106"/>
      <c r="P8851" s="43"/>
      <c r="Q8851" s="31"/>
      <c r="R8851" s="84"/>
      <c r="S8851" s="31"/>
      <c r="T8851" s="31"/>
      <c r="U8851" s="169"/>
      <c r="V8851" s="150"/>
      <c r="W8851" s="141" t="str" cm="1">
        <f t="array" ref="W8851">IF(SUM(LEN(B8851:V8851))=0,"",IF(OR(OR(ISBLANK(F8851),SUM(LEN(C8851),LEN(D8851))=0),AND(NOT(E8851="Unknown"),ISBLANK(J8851)),AND(NOT(O8851="Unknown"),ISBLANK(R8851))),"Missing Information", INDEX(Table15[Entire Service Line Classification], MATCH(SUMIFS(Table15[Unique ID],Table15[System-Owned Portion],E8851,Table15[If Material Anything Other than "Lead" in Column E,Was Material Ever Previously Lead?],G8851,Table15[Customer-Owned Portion],O8851),Table15[Unique ID],0),0)))</f>
        <v/>
      </c>
      <c r="X8851"/>
    </row>
    <row r="8852" spans="2:24" x14ac:dyDescent="0.25">
      <c r="B8852" s="146"/>
      <c r="C8852" s="31"/>
      <c r="D8852" s="31"/>
      <c r="E8852" s="44"/>
      <c r="F8852" s="43"/>
      <c r="G8852" s="84"/>
      <c r="H8852" s="31"/>
      <c r="I8852" s="31"/>
      <c r="J8852" s="84"/>
      <c r="K8852" s="31"/>
      <c r="L8852" s="31"/>
      <c r="M8852" s="169"/>
      <c r="N8852" s="148"/>
      <c r="O8852" s="106"/>
      <c r="P8852" s="43"/>
      <c r="Q8852" s="31"/>
      <c r="R8852" s="84"/>
      <c r="S8852" s="31"/>
      <c r="T8852" s="31"/>
      <c r="U8852" s="169"/>
      <c r="V8852" s="150"/>
      <c r="W8852" s="141" t="str" cm="1">
        <f t="array" ref="W8852">IF(SUM(LEN(B8852:V8852))=0,"",IF(OR(OR(ISBLANK(F8852),SUM(LEN(C8852),LEN(D8852))=0),AND(NOT(E8852="Unknown"),ISBLANK(J8852)),AND(NOT(O8852="Unknown"),ISBLANK(R8852))),"Missing Information", INDEX(Table15[Entire Service Line Classification], MATCH(SUMIFS(Table15[Unique ID],Table15[System-Owned Portion],E8852,Table15[If Material Anything Other than "Lead" in Column E,Was Material Ever Previously Lead?],G8852,Table15[Customer-Owned Portion],O8852),Table15[Unique ID],0),0)))</f>
        <v/>
      </c>
      <c r="X8852"/>
    </row>
    <row r="8853" spans="2:24" x14ac:dyDescent="0.25">
      <c r="B8853" s="146"/>
      <c r="C8853" s="31"/>
      <c r="D8853" s="31"/>
      <c r="E8853" s="44"/>
      <c r="F8853" s="43"/>
      <c r="G8853" s="84"/>
      <c r="H8853" s="31"/>
      <c r="I8853" s="31"/>
      <c r="J8853" s="84"/>
      <c r="K8853" s="31"/>
      <c r="L8853" s="31"/>
      <c r="M8853" s="169"/>
      <c r="N8853" s="148"/>
      <c r="O8853" s="106"/>
      <c r="P8853" s="43"/>
      <c r="Q8853" s="31"/>
      <c r="R8853" s="84"/>
      <c r="S8853" s="31"/>
      <c r="T8853" s="31"/>
      <c r="U8853" s="169"/>
      <c r="V8853" s="150"/>
      <c r="W8853" s="141" t="str" cm="1">
        <f t="array" ref="W8853">IF(SUM(LEN(B8853:V8853))=0,"",IF(OR(OR(ISBLANK(F8853),SUM(LEN(C8853),LEN(D8853))=0),AND(NOT(E8853="Unknown"),ISBLANK(J8853)),AND(NOT(O8853="Unknown"),ISBLANK(R8853))),"Missing Information", INDEX(Table15[Entire Service Line Classification], MATCH(SUMIFS(Table15[Unique ID],Table15[System-Owned Portion],E8853,Table15[If Material Anything Other than "Lead" in Column E,Was Material Ever Previously Lead?],G8853,Table15[Customer-Owned Portion],O8853),Table15[Unique ID],0),0)))</f>
        <v/>
      </c>
      <c r="X8853"/>
    </row>
    <row r="8854" spans="2:24" x14ac:dyDescent="0.25">
      <c r="B8854" s="146"/>
      <c r="C8854" s="31"/>
      <c r="D8854" s="31"/>
      <c r="E8854" s="44"/>
      <c r="F8854" s="43"/>
      <c r="G8854" s="84"/>
      <c r="H8854" s="31"/>
      <c r="I8854" s="31"/>
      <c r="J8854" s="84"/>
      <c r="K8854" s="31"/>
      <c r="L8854" s="31"/>
      <c r="M8854" s="169"/>
      <c r="N8854" s="148"/>
      <c r="O8854" s="106"/>
      <c r="P8854" s="43"/>
      <c r="Q8854" s="31"/>
      <c r="R8854" s="84"/>
      <c r="S8854" s="31"/>
      <c r="T8854" s="31"/>
      <c r="U8854" s="169"/>
      <c r="V8854" s="150"/>
      <c r="W8854" s="141" t="str" cm="1">
        <f t="array" ref="W8854">IF(SUM(LEN(B8854:V8854))=0,"",IF(OR(OR(ISBLANK(F8854),SUM(LEN(C8854),LEN(D8854))=0),AND(NOT(E8854="Unknown"),ISBLANK(J8854)),AND(NOT(O8854="Unknown"),ISBLANK(R8854))),"Missing Information", INDEX(Table15[Entire Service Line Classification], MATCH(SUMIFS(Table15[Unique ID],Table15[System-Owned Portion],E8854,Table15[If Material Anything Other than "Lead" in Column E,Was Material Ever Previously Lead?],G8854,Table15[Customer-Owned Portion],O8854),Table15[Unique ID],0),0)))</f>
        <v/>
      </c>
      <c r="X8854"/>
    </row>
    <row r="8855" spans="2:24" x14ac:dyDescent="0.25">
      <c r="B8855" s="146"/>
      <c r="C8855" s="31"/>
      <c r="D8855" s="31"/>
      <c r="E8855" s="44"/>
      <c r="F8855" s="43"/>
      <c r="G8855" s="84"/>
      <c r="H8855" s="31"/>
      <c r="I8855" s="31"/>
      <c r="J8855" s="84"/>
      <c r="K8855" s="31"/>
      <c r="L8855" s="31"/>
      <c r="M8855" s="169"/>
      <c r="N8855" s="148"/>
      <c r="O8855" s="106"/>
      <c r="P8855" s="43"/>
      <c r="Q8855" s="31"/>
      <c r="R8855" s="84"/>
      <c r="S8855" s="31"/>
      <c r="T8855" s="31"/>
      <c r="U8855" s="169"/>
      <c r="V8855" s="150"/>
      <c r="W8855" s="141" t="str" cm="1">
        <f t="array" ref="W8855">IF(SUM(LEN(B8855:V8855))=0,"",IF(OR(OR(ISBLANK(F8855),SUM(LEN(C8855),LEN(D8855))=0),AND(NOT(E8855="Unknown"),ISBLANK(J8855)),AND(NOT(O8855="Unknown"),ISBLANK(R8855))),"Missing Information", INDEX(Table15[Entire Service Line Classification], MATCH(SUMIFS(Table15[Unique ID],Table15[System-Owned Portion],E8855,Table15[If Material Anything Other than "Lead" in Column E,Was Material Ever Previously Lead?],G8855,Table15[Customer-Owned Portion],O8855),Table15[Unique ID],0),0)))</f>
        <v/>
      </c>
      <c r="X8855"/>
    </row>
    <row r="8856" spans="2:24" x14ac:dyDescent="0.25">
      <c r="B8856" s="146"/>
      <c r="C8856" s="31"/>
      <c r="D8856" s="31"/>
      <c r="E8856" s="44"/>
      <c r="F8856" s="43"/>
      <c r="G8856" s="84"/>
      <c r="H8856" s="31"/>
      <c r="I8856" s="31"/>
      <c r="J8856" s="84"/>
      <c r="K8856" s="31"/>
      <c r="L8856" s="31"/>
      <c r="M8856" s="169"/>
      <c r="N8856" s="148"/>
      <c r="O8856" s="106"/>
      <c r="P8856" s="43"/>
      <c r="Q8856" s="31"/>
      <c r="R8856" s="84"/>
      <c r="S8856" s="31"/>
      <c r="T8856" s="31"/>
      <c r="U8856" s="169"/>
      <c r="V8856" s="150"/>
      <c r="W8856" s="141" t="str" cm="1">
        <f t="array" ref="W8856">IF(SUM(LEN(B8856:V8856))=0,"",IF(OR(OR(ISBLANK(F8856),SUM(LEN(C8856),LEN(D8856))=0),AND(NOT(E8856="Unknown"),ISBLANK(J8856)),AND(NOT(O8856="Unknown"),ISBLANK(R8856))),"Missing Information", INDEX(Table15[Entire Service Line Classification], MATCH(SUMIFS(Table15[Unique ID],Table15[System-Owned Portion],E8856,Table15[If Material Anything Other than "Lead" in Column E,Was Material Ever Previously Lead?],G8856,Table15[Customer-Owned Portion],O8856),Table15[Unique ID],0),0)))</f>
        <v/>
      </c>
      <c r="X8856"/>
    </row>
    <row r="8857" spans="2:24" x14ac:dyDescent="0.25">
      <c r="B8857" s="146"/>
      <c r="C8857" s="31"/>
      <c r="D8857" s="31"/>
      <c r="E8857" s="44"/>
      <c r="F8857" s="43"/>
      <c r="G8857" s="84"/>
      <c r="H8857" s="31"/>
      <c r="I8857" s="31"/>
      <c r="J8857" s="84"/>
      <c r="K8857" s="31"/>
      <c r="L8857" s="31"/>
      <c r="M8857" s="169"/>
      <c r="N8857" s="148"/>
      <c r="O8857" s="106"/>
      <c r="P8857" s="43"/>
      <c r="Q8857" s="31"/>
      <c r="R8857" s="84"/>
      <c r="S8857" s="31"/>
      <c r="T8857" s="31"/>
      <c r="U8857" s="169"/>
      <c r="V8857" s="150"/>
      <c r="W8857" s="141" t="str" cm="1">
        <f t="array" ref="W8857">IF(SUM(LEN(B8857:V8857))=0,"",IF(OR(OR(ISBLANK(F8857),SUM(LEN(C8857),LEN(D8857))=0),AND(NOT(E8857="Unknown"),ISBLANK(J8857)),AND(NOT(O8857="Unknown"),ISBLANK(R8857))),"Missing Information", INDEX(Table15[Entire Service Line Classification], MATCH(SUMIFS(Table15[Unique ID],Table15[System-Owned Portion],E8857,Table15[If Material Anything Other than "Lead" in Column E,Was Material Ever Previously Lead?],G8857,Table15[Customer-Owned Portion],O8857),Table15[Unique ID],0),0)))</f>
        <v/>
      </c>
      <c r="X8857"/>
    </row>
    <row r="8858" spans="2:24" x14ac:dyDescent="0.25">
      <c r="B8858" s="146"/>
      <c r="C8858" s="31"/>
      <c r="D8858" s="31"/>
      <c r="E8858" s="44"/>
      <c r="F8858" s="43"/>
      <c r="G8858" s="84"/>
      <c r="H8858" s="31"/>
      <c r="I8858" s="31"/>
      <c r="J8858" s="84"/>
      <c r="K8858" s="31"/>
      <c r="L8858" s="31"/>
      <c r="M8858" s="169"/>
      <c r="N8858" s="148"/>
      <c r="O8858" s="106"/>
      <c r="P8858" s="43"/>
      <c r="Q8858" s="31"/>
      <c r="R8858" s="84"/>
      <c r="S8858" s="31"/>
      <c r="T8858" s="31"/>
      <c r="U8858" s="169"/>
      <c r="V8858" s="150"/>
      <c r="W8858" s="141" t="str" cm="1">
        <f t="array" ref="W8858">IF(SUM(LEN(B8858:V8858))=0,"",IF(OR(OR(ISBLANK(F8858),SUM(LEN(C8858),LEN(D8858))=0),AND(NOT(E8858="Unknown"),ISBLANK(J8858)),AND(NOT(O8858="Unknown"),ISBLANK(R8858))),"Missing Information", INDEX(Table15[Entire Service Line Classification], MATCH(SUMIFS(Table15[Unique ID],Table15[System-Owned Portion],E8858,Table15[If Material Anything Other than "Lead" in Column E,Was Material Ever Previously Lead?],G8858,Table15[Customer-Owned Portion],O8858),Table15[Unique ID],0),0)))</f>
        <v/>
      </c>
      <c r="X8858"/>
    </row>
    <row r="8859" spans="2:24" x14ac:dyDescent="0.25">
      <c r="B8859" s="146"/>
      <c r="C8859" s="31"/>
      <c r="D8859" s="31"/>
      <c r="E8859" s="44"/>
      <c r="F8859" s="43"/>
      <c r="G8859" s="84"/>
      <c r="H8859" s="31"/>
      <c r="I8859" s="31"/>
      <c r="J8859" s="84"/>
      <c r="K8859" s="31"/>
      <c r="L8859" s="31"/>
      <c r="M8859" s="169"/>
      <c r="N8859" s="148"/>
      <c r="O8859" s="106"/>
      <c r="P8859" s="43"/>
      <c r="Q8859" s="31"/>
      <c r="R8859" s="84"/>
      <c r="S8859" s="31"/>
      <c r="T8859" s="31"/>
      <c r="U8859" s="169"/>
      <c r="V8859" s="150"/>
      <c r="W8859" s="141" t="str" cm="1">
        <f t="array" ref="W8859">IF(SUM(LEN(B8859:V8859))=0,"",IF(OR(OR(ISBLANK(F8859),SUM(LEN(C8859),LEN(D8859))=0),AND(NOT(E8859="Unknown"),ISBLANK(J8859)),AND(NOT(O8859="Unknown"),ISBLANK(R8859))),"Missing Information", INDEX(Table15[Entire Service Line Classification], MATCH(SUMIFS(Table15[Unique ID],Table15[System-Owned Portion],E8859,Table15[If Material Anything Other than "Lead" in Column E,Was Material Ever Previously Lead?],G8859,Table15[Customer-Owned Portion],O8859),Table15[Unique ID],0),0)))</f>
        <v/>
      </c>
      <c r="X8859"/>
    </row>
    <row r="8860" spans="2:24" x14ac:dyDescent="0.25">
      <c r="B8860" s="146"/>
      <c r="C8860" s="31"/>
      <c r="D8860" s="31"/>
      <c r="E8860" s="44"/>
      <c r="F8860" s="43"/>
      <c r="G8860" s="84"/>
      <c r="H8860" s="31"/>
      <c r="I8860" s="31"/>
      <c r="J8860" s="84"/>
      <c r="K8860" s="31"/>
      <c r="L8860" s="31"/>
      <c r="M8860" s="169"/>
      <c r="N8860" s="148"/>
      <c r="O8860" s="106"/>
      <c r="P8860" s="43"/>
      <c r="Q8860" s="31"/>
      <c r="R8860" s="84"/>
      <c r="S8860" s="31"/>
      <c r="T8860" s="31"/>
      <c r="U8860" s="169"/>
      <c r="V8860" s="150"/>
      <c r="W8860" s="141" t="str" cm="1">
        <f t="array" ref="W8860">IF(SUM(LEN(B8860:V8860))=0,"",IF(OR(OR(ISBLANK(F8860),SUM(LEN(C8860),LEN(D8860))=0),AND(NOT(E8860="Unknown"),ISBLANK(J8860)),AND(NOT(O8860="Unknown"),ISBLANK(R8860))),"Missing Information", INDEX(Table15[Entire Service Line Classification], MATCH(SUMIFS(Table15[Unique ID],Table15[System-Owned Portion],E8860,Table15[If Material Anything Other than "Lead" in Column E,Was Material Ever Previously Lead?],G8860,Table15[Customer-Owned Portion],O8860),Table15[Unique ID],0),0)))</f>
        <v/>
      </c>
      <c r="X8860"/>
    </row>
    <row r="8861" spans="2:24" x14ac:dyDescent="0.25">
      <c r="B8861" s="146"/>
      <c r="C8861" s="31"/>
      <c r="D8861" s="31"/>
      <c r="E8861" s="44"/>
      <c r="F8861" s="43"/>
      <c r="G8861" s="84"/>
      <c r="H8861" s="31"/>
      <c r="I8861" s="31"/>
      <c r="J8861" s="84"/>
      <c r="K8861" s="31"/>
      <c r="L8861" s="31"/>
      <c r="M8861" s="169"/>
      <c r="N8861" s="148"/>
      <c r="O8861" s="106"/>
      <c r="P8861" s="43"/>
      <c r="Q8861" s="31"/>
      <c r="R8861" s="84"/>
      <c r="S8861" s="31"/>
      <c r="T8861" s="31"/>
      <c r="U8861" s="169"/>
      <c r="V8861" s="150"/>
      <c r="W8861" s="141" t="str" cm="1">
        <f t="array" ref="W8861">IF(SUM(LEN(B8861:V8861))=0,"",IF(OR(OR(ISBLANK(F8861),SUM(LEN(C8861),LEN(D8861))=0),AND(NOT(E8861="Unknown"),ISBLANK(J8861)),AND(NOT(O8861="Unknown"),ISBLANK(R8861))),"Missing Information", INDEX(Table15[Entire Service Line Classification], MATCH(SUMIFS(Table15[Unique ID],Table15[System-Owned Portion],E8861,Table15[If Material Anything Other than "Lead" in Column E,Was Material Ever Previously Lead?],G8861,Table15[Customer-Owned Portion],O8861),Table15[Unique ID],0),0)))</f>
        <v/>
      </c>
      <c r="X8861"/>
    </row>
    <row r="8862" spans="2:24" x14ac:dyDescent="0.25">
      <c r="B8862" s="146"/>
      <c r="C8862" s="31"/>
      <c r="D8862" s="31"/>
      <c r="E8862" s="44"/>
      <c r="F8862" s="43"/>
      <c r="G8862" s="84"/>
      <c r="H8862" s="31"/>
      <c r="I8862" s="31"/>
      <c r="J8862" s="84"/>
      <c r="K8862" s="31"/>
      <c r="L8862" s="31"/>
      <c r="M8862" s="169"/>
      <c r="N8862" s="148"/>
      <c r="O8862" s="106"/>
      <c r="P8862" s="43"/>
      <c r="Q8862" s="31"/>
      <c r="R8862" s="84"/>
      <c r="S8862" s="31"/>
      <c r="T8862" s="31"/>
      <c r="U8862" s="169"/>
      <c r="V8862" s="150"/>
      <c r="W8862" s="141" t="str" cm="1">
        <f t="array" ref="W8862">IF(SUM(LEN(B8862:V8862))=0,"",IF(OR(OR(ISBLANK(F8862),SUM(LEN(C8862),LEN(D8862))=0),AND(NOT(E8862="Unknown"),ISBLANK(J8862)),AND(NOT(O8862="Unknown"),ISBLANK(R8862))),"Missing Information", INDEX(Table15[Entire Service Line Classification], MATCH(SUMIFS(Table15[Unique ID],Table15[System-Owned Portion],E8862,Table15[If Material Anything Other than "Lead" in Column E,Was Material Ever Previously Lead?],G8862,Table15[Customer-Owned Portion],O8862),Table15[Unique ID],0),0)))</f>
        <v/>
      </c>
      <c r="X8862"/>
    </row>
    <row r="8863" spans="2:24" x14ac:dyDescent="0.25">
      <c r="B8863" s="146"/>
      <c r="C8863" s="31"/>
      <c r="D8863" s="31"/>
      <c r="E8863" s="44"/>
      <c r="F8863" s="43"/>
      <c r="G8863" s="84"/>
      <c r="H8863" s="31"/>
      <c r="I8863" s="31"/>
      <c r="J8863" s="84"/>
      <c r="K8863" s="31"/>
      <c r="L8863" s="31"/>
      <c r="M8863" s="169"/>
      <c r="N8863" s="148"/>
      <c r="O8863" s="106"/>
      <c r="P8863" s="43"/>
      <c r="Q8863" s="31"/>
      <c r="R8863" s="84"/>
      <c r="S8863" s="31"/>
      <c r="T8863" s="31"/>
      <c r="U8863" s="169"/>
      <c r="V8863" s="150"/>
      <c r="W8863" s="141" t="str" cm="1">
        <f t="array" ref="W8863">IF(SUM(LEN(B8863:V8863))=0,"",IF(OR(OR(ISBLANK(F8863),SUM(LEN(C8863),LEN(D8863))=0),AND(NOT(E8863="Unknown"),ISBLANK(J8863)),AND(NOT(O8863="Unknown"),ISBLANK(R8863))),"Missing Information", INDEX(Table15[Entire Service Line Classification], MATCH(SUMIFS(Table15[Unique ID],Table15[System-Owned Portion],E8863,Table15[If Material Anything Other than "Lead" in Column E,Was Material Ever Previously Lead?],G8863,Table15[Customer-Owned Portion],O8863),Table15[Unique ID],0),0)))</f>
        <v/>
      </c>
      <c r="X8863"/>
    </row>
    <row r="8864" spans="2:24" x14ac:dyDescent="0.25">
      <c r="B8864" s="146"/>
      <c r="C8864" s="31"/>
      <c r="D8864" s="31"/>
      <c r="E8864" s="44"/>
      <c r="F8864" s="43"/>
      <c r="G8864" s="84"/>
      <c r="H8864" s="31"/>
      <c r="I8864" s="31"/>
      <c r="J8864" s="84"/>
      <c r="K8864" s="31"/>
      <c r="L8864" s="31"/>
      <c r="M8864" s="169"/>
      <c r="N8864" s="148"/>
      <c r="O8864" s="106"/>
      <c r="P8864" s="43"/>
      <c r="Q8864" s="31"/>
      <c r="R8864" s="84"/>
      <c r="S8864" s="31"/>
      <c r="T8864" s="31"/>
      <c r="U8864" s="169"/>
      <c r="V8864" s="150"/>
      <c r="W8864" s="141" t="str" cm="1">
        <f t="array" ref="W8864">IF(SUM(LEN(B8864:V8864))=0,"",IF(OR(OR(ISBLANK(F8864),SUM(LEN(C8864),LEN(D8864))=0),AND(NOT(E8864="Unknown"),ISBLANK(J8864)),AND(NOT(O8864="Unknown"),ISBLANK(R8864))),"Missing Information", INDEX(Table15[Entire Service Line Classification], MATCH(SUMIFS(Table15[Unique ID],Table15[System-Owned Portion],E8864,Table15[If Material Anything Other than "Lead" in Column E,Was Material Ever Previously Lead?],G8864,Table15[Customer-Owned Portion],O8864),Table15[Unique ID],0),0)))</f>
        <v/>
      </c>
      <c r="X8864"/>
    </row>
    <row r="8865" spans="2:24" x14ac:dyDescent="0.25">
      <c r="B8865" s="146"/>
      <c r="C8865" s="31"/>
      <c r="D8865" s="31"/>
      <c r="E8865" s="44"/>
      <c r="F8865" s="43"/>
      <c r="G8865" s="84"/>
      <c r="H8865" s="31"/>
      <c r="I8865" s="31"/>
      <c r="J8865" s="84"/>
      <c r="K8865" s="31"/>
      <c r="L8865" s="31"/>
      <c r="M8865" s="169"/>
      <c r="N8865" s="148"/>
      <c r="O8865" s="106"/>
      <c r="P8865" s="43"/>
      <c r="Q8865" s="31"/>
      <c r="R8865" s="84"/>
      <c r="S8865" s="31"/>
      <c r="T8865" s="31"/>
      <c r="U8865" s="169"/>
      <c r="V8865" s="150"/>
      <c r="W8865" s="141" t="str" cm="1">
        <f t="array" ref="W8865">IF(SUM(LEN(B8865:V8865))=0,"",IF(OR(OR(ISBLANK(F8865),SUM(LEN(C8865),LEN(D8865))=0),AND(NOT(E8865="Unknown"),ISBLANK(J8865)),AND(NOT(O8865="Unknown"),ISBLANK(R8865))),"Missing Information", INDEX(Table15[Entire Service Line Classification], MATCH(SUMIFS(Table15[Unique ID],Table15[System-Owned Portion],E8865,Table15[If Material Anything Other than "Lead" in Column E,Was Material Ever Previously Lead?],G8865,Table15[Customer-Owned Portion],O8865),Table15[Unique ID],0),0)))</f>
        <v/>
      </c>
      <c r="X8865"/>
    </row>
    <row r="8866" spans="2:24" x14ac:dyDescent="0.25">
      <c r="B8866" s="146"/>
      <c r="C8866" s="31"/>
      <c r="D8866" s="31"/>
      <c r="E8866" s="44"/>
      <c r="F8866" s="43"/>
      <c r="G8866" s="84"/>
      <c r="H8866" s="31"/>
      <c r="I8866" s="31"/>
      <c r="J8866" s="84"/>
      <c r="K8866" s="31"/>
      <c r="L8866" s="31"/>
      <c r="M8866" s="169"/>
      <c r="N8866" s="148"/>
      <c r="O8866" s="106"/>
      <c r="P8866" s="43"/>
      <c r="Q8866" s="31"/>
      <c r="R8866" s="84"/>
      <c r="S8866" s="31"/>
      <c r="T8866" s="31"/>
      <c r="U8866" s="169"/>
      <c r="V8866" s="150"/>
      <c r="W8866" s="141" t="str" cm="1">
        <f t="array" ref="W8866">IF(SUM(LEN(B8866:V8866))=0,"",IF(OR(OR(ISBLANK(F8866),SUM(LEN(C8866),LEN(D8866))=0),AND(NOT(E8866="Unknown"),ISBLANK(J8866)),AND(NOT(O8866="Unknown"),ISBLANK(R8866))),"Missing Information", INDEX(Table15[Entire Service Line Classification], MATCH(SUMIFS(Table15[Unique ID],Table15[System-Owned Portion],E8866,Table15[If Material Anything Other than "Lead" in Column E,Was Material Ever Previously Lead?],G8866,Table15[Customer-Owned Portion],O8866),Table15[Unique ID],0),0)))</f>
        <v/>
      </c>
      <c r="X8866"/>
    </row>
    <row r="8867" spans="2:24" x14ac:dyDescent="0.25">
      <c r="B8867" s="146"/>
      <c r="C8867" s="31"/>
      <c r="D8867" s="31"/>
      <c r="E8867" s="44"/>
      <c r="F8867" s="43"/>
      <c r="G8867" s="84"/>
      <c r="H8867" s="31"/>
      <c r="I8867" s="31"/>
      <c r="J8867" s="84"/>
      <c r="K8867" s="31"/>
      <c r="L8867" s="31"/>
      <c r="M8867" s="169"/>
      <c r="N8867" s="148"/>
      <c r="O8867" s="106"/>
      <c r="P8867" s="43"/>
      <c r="Q8867" s="31"/>
      <c r="R8867" s="84"/>
      <c r="S8867" s="31"/>
      <c r="T8867" s="31"/>
      <c r="U8867" s="169"/>
      <c r="V8867" s="150"/>
      <c r="W8867" s="141" t="str" cm="1">
        <f t="array" ref="W8867">IF(SUM(LEN(B8867:V8867))=0,"",IF(OR(OR(ISBLANK(F8867),SUM(LEN(C8867),LEN(D8867))=0),AND(NOT(E8867="Unknown"),ISBLANK(J8867)),AND(NOT(O8867="Unknown"),ISBLANK(R8867))),"Missing Information", INDEX(Table15[Entire Service Line Classification], MATCH(SUMIFS(Table15[Unique ID],Table15[System-Owned Portion],E8867,Table15[If Material Anything Other than "Lead" in Column E,Was Material Ever Previously Lead?],G8867,Table15[Customer-Owned Portion],O8867),Table15[Unique ID],0),0)))</f>
        <v/>
      </c>
      <c r="X8867"/>
    </row>
    <row r="8868" spans="2:24" x14ac:dyDescent="0.25">
      <c r="B8868" s="146"/>
      <c r="C8868" s="31"/>
      <c r="D8868" s="31"/>
      <c r="E8868" s="44"/>
      <c r="F8868" s="43"/>
      <c r="G8868" s="84"/>
      <c r="H8868" s="31"/>
      <c r="I8868" s="31"/>
      <c r="J8868" s="84"/>
      <c r="K8868" s="31"/>
      <c r="L8868" s="31"/>
      <c r="M8868" s="169"/>
      <c r="N8868" s="148"/>
      <c r="O8868" s="106"/>
      <c r="P8868" s="43"/>
      <c r="Q8868" s="31"/>
      <c r="R8868" s="84"/>
      <c r="S8868" s="31"/>
      <c r="T8868" s="31"/>
      <c r="U8868" s="169"/>
      <c r="V8868" s="150"/>
      <c r="W8868" s="141" t="str" cm="1">
        <f t="array" ref="W8868">IF(SUM(LEN(B8868:V8868))=0,"",IF(OR(OR(ISBLANK(F8868),SUM(LEN(C8868),LEN(D8868))=0),AND(NOT(E8868="Unknown"),ISBLANK(J8868)),AND(NOT(O8868="Unknown"),ISBLANK(R8868))),"Missing Information", INDEX(Table15[Entire Service Line Classification], MATCH(SUMIFS(Table15[Unique ID],Table15[System-Owned Portion],E8868,Table15[If Material Anything Other than "Lead" in Column E,Was Material Ever Previously Lead?],G8868,Table15[Customer-Owned Portion],O8868),Table15[Unique ID],0),0)))</f>
        <v/>
      </c>
      <c r="X8868"/>
    </row>
    <row r="8869" spans="2:24" x14ac:dyDescent="0.25">
      <c r="B8869" s="146"/>
      <c r="C8869" s="31"/>
      <c r="D8869" s="31"/>
      <c r="E8869" s="44"/>
      <c r="F8869" s="43"/>
      <c r="G8869" s="84"/>
      <c r="H8869" s="31"/>
      <c r="I8869" s="31"/>
      <c r="J8869" s="84"/>
      <c r="K8869" s="31"/>
      <c r="L8869" s="31"/>
      <c r="M8869" s="169"/>
      <c r="N8869" s="148"/>
      <c r="O8869" s="106"/>
      <c r="P8869" s="43"/>
      <c r="Q8869" s="31"/>
      <c r="R8869" s="84"/>
      <c r="S8869" s="31"/>
      <c r="T8869" s="31"/>
      <c r="U8869" s="169"/>
      <c r="V8869" s="150"/>
      <c r="W8869" s="141" t="str" cm="1">
        <f t="array" ref="W8869">IF(SUM(LEN(B8869:V8869))=0,"",IF(OR(OR(ISBLANK(F8869),SUM(LEN(C8869),LEN(D8869))=0),AND(NOT(E8869="Unknown"),ISBLANK(J8869)),AND(NOT(O8869="Unknown"),ISBLANK(R8869))),"Missing Information", INDEX(Table15[Entire Service Line Classification], MATCH(SUMIFS(Table15[Unique ID],Table15[System-Owned Portion],E8869,Table15[If Material Anything Other than "Lead" in Column E,Was Material Ever Previously Lead?],G8869,Table15[Customer-Owned Portion],O8869),Table15[Unique ID],0),0)))</f>
        <v/>
      </c>
      <c r="X8869"/>
    </row>
    <row r="8870" spans="2:24" x14ac:dyDescent="0.25">
      <c r="B8870" s="146"/>
      <c r="C8870" s="31"/>
      <c r="D8870" s="31"/>
      <c r="E8870" s="44"/>
      <c r="F8870" s="43"/>
      <c r="G8870" s="84"/>
      <c r="H8870" s="31"/>
      <c r="I8870" s="31"/>
      <c r="J8870" s="84"/>
      <c r="K8870" s="31"/>
      <c r="L8870" s="31"/>
      <c r="M8870" s="169"/>
      <c r="N8870" s="148"/>
      <c r="O8870" s="106"/>
      <c r="P8870" s="43"/>
      <c r="Q8870" s="31"/>
      <c r="R8870" s="84"/>
      <c r="S8870" s="31"/>
      <c r="T8870" s="31"/>
      <c r="U8870" s="169"/>
      <c r="V8870" s="150"/>
      <c r="W8870" s="141" t="str" cm="1">
        <f t="array" ref="W8870">IF(SUM(LEN(B8870:V8870))=0,"",IF(OR(OR(ISBLANK(F8870),SUM(LEN(C8870),LEN(D8870))=0),AND(NOT(E8870="Unknown"),ISBLANK(J8870)),AND(NOT(O8870="Unknown"),ISBLANK(R8870))),"Missing Information", INDEX(Table15[Entire Service Line Classification], MATCH(SUMIFS(Table15[Unique ID],Table15[System-Owned Portion],E8870,Table15[If Material Anything Other than "Lead" in Column E,Was Material Ever Previously Lead?],G8870,Table15[Customer-Owned Portion],O8870),Table15[Unique ID],0),0)))</f>
        <v/>
      </c>
      <c r="X8870"/>
    </row>
    <row r="8871" spans="2:24" x14ac:dyDescent="0.25">
      <c r="B8871" s="146"/>
      <c r="C8871" s="31"/>
      <c r="D8871" s="31"/>
      <c r="E8871" s="44"/>
      <c r="F8871" s="43"/>
      <c r="G8871" s="84"/>
      <c r="H8871" s="31"/>
      <c r="I8871" s="31"/>
      <c r="J8871" s="84"/>
      <c r="K8871" s="31"/>
      <c r="L8871" s="31"/>
      <c r="M8871" s="169"/>
      <c r="N8871" s="148"/>
      <c r="O8871" s="106"/>
      <c r="P8871" s="43"/>
      <c r="Q8871" s="31"/>
      <c r="R8871" s="84"/>
      <c r="S8871" s="31"/>
      <c r="T8871" s="31"/>
      <c r="U8871" s="169"/>
      <c r="V8871" s="150"/>
      <c r="W8871" s="141" t="str" cm="1">
        <f t="array" ref="W8871">IF(SUM(LEN(B8871:V8871))=0,"",IF(OR(OR(ISBLANK(F8871),SUM(LEN(C8871),LEN(D8871))=0),AND(NOT(E8871="Unknown"),ISBLANK(J8871)),AND(NOT(O8871="Unknown"),ISBLANK(R8871))),"Missing Information", INDEX(Table15[Entire Service Line Classification], MATCH(SUMIFS(Table15[Unique ID],Table15[System-Owned Portion],E8871,Table15[If Material Anything Other than "Lead" in Column E,Was Material Ever Previously Lead?],G8871,Table15[Customer-Owned Portion],O8871),Table15[Unique ID],0),0)))</f>
        <v/>
      </c>
      <c r="X8871"/>
    </row>
    <row r="8872" spans="2:24" x14ac:dyDescent="0.25">
      <c r="B8872" s="146"/>
      <c r="C8872" s="31"/>
      <c r="D8872" s="31"/>
      <c r="E8872" s="44"/>
      <c r="F8872" s="43"/>
      <c r="G8872" s="84"/>
      <c r="H8872" s="31"/>
      <c r="I8872" s="31"/>
      <c r="J8872" s="84"/>
      <c r="K8872" s="31"/>
      <c r="L8872" s="31"/>
      <c r="M8872" s="169"/>
      <c r="N8872" s="148"/>
      <c r="O8872" s="106"/>
      <c r="P8872" s="43"/>
      <c r="Q8872" s="31"/>
      <c r="R8872" s="84"/>
      <c r="S8872" s="31"/>
      <c r="T8872" s="31"/>
      <c r="U8872" s="169"/>
      <c r="V8872" s="150"/>
      <c r="W8872" s="141" t="str" cm="1">
        <f t="array" ref="W8872">IF(SUM(LEN(B8872:V8872))=0,"",IF(OR(OR(ISBLANK(F8872),SUM(LEN(C8872),LEN(D8872))=0),AND(NOT(E8872="Unknown"),ISBLANK(J8872)),AND(NOT(O8872="Unknown"),ISBLANK(R8872))),"Missing Information", INDEX(Table15[Entire Service Line Classification], MATCH(SUMIFS(Table15[Unique ID],Table15[System-Owned Portion],E8872,Table15[If Material Anything Other than "Lead" in Column E,Was Material Ever Previously Lead?],G8872,Table15[Customer-Owned Portion],O8872),Table15[Unique ID],0),0)))</f>
        <v/>
      </c>
      <c r="X8872"/>
    </row>
    <row r="8873" spans="2:24" x14ac:dyDescent="0.25">
      <c r="B8873" s="146"/>
      <c r="C8873" s="31"/>
      <c r="D8873" s="31"/>
      <c r="E8873" s="44"/>
      <c r="F8873" s="43"/>
      <c r="G8873" s="84"/>
      <c r="H8873" s="31"/>
      <c r="I8873" s="31"/>
      <c r="J8873" s="84"/>
      <c r="K8873" s="31"/>
      <c r="L8873" s="31"/>
      <c r="M8873" s="169"/>
      <c r="N8873" s="148"/>
      <c r="O8873" s="106"/>
      <c r="P8873" s="43"/>
      <c r="Q8873" s="31"/>
      <c r="R8873" s="84"/>
      <c r="S8873" s="31"/>
      <c r="T8873" s="31"/>
      <c r="U8873" s="169"/>
      <c r="V8873" s="150"/>
      <c r="W8873" s="141" t="str" cm="1">
        <f t="array" ref="W8873">IF(SUM(LEN(B8873:V8873))=0,"",IF(OR(OR(ISBLANK(F8873),SUM(LEN(C8873),LEN(D8873))=0),AND(NOT(E8873="Unknown"),ISBLANK(J8873)),AND(NOT(O8873="Unknown"),ISBLANK(R8873))),"Missing Information", INDEX(Table15[Entire Service Line Classification], MATCH(SUMIFS(Table15[Unique ID],Table15[System-Owned Portion],E8873,Table15[If Material Anything Other than "Lead" in Column E,Was Material Ever Previously Lead?],G8873,Table15[Customer-Owned Portion],O8873),Table15[Unique ID],0),0)))</f>
        <v/>
      </c>
      <c r="X8873"/>
    </row>
    <row r="8874" spans="2:24" x14ac:dyDescent="0.25">
      <c r="B8874" s="146"/>
      <c r="C8874" s="31"/>
      <c r="D8874" s="31"/>
      <c r="E8874" s="44"/>
      <c r="F8874" s="43"/>
      <c r="G8874" s="84"/>
      <c r="H8874" s="31"/>
      <c r="I8874" s="31"/>
      <c r="J8874" s="84"/>
      <c r="K8874" s="31"/>
      <c r="L8874" s="31"/>
      <c r="M8874" s="169"/>
      <c r="N8874" s="148"/>
      <c r="O8874" s="106"/>
      <c r="P8874" s="43"/>
      <c r="Q8874" s="31"/>
      <c r="R8874" s="84"/>
      <c r="S8874" s="31"/>
      <c r="T8874" s="31"/>
      <c r="U8874" s="169"/>
      <c r="V8874" s="150"/>
      <c r="W8874" s="141" t="str" cm="1">
        <f t="array" ref="W8874">IF(SUM(LEN(B8874:V8874))=0,"",IF(OR(OR(ISBLANK(F8874),SUM(LEN(C8874),LEN(D8874))=0),AND(NOT(E8874="Unknown"),ISBLANK(J8874)),AND(NOT(O8874="Unknown"),ISBLANK(R8874))),"Missing Information", INDEX(Table15[Entire Service Line Classification], MATCH(SUMIFS(Table15[Unique ID],Table15[System-Owned Portion],E8874,Table15[If Material Anything Other than "Lead" in Column E,Was Material Ever Previously Lead?],G8874,Table15[Customer-Owned Portion],O8874),Table15[Unique ID],0),0)))</f>
        <v/>
      </c>
      <c r="X8874"/>
    </row>
    <row r="8875" spans="2:24" x14ac:dyDescent="0.25">
      <c r="B8875" s="146"/>
      <c r="C8875" s="31"/>
      <c r="D8875" s="31"/>
      <c r="E8875" s="44"/>
      <c r="F8875" s="43"/>
      <c r="G8875" s="84"/>
      <c r="H8875" s="31"/>
      <c r="I8875" s="31"/>
      <c r="J8875" s="84"/>
      <c r="K8875" s="31"/>
      <c r="L8875" s="31"/>
      <c r="M8875" s="169"/>
      <c r="N8875" s="148"/>
      <c r="O8875" s="106"/>
      <c r="P8875" s="43"/>
      <c r="Q8875" s="31"/>
      <c r="R8875" s="84"/>
      <c r="S8875" s="31"/>
      <c r="T8875" s="31"/>
      <c r="U8875" s="169"/>
      <c r="V8875" s="150"/>
      <c r="W8875" s="141" t="str" cm="1">
        <f t="array" ref="W8875">IF(SUM(LEN(B8875:V8875))=0,"",IF(OR(OR(ISBLANK(F8875),SUM(LEN(C8875),LEN(D8875))=0),AND(NOT(E8875="Unknown"),ISBLANK(J8875)),AND(NOT(O8875="Unknown"),ISBLANK(R8875))),"Missing Information", INDEX(Table15[Entire Service Line Classification], MATCH(SUMIFS(Table15[Unique ID],Table15[System-Owned Portion],E8875,Table15[If Material Anything Other than "Lead" in Column E,Was Material Ever Previously Lead?],G8875,Table15[Customer-Owned Portion],O8875),Table15[Unique ID],0),0)))</f>
        <v/>
      </c>
      <c r="X8875"/>
    </row>
    <row r="8876" spans="2:24" x14ac:dyDescent="0.25">
      <c r="B8876" s="146"/>
      <c r="C8876" s="31"/>
      <c r="D8876" s="31"/>
      <c r="E8876" s="44"/>
      <c r="F8876" s="43"/>
      <c r="G8876" s="84"/>
      <c r="H8876" s="31"/>
      <c r="I8876" s="31"/>
      <c r="J8876" s="84"/>
      <c r="K8876" s="31"/>
      <c r="L8876" s="31"/>
      <c r="M8876" s="169"/>
      <c r="N8876" s="148"/>
      <c r="O8876" s="106"/>
      <c r="P8876" s="43"/>
      <c r="Q8876" s="31"/>
      <c r="R8876" s="84"/>
      <c r="S8876" s="31"/>
      <c r="T8876" s="31"/>
      <c r="U8876" s="169"/>
      <c r="V8876" s="150"/>
      <c r="W8876" s="141" t="str" cm="1">
        <f t="array" ref="W8876">IF(SUM(LEN(B8876:V8876))=0,"",IF(OR(OR(ISBLANK(F8876),SUM(LEN(C8876),LEN(D8876))=0),AND(NOT(E8876="Unknown"),ISBLANK(J8876)),AND(NOT(O8876="Unknown"),ISBLANK(R8876))),"Missing Information", INDEX(Table15[Entire Service Line Classification], MATCH(SUMIFS(Table15[Unique ID],Table15[System-Owned Portion],E8876,Table15[If Material Anything Other than "Lead" in Column E,Was Material Ever Previously Lead?],G8876,Table15[Customer-Owned Portion],O8876),Table15[Unique ID],0),0)))</f>
        <v/>
      </c>
      <c r="X8876"/>
    </row>
    <row r="8877" spans="2:24" x14ac:dyDescent="0.25">
      <c r="B8877" s="146"/>
      <c r="C8877" s="31"/>
      <c r="D8877" s="31"/>
      <c r="E8877" s="44"/>
      <c r="F8877" s="43"/>
      <c r="G8877" s="84"/>
      <c r="H8877" s="31"/>
      <c r="I8877" s="31"/>
      <c r="J8877" s="84"/>
      <c r="K8877" s="31"/>
      <c r="L8877" s="31"/>
      <c r="M8877" s="169"/>
      <c r="N8877" s="148"/>
      <c r="O8877" s="106"/>
      <c r="P8877" s="43"/>
      <c r="Q8877" s="31"/>
      <c r="R8877" s="84"/>
      <c r="S8877" s="31"/>
      <c r="T8877" s="31"/>
      <c r="U8877" s="169"/>
      <c r="V8877" s="150"/>
      <c r="W8877" s="141" t="str" cm="1">
        <f t="array" ref="W8877">IF(SUM(LEN(B8877:V8877))=0,"",IF(OR(OR(ISBLANK(F8877),SUM(LEN(C8877),LEN(D8877))=0),AND(NOT(E8877="Unknown"),ISBLANK(J8877)),AND(NOT(O8877="Unknown"),ISBLANK(R8877))),"Missing Information", INDEX(Table15[Entire Service Line Classification], MATCH(SUMIFS(Table15[Unique ID],Table15[System-Owned Portion],E8877,Table15[If Material Anything Other than "Lead" in Column E,Was Material Ever Previously Lead?],G8877,Table15[Customer-Owned Portion],O8877),Table15[Unique ID],0),0)))</f>
        <v/>
      </c>
      <c r="X8877"/>
    </row>
    <row r="8878" spans="2:24" x14ac:dyDescent="0.25">
      <c r="B8878" s="146"/>
      <c r="C8878" s="31"/>
      <c r="D8878" s="31"/>
      <c r="E8878" s="44"/>
      <c r="F8878" s="43"/>
      <c r="G8878" s="84"/>
      <c r="H8878" s="31"/>
      <c r="I8878" s="31"/>
      <c r="J8878" s="84"/>
      <c r="K8878" s="31"/>
      <c r="L8878" s="31"/>
      <c r="M8878" s="169"/>
      <c r="N8878" s="148"/>
      <c r="O8878" s="106"/>
      <c r="P8878" s="43"/>
      <c r="Q8878" s="31"/>
      <c r="R8878" s="84"/>
      <c r="S8878" s="31"/>
      <c r="T8878" s="31"/>
      <c r="U8878" s="169"/>
      <c r="V8878" s="150"/>
      <c r="W8878" s="141" t="str" cm="1">
        <f t="array" ref="W8878">IF(SUM(LEN(B8878:V8878))=0,"",IF(OR(OR(ISBLANK(F8878),SUM(LEN(C8878),LEN(D8878))=0),AND(NOT(E8878="Unknown"),ISBLANK(J8878)),AND(NOT(O8878="Unknown"),ISBLANK(R8878))),"Missing Information", INDEX(Table15[Entire Service Line Classification], MATCH(SUMIFS(Table15[Unique ID],Table15[System-Owned Portion],E8878,Table15[If Material Anything Other than "Lead" in Column E,Was Material Ever Previously Lead?],G8878,Table15[Customer-Owned Portion],O8878),Table15[Unique ID],0),0)))</f>
        <v/>
      </c>
      <c r="X8878"/>
    </row>
    <row r="8879" spans="2:24" x14ac:dyDescent="0.25">
      <c r="B8879" s="146"/>
      <c r="C8879" s="31"/>
      <c r="D8879" s="31"/>
      <c r="E8879" s="44"/>
      <c r="F8879" s="43"/>
      <c r="G8879" s="84"/>
      <c r="H8879" s="31"/>
      <c r="I8879" s="31"/>
      <c r="J8879" s="84"/>
      <c r="K8879" s="31"/>
      <c r="L8879" s="31"/>
      <c r="M8879" s="169"/>
      <c r="N8879" s="148"/>
      <c r="O8879" s="106"/>
      <c r="P8879" s="43"/>
      <c r="Q8879" s="31"/>
      <c r="R8879" s="84"/>
      <c r="S8879" s="31"/>
      <c r="T8879" s="31"/>
      <c r="U8879" s="169"/>
      <c r="V8879" s="150"/>
      <c r="W8879" s="141" t="str" cm="1">
        <f t="array" ref="W8879">IF(SUM(LEN(B8879:V8879))=0,"",IF(OR(OR(ISBLANK(F8879),SUM(LEN(C8879),LEN(D8879))=0),AND(NOT(E8879="Unknown"),ISBLANK(J8879)),AND(NOT(O8879="Unknown"),ISBLANK(R8879))),"Missing Information", INDEX(Table15[Entire Service Line Classification], MATCH(SUMIFS(Table15[Unique ID],Table15[System-Owned Portion],E8879,Table15[If Material Anything Other than "Lead" in Column E,Was Material Ever Previously Lead?],G8879,Table15[Customer-Owned Portion],O8879),Table15[Unique ID],0),0)))</f>
        <v/>
      </c>
      <c r="X8879"/>
    </row>
    <row r="8880" spans="2:24" x14ac:dyDescent="0.25">
      <c r="B8880" s="146"/>
      <c r="C8880" s="31"/>
      <c r="D8880" s="31"/>
      <c r="E8880" s="44"/>
      <c r="F8880" s="43"/>
      <c r="G8880" s="84"/>
      <c r="H8880" s="31"/>
      <c r="I8880" s="31"/>
      <c r="J8880" s="84"/>
      <c r="K8880" s="31"/>
      <c r="L8880" s="31"/>
      <c r="M8880" s="169"/>
      <c r="N8880" s="148"/>
      <c r="O8880" s="106"/>
      <c r="P8880" s="43"/>
      <c r="Q8880" s="31"/>
      <c r="R8880" s="84"/>
      <c r="S8880" s="31"/>
      <c r="T8880" s="31"/>
      <c r="U8880" s="169"/>
      <c r="V8880" s="150"/>
      <c r="W8880" s="141" t="str" cm="1">
        <f t="array" ref="W8880">IF(SUM(LEN(B8880:V8880))=0,"",IF(OR(OR(ISBLANK(F8880),SUM(LEN(C8880),LEN(D8880))=0),AND(NOT(E8880="Unknown"),ISBLANK(J8880)),AND(NOT(O8880="Unknown"),ISBLANK(R8880))),"Missing Information", INDEX(Table15[Entire Service Line Classification], MATCH(SUMIFS(Table15[Unique ID],Table15[System-Owned Portion],E8880,Table15[If Material Anything Other than "Lead" in Column E,Was Material Ever Previously Lead?],G8880,Table15[Customer-Owned Portion],O8880),Table15[Unique ID],0),0)))</f>
        <v/>
      </c>
      <c r="X8880"/>
    </row>
    <row r="8881" spans="2:24" x14ac:dyDescent="0.25">
      <c r="B8881" s="146"/>
      <c r="C8881" s="31"/>
      <c r="D8881" s="31"/>
      <c r="E8881" s="44"/>
      <c r="F8881" s="43"/>
      <c r="G8881" s="84"/>
      <c r="H8881" s="31"/>
      <c r="I8881" s="31"/>
      <c r="J8881" s="84"/>
      <c r="K8881" s="31"/>
      <c r="L8881" s="31"/>
      <c r="M8881" s="169"/>
      <c r="N8881" s="148"/>
      <c r="O8881" s="106"/>
      <c r="P8881" s="43"/>
      <c r="Q8881" s="31"/>
      <c r="R8881" s="84"/>
      <c r="S8881" s="31"/>
      <c r="T8881" s="31"/>
      <c r="U8881" s="169"/>
      <c r="V8881" s="150"/>
      <c r="W8881" s="141" t="str" cm="1">
        <f t="array" ref="W8881">IF(SUM(LEN(B8881:V8881))=0,"",IF(OR(OR(ISBLANK(F8881),SUM(LEN(C8881),LEN(D8881))=0),AND(NOT(E8881="Unknown"),ISBLANK(J8881)),AND(NOT(O8881="Unknown"),ISBLANK(R8881))),"Missing Information", INDEX(Table15[Entire Service Line Classification], MATCH(SUMIFS(Table15[Unique ID],Table15[System-Owned Portion],E8881,Table15[If Material Anything Other than "Lead" in Column E,Was Material Ever Previously Lead?],G8881,Table15[Customer-Owned Portion],O8881),Table15[Unique ID],0),0)))</f>
        <v/>
      </c>
      <c r="X8881"/>
    </row>
    <row r="8882" spans="2:24" x14ac:dyDescent="0.25">
      <c r="B8882" s="146"/>
      <c r="C8882" s="31"/>
      <c r="D8882" s="31"/>
      <c r="E8882" s="44"/>
      <c r="F8882" s="43"/>
      <c r="G8882" s="84"/>
      <c r="H8882" s="31"/>
      <c r="I8882" s="31"/>
      <c r="J8882" s="84"/>
      <c r="K8882" s="31"/>
      <c r="L8882" s="31"/>
      <c r="M8882" s="169"/>
      <c r="N8882" s="148"/>
      <c r="O8882" s="106"/>
      <c r="P8882" s="43"/>
      <c r="Q8882" s="31"/>
      <c r="R8882" s="84"/>
      <c r="S8882" s="31"/>
      <c r="T8882" s="31"/>
      <c r="U8882" s="169"/>
      <c r="V8882" s="150"/>
      <c r="W8882" s="141" t="str" cm="1">
        <f t="array" ref="W8882">IF(SUM(LEN(B8882:V8882))=0,"",IF(OR(OR(ISBLANK(F8882),SUM(LEN(C8882),LEN(D8882))=0),AND(NOT(E8882="Unknown"),ISBLANK(J8882)),AND(NOT(O8882="Unknown"),ISBLANK(R8882))),"Missing Information", INDEX(Table15[Entire Service Line Classification], MATCH(SUMIFS(Table15[Unique ID],Table15[System-Owned Portion],E8882,Table15[If Material Anything Other than "Lead" in Column E,Was Material Ever Previously Lead?],G8882,Table15[Customer-Owned Portion],O8882),Table15[Unique ID],0),0)))</f>
        <v/>
      </c>
      <c r="X8882"/>
    </row>
    <row r="8883" spans="2:24" x14ac:dyDescent="0.25">
      <c r="B8883" s="146"/>
      <c r="C8883" s="31"/>
      <c r="D8883" s="31"/>
      <c r="E8883" s="44"/>
      <c r="F8883" s="43"/>
      <c r="G8883" s="84"/>
      <c r="H8883" s="31"/>
      <c r="I8883" s="31"/>
      <c r="J8883" s="84"/>
      <c r="K8883" s="31"/>
      <c r="L8883" s="31"/>
      <c r="M8883" s="169"/>
      <c r="N8883" s="148"/>
      <c r="O8883" s="106"/>
      <c r="P8883" s="43"/>
      <c r="Q8883" s="31"/>
      <c r="R8883" s="84"/>
      <c r="S8883" s="31"/>
      <c r="T8883" s="31"/>
      <c r="U8883" s="169"/>
      <c r="V8883" s="150"/>
      <c r="W8883" s="141" t="str" cm="1">
        <f t="array" ref="W8883">IF(SUM(LEN(B8883:V8883))=0,"",IF(OR(OR(ISBLANK(F8883),SUM(LEN(C8883),LEN(D8883))=0),AND(NOT(E8883="Unknown"),ISBLANK(J8883)),AND(NOT(O8883="Unknown"),ISBLANK(R8883))),"Missing Information", INDEX(Table15[Entire Service Line Classification], MATCH(SUMIFS(Table15[Unique ID],Table15[System-Owned Portion],E8883,Table15[If Material Anything Other than "Lead" in Column E,Was Material Ever Previously Lead?],G8883,Table15[Customer-Owned Portion],O8883),Table15[Unique ID],0),0)))</f>
        <v/>
      </c>
      <c r="X8883"/>
    </row>
    <row r="8884" spans="2:24" x14ac:dyDescent="0.25">
      <c r="B8884" s="146"/>
      <c r="C8884" s="31"/>
      <c r="D8884" s="31"/>
      <c r="E8884" s="44"/>
      <c r="F8884" s="43"/>
      <c r="G8884" s="84"/>
      <c r="H8884" s="31"/>
      <c r="I8884" s="31"/>
      <c r="J8884" s="84"/>
      <c r="K8884" s="31"/>
      <c r="L8884" s="31"/>
      <c r="M8884" s="169"/>
      <c r="N8884" s="148"/>
      <c r="O8884" s="106"/>
      <c r="P8884" s="43"/>
      <c r="Q8884" s="31"/>
      <c r="R8884" s="84"/>
      <c r="S8884" s="31"/>
      <c r="T8884" s="31"/>
      <c r="U8884" s="169"/>
      <c r="V8884" s="150"/>
      <c r="W8884" s="141" t="str" cm="1">
        <f t="array" ref="W8884">IF(SUM(LEN(B8884:V8884))=0,"",IF(OR(OR(ISBLANK(F8884),SUM(LEN(C8884),LEN(D8884))=0),AND(NOT(E8884="Unknown"),ISBLANK(J8884)),AND(NOT(O8884="Unknown"),ISBLANK(R8884))),"Missing Information", INDEX(Table15[Entire Service Line Classification], MATCH(SUMIFS(Table15[Unique ID],Table15[System-Owned Portion],E8884,Table15[If Material Anything Other than "Lead" in Column E,Was Material Ever Previously Lead?],G8884,Table15[Customer-Owned Portion],O8884),Table15[Unique ID],0),0)))</f>
        <v/>
      </c>
      <c r="X8884"/>
    </row>
    <row r="8885" spans="2:24" x14ac:dyDescent="0.25">
      <c r="B8885" s="146"/>
      <c r="C8885" s="31"/>
      <c r="D8885" s="31"/>
      <c r="E8885" s="44"/>
      <c r="F8885" s="43"/>
      <c r="G8885" s="84"/>
      <c r="H8885" s="31"/>
      <c r="I8885" s="31"/>
      <c r="J8885" s="84"/>
      <c r="K8885" s="31"/>
      <c r="L8885" s="31"/>
      <c r="M8885" s="169"/>
      <c r="N8885" s="148"/>
      <c r="O8885" s="106"/>
      <c r="P8885" s="43"/>
      <c r="Q8885" s="31"/>
      <c r="R8885" s="84"/>
      <c r="S8885" s="31"/>
      <c r="T8885" s="31"/>
      <c r="U8885" s="169"/>
      <c r="V8885" s="150"/>
      <c r="W8885" s="141" t="str" cm="1">
        <f t="array" ref="W8885">IF(SUM(LEN(B8885:V8885))=0,"",IF(OR(OR(ISBLANK(F8885),SUM(LEN(C8885),LEN(D8885))=0),AND(NOT(E8885="Unknown"),ISBLANK(J8885)),AND(NOT(O8885="Unknown"),ISBLANK(R8885))),"Missing Information", INDEX(Table15[Entire Service Line Classification], MATCH(SUMIFS(Table15[Unique ID],Table15[System-Owned Portion],E8885,Table15[If Material Anything Other than "Lead" in Column E,Was Material Ever Previously Lead?],G8885,Table15[Customer-Owned Portion],O8885),Table15[Unique ID],0),0)))</f>
        <v/>
      </c>
      <c r="X8885"/>
    </row>
    <row r="8886" spans="2:24" x14ac:dyDescent="0.25">
      <c r="B8886" s="146"/>
      <c r="C8886" s="31"/>
      <c r="D8886" s="31"/>
      <c r="E8886" s="44"/>
      <c r="F8886" s="43"/>
      <c r="G8886" s="84"/>
      <c r="H8886" s="31"/>
      <c r="I8886" s="31"/>
      <c r="J8886" s="84"/>
      <c r="K8886" s="31"/>
      <c r="L8886" s="31"/>
      <c r="M8886" s="169"/>
      <c r="N8886" s="148"/>
      <c r="O8886" s="106"/>
      <c r="P8886" s="43"/>
      <c r="Q8886" s="31"/>
      <c r="R8886" s="84"/>
      <c r="S8886" s="31"/>
      <c r="T8886" s="31"/>
      <c r="U8886" s="169"/>
      <c r="V8886" s="150"/>
      <c r="W8886" s="141" t="str" cm="1">
        <f t="array" ref="W8886">IF(SUM(LEN(B8886:V8886))=0,"",IF(OR(OR(ISBLANK(F8886),SUM(LEN(C8886),LEN(D8886))=0),AND(NOT(E8886="Unknown"),ISBLANK(J8886)),AND(NOT(O8886="Unknown"),ISBLANK(R8886))),"Missing Information", INDEX(Table15[Entire Service Line Classification], MATCH(SUMIFS(Table15[Unique ID],Table15[System-Owned Portion],E8886,Table15[If Material Anything Other than "Lead" in Column E,Was Material Ever Previously Lead?],G8886,Table15[Customer-Owned Portion],O8886),Table15[Unique ID],0),0)))</f>
        <v/>
      </c>
      <c r="X8886"/>
    </row>
    <row r="8887" spans="2:24" x14ac:dyDescent="0.25">
      <c r="B8887" s="146"/>
      <c r="C8887" s="31"/>
      <c r="D8887" s="31"/>
      <c r="E8887" s="44"/>
      <c r="F8887" s="43"/>
      <c r="G8887" s="84"/>
      <c r="H8887" s="31"/>
      <c r="I8887" s="31"/>
      <c r="J8887" s="84"/>
      <c r="K8887" s="31"/>
      <c r="L8887" s="31"/>
      <c r="M8887" s="169"/>
      <c r="N8887" s="148"/>
      <c r="O8887" s="106"/>
      <c r="P8887" s="43"/>
      <c r="Q8887" s="31"/>
      <c r="R8887" s="84"/>
      <c r="S8887" s="31"/>
      <c r="T8887" s="31"/>
      <c r="U8887" s="169"/>
      <c r="V8887" s="150"/>
      <c r="W8887" s="141" t="str" cm="1">
        <f t="array" ref="W8887">IF(SUM(LEN(B8887:V8887))=0,"",IF(OR(OR(ISBLANK(F8887),SUM(LEN(C8887),LEN(D8887))=0),AND(NOT(E8887="Unknown"),ISBLANK(J8887)),AND(NOT(O8887="Unknown"),ISBLANK(R8887))),"Missing Information", INDEX(Table15[Entire Service Line Classification], MATCH(SUMIFS(Table15[Unique ID],Table15[System-Owned Portion],E8887,Table15[If Material Anything Other than "Lead" in Column E,Was Material Ever Previously Lead?],G8887,Table15[Customer-Owned Portion],O8887),Table15[Unique ID],0),0)))</f>
        <v/>
      </c>
      <c r="X8887"/>
    </row>
    <row r="8888" spans="2:24" x14ac:dyDescent="0.25">
      <c r="B8888" s="146"/>
      <c r="C8888" s="31"/>
      <c r="D8888" s="31"/>
      <c r="E8888" s="44"/>
      <c r="F8888" s="43"/>
      <c r="G8888" s="84"/>
      <c r="H8888" s="31"/>
      <c r="I8888" s="31"/>
      <c r="J8888" s="84"/>
      <c r="K8888" s="31"/>
      <c r="L8888" s="31"/>
      <c r="M8888" s="169"/>
      <c r="N8888" s="148"/>
      <c r="O8888" s="106"/>
      <c r="P8888" s="43"/>
      <c r="Q8888" s="31"/>
      <c r="R8888" s="84"/>
      <c r="S8888" s="31"/>
      <c r="T8888" s="31"/>
      <c r="U8888" s="169"/>
      <c r="V8888" s="150"/>
      <c r="W8888" s="141" t="str" cm="1">
        <f t="array" ref="W8888">IF(SUM(LEN(B8888:V8888))=0,"",IF(OR(OR(ISBLANK(F8888),SUM(LEN(C8888),LEN(D8888))=0),AND(NOT(E8888="Unknown"),ISBLANK(J8888)),AND(NOT(O8888="Unknown"),ISBLANK(R8888))),"Missing Information", INDEX(Table15[Entire Service Line Classification], MATCH(SUMIFS(Table15[Unique ID],Table15[System-Owned Portion],E8888,Table15[If Material Anything Other than "Lead" in Column E,Was Material Ever Previously Lead?],G8888,Table15[Customer-Owned Portion],O8888),Table15[Unique ID],0),0)))</f>
        <v/>
      </c>
      <c r="X8888"/>
    </row>
    <row r="8889" spans="2:24" x14ac:dyDescent="0.25">
      <c r="B8889" s="146"/>
      <c r="C8889" s="31"/>
      <c r="D8889" s="31"/>
      <c r="E8889" s="44"/>
      <c r="F8889" s="43"/>
      <c r="G8889" s="84"/>
      <c r="H8889" s="31"/>
      <c r="I8889" s="31"/>
      <c r="J8889" s="84"/>
      <c r="K8889" s="31"/>
      <c r="L8889" s="31"/>
      <c r="M8889" s="169"/>
      <c r="N8889" s="148"/>
      <c r="O8889" s="106"/>
      <c r="P8889" s="43"/>
      <c r="Q8889" s="31"/>
      <c r="R8889" s="84"/>
      <c r="S8889" s="31"/>
      <c r="T8889" s="31"/>
      <c r="U8889" s="169"/>
      <c r="V8889" s="150"/>
      <c r="W8889" s="141" t="str" cm="1">
        <f t="array" ref="W8889">IF(SUM(LEN(B8889:V8889))=0,"",IF(OR(OR(ISBLANK(F8889),SUM(LEN(C8889),LEN(D8889))=0),AND(NOT(E8889="Unknown"),ISBLANK(J8889)),AND(NOT(O8889="Unknown"),ISBLANK(R8889))),"Missing Information", INDEX(Table15[Entire Service Line Classification], MATCH(SUMIFS(Table15[Unique ID],Table15[System-Owned Portion],E8889,Table15[If Material Anything Other than "Lead" in Column E,Was Material Ever Previously Lead?],G8889,Table15[Customer-Owned Portion],O8889),Table15[Unique ID],0),0)))</f>
        <v/>
      </c>
      <c r="X8889"/>
    </row>
    <row r="8890" spans="2:24" x14ac:dyDescent="0.25">
      <c r="B8890" s="146"/>
      <c r="C8890" s="31"/>
      <c r="D8890" s="31"/>
      <c r="E8890" s="44"/>
      <c r="F8890" s="43"/>
      <c r="G8890" s="84"/>
      <c r="H8890" s="31"/>
      <c r="I8890" s="31"/>
      <c r="J8890" s="84"/>
      <c r="K8890" s="31"/>
      <c r="L8890" s="31"/>
      <c r="M8890" s="169"/>
      <c r="N8890" s="148"/>
      <c r="O8890" s="106"/>
      <c r="P8890" s="43"/>
      <c r="Q8890" s="31"/>
      <c r="R8890" s="84"/>
      <c r="S8890" s="31"/>
      <c r="T8890" s="31"/>
      <c r="U8890" s="169"/>
      <c r="V8890" s="150"/>
      <c r="W8890" s="141" t="str" cm="1">
        <f t="array" ref="W8890">IF(SUM(LEN(B8890:V8890))=0,"",IF(OR(OR(ISBLANK(F8890),SUM(LEN(C8890),LEN(D8890))=0),AND(NOT(E8890="Unknown"),ISBLANK(J8890)),AND(NOT(O8890="Unknown"),ISBLANK(R8890))),"Missing Information", INDEX(Table15[Entire Service Line Classification], MATCH(SUMIFS(Table15[Unique ID],Table15[System-Owned Portion],E8890,Table15[If Material Anything Other than "Lead" in Column E,Was Material Ever Previously Lead?],G8890,Table15[Customer-Owned Portion],O8890),Table15[Unique ID],0),0)))</f>
        <v/>
      </c>
      <c r="X8890"/>
    </row>
    <row r="8891" spans="2:24" x14ac:dyDescent="0.25">
      <c r="B8891" s="146"/>
      <c r="C8891" s="31"/>
      <c r="D8891" s="31"/>
      <c r="E8891" s="44"/>
      <c r="F8891" s="43"/>
      <c r="G8891" s="84"/>
      <c r="H8891" s="31"/>
      <c r="I8891" s="31"/>
      <c r="J8891" s="84"/>
      <c r="K8891" s="31"/>
      <c r="L8891" s="31"/>
      <c r="M8891" s="169"/>
      <c r="N8891" s="148"/>
      <c r="O8891" s="106"/>
      <c r="P8891" s="43"/>
      <c r="Q8891" s="31"/>
      <c r="R8891" s="84"/>
      <c r="S8891" s="31"/>
      <c r="T8891" s="31"/>
      <c r="U8891" s="169"/>
      <c r="V8891" s="150"/>
      <c r="W8891" s="141" t="str" cm="1">
        <f t="array" ref="W8891">IF(SUM(LEN(B8891:V8891))=0,"",IF(OR(OR(ISBLANK(F8891),SUM(LEN(C8891),LEN(D8891))=0),AND(NOT(E8891="Unknown"),ISBLANK(J8891)),AND(NOT(O8891="Unknown"),ISBLANK(R8891))),"Missing Information", INDEX(Table15[Entire Service Line Classification], MATCH(SUMIFS(Table15[Unique ID],Table15[System-Owned Portion],E8891,Table15[If Material Anything Other than "Lead" in Column E,Was Material Ever Previously Lead?],G8891,Table15[Customer-Owned Portion],O8891),Table15[Unique ID],0),0)))</f>
        <v/>
      </c>
      <c r="X8891"/>
    </row>
    <row r="8892" spans="2:24" x14ac:dyDescent="0.25">
      <c r="B8892" s="146"/>
      <c r="C8892" s="31"/>
      <c r="D8892" s="31"/>
      <c r="E8892" s="44"/>
      <c r="F8892" s="43"/>
      <c r="G8892" s="84"/>
      <c r="H8892" s="31"/>
      <c r="I8892" s="31"/>
      <c r="J8892" s="84"/>
      <c r="K8892" s="31"/>
      <c r="L8892" s="31"/>
      <c r="M8892" s="169"/>
      <c r="N8892" s="148"/>
      <c r="O8892" s="106"/>
      <c r="P8892" s="43"/>
      <c r="Q8892" s="31"/>
      <c r="R8892" s="84"/>
      <c r="S8892" s="31"/>
      <c r="T8892" s="31"/>
      <c r="U8892" s="169"/>
      <c r="V8892" s="150"/>
      <c r="W8892" s="141" t="str" cm="1">
        <f t="array" ref="W8892">IF(SUM(LEN(B8892:V8892))=0,"",IF(OR(OR(ISBLANK(F8892),SUM(LEN(C8892),LEN(D8892))=0),AND(NOT(E8892="Unknown"),ISBLANK(J8892)),AND(NOT(O8892="Unknown"),ISBLANK(R8892))),"Missing Information", INDEX(Table15[Entire Service Line Classification], MATCH(SUMIFS(Table15[Unique ID],Table15[System-Owned Portion],E8892,Table15[If Material Anything Other than "Lead" in Column E,Was Material Ever Previously Lead?],G8892,Table15[Customer-Owned Portion],O8892),Table15[Unique ID],0),0)))</f>
        <v/>
      </c>
      <c r="X8892"/>
    </row>
    <row r="8893" spans="2:24" x14ac:dyDescent="0.25">
      <c r="B8893" s="146"/>
      <c r="C8893" s="31"/>
      <c r="D8893" s="31"/>
      <c r="E8893" s="44"/>
      <c r="F8893" s="43"/>
      <c r="G8893" s="84"/>
      <c r="H8893" s="31"/>
      <c r="I8893" s="31"/>
      <c r="J8893" s="84"/>
      <c r="K8893" s="31"/>
      <c r="L8893" s="31"/>
      <c r="M8893" s="169"/>
      <c r="N8893" s="148"/>
      <c r="O8893" s="106"/>
      <c r="P8893" s="43"/>
      <c r="Q8893" s="31"/>
      <c r="R8893" s="84"/>
      <c r="S8893" s="31"/>
      <c r="T8893" s="31"/>
      <c r="U8893" s="169"/>
      <c r="V8893" s="150"/>
      <c r="W8893" s="141" t="str" cm="1">
        <f t="array" ref="W8893">IF(SUM(LEN(B8893:V8893))=0,"",IF(OR(OR(ISBLANK(F8893),SUM(LEN(C8893),LEN(D8893))=0),AND(NOT(E8893="Unknown"),ISBLANK(J8893)),AND(NOT(O8893="Unknown"),ISBLANK(R8893))),"Missing Information", INDEX(Table15[Entire Service Line Classification], MATCH(SUMIFS(Table15[Unique ID],Table15[System-Owned Portion],E8893,Table15[If Material Anything Other than "Lead" in Column E,Was Material Ever Previously Lead?],G8893,Table15[Customer-Owned Portion],O8893),Table15[Unique ID],0),0)))</f>
        <v/>
      </c>
      <c r="X8893"/>
    </row>
    <row r="8894" spans="2:24" x14ac:dyDescent="0.25">
      <c r="B8894" s="146"/>
      <c r="C8894" s="31"/>
      <c r="D8894" s="31"/>
      <c r="E8894" s="44"/>
      <c r="F8894" s="43"/>
      <c r="G8894" s="84"/>
      <c r="H8894" s="31"/>
      <c r="I8894" s="31"/>
      <c r="J8894" s="84"/>
      <c r="K8894" s="31"/>
      <c r="L8894" s="31"/>
      <c r="M8894" s="169"/>
      <c r="N8894" s="148"/>
      <c r="O8894" s="106"/>
      <c r="P8894" s="43"/>
      <c r="Q8894" s="31"/>
      <c r="R8894" s="84"/>
      <c r="S8894" s="31"/>
      <c r="T8894" s="31"/>
      <c r="U8894" s="169"/>
      <c r="V8894" s="150"/>
      <c r="W8894" s="141" t="str" cm="1">
        <f t="array" ref="W8894">IF(SUM(LEN(B8894:V8894))=0,"",IF(OR(OR(ISBLANK(F8894),SUM(LEN(C8894),LEN(D8894))=0),AND(NOT(E8894="Unknown"),ISBLANK(J8894)),AND(NOT(O8894="Unknown"),ISBLANK(R8894))),"Missing Information", INDEX(Table15[Entire Service Line Classification], MATCH(SUMIFS(Table15[Unique ID],Table15[System-Owned Portion],E8894,Table15[If Material Anything Other than "Lead" in Column E,Was Material Ever Previously Lead?],G8894,Table15[Customer-Owned Portion],O8894),Table15[Unique ID],0),0)))</f>
        <v/>
      </c>
      <c r="X8894"/>
    </row>
    <row r="8895" spans="2:24" x14ac:dyDescent="0.25">
      <c r="B8895" s="146"/>
      <c r="C8895" s="31"/>
      <c r="D8895" s="31"/>
      <c r="E8895" s="44"/>
      <c r="F8895" s="43"/>
      <c r="G8895" s="84"/>
      <c r="H8895" s="31"/>
      <c r="I8895" s="31"/>
      <c r="J8895" s="84"/>
      <c r="K8895" s="31"/>
      <c r="L8895" s="31"/>
      <c r="M8895" s="169"/>
      <c r="N8895" s="148"/>
      <c r="O8895" s="106"/>
      <c r="P8895" s="43"/>
      <c r="Q8895" s="31"/>
      <c r="R8895" s="84"/>
      <c r="S8895" s="31"/>
      <c r="T8895" s="31"/>
      <c r="U8895" s="169"/>
      <c r="V8895" s="150"/>
      <c r="W8895" s="141" t="str" cm="1">
        <f t="array" ref="W8895">IF(SUM(LEN(B8895:V8895))=0,"",IF(OR(OR(ISBLANK(F8895),SUM(LEN(C8895),LEN(D8895))=0),AND(NOT(E8895="Unknown"),ISBLANK(J8895)),AND(NOT(O8895="Unknown"),ISBLANK(R8895))),"Missing Information", INDEX(Table15[Entire Service Line Classification], MATCH(SUMIFS(Table15[Unique ID],Table15[System-Owned Portion],E8895,Table15[If Material Anything Other than "Lead" in Column E,Was Material Ever Previously Lead?],G8895,Table15[Customer-Owned Portion],O8895),Table15[Unique ID],0),0)))</f>
        <v/>
      </c>
      <c r="X8895"/>
    </row>
    <row r="8896" spans="2:24" x14ac:dyDescent="0.25">
      <c r="B8896" s="146"/>
      <c r="C8896" s="31"/>
      <c r="D8896" s="31"/>
      <c r="E8896" s="44"/>
      <c r="F8896" s="43"/>
      <c r="G8896" s="84"/>
      <c r="H8896" s="31"/>
      <c r="I8896" s="31"/>
      <c r="J8896" s="84"/>
      <c r="K8896" s="31"/>
      <c r="L8896" s="31"/>
      <c r="M8896" s="169"/>
      <c r="N8896" s="148"/>
      <c r="O8896" s="106"/>
      <c r="P8896" s="43"/>
      <c r="Q8896" s="31"/>
      <c r="R8896" s="84"/>
      <c r="S8896" s="31"/>
      <c r="T8896" s="31"/>
      <c r="U8896" s="169"/>
      <c r="V8896" s="150"/>
      <c r="W8896" s="141" t="str" cm="1">
        <f t="array" ref="W8896">IF(SUM(LEN(B8896:V8896))=0,"",IF(OR(OR(ISBLANK(F8896),SUM(LEN(C8896),LEN(D8896))=0),AND(NOT(E8896="Unknown"),ISBLANK(J8896)),AND(NOT(O8896="Unknown"),ISBLANK(R8896))),"Missing Information", INDEX(Table15[Entire Service Line Classification], MATCH(SUMIFS(Table15[Unique ID],Table15[System-Owned Portion],E8896,Table15[If Material Anything Other than "Lead" in Column E,Was Material Ever Previously Lead?],G8896,Table15[Customer-Owned Portion],O8896),Table15[Unique ID],0),0)))</f>
        <v/>
      </c>
      <c r="X8896"/>
    </row>
    <row r="8897" spans="2:24" x14ac:dyDescent="0.25">
      <c r="B8897" s="146"/>
      <c r="C8897" s="31"/>
      <c r="D8897" s="31"/>
      <c r="E8897" s="44"/>
      <c r="F8897" s="43"/>
      <c r="G8897" s="84"/>
      <c r="H8897" s="31"/>
      <c r="I8897" s="31"/>
      <c r="J8897" s="84"/>
      <c r="K8897" s="31"/>
      <c r="L8897" s="31"/>
      <c r="M8897" s="169"/>
      <c r="N8897" s="148"/>
      <c r="O8897" s="106"/>
      <c r="P8897" s="43"/>
      <c r="Q8897" s="31"/>
      <c r="R8897" s="84"/>
      <c r="S8897" s="31"/>
      <c r="T8897" s="31"/>
      <c r="U8897" s="169"/>
      <c r="V8897" s="150"/>
      <c r="W8897" s="141" t="str" cm="1">
        <f t="array" ref="W8897">IF(SUM(LEN(B8897:V8897))=0,"",IF(OR(OR(ISBLANK(F8897),SUM(LEN(C8897),LEN(D8897))=0),AND(NOT(E8897="Unknown"),ISBLANK(J8897)),AND(NOT(O8897="Unknown"),ISBLANK(R8897))),"Missing Information", INDEX(Table15[Entire Service Line Classification], MATCH(SUMIFS(Table15[Unique ID],Table15[System-Owned Portion],E8897,Table15[If Material Anything Other than "Lead" in Column E,Was Material Ever Previously Lead?],G8897,Table15[Customer-Owned Portion],O8897),Table15[Unique ID],0),0)))</f>
        <v/>
      </c>
      <c r="X8897"/>
    </row>
    <row r="8898" spans="2:24" x14ac:dyDescent="0.25">
      <c r="B8898" s="146"/>
      <c r="C8898" s="31"/>
      <c r="D8898" s="31"/>
      <c r="E8898" s="44"/>
      <c r="F8898" s="43"/>
      <c r="G8898" s="84"/>
      <c r="H8898" s="31"/>
      <c r="I8898" s="31"/>
      <c r="J8898" s="84"/>
      <c r="K8898" s="31"/>
      <c r="L8898" s="31"/>
      <c r="M8898" s="169"/>
      <c r="N8898" s="148"/>
      <c r="O8898" s="106"/>
      <c r="P8898" s="43"/>
      <c r="Q8898" s="31"/>
      <c r="R8898" s="84"/>
      <c r="S8898" s="31"/>
      <c r="T8898" s="31"/>
      <c r="U8898" s="169"/>
      <c r="V8898" s="150"/>
      <c r="W8898" s="141" t="str" cm="1">
        <f t="array" ref="W8898">IF(SUM(LEN(B8898:V8898))=0,"",IF(OR(OR(ISBLANK(F8898),SUM(LEN(C8898),LEN(D8898))=0),AND(NOT(E8898="Unknown"),ISBLANK(J8898)),AND(NOT(O8898="Unknown"),ISBLANK(R8898))),"Missing Information", INDEX(Table15[Entire Service Line Classification], MATCH(SUMIFS(Table15[Unique ID],Table15[System-Owned Portion],E8898,Table15[If Material Anything Other than "Lead" in Column E,Was Material Ever Previously Lead?],G8898,Table15[Customer-Owned Portion],O8898),Table15[Unique ID],0),0)))</f>
        <v/>
      </c>
      <c r="X8898"/>
    </row>
    <row r="8899" spans="2:24" x14ac:dyDescent="0.25">
      <c r="B8899" s="146"/>
      <c r="C8899" s="31"/>
      <c r="D8899" s="31"/>
      <c r="E8899" s="44"/>
      <c r="F8899" s="43"/>
      <c r="G8899" s="84"/>
      <c r="H8899" s="31"/>
      <c r="I8899" s="31"/>
      <c r="J8899" s="84"/>
      <c r="K8899" s="31"/>
      <c r="L8899" s="31"/>
      <c r="M8899" s="169"/>
      <c r="N8899" s="148"/>
      <c r="O8899" s="106"/>
      <c r="P8899" s="43"/>
      <c r="Q8899" s="31"/>
      <c r="R8899" s="84"/>
      <c r="S8899" s="31"/>
      <c r="T8899" s="31"/>
      <c r="U8899" s="169"/>
      <c r="V8899" s="150"/>
      <c r="W8899" s="141" t="str" cm="1">
        <f t="array" ref="W8899">IF(SUM(LEN(B8899:V8899))=0,"",IF(OR(OR(ISBLANK(F8899),SUM(LEN(C8899),LEN(D8899))=0),AND(NOT(E8899="Unknown"),ISBLANK(J8899)),AND(NOT(O8899="Unknown"),ISBLANK(R8899))),"Missing Information", INDEX(Table15[Entire Service Line Classification], MATCH(SUMIFS(Table15[Unique ID],Table15[System-Owned Portion],E8899,Table15[If Material Anything Other than "Lead" in Column E,Was Material Ever Previously Lead?],G8899,Table15[Customer-Owned Portion],O8899),Table15[Unique ID],0),0)))</f>
        <v/>
      </c>
      <c r="X8899"/>
    </row>
    <row r="8900" spans="2:24" x14ac:dyDescent="0.25">
      <c r="B8900" s="146"/>
      <c r="C8900" s="31"/>
      <c r="D8900" s="31"/>
      <c r="E8900" s="44"/>
      <c r="F8900" s="43"/>
      <c r="G8900" s="84"/>
      <c r="H8900" s="31"/>
      <c r="I8900" s="31"/>
      <c r="J8900" s="84"/>
      <c r="K8900" s="31"/>
      <c r="L8900" s="31"/>
      <c r="M8900" s="169"/>
      <c r="N8900" s="148"/>
      <c r="O8900" s="106"/>
      <c r="P8900" s="43"/>
      <c r="Q8900" s="31"/>
      <c r="R8900" s="84"/>
      <c r="S8900" s="31"/>
      <c r="T8900" s="31"/>
      <c r="U8900" s="169"/>
      <c r="V8900" s="150"/>
      <c r="W8900" s="141" t="str" cm="1">
        <f t="array" ref="W8900">IF(SUM(LEN(B8900:V8900))=0,"",IF(OR(OR(ISBLANK(F8900),SUM(LEN(C8900),LEN(D8900))=0),AND(NOT(E8900="Unknown"),ISBLANK(J8900)),AND(NOT(O8900="Unknown"),ISBLANK(R8900))),"Missing Information", INDEX(Table15[Entire Service Line Classification], MATCH(SUMIFS(Table15[Unique ID],Table15[System-Owned Portion],E8900,Table15[If Material Anything Other than "Lead" in Column E,Was Material Ever Previously Lead?],G8900,Table15[Customer-Owned Portion],O8900),Table15[Unique ID],0),0)))</f>
        <v/>
      </c>
      <c r="X8900"/>
    </row>
    <row r="8901" spans="2:24" x14ac:dyDescent="0.25">
      <c r="B8901" s="146"/>
      <c r="C8901" s="31"/>
      <c r="D8901" s="31"/>
      <c r="E8901" s="44"/>
      <c r="F8901" s="43"/>
      <c r="G8901" s="84"/>
      <c r="H8901" s="31"/>
      <c r="I8901" s="31"/>
      <c r="J8901" s="84"/>
      <c r="K8901" s="31"/>
      <c r="L8901" s="31"/>
      <c r="M8901" s="169"/>
      <c r="N8901" s="148"/>
      <c r="O8901" s="106"/>
      <c r="P8901" s="43"/>
      <c r="Q8901" s="31"/>
      <c r="R8901" s="84"/>
      <c r="S8901" s="31"/>
      <c r="T8901" s="31"/>
      <c r="U8901" s="169"/>
      <c r="V8901" s="150"/>
      <c r="W8901" s="141" t="str" cm="1">
        <f t="array" ref="W8901">IF(SUM(LEN(B8901:V8901))=0,"",IF(OR(OR(ISBLANK(F8901),SUM(LEN(C8901),LEN(D8901))=0),AND(NOT(E8901="Unknown"),ISBLANK(J8901)),AND(NOT(O8901="Unknown"),ISBLANK(R8901))),"Missing Information", INDEX(Table15[Entire Service Line Classification], MATCH(SUMIFS(Table15[Unique ID],Table15[System-Owned Portion],E8901,Table15[If Material Anything Other than "Lead" in Column E,Was Material Ever Previously Lead?],G8901,Table15[Customer-Owned Portion],O8901),Table15[Unique ID],0),0)))</f>
        <v/>
      </c>
      <c r="X8901"/>
    </row>
    <row r="8902" spans="2:24" x14ac:dyDescent="0.25">
      <c r="B8902" s="146"/>
      <c r="C8902" s="31"/>
      <c r="D8902" s="31"/>
      <c r="E8902" s="44"/>
      <c r="F8902" s="43"/>
      <c r="G8902" s="84"/>
      <c r="H8902" s="31"/>
      <c r="I8902" s="31"/>
      <c r="J8902" s="84"/>
      <c r="K8902" s="31"/>
      <c r="L8902" s="31"/>
      <c r="M8902" s="169"/>
      <c r="N8902" s="148"/>
      <c r="O8902" s="106"/>
      <c r="P8902" s="43"/>
      <c r="Q8902" s="31"/>
      <c r="R8902" s="84"/>
      <c r="S8902" s="31"/>
      <c r="T8902" s="31"/>
      <c r="U8902" s="169"/>
      <c r="V8902" s="150"/>
      <c r="W8902" s="141" t="str" cm="1">
        <f t="array" ref="W8902">IF(SUM(LEN(B8902:V8902))=0,"",IF(OR(OR(ISBLANK(F8902),SUM(LEN(C8902),LEN(D8902))=0),AND(NOT(E8902="Unknown"),ISBLANK(J8902)),AND(NOT(O8902="Unknown"),ISBLANK(R8902))),"Missing Information", INDEX(Table15[Entire Service Line Classification], MATCH(SUMIFS(Table15[Unique ID],Table15[System-Owned Portion],E8902,Table15[If Material Anything Other than "Lead" in Column E,Was Material Ever Previously Lead?],G8902,Table15[Customer-Owned Portion],O8902),Table15[Unique ID],0),0)))</f>
        <v/>
      </c>
      <c r="X8902"/>
    </row>
    <row r="8903" spans="2:24" x14ac:dyDescent="0.25">
      <c r="B8903" s="146"/>
      <c r="C8903" s="31"/>
      <c r="D8903" s="31"/>
      <c r="E8903" s="44"/>
      <c r="F8903" s="43"/>
      <c r="G8903" s="84"/>
      <c r="H8903" s="31"/>
      <c r="I8903" s="31"/>
      <c r="J8903" s="84"/>
      <c r="K8903" s="31"/>
      <c r="L8903" s="31"/>
      <c r="M8903" s="169"/>
      <c r="N8903" s="148"/>
      <c r="O8903" s="106"/>
      <c r="P8903" s="43"/>
      <c r="Q8903" s="31"/>
      <c r="R8903" s="84"/>
      <c r="S8903" s="31"/>
      <c r="T8903" s="31"/>
      <c r="U8903" s="169"/>
      <c r="V8903" s="150"/>
      <c r="W8903" s="141" t="str" cm="1">
        <f t="array" ref="W8903">IF(SUM(LEN(B8903:V8903))=0,"",IF(OR(OR(ISBLANK(F8903),SUM(LEN(C8903),LEN(D8903))=0),AND(NOT(E8903="Unknown"),ISBLANK(J8903)),AND(NOT(O8903="Unknown"),ISBLANK(R8903))),"Missing Information", INDEX(Table15[Entire Service Line Classification], MATCH(SUMIFS(Table15[Unique ID],Table15[System-Owned Portion],E8903,Table15[If Material Anything Other than "Lead" in Column E,Was Material Ever Previously Lead?],G8903,Table15[Customer-Owned Portion],O8903),Table15[Unique ID],0),0)))</f>
        <v/>
      </c>
      <c r="X8903"/>
    </row>
    <row r="8904" spans="2:24" x14ac:dyDescent="0.25">
      <c r="B8904" s="146"/>
      <c r="C8904" s="31"/>
      <c r="D8904" s="31"/>
      <c r="E8904" s="44"/>
      <c r="F8904" s="43"/>
      <c r="G8904" s="84"/>
      <c r="H8904" s="31"/>
      <c r="I8904" s="31"/>
      <c r="J8904" s="84"/>
      <c r="K8904" s="31"/>
      <c r="L8904" s="31"/>
      <c r="M8904" s="169"/>
      <c r="N8904" s="148"/>
      <c r="O8904" s="106"/>
      <c r="P8904" s="43"/>
      <c r="Q8904" s="31"/>
      <c r="R8904" s="84"/>
      <c r="S8904" s="31"/>
      <c r="T8904" s="31"/>
      <c r="U8904" s="169"/>
      <c r="V8904" s="150"/>
      <c r="W8904" s="141" t="str" cm="1">
        <f t="array" ref="W8904">IF(SUM(LEN(B8904:V8904))=0,"",IF(OR(OR(ISBLANK(F8904),SUM(LEN(C8904),LEN(D8904))=0),AND(NOT(E8904="Unknown"),ISBLANK(J8904)),AND(NOT(O8904="Unknown"),ISBLANK(R8904))),"Missing Information", INDEX(Table15[Entire Service Line Classification], MATCH(SUMIFS(Table15[Unique ID],Table15[System-Owned Portion],E8904,Table15[If Material Anything Other than "Lead" in Column E,Was Material Ever Previously Lead?],G8904,Table15[Customer-Owned Portion],O8904),Table15[Unique ID],0),0)))</f>
        <v/>
      </c>
      <c r="X8904"/>
    </row>
    <row r="8905" spans="2:24" x14ac:dyDescent="0.25">
      <c r="B8905" s="146"/>
      <c r="C8905" s="31"/>
      <c r="D8905" s="31"/>
      <c r="E8905" s="44"/>
      <c r="F8905" s="43"/>
      <c r="G8905" s="84"/>
      <c r="H8905" s="31"/>
      <c r="I8905" s="31"/>
      <c r="J8905" s="84"/>
      <c r="K8905" s="31"/>
      <c r="L8905" s="31"/>
      <c r="M8905" s="169"/>
      <c r="N8905" s="148"/>
      <c r="O8905" s="106"/>
      <c r="P8905" s="43"/>
      <c r="Q8905" s="31"/>
      <c r="R8905" s="84"/>
      <c r="S8905" s="31"/>
      <c r="T8905" s="31"/>
      <c r="U8905" s="169"/>
      <c r="V8905" s="150"/>
      <c r="W8905" s="141" t="str" cm="1">
        <f t="array" ref="W8905">IF(SUM(LEN(B8905:V8905))=0,"",IF(OR(OR(ISBLANK(F8905),SUM(LEN(C8905),LEN(D8905))=0),AND(NOT(E8905="Unknown"),ISBLANK(J8905)),AND(NOT(O8905="Unknown"),ISBLANK(R8905))),"Missing Information", INDEX(Table15[Entire Service Line Classification], MATCH(SUMIFS(Table15[Unique ID],Table15[System-Owned Portion],E8905,Table15[If Material Anything Other than "Lead" in Column E,Was Material Ever Previously Lead?],G8905,Table15[Customer-Owned Portion],O8905),Table15[Unique ID],0),0)))</f>
        <v/>
      </c>
      <c r="X8905"/>
    </row>
    <row r="8906" spans="2:24" x14ac:dyDescent="0.25">
      <c r="B8906" s="146"/>
      <c r="C8906" s="31"/>
      <c r="D8906" s="31"/>
      <c r="E8906" s="44"/>
      <c r="F8906" s="43"/>
      <c r="G8906" s="84"/>
      <c r="H8906" s="31"/>
      <c r="I8906" s="31"/>
      <c r="J8906" s="84"/>
      <c r="K8906" s="31"/>
      <c r="L8906" s="31"/>
      <c r="M8906" s="169"/>
      <c r="N8906" s="148"/>
      <c r="O8906" s="106"/>
      <c r="P8906" s="43"/>
      <c r="Q8906" s="31"/>
      <c r="R8906" s="84"/>
      <c r="S8906" s="31"/>
      <c r="T8906" s="31"/>
      <c r="U8906" s="169"/>
      <c r="V8906" s="150"/>
      <c r="W8906" s="141" t="str" cm="1">
        <f t="array" ref="W8906">IF(SUM(LEN(B8906:V8906))=0,"",IF(OR(OR(ISBLANK(F8906),SUM(LEN(C8906),LEN(D8906))=0),AND(NOT(E8906="Unknown"),ISBLANK(J8906)),AND(NOT(O8906="Unknown"),ISBLANK(R8906))),"Missing Information", INDEX(Table15[Entire Service Line Classification], MATCH(SUMIFS(Table15[Unique ID],Table15[System-Owned Portion],E8906,Table15[If Material Anything Other than "Lead" in Column E,Was Material Ever Previously Lead?],G8906,Table15[Customer-Owned Portion],O8906),Table15[Unique ID],0),0)))</f>
        <v/>
      </c>
      <c r="X8906"/>
    </row>
    <row r="8907" spans="2:24" x14ac:dyDescent="0.25">
      <c r="B8907" s="146"/>
      <c r="C8907" s="31"/>
      <c r="D8907" s="31"/>
      <c r="E8907" s="44"/>
      <c r="F8907" s="43"/>
      <c r="G8907" s="84"/>
      <c r="H8907" s="31"/>
      <c r="I8907" s="31"/>
      <c r="J8907" s="84"/>
      <c r="K8907" s="31"/>
      <c r="L8907" s="31"/>
      <c r="M8907" s="169"/>
      <c r="N8907" s="148"/>
      <c r="O8907" s="106"/>
      <c r="P8907" s="43"/>
      <c r="Q8907" s="31"/>
      <c r="R8907" s="84"/>
      <c r="S8907" s="31"/>
      <c r="T8907" s="31"/>
      <c r="U8907" s="169"/>
      <c r="V8907" s="150"/>
      <c r="W8907" s="141" t="str" cm="1">
        <f t="array" ref="W8907">IF(SUM(LEN(B8907:V8907))=0,"",IF(OR(OR(ISBLANK(F8907),SUM(LEN(C8907),LEN(D8907))=0),AND(NOT(E8907="Unknown"),ISBLANK(J8907)),AND(NOT(O8907="Unknown"),ISBLANK(R8907))),"Missing Information", INDEX(Table15[Entire Service Line Classification], MATCH(SUMIFS(Table15[Unique ID],Table15[System-Owned Portion],E8907,Table15[If Material Anything Other than "Lead" in Column E,Was Material Ever Previously Lead?],G8907,Table15[Customer-Owned Portion],O8907),Table15[Unique ID],0),0)))</f>
        <v/>
      </c>
      <c r="X8907"/>
    </row>
    <row r="8908" spans="2:24" x14ac:dyDescent="0.25">
      <c r="B8908" s="146"/>
      <c r="C8908" s="31"/>
      <c r="D8908" s="31"/>
      <c r="E8908" s="44"/>
      <c r="F8908" s="43"/>
      <c r="G8908" s="84"/>
      <c r="H8908" s="31"/>
      <c r="I8908" s="31"/>
      <c r="J8908" s="84"/>
      <c r="K8908" s="31"/>
      <c r="L8908" s="31"/>
      <c r="M8908" s="169"/>
      <c r="N8908" s="148"/>
      <c r="O8908" s="106"/>
      <c r="P8908" s="43"/>
      <c r="Q8908" s="31"/>
      <c r="R8908" s="84"/>
      <c r="S8908" s="31"/>
      <c r="T8908" s="31"/>
      <c r="U8908" s="169"/>
      <c r="V8908" s="150"/>
      <c r="W8908" s="141" t="str" cm="1">
        <f t="array" ref="W8908">IF(SUM(LEN(B8908:V8908))=0,"",IF(OR(OR(ISBLANK(F8908),SUM(LEN(C8908),LEN(D8908))=0),AND(NOT(E8908="Unknown"),ISBLANK(J8908)),AND(NOT(O8908="Unknown"),ISBLANK(R8908))),"Missing Information", INDEX(Table15[Entire Service Line Classification], MATCH(SUMIFS(Table15[Unique ID],Table15[System-Owned Portion],E8908,Table15[If Material Anything Other than "Lead" in Column E,Was Material Ever Previously Lead?],G8908,Table15[Customer-Owned Portion],O8908),Table15[Unique ID],0),0)))</f>
        <v/>
      </c>
      <c r="X8908"/>
    </row>
    <row r="8909" spans="2:24" x14ac:dyDescent="0.25">
      <c r="B8909" s="146"/>
      <c r="C8909" s="31"/>
      <c r="D8909" s="31"/>
      <c r="E8909" s="44"/>
      <c r="F8909" s="43"/>
      <c r="G8909" s="84"/>
      <c r="H8909" s="31"/>
      <c r="I8909" s="31"/>
      <c r="J8909" s="84"/>
      <c r="K8909" s="31"/>
      <c r="L8909" s="31"/>
      <c r="M8909" s="169"/>
      <c r="N8909" s="148"/>
      <c r="O8909" s="106"/>
      <c r="P8909" s="43"/>
      <c r="Q8909" s="31"/>
      <c r="R8909" s="84"/>
      <c r="S8909" s="31"/>
      <c r="T8909" s="31"/>
      <c r="U8909" s="169"/>
      <c r="V8909" s="150"/>
      <c r="W8909" s="141" t="str" cm="1">
        <f t="array" ref="W8909">IF(SUM(LEN(B8909:V8909))=0,"",IF(OR(OR(ISBLANK(F8909),SUM(LEN(C8909),LEN(D8909))=0),AND(NOT(E8909="Unknown"),ISBLANK(J8909)),AND(NOT(O8909="Unknown"),ISBLANK(R8909))),"Missing Information", INDEX(Table15[Entire Service Line Classification], MATCH(SUMIFS(Table15[Unique ID],Table15[System-Owned Portion],E8909,Table15[If Material Anything Other than "Lead" in Column E,Was Material Ever Previously Lead?],G8909,Table15[Customer-Owned Portion],O8909),Table15[Unique ID],0),0)))</f>
        <v/>
      </c>
      <c r="X8909"/>
    </row>
    <row r="8910" spans="2:24" x14ac:dyDescent="0.25">
      <c r="B8910" s="146"/>
      <c r="C8910" s="31"/>
      <c r="D8910" s="31"/>
      <c r="E8910" s="44"/>
      <c r="F8910" s="43"/>
      <c r="G8910" s="84"/>
      <c r="H8910" s="31"/>
      <c r="I8910" s="31"/>
      <c r="J8910" s="84"/>
      <c r="K8910" s="31"/>
      <c r="L8910" s="31"/>
      <c r="M8910" s="169"/>
      <c r="N8910" s="148"/>
      <c r="O8910" s="106"/>
      <c r="P8910" s="43"/>
      <c r="Q8910" s="31"/>
      <c r="R8910" s="84"/>
      <c r="S8910" s="31"/>
      <c r="T8910" s="31"/>
      <c r="U8910" s="169"/>
      <c r="V8910" s="150"/>
      <c r="W8910" s="141" t="str" cm="1">
        <f t="array" ref="W8910">IF(SUM(LEN(B8910:V8910))=0,"",IF(OR(OR(ISBLANK(F8910),SUM(LEN(C8910),LEN(D8910))=0),AND(NOT(E8910="Unknown"),ISBLANK(J8910)),AND(NOT(O8910="Unknown"),ISBLANK(R8910))),"Missing Information", INDEX(Table15[Entire Service Line Classification], MATCH(SUMIFS(Table15[Unique ID],Table15[System-Owned Portion],E8910,Table15[If Material Anything Other than "Lead" in Column E,Was Material Ever Previously Lead?],G8910,Table15[Customer-Owned Portion],O8910),Table15[Unique ID],0),0)))</f>
        <v/>
      </c>
      <c r="X8910"/>
    </row>
    <row r="8911" spans="2:24" x14ac:dyDescent="0.25">
      <c r="B8911" s="146"/>
      <c r="C8911" s="31"/>
      <c r="D8911" s="31"/>
      <c r="E8911" s="44"/>
      <c r="F8911" s="43"/>
      <c r="G8911" s="84"/>
      <c r="H8911" s="31"/>
      <c r="I8911" s="31"/>
      <c r="J8911" s="84"/>
      <c r="K8911" s="31"/>
      <c r="L8911" s="31"/>
      <c r="M8911" s="169"/>
      <c r="N8911" s="148"/>
      <c r="O8911" s="106"/>
      <c r="P8911" s="43"/>
      <c r="Q8911" s="31"/>
      <c r="R8911" s="84"/>
      <c r="S8911" s="31"/>
      <c r="T8911" s="31"/>
      <c r="U8911" s="169"/>
      <c r="V8911" s="150"/>
      <c r="W8911" s="141" t="str" cm="1">
        <f t="array" ref="W8911">IF(SUM(LEN(B8911:V8911))=0,"",IF(OR(OR(ISBLANK(F8911),SUM(LEN(C8911),LEN(D8911))=0),AND(NOT(E8911="Unknown"),ISBLANK(J8911)),AND(NOT(O8911="Unknown"),ISBLANK(R8911))),"Missing Information", INDEX(Table15[Entire Service Line Classification], MATCH(SUMIFS(Table15[Unique ID],Table15[System-Owned Portion],E8911,Table15[If Material Anything Other than "Lead" in Column E,Was Material Ever Previously Lead?],G8911,Table15[Customer-Owned Portion],O8911),Table15[Unique ID],0),0)))</f>
        <v/>
      </c>
      <c r="X8911"/>
    </row>
    <row r="8912" spans="2:24" x14ac:dyDescent="0.25">
      <c r="B8912" s="146"/>
      <c r="C8912" s="31"/>
      <c r="D8912" s="31"/>
      <c r="E8912" s="44"/>
      <c r="F8912" s="43"/>
      <c r="G8912" s="84"/>
      <c r="H8912" s="31"/>
      <c r="I8912" s="31"/>
      <c r="J8912" s="84"/>
      <c r="K8912" s="31"/>
      <c r="L8912" s="31"/>
      <c r="M8912" s="169"/>
      <c r="N8912" s="148"/>
      <c r="O8912" s="106"/>
      <c r="P8912" s="43"/>
      <c r="Q8912" s="31"/>
      <c r="R8912" s="84"/>
      <c r="S8912" s="31"/>
      <c r="T8912" s="31"/>
      <c r="U8912" s="169"/>
      <c r="V8912" s="150"/>
      <c r="W8912" s="141" t="str" cm="1">
        <f t="array" ref="W8912">IF(SUM(LEN(B8912:V8912))=0,"",IF(OR(OR(ISBLANK(F8912),SUM(LEN(C8912),LEN(D8912))=0),AND(NOT(E8912="Unknown"),ISBLANK(J8912)),AND(NOT(O8912="Unknown"),ISBLANK(R8912))),"Missing Information", INDEX(Table15[Entire Service Line Classification], MATCH(SUMIFS(Table15[Unique ID],Table15[System-Owned Portion],E8912,Table15[If Material Anything Other than "Lead" in Column E,Was Material Ever Previously Lead?],G8912,Table15[Customer-Owned Portion],O8912),Table15[Unique ID],0),0)))</f>
        <v/>
      </c>
      <c r="X8912"/>
    </row>
    <row r="8913" spans="2:24" x14ac:dyDescent="0.25">
      <c r="B8913" s="146"/>
      <c r="C8913" s="31"/>
      <c r="D8913" s="31"/>
      <c r="E8913" s="44"/>
      <c r="F8913" s="43"/>
      <c r="G8913" s="84"/>
      <c r="H8913" s="31"/>
      <c r="I8913" s="31"/>
      <c r="J8913" s="84"/>
      <c r="K8913" s="31"/>
      <c r="L8913" s="31"/>
      <c r="M8913" s="169"/>
      <c r="N8913" s="148"/>
      <c r="O8913" s="106"/>
      <c r="P8913" s="43"/>
      <c r="Q8913" s="31"/>
      <c r="R8913" s="84"/>
      <c r="S8913" s="31"/>
      <c r="T8913" s="31"/>
      <c r="U8913" s="169"/>
      <c r="V8913" s="150"/>
      <c r="W8913" s="141" t="str" cm="1">
        <f t="array" ref="W8913">IF(SUM(LEN(B8913:V8913))=0,"",IF(OR(OR(ISBLANK(F8913),SUM(LEN(C8913),LEN(D8913))=0),AND(NOT(E8913="Unknown"),ISBLANK(J8913)),AND(NOT(O8913="Unknown"),ISBLANK(R8913))),"Missing Information", INDEX(Table15[Entire Service Line Classification], MATCH(SUMIFS(Table15[Unique ID],Table15[System-Owned Portion],E8913,Table15[If Material Anything Other than "Lead" in Column E,Was Material Ever Previously Lead?],G8913,Table15[Customer-Owned Portion],O8913),Table15[Unique ID],0),0)))</f>
        <v/>
      </c>
      <c r="X8913"/>
    </row>
    <row r="8914" spans="2:24" x14ac:dyDescent="0.25">
      <c r="B8914" s="146"/>
      <c r="C8914" s="31"/>
      <c r="D8914" s="31"/>
      <c r="E8914" s="44"/>
      <c r="F8914" s="43"/>
      <c r="G8914" s="84"/>
      <c r="H8914" s="31"/>
      <c r="I8914" s="31"/>
      <c r="J8914" s="84"/>
      <c r="K8914" s="31"/>
      <c r="L8914" s="31"/>
      <c r="M8914" s="169"/>
      <c r="N8914" s="148"/>
      <c r="O8914" s="106"/>
      <c r="P8914" s="43"/>
      <c r="Q8914" s="31"/>
      <c r="R8914" s="84"/>
      <c r="S8914" s="31"/>
      <c r="T8914" s="31"/>
      <c r="U8914" s="169"/>
      <c r="V8914" s="150"/>
      <c r="W8914" s="141" t="str" cm="1">
        <f t="array" ref="W8914">IF(SUM(LEN(B8914:V8914))=0,"",IF(OR(OR(ISBLANK(F8914),SUM(LEN(C8914),LEN(D8914))=0),AND(NOT(E8914="Unknown"),ISBLANK(J8914)),AND(NOT(O8914="Unknown"),ISBLANK(R8914))),"Missing Information", INDEX(Table15[Entire Service Line Classification], MATCH(SUMIFS(Table15[Unique ID],Table15[System-Owned Portion],E8914,Table15[If Material Anything Other than "Lead" in Column E,Was Material Ever Previously Lead?],G8914,Table15[Customer-Owned Portion],O8914),Table15[Unique ID],0),0)))</f>
        <v/>
      </c>
      <c r="X8914"/>
    </row>
    <row r="8915" spans="2:24" x14ac:dyDescent="0.25">
      <c r="B8915" s="146"/>
      <c r="C8915" s="31"/>
      <c r="D8915" s="31"/>
      <c r="E8915" s="44"/>
      <c r="F8915" s="43"/>
      <c r="G8915" s="84"/>
      <c r="H8915" s="31"/>
      <c r="I8915" s="31"/>
      <c r="J8915" s="84"/>
      <c r="K8915" s="31"/>
      <c r="L8915" s="31"/>
      <c r="M8915" s="169"/>
      <c r="N8915" s="148"/>
      <c r="O8915" s="106"/>
      <c r="P8915" s="43"/>
      <c r="Q8915" s="31"/>
      <c r="R8915" s="84"/>
      <c r="S8915" s="31"/>
      <c r="T8915" s="31"/>
      <c r="U8915" s="169"/>
      <c r="V8915" s="150"/>
      <c r="W8915" s="141" t="str" cm="1">
        <f t="array" ref="W8915">IF(SUM(LEN(B8915:V8915))=0,"",IF(OR(OR(ISBLANK(F8915),SUM(LEN(C8915),LEN(D8915))=0),AND(NOT(E8915="Unknown"),ISBLANK(J8915)),AND(NOT(O8915="Unknown"),ISBLANK(R8915))),"Missing Information", INDEX(Table15[Entire Service Line Classification], MATCH(SUMIFS(Table15[Unique ID],Table15[System-Owned Portion],E8915,Table15[If Material Anything Other than "Lead" in Column E,Was Material Ever Previously Lead?],G8915,Table15[Customer-Owned Portion],O8915),Table15[Unique ID],0),0)))</f>
        <v/>
      </c>
      <c r="X8915"/>
    </row>
    <row r="8916" spans="2:24" x14ac:dyDescent="0.25">
      <c r="B8916" s="146"/>
      <c r="C8916" s="31"/>
      <c r="D8916" s="31"/>
      <c r="E8916" s="44"/>
      <c r="F8916" s="43"/>
      <c r="G8916" s="84"/>
      <c r="H8916" s="31"/>
      <c r="I8916" s="31"/>
      <c r="J8916" s="84"/>
      <c r="K8916" s="31"/>
      <c r="L8916" s="31"/>
      <c r="M8916" s="169"/>
      <c r="N8916" s="148"/>
      <c r="O8916" s="106"/>
      <c r="P8916" s="43"/>
      <c r="Q8916" s="31"/>
      <c r="R8916" s="84"/>
      <c r="S8916" s="31"/>
      <c r="T8916" s="31"/>
      <c r="U8916" s="169"/>
      <c r="V8916" s="150"/>
      <c r="W8916" s="141" t="str" cm="1">
        <f t="array" ref="W8916">IF(SUM(LEN(B8916:V8916))=0,"",IF(OR(OR(ISBLANK(F8916),SUM(LEN(C8916),LEN(D8916))=0),AND(NOT(E8916="Unknown"),ISBLANK(J8916)),AND(NOT(O8916="Unknown"),ISBLANK(R8916))),"Missing Information", INDEX(Table15[Entire Service Line Classification], MATCH(SUMIFS(Table15[Unique ID],Table15[System-Owned Portion],E8916,Table15[If Material Anything Other than "Lead" in Column E,Was Material Ever Previously Lead?],G8916,Table15[Customer-Owned Portion],O8916),Table15[Unique ID],0),0)))</f>
        <v/>
      </c>
      <c r="X8916"/>
    </row>
    <row r="8917" spans="2:24" x14ac:dyDescent="0.25">
      <c r="B8917" s="146"/>
      <c r="C8917" s="31"/>
      <c r="D8917" s="31"/>
      <c r="E8917" s="44"/>
      <c r="F8917" s="43"/>
      <c r="G8917" s="84"/>
      <c r="H8917" s="31"/>
      <c r="I8917" s="31"/>
      <c r="J8917" s="84"/>
      <c r="K8917" s="31"/>
      <c r="L8917" s="31"/>
      <c r="M8917" s="169"/>
      <c r="N8917" s="148"/>
      <c r="O8917" s="106"/>
      <c r="P8917" s="43"/>
      <c r="Q8917" s="31"/>
      <c r="R8917" s="84"/>
      <c r="S8917" s="31"/>
      <c r="T8917" s="31"/>
      <c r="U8917" s="169"/>
      <c r="V8917" s="150"/>
      <c r="W8917" s="141" t="str" cm="1">
        <f t="array" ref="W8917">IF(SUM(LEN(B8917:V8917))=0,"",IF(OR(OR(ISBLANK(F8917),SUM(LEN(C8917),LEN(D8917))=0),AND(NOT(E8917="Unknown"),ISBLANK(J8917)),AND(NOT(O8917="Unknown"),ISBLANK(R8917))),"Missing Information", INDEX(Table15[Entire Service Line Classification], MATCH(SUMIFS(Table15[Unique ID],Table15[System-Owned Portion],E8917,Table15[If Material Anything Other than "Lead" in Column E,Was Material Ever Previously Lead?],G8917,Table15[Customer-Owned Portion],O8917),Table15[Unique ID],0),0)))</f>
        <v/>
      </c>
      <c r="X8917"/>
    </row>
    <row r="8918" spans="2:24" x14ac:dyDescent="0.25">
      <c r="B8918" s="146"/>
      <c r="C8918" s="31"/>
      <c r="D8918" s="31"/>
      <c r="E8918" s="44"/>
      <c r="F8918" s="43"/>
      <c r="G8918" s="84"/>
      <c r="H8918" s="31"/>
      <c r="I8918" s="31"/>
      <c r="J8918" s="84"/>
      <c r="K8918" s="31"/>
      <c r="L8918" s="31"/>
      <c r="M8918" s="169"/>
      <c r="N8918" s="148"/>
      <c r="O8918" s="106"/>
      <c r="P8918" s="43"/>
      <c r="Q8918" s="31"/>
      <c r="R8918" s="84"/>
      <c r="S8918" s="31"/>
      <c r="T8918" s="31"/>
      <c r="U8918" s="169"/>
      <c r="V8918" s="150"/>
      <c r="W8918" s="141" t="str" cm="1">
        <f t="array" ref="W8918">IF(SUM(LEN(B8918:V8918))=0,"",IF(OR(OR(ISBLANK(F8918),SUM(LEN(C8918),LEN(D8918))=0),AND(NOT(E8918="Unknown"),ISBLANK(J8918)),AND(NOT(O8918="Unknown"),ISBLANK(R8918))),"Missing Information", INDEX(Table15[Entire Service Line Classification], MATCH(SUMIFS(Table15[Unique ID],Table15[System-Owned Portion],E8918,Table15[If Material Anything Other than "Lead" in Column E,Was Material Ever Previously Lead?],G8918,Table15[Customer-Owned Portion],O8918),Table15[Unique ID],0),0)))</f>
        <v/>
      </c>
      <c r="X8918"/>
    </row>
    <row r="8919" spans="2:24" x14ac:dyDescent="0.25">
      <c r="B8919" s="146"/>
      <c r="C8919" s="31"/>
      <c r="D8919" s="31"/>
      <c r="E8919" s="44"/>
      <c r="F8919" s="43"/>
      <c r="G8919" s="84"/>
      <c r="H8919" s="31"/>
      <c r="I8919" s="31"/>
      <c r="J8919" s="84"/>
      <c r="K8919" s="31"/>
      <c r="L8919" s="31"/>
      <c r="M8919" s="169"/>
      <c r="N8919" s="148"/>
      <c r="O8919" s="106"/>
      <c r="P8919" s="43"/>
      <c r="Q8919" s="31"/>
      <c r="R8919" s="84"/>
      <c r="S8919" s="31"/>
      <c r="T8919" s="31"/>
      <c r="U8919" s="169"/>
      <c r="V8919" s="150"/>
      <c r="W8919" s="141" t="str" cm="1">
        <f t="array" ref="W8919">IF(SUM(LEN(B8919:V8919))=0,"",IF(OR(OR(ISBLANK(F8919),SUM(LEN(C8919),LEN(D8919))=0),AND(NOT(E8919="Unknown"),ISBLANK(J8919)),AND(NOT(O8919="Unknown"),ISBLANK(R8919))),"Missing Information", INDEX(Table15[Entire Service Line Classification], MATCH(SUMIFS(Table15[Unique ID],Table15[System-Owned Portion],E8919,Table15[If Material Anything Other than "Lead" in Column E,Was Material Ever Previously Lead?],G8919,Table15[Customer-Owned Portion],O8919),Table15[Unique ID],0),0)))</f>
        <v/>
      </c>
      <c r="X8919"/>
    </row>
    <row r="8920" spans="2:24" x14ac:dyDescent="0.25">
      <c r="B8920" s="146"/>
      <c r="C8920" s="31"/>
      <c r="D8920" s="31"/>
      <c r="E8920" s="44"/>
      <c r="F8920" s="43"/>
      <c r="G8920" s="84"/>
      <c r="H8920" s="31"/>
      <c r="I8920" s="31"/>
      <c r="J8920" s="84"/>
      <c r="K8920" s="31"/>
      <c r="L8920" s="31"/>
      <c r="M8920" s="169"/>
      <c r="N8920" s="148"/>
      <c r="O8920" s="106"/>
      <c r="P8920" s="43"/>
      <c r="Q8920" s="31"/>
      <c r="R8920" s="84"/>
      <c r="S8920" s="31"/>
      <c r="T8920" s="31"/>
      <c r="U8920" s="169"/>
      <c r="V8920" s="150"/>
      <c r="W8920" s="141" t="str" cm="1">
        <f t="array" ref="W8920">IF(SUM(LEN(B8920:V8920))=0,"",IF(OR(OR(ISBLANK(F8920),SUM(LEN(C8920),LEN(D8920))=0),AND(NOT(E8920="Unknown"),ISBLANK(J8920)),AND(NOT(O8920="Unknown"),ISBLANK(R8920))),"Missing Information", INDEX(Table15[Entire Service Line Classification], MATCH(SUMIFS(Table15[Unique ID],Table15[System-Owned Portion],E8920,Table15[If Material Anything Other than "Lead" in Column E,Was Material Ever Previously Lead?],G8920,Table15[Customer-Owned Portion],O8920),Table15[Unique ID],0),0)))</f>
        <v/>
      </c>
      <c r="X8920"/>
    </row>
    <row r="8921" spans="2:24" x14ac:dyDescent="0.25">
      <c r="B8921" s="146"/>
      <c r="C8921" s="31"/>
      <c r="D8921" s="31"/>
      <c r="E8921" s="44"/>
      <c r="F8921" s="43"/>
      <c r="G8921" s="84"/>
      <c r="H8921" s="31"/>
      <c r="I8921" s="31"/>
      <c r="J8921" s="84"/>
      <c r="K8921" s="31"/>
      <c r="L8921" s="31"/>
      <c r="M8921" s="169"/>
      <c r="N8921" s="148"/>
      <c r="O8921" s="106"/>
      <c r="P8921" s="43"/>
      <c r="Q8921" s="31"/>
      <c r="R8921" s="84"/>
      <c r="S8921" s="31"/>
      <c r="T8921" s="31"/>
      <c r="U8921" s="169"/>
      <c r="V8921" s="150"/>
      <c r="W8921" s="141" t="str" cm="1">
        <f t="array" ref="W8921">IF(SUM(LEN(B8921:V8921))=0,"",IF(OR(OR(ISBLANK(F8921),SUM(LEN(C8921),LEN(D8921))=0),AND(NOT(E8921="Unknown"),ISBLANK(J8921)),AND(NOT(O8921="Unknown"),ISBLANK(R8921))),"Missing Information", INDEX(Table15[Entire Service Line Classification], MATCH(SUMIFS(Table15[Unique ID],Table15[System-Owned Portion],E8921,Table15[If Material Anything Other than "Lead" in Column E,Was Material Ever Previously Lead?],G8921,Table15[Customer-Owned Portion],O8921),Table15[Unique ID],0),0)))</f>
        <v/>
      </c>
      <c r="X8921"/>
    </row>
    <row r="8922" spans="2:24" x14ac:dyDescent="0.25">
      <c r="B8922" s="146"/>
      <c r="C8922" s="31"/>
      <c r="D8922" s="31"/>
      <c r="E8922" s="44"/>
      <c r="F8922" s="43"/>
      <c r="G8922" s="84"/>
      <c r="H8922" s="31"/>
      <c r="I8922" s="31"/>
      <c r="J8922" s="84"/>
      <c r="K8922" s="31"/>
      <c r="L8922" s="31"/>
      <c r="M8922" s="169"/>
      <c r="N8922" s="148"/>
      <c r="O8922" s="106"/>
      <c r="P8922" s="43"/>
      <c r="Q8922" s="31"/>
      <c r="R8922" s="84"/>
      <c r="S8922" s="31"/>
      <c r="T8922" s="31"/>
      <c r="U8922" s="169"/>
      <c r="V8922" s="150"/>
      <c r="W8922" s="141" t="str" cm="1">
        <f t="array" ref="W8922">IF(SUM(LEN(B8922:V8922))=0,"",IF(OR(OR(ISBLANK(F8922),SUM(LEN(C8922),LEN(D8922))=0),AND(NOT(E8922="Unknown"),ISBLANK(J8922)),AND(NOT(O8922="Unknown"),ISBLANK(R8922))),"Missing Information", INDEX(Table15[Entire Service Line Classification], MATCH(SUMIFS(Table15[Unique ID],Table15[System-Owned Portion],E8922,Table15[If Material Anything Other than "Lead" in Column E,Was Material Ever Previously Lead?],G8922,Table15[Customer-Owned Portion],O8922),Table15[Unique ID],0),0)))</f>
        <v/>
      </c>
      <c r="X8922"/>
    </row>
    <row r="8923" spans="2:24" x14ac:dyDescent="0.25">
      <c r="B8923" s="146"/>
      <c r="C8923" s="31"/>
      <c r="D8923" s="31"/>
      <c r="E8923" s="44"/>
      <c r="F8923" s="43"/>
      <c r="G8923" s="84"/>
      <c r="H8923" s="31"/>
      <c r="I8923" s="31"/>
      <c r="J8923" s="84"/>
      <c r="K8923" s="31"/>
      <c r="L8923" s="31"/>
      <c r="M8923" s="169"/>
      <c r="N8923" s="148"/>
      <c r="O8923" s="106"/>
      <c r="P8923" s="43"/>
      <c r="Q8923" s="31"/>
      <c r="R8923" s="84"/>
      <c r="S8923" s="31"/>
      <c r="T8923" s="31"/>
      <c r="U8923" s="169"/>
      <c r="V8923" s="150"/>
      <c r="W8923" s="141" t="str" cm="1">
        <f t="array" ref="W8923">IF(SUM(LEN(B8923:V8923))=0,"",IF(OR(OR(ISBLANK(F8923),SUM(LEN(C8923),LEN(D8923))=0),AND(NOT(E8923="Unknown"),ISBLANK(J8923)),AND(NOT(O8923="Unknown"),ISBLANK(R8923))),"Missing Information", INDEX(Table15[Entire Service Line Classification], MATCH(SUMIFS(Table15[Unique ID],Table15[System-Owned Portion],E8923,Table15[If Material Anything Other than "Lead" in Column E,Was Material Ever Previously Lead?],G8923,Table15[Customer-Owned Portion],O8923),Table15[Unique ID],0),0)))</f>
        <v/>
      </c>
      <c r="X8923"/>
    </row>
    <row r="8924" spans="2:24" x14ac:dyDescent="0.25">
      <c r="B8924" s="146"/>
      <c r="C8924" s="31"/>
      <c r="D8924" s="31"/>
      <c r="E8924" s="44"/>
      <c r="F8924" s="43"/>
      <c r="G8924" s="84"/>
      <c r="H8924" s="31"/>
      <c r="I8924" s="31"/>
      <c r="J8924" s="84"/>
      <c r="K8924" s="31"/>
      <c r="L8924" s="31"/>
      <c r="M8924" s="169"/>
      <c r="N8924" s="148"/>
      <c r="O8924" s="106"/>
      <c r="P8924" s="43"/>
      <c r="Q8924" s="31"/>
      <c r="R8924" s="84"/>
      <c r="S8924" s="31"/>
      <c r="T8924" s="31"/>
      <c r="U8924" s="169"/>
      <c r="V8924" s="150"/>
      <c r="W8924" s="141" t="str" cm="1">
        <f t="array" ref="W8924">IF(SUM(LEN(B8924:V8924))=0,"",IF(OR(OR(ISBLANK(F8924),SUM(LEN(C8924),LEN(D8924))=0),AND(NOT(E8924="Unknown"),ISBLANK(J8924)),AND(NOT(O8924="Unknown"),ISBLANK(R8924))),"Missing Information", INDEX(Table15[Entire Service Line Classification], MATCH(SUMIFS(Table15[Unique ID],Table15[System-Owned Portion],E8924,Table15[If Material Anything Other than "Lead" in Column E,Was Material Ever Previously Lead?],G8924,Table15[Customer-Owned Portion],O8924),Table15[Unique ID],0),0)))</f>
        <v/>
      </c>
      <c r="X8924"/>
    </row>
    <row r="8925" spans="2:24" x14ac:dyDescent="0.25">
      <c r="B8925" s="146"/>
      <c r="C8925" s="31"/>
      <c r="D8925" s="31"/>
      <c r="E8925" s="44"/>
      <c r="F8925" s="43"/>
      <c r="G8925" s="84"/>
      <c r="H8925" s="31"/>
      <c r="I8925" s="31"/>
      <c r="J8925" s="84"/>
      <c r="K8925" s="31"/>
      <c r="L8925" s="31"/>
      <c r="M8925" s="169"/>
      <c r="N8925" s="148"/>
      <c r="O8925" s="106"/>
      <c r="P8925" s="43"/>
      <c r="Q8925" s="31"/>
      <c r="R8925" s="84"/>
      <c r="S8925" s="31"/>
      <c r="T8925" s="31"/>
      <c r="U8925" s="169"/>
      <c r="V8925" s="150"/>
      <c r="W8925" s="141" t="str" cm="1">
        <f t="array" ref="W8925">IF(SUM(LEN(B8925:V8925))=0,"",IF(OR(OR(ISBLANK(F8925),SUM(LEN(C8925),LEN(D8925))=0),AND(NOT(E8925="Unknown"),ISBLANK(J8925)),AND(NOT(O8925="Unknown"),ISBLANK(R8925))),"Missing Information", INDEX(Table15[Entire Service Line Classification], MATCH(SUMIFS(Table15[Unique ID],Table15[System-Owned Portion],E8925,Table15[If Material Anything Other than "Lead" in Column E,Was Material Ever Previously Lead?],G8925,Table15[Customer-Owned Portion],O8925),Table15[Unique ID],0),0)))</f>
        <v/>
      </c>
      <c r="X8925"/>
    </row>
    <row r="8926" spans="2:24" x14ac:dyDescent="0.25">
      <c r="B8926" s="146"/>
      <c r="C8926" s="31"/>
      <c r="D8926" s="31"/>
      <c r="E8926" s="44"/>
      <c r="F8926" s="43"/>
      <c r="G8926" s="84"/>
      <c r="H8926" s="31"/>
      <c r="I8926" s="31"/>
      <c r="J8926" s="84"/>
      <c r="K8926" s="31"/>
      <c r="L8926" s="31"/>
      <c r="M8926" s="169"/>
      <c r="N8926" s="148"/>
      <c r="O8926" s="106"/>
      <c r="P8926" s="43"/>
      <c r="Q8926" s="31"/>
      <c r="R8926" s="84"/>
      <c r="S8926" s="31"/>
      <c r="T8926" s="31"/>
      <c r="U8926" s="169"/>
      <c r="V8926" s="150"/>
      <c r="W8926" s="141" t="str" cm="1">
        <f t="array" ref="W8926">IF(SUM(LEN(B8926:V8926))=0,"",IF(OR(OR(ISBLANK(F8926),SUM(LEN(C8926),LEN(D8926))=0),AND(NOT(E8926="Unknown"),ISBLANK(J8926)),AND(NOT(O8926="Unknown"),ISBLANK(R8926))),"Missing Information", INDEX(Table15[Entire Service Line Classification], MATCH(SUMIFS(Table15[Unique ID],Table15[System-Owned Portion],E8926,Table15[If Material Anything Other than "Lead" in Column E,Was Material Ever Previously Lead?],G8926,Table15[Customer-Owned Portion],O8926),Table15[Unique ID],0),0)))</f>
        <v/>
      </c>
      <c r="X8926"/>
    </row>
    <row r="8927" spans="2:24" x14ac:dyDescent="0.25">
      <c r="B8927" s="146"/>
      <c r="C8927" s="31"/>
      <c r="D8927" s="31"/>
      <c r="E8927" s="44"/>
      <c r="F8927" s="43"/>
      <c r="G8927" s="84"/>
      <c r="H8927" s="31"/>
      <c r="I8927" s="31"/>
      <c r="J8927" s="84"/>
      <c r="K8927" s="31"/>
      <c r="L8927" s="31"/>
      <c r="M8927" s="169"/>
      <c r="N8927" s="148"/>
      <c r="O8927" s="106"/>
      <c r="P8927" s="43"/>
      <c r="Q8927" s="31"/>
      <c r="R8927" s="84"/>
      <c r="S8927" s="31"/>
      <c r="T8927" s="31"/>
      <c r="U8927" s="169"/>
      <c r="V8927" s="150"/>
      <c r="W8927" s="141" t="str" cm="1">
        <f t="array" ref="W8927">IF(SUM(LEN(B8927:V8927))=0,"",IF(OR(OR(ISBLANK(F8927),SUM(LEN(C8927),LEN(D8927))=0),AND(NOT(E8927="Unknown"),ISBLANK(J8927)),AND(NOT(O8927="Unknown"),ISBLANK(R8927))),"Missing Information", INDEX(Table15[Entire Service Line Classification], MATCH(SUMIFS(Table15[Unique ID],Table15[System-Owned Portion],E8927,Table15[If Material Anything Other than "Lead" in Column E,Was Material Ever Previously Lead?],G8927,Table15[Customer-Owned Portion],O8927),Table15[Unique ID],0),0)))</f>
        <v/>
      </c>
      <c r="X8927"/>
    </row>
    <row r="8928" spans="2:24" x14ac:dyDescent="0.25">
      <c r="B8928" s="146"/>
      <c r="C8928" s="31"/>
      <c r="D8928" s="31"/>
      <c r="E8928" s="44"/>
      <c r="F8928" s="43"/>
      <c r="G8928" s="84"/>
      <c r="H8928" s="31"/>
      <c r="I8928" s="31"/>
      <c r="J8928" s="84"/>
      <c r="K8928" s="31"/>
      <c r="L8928" s="31"/>
      <c r="M8928" s="169"/>
      <c r="N8928" s="148"/>
      <c r="O8928" s="106"/>
      <c r="P8928" s="43"/>
      <c r="Q8928" s="31"/>
      <c r="R8928" s="84"/>
      <c r="S8928" s="31"/>
      <c r="T8928" s="31"/>
      <c r="U8928" s="169"/>
      <c r="V8928" s="150"/>
      <c r="W8928" s="141" t="str" cm="1">
        <f t="array" ref="W8928">IF(SUM(LEN(B8928:V8928))=0,"",IF(OR(OR(ISBLANK(F8928),SUM(LEN(C8928),LEN(D8928))=0),AND(NOT(E8928="Unknown"),ISBLANK(J8928)),AND(NOT(O8928="Unknown"),ISBLANK(R8928))),"Missing Information", INDEX(Table15[Entire Service Line Classification], MATCH(SUMIFS(Table15[Unique ID],Table15[System-Owned Portion],E8928,Table15[If Material Anything Other than "Lead" in Column E,Was Material Ever Previously Lead?],G8928,Table15[Customer-Owned Portion],O8928),Table15[Unique ID],0),0)))</f>
        <v/>
      </c>
      <c r="X8928"/>
    </row>
    <row r="8929" spans="2:24" x14ac:dyDescent="0.25">
      <c r="B8929" s="146"/>
      <c r="C8929" s="31"/>
      <c r="D8929" s="31"/>
      <c r="E8929" s="44"/>
      <c r="F8929" s="43"/>
      <c r="G8929" s="84"/>
      <c r="H8929" s="31"/>
      <c r="I8929" s="31"/>
      <c r="J8929" s="84"/>
      <c r="K8929" s="31"/>
      <c r="L8929" s="31"/>
      <c r="M8929" s="169"/>
      <c r="N8929" s="148"/>
      <c r="O8929" s="106"/>
      <c r="P8929" s="43"/>
      <c r="Q8929" s="31"/>
      <c r="R8929" s="84"/>
      <c r="S8929" s="31"/>
      <c r="T8929" s="31"/>
      <c r="U8929" s="169"/>
      <c r="V8929" s="150"/>
      <c r="W8929" s="141" t="str" cm="1">
        <f t="array" ref="W8929">IF(SUM(LEN(B8929:V8929))=0,"",IF(OR(OR(ISBLANK(F8929),SUM(LEN(C8929),LEN(D8929))=0),AND(NOT(E8929="Unknown"),ISBLANK(J8929)),AND(NOT(O8929="Unknown"),ISBLANK(R8929))),"Missing Information", INDEX(Table15[Entire Service Line Classification], MATCH(SUMIFS(Table15[Unique ID],Table15[System-Owned Portion],E8929,Table15[If Material Anything Other than "Lead" in Column E,Was Material Ever Previously Lead?],G8929,Table15[Customer-Owned Portion],O8929),Table15[Unique ID],0),0)))</f>
        <v/>
      </c>
      <c r="X8929"/>
    </row>
    <row r="8930" spans="2:24" x14ac:dyDescent="0.25">
      <c r="B8930" s="146"/>
      <c r="C8930" s="31"/>
      <c r="D8930" s="31"/>
      <c r="E8930" s="44"/>
      <c r="F8930" s="43"/>
      <c r="G8930" s="84"/>
      <c r="H8930" s="31"/>
      <c r="I8930" s="31"/>
      <c r="J8930" s="84"/>
      <c r="K8930" s="31"/>
      <c r="L8930" s="31"/>
      <c r="M8930" s="169"/>
      <c r="N8930" s="148"/>
      <c r="O8930" s="106"/>
      <c r="P8930" s="43"/>
      <c r="Q8930" s="31"/>
      <c r="R8930" s="84"/>
      <c r="S8930" s="31"/>
      <c r="T8930" s="31"/>
      <c r="U8930" s="169"/>
      <c r="V8930" s="150"/>
      <c r="W8930" s="141" t="str" cm="1">
        <f t="array" ref="W8930">IF(SUM(LEN(B8930:V8930))=0,"",IF(OR(OR(ISBLANK(F8930),SUM(LEN(C8930),LEN(D8930))=0),AND(NOT(E8930="Unknown"),ISBLANK(J8930)),AND(NOT(O8930="Unknown"),ISBLANK(R8930))),"Missing Information", INDEX(Table15[Entire Service Line Classification], MATCH(SUMIFS(Table15[Unique ID],Table15[System-Owned Portion],E8930,Table15[If Material Anything Other than "Lead" in Column E,Was Material Ever Previously Lead?],G8930,Table15[Customer-Owned Portion],O8930),Table15[Unique ID],0),0)))</f>
        <v/>
      </c>
      <c r="X8930"/>
    </row>
    <row r="8931" spans="2:24" x14ac:dyDescent="0.25">
      <c r="B8931" s="146"/>
      <c r="C8931" s="31"/>
      <c r="D8931" s="31"/>
      <c r="E8931" s="44"/>
      <c r="F8931" s="43"/>
      <c r="G8931" s="84"/>
      <c r="H8931" s="31"/>
      <c r="I8931" s="31"/>
      <c r="J8931" s="84"/>
      <c r="K8931" s="31"/>
      <c r="L8931" s="31"/>
      <c r="M8931" s="169"/>
      <c r="N8931" s="148"/>
      <c r="O8931" s="106"/>
      <c r="P8931" s="43"/>
      <c r="Q8931" s="31"/>
      <c r="R8931" s="84"/>
      <c r="S8931" s="31"/>
      <c r="T8931" s="31"/>
      <c r="U8931" s="169"/>
      <c r="V8931" s="150"/>
      <c r="W8931" s="141" t="str" cm="1">
        <f t="array" ref="W8931">IF(SUM(LEN(B8931:V8931))=0,"",IF(OR(OR(ISBLANK(F8931),SUM(LEN(C8931),LEN(D8931))=0),AND(NOT(E8931="Unknown"),ISBLANK(J8931)),AND(NOT(O8931="Unknown"),ISBLANK(R8931))),"Missing Information", INDEX(Table15[Entire Service Line Classification], MATCH(SUMIFS(Table15[Unique ID],Table15[System-Owned Portion],E8931,Table15[If Material Anything Other than "Lead" in Column E,Was Material Ever Previously Lead?],G8931,Table15[Customer-Owned Portion],O8931),Table15[Unique ID],0),0)))</f>
        <v/>
      </c>
      <c r="X8931"/>
    </row>
    <row r="8932" spans="2:24" x14ac:dyDescent="0.25">
      <c r="B8932" s="146"/>
      <c r="C8932" s="31"/>
      <c r="D8932" s="31"/>
      <c r="E8932" s="44"/>
      <c r="F8932" s="43"/>
      <c r="G8932" s="84"/>
      <c r="H8932" s="31"/>
      <c r="I8932" s="31"/>
      <c r="J8932" s="84"/>
      <c r="K8932" s="31"/>
      <c r="L8932" s="31"/>
      <c r="M8932" s="169"/>
      <c r="N8932" s="148"/>
      <c r="O8932" s="106"/>
      <c r="P8932" s="43"/>
      <c r="Q8932" s="31"/>
      <c r="R8932" s="84"/>
      <c r="S8932" s="31"/>
      <c r="T8932" s="31"/>
      <c r="U8932" s="169"/>
      <c r="V8932" s="150"/>
      <c r="W8932" s="141" t="str" cm="1">
        <f t="array" ref="W8932">IF(SUM(LEN(B8932:V8932))=0,"",IF(OR(OR(ISBLANK(F8932),SUM(LEN(C8932),LEN(D8932))=0),AND(NOT(E8932="Unknown"),ISBLANK(J8932)),AND(NOT(O8932="Unknown"),ISBLANK(R8932))),"Missing Information", INDEX(Table15[Entire Service Line Classification], MATCH(SUMIFS(Table15[Unique ID],Table15[System-Owned Portion],E8932,Table15[If Material Anything Other than "Lead" in Column E,Was Material Ever Previously Lead?],G8932,Table15[Customer-Owned Portion],O8932),Table15[Unique ID],0),0)))</f>
        <v/>
      </c>
      <c r="X8932"/>
    </row>
    <row r="8933" spans="2:24" x14ac:dyDescent="0.25">
      <c r="B8933" s="146"/>
      <c r="C8933" s="31"/>
      <c r="D8933" s="31"/>
      <c r="E8933" s="44"/>
      <c r="F8933" s="43"/>
      <c r="G8933" s="84"/>
      <c r="H8933" s="31"/>
      <c r="I8933" s="31"/>
      <c r="J8933" s="84"/>
      <c r="K8933" s="31"/>
      <c r="L8933" s="31"/>
      <c r="M8933" s="169"/>
      <c r="N8933" s="148"/>
      <c r="O8933" s="106"/>
      <c r="P8933" s="43"/>
      <c r="Q8933" s="31"/>
      <c r="R8933" s="84"/>
      <c r="S8933" s="31"/>
      <c r="T8933" s="31"/>
      <c r="U8933" s="169"/>
      <c r="V8933" s="150"/>
      <c r="W8933" s="141" t="str" cm="1">
        <f t="array" ref="W8933">IF(SUM(LEN(B8933:V8933))=0,"",IF(OR(OR(ISBLANK(F8933),SUM(LEN(C8933),LEN(D8933))=0),AND(NOT(E8933="Unknown"),ISBLANK(J8933)),AND(NOT(O8933="Unknown"),ISBLANK(R8933))),"Missing Information", INDEX(Table15[Entire Service Line Classification], MATCH(SUMIFS(Table15[Unique ID],Table15[System-Owned Portion],E8933,Table15[If Material Anything Other than "Lead" in Column E,Was Material Ever Previously Lead?],G8933,Table15[Customer-Owned Portion],O8933),Table15[Unique ID],0),0)))</f>
        <v/>
      </c>
      <c r="X8933"/>
    </row>
    <row r="8934" spans="2:24" x14ac:dyDescent="0.25">
      <c r="B8934" s="146"/>
      <c r="C8934" s="31"/>
      <c r="D8934" s="31"/>
      <c r="E8934" s="44"/>
      <c r="F8934" s="43"/>
      <c r="G8934" s="84"/>
      <c r="H8934" s="31"/>
      <c r="I8934" s="31"/>
      <c r="J8934" s="84"/>
      <c r="K8934" s="31"/>
      <c r="L8934" s="31"/>
      <c r="M8934" s="169"/>
      <c r="N8934" s="148"/>
      <c r="O8934" s="106"/>
      <c r="P8934" s="43"/>
      <c r="Q8934" s="31"/>
      <c r="R8934" s="84"/>
      <c r="S8934" s="31"/>
      <c r="T8934" s="31"/>
      <c r="U8934" s="169"/>
      <c r="V8934" s="150"/>
      <c r="W8934" s="141" t="str" cm="1">
        <f t="array" ref="W8934">IF(SUM(LEN(B8934:V8934))=0,"",IF(OR(OR(ISBLANK(F8934),SUM(LEN(C8934),LEN(D8934))=0),AND(NOT(E8934="Unknown"),ISBLANK(J8934)),AND(NOT(O8934="Unknown"),ISBLANK(R8934))),"Missing Information", INDEX(Table15[Entire Service Line Classification], MATCH(SUMIFS(Table15[Unique ID],Table15[System-Owned Portion],E8934,Table15[If Material Anything Other than "Lead" in Column E,Was Material Ever Previously Lead?],G8934,Table15[Customer-Owned Portion],O8934),Table15[Unique ID],0),0)))</f>
        <v/>
      </c>
      <c r="X8934"/>
    </row>
    <row r="8935" spans="2:24" x14ac:dyDescent="0.25">
      <c r="B8935" s="146"/>
      <c r="C8935" s="31"/>
      <c r="D8935" s="31"/>
      <c r="E8935" s="44"/>
      <c r="F8935" s="43"/>
      <c r="G8935" s="84"/>
      <c r="H8935" s="31"/>
      <c r="I8935" s="31"/>
      <c r="J8935" s="84"/>
      <c r="K8935" s="31"/>
      <c r="L8935" s="31"/>
      <c r="M8935" s="169"/>
      <c r="N8935" s="148"/>
      <c r="O8935" s="106"/>
      <c r="P8935" s="43"/>
      <c r="Q8935" s="31"/>
      <c r="R8935" s="84"/>
      <c r="S8935" s="31"/>
      <c r="T8935" s="31"/>
      <c r="U8935" s="169"/>
      <c r="V8935" s="150"/>
      <c r="W8935" s="141" t="str" cm="1">
        <f t="array" ref="W8935">IF(SUM(LEN(B8935:V8935))=0,"",IF(OR(OR(ISBLANK(F8935),SUM(LEN(C8935),LEN(D8935))=0),AND(NOT(E8935="Unknown"),ISBLANK(J8935)),AND(NOT(O8935="Unknown"),ISBLANK(R8935))),"Missing Information", INDEX(Table15[Entire Service Line Classification], MATCH(SUMIFS(Table15[Unique ID],Table15[System-Owned Portion],E8935,Table15[If Material Anything Other than "Lead" in Column E,Was Material Ever Previously Lead?],G8935,Table15[Customer-Owned Portion],O8935),Table15[Unique ID],0),0)))</f>
        <v/>
      </c>
      <c r="X8935"/>
    </row>
    <row r="8936" spans="2:24" x14ac:dyDescent="0.25">
      <c r="B8936" s="146"/>
      <c r="C8936" s="31"/>
      <c r="D8936" s="31"/>
      <c r="E8936" s="44"/>
      <c r="F8936" s="43"/>
      <c r="G8936" s="84"/>
      <c r="H8936" s="31"/>
      <c r="I8936" s="31"/>
      <c r="J8936" s="84"/>
      <c r="K8936" s="31"/>
      <c r="L8936" s="31"/>
      <c r="M8936" s="169"/>
      <c r="N8936" s="148"/>
      <c r="O8936" s="106"/>
      <c r="P8936" s="43"/>
      <c r="Q8936" s="31"/>
      <c r="R8936" s="84"/>
      <c r="S8936" s="31"/>
      <c r="T8936" s="31"/>
      <c r="U8936" s="169"/>
      <c r="V8936" s="150"/>
      <c r="W8936" s="141" t="str" cm="1">
        <f t="array" ref="W8936">IF(SUM(LEN(B8936:V8936))=0,"",IF(OR(OR(ISBLANK(F8936),SUM(LEN(C8936),LEN(D8936))=0),AND(NOT(E8936="Unknown"),ISBLANK(J8936)),AND(NOT(O8936="Unknown"),ISBLANK(R8936))),"Missing Information", INDEX(Table15[Entire Service Line Classification], MATCH(SUMIFS(Table15[Unique ID],Table15[System-Owned Portion],E8936,Table15[If Material Anything Other than "Lead" in Column E,Was Material Ever Previously Lead?],G8936,Table15[Customer-Owned Portion],O8936),Table15[Unique ID],0),0)))</f>
        <v/>
      </c>
      <c r="X8936"/>
    </row>
    <row r="8937" spans="2:24" x14ac:dyDescent="0.25">
      <c r="B8937" s="146"/>
      <c r="C8937" s="31"/>
      <c r="D8937" s="31"/>
      <c r="E8937" s="44"/>
      <c r="F8937" s="43"/>
      <c r="G8937" s="84"/>
      <c r="H8937" s="31"/>
      <c r="I8937" s="31"/>
      <c r="J8937" s="84"/>
      <c r="K8937" s="31"/>
      <c r="L8937" s="31"/>
      <c r="M8937" s="169"/>
      <c r="N8937" s="148"/>
      <c r="O8937" s="106"/>
      <c r="P8937" s="43"/>
      <c r="Q8937" s="31"/>
      <c r="R8937" s="84"/>
      <c r="S8937" s="31"/>
      <c r="T8937" s="31"/>
      <c r="U8937" s="169"/>
      <c r="V8937" s="150"/>
      <c r="W8937" s="141" t="str" cm="1">
        <f t="array" ref="W8937">IF(SUM(LEN(B8937:V8937))=0,"",IF(OR(OR(ISBLANK(F8937),SUM(LEN(C8937),LEN(D8937))=0),AND(NOT(E8937="Unknown"),ISBLANK(J8937)),AND(NOT(O8937="Unknown"),ISBLANK(R8937))),"Missing Information", INDEX(Table15[Entire Service Line Classification], MATCH(SUMIFS(Table15[Unique ID],Table15[System-Owned Portion],E8937,Table15[If Material Anything Other than "Lead" in Column E,Was Material Ever Previously Lead?],G8937,Table15[Customer-Owned Portion],O8937),Table15[Unique ID],0),0)))</f>
        <v/>
      </c>
      <c r="X8937"/>
    </row>
    <row r="8938" spans="2:24" x14ac:dyDescent="0.25">
      <c r="B8938" s="146"/>
      <c r="C8938" s="31"/>
      <c r="D8938" s="31"/>
      <c r="E8938" s="44"/>
      <c r="F8938" s="43"/>
      <c r="G8938" s="84"/>
      <c r="H8938" s="31"/>
      <c r="I8938" s="31"/>
      <c r="J8938" s="84"/>
      <c r="K8938" s="31"/>
      <c r="L8938" s="31"/>
      <c r="M8938" s="169"/>
      <c r="N8938" s="148"/>
      <c r="O8938" s="106"/>
      <c r="P8938" s="43"/>
      <c r="Q8938" s="31"/>
      <c r="R8938" s="84"/>
      <c r="S8938" s="31"/>
      <c r="T8938" s="31"/>
      <c r="U8938" s="169"/>
      <c r="V8938" s="150"/>
      <c r="W8938" s="141" t="str" cm="1">
        <f t="array" ref="W8938">IF(SUM(LEN(B8938:V8938))=0,"",IF(OR(OR(ISBLANK(F8938),SUM(LEN(C8938),LEN(D8938))=0),AND(NOT(E8938="Unknown"),ISBLANK(J8938)),AND(NOT(O8938="Unknown"),ISBLANK(R8938))),"Missing Information", INDEX(Table15[Entire Service Line Classification], MATCH(SUMIFS(Table15[Unique ID],Table15[System-Owned Portion],E8938,Table15[If Material Anything Other than "Lead" in Column E,Was Material Ever Previously Lead?],G8938,Table15[Customer-Owned Portion],O8938),Table15[Unique ID],0),0)))</f>
        <v/>
      </c>
      <c r="X8938"/>
    </row>
    <row r="8939" spans="2:24" x14ac:dyDescent="0.25">
      <c r="B8939" s="146"/>
      <c r="C8939" s="31"/>
      <c r="D8939" s="31"/>
      <c r="E8939" s="44"/>
      <c r="F8939" s="43"/>
      <c r="G8939" s="84"/>
      <c r="H8939" s="31"/>
      <c r="I8939" s="31"/>
      <c r="J8939" s="84"/>
      <c r="K8939" s="31"/>
      <c r="L8939" s="31"/>
      <c r="M8939" s="169"/>
      <c r="N8939" s="148"/>
      <c r="O8939" s="106"/>
      <c r="P8939" s="43"/>
      <c r="Q8939" s="31"/>
      <c r="R8939" s="84"/>
      <c r="S8939" s="31"/>
      <c r="T8939" s="31"/>
      <c r="U8939" s="169"/>
      <c r="V8939" s="150"/>
      <c r="W8939" s="141" t="str" cm="1">
        <f t="array" ref="W8939">IF(SUM(LEN(B8939:V8939))=0,"",IF(OR(OR(ISBLANK(F8939),SUM(LEN(C8939),LEN(D8939))=0),AND(NOT(E8939="Unknown"),ISBLANK(J8939)),AND(NOT(O8939="Unknown"),ISBLANK(R8939))),"Missing Information", INDEX(Table15[Entire Service Line Classification], MATCH(SUMIFS(Table15[Unique ID],Table15[System-Owned Portion],E8939,Table15[If Material Anything Other than "Lead" in Column E,Was Material Ever Previously Lead?],G8939,Table15[Customer-Owned Portion],O8939),Table15[Unique ID],0),0)))</f>
        <v/>
      </c>
      <c r="X8939"/>
    </row>
    <row r="8940" spans="2:24" x14ac:dyDescent="0.25">
      <c r="B8940" s="146"/>
      <c r="C8940" s="31"/>
      <c r="D8940" s="31"/>
      <c r="E8940" s="44"/>
      <c r="F8940" s="43"/>
      <c r="G8940" s="84"/>
      <c r="H8940" s="31"/>
      <c r="I8940" s="31"/>
      <c r="J8940" s="84"/>
      <c r="K8940" s="31"/>
      <c r="L8940" s="31"/>
      <c r="M8940" s="169"/>
      <c r="N8940" s="148"/>
      <c r="O8940" s="106"/>
      <c r="P8940" s="43"/>
      <c r="Q8940" s="31"/>
      <c r="R8940" s="84"/>
      <c r="S8940" s="31"/>
      <c r="T8940" s="31"/>
      <c r="U8940" s="169"/>
      <c r="V8940" s="150"/>
      <c r="W8940" s="141" t="str" cm="1">
        <f t="array" ref="W8940">IF(SUM(LEN(B8940:V8940))=0,"",IF(OR(OR(ISBLANK(F8940),SUM(LEN(C8940),LEN(D8940))=0),AND(NOT(E8940="Unknown"),ISBLANK(J8940)),AND(NOT(O8940="Unknown"),ISBLANK(R8940))),"Missing Information", INDEX(Table15[Entire Service Line Classification], MATCH(SUMIFS(Table15[Unique ID],Table15[System-Owned Portion],E8940,Table15[If Material Anything Other than "Lead" in Column E,Was Material Ever Previously Lead?],G8940,Table15[Customer-Owned Portion],O8940),Table15[Unique ID],0),0)))</f>
        <v/>
      </c>
      <c r="X8940"/>
    </row>
    <row r="8941" spans="2:24" x14ac:dyDescent="0.25">
      <c r="B8941" s="146"/>
      <c r="C8941" s="31"/>
      <c r="D8941" s="31"/>
      <c r="E8941" s="44"/>
      <c r="F8941" s="43"/>
      <c r="G8941" s="84"/>
      <c r="H8941" s="31"/>
      <c r="I8941" s="31"/>
      <c r="J8941" s="84"/>
      <c r="K8941" s="31"/>
      <c r="L8941" s="31"/>
      <c r="M8941" s="169"/>
      <c r="N8941" s="148"/>
      <c r="O8941" s="106"/>
      <c r="P8941" s="43"/>
      <c r="Q8941" s="31"/>
      <c r="R8941" s="84"/>
      <c r="S8941" s="31"/>
      <c r="T8941" s="31"/>
      <c r="U8941" s="169"/>
      <c r="V8941" s="150"/>
      <c r="W8941" s="141" t="str" cm="1">
        <f t="array" ref="W8941">IF(SUM(LEN(B8941:V8941))=0,"",IF(OR(OR(ISBLANK(F8941),SUM(LEN(C8941),LEN(D8941))=0),AND(NOT(E8941="Unknown"),ISBLANK(J8941)),AND(NOT(O8941="Unknown"),ISBLANK(R8941))),"Missing Information", INDEX(Table15[Entire Service Line Classification], MATCH(SUMIFS(Table15[Unique ID],Table15[System-Owned Portion],E8941,Table15[If Material Anything Other than "Lead" in Column E,Was Material Ever Previously Lead?],G8941,Table15[Customer-Owned Portion],O8941),Table15[Unique ID],0),0)))</f>
        <v/>
      </c>
      <c r="X8941"/>
    </row>
    <row r="8942" spans="2:24" x14ac:dyDescent="0.25">
      <c r="B8942" s="146"/>
      <c r="C8942" s="31"/>
      <c r="D8942" s="31"/>
      <c r="E8942" s="44"/>
      <c r="F8942" s="43"/>
      <c r="G8942" s="84"/>
      <c r="H8942" s="31"/>
      <c r="I8942" s="31"/>
      <c r="J8942" s="84"/>
      <c r="K8942" s="31"/>
      <c r="L8942" s="31"/>
      <c r="M8942" s="169"/>
      <c r="N8942" s="148"/>
      <c r="O8942" s="106"/>
      <c r="P8942" s="43"/>
      <c r="Q8942" s="31"/>
      <c r="R8942" s="84"/>
      <c r="S8942" s="31"/>
      <c r="T8942" s="31"/>
      <c r="U8942" s="169"/>
      <c r="V8942" s="150"/>
      <c r="W8942" s="141" t="str" cm="1">
        <f t="array" ref="W8942">IF(SUM(LEN(B8942:V8942))=0,"",IF(OR(OR(ISBLANK(F8942),SUM(LEN(C8942),LEN(D8942))=0),AND(NOT(E8942="Unknown"),ISBLANK(J8942)),AND(NOT(O8942="Unknown"),ISBLANK(R8942))),"Missing Information", INDEX(Table15[Entire Service Line Classification], MATCH(SUMIFS(Table15[Unique ID],Table15[System-Owned Portion],E8942,Table15[If Material Anything Other than "Lead" in Column E,Was Material Ever Previously Lead?],G8942,Table15[Customer-Owned Portion],O8942),Table15[Unique ID],0),0)))</f>
        <v/>
      </c>
      <c r="X8942"/>
    </row>
    <row r="8943" spans="2:24" x14ac:dyDescent="0.25">
      <c r="B8943" s="146"/>
      <c r="C8943" s="31"/>
      <c r="D8943" s="31"/>
      <c r="E8943" s="44"/>
      <c r="F8943" s="43"/>
      <c r="G8943" s="84"/>
      <c r="H8943" s="31"/>
      <c r="I8943" s="31"/>
      <c r="J8943" s="84"/>
      <c r="K8943" s="31"/>
      <c r="L8943" s="31"/>
      <c r="M8943" s="169"/>
      <c r="N8943" s="148"/>
      <c r="O8943" s="106"/>
      <c r="P8943" s="43"/>
      <c r="Q8943" s="31"/>
      <c r="R8943" s="84"/>
      <c r="S8943" s="31"/>
      <c r="T8943" s="31"/>
      <c r="U8943" s="169"/>
      <c r="V8943" s="150"/>
      <c r="W8943" s="141" t="str" cm="1">
        <f t="array" ref="W8943">IF(SUM(LEN(B8943:V8943))=0,"",IF(OR(OR(ISBLANK(F8943),SUM(LEN(C8943),LEN(D8943))=0),AND(NOT(E8943="Unknown"),ISBLANK(J8943)),AND(NOT(O8943="Unknown"),ISBLANK(R8943))),"Missing Information", INDEX(Table15[Entire Service Line Classification], MATCH(SUMIFS(Table15[Unique ID],Table15[System-Owned Portion],E8943,Table15[If Material Anything Other than "Lead" in Column E,Was Material Ever Previously Lead?],G8943,Table15[Customer-Owned Portion],O8943),Table15[Unique ID],0),0)))</f>
        <v/>
      </c>
      <c r="X8943"/>
    </row>
    <row r="8944" spans="2:24" x14ac:dyDescent="0.25">
      <c r="B8944" s="146"/>
      <c r="C8944" s="31"/>
      <c r="D8944" s="31"/>
      <c r="E8944" s="44"/>
      <c r="F8944" s="43"/>
      <c r="G8944" s="84"/>
      <c r="H8944" s="31"/>
      <c r="I8944" s="31"/>
      <c r="J8944" s="84"/>
      <c r="K8944" s="31"/>
      <c r="L8944" s="31"/>
      <c r="M8944" s="169"/>
      <c r="N8944" s="148"/>
      <c r="O8944" s="106"/>
      <c r="P8944" s="43"/>
      <c r="Q8944" s="31"/>
      <c r="R8944" s="84"/>
      <c r="S8944" s="31"/>
      <c r="T8944" s="31"/>
      <c r="U8944" s="169"/>
      <c r="V8944" s="150"/>
      <c r="W8944" s="141" t="str" cm="1">
        <f t="array" ref="W8944">IF(SUM(LEN(B8944:V8944))=0,"",IF(OR(OR(ISBLANK(F8944),SUM(LEN(C8944),LEN(D8944))=0),AND(NOT(E8944="Unknown"),ISBLANK(J8944)),AND(NOT(O8944="Unknown"),ISBLANK(R8944))),"Missing Information", INDEX(Table15[Entire Service Line Classification], MATCH(SUMIFS(Table15[Unique ID],Table15[System-Owned Portion],E8944,Table15[If Material Anything Other than "Lead" in Column E,Was Material Ever Previously Lead?],G8944,Table15[Customer-Owned Portion],O8944),Table15[Unique ID],0),0)))</f>
        <v/>
      </c>
      <c r="X8944"/>
    </row>
    <row r="8945" spans="2:24" x14ac:dyDescent="0.25">
      <c r="B8945" s="146"/>
      <c r="C8945" s="31"/>
      <c r="D8945" s="31"/>
      <c r="E8945" s="44"/>
      <c r="F8945" s="43"/>
      <c r="G8945" s="84"/>
      <c r="H8945" s="31"/>
      <c r="I8945" s="31"/>
      <c r="J8945" s="84"/>
      <c r="K8945" s="31"/>
      <c r="L8945" s="31"/>
      <c r="M8945" s="169"/>
      <c r="N8945" s="148"/>
      <c r="O8945" s="106"/>
      <c r="P8945" s="43"/>
      <c r="Q8945" s="31"/>
      <c r="R8945" s="84"/>
      <c r="S8945" s="31"/>
      <c r="T8945" s="31"/>
      <c r="U8945" s="169"/>
      <c r="V8945" s="150"/>
      <c r="W8945" s="141" t="str" cm="1">
        <f t="array" ref="W8945">IF(SUM(LEN(B8945:V8945))=0,"",IF(OR(OR(ISBLANK(F8945),SUM(LEN(C8945),LEN(D8945))=0),AND(NOT(E8945="Unknown"),ISBLANK(J8945)),AND(NOT(O8945="Unknown"),ISBLANK(R8945))),"Missing Information", INDEX(Table15[Entire Service Line Classification], MATCH(SUMIFS(Table15[Unique ID],Table15[System-Owned Portion],E8945,Table15[If Material Anything Other than "Lead" in Column E,Was Material Ever Previously Lead?],G8945,Table15[Customer-Owned Portion],O8945),Table15[Unique ID],0),0)))</f>
        <v/>
      </c>
      <c r="X8945"/>
    </row>
    <row r="8946" spans="2:24" x14ac:dyDescent="0.25">
      <c r="B8946" s="146"/>
      <c r="C8946" s="31"/>
      <c r="D8946" s="31"/>
      <c r="E8946" s="44"/>
      <c r="F8946" s="43"/>
      <c r="G8946" s="84"/>
      <c r="H8946" s="31"/>
      <c r="I8946" s="31"/>
      <c r="J8946" s="84"/>
      <c r="K8946" s="31"/>
      <c r="L8946" s="31"/>
      <c r="M8946" s="169"/>
      <c r="N8946" s="148"/>
      <c r="O8946" s="106"/>
      <c r="P8946" s="43"/>
      <c r="Q8946" s="31"/>
      <c r="R8946" s="84"/>
      <c r="S8946" s="31"/>
      <c r="T8946" s="31"/>
      <c r="U8946" s="169"/>
      <c r="V8946" s="150"/>
      <c r="W8946" s="141" t="str" cm="1">
        <f t="array" ref="W8946">IF(SUM(LEN(B8946:V8946))=0,"",IF(OR(OR(ISBLANK(F8946),SUM(LEN(C8946),LEN(D8946))=0),AND(NOT(E8946="Unknown"),ISBLANK(J8946)),AND(NOT(O8946="Unknown"),ISBLANK(R8946))),"Missing Information", INDEX(Table15[Entire Service Line Classification], MATCH(SUMIFS(Table15[Unique ID],Table15[System-Owned Portion],E8946,Table15[If Material Anything Other than "Lead" in Column E,Was Material Ever Previously Lead?],G8946,Table15[Customer-Owned Portion],O8946),Table15[Unique ID],0),0)))</f>
        <v/>
      </c>
      <c r="X8946"/>
    </row>
    <row r="8947" spans="2:24" x14ac:dyDescent="0.25">
      <c r="B8947" s="146"/>
      <c r="C8947" s="31"/>
      <c r="D8947" s="31"/>
      <c r="E8947" s="44"/>
      <c r="F8947" s="43"/>
      <c r="G8947" s="84"/>
      <c r="H8947" s="31"/>
      <c r="I8947" s="31"/>
      <c r="J8947" s="84"/>
      <c r="K8947" s="31"/>
      <c r="L8947" s="31"/>
      <c r="M8947" s="169"/>
      <c r="N8947" s="148"/>
      <c r="O8947" s="106"/>
      <c r="P8947" s="43"/>
      <c r="Q8947" s="31"/>
      <c r="R8947" s="84"/>
      <c r="S8947" s="31"/>
      <c r="T8947" s="31"/>
      <c r="U8947" s="169"/>
      <c r="V8947" s="150"/>
      <c r="W8947" s="141" t="str" cm="1">
        <f t="array" ref="W8947">IF(SUM(LEN(B8947:V8947))=0,"",IF(OR(OR(ISBLANK(F8947),SUM(LEN(C8947),LEN(D8947))=0),AND(NOT(E8947="Unknown"),ISBLANK(J8947)),AND(NOT(O8947="Unknown"),ISBLANK(R8947))),"Missing Information", INDEX(Table15[Entire Service Line Classification], MATCH(SUMIFS(Table15[Unique ID],Table15[System-Owned Portion],E8947,Table15[If Material Anything Other than "Lead" in Column E,Was Material Ever Previously Lead?],G8947,Table15[Customer-Owned Portion],O8947),Table15[Unique ID],0),0)))</f>
        <v/>
      </c>
      <c r="X8947"/>
    </row>
    <row r="8948" spans="2:24" x14ac:dyDescent="0.25">
      <c r="B8948" s="146"/>
      <c r="C8948" s="31"/>
      <c r="D8948" s="31"/>
      <c r="E8948" s="44"/>
      <c r="F8948" s="43"/>
      <c r="G8948" s="84"/>
      <c r="H8948" s="31"/>
      <c r="I8948" s="31"/>
      <c r="J8948" s="84"/>
      <c r="K8948" s="31"/>
      <c r="L8948" s="31"/>
      <c r="M8948" s="169"/>
      <c r="N8948" s="148"/>
      <c r="O8948" s="106"/>
      <c r="P8948" s="43"/>
      <c r="Q8948" s="31"/>
      <c r="R8948" s="84"/>
      <c r="S8948" s="31"/>
      <c r="T8948" s="31"/>
      <c r="U8948" s="169"/>
      <c r="V8948" s="150"/>
      <c r="W8948" s="141" t="str" cm="1">
        <f t="array" ref="W8948">IF(SUM(LEN(B8948:V8948))=0,"",IF(OR(OR(ISBLANK(F8948),SUM(LEN(C8948),LEN(D8948))=0),AND(NOT(E8948="Unknown"),ISBLANK(J8948)),AND(NOT(O8948="Unknown"),ISBLANK(R8948))),"Missing Information", INDEX(Table15[Entire Service Line Classification], MATCH(SUMIFS(Table15[Unique ID],Table15[System-Owned Portion],E8948,Table15[If Material Anything Other than "Lead" in Column E,Was Material Ever Previously Lead?],G8948,Table15[Customer-Owned Portion],O8948),Table15[Unique ID],0),0)))</f>
        <v/>
      </c>
      <c r="X8948"/>
    </row>
    <row r="8949" spans="2:24" x14ac:dyDescent="0.25">
      <c r="B8949" s="146"/>
      <c r="C8949" s="31"/>
      <c r="D8949" s="31"/>
      <c r="E8949" s="44"/>
      <c r="F8949" s="43"/>
      <c r="G8949" s="84"/>
      <c r="H8949" s="31"/>
      <c r="I8949" s="31"/>
      <c r="J8949" s="84"/>
      <c r="K8949" s="31"/>
      <c r="L8949" s="31"/>
      <c r="M8949" s="169"/>
      <c r="N8949" s="148"/>
      <c r="O8949" s="106"/>
      <c r="P8949" s="43"/>
      <c r="Q8949" s="31"/>
      <c r="R8949" s="84"/>
      <c r="S8949" s="31"/>
      <c r="T8949" s="31"/>
      <c r="U8949" s="169"/>
      <c r="V8949" s="150"/>
      <c r="W8949" s="141" t="str" cm="1">
        <f t="array" ref="W8949">IF(SUM(LEN(B8949:V8949))=0,"",IF(OR(OR(ISBLANK(F8949),SUM(LEN(C8949),LEN(D8949))=0),AND(NOT(E8949="Unknown"),ISBLANK(J8949)),AND(NOT(O8949="Unknown"),ISBLANK(R8949))),"Missing Information", INDEX(Table15[Entire Service Line Classification], MATCH(SUMIFS(Table15[Unique ID],Table15[System-Owned Portion],E8949,Table15[If Material Anything Other than "Lead" in Column E,Was Material Ever Previously Lead?],G8949,Table15[Customer-Owned Portion],O8949),Table15[Unique ID],0),0)))</f>
        <v/>
      </c>
      <c r="X8949"/>
    </row>
    <row r="8950" spans="2:24" x14ac:dyDescent="0.25">
      <c r="B8950" s="146"/>
      <c r="C8950" s="31"/>
      <c r="D8950" s="31"/>
      <c r="E8950" s="44"/>
      <c r="F8950" s="43"/>
      <c r="G8950" s="84"/>
      <c r="H8950" s="31"/>
      <c r="I8950" s="31"/>
      <c r="J8950" s="84"/>
      <c r="K8950" s="31"/>
      <c r="L8950" s="31"/>
      <c r="M8950" s="169"/>
      <c r="N8950" s="148"/>
      <c r="O8950" s="106"/>
      <c r="P8950" s="43"/>
      <c r="Q8950" s="31"/>
      <c r="R8950" s="84"/>
      <c r="S8950" s="31"/>
      <c r="T8950" s="31"/>
      <c r="U8950" s="169"/>
      <c r="V8950" s="150"/>
      <c r="W8950" s="141" t="str" cm="1">
        <f t="array" ref="W8950">IF(SUM(LEN(B8950:V8950))=0,"",IF(OR(OR(ISBLANK(F8950),SUM(LEN(C8950),LEN(D8950))=0),AND(NOT(E8950="Unknown"),ISBLANK(J8950)),AND(NOT(O8950="Unknown"),ISBLANK(R8950))),"Missing Information", INDEX(Table15[Entire Service Line Classification], MATCH(SUMIFS(Table15[Unique ID],Table15[System-Owned Portion],E8950,Table15[If Material Anything Other than "Lead" in Column E,Was Material Ever Previously Lead?],G8950,Table15[Customer-Owned Portion],O8950),Table15[Unique ID],0),0)))</f>
        <v/>
      </c>
      <c r="X8950"/>
    </row>
    <row r="8951" spans="2:24" x14ac:dyDescent="0.25">
      <c r="B8951" s="146"/>
      <c r="C8951" s="31"/>
      <c r="D8951" s="31"/>
      <c r="E8951" s="44"/>
      <c r="F8951" s="43"/>
      <c r="G8951" s="84"/>
      <c r="H8951" s="31"/>
      <c r="I8951" s="31"/>
      <c r="J8951" s="84"/>
      <c r="K8951" s="31"/>
      <c r="L8951" s="31"/>
      <c r="M8951" s="169"/>
      <c r="N8951" s="148"/>
      <c r="O8951" s="106"/>
      <c r="P8951" s="43"/>
      <c r="Q8951" s="31"/>
      <c r="R8951" s="84"/>
      <c r="S8951" s="31"/>
      <c r="T8951" s="31"/>
      <c r="U8951" s="169"/>
      <c r="V8951" s="150"/>
      <c r="W8951" s="141" t="str" cm="1">
        <f t="array" ref="W8951">IF(SUM(LEN(B8951:V8951))=0,"",IF(OR(OR(ISBLANK(F8951),SUM(LEN(C8951),LEN(D8951))=0),AND(NOT(E8951="Unknown"),ISBLANK(J8951)),AND(NOT(O8951="Unknown"),ISBLANK(R8951))),"Missing Information", INDEX(Table15[Entire Service Line Classification], MATCH(SUMIFS(Table15[Unique ID],Table15[System-Owned Portion],E8951,Table15[If Material Anything Other than "Lead" in Column E,Was Material Ever Previously Lead?],G8951,Table15[Customer-Owned Portion],O8951),Table15[Unique ID],0),0)))</f>
        <v/>
      </c>
      <c r="X8951"/>
    </row>
    <row r="8952" spans="2:24" x14ac:dyDescent="0.25">
      <c r="B8952" s="146"/>
      <c r="C8952" s="31"/>
      <c r="D8952" s="31"/>
      <c r="E8952" s="44"/>
      <c r="F8952" s="43"/>
      <c r="G8952" s="84"/>
      <c r="H8952" s="31"/>
      <c r="I8952" s="31"/>
      <c r="J8952" s="84"/>
      <c r="K8952" s="31"/>
      <c r="L8952" s="31"/>
      <c r="M8952" s="169"/>
      <c r="N8952" s="148"/>
      <c r="O8952" s="106"/>
      <c r="P8952" s="43"/>
      <c r="Q8952" s="31"/>
      <c r="R8952" s="84"/>
      <c r="S8952" s="31"/>
      <c r="T8952" s="31"/>
      <c r="U8952" s="169"/>
      <c r="V8952" s="150"/>
      <c r="W8952" s="141" t="str" cm="1">
        <f t="array" ref="W8952">IF(SUM(LEN(B8952:V8952))=0,"",IF(OR(OR(ISBLANK(F8952),SUM(LEN(C8952),LEN(D8952))=0),AND(NOT(E8952="Unknown"),ISBLANK(J8952)),AND(NOT(O8952="Unknown"),ISBLANK(R8952))),"Missing Information", INDEX(Table15[Entire Service Line Classification], MATCH(SUMIFS(Table15[Unique ID],Table15[System-Owned Portion],E8952,Table15[If Material Anything Other than "Lead" in Column E,Was Material Ever Previously Lead?],G8952,Table15[Customer-Owned Portion],O8952),Table15[Unique ID],0),0)))</f>
        <v/>
      </c>
      <c r="X8952"/>
    </row>
    <row r="8953" spans="2:24" x14ac:dyDescent="0.25">
      <c r="B8953" s="146"/>
      <c r="C8953" s="31"/>
      <c r="D8953" s="31"/>
      <c r="E8953" s="44"/>
      <c r="F8953" s="43"/>
      <c r="G8953" s="84"/>
      <c r="H8953" s="31"/>
      <c r="I8953" s="31"/>
      <c r="J8953" s="84"/>
      <c r="K8953" s="31"/>
      <c r="L8953" s="31"/>
      <c r="M8953" s="169"/>
      <c r="N8953" s="148"/>
      <c r="O8953" s="106"/>
      <c r="P8953" s="43"/>
      <c r="Q8953" s="31"/>
      <c r="R8953" s="84"/>
      <c r="S8953" s="31"/>
      <c r="T8953" s="31"/>
      <c r="U8953" s="169"/>
      <c r="V8953" s="150"/>
      <c r="W8953" s="141" t="str" cm="1">
        <f t="array" ref="W8953">IF(SUM(LEN(B8953:V8953))=0,"",IF(OR(OR(ISBLANK(F8953),SUM(LEN(C8953),LEN(D8953))=0),AND(NOT(E8953="Unknown"),ISBLANK(J8953)),AND(NOT(O8953="Unknown"),ISBLANK(R8953))),"Missing Information", INDEX(Table15[Entire Service Line Classification], MATCH(SUMIFS(Table15[Unique ID],Table15[System-Owned Portion],E8953,Table15[If Material Anything Other than "Lead" in Column E,Was Material Ever Previously Lead?],G8953,Table15[Customer-Owned Portion],O8953),Table15[Unique ID],0),0)))</f>
        <v/>
      </c>
      <c r="X8953"/>
    </row>
    <row r="8954" spans="2:24" x14ac:dyDescent="0.25">
      <c r="B8954" s="146"/>
      <c r="C8954" s="31"/>
      <c r="D8954" s="31"/>
      <c r="E8954" s="44"/>
      <c r="F8954" s="43"/>
      <c r="G8954" s="84"/>
      <c r="H8954" s="31"/>
      <c r="I8954" s="31"/>
      <c r="J8954" s="84"/>
      <c r="K8954" s="31"/>
      <c r="L8954" s="31"/>
      <c r="M8954" s="169"/>
      <c r="N8954" s="148"/>
      <c r="O8954" s="106"/>
      <c r="P8954" s="43"/>
      <c r="Q8954" s="31"/>
      <c r="R8954" s="84"/>
      <c r="S8954" s="31"/>
      <c r="T8954" s="31"/>
      <c r="U8954" s="169"/>
      <c r="V8954" s="150"/>
      <c r="W8954" s="141" t="str" cm="1">
        <f t="array" ref="W8954">IF(SUM(LEN(B8954:V8954))=0,"",IF(OR(OR(ISBLANK(F8954),SUM(LEN(C8954),LEN(D8954))=0),AND(NOT(E8954="Unknown"),ISBLANK(J8954)),AND(NOT(O8954="Unknown"),ISBLANK(R8954))),"Missing Information", INDEX(Table15[Entire Service Line Classification], MATCH(SUMIFS(Table15[Unique ID],Table15[System-Owned Portion],E8954,Table15[If Material Anything Other than "Lead" in Column E,Was Material Ever Previously Lead?],G8954,Table15[Customer-Owned Portion],O8954),Table15[Unique ID],0),0)))</f>
        <v/>
      </c>
      <c r="X8954"/>
    </row>
    <row r="8955" spans="2:24" x14ac:dyDescent="0.25">
      <c r="B8955" s="146"/>
      <c r="C8955" s="31"/>
      <c r="D8955" s="31"/>
      <c r="E8955" s="44"/>
      <c r="F8955" s="43"/>
      <c r="G8955" s="84"/>
      <c r="H8955" s="31"/>
      <c r="I8955" s="31"/>
      <c r="J8955" s="84"/>
      <c r="K8955" s="31"/>
      <c r="L8955" s="31"/>
      <c r="M8955" s="169"/>
      <c r="N8955" s="148"/>
      <c r="O8955" s="106"/>
      <c r="P8955" s="43"/>
      <c r="Q8955" s="31"/>
      <c r="R8955" s="84"/>
      <c r="S8955" s="31"/>
      <c r="T8955" s="31"/>
      <c r="U8955" s="169"/>
      <c r="V8955" s="150"/>
      <c r="W8955" s="141" t="str" cm="1">
        <f t="array" ref="W8955">IF(SUM(LEN(B8955:V8955))=0,"",IF(OR(OR(ISBLANK(F8955),SUM(LEN(C8955),LEN(D8955))=0),AND(NOT(E8955="Unknown"),ISBLANK(J8955)),AND(NOT(O8955="Unknown"),ISBLANK(R8955))),"Missing Information", INDEX(Table15[Entire Service Line Classification], MATCH(SUMIFS(Table15[Unique ID],Table15[System-Owned Portion],E8955,Table15[If Material Anything Other than "Lead" in Column E,Was Material Ever Previously Lead?],G8955,Table15[Customer-Owned Portion],O8955),Table15[Unique ID],0),0)))</f>
        <v/>
      </c>
      <c r="X8955"/>
    </row>
    <row r="8956" spans="2:24" x14ac:dyDescent="0.25">
      <c r="B8956" s="146"/>
      <c r="C8956" s="31"/>
      <c r="D8956" s="31"/>
      <c r="E8956" s="44"/>
      <c r="F8956" s="43"/>
      <c r="G8956" s="84"/>
      <c r="H8956" s="31"/>
      <c r="I8956" s="31"/>
      <c r="J8956" s="84"/>
      <c r="K8956" s="31"/>
      <c r="L8956" s="31"/>
      <c r="M8956" s="169"/>
      <c r="N8956" s="148"/>
      <c r="O8956" s="106"/>
      <c r="P8956" s="43"/>
      <c r="Q8956" s="31"/>
      <c r="R8956" s="84"/>
      <c r="S8956" s="31"/>
      <c r="T8956" s="31"/>
      <c r="U8956" s="169"/>
      <c r="V8956" s="150"/>
      <c r="W8956" s="141" t="str" cm="1">
        <f t="array" ref="W8956">IF(SUM(LEN(B8956:V8956))=0,"",IF(OR(OR(ISBLANK(F8956),SUM(LEN(C8956),LEN(D8956))=0),AND(NOT(E8956="Unknown"),ISBLANK(J8956)),AND(NOT(O8956="Unknown"),ISBLANK(R8956))),"Missing Information", INDEX(Table15[Entire Service Line Classification], MATCH(SUMIFS(Table15[Unique ID],Table15[System-Owned Portion],E8956,Table15[If Material Anything Other than "Lead" in Column E,Was Material Ever Previously Lead?],G8956,Table15[Customer-Owned Portion],O8956),Table15[Unique ID],0),0)))</f>
        <v/>
      </c>
      <c r="X8956"/>
    </row>
    <row r="8957" spans="2:24" x14ac:dyDescent="0.25">
      <c r="B8957" s="146"/>
      <c r="C8957" s="31"/>
      <c r="D8957" s="31"/>
      <c r="E8957" s="44"/>
      <c r="F8957" s="43"/>
      <c r="G8957" s="84"/>
      <c r="H8957" s="31"/>
      <c r="I8957" s="31"/>
      <c r="J8957" s="84"/>
      <c r="K8957" s="31"/>
      <c r="L8957" s="31"/>
      <c r="M8957" s="169"/>
      <c r="N8957" s="148"/>
      <c r="O8957" s="106"/>
      <c r="P8957" s="43"/>
      <c r="Q8957" s="31"/>
      <c r="R8957" s="84"/>
      <c r="S8957" s="31"/>
      <c r="T8957" s="31"/>
      <c r="U8957" s="169"/>
      <c r="V8957" s="150"/>
      <c r="W8957" s="141" t="str" cm="1">
        <f t="array" ref="W8957">IF(SUM(LEN(B8957:V8957))=0,"",IF(OR(OR(ISBLANK(F8957),SUM(LEN(C8957),LEN(D8957))=0),AND(NOT(E8957="Unknown"),ISBLANK(J8957)),AND(NOT(O8957="Unknown"),ISBLANK(R8957))),"Missing Information", INDEX(Table15[Entire Service Line Classification], MATCH(SUMIFS(Table15[Unique ID],Table15[System-Owned Portion],E8957,Table15[If Material Anything Other than "Lead" in Column E,Was Material Ever Previously Lead?],G8957,Table15[Customer-Owned Portion],O8957),Table15[Unique ID],0),0)))</f>
        <v/>
      </c>
      <c r="X8957"/>
    </row>
    <row r="8958" spans="2:24" x14ac:dyDescent="0.25">
      <c r="B8958" s="146"/>
      <c r="C8958" s="31"/>
      <c r="D8958" s="31"/>
      <c r="E8958" s="44"/>
      <c r="F8958" s="43"/>
      <c r="G8958" s="84"/>
      <c r="H8958" s="31"/>
      <c r="I8958" s="31"/>
      <c r="J8958" s="84"/>
      <c r="K8958" s="31"/>
      <c r="L8958" s="31"/>
      <c r="M8958" s="169"/>
      <c r="N8958" s="148"/>
      <c r="O8958" s="106"/>
      <c r="P8958" s="43"/>
      <c r="Q8958" s="31"/>
      <c r="R8958" s="84"/>
      <c r="S8958" s="31"/>
      <c r="T8958" s="31"/>
      <c r="U8958" s="169"/>
      <c r="V8958" s="150"/>
      <c r="W8958" s="141" t="str" cm="1">
        <f t="array" ref="W8958">IF(SUM(LEN(B8958:V8958))=0,"",IF(OR(OR(ISBLANK(F8958),SUM(LEN(C8958),LEN(D8958))=0),AND(NOT(E8958="Unknown"),ISBLANK(J8958)),AND(NOT(O8958="Unknown"),ISBLANK(R8958))),"Missing Information", INDEX(Table15[Entire Service Line Classification], MATCH(SUMIFS(Table15[Unique ID],Table15[System-Owned Portion],E8958,Table15[If Material Anything Other than "Lead" in Column E,Was Material Ever Previously Lead?],G8958,Table15[Customer-Owned Portion],O8958),Table15[Unique ID],0),0)))</f>
        <v/>
      </c>
      <c r="X8958"/>
    </row>
    <row r="8959" spans="2:24" x14ac:dyDescent="0.25">
      <c r="B8959" s="146"/>
      <c r="C8959" s="31"/>
      <c r="D8959" s="31"/>
      <c r="E8959" s="44"/>
      <c r="F8959" s="43"/>
      <c r="G8959" s="84"/>
      <c r="H8959" s="31"/>
      <c r="I8959" s="31"/>
      <c r="J8959" s="84"/>
      <c r="K8959" s="31"/>
      <c r="L8959" s="31"/>
      <c r="M8959" s="169"/>
      <c r="N8959" s="148"/>
      <c r="O8959" s="106"/>
      <c r="P8959" s="43"/>
      <c r="Q8959" s="31"/>
      <c r="R8959" s="84"/>
      <c r="S8959" s="31"/>
      <c r="T8959" s="31"/>
      <c r="U8959" s="169"/>
      <c r="V8959" s="150"/>
      <c r="W8959" s="141" t="str" cm="1">
        <f t="array" ref="W8959">IF(SUM(LEN(B8959:V8959))=0,"",IF(OR(OR(ISBLANK(F8959),SUM(LEN(C8959),LEN(D8959))=0),AND(NOT(E8959="Unknown"),ISBLANK(J8959)),AND(NOT(O8959="Unknown"),ISBLANK(R8959))),"Missing Information", INDEX(Table15[Entire Service Line Classification], MATCH(SUMIFS(Table15[Unique ID],Table15[System-Owned Portion],E8959,Table15[If Material Anything Other than "Lead" in Column E,Was Material Ever Previously Lead?],G8959,Table15[Customer-Owned Portion],O8959),Table15[Unique ID],0),0)))</f>
        <v/>
      </c>
      <c r="X8959"/>
    </row>
    <row r="8960" spans="2:24" x14ac:dyDescent="0.25">
      <c r="B8960" s="146"/>
      <c r="C8960" s="31"/>
      <c r="D8960" s="31"/>
      <c r="E8960" s="44"/>
      <c r="F8960" s="43"/>
      <c r="G8960" s="84"/>
      <c r="H8960" s="31"/>
      <c r="I8960" s="31"/>
      <c r="J8960" s="84"/>
      <c r="K8960" s="31"/>
      <c r="L8960" s="31"/>
      <c r="M8960" s="169"/>
      <c r="N8960" s="148"/>
      <c r="O8960" s="106"/>
      <c r="P8960" s="43"/>
      <c r="Q8960" s="31"/>
      <c r="R8960" s="84"/>
      <c r="S8960" s="31"/>
      <c r="T8960" s="31"/>
      <c r="U8960" s="169"/>
      <c r="V8960" s="150"/>
      <c r="W8960" s="141" t="str" cm="1">
        <f t="array" ref="W8960">IF(SUM(LEN(B8960:V8960))=0,"",IF(OR(OR(ISBLANK(F8960),SUM(LEN(C8960),LEN(D8960))=0),AND(NOT(E8960="Unknown"),ISBLANK(J8960)),AND(NOT(O8960="Unknown"),ISBLANK(R8960))),"Missing Information", INDEX(Table15[Entire Service Line Classification], MATCH(SUMIFS(Table15[Unique ID],Table15[System-Owned Portion],E8960,Table15[If Material Anything Other than "Lead" in Column E,Was Material Ever Previously Lead?],G8960,Table15[Customer-Owned Portion],O8960),Table15[Unique ID],0),0)))</f>
        <v/>
      </c>
      <c r="X8960"/>
    </row>
    <row r="8961" spans="2:24" x14ac:dyDescent="0.25">
      <c r="B8961" s="146"/>
      <c r="C8961" s="31"/>
      <c r="D8961" s="31"/>
      <c r="E8961" s="44"/>
      <c r="F8961" s="43"/>
      <c r="G8961" s="84"/>
      <c r="H8961" s="31"/>
      <c r="I8961" s="31"/>
      <c r="J8961" s="84"/>
      <c r="K8961" s="31"/>
      <c r="L8961" s="31"/>
      <c r="M8961" s="169"/>
      <c r="N8961" s="148"/>
      <c r="O8961" s="106"/>
      <c r="P8961" s="43"/>
      <c r="Q8961" s="31"/>
      <c r="R8961" s="84"/>
      <c r="S8961" s="31"/>
      <c r="T8961" s="31"/>
      <c r="U8961" s="169"/>
      <c r="V8961" s="150"/>
      <c r="W8961" s="141" t="str" cm="1">
        <f t="array" ref="W8961">IF(SUM(LEN(B8961:V8961))=0,"",IF(OR(OR(ISBLANK(F8961),SUM(LEN(C8961),LEN(D8961))=0),AND(NOT(E8961="Unknown"),ISBLANK(J8961)),AND(NOT(O8961="Unknown"),ISBLANK(R8961))),"Missing Information", INDEX(Table15[Entire Service Line Classification], MATCH(SUMIFS(Table15[Unique ID],Table15[System-Owned Portion],E8961,Table15[If Material Anything Other than "Lead" in Column E,Was Material Ever Previously Lead?],G8961,Table15[Customer-Owned Portion],O8961),Table15[Unique ID],0),0)))</f>
        <v/>
      </c>
      <c r="X8961"/>
    </row>
    <row r="8962" spans="2:24" x14ac:dyDescent="0.25">
      <c r="B8962" s="146"/>
      <c r="C8962" s="31"/>
      <c r="D8962" s="31"/>
      <c r="E8962" s="44"/>
      <c r="F8962" s="43"/>
      <c r="G8962" s="84"/>
      <c r="H8962" s="31"/>
      <c r="I8962" s="31"/>
      <c r="J8962" s="84"/>
      <c r="K8962" s="31"/>
      <c r="L8962" s="31"/>
      <c r="M8962" s="169"/>
      <c r="N8962" s="148"/>
      <c r="O8962" s="106"/>
      <c r="P8962" s="43"/>
      <c r="Q8962" s="31"/>
      <c r="R8962" s="84"/>
      <c r="S8962" s="31"/>
      <c r="T8962" s="31"/>
      <c r="U8962" s="169"/>
      <c r="V8962" s="150"/>
      <c r="W8962" s="141" t="str" cm="1">
        <f t="array" ref="W8962">IF(SUM(LEN(B8962:V8962))=0,"",IF(OR(OR(ISBLANK(F8962),SUM(LEN(C8962),LEN(D8962))=0),AND(NOT(E8962="Unknown"),ISBLANK(J8962)),AND(NOT(O8962="Unknown"),ISBLANK(R8962))),"Missing Information", INDEX(Table15[Entire Service Line Classification], MATCH(SUMIFS(Table15[Unique ID],Table15[System-Owned Portion],E8962,Table15[If Material Anything Other than "Lead" in Column E,Was Material Ever Previously Lead?],G8962,Table15[Customer-Owned Portion],O8962),Table15[Unique ID],0),0)))</f>
        <v/>
      </c>
      <c r="X8962"/>
    </row>
    <row r="8963" spans="2:24" x14ac:dyDescent="0.25">
      <c r="B8963" s="146"/>
      <c r="C8963" s="31"/>
      <c r="D8963" s="31"/>
      <c r="E8963" s="44"/>
      <c r="F8963" s="43"/>
      <c r="G8963" s="84"/>
      <c r="H8963" s="31"/>
      <c r="I8963" s="31"/>
      <c r="J8963" s="84"/>
      <c r="K8963" s="31"/>
      <c r="L8963" s="31"/>
      <c r="M8963" s="169"/>
      <c r="N8963" s="148"/>
      <c r="O8963" s="106"/>
      <c r="P8963" s="43"/>
      <c r="Q8963" s="31"/>
      <c r="R8963" s="84"/>
      <c r="S8963" s="31"/>
      <c r="T8963" s="31"/>
      <c r="U8963" s="169"/>
      <c r="V8963" s="150"/>
      <c r="W8963" s="141" t="str" cm="1">
        <f t="array" ref="W8963">IF(SUM(LEN(B8963:V8963))=0,"",IF(OR(OR(ISBLANK(F8963),SUM(LEN(C8963),LEN(D8963))=0),AND(NOT(E8963="Unknown"),ISBLANK(J8963)),AND(NOT(O8963="Unknown"),ISBLANK(R8963))),"Missing Information", INDEX(Table15[Entire Service Line Classification], MATCH(SUMIFS(Table15[Unique ID],Table15[System-Owned Portion],E8963,Table15[If Material Anything Other than "Lead" in Column E,Was Material Ever Previously Lead?],G8963,Table15[Customer-Owned Portion],O8963),Table15[Unique ID],0),0)))</f>
        <v/>
      </c>
      <c r="X8963"/>
    </row>
    <row r="8964" spans="2:24" x14ac:dyDescent="0.25">
      <c r="B8964" s="146"/>
      <c r="C8964" s="31"/>
      <c r="D8964" s="31"/>
      <c r="E8964" s="44"/>
      <c r="F8964" s="43"/>
      <c r="G8964" s="84"/>
      <c r="H8964" s="31"/>
      <c r="I8964" s="31"/>
      <c r="J8964" s="84"/>
      <c r="K8964" s="31"/>
      <c r="L8964" s="31"/>
      <c r="M8964" s="169"/>
      <c r="N8964" s="148"/>
      <c r="O8964" s="106"/>
      <c r="P8964" s="43"/>
      <c r="Q8964" s="31"/>
      <c r="R8964" s="84"/>
      <c r="S8964" s="31"/>
      <c r="T8964" s="31"/>
      <c r="U8964" s="169"/>
      <c r="V8964" s="150"/>
      <c r="W8964" s="141" t="str" cm="1">
        <f t="array" ref="W8964">IF(SUM(LEN(B8964:V8964))=0,"",IF(OR(OR(ISBLANK(F8964),SUM(LEN(C8964),LEN(D8964))=0),AND(NOT(E8964="Unknown"),ISBLANK(J8964)),AND(NOT(O8964="Unknown"),ISBLANK(R8964))),"Missing Information", INDEX(Table15[Entire Service Line Classification], MATCH(SUMIFS(Table15[Unique ID],Table15[System-Owned Portion],E8964,Table15[If Material Anything Other than "Lead" in Column E,Was Material Ever Previously Lead?],G8964,Table15[Customer-Owned Portion],O8964),Table15[Unique ID],0),0)))</f>
        <v/>
      </c>
      <c r="X8964"/>
    </row>
    <row r="8965" spans="2:24" x14ac:dyDescent="0.25">
      <c r="B8965" s="146"/>
      <c r="C8965" s="31"/>
      <c r="D8965" s="31"/>
      <c r="E8965" s="44"/>
      <c r="F8965" s="43"/>
      <c r="G8965" s="84"/>
      <c r="H8965" s="31"/>
      <c r="I8965" s="31"/>
      <c r="J8965" s="84"/>
      <c r="K8965" s="31"/>
      <c r="L8965" s="31"/>
      <c r="M8965" s="169"/>
      <c r="N8965" s="148"/>
      <c r="O8965" s="106"/>
      <c r="P8965" s="43"/>
      <c r="Q8965" s="31"/>
      <c r="R8965" s="84"/>
      <c r="S8965" s="31"/>
      <c r="T8965" s="31"/>
      <c r="U8965" s="169"/>
      <c r="V8965" s="150"/>
      <c r="W8965" s="141" t="str" cm="1">
        <f t="array" ref="W8965">IF(SUM(LEN(B8965:V8965))=0,"",IF(OR(OR(ISBLANK(F8965),SUM(LEN(C8965),LEN(D8965))=0),AND(NOT(E8965="Unknown"),ISBLANK(J8965)),AND(NOT(O8965="Unknown"),ISBLANK(R8965))),"Missing Information", INDEX(Table15[Entire Service Line Classification], MATCH(SUMIFS(Table15[Unique ID],Table15[System-Owned Portion],E8965,Table15[If Material Anything Other than "Lead" in Column E,Was Material Ever Previously Lead?],G8965,Table15[Customer-Owned Portion],O8965),Table15[Unique ID],0),0)))</f>
        <v/>
      </c>
      <c r="X8965"/>
    </row>
    <row r="8966" spans="2:24" x14ac:dyDescent="0.25">
      <c r="B8966" s="146"/>
      <c r="C8966" s="31"/>
      <c r="D8966" s="31"/>
      <c r="E8966" s="44"/>
      <c r="F8966" s="43"/>
      <c r="G8966" s="84"/>
      <c r="H8966" s="31"/>
      <c r="I8966" s="31"/>
      <c r="J8966" s="84"/>
      <c r="K8966" s="31"/>
      <c r="L8966" s="31"/>
      <c r="M8966" s="169"/>
      <c r="N8966" s="148"/>
      <c r="O8966" s="106"/>
      <c r="P8966" s="43"/>
      <c r="Q8966" s="31"/>
      <c r="R8966" s="84"/>
      <c r="S8966" s="31"/>
      <c r="T8966" s="31"/>
      <c r="U8966" s="169"/>
      <c r="V8966" s="150"/>
      <c r="W8966" s="141" t="str" cm="1">
        <f t="array" ref="W8966">IF(SUM(LEN(B8966:V8966))=0,"",IF(OR(OR(ISBLANK(F8966),SUM(LEN(C8966),LEN(D8966))=0),AND(NOT(E8966="Unknown"),ISBLANK(J8966)),AND(NOT(O8966="Unknown"),ISBLANK(R8966))),"Missing Information", INDEX(Table15[Entire Service Line Classification], MATCH(SUMIFS(Table15[Unique ID],Table15[System-Owned Portion],E8966,Table15[If Material Anything Other than "Lead" in Column E,Was Material Ever Previously Lead?],G8966,Table15[Customer-Owned Portion],O8966),Table15[Unique ID],0),0)))</f>
        <v/>
      </c>
      <c r="X8966"/>
    </row>
    <row r="8967" spans="2:24" x14ac:dyDescent="0.25">
      <c r="B8967" s="146"/>
      <c r="C8967" s="31"/>
      <c r="D8967" s="31"/>
      <c r="E8967" s="44"/>
      <c r="F8967" s="43"/>
      <c r="G8967" s="84"/>
      <c r="H8967" s="31"/>
      <c r="I8967" s="31"/>
      <c r="J8967" s="84"/>
      <c r="K8967" s="31"/>
      <c r="L8967" s="31"/>
      <c r="M8967" s="169"/>
      <c r="N8967" s="148"/>
      <c r="O8967" s="106"/>
      <c r="P8967" s="43"/>
      <c r="Q8967" s="31"/>
      <c r="R8967" s="84"/>
      <c r="S8967" s="31"/>
      <c r="T8967" s="31"/>
      <c r="U8967" s="169"/>
      <c r="V8967" s="150"/>
      <c r="W8967" s="141" t="str" cm="1">
        <f t="array" ref="W8967">IF(SUM(LEN(B8967:V8967))=0,"",IF(OR(OR(ISBLANK(F8967),SUM(LEN(C8967),LEN(D8967))=0),AND(NOT(E8967="Unknown"),ISBLANK(J8967)),AND(NOT(O8967="Unknown"),ISBLANK(R8967))),"Missing Information", INDEX(Table15[Entire Service Line Classification], MATCH(SUMIFS(Table15[Unique ID],Table15[System-Owned Portion],E8967,Table15[If Material Anything Other than "Lead" in Column E,Was Material Ever Previously Lead?],G8967,Table15[Customer-Owned Portion],O8967),Table15[Unique ID],0),0)))</f>
        <v/>
      </c>
      <c r="X8967"/>
    </row>
    <row r="8968" spans="2:24" x14ac:dyDescent="0.25">
      <c r="B8968" s="146"/>
      <c r="C8968" s="31"/>
      <c r="D8968" s="31"/>
      <c r="E8968" s="44"/>
      <c r="F8968" s="43"/>
      <c r="G8968" s="84"/>
      <c r="H8968" s="31"/>
      <c r="I8968" s="31"/>
      <c r="J8968" s="84"/>
      <c r="K8968" s="31"/>
      <c r="L8968" s="31"/>
      <c r="M8968" s="169"/>
      <c r="N8968" s="148"/>
      <c r="O8968" s="106"/>
      <c r="P8968" s="43"/>
      <c r="Q8968" s="31"/>
      <c r="R8968" s="84"/>
      <c r="S8968" s="31"/>
      <c r="T8968" s="31"/>
      <c r="U8968" s="169"/>
      <c r="V8968" s="150"/>
      <c r="W8968" s="141" t="str" cm="1">
        <f t="array" ref="W8968">IF(SUM(LEN(B8968:V8968))=0,"",IF(OR(OR(ISBLANK(F8968),SUM(LEN(C8968),LEN(D8968))=0),AND(NOT(E8968="Unknown"),ISBLANK(J8968)),AND(NOT(O8968="Unknown"),ISBLANK(R8968))),"Missing Information", INDEX(Table15[Entire Service Line Classification], MATCH(SUMIFS(Table15[Unique ID],Table15[System-Owned Portion],E8968,Table15[If Material Anything Other than "Lead" in Column E,Was Material Ever Previously Lead?],G8968,Table15[Customer-Owned Portion],O8968),Table15[Unique ID],0),0)))</f>
        <v/>
      </c>
      <c r="X8968"/>
    </row>
    <row r="8969" spans="2:24" x14ac:dyDescent="0.25">
      <c r="B8969" s="146"/>
      <c r="C8969" s="31"/>
      <c r="D8969" s="31"/>
      <c r="E8969" s="44"/>
      <c r="F8969" s="43"/>
      <c r="G8969" s="84"/>
      <c r="H8969" s="31"/>
      <c r="I8969" s="31"/>
      <c r="J8969" s="84"/>
      <c r="K8969" s="31"/>
      <c r="L8969" s="31"/>
      <c r="M8969" s="169"/>
      <c r="N8969" s="148"/>
      <c r="O8969" s="106"/>
      <c r="P8969" s="43"/>
      <c r="Q8969" s="31"/>
      <c r="R8969" s="84"/>
      <c r="S8969" s="31"/>
      <c r="T8969" s="31"/>
      <c r="U8969" s="169"/>
      <c r="V8969" s="150"/>
      <c r="W8969" s="141" t="str" cm="1">
        <f t="array" ref="W8969">IF(SUM(LEN(B8969:V8969))=0,"",IF(OR(OR(ISBLANK(F8969),SUM(LEN(C8969),LEN(D8969))=0),AND(NOT(E8969="Unknown"),ISBLANK(J8969)),AND(NOT(O8969="Unknown"),ISBLANK(R8969))),"Missing Information", INDEX(Table15[Entire Service Line Classification], MATCH(SUMIFS(Table15[Unique ID],Table15[System-Owned Portion],E8969,Table15[If Material Anything Other than "Lead" in Column E,Was Material Ever Previously Lead?],G8969,Table15[Customer-Owned Portion],O8969),Table15[Unique ID],0),0)))</f>
        <v/>
      </c>
      <c r="X8969"/>
    </row>
    <row r="8970" spans="2:24" x14ac:dyDescent="0.25">
      <c r="B8970" s="146"/>
      <c r="C8970" s="31"/>
      <c r="D8970" s="31"/>
      <c r="E8970" s="44"/>
      <c r="F8970" s="43"/>
      <c r="G8970" s="84"/>
      <c r="H8970" s="31"/>
      <c r="I8970" s="31"/>
      <c r="J8970" s="84"/>
      <c r="K8970" s="31"/>
      <c r="L8970" s="31"/>
      <c r="M8970" s="169"/>
      <c r="N8970" s="148"/>
      <c r="O8970" s="106"/>
      <c r="P8970" s="43"/>
      <c r="Q8970" s="31"/>
      <c r="R8970" s="84"/>
      <c r="S8970" s="31"/>
      <c r="T8970" s="31"/>
      <c r="U8970" s="169"/>
      <c r="V8970" s="150"/>
      <c r="W8970" s="141" t="str" cm="1">
        <f t="array" ref="W8970">IF(SUM(LEN(B8970:V8970))=0,"",IF(OR(OR(ISBLANK(F8970),SUM(LEN(C8970),LEN(D8970))=0),AND(NOT(E8970="Unknown"),ISBLANK(J8970)),AND(NOT(O8970="Unknown"),ISBLANK(R8970))),"Missing Information", INDEX(Table15[Entire Service Line Classification], MATCH(SUMIFS(Table15[Unique ID],Table15[System-Owned Portion],E8970,Table15[If Material Anything Other than "Lead" in Column E,Was Material Ever Previously Lead?],G8970,Table15[Customer-Owned Portion],O8970),Table15[Unique ID],0),0)))</f>
        <v/>
      </c>
      <c r="X8970"/>
    </row>
    <row r="8971" spans="2:24" x14ac:dyDescent="0.25">
      <c r="B8971" s="146"/>
      <c r="C8971" s="31"/>
      <c r="D8971" s="31"/>
      <c r="E8971" s="44"/>
      <c r="F8971" s="43"/>
      <c r="G8971" s="84"/>
      <c r="H8971" s="31"/>
      <c r="I8971" s="31"/>
      <c r="J8971" s="84"/>
      <c r="K8971" s="31"/>
      <c r="L8971" s="31"/>
      <c r="M8971" s="169"/>
      <c r="N8971" s="148"/>
      <c r="O8971" s="106"/>
      <c r="P8971" s="43"/>
      <c r="Q8971" s="31"/>
      <c r="R8971" s="84"/>
      <c r="S8971" s="31"/>
      <c r="T8971" s="31"/>
      <c r="U8971" s="169"/>
      <c r="V8971" s="150"/>
      <c r="W8971" s="141" t="str" cm="1">
        <f t="array" ref="W8971">IF(SUM(LEN(B8971:V8971))=0,"",IF(OR(OR(ISBLANK(F8971),SUM(LEN(C8971),LEN(D8971))=0),AND(NOT(E8971="Unknown"),ISBLANK(J8971)),AND(NOT(O8971="Unknown"),ISBLANK(R8971))),"Missing Information", INDEX(Table15[Entire Service Line Classification], MATCH(SUMIFS(Table15[Unique ID],Table15[System-Owned Portion],E8971,Table15[If Material Anything Other than "Lead" in Column E,Was Material Ever Previously Lead?],G8971,Table15[Customer-Owned Portion],O8971),Table15[Unique ID],0),0)))</f>
        <v/>
      </c>
      <c r="X8971"/>
    </row>
    <row r="8972" spans="2:24" x14ac:dyDescent="0.25">
      <c r="B8972" s="146"/>
      <c r="C8972" s="31"/>
      <c r="D8972" s="31"/>
      <c r="E8972" s="44"/>
      <c r="F8972" s="43"/>
      <c r="G8972" s="84"/>
      <c r="H8972" s="31"/>
      <c r="I8972" s="31"/>
      <c r="J8972" s="84"/>
      <c r="K8972" s="31"/>
      <c r="L8972" s="31"/>
      <c r="M8972" s="169"/>
      <c r="N8972" s="148"/>
      <c r="O8972" s="106"/>
      <c r="P8972" s="43"/>
      <c r="Q8972" s="31"/>
      <c r="R8972" s="84"/>
      <c r="S8972" s="31"/>
      <c r="T8972" s="31"/>
      <c r="U8972" s="169"/>
      <c r="V8972" s="150"/>
      <c r="W8972" s="141" t="str" cm="1">
        <f t="array" ref="W8972">IF(SUM(LEN(B8972:V8972))=0,"",IF(OR(OR(ISBLANK(F8972),SUM(LEN(C8972),LEN(D8972))=0),AND(NOT(E8972="Unknown"),ISBLANK(J8972)),AND(NOT(O8972="Unknown"),ISBLANK(R8972))),"Missing Information", INDEX(Table15[Entire Service Line Classification], MATCH(SUMIFS(Table15[Unique ID],Table15[System-Owned Portion],E8972,Table15[If Material Anything Other than "Lead" in Column E,Was Material Ever Previously Lead?],G8972,Table15[Customer-Owned Portion],O8972),Table15[Unique ID],0),0)))</f>
        <v/>
      </c>
      <c r="X8972"/>
    </row>
    <row r="8973" spans="2:24" x14ac:dyDescent="0.25">
      <c r="B8973" s="146"/>
      <c r="C8973" s="31"/>
      <c r="D8973" s="31"/>
      <c r="E8973" s="44"/>
      <c r="F8973" s="43"/>
      <c r="G8973" s="84"/>
      <c r="H8973" s="31"/>
      <c r="I8973" s="31"/>
      <c r="J8973" s="84"/>
      <c r="K8973" s="31"/>
      <c r="L8973" s="31"/>
      <c r="M8973" s="169"/>
      <c r="N8973" s="148"/>
      <c r="O8973" s="106"/>
      <c r="P8973" s="43"/>
      <c r="Q8973" s="31"/>
      <c r="R8973" s="84"/>
      <c r="S8973" s="31"/>
      <c r="T8973" s="31"/>
      <c r="U8973" s="169"/>
      <c r="V8973" s="150"/>
      <c r="W8973" s="141" t="str" cm="1">
        <f t="array" ref="W8973">IF(SUM(LEN(B8973:V8973))=0,"",IF(OR(OR(ISBLANK(F8973),SUM(LEN(C8973),LEN(D8973))=0),AND(NOT(E8973="Unknown"),ISBLANK(J8973)),AND(NOT(O8973="Unknown"),ISBLANK(R8973))),"Missing Information", INDEX(Table15[Entire Service Line Classification], MATCH(SUMIFS(Table15[Unique ID],Table15[System-Owned Portion],E8973,Table15[If Material Anything Other than "Lead" in Column E,Was Material Ever Previously Lead?],G8973,Table15[Customer-Owned Portion],O8973),Table15[Unique ID],0),0)))</f>
        <v/>
      </c>
      <c r="X8973"/>
    </row>
    <row r="8974" spans="2:24" x14ac:dyDescent="0.25">
      <c r="B8974" s="146"/>
      <c r="C8974" s="31"/>
      <c r="D8974" s="31"/>
      <c r="E8974" s="44"/>
      <c r="F8974" s="43"/>
      <c r="G8974" s="84"/>
      <c r="H8974" s="31"/>
      <c r="I8974" s="31"/>
      <c r="J8974" s="84"/>
      <c r="K8974" s="31"/>
      <c r="L8974" s="31"/>
      <c r="M8974" s="169"/>
      <c r="N8974" s="148"/>
      <c r="O8974" s="106"/>
      <c r="P8974" s="43"/>
      <c r="Q8974" s="31"/>
      <c r="R8974" s="84"/>
      <c r="S8974" s="31"/>
      <c r="T8974" s="31"/>
      <c r="U8974" s="169"/>
      <c r="V8974" s="150"/>
      <c r="W8974" s="141" t="str" cm="1">
        <f t="array" ref="W8974">IF(SUM(LEN(B8974:V8974))=0,"",IF(OR(OR(ISBLANK(F8974),SUM(LEN(C8974),LEN(D8974))=0),AND(NOT(E8974="Unknown"),ISBLANK(J8974)),AND(NOT(O8974="Unknown"),ISBLANK(R8974))),"Missing Information", INDEX(Table15[Entire Service Line Classification], MATCH(SUMIFS(Table15[Unique ID],Table15[System-Owned Portion],E8974,Table15[If Material Anything Other than "Lead" in Column E,Was Material Ever Previously Lead?],G8974,Table15[Customer-Owned Portion],O8974),Table15[Unique ID],0),0)))</f>
        <v/>
      </c>
      <c r="X8974"/>
    </row>
    <row r="8975" spans="2:24" x14ac:dyDescent="0.25">
      <c r="B8975" s="146"/>
      <c r="C8975" s="31"/>
      <c r="D8975" s="31"/>
      <c r="E8975" s="44"/>
      <c r="F8975" s="43"/>
      <c r="G8975" s="84"/>
      <c r="H8975" s="31"/>
      <c r="I8975" s="31"/>
      <c r="J8975" s="84"/>
      <c r="K8975" s="31"/>
      <c r="L8975" s="31"/>
      <c r="M8975" s="169"/>
      <c r="N8975" s="148"/>
      <c r="O8975" s="106"/>
      <c r="P8975" s="43"/>
      <c r="Q8975" s="31"/>
      <c r="R8975" s="84"/>
      <c r="S8975" s="31"/>
      <c r="T8975" s="31"/>
      <c r="U8975" s="169"/>
      <c r="V8975" s="150"/>
      <c r="W8975" s="141" t="str" cm="1">
        <f t="array" ref="W8975">IF(SUM(LEN(B8975:V8975))=0,"",IF(OR(OR(ISBLANK(F8975),SUM(LEN(C8975),LEN(D8975))=0),AND(NOT(E8975="Unknown"),ISBLANK(J8975)),AND(NOT(O8975="Unknown"),ISBLANK(R8975))),"Missing Information", INDEX(Table15[Entire Service Line Classification], MATCH(SUMIFS(Table15[Unique ID],Table15[System-Owned Portion],E8975,Table15[If Material Anything Other than "Lead" in Column E,Was Material Ever Previously Lead?],G8975,Table15[Customer-Owned Portion],O8975),Table15[Unique ID],0),0)))</f>
        <v/>
      </c>
      <c r="X8975"/>
    </row>
    <row r="8976" spans="2:24" x14ac:dyDescent="0.25">
      <c r="B8976" s="146"/>
      <c r="C8976" s="31"/>
      <c r="D8976" s="31"/>
      <c r="E8976" s="44"/>
      <c r="F8976" s="43"/>
      <c r="G8976" s="84"/>
      <c r="H8976" s="31"/>
      <c r="I8976" s="31"/>
      <c r="J8976" s="84"/>
      <c r="K8976" s="31"/>
      <c r="L8976" s="31"/>
      <c r="M8976" s="169"/>
      <c r="N8976" s="148"/>
      <c r="O8976" s="106"/>
      <c r="P8976" s="43"/>
      <c r="Q8976" s="31"/>
      <c r="R8976" s="84"/>
      <c r="S8976" s="31"/>
      <c r="T8976" s="31"/>
      <c r="U8976" s="169"/>
      <c r="V8976" s="150"/>
      <c r="W8976" s="141" t="str" cm="1">
        <f t="array" ref="W8976">IF(SUM(LEN(B8976:V8976))=0,"",IF(OR(OR(ISBLANK(F8976),SUM(LEN(C8976),LEN(D8976))=0),AND(NOT(E8976="Unknown"),ISBLANK(J8976)),AND(NOT(O8976="Unknown"),ISBLANK(R8976))),"Missing Information", INDEX(Table15[Entire Service Line Classification], MATCH(SUMIFS(Table15[Unique ID],Table15[System-Owned Portion],E8976,Table15[If Material Anything Other than "Lead" in Column E,Was Material Ever Previously Lead?],G8976,Table15[Customer-Owned Portion],O8976),Table15[Unique ID],0),0)))</f>
        <v/>
      </c>
      <c r="X8976"/>
    </row>
    <row r="8977" spans="2:24" x14ac:dyDescent="0.25">
      <c r="B8977" s="146"/>
      <c r="C8977" s="31"/>
      <c r="D8977" s="31"/>
      <c r="E8977" s="44"/>
      <c r="F8977" s="43"/>
      <c r="G8977" s="84"/>
      <c r="H8977" s="31"/>
      <c r="I8977" s="31"/>
      <c r="J8977" s="84"/>
      <c r="K8977" s="31"/>
      <c r="L8977" s="31"/>
      <c r="M8977" s="169"/>
      <c r="N8977" s="148"/>
      <c r="O8977" s="106"/>
      <c r="P8977" s="43"/>
      <c r="Q8977" s="31"/>
      <c r="R8977" s="84"/>
      <c r="S8977" s="31"/>
      <c r="T8977" s="31"/>
      <c r="U8977" s="169"/>
      <c r="V8977" s="150"/>
      <c r="W8977" s="141" t="str" cm="1">
        <f t="array" ref="W8977">IF(SUM(LEN(B8977:V8977))=0,"",IF(OR(OR(ISBLANK(F8977),SUM(LEN(C8977),LEN(D8977))=0),AND(NOT(E8977="Unknown"),ISBLANK(J8977)),AND(NOT(O8977="Unknown"),ISBLANK(R8977))),"Missing Information", INDEX(Table15[Entire Service Line Classification], MATCH(SUMIFS(Table15[Unique ID],Table15[System-Owned Portion],E8977,Table15[If Material Anything Other than "Lead" in Column E,Was Material Ever Previously Lead?],G8977,Table15[Customer-Owned Portion],O8977),Table15[Unique ID],0),0)))</f>
        <v/>
      </c>
      <c r="X8977"/>
    </row>
    <row r="8978" spans="2:24" x14ac:dyDescent="0.25">
      <c r="B8978" s="146"/>
      <c r="C8978" s="31"/>
      <c r="D8978" s="31"/>
      <c r="E8978" s="44"/>
      <c r="F8978" s="43"/>
      <c r="G8978" s="84"/>
      <c r="H8978" s="31"/>
      <c r="I8978" s="31"/>
      <c r="J8978" s="84"/>
      <c r="K8978" s="31"/>
      <c r="L8978" s="31"/>
      <c r="M8978" s="169"/>
      <c r="N8978" s="148"/>
      <c r="O8978" s="106"/>
      <c r="P8978" s="43"/>
      <c r="Q8978" s="31"/>
      <c r="R8978" s="84"/>
      <c r="S8978" s="31"/>
      <c r="T8978" s="31"/>
      <c r="U8978" s="169"/>
      <c r="V8978" s="150"/>
      <c r="W8978" s="141" t="str" cm="1">
        <f t="array" ref="W8978">IF(SUM(LEN(B8978:V8978))=0,"",IF(OR(OR(ISBLANK(F8978),SUM(LEN(C8978),LEN(D8978))=0),AND(NOT(E8978="Unknown"),ISBLANK(J8978)),AND(NOT(O8978="Unknown"),ISBLANK(R8978))),"Missing Information", INDEX(Table15[Entire Service Line Classification], MATCH(SUMIFS(Table15[Unique ID],Table15[System-Owned Portion],E8978,Table15[If Material Anything Other than "Lead" in Column E,Was Material Ever Previously Lead?],G8978,Table15[Customer-Owned Portion],O8978),Table15[Unique ID],0),0)))</f>
        <v/>
      </c>
      <c r="X8978"/>
    </row>
    <row r="8979" spans="2:24" x14ac:dyDescent="0.25">
      <c r="B8979" s="146"/>
      <c r="C8979" s="31"/>
      <c r="D8979" s="31"/>
      <c r="E8979" s="44"/>
      <c r="F8979" s="43"/>
      <c r="G8979" s="84"/>
      <c r="H8979" s="31"/>
      <c r="I8979" s="31"/>
      <c r="J8979" s="84"/>
      <c r="K8979" s="31"/>
      <c r="L8979" s="31"/>
      <c r="M8979" s="169"/>
      <c r="N8979" s="148"/>
      <c r="O8979" s="106"/>
      <c r="P8979" s="43"/>
      <c r="Q8979" s="31"/>
      <c r="R8979" s="84"/>
      <c r="S8979" s="31"/>
      <c r="T8979" s="31"/>
      <c r="U8979" s="169"/>
      <c r="V8979" s="150"/>
      <c r="W8979" s="141" t="str" cm="1">
        <f t="array" ref="W8979">IF(SUM(LEN(B8979:V8979))=0,"",IF(OR(OR(ISBLANK(F8979),SUM(LEN(C8979),LEN(D8979))=0),AND(NOT(E8979="Unknown"),ISBLANK(J8979)),AND(NOT(O8979="Unknown"),ISBLANK(R8979))),"Missing Information", INDEX(Table15[Entire Service Line Classification], MATCH(SUMIFS(Table15[Unique ID],Table15[System-Owned Portion],E8979,Table15[If Material Anything Other than "Lead" in Column E,Was Material Ever Previously Lead?],G8979,Table15[Customer-Owned Portion],O8979),Table15[Unique ID],0),0)))</f>
        <v/>
      </c>
      <c r="X8979"/>
    </row>
    <row r="8980" spans="2:24" x14ac:dyDescent="0.25">
      <c r="B8980" s="146"/>
      <c r="C8980" s="31"/>
      <c r="D8980" s="31"/>
      <c r="E8980" s="44"/>
      <c r="F8980" s="43"/>
      <c r="G8980" s="84"/>
      <c r="H8980" s="31"/>
      <c r="I8980" s="31"/>
      <c r="J8980" s="84"/>
      <c r="K8980" s="31"/>
      <c r="L8980" s="31"/>
      <c r="M8980" s="169"/>
      <c r="N8980" s="148"/>
      <c r="O8980" s="106"/>
      <c r="P8980" s="43"/>
      <c r="Q8980" s="31"/>
      <c r="R8980" s="84"/>
      <c r="S8980" s="31"/>
      <c r="T8980" s="31"/>
      <c r="U8980" s="169"/>
      <c r="V8980" s="150"/>
      <c r="W8980" s="141" t="str" cm="1">
        <f t="array" ref="W8980">IF(SUM(LEN(B8980:V8980))=0,"",IF(OR(OR(ISBLANK(F8980),SUM(LEN(C8980),LEN(D8980))=0),AND(NOT(E8980="Unknown"),ISBLANK(J8980)),AND(NOT(O8980="Unknown"),ISBLANK(R8980))),"Missing Information", INDEX(Table15[Entire Service Line Classification], MATCH(SUMIFS(Table15[Unique ID],Table15[System-Owned Portion],E8980,Table15[If Material Anything Other than "Lead" in Column E,Was Material Ever Previously Lead?],G8980,Table15[Customer-Owned Portion],O8980),Table15[Unique ID],0),0)))</f>
        <v/>
      </c>
      <c r="X8980"/>
    </row>
    <row r="8981" spans="2:24" x14ac:dyDescent="0.25">
      <c r="B8981" s="146"/>
      <c r="C8981" s="31"/>
      <c r="D8981" s="31"/>
      <c r="E8981" s="44"/>
      <c r="F8981" s="43"/>
      <c r="G8981" s="84"/>
      <c r="H8981" s="31"/>
      <c r="I8981" s="31"/>
      <c r="J8981" s="84"/>
      <c r="K8981" s="31"/>
      <c r="L8981" s="31"/>
      <c r="M8981" s="169"/>
      <c r="N8981" s="148"/>
      <c r="O8981" s="106"/>
      <c r="P8981" s="43"/>
      <c r="Q8981" s="31"/>
      <c r="R8981" s="84"/>
      <c r="S8981" s="31"/>
      <c r="T8981" s="31"/>
      <c r="U8981" s="169"/>
      <c r="V8981" s="150"/>
      <c r="W8981" s="141" t="str" cm="1">
        <f t="array" ref="W8981">IF(SUM(LEN(B8981:V8981))=0,"",IF(OR(OR(ISBLANK(F8981),SUM(LEN(C8981),LEN(D8981))=0),AND(NOT(E8981="Unknown"),ISBLANK(J8981)),AND(NOT(O8981="Unknown"),ISBLANK(R8981))),"Missing Information", INDEX(Table15[Entire Service Line Classification], MATCH(SUMIFS(Table15[Unique ID],Table15[System-Owned Portion],E8981,Table15[If Material Anything Other than "Lead" in Column E,Was Material Ever Previously Lead?],G8981,Table15[Customer-Owned Portion],O8981),Table15[Unique ID],0),0)))</f>
        <v/>
      </c>
      <c r="X8981"/>
    </row>
    <row r="8982" spans="2:24" x14ac:dyDescent="0.25">
      <c r="B8982" s="146"/>
      <c r="C8982" s="31"/>
      <c r="D8982" s="31"/>
      <c r="E8982" s="44"/>
      <c r="F8982" s="43"/>
      <c r="G8982" s="84"/>
      <c r="H8982" s="31"/>
      <c r="I8982" s="31"/>
      <c r="J8982" s="84"/>
      <c r="K8982" s="31"/>
      <c r="L8982" s="31"/>
      <c r="M8982" s="169"/>
      <c r="N8982" s="148"/>
      <c r="O8982" s="106"/>
      <c r="P8982" s="43"/>
      <c r="Q8982" s="31"/>
      <c r="R8982" s="84"/>
      <c r="S8982" s="31"/>
      <c r="T8982" s="31"/>
      <c r="U8982" s="169"/>
      <c r="V8982" s="150"/>
      <c r="W8982" s="141" t="str" cm="1">
        <f t="array" ref="W8982">IF(SUM(LEN(B8982:V8982))=0,"",IF(OR(OR(ISBLANK(F8982),SUM(LEN(C8982),LEN(D8982))=0),AND(NOT(E8982="Unknown"),ISBLANK(J8982)),AND(NOT(O8982="Unknown"),ISBLANK(R8982))),"Missing Information", INDEX(Table15[Entire Service Line Classification], MATCH(SUMIFS(Table15[Unique ID],Table15[System-Owned Portion],E8982,Table15[If Material Anything Other than "Lead" in Column E,Was Material Ever Previously Lead?],G8982,Table15[Customer-Owned Portion],O8982),Table15[Unique ID],0),0)))</f>
        <v/>
      </c>
      <c r="X8982"/>
    </row>
    <row r="8983" spans="2:24" x14ac:dyDescent="0.25">
      <c r="B8983" s="146"/>
      <c r="C8983" s="31"/>
      <c r="D8983" s="31"/>
      <c r="E8983" s="44"/>
      <c r="F8983" s="43"/>
      <c r="G8983" s="84"/>
      <c r="H8983" s="31"/>
      <c r="I8983" s="31"/>
      <c r="J8983" s="84"/>
      <c r="K8983" s="31"/>
      <c r="L8983" s="31"/>
      <c r="M8983" s="169"/>
      <c r="N8983" s="148"/>
      <c r="O8983" s="106"/>
      <c r="P8983" s="43"/>
      <c r="Q8983" s="31"/>
      <c r="R8983" s="84"/>
      <c r="S8983" s="31"/>
      <c r="T8983" s="31"/>
      <c r="U8983" s="169"/>
      <c r="V8983" s="150"/>
      <c r="W8983" s="141" t="str" cm="1">
        <f t="array" ref="W8983">IF(SUM(LEN(B8983:V8983))=0,"",IF(OR(OR(ISBLANK(F8983),SUM(LEN(C8983),LEN(D8983))=0),AND(NOT(E8983="Unknown"),ISBLANK(J8983)),AND(NOT(O8983="Unknown"),ISBLANK(R8983))),"Missing Information", INDEX(Table15[Entire Service Line Classification], MATCH(SUMIFS(Table15[Unique ID],Table15[System-Owned Portion],E8983,Table15[If Material Anything Other than "Lead" in Column E,Was Material Ever Previously Lead?],G8983,Table15[Customer-Owned Portion],O8983),Table15[Unique ID],0),0)))</f>
        <v/>
      </c>
      <c r="X8983"/>
    </row>
    <row r="8984" spans="2:24" x14ac:dyDescent="0.25">
      <c r="B8984" s="146"/>
      <c r="C8984" s="31"/>
      <c r="D8984" s="31"/>
      <c r="E8984" s="44"/>
      <c r="F8984" s="43"/>
      <c r="G8984" s="84"/>
      <c r="H8984" s="31"/>
      <c r="I8984" s="31"/>
      <c r="J8984" s="84"/>
      <c r="K8984" s="31"/>
      <c r="L8984" s="31"/>
      <c r="M8984" s="169"/>
      <c r="N8984" s="148"/>
      <c r="O8984" s="106"/>
      <c r="P8984" s="43"/>
      <c r="Q8984" s="31"/>
      <c r="R8984" s="84"/>
      <c r="S8984" s="31"/>
      <c r="T8984" s="31"/>
      <c r="U8984" s="169"/>
      <c r="V8984" s="150"/>
      <c r="W8984" s="141" t="str" cm="1">
        <f t="array" ref="W8984">IF(SUM(LEN(B8984:V8984))=0,"",IF(OR(OR(ISBLANK(F8984),SUM(LEN(C8984),LEN(D8984))=0),AND(NOT(E8984="Unknown"),ISBLANK(J8984)),AND(NOT(O8984="Unknown"),ISBLANK(R8984))),"Missing Information", INDEX(Table15[Entire Service Line Classification], MATCH(SUMIFS(Table15[Unique ID],Table15[System-Owned Portion],E8984,Table15[If Material Anything Other than "Lead" in Column E,Was Material Ever Previously Lead?],G8984,Table15[Customer-Owned Portion],O8984),Table15[Unique ID],0),0)))</f>
        <v/>
      </c>
      <c r="X8984"/>
    </row>
    <row r="8985" spans="2:24" x14ac:dyDescent="0.25">
      <c r="B8985" s="146"/>
      <c r="C8985" s="31"/>
      <c r="D8985" s="31"/>
      <c r="E8985" s="44"/>
      <c r="F8985" s="43"/>
      <c r="G8985" s="84"/>
      <c r="H8985" s="31"/>
      <c r="I8985" s="31"/>
      <c r="J8985" s="84"/>
      <c r="K8985" s="31"/>
      <c r="L8985" s="31"/>
      <c r="M8985" s="169"/>
      <c r="N8985" s="148"/>
      <c r="O8985" s="106"/>
      <c r="P8985" s="43"/>
      <c r="Q8985" s="31"/>
      <c r="R8985" s="84"/>
      <c r="S8985" s="31"/>
      <c r="T8985" s="31"/>
      <c r="U8985" s="169"/>
      <c r="V8985" s="150"/>
      <c r="W8985" s="141" t="str" cm="1">
        <f t="array" ref="W8985">IF(SUM(LEN(B8985:V8985))=0,"",IF(OR(OR(ISBLANK(F8985),SUM(LEN(C8985),LEN(D8985))=0),AND(NOT(E8985="Unknown"),ISBLANK(J8985)),AND(NOT(O8985="Unknown"),ISBLANK(R8985))),"Missing Information", INDEX(Table15[Entire Service Line Classification], MATCH(SUMIFS(Table15[Unique ID],Table15[System-Owned Portion],E8985,Table15[If Material Anything Other than "Lead" in Column E,Was Material Ever Previously Lead?],G8985,Table15[Customer-Owned Portion],O8985),Table15[Unique ID],0),0)))</f>
        <v/>
      </c>
      <c r="X8985"/>
    </row>
    <row r="8986" spans="2:24" x14ac:dyDescent="0.25">
      <c r="B8986" s="146"/>
      <c r="C8986" s="31"/>
      <c r="D8986" s="31"/>
      <c r="E8986" s="44"/>
      <c r="F8986" s="43"/>
      <c r="G8986" s="84"/>
      <c r="H8986" s="31"/>
      <c r="I8986" s="31"/>
      <c r="J8986" s="84"/>
      <c r="K8986" s="31"/>
      <c r="L8986" s="31"/>
      <c r="M8986" s="169"/>
      <c r="N8986" s="148"/>
      <c r="O8986" s="106"/>
      <c r="P8986" s="43"/>
      <c r="Q8986" s="31"/>
      <c r="R8986" s="84"/>
      <c r="S8986" s="31"/>
      <c r="T8986" s="31"/>
      <c r="U8986" s="169"/>
      <c r="V8986" s="150"/>
      <c r="W8986" s="141" t="str" cm="1">
        <f t="array" ref="W8986">IF(SUM(LEN(B8986:V8986))=0,"",IF(OR(OR(ISBLANK(F8986),SUM(LEN(C8986),LEN(D8986))=0),AND(NOT(E8986="Unknown"),ISBLANK(J8986)),AND(NOT(O8986="Unknown"),ISBLANK(R8986))),"Missing Information", INDEX(Table15[Entire Service Line Classification], MATCH(SUMIFS(Table15[Unique ID],Table15[System-Owned Portion],E8986,Table15[If Material Anything Other than "Lead" in Column E,Was Material Ever Previously Lead?],G8986,Table15[Customer-Owned Portion],O8986),Table15[Unique ID],0),0)))</f>
        <v/>
      </c>
      <c r="X8986"/>
    </row>
    <row r="8987" spans="2:24" x14ac:dyDescent="0.25">
      <c r="B8987" s="146"/>
      <c r="C8987" s="31"/>
      <c r="D8987" s="31"/>
      <c r="E8987" s="44"/>
      <c r="F8987" s="43"/>
      <c r="G8987" s="84"/>
      <c r="H8987" s="31"/>
      <c r="I8987" s="31"/>
      <c r="J8987" s="84"/>
      <c r="K8987" s="31"/>
      <c r="L8987" s="31"/>
      <c r="M8987" s="169"/>
      <c r="N8987" s="148"/>
      <c r="O8987" s="106"/>
      <c r="P8987" s="43"/>
      <c r="Q8987" s="31"/>
      <c r="R8987" s="84"/>
      <c r="S8987" s="31"/>
      <c r="T8987" s="31"/>
      <c r="U8987" s="169"/>
      <c r="V8987" s="150"/>
      <c r="W8987" s="141" t="str" cm="1">
        <f t="array" ref="W8987">IF(SUM(LEN(B8987:V8987))=0,"",IF(OR(OR(ISBLANK(F8987),SUM(LEN(C8987),LEN(D8987))=0),AND(NOT(E8987="Unknown"),ISBLANK(J8987)),AND(NOT(O8987="Unknown"),ISBLANK(R8987))),"Missing Information", INDEX(Table15[Entire Service Line Classification], MATCH(SUMIFS(Table15[Unique ID],Table15[System-Owned Portion],E8987,Table15[If Material Anything Other than "Lead" in Column E,Was Material Ever Previously Lead?],G8987,Table15[Customer-Owned Portion],O8987),Table15[Unique ID],0),0)))</f>
        <v/>
      </c>
      <c r="X8987"/>
    </row>
    <row r="8988" spans="2:24" x14ac:dyDescent="0.25">
      <c r="B8988" s="146"/>
      <c r="C8988" s="31"/>
      <c r="D8988" s="31"/>
      <c r="E8988" s="44"/>
      <c r="F8988" s="43"/>
      <c r="G8988" s="84"/>
      <c r="H8988" s="31"/>
      <c r="I8988" s="31"/>
      <c r="J8988" s="84"/>
      <c r="K8988" s="31"/>
      <c r="L8988" s="31"/>
      <c r="M8988" s="169"/>
      <c r="N8988" s="148"/>
      <c r="O8988" s="106"/>
      <c r="P8988" s="43"/>
      <c r="Q8988" s="31"/>
      <c r="R8988" s="84"/>
      <c r="S8988" s="31"/>
      <c r="T8988" s="31"/>
      <c r="U8988" s="169"/>
      <c r="V8988" s="150"/>
      <c r="W8988" s="141" t="str" cm="1">
        <f t="array" ref="W8988">IF(SUM(LEN(B8988:V8988))=0,"",IF(OR(OR(ISBLANK(F8988),SUM(LEN(C8988),LEN(D8988))=0),AND(NOT(E8988="Unknown"),ISBLANK(J8988)),AND(NOT(O8988="Unknown"),ISBLANK(R8988))),"Missing Information", INDEX(Table15[Entire Service Line Classification], MATCH(SUMIFS(Table15[Unique ID],Table15[System-Owned Portion],E8988,Table15[If Material Anything Other than "Lead" in Column E,Was Material Ever Previously Lead?],G8988,Table15[Customer-Owned Portion],O8988),Table15[Unique ID],0),0)))</f>
        <v/>
      </c>
      <c r="X8988"/>
    </row>
    <row r="8989" spans="2:24" x14ac:dyDescent="0.25">
      <c r="B8989" s="146"/>
      <c r="C8989" s="31"/>
      <c r="D8989" s="31"/>
      <c r="E8989" s="44"/>
      <c r="F8989" s="43"/>
      <c r="G8989" s="84"/>
      <c r="H8989" s="31"/>
      <c r="I8989" s="31"/>
      <c r="J8989" s="84"/>
      <c r="K8989" s="31"/>
      <c r="L8989" s="31"/>
      <c r="M8989" s="169"/>
      <c r="N8989" s="148"/>
      <c r="O8989" s="106"/>
      <c r="P8989" s="43"/>
      <c r="Q8989" s="31"/>
      <c r="R8989" s="84"/>
      <c r="S8989" s="31"/>
      <c r="T8989" s="31"/>
      <c r="U8989" s="169"/>
      <c r="V8989" s="150"/>
      <c r="W8989" s="141" t="str" cm="1">
        <f t="array" ref="W8989">IF(SUM(LEN(B8989:V8989))=0,"",IF(OR(OR(ISBLANK(F8989),SUM(LEN(C8989),LEN(D8989))=0),AND(NOT(E8989="Unknown"),ISBLANK(J8989)),AND(NOT(O8989="Unknown"),ISBLANK(R8989))),"Missing Information", INDEX(Table15[Entire Service Line Classification], MATCH(SUMIFS(Table15[Unique ID],Table15[System-Owned Portion],E8989,Table15[If Material Anything Other than "Lead" in Column E,Was Material Ever Previously Lead?],G8989,Table15[Customer-Owned Portion],O8989),Table15[Unique ID],0),0)))</f>
        <v/>
      </c>
      <c r="X8989"/>
    </row>
    <row r="8990" spans="2:24" x14ac:dyDescent="0.25">
      <c r="B8990" s="146"/>
      <c r="C8990" s="31"/>
      <c r="D8990" s="31"/>
      <c r="E8990" s="44"/>
      <c r="F8990" s="43"/>
      <c r="G8990" s="84"/>
      <c r="H8990" s="31"/>
      <c r="I8990" s="31"/>
      <c r="J8990" s="84"/>
      <c r="K8990" s="31"/>
      <c r="L8990" s="31"/>
      <c r="M8990" s="169"/>
      <c r="N8990" s="148"/>
      <c r="O8990" s="106"/>
      <c r="P8990" s="43"/>
      <c r="Q8990" s="31"/>
      <c r="R8990" s="84"/>
      <c r="S8990" s="31"/>
      <c r="T8990" s="31"/>
      <c r="U8990" s="169"/>
      <c r="V8990" s="150"/>
      <c r="W8990" s="141" t="str" cm="1">
        <f t="array" ref="W8990">IF(SUM(LEN(B8990:V8990))=0,"",IF(OR(OR(ISBLANK(F8990),SUM(LEN(C8990),LEN(D8990))=0),AND(NOT(E8990="Unknown"),ISBLANK(J8990)),AND(NOT(O8990="Unknown"),ISBLANK(R8990))),"Missing Information", INDEX(Table15[Entire Service Line Classification], MATCH(SUMIFS(Table15[Unique ID],Table15[System-Owned Portion],E8990,Table15[If Material Anything Other than "Lead" in Column E,Was Material Ever Previously Lead?],G8990,Table15[Customer-Owned Portion],O8990),Table15[Unique ID],0),0)))</f>
        <v/>
      </c>
      <c r="X8990"/>
    </row>
    <row r="8991" spans="2:24" x14ac:dyDescent="0.25">
      <c r="B8991" s="146"/>
      <c r="C8991" s="31"/>
      <c r="D8991" s="31"/>
      <c r="E8991" s="44"/>
      <c r="F8991" s="43"/>
      <c r="G8991" s="84"/>
      <c r="H8991" s="31"/>
      <c r="I8991" s="31"/>
      <c r="J8991" s="84"/>
      <c r="K8991" s="31"/>
      <c r="L8991" s="31"/>
      <c r="M8991" s="169"/>
      <c r="N8991" s="148"/>
      <c r="O8991" s="106"/>
      <c r="P8991" s="43"/>
      <c r="Q8991" s="31"/>
      <c r="R8991" s="84"/>
      <c r="S8991" s="31"/>
      <c r="T8991" s="31"/>
      <c r="U8991" s="169"/>
      <c r="V8991" s="150"/>
      <c r="W8991" s="141" t="str" cm="1">
        <f t="array" ref="W8991">IF(SUM(LEN(B8991:V8991))=0,"",IF(OR(OR(ISBLANK(F8991),SUM(LEN(C8991),LEN(D8991))=0),AND(NOT(E8991="Unknown"),ISBLANK(J8991)),AND(NOT(O8991="Unknown"),ISBLANK(R8991))),"Missing Information", INDEX(Table15[Entire Service Line Classification], MATCH(SUMIFS(Table15[Unique ID],Table15[System-Owned Portion],E8991,Table15[If Material Anything Other than "Lead" in Column E,Was Material Ever Previously Lead?],G8991,Table15[Customer-Owned Portion],O8991),Table15[Unique ID],0),0)))</f>
        <v/>
      </c>
      <c r="X8991"/>
    </row>
    <row r="8992" spans="2:24" x14ac:dyDescent="0.25">
      <c r="B8992" s="146"/>
      <c r="C8992" s="31"/>
      <c r="D8992" s="31"/>
      <c r="E8992" s="44"/>
      <c r="F8992" s="43"/>
      <c r="G8992" s="84"/>
      <c r="H8992" s="31"/>
      <c r="I8992" s="31"/>
      <c r="J8992" s="84"/>
      <c r="K8992" s="31"/>
      <c r="L8992" s="31"/>
      <c r="M8992" s="169"/>
      <c r="N8992" s="148"/>
      <c r="O8992" s="106"/>
      <c r="P8992" s="43"/>
      <c r="Q8992" s="31"/>
      <c r="R8992" s="84"/>
      <c r="S8992" s="31"/>
      <c r="T8992" s="31"/>
      <c r="U8992" s="169"/>
      <c r="V8992" s="150"/>
      <c r="W8992" s="141" t="str" cm="1">
        <f t="array" ref="W8992">IF(SUM(LEN(B8992:V8992))=0,"",IF(OR(OR(ISBLANK(F8992),SUM(LEN(C8992),LEN(D8992))=0),AND(NOT(E8992="Unknown"),ISBLANK(J8992)),AND(NOT(O8992="Unknown"),ISBLANK(R8992))),"Missing Information", INDEX(Table15[Entire Service Line Classification], MATCH(SUMIFS(Table15[Unique ID],Table15[System-Owned Portion],E8992,Table15[If Material Anything Other than "Lead" in Column E,Was Material Ever Previously Lead?],G8992,Table15[Customer-Owned Portion],O8992),Table15[Unique ID],0),0)))</f>
        <v/>
      </c>
      <c r="X8992"/>
    </row>
    <row r="8993" spans="2:24" x14ac:dyDescent="0.25">
      <c r="B8993" s="146"/>
      <c r="C8993" s="31"/>
      <c r="D8993" s="31"/>
      <c r="E8993" s="44"/>
      <c r="F8993" s="43"/>
      <c r="G8993" s="84"/>
      <c r="H8993" s="31"/>
      <c r="I8993" s="31"/>
      <c r="J8993" s="84"/>
      <c r="K8993" s="31"/>
      <c r="L8993" s="31"/>
      <c r="M8993" s="169"/>
      <c r="N8993" s="148"/>
      <c r="O8993" s="106"/>
      <c r="P8993" s="43"/>
      <c r="Q8993" s="31"/>
      <c r="R8993" s="84"/>
      <c r="S8993" s="31"/>
      <c r="T8993" s="31"/>
      <c r="U8993" s="169"/>
      <c r="V8993" s="150"/>
      <c r="W8993" s="141" t="str" cm="1">
        <f t="array" ref="W8993">IF(SUM(LEN(B8993:V8993))=0,"",IF(OR(OR(ISBLANK(F8993),SUM(LEN(C8993),LEN(D8993))=0),AND(NOT(E8993="Unknown"),ISBLANK(J8993)),AND(NOT(O8993="Unknown"),ISBLANK(R8993))),"Missing Information", INDEX(Table15[Entire Service Line Classification], MATCH(SUMIFS(Table15[Unique ID],Table15[System-Owned Portion],E8993,Table15[If Material Anything Other than "Lead" in Column E,Was Material Ever Previously Lead?],G8993,Table15[Customer-Owned Portion],O8993),Table15[Unique ID],0),0)))</f>
        <v/>
      </c>
      <c r="X8993"/>
    </row>
    <row r="8994" spans="2:24" x14ac:dyDescent="0.25">
      <c r="B8994" s="146"/>
      <c r="C8994" s="31"/>
      <c r="D8994" s="31"/>
      <c r="E8994" s="44"/>
      <c r="F8994" s="43"/>
      <c r="G8994" s="84"/>
      <c r="H8994" s="31"/>
      <c r="I8994" s="31"/>
      <c r="J8994" s="84"/>
      <c r="K8994" s="31"/>
      <c r="L8994" s="31"/>
      <c r="M8994" s="169"/>
      <c r="N8994" s="148"/>
      <c r="O8994" s="106"/>
      <c r="P8994" s="43"/>
      <c r="Q8994" s="31"/>
      <c r="R8994" s="84"/>
      <c r="S8994" s="31"/>
      <c r="T8994" s="31"/>
      <c r="U8994" s="169"/>
      <c r="V8994" s="150"/>
      <c r="W8994" s="141" t="str" cm="1">
        <f t="array" ref="W8994">IF(SUM(LEN(B8994:V8994))=0,"",IF(OR(OR(ISBLANK(F8994),SUM(LEN(C8994),LEN(D8994))=0),AND(NOT(E8994="Unknown"),ISBLANK(J8994)),AND(NOT(O8994="Unknown"),ISBLANK(R8994))),"Missing Information", INDEX(Table15[Entire Service Line Classification], MATCH(SUMIFS(Table15[Unique ID],Table15[System-Owned Portion],E8994,Table15[If Material Anything Other than "Lead" in Column E,Was Material Ever Previously Lead?],G8994,Table15[Customer-Owned Portion],O8994),Table15[Unique ID],0),0)))</f>
        <v/>
      </c>
      <c r="X8994"/>
    </row>
    <row r="8995" spans="2:24" x14ac:dyDescent="0.25">
      <c r="B8995" s="146"/>
      <c r="C8995" s="31"/>
      <c r="D8995" s="31"/>
      <c r="E8995" s="44"/>
      <c r="F8995" s="43"/>
      <c r="G8995" s="84"/>
      <c r="H8995" s="31"/>
      <c r="I8995" s="31"/>
      <c r="J8995" s="84"/>
      <c r="K8995" s="31"/>
      <c r="L8995" s="31"/>
      <c r="M8995" s="169"/>
      <c r="N8995" s="148"/>
      <c r="O8995" s="106"/>
      <c r="P8995" s="43"/>
      <c r="Q8995" s="31"/>
      <c r="R8995" s="84"/>
      <c r="S8995" s="31"/>
      <c r="T8995" s="31"/>
      <c r="U8995" s="169"/>
      <c r="V8995" s="150"/>
      <c r="W8995" s="141" t="str" cm="1">
        <f t="array" ref="W8995">IF(SUM(LEN(B8995:V8995))=0,"",IF(OR(OR(ISBLANK(F8995),SUM(LEN(C8995),LEN(D8995))=0),AND(NOT(E8995="Unknown"),ISBLANK(J8995)),AND(NOT(O8995="Unknown"),ISBLANK(R8995))),"Missing Information", INDEX(Table15[Entire Service Line Classification], MATCH(SUMIFS(Table15[Unique ID],Table15[System-Owned Portion],E8995,Table15[If Material Anything Other than "Lead" in Column E,Was Material Ever Previously Lead?],G8995,Table15[Customer-Owned Portion],O8995),Table15[Unique ID],0),0)))</f>
        <v/>
      </c>
      <c r="X8995"/>
    </row>
    <row r="8996" spans="2:24" x14ac:dyDescent="0.25">
      <c r="B8996" s="146"/>
      <c r="C8996" s="31"/>
      <c r="D8996" s="31"/>
      <c r="E8996" s="44"/>
      <c r="F8996" s="43"/>
      <c r="G8996" s="84"/>
      <c r="H8996" s="31"/>
      <c r="I8996" s="31"/>
      <c r="J8996" s="84"/>
      <c r="K8996" s="31"/>
      <c r="L8996" s="31"/>
      <c r="M8996" s="169"/>
      <c r="N8996" s="148"/>
      <c r="O8996" s="106"/>
      <c r="P8996" s="43"/>
      <c r="Q8996" s="31"/>
      <c r="R8996" s="84"/>
      <c r="S8996" s="31"/>
      <c r="T8996" s="31"/>
      <c r="U8996" s="169"/>
      <c r="V8996" s="150"/>
      <c r="W8996" s="141" t="str" cm="1">
        <f t="array" ref="W8996">IF(SUM(LEN(B8996:V8996))=0,"",IF(OR(OR(ISBLANK(F8996),SUM(LEN(C8996),LEN(D8996))=0),AND(NOT(E8996="Unknown"),ISBLANK(J8996)),AND(NOT(O8996="Unknown"),ISBLANK(R8996))),"Missing Information", INDEX(Table15[Entire Service Line Classification], MATCH(SUMIFS(Table15[Unique ID],Table15[System-Owned Portion],E8996,Table15[If Material Anything Other than "Lead" in Column E,Was Material Ever Previously Lead?],G8996,Table15[Customer-Owned Portion],O8996),Table15[Unique ID],0),0)))</f>
        <v/>
      </c>
      <c r="X8996"/>
    </row>
    <row r="8997" spans="2:24" x14ac:dyDescent="0.25">
      <c r="B8997" s="146"/>
      <c r="C8997" s="31"/>
      <c r="D8997" s="31"/>
      <c r="E8997" s="44"/>
      <c r="F8997" s="43"/>
      <c r="G8997" s="84"/>
      <c r="H8997" s="31"/>
      <c r="I8997" s="31"/>
      <c r="J8997" s="84"/>
      <c r="K8997" s="31"/>
      <c r="L8997" s="31"/>
      <c r="M8997" s="169"/>
      <c r="N8997" s="148"/>
      <c r="O8997" s="106"/>
      <c r="P8997" s="43"/>
      <c r="Q8997" s="31"/>
      <c r="R8997" s="84"/>
      <c r="S8997" s="31"/>
      <c r="T8997" s="31"/>
      <c r="U8997" s="169"/>
      <c r="V8997" s="150"/>
      <c r="W8997" s="141" t="str" cm="1">
        <f t="array" ref="W8997">IF(SUM(LEN(B8997:V8997))=0,"",IF(OR(OR(ISBLANK(F8997),SUM(LEN(C8997),LEN(D8997))=0),AND(NOT(E8997="Unknown"),ISBLANK(J8997)),AND(NOT(O8997="Unknown"),ISBLANK(R8997))),"Missing Information", INDEX(Table15[Entire Service Line Classification], MATCH(SUMIFS(Table15[Unique ID],Table15[System-Owned Portion],E8997,Table15[If Material Anything Other than "Lead" in Column E,Was Material Ever Previously Lead?],G8997,Table15[Customer-Owned Portion],O8997),Table15[Unique ID],0),0)))</f>
        <v/>
      </c>
      <c r="X8997"/>
    </row>
    <row r="8998" spans="2:24" x14ac:dyDescent="0.25">
      <c r="B8998" s="146"/>
      <c r="C8998" s="31"/>
      <c r="D8998" s="31"/>
      <c r="E8998" s="44"/>
      <c r="F8998" s="43"/>
      <c r="G8998" s="84"/>
      <c r="H8998" s="31"/>
      <c r="I8998" s="31"/>
      <c r="J8998" s="84"/>
      <c r="K8998" s="31"/>
      <c r="L8998" s="31"/>
      <c r="M8998" s="169"/>
      <c r="N8998" s="148"/>
      <c r="O8998" s="106"/>
      <c r="P8998" s="43"/>
      <c r="Q8998" s="31"/>
      <c r="R8998" s="84"/>
      <c r="S8998" s="31"/>
      <c r="T8998" s="31"/>
      <c r="U8998" s="169"/>
      <c r="V8998" s="150"/>
      <c r="W8998" s="141" t="str" cm="1">
        <f t="array" ref="W8998">IF(SUM(LEN(B8998:V8998))=0,"",IF(OR(OR(ISBLANK(F8998),SUM(LEN(C8998),LEN(D8998))=0),AND(NOT(E8998="Unknown"),ISBLANK(J8998)),AND(NOT(O8998="Unknown"),ISBLANK(R8998))),"Missing Information", INDEX(Table15[Entire Service Line Classification], MATCH(SUMIFS(Table15[Unique ID],Table15[System-Owned Portion],E8998,Table15[If Material Anything Other than "Lead" in Column E,Was Material Ever Previously Lead?],G8998,Table15[Customer-Owned Portion],O8998),Table15[Unique ID],0),0)))</f>
        <v/>
      </c>
      <c r="X8998"/>
    </row>
    <row r="8999" spans="2:24" x14ac:dyDescent="0.25">
      <c r="B8999" s="146"/>
      <c r="C8999" s="31"/>
      <c r="D8999" s="31"/>
      <c r="E8999" s="44"/>
      <c r="F8999" s="43"/>
      <c r="G8999" s="84"/>
      <c r="H8999" s="31"/>
      <c r="I8999" s="31"/>
      <c r="J8999" s="84"/>
      <c r="K8999" s="31"/>
      <c r="L8999" s="31"/>
      <c r="M8999" s="169"/>
      <c r="N8999" s="148"/>
      <c r="O8999" s="106"/>
      <c r="P8999" s="43"/>
      <c r="Q8999" s="31"/>
      <c r="R8999" s="84"/>
      <c r="S8999" s="31"/>
      <c r="T8999" s="31"/>
      <c r="U8999" s="169"/>
      <c r="V8999" s="150"/>
      <c r="W8999" s="141" t="str" cm="1">
        <f t="array" ref="W8999">IF(SUM(LEN(B8999:V8999))=0,"",IF(OR(OR(ISBLANK(F8999),SUM(LEN(C8999),LEN(D8999))=0),AND(NOT(E8999="Unknown"),ISBLANK(J8999)),AND(NOT(O8999="Unknown"),ISBLANK(R8999))),"Missing Information", INDEX(Table15[Entire Service Line Classification], MATCH(SUMIFS(Table15[Unique ID],Table15[System-Owned Portion],E8999,Table15[If Material Anything Other than "Lead" in Column E,Was Material Ever Previously Lead?],G8999,Table15[Customer-Owned Portion],O8999),Table15[Unique ID],0),0)))</f>
        <v/>
      </c>
      <c r="X8999"/>
    </row>
    <row r="9000" spans="2:24" x14ac:dyDescent="0.25">
      <c r="B9000" s="146"/>
      <c r="C9000" s="31"/>
      <c r="D9000" s="31"/>
      <c r="E9000" s="44"/>
      <c r="F9000" s="43"/>
      <c r="G9000" s="84"/>
      <c r="H9000" s="31"/>
      <c r="I9000" s="31"/>
      <c r="J9000" s="84"/>
      <c r="K9000" s="31"/>
      <c r="L9000" s="31"/>
      <c r="M9000" s="169"/>
      <c r="N9000" s="148"/>
      <c r="O9000" s="106"/>
      <c r="P9000" s="43"/>
      <c r="Q9000" s="31"/>
      <c r="R9000" s="84"/>
      <c r="S9000" s="31"/>
      <c r="T9000" s="31"/>
      <c r="U9000" s="169"/>
      <c r="V9000" s="150"/>
      <c r="W9000" s="141" t="str" cm="1">
        <f t="array" ref="W9000">IF(SUM(LEN(B9000:V9000))=0,"",IF(OR(OR(ISBLANK(F9000),SUM(LEN(C9000),LEN(D9000))=0),AND(NOT(E9000="Unknown"),ISBLANK(J9000)),AND(NOT(O9000="Unknown"),ISBLANK(R9000))),"Missing Information", INDEX(Table15[Entire Service Line Classification], MATCH(SUMIFS(Table15[Unique ID],Table15[System-Owned Portion],E9000,Table15[If Material Anything Other than "Lead" in Column E,Was Material Ever Previously Lead?],G9000,Table15[Customer-Owned Portion],O9000),Table15[Unique ID],0),0)))</f>
        <v/>
      </c>
      <c r="X9000"/>
    </row>
    <row r="9001" spans="2:24" x14ac:dyDescent="0.25">
      <c r="B9001" s="146"/>
      <c r="C9001" s="31"/>
      <c r="D9001" s="31"/>
      <c r="E9001" s="44"/>
      <c r="F9001" s="43"/>
      <c r="G9001" s="84"/>
      <c r="H9001" s="31"/>
      <c r="I9001" s="31"/>
      <c r="J9001" s="84"/>
      <c r="K9001" s="31"/>
      <c r="L9001" s="31"/>
      <c r="M9001" s="169"/>
      <c r="N9001" s="148"/>
      <c r="O9001" s="106"/>
      <c r="P9001" s="43"/>
      <c r="Q9001" s="31"/>
      <c r="R9001" s="84"/>
      <c r="S9001" s="31"/>
      <c r="T9001" s="31"/>
      <c r="U9001" s="169"/>
      <c r="V9001" s="150"/>
      <c r="W9001" s="141" t="str" cm="1">
        <f t="array" ref="W9001">IF(SUM(LEN(B9001:V9001))=0,"",IF(OR(OR(ISBLANK(F9001),SUM(LEN(C9001),LEN(D9001))=0),AND(NOT(E9001="Unknown"),ISBLANK(J9001)),AND(NOT(O9001="Unknown"),ISBLANK(R9001))),"Missing Information", INDEX(Table15[Entire Service Line Classification], MATCH(SUMIFS(Table15[Unique ID],Table15[System-Owned Portion],E9001,Table15[If Material Anything Other than "Lead" in Column E,Was Material Ever Previously Lead?],G9001,Table15[Customer-Owned Portion],O9001),Table15[Unique ID],0),0)))</f>
        <v/>
      </c>
      <c r="X9001"/>
    </row>
    <row r="9002" spans="2:24" x14ac:dyDescent="0.25">
      <c r="B9002" s="146"/>
      <c r="C9002" s="31"/>
      <c r="D9002" s="31"/>
      <c r="E9002" s="44"/>
      <c r="F9002" s="43"/>
      <c r="G9002" s="84"/>
      <c r="H9002" s="31"/>
      <c r="I9002" s="31"/>
      <c r="J9002" s="84"/>
      <c r="K9002" s="31"/>
      <c r="L9002" s="31"/>
      <c r="M9002" s="169"/>
      <c r="N9002" s="148"/>
      <c r="O9002" s="106"/>
      <c r="P9002" s="43"/>
      <c r="Q9002" s="31"/>
      <c r="R9002" s="84"/>
      <c r="S9002" s="31"/>
      <c r="T9002" s="31"/>
      <c r="U9002" s="169"/>
      <c r="V9002" s="150"/>
      <c r="W9002" s="141" t="str" cm="1">
        <f t="array" ref="W9002">IF(SUM(LEN(B9002:V9002))=0,"",IF(OR(OR(ISBLANK(F9002),SUM(LEN(C9002),LEN(D9002))=0),AND(NOT(E9002="Unknown"),ISBLANK(J9002)),AND(NOT(O9002="Unknown"),ISBLANK(R9002))),"Missing Information", INDEX(Table15[Entire Service Line Classification], MATCH(SUMIFS(Table15[Unique ID],Table15[System-Owned Portion],E9002,Table15[If Material Anything Other than "Lead" in Column E,Was Material Ever Previously Lead?],G9002,Table15[Customer-Owned Portion],O9002),Table15[Unique ID],0),0)))</f>
        <v/>
      </c>
      <c r="X9002"/>
    </row>
    <row r="9003" spans="2:24" x14ac:dyDescent="0.25">
      <c r="B9003" s="146"/>
      <c r="C9003" s="31"/>
      <c r="D9003" s="31"/>
      <c r="E9003" s="44"/>
      <c r="F9003" s="43"/>
      <c r="G9003" s="84"/>
      <c r="H9003" s="31"/>
      <c r="I9003" s="31"/>
      <c r="J9003" s="84"/>
      <c r="K9003" s="31"/>
      <c r="L9003" s="31"/>
      <c r="M9003" s="169"/>
      <c r="N9003" s="148"/>
      <c r="O9003" s="106"/>
      <c r="P9003" s="43"/>
      <c r="Q9003" s="31"/>
      <c r="R9003" s="84"/>
      <c r="S9003" s="31"/>
      <c r="T9003" s="31"/>
      <c r="U9003" s="169"/>
      <c r="V9003" s="150"/>
      <c r="W9003" s="141" t="str" cm="1">
        <f t="array" ref="W9003">IF(SUM(LEN(B9003:V9003))=0,"",IF(OR(OR(ISBLANK(F9003),SUM(LEN(C9003),LEN(D9003))=0),AND(NOT(E9003="Unknown"),ISBLANK(J9003)),AND(NOT(O9003="Unknown"),ISBLANK(R9003))),"Missing Information", INDEX(Table15[Entire Service Line Classification], MATCH(SUMIFS(Table15[Unique ID],Table15[System-Owned Portion],E9003,Table15[If Material Anything Other than "Lead" in Column E,Was Material Ever Previously Lead?],G9003,Table15[Customer-Owned Portion],O9003),Table15[Unique ID],0),0)))</f>
        <v/>
      </c>
      <c r="X9003"/>
    </row>
    <row r="9004" spans="2:24" x14ac:dyDescent="0.25">
      <c r="B9004" s="146"/>
      <c r="C9004" s="31"/>
      <c r="D9004" s="31"/>
      <c r="E9004" s="44"/>
      <c r="F9004" s="43"/>
      <c r="G9004" s="84"/>
      <c r="H9004" s="31"/>
      <c r="I9004" s="31"/>
      <c r="J9004" s="84"/>
      <c r="K9004" s="31"/>
      <c r="L9004" s="31"/>
      <c r="M9004" s="169"/>
      <c r="N9004" s="148"/>
      <c r="O9004" s="106"/>
      <c r="P9004" s="43"/>
      <c r="Q9004" s="31"/>
      <c r="R9004" s="84"/>
      <c r="S9004" s="31"/>
      <c r="T9004" s="31"/>
      <c r="U9004" s="169"/>
      <c r="V9004" s="150"/>
      <c r="W9004" s="141" t="str" cm="1">
        <f t="array" ref="W9004">IF(SUM(LEN(B9004:V9004))=0,"",IF(OR(OR(ISBLANK(F9004),SUM(LEN(C9004),LEN(D9004))=0),AND(NOT(E9004="Unknown"),ISBLANK(J9004)),AND(NOT(O9004="Unknown"),ISBLANK(R9004))),"Missing Information", INDEX(Table15[Entire Service Line Classification], MATCH(SUMIFS(Table15[Unique ID],Table15[System-Owned Portion],E9004,Table15[If Material Anything Other than "Lead" in Column E,Was Material Ever Previously Lead?],G9004,Table15[Customer-Owned Portion],O9004),Table15[Unique ID],0),0)))</f>
        <v/>
      </c>
      <c r="X9004"/>
    </row>
    <row r="9005" spans="2:24" x14ac:dyDescent="0.25">
      <c r="B9005" s="146"/>
      <c r="C9005" s="31"/>
      <c r="D9005" s="31"/>
      <c r="E9005" s="44"/>
      <c r="F9005" s="43"/>
      <c r="G9005" s="84"/>
      <c r="H9005" s="31"/>
      <c r="I9005" s="31"/>
      <c r="J9005" s="84"/>
      <c r="K9005" s="31"/>
      <c r="L9005" s="31"/>
      <c r="M9005" s="169"/>
      <c r="N9005" s="148"/>
      <c r="O9005" s="106"/>
      <c r="P9005" s="43"/>
      <c r="Q9005" s="31"/>
      <c r="R9005" s="84"/>
      <c r="S9005" s="31"/>
      <c r="T9005" s="31"/>
      <c r="U9005" s="169"/>
      <c r="V9005" s="150"/>
      <c r="W9005" s="141" t="str" cm="1">
        <f t="array" ref="W9005">IF(SUM(LEN(B9005:V9005))=0,"",IF(OR(OR(ISBLANK(F9005),SUM(LEN(C9005),LEN(D9005))=0),AND(NOT(E9005="Unknown"),ISBLANK(J9005)),AND(NOT(O9005="Unknown"),ISBLANK(R9005))),"Missing Information", INDEX(Table15[Entire Service Line Classification], MATCH(SUMIFS(Table15[Unique ID],Table15[System-Owned Portion],E9005,Table15[If Material Anything Other than "Lead" in Column E,Was Material Ever Previously Lead?],G9005,Table15[Customer-Owned Portion],O9005),Table15[Unique ID],0),0)))</f>
        <v/>
      </c>
      <c r="X9005"/>
    </row>
    <row r="9006" spans="2:24" x14ac:dyDescent="0.25">
      <c r="B9006" s="146"/>
      <c r="C9006" s="31"/>
      <c r="D9006" s="31"/>
      <c r="E9006" s="44"/>
      <c r="F9006" s="43"/>
      <c r="G9006" s="84"/>
      <c r="H9006" s="31"/>
      <c r="I9006" s="31"/>
      <c r="J9006" s="84"/>
      <c r="K9006" s="31"/>
      <c r="L9006" s="31"/>
      <c r="M9006" s="169"/>
      <c r="N9006" s="148"/>
      <c r="O9006" s="106"/>
      <c r="P9006" s="43"/>
      <c r="Q9006" s="31"/>
      <c r="R9006" s="84"/>
      <c r="S9006" s="31"/>
      <c r="T9006" s="31"/>
      <c r="U9006" s="169"/>
      <c r="V9006" s="150"/>
      <c r="W9006" s="141" t="str" cm="1">
        <f t="array" ref="W9006">IF(SUM(LEN(B9006:V9006))=0,"",IF(OR(OR(ISBLANK(F9006),SUM(LEN(C9006),LEN(D9006))=0),AND(NOT(E9006="Unknown"),ISBLANK(J9006)),AND(NOT(O9006="Unknown"),ISBLANK(R9006))),"Missing Information", INDEX(Table15[Entire Service Line Classification], MATCH(SUMIFS(Table15[Unique ID],Table15[System-Owned Portion],E9006,Table15[If Material Anything Other than "Lead" in Column E,Was Material Ever Previously Lead?],G9006,Table15[Customer-Owned Portion],O9006),Table15[Unique ID],0),0)))</f>
        <v/>
      </c>
      <c r="X9006"/>
    </row>
    <row r="9007" spans="2:24" x14ac:dyDescent="0.25">
      <c r="B9007" s="146"/>
      <c r="C9007" s="31"/>
      <c r="D9007" s="31"/>
      <c r="E9007" s="44"/>
      <c r="F9007" s="43"/>
      <c r="G9007" s="84"/>
      <c r="H9007" s="31"/>
      <c r="I9007" s="31"/>
      <c r="J9007" s="84"/>
      <c r="K9007" s="31"/>
      <c r="L9007" s="31"/>
      <c r="M9007" s="169"/>
      <c r="N9007" s="148"/>
      <c r="O9007" s="106"/>
      <c r="P9007" s="43"/>
      <c r="Q9007" s="31"/>
      <c r="R9007" s="84"/>
      <c r="S9007" s="31"/>
      <c r="T9007" s="31"/>
      <c r="U9007" s="169"/>
      <c r="V9007" s="150"/>
      <c r="W9007" s="141" t="str" cm="1">
        <f t="array" ref="W9007">IF(SUM(LEN(B9007:V9007))=0,"",IF(OR(OR(ISBLANK(F9007),SUM(LEN(C9007),LEN(D9007))=0),AND(NOT(E9007="Unknown"),ISBLANK(J9007)),AND(NOT(O9007="Unknown"),ISBLANK(R9007))),"Missing Information", INDEX(Table15[Entire Service Line Classification], MATCH(SUMIFS(Table15[Unique ID],Table15[System-Owned Portion],E9007,Table15[If Material Anything Other than "Lead" in Column E,Was Material Ever Previously Lead?],G9007,Table15[Customer-Owned Portion],O9007),Table15[Unique ID],0),0)))</f>
        <v/>
      </c>
      <c r="X9007"/>
    </row>
    <row r="9008" spans="2:24" x14ac:dyDescent="0.25">
      <c r="B9008" s="146"/>
      <c r="C9008" s="31"/>
      <c r="D9008" s="31"/>
      <c r="E9008" s="44"/>
      <c r="F9008" s="43"/>
      <c r="G9008" s="84"/>
      <c r="H9008" s="31"/>
      <c r="I9008" s="31"/>
      <c r="J9008" s="84"/>
      <c r="K9008" s="31"/>
      <c r="L9008" s="31"/>
      <c r="M9008" s="169"/>
      <c r="N9008" s="148"/>
      <c r="O9008" s="106"/>
      <c r="P9008" s="43"/>
      <c r="Q9008" s="31"/>
      <c r="R9008" s="84"/>
      <c r="S9008" s="31"/>
      <c r="T9008" s="31"/>
      <c r="U9008" s="169"/>
      <c r="V9008" s="150"/>
      <c r="W9008" s="141" t="str" cm="1">
        <f t="array" ref="W9008">IF(SUM(LEN(B9008:V9008))=0,"",IF(OR(OR(ISBLANK(F9008),SUM(LEN(C9008),LEN(D9008))=0),AND(NOT(E9008="Unknown"),ISBLANK(J9008)),AND(NOT(O9008="Unknown"),ISBLANK(R9008))),"Missing Information", INDEX(Table15[Entire Service Line Classification], MATCH(SUMIFS(Table15[Unique ID],Table15[System-Owned Portion],E9008,Table15[If Material Anything Other than "Lead" in Column E,Was Material Ever Previously Lead?],G9008,Table15[Customer-Owned Portion],O9008),Table15[Unique ID],0),0)))</f>
        <v/>
      </c>
      <c r="X9008"/>
    </row>
    <row r="9009" spans="2:24" x14ac:dyDescent="0.25">
      <c r="B9009" s="146"/>
      <c r="C9009" s="31"/>
      <c r="D9009" s="31"/>
      <c r="E9009" s="44"/>
      <c r="F9009" s="43"/>
      <c r="G9009" s="84"/>
      <c r="H9009" s="31"/>
      <c r="I9009" s="31"/>
      <c r="J9009" s="84"/>
      <c r="K9009" s="31"/>
      <c r="L9009" s="31"/>
      <c r="M9009" s="169"/>
      <c r="N9009" s="148"/>
      <c r="O9009" s="106"/>
      <c r="P9009" s="43"/>
      <c r="Q9009" s="31"/>
      <c r="R9009" s="84"/>
      <c r="S9009" s="31"/>
      <c r="T9009" s="31"/>
      <c r="U9009" s="169"/>
      <c r="V9009" s="150"/>
      <c r="W9009" s="141" t="str" cm="1">
        <f t="array" ref="W9009">IF(SUM(LEN(B9009:V9009))=0,"",IF(OR(OR(ISBLANK(F9009),SUM(LEN(C9009),LEN(D9009))=0),AND(NOT(E9009="Unknown"),ISBLANK(J9009)),AND(NOT(O9009="Unknown"),ISBLANK(R9009))),"Missing Information", INDEX(Table15[Entire Service Line Classification], MATCH(SUMIFS(Table15[Unique ID],Table15[System-Owned Portion],E9009,Table15[If Material Anything Other than "Lead" in Column E,Was Material Ever Previously Lead?],G9009,Table15[Customer-Owned Portion],O9009),Table15[Unique ID],0),0)))</f>
        <v/>
      </c>
      <c r="X9009"/>
    </row>
    <row r="9010" spans="2:24" x14ac:dyDescent="0.25">
      <c r="B9010" s="146"/>
      <c r="C9010" s="31"/>
      <c r="D9010" s="31"/>
      <c r="E9010" s="44"/>
      <c r="F9010" s="43"/>
      <c r="G9010" s="84"/>
      <c r="H9010" s="31"/>
      <c r="I9010" s="31"/>
      <c r="J9010" s="84"/>
      <c r="K9010" s="31"/>
      <c r="L9010" s="31"/>
      <c r="M9010" s="169"/>
      <c r="N9010" s="148"/>
      <c r="O9010" s="106"/>
      <c r="P9010" s="43"/>
      <c r="Q9010" s="31"/>
      <c r="R9010" s="84"/>
      <c r="S9010" s="31"/>
      <c r="T9010" s="31"/>
      <c r="U9010" s="169"/>
      <c r="V9010" s="150"/>
      <c r="W9010" s="141" t="str" cm="1">
        <f t="array" ref="W9010">IF(SUM(LEN(B9010:V9010))=0,"",IF(OR(OR(ISBLANK(F9010),SUM(LEN(C9010),LEN(D9010))=0),AND(NOT(E9010="Unknown"),ISBLANK(J9010)),AND(NOT(O9010="Unknown"),ISBLANK(R9010))),"Missing Information", INDEX(Table15[Entire Service Line Classification], MATCH(SUMIFS(Table15[Unique ID],Table15[System-Owned Portion],E9010,Table15[If Material Anything Other than "Lead" in Column E,Was Material Ever Previously Lead?],G9010,Table15[Customer-Owned Portion],O9010),Table15[Unique ID],0),0)))</f>
        <v/>
      </c>
      <c r="X9010"/>
    </row>
    <row r="9011" spans="2:24" x14ac:dyDescent="0.25">
      <c r="B9011" s="146"/>
      <c r="C9011" s="31"/>
      <c r="D9011" s="31"/>
      <c r="E9011" s="44"/>
      <c r="F9011" s="43"/>
      <c r="G9011" s="84"/>
      <c r="H9011" s="31"/>
      <c r="I9011" s="31"/>
      <c r="J9011" s="84"/>
      <c r="K9011" s="31"/>
      <c r="L9011" s="31"/>
      <c r="M9011" s="169"/>
      <c r="N9011" s="148"/>
      <c r="O9011" s="106"/>
      <c r="P9011" s="43"/>
      <c r="Q9011" s="31"/>
      <c r="R9011" s="84"/>
      <c r="S9011" s="31"/>
      <c r="T9011" s="31"/>
      <c r="U9011" s="169"/>
      <c r="V9011" s="150"/>
      <c r="W9011" s="141" t="str" cm="1">
        <f t="array" ref="W9011">IF(SUM(LEN(B9011:V9011))=0,"",IF(OR(OR(ISBLANK(F9011),SUM(LEN(C9011),LEN(D9011))=0),AND(NOT(E9011="Unknown"),ISBLANK(J9011)),AND(NOT(O9011="Unknown"),ISBLANK(R9011))),"Missing Information", INDEX(Table15[Entire Service Line Classification], MATCH(SUMIFS(Table15[Unique ID],Table15[System-Owned Portion],E9011,Table15[If Material Anything Other than "Lead" in Column E,Was Material Ever Previously Lead?],G9011,Table15[Customer-Owned Portion],O9011),Table15[Unique ID],0),0)))</f>
        <v/>
      </c>
      <c r="X9011"/>
    </row>
    <row r="9012" spans="2:24" x14ac:dyDescent="0.25">
      <c r="B9012" s="146"/>
      <c r="C9012" s="31"/>
      <c r="D9012" s="31"/>
      <c r="E9012" s="44"/>
      <c r="F9012" s="43"/>
      <c r="G9012" s="84"/>
      <c r="H9012" s="31"/>
      <c r="I9012" s="31"/>
      <c r="J9012" s="84"/>
      <c r="K9012" s="31"/>
      <c r="L9012" s="31"/>
      <c r="M9012" s="169"/>
      <c r="N9012" s="148"/>
      <c r="O9012" s="106"/>
      <c r="P9012" s="43"/>
      <c r="Q9012" s="31"/>
      <c r="R9012" s="84"/>
      <c r="S9012" s="31"/>
      <c r="T9012" s="31"/>
      <c r="U9012" s="169"/>
      <c r="V9012" s="150"/>
      <c r="W9012" s="141" t="str" cm="1">
        <f t="array" ref="W9012">IF(SUM(LEN(B9012:V9012))=0,"",IF(OR(OR(ISBLANK(F9012),SUM(LEN(C9012),LEN(D9012))=0),AND(NOT(E9012="Unknown"),ISBLANK(J9012)),AND(NOT(O9012="Unknown"),ISBLANK(R9012))),"Missing Information", INDEX(Table15[Entire Service Line Classification], MATCH(SUMIFS(Table15[Unique ID],Table15[System-Owned Portion],E9012,Table15[If Material Anything Other than "Lead" in Column E,Was Material Ever Previously Lead?],G9012,Table15[Customer-Owned Portion],O9012),Table15[Unique ID],0),0)))</f>
        <v/>
      </c>
      <c r="X9012"/>
    </row>
    <row r="9013" spans="2:24" x14ac:dyDescent="0.25">
      <c r="B9013" s="146"/>
      <c r="C9013" s="31"/>
      <c r="D9013" s="31"/>
      <c r="E9013" s="44"/>
      <c r="F9013" s="43"/>
      <c r="G9013" s="84"/>
      <c r="H9013" s="31"/>
      <c r="I9013" s="31"/>
      <c r="J9013" s="84"/>
      <c r="K9013" s="31"/>
      <c r="L9013" s="31"/>
      <c r="M9013" s="169"/>
      <c r="N9013" s="148"/>
      <c r="O9013" s="106"/>
      <c r="P9013" s="43"/>
      <c r="Q9013" s="31"/>
      <c r="R9013" s="84"/>
      <c r="S9013" s="31"/>
      <c r="T9013" s="31"/>
      <c r="U9013" s="169"/>
      <c r="V9013" s="150"/>
      <c r="W9013" s="141" t="str" cm="1">
        <f t="array" ref="W9013">IF(SUM(LEN(B9013:V9013))=0,"",IF(OR(OR(ISBLANK(F9013),SUM(LEN(C9013),LEN(D9013))=0),AND(NOT(E9013="Unknown"),ISBLANK(J9013)),AND(NOT(O9013="Unknown"),ISBLANK(R9013))),"Missing Information", INDEX(Table15[Entire Service Line Classification], MATCH(SUMIFS(Table15[Unique ID],Table15[System-Owned Portion],E9013,Table15[If Material Anything Other than "Lead" in Column E,Was Material Ever Previously Lead?],G9013,Table15[Customer-Owned Portion],O9013),Table15[Unique ID],0),0)))</f>
        <v/>
      </c>
      <c r="X9013"/>
    </row>
    <row r="9014" spans="2:24" x14ac:dyDescent="0.25">
      <c r="B9014" s="146"/>
      <c r="C9014" s="31"/>
      <c r="D9014" s="31"/>
      <c r="E9014" s="44"/>
      <c r="F9014" s="43"/>
      <c r="G9014" s="84"/>
      <c r="H9014" s="31"/>
      <c r="I9014" s="31"/>
      <c r="J9014" s="84"/>
      <c r="K9014" s="31"/>
      <c r="L9014" s="31"/>
      <c r="M9014" s="169"/>
      <c r="N9014" s="148"/>
      <c r="O9014" s="106"/>
      <c r="P9014" s="43"/>
      <c r="Q9014" s="31"/>
      <c r="R9014" s="84"/>
      <c r="S9014" s="31"/>
      <c r="T9014" s="31"/>
      <c r="U9014" s="169"/>
      <c r="V9014" s="150"/>
      <c r="W9014" s="141" t="str" cm="1">
        <f t="array" ref="W9014">IF(SUM(LEN(B9014:V9014))=0,"",IF(OR(OR(ISBLANK(F9014),SUM(LEN(C9014),LEN(D9014))=0),AND(NOT(E9014="Unknown"),ISBLANK(J9014)),AND(NOT(O9014="Unknown"),ISBLANK(R9014))),"Missing Information", INDEX(Table15[Entire Service Line Classification], MATCH(SUMIFS(Table15[Unique ID],Table15[System-Owned Portion],E9014,Table15[If Material Anything Other than "Lead" in Column E,Was Material Ever Previously Lead?],G9014,Table15[Customer-Owned Portion],O9014),Table15[Unique ID],0),0)))</f>
        <v/>
      </c>
      <c r="X9014"/>
    </row>
    <row r="9015" spans="2:24" x14ac:dyDescent="0.25">
      <c r="B9015" s="146"/>
      <c r="C9015" s="31"/>
      <c r="D9015" s="31"/>
      <c r="E9015" s="44"/>
      <c r="F9015" s="43"/>
      <c r="G9015" s="84"/>
      <c r="H9015" s="31"/>
      <c r="I9015" s="31"/>
      <c r="J9015" s="84"/>
      <c r="K9015" s="31"/>
      <c r="L9015" s="31"/>
      <c r="M9015" s="169"/>
      <c r="N9015" s="148"/>
      <c r="O9015" s="106"/>
      <c r="P9015" s="43"/>
      <c r="Q9015" s="31"/>
      <c r="R9015" s="84"/>
      <c r="S9015" s="31"/>
      <c r="T9015" s="31"/>
      <c r="U9015" s="169"/>
      <c r="V9015" s="150"/>
      <c r="W9015" s="141" t="str" cm="1">
        <f t="array" ref="W9015">IF(SUM(LEN(B9015:V9015))=0,"",IF(OR(OR(ISBLANK(F9015),SUM(LEN(C9015),LEN(D9015))=0),AND(NOT(E9015="Unknown"),ISBLANK(J9015)),AND(NOT(O9015="Unknown"),ISBLANK(R9015))),"Missing Information", INDEX(Table15[Entire Service Line Classification], MATCH(SUMIFS(Table15[Unique ID],Table15[System-Owned Portion],E9015,Table15[If Material Anything Other than "Lead" in Column E,Was Material Ever Previously Lead?],G9015,Table15[Customer-Owned Portion],O9015),Table15[Unique ID],0),0)))</f>
        <v/>
      </c>
      <c r="X9015"/>
    </row>
    <row r="9016" spans="2:24" x14ac:dyDescent="0.25">
      <c r="B9016" s="146"/>
      <c r="C9016" s="31"/>
      <c r="D9016" s="31"/>
      <c r="E9016" s="44"/>
      <c r="F9016" s="43"/>
      <c r="G9016" s="84"/>
      <c r="H9016" s="31"/>
      <c r="I9016" s="31"/>
      <c r="J9016" s="84"/>
      <c r="K9016" s="31"/>
      <c r="L9016" s="31"/>
      <c r="M9016" s="169"/>
      <c r="N9016" s="148"/>
      <c r="O9016" s="106"/>
      <c r="P9016" s="43"/>
      <c r="Q9016" s="31"/>
      <c r="R9016" s="84"/>
      <c r="S9016" s="31"/>
      <c r="T9016" s="31"/>
      <c r="U9016" s="169"/>
      <c r="V9016" s="150"/>
      <c r="W9016" s="141" t="str" cm="1">
        <f t="array" ref="W9016">IF(SUM(LEN(B9016:V9016))=0,"",IF(OR(OR(ISBLANK(F9016),SUM(LEN(C9016),LEN(D9016))=0),AND(NOT(E9016="Unknown"),ISBLANK(J9016)),AND(NOT(O9016="Unknown"),ISBLANK(R9016))),"Missing Information", INDEX(Table15[Entire Service Line Classification], MATCH(SUMIFS(Table15[Unique ID],Table15[System-Owned Portion],E9016,Table15[If Material Anything Other than "Lead" in Column E,Was Material Ever Previously Lead?],G9016,Table15[Customer-Owned Portion],O9016),Table15[Unique ID],0),0)))</f>
        <v/>
      </c>
      <c r="X9016"/>
    </row>
    <row r="9017" spans="2:24" x14ac:dyDescent="0.25">
      <c r="B9017" s="146"/>
      <c r="C9017" s="31"/>
      <c r="D9017" s="31"/>
      <c r="E9017" s="44"/>
      <c r="F9017" s="43"/>
      <c r="G9017" s="84"/>
      <c r="H9017" s="31"/>
      <c r="I9017" s="31"/>
      <c r="J9017" s="84"/>
      <c r="K9017" s="31"/>
      <c r="L9017" s="31"/>
      <c r="M9017" s="169"/>
      <c r="N9017" s="148"/>
      <c r="O9017" s="106"/>
      <c r="P9017" s="43"/>
      <c r="Q9017" s="31"/>
      <c r="R9017" s="84"/>
      <c r="S9017" s="31"/>
      <c r="T9017" s="31"/>
      <c r="U9017" s="169"/>
      <c r="V9017" s="150"/>
      <c r="W9017" s="141" t="str" cm="1">
        <f t="array" ref="W9017">IF(SUM(LEN(B9017:V9017))=0,"",IF(OR(OR(ISBLANK(F9017),SUM(LEN(C9017),LEN(D9017))=0),AND(NOT(E9017="Unknown"),ISBLANK(J9017)),AND(NOT(O9017="Unknown"),ISBLANK(R9017))),"Missing Information", INDEX(Table15[Entire Service Line Classification], MATCH(SUMIFS(Table15[Unique ID],Table15[System-Owned Portion],E9017,Table15[If Material Anything Other than "Lead" in Column E,Was Material Ever Previously Lead?],G9017,Table15[Customer-Owned Portion],O9017),Table15[Unique ID],0),0)))</f>
        <v/>
      </c>
      <c r="X9017"/>
    </row>
    <row r="9018" spans="2:24" x14ac:dyDescent="0.25">
      <c r="B9018" s="146"/>
      <c r="C9018" s="31"/>
      <c r="D9018" s="31"/>
      <c r="E9018" s="44"/>
      <c r="F9018" s="43"/>
      <c r="G9018" s="84"/>
      <c r="H9018" s="31"/>
      <c r="I9018" s="31"/>
      <c r="J9018" s="84"/>
      <c r="K9018" s="31"/>
      <c r="L9018" s="31"/>
      <c r="M9018" s="169"/>
      <c r="N9018" s="148"/>
      <c r="O9018" s="106"/>
      <c r="P9018" s="43"/>
      <c r="Q9018" s="31"/>
      <c r="R9018" s="84"/>
      <c r="S9018" s="31"/>
      <c r="T9018" s="31"/>
      <c r="U9018" s="169"/>
      <c r="V9018" s="150"/>
      <c r="W9018" s="141" t="str" cm="1">
        <f t="array" ref="W9018">IF(SUM(LEN(B9018:V9018))=0,"",IF(OR(OR(ISBLANK(F9018),SUM(LEN(C9018),LEN(D9018))=0),AND(NOT(E9018="Unknown"),ISBLANK(J9018)),AND(NOT(O9018="Unknown"),ISBLANK(R9018))),"Missing Information", INDEX(Table15[Entire Service Line Classification], MATCH(SUMIFS(Table15[Unique ID],Table15[System-Owned Portion],E9018,Table15[If Material Anything Other than "Lead" in Column E,Was Material Ever Previously Lead?],G9018,Table15[Customer-Owned Portion],O9018),Table15[Unique ID],0),0)))</f>
        <v/>
      </c>
      <c r="X9018"/>
    </row>
    <row r="9019" spans="2:24" x14ac:dyDescent="0.25">
      <c r="B9019" s="146"/>
      <c r="C9019" s="31"/>
      <c r="D9019" s="31"/>
      <c r="E9019" s="44"/>
      <c r="F9019" s="43"/>
      <c r="G9019" s="84"/>
      <c r="H9019" s="31"/>
      <c r="I9019" s="31"/>
      <c r="J9019" s="84"/>
      <c r="K9019" s="31"/>
      <c r="L9019" s="31"/>
      <c r="M9019" s="169"/>
      <c r="N9019" s="148"/>
      <c r="O9019" s="106"/>
      <c r="P9019" s="43"/>
      <c r="Q9019" s="31"/>
      <c r="R9019" s="84"/>
      <c r="S9019" s="31"/>
      <c r="T9019" s="31"/>
      <c r="U9019" s="169"/>
      <c r="V9019" s="150"/>
      <c r="W9019" s="141" t="str" cm="1">
        <f t="array" ref="W9019">IF(SUM(LEN(B9019:V9019))=0,"",IF(OR(OR(ISBLANK(F9019),SUM(LEN(C9019),LEN(D9019))=0),AND(NOT(E9019="Unknown"),ISBLANK(J9019)),AND(NOT(O9019="Unknown"),ISBLANK(R9019))),"Missing Information", INDEX(Table15[Entire Service Line Classification], MATCH(SUMIFS(Table15[Unique ID],Table15[System-Owned Portion],E9019,Table15[If Material Anything Other than "Lead" in Column E,Was Material Ever Previously Lead?],G9019,Table15[Customer-Owned Portion],O9019),Table15[Unique ID],0),0)))</f>
        <v/>
      </c>
      <c r="X9019"/>
    </row>
    <row r="9020" spans="2:24" x14ac:dyDescent="0.25">
      <c r="B9020" s="146"/>
      <c r="C9020" s="31"/>
      <c r="D9020" s="31"/>
      <c r="E9020" s="44"/>
      <c r="F9020" s="43"/>
      <c r="G9020" s="84"/>
      <c r="H9020" s="31"/>
      <c r="I9020" s="31"/>
      <c r="J9020" s="84"/>
      <c r="K9020" s="31"/>
      <c r="L9020" s="31"/>
      <c r="M9020" s="169"/>
      <c r="N9020" s="148"/>
      <c r="O9020" s="106"/>
      <c r="P9020" s="43"/>
      <c r="Q9020" s="31"/>
      <c r="R9020" s="84"/>
      <c r="S9020" s="31"/>
      <c r="T9020" s="31"/>
      <c r="U9020" s="169"/>
      <c r="V9020" s="150"/>
      <c r="W9020" s="141" t="str" cm="1">
        <f t="array" ref="W9020">IF(SUM(LEN(B9020:V9020))=0,"",IF(OR(OR(ISBLANK(F9020),SUM(LEN(C9020),LEN(D9020))=0),AND(NOT(E9020="Unknown"),ISBLANK(J9020)),AND(NOT(O9020="Unknown"),ISBLANK(R9020))),"Missing Information", INDEX(Table15[Entire Service Line Classification], MATCH(SUMIFS(Table15[Unique ID],Table15[System-Owned Portion],E9020,Table15[If Material Anything Other than "Lead" in Column E,Was Material Ever Previously Lead?],G9020,Table15[Customer-Owned Portion],O9020),Table15[Unique ID],0),0)))</f>
        <v/>
      </c>
      <c r="X9020"/>
    </row>
    <row r="9021" spans="2:24" x14ac:dyDescent="0.25">
      <c r="B9021" s="146"/>
      <c r="C9021" s="31"/>
      <c r="D9021" s="31"/>
      <c r="E9021" s="44"/>
      <c r="F9021" s="43"/>
      <c r="G9021" s="84"/>
      <c r="H9021" s="31"/>
      <c r="I9021" s="31"/>
      <c r="J9021" s="84"/>
      <c r="K9021" s="31"/>
      <c r="L9021" s="31"/>
      <c r="M9021" s="169"/>
      <c r="N9021" s="148"/>
      <c r="O9021" s="106"/>
      <c r="P9021" s="43"/>
      <c r="Q9021" s="31"/>
      <c r="R9021" s="84"/>
      <c r="S9021" s="31"/>
      <c r="T9021" s="31"/>
      <c r="U9021" s="169"/>
      <c r="V9021" s="150"/>
      <c r="W9021" s="141" t="str" cm="1">
        <f t="array" ref="W9021">IF(SUM(LEN(B9021:V9021))=0,"",IF(OR(OR(ISBLANK(F9021),SUM(LEN(C9021),LEN(D9021))=0),AND(NOT(E9021="Unknown"),ISBLANK(J9021)),AND(NOT(O9021="Unknown"),ISBLANK(R9021))),"Missing Information", INDEX(Table15[Entire Service Line Classification], MATCH(SUMIFS(Table15[Unique ID],Table15[System-Owned Portion],E9021,Table15[If Material Anything Other than "Lead" in Column E,Was Material Ever Previously Lead?],G9021,Table15[Customer-Owned Portion],O9021),Table15[Unique ID],0),0)))</f>
        <v/>
      </c>
      <c r="X9021"/>
    </row>
    <row r="9022" spans="2:24" x14ac:dyDescent="0.25">
      <c r="B9022" s="146"/>
      <c r="C9022" s="31"/>
      <c r="D9022" s="31"/>
      <c r="E9022" s="44"/>
      <c r="F9022" s="43"/>
      <c r="G9022" s="84"/>
      <c r="H9022" s="31"/>
      <c r="I9022" s="31"/>
      <c r="J9022" s="84"/>
      <c r="K9022" s="31"/>
      <c r="L9022" s="31"/>
      <c r="M9022" s="169"/>
      <c r="N9022" s="148"/>
      <c r="O9022" s="106"/>
      <c r="P9022" s="43"/>
      <c r="Q9022" s="31"/>
      <c r="R9022" s="84"/>
      <c r="S9022" s="31"/>
      <c r="T9022" s="31"/>
      <c r="U9022" s="169"/>
      <c r="V9022" s="150"/>
      <c r="W9022" s="141" t="str" cm="1">
        <f t="array" ref="W9022">IF(SUM(LEN(B9022:V9022))=0,"",IF(OR(OR(ISBLANK(F9022),SUM(LEN(C9022),LEN(D9022))=0),AND(NOT(E9022="Unknown"),ISBLANK(J9022)),AND(NOT(O9022="Unknown"),ISBLANK(R9022))),"Missing Information", INDEX(Table15[Entire Service Line Classification], MATCH(SUMIFS(Table15[Unique ID],Table15[System-Owned Portion],E9022,Table15[If Material Anything Other than "Lead" in Column E,Was Material Ever Previously Lead?],G9022,Table15[Customer-Owned Portion],O9022),Table15[Unique ID],0),0)))</f>
        <v/>
      </c>
      <c r="X9022"/>
    </row>
    <row r="9023" spans="2:24" x14ac:dyDescent="0.25">
      <c r="B9023" s="146"/>
      <c r="C9023" s="31"/>
      <c r="D9023" s="31"/>
      <c r="E9023" s="44"/>
      <c r="F9023" s="43"/>
      <c r="G9023" s="84"/>
      <c r="H9023" s="31"/>
      <c r="I9023" s="31"/>
      <c r="J9023" s="84"/>
      <c r="K9023" s="31"/>
      <c r="L9023" s="31"/>
      <c r="M9023" s="169"/>
      <c r="N9023" s="148"/>
      <c r="O9023" s="106"/>
      <c r="P9023" s="43"/>
      <c r="Q9023" s="31"/>
      <c r="R9023" s="84"/>
      <c r="S9023" s="31"/>
      <c r="T9023" s="31"/>
      <c r="U9023" s="169"/>
      <c r="V9023" s="150"/>
      <c r="W9023" s="141" t="str" cm="1">
        <f t="array" ref="W9023">IF(SUM(LEN(B9023:V9023))=0,"",IF(OR(OR(ISBLANK(F9023),SUM(LEN(C9023),LEN(D9023))=0),AND(NOT(E9023="Unknown"),ISBLANK(J9023)),AND(NOT(O9023="Unknown"),ISBLANK(R9023))),"Missing Information", INDEX(Table15[Entire Service Line Classification], MATCH(SUMIFS(Table15[Unique ID],Table15[System-Owned Portion],E9023,Table15[If Material Anything Other than "Lead" in Column E,Was Material Ever Previously Lead?],G9023,Table15[Customer-Owned Portion],O9023),Table15[Unique ID],0),0)))</f>
        <v/>
      </c>
      <c r="X9023"/>
    </row>
    <row r="9024" spans="2:24" x14ac:dyDescent="0.25">
      <c r="B9024" s="146"/>
      <c r="C9024" s="31"/>
      <c r="D9024" s="31"/>
      <c r="E9024" s="44"/>
      <c r="F9024" s="43"/>
      <c r="G9024" s="84"/>
      <c r="H9024" s="31"/>
      <c r="I9024" s="31"/>
      <c r="J9024" s="84"/>
      <c r="K9024" s="31"/>
      <c r="L9024" s="31"/>
      <c r="M9024" s="169"/>
      <c r="N9024" s="148"/>
      <c r="O9024" s="106"/>
      <c r="P9024" s="43"/>
      <c r="Q9024" s="31"/>
      <c r="R9024" s="84"/>
      <c r="S9024" s="31"/>
      <c r="T9024" s="31"/>
      <c r="U9024" s="169"/>
      <c r="V9024" s="150"/>
      <c r="W9024" s="141" t="str" cm="1">
        <f t="array" ref="W9024">IF(SUM(LEN(B9024:V9024))=0,"",IF(OR(OR(ISBLANK(F9024),SUM(LEN(C9024),LEN(D9024))=0),AND(NOT(E9024="Unknown"),ISBLANK(J9024)),AND(NOT(O9024="Unknown"),ISBLANK(R9024))),"Missing Information", INDEX(Table15[Entire Service Line Classification], MATCH(SUMIFS(Table15[Unique ID],Table15[System-Owned Portion],E9024,Table15[If Material Anything Other than "Lead" in Column E,Was Material Ever Previously Lead?],G9024,Table15[Customer-Owned Portion],O9024),Table15[Unique ID],0),0)))</f>
        <v/>
      </c>
      <c r="X9024"/>
    </row>
    <row r="9025" spans="2:24" x14ac:dyDescent="0.25">
      <c r="B9025" s="146"/>
      <c r="C9025" s="31"/>
      <c r="D9025" s="31"/>
      <c r="E9025" s="44"/>
      <c r="F9025" s="43"/>
      <c r="G9025" s="84"/>
      <c r="H9025" s="31"/>
      <c r="I9025" s="31"/>
      <c r="J9025" s="84"/>
      <c r="K9025" s="31"/>
      <c r="L9025" s="31"/>
      <c r="M9025" s="169"/>
      <c r="N9025" s="148"/>
      <c r="O9025" s="106"/>
      <c r="P9025" s="43"/>
      <c r="Q9025" s="31"/>
      <c r="R9025" s="84"/>
      <c r="S9025" s="31"/>
      <c r="T9025" s="31"/>
      <c r="U9025" s="169"/>
      <c r="V9025" s="150"/>
      <c r="W9025" s="141" t="str" cm="1">
        <f t="array" ref="W9025">IF(SUM(LEN(B9025:V9025))=0,"",IF(OR(OR(ISBLANK(F9025),SUM(LEN(C9025),LEN(D9025))=0),AND(NOT(E9025="Unknown"),ISBLANK(J9025)),AND(NOT(O9025="Unknown"),ISBLANK(R9025))),"Missing Information", INDEX(Table15[Entire Service Line Classification], MATCH(SUMIFS(Table15[Unique ID],Table15[System-Owned Portion],E9025,Table15[If Material Anything Other than "Lead" in Column E,Was Material Ever Previously Lead?],G9025,Table15[Customer-Owned Portion],O9025),Table15[Unique ID],0),0)))</f>
        <v/>
      </c>
      <c r="X9025"/>
    </row>
    <row r="9026" spans="2:24" x14ac:dyDescent="0.25">
      <c r="B9026" s="146"/>
      <c r="C9026" s="31"/>
      <c r="D9026" s="31"/>
      <c r="E9026" s="44"/>
      <c r="F9026" s="43"/>
      <c r="G9026" s="84"/>
      <c r="H9026" s="31"/>
      <c r="I9026" s="31"/>
      <c r="J9026" s="84"/>
      <c r="K9026" s="31"/>
      <c r="L9026" s="31"/>
      <c r="M9026" s="169"/>
      <c r="N9026" s="148"/>
      <c r="O9026" s="106"/>
      <c r="P9026" s="43"/>
      <c r="Q9026" s="31"/>
      <c r="R9026" s="84"/>
      <c r="S9026" s="31"/>
      <c r="T9026" s="31"/>
      <c r="U9026" s="169"/>
      <c r="V9026" s="150"/>
      <c r="W9026" s="141" t="str" cm="1">
        <f t="array" ref="W9026">IF(SUM(LEN(B9026:V9026))=0,"",IF(OR(OR(ISBLANK(F9026),SUM(LEN(C9026),LEN(D9026))=0),AND(NOT(E9026="Unknown"),ISBLANK(J9026)),AND(NOT(O9026="Unknown"),ISBLANK(R9026))),"Missing Information", INDEX(Table15[Entire Service Line Classification], MATCH(SUMIFS(Table15[Unique ID],Table15[System-Owned Portion],E9026,Table15[If Material Anything Other than "Lead" in Column E,Was Material Ever Previously Lead?],G9026,Table15[Customer-Owned Portion],O9026),Table15[Unique ID],0),0)))</f>
        <v/>
      </c>
      <c r="X9026"/>
    </row>
    <row r="9027" spans="2:24" x14ac:dyDescent="0.25">
      <c r="B9027" s="146"/>
      <c r="C9027" s="31"/>
      <c r="D9027" s="31"/>
      <c r="E9027" s="44"/>
      <c r="F9027" s="43"/>
      <c r="G9027" s="84"/>
      <c r="H9027" s="31"/>
      <c r="I9027" s="31"/>
      <c r="J9027" s="84"/>
      <c r="K9027" s="31"/>
      <c r="L9027" s="31"/>
      <c r="M9027" s="169"/>
      <c r="N9027" s="148"/>
      <c r="O9027" s="106"/>
      <c r="P9027" s="43"/>
      <c r="Q9027" s="31"/>
      <c r="R9027" s="84"/>
      <c r="S9027" s="31"/>
      <c r="T9027" s="31"/>
      <c r="U9027" s="169"/>
      <c r="V9027" s="150"/>
      <c r="W9027" s="141" t="str" cm="1">
        <f t="array" ref="W9027">IF(SUM(LEN(B9027:V9027))=0,"",IF(OR(OR(ISBLANK(F9027),SUM(LEN(C9027),LEN(D9027))=0),AND(NOT(E9027="Unknown"),ISBLANK(J9027)),AND(NOT(O9027="Unknown"),ISBLANK(R9027))),"Missing Information", INDEX(Table15[Entire Service Line Classification], MATCH(SUMIFS(Table15[Unique ID],Table15[System-Owned Portion],E9027,Table15[If Material Anything Other than "Lead" in Column E,Was Material Ever Previously Lead?],G9027,Table15[Customer-Owned Portion],O9027),Table15[Unique ID],0),0)))</f>
        <v/>
      </c>
      <c r="X9027"/>
    </row>
    <row r="9028" spans="2:24" x14ac:dyDescent="0.25">
      <c r="B9028" s="146"/>
      <c r="C9028" s="31"/>
      <c r="D9028" s="31"/>
      <c r="E9028" s="44"/>
      <c r="F9028" s="43"/>
      <c r="G9028" s="84"/>
      <c r="H9028" s="31"/>
      <c r="I9028" s="31"/>
      <c r="J9028" s="84"/>
      <c r="K9028" s="31"/>
      <c r="L9028" s="31"/>
      <c r="M9028" s="169"/>
      <c r="N9028" s="148"/>
      <c r="O9028" s="106"/>
      <c r="P9028" s="43"/>
      <c r="Q9028" s="31"/>
      <c r="R9028" s="84"/>
      <c r="S9028" s="31"/>
      <c r="T9028" s="31"/>
      <c r="U9028" s="169"/>
      <c r="V9028" s="150"/>
      <c r="W9028" s="141" t="str" cm="1">
        <f t="array" ref="W9028">IF(SUM(LEN(B9028:V9028))=0,"",IF(OR(OR(ISBLANK(F9028),SUM(LEN(C9028),LEN(D9028))=0),AND(NOT(E9028="Unknown"),ISBLANK(J9028)),AND(NOT(O9028="Unknown"),ISBLANK(R9028))),"Missing Information", INDEX(Table15[Entire Service Line Classification], MATCH(SUMIFS(Table15[Unique ID],Table15[System-Owned Portion],E9028,Table15[If Material Anything Other than "Lead" in Column E,Was Material Ever Previously Lead?],G9028,Table15[Customer-Owned Portion],O9028),Table15[Unique ID],0),0)))</f>
        <v/>
      </c>
      <c r="X9028"/>
    </row>
    <row r="9029" spans="2:24" x14ac:dyDescent="0.25">
      <c r="B9029" s="146"/>
      <c r="C9029" s="31"/>
      <c r="D9029" s="31"/>
      <c r="E9029" s="44"/>
      <c r="F9029" s="43"/>
      <c r="G9029" s="84"/>
      <c r="H9029" s="31"/>
      <c r="I9029" s="31"/>
      <c r="J9029" s="84"/>
      <c r="K9029" s="31"/>
      <c r="L9029" s="31"/>
      <c r="M9029" s="169"/>
      <c r="N9029" s="148"/>
      <c r="O9029" s="106"/>
      <c r="P9029" s="43"/>
      <c r="Q9029" s="31"/>
      <c r="R9029" s="84"/>
      <c r="S9029" s="31"/>
      <c r="T9029" s="31"/>
      <c r="U9029" s="169"/>
      <c r="V9029" s="150"/>
      <c r="W9029" s="141" t="str" cm="1">
        <f t="array" ref="W9029">IF(SUM(LEN(B9029:V9029))=0,"",IF(OR(OR(ISBLANK(F9029),SUM(LEN(C9029),LEN(D9029))=0),AND(NOT(E9029="Unknown"),ISBLANK(J9029)),AND(NOT(O9029="Unknown"),ISBLANK(R9029))),"Missing Information", INDEX(Table15[Entire Service Line Classification], MATCH(SUMIFS(Table15[Unique ID],Table15[System-Owned Portion],E9029,Table15[If Material Anything Other than "Lead" in Column E,Was Material Ever Previously Lead?],G9029,Table15[Customer-Owned Portion],O9029),Table15[Unique ID],0),0)))</f>
        <v/>
      </c>
      <c r="X9029"/>
    </row>
    <row r="9030" spans="2:24" x14ac:dyDescent="0.25">
      <c r="B9030" s="146"/>
      <c r="C9030" s="31"/>
      <c r="D9030" s="31"/>
      <c r="E9030" s="44"/>
      <c r="F9030" s="43"/>
      <c r="G9030" s="84"/>
      <c r="H9030" s="31"/>
      <c r="I9030" s="31"/>
      <c r="J9030" s="84"/>
      <c r="K9030" s="31"/>
      <c r="L9030" s="31"/>
      <c r="M9030" s="169"/>
      <c r="N9030" s="148"/>
      <c r="O9030" s="106"/>
      <c r="P9030" s="43"/>
      <c r="Q9030" s="31"/>
      <c r="R9030" s="84"/>
      <c r="S9030" s="31"/>
      <c r="T9030" s="31"/>
      <c r="U9030" s="169"/>
      <c r="V9030" s="150"/>
      <c r="W9030" s="141" t="str" cm="1">
        <f t="array" ref="W9030">IF(SUM(LEN(B9030:V9030))=0,"",IF(OR(OR(ISBLANK(F9030),SUM(LEN(C9030),LEN(D9030))=0),AND(NOT(E9030="Unknown"),ISBLANK(J9030)),AND(NOT(O9030="Unknown"),ISBLANK(R9030))),"Missing Information", INDEX(Table15[Entire Service Line Classification], MATCH(SUMIFS(Table15[Unique ID],Table15[System-Owned Portion],E9030,Table15[If Material Anything Other than "Lead" in Column E,Was Material Ever Previously Lead?],G9030,Table15[Customer-Owned Portion],O9030),Table15[Unique ID],0),0)))</f>
        <v/>
      </c>
      <c r="X9030"/>
    </row>
    <row r="9031" spans="2:24" x14ac:dyDescent="0.25">
      <c r="B9031" s="146"/>
      <c r="C9031" s="31"/>
      <c r="D9031" s="31"/>
      <c r="E9031" s="44"/>
      <c r="F9031" s="43"/>
      <c r="G9031" s="84"/>
      <c r="H9031" s="31"/>
      <c r="I9031" s="31"/>
      <c r="J9031" s="84"/>
      <c r="K9031" s="31"/>
      <c r="L9031" s="31"/>
      <c r="M9031" s="169"/>
      <c r="N9031" s="148"/>
      <c r="O9031" s="106"/>
      <c r="P9031" s="43"/>
      <c r="Q9031" s="31"/>
      <c r="R9031" s="84"/>
      <c r="S9031" s="31"/>
      <c r="T9031" s="31"/>
      <c r="U9031" s="169"/>
      <c r="V9031" s="150"/>
      <c r="W9031" s="141" t="str" cm="1">
        <f t="array" ref="W9031">IF(SUM(LEN(B9031:V9031))=0,"",IF(OR(OR(ISBLANK(F9031),SUM(LEN(C9031),LEN(D9031))=0),AND(NOT(E9031="Unknown"),ISBLANK(J9031)),AND(NOT(O9031="Unknown"),ISBLANK(R9031))),"Missing Information", INDEX(Table15[Entire Service Line Classification], MATCH(SUMIFS(Table15[Unique ID],Table15[System-Owned Portion],E9031,Table15[If Material Anything Other than "Lead" in Column E,Was Material Ever Previously Lead?],G9031,Table15[Customer-Owned Portion],O9031),Table15[Unique ID],0),0)))</f>
        <v/>
      </c>
      <c r="X9031"/>
    </row>
    <row r="9032" spans="2:24" x14ac:dyDescent="0.25">
      <c r="B9032" s="146"/>
      <c r="C9032" s="31"/>
      <c r="D9032" s="31"/>
      <c r="E9032" s="44"/>
      <c r="F9032" s="43"/>
      <c r="G9032" s="84"/>
      <c r="H9032" s="31"/>
      <c r="I9032" s="31"/>
      <c r="J9032" s="84"/>
      <c r="K9032" s="31"/>
      <c r="L9032" s="31"/>
      <c r="M9032" s="169"/>
      <c r="N9032" s="148"/>
      <c r="O9032" s="106"/>
      <c r="P9032" s="43"/>
      <c r="Q9032" s="31"/>
      <c r="R9032" s="84"/>
      <c r="S9032" s="31"/>
      <c r="T9032" s="31"/>
      <c r="U9032" s="169"/>
      <c r="V9032" s="150"/>
      <c r="W9032" s="141" t="str" cm="1">
        <f t="array" ref="W9032">IF(SUM(LEN(B9032:V9032))=0,"",IF(OR(OR(ISBLANK(F9032),SUM(LEN(C9032),LEN(D9032))=0),AND(NOT(E9032="Unknown"),ISBLANK(J9032)),AND(NOT(O9032="Unknown"),ISBLANK(R9032))),"Missing Information", INDEX(Table15[Entire Service Line Classification], MATCH(SUMIFS(Table15[Unique ID],Table15[System-Owned Portion],E9032,Table15[If Material Anything Other than "Lead" in Column E,Was Material Ever Previously Lead?],G9032,Table15[Customer-Owned Portion],O9032),Table15[Unique ID],0),0)))</f>
        <v/>
      </c>
      <c r="X9032"/>
    </row>
    <row r="9033" spans="2:24" x14ac:dyDescent="0.25">
      <c r="B9033" s="146"/>
      <c r="C9033" s="31"/>
      <c r="D9033" s="31"/>
      <c r="E9033" s="44"/>
      <c r="F9033" s="43"/>
      <c r="G9033" s="84"/>
      <c r="H9033" s="31"/>
      <c r="I9033" s="31"/>
      <c r="J9033" s="84"/>
      <c r="K9033" s="31"/>
      <c r="L9033" s="31"/>
      <c r="M9033" s="169"/>
      <c r="N9033" s="148"/>
      <c r="O9033" s="106"/>
      <c r="P9033" s="43"/>
      <c r="Q9033" s="31"/>
      <c r="R9033" s="84"/>
      <c r="S9033" s="31"/>
      <c r="T9033" s="31"/>
      <c r="U9033" s="169"/>
      <c r="V9033" s="150"/>
      <c r="W9033" s="141" t="str" cm="1">
        <f t="array" ref="W9033">IF(SUM(LEN(B9033:V9033))=0,"",IF(OR(OR(ISBLANK(F9033),SUM(LEN(C9033),LEN(D9033))=0),AND(NOT(E9033="Unknown"),ISBLANK(J9033)),AND(NOT(O9033="Unknown"),ISBLANK(R9033))),"Missing Information", INDEX(Table15[Entire Service Line Classification], MATCH(SUMIFS(Table15[Unique ID],Table15[System-Owned Portion],E9033,Table15[If Material Anything Other than "Lead" in Column E,Was Material Ever Previously Lead?],G9033,Table15[Customer-Owned Portion],O9033),Table15[Unique ID],0),0)))</f>
        <v/>
      </c>
      <c r="X9033"/>
    </row>
    <row r="9034" spans="2:24" x14ac:dyDescent="0.25">
      <c r="B9034" s="146"/>
      <c r="C9034" s="31"/>
      <c r="D9034" s="31"/>
      <c r="E9034" s="44"/>
      <c r="F9034" s="43"/>
      <c r="G9034" s="84"/>
      <c r="H9034" s="31"/>
      <c r="I9034" s="31"/>
      <c r="J9034" s="84"/>
      <c r="K9034" s="31"/>
      <c r="L9034" s="31"/>
      <c r="M9034" s="169"/>
      <c r="N9034" s="148"/>
      <c r="O9034" s="106"/>
      <c r="P9034" s="43"/>
      <c r="Q9034" s="31"/>
      <c r="R9034" s="84"/>
      <c r="S9034" s="31"/>
      <c r="T9034" s="31"/>
      <c r="U9034" s="169"/>
      <c r="V9034" s="150"/>
      <c r="W9034" s="141" t="str" cm="1">
        <f t="array" ref="W9034">IF(SUM(LEN(B9034:V9034))=0,"",IF(OR(OR(ISBLANK(F9034),SUM(LEN(C9034),LEN(D9034))=0),AND(NOT(E9034="Unknown"),ISBLANK(J9034)),AND(NOT(O9034="Unknown"),ISBLANK(R9034))),"Missing Information", INDEX(Table15[Entire Service Line Classification], MATCH(SUMIFS(Table15[Unique ID],Table15[System-Owned Portion],E9034,Table15[If Material Anything Other than "Lead" in Column E,Was Material Ever Previously Lead?],G9034,Table15[Customer-Owned Portion],O9034),Table15[Unique ID],0),0)))</f>
        <v/>
      </c>
      <c r="X9034"/>
    </row>
    <row r="9035" spans="2:24" x14ac:dyDescent="0.25">
      <c r="B9035" s="146"/>
      <c r="C9035" s="31"/>
      <c r="D9035" s="31"/>
      <c r="E9035" s="44"/>
      <c r="F9035" s="43"/>
      <c r="G9035" s="84"/>
      <c r="H9035" s="31"/>
      <c r="I9035" s="31"/>
      <c r="J9035" s="84"/>
      <c r="K9035" s="31"/>
      <c r="L9035" s="31"/>
      <c r="M9035" s="169"/>
      <c r="N9035" s="148"/>
      <c r="O9035" s="106"/>
      <c r="P9035" s="43"/>
      <c r="Q9035" s="31"/>
      <c r="R9035" s="84"/>
      <c r="S9035" s="31"/>
      <c r="T9035" s="31"/>
      <c r="U9035" s="169"/>
      <c r="V9035" s="150"/>
      <c r="W9035" s="141" t="str" cm="1">
        <f t="array" ref="W9035">IF(SUM(LEN(B9035:V9035))=0,"",IF(OR(OR(ISBLANK(F9035),SUM(LEN(C9035),LEN(D9035))=0),AND(NOT(E9035="Unknown"),ISBLANK(J9035)),AND(NOT(O9035="Unknown"),ISBLANK(R9035))),"Missing Information", INDEX(Table15[Entire Service Line Classification], MATCH(SUMIFS(Table15[Unique ID],Table15[System-Owned Portion],E9035,Table15[If Material Anything Other than "Lead" in Column E,Was Material Ever Previously Lead?],G9035,Table15[Customer-Owned Portion],O9035),Table15[Unique ID],0),0)))</f>
        <v/>
      </c>
      <c r="X9035"/>
    </row>
    <row r="9036" spans="2:24" x14ac:dyDescent="0.25">
      <c r="B9036" s="146"/>
      <c r="C9036" s="31"/>
      <c r="D9036" s="31"/>
      <c r="E9036" s="44"/>
      <c r="F9036" s="43"/>
      <c r="G9036" s="84"/>
      <c r="H9036" s="31"/>
      <c r="I9036" s="31"/>
      <c r="J9036" s="84"/>
      <c r="K9036" s="31"/>
      <c r="L9036" s="31"/>
      <c r="M9036" s="169"/>
      <c r="N9036" s="148"/>
      <c r="O9036" s="106"/>
      <c r="P9036" s="43"/>
      <c r="Q9036" s="31"/>
      <c r="R9036" s="84"/>
      <c r="S9036" s="31"/>
      <c r="T9036" s="31"/>
      <c r="U9036" s="169"/>
      <c r="V9036" s="150"/>
      <c r="W9036" s="141" t="str" cm="1">
        <f t="array" ref="W9036">IF(SUM(LEN(B9036:V9036))=0,"",IF(OR(OR(ISBLANK(F9036),SUM(LEN(C9036),LEN(D9036))=0),AND(NOT(E9036="Unknown"),ISBLANK(J9036)),AND(NOT(O9036="Unknown"),ISBLANK(R9036))),"Missing Information", INDEX(Table15[Entire Service Line Classification], MATCH(SUMIFS(Table15[Unique ID],Table15[System-Owned Portion],E9036,Table15[If Material Anything Other than "Lead" in Column E,Was Material Ever Previously Lead?],G9036,Table15[Customer-Owned Portion],O9036),Table15[Unique ID],0),0)))</f>
        <v/>
      </c>
      <c r="X9036"/>
    </row>
    <row r="9037" spans="2:24" x14ac:dyDescent="0.25">
      <c r="B9037" s="146"/>
      <c r="C9037" s="31"/>
      <c r="D9037" s="31"/>
      <c r="E9037" s="44"/>
      <c r="F9037" s="43"/>
      <c r="G9037" s="84"/>
      <c r="H9037" s="31"/>
      <c r="I9037" s="31"/>
      <c r="J9037" s="84"/>
      <c r="K9037" s="31"/>
      <c r="L9037" s="31"/>
      <c r="M9037" s="169"/>
      <c r="N9037" s="148"/>
      <c r="O9037" s="106"/>
      <c r="P9037" s="43"/>
      <c r="Q9037" s="31"/>
      <c r="R9037" s="84"/>
      <c r="S9037" s="31"/>
      <c r="T9037" s="31"/>
      <c r="U9037" s="169"/>
      <c r="V9037" s="150"/>
      <c r="W9037" s="141" t="str" cm="1">
        <f t="array" ref="W9037">IF(SUM(LEN(B9037:V9037))=0,"",IF(OR(OR(ISBLANK(F9037),SUM(LEN(C9037),LEN(D9037))=0),AND(NOT(E9037="Unknown"),ISBLANK(J9037)),AND(NOT(O9037="Unknown"),ISBLANK(R9037))),"Missing Information", INDEX(Table15[Entire Service Line Classification], MATCH(SUMIFS(Table15[Unique ID],Table15[System-Owned Portion],E9037,Table15[If Material Anything Other than "Lead" in Column E,Was Material Ever Previously Lead?],G9037,Table15[Customer-Owned Portion],O9037),Table15[Unique ID],0),0)))</f>
        <v/>
      </c>
      <c r="X9037"/>
    </row>
    <row r="9038" spans="2:24" x14ac:dyDescent="0.25">
      <c r="B9038" s="146"/>
      <c r="C9038" s="31"/>
      <c r="D9038" s="31"/>
      <c r="E9038" s="44"/>
      <c r="F9038" s="43"/>
      <c r="G9038" s="84"/>
      <c r="H9038" s="31"/>
      <c r="I9038" s="31"/>
      <c r="J9038" s="84"/>
      <c r="K9038" s="31"/>
      <c r="L9038" s="31"/>
      <c r="M9038" s="169"/>
      <c r="N9038" s="148"/>
      <c r="O9038" s="106"/>
      <c r="P9038" s="43"/>
      <c r="Q9038" s="31"/>
      <c r="R9038" s="84"/>
      <c r="S9038" s="31"/>
      <c r="T9038" s="31"/>
      <c r="U9038" s="169"/>
      <c r="V9038" s="150"/>
      <c r="W9038" s="141" t="str" cm="1">
        <f t="array" ref="W9038">IF(SUM(LEN(B9038:V9038))=0,"",IF(OR(OR(ISBLANK(F9038),SUM(LEN(C9038),LEN(D9038))=0),AND(NOT(E9038="Unknown"),ISBLANK(J9038)),AND(NOT(O9038="Unknown"),ISBLANK(R9038))),"Missing Information", INDEX(Table15[Entire Service Line Classification], MATCH(SUMIFS(Table15[Unique ID],Table15[System-Owned Portion],E9038,Table15[If Material Anything Other than "Lead" in Column E,Was Material Ever Previously Lead?],G9038,Table15[Customer-Owned Portion],O9038),Table15[Unique ID],0),0)))</f>
        <v/>
      </c>
      <c r="X9038"/>
    </row>
    <row r="9039" spans="2:24" x14ac:dyDescent="0.25">
      <c r="B9039" s="146"/>
      <c r="C9039" s="31"/>
      <c r="D9039" s="31"/>
      <c r="E9039" s="44"/>
      <c r="F9039" s="43"/>
      <c r="G9039" s="84"/>
      <c r="H9039" s="31"/>
      <c r="I9039" s="31"/>
      <c r="J9039" s="84"/>
      <c r="K9039" s="31"/>
      <c r="L9039" s="31"/>
      <c r="M9039" s="169"/>
      <c r="N9039" s="148"/>
      <c r="O9039" s="106"/>
      <c r="P9039" s="43"/>
      <c r="Q9039" s="31"/>
      <c r="R9039" s="84"/>
      <c r="S9039" s="31"/>
      <c r="T9039" s="31"/>
      <c r="U9039" s="169"/>
      <c r="V9039" s="150"/>
      <c r="W9039" s="141" t="str" cm="1">
        <f t="array" ref="W9039">IF(SUM(LEN(B9039:V9039))=0,"",IF(OR(OR(ISBLANK(F9039),SUM(LEN(C9039),LEN(D9039))=0),AND(NOT(E9039="Unknown"),ISBLANK(J9039)),AND(NOT(O9039="Unknown"),ISBLANK(R9039))),"Missing Information", INDEX(Table15[Entire Service Line Classification], MATCH(SUMIFS(Table15[Unique ID],Table15[System-Owned Portion],E9039,Table15[If Material Anything Other than "Lead" in Column E,Was Material Ever Previously Lead?],G9039,Table15[Customer-Owned Portion],O9039),Table15[Unique ID],0),0)))</f>
        <v/>
      </c>
      <c r="X9039"/>
    </row>
    <row r="9040" spans="2:24" x14ac:dyDescent="0.25">
      <c r="B9040" s="146"/>
      <c r="C9040" s="31"/>
      <c r="D9040" s="31"/>
      <c r="E9040" s="44"/>
      <c r="F9040" s="43"/>
      <c r="G9040" s="84"/>
      <c r="H9040" s="31"/>
      <c r="I9040" s="31"/>
      <c r="J9040" s="84"/>
      <c r="K9040" s="31"/>
      <c r="L9040" s="31"/>
      <c r="M9040" s="169"/>
      <c r="N9040" s="148"/>
      <c r="O9040" s="106"/>
      <c r="P9040" s="43"/>
      <c r="Q9040" s="31"/>
      <c r="R9040" s="84"/>
      <c r="S9040" s="31"/>
      <c r="T9040" s="31"/>
      <c r="U9040" s="169"/>
      <c r="V9040" s="150"/>
      <c r="W9040" s="141" t="str" cm="1">
        <f t="array" ref="W9040">IF(SUM(LEN(B9040:V9040))=0,"",IF(OR(OR(ISBLANK(F9040),SUM(LEN(C9040),LEN(D9040))=0),AND(NOT(E9040="Unknown"),ISBLANK(J9040)),AND(NOT(O9040="Unknown"),ISBLANK(R9040))),"Missing Information", INDEX(Table15[Entire Service Line Classification], MATCH(SUMIFS(Table15[Unique ID],Table15[System-Owned Portion],E9040,Table15[If Material Anything Other than "Lead" in Column E,Was Material Ever Previously Lead?],G9040,Table15[Customer-Owned Portion],O9040),Table15[Unique ID],0),0)))</f>
        <v/>
      </c>
      <c r="X9040"/>
    </row>
    <row r="9041" spans="2:24" x14ac:dyDescent="0.25">
      <c r="B9041" s="146"/>
      <c r="C9041" s="31"/>
      <c r="D9041" s="31"/>
      <c r="E9041" s="44"/>
      <c r="F9041" s="43"/>
      <c r="G9041" s="84"/>
      <c r="H9041" s="31"/>
      <c r="I9041" s="31"/>
      <c r="J9041" s="84"/>
      <c r="K9041" s="31"/>
      <c r="L9041" s="31"/>
      <c r="M9041" s="169"/>
      <c r="N9041" s="148"/>
      <c r="O9041" s="106"/>
      <c r="P9041" s="43"/>
      <c r="Q9041" s="31"/>
      <c r="R9041" s="84"/>
      <c r="S9041" s="31"/>
      <c r="T9041" s="31"/>
      <c r="U9041" s="169"/>
      <c r="V9041" s="150"/>
      <c r="W9041" s="141" t="str" cm="1">
        <f t="array" ref="W9041">IF(SUM(LEN(B9041:V9041))=0,"",IF(OR(OR(ISBLANK(F9041),SUM(LEN(C9041),LEN(D9041))=0),AND(NOT(E9041="Unknown"),ISBLANK(J9041)),AND(NOT(O9041="Unknown"),ISBLANK(R9041))),"Missing Information", INDEX(Table15[Entire Service Line Classification], MATCH(SUMIFS(Table15[Unique ID],Table15[System-Owned Portion],E9041,Table15[If Material Anything Other than "Lead" in Column E,Was Material Ever Previously Lead?],G9041,Table15[Customer-Owned Portion],O9041),Table15[Unique ID],0),0)))</f>
        <v/>
      </c>
      <c r="X9041"/>
    </row>
    <row r="9042" spans="2:24" x14ac:dyDescent="0.25">
      <c r="B9042" s="146"/>
      <c r="C9042" s="31"/>
      <c r="D9042" s="31"/>
      <c r="E9042" s="44"/>
      <c r="F9042" s="43"/>
      <c r="G9042" s="84"/>
      <c r="H9042" s="31"/>
      <c r="I9042" s="31"/>
      <c r="J9042" s="84"/>
      <c r="K9042" s="31"/>
      <c r="L9042" s="31"/>
      <c r="M9042" s="169"/>
      <c r="N9042" s="148"/>
      <c r="O9042" s="106"/>
      <c r="P9042" s="43"/>
      <c r="Q9042" s="31"/>
      <c r="R9042" s="84"/>
      <c r="S9042" s="31"/>
      <c r="T9042" s="31"/>
      <c r="U9042" s="169"/>
      <c r="V9042" s="150"/>
      <c r="W9042" s="141" t="str" cm="1">
        <f t="array" ref="W9042">IF(SUM(LEN(B9042:V9042))=0,"",IF(OR(OR(ISBLANK(F9042),SUM(LEN(C9042),LEN(D9042))=0),AND(NOT(E9042="Unknown"),ISBLANK(J9042)),AND(NOT(O9042="Unknown"),ISBLANK(R9042))),"Missing Information", INDEX(Table15[Entire Service Line Classification], MATCH(SUMIFS(Table15[Unique ID],Table15[System-Owned Portion],E9042,Table15[If Material Anything Other than "Lead" in Column E,Was Material Ever Previously Lead?],G9042,Table15[Customer-Owned Portion],O9042),Table15[Unique ID],0),0)))</f>
        <v/>
      </c>
      <c r="X9042"/>
    </row>
    <row r="9043" spans="2:24" x14ac:dyDescent="0.25">
      <c r="B9043" s="146"/>
      <c r="C9043" s="31"/>
      <c r="D9043" s="31"/>
      <c r="E9043" s="44"/>
      <c r="F9043" s="43"/>
      <c r="G9043" s="84"/>
      <c r="H9043" s="31"/>
      <c r="I9043" s="31"/>
      <c r="J9043" s="84"/>
      <c r="K9043" s="31"/>
      <c r="L9043" s="31"/>
      <c r="M9043" s="169"/>
      <c r="N9043" s="148"/>
      <c r="O9043" s="106"/>
      <c r="P9043" s="43"/>
      <c r="Q9043" s="31"/>
      <c r="R9043" s="84"/>
      <c r="S9043" s="31"/>
      <c r="T9043" s="31"/>
      <c r="U9043" s="169"/>
      <c r="V9043" s="150"/>
      <c r="W9043" s="141" t="str" cm="1">
        <f t="array" ref="W9043">IF(SUM(LEN(B9043:V9043))=0,"",IF(OR(OR(ISBLANK(F9043),SUM(LEN(C9043),LEN(D9043))=0),AND(NOT(E9043="Unknown"),ISBLANK(J9043)),AND(NOT(O9043="Unknown"),ISBLANK(R9043))),"Missing Information", INDEX(Table15[Entire Service Line Classification], MATCH(SUMIFS(Table15[Unique ID],Table15[System-Owned Portion],E9043,Table15[If Material Anything Other than "Lead" in Column E,Was Material Ever Previously Lead?],G9043,Table15[Customer-Owned Portion],O9043),Table15[Unique ID],0),0)))</f>
        <v/>
      </c>
      <c r="X9043"/>
    </row>
    <row r="9044" spans="2:24" x14ac:dyDescent="0.25">
      <c r="B9044" s="146"/>
      <c r="C9044" s="31"/>
      <c r="D9044" s="31"/>
      <c r="E9044" s="44"/>
      <c r="F9044" s="43"/>
      <c r="G9044" s="84"/>
      <c r="H9044" s="31"/>
      <c r="I9044" s="31"/>
      <c r="J9044" s="84"/>
      <c r="K9044" s="31"/>
      <c r="L9044" s="31"/>
      <c r="M9044" s="169"/>
      <c r="N9044" s="148"/>
      <c r="O9044" s="106"/>
      <c r="P9044" s="43"/>
      <c r="Q9044" s="31"/>
      <c r="R9044" s="84"/>
      <c r="S9044" s="31"/>
      <c r="T9044" s="31"/>
      <c r="U9044" s="169"/>
      <c r="V9044" s="150"/>
      <c r="W9044" s="141" t="str" cm="1">
        <f t="array" ref="W9044">IF(SUM(LEN(B9044:V9044))=0,"",IF(OR(OR(ISBLANK(F9044),SUM(LEN(C9044),LEN(D9044))=0),AND(NOT(E9044="Unknown"),ISBLANK(J9044)),AND(NOT(O9044="Unknown"),ISBLANK(R9044))),"Missing Information", INDEX(Table15[Entire Service Line Classification], MATCH(SUMIFS(Table15[Unique ID],Table15[System-Owned Portion],E9044,Table15[If Material Anything Other than "Lead" in Column E,Was Material Ever Previously Lead?],G9044,Table15[Customer-Owned Portion],O9044),Table15[Unique ID],0),0)))</f>
        <v/>
      </c>
      <c r="X9044"/>
    </row>
    <row r="9045" spans="2:24" x14ac:dyDescent="0.25">
      <c r="B9045" s="146"/>
      <c r="C9045" s="31"/>
      <c r="D9045" s="31"/>
      <c r="E9045" s="44"/>
      <c r="F9045" s="43"/>
      <c r="G9045" s="84"/>
      <c r="H9045" s="31"/>
      <c r="I9045" s="31"/>
      <c r="J9045" s="84"/>
      <c r="K9045" s="31"/>
      <c r="L9045" s="31"/>
      <c r="M9045" s="169"/>
      <c r="N9045" s="148"/>
      <c r="O9045" s="106"/>
      <c r="P9045" s="43"/>
      <c r="Q9045" s="31"/>
      <c r="R9045" s="84"/>
      <c r="S9045" s="31"/>
      <c r="T9045" s="31"/>
      <c r="U9045" s="169"/>
      <c r="V9045" s="150"/>
      <c r="W9045" s="141" t="str" cm="1">
        <f t="array" ref="W9045">IF(SUM(LEN(B9045:V9045))=0,"",IF(OR(OR(ISBLANK(F9045),SUM(LEN(C9045),LEN(D9045))=0),AND(NOT(E9045="Unknown"),ISBLANK(J9045)),AND(NOT(O9045="Unknown"),ISBLANK(R9045))),"Missing Information", INDEX(Table15[Entire Service Line Classification], MATCH(SUMIFS(Table15[Unique ID],Table15[System-Owned Portion],E9045,Table15[If Material Anything Other than "Lead" in Column E,Was Material Ever Previously Lead?],G9045,Table15[Customer-Owned Portion],O9045),Table15[Unique ID],0),0)))</f>
        <v/>
      </c>
      <c r="X9045"/>
    </row>
    <row r="9046" spans="2:24" x14ac:dyDescent="0.25">
      <c r="B9046" s="146"/>
      <c r="C9046" s="31"/>
      <c r="D9046" s="31"/>
      <c r="E9046" s="44"/>
      <c r="F9046" s="43"/>
      <c r="G9046" s="84"/>
      <c r="H9046" s="31"/>
      <c r="I9046" s="31"/>
      <c r="J9046" s="84"/>
      <c r="K9046" s="31"/>
      <c r="L9046" s="31"/>
      <c r="M9046" s="169"/>
      <c r="N9046" s="148"/>
      <c r="O9046" s="106"/>
      <c r="P9046" s="43"/>
      <c r="Q9046" s="31"/>
      <c r="R9046" s="84"/>
      <c r="S9046" s="31"/>
      <c r="T9046" s="31"/>
      <c r="U9046" s="169"/>
      <c r="V9046" s="150"/>
      <c r="W9046" s="141" t="str" cm="1">
        <f t="array" ref="W9046">IF(SUM(LEN(B9046:V9046))=0,"",IF(OR(OR(ISBLANK(F9046),SUM(LEN(C9046),LEN(D9046))=0),AND(NOT(E9046="Unknown"),ISBLANK(J9046)),AND(NOT(O9046="Unknown"),ISBLANK(R9046))),"Missing Information", INDEX(Table15[Entire Service Line Classification], MATCH(SUMIFS(Table15[Unique ID],Table15[System-Owned Portion],E9046,Table15[If Material Anything Other than "Lead" in Column E,Was Material Ever Previously Lead?],G9046,Table15[Customer-Owned Portion],O9046),Table15[Unique ID],0),0)))</f>
        <v/>
      </c>
      <c r="X9046"/>
    </row>
    <row r="9047" spans="2:24" x14ac:dyDescent="0.25">
      <c r="B9047" s="146"/>
      <c r="C9047" s="31"/>
      <c r="D9047" s="31"/>
      <c r="E9047" s="44"/>
      <c r="F9047" s="43"/>
      <c r="G9047" s="84"/>
      <c r="H9047" s="31"/>
      <c r="I9047" s="31"/>
      <c r="J9047" s="84"/>
      <c r="K9047" s="31"/>
      <c r="L9047" s="31"/>
      <c r="M9047" s="169"/>
      <c r="N9047" s="148"/>
      <c r="O9047" s="106"/>
      <c r="P9047" s="43"/>
      <c r="Q9047" s="31"/>
      <c r="R9047" s="84"/>
      <c r="S9047" s="31"/>
      <c r="T9047" s="31"/>
      <c r="U9047" s="169"/>
      <c r="V9047" s="150"/>
      <c r="W9047" s="141" t="str" cm="1">
        <f t="array" ref="W9047">IF(SUM(LEN(B9047:V9047))=0,"",IF(OR(OR(ISBLANK(F9047),SUM(LEN(C9047),LEN(D9047))=0),AND(NOT(E9047="Unknown"),ISBLANK(J9047)),AND(NOT(O9047="Unknown"),ISBLANK(R9047))),"Missing Information", INDEX(Table15[Entire Service Line Classification], MATCH(SUMIFS(Table15[Unique ID],Table15[System-Owned Portion],E9047,Table15[If Material Anything Other than "Lead" in Column E,Was Material Ever Previously Lead?],G9047,Table15[Customer-Owned Portion],O9047),Table15[Unique ID],0),0)))</f>
        <v/>
      </c>
      <c r="X9047"/>
    </row>
    <row r="9048" spans="2:24" x14ac:dyDescent="0.25">
      <c r="B9048" s="146"/>
      <c r="C9048" s="31"/>
      <c r="D9048" s="31"/>
      <c r="E9048" s="44"/>
      <c r="F9048" s="43"/>
      <c r="G9048" s="84"/>
      <c r="H9048" s="31"/>
      <c r="I9048" s="31"/>
      <c r="J9048" s="84"/>
      <c r="K9048" s="31"/>
      <c r="L9048" s="31"/>
      <c r="M9048" s="169"/>
      <c r="N9048" s="148"/>
      <c r="O9048" s="106"/>
      <c r="P9048" s="43"/>
      <c r="Q9048" s="31"/>
      <c r="R9048" s="84"/>
      <c r="S9048" s="31"/>
      <c r="T9048" s="31"/>
      <c r="U9048" s="169"/>
      <c r="V9048" s="150"/>
      <c r="W9048" s="141" t="str" cm="1">
        <f t="array" ref="W9048">IF(SUM(LEN(B9048:V9048))=0,"",IF(OR(OR(ISBLANK(F9048),SUM(LEN(C9048),LEN(D9048))=0),AND(NOT(E9048="Unknown"),ISBLANK(J9048)),AND(NOT(O9048="Unknown"),ISBLANK(R9048))),"Missing Information", INDEX(Table15[Entire Service Line Classification], MATCH(SUMIFS(Table15[Unique ID],Table15[System-Owned Portion],E9048,Table15[If Material Anything Other than "Lead" in Column E,Was Material Ever Previously Lead?],G9048,Table15[Customer-Owned Portion],O9048),Table15[Unique ID],0),0)))</f>
        <v/>
      </c>
      <c r="X9048"/>
    </row>
    <row r="9049" spans="2:24" x14ac:dyDescent="0.25">
      <c r="B9049" s="146"/>
      <c r="C9049" s="31"/>
      <c r="D9049" s="31"/>
      <c r="E9049" s="44"/>
      <c r="F9049" s="43"/>
      <c r="G9049" s="84"/>
      <c r="H9049" s="31"/>
      <c r="I9049" s="31"/>
      <c r="J9049" s="84"/>
      <c r="K9049" s="31"/>
      <c r="L9049" s="31"/>
      <c r="M9049" s="169"/>
      <c r="N9049" s="148"/>
      <c r="O9049" s="106"/>
      <c r="P9049" s="43"/>
      <c r="Q9049" s="31"/>
      <c r="R9049" s="84"/>
      <c r="S9049" s="31"/>
      <c r="T9049" s="31"/>
      <c r="U9049" s="169"/>
      <c r="V9049" s="150"/>
      <c r="W9049" s="141" t="str" cm="1">
        <f t="array" ref="W9049">IF(SUM(LEN(B9049:V9049))=0,"",IF(OR(OR(ISBLANK(F9049),SUM(LEN(C9049),LEN(D9049))=0),AND(NOT(E9049="Unknown"),ISBLANK(J9049)),AND(NOT(O9049="Unknown"),ISBLANK(R9049))),"Missing Information", INDEX(Table15[Entire Service Line Classification], MATCH(SUMIFS(Table15[Unique ID],Table15[System-Owned Portion],E9049,Table15[If Material Anything Other than "Lead" in Column E,Was Material Ever Previously Lead?],G9049,Table15[Customer-Owned Portion],O9049),Table15[Unique ID],0),0)))</f>
        <v/>
      </c>
      <c r="X9049"/>
    </row>
    <row r="9050" spans="2:24" x14ac:dyDescent="0.25">
      <c r="B9050" s="146"/>
      <c r="C9050" s="31"/>
      <c r="D9050" s="31"/>
      <c r="E9050" s="44"/>
      <c r="F9050" s="43"/>
      <c r="G9050" s="84"/>
      <c r="H9050" s="31"/>
      <c r="I9050" s="31"/>
      <c r="J9050" s="84"/>
      <c r="K9050" s="31"/>
      <c r="L9050" s="31"/>
      <c r="M9050" s="169"/>
      <c r="N9050" s="148"/>
      <c r="O9050" s="106"/>
      <c r="P9050" s="43"/>
      <c r="Q9050" s="31"/>
      <c r="R9050" s="84"/>
      <c r="S9050" s="31"/>
      <c r="T9050" s="31"/>
      <c r="U9050" s="169"/>
      <c r="V9050" s="150"/>
      <c r="W9050" s="141" t="str" cm="1">
        <f t="array" ref="W9050">IF(SUM(LEN(B9050:V9050))=0,"",IF(OR(OR(ISBLANK(F9050),SUM(LEN(C9050),LEN(D9050))=0),AND(NOT(E9050="Unknown"),ISBLANK(J9050)),AND(NOT(O9050="Unknown"),ISBLANK(R9050))),"Missing Information", INDEX(Table15[Entire Service Line Classification], MATCH(SUMIFS(Table15[Unique ID],Table15[System-Owned Portion],E9050,Table15[If Material Anything Other than "Lead" in Column E,Was Material Ever Previously Lead?],G9050,Table15[Customer-Owned Portion],O9050),Table15[Unique ID],0),0)))</f>
        <v/>
      </c>
      <c r="X9050"/>
    </row>
    <row r="9051" spans="2:24" x14ac:dyDescent="0.25">
      <c r="B9051" s="146"/>
      <c r="C9051" s="31"/>
      <c r="D9051" s="31"/>
      <c r="E9051" s="44"/>
      <c r="F9051" s="43"/>
      <c r="G9051" s="84"/>
      <c r="H9051" s="31"/>
      <c r="I9051" s="31"/>
      <c r="J9051" s="84"/>
      <c r="K9051" s="31"/>
      <c r="L9051" s="31"/>
      <c r="M9051" s="169"/>
      <c r="N9051" s="148"/>
      <c r="O9051" s="106"/>
      <c r="P9051" s="43"/>
      <c r="Q9051" s="31"/>
      <c r="R9051" s="84"/>
      <c r="S9051" s="31"/>
      <c r="T9051" s="31"/>
      <c r="U9051" s="169"/>
      <c r="V9051" s="150"/>
      <c r="W9051" s="141" t="str" cm="1">
        <f t="array" ref="W9051">IF(SUM(LEN(B9051:V9051))=0,"",IF(OR(OR(ISBLANK(F9051),SUM(LEN(C9051),LEN(D9051))=0),AND(NOT(E9051="Unknown"),ISBLANK(J9051)),AND(NOT(O9051="Unknown"),ISBLANK(R9051))),"Missing Information", INDEX(Table15[Entire Service Line Classification], MATCH(SUMIFS(Table15[Unique ID],Table15[System-Owned Portion],E9051,Table15[If Material Anything Other than "Lead" in Column E,Was Material Ever Previously Lead?],G9051,Table15[Customer-Owned Portion],O9051),Table15[Unique ID],0),0)))</f>
        <v/>
      </c>
      <c r="X9051"/>
    </row>
    <row r="9052" spans="2:24" x14ac:dyDescent="0.25">
      <c r="B9052" s="146"/>
      <c r="C9052" s="31"/>
      <c r="D9052" s="31"/>
      <c r="E9052" s="44"/>
      <c r="F9052" s="43"/>
      <c r="G9052" s="84"/>
      <c r="H9052" s="31"/>
      <c r="I9052" s="31"/>
      <c r="J9052" s="84"/>
      <c r="K9052" s="31"/>
      <c r="L9052" s="31"/>
      <c r="M9052" s="169"/>
      <c r="N9052" s="148"/>
      <c r="O9052" s="106"/>
      <c r="P9052" s="43"/>
      <c r="Q9052" s="31"/>
      <c r="R9052" s="84"/>
      <c r="S9052" s="31"/>
      <c r="T9052" s="31"/>
      <c r="U9052" s="169"/>
      <c r="V9052" s="150"/>
      <c r="W9052" s="141" t="str" cm="1">
        <f t="array" ref="W9052">IF(SUM(LEN(B9052:V9052))=0,"",IF(OR(OR(ISBLANK(F9052),SUM(LEN(C9052),LEN(D9052))=0),AND(NOT(E9052="Unknown"),ISBLANK(J9052)),AND(NOT(O9052="Unknown"),ISBLANK(R9052))),"Missing Information", INDEX(Table15[Entire Service Line Classification], MATCH(SUMIFS(Table15[Unique ID],Table15[System-Owned Portion],E9052,Table15[If Material Anything Other than "Lead" in Column E,Was Material Ever Previously Lead?],G9052,Table15[Customer-Owned Portion],O9052),Table15[Unique ID],0),0)))</f>
        <v/>
      </c>
      <c r="X9052"/>
    </row>
    <row r="9053" spans="2:24" x14ac:dyDescent="0.25">
      <c r="B9053" s="146"/>
      <c r="C9053" s="31"/>
      <c r="D9053" s="31"/>
      <c r="E9053" s="44"/>
      <c r="F9053" s="43"/>
      <c r="G9053" s="84"/>
      <c r="H9053" s="31"/>
      <c r="I9053" s="31"/>
      <c r="J9053" s="84"/>
      <c r="K9053" s="31"/>
      <c r="L9053" s="31"/>
      <c r="M9053" s="169"/>
      <c r="N9053" s="148"/>
      <c r="O9053" s="106"/>
      <c r="P9053" s="43"/>
      <c r="Q9053" s="31"/>
      <c r="R9053" s="84"/>
      <c r="S9053" s="31"/>
      <c r="T9053" s="31"/>
      <c r="U9053" s="169"/>
      <c r="V9053" s="150"/>
      <c r="W9053" s="141" t="str" cm="1">
        <f t="array" ref="W9053">IF(SUM(LEN(B9053:V9053))=0,"",IF(OR(OR(ISBLANK(F9053),SUM(LEN(C9053),LEN(D9053))=0),AND(NOT(E9053="Unknown"),ISBLANK(J9053)),AND(NOT(O9053="Unknown"),ISBLANK(R9053))),"Missing Information", INDEX(Table15[Entire Service Line Classification], MATCH(SUMIFS(Table15[Unique ID],Table15[System-Owned Portion],E9053,Table15[If Material Anything Other than "Lead" in Column E,Was Material Ever Previously Lead?],G9053,Table15[Customer-Owned Portion],O9053),Table15[Unique ID],0),0)))</f>
        <v/>
      </c>
      <c r="X9053"/>
    </row>
    <row r="9054" spans="2:24" x14ac:dyDescent="0.25">
      <c r="B9054" s="146"/>
      <c r="C9054" s="31"/>
      <c r="D9054" s="31"/>
      <c r="E9054" s="44"/>
      <c r="F9054" s="43"/>
      <c r="G9054" s="84"/>
      <c r="H9054" s="31"/>
      <c r="I9054" s="31"/>
      <c r="J9054" s="84"/>
      <c r="K9054" s="31"/>
      <c r="L9054" s="31"/>
      <c r="M9054" s="169"/>
      <c r="N9054" s="148"/>
      <c r="O9054" s="106"/>
      <c r="P9054" s="43"/>
      <c r="Q9054" s="31"/>
      <c r="R9054" s="84"/>
      <c r="S9054" s="31"/>
      <c r="T9054" s="31"/>
      <c r="U9054" s="169"/>
      <c r="V9054" s="150"/>
      <c r="W9054" s="141" t="str" cm="1">
        <f t="array" ref="W9054">IF(SUM(LEN(B9054:V9054))=0,"",IF(OR(OR(ISBLANK(F9054),SUM(LEN(C9054),LEN(D9054))=0),AND(NOT(E9054="Unknown"),ISBLANK(J9054)),AND(NOT(O9054="Unknown"),ISBLANK(R9054))),"Missing Information", INDEX(Table15[Entire Service Line Classification], MATCH(SUMIFS(Table15[Unique ID],Table15[System-Owned Portion],E9054,Table15[If Material Anything Other than "Lead" in Column E,Was Material Ever Previously Lead?],G9054,Table15[Customer-Owned Portion],O9054),Table15[Unique ID],0),0)))</f>
        <v/>
      </c>
      <c r="X9054"/>
    </row>
    <row r="9055" spans="2:24" x14ac:dyDescent="0.25">
      <c r="B9055" s="146"/>
      <c r="C9055" s="31"/>
      <c r="D9055" s="31"/>
      <c r="E9055" s="44"/>
      <c r="F9055" s="43"/>
      <c r="G9055" s="84"/>
      <c r="H9055" s="31"/>
      <c r="I9055" s="31"/>
      <c r="J9055" s="84"/>
      <c r="K9055" s="31"/>
      <c r="L9055" s="31"/>
      <c r="M9055" s="169"/>
      <c r="N9055" s="148"/>
      <c r="O9055" s="106"/>
      <c r="P9055" s="43"/>
      <c r="Q9055" s="31"/>
      <c r="R9055" s="84"/>
      <c r="S9055" s="31"/>
      <c r="T9055" s="31"/>
      <c r="U9055" s="169"/>
      <c r="V9055" s="150"/>
      <c r="W9055" s="141" t="str" cm="1">
        <f t="array" ref="W9055">IF(SUM(LEN(B9055:V9055))=0,"",IF(OR(OR(ISBLANK(F9055),SUM(LEN(C9055),LEN(D9055))=0),AND(NOT(E9055="Unknown"),ISBLANK(J9055)),AND(NOT(O9055="Unknown"),ISBLANK(R9055))),"Missing Information", INDEX(Table15[Entire Service Line Classification], MATCH(SUMIFS(Table15[Unique ID],Table15[System-Owned Portion],E9055,Table15[If Material Anything Other than "Lead" in Column E,Was Material Ever Previously Lead?],G9055,Table15[Customer-Owned Portion],O9055),Table15[Unique ID],0),0)))</f>
        <v/>
      </c>
      <c r="X9055"/>
    </row>
    <row r="9056" spans="2:24" x14ac:dyDescent="0.25">
      <c r="B9056" s="146"/>
      <c r="C9056" s="31"/>
      <c r="D9056" s="31"/>
      <c r="E9056" s="44"/>
      <c r="F9056" s="43"/>
      <c r="G9056" s="84"/>
      <c r="H9056" s="31"/>
      <c r="I9056" s="31"/>
      <c r="J9056" s="84"/>
      <c r="K9056" s="31"/>
      <c r="L9056" s="31"/>
      <c r="M9056" s="169"/>
      <c r="N9056" s="148"/>
      <c r="O9056" s="106"/>
      <c r="P9056" s="43"/>
      <c r="Q9056" s="31"/>
      <c r="R9056" s="84"/>
      <c r="S9056" s="31"/>
      <c r="T9056" s="31"/>
      <c r="U9056" s="169"/>
      <c r="V9056" s="150"/>
      <c r="W9056" s="141" t="str" cm="1">
        <f t="array" ref="W9056">IF(SUM(LEN(B9056:V9056))=0,"",IF(OR(OR(ISBLANK(F9056),SUM(LEN(C9056),LEN(D9056))=0),AND(NOT(E9056="Unknown"),ISBLANK(J9056)),AND(NOT(O9056="Unknown"),ISBLANK(R9056))),"Missing Information", INDEX(Table15[Entire Service Line Classification], MATCH(SUMIFS(Table15[Unique ID],Table15[System-Owned Portion],E9056,Table15[If Material Anything Other than "Lead" in Column E,Was Material Ever Previously Lead?],G9056,Table15[Customer-Owned Portion],O9056),Table15[Unique ID],0),0)))</f>
        <v/>
      </c>
      <c r="X9056"/>
    </row>
    <row r="9057" spans="2:24" x14ac:dyDescent="0.25">
      <c r="B9057" s="146"/>
      <c r="C9057" s="31"/>
      <c r="D9057" s="31"/>
      <c r="E9057" s="44"/>
      <c r="F9057" s="43"/>
      <c r="G9057" s="84"/>
      <c r="H9057" s="31"/>
      <c r="I9057" s="31"/>
      <c r="J9057" s="84"/>
      <c r="K9057" s="31"/>
      <c r="L9057" s="31"/>
      <c r="M9057" s="169"/>
      <c r="N9057" s="148"/>
      <c r="O9057" s="106"/>
      <c r="P9057" s="43"/>
      <c r="Q9057" s="31"/>
      <c r="R9057" s="84"/>
      <c r="S9057" s="31"/>
      <c r="T9057" s="31"/>
      <c r="U9057" s="169"/>
      <c r="V9057" s="150"/>
      <c r="W9057" s="141" t="str" cm="1">
        <f t="array" ref="W9057">IF(SUM(LEN(B9057:V9057))=0,"",IF(OR(OR(ISBLANK(F9057),SUM(LEN(C9057),LEN(D9057))=0),AND(NOT(E9057="Unknown"),ISBLANK(J9057)),AND(NOT(O9057="Unknown"),ISBLANK(R9057))),"Missing Information", INDEX(Table15[Entire Service Line Classification], MATCH(SUMIFS(Table15[Unique ID],Table15[System-Owned Portion],E9057,Table15[If Material Anything Other than "Lead" in Column E,Was Material Ever Previously Lead?],G9057,Table15[Customer-Owned Portion],O9057),Table15[Unique ID],0),0)))</f>
        <v/>
      </c>
      <c r="X9057"/>
    </row>
    <row r="9058" spans="2:24" x14ac:dyDescent="0.25">
      <c r="B9058" s="146"/>
      <c r="C9058" s="31"/>
      <c r="D9058" s="31"/>
      <c r="E9058" s="44"/>
      <c r="F9058" s="43"/>
      <c r="G9058" s="84"/>
      <c r="H9058" s="31"/>
      <c r="I9058" s="31"/>
      <c r="J9058" s="84"/>
      <c r="K9058" s="31"/>
      <c r="L9058" s="31"/>
      <c r="M9058" s="169"/>
      <c r="N9058" s="148"/>
      <c r="O9058" s="106"/>
      <c r="P9058" s="43"/>
      <c r="Q9058" s="31"/>
      <c r="R9058" s="84"/>
      <c r="S9058" s="31"/>
      <c r="T9058" s="31"/>
      <c r="U9058" s="169"/>
      <c r="V9058" s="150"/>
      <c r="W9058" s="141" t="str" cm="1">
        <f t="array" ref="W9058">IF(SUM(LEN(B9058:V9058))=0,"",IF(OR(OR(ISBLANK(F9058),SUM(LEN(C9058),LEN(D9058))=0),AND(NOT(E9058="Unknown"),ISBLANK(J9058)),AND(NOT(O9058="Unknown"),ISBLANK(R9058))),"Missing Information", INDEX(Table15[Entire Service Line Classification], MATCH(SUMIFS(Table15[Unique ID],Table15[System-Owned Portion],E9058,Table15[If Material Anything Other than "Lead" in Column E,Was Material Ever Previously Lead?],G9058,Table15[Customer-Owned Portion],O9058),Table15[Unique ID],0),0)))</f>
        <v/>
      </c>
      <c r="X9058"/>
    </row>
    <row r="9059" spans="2:24" x14ac:dyDescent="0.25">
      <c r="B9059" s="146"/>
      <c r="C9059" s="31"/>
      <c r="D9059" s="31"/>
      <c r="E9059" s="44"/>
      <c r="F9059" s="43"/>
      <c r="G9059" s="84"/>
      <c r="H9059" s="31"/>
      <c r="I9059" s="31"/>
      <c r="J9059" s="84"/>
      <c r="K9059" s="31"/>
      <c r="L9059" s="31"/>
      <c r="M9059" s="169"/>
      <c r="N9059" s="148"/>
      <c r="O9059" s="106"/>
      <c r="P9059" s="43"/>
      <c r="Q9059" s="31"/>
      <c r="R9059" s="84"/>
      <c r="S9059" s="31"/>
      <c r="T9059" s="31"/>
      <c r="U9059" s="169"/>
      <c r="V9059" s="150"/>
      <c r="W9059" s="141" t="str" cm="1">
        <f t="array" ref="W9059">IF(SUM(LEN(B9059:V9059))=0,"",IF(OR(OR(ISBLANK(F9059),SUM(LEN(C9059),LEN(D9059))=0),AND(NOT(E9059="Unknown"),ISBLANK(J9059)),AND(NOT(O9059="Unknown"),ISBLANK(R9059))),"Missing Information", INDEX(Table15[Entire Service Line Classification], MATCH(SUMIFS(Table15[Unique ID],Table15[System-Owned Portion],E9059,Table15[If Material Anything Other than "Lead" in Column E,Was Material Ever Previously Lead?],G9059,Table15[Customer-Owned Portion],O9059),Table15[Unique ID],0),0)))</f>
        <v/>
      </c>
      <c r="X9059"/>
    </row>
    <row r="9060" spans="2:24" x14ac:dyDescent="0.25">
      <c r="B9060" s="146"/>
      <c r="C9060" s="31"/>
      <c r="D9060" s="31"/>
      <c r="E9060" s="44"/>
      <c r="F9060" s="43"/>
      <c r="G9060" s="84"/>
      <c r="H9060" s="31"/>
      <c r="I9060" s="31"/>
      <c r="J9060" s="84"/>
      <c r="K9060" s="31"/>
      <c r="L9060" s="31"/>
      <c r="M9060" s="169"/>
      <c r="N9060" s="148"/>
      <c r="O9060" s="106"/>
      <c r="P9060" s="43"/>
      <c r="Q9060" s="31"/>
      <c r="R9060" s="84"/>
      <c r="S9060" s="31"/>
      <c r="T9060" s="31"/>
      <c r="U9060" s="169"/>
      <c r="V9060" s="150"/>
      <c r="W9060" s="141" t="str" cm="1">
        <f t="array" ref="W9060">IF(SUM(LEN(B9060:V9060))=0,"",IF(OR(OR(ISBLANK(F9060),SUM(LEN(C9060),LEN(D9060))=0),AND(NOT(E9060="Unknown"),ISBLANK(J9060)),AND(NOT(O9060="Unknown"),ISBLANK(R9060))),"Missing Information", INDEX(Table15[Entire Service Line Classification], MATCH(SUMIFS(Table15[Unique ID],Table15[System-Owned Portion],E9060,Table15[If Material Anything Other than "Lead" in Column E,Was Material Ever Previously Lead?],G9060,Table15[Customer-Owned Portion],O9060),Table15[Unique ID],0),0)))</f>
        <v/>
      </c>
      <c r="X9060"/>
    </row>
    <row r="9061" spans="2:24" x14ac:dyDescent="0.25">
      <c r="B9061" s="146"/>
      <c r="C9061" s="31"/>
      <c r="D9061" s="31"/>
      <c r="E9061" s="44"/>
      <c r="F9061" s="43"/>
      <c r="G9061" s="84"/>
      <c r="H9061" s="31"/>
      <c r="I9061" s="31"/>
      <c r="J9061" s="84"/>
      <c r="K9061" s="31"/>
      <c r="L9061" s="31"/>
      <c r="M9061" s="169"/>
      <c r="N9061" s="148"/>
      <c r="O9061" s="106"/>
      <c r="P9061" s="43"/>
      <c r="Q9061" s="31"/>
      <c r="R9061" s="84"/>
      <c r="S9061" s="31"/>
      <c r="T9061" s="31"/>
      <c r="U9061" s="169"/>
      <c r="V9061" s="150"/>
      <c r="W9061" s="141" t="str" cm="1">
        <f t="array" ref="W9061">IF(SUM(LEN(B9061:V9061))=0,"",IF(OR(OR(ISBLANK(F9061),SUM(LEN(C9061),LEN(D9061))=0),AND(NOT(E9061="Unknown"),ISBLANK(J9061)),AND(NOT(O9061="Unknown"),ISBLANK(R9061))),"Missing Information", INDEX(Table15[Entire Service Line Classification], MATCH(SUMIFS(Table15[Unique ID],Table15[System-Owned Portion],E9061,Table15[If Material Anything Other than "Lead" in Column E,Was Material Ever Previously Lead?],G9061,Table15[Customer-Owned Portion],O9061),Table15[Unique ID],0),0)))</f>
        <v/>
      </c>
      <c r="X9061"/>
    </row>
    <row r="9062" spans="2:24" x14ac:dyDescent="0.25">
      <c r="B9062" s="146"/>
      <c r="C9062" s="31"/>
      <c r="D9062" s="31"/>
      <c r="E9062" s="44"/>
      <c r="F9062" s="43"/>
      <c r="G9062" s="84"/>
      <c r="H9062" s="31"/>
      <c r="I9062" s="31"/>
      <c r="J9062" s="84"/>
      <c r="K9062" s="31"/>
      <c r="L9062" s="31"/>
      <c r="M9062" s="169"/>
      <c r="N9062" s="148"/>
      <c r="O9062" s="106"/>
      <c r="P9062" s="43"/>
      <c r="Q9062" s="31"/>
      <c r="R9062" s="84"/>
      <c r="S9062" s="31"/>
      <c r="T9062" s="31"/>
      <c r="U9062" s="169"/>
      <c r="V9062" s="150"/>
      <c r="W9062" s="141" t="str" cm="1">
        <f t="array" ref="W9062">IF(SUM(LEN(B9062:V9062))=0,"",IF(OR(OR(ISBLANK(F9062),SUM(LEN(C9062),LEN(D9062))=0),AND(NOT(E9062="Unknown"),ISBLANK(J9062)),AND(NOT(O9062="Unknown"),ISBLANK(R9062))),"Missing Information", INDEX(Table15[Entire Service Line Classification], MATCH(SUMIFS(Table15[Unique ID],Table15[System-Owned Portion],E9062,Table15[If Material Anything Other than "Lead" in Column E,Was Material Ever Previously Lead?],G9062,Table15[Customer-Owned Portion],O9062),Table15[Unique ID],0),0)))</f>
        <v/>
      </c>
      <c r="X9062"/>
    </row>
    <row r="9063" spans="2:24" x14ac:dyDescent="0.25">
      <c r="B9063" s="146"/>
      <c r="C9063" s="31"/>
      <c r="D9063" s="31"/>
      <c r="E9063" s="44"/>
      <c r="F9063" s="43"/>
      <c r="G9063" s="84"/>
      <c r="H9063" s="31"/>
      <c r="I9063" s="31"/>
      <c r="J9063" s="84"/>
      <c r="K9063" s="31"/>
      <c r="L9063" s="31"/>
      <c r="M9063" s="169"/>
      <c r="N9063" s="148"/>
      <c r="O9063" s="106"/>
      <c r="P9063" s="43"/>
      <c r="Q9063" s="31"/>
      <c r="R9063" s="84"/>
      <c r="S9063" s="31"/>
      <c r="T9063" s="31"/>
      <c r="U9063" s="169"/>
      <c r="V9063" s="150"/>
      <c r="W9063" s="141" t="str" cm="1">
        <f t="array" ref="W9063">IF(SUM(LEN(B9063:V9063))=0,"",IF(OR(OR(ISBLANK(F9063),SUM(LEN(C9063),LEN(D9063))=0),AND(NOT(E9063="Unknown"),ISBLANK(J9063)),AND(NOT(O9063="Unknown"),ISBLANK(R9063))),"Missing Information", INDEX(Table15[Entire Service Line Classification], MATCH(SUMIFS(Table15[Unique ID],Table15[System-Owned Portion],E9063,Table15[If Material Anything Other than "Lead" in Column E,Was Material Ever Previously Lead?],G9063,Table15[Customer-Owned Portion],O9063),Table15[Unique ID],0),0)))</f>
        <v/>
      </c>
      <c r="X9063"/>
    </row>
    <row r="9064" spans="2:24" x14ac:dyDescent="0.25">
      <c r="B9064" s="146"/>
      <c r="C9064" s="31"/>
      <c r="D9064" s="31"/>
      <c r="E9064" s="44"/>
      <c r="F9064" s="43"/>
      <c r="G9064" s="84"/>
      <c r="H9064" s="31"/>
      <c r="I9064" s="31"/>
      <c r="J9064" s="84"/>
      <c r="K9064" s="31"/>
      <c r="L9064" s="31"/>
      <c r="M9064" s="169"/>
      <c r="N9064" s="148"/>
      <c r="O9064" s="106"/>
      <c r="P9064" s="43"/>
      <c r="Q9064" s="31"/>
      <c r="R9064" s="84"/>
      <c r="S9064" s="31"/>
      <c r="T9064" s="31"/>
      <c r="U9064" s="169"/>
      <c r="V9064" s="150"/>
      <c r="W9064" s="141" t="str" cm="1">
        <f t="array" ref="W9064">IF(SUM(LEN(B9064:V9064))=0,"",IF(OR(OR(ISBLANK(F9064),SUM(LEN(C9064),LEN(D9064))=0),AND(NOT(E9064="Unknown"),ISBLANK(J9064)),AND(NOT(O9064="Unknown"),ISBLANK(R9064))),"Missing Information", INDEX(Table15[Entire Service Line Classification], MATCH(SUMIFS(Table15[Unique ID],Table15[System-Owned Portion],E9064,Table15[If Material Anything Other than "Lead" in Column E,Was Material Ever Previously Lead?],G9064,Table15[Customer-Owned Portion],O9064),Table15[Unique ID],0),0)))</f>
        <v/>
      </c>
      <c r="X9064"/>
    </row>
    <row r="9065" spans="2:24" x14ac:dyDescent="0.25">
      <c r="B9065" s="146"/>
      <c r="C9065" s="31"/>
      <c r="D9065" s="31"/>
      <c r="E9065" s="44"/>
      <c r="F9065" s="43"/>
      <c r="G9065" s="84"/>
      <c r="H9065" s="31"/>
      <c r="I9065" s="31"/>
      <c r="J9065" s="84"/>
      <c r="K9065" s="31"/>
      <c r="L9065" s="31"/>
      <c r="M9065" s="169"/>
      <c r="N9065" s="148"/>
      <c r="O9065" s="106"/>
      <c r="P9065" s="43"/>
      <c r="Q9065" s="31"/>
      <c r="R9065" s="84"/>
      <c r="S9065" s="31"/>
      <c r="T9065" s="31"/>
      <c r="U9065" s="169"/>
      <c r="V9065" s="150"/>
      <c r="W9065" s="141" t="str" cm="1">
        <f t="array" ref="W9065">IF(SUM(LEN(B9065:V9065))=0,"",IF(OR(OR(ISBLANK(F9065),SUM(LEN(C9065),LEN(D9065))=0),AND(NOT(E9065="Unknown"),ISBLANK(J9065)),AND(NOT(O9065="Unknown"),ISBLANK(R9065))),"Missing Information", INDEX(Table15[Entire Service Line Classification], MATCH(SUMIFS(Table15[Unique ID],Table15[System-Owned Portion],E9065,Table15[If Material Anything Other than "Lead" in Column E,Was Material Ever Previously Lead?],G9065,Table15[Customer-Owned Portion],O9065),Table15[Unique ID],0),0)))</f>
        <v/>
      </c>
      <c r="X9065"/>
    </row>
    <row r="9066" spans="2:24" x14ac:dyDescent="0.25">
      <c r="B9066" s="146"/>
      <c r="C9066" s="31"/>
      <c r="D9066" s="31"/>
      <c r="E9066" s="44"/>
      <c r="F9066" s="43"/>
      <c r="G9066" s="84"/>
      <c r="H9066" s="31"/>
      <c r="I9066" s="31"/>
      <c r="J9066" s="84"/>
      <c r="K9066" s="31"/>
      <c r="L9066" s="31"/>
      <c r="M9066" s="169"/>
      <c r="N9066" s="148"/>
      <c r="O9066" s="106"/>
      <c r="P9066" s="43"/>
      <c r="Q9066" s="31"/>
      <c r="R9066" s="84"/>
      <c r="S9066" s="31"/>
      <c r="T9066" s="31"/>
      <c r="U9066" s="169"/>
      <c r="V9066" s="150"/>
      <c r="W9066" s="141" t="str" cm="1">
        <f t="array" ref="W9066">IF(SUM(LEN(B9066:V9066))=0,"",IF(OR(OR(ISBLANK(F9066),SUM(LEN(C9066),LEN(D9066))=0),AND(NOT(E9066="Unknown"),ISBLANK(J9066)),AND(NOT(O9066="Unknown"),ISBLANK(R9066))),"Missing Information", INDEX(Table15[Entire Service Line Classification], MATCH(SUMIFS(Table15[Unique ID],Table15[System-Owned Portion],E9066,Table15[If Material Anything Other than "Lead" in Column E,Was Material Ever Previously Lead?],G9066,Table15[Customer-Owned Portion],O9066),Table15[Unique ID],0),0)))</f>
        <v/>
      </c>
      <c r="X9066"/>
    </row>
    <row r="9067" spans="2:24" x14ac:dyDescent="0.25">
      <c r="B9067" s="146"/>
      <c r="C9067" s="31"/>
      <c r="D9067" s="31"/>
      <c r="E9067" s="44"/>
      <c r="F9067" s="43"/>
      <c r="G9067" s="84"/>
      <c r="H9067" s="31"/>
      <c r="I9067" s="31"/>
      <c r="J9067" s="84"/>
      <c r="K9067" s="31"/>
      <c r="L9067" s="31"/>
      <c r="M9067" s="169"/>
      <c r="N9067" s="148"/>
      <c r="O9067" s="106"/>
      <c r="P9067" s="43"/>
      <c r="Q9067" s="31"/>
      <c r="R9067" s="84"/>
      <c r="S9067" s="31"/>
      <c r="T9067" s="31"/>
      <c r="U9067" s="169"/>
      <c r="V9067" s="150"/>
      <c r="W9067" s="141" t="str" cm="1">
        <f t="array" ref="W9067">IF(SUM(LEN(B9067:V9067))=0,"",IF(OR(OR(ISBLANK(F9067),SUM(LEN(C9067),LEN(D9067))=0),AND(NOT(E9067="Unknown"),ISBLANK(J9067)),AND(NOT(O9067="Unknown"),ISBLANK(R9067))),"Missing Information", INDEX(Table15[Entire Service Line Classification], MATCH(SUMIFS(Table15[Unique ID],Table15[System-Owned Portion],E9067,Table15[If Material Anything Other than "Lead" in Column E,Was Material Ever Previously Lead?],G9067,Table15[Customer-Owned Portion],O9067),Table15[Unique ID],0),0)))</f>
        <v/>
      </c>
      <c r="X9067"/>
    </row>
    <row r="9068" spans="2:24" x14ac:dyDescent="0.25">
      <c r="B9068" s="146"/>
      <c r="C9068" s="31"/>
      <c r="D9068" s="31"/>
      <c r="E9068" s="44"/>
      <c r="F9068" s="43"/>
      <c r="G9068" s="84"/>
      <c r="H9068" s="31"/>
      <c r="I9068" s="31"/>
      <c r="J9068" s="84"/>
      <c r="K9068" s="31"/>
      <c r="L9068" s="31"/>
      <c r="M9068" s="169"/>
      <c r="N9068" s="148"/>
      <c r="O9068" s="106"/>
      <c r="P9068" s="43"/>
      <c r="Q9068" s="31"/>
      <c r="R9068" s="84"/>
      <c r="S9068" s="31"/>
      <c r="T9068" s="31"/>
      <c r="U9068" s="169"/>
      <c r="V9068" s="150"/>
      <c r="W9068" s="141" t="str" cm="1">
        <f t="array" ref="W9068">IF(SUM(LEN(B9068:V9068))=0,"",IF(OR(OR(ISBLANK(F9068),SUM(LEN(C9068),LEN(D9068))=0),AND(NOT(E9068="Unknown"),ISBLANK(J9068)),AND(NOT(O9068="Unknown"),ISBLANK(R9068))),"Missing Information", INDEX(Table15[Entire Service Line Classification], MATCH(SUMIFS(Table15[Unique ID],Table15[System-Owned Portion],E9068,Table15[If Material Anything Other than "Lead" in Column E,Was Material Ever Previously Lead?],G9068,Table15[Customer-Owned Portion],O9068),Table15[Unique ID],0),0)))</f>
        <v/>
      </c>
      <c r="X9068"/>
    </row>
    <row r="9069" spans="2:24" x14ac:dyDescent="0.25">
      <c r="B9069" s="146"/>
      <c r="C9069" s="31"/>
      <c r="D9069" s="31"/>
      <c r="E9069" s="44"/>
      <c r="F9069" s="43"/>
      <c r="G9069" s="84"/>
      <c r="H9069" s="31"/>
      <c r="I9069" s="31"/>
      <c r="J9069" s="84"/>
      <c r="K9069" s="31"/>
      <c r="L9069" s="31"/>
      <c r="M9069" s="169"/>
      <c r="N9069" s="148"/>
      <c r="O9069" s="106"/>
      <c r="P9069" s="43"/>
      <c r="Q9069" s="31"/>
      <c r="R9069" s="84"/>
      <c r="S9069" s="31"/>
      <c r="T9069" s="31"/>
      <c r="U9069" s="169"/>
      <c r="V9069" s="150"/>
      <c r="W9069" s="141" t="str" cm="1">
        <f t="array" ref="W9069">IF(SUM(LEN(B9069:V9069))=0,"",IF(OR(OR(ISBLANK(F9069),SUM(LEN(C9069),LEN(D9069))=0),AND(NOT(E9069="Unknown"),ISBLANK(J9069)),AND(NOT(O9069="Unknown"),ISBLANK(R9069))),"Missing Information", INDEX(Table15[Entire Service Line Classification], MATCH(SUMIFS(Table15[Unique ID],Table15[System-Owned Portion],E9069,Table15[If Material Anything Other than "Lead" in Column E,Was Material Ever Previously Lead?],G9069,Table15[Customer-Owned Portion],O9069),Table15[Unique ID],0),0)))</f>
        <v/>
      </c>
      <c r="X9069"/>
    </row>
    <row r="9070" spans="2:24" x14ac:dyDescent="0.25">
      <c r="B9070" s="146"/>
      <c r="C9070" s="31"/>
      <c r="D9070" s="31"/>
      <c r="E9070" s="44"/>
      <c r="F9070" s="43"/>
      <c r="G9070" s="84"/>
      <c r="H9070" s="31"/>
      <c r="I9070" s="31"/>
      <c r="J9070" s="84"/>
      <c r="K9070" s="31"/>
      <c r="L9070" s="31"/>
      <c r="M9070" s="169"/>
      <c r="N9070" s="148"/>
      <c r="O9070" s="106"/>
      <c r="P9070" s="43"/>
      <c r="Q9070" s="31"/>
      <c r="R9070" s="84"/>
      <c r="S9070" s="31"/>
      <c r="T9070" s="31"/>
      <c r="U9070" s="169"/>
      <c r="V9070" s="150"/>
      <c r="W9070" s="141" t="str" cm="1">
        <f t="array" ref="W9070">IF(SUM(LEN(B9070:V9070))=0,"",IF(OR(OR(ISBLANK(F9070),SUM(LEN(C9070),LEN(D9070))=0),AND(NOT(E9070="Unknown"),ISBLANK(J9070)),AND(NOT(O9070="Unknown"),ISBLANK(R9070))),"Missing Information", INDEX(Table15[Entire Service Line Classification], MATCH(SUMIFS(Table15[Unique ID],Table15[System-Owned Portion],E9070,Table15[If Material Anything Other than "Lead" in Column E,Was Material Ever Previously Lead?],G9070,Table15[Customer-Owned Portion],O9070),Table15[Unique ID],0),0)))</f>
        <v/>
      </c>
      <c r="X9070"/>
    </row>
    <row r="9071" spans="2:24" x14ac:dyDescent="0.25">
      <c r="B9071" s="146"/>
      <c r="C9071" s="31"/>
      <c r="D9071" s="31"/>
      <c r="E9071" s="44"/>
      <c r="F9071" s="43"/>
      <c r="G9071" s="84"/>
      <c r="H9071" s="31"/>
      <c r="I9071" s="31"/>
      <c r="J9071" s="84"/>
      <c r="K9071" s="31"/>
      <c r="L9071" s="31"/>
      <c r="M9071" s="169"/>
      <c r="N9071" s="148"/>
      <c r="O9071" s="106"/>
      <c r="P9071" s="43"/>
      <c r="Q9071" s="31"/>
      <c r="R9071" s="84"/>
      <c r="S9071" s="31"/>
      <c r="T9071" s="31"/>
      <c r="U9071" s="169"/>
      <c r="V9071" s="150"/>
      <c r="W9071" s="141" t="str" cm="1">
        <f t="array" ref="W9071">IF(SUM(LEN(B9071:V9071))=0,"",IF(OR(OR(ISBLANK(F9071),SUM(LEN(C9071),LEN(D9071))=0),AND(NOT(E9071="Unknown"),ISBLANK(J9071)),AND(NOT(O9071="Unknown"),ISBLANK(R9071))),"Missing Information", INDEX(Table15[Entire Service Line Classification], MATCH(SUMIFS(Table15[Unique ID],Table15[System-Owned Portion],E9071,Table15[If Material Anything Other than "Lead" in Column E,Was Material Ever Previously Lead?],G9071,Table15[Customer-Owned Portion],O9071),Table15[Unique ID],0),0)))</f>
        <v/>
      </c>
      <c r="X9071"/>
    </row>
    <row r="9072" spans="2:24" x14ac:dyDescent="0.25">
      <c r="B9072" s="146"/>
      <c r="C9072" s="31"/>
      <c r="D9072" s="31"/>
      <c r="E9072" s="44"/>
      <c r="F9072" s="43"/>
      <c r="G9072" s="84"/>
      <c r="H9072" s="31"/>
      <c r="I9072" s="31"/>
      <c r="J9072" s="84"/>
      <c r="K9072" s="31"/>
      <c r="L9072" s="31"/>
      <c r="M9072" s="169"/>
      <c r="N9072" s="148"/>
      <c r="O9072" s="106"/>
      <c r="P9072" s="43"/>
      <c r="Q9072" s="31"/>
      <c r="R9072" s="84"/>
      <c r="S9072" s="31"/>
      <c r="T9072" s="31"/>
      <c r="U9072" s="169"/>
      <c r="V9072" s="150"/>
      <c r="W9072" s="141" t="str" cm="1">
        <f t="array" ref="W9072">IF(SUM(LEN(B9072:V9072))=0,"",IF(OR(OR(ISBLANK(F9072),SUM(LEN(C9072),LEN(D9072))=0),AND(NOT(E9072="Unknown"),ISBLANK(J9072)),AND(NOT(O9072="Unknown"),ISBLANK(R9072))),"Missing Information", INDEX(Table15[Entire Service Line Classification], MATCH(SUMIFS(Table15[Unique ID],Table15[System-Owned Portion],E9072,Table15[If Material Anything Other than "Lead" in Column E,Was Material Ever Previously Lead?],G9072,Table15[Customer-Owned Portion],O9072),Table15[Unique ID],0),0)))</f>
        <v/>
      </c>
      <c r="X9072"/>
    </row>
    <row r="9073" spans="2:24" x14ac:dyDescent="0.25">
      <c r="B9073" s="146"/>
      <c r="C9073" s="31"/>
      <c r="D9073" s="31"/>
      <c r="E9073" s="44"/>
      <c r="F9073" s="43"/>
      <c r="G9073" s="84"/>
      <c r="H9073" s="31"/>
      <c r="I9073" s="31"/>
      <c r="J9073" s="84"/>
      <c r="K9073" s="31"/>
      <c r="L9073" s="31"/>
      <c r="M9073" s="169"/>
      <c r="N9073" s="148"/>
      <c r="O9073" s="106"/>
      <c r="P9073" s="43"/>
      <c r="Q9073" s="31"/>
      <c r="R9073" s="84"/>
      <c r="S9073" s="31"/>
      <c r="T9073" s="31"/>
      <c r="U9073" s="169"/>
      <c r="V9073" s="150"/>
      <c r="W9073" s="141" t="str" cm="1">
        <f t="array" ref="W9073">IF(SUM(LEN(B9073:V9073))=0,"",IF(OR(OR(ISBLANK(F9073),SUM(LEN(C9073),LEN(D9073))=0),AND(NOT(E9073="Unknown"),ISBLANK(J9073)),AND(NOT(O9073="Unknown"),ISBLANK(R9073))),"Missing Information", INDEX(Table15[Entire Service Line Classification], MATCH(SUMIFS(Table15[Unique ID],Table15[System-Owned Portion],E9073,Table15[If Material Anything Other than "Lead" in Column E,Was Material Ever Previously Lead?],G9073,Table15[Customer-Owned Portion],O9073),Table15[Unique ID],0),0)))</f>
        <v/>
      </c>
      <c r="X9073"/>
    </row>
    <row r="9074" spans="2:24" x14ac:dyDescent="0.25">
      <c r="B9074" s="146"/>
      <c r="C9074" s="31"/>
      <c r="D9074" s="31"/>
      <c r="E9074" s="44"/>
      <c r="F9074" s="43"/>
      <c r="G9074" s="84"/>
      <c r="H9074" s="31"/>
      <c r="I9074" s="31"/>
      <c r="J9074" s="84"/>
      <c r="K9074" s="31"/>
      <c r="L9074" s="31"/>
      <c r="M9074" s="169"/>
      <c r="N9074" s="148"/>
      <c r="O9074" s="106"/>
      <c r="P9074" s="43"/>
      <c r="Q9074" s="31"/>
      <c r="R9074" s="84"/>
      <c r="S9074" s="31"/>
      <c r="T9074" s="31"/>
      <c r="U9074" s="169"/>
      <c r="V9074" s="150"/>
      <c r="W9074" s="141" t="str" cm="1">
        <f t="array" ref="W9074">IF(SUM(LEN(B9074:V9074))=0,"",IF(OR(OR(ISBLANK(F9074),SUM(LEN(C9074),LEN(D9074))=0),AND(NOT(E9074="Unknown"),ISBLANK(J9074)),AND(NOT(O9074="Unknown"),ISBLANK(R9074))),"Missing Information", INDEX(Table15[Entire Service Line Classification], MATCH(SUMIFS(Table15[Unique ID],Table15[System-Owned Portion],E9074,Table15[If Material Anything Other than "Lead" in Column E,Was Material Ever Previously Lead?],G9074,Table15[Customer-Owned Portion],O9074),Table15[Unique ID],0),0)))</f>
        <v/>
      </c>
      <c r="X9074"/>
    </row>
    <row r="9075" spans="2:24" x14ac:dyDescent="0.25">
      <c r="B9075" s="146"/>
      <c r="C9075" s="31"/>
      <c r="D9075" s="31"/>
      <c r="E9075" s="44"/>
      <c r="F9075" s="43"/>
      <c r="G9075" s="84"/>
      <c r="H9075" s="31"/>
      <c r="I9075" s="31"/>
      <c r="J9075" s="84"/>
      <c r="K9075" s="31"/>
      <c r="L9075" s="31"/>
      <c r="M9075" s="169"/>
      <c r="N9075" s="148"/>
      <c r="O9075" s="106"/>
      <c r="P9075" s="43"/>
      <c r="Q9075" s="31"/>
      <c r="R9075" s="84"/>
      <c r="S9075" s="31"/>
      <c r="T9075" s="31"/>
      <c r="U9075" s="169"/>
      <c r="V9075" s="150"/>
      <c r="W9075" s="141" t="str" cm="1">
        <f t="array" ref="W9075">IF(SUM(LEN(B9075:V9075))=0,"",IF(OR(OR(ISBLANK(F9075),SUM(LEN(C9075),LEN(D9075))=0),AND(NOT(E9075="Unknown"),ISBLANK(J9075)),AND(NOT(O9075="Unknown"),ISBLANK(R9075))),"Missing Information", INDEX(Table15[Entire Service Line Classification], MATCH(SUMIFS(Table15[Unique ID],Table15[System-Owned Portion],E9075,Table15[If Material Anything Other than "Lead" in Column E,Was Material Ever Previously Lead?],G9075,Table15[Customer-Owned Portion],O9075),Table15[Unique ID],0),0)))</f>
        <v/>
      </c>
      <c r="X9075"/>
    </row>
    <row r="9076" spans="2:24" x14ac:dyDescent="0.25">
      <c r="B9076" s="146"/>
      <c r="C9076" s="31"/>
      <c r="D9076" s="31"/>
      <c r="E9076" s="44"/>
      <c r="F9076" s="43"/>
      <c r="G9076" s="84"/>
      <c r="H9076" s="31"/>
      <c r="I9076" s="31"/>
      <c r="J9076" s="84"/>
      <c r="K9076" s="31"/>
      <c r="L9076" s="31"/>
      <c r="M9076" s="169"/>
      <c r="N9076" s="148"/>
      <c r="O9076" s="106"/>
      <c r="P9076" s="43"/>
      <c r="Q9076" s="31"/>
      <c r="R9076" s="84"/>
      <c r="S9076" s="31"/>
      <c r="T9076" s="31"/>
      <c r="U9076" s="169"/>
      <c r="V9076" s="150"/>
      <c r="W9076" s="141" t="str" cm="1">
        <f t="array" ref="W9076">IF(SUM(LEN(B9076:V9076))=0,"",IF(OR(OR(ISBLANK(F9076),SUM(LEN(C9076),LEN(D9076))=0),AND(NOT(E9076="Unknown"),ISBLANK(J9076)),AND(NOT(O9076="Unknown"),ISBLANK(R9076))),"Missing Information", INDEX(Table15[Entire Service Line Classification], MATCH(SUMIFS(Table15[Unique ID],Table15[System-Owned Portion],E9076,Table15[If Material Anything Other than "Lead" in Column E,Was Material Ever Previously Lead?],G9076,Table15[Customer-Owned Portion],O9076),Table15[Unique ID],0),0)))</f>
        <v/>
      </c>
      <c r="X9076"/>
    </row>
    <row r="9077" spans="2:24" x14ac:dyDescent="0.25">
      <c r="B9077" s="146"/>
      <c r="C9077" s="31"/>
      <c r="D9077" s="31"/>
      <c r="E9077" s="44"/>
      <c r="F9077" s="43"/>
      <c r="G9077" s="84"/>
      <c r="H9077" s="31"/>
      <c r="I9077" s="31"/>
      <c r="J9077" s="84"/>
      <c r="K9077" s="31"/>
      <c r="L9077" s="31"/>
      <c r="M9077" s="169"/>
      <c r="N9077" s="148"/>
      <c r="O9077" s="106"/>
      <c r="P9077" s="43"/>
      <c r="Q9077" s="31"/>
      <c r="R9077" s="84"/>
      <c r="S9077" s="31"/>
      <c r="T9077" s="31"/>
      <c r="U9077" s="169"/>
      <c r="V9077" s="150"/>
      <c r="W9077" s="141" t="str" cm="1">
        <f t="array" ref="W9077">IF(SUM(LEN(B9077:V9077))=0,"",IF(OR(OR(ISBLANK(F9077),SUM(LEN(C9077),LEN(D9077))=0),AND(NOT(E9077="Unknown"),ISBLANK(J9077)),AND(NOT(O9077="Unknown"),ISBLANK(R9077))),"Missing Information", INDEX(Table15[Entire Service Line Classification], MATCH(SUMIFS(Table15[Unique ID],Table15[System-Owned Portion],E9077,Table15[If Material Anything Other than "Lead" in Column E,Was Material Ever Previously Lead?],G9077,Table15[Customer-Owned Portion],O9077),Table15[Unique ID],0),0)))</f>
        <v/>
      </c>
      <c r="X9077"/>
    </row>
    <row r="9078" spans="2:24" x14ac:dyDescent="0.25">
      <c r="B9078" s="146"/>
      <c r="C9078" s="31"/>
      <c r="D9078" s="31"/>
      <c r="E9078" s="44"/>
      <c r="F9078" s="43"/>
      <c r="G9078" s="84"/>
      <c r="H9078" s="31"/>
      <c r="I9078" s="31"/>
      <c r="J9078" s="84"/>
      <c r="K9078" s="31"/>
      <c r="L9078" s="31"/>
      <c r="M9078" s="169"/>
      <c r="N9078" s="148"/>
      <c r="O9078" s="106"/>
      <c r="P9078" s="43"/>
      <c r="Q9078" s="31"/>
      <c r="R9078" s="84"/>
      <c r="S9078" s="31"/>
      <c r="T9078" s="31"/>
      <c r="U9078" s="169"/>
      <c r="V9078" s="150"/>
      <c r="W9078" s="141" t="str" cm="1">
        <f t="array" ref="W9078">IF(SUM(LEN(B9078:V9078))=0,"",IF(OR(OR(ISBLANK(F9078),SUM(LEN(C9078),LEN(D9078))=0),AND(NOT(E9078="Unknown"),ISBLANK(J9078)),AND(NOT(O9078="Unknown"),ISBLANK(R9078))),"Missing Information", INDEX(Table15[Entire Service Line Classification], MATCH(SUMIFS(Table15[Unique ID],Table15[System-Owned Portion],E9078,Table15[If Material Anything Other than "Lead" in Column E,Was Material Ever Previously Lead?],G9078,Table15[Customer-Owned Portion],O9078),Table15[Unique ID],0),0)))</f>
        <v/>
      </c>
      <c r="X9078"/>
    </row>
    <row r="9079" spans="2:24" x14ac:dyDescent="0.25">
      <c r="B9079" s="146"/>
      <c r="C9079" s="31"/>
      <c r="D9079" s="31"/>
      <c r="E9079" s="44"/>
      <c r="F9079" s="43"/>
      <c r="G9079" s="84"/>
      <c r="H9079" s="31"/>
      <c r="I9079" s="31"/>
      <c r="J9079" s="84"/>
      <c r="K9079" s="31"/>
      <c r="L9079" s="31"/>
      <c r="M9079" s="169"/>
      <c r="N9079" s="148"/>
      <c r="O9079" s="106"/>
      <c r="P9079" s="43"/>
      <c r="Q9079" s="31"/>
      <c r="R9079" s="84"/>
      <c r="S9079" s="31"/>
      <c r="T9079" s="31"/>
      <c r="U9079" s="169"/>
      <c r="V9079" s="150"/>
      <c r="W9079" s="141" t="str" cm="1">
        <f t="array" ref="W9079">IF(SUM(LEN(B9079:V9079))=0,"",IF(OR(OR(ISBLANK(F9079),SUM(LEN(C9079),LEN(D9079))=0),AND(NOT(E9079="Unknown"),ISBLANK(J9079)),AND(NOT(O9079="Unknown"),ISBLANK(R9079))),"Missing Information", INDEX(Table15[Entire Service Line Classification], MATCH(SUMIFS(Table15[Unique ID],Table15[System-Owned Portion],E9079,Table15[If Material Anything Other than "Lead" in Column E,Was Material Ever Previously Lead?],G9079,Table15[Customer-Owned Portion],O9079),Table15[Unique ID],0),0)))</f>
        <v/>
      </c>
      <c r="X9079"/>
    </row>
    <row r="9080" spans="2:24" x14ac:dyDescent="0.25">
      <c r="B9080" s="146"/>
      <c r="C9080" s="31"/>
      <c r="D9080" s="31"/>
      <c r="E9080" s="44"/>
      <c r="F9080" s="43"/>
      <c r="G9080" s="84"/>
      <c r="H9080" s="31"/>
      <c r="I9080" s="31"/>
      <c r="J9080" s="84"/>
      <c r="K9080" s="31"/>
      <c r="L9080" s="31"/>
      <c r="M9080" s="169"/>
      <c r="N9080" s="148"/>
      <c r="O9080" s="106"/>
      <c r="P9080" s="43"/>
      <c r="Q9080" s="31"/>
      <c r="R9080" s="84"/>
      <c r="S9080" s="31"/>
      <c r="T9080" s="31"/>
      <c r="U9080" s="169"/>
      <c r="V9080" s="150"/>
      <c r="W9080" s="141" t="str" cm="1">
        <f t="array" ref="W9080">IF(SUM(LEN(B9080:V9080))=0,"",IF(OR(OR(ISBLANK(F9080),SUM(LEN(C9080),LEN(D9080))=0),AND(NOT(E9080="Unknown"),ISBLANK(J9080)),AND(NOT(O9080="Unknown"),ISBLANK(R9080))),"Missing Information", INDEX(Table15[Entire Service Line Classification], MATCH(SUMIFS(Table15[Unique ID],Table15[System-Owned Portion],E9080,Table15[If Material Anything Other than "Lead" in Column E,Was Material Ever Previously Lead?],G9080,Table15[Customer-Owned Portion],O9080),Table15[Unique ID],0),0)))</f>
        <v/>
      </c>
      <c r="X9080"/>
    </row>
    <row r="9081" spans="2:24" x14ac:dyDescent="0.25">
      <c r="B9081" s="146"/>
      <c r="C9081" s="31"/>
      <c r="D9081" s="31"/>
      <c r="E9081" s="44"/>
      <c r="F9081" s="43"/>
      <c r="G9081" s="84"/>
      <c r="H9081" s="31"/>
      <c r="I9081" s="31"/>
      <c r="J9081" s="84"/>
      <c r="K9081" s="31"/>
      <c r="L9081" s="31"/>
      <c r="M9081" s="169"/>
      <c r="N9081" s="148"/>
      <c r="O9081" s="106"/>
      <c r="P9081" s="43"/>
      <c r="Q9081" s="31"/>
      <c r="R9081" s="84"/>
      <c r="S9081" s="31"/>
      <c r="T9081" s="31"/>
      <c r="U9081" s="169"/>
      <c r="V9081" s="150"/>
      <c r="W9081" s="141" t="str" cm="1">
        <f t="array" ref="W9081">IF(SUM(LEN(B9081:V9081))=0,"",IF(OR(OR(ISBLANK(F9081),SUM(LEN(C9081),LEN(D9081))=0),AND(NOT(E9081="Unknown"),ISBLANK(J9081)),AND(NOT(O9081="Unknown"),ISBLANK(R9081))),"Missing Information", INDEX(Table15[Entire Service Line Classification], MATCH(SUMIFS(Table15[Unique ID],Table15[System-Owned Portion],E9081,Table15[If Material Anything Other than "Lead" in Column E,Was Material Ever Previously Lead?],G9081,Table15[Customer-Owned Portion],O9081),Table15[Unique ID],0),0)))</f>
        <v/>
      </c>
      <c r="X9081"/>
    </row>
    <row r="9082" spans="2:24" x14ac:dyDescent="0.25">
      <c r="B9082" s="146"/>
      <c r="C9082" s="31"/>
      <c r="D9082" s="31"/>
      <c r="E9082" s="44"/>
      <c r="F9082" s="43"/>
      <c r="G9082" s="84"/>
      <c r="H9082" s="31"/>
      <c r="I9082" s="31"/>
      <c r="J9082" s="84"/>
      <c r="K9082" s="31"/>
      <c r="L9082" s="31"/>
      <c r="M9082" s="169"/>
      <c r="N9082" s="148"/>
      <c r="O9082" s="106"/>
      <c r="P9082" s="43"/>
      <c r="Q9082" s="31"/>
      <c r="R9082" s="84"/>
      <c r="S9082" s="31"/>
      <c r="T9082" s="31"/>
      <c r="U9082" s="169"/>
      <c r="V9082" s="150"/>
      <c r="W9082" s="141" t="str" cm="1">
        <f t="array" ref="W9082">IF(SUM(LEN(B9082:V9082))=0,"",IF(OR(OR(ISBLANK(F9082),SUM(LEN(C9082),LEN(D9082))=0),AND(NOT(E9082="Unknown"),ISBLANK(J9082)),AND(NOT(O9082="Unknown"),ISBLANK(R9082))),"Missing Information", INDEX(Table15[Entire Service Line Classification], MATCH(SUMIFS(Table15[Unique ID],Table15[System-Owned Portion],E9082,Table15[If Material Anything Other than "Lead" in Column E,Was Material Ever Previously Lead?],G9082,Table15[Customer-Owned Portion],O9082),Table15[Unique ID],0),0)))</f>
        <v/>
      </c>
      <c r="X9082"/>
    </row>
    <row r="9083" spans="2:24" x14ac:dyDescent="0.25">
      <c r="B9083" s="146"/>
      <c r="C9083" s="31"/>
      <c r="D9083" s="31"/>
      <c r="E9083" s="44"/>
      <c r="F9083" s="43"/>
      <c r="G9083" s="84"/>
      <c r="H9083" s="31"/>
      <c r="I9083" s="31"/>
      <c r="J9083" s="84"/>
      <c r="K9083" s="31"/>
      <c r="L9083" s="31"/>
      <c r="M9083" s="169"/>
      <c r="N9083" s="148"/>
      <c r="O9083" s="106"/>
      <c r="P9083" s="43"/>
      <c r="Q9083" s="31"/>
      <c r="R9083" s="84"/>
      <c r="S9083" s="31"/>
      <c r="T9083" s="31"/>
      <c r="U9083" s="169"/>
      <c r="V9083" s="150"/>
      <c r="W9083" s="141" t="str" cm="1">
        <f t="array" ref="W9083">IF(SUM(LEN(B9083:V9083))=0,"",IF(OR(OR(ISBLANK(F9083),SUM(LEN(C9083),LEN(D9083))=0),AND(NOT(E9083="Unknown"),ISBLANK(J9083)),AND(NOT(O9083="Unknown"),ISBLANK(R9083))),"Missing Information", INDEX(Table15[Entire Service Line Classification], MATCH(SUMIFS(Table15[Unique ID],Table15[System-Owned Portion],E9083,Table15[If Material Anything Other than "Lead" in Column E,Was Material Ever Previously Lead?],G9083,Table15[Customer-Owned Portion],O9083),Table15[Unique ID],0),0)))</f>
        <v/>
      </c>
      <c r="X9083"/>
    </row>
    <row r="9084" spans="2:24" x14ac:dyDescent="0.25">
      <c r="B9084" s="146"/>
      <c r="C9084" s="31"/>
      <c r="D9084" s="31"/>
      <c r="E9084" s="44"/>
      <c r="F9084" s="43"/>
      <c r="G9084" s="84"/>
      <c r="H9084" s="31"/>
      <c r="I9084" s="31"/>
      <c r="J9084" s="84"/>
      <c r="K9084" s="31"/>
      <c r="L9084" s="31"/>
      <c r="M9084" s="169"/>
      <c r="N9084" s="148"/>
      <c r="O9084" s="106"/>
      <c r="P9084" s="43"/>
      <c r="Q9084" s="31"/>
      <c r="R9084" s="84"/>
      <c r="S9084" s="31"/>
      <c r="T9084" s="31"/>
      <c r="U9084" s="169"/>
      <c r="V9084" s="150"/>
      <c r="W9084" s="141" t="str" cm="1">
        <f t="array" ref="W9084">IF(SUM(LEN(B9084:V9084))=0,"",IF(OR(OR(ISBLANK(F9084),SUM(LEN(C9084),LEN(D9084))=0),AND(NOT(E9084="Unknown"),ISBLANK(J9084)),AND(NOT(O9084="Unknown"),ISBLANK(R9084))),"Missing Information", INDEX(Table15[Entire Service Line Classification], MATCH(SUMIFS(Table15[Unique ID],Table15[System-Owned Portion],E9084,Table15[If Material Anything Other than "Lead" in Column E,Was Material Ever Previously Lead?],G9084,Table15[Customer-Owned Portion],O9084),Table15[Unique ID],0),0)))</f>
        <v/>
      </c>
      <c r="X9084"/>
    </row>
    <row r="9085" spans="2:24" x14ac:dyDescent="0.25">
      <c r="B9085" s="146"/>
      <c r="C9085" s="31"/>
      <c r="D9085" s="31"/>
      <c r="E9085" s="44"/>
      <c r="F9085" s="43"/>
      <c r="G9085" s="84"/>
      <c r="H9085" s="31"/>
      <c r="I9085" s="31"/>
      <c r="J9085" s="84"/>
      <c r="K9085" s="31"/>
      <c r="L9085" s="31"/>
      <c r="M9085" s="169"/>
      <c r="N9085" s="148"/>
      <c r="O9085" s="106"/>
      <c r="P9085" s="43"/>
      <c r="Q9085" s="31"/>
      <c r="R9085" s="84"/>
      <c r="S9085" s="31"/>
      <c r="T9085" s="31"/>
      <c r="U9085" s="169"/>
      <c r="V9085" s="150"/>
      <c r="W9085" s="141" t="str" cm="1">
        <f t="array" ref="W9085">IF(SUM(LEN(B9085:V9085))=0,"",IF(OR(OR(ISBLANK(F9085),SUM(LEN(C9085),LEN(D9085))=0),AND(NOT(E9085="Unknown"),ISBLANK(J9085)),AND(NOT(O9085="Unknown"),ISBLANK(R9085))),"Missing Information", INDEX(Table15[Entire Service Line Classification], MATCH(SUMIFS(Table15[Unique ID],Table15[System-Owned Portion],E9085,Table15[If Material Anything Other than "Lead" in Column E,Was Material Ever Previously Lead?],G9085,Table15[Customer-Owned Portion],O9085),Table15[Unique ID],0),0)))</f>
        <v/>
      </c>
      <c r="X9085"/>
    </row>
    <row r="9086" spans="2:24" x14ac:dyDescent="0.25">
      <c r="B9086" s="146"/>
      <c r="C9086" s="31"/>
      <c r="D9086" s="31"/>
      <c r="E9086" s="44"/>
      <c r="F9086" s="43"/>
      <c r="G9086" s="84"/>
      <c r="H9086" s="31"/>
      <c r="I9086" s="31"/>
      <c r="J9086" s="84"/>
      <c r="K9086" s="31"/>
      <c r="L9086" s="31"/>
      <c r="M9086" s="169"/>
      <c r="N9086" s="148"/>
      <c r="O9086" s="106"/>
      <c r="P9086" s="43"/>
      <c r="Q9086" s="31"/>
      <c r="R9086" s="84"/>
      <c r="S9086" s="31"/>
      <c r="T9086" s="31"/>
      <c r="U9086" s="169"/>
      <c r="V9086" s="150"/>
      <c r="W9086" s="141" t="str" cm="1">
        <f t="array" ref="W9086">IF(SUM(LEN(B9086:V9086))=0,"",IF(OR(OR(ISBLANK(F9086),SUM(LEN(C9086),LEN(D9086))=0),AND(NOT(E9086="Unknown"),ISBLANK(J9086)),AND(NOT(O9086="Unknown"),ISBLANK(R9086))),"Missing Information", INDEX(Table15[Entire Service Line Classification], MATCH(SUMIFS(Table15[Unique ID],Table15[System-Owned Portion],E9086,Table15[If Material Anything Other than "Lead" in Column E,Was Material Ever Previously Lead?],G9086,Table15[Customer-Owned Portion],O9086),Table15[Unique ID],0),0)))</f>
        <v/>
      </c>
      <c r="X9086"/>
    </row>
    <row r="9087" spans="2:24" x14ac:dyDescent="0.25">
      <c r="B9087" s="146"/>
      <c r="C9087" s="31"/>
      <c r="D9087" s="31"/>
      <c r="E9087" s="44"/>
      <c r="F9087" s="43"/>
      <c r="G9087" s="84"/>
      <c r="H9087" s="31"/>
      <c r="I9087" s="31"/>
      <c r="J9087" s="84"/>
      <c r="K9087" s="31"/>
      <c r="L9087" s="31"/>
      <c r="M9087" s="169"/>
      <c r="N9087" s="148"/>
      <c r="O9087" s="106"/>
      <c r="P9087" s="43"/>
      <c r="Q9087" s="31"/>
      <c r="R9087" s="84"/>
      <c r="S9087" s="31"/>
      <c r="T9087" s="31"/>
      <c r="U9087" s="169"/>
      <c r="V9087" s="150"/>
      <c r="W9087" s="141" t="str" cm="1">
        <f t="array" ref="W9087">IF(SUM(LEN(B9087:V9087))=0,"",IF(OR(OR(ISBLANK(F9087),SUM(LEN(C9087),LEN(D9087))=0),AND(NOT(E9087="Unknown"),ISBLANK(J9087)),AND(NOT(O9087="Unknown"),ISBLANK(R9087))),"Missing Information", INDEX(Table15[Entire Service Line Classification], MATCH(SUMIFS(Table15[Unique ID],Table15[System-Owned Portion],E9087,Table15[If Material Anything Other than "Lead" in Column E,Was Material Ever Previously Lead?],G9087,Table15[Customer-Owned Portion],O9087),Table15[Unique ID],0),0)))</f>
        <v/>
      </c>
      <c r="X9087"/>
    </row>
    <row r="9088" spans="2:24" x14ac:dyDescent="0.25">
      <c r="B9088" s="146"/>
      <c r="C9088" s="31"/>
      <c r="D9088" s="31"/>
      <c r="E9088" s="44"/>
      <c r="F9088" s="43"/>
      <c r="G9088" s="84"/>
      <c r="H9088" s="31"/>
      <c r="I9088" s="31"/>
      <c r="J9088" s="84"/>
      <c r="K9088" s="31"/>
      <c r="L9088" s="31"/>
      <c r="M9088" s="169"/>
      <c r="N9088" s="148"/>
      <c r="O9088" s="106"/>
      <c r="P9088" s="43"/>
      <c r="Q9088" s="31"/>
      <c r="R9088" s="84"/>
      <c r="S9088" s="31"/>
      <c r="T9088" s="31"/>
      <c r="U9088" s="169"/>
      <c r="V9088" s="150"/>
      <c r="W9088" s="141" t="str" cm="1">
        <f t="array" ref="W9088">IF(SUM(LEN(B9088:V9088))=0,"",IF(OR(OR(ISBLANK(F9088),SUM(LEN(C9088),LEN(D9088))=0),AND(NOT(E9088="Unknown"),ISBLANK(J9088)),AND(NOT(O9088="Unknown"),ISBLANK(R9088))),"Missing Information", INDEX(Table15[Entire Service Line Classification], MATCH(SUMIFS(Table15[Unique ID],Table15[System-Owned Portion],E9088,Table15[If Material Anything Other than "Lead" in Column E,Was Material Ever Previously Lead?],G9088,Table15[Customer-Owned Portion],O9088),Table15[Unique ID],0),0)))</f>
        <v/>
      </c>
      <c r="X9088"/>
    </row>
    <row r="9089" spans="2:24" x14ac:dyDescent="0.25">
      <c r="B9089" s="146"/>
      <c r="C9089" s="31"/>
      <c r="D9089" s="31"/>
      <c r="E9089" s="44"/>
      <c r="F9089" s="43"/>
      <c r="G9089" s="84"/>
      <c r="H9089" s="31"/>
      <c r="I9089" s="31"/>
      <c r="J9089" s="84"/>
      <c r="K9089" s="31"/>
      <c r="L9089" s="31"/>
      <c r="M9089" s="169"/>
      <c r="N9089" s="148"/>
      <c r="O9089" s="106"/>
      <c r="P9089" s="43"/>
      <c r="Q9089" s="31"/>
      <c r="R9089" s="84"/>
      <c r="S9089" s="31"/>
      <c r="T9089" s="31"/>
      <c r="U9089" s="169"/>
      <c r="V9089" s="150"/>
      <c r="W9089" s="141" t="str" cm="1">
        <f t="array" ref="W9089">IF(SUM(LEN(B9089:V9089))=0,"",IF(OR(OR(ISBLANK(F9089),SUM(LEN(C9089),LEN(D9089))=0),AND(NOT(E9089="Unknown"),ISBLANK(J9089)),AND(NOT(O9089="Unknown"),ISBLANK(R9089))),"Missing Information", INDEX(Table15[Entire Service Line Classification], MATCH(SUMIFS(Table15[Unique ID],Table15[System-Owned Portion],E9089,Table15[If Material Anything Other than "Lead" in Column E,Was Material Ever Previously Lead?],G9089,Table15[Customer-Owned Portion],O9089),Table15[Unique ID],0),0)))</f>
        <v/>
      </c>
      <c r="X9089"/>
    </row>
    <row r="9090" spans="2:24" x14ac:dyDescent="0.25">
      <c r="B9090" s="146"/>
      <c r="C9090" s="31"/>
      <c r="D9090" s="31"/>
      <c r="E9090" s="44"/>
      <c r="F9090" s="43"/>
      <c r="G9090" s="84"/>
      <c r="H9090" s="31"/>
      <c r="I9090" s="31"/>
      <c r="J9090" s="84"/>
      <c r="K9090" s="31"/>
      <c r="L9090" s="31"/>
      <c r="M9090" s="169"/>
      <c r="N9090" s="148"/>
      <c r="O9090" s="106"/>
      <c r="P9090" s="43"/>
      <c r="Q9090" s="31"/>
      <c r="R9090" s="84"/>
      <c r="S9090" s="31"/>
      <c r="T9090" s="31"/>
      <c r="U9090" s="169"/>
      <c r="V9090" s="150"/>
      <c r="W9090" s="141" t="str" cm="1">
        <f t="array" ref="W9090">IF(SUM(LEN(B9090:V9090))=0,"",IF(OR(OR(ISBLANK(F9090),SUM(LEN(C9090),LEN(D9090))=0),AND(NOT(E9090="Unknown"),ISBLANK(J9090)),AND(NOT(O9090="Unknown"),ISBLANK(R9090))),"Missing Information", INDEX(Table15[Entire Service Line Classification], MATCH(SUMIFS(Table15[Unique ID],Table15[System-Owned Portion],E9090,Table15[If Material Anything Other than "Lead" in Column E,Was Material Ever Previously Lead?],G9090,Table15[Customer-Owned Portion],O9090),Table15[Unique ID],0),0)))</f>
        <v/>
      </c>
      <c r="X9090"/>
    </row>
    <row r="9091" spans="2:24" x14ac:dyDescent="0.25">
      <c r="B9091" s="146"/>
      <c r="C9091" s="31"/>
      <c r="D9091" s="31"/>
      <c r="E9091" s="44"/>
      <c r="F9091" s="43"/>
      <c r="G9091" s="84"/>
      <c r="H9091" s="31"/>
      <c r="I9091" s="31"/>
      <c r="J9091" s="84"/>
      <c r="K9091" s="31"/>
      <c r="L9091" s="31"/>
      <c r="M9091" s="169"/>
      <c r="N9091" s="148"/>
      <c r="O9091" s="106"/>
      <c r="P9091" s="43"/>
      <c r="Q9091" s="31"/>
      <c r="R9091" s="84"/>
      <c r="S9091" s="31"/>
      <c r="T9091" s="31"/>
      <c r="U9091" s="169"/>
      <c r="V9091" s="150"/>
      <c r="W9091" s="141" t="str" cm="1">
        <f t="array" ref="W9091">IF(SUM(LEN(B9091:V9091))=0,"",IF(OR(OR(ISBLANK(F9091),SUM(LEN(C9091),LEN(D9091))=0),AND(NOT(E9091="Unknown"),ISBLANK(J9091)),AND(NOT(O9091="Unknown"),ISBLANK(R9091))),"Missing Information", INDEX(Table15[Entire Service Line Classification], MATCH(SUMIFS(Table15[Unique ID],Table15[System-Owned Portion],E9091,Table15[If Material Anything Other than "Lead" in Column E,Was Material Ever Previously Lead?],G9091,Table15[Customer-Owned Portion],O9091),Table15[Unique ID],0),0)))</f>
        <v/>
      </c>
      <c r="X9091"/>
    </row>
    <row r="9092" spans="2:24" x14ac:dyDescent="0.25">
      <c r="B9092" s="146"/>
      <c r="C9092" s="31"/>
      <c r="D9092" s="31"/>
      <c r="E9092" s="44"/>
      <c r="F9092" s="43"/>
      <c r="G9092" s="84"/>
      <c r="H9092" s="31"/>
      <c r="I9092" s="31"/>
      <c r="J9092" s="84"/>
      <c r="K9092" s="31"/>
      <c r="L9092" s="31"/>
      <c r="M9092" s="169"/>
      <c r="N9092" s="148"/>
      <c r="O9092" s="106"/>
      <c r="P9092" s="43"/>
      <c r="Q9092" s="31"/>
      <c r="R9092" s="84"/>
      <c r="S9092" s="31"/>
      <c r="T9092" s="31"/>
      <c r="U9092" s="169"/>
      <c r="V9092" s="150"/>
      <c r="W9092" s="141" t="str" cm="1">
        <f t="array" ref="W9092">IF(SUM(LEN(B9092:V9092))=0,"",IF(OR(OR(ISBLANK(F9092),SUM(LEN(C9092),LEN(D9092))=0),AND(NOT(E9092="Unknown"),ISBLANK(J9092)),AND(NOT(O9092="Unknown"),ISBLANK(R9092))),"Missing Information", INDEX(Table15[Entire Service Line Classification], MATCH(SUMIFS(Table15[Unique ID],Table15[System-Owned Portion],E9092,Table15[If Material Anything Other than "Lead" in Column E,Was Material Ever Previously Lead?],G9092,Table15[Customer-Owned Portion],O9092),Table15[Unique ID],0),0)))</f>
        <v/>
      </c>
      <c r="X9092"/>
    </row>
    <row r="9093" spans="2:24" x14ac:dyDescent="0.25">
      <c r="B9093" s="146"/>
      <c r="C9093" s="31"/>
      <c r="D9093" s="31"/>
      <c r="E9093" s="44"/>
      <c r="F9093" s="43"/>
      <c r="G9093" s="84"/>
      <c r="H9093" s="31"/>
      <c r="I9093" s="31"/>
      <c r="J9093" s="84"/>
      <c r="K9093" s="31"/>
      <c r="L9093" s="31"/>
      <c r="M9093" s="169"/>
      <c r="N9093" s="148"/>
      <c r="O9093" s="106"/>
      <c r="P9093" s="43"/>
      <c r="Q9093" s="31"/>
      <c r="R9093" s="84"/>
      <c r="S9093" s="31"/>
      <c r="T9093" s="31"/>
      <c r="U9093" s="169"/>
      <c r="V9093" s="150"/>
      <c r="W9093" s="141" t="str" cm="1">
        <f t="array" ref="W9093">IF(SUM(LEN(B9093:V9093))=0,"",IF(OR(OR(ISBLANK(F9093),SUM(LEN(C9093),LEN(D9093))=0),AND(NOT(E9093="Unknown"),ISBLANK(J9093)),AND(NOT(O9093="Unknown"),ISBLANK(R9093))),"Missing Information", INDEX(Table15[Entire Service Line Classification], MATCH(SUMIFS(Table15[Unique ID],Table15[System-Owned Portion],E9093,Table15[If Material Anything Other than "Lead" in Column E,Was Material Ever Previously Lead?],G9093,Table15[Customer-Owned Portion],O9093),Table15[Unique ID],0),0)))</f>
        <v/>
      </c>
      <c r="X9093"/>
    </row>
    <row r="9094" spans="2:24" x14ac:dyDescent="0.25">
      <c r="B9094" s="146"/>
      <c r="C9094" s="31"/>
      <c r="D9094" s="31"/>
      <c r="E9094" s="44"/>
      <c r="F9094" s="43"/>
      <c r="G9094" s="84"/>
      <c r="H9094" s="31"/>
      <c r="I9094" s="31"/>
      <c r="J9094" s="84"/>
      <c r="K9094" s="31"/>
      <c r="L9094" s="31"/>
      <c r="M9094" s="169"/>
      <c r="N9094" s="148"/>
      <c r="O9094" s="106"/>
      <c r="P9094" s="43"/>
      <c r="Q9094" s="31"/>
      <c r="R9094" s="84"/>
      <c r="S9094" s="31"/>
      <c r="T9094" s="31"/>
      <c r="U9094" s="169"/>
      <c r="V9094" s="150"/>
      <c r="W9094" s="141" t="str" cm="1">
        <f t="array" ref="W9094">IF(SUM(LEN(B9094:V9094))=0,"",IF(OR(OR(ISBLANK(F9094),SUM(LEN(C9094),LEN(D9094))=0),AND(NOT(E9094="Unknown"),ISBLANK(J9094)),AND(NOT(O9094="Unknown"),ISBLANK(R9094))),"Missing Information", INDEX(Table15[Entire Service Line Classification], MATCH(SUMIFS(Table15[Unique ID],Table15[System-Owned Portion],E9094,Table15[If Material Anything Other than "Lead" in Column E,Was Material Ever Previously Lead?],G9094,Table15[Customer-Owned Portion],O9094),Table15[Unique ID],0),0)))</f>
        <v/>
      </c>
      <c r="X9094"/>
    </row>
    <row r="9095" spans="2:24" x14ac:dyDescent="0.25">
      <c r="B9095" s="146"/>
      <c r="C9095" s="31"/>
      <c r="D9095" s="31"/>
      <c r="E9095" s="44"/>
      <c r="F9095" s="43"/>
      <c r="G9095" s="84"/>
      <c r="H9095" s="31"/>
      <c r="I9095" s="31"/>
      <c r="J9095" s="84"/>
      <c r="K9095" s="31"/>
      <c r="L9095" s="31"/>
      <c r="M9095" s="169"/>
      <c r="N9095" s="148"/>
      <c r="O9095" s="106"/>
      <c r="P9095" s="43"/>
      <c r="Q9095" s="31"/>
      <c r="R9095" s="84"/>
      <c r="S9095" s="31"/>
      <c r="T9095" s="31"/>
      <c r="U9095" s="169"/>
      <c r="V9095" s="150"/>
      <c r="W9095" s="141" t="str" cm="1">
        <f t="array" ref="W9095">IF(SUM(LEN(B9095:V9095))=0,"",IF(OR(OR(ISBLANK(F9095),SUM(LEN(C9095),LEN(D9095))=0),AND(NOT(E9095="Unknown"),ISBLANK(J9095)),AND(NOT(O9095="Unknown"),ISBLANK(R9095))),"Missing Information", INDEX(Table15[Entire Service Line Classification], MATCH(SUMIFS(Table15[Unique ID],Table15[System-Owned Portion],E9095,Table15[If Material Anything Other than "Lead" in Column E,Was Material Ever Previously Lead?],G9095,Table15[Customer-Owned Portion],O9095),Table15[Unique ID],0),0)))</f>
        <v/>
      </c>
      <c r="X9095"/>
    </row>
    <row r="9096" spans="2:24" x14ac:dyDescent="0.25">
      <c r="B9096" s="146"/>
      <c r="C9096" s="31"/>
      <c r="D9096" s="31"/>
      <c r="E9096" s="44"/>
      <c r="F9096" s="43"/>
      <c r="G9096" s="84"/>
      <c r="H9096" s="31"/>
      <c r="I9096" s="31"/>
      <c r="J9096" s="84"/>
      <c r="K9096" s="31"/>
      <c r="L9096" s="31"/>
      <c r="M9096" s="169"/>
      <c r="N9096" s="148"/>
      <c r="O9096" s="106"/>
      <c r="P9096" s="43"/>
      <c r="Q9096" s="31"/>
      <c r="R9096" s="84"/>
      <c r="S9096" s="31"/>
      <c r="T9096" s="31"/>
      <c r="U9096" s="169"/>
      <c r="V9096" s="150"/>
      <c r="W9096" s="141" t="str" cm="1">
        <f t="array" ref="W9096">IF(SUM(LEN(B9096:V9096))=0,"",IF(OR(OR(ISBLANK(F9096),SUM(LEN(C9096),LEN(D9096))=0),AND(NOT(E9096="Unknown"),ISBLANK(J9096)),AND(NOT(O9096="Unknown"),ISBLANK(R9096))),"Missing Information", INDEX(Table15[Entire Service Line Classification], MATCH(SUMIFS(Table15[Unique ID],Table15[System-Owned Portion],E9096,Table15[If Material Anything Other than "Lead" in Column E,Was Material Ever Previously Lead?],G9096,Table15[Customer-Owned Portion],O9096),Table15[Unique ID],0),0)))</f>
        <v/>
      </c>
      <c r="X9096"/>
    </row>
    <row r="9097" spans="2:24" x14ac:dyDescent="0.25">
      <c r="B9097" s="146"/>
      <c r="C9097" s="31"/>
      <c r="D9097" s="31"/>
      <c r="E9097" s="44"/>
      <c r="F9097" s="43"/>
      <c r="G9097" s="84"/>
      <c r="H9097" s="31"/>
      <c r="I9097" s="31"/>
      <c r="J9097" s="84"/>
      <c r="K9097" s="31"/>
      <c r="L9097" s="31"/>
      <c r="M9097" s="169"/>
      <c r="N9097" s="148"/>
      <c r="O9097" s="106"/>
      <c r="P9097" s="43"/>
      <c r="Q9097" s="31"/>
      <c r="R9097" s="84"/>
      <c r="S9097" s="31"/>
      <c r="T9097" s="31"/>
      <c r="U9097" s="169"/>
      <c r="V9097" s="150"/>
      <c r="W9097" s="141" t="str" cm="1">
        <f t="array" ref="W9097">IF(SUM(LEN(B9097:V9097))=0,"",IF(OR(OR(ISBLANK(F9097),SUM(LEN(C9097),LEN(D9097))=0),AND(NOT(E9097="Unknown"),ISBLANK(J9097)),AND(NOT(O9097="Unknown"),ISBLANK(R9097))),"Missing Information", INDEX(Table15[Entire Service Line Classification], MATCH(SUMIFS(Table15[Unique ID],Table15[System-Owned Portion],E9097,Table15[If Material Anything Other than "Lead" in Column E,Was Material Ever Previously Lead?],G9097,Table15[Customer-Owned Portion],O9097),Table15[Unique ID],0),0)))</f>
        <v/>
      </c>
      <c r="X9097"/>
    </row>
    <row r="9098" spans="2:24" x14ac:dyDescent="0.25">
      <c r="B9098" s="146"/>
      <c r="C9098" s="31"/>
      <c r="D9098" s="31"/>
      <c r="E9098" s="44"/>
      <c r="F9098" s="43"/>
      <c r="G9098" s="84"/>
      <c r="H9098" s="31"/>
      <c r="I9098" s="31"/>
      <c r="J9098" s="84"/>
      <c r="K9098" s="31"/>
      <c r="L9098" s="31"/>
      <c r="M9098" s="169"/>
      <c r="N9098" s="148"/>
      <c r="O9098" s="106"/>
      <c r="P9098" s="43"/>
      <c r="Q9098" s="31"/>
      <c r="R9098" s="84"/>
      <c r="S9098" s="31"/>
      <c r="T9098" s="31"/>
      <c r="U9098" s="169"/>
      <c r="V9098" s="150"/>
      <c r="W9098" s="141" t="str" cm="1">
        <f t="array" ref="W9098">IF(SUM(LEN(B9098:V9098))=0,"",IF(OR(OR(ISBLANK(F9098),SUM(LEN(C9098),LEN(D9098))=0),AND(NOT(E9098="Unknown"),ISBLANK(J9098)),AND(NOT(O9098="Unknown"),ISBLANK(R9098))),"Missing Information", INDEX(Table15[Entire Service Line Classification], MATCH(SUMIFS(Table15[Unique ID],Table15[System-Owned Portion],E9098,Table15[If Material Anything Other than "Lead" in Column E,Was Material Ever Previously Lead?],G9098,Table15[Customer-Owned Portion],O9098),Table15[Unique ID],0),0)))</f>
        <v/>
      </c>
      <c r="X9098"/>
    </row>
    <row r="9099" spans="2:24" x14ac:dyDescent="0.25">
      <c r="B9099" s="146"/>
      <c r="C9099" s="31"/>
      <c r="D9099" s="31"/>
      <c r="E9099" s="44"/>
      <c r="F9099" s="43"/>
      <c r="G9099" s="84"/>
      <c r="H9099" s="31"/>
      <c r="I9099" s="31"/>
      <c r="J9099" s="84"/>
      <c r="K9099" s="31"/>
      <c r="L9099" s="31"/>
      <c r="M9099" s="169"/>
      <c r="N9099" s="148"/>
      <c r="O9099" s="106"/>
      <c r="P9099" s="43"/>
      <c r="Q9099" s="31"/>
      <c r="R9099" s="84"/>
      <c r="S9099" s="31"/>
      <c r="T9099" s="31"/>
      <c r="U9099" s="169"/>
      <c r="V9099" s="150"/>
      <c r="W9099" s="141" t="str" cm="1">
        <f t="array" ref="W9099">IF(SUM(LEN(B9099:V9099))=0,"",IF(OR(OR(ISBLANK(F9099),SUM(LEN(C9099),LEN(D9099))=0),AND(NOT(E9099="Unknown"),ISBLANK(J9099)),AND(NOT(O9099="Unknown"),ISBLANK(R9099))),"Missing Information", INDEX(Table15[Entire Service Line Classification], MATCH(SUMIFS(Table15[Unique ID],Table15[System-Owned Portion],E9099,Table15[If Material Anything Other than "Lead" in Column E,Was Material Ever Previously Lead?],G9099,Table15[Customer-Owned Portion],O9099),Table15[Unique ID],0),0)))</f>
        <v/>
      </c>
      <c r="X9099"/>
    </row>
    <row r="9100" spans="2:24" x14ac:dyDescent="0.25">
      <c r="B9100" s="146"/>
      <c r="C9100" s="31"/>
      <c r="D9100" s="31"/>
      <c r="E9100" s="44"/>
      <c r="F9100" s="43"/>
      <c r="G9100" s="84"/>
      <c r="H9100" s="31"/>
      <c r="I9100" s="31"/>
      <c r="J9100" s="84"/>
      <c r="K9100" s="31"/>
      <c r="L9100" s="31"/>
      <c r="M9100" s="169"/>
      <c r="N9100" s="148"/>
      <c r="O9100" s="106"/>
      <c r="P9100" s="43"/>
      <c r="Q9100" s="31"/>
      <c r="R9100" s="84"/>
      <c r="S9100" s="31"/>
      <c r="T9100" s="31"/>
      <c r="U9100" s="169"/>
      <c r="V9100" s="150"/>
      <c r="W9100" s="141" t="str" cm="1">
        <f t="array" ref="W9100">IF(SUM(LEN(B9100:V9100))=0,"",IF(OR(OR(ISBLANK(F9100),SUM(LEN(C9100),LEN(D9100))=0),AND(NOT(E9100="Unknown"),ISBLANK(J9100)),AND(NOT(O9100="Unknown"),ISBLANK(R9100))),"Missing Information", INDEX(Table15[Entire Service Line Classification], MATCH(SUMIFS(Table15[Unique ID],Table15[System-Owned Portion],E9100,Table15[If Material Anything Other than "Lead" in Column E,Was Material Ever Previously Lead?],G9100,Table15[Customer-Owned Portion],O9100),Table15[Unique ID],0),0)))</f>
        <v/>
      </c>
      <c r="X9100"/>
    </row>
    <row r="9101" spans="2:24" x14ac:dyDescent="0.25">
      <c r="B9101" s="146"/>
      <c r="C9101" s="31"/>
      <c r="D9101" s="31"/>
      <c r="E9101" s="44"/>
      <c r="F9101" s="43"/>
      <c r="G9101" s="84"/>
      <c r="H9101" s="31"/>
      <c r="I9101" s="31"/>
      <c r="J9101" s="84"/>
      <c r="K9101" s="31"/>
      <c r="L9101" s="31"/>
      <c r="M9101" s="169"/>
      <c r="N9101" s="148"/>
      <c r="O9101" s="106"/>
      <c r="P9101" s="43"/>
      <c r="Q9101" s="31"/>
      <c r="R9101" s="84"/>
      <c r="S9101" s="31"/>
      <c r="T9101" s="31"/>
      <c r="U9101" s="169"/>
      <c r="V9101" s="150"/>
      <c r="W9101" s="141" t="str" cm="1">
        <f t="array" ref="W9101">IF(SUM(LEN(B9101:V9101))=0,"",IF(OR(OR(ISBLANK(F9101),SUM(LEN(C9101),LEN(D9101))=0),AND(NOT(E9101="Unknown"),ISBLANK(J9101)),AND(NOT(O9101="Unknown"),ISBLANK(R9101))),"Missing Information", INDEX(Table15[Entire Service Line Classification], MATCH(SUMIFS(Table15[Unique ID],Table15[System-Owned Portion],E9101,Table15[If Material Anything Other than "Lead" in Column E,Was Material Ever Previously Lead?],G9101,Table15[Customer-Owned Portion],O9101),Table15[Unique ID],0),0)))</f>
        <v/>
      </c>
      <c r="X9101"/>
    </row>
    <row r="9102" spans="2:24" x14ac:dyDescent="0.25">
      <c r="B9102" s="146"/>
      <c r="C9102" s="31"/>
      <c r="D9102" s="31"/>
      <c r="E9102" s="44"/>
      <c r="F9102" s="43"/>
      <c r="G9102" s="84"/>
      <c r="H9102" s="31"/>
      <c r="I9102" s="31"/>
      <c r="J9102" s="84"/>
      <c r="K9102" s="31"/>
      <c r="L9102" s="31"/>
      <c r="M9102" s="169"/>
      <c r="N9102" s="148"/>
      <c r="O9102" s="106"/>
      <c r="P9102" s="43"/>
      <c r="Q9102" s="31"/>
      <c r="R9102" s="84"/>
      <c r="S9102" s="31"/>
      <c r="T9102" s="31"/>
      <c r="U9102" s="169"/>
      <c r="V9102" s="150"/>
      <c r="W9102" s="141" t="str" cm="1">
        <f t="array" ref="W9102">IF(SUM(LEN(B9102:V9102))=0,"",IF(OR(OR(ISBLANK(F9102),SUM(LEN(C9102),LEN(D9102))=0),AND(NOT(E9102="Unknown"),ISBLANK(J9102)),AND(NOT(O9102="Unknown"),ISBLANK(R9102))),"Missing Information", INDEX(Table15[Entire Service Line Classification], MATCH(SUMIFS(Table15[Unique ID],Table15[System-Owned Portion],E9102,Table15[If Material Anything Other than "Lead" in Column E,Was Material Ever Previously Lead?],G9102,Table15[Customer-Owned Portion],O9102),Table15[Unique ID],0),0)))</f>
        <v/>
      </c>
      <c r="X9102"/>
    </row>
    <row r="9103" spans="2:24" x14ac:dyDescent="0.25">
      <c r="B9103" s="146"/>
      <c r="C9103" s="31"/>
      <c r="D9103" s="31"/>
      <c r="E9103" s="44"/>
      <c r="F9103" s="43"/>
      <c r="G9103" s="84"/>
      <c r="H9103" s="31"/>
      <c r="I9103" s="31"/>
      <c r="J9103" s="84"/>
      <c r="K9103" s="31"/>
      <c r="L9103" s="31"/>
      <c r="M9103" s="169"/>
      <c r="N9103" s="148"/>
      <c r="O9103" s="106"/>
      <c r="P9103" s="43"/>
      <c r="Q9103" s="31"/>
      <c r="R9103" s="84"/>
      <c r="S9103" s="31"/>
      <c r="T9103" s="31"/>
      <c r="U9103" s="169"/>
      <c r="V9103" s="150"/>
      <c r="W9103" s="141" t="str" cm="1">
        <f t="array" ref="W9103">IF(SUM(LEN(B9103:V9103))=0,"",IF(OR(OR(ISBLANK(F9103),SUM(LEN(C9103),LEN(D9103))=0),AND(NOT(E9103="Unknown"),ISBLANK(J9103)),AND(NOT(O9103="Unknown"),ISBLANK(R9103))),"Missing Information", INDEX(Table15[Entire Service Line Classification], MATCH(SUMIFS(Table15[Unique ID],Table15[System-Owned Portion],E9103,Table15[If Material Anything Other than "Lead" in Column E,Was Material Ever Previously Lead?],G9103,Table15[Customer-Owned Portion],O9103),Table15[Unique ID],0),0)))</f>
        <v/>
      </c>
      <c r="X9103"/>
    </row>
    <row r="9104" spans="2:24" x14ac:dyDescent="0.25">
      <c r="B9104" s="146"/>
      <c r="C9104" s="31"/>
      <c r="D9104" s="31"/>
      <c r="E9104" s="44"/>
      <c r="F9104" s="43"/>
      <c r="G9104" s="84"/>
      <c r="H9104" s="31"/>
      <c r="I9104" s="31"/>
      <c r="J9104" s="84"/>
      <c r="K9104" s="31"/>
      <c r="L9104" s="31"/>
      <c r="M9104" s="169"/>
      <c r="N9104" s="148"/>
      <c r="O9104" s="106"/>
      <c r="P9104" s="43"/>
      <c r="Q9104" s="31"/>
      <c r="R9104" s="84"/>
      <c r="S9104" s="31"/>
      <c r="T9104" s="31"/>
      <c r="U9104" s="169"/>
      <c r="V9104" s="150"/>
      <c r="W9104" s="141" t="str" cm="1">
        <f t="array" ref="W9104">IF(SUM(LEN(B9104:V9104))=0,"",IF(OR(OR(ISBLANK(F9104),SUM(LEN(C9104),LEN(D9104))=0),AND(NOT(E9104="Unknown"),ISBLANK(J9104)),AND(NOT(O9104="Unknown"),ISBLANK(R9104))),"Missing Information", INDEX(Table15[Entire Service Line Classification], MATCH(SUMIFS(Table15[Unique ID],Table15[System-Owned Portion],E9104,Table15[If Material Anything Other than "Lead" in Column E,Was Material Ever Previously Lead?],G9104,Table15[Customer-Owned Portion],O9104),Table15[Unique ID],0),0)))</f>
        <v/>
      </c>
      <c r="X9104"/>
    </row>
    <row r="9105" spans="2:24" x14ac:dyDescent="0.25">
      <c r="B9105" s="146"/>
      <c r="C9105" s="31"/>
      <c r="D9105" s="31"/>
      <c r="E9105" s="44"/>
      <c r="F9105" s="43"/>
      <c r="G9105" s="84"/>
      <c r="H9105" s="31"/>
      <c r="I9105" s="31"/>
      <c r="J9105" s="84"/>
      <c r="K9105" s="31"/>
      <c r="L9105" s="31"/>
      <c r="M9105" s="169"/>
      <c r="N9105" s="148"/>
      <c r="O9105" s="106"/>
      <c r="P9105" s="43"/>
      <c r="Q9105" s="31"/>
      <c r="R9105" s="84"/>
      <c r="S9105" s="31"/>
      <c r="T9105" s="31"/>
      <c r="U9105" s="169"/>
      <c r="V9105" s="150"/>
      <c r="W9105" s="141" t="str" cm="1">
        <f t="array" ref="W9105">IF(SUM(LEN(B9105:V9105))=0,"",IF(OR(OR(ISBLANK(F9105),SUM(LEN(C9105),LEN(D9105))=0),AND(NOT(E9105="Unknown"),ISBLANK(J9105)),AND(NOT(O9105="Unknown"),ISBLANK(R9105))),"Missing Information", INDEX(Table15[Entire Service Line Classification], MATCH(SUMIFS(Table15[Unique ID],Table15[System-Owned Portion],E9105,Table15[If Material Anything Other than "Lead" in Column E,Was Material Ever Previously Lead?],G9105,Table15[Customer-Owned Portion],O9105),Table15[Unique ID],0),0)))</f>
        <v/>
      </c>
      <c r="X9105"/>
    </row>
    <row r="9106" spans="2:24" x14ac:dyDescent="0.25">
      <c r="B9106" s="146"/>
      <c r="C9106" s="31"/>
      <c r="D9106" s="31"/>
      <c r="E9106" s="44"/>
      <c r="F9106" s="43"/>
      <c r="G9106" s="84"/>
      <c r="H9106" s="31"/>
      <c r="I9106" s="31"/>
      <c r="J9106" s="84"/>
      <c r="K9106" s="31"/>
      <c r="L9106" s="31"/>
      <c r="M9106" s="169"/>
      <c r="N9106" s="148"/>
      <c r="O9106" s="106"/>
      <c r="P9106" s="43"/>
      <c r="Q9106" s="31"/>
      <c r="R9106" s="84"/>
      <c r="S9106" s="31"/>
      <c r="T9106" s="31"/>
      <c r="U9106" s="169"/>
      <c r="V9106" s="150"/>
      <c r="W9106" s="141" t="str" cm="1">
        <f t="array" ref="W9106">IF(SUM(LEN(B9106:V9106))=0,"",IF(OR(OR(ISBLANK(F9106),SUM(LEN(C9106),LEN(D9106))=0),AND(NOT(E9106="Unknown"),ISBLANK(J9106)),AND(NOT(O9106="Unknown"),ISBLANK(R9106))),"Missing Information", INDEX(Table15[Entire Service Line Classification], MATCH(SUMIFS(Table15[Unique ID],Table15[System-Owned Portion],E9106,Table15[If Material Anything Other than "Lead" in Column E,Was Material Ever Previously Lead?],G9106,Table15[Customer-Owned Portion],O9106),Table15[Unique ID],0),0)))</f>
        <v/>
      </c>
      <c r="X9106"/>
    </row>
    <row r="9107" spans="2:24" x14ac:dyDescent="0.25">
      <c r="B9107" s="146"/>
      <c r="C9107" s="31"/>
      <c r="D9107" s="31"/>
      <c r="E9107" s="44"/>
      <c r="F9107" s="43"/>
      <c r="G9107" s="84"/>
      <c r="H9107" s="31"/>
      <c r="I9107" s="31"/>
      <c r="J9107" s="84"/>
      <c r="K9107" s="31"/>
      <c r="L9107" s="31"/>
      <c r="M9107" s="169"/>
      <c r="N9107" s="148"/>
      <c r="O9107" s="106"/>
      <c r="P9107" s="43"/>
      <c r="Q9107" s="31"/>
      <c r="R9107" s="84"/>
      <c r="S9107" s="31"/>
      <c r="T9107" s="31"/>
      <c r="U9107" s="169"/>
      <c r="V9107" s="150"/>
      <c r="W9107" s="141" t="str" cm="1">
        <f t="array" ref="W9107">IF(SUM(LEN(B9107:V9107))=0,"",IF(OR(OR(ISBLANK(F9107),SUM(LEN(C9107),LEN(D9107))=0),AND(NOT(E9107="Unknown"),ISBLANK(J9107)),AND(NOT(O9107="Unknown"),ISBLANK(R9107))),"Missing Information", INDEX(Table15[Entire Service Line Classification], MATCH(SUMIFS(Table15[Unique ID],Table15[System-Owned Portion],E9107,Table15[If Material Anything Other than "Lead" in Column E,Was Material Ever Previously Lead?],G9107,Table15[Customer-Owned Portion],O9107),Table15[Unique ID],0),0)))</f>
        <v/>
      </c>
      <c r="X9107"/>
    </row>
    <row r="9108" spans="2:24" x14ac:dyDescent="0.25">
      <c r="B9108" s="146"/>
      <c r="C9108" s="31"/>
      <c r="D9108" s="31"/>
      <c r="E9108" s="44"/>
      <c r="F9108" s="43"/>
      <c r="G9108" s="84"/>
      <c r="H9108" s="31"/>
      <c r="I9108" s="31"/>
      <c r="J9108" s="84"/>
      <c r="K9108" s="31"/>
      <c r="L9108" s="31"/>
      <c r="M9108" s="169"/>
      <c r="N9108" s="148"/>
      <c r="O9108" s="106"/>
      <c r="P9108" s="43"/>
      <c r="Q9108" s="31"/>
      <c r="R9108" s="84"/>
      <c r="S9108" s="31"/>
      <c r="T9108" s="31"/>
      <c r="U9108" s="169"/>
      <c r="V9108" s="150"/>
      <c r="W9108" s="141" t="str" cm="1">
        <f t="array" ref="W9108">IF(SUM(LEN(B9108:V9108))=0,"",IF(OR(OR(ISBLANK(F9108),SUM(LEN(C9108),LEN(D9108))=0),AND(NOT(E9108="Unknown"),ISBLANK(J9108)),AND(NOT(O9108="Unknown"),ISBLANK(R9108))),"Missing Information", INDEX(Table15[Entire Service Line Classification], MATCH(SUMIFS(Table15[Unique ID],Table15[System-Owned Portion],E9108,Table15[If Material Anything Other than "Lead" in Column E,Was Material Ever Previously Lead?],G9108,Table15[Customer-Owned Portion],O9108),Table15[Unique ID],0),0)))</f>
        <v/>
      </c>
      <c r="X9108"/>
    </row>
    <row r="9109" spans="2:24" x14ac:dyDescent="0.25">
      <c r="B9109" s="146"/>
      <c r="C9109" s="31"/>
      <c r="D9109" s="31"/>
      <c r="E9109" s="44"/>
      <c r="F9109" s="43"/>
      <c r="G9109" s="84"/>
      <c r="H9109" s="31"/>
      <c r="I9109" s="31"/>
      <c r="J9109" s="84"/>
      <c r="K9109" s="31"/>
      <c r="L9109" s="31"/>
      <c r="M9109" s="169"/>
      <c r="N9109" s="148"/>
      <c r="O9109" s="106"/>
      <c r="P9109" s="43"/>
      <c r="Q9109" s="31"/>
      <c r="R9109" s="84"/>
      <c r="S9109" s="31"/>
      <c r="T9109" s="31"/>
      <c r="U9109" s="169"/>
      <c r="V9109" s="150"/>
      <c r="W9109" s="141" t="str" cm="1">
        <f t="array" ref="W9109">IF(SUM(LEN(B9109:V9109))=0,"",IF(OR(OR(ISBLANK(F9109),SUM(LEN(C9109),LEN(D9109))=0),AND(NOT(E9109="Unknown"),ISBLANK(J9109)),AND(NOT(O9109="Unknown"),ISBLANK(R9109))),"Missing Information", INDEX(Table15[Entire Service Line Classification], MATCH(SUMIFS(Table15[Unique ID],Table15[System-Owned Portion],E9109,Table15[If Material Anything Other than "Lead" in Column E,Was Material Ever Previously Lead?],G9109,Table15[Customer-Owned Portion],O9109),Table15[Unique ID],0),0)))</f>
        <v/>
      </c>
      <c r="X9109"/>
    </row>
    <row r="9110" spans="2:24" x14ac:dyDescent="0.25">
      <c r="B9110" s="146"/>
      <c r="C9110" s="31"/>
      <c r="D9110" s="31"/>
      <c r="E9110" s="44"/>
      <c r="F9110" s="43"/>
      <c r="G9110" s="84"/>
      <c r="H9110" s="31"/>
      <c r="I9110" s="31"/>
      <c r="J9110" s="84"/>
      <c r="K9110" s="31"/>
      <c r="L9110" s="31"/>
      <c r="M9110" s="169"/>
      <c r="N9110" s="148"/>
      <c r="O9110" s="106"/>
      <c r="P9110" s="43"/>
      <c r="Q9110" s="31"/>
      <c r="R9110" s="84"/>
      <c r="S9110" s="31"/>
      <c r="T9110" s="31"/>
      <c r="U9110" s="169"/>
      <c r="V9110" s="150"/>
      <c r="W9110" s="141" t="str" cm="1">
        <f t="array" ref="W9110">IF(SUM(LEN(B9110:V9110))=0,"",IF(OR(OR(ISBLANK(F9110),SUM(LEN(C9110),LEN(D9110))=0),AND(NOT(E9110="Unknown"),ISBLANK(J9110)),AND(NOT(O9110="Unknown"),ISBLANK(R9110))),"Missing Information", INDEX(Table15[Entire Service Line Classification], MATCH(SUMIFS(Table15[Unique ID],Table15[System-Owned Portion],E9110,Table15[If Material Anything Other than "Lead" in Column E,Was Material Ever Previously Lead?],G9110,Table15[Customer-Owned Portion],O9110),Table15[Unique ID],0),0)))</f>
        <v/>
      </c>
      <c r="X9110"/>
    </row>
    <row r="9111" spans="2:24" x14ac:dyDescent="0.25">
      <c r="B9111" s="146"/>
      <c r="C9111" s="31"/>
      <c r="D9111" s="31"/>
      <c r="E9111" s="44"/>
      <c r="F9111" s="43"/>
      <c r="G9111" s="84"/>
      <c r="H9111" s="31"/>
      <c r="I9111" s="31"/>
      <c r="J9111" s="84"/>
      <c r="K9111" s="31"/>
      <c r="L9111" s="31"/>
      <c r="M9111" s="169"/>
      <c r="N9111" s="148"/>
      <c r="O9111" s="106"/>
      <c r="P9111" s="43"/>
      <c r="Q9111" s="31"/>
      <c r="R9111" s="84"/>
      <c r="S9111" s="31"/>
      <c r="T9111" s="31"/>
      <c r="U9111" s="169"/>
      <c r="V9111" s="150"/>
      <c r="W9111" s="141" t="str" cm="1">
        <f t="array" ref="W9111">IF(SUM(LEN(B9111:V9111))=0,"",IF(OR(OR(ISBLANK(F9111),SUM(LEN(C9111),LEN(D9111))=0),AND(NOT(E9111="Unknown"),ISBLANK(J9111)),AND(NOT(O9111="Unknown"),ISBLANK(R9111))),"Missing Information", INDEX(Table15[Entire Service Line Classification], MATCH(SUMIFS(Table15[Unique ID],Table15[System-Owned Portion],E9111,Table15[If Material Anything Other than "Lead" in Column E,Was Material Ever Previously Lead?],G9111,Table15[Customer-Owned Portion],O9111),Table15[Unique ID],0),0)))</f>
        <v/>
      </c>
      <c r="X9111"/>
    </row>
    <row r="9112" spans="2:24" x14ac:dyDescent="0.25">
      <c r="B9112" s="146"/>
      <c r="C9112" s="31"/>
      <c r="D9112" s="31"/>
      <c r="E9112" s="44"/>
      <c r="F9112" s="43"/>
      <c r="G9112" s="84"/>
      <c r="H9112" s="31"/>
      <c r="I9112" s="31"/>
      <c r="J9112" s="84"/>
      <c r="K9112" s="31"/>
      <c r="L9112" s="31"/>
      <c r="M9112" s="169"/>
      <c r="N9112" s="148"/>
      <c r="O9112" s="106"/>
      <c r="P9112" s="43"/>
      <c r="Q9112" s="31"/>
      <c r="R9112" s="84"/>
      <c r="S9112" s="31"/>
      <c r="T9112" s="31"/>
      <c r="U9112" s="169"/>
      <c r="V9112" s="150"/>
      <c r="W9112" s="141" t="str" cm="1">
        <f t="array" ref="W9112">IF(SUM(LEN(B9112:V9112))=0,"",IF(OR(OR(ISBLANK(F9112),SUM(LEN(C9112),LEN(D9112))=0),AND(NOT(E9112="Unknown"),ISBLANK(J9112)),AND(NOT(O9112="Unknown"),ISBLANK(R9112))),"Missing Information", INDEX(Table15[Entire Service Line Classification], MATCH(SUMIFS(Table15[Unique ID],Table15[System-Owned Portion],E9112,Table15[If Material Anything Other than "Lead" in Column E,Was Material Ever Previously Lead?],G9112,Table15[Customer-Owned Portion],O9112),Table15[Unique ID],0),0)))</f>
        <v/>
      </c>
      <c r="X9112"/>
    </row>
    <row r="9113" spans="2:24" x14ac:dyDescent="0.25">
      <c r="B9113" s="146"/>
      <c r="C9113" s="31"/>
      <c r="D9113" s="31"/>
      <c r="E9113" s="44"/>
      <c r="F9113" s="43"/>
      <c r="G9113" s="84"/>
      <c r="H9113" s="31"/>
      <c r="I9113" s="31"/>
      <c r="J9113" s="84"/>
      <c r="K9113" s="31"/>
      <c r="L9113" s="31"/>
      <c r="M9113" s="169"/>
      <c r="N9113" s="148"/>
      <c r="O9113" s="106"/>
      <c r="P9113" s="43"/>
      <c r="Q9113" s="31"/>
      <c r="R9113" s="84"/>
      <c r="S9113" s="31"/>
      <c r="T9113" s="31"/>
      <c r="U9113" s="169"/>
      <c r="V9113" s="150"/>
      <c r="W9113" s="141" t="str" cm="1">
        <f t="array" ref="W9113">IF(SUM(LEN(B9113:V9113))=0,"",IF(OR(OR(ISBLANK(F9113),SUM(LEN(C9113),LEN(D9113))=0),AND(NOT(E9113="Unknown"),ISBLANK(J9113)),AND(NOT(O9113="Unknown"),ISBLANK(R9113))),"Missing Information", INDEX(Table15[Entire Service Line Classification], MATCH(SUMIFS(Table15[Unique ID],Table15[System-Owned Portion],E9113,Table15[If Material Anything Other than "Lead" in Column E,Was Material Ever Previously Lead?],G9113,Table15[Customer-Owned Portion],O9113),Table15[Unique ID],0),0)))</f>
        <v/>
      </c>
      <c r="X9113"/>
    </row>
    <row r="9114" spans="2:24" x14ac:dyDescent="0.25">
      <c r="B9114" s="146"/>
      <c r="C9114" s="31"/>
      <c r="D9114" s="31"/>
      <c r="E9114" s="44"/>
      <c r="F9114" s="43"/>
      <c r="G9114" s="84"/>
      <c r="H9114" s="31"/>
      <c r="I9114" s="31"/>
      <c r="J9114" s="84"/>
      <c r="K9114" s="31"/>
      <c r="L9114" s="31"/>
      <c r="M9114" s="169"/>
      <c r="N9114" s="148"/>
      <c r="O9114" s="106"/>
      <c r="P9114" s="43"/>
      <c r="Q9114" s="31"/>
      <c r="R9114" s="84"/>
      <c r="S9114" s="31"/>
      <c r="T9114" s="31"/>
      <c r="U9114" s="169"/>
      <c r="V9114" s="150"/>
      <c r="W9114" s="141" t="str" cm="1">
        <f t="array" ref="W9114">IF(SUM(LEN(B9114:V9114))=0,"",IF(OR(OR(ISBLANK(F9114),SUM(LEN(C9114),LEN(D9114))=0),AND(NOT(E9114="Unknown"),ISBLANK(J9114)),AND(NOT(O9114="Unknown"),ISBLANK(R9114))),"Missing Information", INDEX(Table15[Entire Service Line Classification], MATCH(SUMIFS(Table15[Unique ID],Table15[System-Owned Portion],E9114,Table15[If Material Anything Other than "Lead" in Column E,Was Material Ever Previously Lead?],G9114,Table15[Customer-Owned Portion],O9114),Table15[Unique ID],0),0)))</f>
        <v/>
      </c>
      <c r="X9114"/>
    </row>
    <row r="9115" spans="2:24" x14ac:dyDescent="0.25">
      <c r="B9115" s="146"/>
      <c r="C9115" s="31"/>
      <c r="D9115" s="31"/>
      <c r="E9115" s="44"/>
      <c r="F9115" s="43"/>
      <c r="G9115" s="84"/>
      <c r="H9115" s="31"/>
      <c r="I9115" s="31"/>
      <c r="J9115" s="84"/>
      <c r="K9115" s="31"/>
      <c r="L9115" s="31"/>
      <c r="M9115" s="169"/>
      <c r="N9115" s="148"/>
      <c r="O9115" s="106"/>
      <c r="P9115" s="43"/>
      <c r="Q9115" s="31"/>
      <c r="R9115" s="84"/>
      <c r="S9115" s="31"/>
      <c r="T9115" s="31"/>
      <c r="U9115" s="169"/>
      <c r="V9115" s="150"/>
      <c r="W9115" s="141" t="str" cm="1">
        <f t="array" ref="W9115">IF(SUM(LEN(B9115:V9115))=0,"",IF(OR(OR(ISBLANK(F9115),SUM(LEN(C9115),LEN(D9115))=0),AND(NOT(E9115="Unknown"),ISBLANK(J9115)),AND(NOT(O9115="Unknown"),ISBLANK(R9115))),"Missing Information", INDEX(Table15[Entire Service Line Classification], MATCH(SUMIFS(Table15[Unique ID],Table15[System-Owned Portion],E9115,Table15[If Material Anything Other than "Lead" in Column E,Was Material Ever Previously Lead?],G9115,Table15[Customer-Owned Portion],O9115),Table15[Unique ID],0),0)))</f>
        <v/>
      </c>
      <c r="X9115"/>
    </row>
    <row r="9116" spans="2:24" x14ac:dyDescent="0.25">
      <c r="B9116" s="146"/>
      <c r="C9116" s="31"/>
      <c r="D9116" s="31"/>
      <c r="E9116" s="44"/>
      <c r="F9116" s="43"/>
      <c r="G9116" s="84"/>
      <c r="H9116" s="31"/>
      <c r="I9116" s="31"/>
      <c r="J9116" s="84"/>
      <c r="K9116" s="31"/>
      <c r="L9116" s="31"/>
      <c r="M9116" s="169"/>
      <c r="N9116" s="148"/>
      <c r="O9116" s="106"/>
      <c r="P9116" s="43"/>
      <c r="Q9116" s="31"/>
      <c r="R9116" s="84"/>
      <c r="S9116" s="31"/>
      <c r="T9116" s="31"/>
      <c r="U9116" s="169"/>
      <c r="V9116" s="150"/>
      <c r="W9116" s="141" t="str" cm="1">
        <f t="array" ref="W9116">IF(SUM(LEN(B9116:V9116))=0,"",IF(OR(OR(ISBLANK(F9116),SUM(LEN(C9116),LEN(D9116))=0),AND(NOT(E9116="Unknown"),ISBLANK(J9116)),AND(NOT(O9116="Unknown"),ISBLANK(R9116))),"Missing Information", INDEX(Table15[Entire Service Line Classification], MATCH(SUMIFS(Table15[Unique ID],Table15[System-Owned Portion],E9116,Table15[If Material Anything Other than "Lead" in Column E,Was Material Ever Previously Lead?],G9116,Table15[Customer-Owned Portion],O9116),Table15[Unique ID],0),0)))</f>
        <v/>
      </c>
      <c r="X9116"/>
    </row>
    <row r="9117" spans="2:24" x14ac:dyDescent="0.25">
      <c r="B9117" s="146"/>
      <c r="C9117" s="31"/>
      <c r="D9117" s="31"/>
      <c r="E9117" s="44"/>
      <c r="F9117" s="43"/>
      <c r="G9117" s="84"/>
      <c r="H9117" s="31"/>
      <c r="I9117" s="31"/>
      <c r="J9117" s="84"/>
      <c r="K9117" s="31"/>
      <c r="L9117" s="31"/>
      <c r="M9117" s="169"/>
      <c r="N9117" s="148"/>
      <c r="O9117" s="106"/>
      <c r="P9117" s="43"/>
      <c r="Q9117" s="31"/>
      <c r="R9117" s="84"/>
      <c r="S9117" s="31"/>
      <c r="T9117" s="31"/>
      <c r="U9117" s="169"/>
      <c r="V9117" s="150"/>
      <c r="W9117" s="141" t="str" cm="1">
        <f t="array" ref="W9117">IF(SUM(LEN(B9117:V9117))=0,"",IF(OR(OR(ISBLANK(F9117),SUM(LEN(C9117),LEN(D9117))=0),AND(NOT(E9117="Unknown"),ISBLANK(J9117)),AND(NOT(O9117="Unknown"),ISBLANK(R9117))),"Missing Information", INDEX(Table15[Entire Service Line Classification], MATCH(SUMIFS(Table15[Unique ID],Table15[System-Owned Portion],E9117,Table15[If Material Anything Other than "Lead" in Column E,Was Material Ever Previously Lead?],G9117,Table15[Customer-Owned Portion],O9117),Table15[Unique ID],0),0)))</f>
        <v/>
      </c>
      <c r="X9117"/>
    </row>
    <row r="9118" spans="2:24" x14ac:dyDescent="0.25">
      <c r="B9118" s="146"/>
      <c r="C9118" s="31"/>
      <c r="D9118" s="31"/>
      <c r="E9118" s="44"/>
      <c r="F9118" s="43"/>
      <c r="G9118" s="84"/>
      <c r="H9118" s="31"/>
      <c r="I9118" s="31"/>
      <c r="J9118" s="84"/>
      <c r="K9118" s="31"/>
      <c r="L9118" s="31"/>
      <c r="M9118" s="169"/>
      <c r="N9118" s="148"/>
      <c r="O9118" s="106"/>
      <c r="P9118" s="43"/>
      <c r="Q9118" s="31"/>
      <c r="R9118" s="84"/>
      <c r="S9118" s="31"/>
      <c r="T9118" s="31"/>
      <c r="U9118" s="169"/>
      <c r="V9118" s="150"/>
      <c r="W9118" s="141" t="str" cm="1">
        <f t="array" ref="W9118">IF(SUM(LEN(B9118:V9118))=0,"",IF(OR(OR(ISBLANK(F9118),SUM(LEN(C9118),LEN(D9118))=0),AND(NOT(E9118="Unknown"),ISBLANK(J9118)),AND(NOT(O9118="Unknown"),ISBLANK(R9118))),"Missing Information", INDEX(Table15[Entire Service Line Classification], MATCH(SUMIFS(Table15[Unique ID],Table15[System-Owned Portion],E9118,Table15[If Material Anything Other than "Lead" in Column E,Was Material Ever Previously Lead?],G9118,Table15[Customer-Owned Portion],O9118),Table15[Unique ID],0),0)))</f>
        <v/>
      </c>
      <c r="X9118"/>
    </row>
    <row r="9119" spans="2:24" x14ac:dyDescent="0.25">
      <c r="B9119" s="146"/>
      <c r="C9119" s="31"/>
      <c r="D9119" s="31"/>
      <c r="E9119" s="44"/>
      <c r="F9119" s="43"/>
      <c r="G9119" s="84"/>
      <c r="H9119" s="31"/>
      <c r="I9119" s="31"/>
      <c r="J9119" s="84"/>
      <c r="K9119" s="31"/>
      <c r="L9119" s="31"/>
      <c r="M9119" s="169"/>
      <c r="N9119" s="148"/>
      <c r="O9119" s="106"/>
      <c r="P9119" s="43"/>
      <c r="Q9119" s="31"/>
      <c r="R9119" s="84"/>
      <c r="S9119" s="31"/>
      <c r="T9119" s="31"/>
      <c r="U9119" s="169"/>
      <c r="V9119" s="150"/>
      <c r="W9119" s="141" t="str" cm="1">
        <f t="array" ref="W9119">IF(SUM(LEN(B9119:V9119))=0,"",IF(OR(OR(ISBLANK(F9119),SUM(LEN(C9119),LEN(D9119))=0),AND(NOT(E9119="Unknown"),ISBLANK(J9119)),AND(NOT(O9119="Unknown"),ISBLANK(R9119))),"Missing Information", INDEX(Table15[Entire Service Line Classification], MATCH(SUMIFS(Table15[Unique ID],Table15[System-Owned Portion],E9119,Table15[If Material Anything Other than "Lead" in Column E,Was Material Ever Previously Lead?],G9119,Table15[Customer-Owned Portion],O9119),Table15[Unique ID],0),0)))</f>
        <v/>
      </c>
      <c r="X9119"/>
    </row>
    <row r="9120" spans="2:24" x14ac:dyDescent="0.25">
      <c r="B9120" s="146"/>
      <c r="C9120" s="31"/>
      <c r="D9120" s="31"/>
      <c r="E9120" s="44"/>
      <c r="F9120" s="43"/>
      <c r="G9120" s="84"/>
      <c r="H9120" s="31"/>
      <c r="I9120" s="31"/>
      <c r="J9120" s="84"/>
      <c r="K9120" s="31"/>
      <c r="L9120" s="31"/>
      <c r="M9120" s="169"/>
      <c r="N9120" s="148"/>
      <c r="O9120" s="106"/>
      <c r="P9120" s="43"/>
      <c r="Q9120" s="31"/>
      <c r="R9120" s="84"/>
      <c r="S9120" s="31"/>
      <c r="T9120" s="31"/>
      <c r="U9120" s="169"/>
      <c r="V9120" s="150"/>
      <c r="W9120" s="141" t="str" cm="1">
        <f t="array" ref="W9120">IF(SUM(LEN(B9120:V9120))=0,"",IF(OR(OR(ISBLANK(F9120),SUM(LEN(C9120),LEN(D9120))=0),AND(NOT(E9120="Unknown"),ISBLANK(J9120)),AND(NOT(O9120="Unknown"),ISBLANK(R9120))),"Missing Information", INDEX(Table15[Entire Service Line Classification], MATCH(SUMIFS(Table15[Unique ID],Table15[System-Owned Portion],E9120,Table15[If Material Anything Other than "Lead" in Column E,Was Material Ever Previously Lead?],G9120,Table15[Customer-Owned Portion],O9120),Table15[Unique ID],0),0)))</f>
        <v/>
      </c>
      <c r="X9120"/>
    </row>
    <row r="9121" spans="2:24" x14ac:dyDescent="0.25">
      <c r="B9121" s="146"/>
      <c r="C9121" s="31"/>
      <c r="D9121" s="31"/>
      <c r="E9121" s="44"/>
      <c r="F9121" s="43"/>
      <c r="G9121" s="84"/>
      <c r="H9121" s="31"/>
      <c r="I9121" s="31"/>
      <c r="J9121" s="84"/>
      <c r="K9121" s="31"/>
      <c r="L9121" s="31"/>
      <c r="M9121" s="169"/>
      <c r="N9121" s="148"/>
      <c r="O9121" s="106"/>
      <c r="P9121" s="43"/>
      <c r="Q9121" s="31"/>
      <c r="R9121" s="84"/>
      <c r="S9121" s="31"/>
      <c r="T9121" s="31"/>
      <c r="U9121" s="169"/>
      <c r="V9121" s="150"/>
      <c r="W9121" s="141" t="str" cm="1">
        <f t="array" ref="W9121">IF(SUM(LEN(B9121:V9121))=0,"",IF(OR(OR(ISBLANK(F9121),SUM(LEN(C9121),LEN(D9121))=0),AND(NOT(E9121="Unknown"),ISBLANK(J9121)),AND(NOT(O9121="Unknown"),ISBLANK(R9121))),"Missing Information", INDEX(Table15[Entire Service Line Classification], MATCH(SUMIFS(Table15[Unique ID],Table15[System-Owned Portion],E9121,Table15[If Material Anything Other than "Lead" in Column E,Was Material Ever Previously Lead?],G9121,Table15[Customer-Owned Portion],O9121),Table15[Unique ID],0),0)))</f>
        <v/>
      </c>
      <c r="X9121"/>
    </row>
    <row r="9122" spans="2:24" x14ac:dyDescent="0.25">
      <c r="B9122" s="146"/>
      <c r="C9122" s="31"/>
      <c r="D9122" s="31"/>
      <c r="E9122" s="44"/>
      <c r="F9122" s="43"/>
      <c r="G9122" s="84"/>
      <c r="H9122" s="31"/>
      <c r="I9122" s="31"/>
      <c r="J9122" s="84"/>
      <c r="K9122" s="31"/>
      <c r="L9122" s="31"/>
      <c r="M9122" s="169"/>
      <c r="N9122" s="148"/>
      <c r="O9122" s="106"/>
      <c r="P9122" s="43"/>
      <c r="Q9122" s="31"/>
      <c r="R9122" s="84"/>
      <c r="S9122" s="31"/>
      <c r="T9122" s="31"/>
      <c r="U9122" s="169"/>
      <c r="V9122" s="150"/>
      <c r="W9122" s="141" t="str" cm="1">
        <f t="array" ref="W9122">IF(SUM(LEN(B9122:V9122))=0,"",IF(OR(OR(ISBLANK(F9122),SUM(LEN(C9122),LEN(D9122))=0),AND(NOT(E9122="Unknown"),ISBLANK(J9122)),AND(NOT(O9122="Unknown"),ISBLANK(R9122))),"Missing Information", INDEX(Table15[Entire Service Line Classification], MATCH(SUMIFS(Table15[Unique ID],Table15[System-Owned Portion],E9122,Table15[If Material Anything Other than "Lead" in Column E,Was Material Ever Previously Lead?],G9122,Table15[Customer-Owned Portion],O9122),Table15[Unique ID],0),0)))</f>
        <v/>
      </c>
      <c r="X9122"/>
    </row>
    <row r="9123" spans="2:24" x14ac:dyDescent="0.25">
      <c r="B9123" s="146"/>
      <c r="C9123" s="31"/>
      <c r="D9123" s="31"/>
      <c r="E9123" s="44"/>
      <c r="F9123" s="43"/>
      <c r="G9123" s="84"/>
      <c r="H9123" s="31"/>
      <c r="I9123" s="31"/>
      <c r="J9123" s="84"/>
      <c r="K9123" s="31"/>
      <c r="L9123" s="31"/>
      <c r="M9123" s="169"/>
      <c r="N9123" s="148"/>
      <c r="O9123" s="106"/>
      <c r="P9123" s="43"/>
      <c r="Q9123" s="31"/>
      <c r="R9123" s="84"/>
      <c r="S9123" s="31"/>
      <c r="T9123" s="31"/>
      <c r="U9123" s="169"/>
      <c r="V9123" s="150"/>
      <c r="W9123" s="141" t="str" cm="1">
        <f t="array" ref="W9123">IF(SUM(LEN(B9123:V9123))=0,"",IF(OR(OR(ISBLANK(F9123),SUM(LEN(C9123),LEN(D9123))=0),AND(NOT(E9123="Unknown"),ISBLANK(J9123)),AND(NOT(O9123="Unknown"),ISBLANK(R9123))),"Missing Information", INDEX(Table15[Entire Service Line Classification], MATCH(SUMIFS(Table15[Unique ID],Table15[System-Owned Portion],E9123,Table15[If Material Anything Other than "Lead" in Column E,Was Material Ever Previously Lead?],G9123,Table15[Customer-Owned Portion],O9123),Table15[Unique ID],0),0)))</f>
        <v/>
      </c>
      <c r="X9123"/>
    </row>
    <row r="9124" spans="2:24" x14ac:dyDescent="0.25">
      <c r="B9124" s="146"/>
      <c r="C9124" s="31"/>
      <c r="D9124" s="31"/>
      <c r="E9124" s="44"/>
      <c r="F9124" s="43"/>
      <c r="G9124" s="84"/>
      <c r="H9124" s="31"/>
      <c r="I9124" s="31"/>
      <c r="J9124" s="84"/>
      <c r="K9124" s="31"/>
      <c r="L9124" s="31"/>
      <c r="M9124" s="169"/>
      <c r="N9124" s="148"/>
      <c r="O9124" s="106"/>
      <c r="P9124" s="43"/>
      <c r="Q9124" s="31"/>
      <c r="R9124" s="84"/>
      <c r="S9124" s="31"/>
      <c r="T9124" s="31"/>
      <c r="U9124" s="169"/>
      <c r="V9124" s="150"/>
      <c r="W9124" s="141" t="str" cm="1">
        <f t="array" ref="W9124">IF(SUM(LEN(B9124:V9124))=0,"",IF(OR(OR(ISBLANK(F9124),SUM(LEN(C9124),LEN(D9124))=0),AND(NOT(E9124="Unknown"),ISBLANK(J9124)),AND(NOT(O9124="Unknown"),ISBLANK(R9124))),"Missing Information", INDEX(Table15[Entire Service Line Classification], MATCH(SUMIFS(Table15[Unique ID],Table15[System-Owned Portion],E9124,Table15[If Material Anything Other than "Lead" in Column E,Was Material Ever Previously Lead?],G9124,Table15[Customer-Owned Portion],O9124),Table15[Unique ID],0),0)))</f>
        <v/>
      </c>
      <c r="X9124"/>
    </row>
    <row r="9125" spans="2:24" x14ac:dyDescent="0.25">
      <c r="B9125" s="146"/>
      <c r="C9125" s="31"/>
      <c r="D9125" s="31"/>
      <c r="E9125" s="44"/>
      <c r="F9125" s="43"/>
      <c r="G9125" s="84"/>
      <c r="H9125" s="31"/>
      <c r="I9125" s="31"/>
      <c r="J9125" s="84"/>
      <c r="K9125" s="31"/>
      <c r="L9125" s="31"/>
      <c r="M9125" s="169"/>
      <c r="N9125" s="148"/>
      <c r="O9125" s="106"/>
      <c r="P9125" s="43"/>
      <c r="Q9125" s="31"/>
      <c r="R9125" s="84"/>
      <c r="S9125" s="31"/>
      <c r="T9125" s="31"/>
      <c r="U9125" s="169"/>
      <c r="V9125" s="150"/>
      <c r="W9125" s="141" t="str" cm="1">
        <f t="array" ref="W9125">IF(SUM(LEN(B9125:V9125))=0,"",IF(OR(OR(ISBLANK(F9125),SUM(LEN(C9125),LEN(D9125))=0),AND(NOT(E9125="Unknown"),ISBLANK(J9125)),AND(NOT(O9125="Unknown"),ISBLANK(R9125))),"Missing Information", INDEX(Table15[Entire Service Line Classification], MATCH(SUMIFS(Table15[Unique ID],Table15[System-Owned Portion],E9125,Table15[If Material Anything Other than "Lead" in Column E,Was Material Ever Previously Lead?],G9125,Table15[Customer-Owned Portion],O9125),Table15[Unique ID],0),0)))</f>
        <v/>
      </c>
      <c r="X9125"/>
    </row>
    <row r="9126" spans="2:24" x14ac:dyDescent="0.25">
      <c r="B9126" s="146"/>
      <c r="C9126" s="31"/>
      <c r="D9126" s="31"/>
      <c r="E9126" s="44"/>
      <c r="F9126" s="43"/>
      <c r="G9126" s="84"/>
      <c r="H9126" s="31"/>
      <c r="I9126" s="31"/>
      <c r="J9126" s="84"/>
      <c r="K9126" s="31"/>
      <c r="L9126" s="31"/>
      <c r="M9126" s="169"/>
      <c r="N9126" s="148"/>
      <c r="O9126" s="106"/>
      <c r="P9126" s="43"/>
      <c r="Q9126" s="31"/>
      <c r="R9126" s="84"/>
      <c r="S9126" s="31"/>
      <c r="T9126" s="31"/>
      <c r="U9126" s="169"/>
      <c r="V9126" s="150"/>
      <c r="W9126" s="141" t="str" cm="1">
        <f t="array" ref="W9126">IF(SUM(LEN(B9126:V9126))=0,"",IF(OR(OR(ISBLANK(F9126),SUM(LEN(C9126),LEN(D9126))=0),AND(NOT(E9126="Unknown"),ISBLANK(J9126)),AND(NOT(O9126="Unknown"),ISBLANK(R9126))),"Missing Information", INDEX(Table15[Entire Service Line Classification], MATCH(SUMIFS(Table15[Unique ID],Table15[System-Owned Portion],E9126,Table15[If Material Anything Other than "Lead" in Column E,Was Material Ever Previously Lead?],G9126,Table15[Customer-Owned Portion],O9126),Table15[Unique ID],0),0)))</f>
        <v/>
      </c>
      <c r="X9126"/>
    </row>
    <row r="9127" spans="2:24" x14ac:dyDescent="0.25">
      <c r="B9127" s="146"/>
      <c r="C9127" s="31"/>
      <c r="D9127" s="31"/>
      <c r="E9127" s="44"/>
      <c r="F9127" s="43"/>
      <c r="G9127" s="84"/>
      <c r="H9127" s="31"/>
      <c r="I9127" s="31"/>
      <c r="J9127" s="84"/>
      <c r="K9127" s="31"/>
      <c r="L9127" s="31"/>
      <c r="M9127" s="169"/>
      <c r="N9127" s="148"/>
      <c r="O9127" s="106"/>
      <c r="P9127" s="43"/>
      <c r="Q9127" s="31"/>
      <c r="R9127" s="84"/>
      <c r="S9127" s="31"/>
      <c r="T9127" s="31"/>
      <c r="U9127" s="169"/>
      <c r="V9127" s="150"/>
      <c r="W9127" s="141" t="str" cm="1">
        <f t="array" ref="W9127">IF(SUM(LEN(B9127:V9127))=0,"",IF(OR(OR(ISBLANK(F9127),SUM(LEN(C9127),LEN(D9127))=0),AND(NOT(E9127="Unknown"),ISBLANK(J9127)),AND(NOT(O9127="Unknown"),ISBLANK(R9127))),"Missing Information", INDEX(Table15[Entire Service Line Classification], MATCH(SUMIFS(Table15[Unique ID],Table15[System-Owned Portion],E9127,Table15[If Material Anything Other than "Lead" in Column E,Was Material Ever Previously Lead?],G9127,Table15[Customer-Owned Portion],O9127),Table15[Unique ID],0),0)))</f>
        <v/>
      </c>
      <c r="X9127"/>
    </row>
    <row r="9128" spans="2:24" x14ac:dyDescent="0.25">
      <c r="B9128" s="146"/>
      <c r="C9128" s="31"/>
      <c r="D9128" s="31"/>
      <c r="E9128" s="44"/>
      <c r="F9128" s="43"/>
      <c r="G9128" s="84"/>
      <c r="H9128" s="31"/>
      <c r="I9128" s="31"/>
      <c r="J9128" s="84"/>
      <c r="K9128" s="31"/>
      <c r="L9128" s="31"/>
      <c r="M9128" s="169"/>
      <c r="N9128" s="148"/>
      <c r="O9128" s="106"/>
      <c r="P9128" s="43"/>
      <c r="Q9128" s="31"/>
      <c r="R9128" s="84"/>
      <c r="S9128" s="31"/>
      <c r="T9128" s="31"/>
      <c r="U9128" s="169"/>
      <c r="V9128" s="150"/>
      <c r="W9128" s="141" t="str" cm="1">
        <f t="array" ref="W9128">IF(SUM(LEN(B9128:V9128))=0,"",IF(OR(OR(ISBLANK(F9128),SUM(LEN(C9128),LEN(D9128))=0),AND(NOT(E9128="Unknown"),ISBLANK(J9128)),AND(NOT(O9128="Unknown"),ISBLANK(R9128))),"Missing Information", INDEX(Table15[Entire Service Line Classification], MATCH(SUMIFS(Table15[Unique ID],Table15[System-Owned Portion],E9128,Table15[If Material Anything Other than "Lead" in Column E,Was Material Ever Previously Lead?],G9128,Table15[Customer-Owned Portion],O9128),Table15[Unique ID],0),0)))</f>
        <v/>
      </c>
      <c r="X9128"/>
    </row>
    <row r="9129" spans="2:24" x14ac:dyDescent="0.25">
      <c r="B9129" s="146"/>
      <c r="C9129" s="31"/>
      <c r="D9129" s="31"/>
      <c r="E9129" s="44"/>
      <c r="F9129" s="43"/>
      <c r="G9129" s="84"/>
      <c r="H9129" s="31"/>
      <c r="I9129" s="31"/>
      <c r="J9129" s="84"/>
      <c r="K9129" s="31"/>
      <c r="L9129" s="31"/>
      <c r="M9129" s="169"/>
      <c r="N9129" s="148"/>
      <c r="O9129" s="106"/>
      <c r="P9129" s="43"/>
      <c r="Q9129" s="31"/>
      <c r="R9129" s="84"/>
      <c r="S9129" s="31"/>
      <c r="T9129" s="31"/>
      <c r="U9129" s="169"/>
      <c r="V9129" s="150"/>
      <c r="W9129" s="141" t="str" cm="1">
        <f t="array" ref="W9129">IF(SUM(LEN(B9129:V9129))=0,"",IF(OR(OR(ISBLANK(F9129),SUM(LEN(C9129),LEN(D9129))=0),AND(NOT(E9129="Unknown"),ISBLANK(J9129)),AND(NOT(O9129="Unknown"),ISBLANK(R9129))),"Missing Information", INDEX(Table15[Entire Service Line Classification], MATCH(SUMIFS(Table15[Unique ID],Table15[System-Owned Portion],E9129,Table15[If Material Anything Other than "Lead" in Column E,Was Material Ever Previously Lead?],G9129,Table15[Customer-Owned Portion],O9129),Table15[Unique ID],0),0)))</f>
        <v/>
      </c>
      <c r="X9129"/>
    </row>
    <row r="9130" spans="2:24" x14ac:dyDescent="0.25">
      <c r="B9130" s="146"/>
      <c r="C9130" s="31"/>
      <c r="D9130" s="31"/>
      <c r="E9130" s="44"/>
      <c r="F9130" s="43"/>
      <c r="G9130" s="84"/>
      <c r="H9130" s="31"/>
      <c r="I9130" s="31"/>
      <c r="J9130" s="84"/>
      <c r="K9130" s="31"/>
      <c r="L9130" s="31"/>
      <c r="M9130" s="169"/>
      <c r="N9130" s="148"/>
      <c r="O9130" s="106"/>
      <c r="P9130" s="43"/>
      <c r="Q9130" s="31"/>
      <c r="R9130" s="84"/>
      <c r="S9130" s="31"/>
      <c r="T9130" s="31"/>
      <c r="U9130" s="169"/>
      <c r="V9130" s="150"/>
      <c r="W9130" s="141" t="str" cm="1">
        <f t="array" ref="W9130">IF(SUM(LEN(B9130:V9130))=0,"",IF(OR(OR(ISBLANK(F9130),SUM(LEN(C9130),LEN(D9130))=0),AND(NOT(E9130="Unknown"),ISBLANK(J9130)),AND(NOT(O9130="Unknown"),ISBLANK(R9130))),"Missing Information", INDEX(Table15[Entire Service Line Classification], MATCH(SUMIFS(Table15[Unique ID],Table15[System-Owned Portion],E9130,Table15[If Material Anything Other than "Lead" in Column E,Was Material Ever Previously Lead?],G9130,Table15[Customer-Owned Portion],O9130),Table15[Unique ID],0),0)))</f>
        <v/>
      </c>
      <c r="X9130"/>
    </row>
    <row r="9131" spans="2:24" x14ac:dyDescent="0.25">
      <c r="B9131" s="146"/>
      <c r="C9131" s="31"/>
      <c r="D9131" s="31"/>
      <c r="E9131" s="44"/>
      <c r="F9131" s="43"/>
      <c r="G9131" s="84"/>
      <c r="H9131" s="31"/>
      <c r="I9131" s="31"/>
      <c r="J9131" s="84"/>
      <c r="K9131" s="31"/>
      <c r="L9131" s="31"/>
      <c r="M9131" s="169"/>
      <c r="N9131" s="148"/>
      <c r="O9131" s="106"/>
      <c r="P9131" s="43"/>
      <c r="Q9131" s="31"/>
      <c r="R9131" s="84"/>
      <c r="S9131" s="31"/>
      <c r="T9131" s="31"/>
      <c r="U9131" s="169"/>
      <c r="V9131" s="150"/>
      <c r="W9131" s="141" t="str" cm="1">
        <f t="array" ref="W9131">IF(SUM(LEN(B9131:V9131))=0,"",IF(OR(OR(ISBLANK(F9131),SUM(LEN(C9131),LEN(D9131))=0),AND(NOT(E9131="Unknown"),ISBLANK(J9131)),AND(NOT(O9131="Unknown"),ISBLANK(R9131))),"Missing Information", INDEX(Table15[Entire Service Line Classification], MATCH(SUMIFS(Table15[Unique ID],Table15[System-Owned Portion],E9131,Table15[If Material Anything Other than "Lead" in Column E,Was Material Ever Previously Lead?],G9131,Table15[Customer-Owned Portion],O9131),Table15[Unique ID],0),0)))</f>
        <v/>
      </c>
      <c r="X9131"/>
    </row>
    <row r="9132" spans="2:24" x14ac:dyDescent="0.25">
      <c r="B9132" s="146"/>
      <c r="C9132" s="31"/>
      <c r="D9132" s="31"/>
      <c r="E9132" s="44"/>
      <c r="F9132" s="43"/>
      <c r="G9132" s="84"/>
      <c r="H9132" s="31"/>
      <c r="I9132" s="31"/>
      <c r="J9132" s="84"/>
      <c r="K9132" s="31"/>
      <c r="L9132" s="31"/>
      <c r="M9132" s="169"/>
      <c r="N9132" s="148"/>
      <c r="O9132" s="106"/>
      <c r="P9132" s="43"/>
      <c r="Q9132" s="31"/>
      <c r="R9132" s="84"/>
      <c r="S9132" s="31"/>
      <c r="T9132" s="31"/>
      <c r="U9132" s="169"/>
      <c r="V9132" s="150"/>
      <c r="W9132" s="141" t="str" cm="1">
        <f t="array" ref="W9132">IF(SUM(LEN(B9132:V9132))=0,"",IF(OR(OR(ISBLANK(F9132),SUM(LEN(C9132),LEN(D9132))=0),AND(NOT(E9132="Unknown"),ISBLANK(J9132)),AND(NOT(O9132="Unknown"),ISBLANK(R9132))),"Missing Information", INDEX(Table15[Entire Service Line Classification], MATCH(SUMIFS(Table15[Unique ID],Table15[System-Owned Portion],E9132,Table15[If Material Anything Other than "Lead" in Column E,Was Material Ever Previously Lead?],G9132,Table15[Customer-Owned Portion],O9132),Table15[Unique ID],0),0)))</f>
        <v/>
      </c>
      <c r="X9132"/>
    </row>
    <row r="9133" spans="2:24" x14ac:dyDescent="0.25">
      <c r="B9133" s="146"/>
      <c r="C9133" s="31"/>
      <c r="D9133" s="31"/>
      <c r="E9133" s="44"/>
      <c r="F9133" s="43"/>
      <c r="G9133" s="84"/>
      <c r="H9133" s="31"/>
      <c r="I9133" s="31"/>
      <c r="J9133" s="84"/>
      <c r="K9133" s="31"/>
      <c r="L9133" s="31"/>
      <c r="M9133" s="169"/>
      <c r="N9133" s="148"/>
      <c r="O9133" s="106"/>
      <c r="P9133" s="43"/>
      <c r="Q9133" s="31"/>
      <c r="R9133" s="84"/>
      <c r="S9133" s="31"/>
      <c r="T9133" s="31"/>
      <c r="U9133" s="169"/>
      <c r="V9133" s="150"/>
      <c r="W9133" s="141" t="str" cm="1">
        <f t="array" ref="W9133">IF(SUM(LEN(B9133:V9133))=0,"",IF(OR(OR(ISBLANK(F9133),SUM(LEN(C9133),LEN(D9133))=0),AND(NOT(E9133="Unknown"),ISBLANK(J9133)),AND(NOT(O9133="Unknown"),ISBLANK(R9133))),"Missing Information", INDEX(Table15[Entire Service Line Classification], MATCH(SUMIFS(Table15[Unique ID],Table15[System-Owned Portion],E9133,Table15[If Material Anything Other than "Lead" in Column E,Was Material Ever Previously Lead?],G9133,Table15[Customer-Owned Portion],O9133),Table15[Unique ID],0),0)))</f>
        <v/>
      </c>
      <c r="X9133"/>
    </row>
    <row r="9134" spans="2:24" x14ac:dyDescent="0.25">
      <c r="B9134" s="146"/>
      <c r="C9134" s="31"/>
      <c r="D9134" s="31"/>
      <c r="E9134" s="44"/>
      <c r="F9134" s="43"/>
      <c r="G9134" s="84"/>
      <c r="H9134" s="31"/>
      <c r="I9134" s="31"/>
      <c r="J9134" s="84"/>
      <c r="K9134" s="31"/>
      <c r="L9134" s="31"/>
      <c r="M9134" s="169"/>
      <c r="N9134" s="148"/>
      <c r="O9134" s="106"/>
      <c r="P9134" s="43"/>
      <c r="Q9134" s="31"/>
      <c r="R9134" s="84"/>
      <c r="S9134" s="31"/>
      <c r="T9134" s="31"/>
      <c r="U9134" s="169"/>
      <c r="V9134" s="150"/>
      <c r="W9134" s="141" t="str" cm="1">
        <f t="array" ref="W9134">IF(SUM(LEN(B9134:V9134))=0,"",IF(OR(OR(ISBLANK(F9134),SUM(LEN(C9134),LEN(D9134))=0),AND(NOT(E9134="Unknown"),ISBLANK(J9134)),AND(NOT(O9134="Unknown"),ISBLANK(R9134))),"Missing Information", INDEX(Table15[Entire Service Line Classification], MATCH(SUMIFS(Table15[Unique ID],Table15[System-Owned Portion],E9134,Table15[If Material Anything Other than "Lead" in Column E,Was Material Ever Previously Lead?],G9134,Table15[Customer-Owned Portion],O9134),Table15[Unique ID],0),0)))</f>
        <v/>
      </c>
      <c r="X9134"/>
    </row>
    <row r="9135" spans="2:24" x14ac:dyDescent="0.25">
      <c r="B9135" s="146"/>
      <c r="C9135" s="31"/>
      <c r="D9135" s="31"/>
      <c r="E9135" s="44"/>
      <c r="F9135" s="43"/>
      <c r="G9135" s="84"/>
      <c r="H9135" s="31"/>
      <c r="I9135" s="31"/>
      <c r="J9135" s="84"/>
      <c r="K9135" s="31"/>
      <c r="L9135" s="31"/>
      <c r="M9135" s="169"/>
      <c r="N9135" s="148"/>
      <c r="O9135" s="106"/>
      <c r="P9135" s="43"/>
      <c r="Q9135" s="31"/>
      <c r="R9135" s="84"/>
      <c r="S9135" s="31"/>
      <c r="T9135" s="31"/>
      <c r="U9135" s="169"/>
      <c r="V9135" s="150"/>
      <c r="W9135" s="141" t="str" cm="1">
        <f t="array" ref="W9135">IF(SUM(LEN(B9135:V9135))=0,"",IF(OR(OR(ISBLANK(F9135),SUM(LEN(C9135),LEN(D9135))=0),AND(NOT(E9135="Unknown"),ISBLANK(J9135)),AND(NOT(O9135="Unknown"),ISBLANK(R9135))),"Missing Information", INDEX(Table15[Entire Service Line Classification], MATCH(SUMIFS(Table15[Unique ID],Table15[System-Owned Portion],E9135,Table15[If Material Anything Other than "Lead" in Column E,Was Material Ever Previously Lead?],G9135,Table15[Customer-Owned Portion],O9135),Table15[Unique ID],0),0)))</f>
        <v/>
      </c>
      <c r="X9135"/>
    </row>
    <row r="9136" spans="2:24" x14ac:dyDescent="0.25">
      <c r="B9136" s="146"/>
      <c r="C9136" s="31"/>
      <c r="D9136" s="31"/>
      <c r="E9136" s="44"/>
      <c r="F9136" s="43"/>
      <c r="G9136" s="84"/>
      <c r="H9136" s="31"/>
      <c r="I9136" s="31"/>
      <c r="J9136" s="84"/>
      <c r="K9136" s="31"/>
      <c r="L9136" s="31"/>
      <c r="M9136" s="169"/>
      <c r="N9136" s="148"/>
      <c r="O9136" s="106"/>
      <c r="P9136" s="43"/>
      <c r="Q9136" s="31"/>
      <c r="R9136" s="84"/>
      <c r="S9136" s="31"/>
      <c r="T9136" s="31"/>
      <c r="U9136" s="169"/>
      <c r="V9136" s="150"/>
      <c r="W9136" s="141" t="str" cm="1">
        <f t="array" ref="W9136">IF(SUM(LEN(B9136:V9136))=0,"",IF(OR(OR(ISBLANK(F9136),SUM(LEN(C9136),LEN(D9136))=0),AND(NOT(E9136="Unknown"),ISBLANK(J9136)),AND(NOT(O9136="Unknown"),ISBLANK(R9136))),"Missing Information", INDEX(Table15[Entire Service Line Classification], MATCH(SUMIFS(Table15[Unique ID],Table15[System-Owned Portion],E9136,Table15[If Material Anything Other than "Lead" in Column E,Was Material Ever Previously Lead?],G9136,Table15[Customer-Owned Portion],O9136),Table15[Unique ID],0),0)))</f>
        <v/>
      </c>
      <c r="X9136"/>
    </row>
    <row r="9137" spans="2:24" x14ac:dyDescent="0.25">
      <c r="B9137" s="146"/>
      <c r="C9137" s="31"/>
      <c r="D9137" s="31"/>
      <c r="E9137" s="44"/>
      <c r="F9137" s="43"/>
      <c r="G9137" s="84"/>
      <c r="H9137" s="31"/>
      <c r="I9137" s="31"/>
      <c r="J9137" s="84"/>
      <c r="K9137" s="31"/>
      <c r="L9137" s="31"/>
      <c r="M9137" s="169"/>
      <c r="N9137" s="148"/>
      <c r="O9137" s="106"/>
      <c r="P9137" s="43"/>
      <c r="Q9137" s="31"/>
      <c r="R9137" s="84"/>
      <c r="S9137" s="31"/>
      <c r="T9137" s="31"/>
      <c r="U9137" s="169"/>
      <c r="V9137" s="150"/>
      <c r="W9137" s="141" t="str" cm="1">
        <f t="array" ref="W9137">IF(SUM(LEN(B9137:V9137))=0,"",IF(OR(OR(ISBLANK(F9137),SUM(LEN(C9137),LEN(D9137))=0),AND(NOT(E9137="Unknown"),ISBLANK(J9137)),AND(NOT(O9137="Unknown"),ISBLANK(R9137))),"Missing Information", INDEX(Table15[Entire Service Line Classification], MATCH(SUMIFS(Table15[Unique ID],Table15[System-Owned Portion],E9137,Table15[If Material Anything Other than "Lead" in Column E,Was Material Ever Previously Lead?],G9137,Table15[Customer-Owned Portion],O9137),Table15[Unique ID],0),0)))</f>
        <v/>
      </c>
      <c r="X9137"/>
    </row>
    <row r="9138" spans="2:24" x14ac:dyDescent="0.25">
      <c r="B9138" s="146"/>
      <c r="C9138" s="31"/>
      <c r="D9138" s="31"/>
      <c r="E9138" s="44"/>
      <c r="F9138" s="43"/>
      <c r="G9138" s="84"/>
      <c r="H9138" s="31"/>
      <c r="I9138" s="31"/>
      <c r="J9138" s="84"/>
      <c r="K9138" s="31"/>
      <c r="L9138" s="31"/>
      <c r="M9138" s="169"/>
      <c r="N9138" s="148"/>
      <c r="O9138" s="106"/>
      <c r="P9138" s="43"/>
      <c r="Q9138" s="31"/>
      <c r="R9138" s="84"/>
      <c r="S9138" s="31"/>
      <c r="T9138" s="31"/>
      <c r="U9138" s="169"/>
      <c r="V9138" s="150"/>
      <c r="W9138" s="141" t="str" cm="1">
        <f t="array" ref="W9138">IF(SUM(LEN(B9138:V9138))=0,"",IF(OR(OR(ISBLANK(F9138),SUM(LEN(C9138),LEN(D9138))=0),AND(NOT(E9138="Unknown"),ISBLANK(J9138)),AND(NOT(O9138="Unknown"),ISBLANK(R9138))),"Missing Information", INDEX(Table15[Entire Service Line Classification], MATCH(SUMIFS(Table15[Unique ID],Table15[System-Owned Portion],E9138,Table15[If Material Anything Other than "Lead" in Column E,Was Material Ever Previously Lead?],G9138,Table15[Customer-Owned Portion],O9138),Table15[Unique ID],0),0)))</f>
        <v/>
      </c>
      <c r="X9138"/>
    </row>
    <row r="9139" spans="2:24" x14ac:dyDescent="0.25">
      <c r="B9139" s="146"/>
      <c r="C9139" s="31"/>
      <c r="D9139" s="31"/>
      <c r="E9139" s="44"/>
      <c r="F9139" s="43"/>
      <c r="G9139" s="84"/>
      <c r="H9139" s="31"/>
      <c r="I9139" s="31"/>
      <c r="J9139" s="84"/>
      <c r="K9139" s="31"/>
      <c r="L9139" s="31"/>
      <c r="M9139" s="169"/>
      <c r="N9139" s="148"/>
      <c r="O9139" s="106"/>
      <c r="P9139" s="43"/>
      <c r="Q9139" s="31"/>
      <c r="R9139" s="84"/>
      <c r="S9139" s="31"/>
      <c r="T9139" s="31"/>
      <c r="U9139" s="169"/>
      <c r="V9139" s="150"/>
      <c r="W9139" s="141" t="str" cm="1">
        <f t="array" ref="W9139">IF(SUM(LEN(B9139:V9139))=0,"",IF(OR(OR(ISBLANK(F9139),SUM(LEN(C9139),LEN(D9139))=0),AND(NOT(E9139="Unknown"),ISBLANK(J9139)),AND(NOT(O9139="Unknown"),ISBLANK(R9139))),"Missing Information", INDEX(Table15[Entire Service Line Classification], MATCH(SUMIFS(Table15[Unique ID],Table15[System-Owned Portion],E9139,Table15[If Material Anything Other than "Lead" in Column E,Was Material Ever Previously Lead?],G9139,Table15[Customer-Owned Portion],O9139),Table15[Unique ID],0),0)))</f>
        <v/>
      </c>
      <c r="X9139"/>
    </row>
    <row r="9140" spans="2:24" x14ac:dyDescent="0.25">
      <c r="B9140" s="146"/>
      <c r="C9140" s="31"/>
      <c r="D9140" s="31"/>
      <c r="E9140" s="44"/>
      <c r="F9140" s="43"/>
      <c r="G9140" s="84"/>
      <c r="H9140" s="31"/>
      <c r="I9140" s="31"/>
      <c r="J9140" s="84"/>
      <c r="K9140" s="31"/>
      <c r="L9140" s="31"/>
      <c r="M9140" s="169"/>
      <c r="N9140" s="148"/>
      <c r="O9140" s="106"/>
      <c r="P9140" s="43"/>
      <c r="Q9140" s="31"/>
      <c r="R9140" s="84"/>
      <c r="S9140" s="31"/>
      <c r="T9140" s="31"/>
      <c r="U9140" s="169"/>
      <c r="V9140" s="150"/>
      <c r="W9140" s="141" t="str" cm="1">
        <f t="array" ref="W9140">IF(SUM(LEN(B9140:V9140))=0,"",IF(OR(OR(ISBLANK(F9140),SUM(LEN(C9140),LEN(D9140))=0),AND(NOT(E9140="Unknown"),ISBLANK(J9140)),AND(NOT(O9140="Unknown"),ISBLANK(R9140))),"Missing Information", INDEX(Table15[Entire Service Line Classification], MATCH(SUMIFS(Table15[Unique ID],Table15[System-Owned Portion],E9140,Table15[If Material Anything Other than "Lead" in Column E,Was Material Ever Previously Lead?],G9140,Table15[Customer-Owned Portion],O9140),Table15[Unique ID],0),0)))</f>
        <v/>
      </c>
      <c r="X9140"/>
    </row>
    <row r="9141" spans="2:24" x14ac:dyDescent="0.25">
      <c r="B9141" s="146"/>
      <c r="C9141" s="31"/>
      <c r="D9141" s="31"/>
      <c r="E9141" s="44"/>
      <c r="F9141" s="43"/>
      <c r="G9141" s="84"/>
      <c r="H9141" s="31"/>
      <c r="I9141" s="31"/>
      <c r="J9141" s="84"/>
      <c r="K9141" s="31"/>
      <c r="L9141" s="31"/>
      <c r="M9141" s="169"/>
      <c r="N9141" s="148"/>
      <c r="O9141" s="106"/>
      <c r="P9141" s="43"/>
      <c r="Q9141" s="31"/>
      <c r="R9141" s="84"/>
      <c r="S9141" s="31"/>
      <c r="T9141" s="31"/>
      <c r="U9141" s="169"/>
      <c r="V9141" s="150"/>
      <c r="W9141" s="141" t="str" cm="1">
        <f t="array" ref="W9141">IF(SUM(LEN(B9141:V9141))=0,"",IF(OR(OR(ISBLANK(F9141),SUM(LEN(C9141),LEN(D9141))=0),AND(NOT(E9141="Unknown"),ISBLANK(J9141)),AND(NOT(O9141="Unknown"),ISBLANK(R9141))),"Missing Information", INDEX(Table15[Entire Service Line Classification], MATCH(SUMIFS(Table15[Unique ID],Table15[System-Owned Portion],E9141,Table15[If Material Anything Other than "Lead" in Column E,Was Material Ever Previously Lead?],G9141,Table15[Customer-Owned Portion],O9141),Table15[Unique ID],0),0)))</f>
        <v/>
      </c>
      <c r="X9141"/>
    </row>
    <row r="9142" spans="2:24" x14ac:dyDescent="0.25">
      <c r="B9142" s="146"/>
      <c r="C9142" s="31"/>
      <c r="D9142" s="31"/>
      <c r="E9142" s="44"/>
      <c r="F9142" s="43"/>
      <c r="G9142" s="84"/>
      <c r="H9142" s="31"/>
      <c r="I9142" s="31"/>
      <c r="J9142" s="84"/>
      <c r="K9142" s="31"/>
      <c r="L9142" s="31"/>
      <c r="M9142" s="169"/>
      <c r="N9142" s="148"/>
      <c r="O9142" s="106"/>
      <c r="P9142" s="43"/>
      <c r="Q9142" s="31"/>
      <c r="R9142" s="84"/>
      <c r="S9142" s="31"/>
      <c r="T9142" s="31"/>
      <c r="U9142" s="169"/>
      <c r="V9142" s="150"/>
      <c r="W9142" s="141" t="str" cm="1">
        <f t="array" ref="W9142">IF(SUM(LEN(B9142:V9142))=0,"",IF(OR(OR(ISBLANK(F9142),SUM(LEN(C9142),LEN(D9142))=0),AND(NOT(E9142="Unknown"),ISBLANK(J9142)),AND(NOT(O9142="Unknown"),ISBLANK(R9142))),"Missing Information", INDEX(Table15[Entire Service Line Classification], MATCH(SUMIFS(Table15[Unique ID],Table15[System-Owned Portion],E9142,Table15[If Material Anything Other than "Lead" in Column E,Was Material Ever Previously Lead?],G9142,Table15[Customer-Owned Portion],O9142),Table15[Unique ID],0),0)))</f>
        <v/>
      </c>
      <c r="X9142"/>
    </row>
    <row r="9143" spans="2:24" x14ac:dyDescent="0.25">
      <c r="B9143" s="146"/>
      <c r="C9143" s="31"/>
      <c r="D9143" s="31"/>
      <c r="E9143" s="44"/>
      <c r="F9143" s="43"/>
      <c r="G9143" s="84"/>
      <c r="H9143" s="31"/>
      <c r="I9143" s="31"/>
      <c r="J9143" s="84"/>
      <c r="K9143" s="31"/>
      <c r="L9143" s="31"/>
      <c r="M9143" s="169"/>
      <c r="N9143" s="148"/>
      <c r="O9143" s="106"/>
      <c r="P9143" s="43"/>
      <c r="Q9143" s="31"/>
      <c r="R9143" s="84"/>
      <c r="S9143" s="31"/>
      <c r="T9143" s="31"/>
      <c r="U9143" s="169"/>
      <c r="V9143" s="150"/>
      <c r="W9143" s="141" t="str" cm="1">
        <f t="array" ref="W9143">IF(SUM(LEN(B9143:V9143))=0,"",IF(OR(OR(ISBLANK(F9143),SUM(LEN(C9143),LEN(D9143))=0),AND(NOT(E9143="Unknown"),ISBLANK(J9143)),AND(NOT(O9143="Unknown"),ISBLANK(R9143))),"Missing Information", INDEX(Table15[Entire Service Line Classification], MATCH(SUMIFS(Table15[Unique ID],Table15[System-Owned Portion],E9143,Table15[If Material Anything Other than "Lead" in Column E,Was Material Ever Previously Lead?],G9143,Table15[Customer-Owned Portion],O9143),Table15[Unique ID],0),0)))</f>
        <v/>
      </c>
      <c r="X9143"/>
    </row>
    <row r="9144" spans="2:24" x14ac:dyDescent="0.25">
      <c r="B9144" s="146"/>
      <c r="C9144" s="31"/>
      <c r="D9144" s="31"/>
      <c r="E9144" s="44"/>
      <c r="F9144" s="43"/>
      <c r="G9144" s="84"/>
      <c r="H9144" s="31"/>
      <c r="I9144" s="31"/>
      <c r="J9144" s="84"/>
      <c r="K9144" s="31"/>
      <c r="L9144" s="31"/>
      <c r="M9144" s="169"/>
      <c r="N9144" s="148"/>
      <c r="O9144" s="106"/>
      <c r="P9144" s="43"/>
      <c r="Q9144" s="31"/>
      <c r="R9144" s="84"/>
      <c r="S9144" s="31"/>
      <c r="T9144" s="31"/>
      <c r="U9144" s="169"/>
      <c r="V9144" s="150"/>
      <c r="W9144" s="141" t="str" cm="1">
        <f t="array" ref="W9144">IF(SUM(LEN(B9144:V9144))=0,"",IF(OR(OR(ISBLANK(F9144),SUM(LEN(C9144),LEN(D9144))=0),AND(NOT(E9144="Unknown"),ISBLANK(J9144)),AND(NOT(O9144="Unknown"),ISBLANK(R9144))),"Missing Information", INDEX(Table15[Entire Service Line Classification], MATCH(SUMIFS(Table15[Unique ID],Table15[System-Owned Portion],E9144,Table15[If Material Anything Other than "Lead" in Column E,Was Material Ever Previously Lead?],G9144,Table15[Customer-Owned Portion],O9144),Table15[Unique ID],0),0)))</f>
        <v/>
      </c>
      <c r="X9144"/>
    </row>
    <row r="9145" spans="2:24" x14ac:dyDescent="0.25">
      <c r="B9145" s="146"/>
      <c r="C9145" s="31"/>
      <c r="D9145" s="31"/>
      <c r="E9145" s="44"/>
      <c r="F9145" s="43"/>
      <c r="G9145" s="84"/>
      <c r="H9145" s="31"/>
      <c r="I9145" s="31"/>
      <c r="J9145" s="84"/>
      <c r="K9145" s="31"/>
      <c r="L9145" s="31"/>
      <c r="M9145" s="169"/>
      <c r="N9145" s="148"/>
      <c r="O9145" s="106"/>
      <c r="P9145" s="43"/>
      <c r="Q9145" s="31"/>
      <c r="R9145" s="84"/>
      <c r="S9145" s="31"/>
      <c r="T9145" s="31"/>
      <c r="U9145" s="169"/>
      <c r="V9145" s="150"/>
      <c r="W9145" s="141" t="str" cm="1">
        <f t="array" ref="W9145">IF(SUM(LEN(B9145:V9145))=0,"",IF(OR(OR(ISBLANK(F9145),SUM(LEN(C9145),LEN(D9145))=0),AND(NOT(E9145="Unknown"),ISBLANK(J9145)),AND(NOT(O9145="Unknown"),ISBLANK(R9145))),"Missing Information", INDEX(Table15[Entire Service Line Classification], MATCH(SUMIFS(Table15[Unique ID],Table15[System-Owned Portion],E9145,Table15[If Material Anything Other than "Lead" in Column E,Was Material Ever Previously Lead?],G9145,Table15[Customer-Owned Portion],O9145),Table15[Unique ID],0),0)))</f>
        <v/>
      </c>
      <c r="X9145"/>
    </row>
    <row r="9146" spans="2:24" x14ac:dyDescent="0.25">
      <c r="B9146" s="146"/>
      <c r="C9146" s="31"/>
      <c r="D9146" s="31"/>
      <c r="E9146" s="44"/>
      <c r="F9146" s="43"/>
      <c r="G9146" s="84"/>
      <c r="H9146" s="31"/>
      <c r="I9146" s="31"/>
      <c r="J9146" s="84"/>
      <c r="K9146" s="31"/>
      <c r="L9146" s="31"/>
      <c r="M9146" s="169"/>
      <c r="N9146" s="148"/>
      <c r="O9146" s="106"/>
      <c r="P9146" s="43"/>
      <c r="Q9146" s="31"/>
      <c r="R9146" s="84"/>
      <c r="S9146" s="31"/>
      <c r="T9146" s="31"/>
      <c r="U9146" s="169"/>
      <c r="V9146" s="150"/>
      <c r="W9146" s="141" t="str" cm="1">
        <f t="array" ref="W9146">IF(SUM(LEN(B9146:V9146))=0,"",IF(OR(OR(ISBLANK(F9146),SUM(LEN(C9146),LEN(D9146))=0),AND(NOT(E9146="Unknown"),ISBLANK(J9146)),AND(NOT(O9146="Unknown"),ISBLANK(R9146))),"Missing Information", INDEX(Table15[Entire Service Line Classification], MATCH(SUMIFS(Table15[Unique ID],Table15[System-Owned Portion],E9146,Table15[If Material Anything Other than "Lead" in Column E,Was Material Ever Previously Lead?],G9146,Table15[Customer-Owned Portion],O9146),Table15[Unique ID],0),0)))</f>
        <v/>
      </c>
      <c r="X9146"/>
    </row>
    <row r="9147" spans="2:24" x14ac:dyDescent="0.25">
      <c r="B9147" s="146"/>
      <c r="C9147" s="31"/>
      <c r="D9147" s="31"/>
      <c r="E9147" s="44"/>
      <c r="F9147" s="43"/>
      <c r="G9147" s="84"/>
      <c r="H9147" s="31"/>
      <c r="I9147" s="31"/>
      <c r="J9147" s="84"/>
      <c r="K9147" s="31"/>
      <c r="L9147" s="31"/>
      <c r="M9147" s="169"/>
      <c r="N9147" s="148"/>
      <c r="O9147" s="106"/>
      <c r="P9147" s="43"/>
      <c r="Q9147" s="31"/>
      <c r="R9147" s="84"/>
      <c r="S9147" s="31"/>
      <c r="T9147" s="31"/>
      <c r="U9147" s="169"/>
      <c r="V9147" s="150"/>
      <c r="W9147" s="141" t="str" cm="1">
        <f t="array" ref="W9147">IF(SUM(LEN(B9147:V9147))=0,"",IF(OR(OR(ISBLANK(F9147),SUM(LEN(C9147),LEN(D9147))=0),AND(NOT(E9147="Unknown"),ISBLANK(J9147)),AND(NOT(O9147="Unknown"),ISBLANK(R9147))),"Missing Information", INDEX(Table15[Entire Service Line Classification], MATCH(SUMIFS(Table15[Unique ID],Table15[System-Owned Portion],E9147,Table15[If Material Anything Other than "Lead" in Column E,Was Material Ever Previously Lead?],G9147,Table15[Customer-Owned Portion],O9147),Table15[Unique ID],0),0)))</f>
        <v/>
      </c>
      <c r="X9147"/>
    </row>
    <row r="9148" spans="2:24" x14ac:dyDescent="0.25">
      <c r="B9148" s="146"/>
      <c r="C9148" s="31"/>
      <c r="D9148" s="31"/>
      <c r="E9148" s="44"/>
      <c r="F9148" s="43"/>
      <c r="G9148" s="84"/>
      <c r="H9148" s="31"/>
      <c r="I9148" s="31"/>
      <c r="J9148" s="84"/>
      <c r="K9148" s="31"/>
      <c r="L9148" s="31"/>
      <c r="M9148" s="169"/>
      <c r="N9148" s="148"/>
      <c r="O9148" s="106"/>
      <c r="P9148" s="43"/>
      <c r="Q9148" s="31"/>
      <c r="R9148" s="84"/>
      <c r="S9148" s="31"/>
      <c r="T9148" s="31"/>
      <c r="U9148" s="169"/>
      <c r="V9148" s="150"/>
      <c r="W9148" s="141" t="str" cm="1">
        <f t="array" ref="W9148">IF(SUM(LEN(B9148:V9148))=0,"",IF(OR(OR(ISBLANK(F9148),SUM(LEN(C9148),LEN(D9148))=0),AND(NOT(E9148="Unknown"),ISBLANK(J9148)),AND(NOT(O9148="Unknown"),ISBLANK(R9148))),"Missing Information", INDEX(Table15[Entire Service Line Classification], MATCH(SUMIFS(Table15[Unique ID],Table15[System-Owned Portion],E9148,Table15[If Material Anything Other than "Lead" in Column E,Was Material Ever Previously Lead?],G9148,Table15[Customer-Owned Portion],O9148),Table15[Unique ID],0),0)))</f>
        <v/>
      </c>
      <c r="X9148"/>
    </row>
    <row r="9149" spans="2:24" x14ac:dyDescent="0.25">
      <c r="B9149" s="146"/>
      <c r="C9149" s="31"/>
      <c r="D9149" s="31"/>
      <c r="E9149" s="44"/>
      <c r="F9149" s="43"/>
      <c r="G9149" s="84"/>
      <c r="H9149" s="31"/>
      <c r="I9149" s="31"/>
      <c r="J9149" s="84"/>
      <c r="K9149" s="31"/>
      <c r="L9149" s="31"/>
      <c r="M9149" s="169"/>
      <c r="N9149" s="148"/>
      <c r="O9149" s="106"/>
      <c r="P9149" s="43"/>
      <c r="Q9149" s="31"/>
      <c r="R9149" s="84"/>
      <c r="S9149" s="31"/>
      <c r="T9149" s="31"/>
      <c r="U9149" s="169"/>
      <c r="V9149" s="150"/>
      <c r="W9149" s="141" t="str" cm="1">
        <f t="array" ref="W9149">IF(SUM(LEN(B9149:V9149))=0,"",IF(OR(OR(ISBLANK(F9149),SUM(LEN(C9149),LEN(D9149))=0),AND(NOT(E9149="Unknown"),ISBLANK(J9149)),AND(NOT(O9149="Unknown"),ISBLANK(R9149))),"Missing Information", INDEX(Table15[Entire Service Line Classification], MATCH(SUMIFS(Table15[Unique ID],Table15[System-Owned Portion],E9149,Table15[If Material Anything Other than "Lead" in Column E,Was Material Ever Previously Lead?],G9149,Table15[Customer-Owned Portion],O9149),Table15[Unique ID],0),0)))</f>
        <v/>
      </c>
      <c r="X9149"/>
    </row>
    <row r="9150" spans="2:24" x14ac:dyDescent="0.25">
      <c r="B9150" s="146"/>
      <c r="C9150" s="31"/>
      <c r="D9150" s="31"/>
      <c r="E9150" s="44"/>
      <c r="F9150" s="43"/>
      <c r="G9150" s="84"/>
      <c r="H9150" s="31"/>
      <c r="I9150" s="31"/>
      <c r="J9150" s="84"/>
      <c r="K9150" s="31"/>
      <c r="L9150" s="31"/>
      <c r="M9150" s="169"/>
      <c r="N9150" s="148"/>
      <c r="O9150" s="106"/>
      <c r="P9150" s="43"/>
      <c r="Q9150" s="31"/>
      <c r="R9150" s="84"/>
      <c r="S9150" s="31"/>
      <c r="T9150" s="31"/>
      <c r="U9150" s="169"/>
      <c r="V9150" s="150"/>
      <c r="W9150" s="141" t="str" cm="1">
        <f t="array" ref="W9150">IF(SUM(LEN(B9150:V9150))=0,"",IF(OR(OR(ISBLANK(F9150),SUM(LEN(C9150),LEN(D9150))=0),AND(NOT(E9150="Unknown"),ISBLANK(J9150)),AND(NOT(O9150="Unknown"),ISBLANK(R9150))),"Missing Information", INDEX(Table15[Entire Service Line Classification], MATCH(SUMIFS(Table15[Unique ID],Table15[System-Owned Portion],E9150,Table15[If Material Anything Other than "Lead" in Column E,Was Material Ever Previously Lead?],G9150,Table15[Customer-Owned Portion],O9150),Table15[Unique ID],0),0)))</f>
        <v/>
      </c>
      <c r="X9150"/>
    </row>
    <row r="9151" spans="2:24" x14ac:dyDescent="0.25">
      <c r="B9151" s="146"/>
      <c r="C9151" s="31"/>
      <c r="D9151" s="31"/>
      <c r="E9151" s="44"/>
      <c r="F9151" s="43"/>
      <c r="G9151" s="84"/>
      <c r="H9151" s="31"/>
      <c r="I9151" s="31"/>
      <c r="J9151" s="84"/>
      <c r="K9151" s="31"/>
      <c r="L9151" s="31"/>
      <c r="M9151" s="169"/>
      <c r="N9151" s="148"/>
      <c r="O9151" s="106"/>
      <c r="P9151" s="43"/>
      <c r="Q9151" s="31"/>
      <c r="R9151" s="84"/>
      <c r="S9151" s="31"/>
      <c r="T9151" s="31"/>
      <c r="U9151" s="169"/>
      <c r="V9151" s="150"/>
      <c r="W9151" s="141" t="str" cm="1">
        <f t="array" ref="W9151">IF(SUM(LEN(B9151:V9151))=0,"",IF(OR(OR(ISBLANK(F9151),SUM(LEN(C9151),LEN(D9151))=0),AND(NOT(E9151="Unknown"),ISBLANK(J9151)),AND(NOT(O9151="Unknown"),ISBLANK(R9151))),"Missing Information", INDEX(Table15[Entire Service Line Classification], MATCH(SUMIFS(Table15[Unique ID],Table15[System-Owned Portion],E9151,Table15[If Material Anything Other than "Lead" in Column E,Was Material Ever Previously Lead?],G9151,Table15[Customer-Owned Portion],O9151),Table15[Unique ID],0),0)))</f>
        <v/>
      </c>
      <c r="X9151"/>
    </row>
    <row r="9152" spans="2:24" x14ac:dyDescent="0.25">
      <c r="B9152" s="146"/>
      <c r="C9152" s="31"/>
      <c r="D9152" s="31"/>
      <c r="E9152" s="44"/>
      <c r="F9152" s="43"/>
      <c r="G9152" s="84"/>
      <c r="H9152" s="31"/>
      <c r="I9152" s="31"/>
      <c r="J9152" s="84"/>
      <c r="K9152" s="31"/>
      <c r="L9152" s="31"/>
      <c r="M9152" s="169"/>
      <c r="N9152" s="148"/>
      <c r="O9152" s="106"/>
      <c r="P9152" s="43"/>
      <c r="Q9152" s="31"/>
      <c r="R9152" s="84"/>
      <c r="S9152" s="31"/>
      <c r="T9152" s="31"/>
      <c r="U9152" s="169"/>
      <c r="V9152" s="150"/>
      <c r="W9152" s="141" t="str" cm="1">
        <f t="array" ref="W9152">IF(SUM(LEN(B9152:V9152))=0,"",IF(OR(OR(ISBLANK(F9152),SUM(LEN(C9152),LEN(D9152))=0),AND(NOT(E9152="Unknown"),ISBLANK(J9152)),AND(NOT(O9152="Unknown"),ISBLANK(R9152))),"Missing Information", INDEX(Table15[Entire Service Line Classification], MATCH(SUMIFS(Table15[Unique ID],Table15[System-Owned Portion],E9152,Table15[If Material Anything Other than "Lead" in Column E,Was Material Ever Previously Lead?],G9152,Table15[Customer-Owned Portion],O9152),Table15[Unique ID],0),0)))</f>
        <v/>
      </c>
      <c r="X9152"/>
    </row>
    <row r="9153" spans="2:24" x14ac:dyDescent="0.25">
      <c r="B9153" s="146"/>
      <c r="C9153" s="31"/>
      <c r="D9153" s="31"/>
      <c r="E9153" s="44"/>
      <c r="F9153" s="43"/>
      <c r="G9153" s="84"/>
      <c r="H9153" s="31"/>
      <c r="I9153" s="31"/>
      <c r="J9153" s="84"/>
      <c r="K9153" s="31"/>
      <c r="L9153" s="31"/>
      <c r="M9153" s="169"/>
      <c r="N9153" s="148"/>
      <c r="O9153" s="106"/>
      <c r="P9153" s="43"/>
      <c r="Q9153" s="31"/>
      <c r="R9153" s="84"/>
      <c r="S9153" s="31"/>
      <c r="T9153" s="31"/>
      <c r="U9153" s="169"/>
      <c r="V9153" s="150"/>
      <c r="W9153" s="141" t="str" cm="1">
        <f t="array" ref="W9153">IF(SUM(LEN(B9153:V9153))=0,"",IF(OR(OR(ISBLANK(F9153),SUM(LEN(C9153),LEN(D9153))=0),AND(NOT(E9153="Unknown"),ISBLANK(J9153)),AND(NOT(O9153="Unknown"),ISBLANK(R9153))),"Missing Information", INDEX(Table15[Entire Service Line Classification], MATCH(SUMIFS(Table15[Unique ID],Table15[System-Owned Portion],E9153,Table15[If Material Anything Other than "Lead" in Column E,Was Material Ever Previously Lead?],G9153,Table15[Customer-Owned Portion],O9153),Table15[Unique ID],0),0)))</f>
        <v/>
      </c>
      <c r="X9153"/>
    </row>
    <row r="9154" spans="2:24" x14ac:dyDescent="0.25">
      <c r="B9154" s="146"/>
      <c r="C9154" s="31"/>
      <c r="D9154" s="31"/>
      <c r="E9154" s="44"/>
      <c r="F9154" s="43"/>
      <c r="G9154" s="84"/>
      <c r="H9154" s="31"/>
      <c r="I9154" s="31"/>
      <c r="J9154" s="84"/>
      <c r="K9154" s="31"/>
      <c r="L9154" s="31"/>
      <c r="M9154" s="169"/>
      <c r="N9154" s="148"/>
      <c r="O9154" s="106"/>
      <c r="P9154" s="43"/>
      <c r="Q9154" s="31"/>
      <c r="R9154" s="84"/>
      <c r="S9154" s="31"/>
      <c r="T9154" s="31"/>
      <c r="U9154" s="169"/>
      <c r="V9154" s="150"/>
      <c r="W9154" s="141" t="str" cm="1">
        <f t="array" ref="W9154">IF(SUM(LEN(B9154:V9154))=0,"",IF(OR(OR(ISBLANK(F9154),SUM(LEN(C9154),LEN(D9154))=0),AND(NOT(E9154="Unknown"),ISBLANK(J9154)),AND(NOT(O9154="Unknown"),ISBLANK(R9154))),"Missing Information", INDEX(Table15[Entire Service Line Classification], MATCH(SUMIFS(Table15[Unique ID],Table15[System-Owned Portion],E9154,Table15[If Material Anything Other than "Lead" in Column E,Was Material Ever Previously Lead?],G9154,Table15[Customer-Owned Portion],O9154),Table15[Unique ID],0),0)))</f>
        <v/>
      </c>
      <c r="X9154"/>
    </row>
    <row r="9155" spans="2:24" x14ac:dyDescent="0.25">
      <c r="B9155" s="146"/>
      <c r="C9155" s="31"/>
      <c r="D9155" s="31"/>
      <c r="E9155" s="44"/>
      <c r="F9155" s="43"/>
      <c r="G9155" s="84"/>
      <c r="H9155" s="31"/>
      <c r="I9155" s="31"/>
      <c r="J9155" s="84"/>
      <c r="K9155" s="31"/>
      <c r="L9155" s="31"/>
      <c r="M9155" s="169"/>
      <c r="N9155" s="148"/>
      <c r="O9155" s="106"/>
      <c r="P9155" s="43"/>
      <c r="Q9155" s="31"/>
      <c r="R9155" s="84"/>
      <c r="S9155" s="31"/>
      <c r="T9155" s="31"/>
      <c r="U9155" s="169"/>
      <c r="V9155" s="150"/>
      <c r="W9155" s="141" t="str" cm="1">
        <f t="array" ref="W9155">IF(SUM(LEN(B9155:V9155))=0,"",IF(OR(OR(ISBLANK(F9155),SUM(LEN(C9155),LEN(D9155))=0),AND(NOT(E9155="Unknown"),ISBLANK(J9155)),AND(NOT(O9155="Unknown"),ISBLANK(R9155))),"Missing Information", INDEX(Table15[Entire Service Line Classification], MATCH(SUMIFS(Table15[Unique ID],Table15[System-Owned Portion],E9155,Table15[If Material Anything Other than "Lead" in Column E,Was Material Ever Previously Lead?],G9155,Table15[Customer-Owned Portion],O9155),Table15[Unique ID],0),0)))</f>
        <v/>
      </c>
      <c r="X9155"/>
    </row>
    <row r="9156" spans="2:24" x14ac:dyDescent="0.25">
      <c r="B9156" s="146"/>
      <c r="C9156" s="31"/>
      <c r="D9156" s="31"/>
      <c r="E9156" s="44"/>
      <c r="F9156" s="43"/>
      <c r="G9156" s="84"/>
      <c r="H9156" s="31"/>
      <c r="I9156" s="31"/>
      <c r="J9156" s="84"/>
      <c r="K9156" s="31"/>
      <c r="L9156" s="31"/>
      <c r="M9156" s="169"/>
      <c r="N9156" s="148"/>
      <c r="O9156" s="106"/>
      <c r="P9156" s="43"/>
      <c r="Q9156" s="31"/>
      <c r="R9156" s="84"/>
      <c r="S9156" s="31"/>
      <c r="T9156" s="31"/>
      <c r="U9156" s="169"/>
      <c r="V9156" s="150"/>
      <c r="W9156" s="141" t="str" cm="1">
        <f t="array" ref="W9156">IF(SUM(LEN(B9156:V9156))=0,"",IF(OR(OR(ISBLANK(F9156),SUM(LEN(C9156),LEN(D9156))=0),AND(NOT(E9156="Unknown"),ISBLANK(J9156)),AND(NOT(O9156="Unknown"),ISBLANK(R9156))),"Missing Information", INDEX(Table15[Entire Service Line Classification], MATCH(SUMIFS(Table15[Unique ID],Table15[System-Owned Portion],E9156,Table15[If Material Anything Other than "Lead" in Column E,Was Material Ever Previously Lead?],G9156,Table15[Customer-Owned Portion],O9156),Table15[Unique ID],0),0)))</f>
        <v/>
      </c>
      <c r="X9156"/>
    </row>
    <row r="9157" spans="2:24" x14ac:dyDescent="0.25">
      <c r="B9157" s="146"/>
      <c r="C9157" s="31"/>
      <c r="D9157" s="31"/>
      <c r="E9157" s="44"/>
      <c r="F9157" s="43"/>
      <c r="G9157" s="84"/>
      <c r="H9157" s="31"/>
      <c r="I9157" s="31"/>
      <c r="J9157" s="84"/>
      <c r="K9157" s="31"/>
      <c r="L9157" s="31"/>
      <c r="M9157" s="169"/>
      <c r="N9157" s="148"/>
      <c r="O9157" s="106"/>
      <c r="P9157" s="43"/>
      <c r="Q9157" s="31"/>
      <c r="R9157" s="84"/>
      <c r="S9157" s="31"/>
      <c r="T9157" s="31"/>
      <c r="U9157" s="169"/>
      <c r="V9157" s="150"/>
      <c r="W9157" s="141" t="str" cm="1">
        <f t="array" ref="W9157">IF(SUM(LEN(B9157:V9157))=0,"",IF(OR(OR(ISBLANK(F9157),SUM(LEN(C9157),LEN(D9157))=0),AND(NOT(E9157="Unknown"),ISBLANK(J9157)),AND(NOT(O9157="Unknown"),ISBLANK(R9157))),"Missing Information", INDEX(Table15[Entire Service Line Classification], MATCH(SUMIFS(Table15[Unique ID],Table15[System-Owned Portion],E9157,Table15[If Material Anything Other than "Lead" in Column E,Was Material Ever Previously Lead?],G9157,Table15[Customer-Owned Portion],O9157),Table15[Unique ID],0),0)))</f>
        <v/>
      </c>
      <c r="X9157"/>
    </row>
    <row r="9158" spans="2:24" x14ac:dyDescent="0.25">
      <c r="B9158" s="146"/>
      <c r="C9158" s="31"/>
      <c r="D9158" s="31"/>
      <c r="E9158" s="44"/>
      <c r="F9158" s="43"/>
      <c r="G9158" s="84"/>
      <c r="H9158" s="31"/>
      <c r="I9158" s="31"/>
      <c r="J9158" s="84"/>
      <c r="K9158" s="31"/>
      <c r="L9158" s="31"/>
      <c r="M9158" s="169"/>
      <c r="N9158" s="148"/>
      <c r="O9158" s="106"/>
      <c r="P9158" s="43"/>
      <c r="Q9158" s="31"/>
      <c r="R9158" s="84"/>
      <c r="S9158" s="31"/>
      <c r="T9158" s="31"/>
      <c r="U9158" s="169"/>
      <c r="V9158" s="150"/>
      <c r="W9158" s="141" t="str" cm="1">
        <f t="array" ref="W9158">IF(SUM(LEN(B9158:V9158))=0,"",IF(OR(OR(ISBLANK(F9158),SUM(LEN(C9158),LEN(D9158))=0),AND(NOT(E9158="Unknown"),ISBLANK(J9158)),AND(NOT(O9158="Unknown"),ISBLANK(R9158))),"Missing Information", INDEX(Table15[Entire Service Line Classification], MATCH(SUMIFS(Table15[Unique ID],Table15[System-Owned Portion],E9158,Table15[If Material Anything Other than "Lead" in Column E,Was Material Ever Previously Lead?],G9158,Table15[Customer-Owned Portion],O9158),Table15[Unique ID],0),0)))</f>
        <v/>
      </c>
      <c r="X9158"/>
    </row>
    <row r="9159" spans="2:24" x14ac:dyDescent="0.25">
      <c r="B9159" s="146"/>
      <c r="C9159" s="31"/>
      <c r="D9159" s="31"/>
      <c r="E9159" s="44"/>
      <c r="F9159" s="43"/>
      <c r="G9159" s="84"/>
      <c r="H9159" s="31"/>
      <c r="I9159" s="31"/>
      <c r="J9159" s="84"/>
      <c r="K9159" s="31"/>
      <c r="L9159" s="31"/>
      <c r="M9159" s="169"/>
      <c r="N9159" s="148"/>
      <c r="O9159" s="106"/>
      <c r="P9159" s="43"/>
      <c r="Q9159" s="31"/>
      <c r="R9159" s="84"/>
      <c r="S9159" s="31"/>
      <c r="T9159" s="31"/>
      <c r="U9159" s="169"/>
      <c r="V9159" s="150"/>
      <c r="W9159" s="141" t="str" cm="1">
        <f t="array" ref="W9159">IF(SUM(LEN(B9159:V9159))=0,"",IF(OR(OR(ISBLANK(F9159),SUM(LEN(C9159),LEN(D9159))=0),AND(NOT(E9159="Unknown"),ISBLANK(J9159)),AND(NOT(O9159="Unknown"),ISBLANK(R9159))),"Missing Information", INDEX(Table15[Entire Service Line Classification], MATCH(SUMIFS(Table15[Unique ID],Table15[System-Owned Portion],E9159,Table15[If Material Anything Other than "Lead" in Column E,Was Material Ever Previously Lead?],G9159,Table15[Customer-Owned Portion],O9159),Table15[Unique ID],0),0)))</f>
        <v/>
      </c>
      <c r="X9159"/>
    </row>
    <row r="9160" spans="2:24" x14ac:dyDescent="0.25">
      <c r="B9160" s="146"/>
      <c r="C9160" s="31"/>
      <c r="D9160" s="31"/>
      <c r="E9160" s="44"/>
      <c r="F9160" s="43"/>
      <c r="G9160" s="84"/>
      <c r="H9160" s="31"/>
      <c r="I9160" s="31"/>
      <c r="J9160" s="84"/>
      <c r="K9160" s="31"/>
      <c r="L9160" s="31"/>
      <c r="M9160" s="169"/>
      <c r="N9160" s="148"/>
      <c r="O9160" s="106"/>
      <c r="P9160" s="43"/>
      <c r="Q9160" s="31"/>
      <c r="R9160" s="84"/>
      <c r="S9160" s="31"/>
      <c r="T9160" s="31"/>
      <c r="U9160" s="169"/>
      <c r="V9160" s="150"/>
      <c r="W9160" s="141" t="str" cm="1">
        <f t="array" ref="W9160">IF(SUM(LEN(B9160:V9160))=0,"",IF(OR(OR(ISBLANK(F9160),SUM(LEN(C9160),LEN(D9160))=0),AND(NOT(E9160="Unknown"),ISBLANK(J9160)),AND(NOT(O9160="Unknown"),ISBLANK(R9160))),"Missing Information", INDEX(Table15[Entire Service Line Classification], MATCH(SUMIFS(Table15[Unique ID],Table15[System-Owned Portion],E9160,Table15[If Material Anything Other than "Lead" in Column E,Was Material Ever Previously Lead?],G9160,Table15[Customer-Owned Portion],O9160),Table15[Unique ID],0),0)))</f>
        <v/>
      </c>
      <c r="X9160"/>
    </row>
    <row r="9161" spans="2:24" x14ac:dyDescent="0.25">
      <c r="B9161" s="146"/>
      <c r="C9161" s="31"/>
      <c r="D9161" s="31"/>
      <c r="E9161" s="44"/>
      <c r="F9161" s="43"/>
      <c r="G9161" s="84"/>
      <c r="H9161" s="31"/>
      <c r="I9161" s="31"/>
      <c r="J9161" s="84"/>
      <c r="K9161" s="31"/>
      <c r="L9161" s="31"/>
      <c r="M9161" s="169"/>
      <c r="N9161" s="148"/>
      <c r="O9161" s="106"/>
      <c r="P9161" s="43"/>
      <c r="Q9161" s="31"/>
      <c r="R9161" s="84"/>
      <c r="S9161" s="31"/>
      <c r="T9161" s="31"/>
      <c r="U9161" s="169"/>
      <c r="V9161" s="150"/>
      <c r="W9161" s="141" t="str" cm="1">
        <f t="array" ref="W9161">IF(SUM(LEN(B9161:V9161))=0,"",IF(OR(OR(ISBLANK(F9161),SUM(LEN(C9161),LEN(D9161))=0),AND(NOT(E9161="Unknown"),ISBLANK(J9161)),AND(NOT(O9161="Unknown"),ISBLANK(R9161))),"Missing Information", INDEX(Table15[Entire Service Line Classification], MATCH(SUMIFS(Table15[Unique ID],Table15[System-Owned Portion],E9161,Table15[If Material Anything Other than "Lead" in Column E,Was Material Ever Previously Lead?],G9161,Table15[Customer-Owned Portion],O9161),Table15[Unique ID],0),0)))</f>
        <v/>
      </c>
      <c r="X9161"/>
    </row>
    <row r="9162" spans="2:24" x14ac:dyDescent="0.25">
      <c r="B9162" s="146"/>
      <c r="C9162" s="31"/>
      <c r="D9162" s="31"/>
      <c r="E9162" s="44"/>
      <c r="F9162" s="43"/>
      <c r="G9162" s="84"/>
      <c r="H9162" s="31"/>
      <c r="I9162" s="31"/>
      <c r="J9162" s="84"/>
      <c r="K9162" s="31"/>
      <c r="L9162" s="31"/>
      <c r="M9162" s="169"/>
      <c r="N9162" s="148"/>
      <c r="O9162" s="106"/>
      <c r="P9162" s="43"/>
      <c r="Q9162" s="31"/>
      <c r="R9162" s="84"/>
      <c r="S9162" s="31"/>
      <c r="T9162" s="31"/>
      <c r="U9162" s="169"/>
      <c r="V9162" s="150"/>
      <c r="W9162" s="141" t="str" cm="1">
        <f t="array" ref="W9162">IF(SUM(LEN(B9162:V9162))=0,"",IF(OR(OR(ISBLANK(F9162),SUM(LEN(C9162),LEN(D9162))=0),AND(NOT(E9162="Unknown"),ISBLANK(J9162)),AND(NOT(O9162="Unknown"),ISBLANK(R9162))),"Missing Information", INDEX(Table15[Entire Service Line Classification], MATCH(SUMIFS(Table15[Unique ID],Table15[System-Owned Portion],E9162,Table15[If Material Anything Other than "Lead" in Column E,Was Material Ever Previously Lead?],G9162,Table15[Customer-Owned Portion],O9162),Table15[Unique ID],0),0)))</f>
        <v/>
      </c>
      <c r="X9162"/>
    </row>
    <row r="9163" spans="2:24" x14ac:dyDescent="0.25">
      <c r="B9163" s="146"/>
      <c r="C9163" s="31"/>
      <c r="D9163" s="31"/>
      <c r="E9163" s="44"/>
      <c r="F9163" s="43"/>
      <c r="G9163" s="84"/>
      <c r="H9163" s="31"/>
      <c r="I9163" s="31"/>
      <c r="J9163" s="84"/>
      <c r="K9163" s="31"/>
      <c r="L9163" s="31"/>
      <c r="M9163" s="169"/>
      <c r="N9163" s="148"/>
      <c r="O9163" s="106"/>
      <c r="P9163" s="43"/>
      <c r="Q9163" s="31"/>
      <c r="R9163" s="84"/>
      <c r="S9163" s="31"/>
      <c r="T9163" s="31"/>
      <c r="U9163" s="169"/>
      <c r="V9163" s="150"/>
      <c r="W9163" s="141" t="str" cm="1">
        <f t="array" ref="W9163">IF(SUM(LEN(B9163:V9163))=0,"",IF(OR(OR(ISBLANK(F9163),SUM(LEN(C9163),LEN(D9163))=0),AND(NOT(E9163="Unknown"),ISBLANK(J9163)),AND(NOT(O9163="Unknown"),ISBLANK(R9163))),"Missing Information", INDEX(Table15[Entire Service Line Classification], MATCH(SUMIFS(Table15[Unique ID],Table15[System-Owned Portion],E9163,Table15[If Material Anything Other than "Lead" in Column E,Was Material Ever Previously Lead?],G9163,Table15[Customer-Owned Portion],O9163),Table15[Unique ID],0),0)))</f>
        <v/>
      </c>
      <c r="X9163"/>
    </row>
    <row r="9164" spans="2:24" x14ac:dyDescent="0.25">
      <c r="B9164" s="146"/>
      <c r="C9164" s="31"/>
      <c r="D9164" s="31"/>
      <c r="E9164" s="44"/>
      <c r="F9164" s="43"/>
      <c r="G9164" s="84"/>
      <c r="H9164" s="31"/>
      <c r="I9164" s="31"/>
      <c r="J9164" s="84"/>
      <c r="K9164" s="31"/>
      <c r="L9164" s="31"/>
      <c r="M9164" s="169"/>
      <c r="N9164" s="148"/>
      <c r="O9164" s="106"/>
      <c r="P9164" s="43"/>
      <c r="Q9164" s="31"/>
      <c r="R9164" s="84"/>
      <c r="S9164" s="31"/>
      <c r="T9164" s="31"/>
      <c r="U9164" s="169"/>
      <c r="V9164" s="150"/>
      <c r="W9164" s="141" t="str" cm="1">
        <f t="array" ref="W9164">IF(SUM(LEN(B9164:V9164))=0,"",IF(OR(OR(ISBLANK(F9164),SUM(LEN(C9164),LEN(D9164))=0),AND(NOT(E9164="Unknown"),ISBLANK(J9164)),AND(NOT(O9164="Unknown"),ISBLANK(R9164))),"Missing Information", INDEX(Table15[Entire Service Line Classification], MATCH(SUMIFS(Table15[Unique ID],Table15[System-Owned Portion],E9164,Table15[If Material Anything Other than "Lead" in Column E,Was Material Ever Previously Lead?],G9164,Table15[Customer-Owned Portion],O9164),Table15[Unique ID],0),0)))</f>
        <v/>
      </c>
      <c r="X9164"/>
    </row>
    <row r="9165" spans="2:24" x14ac:dyDescent="0.25">
      <c r="B9165" s="146"/>
      <c r="C9165" s="31"/>
      <c r="D9165" s="31"/>
      <c r="E9165" s="44"/>
      <c r="F9165" s="43"/>
      <c r="G9165" s="84"/>
      <c r="H9165" s="31"/>
      <c r="I9165" s="31"/>
      <c r="J9165" s="84"/>
      <c r="K9165" s="31"/>
      <c r="L9165" s="31"/>
      <c r="M9165" s="169"/>
      <c r="N9165" s="148"/>
      <c r="O9165" s="106"/>
      <c r="P9165" s="43"/>
      <c r="Q9165" s="31"/>
      <c r="R9165" s="84"/>
      <c r="S9165" s="31"/>
      <c r="T9165" s="31"/>
      <c r="U9165" s="169"/>
      <c r="V9165" s="150"/>
      <c r="W9165" s="141" t="str" cm="1">
        <f t="array" ref="W9165">IF(SUM(LEN(B9165:V9165))=0,"",IF(OR(OR(ISBLANK(F9165),SUM(LEN(C9165),LEN(D9165))=0),AND(NOT(E9165="Unknown"),ISBLANK(J9165)),AND(NOT(O9165="Unknown"),ISBLANK(R9165))),"Missing Information", INDEX(Table15[Entire Service Line Classification], MATCH(SUMIFS(Table15[Unique ID],Table15[System-Owned Portion],E9165,Table15[If Material Anything Other than "Lead" in Column E,Was Material Ever Previously Lead?],G9165,Table15[Customer-Owned Portion],O9165),Table15[Unique ID],0),0)))</f>
        <v/>
      </c>
      <c r="X9165"/>
    </row>
    <row r="9166" spans="2:24" x14ac:dyDescent="0.25">
      <c r="B9166" s="146"/>
      <c r="C9166" s="31"/>
      <c r="D9166" s="31"/>
      <c r="E9166" s="44"/>
      <c r="F9166" s="43"/>
      <c r="G9166" s="84"/>
      <c r="H9166" s="31"/>
      <c r="I9166" s="31"/>
      <c r="J9166" s="84"/>
      <c r="K9166" s="31"/>
      <c r="L9166" s="31"/>
      <c r="M9166" s="169"/>
      <c r="N9166" s="148"/>
      <c r="O9166" s="106"/>
      <c r="P9166" s="43"/>
      <c r="Q9166" s="31"/>
      <c r="R9166" s="84"/>
      <c r="S9166" s="31"/>
      <c r="T9166" s="31"/>
      <c r="U9166" s="169"/>
      <c r="V9166" s="150"/>
      <c r="W9166" s="141" t="str" cm="1">
        <f t="array" ref="W9166">IF(SUM(LEN(B9166:V9166))=0,"",IF(OR(OR(ISBLANK(F9166),SUM(LEN(C9166),LEN(D9166))=0),AND(NOT(E9166="Unknown"),ISBLANK(J9166)),AND(NOT(O9166="Unknown"),ISBLANK(R9166))),"Missing Information", INDEX(Table15[Entire Service Line Classification], MATCH(SUMIFS(Table15[Unique ID],Table15[System-Owned Portion],E9166,Table15[If Material Anything Other than "Lead" in Column E,Was Material Ever Previously Lead?],G9166,Table15[Customer-Owned Portion],O9166),Table15[Unique ID],0),0)))</f>
        <v/>
      </c>
      <c r="X9166"/>
    </row>
    <row r="9167" spans="2:24" x14ac:dyDescent="0.25">
      <c r="B9167" s="146"/>
      <c r="C9167" s="31"/>
      <c r="D9167" s="31"/>
      <c r="E9167" s="44"/>
      <c r="F9167" s="43"/>
      <c r="G9167" s="84"/>
      <c r="H9167" s="31"/>
      <c r="I9167" s="31"/>
      <c r="J9167" s="84"/>
      <c r="K9167" s="31"/>
      <c r="L9167" s="31"/>
      <c r="M9167" s="169"/>
      <c r="N9167" s="148"/>
      <c r="O9167" s="106"/>
      <c r="P9167" s="43"/>
      <c r="Q9167" s="31"/>
      <c r="R9167" s="84"/>
      <c r="S9167" s="31"/>
      <c r="T9167" s="31"/>
      <c r="U9167" s="169"/>
      <c r="V9167" s="150"/>
      <c r="W9167" s="141" t="str" cm="1">
        <f t="array" ref="W9167">IF(SUM(LEN(B9167:V9167))=0,"",IF(OR(OR(ISBLANK(F9167),SUM(LEN(C9167),LEN(D9167))=0),AND(NOT(E9167="Unknown"),ISBLANK(J9167)),AND(NOT(O9167="Unknown"),ISBLANK(R9167))),"Missing Information", INDEX(Table15[Entire Service Line Classification], MATCH(SUMIFS(Table15[Unique ID],Table15[System-Owned Portion],E9167,Table15[If Material Anything Other than "Lead" in Column E,Was Material Ever Previously Lead?],G9167,Table15[Customer-Owned Portion],O9167),Table15[Unique ID],0),0)))</f>
        <v/>
      </c>
      <c r="X9167"/>
    </row>
    <row r="9168" spans="2:24" x14ac:dyDescent="0.25">
      <c r="B9168" s="146"/>
      <c r="C9168" s="31"/>
      <c r="D9168" s="31"/>
      <c r="E9168" s="44"/>
      <c r="F9168" s="43"/>
      <c r="G9168" s="84"/>
      <c r="H9168" s="31"/>
      <c r="I9168" s="31"/>
      <c r="J9168" s="84"/>
      <c r="K9168" s="31"/>
      <c r="L9168" s="31"/>
      <c r="M9168" s="169"/>
      <c r="N9168" s="148"/>
      <c r="O9168" s="106"/>
      <c r="P9168" s="43"/>
      <c r="Q9168" s="31"/>
      <c r="R9168" s="84"/>
      <c r="S9168" s="31"/>
      <c r="T9168" s="31"/>
      <c r="U9168" s="169"/>
      <c r="V9168" s="150"/>
      <c r="W9168" s="141" t="str" cm="1">
        <f t="array" ref="W9168">IF(SUM(LEN(B9168:V9168))=0,"",IF(OR(OR(ISBLANK(F9168),SUM(LEN(C9168),LEN(D9168))=0),AND(NOT(E9168="Unknown"),ISBLANK(J9168)),AND(NOT(O9168="Unknown"),ISBLANK(R9168))),"Missing Information", INDEX(Table15[Entire Service Line Classification], MATCH(SUMIFS(Table15[Unique ID],Table15[System-Owned Portion],E9168,Table15[If Material Anything Other than "Lead" in Column E,Was Material Ever Previously Lead?],G9168,Table15[Customer-Owned Portion],O9168),Table15[Unique ID],0),0)))</f>
        <v/>
      </c>
      <c r="X9168"/>
    </row>
    <row r="9169" spans="2:24" x14ac:dyDescent="0.25">
      <c r="B9169" s="146"/>
      <c r="C9169" s="31"/>
      <c r="D9169" s="31"/>
      <c r="E9169" s="44"/>
      <c r="F9169" s="43"/>
      <c r="G9169" s="84"/>
      <c r="H9169" s="31"/>
      <c r="I9169" s="31"/>
      <c r="J9169" s="84"/>
      <c r="K9169" s="31"/>
      <c r="L9169" s="31"/>
      <c r="M9169" s="169"/>
      <c r="N9169" s="148"/>
      <c r="O9169" s="106"/>
      <c r="P9169" s="43"/>
      <c r="Q9169" s="31"/>
      <c r="R9169" s="84"/>
      <c r="S9169" s="31"/>
      <c r="T9169" s="31"/>
      <c r="U9169" s="169"/>
      <c r="V9169" s="150"/>
      <c r="W9169" s="141" t="str" cm="1">
        <f t="array" ref="W9169">IF(SUM(LEN(B9169:V9169))=0,"",IF(OR(OR(ISBLANK(F9169),SUM(LEN(C9169),LEN(D9169))=0),AND(NOT(E9169="Unknown"),ISBLANK(J9169)),AND(NOT(O9169="Unknown"),ISBLANK(R9169))),"Missing Information", INDEX(Table15[Entire Service Line Classification], MATCH(SUMIFS(Table15[Unique ID],Table15[System-Owned Portion],E9169,Table15[If Material Anything Other than "Lead" in Column E,Was Material Ever Previously Lead?],G9169,Table15[Customer-Owned Portion],O9169),Table15[Unique ID],0),0)))</f>
        <v/>
      </c>
      <c r="X9169"/>
    </row>
    <row r="9170" spans="2:24" x14ac:dyDescent="0.25">
      <c r="B9170" s="146"/>
      <c r="C9170" s="31"/>
      <c r="D9170" s="31"/>
      <c r="E9170" s="44"/>
      <c r="F9170" s="43"/>
      <c r="G9170" s="84"/>
      <c r="H9170" s="31"/>
      <c r="I9170" s="31"/>
      <c r="J9170" s="84"/>
      <c r="K9170" s="31"/>
      <c r="L9170" s="31"/>
      <c r="M9170" s="169"/>
      <c r="N9170" s="148"/>
      <c r="O9170" s="106"/>
      <c r="P9170" s="43"/>
      <c r="Q9170" s="31"/>
      <c r="R9170" s="84"/>
      <c r="S9170" s="31"/>
      <c r="T9170" s="31"/>
      <c r="U9170" s="169"/>
      <c r="V9170" s="150"/>
      <c r="W9170" s="141" t="str" cm="1">
        <f t="array" ref="W9170">IF(SUM(LEN(B9170:V9170))=0,"",IF(OR(OR(ISBLANK(F9170),SUM(LEN(C9170),LEN(D9170))=0),AND(NOT(E9170="Unknown"),ISBLANK(J9170)),AND(NOT(O9170="Unknown"),ISBLANK(R9170))),"Missing Information", INDEX(Table15[Entire Service Line Classification], MATCH(SUMIFS(Table15[Unique ID],Table15[System-Owned Portion],E9170,Table15[If Material Anything Other than "Lead" in Column E,Was Material Ever Previously Lead?],G9170,Table15[Customer-Owned Portion],O9170),Table15[Unique ID],0),0)))</f>
        <v/>
      </c>
      <c r="X9170"/>
    </row>
    <row r="9171" spans="2:24" x14ac:dyDescent="0.25">
      <c r="B9171" s="146"/>
      <c r="C9171" s="31"/>
      <c r="D9171" s="31"/>
      <c r="E9171" s="44"/>
      <c r="F9171" s="43"/>
      <c r="G9171" s="84"/>
      <c r="H9171" s="31"/>
      <c r="I9171" s="31"/>
      <c r="J9171" s="84"/>
      <c r="K9171" s="31"/>
      <c r="L9171" s="31"/>
      <c r="M9171" s="169"/>
      <c r="N9171" s="148"/>
      <c r="O9171" s="106"/>
      <c r="P9171" s="43"/>
      <c r="Q9171" s="31"/>
      <c r="R9171" s="84"/>
      <c r="S9171" s="31"/>
      <c r="T9171" s="31"/>
      <c r="U9171" s="169"/>
      <c r="V9171" s="150"/>
      <c r="W9171" s="141" t="str" cm="1">
        <f t="array" ref="W9171">IF(SUM(LEN(B9171:V9171))=0,"",IF(OR(OR(ISBLANK(F9171),SUM(LEN(C9171),LEN(D9171))=0),AND(NOT(E9171="Unknown"),ISBLANK(J9171)),AND(NOT(O9171="Unknown"),ISBLANK(R9171))),"Missing Information", INDEX(Table15[Entire Service Line Classification], MATCH(SUMIFS(Table15[Unique ID],Table15[System-Owned Portion],E9171,Table15[If Material Anything Other than "Lead" in Column E,Was Material Ever Previously Lead?],G9171,Table15[Customer-Owned Portion],O9171),Table15[Unique ID],0),0)))</f>
        <v/>
      </c>
      <c r="X9171"/>
    </row>
    <row r="9172" spans="2:24" x14ac:dyDescent="0.25">
      <c r="B9172" s="146"/>
      <c r="C9172" s="31"/>
      <c r="D9172" s="31"/>
      <c r="E9172" s="44"/>
      <c r="F9172" s="43"/>
      <c r="G9172" s="84"/>
      <c r="H9172" s="31"/>
      <c r="I9172" s="31"/>
      <c r="J9172" s="84"/>
      <c r="K9172" s="31"/>
      <c r="L9172" s="31"/>
      <c r="M9172" s="169"/>
      <c r="N9172" s="148"/>
      <c r="O9172" s="106"/>
      <c r="P9172" s="43"/>
      <c r="Q9172" s="31"/>
      <c r="R9172" s="84"/>
      <c r="S9172" s="31"/>
      <c r="T9172" s="31"/>
      <c r="U9172" s="169"/>
      <c r="V9172" s="150"/>
      <c r="W9172" s="141" t="str" cm="1">
        <f t="array" ref="W9172">IF(SUM(LEN(B9172:V9172))=0,"",IF(OR(OR(ISBLANK(F9172),SUM(LEN(C9172),LEN(D9172))=0),AND(NOT(E9172="Unknown"),ISBLANK(J9172)),AND(NOT(O9172="Unknown"),ISBLANK(R9172))),"Missing Information", INDEX(Table15[Entire Service Line Classification], MATCH(SUMIFS(Table15[Unique ID],Table15[System-Owned Portion],E9172,Table15[If Material Anything Other than "Lead" in Column E,Was Material Ever Previously Lead?],G9172,Table15[Customer-Owned Portion],O9172),Table15[Unique ID],0),0)))</f>
        <v/>
      </c>
      <c r="X9172"/>
    </row>
    <row r="9173" spans="2:24" x14ac:dyDescent="0.25">
      <c r="B9173" s="146"/>
      <c r="C9173" s="31"/>
      <c r="D9173" s="31"/>
      <c r="E9173" s="44"/>
      <c r="F9173" s="43"/>
      <c r="G9173" s="84"/>
      <c r="H9173" s="31"/>
      <c r="I9173" s="31"/>
      <c r="J9173" s="84"/>
      <c r="K9173" s="31"/>
      <c r="L9173" s="31"/>
      <c r="M9173" s="169"/>
      <c r="N9173" s="148"/>
      <c r="O9173" s="106"/>
      <c r="P9173" s="43"/>
      <c r="Q9173" s="31"/>
      <c r="R9173" s="84"/>
      <c r="S9173" s="31"/>
      <c r="T9173" s="31"/>
      <c r="U9173" s="169"/>
      <c r="V9173" s="150"/>
      <c r="W9173" s="141" t="str" cm="1">
        <f t="array" ref="W9173">IF(SUM(LEN(B9173:V9173))=0,"",IF(OR(OR(ISBLANK(F9173),SUM(LEN(C9173),LEN(D9173))=0),AND(NOT(E9173="Unknown"),ISBLANK(J9173)),AND(NOT(O9173="Unknown"),ISBLANK(R9173))),"Missing Information", INDEX(Table15[Entire Service Line Classification], MATCH(SUMIFS(Table15[Unique ID],Table15[System-Owned Portion],E9173,Table15[If Material Anything Other than "Lead" in Column E,Was Material Ever Previously Lead?],G9173,Table15[Customer-Owned Portion],O9173),Table15[Unique ID],0),0)))</f>
        <v/>
      </c>
      <c r="X9173"/>
    </row>
    <row r="9174" spans="2:24" x14ac:dyDescent="0.25">
      <c r="B9174" s="146"/>
      <c r="C9174" s="31"/>
      <c r="D9174" s="31"/>
      <c r="E9174" s="44"/>
      <c r="F9174" s="43"/>
      <c r="G9174" s="84"/>
      <c r="H9174" s="31"/>
      <c r="I9174" s="31"/>
      <c r="J9174" s="84"/>
      <c r="K9174" s="31"/>
      <c r="L9174" s="31"/>
      <c r="M9174" s="169"/>
      <c r="N9174" s="148"/>
      <c r="O9174" s="106"/>
      <c r="P9174" s="43"/>
      <c r="Q9174" s="31"/>
      <c r="R9174" s="84"/>
      <c r="S9174" s="31"/>
      <c r="T9174" s="31"/>
      <c r="U9174" s="169"/>
      <c r="V9174" s="150"/>
      <c r="W9174" s="141" t="str" cm="1">
        <f t="array" ref="W9174">IF(SUM(LEN(B9174:V9174))=0,"",IF(OR(OR(ISBLANK(F9174),SUM(LEN(C9174),LEN(D9174))=0),AND(NOT(E9174="Unknown"),ISBLANK(J9174)),AND(NOT(O9174="Unknown"),ISBLANK(R9174))),"Missing Information", INDEX(Table15[Entire Service Line Classification], MATCH(SUMIFS(Table15[Unique ID],Table15[System-Owned Portion],E9174,Table15[If Material Anything Other than "Lead" in Column E,Was Material Ever Previously Lead?],G9174,Table15[Customer-Owned Portion],O9174),Table15[Unique ID],0),0)))</f>
        <v/>
      </c>
      <c r="X9174"/>
    </row>
    <row r="9175" spans="2:24" x14ac:dyDescent="0.25">
      <c r="B9175" s="146"/>
      <c r="C9175" s="31"/>
      <c r="D9175" s="31"/>
      <c r="E9175" s="44"/>
      <c r="F9175" s="43"/>
      <c r="G9175" s="84"/>
      <c r="H9175" s="31"/>
      <c r="I9175" s="31"/>
      <c r="J9175" s="84"/>
      <c r="K9175" s="31"/>
      <c r="L9175" s="31"/>
      <c r="M9175" s="169"/>
      <c r="N9175" s="148"/>
      <c r="O9175" s="106"/>
      <c r="P9175" s="43"/>
      <c r="Q9175" s="31"/>
      <c r="R9175" s="84"/>
      <c r="S9175" s="31"/>
      <c r="T9175" s="31"/>
      <c r="U9175" s="169"/>
      <c r="V9175" s="150"/>
      <c r="W9175" s="141" t="str" cm="1">
        <f t="array" ref="W9175">IF(SUM(LEN(B9175:V9175))=0,"",IF(OR(OR(ISBLANK(F9175),SUM(LEN(C9175),LEN(D9175))=0),AND(NOT(E9175="Unknown"),ISBLANK(J9175)),AND(NOT(O9175="Unknown"),ISBLANK(R9175))),"Missing Information", INDEX(Table15[Entire Service Line Classification], MATCH(SUMIFS(Table15[Unique ID],Table15[System-Owned Portion],E9175,Table15[If Material Anything Other than "Lead" in Column E,Was Material Ever Previously Lead?],G9175,Table15[Customer-Owned Portion],O9175),Table15[Unique ID],0),0)))</f>
        <v/>
      </c>
      <c r="X9175"/>
    </row>
    <row r="9176" spans="2:24" x14ac:dyDescent="0.25">
      <c r="B9176" s="146"/>
      <c r="C9176" s="31"/>
      <c r="D9176" s="31"/>
      <c r="E9176" s="44"/>
      <c r="F9176" s="43"/>
      <c r="G9176" s="84"/>
      <c r="H9176" s="31"/>
      <c r="I9176" s="31"/>
      <c r="J9176" s="84"/>
      <c r="K9176" s="31"/>
      <c r="L9176" s="31"/>
      <c r="M9176" s="169"/>
      <c r="N9176" s="148"/>
      <c r="O9176" s="106"/>
      <c r="P9176" s="43"/>
      <c r="Q9176" s="31"/>
      <c r="R9176" s="84"/>
      <c r="S9176" s="31"/>
      <c r="T9176" s="31"/>
      <c r="U9176" s="169"/>
      <c r="V9176" s="150"/>
      <c r="W9176" s="141" t="str" cm="1">
        <f t="array" ref="W9176">IF(SUM(LEN(B9176:V9176))=0,"",IF(OR(OR(ISBLANK(F9176),SUM(LEN(C9176),LEN(D9176))=0),AND(NOT(E9176="Unknown"),ISBLANK(J9176)),AND(NOT(O9176="Unknown"),ISBLANK(R9176))),"Missing Information", INDEX(Table15[Entire Service Line Classification], MATCH(SUMIFS(Table15[Unique ID],Table15[System-Owned Portion],E9176,Table15[If Material Anything Other than "Lead" in Column E,Was Material Ever Previously Lead?],G9176,Table15[Customer-Owned Portion],O9176),Table15[Unique ID],0),0)))</f>
        <v/>
      </c>
      <c r="X9176"/>
    </row>
    <row r="9177" spans="2:24" x14ac:dyDescent="0.25">
      <c r="B9177" s="146"/>
      <c r="C9177" s="31"/>
      <c r="D9177" s="31"/>
      <c r="E9177" s="44"/>
      <c r="F9177" s="43"/>
      <c r="G9177" s="84"/>
      <c r="H9177" s="31"/>
      <c r="I9177" s="31"/>
      <c r="J9177" s="84"/>
      <c r="K9177" s="31"/>
      <c r="L9177" s="31"/>
      <c r="M9177" s="169"/>
      <c r="N9177" s="148"/>
      <c r="O9177" s="106"/>
      <c r="P9177" s="43"/>
      <c r="Q9177" s="31"/>
      <c r="R9177" s="84"/>
      <c r="S9177" s="31"/>
      <c r="T9177" s="31"/>
      <c r="U9177" s="169"/>
      <c r="V9177" s="150"/>
      <c r="W9177" s="141" t="str" cm="1">
        <f t="array" ref="W9177">IF(SUM(LEN(B9177:V9177))=0,"",IF(OR(OR(ISBLANK(F9177),SUM(LEN(C9177),LEN(D9177))=0),AND(NOT(E9177="Unknown"),ISBLANK(J9177)),AND(NOT(O9177="Unknown"),ISBLANK(R9177))),"Missing Information", INDEX(Table15[Entire Service Line Classification], MATCH(SUMIFS(Table15[Unique ID],Table15[System-Owned Portion],E9177,Table15[If Material Anything Other than "Lead" in Column E,Was Material Ever Previously Lead?],G9177,Table15[Customer-Owned Portion],O9177),Table15[Unique ID],0),0)))</f>
        <v/>
      </c>
      <c r="X9177"/>
    </row>
    <row r="9178" spans="2:24" x14ac:dyDescent="0.25">
      <c r="B9178" s="146"/>
      <c r="C9178" s="31"/>
      <c r="D9178" s="31"/>
      <c r="E9178" s="44"/>
      <c r="F9178" s="43"/>
      <c r="G9178" s="84"/>
      <c r="H9178" s="31"/>
      <c r="I9178" s="31"/>
      <c r="J9178" s="84"/>
      <c r="K9178" s="31"/>
      <c r="L9178" s="31"/>
      <c r="M9178" s="169"/>
      <c r="N9178" s="148"/>
      <c r="O9178" s="106"/>
      <c r="P9178" s="43"/>
      <c r="Q9178" s="31"/>
      <c r="R9178" s="84"/>
      <c r="S9178" s="31"/>
      <c r="T9178" s="31"/>
      <c r="U9178" s="169"/>
      <c r="V9178" s="150"/>
      <c r="W9178" s="141" t="str" cm="1">
        <f t="array" ref="W9178">IF(SUM(LEN(B9178:V9178))=0,"",IF(OR(OR(ISBLANK(F9178),SUM(LEN(C9178),LEN(D9178))=0),AND(NOT(E9178="Unknown"),ISBLANK(J9178)),AND(NOT(O9178="Unknown"),ISBLANK(R9178))),"Missing Information", INDEX(Table15[Entire Service Line Classification], MATCH(SUMIFS(Table15[Unique ID],Table15[System-Owned Portion],E9178,Table15[If Material Anything Other than "Lead" in Column E,Was Material Ever Previously Lead?],G9178,Table15[Customer-Owned Portion],O9178),Table15[Unique ID],0),0)))</f>
        <v/>
      </c>
      <c r="X9178"/>
    </row>
    <row r="9179" spans="2:24" x14ac:dyDescent="0.25">
      <c r="B9179" s="146"/>
      <c r="C9179" s="31"/>
      <c r="D9179" s="31"/>
      <c r="E9179" s="44"/>
      <c r="F9179" s="43"/>
      <c r="G9179" s="84"/>
      <c r="H9179" s="31"/>
      <c r="I9179" s="31"/>
      <c r="J9179" s="84"/>
      <c r="K9179" s="31"/>
      <c r="L9179" s="31"/>
      <c r="M9179" s="169"/>
      <c r="N9179" s="148"/>
      <c r="O9179" s="106"/>
      <c r="P9179" s="43"/>
      <c r="Q9179" s="31"/>
      <c r="R9179" s="84"/>
      <c r="S9179" s="31"/>
      <c r="T9179" s="31"/>
      <c r="U9179" s="169"/>
      <c r="V9179" s="150"/>
      <c r="W9179" s="141" t="str" cm="1">
        <f t="array" ref="W9179">IF(SUM(LEN(B9179:V9179))=0,"",IF(OR(OR(ISBLANK(F9179),SUM(LEN(C9179),LEN(D9179))=0),AND(NOT(E9179="Unknown"),ISBLANK(J9179)),AND(NOT(O9179="Unknown"),ISBLANK(R9179))),"Missing Information", INDEX(Table15[Entire Service Line Classification], MATCH(SUMIFS(Table15[Unique ID],Table15[System-Owned Portion],E9179,Table15[If Material Anything Other than "Lead" in Column E,Was Material Ever Previously Lead?],G9179,Table15[Customer-Owned Portion],O9179),Table15[Unique ID],0),0)))</f>
        <v/>
      </c>
      <c r="X9179"/>
    </row>
    <row r="9180" spans="2:24" x14ac:dyDescent="0.25">
      <c r="B9180" s="146"/>
      <c r="C9180" s="31"/>
      <c r="D9180" s="31"/>
      <c r="E9180" s="44"/>
      <c r="F9180" s="43"/>
      <c r="G9180" s="84"/>
      <c r="H9180" s="31"/>
      <c r="I9180" s="31"/>
      <c r="J9180" s="84"/>
      <c r="K9180" s="31"/>
      <c r="L9180" s="31"/>
      <c r="M9180" s="169"/>
      <c r="N9180" s="148"/>
      <c r="O9180" s="106"/>
      <c r="P9180" s="43"/>
      <c r="Q9180" s="31"/>
      <c r="R9180" s="84"/>
      <c r="S9180" s="31"/>
      <c r="T9180" s="31"/>
      <c r="U9180" s="169"/>
      <c r="V9180" s="150"/>
      <c r="W9180" s="141" t="str" cm="1">
        <f t="array" ref="W9180">IF(SUM(LEN(B9180:V9180))=0,"",IF(OR(OR(ISBLANK(F9180),SUM(LEN(C9180),LEN(D9180))=0),AND(NOT(E9180="Unknown"),ISBLANK(J9180)),AND(NOT(O9180="Unknown"),ISBLANK(R9180))),"Missing Information", INDEX(Table15[Entire Service Line Classification], MATCH(SUMIFS(Table15[Unique ID],Table15[System-Owned Portion],E9180,Table15[If Material Anything Other than "Lead" in Column E,Was Material Ever Previously Lead?],G9180,Table15[Customer-Owned Portion],O9180),Table15[Unique ID],0),0)))</f>
        <v/>
      </c>
      <c r="X9180"/>
    </row>
    <row r="9181" spans="2:24" x14ac:dyDescent="0.25">
      <c r="B9181" s="146"/>
      <c r="C9181" s="31"/>
      <c r="D9181" s="31"/>
      <c r="E9181" s="44"/>
      <c r="F9181" s="43"/>
      <c r="G9181" s="84"/>
      <c r="H9181" s="31"/>
      <c r="I9181" s="31"/>
      <c r="J9181" s="84"/>
      <c r="K9181" s="31"/>
      <c r="L9181" s="31"/>
      <c r="M9181" s="169"/>
      <c r="N9181" s="148"/>
      <c r="O9181" s="106"/>
      <c r="P9181" s="43"/>
      <c r="Q9181" s="31"/>
      <c r="R9181" s="84"/>
      <c r="S9181" s="31"/>
      <c r="T9181" s="31"/>
      <c r="U9181" s="169"/>
      <c r="V9181" s="150"/>
      <c r="W9181" s="141" t="str" cm="1">
        <f t="array" ref="W9181">IF(SUM(LEN(B9181:V9181))=0,"",IF(OR(OR(ISBLANK(F9181),SUM(LEN(C9181),LEN(D9181))=0),AND(NOT(E9181="Unknown"),ISBLANK(J9181)),AND(NOT(O9181="Unknown"),ISBLANK(R9181))),"Missing Information", INDEX(Table15[Entire Service Line Classification], MATCH(SUMIFS(Table15[Unique ID],Table15[System-Owned Portion],E9181,Table15[If Material Anything Other than "Lead" in Column E,Was Material Ever Previously Lead?],G9181,Table15[Customer-Owned Portion],O9181),Table15[Unique ID],0),0)))</f>
        <v/>
      </c>
      <c r="X9181"/>
    </row>
    <row r="9182" spans="2:24" x14ac:dyDescent="0.25">
      <c r="B9182" s="146"/>
      <c r="C9182" s="31"/>
      <c r="D9182" s="31"/>
      <c r="E9182" s="44"/>
      <c r="F9182" s="43"/>
      <c r="G9182" s="84"/>
      <c r="H9182" s="31"/>
      <c r="I9182" s="31"/>
      <c r="J9182" s="84"/>
      <c r="K9182" s="31"/>
      <c r="L9182" s="31"/>
      <c r="M9182" s="169"/>
      <c r="N9182" s="148"/>
      <c r="O9182" s="106"/>
      <c r="P9182" s="43"/>
      <c r="Q9182" s="31"/>
      <c r="R9182" s="84"/>
      <c r="S9182" s="31"/>
      <c r="T9182" s="31"/>
      <c r="U9182" s="169"/>
      <c r="V9182" s="150"/>
      <c r="W9182" s="141" t="str" cm="1">
        <f t="array" ref="W9182">IF(SUM(LEN(B9182:V9182))=0,"",IF(OR(OR(ISBLANK(F9182),SUM(LEN(C9182),LEN(D9182))=0),AND(NOT(E9182="Unknown"),ISBLANK(J9182)),AND(NOT(O9182="Unknown"),ISBLANK(R9182))),"Missing Information", INDEX(Table15[Entire Service Line Classification], MATCH(SUMIFS(Table15[Unique ID],Table15[System-Owned Portion],E9182,Table15[If Material Anything Other than "Lead" in Column E,Was Material Ever Previously Lead?],G9182,Table15[Customer-Owned Portion],O9182),Table15[Unique ID],0),0)))</f>
        <v/>
      </c>
      <c r="X9182"/>
    </row>
    <row r="9183" spans="2:24" x14ac:dyDescent="0.25">
      <c r="B9183" s="146"/>
      <c r="C9183" s="31"/>
      <c r="D9183" s="31"/>
      <c r="E9183" s="44"/>
      <c r="F9183" s="43"/>
      <c r="G9183" s="84"/>
      <c r="H9183" s="31"/>
      <c r="I9183" s="31"/>
      <c r="J9183" s="84"/>
      <c r="K9183" s="31"/>
      <c r="L9183" s="31"/>
      <c r="M9183" s="169"/>
      <c r="N9183" s="148"/>
      <c r="O9183" s="106"/>
      <c r="P9183" s="43"/>
      <c r="Q9183" s="31"/>
      <c r="R9183" s="84"/>
      <c r="S9183" s="31"/>
      <c r="T9183" s="31"/>
      <c r="U9183" s="169"/>
      <c r="V9183" s="150"/>
      <c r="W9183" s="141" t="str" cm="1">
        <f t="array" ref="W9183">IF(SUM(LEN(B9183:V9183))=0,"",IF(OR(OR(ISBLANK(F9183),SUM(LEN(C9183),LEN(D9183))=0),AND(NOT(E9183="Unknown"),ISBLANK(J9183)),AND(NOT(O9183="Unknown"),ISBLANK(R9183))),"Missing Information", INDEX(Table15[Entire Service Line Classification], MATCH(SUMIFS(Table15[Unique ID],Table15[System-Owned Portion],E9183,Table15[If Material Anything Other than "Lead" in Column E,Was Material Ever Previously Lead?],G9183,Table15[Customer-Owned Portion],O9183),Table15[Unique ID],0),0)))</f>
        <v/>
      </c>
      <c r="X9183"/>
    </row>
    <row r="9184" spans="2:24" x14ac:dyDescent="0.25">
      <c r="B9184" s="146"/>
      <c r="C9184" s="31"/>
      <c r="D9184" s="31"/>
      <c r="E9184" s="44"/>
      <c r="F9184" s="43"/>
      <c r="G9184" s="84"/>
      <c r="H9184" s="31"/>
      <c r="I9184" s="31"/>
      <c r="J9184" s="84"/>
      <c r="K9184" s="31"/>
      <c r="L9184" s="31"/>
      <c r="M9184" s="169"/>
      <c r="N9184" s="148"/>
      <c r="O9184" s="106"/>
      <c r="P9184" s="43"/>
      <c r="Q9184" s="31"/>
      <c r="R9184" s="84"/>
      <c r="S9184" s="31"/>
      <c r="T9184" s="31"/>
      <c r="U9184" s="169"/>
      <c r="V9184" s="150"/>
      <c r="W9184" s="141" t="str" cm="1">
        <f t="array" ref="W9184">IF(SUM(LEN(B9184:V9184))=0,"",IF(OR(OR(ISBLANK(F9184),SUM(LEN(C9184),LEN(D9184))=0),AND(NOT(E9184="Unknown"),ISBLANK(J9184)),AND(NOT(O9184="Unknown"),ISBLANK(R9184))),"Missing Information", INDEX(Table15[Entire Service Line Classification], MATCH(SUMIFS(Table15[Unique ID],Table15[System-Owned Portion],E9184,Table15[If Material Anything Other than "Lead" in Column E,Was Material Ever Previously Lead?],G9184,Table15[Customer-Owned Portion],O9184),Table15[Unique ID],0),0)))</f>
        <v/>
      </c>
      <c r="X9184"/>
    </row>
    <row r="9185" spans="2:24" x14ac:dyDescent="0.25">
      <c r="B9185" s="146"/>
      <c r="C9185" s="31"/>
      <c r="D9185" s="31"/>
      <c r="E9185" s="44"/>
      <c r="F9185" s="43"/>
      <c r="G9185" s="84"/>
      <c r="H9185" s="31"/>
      <c r="I9185" s="31"/>
      <c r="J9185" s="84"/>
      <c r="K9185" s="31"/>
      <c r="L9185" s="31"/>
      <c r="M9185" s="169"/>
      <c r="N9185" s="148"/>
      <c r="O9185" s="106"/>
      <c r="P9185" s="43"/>
      <c r="Q9185" s="31"/>
      <c r="R9185" s="84"/>
      <c r="S9185" s="31"/>
      <c r="T9185" s="31"/>
      <c r="U9185" s="169"/>
      <c r="V9185" s="150"/>
      <c r="W9185" s="141" t="str" cm="1">
        <f t="array" ref="W9185">IF(SUM(LEN(B9185:V9185))=0,"",IF(OR(OR(ISBLANK(F9185),SUM(LEN(C9185),LEN(D9185))=0),AND(NOT(E9185="Unknown"),ISBLANK(J9185)),AND(NOT(O9185="Unknown"),ISBLANK(R9185))),"Missing Information", INDEX(Table15[Entire Service Line Classification], MATCH(SUMIFS(Table15[Unique ID],Table15[System-Owned Portion],E9185,Table15[If Material Anything Other than "Lead" in Column E,Was Material Ever Previously Lead?],G9185,Table15[Customer-Owned Portion],O9185),Table15[Unique ID],0),0)))</f>
        <v/>
      </c>
      <c r="X9185"/>
    </row>
    <row r="9186" spans="2:24" x14ac:dyDescent="0.25">
      <c r="B9186" s="146"/>
      <c r="C9186" s="31"/>
      <c r="D9186" s="31"/>
      <c r="E9186" s="44"/>
      <c r="F9186" s="43"/>
      <c r="G9186" s="84"/>
      <c r="H9186" s="31"/>
      <c r="I9186" s="31"/>
      <c r="J9186" s="84"/>
      <c r="K9186" s="31"/>
      <c r="L9186" s="31"/>
      <c r="M9186" s="169"/>
      <c r="N9186" s="148"/>
      <c r="O9186" s="106"/>
      <c r="P9186" s="43"/>
      <c r="Q9186" s="31"/>
      <c r="R9186" s="84"/>
      <c r="S9186" s="31"/>
      <c r="T9186" s="31"/>
      <c r="U9186" s="169"/>
      <c r="V9186" s="150"/>
      <c r="W9186" s="141" t="str" cm="1">
        <f t="array" ref="W9186">IF(SUM(LEN(B9186:V9186))=0,"",IF(OR(OR(ISBLANK(F9186),SUM(LEN(C9186),LEN(D9186))=0),AND(NOT(E9186="Unknown"),ISBLANK(J9186)),AND(NOT(O9186="Unknown"),ISBLANK(R9186))),"Missing Information", INDEX(Table15[Entire Service Line Classification], MATCH(SUMIFS(Table15[Unique ID],Table15[System-Owned Portion],E9186,Table15[If Material Anything Other than "Lead" in Column E,Was Material Ever Previously Lead?],G9186,Table15[Customer-Owned Portion],O9186),Table15[Unique ID],0),0)))</f>
        <v/>
      </c>
      <c r="X9186"/>
    </row>
    <row r="9187" spans="2:24" x14ac:dyDescent="0.25">
      <c r="B9187" s="146"/>
      <c r="C9187" s="31"/>
      <c r="D9187" s="31"/>
      <c r="E9187" s="44"/>
      <c r="F9187" s="43"/>
      <c r="G9187" s="84"/>
      <c r="H9187" s="31"/>
      <c r="I9187" s="31"/>
      <c r="J9187" s="84"/>
      <c r="K9187" s="31"/>
      <c r="L9187" s="31"/>
      <c r="M9187" s="169"/>
      <c r="N9187" s="148"/>
      <c r="O9187" s="106"/>
      <c r="P9187" s="43"/>
      <c r="Q9187" s="31"/>
      <c r="R9187" s="84"/>
      <c r="S9187" s="31"/>
      <c r="T9187" s="31"/>
      <c r="U9187" s="169"/>
      <c r="V9187" s="150"/>
      <c r="W9187" s="141" t="str" cm="1">
        <f t="array" ref="W9187">IF(SUM(LEN(B9187:V9187))=0,"",IF(OR(OR(ISBLANK(F9187),SUM(LEN(C9187),LEN(D9187))=0),AND(NOT(E9187="Unknown"),ISBLANK(J9187)),AND(NOT(O9187="Unknown"),ISBLANK(R9187))),"Missing Information", INDEX(Table15[Entire Service Line Classification], MATCH(SUMIFS(Table15[Unique ID],Table15[System-Owned Portion],E9187,Table15[If Material Anything Other than "Lead" in Column E,Was Material Ever Previously Lead?],G9187,Table15[Customer-Owned Portion],O9187),Table15[Unique ID],0),0)))</f>
        <v/>
      </c>
      <c r="X9187"/>
    </row>
    <row r="9188" spans="2:24" x14ac:dyDescent="0.25">
      <c r="B9188" s="146"/>
      <c r="C9188" s="31"/>
      <c r="D9188" s="31"/>
      <c r="E9188" s="44"/>
      <c r="F9188" s="43"/>
      <c r="G9188" s="84"/>
      <c r="H9188" s="31"/>
      <c r="I9188" s="31"/>
      <c r="J9188" s="84"/>
      <c r="K9188" s="31"/>
      <c r="L9188" s="31"/>
      <c r="M9188" s="169"/>
      <c r="N9188" s="148"/>
      <c r="O9188" s="106"/>
      <c r="P9188" s="43"/>
      <c r="Q9188" s="31"/>
      <c r="R9188" s="84"/>
      <c r="S9188" s="31"/>
      <c r="T9188" s="31"/>
      <c r="U9188" s="169"/>
      <c r="V9188" s="150"/>
      <c r="W9188" s="141" t="str" cm="1">
        <f t="array" ref="W9188">IF(SUM(LEN(B9188:V9188))=0,"",IF(OR(OR(ISBLANK(F9188),SUM(LEN(C9188),LEN(D9188))=0),AND(NOT(E9188="Unknown"),ISBLANK(J9188)),AND(NOT(O9188="Unknown"),ISBLANK(R9188))),"Missing Information", INDEX(Table15[Entire Service Line Classification], MATCH(SUMIFS(Table15[Unique ID],Table15[System-Owned Portion],E9188,Table15[If Material Anything Other than "Lead" in Column E,Was Material Ever Previously Lead?],G9188,Table15[Customer-Owned Portion],O9188),Table15[Unique ID],0),0)))</f>
        <v/>
      </c>
      <c r="X9188"/>
    </row>
    <row r="9189" spans="2:24" x14ac:dyDescent="0.25">
      <c r="B9189" s="146"/>
      <c r="C9189" s="31"/>
      <c r="D9189" s="31"/>
      <c r="E9189" s="44"/>
      <c r="F9189" s="43"/>
      <c r="G9189" s="84"/>
      <c r="H9189" s="31"/>
      <c r="I9189" s="31"/>
      <c r="J9189" s="84"/>
      <c r="K9189" s="31"/>
      <c r="L9189" s="31"/>
      <c r="M9189" s="169"/>
      <c r="N9189" s="148"/>
      <c r="O9189" s="106"/>
      <c r="P9189" s="43"/>
      <c r="Q9189" s="31"/>
      <c r="R9189" s="84"/>
      <c r="S9189" s="31"/>
      <c r="T9189" s="31"/>
      <c r="U9189" s="169"/>
      <c r="V9189" s="150"/>
      <c r="W9189" s="141" t="str" cm="1">
        <f t="array" ref="W9189">IF(SUM(LEN(B9189:V9189))=0,"",IF(OR(OR(ISBLANK(F9189),SUM(LEN(C9189),LEN(D9189))=0),AND(NOT(E9189="Unknown"),ISBLANK(J9189)),AND(NOT(O9189="Unknown"),ISBLANK(R9189))),"Missing Information", INDEX(Table15[Entire Service Line Classification], MATCH(SUMIFS(Table15[Unique ID],Table15[System-Owned Portion],E9189,Table15[If Material Anything Other than "Lead" in Column E,Was Material Ever Previously Lead?],G9189,Table15[Customer-Owned Portion],O9189),Table15[Unique ID],0),0)))</f>
        <v/>
      </c>
      <c r="X9189"/>
    </row>
    <row r="9190" spans="2:24" x14ac:dyDescent="0.25">
      <c r="B9190" s="146"/>
      <c r="C9190" s="31"/>
      <c r="D9190" s="31"/>
      <c r="E9190" s="44"/>
      <c r="F9190" s="43"/>
      <c r="G9190" s="84"/>
      <c r="H9190" s="31"/>
      <c r="I9190" s="31"/>
      <c r="J9190" s="84"/>
      <c r="K9190" s="31"/>
      <c r="L9190" s="31"/>
      <c r="M9190" s="169"/>
      <c r="N9190" s="148"/>
      <c r="O9190" s="106"/>
      <c r="P9190" s="43"/>
      <c r="Q9190" s="31"/>
      <c r="R9190" s="84"/>
      <c r="S9190" s="31"/>
      <c r="T9190" s="31"/>
      <c r="U9190" s="169"/>
      <c r="V9190" s="150"/>
      <c r="W9190" s="141" t="str" cm="1">
        <f t="array" ref="W9190">IF(SUM(LEN(B9190:V9190))=0,"",IF(OR(OR(ISBLANK(F9190),SUM(LEN(C9190),LEN(D9190))=0),AND(NOT(E9190="Unknown"),ISBLANK(J9190)),AND(NOT(O9190="Unknown"),ISBLANK(R9190))),"Missing Information", INDEX(Table15[Entire Service Line Classification], MATCH(SUMIFS(Table15[Unique ID],Table15[System-Owned Portion],E9190,Table15[If Material Anything Other than "Lead" in Column E,Was Material Ever Previously Lead?],G9190,Table15[Customer-Owned Portion],O9190),Table15[Unique ID],0),0)))</f>
        <v/>
      </c>
      <c r="X9190"/>
    </row>
    <row r="9191" spans="2:24" x14ac:dyDescent="0.25">
      <c r="B9191" s="146"/>
      <c r="C9191" s="31"/>
      <c r="D9191" s="31"/>
      <c r="E9191" s="44"/>
      <c r="F9191" s="43"/>
      <c r="G9191" s="84"/>
      <c r="H9191" s="31"/>
      <c r="I9191" s="31"/>
      <c r="J9191" s="84"/>
      <c r="K9191" s="31"/>
      <c r="L9191" s="31"/>
      <c r="M9191" s="169"/>
      <c r="N9191" s="148"/>
      <c r="O9191" s="106"/>
      <c r="P9191" s="43"/>
      <c r="Q9191" s="31"/>
      <c r="R9191" s="84"/>
      <c r="S9191" s="31"/>
      <c r="T9191" s="31"/>
      <c r="U9191" s="169"/>
      <c r="V9191" s="150"/>
      <c r="W9191" s="141" t="str" cm="1">
        <f t="array" ref="W9191">IF(SUM(LEN(B9191:V9191))=0,"",IF(OR(OR(ISBLANK(F9191),SUM(LEN(C9191),LEN(D9191))=0),AND(NOT(E9191="Unknown"),ISBLANK(J9191)),AND(NOT(O9191="Unknown"),ISBLANK(R9191))),"Missing Information", INDEX(Table15[Entire Service Line Classification], MATCH(SUMIFS(Table15[Unique ID],Table15[System-Owned Portion],E9191,Table15[If Material Anything Other than "Lead" in Column E,Was Material Ever Previously Lead?],G9191,Table15[Customer-Owned Portion],O9191),Table15[Unique ID],0),0)))</f>
        <v/>
      </c>
      <c r="X9191"/>
    </row>
    <row r="9192" spans="2:24" x14ac:dyDescent="0.25">
      <c r="B9192" s="146"/>
      <c r="C9192" s="31"/>
      <c r="D9192" s="31"/>
      <c r="E9192" s="44"/>
      <c r="F9192" s="43"/>
      <c r="G9192" s="84"/>
      <c r="H9192" s="31"/>
      <c r="I9192" s="31"/>
      <c r="J9192" s="84"/>
      <c r="K9192" s="31"/>
      <c r="L9192" s="31"/>
      <c r="M9192" s="169"/>
      <c r="N9192" s="148"/>
      <c r="O9192" s="106"/>
      <c r="P9192" s="43"/>
      <c r="Q9192" s="31"/>
      <c r="R9192" s="84"/>
      <c r="S9192" s="31"/>
      <c r="T9192" s="31"/>
      <c r="U9192" s="169"/>
      <c r="V9192" s="150"/>
      <c r="W9192" s="141" t="str" cm="1">
        <f t="array" ref="W9192">IF(SUM(LEN(B9192:V9192))=0,"",IF(OR(OR(ISBLANK(F9192),SUM(LEN(C9192),LEN(D9192))=0),AND(NOT(E9192="Unknown"),ISBLANK(J9192)),AND(NOT(O9192="Unknown"),ISBLANK(R9192))),"Missing Information", INDEX(Table15[Entire Service Line Classification], MATCH(SUMIFS(Table15[Unique ID],Table15[System-Owned Portion],E9192,Table15[If Material Anything Other than "Lead" in Column E,Was Material Ever Previously Lead?],G9192,Table15[Customer-Owned Portion],O9192),Table15[Unique ID],0),0)))</f>
        <v/>
      </c>
      <c r="X9192"/>
    </row>
    <row r="9193" spans="2:24" x14ac:dyDescent="0.25">
      <c r="B9193" s="146"/>
      <c r="C9193" s="31"/>
      <c r="D9193" s="31"/>
      <c r="E9193" s="44"/>
      <c r="F9193" s="43"/>
      <c r="G9193" s="84"/>
      <c r="H9193" s="31"/>
      <c r="I9193" s="31"/>
      <c r="J9193" s="84"/>
      <c r="K9193" s="31"/>
      <c r="L9193" s="31"/>
      <c r="M9193" s="169"/>
      <c r="N9193" s="148"/>
      <c r="O9193" s="106"/>
      <c r="P9193" s="43"/>
      <c r="Q9193" s="31"/>
      <c r="R9193" s="84"/>
      <c r="S9193" s="31"/>
      <c r="T9193" s="31"/>
      <c r="U9193" s="169"/>
      <c r="V9193" s="150"/>
      <c r="W9193" s="141" t="str" cm="1">
        <f t="array" ref="W9193">IF(SUM(LEN(B9193:V9193))=0,"",IF(OR(OR(ISBLANK(F9193),SUM(LEN(C9193),LEN(D9193))=0),AND(NOT(E9193="Unknown"),ISBLANK(J9193)),AND(NOT(O9193="Unknown"),ISBLANK(R9193))),"Missing Information", INDEX(Table15[Entire Service Line Classification], MATCH(SUMIFS(Table15[Unique ID],Table15[System-Owned Portion],E9193,Table15[If Material Anything Other than "Lead" in Column E,Was Material Ever Previously Lead?],G9193,Table15[Customer-Owned Portion],O9193),Table15[Unique ID],0),0)))</f>
        <v/>
      </c>
      <c r="X9193"/>
    </row>
    <row r="9194" spans="2:24" x14ac:dyDescent="0.25">
      <c r="B9194" s="146"/>
      <c r="C9194" s="31"/>
      <c r="D9194" s="31"/>
      <c r="E9194" s="44"/>
      <c r="F9194" s="43"/>
      <c r="G9194" s="84"/>
      <c r="H9194" s="31"/>
      <c r="I9194" s="31"/>
      <c r="J9194" s="84"/>
      <c r="K9194" s="31"/>
      <c r="L9194" s="31"/>
      <c r="M9194" s="169"/>
      <c r="N9194" s="148"/>
      <c r="O9194" s="106"/>
      <c r="P9194" s="43"/>
      <c r="Q9194" s="31"/>
      <c r="R9194" s="84"/>
      <c r="S9194" s="31"/>
      <c r="T9194" s="31"/>
      <c r="U9194" s="169"/>
      <c r="V9194" s="150"/>
      <c r="W9194" s="141" t="str" cm="1">
        <f t="array" ref="W9194">IF(SUM(LEN(B9194:V9194))=0,"",IF(OR(OR(ISBLANK(F9194),SUM(LEN(C9194),LEN(D9194))=0),AND(NOT(E9194="Unknown"),ISBLANK(J9194)),AND(NOT(O9194="Unknown"),ISBLANK(R9194))),"Missing Information", INDEX(Table15[Entire Service Line Classification], MATCH(SUMIFS(Table15[Unique ID],Table15[System-Owned Portion],E9194,Table15[If Material Anything Other than "Lead" in Column E,Was Material Ever Previously Lead?],G9194,Table15[Customer-Owned Portion],O9194),Table15[Unique ID],0),0)))</f>
        <v/>
      </c>
      <c r="X9194"/>
    </row>
    <row r="9195" spans="2:24" x14ac:dyDescent="0.25">
      <c r="B9195" s="146"/>
      <c r="C9195" s="31"/>
      <c r="D9195" s="31"/>
      <c r="E9195" s="44"/>
      <c r="F9195" s="43"/>
      <c r="G9195" s="84"/>
      <c r="H9195" s="31"/>
      <c r="I9195" s="31"/>
      <c r="J9195" s="84"/>
      <c r="K9195" s="31"/>
      <c r="L9195" s="31"/>
      <c r="M9195" s="169"/>
      <c r="N9195" s="148"/>
      <c r="O9195" s="106"/>
      <c r="P9195" s="43"/>
      <c r="Q9195" s="31"/>
      <c r="R9195" s="84"/>
      <c r="S9195" s="31"/>
      <c r="T9195" s="31"/>
      <c r="U9195" s="169"/>
      <c r="V9195" s="150"/>
      <c r="W9195" s="141" t="str" cm="1">
        <f t="array" ref="W9195">IF(SUM(LEN(B9195:V9195))=0,"",IF(OR(OR(ISBLANK(F9195),SUM(LEN(C9195),LEN(D9195))=0),AND(NOT(E9195="Unknown"),ISBLANK(J9195)),AND(NOT(O9195="Unknown"),ISBLANK(R9195))),"Missing Information", INDEX(Table15[Entire Service Line Classification], MATCH(SUMIFS(Table15[Unique ID],Table15[System-Owned Portion],E9195,Table15[If Material Anything Other than "Lead" in Column E,Was Material Ever Previously Lead?],G9195,Table15[Customer-Owned Portion],O9195),Table15[Unique ID],0),0)))</f>
        <v/>
      </c>
      <c r="X9195"/>
    </row>
    <row r="9196" spans="2:24" x14ac:dyDescent="0.25">
      <c r="B9196" s="146"/>
      <c r="C9196" s="31"/>
      <c r="D9196" s="31"/>
      <c r="E9196" s="44"/>
      <c r="F9196" s="43"/>
      <c r="G9196" s="84"/>
      <c r="H9196" s="31"/>
      <c r="I9196" s="31"/>
      <c r="J9196" s="84"/>
      <c r="K9196" s="31"/>
      <c r="L9196" s="31"/>
      <c r="M9196" s="169"/>
      <c r="N9196" s="148"/>
      <c r="O9196" s="106"/>
      <c r="P9196" s="43"/>
      <c r="Q9196" s="31"/>
      <c r="R9196" s="84"/>
      <c r="S9196" s="31"/>
      <c r="T9196" s="31"/>
      <c r="U9196" s="169"/>
      <c r="V9196" s="150"/>
      <c r="W9196" s="141" t="str" cm="1">
        <f t="array" ref="W9196">IF(SUM(LEN(B9196:V9196))=0,"",IF(OR(OR(ISBLANK(F9196),SUM(LEN(C9196),LEN(D9196))=0),AND(NOT(E9196="Unknown"),ISBLANK(J9196)),AND(NOT(O9196="Unknown"),ISBLANK(R9196))),"Missing Information", INDEX(Table15[Entire Service Line Classification], MATCH(SUMIFS(Table15[Unique ID],Table15[System-Owned Portion],E9196,Table15[If Material Anything Other than "Lead" in Column E,Was Material Ever Previously Lead?],G9196,Table15[Customer-Owned Portion],O9196),Table15[Unique ID],0),0)))</f>
        <v/>
      </c>
      <c r="X9196"/>
    </row>
    <row r="9197" spans="2:24" x14ac:dyDescent="0.25">
      <c r="B9197" s="146"/>
      <c r="C9197" s="31"/>
      <c r="D9197" s="31"/>
      <c r="E9197" s="44"/>
      <c r="F9197" s="43"/>
      <c r="G9197" s="84"/>
      <c r="H9197" s="31"/>
      <c r="I9197" s="31"/>
      <c r="J9197" s="84"/>
      <c r="K9197" s="31"/>
      <c r="L9197" s="31"/>
      <c r="M9197" s="169"/>
      <c r="N9197" s="148"/>
      <c r="O9197" s="106"/>
      <c r="P9197" s="43"/>
      <c r="Q9197" s="31"/>
      <c r="R9197" s="84"/>
      <c r="S9197" s="31"/>
      <c r="T9197" s="31"/>
      <c r="U9197" s="169"/>
      <c r="V9197" s="150"/>
      <c r="W9197" s="141" t="str" cm="1">
        <f t="array" ref="W9197">IF(SUM(LEN(B9197:V9197))=0,"",IF(OR(OR(ISBLANK(F9197),SUM(LEN(C9197),LEN(D9197))=0),AND(NOT(E9197="Unknown"),ISBLANK(J9197)),AND(NOT(O9197="Unknown"),ISBLANK(R9197))),"Missing Information", INDEX(Table15[Entire Service Line Classification], MATCH(SUMIFS(Table15[Unique ID],Table15[System-Owned Portion],E9197,Table15[If Material Anything Other than "Lead" in Column E,Was Material Ever Previously Lead?],G9197,Table15[Customer-Owned Portion],O9197),Table15[Unique ID],0),0)))</f>
        <v/>
      </c>
      <c r="X9197"/>
    </row>
    <row r="9198" spans="2:24" x14ac:dyDescent="0.25">
      <c r="B9198" s="146"/>
      <c r="C9198" s="31"/>
      <c r="D9198" s="31"/>
      <c r="E9198" s="44"/>
      <c r="F9198" s="43"/>
      <c r="G9198" s="84"/>
      <c r="H9198" s="31"/>
      <c r="I9198" s="31"/>
      <c r="J9198" s="84"/>
      <c r="K9198" s="31"/>
      <c r="L9198" s="31"/>
      <c r="M9198" s="169"/>
      <c r="N9198" s="148"/>
      <c r="O9198" s="106"/>
      <c r="P9198" s="43"/>
      <c r="Q9198" s="31"/>
      <c r="R9198" s="84"/>
      <c r="S9198" s="31"/>
      <c r="T9198" s="31"/>
      <c r="U9198" s="169"/>
      <c r="V9198" s="150"/>
      <c r="W9198" s="141" t="str" cm="1">
        <f t="array" ref="W9198">IF(SUM(LEN(B9198:V9198))=0,"",IF(OR(OR(ISBLANK(F9198),SUM(LEN(C9198),LEN(D9198))=0),AND(NOT(E9198="Unknown"),ISBLANK(J9198)),AND(NOT(O9198="Unknown"),ISBLANK(R9198))),"Missing Information", INDEX(Table15[Entire Service Line Classification], MATCH(SUMIFS(Table15[Unique ID],Table15[System-Owned Portion],E9198,Table15[If Material Anything Other than "Lead" in Column E,Was Material Ever Previously Lead?],G9198,Table15[Customer-Owned Portion],O9198),Table15[Unique ID],0),0)))</f>
        <v/>
      </c>
      <c r="X9198"/>
    </row>
    <row r="9199" spans="2:24" x14ac:dyDescent="0.25">
      <c r="B9199" s="146"/>
      <c r="C9199" s="31"/>
      <c r="D9199" s="31"/>
      <c r="E9199" s="44"/>
      <c r="F9199" s="43"/>
      <c r="G9199" s="84"/>
      <c r="H9199" s="31"/>
      <c r="I9199" s="31"/>
      <c r="J9199" s="84"/>
      <c r="K9199" s="31"/>
      <c r="L9199" s="31"/>
      <c r="M9199" s="169"/>
      <c r="N9199" s="148"/>
      <c r="O9199" s="106"/>
      <c r="P9199" s="43"/>
      <c r="Q9199" s="31"/>
      <c r="R9199" s="84"/>
      <c r="S9199" s="31"/>
      <c r="T9199" s="31"/>
      <c r="U9199" s="169"/>
      <c r="V9199" s="150"/>
      <c r="W9199" s="141" t="str" cm="1">
        <f t="array" ref="W9199">IF(SUM(LEN(B9199:V9199))=0,"",IF(OR(OR(ISBLANK(F9199),SUM(LEN(C9199),LEN(D9199))=0),AND(NOT(E9199="Unknown"),ISBLANK(J9199)),AND(NOT(O9199="Unknown"),ISBLANK(R9199))),"Missing Information", INDEX(Table15[Entire Service Line Classification], MATCH(SUMIFS(Table15[Unique ID],Table15[System-Owned Portion],E9199,Table15[If Material Anything Other than "Lead" in Column E,Was Material Ever Previously Lead?],G9199,Table15[Customer-Owned Portion],O9199),Table15[Unique ID],0),0)))</f>
        <v/>
      </c>
      <c r="X9199"/>
    </row>
    <row r="9200" spans="2:24" x14ac:dyDescent="0.25">
      <c r="B9200" s="146"/>
      <c r="C9200" s="31"/>
      <c r="D9200" s="31"/>
      <c r="E9200" s="44"/>
      <c r="F9200" s="43"/>
      <c r="G9200" s="84"/>
      <c r="H9200" s="31"/>
      <c r="I9200" s="31"/>
      <c r="J9200" s="84"/>
      <c r="K9200" s="31"/>
      <c r="L9200" s="31"/>
      <c r="M9200" s="169"/>
      <c r="N9200" s="148"/>
      <c r="O9200" s="106"/>
      <c r="P9200" s="43"/>
      <c r="Q9200" s="31"/>
      <c r="R9200" s="84"/>
      <c r="S9200" s="31"/>
      <c r="T9200" s="31"/>
      <c r="U9200" s="169"/>
      <c r="V9200" s="150"/>
      <c r="W9200" s="141" t="str" cm="1">
        <f t="array" ref="W9200">IF(SUM(LEN(B9200:V9200))=0,"",IF(OR(OR(ISBLANK(F9200),SUM(LEN(C9200),LEN(D9200))=0),AND(NOT(E9200="Unknown"),ISBLANK(J9200)),AND(NOT(O9200="Unknown"),ISBLANK(R9200))),"Missing Information", INDEX(Table15[Entire Service Line Classification], MATCH(SUMIFS(Table15[Unique ID],Table15[System-Owned Portion],E9200,Table15[If Material Anything Other than "Lead" in Column E,Was Material Ever Previously Lead?],G9200,Table15[Customer-Owned Portion],O9200),Table15[Unique ID],0),0)))</f>
        <v/>
      </c>
      <c r="X9200"/>
    </row>
    <row r="9201" spans="2:24" x14ac:dyDescent="0.25">
      <c r="B9201" s="146"/>
      <c r="C9201" s="31"/>
      <c r="D9201" s="31"/>
      <c r="E9201" s="44"/>
      <c r="F9201" s="43"/>
      <c r="G9201" s="84"/>
      <c r="H9201" s="31"/>
      <c r="I9201" s="31"/>
      <c r="J9201" s="84"/>
      <c r="K9201" s="31"/>
      <c r="L9201" s="31"/>
      <c r="M9201" s="169"/>
      <c r="N9201" s="148"/>
      <c r="O9201" s="106"/>
      <c r="P9201" s="43"/>
      <c r="Q9201" s="31"/>
      <c r="R9201" s="84"/>
      <c r="S9201" s="31"/>
      <c r="T9201" s="31"/>
      <c r="U9201" s="169"/>
      <c r="V9201" s="150"/>
      <c r="W9201" s="141" t="str" cm="1">
        <f t="array" ref="W9201">IF(SUM(LEN(B9201:V9201))=0,"",IF(OR(OR(ISBLANK(F9201),SUM(LEN(C9201),LEN(D9201))=0),AND(NOT(E9201="Unknown"),ISBLANK(J9201)),AND(NOT(O9201="Unknown"),ISBLANK(R9201))),"Missing Information", INDEX(Table15[Entire Service Line Classification], MATCH(SUMIFS(Table15[Unique ID],Table15[System-Owned Portion],E9201,Table15[If Material Anything Other than "Lead" in Column E,Was Material Ever Previously Lead?],G9201,Table15[Customer-Owned Portion],O9201),Table15[Unique ID],0),0)))</f>
        <v/>
      </c>
      <c r="X9201"/>
    </row>
    <row r="9202" spans="2:24" x14ac:dyDescent="0.25">
      <c r="B9202" s="146"/>
      <c r="C9202" s="31"/>
      <c r="D9202" s="31"/>
      <c r="E9202" s="44"/>
      <c r="F9202" s="43"/>
      <c r="G9202" s="84"/>
      <c r="H9202" s="31"/>
      <c r="I9202" s="31"/>
      <c r="J9202" s="84"/>
      <c r="K9202" s="31"/>
      <c r="L9202" s="31"/>
      <c r="M9202" s="169"/>
      <c r="N9202" s="148"/>
      <c r="O9202" s="106"/>
      <c r="P9202" s="43"/>
      <c r="Q9202" s="31"/>
      <c r="R9202" s="84"/>
      <c r="S9202" s="31"/>
      <c r="T9202" s="31"/>
      <c r="U9202" s="169"/>
      <c r="V9202" s="150"/>
      <c r="W9202" s="141" t="str" cm="1">
        <f t="array" ref="W9202">IF(SUM(LEN(B9202:V9202))=0,"",IF(OR(OR(ISBLANK(F9202),SUM(LEN(C9202),LEN(D9202))=0),AND(NOT(E9202="Unknown"),ISBLANK(J9202)),AND(NOT(O9202="Unknown"),ISBLANK(R9202))),"Missing Information", INDEX(Table15[Entire Service Line Classification], MATCH(SUMIFS(Table15[Unique ID],Table15[System-Owned Portion],E9202,Table15[If Material Anything Other than "Lead" in Column E,Was Material Ever Previously Lead?],G9202,Table15[Customer-Owned Portion],O9202),Table15[Unique ID],0),0)))</f>
        <v/>
      </c>
      <c r="X9202"/>
    </row>
    <row r="9203" spans="2:24" x14ac:dyDescent="0.25">
      <c r="B9203" s="146"/>
      <c r="C9203" s="31"/>
      <c r="D9203" s="31"/>
      <c r="E9203" s="44"/>
      <c r="F9203" s="43"/>
      <c r="G9203" s="84"/>
      <c r="H9203" s="31"/>
      <c r="I9203" s="31"/>
      <c r="J9203" s="84"/>
      <c r="K9203" s="31"/>
      <c r="L9203" s="31"/>
      <c r="M9203" s="169"/>
      <c r="N9203" s="148"/>
      <c r="O9203" s="106"/>
      <c r="P9203" s="43"/>
      <c r="Q9203" s="31"/>
      <c r="R9203" s="84"/>
      <c r="S9203" s="31"/>
      <c r="T9203" s="31"/>
      <c r="U9203" s="169"/>
      <c r="V9203" s="150"/>
      <c r="W9203" s="141" t="str" cm="1">
        <f t="array" ref="W9203">IF(SUM(LEN(B9203:V9203))=0,"",IF(OR(OR(ISBLANK(F9203),SUM(LEN(C9203),LEN(D9203))=0),AND(NOT(E9203="Unknown"),ISBLANK(J9203)),AND(NOT(O9203="Unknown"),ISBLANK(R9203))),"Missing Information", INDEX(Table15[Entire Service Line Classification], MATCH(SUMIFS(Table15[Unique ID],Table15[System-Owned Portion],E9203,Table15[If Material Anything Other than "Lead" in Column E,Was Material Ever Previously Lead?],G9203,Table15[Customer-Owned Portion],O9203),Table15[Unique ID],0),0)))</f>
        <v/>
      </c>
      <c r="X9203"/>
    </row>
    <row r="9204" spans="2:24" x14ac:dyDescent="0.25">
      <c r="B9204" s="146"/>
      <c r="C9204" s="31"/>
      <c r="D9204" s="31"/>
      <c r="E9204" s="44"/>
      <c r="F9204" s="43"/>
      <c r="G9204" s="84"/>
      <c r="H9204" s="31"/>
      <c r="I9204" s="31"/>
      <c r="J9204" s="84"/>
      <c r="K9204" s="31"/>
      <c r="L9204" s="31"/>
      <c r="M9204" s="169"/>
      <c r="N9204" s="148"/>
      <c r="O9204" s="106"/>
      <c r="P9204" s="43"/>
      <c r="Q9204" s="31"/>
      <c r="R9204" s="84"/>
      <c r="S9204" s="31"/>
      <c r="T9204" s="31"/>
      <c r="U9204" s="169"/>
      <c r="V9204" s="150"/>
      <c r="W9204" s="141" t="str" cm="1">
        <f t="array" ref="W9204">IF(SUM(LEN(B9204:V9204))=0,"",IF(OR(OR(ISBLANK(F9204),SUM(LEN(C9204),LEN(D9204))=0),AND(NOT(E9204="Unknown"),ISBLANK(J9204)),AND(NOT(O9204="Unknown"),ISBLANK(R9204))),"Missing Information", INDEX(Table15[Entire Service Line Classification], MATCH(SUMIFS(Table15[Unique ID],Table15[System-Owned Portion],E9204,Table15[If Material Anything Other than "Lead" in Column E,Was Material Ever Previously Lead?],G9204,Table15[Customer-Owned Portion],O9204),Table15[Unique ID],0),0)))</f>
        <v/>
      </c>
      <c r="X9204"/>
    </row>
    <row r="9205" spans="2:24" x14ac:dyDescent="0.25">
      <c r="B9205" s="146"/>
      <c r="C9205" s="31"/>
      <c r="D9205" s="31"/>
      <c r="E9205" s="44"/>
      <c r="F9205" s="43"/>
      <c r="G9205" s="84"/>
      <c r="H9205" s="31"/>
      <c r="I9205" s="31"/>
      <c r="J9205" s="84"/>
      <c r="K9205" s="31"/>
      <c r="L9205" s="31"/>
      <c r="M9205" s="169"/>
      <c r="N9205" s="148"/>
      <c r="O9205" s="106"/>
      <c r="P9205" s="43"/>
      <c r="Q9205" s="31"/>
      <c r="R9205" s="84"/>
      <c r="S9205" s="31"/>
      <c r="T9205" s="31"/>
      <c r="U9205" s="169"/>
      <c r="V9205" s="150"/>
      <c r="W9205" s="141" t="str" cm="1">
        <f t="array" ref="W9205">IF(SUM(LEN(B9205:V9205))=0,"",IF(OR(OR(ISBLANK(F9205),SUM(LEN(C9205),LEN(D9205))=0),AND(NOT(E9205="Unknown"),ISBLANK(J9205)),AND(NOT(O9205="Unknown"),ISBLANK(R9205))),"Missing Information", INDEX(Table15[Entire Service Line Classification], MATCH(SUMIFS(Table15[Unique ID],Table15[System-Owned Portion],E9205,Table15[If Material Anything Other than "Lead" in Column E,Was Material Ever Previously Lead?],G9205,Table15[Customer-Owned Portion],O9205),Table15[Unique ID],0),0)))</f>
        <v/>
      </c>
      <c r="X9205"/>
    </row>
    <row r="9206" spans="2:24" x14ac:dyDescent="0.25">
      <c r="B9206" s="146"/>
      <c r="C9206" s="31"/>
      <c r="D9206" s="31"/>
      <c r="E9206" s="44"/>
      <c r="F9206" s="43"/>
      <c r="G9206" s="84"/>
      <c r="H9206" s="31"/>
      <c r="I9206" s="31"/>
      <c r="J9206" s="84"/>
      <c r="K9206" s="31"/>
      <c r="L9206" s="31"/>
      <c r="M9206" s="169"/>
      <c r="N9206" s="148"/>
      <c r="O9206" s="106"/>
      <c r="P9206" s="43"/>
      <c r="Q9206" s="31"/>
      <c r="R9206" s="84"/>
      <c r="S9206" s="31"/>
      <c r="T9206" s="31"/>
      <c r="U9206" s="169"/>
      <c r="V9206" s="150"/>
      <c r="W9206" s="141" t="str" cm="1">
        <f t="array" ref="W9206">IF(SUM(LEN(B9206:V9206))=0,"",IF(OR(OR(ISBLANK(F9206),SUM(LEN(C9206),LEN(D9206))=0),AND(NOT(E9206="Unknown"),ISBLANK(J9206)),AND(NOT(O9206="Unknown"),ISBLANK(R9206))),"Missing Information", INDEX(Table15[Entire Service Line Classification], MATCH(SUMIFS(Table15[Unique ID],Table15[System-Owned Portion],E9206,Table15[If Material Anything Other than "Lead" in Column E,Was Material Ever Previously Lead?],G9206,Table15[Customer-Owned Portion],O9206),Table15[Unique ID],0),0)))</f>
        <v/>
      </c>
      <c r="X9206"/>
    </row>
    <row r="9207" spans="2:24" x14ac:dyDescent="0.25">
      <c r="B9207" s="146"/>
      <c r="C9207" s="31"/>
      <c r="D9207" s="31"/>
      <c r="E9207" s="44"/>
      <c r="F9207" s="43"/>
      <c r="G9207" s="84"/>
      <c r="H9207" s="31"/>
      <c r="I9207" s="31"/>
      <c r="J9207" s="84"/>
      <c r="K9207" s="31"/>
      <c r="L9207" s="31"/>
      <c r="M9207" s="169"/>
      <c r="N9207" s="148"/>
      <c r="O9207" s="106"/>
      <c r="P9207" s="43"/>
      <c r="Q9207" s="31"/>
      <c r="R9207" s="84"/>
      <c r="S9207" s="31"/>
      <c r="T9207" s="31"/>
      <c r="U9207" s="169"/>
      <c r="V9207" s="150"/>
      <c r="W9207" s="141" t="str" cm="1">
        <f t="array" ref="W9207">IF(SUM(LEN(B9207:V9207))=0,"",IF(OR(OR(ISBLANK(F9207),SUM(LEN(C9207),LEN(D9207))=0),AND(NOT(E9207="Unknown"),ISBLANK(J9207)),AND(NOT(O9207="Unknown"),ISBLANK(R9207))),"Missing Information", INDEX(Table15[Entire Service Line Classification], MATCH(SUMIFS(Table15[Unique ID],Table15[System-Owned Portion],E9207,Table15[If Material Anything Other than "Lead" in Column E,Was Material Ever Previously Lead?],G9207,Table15[Customer-Owned Portion],O9207),Table15[Unique ID],0),0)))</f>
        <v/>
      </c>
      <c r="X9207"/>
    </row>
    <row r="9208" spans="2:24" x14ac:dyDescent="0.25">
      <c r="B9208" s="146"/>
      <c r="C9208" s="31"/>
      <c r="D9208" s="31"/>
      <c r="E9208" s="44"/>
      <c r="F9208" s="43"/>
      <c r="G9208" s="84"/>
      <c r="H9208" s="31"/>
      <c r="I9208" s="31"/>
      <c r="J9208" s="84"/>
      <c r="K9208" s="31"/>
      <c r="L9208" s="31"/>
      <c r="M9208" s="169"/>
      <c r="N9208" s="148"/>
      <c r="O9208" s="106"/>
      <c r="P9208" s="43"/>
      <c r="Q9208" s="31"/>
      <c r="R9208" s="84"/>
      <c r="S9208" s="31"/>
      <c r="T9208" s="31"/>
      <c r="U9208" s="169"/>
      <c r="V9208" s="150"/>
      <c r="W9208" s="141" t="str" cm="1">
        <f t="array" ref="W9208">IF(SUM(LEN(B9208:V9208))=0,"",IF(OR(OR(ISBLANK(F9208),SUM(LEN(C9208),LEN(D9208))=0),AND(NOT(E9208="Unknown"),ISBLANK(J9208)),AND(NOT(O9208="Unknown"),ISBLANK(R9208))),"Missing Information", INDEX(Table15[Entire Service Line Classification], MATCH(SUMIFS(Table15[Unique ID],Table15[System-Owned Portion],E9208,Table15[If Material Anything Other than "Lead" in Column E,Was Material Ever Previously Lead?],G9208,Table15[Customer-Owned Portion],O9208),Table15[Unique ID],0),0)))</f>
        <v/>
      </c>
      <c r="X9208"/>
    </row>
    <row r="9209" spans="2:24" x14ac:dyDescent="0.25">
      <c r="B9209" s="146"/>
      <c r="C9209" s="31"/>
      <c r="D9209" s="31"/>
      <c r="E9209" s="44"/>
      <c r="F9209" s="43"/>
      <c r="G9209" s="84"/>
      <c r="H9209" s="31"/>
      <c r="I9209" s="31"/>
      <c r="J9209" s="84"/>
      <c r="K9209" s="31"/>
      <c r="L9209" s="31"/>
      <c r="M9209" s="169"/>
      <c r="N9209" s="148"/>
      <c r="O9209" s="106"/>
      <c r="P9209" s="43"/>
      <c r="Q9209" s="31"/>
      <c r="R9209" s="84"/>
      <c r="S9209" s="31"/>
      <c r="T9209" s="31"/>
      <c r="U9209" s="169"/>
      <c r="V9209" s="150"/>
      <c r="W9209" s="141" t="str" cm="1">
        <f t="array" ref="W9209">IF(SUM(LEN(B9209:V9209))=0,"",IF(OR(OR(ISBLANK(F9209),SUM(LEN(C9209),LEN(D9209))=0),AND(NOT(E9209="Unknown"),ISBLANK(J9209)),AND(NOT(O9209="Unknown"),ISBLANK(R9209))),"Missing Information", INDEX(Table15[Entire Service Line Classification], MATCH(SUMIFS(Table15[Unique ID],Table15[System-Owned Portion],E9209,Table15[If Material Anything Other than "Lead" in Column E,Was Material Ever Previously Lead?],G9209,Table15[Customer-Owned Portion],O9209),Table15[Unique ID],0),0)))</f>
        <v/>
      </c>
      <c r="X9209"/>
    </row>
    <row r="9210" spans="2:24" x14ac:dyDescent="0.25">
      <c r="B9210" s="146"/>
      <c r="C9210" s="31"/>
      <c r="D9210" s="31"/>
      <c r="E9210" s="44"/>
      <c r="F9210" s="43"/>
      <c r="G9210" s="84"/>
      <c r="H9210" s="31"/>
      <c r="I9210" s="31"/>
      <c r="J9210" s="84"/>
      <c r="K9210" s="31"/>
      <c r="L9210" s="31"/>
      <c r="M9210" s="169"/>
      <c r="N9210" s="148"/>
      <c r="O9210" s="106"/>
      <c r="P9210" s="43"/>
      <c r="Q9210" s="31"/>
      <c r="R9210" s="84"/>
      <c r="S9210" s="31"/>
      <c r="T9210" s="31"/>
      <c r="U9210" s="169"/>
      <c r="V9210" s="150"/>
      <c r="W9210" s="141" t="str" cm="1">
        <f t="array" ref="W9210">IF(SUM(LEN(B9210:V9210))=0,"",IF(OR(OR(ISBLANK(F9210),SUM(LEN(C9210),LEN(D9210))=0),AND(NOT(E9210="Unknown"),ISBLANK(J9210)),AND(NOT(O9210="Unknown"),ISBLANK(R9210))),"Missing Information", INDEX(Table15[Entire Service Line Classification], MATCH(SUMIFS(Table15[Unique ID],Table15[System-Owned Portion],E9210,Table15[If Material Anything Other than "Lead" in Column E,Was Material Ever Previously Lead?],G9210,Table15[Customer-Owned Portion],O9210),Table15[Unique ID],0),0)))</f>
        <v/>
      </c>
      <c r="X9210"/>
    </row>
    <row r="9211" spans="2:24" x14ac:dyDescent="0.25">
      <c r="B9211" s="146"/>
      <c r="C9211" s="31"/>
      <c r="D9211" s="31"/>
      <c r="E9211" s="44"/>
      <c r="F9211" s="43"/>
      <c r="G9211" s="84"/>
      <c r="H9211" s="31"/>
      <c r="I9211" s="31"/>
      <c r="J9211" s="84"/>
      <c r="K9211" s="31"/>
      <c r="L9211" s="31"/>
      <c r="M9211" s="169"/>
      <c r="N9211" s="148"/>
      <c r="O9211" s="106"/>
      <c r="P9211" s="43"/>
      <c r="Q9211" s="31"/>
      <c r="R9211" s="84"/>
      <c r="S9211" s="31"/>
      <c r="T9211" s="31"/>
      <c r="U9211" s="169"/>
      <c r="V9211" s="150"/>
      <c r="W9211" s="141" t="str" cm="1">
        <f t="array" ref="W9211">IF(SUM(LEN(B9211:V9211))=0,"",IF(OR(OR(ISBLANK(F9211),SUM(LEN(C9211),LEN(D9211))=0),AND(NOT(E9211="Unknown"),ISBLANK(J9211)),AND(NOT(O9211="Unknown"),ISBLANK(R9211))),"Missing Information", INDEX(Table15[Entire Service Line Classification], MATCH(SUMIFS(Table15[Unique ID],Table15[System-Owned Portion],E9211,Table15[If Material Anything Other than "Lead" in Column E,Was Material Ever Previously Lead?],G9211,Table15[Customer-Owned Portion],O9211),Table15[Unique ID],0),0)))</f>
        <v/>
      </c>
      <c r="X9211"/>
    </row>
    <row r="9212" spans="2:24" x14ac:dyDescent="0.25">
      <c r="B9212" s="146"/>
      <c r="C9212" s="31"/>
      <c r="D9212" s="31"/>
      <c r="E9212" s="44"/>
      <c r="F9212" s="43"/>
      <c r="G9212" s="84"/>
      <c r="H9212" s="31"/>
      <c r="I9212" s="31"/>
      <c r="J9212" s="84"/>
      <c r="K9212" s="31"/>
      <c r="L9212" s="31"/>
      <c r="M9212" s="169"/>
      <c r="N9212" s="148"/>
      <c r="O9212" s="106"/>
      <c r="P9212" s="43"/>
      <c r="Q9212" s="31"/>
      <c r="R9212" s="84"/>
      <c r="S9212" s="31"/>
      <c r="T9212" s="31"/>
      <c r="U9212" s="169"/>
      <c r="V9212" s="150"/>
      <c r="W9212" s="141" t="str" cm="1">
        <f t="array" ref="W9212">IF(SUM(LEN(B9212:V9212))=0,"",IF(OR(OR(ISBLANK(F9212),SUM(LEN(C9212),LEN(D9212))=0),AND(NOT(E9212="Unknown"),ISBLANK(J9212)),AND(NOT(O9212="Unknown"),ISBLANK(R9212))),"Missing Information", INDEX(Table15[Entire Service Line Classification], MATCH(SUMIFS(Table15[Unique ID],Table15[System-Owned Portion],E9212,Table15[If Material Anything Other than "Lead" in Column E,Was Material Ever Previously Lead?],G9212,Table15[Customer-Owned Portion],O9212),Table15[Unique ID],0),0)))</f>
        <v/>
      </c>
      <c r="X9212"/>
    </row>
    <row r="9213" spans="2:24" x14ac:dyDescent="0.25">
      <c r="B9213" s="146"/>
      <c r="C9213" s="31"/>
      <c r="D9213" s="31"/>
      <c r="E9213" s="44"/>
      <c r="F9213" s="43"/>
      <c r="G9213" s="84"/>
      <c r="H9213" s="31"/>
      <c r="I9213" s="31"/>
      <c r="J9213" s="84"/>
      <c r="K9213" s="31"/>
      <c r="L9213" s="31"/>
      <c r="M9213" s="169"/>
      <c r="N9213" s="148"/>
      <c r="O9213" s="106"/>
      <c r="P9213" s="43"/>
      <c r="Q9213" s="31"/>
      <c r="R9213" s="84"/>
      <c r="S9213" s="31"/>
      <c r="T9213" s="31"/>
      <c r="U9213" s="169"/>
      <c r="V9213" s="150"/>
      <c r="W9213" s="141" t="str" cm="1">
        <f t="array" ref="W9213">IF(SUM(LEN(B9213:V9213))=0,"",IF(OR(OR(ISBLANK(F9213),SUM(LEN(C9213),LEN(D9213))=0),AND(NOT(E9213="Unknown"),ISBLANK(J9213)),AND(NOT(O9213="Unknown"),ISBLANK(R9213))),"Missing Information", INDEX(Table15[Entire Service Line Classification], MATCH(SUMIFS(Table15[Unique ID],Table15[System-Owned Portion],E9213,Table15[If Material Anything Other than "Lead" in Column E,Was Material Ever Previously Lead?],G9213,Table15[Customer-Owned Portion],O9213),Table15[Unique ID],0),0)))</f>
        <v/>
      </c>
      <c r="X9213"/>
    </row>
    <row r="9214" spans="2:24" x14ac:dyDescent="0.25">
      <c r="B9214" s="146"/>
      <c r="C9214" s="31"/>
      <c r="D9214" s="31"/>
      <c r="E9214" s="44"/>
      <c r="F9214" s="43"/>
      <c r="G9214" s="84"/>
      <c r="H9214" s="31"/>
      <c r="I9214" s="31"/>
      <c r="J9214" s="84"/>
      <c r="K9214" s="31"/>
      <c r="L9214" s="31"/>
      <c r="M9214" s="169"/>
      <c r="N9214" s="148"/>
      <c r="O9214" s="106"/>
      <c r="P9214" s="43"/>
      <c r="Q9214" s="31"/>
      <c r="R9214" s="84"/>
      <c r="S9214" s="31"/>
      <c r="T9214" s="31"/>
      <c r="U9214" s="169"/>
      <c r="V9214" s="150"/>
      <c r="W9214" s="141" t="str" cm="1">
        <f t="array" ref="W9214">IF(SUM(LEN(B9214:V9214))=0,"",IF(OR(OR(ISBLANK(F9214),SUM(LEN(C9214),LEN(D9214))=0),AND(NOT(E9214="Unknown"),ISBLANK(J9214)),AND(NOT(O9214="Unknown"),ISBLANK(R9214))),"Missing Information", INDEX(Table15[Entire Service Line Classification], MATCH(SUMIFS(Table15[Unique ID],Table15[System-Owned Portion],E9214,Table15[If Material Anything Other than "Lead" in Column E,Was Material Ever Previously Lead?],G9214,Table15[Customer-Owned Portion],O9214),Table15[Unique ID],0),0)))</f>
        <v/>
      </c>
      <c r="X9214"/>
    </row>
    <row r="9215" spans="2:24" x14ac:dyDescent="0.25">
      <c r="B9215" s="146"/>
      <c r="C9215" s="31"/>
      <c r="D9215" s="31"/>
      <c r="E9215" s="44"/>
      <c r="F9215" s="43"/>
      <c r="G9215" s="84"/>
      <c r="H9215" s="31"/>
      <c r="I9215" s="31"/>
      <c r="J9215" s="84"/>
      <c r="K9215" s="31"/>
      <c r="L9215" s="31"/>
      <c r="M9215" s="169"/>
      <c r="N9215" s="148"/>
      <c r="O9215" s="106"/>
      <c r="P9215" s="43"/>
      <c r="Q9215" s="31"/>
      <c r="R9215" s="84"/>
      <c r="S9215" s="31"/>
      <c r="T9215" s="31"/>
      <c r="U9215" s="169"/>
      <c r="V9215" s="150"/>
      <c r="W9215" s="141" t="str" cm="1">
        <f t="array" ref="W9215">IF(SUM(LEN(B9215:V9215))=0,"",IF(OR(OR(ISBLANK(F9215),SUM(LEN(C9215),LEN(D9215))=0),AND(NOT(E9215="Unknown"),ISBLANK(J9215)),AND(NOT(O9215="Unknown"),ISBLANK(R9215))),"Missing Information", INDEX(Table15[Entire Service Line Classification], MATCH(SUMIFS(Table15[Unique ID],Table15[System-Owned Portion],E9215,Table15[If Material Anything Other than "Lead" in Column E,Was Material Ever Previously Lead?],G9215,Table15[Customer-Owned Portion],O9215),Table15[Unique ID],0),0)))</f>
        <v/>
      </c>
      <c r="X9215"/>
    </row>
    <row r="9216" spans="2:24" x14ac:dyDescent="0.25">
      <c r="B9216" s="146"/>
      <c r="C9216" s="31"/>
      <c r="D9216" s="31"/>
      <c r="E9216" s="44"/>
      <c r="F9216" s="43"/>
      <c r="G9216" s="84"/>
      <c r="H9216" s="31"/>
      <c r="I9216" s="31"/>
      <c r="J9216" s="84"/>
      <c r="K9216" s="31"/>
      <c r="L9216" s="31"/>
      <c r="M9216" s="169"/>
      <c r="N9216" s="148"/>
      <c r="O9216" s="106"/>
      <c r="P9216" s="43"/>
      <c r="Q9216" s="31"/>
      <c r="R9216" s="84"/>
      <c r="S9216" s="31"/>
      <c r="T9216" s="31"/>
      <c r="U9216" s="169"/>
      <c r="V9216" s="150"/>
      <c r="W9216" s="141" t="str" cm="1">
        <f t="array" ref="W9216">IF(SUM(LEN(B9216:V9216))=0,"",IF(OR(OR(ISBLANK(F9216),SUM(LEN(C9216),LEN(D9216))=0),AND(NOT(E9216="Unknown"),ISBLANK(J9216)),AND(NOT(O9216="Unknown"),ISBLANK(R9216))),"Missing Information", INDEX(Table15[Entire Service Line Classification], MATCH(SUMIFS(Table15[Unique ID],Table15[System-Owned Portion],E9216,Table15[If Material Anything Other than "Lead" in Column E,Was Material Ever Previously Lead?],G9216,Table15[Customer-Owned Portion],O9216),Table15[Unique ID],0),0)))</f>
        <v/>
      </c>
      <c r="X9216"/>
    </row>
    <row r="9217" spans="2:24" x14ac:dyDescent="0.25">
      <c r="B9217" s="146"/>
      <c r="C9217" s="31"/>
      <c r="D9217" s="31"/>
      <c r="E9217" s="44"/>
      <c r="F9217" s="43"/>
      <c r="G9217" s="84"/>
      <c r="H9217" s="31"/>
      <c r="I9217" s="31"/>
      <c r="J9217" s="84"/>
      <c r="K9217" s="31"/>
      <c r="L9217" s="31"/>
      <c r="M9217" s="169"/>
      <c r="N9217" s="148"/>
      <c r="O9217" s="106"/>
      <c r="P9217" s="43"/>
      <c r="Q9217" s="31"/>
      <c r="R9217" s="84"/>
      <c r="S9217" s="31"/>
      <c r="T9217" s="31"/>
      <c r="U9217" s="169"/>
      <c r="V9217" s="150"/>
      <c r="W9217" s="141" t="str" cm="1">
        <f t="array" ref="W9217">IF(SUM(LEN(B9217:V9217))=0,"",IF(OR(OR(ISBLANK(F9217),SUM(LEN(C9217),LEN(D9217))=0),AND(NOT(E9217="Unknown"),ISBLANK(J9217)),AND(NOT(O9217="Unknown"),ISBLANK(R9217))),"Missing Information", INDEX(Table15[Entire Service Line Classification], MATCH(SUMIFS(Table15[Unique ID],Table15[System-Owned Portion],E9217,Table15[If Material Anything Other than "Lead" in Column E,Was Material Ever Previously Lead?],G9217,Table15[Customer-Owned Portion],O9217),Table15[Unique ID],0),0)))</f>
        <v/>
      </c>
      <c r="X9217"/>
    </row>
    <row r="9218" spans="2:24" x14ac:dyDescent="0.25">
      <c r="B9218" s="146"/>
      <c r="C9218" s="31"/>
      <c r="D9218" s="31"/>
      <c r="E9218" s="44"/>
      <c r="F9218" s="43"/>
      <c r="G9218" s="84"/>
      <c r="H9218" s="31"/>
      <c r="I9218" s="31"/>
      <c r="J9218" s="84"/>
      <c r="K9218" s="31"/>
      <c r="L9218" s="31"/>
      <c r="M9218" s="169"/>
      <c r="N9218" s="148"/>
      <c r="O9218" s="106"/>
      <c r="P9218" s="43"/>
      <c r="Q9218" s="31"/>
      <c r="R9218" s="84"/>
      <c r="S9218" s="31"/>
      <c r="T9218" s="31"/>
      <c r="U9218" s="169"/>
      <c r="V9218" s="150"/>
      <c r="W9218" s="141" t="str" cm="1">
        <f t="array" ref="W9218">IF(SUM(LEN(B9218:V9218))=0,"",IF(OR(OR(ISBLANK(F9218),SUM(LEN(C9218),LEN(D9218))=0),AND(NOT(E9218="Unknown"),ISBLANK(J9218)),AND(NOT(O9218="Unknown"),ISBLANK(R9218))),"Missing Information", INDEX(Table15[Entire Service Line Classification], MATCH(SUMIFS(Table15[Unique ID],Table15[System-Owned Portion],E9218,Table15[If Material Anything Other than "Lead" in Column E,Was Material Ever Previously Lead?],G9218,Table15[Customer-Owned Portion],O9218),Table15[Unique ID],0),0)))</f>
        <v/>
      </c>
      <c r="X9218"/>
    </row>
    <row r="9219" spans="2:24" x14ac:dyDescent="0.25">
      <c r="B9219" s="146"/>
      <c r="C9219" s="31"/>
      <c r="D9219" s="31"/>
      <c r="E9219" s="44"/>
      <c r="F9219" s="43"/>
      <c r="G9219" s="84"/>
      <c r="H9219" s="31"/>
      <c r="I9219" s="31"/>
      <c r="J9219" s="84"/>
      <c r="K9219" s="31"/>
      <c r="L9219" s="31"/>
      <c r="M9219" s="169"/>
      <c r="N9219" s="148"/>
      <c r="O9219" s="106"/>
      <c r="P9219" s="43"/>
      <c r="Q9219" s="31"/>
      <c r="R9219" s="84"/>
      <c r="S9219" s="31"/>
      <c r="T9219" s="31"/>
      <c r="U9219" s="169"/>
      <c r="V9219" s="150"/>
      <c r="W9219" s="141" t="str" cm="1">
        <f t="array" ref="W9219">IF(SUM(LEN(B9219:V9219))=0,"",IF(OR(OR(ISBLANK(F9219),SUM(LEN(C9219),LEN(D9219))=0),AND(NOT(E9219="Unknown"),ISBLANK(J9219)),AND(NOT(O9219="Unknown"),ISBLANK(R9219))),"Missing Information", INDEX(Table15[Entire Service Line Classification], MATCH(SUMIFS(Table15[Unique ID],Table15[System-Owned Portion],E9219,Table15[If Material Anything Other than "Lead" in Column E,Was Material Ever Previously Lead?],G9219,Table15[Customer-Owned Portion],O9219),Table15[Unique ID],0),0)))</f>
        <v/>
      </c>
      <c r="X9219"/>
    </row>
    <row r="9220" spans="2:24" x14ac:dyDescent="0.25">
      <c r="B9220" s="146"/>
      <c r="C9220" s="31"/>
      <c r="D9220" s="31"/>
      <c r="E9220" s="44"/>
      <c r="F9220" s="43"/>
      <c r="G9220" s="84"/>
      <c r="H9220" s="31"/>
      <c r="I9220" s="31"/>
      <c r="J9220" s="84"/>
      <c r="K9220" s="31"/>
      <c r="L9220" s="31"/>
      <c r="M9220" s="169"/>
      <c r="N9220" s="148"/>
      <c r="O9220" s="106"/>
      <c r="P9220" s="43"/>
      <c r="Q9220" s="31"/>
      <c r="R9220" s="84"/>
      <c r="S9220" s="31"/>
      <c r="T9220" s="31"/>
      <c r="U9220" s="169"/>
      <c r="V9220" s="150"/>
      <c r="W9220" s="141" t="str" cm="1">
        <f t="array" ref="W9220">IF(SUM(LEN(B9220:V9220))=0,"",IF(OR(OR(ISBLANK(F9220),SUM(LEN(C9220),LEN(D9220))=0),AND(NOT(E9220="Unknown"),ISBLANK(J9220)),AND(NOT(O9220="Unknown"),ISBLANK(R9220))),"Missing Information", INDEX(Table15[Entire Service Line Classification], MATCH(SUMIFS(Table15[Unique ID],Table15[System-Owned Portion],E9220,Table15[If Material Anything Other than "Lead" in Column E,Was Material Ever Previously Lead?],G9220,Table15[Customer-Owned Portion],O9220),Table15[Unique ID],0),0)))</f>
        <v/>
      </c>
      <c r="X9220"/>
    </row>
    <row r="9221" spans="2:24" x14ac:dyDescent="0.25">
      <c r="B9221" s="146"/>
      <c r="C9221" s="31"/>
      <c r="D9221" s="31"/>
      <c r="E9221" s="44"/>
      <c r="F9221" s="43"/>
      <c r="G9221" s="84"/>
      <c r="H9221" s="31"/>
      <c r="I9221" s="31"/>
      <c r="J9221" s="84"/>
      <c r="K9221" s="31"/>
      <c r="L9221" s="31"/>
      <c r="M9221" s="169"/>
      <c r="N9221" s="148"/>
      <c r="O9221" s="106"/>
      <c r="P9221" s="43"/>
      <c r="Q9221" s="31"/>
      <c r="R9221" s="84"/>
      <c r="S9221" s="31"/>
      <c r="T9221" s="31"/>
      <c r="U9221" s="169"/>
      <c r="V9221" s="150"/>
      <c r="W9221" s="141" t="str" cm="1">
        <f t="array" ref="W9221">IF(SUM(LEN(B9221:V9221))=0,"",IF(OR(OR(ISBLANK(F9221),SUM(LEN(C9221),LEN(D9221))=0),AND(NOT(E9221="Unknown"),ISBLANK(J9221)),AND(NOT(O9221="Unknown"),ISBLANK(R9221))),"Missing Information", INDEX(Table15[Entire Service Line Classification], MATCH(SUMIFS(Table15[Unique ID],Table15[System-Owned Portion],E9221,Table15[If Material Anything Other than "Lead" in Column E,Was Material Ever Previously Lead?],G9221,Table15[Customer-Owned Portion],O9221),Table15[Unique ID],0),0)))</f>
        <v/>
      </c>
      <c r="X9221"/>
    </row>
    <row r="9222" spans="2:24" x14ac:dyDescent="0.25">
      <c r="B9222" s="146"/>
      <c r="C9222" s="31"/>
      <c r="D9222" s="31"/>
      <c r="E9222" s="44"/>
      <c r="F9222" s="43"/>
      <c r="G9222" s="84"/>
      <c r="H9222" s="31"/>
      <c r="I9222" s="31"/>
      <c r="J9222" s="84"/>
      <c r="K9222" s="31"/>
      <c r="L9222" s="31"/>
      <c r="M9222" s="169"/>
      <c r="N9222" s="148"/>
      <c r="O9222" s="106"/>
      <c r="P9222" s="43"/>
      <c r="Q9222" s="31"/>
      <c r="R9222" s="84"/>
      <c r="S9222" s="31"/>
      <c r="T9222" s="31"/>
      <c r="U9222" s="169"/>
      <c r="V9222" s="150"/>
      <c r="W9222" s="141" t="str" cm="1">
        <f t="array" ref="W9222">IF(SUM(LEN(B9222:V9222))=0,"",IF(OR(OR(ISBLANK(F9222),SUM(LEN(C9222),LEN(D9222))=0),AND(NOT(E9222="Unknown"),ISBLANK(J9222)),AND(NOT(O9222="Unknown"),ISBLANK(R9222))),"Missing Information", INDEX(Table15[Entire Service Line Classification], MATCH(SUMIFS(Table15[Unique ID],Table15[System-Owned Portion],E9222,Table15[If Material Anything Other than "Lead" in Column E,Was Material Ever Previously Lead?],G9222,Table15[Customer-Owned Portion],O9222),Table15[Unique ID],0),0)))</f>
        <v/>
      </c>
      <c r="X9222"/>
    </row>
    <row r="9223" spans="2:24" x14ac:dyDescent="0.25">
      <c r="B9223" s="146"/>
      <c r="C9223" s="31"/>
      <c r="D9223" s="31"/>
      <c r="E9223" s="44"/>
      <c r="F9223" s="43"/>
      <c r="G9223" s="84"/>
      <c r="H9223" s="31"/>
      <c r="I9223" s="31"/>
      <c r="J9223" s="84"/>
      <c r="K9223" s="31"/>
      <c r="L9223" s="31"/>
      <c r="M9223" s="169"/>
      <c r="N9223" s="148"/>
      <c r="O9223" s="106"/>
      <c r="P9223" s="43"/>
      <c r="Q9223" s="31"/>
      <c r="R9223" s="84"/>
      <c r="S9223" s="31"/>
      <c r="T9223" s="31"/>
      <c r="U9223" s="169"/>
      <c r="V9223" s="150"/>
      <c r="W9223" s="141" t="str" cm="1">
        <f t="array" ref="W9223">IF(SUM(LEN(B9223:V9223))=0,"",IF(OR(OR(ISBLANK(F9223),SUM(LEN(C9223),LEN(D9223))=0),AND(NOT(E9223="Unknown"),ISBLANK(J9223)),AND(NOT(O9223="Unknown"),ISBLANK(R9223))),"Missing Information", INDEX(Table15[Entire Service Line Classification], MATCH(SUMIFS(Table15[Unique ID],Table15[System-Owned Portion],E9223,Table15[If Material Anything Other than "Lead" in Column E,Was Material Ever Previously Lead?],G9223,Table15[Customer-Owned Portion],O9223),Table15[Unique ID],0),0)))</f>
        <v/>
      </c>
      <c r="X9223"/>
    </row>
    <row r="9224" spans="2:24" x14ac:dyDescent="0.25">
      <c r="B9224" s="146"/>
      <c r="C9224" s="31"/>
      <c r="D9224" s="31"/>
      <c r="E9224" s="44"/>
      <c r="F9224" s="43"/>
      <c r="G9224" s="84"/>
      <c r="H9224" s="31"/>
      <c r="I9224" s="31"/>
      <c r="J9224" s="84"/>
      <c r="K9224" s="31"/>
      <c r="L9224" s="31"/>
      <c r="M9224" s="169"/>
      <c r="N9224" s="148"/>
      <c r="O9224" s="106"/>
      <c r="P9224" s="43"/>
      <c r="Q9224" s="31"/>
      <c r="R9224" s="84"/>
      <c r="S9224" s="31"/>
      <c r="T9224" s="31"/>
      <c r="U9224" s="169"/>
      <c r="V9224" s="150"/>
      <c r="W9224" s="141" t="str" cm="1">
        <f t="array" ref="W9224">IF(SUM(LEN(B9224:V9224))=0,"",IF(OR(OR(ISBLANK(F9224),SUM(LEN(C9224),LEN(D9224))=0),AND(NOT(E9224="Unknown"),ISBLANK(J9224)),AND(NOT(O9224="Unknown"),ISBLANK(R9224))),"Missing Information", INDEX(Table15[Entire Service Line Classification], MATCH(SUMIFS(Table15[Unique ID],Table15[System-Owned Portion],E9224,Table15[If Material Anything Other than "Lead" in Column E,Was Material Ever Previously Lead?],G9224,Table15[Customer-Owned Portion],O9224),Table15[Unique ID],0),0)))</f>
        <v/>
      </c>
      <c r="X9224"/>
    </row>
    <row r="9225" spans="2:24" x14ac:dyDescent="0.25">
      <c r="B9225" s="146"/>
      <c r="C9225" s="31"/>
      <c r="D9225" s="31"/>
      <c r="E9225" s="44"/>
      <c r="F9225" s="43"/>
      <c r="G9225" s="84"/>
      <c r="H9225" s="31"/>
      <c r="I9225" s="31"/>
      <c r="J9225" s="84"/>
      <c r="K9225" s="31"/>
      <c r="L9225" s="31"/>
      <c r="M9225" s="169"/>
      <c r="N9225" s="148"/>
      <c r="O9225" s="106"/>
      <c r="P9225" s="43"/>
      <c r="Q9225" s="31"/>
      <c r="R9225" s="84"/>
      <c r="S9225" s="31"/>
      <c r="T9225" s="31"/>
      <c r="U9225" s="169"/>
      <c r="V9225" s="150"/>
      <c r="W9225" s="141" t="str" cm="1">
        <f t="array" ref="W9225">IF(SUM(LEN(B9225:V9225))=0,"",IF(OR(OR(ISBLANK(F9225),SUM(LEN(C9225),LEN(D9225))=0),AND(NOT(E9225="Unknown"),ISBLANK(J9225)),AND(NOT(O9225="Unknown"),ISBLANK(R9225))),"Missing Information", INDEX(Table15[Entire Service Line Classification], MATCH(SUMIFS(Table15[Unique ID],Table15[System-Owned Portion],E9225,Table15[If Material Anything Other than "Lead" in Column E,Was Material Ever Previously Lead?],G9225,Table15[Customer-Owned Portion],O9225),Table15[Unique ID],0),0)))</f>
        <v/>
      </c>
      <c r="X9225"/>
    </row>
    <row r="9226" spans="2:24" x14ac:dyDescent="0.25">
      <c r="B9226" s="146"/>
      <c r="C9226" s="31"/>
      <c r="D9226" s="31"/>
      <c r="E9226" s="44"/>
      <c r="F9226" s="43"/>
      <c r="G9226" s="84"/>
      <c r="H9226" s="31"/>
      <c r="I9226" s="31"/>
      <c r="J9226" s="84"/>
      <c r="K9226" s="31"/>
      <c r="L9226" s="31"/>
      <c r="M9226" s="169"/>
      <c r="N9226" s="148"/>
      <c r="O9226" s="106"/>
      <c r="P9226" s="43"/>
      <c r="Q9226" s="31"/>
      <c r="R9226" s="84"/>
      <c r="S9226" s="31"/>
      <c r="T9226" s="31"/>
      <c r="U9226" s="169"/>
      <c r="V9226" s="150"/>
      <c r="W9226" s="141" t="str" cm="1">
        <f t="array" ref="W9226">IF(SUM(LEN(B9226:V9226))=0,"",IF(OR(OR(ISBLANK(F9226),SUM(LEN(C9226),LEN(D9226))=0),AND(NOT(E9226="Unknown"),ISBLANK(J9226)),AND(NOT(O9226="Unknown"),ISBLANK(R9226))),"Missing Information", INDEX(Table15[Entire Service Line Classification], MATCH(SUMIFS(Table15[Unique ID],Table15[System-Owned Portion],E9226,Table15[If Material Anything Other than "Lead" in Column E,Was Material Ever Previously Lead?],G9226,Table15[Customer-Owned Portion],O9226),Table15[Unique ID],0),0)))</f>
        <v/>
      </c>
      <c r="X9226"/>
    </row>
    <row r="9227" spans="2:24" x14ac:dyDescent="0.25">
      <c r="B9227" s="146"/>
      <c r="C9227" s="31"/>
      <c r="D9227" s="31"/>
      <c r="E9227" s="44"/>
      <c r="F9227" s="43"/>
      <c r="G9227" s="84"/>
      <c r="H9227" s="31"/>
      <c r="I9227" s="31"/>
      <c r="J9227" s="84"/>
      <c r="K9227" s="31"/>
      <c r="L9227" s="31"/>
      <c r="M9227" s="169"/>
      <c r="N9227" s="148"/>
      <c r="O9227" s="106"/>
      <c r="P9227" s="43"/>
      <c r="Q9227" s="31"/>
      <c r="R9227" s="84"/>
      <c r="S9227" s="31"/>
      <c r="T9227" s="31"/>
      <c r="U9227" s="169"/>
      <c r="V9227" s="150"/>
      <c r="W9227" s="141" t="str" cm="1">
        <f t="array" ref="W9227">IF(SUM(LEN(B9227:V9227))=0,"",IF(OR(OR(ISBLANK(F9227),SUM(LEN(C9227),LEN(D9227))=0),AND(NOT(E9227="Unknown"),ISBLANK(J9227)),AND(NOT(O9227="Unknown"),ISBLANK(R9227))),"Missing Information", INDEX(Table15[Entire Service Line Classification], MATCH(SUMIFS(Table15[Unique ID],Table15[System-Owned Portion],E9227,Table15[If Material Anything Other than "Lead" in Column E,Was Material Ever Previously Lead?],G9227,Table15[Customer-Owned Portion],O9227),Table15[Unique ID],0),0)))</f>
        <v/>
      </c>
      <c r="X9227"/>
    </row>
    <row r="9228" spans="2:24" x14ac:dyDescent="0.25">
      <c r="B9228" s="146"/>
      <c r="C9228" s="31"/>
      <c r="D9228" s="31"/>
      <c r="E9228" s="44"/>
      <c r="F9228" s="43"/>
      <c r="G9228" s="84"/>
      <c r="H9228" s="31"/>
      <c r="I9228" s="31"/>
      <c r="J9228" s="84"/>
      <c r="K9228" s="31"/>
      <c r="L9228" s="31"/>
      <c r="M9228" s="169"/>
      <c r="N9228" s="148"/>
      <c r="O9228" s="106"/>
      <c r="P9228" s="43"/>
      <c r="Q9228" s="31"/>
      <c r="R9228" s="84"/>
      <c r="S9228" s="31"/>
      <c r="T9228" s="31"/>
      <c r="U9228" s="169"/>
      <c r="V9228" s="150"/>
      <c r="W9228" s="141" t="str" cm="1">
        <f t="array" ref="W9228">IF(SUM(LEN(B9228:V9228))=0,"",IF(OR(OR(ISBLANK(F9228),SUM(LEN(C9228),LEN(D9228))=0),AND(NOT(E9228="Unknown"),ISBLANK(J9228)),AND(NOT(O9228="Unknown"),ISBLANK(R9228))),"Missing Information", INDEX(Table15[Entire Service Line Classification], MATCH(SUMIFS(Table15[Unique ID],Table15[System-Owned Portion],E9228,Table15[If Material Anything Other than "Lead" in Column E,Was Material Ever Previously Lead?],G9228,Table15[Customer-Owned Portion],O9228),Table15[Unique ID],0),0)))</f>
        <v/>
      </c>
      <c r="X9228"/>
    </row>
    <row r="9229" spans="2:24" x14ac:dyDescent="0.25">
      <c r="B9229" s="146"/>
      <c r="C9229" s="31"/>
      <c r="D9229" s="31"/>
      <c r="E9229" s="44"/>
      <c r="F9229" s="43"/>
      <c r="G9229" s="84"/>
      <c r="H9229" s="31"/>
      <c r="I9229" s="31"/>
      <c r="J9229" s="84"/>
      <c r="K9229" s="31"/>
      <c r="L9229" s="31"/>
      <c r="M9229" s="169"/>
      <c r="N9229" s="148"/>
      <c r="O9229" s="106"/>
      <c r="P9229" s="43"/>
      <c r="Q9229" s="31"/>
      <c r="R9229" s="84"/>
      <c r="S9229" s="31"/>
      <c r="T9229" s="31"/>
      <c r="U9229" s="169"/>
      <c r="V9229" s="150"/>
      <c r="W9229" s="141" t="str" cm="1">
        <f t="array" ref="W9229">IF(SUM(LEN(B9229:V9229))=0,"",IF(OR(OR(ISBLANK(F9229),SUM(LEN(C9229),LEN(D9229))=0),AND(NOT(E9229="Unknown"),ISBLANK(J9229)),AND(NOT(O9229="Unknown"),ISBLANK(R9229))),"Missing Information", INDEX(Table15[Entire Service Line Classification], MATCH(SUMIFS(Table15[Unique ID],Table15[System-Owned Portion],E9229,Table15[If Material Anything Other than "Lead" in Column E,Was Material Ever Previously Lead?],G9229,Table15[Customer-Owned Portion],O9229),Table15[Unique ID],0),0)))</f>
        <v/>
      </c>
      <c r="X9229"/>
    </row>
    <row r="9230" spans="2:24" x14ac:dyDescent="0.25">
      <c r="B9230" s="146"/>
      <c r="C9230" s="31"/>
      <c r="D9230" s="31"/>
      <c r="E9230" s="44"/>
      <c r="F9230" s="43"/>
      <c r="G9230" s="84"/>
      <c r="H9230" s="31"/>
      <c r="I9230" s="31"/>
      <c r="J9230" s="84"/>
      <c r="K9230" s="31"/>
      <c r="L9230" s="31"/>
      <c r="M9230" s="169"/>
      <c r="N9230" s="148"/>
      <c r="O9230" s="106"/>
      <c r="P9230" s="43"/>
      <c r="Q9230" s="31"/>
      <c r="R9230" s="84"/>
      <c r="S9230" s="31"/>
      <c r="T9230" s="31"/>
      <c r="U9230" s="169"/>
      <c r="V9230" s="150"/>
      <c r="W9230" s="141" t="str" cm="1">
        <f t="array" ref="W9230">IF(SUM(LEN(B9230:V9230))=0,"",IF(OR(OR(ISBLANK(F9230),SUM(LEN(C9230),LEN(D9230))=0),AND(NOT(E9230="Unknown"),ISBLANK(J9230)),AND(NOT(O9230="Unknown"),ISBLANK(R9230))),"Missing Information", INDEX(Table15[Entire Service Line Classification], MATCH(SUMIFS(Table15[Unique ID],Table15[System-Owned Portion],E9230,Table15[If Material Anything Other than "Lead" in Column E,Was Material Ever Previously Lead?],G9230,Table15[Customer-Owned Portion],O9230),Table15[Unique ID],0),0)))</f>
        <v/>
      </c>
      <c r="X9230"/>
    </row>
    <row r="9231" spans="2:24" x14ac:dyDescent="0.25">
      <c r="B9231" s="146"/>
      <c r="C9231" s="31"/>
      <c r="D9231" s="31"/>
      <c r="E9231" s="44"/>
      <c r="F9231" s="43"/>
      <c r="G9231" s="84"/>
      <c r="H9231" s="31"/>
      <c r="I9231" s="31"/>
      <c r="J9231" s="84"/>
      <c r="K9231" s="31"/>
      <c r="L9231" s="31"/>
      <c r="M9231" s="169"/>
      <c r="N9231" s="148"/>
      <c r="O9231" s="106"/>
      <c r="P9231" s="43"/>
      <c r="Q9231" s="31"/>
      <c r="R9231" s="84"/>
      <c r="S9231" s="31"/>
      <c r="T9231" s="31"/>
      <c r="U9231" s="169"/>
      <c r="V9231" s="150"/>
      <c r="W9231" s="141" t="str" cm="1">
        <f t="array" ref="W9231">IF(SUM(LEN(B9231:V9231))=0,"",IF(OR(OR(ISBLANK(F9231),SUM(LEN(C9231),LEN(D9231))=0),AND(NOT(E9231="Unknown"),ISBLANK(J9231)),AND(NOT(O9231="Unknown"),ISBLANK(R9231))),"Missing Information", INDEX(Table15[Entire Service Line Classification], MATCH(SUMIFS(Table15[Unique ID],Table15[System-Owned Portion],E9231,Table15[If Material Anything Other than "Lead" in Column E,Was Material Ever Previously Lead?],G9231,Table15[Customer-Owned Portion],O9231),Table15[Unique ID],0),0)))</f>
        <v/>
      </c>
      <c r="X9231"/>
    </row>
    <row r="9232" spans="2:24" x14ac:dyDescent="0.25">
      <c r="B9232" s="146"/>
      <c r="C9232" s="31"/>
      <c r="D9232" s="31"/>
      <c r="E9232" s="44"/>
      <c r="F9232" s="43"/>
      <c r="G9232" s="84"/>
      <c r="H9232" s="31"/>
      <c r="I9232" s="31"/>
      <c r="J9232" s="84"/>
      <c r="K9232" s="31"/>
      <c r="L9232" s="31"/>
      <c r="M9232" s="169"/>
      <c r="N9232" s="148"/>
      <c r="O9232" s="106"/>
      <c r="P9232" s="43"/>
      <c r="Q9232" s="31"/>
      <c r="R9232" s="84"/>
      <c r="S9232" s="31"/>
      <c r="T9232" s="31"/>
      <c r="U9232" s="169"/>
      <c r="V9232" s="150"/>
      <c r="W9232" s="141" t="str" cm="1">
        <f t="array" ref="W9232">IF(SUM(LEN(B9232:V9232))=0,"",IF(OR(OR(ISBLANK(F9232),SUM(LEN(C9232),LEN(D9232))=0),AND(NOT(E9232="Unknown"),ISBLANK(J9232)),AND(NOT(O9232="Unknown"),ISBLANK(R9232))),"Missing Information", INDEX(Table15[Entire Service Line Classification], MATCH(SUMIFS(Table15[Unique ID],Table15[System-Owned Portion],E9232,Table15[If Material Anything Other than "Lead" in Column E,Was Material Ever Previously Lead?],G9232,Table15[Customer-Owned Portion],O9232),Table15[Unique ID],0),0)))</f>
        <v/>
      </c>
      <c r="X9232"/>
    </row>
    <row r="9233" spans="2:24" x14ac:dyDescent="0.25">
      <c r="B9233" s="146"/>
      <c r="C9233" s="31"/>
      <c r="D9233" s="31"/>
      <c r="E9233" s="44"/>
      <c r="F9233" s="43"/>
      <c r="G9233" s="84"/>
      <c r="H9233" s="31"/>
      <c r="I9233" s="31"/>
      <c r="J9233" s="84"/>
      <c r="K9233" s="31"/>
      <c r="L9233" s="31"/>
      <c r="M9233" s="169"/>
      <c r="N9233" s="148"/>
      <c r="O9233" s="106"/>
      <c r="P9233" s="43"/>
      <c r="Q9233" s="31"/>
      <c r="R9233" s="84"/>
      <c r="S9233" s="31"/>
      <c r="T9233" s="31"/>
      <c r="U9233" s="169"/>
      <c r="V9233" s="150"/>
      <c r="W9233" s="141" t="str" cm="1">
        <f t="array" ref="W9233">IF(SUM(LEN(B9233:V9233))=0,"",IF(OR(OR(ISBLANK(F9233),SUM(LEN(C9233),LEN(D9233))=0),AND(NOT(E9233="Unknown"),ISBLANK(J9233)),AND(NOT(O9233="Unknown"),ISBLANK(R9233))),"Missing Information", INDEX(Table15[Entire Service Line Classification], MATCH(SUMIFS(Table15[Unique ID],Table15[System-Owned Portion],E9233,Table15[If Material Anything Other than "Lead" in Column E,Was Material Ever Previously Lead?],G9233,Table15[Customer-Owned Portion],O9233),Table15[Unique ID],0),0)))</f>
        <v/>
      </c>
      <c r="X9233"/>
    </row>
    <row r="9234" spans="2:24" x14ac:dyDescent="0.25">
      <c r="B9234" s="146"/>
      <c r="C9234" s="31"/>
      <c r="D9234" s="31"/>
      <c r="E9234" s="44"/>
      <c r="F9234" s="43"/>
      <c r="G9234" s="84"/>
      <c r="H9234" s="31"/>
      <c r="I9234" s="31"/>
      <c r="J9234" s="84"/>
      <c r="K9234" s="31"/>
      <c r="L9234" s="31"/>
      <c r="M9234" s="169"/>
      <c r="N9234" s="148"/>
      <c r="O9234" s="106"/>
      <c r="P9234" s="43"/>
      <c r="Q9234" s="31"/>
      <c r="R9234" s="84"/>
      <c r="S9234" s="31"/>
      <c r="T9234" s="31"/>
      <c r="U9234" s="169"/>
      <c r="V9234" s="150"/>
      <c r="W9234" s="141" t="str" cm="1">
        <f t="array" ref="W9234">IF(SUM(LEN(B9234:V9234))=0,"",IF(OR(OR(ISBLANK(F9234),SUM(LEN(C9234),LEN(D9234))=0),AND(NOT(E9234="Unknown"),ISBLANK(J9234)),AND(NOT(O9234="Unknown"),ISBLANK(R9234))),"Missing Information", INDEX(Table15[Entire Service Line Classification], MATCH(SUMIFS(Table15[Unique ID],Table15[System-Owned Portion],E9234,Table15[If Material Anything Other than "Lead" in Column E,Was Material Ever Previously Lead?],G9234,Table15[Customer-Owned Portion],O9234),Table15[Unique ID],0),0)))</f>
        <v/>
      </c>
      <c r="X9234"/>
    </row>
    <row r="9235" spans="2:24" x14ac:dyDescent="0.25">
      <c r="B9235" s="146"/>
      <c r="C9235" s="31"/>
      <c r="D9235" s="31"/>
      <c r="E9235" s="44"/>
      <c r="F9235" s="43"/>
      <c r="G9235" s="84"/>
      <c r="H9235" s="31"/>
      <c r="I9235" s="31"/>
      <c r="J9235" s="84"/>
      <c r="K9235" s="31"/>
      <c r="L9235" s="31"/>
      <c r="M9235" s="169"/>
      <c r="N9235" s="148"/>
      <c r="O9235" s="106"/>
      <c r="P9235" s="43"/>
      <c r="Q9235" s="31"/>
      <c r="R9235" s="84"/>
      <c r="S9235" s="31"/>
      <c r="T9235" s="31"/>
      <c r="U9235" s="169"/>
      <c r="V9235" s="150"/>
      <c r="W9235" s="141" t="str" cm="1">
        <f t="array" ref="W9235">IF(SUM(LEN(B9235:V9235))=0,"",IF(OR(OR(ISBLANK(F9235),SUM(LEN(C9235),LEN(D9235))=0),AND(NOT(E9235="Unknown"),ISBLANK(J9235)),AND(NOT(O9235="Unknown"),ISBLANK(R9235))),"Missing Information", INDEX(Table15[Entire Service Line Classification], MATCH(SUMIFS(Table15[Unique ID],Table15[System-Owned Portion],E9235,Table15[If Material Anything Other than "Lead" in Column E,Was Material Ever Previously Lead?],G9235,Table15[Customer-Owned Portion],O9235),Table15[Unique ID],0),0)))</f>
        <v/>
      </c>
      <c r="X9235"/>
    </row>
    <row r="9236" spans="2:24" x14ac:dyDescent="0.25">
      <c r="B9236" s="146"/>
      <c r="C9236" s="31"/>
      <c r="D9236" s="31"/>
      <c r="E9236" s="44"/>
      <c r="F9236" s="43"/>
      <c r="G9236" s="84"/>
      <c r="H9236" s="31"/>
      <c r="I9236" s="31"/>
      <c r="J9236" s="84"/>
      <c r="K9236" s="31"/>
      <c r="L9236" s="31"/>
      <c r="M9236" s="169"/>
      <c r="N9236" s="148"/>
      <c r="O9236" s="106"/>
      <c r="P9236" s="43"/>
      <c r="Q9236" s="31"/>
      <c r="R9236" s="84"/>
      <c r="S9236" s="31"/>
      <c r="T9236" s="31"/>
      <c r="U9236" s="169"/>
      <c r="V9236" s="150"/>
      <c r="W9236" s="141" t="str" cm="1">
        <f t="array" ref="W9236">IF(SUM(LEN(B9236:V9236))=0,"",IF(OR(OR(ISBLANK(F9236),SUM(LEN(C9236),LEN(D9236))=0),AND(NOT(E9236="Unknown"),ISBLANK(J9236)),AND(NOT(O9236="Unknown"),ISBLANK(R9236))),"Missing Information", INDEX(Table15[Entire Service Line Classification], MATCH(SUMIFS(Table15[Unique ID],Table15[System-Owned Portion],E9236,Table15[If Material Anything Other than "Lead" in Column E,Was Material Ever Previously Lead?],G9236,Table15[Customer-Owned Portion],O9236),Table15[Unique ID],0),0)))</f>
        <v/>
      </c>
      <c r="X9236"/>
    </row>
    <row r="9237" spans="2:24" x14ac:dyDescent="0.25">
      <c r="B9237" s="146"/>
      <c r="C9237" s="31"/>
      <c r="D9237" s="31"/>
      <c r="E9237" s="44"/>
      <c r="F9237" s="43"/>
      <c r="G9237" s="84"/>
      <c r="H9237" s="31"/>
      <c r="I9237" s="31"/>
      <c r="J9237" s="84"/>
      <c r="K9237" s="31"/>
      <c r="L9237" s="31"/>
      <c r="M9237" s="169"/>
      <c r="N9237" s="148"/>
      <c r="O9237" s="106"/>
      <c r="P9237" s="43"/>
      <c r="Q9237" s="31"/>
      <c r="R9237" s="84"/>
      <c r="S9237" s="31"/>
      <c r="T9237" s="31"/>
      <c r="U9237" s="169"/>
      <c r="V9237" s="150"/>
      <c r="W9237" s="141" t="str" cm="1">
        <f t="array" ref="W9237">IF(SUM(LEN(B9237:V9237))=0,"",IF(OR(OR(ISBLANK(F9237),SUM(LEN(C9237),LEN(D9237))=0),AND(NOT(E9237="Unknown"),ISBLANK(J9237)),AND(NOT(O9237="Unknown"),ISBLANK(R9237))),"Missing Information", INDEX(Table15[Entire Service Line Classification], MATCH(SUMIFS(Table15[Unique ID],Table15[System-Owned Portion],E9237,Table15[If Material Anything Other than "Lead" in Column E,Was Material Ever Previously Lead?],G9237,Table15[Customer-Owned Portion],O9237),Table15[Unique ID],0),0)))</f>
        <v/>
      </c>
      <c r="X9237"/>
    </row>
    <row r="9238" spans="2:24" x14ac:dyDescent="0.25">
      <c r="B9238" s="146"/>
      <c r="C9238" s="31"/>
      <c r="D9238" s="31"/>
      <c r="E9238" s="44"/>
      <c r="F9238" s="43"/>
      <c r="G9238" s="84"/>
      <c r="H9238" s="31"/>
      <c r="I9238" s="31"/>
      <c r="J9238" s="84"/>
      <c r="K9238" s="31"/>
      <c r="L9238" s="31"/>
      <c r="M9238" s="169"/>
      <c r="N9238" s="148"/>
      <c r="O9238" s="106"/>
      <c r="P9238" s="43"/>
      <c r="Q9238" s="31"/>
      <c r="R9238" s="84"/>
      <c r="S9238" s="31"/>
      <c r="T9238" s="31"/>
      <c r="U9238" s="169"/>
      <c r="V9238" s="150"/>
      <c r="W9238" s="141" t="str" cm="1">
        <f t="array" ref="W9238">IF(SUM(LEN(B9238:V9238))=0,"",IF(OR(OR(ISBLANK(F9238),SUM(LEN(C9238),LEN(D9238))=0),AND(NOT(E9238="Unknown"),ISBLANK(J9238)),AND(NOT(O9238="Unknown"),ISBLANK(R9238))),"Missing Information", INDEX(Table15[Entire Service Line Classification], MATCH(SUMIFS(Table15[Unique ID],Table15[System-Owned Portion],E9238,Table15[If Material Anything Other than "Lead" in Column E,Was Material Ever Previously Lead?],G9238,Table15[Customer-Owned Portion],O9238),Table15[Unique ID],0),0)))</f>
        <v/>
      </c>
      <c r="X9238"/>
    </row>
    <row r="9239" spans="2:24" x14ac:dyDescent="0.25">
      <c r="B9239" s="146"/>
      <c r="C9239" s="31"/>
      <c r="D9239" s="31"/>
      <c r="E9239" s="44"/>
      <c r="F9239" s="43"/>
      <c r="G9239" s="84"/>
      <c r="H9239" s="31"/>
      <c r="I9239" s="31"/>
      <c r="J9239" s="84"/>
      <c r="K9239" s="31"/>
      <c r="L9239" s="31"/>
      <c r="M9239" s="169"/>
      <c r="N9239" s="148"/>
      <c r="O9239" s="106"/>
      <c r="P9239" s="43"/>
      <c r="Q9239" s="31"/>
      <c r="R9239" s="84"/>
      <c r="S9239" s="31"/>
      <c r="T9239" s="31"/>
      <c r="U9239" s="169"/>
      <c r="V9239" s="150"/>
      <c r="W9239" s="141" t="str" cm="1">
        <f t="array" ref="W9239">IF(SUM(LEN(B9239:V9239))=0,"",IF(OR(OR(ISBLANK(F9239),SUM(LEN(C9239),LEN(D9239))=0),AND(NOT(E9239="Unknown"),ISBLANK(J9239)),AND(NOT(O9239="Unknown"),ISBLANK(R9239))),"Missing Information", INDEX(Table15[Entire Service Line Classification], MATCH(SUMIFS(Table15[Unique ID],Table15[System-Owned Portion],E9239,Table15[If Material Anything Other than "Lead" in Column E,Was Material Ever Previously Lead?],G9239,Table15[Customer-Owned Portion],O9239),Table15[Unique ID],0),0)))</f>
        <v/>
      </c>
      <c r="X9239"/>
    </row>
    <row r="9240" spans="2:24" x14ac:dyDescent="0.25">
      <c r="B9240" s="146"/>
      <c r="C9240" s="31"/>
      <c r="D9240" s="31"/>
      <c r="E9240" s="44"/>
      <c r="F9240" s="43"/>
      <c r="G9240" s="84"/>
      <c r="H9240" s="31"/>
      <c r="I9240" s="31"/>
      <c r="J9240" s="84"/>
      <c r="K9240" s="31"/>
      <c r="L9240" s="31"/>
      <c r="M9240" s="169"/>
      <c r="N9240" s="148"/>
      <c r="O9240" s="106"/>
      <c r="P9240" s="43"/>
      <c r="Q9240" s="31"/>
      <c r="R9240" s="84"/>
      <c r="S9240" s="31"/>
      <c r="T9240" s="31"/>
      <c r="U9240" s="169"/>
      <c r="V9240" s="150"/>
      <c r="W9240" s="141" t="str" cm="1">
        <f t="array" ref="W9240">IF(SUM(LEN(B9240:V9240))=0,"",IF(OR(OR(ISBLANK(F9240),SUM(LEN(C9240),LEN(D9240))=0),AND(NOT(E9240="Unknown"),ISBLANK(J9240)),AND(NOT(O9240="Unknown"),ISBLANK(R9240))),"Missing Information", INDEX(Table15[Entire Service Line Classification], MATCH(SUMIFS(Table15[Unique ID],Table15[System-Owned Portion],E9240,Table15[If Material Anything Other than "Lead" in Column E,Was Material Ever Previously Lead?],G9240,Table15[Customer-Owned Portion],O9240),Table15[Unique ID],0),0)))</f>
        <v/>
      </c>
      <c r="X9240"/>
    </row>
    <row r="9241" spans="2:24" x14ac:dyDescent="0.25">
      <c r="B9241" s="146"/>
      <c r="C9241" s="31"/>
      <c r="D9241" s="31"/>
      <c r="E9241" s="44"/>
      <c r="F9241" s="43"/>
      <c r="G9241" s="84"/>
      <c r="H9241" s="31"/>
      <c r="I9241" s="31"/>
      <c r="J9241" s="84"/>
      <c r="K9241" s="31"/>
      <c r="L9241" s="31"/>
      <c r="M9241" s="169"/>
      <c r="N9241" s="148"/>
      <c r="O9241" s="106"/>
      <c r="P9241" s="43"/>
      <c r="Q9241" s="31"/>
      <c r="R9241" s="84"/>
      <c r="S9241" s="31"/>
      <c r="T9241" s="31"/>
      <c r="U9241" s="169"/>
      <c r="V9241" s="150"/>
      <c r="W9241" s="141" t="str" cm="1">
        <f t="array" ref="W9241">IF(SUM(LEN(B9241:V9241))=0,"",IF(OR(OR(ISBLANK(F9241),SUM(LEN(C9241),LEN(D9241))=0),AND(NOT(E9241="Unknown"),ISBLANK(J9241)),AND(NOT(O9241="Unknown"),ISBLANK(R9241))),"Missing Information", INDEX(Table15[Entire Service Line Classification], MATCH(SUMIFS(Table15[Unique ID],Table15[System-Owned Portion],E9241,Table15[If Material Anything Other than "Lead" in Column E,Was Material Ever Previously Lead?],G9241,Table15[Customer-Owned Portion],O9241),Table15[Unique ID],0),0)))</f>
        <v/>
      </c>
      <c r="X9241"/>
    </row>
    <row r="9242" spans="2:24" x14ac:dyDescent="0.25">
      <c r="B9242" s="146"/>
      <c r="C9242" s="31"/>
      <c r="D9242" s="31"/>
      <c r="E9242" s="44"/>
      <c r="F9242" s="43"/>
      <c r="G9242" s="84"/>
      <c r="H9242" s="31"/>
      <c r="I9242" s="31"/>
      <c r="J9242" s="84"/>
      <c r="K9242" s="31"/>
      <c r="L9242" s="31"/>
      <c r="M9242" s="169"/>
      <c r="N9242" s="148"/>
      <c r="O9242" s="106"/>
      <c r="P9242" s="43"/>
      <c r="Q9242" s="31"/>
      <c r="R9242" s="84"/>
      <c r="S9242" s="31"/>
      <c r="T9242" s="31"/>
      <c r="U9242" s="169"/>
      <c r="V9242" s="150"/>
      <c r="W9242" s="141" t="str" cm="1">
        <f t="array" ref="W9242">IF(SUM(LEN(B9242:V9242))=0,"",IF(OR(OR(ISBLANK(F9242),SUM(LEN(C9242),LEN(D9242))=0),AND(NOT(E9242="Unknown"),ISBLANK(J9242)),AND(NOT(O9242="Unknown"),ISBLANK(R9242))),"Missing Information", INDEX(Table15[Entire Service Line Classification], MATCH(SUMIFS(Table15[Unique ID],Table15[System-Owned Portion],E9242,Table15[If Material Anything Other than "Lead" in Column E,Was Material Ever Previously Lead?],G9242,Table15[Customer-Owned Portion],O9242),Table15[Unique ID],0),0)))</f>
        <v/>
      </c>
      <c r="X9242"/>
    </row>
    <row r="9243" spans="2:24" x14ac:dyDescent="0.25">
      <c r="B9243" s="146"/>
      <c r="C9243" s="31"/>
      <c r="D9243" s="31"/>
      <c r="E9243" s="44"/>
      <c r="F9243" s="43"/>
      <c r="G9243" s="84"/>
      <c r="H9243" s="31"/>
      <c r="I9243" s="31"/>
      <c r="J9243" s="84"/>
      <c r="K9243" s="31"/>
      <c r="L9243" s="31"/>
      <c r="M9243" s="169"/>
      <c r="N9243" s="148"/>
      <c r="O9243" s="106"/>
      <c r="P9243" s="43"/>
      <c r="Q9243" s="31"/>
      <c r="R9243" s="84"/>
      <c r="S9243" s="31"/>
      <c r="T9243" s="31"/>
      <c r="U9243" s="169"/>
      <c r="V9243" s="150"/>
      <c r="W9243" s="141" t="str" cm="1">
        <f t="array" ref="W9243">IF(SUM(LEN(B9243:V9243))=0,"",IF(OR(OR(ISBLANK(F9243),SUM(LEN(C9243),LEN(D9243))=0),AND(NOT(E9243="Unknown"),ISBLANK(J9243)),AND(NOT(O9243="Unknown"),ISBLANK(R9243))),"Missing Information", INDEX(Table15[Entire Service Line Classification], MATCH(SUMIFS(Table15[Unique ID],Table15[System-Owned Portion],E9243,Table15[If Material Anything Other than "Lead" in Column E,Was Material Ever Previously Lead?],G9243,Table15[Customer-Owned Portion],O9243),Table15[Unique ID],0),0)))</f>
        <v/>
      </c>
      <c r="X9243"/>
    </row>
    <row r="9244" spans="2:24" x14ac:dyDescent="0.25">
      <c r="B9244" s="146"/>
      <c r="C9244" s="31"/>
      <c r="D9244" s="31"/>
      <c r="E9244" s="44"/>
      <c r="F9244" s="43"/>
      <c r="G9244" s="84"/>
      <c r="H9244" s="31"/>
      <c r="I9244" s="31"/>
      <c r="J9244" s="84"/>
      <c r="K9244" s="31"/>
      <c r="L9244" s="31"/>
      <c r="M9244" s="169"/>
      <c r="N9244" s="148"/>
      <c r="O9244" s="106"/>
      <c r="P9244" s="43"/>
      <c r="Q9244" s="31"/>
      <c r="R9244" s="84"/>
      <c r="S9244" s="31"/>
      <c r="T9244" s="31"/>
      <c r="U9244" s="169"/>
      <c r="V9244" s="150"/>
      <c r="W9244" s="141" t="str" cm="1">
        <f t="array" ref="W9244">IF(SUM(LEN(B9244:V9244))=0,"",IF(OR(OR(ISBLANK(F9244),SUM(LEN(C9244),LEN(D9244))=0),AND(NOT(E9244="Unknown"),ISBLANK(J9244)),AND(NOT(O9244="Unknown"),ISBLANK(R9244))),"Missing Information", INDEX(Table15[Entire Service Line Classification], MATCH(SUMIFS(Table15[Unique ID],Table15[System-Owned Portion],E9244,Table15[If Material Anything Other than "Lead" in Column E,Was Material Ever Previously Lead?],G9244,Table15[Customer-Owned Portion],O9244),Table15[Unique ID],0),0)))</f>
        <v/>
      </c>
      <c r="X9244"/>
    </row>
    <row r="9245" spans="2:24" x14ac:dyDescent="0.25">
      <c r="B9245" s="146"/>
      <c r="C9245" s="31"/>
      <c r="D9245" s="31"/>
      <c r="E9245" s="44"/>
      <c r="F9245" s="43"/>
      <c r="G9245" s="84"/>
      <c r="H9245" s="31"/>
      <c r="I9245" s="31"/>
      <c r="J9245" s="84"/>
      <c r="K9245" s="31"/>
      <c r="L9245" s="31"/>
      <c r="M9245" s="169"/>
      <c r="N9245" s="148"/>
      <c r="O9245" s="106"/>
      <c r="P9245" s="43"/>
      <c r="Q9245" s="31"/>
      <c r="R9245" s="84"/>
      <c r="S9245" s="31"/>
      <c r="T9245" s="31"/>
      <c r="U9245" s="169"/>
      <c r="V9245" s="150"/>
      <c r="W9245" s="141" t="str" cm="1">
        <f t="array" ref="W9245">IF(SUM(LEN(B9245:V9245))=0,"",IF(OR(OR(ISBLANK(F9245),SUM(LEN(C9245),LEN(D9245))=0),AND(NOT(E9245="Unknown"),ISBLANK(J9245)),AND(NOT(O9245="Unknown"),ISBLANK(R9245))),"Missing Information", INDEX(Table15[Entire Service Line Classification], MATCH(SUMIFS(Table15[Unique ID],Table15[System-Owned Portion],E9245,Table15[If Material Anything Other than "Lead" in Column E,Was Material Ever Previously Lead?],G9245,Table15[Customer-Owned Portion],O9245),Table15[Unique ID],0),0)))</f>
        <v/>
      </c>
      <c r="X9245"/>
    </row>
    <row r="9246" spans="2:24" x14ac:dyDescent="0.25">
      <c r="B9246" s="146"/>
      <c r="C9246" s="31"/>
      <c r="D9246" s="31"/>
      <c r="E9246" s="44"/>
      <c r="F9246" s="43"/>
      <c r="G9246" s="84"/>
      <c r="H9246" s="31"/>
      <c r="I9246" s="31"/>
      <c r="J9246" s="84"/>
      <c r="K9246" s="31"/>
      <c r="L9246" s="31"/>
      <c r="M9246" s="169"/>
      <c r="N9246" s="148"/>
      <c r="O9246" s="106"/>
      <c r="P9246" s="43"/>
      <c r="Q9246" s="31"/>
      <c r="R9246" s="84"/>
      <c r="S9246" s="31"/>
      <c r="T9246" s="31"/>
      <c r="U9246" s="169"/>
      <c r="V9246" s="150"/>
      <c r="W9246" s="141" t="str" cm="1">
        <f t="array" ref="W9246">IF(SUM(LEN(B9246:V9246))=0,"",IF(OR(OR(ISBLANK(F9246),SUM(LEN(C9246),LEN(D9246))=0),AND(NOT(E9246="Unknown"),ISBLANK(J9246)),AND(NOT(O9246="Unknown"),ISBLANK(R9246))),"Missing Information", INDEX(Table15[Entire Service Line Classification], MATCH(SUMIFS(Table15[Unique ID],Table15[System-Owned Portion],E9246,Table15[If Material Anything Other than "Lead" in Column E,Was Material Ever Previously Lead?],G9246,Table15[Customer-Owned Portion],O9246),Table15[Unique ID],0),0)))</f>
        <v/>
      </c>
      <c r="X9246"/>
    </row>
    <row r="9247" spans="2:24" x14ac:dyDescent="0.25">
      <c r="B9247" s="146"/>
      <c r="C9247" s="31"/>
      <c r="D9247" s="31"/>
      <c r="E9247" s="44"/>
      <c r="F9247" s="43"/>
      <c r="G9247" s="84"/>
      <c r="H9247" s="31"/>
      <c r="I9247" s="31"/>
      <c r="J9247" s="84"/>
      <c r="K9247" s="31"/>
      <c r="L9247" s="31"/>
      <c r="M9247" s="169"/>
      <c r="N9247" s="148"/>
      <c r="O9247" s="106"/>
      <c r="P9247" s="43"/>
      <c r="Q9247" s="31"/>
      <c r="R9247" s="84"/>
      <c r="S9247" s="31"/>
      <c r="T9247" s="31"/>
      <c r="U9247" s="169"/>
      <c r="V9247" s="150"/>
      <c r="W9247" s="141" t="str" cm="1">
        <f t="array" ref="W9247">IF(SUM(LEN(B9247:V9247))=0,"",IF(OR(OR(ISBLANK(F9247),SUM(LEN(C9247),LEN(D9247))=0),AND(NOT(E9247="Unknown"),ISBLANK(J9247)),AND(NOT(O9247="Unknown"),ISBLANK(R9247))),"Missing Information", INDEX(Table15[Entire Service Line Classification], MATCH(SUMIFS(Table15[Unique ID],Table15[System-Owned Portion],E9247,Table15[If Material Anything Other than "Lead" in Column E,Was Material Ever Previously Lead?],G9247,Table15[Customer-Owned Portion],O9247),Table15[Unique ID],0),0)))</f>
        <v/>
      </c>
      <c r="X9247"/>
    </row>
    <row r="9248" spans="2:24" x14ac:dyDescent="0.25">
      <c r="B9248" s="146"/>
      <c r="C9248" s="31"/>
      <c r="D9248" s="31"/>
      <c r="E9248" s="44"/>
      <c r="F9248" s="43"/>
      <c r="G9248" s="84"/>
      <c r="H9248" s="31"/>
      <c r="I9248" s="31"/>
      <c r="J9248" s="84"/>
      <c r="K9248" s="31"/>
      <c r="L9248" s="31"/>
      <c r="M9248" s="169"/>
      <c r="N9248" s="148"/>
      <c r="O9248" s="106"/>
      <c r="P9248" s="43"/>
      <c r="Q9248" s="31"/>
      <c r="R9248" s="84"/>
      <c r="S9248" s="31"/>
      <c r="T9248" s="31"/>
      <c r="U9248" s="169"/>
      <c r="V9248" s="150"/>
      <c r="W9248" s="141" t="str" cm="1">
        <f t="array" ref="W9248">IF(SUM(LEN(B9248:V9248))=0,"",IF(OR(OR(ISBLANK(F9248),SUM(LEN(C9248),LEN(D9248))=0),AND(NOT(E9248="Unknown"),ISBLANK(J9248)),AND(NOT(O9248="Unknown"),ISBLANK(R9248))),"Missing Information", INDEX(Table15[Entire Service Line Classification], MATCH(SUMIFS(Table15[Unique ID],Table15[System-Owned Portion],E9248,Table15[If Material Anything Other than "Lead" in Column E,Was Material Ever Previously Lead?],G9248,Table15[Customer-Owned Portion],O9248),Table15[Unique ID],0),0)))</f>
        <v/>
      </c>
      <c r="X9248"/>
    </row>
    <row r="9249" spans="2:24" x14ac:dyDescent="0.25">
      <c r="B9249" s="146"/>
      <c r="C9249" s="31"/>
      <c r="D9249" s="31"/>
      <c r="E9249" s="44"/>
      <c r="F9249" s="43"/>
      <c r="G9249" s="84"/>
      <c r="H9249" s="31"/>
      <c r="I9249" s="31"/>
      <c r="J9249" s="84"/>
      <c r="K9249" s="31"/>
      <c r="L9249" s="31"/>
      <c r="M9249" s="169"/>
      <c r="N9249" s="148"/>
      <c r="O9249" s="106"/>
      <c r="P9249" s="43"/>
      <c r="Q9249" s="31"/>
      <c r="R9249" s="84"/>
      <c r="S9249" s="31"/>
      <c r="T9249" s="31"/>
      <c r="U9249" s="169"/>
      <c r="V9249" s="150"/>
      <c r="W9249" s="141" t="str" cm="1">
        <f t="array" ref="W9249">IF(SUM(LEN(B9249:V9249))=0,"",IF(OR(OR(ISBLANK(F9249),SUM(LEN(C9249),LEN(D9249))=0),AND(NOT(E9249="Unknown"),ISBLANK(J9249)),AND(NOT(O9249="Unknown"),ISBLANK(R9249))),"Missing Information", INDEX(Table15[Entire Service Line Classification], MATCH(SUMIFS(Table15[Unique ID],Table15[System-Owned Portion],E9249,Table15[If Material Anything Other than "Lead" in Column E,Was Material Ever Previously Lead?],G9249,Table15[Customer-Owned Portion],O9249),Table15[Unique ID],0),0)))</f>
        <v/>
      </c>
      <c r="X9249"/>
    </row>
    <row r="9250" spans="2:24" x14ac:dyDescent="0.25">
      <c r="B9250" s="146"/>
      <c r="C9250" s="31"/>
      <c r="D9250" s="31"/>
      <c r="E9250" s="44"/>
      <c r="F9250" s="43"/>
      <c r="G9250" s="84"/>
      <c r="H9250" s="31"/>
      <c r="I9250" s="31"/>
      <c r="J9250" s="84"/>
      <c r="K9250" s="31"/>
      <c r="L9250" s="31"/>
      <c r="M9250" s="169"/>
      <c r="N9250" s="148"/>
      <c r="O9250" s="106"/>
      <c r="P9250" s="43"/>
      <c r="Q9250" s="31"/>
      <c r="R9250" s="84"/>
      <c r="S9250" s="31"/>
      <c r="T9250" s="31"/>
      <c r="U9250" s="169"/>
      <c r="V9250" s="150"/>
      <c r="W9250" s="141" t="str" cm="1">
        <f t="array" ref="W9250">IF(SUM(LEN(B9250:V9250))=0,"",IF(OR(OR(ISBLANK(F9250),SUM(LEN(C9250),LEN(D9250))=0),AND(NOT(E9250="Unknown"),ISBLANK(J9250)),AND(NOT(O9250="Unknown"),ISBLANK(R9250))),"Missing Information", INDEX(Table15[Entire Service Line Classification], MATCH(SUMIFS(Table15[Unique ID],Table15[System-Owned Portion],E9250,Table15[If Material Anything Other than "Lead" in Column E,Was Material Ever Previously Lead?],G9250,Table15[Customer-Owned Portion],O9250),Table15[Unique ID],0),0)))</f>
        <v/>
      </c>
      <c r="X9250"/>
    </row>
    <row r="9251" spans="2:24" x14ac:dyDescent="0.25">
      <c r="B9251" s="146"/>
      <c r="C9251" s="31"/>
      <c r="D9251" s="31"/>
      <c r="E9251" s="44"/>
      <c r="F9251" s="43"/>
      <c r="G9251" s="84"/>
      <c r="H9251" s="31"/>
      <c r="I9251" s="31"/>
      <c r="J9251" s="84"/>
      <c r="K9251" s="31"/>
      <c r="L9251" s="31"/>
      <c r="M9251" s="169"/>
      <c r="N9251" s="148"/>
      <c r="O9251" s="106"/>
      <c r="P9251" s="43"/>
      <c r="Q9251" s="31"/>
      <c r="R9251" s="84"/>
      <c r="S9251" s="31"/>
      <c r="T9251" s="31"/>
      <c r="U9251" s="169"/>
      <c r="V9251" s="150"/>
      <c r="W9251" s="141" t="str" cm="1">
        <f t="array" ref="W9251">IF(SUM(LEN(B9251:V9251))=0,"",IF(OR(OR(ISBLANK(F9251),SUM(LEN(C9251),LEN(D9251))=0),AND(NOT(E9251="Unknown"),ISBLANK(J9251)),AND(NOT(O9251="Unknown"),ISBLANK(R9251))),"Missing Information", INDEX(Table15[Entire Service Line Classification], MATCH(SUMIFS(Table15[Unique ID],Table15[System-Owned Portion],E9251,Table15[If Material Anything Other than "Lead" in Column E,Was Material Ever Previously Lead?],G9251,Table15[Customer-Owned Portion],O9251),Table15[Unique ID],0),0)))</f>
        <v/>
      </c>
      <c r="X9251"/>
    </row>
    <row r="9252" spans="2:24" x14ac:dyDescent="0.25">
      <c r="B9252" s="146"/>
      <c r="C9252" s="31"/>
      <c r="D9252" s="31"/>
      <c r="E9252" s="44"/>
      <c r="F9252" s="43"/>
      <c r="G9252" s="84"/>
      <c r="H9252" s="31"/>
      <c r="I9252" s="31"/>
      <c r="J9252" s="84"/>
      <c r="K9252" s="31"/>
      <c r="L9252" s="31"/>
      <c r="M9252" s="169"/>
      <c r="N9252" s="148"/>
      <c r="O9252" s="106"/>
      <c r="P9252" s="43"/>
      <c r="Q9252" s="31"/>
      <c r="R9252" s="84"/>
      <c r="S9252" s="31"/>
      <c r="T9252" s="31"/>
      <c r="U9252" s="169"/>
      <c r="V9252" s="150"/>
      <c r="W9252" s="141" t="str" cm="1">
        <f t="array" ref="W9252">IF(SUM(LEN(B9252:V9252))=0,"",IF(OR(OR(ISBLANK(F9252),SUM(LEN(C9252),LEN(D9252))=0),AND(NOT(E9252="Unknown"),ISBLANK(J9252)),AND(NOT(O9252="Unknown"),ISBLANK(R9252))),"Missing Information", INDEX(Table15[Entire Service Line Classification], MATCH(SUMIFS(Table15[Unique ID],Table15[System-Owned Portion],E9252,Table15[If Material Anything Other than "Lead" in Column E,Was Material Ever Previously Lead?],G9252,Table15[Customer-Owned Portion],O9252),Table15[Unique ID],0),0)))</f>
        <v/>
      </c>
      <c r="X9252"/>
    </row>
    <row r="9253" spans="2:24" x14ac:dyDescent="0.25">
      <c r="B9253" s="146"/>
      <c r="C9253" s="31"/>
      <c r="D9253" s="31"/>
      <c r="E9253" s="44"/>
      <c r="F9253" s="43"/>
      <c r="G9253" s="84"/>
      <c r="H9253" s="31"/>
      <c r="I9253" s="31"/>
      <c r="J9253" s="84"/>
      <c r="K9253" s="31"/>
      <c r="L9253" s="31"/>
      <c r="M9253" s="169"/>
      <c r="N9253" s="148"/>
      <c r="O9253" s="106"/>
      <c r="P9253" s="43"/>
      <c r="Q9253" s="31"/>
      <c r="R9253" s="84"/>
      <c r="S9253" s="31"/>
      <c r="T9253" s="31"/>
      <c r="U9253" s="169"/>
      <c r="V9253" s="150"/>
      <c r="W9253" s="141" t="str" cm="1">
        <f t="array" ref="W9253">IF(SUM(LEN(B9253:V9253))=0,"",IF(OR(OR(ISBLANK(F9253),SUM(LEN(C9253),LEN(D9253))=0),AND(NOT(E9253="Unknown"),ISBLANK(J9253)),AND(NOT(O9253="Unknown"),ISBLANK(R9253))),"Missing Information", INDEX(Table15[Entire Service Line Classification], MATCH(SUMIFS(Table15[Unique ID],Table15[System-Owned Portion],E9253,Table15[If Material Anything Other than "Lead" in Column E,Was Material Ever Previously Lead?],G9253,Table15[Customer-Owned Portion],O9253),Table15[Unique ID],0),0)))</f>
        <v/>
      </c>
      <c r="X9253"/>
    </row>
    <row r="9254" spans="2:24" x14ac:dyDescent="0.25">
      <c r="B9254" s="146"/>
      <c r="C9254" s="31"/>
      <c r="D9254" s="31"/>
      <c r="E9254" s="44"/>
      <c r="F9254" s="43"/>
      <c r="G9254" s="84"/>
      <c r="H9254" s="31"/>
      <c r="I9254" s="31"/>
      <c r="J9254" s="84"/>
      <c r="K9254" s="31"/>
      <c r="L9254" s="31"/>
      <c r="M9254" s="169"/>
      <c r="N9254" s="148"/>
      <c r="O9254" s="106"/>
      <c r="P9254" s="43"/>
      <c r="Q9254" s="31"/>
      <c r="R9254" s="84"/>
      <c r="S9254" s="31"/>
      <c r="T9254" s="31"/>
      <c r="U9254" s="169"/>
      <c r="V9254" s="150"/>
      <c r="W9254" s="141" t="str" cm="1">
        <f t="array" ref="W9254">IF(SUM(LEN(B9254:V9254))=0,"",IF(OR(OR(ISBLANK(F9254),SUM(LEN(C9254),LEN(D9254))=0),AND(NOT(E9254="Unknown"),ISBLANK(J9254)),AND(NOT(O9254="Unknown"),ISBLANK(R9254))),"Missing Information", INDEX(Table15[Entire Service Line Classification], MATCH(SUMIFS(Table15[Unique ID],Table15[System-Owned Portion],E9254,Table15[If Material Anything Other than "Lead" in Column E,Was Material Ever Previously Lead?],G9254,Table15[Customer-Owned Portion],O9254),Table15[Unique ID],0),0)))</f>
        <v/>
      </c>
      <c r="X9254"/>
    </row>
    <row r="9255" spans="2:24" x14ac:dyDescent="0.25">
      <c r="B9255" s="146"/>
      <c r="C9255" s="31"/>
      <c r="D9255" s="31"/>
      <c r="E9255" s="44"/>
      <c r="F9255" s="43"/>
      <c r="G9255" s="84"/>
      <c r="H9255" s="31"/>
      <c r="I9255" s="31"/>
      <c r="J9255" s="84"/>
      <c r="K9255" s="31"/>
      <c r="L9255" s="31"/>
      <c r="M9255" s="169"/>
      <c r="N9255" s="148"/>
      <c r="O9255" s="106"/>
      <c r="P9255" s="43"/>
      <c r="Q9255" s="31"/>
      <c r="R9255" s="84"/>
      <c r="S9255" s="31"/>
      <c r="T9255" s="31"/>
      <c r="U9255" s="169"/>
      <c r="V9255" s="150"/>
      <c r="W9255" s="141" t="str" cm="1">
        <f t="array" ref="W9255">IF(SUM(LEN(B9255:V9255))=0,"",IF(OR(OR(ISBLANK(F9255),SUM(LEN(C9255),LEN(D9255))=0),AND(NOT(E9255="Unknown"),ISBLANK(J9255)),AND(NOT(O9255="Unknown"),ISBLANK(R9255))),"Missing Information", INDEX(Table15[Entire Service Line Classification], MATCH(SUMIFS(Table15[Unique ID],Table15[System-Owned Portion],E9255,Table15[If Material Anything Other than "Lead" in Column E,Was Material Ever Previously Lead?],G9255,Table15[Customer-Owned Portion],O9255),Table15[Unique ID],0),0)))</f>
        <v/>
      </c>
      <c r="X9255"/>
    </row>
    <row r="9256" spans="2:24" x14ac:dyDescent="0.25">
      <c r="B9256" s="146"/>
      <c r="C9256" s="31"/>
      <c r="D9256" s="31"/>
      <c r="E9256" s="44"/>
      <c r="F9256" s="43"/>
      <c r="G9256" s="84"/>
      <c r="H9256" s="31"/>
      <c r="I9256" s="31"/>
      <c r="J9256" s="84"/>
      <c r="K9256" s="31"/>
      <c r="L9256" s="31"/>
      <c r="M9256" s="169"/>
      <c r="N9256" s="148"/>
      <c r="O9256" s="106"/>
      <c r="P9256" s="43"/>
      <c r="Q9256" s="31"/>
      <c r="R9256" s="84"/>
      <c r="S9256" s="31"/>
      <c r="T9256" s="31"/>
      <c r="U9256" s="169"/>
      <c r="V9256" s="150"/>
      <c r="W9256" s="141" t="str" cm="1">
        <f t="array" ref="W9256">IF(SUM(LEN(B9256:V9256))=0,"",IF(OR(OR(ISBLANK(F9256),SUM(LEN(C9256),LEN(D9256))=0),AND(NOT(E9256="Unknown"),ISBLANK(J9256)),AND(NOT(O9256="Unknown"),ISBLANK(R9256))),"Missing Information", INDEX(Table15[Entire Service Line Classification], MATCH(SUMIFS(Table15[Unique ID],Table15[System-Owned Portion],E9256,Table15[If Material Anything Other than "Lead" in Column E,Was Material Ever Previously Lead?],G9256,Table15[Customer-Owned Portion],O9256),Table15[Unique ID],0),0)))</f>
        <v/>
      </c>
      <c r="X9256"/>
    </row>
    <row r="9257" spans="2:24" x14ac:dyDescent="0.25">
      <c r="B9257" s="146"/>
      <c r="C9257" s="31"/>
      <c r="D9257" s="31"/>
      <c r="E9257" s="44"/>
      <c r="F9257" s="43"/>
      <c r="G9257" s="84"/>
      <c r="H9257" s="31"/>
      <c r="I9257" s="31"/>
      <c r="J9257" s="84"/>
      <c r="K9257" s="31"/>
      <c r="L9257" s="31"/>
      <c r="M9257" s="169"/>
      <c r="N9257" s="148"/>
      <c r="O9257" s="106"/>
      <c r="P9257" s="43"/>
      <c r="Q9257" s="31"/>
      <c r="R9257" s="84"/>
      <c r="S9257" s="31"/>
      <c r="T9257" s="31"/>
      <c r="U9257" s="169"/>
      <c r="V9257" s="150"/>
      <c r="W9257" s="141" t="str" cm="1">
        <f t="array" ref="W9257">IF(SUM(LEN(B9257:V9257))=0,"",IF(OR(OR(ISBLANK(F9257),SUM(LEN(C9257),LEN(D9257))=0),AND(NOT(E9257="Unknown"),ISBLANK(J9257)),AND(NOT(O9257="Unknown"),ISBLANK(R9257))),"Missing Information", INDEX(Table15[Entire Service Line Classification], MATCH(SUMIFS(Table15[Unique ID],Table15[System-Owned Portion],E9257,Table15[If Material Anything Other than "Lead" in Column E,Was Material Ever Previously Lead?],G9257,Table15[Customer-Owned Portion],O9257),Table15[Unique ID],0),0)))</f>
        <v/>
      </c>
      <c r="X9257"/>
    </row>
    <row r="9258" spans="2:24" x14ac:dyDescent="0.25">
      <c r="B9258" s="146"/>
      <c r="C9258" s="31"/>
      <c r="D9258" s="31"/>
      <c r="E9258" s="44"/>
      <c r="F9258" s="43"/>
      <c r="G9258" s="84"/>
      <c r="H9258" s="31"/>
      <c r="I9258" s="31"/>
      <c r="J9258" s="84"/>
      <c r="K9258" s="31"/>
      <c r="L9258" s="31"/>
      <c r="M9258" s="169"/>
      <c r="N9258" s="148"/>
      <c r="O9258" s="106"/>
      <c r="P9258" s="43"/>
      <c r="Q9258" s="31"/>
      <c r="R9258" s="84"/>
      <c r="S9258" s="31"/>
      <c r="T9258" s="31"/>
      <c r="U9258" s="169"/>
      <c r="V9258" s="150"/>
      <c r="W9258" s="141" t="str" cm="1">
        <f t="array" ref="W9258">IF(SUM(LEN(B9258:V9258))=0,"",IF(OR(OR(ISBLANK(F9258),SUM(LEN(C9258),LEN(D9258))=0),AND(NOT(E9258="Unknown"),ISBLANK(J9258)),AND(NOT(O9258="Unknown"),ISBLANK(R9258))),"Missing Information", INDEX(Table15[Entire Service Line Classification], MATCH(SUMIFS(Table15[Unique ID],Table15[System-Owned Portion],E9258,Table15[If Material Anything Other than "Lead" in Column E,Was Material Ever Previously Lead?],G9258,Table15[Customer-Owned Portion],O9258),Table15[Unique ID],0),0)))</f>
        <v/>
      </c>
      <c r="X9258"/>
    </row>
    <row r="9259" spans="2:24" x14ac:dyDescent="0.25">
      <c r="B9259" s="146"/>
      <c r="C9259" s="31"/>
      <c r="D9259" s="31"/>
      <c r="E9259" s="44"/>
      <c r="F9259" s="43"/>
      <c r="G9259" s="84"/>
      <c r="H9259" s="31"/>
      <c r="I9259" s="31"/>
      <c r="J9259" s="84"/>
      <c r="K9259" s="31"/>
      <c r="L9259" s="31"/>
      <c r="M9259" s="169"/>
      <c r="N9259" s="148"/>
      <c r="O9259" s="106"/>
      <c r="P9259" s="43"/>
      <c r="Q9259" s="31"/>
      <c r="R9259" s="84"/>
      <c r="S9259" s="31"/>
      <c r="T9259" s="31"/>
      <c r="U9259" s="169"/>
      <c r="V9259" s="150"/>
      <c r="W9259" s="141" t="str" cm="1">
        <f t="array" ref="W9259">IF(SUM(LEN(B9259:V9259))=0,"",IF(OR(OR(ISBLANK(F9259),SUM(LEN(C9259),LEN(D9259))=0),AND(NOT(E9259="Unknown"),ISBLANK(J9259)),AND(NOT(O9259="Unknown"),ISBLANK(R9259))),"Missing Information", INDEX(Table15[Entire Service Line Classification], MATCH(SUMIFS(Table15[Unique ID],Table15[System-Owned Portion],E9259,Table15[If Material Anything Other than "Lead" in Column E,Was Material Ever Previously Lead?],G9259,Table15[Customer-Owned Portion],O9259),Table15[Unique ID],0),0)))</f>
        <v/>
      </c>
      <c r="X9259"/>
    </row>
    <row r="9260" spans="2:24" x14ac:dyDescent="0.25">
      <c r="B9260" s="146"/>
      <c r="C9260" s="31"/>
      <c r="D9260" s="31"/>
      <c r="E9260" s="44"/>
      <c r="F9260" s="43"/>
      <c r="G9260" s="84"/>
      <c r="H9260" s="31"/>
      <c r="I9260" s="31"/>
      <c r="J9260" s="84"/>
      <c r="K9260" s="31"/>
      <c r="L9260" s="31"/>
      <c r="M9260" s="169"/>
      <c r="N9260" s="148"/>
      <c r="O9260" s="106"/>
      <c r="P9260" s="43"/>
      <c r="Q9260" s="31"/>
      <c r="R9260" s="84"/>
      <c r="S9260" s="31"/>
      <c r="T9260" s="31"/>
      <c r="U9260" s="169"/>
      <c r="V9260" s="150"/>
      <c r="W9260" s="141" t="str" cm="1">
        <f t="array" ref="W9260">IF(SUM(LEN(B9260:V9260))=0,"",IF(OR(OR(ISBLANK(F9260),SUM(LEN(C9260),LEN(D9260))=0),AND(NOT(E9260="Unknown"),ISBLANK(J9260)),AND(NOT(O9260="Unknown"),ISBLANK(R9260))),"Missing Information", INDEX(Table15[Entire Service Line Classification], MATCH(SUMIFS(Table15[Unique ID],Table15[System-Owned Portion],E9260,Table15[If Material Anything Other than "Lead" in Column E,Was Material Ever Previously Lead?],G9260,Table15[Customer-Owned Portion],O9260),Table15[Unique ID],0),0)))</f>
        <v/>
      </c>
      <c r="X9260"/>
    </row>
    <row r="9261" spans="2:24" x14ac:dyDescent="0.25">
      <c r="B9261" s="146"/>
      <c r="C9261" s="31"/>
      <c r="D9261" s="31"/>
      <c r="E9261" s="44"/>
      <c r="F9261" s="43"/>
      <c r="G9261" s="84"/>
      <c r="H9261" s="31"/>
      <c r="I9261" s="31"/>
      <c r="J9261" s="84"/>
      <c r="K9261" s="31"/>
      <c r="L9261" s="31"/>
      <c r="M9261" s="169"/>
      <c r="N9261" s="148"/>
      <c r="O9261" s="106"/>
      <c r="P9261" s="43"/>
      <c r="Q9261" s="31"/>
      <c r="R9261" s="84"/>
      <c r="S9261" s="31"/>
      <c r="T9261" s="31"/>
      <c r="U9261" s="169"/>
      <c r="V9261" s="150"/>
      <c r="W9261" s="141" t="str" cm="1">
        <f t="array" ref="W9261">IF(SUM(LEN(B9261:V9261))=0,"",IF(OR(OR(ISBLANK(F9261),SUM(LEN(C9261),LEN(D9261))=0),AND(NOT(E9261="Unknown"),ISBLANK(J9261)),AND(NOT(O9261="Unknown"),ISBLANK(R9261))),"Missing Information", INDEX(Table15[Entire Service Line Classification], MATCH(SUMIFS(Table15[Unique ID],Table15[System-Owned Portion],E9261,Table15[If Material Anything Other than "Lead" in Column E,Was Material Ever Previously Lead?],G9261,Table15[Customer-Owned Portion],O9261),Table15[Unique ID],0),0)))</f>
        <v/>
      </c>
      <c r="X9261"/>
    </row>
    <row r="9262" spans="2:24" x14ac:dyDescent="0.25">
      <c r="B9262" s="146"/>
      <c r="C9262" s="31"/>
      <c r="D9262" s="31"/>
      <c r="E9262" s="44"/>
      <c r="F9262" s="43"/>
      <c r="G9262" s="84"/>
      <c r="H9262" s="31"/>
      <c r="I9262" s="31"/>
      <c r="J9262" s="84"/>
      <c r="K9262" s="31"/>
      <c r="L9262" s="31"/>
      <c r="M9262" s="169"/>
      <c r="N9262" s="148"/>
      <c r="O9262" s="106"/>
      <c r="P9262" s="43"/>
      <c r="Q9262" s="31"/>
      <c r="R9262" s="84"/>
      <c r="S9262" s="31"/>
      <c r="T9262" s="31"/>
      <c r="U9262" s="169"/>
      <c r="V9262" s="150"/>
      <c r="W9262" s="141" t="str" cm="1">
        <f t="array" ref="W9262">IF(SUM(LEN(B9262:V9262))=0,"",IF(OR(OR(ISBLANK(F9262),SUM(LEN(C9262),LEN(D9262))=0),AND(NOT(E9262="Unknown"),ISBLANK(J9262)),AND(NOT(O9262="Unknown"),ISBLANK(R9262))),"Missing Information", INDEX(Table15[Entire Service Line Classification], MATCH(SUMIFS(Table15[Unique ID],Table15[System-Owned Portion],E9262,Table15[If Material Anything Other than "Lead" in Column E,Was Material Ever Previously Lead?],G9262,Table15[Customer-Owned Portion],O9262),Table15[Unique ID],0),0)))</f>
        <v/>
      </c>
      <c r="X9262"/>
    </row>
    <row r="9263" spans="2:24" x14ac:dyDescent="0.25">
      <c r="B9263" s="146"/>
      <c r="C9263" s="31"/>
      <c r="D9263" s="31"/>
      <c r="E9263" s="44"/>
      <c r="F9263" s="43"/>
      <c r="G9263" s="84"/>
      <c r="H9263" s="31"/>
      <c r="I9263" s="31"/>
      <c r="J9263" s="84"/>
      <c r="K9263" s="31"/>
      <c r="L9263" s="31"/>
      <c r="M9263" s="169"/>
      <c r="N9263" s="148"/>
      <c r="O9263" s="106"/>
      <c r="P9263" s="43"/>
      <c r="Q9263" s="31"/>
      <c r="R9263" s="84"/>
      <c r="S9263" s="31"/>
      <c r="T9263" s="31"/>
      <c r="U9263" s="169"/>
      <c r="V9263" s="150"/>
      <c r="W9263" s="141" t="str" cm="1">
        <f t="array" ref="W9263">IF(SUM(LEN(B9263:V9263))=0,"",IF(OR(OR(ISBLANK(F9263),SUM(LEN(C9263),LEN(D9263))=0),AND(NOT(E9263="Unknown"),ISBLANK(J9263)),AND(NOT(O9263="Unknown"),ISBLANK(R9263))),"Missing Information", INDEX(Table15[Entire Service Line Classification], MATCH(SUMIFS(Table15[Unique ID],Table15[System-Owned Portion],E9263,Table15[If Material Anything Other than "Lead" in Column E,Was Material Ever Previously Lead?],G9263,Table15[Customer-Owned Portion],O9263),Table15[Unique ID],0),0)))</f>
        <v/>
      </c>
      <c r="X9263"/>
    </row>
    <row r="9264" spans="2:24" x14ac:dyDescent="0.25">
      <c r="B9264" s="146"/>
      <c r="C9264" s="31"/>
      <c r="D9264" s="31"/>
      <c r="E9264" s="44"/>
      <c r="F9264" s="43"/>
      <c r="G9264" s="84"/>
      <c r="H9264" s="31"/>
      <c r="I9264" s="31"/>
      <c r="J9264" s="84"/>
      <c r="K9264" s="31"/>
      <c r="L9264" s="31"/>
      <c r="M9264" s="169"/>
      <c r="N9264" s="148"/>
      <c r="O9264" s="106"/>
      <c r="P9264" s="43"/>
      <c r="Q9264" s="31"/>
      <c r="R9264" s="84"/>
      <c r="S9264" s="31"/>
      <c r="T9264" s="31"/>
      <c r="U9264" s="169"/>
      <c r="V9264" s="150"/>
      <c r="W9264" s="141" t="str" cm="1">
        <f t="array" ref="W9264">IF(SUM(LEN(B9264:V9264))=0,"",IF(OR(OR(ISBLANK(F9264),SUM(LEN(C9264),LEN(D9264))=0),AND(NOT(E9264="Unknown"),ISBLANK(J9264)),AND(NOT(O9264="Unknown"),ISBLANK(R9264))),"Missing Information", INDEX(Table15[Entire Service Line Classification], MATCH(SUMIFS(Table15[Unique ID],Table15[System-Owned Portion],E9264,Table15[If Material Anything Other than "Lead" in Column E,Was Material Ever Previously Lead?],G9264,Table15[Customer-Owned Portion],O9264),Table15[Unique ID],0),0)))</f>
        <v/>
      </c>
      <c r="X9264"/>
    </row>
    <row r="9265" spans="2:24" x14ac:dyDescent="0.25">
      <c r="B9265" s="146"/>
      <c r="C9265" s="31"/>
      <c r="D9265" s="31"/>
      <c r="E9265" s="44"/>
      <c r="F9265" s="43"/>
      <c r="G9265" s="84"/>
      <c r="H9265" s="31"/>
      <c r="I9265" s="31"/>
      <c r="J9265" s="84"/>
      <c r="K9265" s="31"/>
      <c r="L9265" s="31"/>
      <c r="M9265" s="169"/>
      <c r="N9265" s="148"/>
      <c r="O9265" s="106"/>
      <c r="P9265" s="43"/>
      <c r="Q9265" s="31"/>
      <c r="R9265" s="84"/>
      <c r="S9265" s="31"/>
      <c r="T9265" s="31"/>
      <c r="U9265" s="169"/>
      <c r="V9265" s="150"/>
      <c r="W9265" s="141" t="str" cm="1">
        <f t="array" ref="W9265">IF(SUM(LEN(B9265:V9265))=0,"",IF(OR(OR(ISBLANK(F9265),SUM(LEN(C9265),LEN(D9265))=0),AND(NOT(E9265="Unknown"),ISBLANK(J9265)),AND(NOT(O9265="Unknown"),ISBLANK(R9265))),"Missing Information", INDEX(Table15[Entire Service Line Classification], MATCH(SUMIFS(Table15[Unique ID],Table15[System-Owned Portion],E9265,Table15[If Material Anything Other than "Lead" in Column E,Was Material Ever Previously Lead?],G9265,Table15[Customer-Owned Portion],O9265),Table15[Unique ID],0),0)))</f>
        <v/>
      </c>
      <c r="X9265"/>
    </row>
    <row r="9266" spans="2:24" x14ac:dyDescent="0.25">
      <c r="B9266" s="146"/>
      <c r="C9266" s="31"/>
      <c r="D9266" s="31"/>
      <c r="E9266" s="44"/>
      <c r="F9266" s="43"/>
      <c r="G9266" s="84"/>
      <c r="H9266" s="31"/>
      <c r="I9266" s="31"/>
      <c r="J9266" s="84"/>
      <c r="K9266" s="31"/>
      <c r="L9266" s="31"/>
      <c r="M9266" s="169"/>
      <c r="N9266" s="148"/>
      <c r="O9266" s="106"/>
      <c r="P9266" s="43"/>
      <c r="Q9266" s="31"/>
      <c r="R9266" s="84"/>
      <c r="S9266" s="31"/>
      <c r="T9266" s="31"/>
      <c r="U9266" s="169"/>
      <c r="V9266" s="150"/>
      <c r="W9266" s="141" t="str" cm="1">
        <f t="array" ref="W9266">IF(SUM(LEN(B9266:V9266))=0,"",IF(OR(OR(ISBLANK(F9266),SUM(LEN(C9266),LEN(D9266))=0),AND(NOT(E9266="Unknown"),ISBLANK(J9266)),AND(NOT(O9266="Unknown"),ISBLANK(R9266))),"Missing Information", INDEX(Table15[Entire Service Line Classification], MATCH(SUMIFS(Table15[Unique ID],Table15[System-Owned Portion],E9266,Table15[If Material Anything Other than "Lead" in Column E,Was Material Ever Previously Lead?],G9266,Table15[Customer-Owned Portion],O9266),Table15[Unique ID],0),0)))</f>
        <v/>
      </c>
      <c r="X9266"/>
    </row>
    <row r="9267" spans="2:24" x14ac:dyDescent="0.25">
      <c r="B9267" s="146"/>
      <c r="C9267" s="31"/>
      <c r="D9267" s="31"/>
      <c r="E9267" s="44"/>
      <c r="F9267" s="43"/>
      <c r="G9267" s="84"/>
      <c r="H9267" s="31"/>
      <c r="I9267" s="31"/>
      <c r="J9267" s="84"/>
      <c r="K9267" s="31"/>
      <c r="L9267" s="31"/>
      <c r="M9267" s="169"/>
      <c r="N9267" s="148"/>
      <c r="O9267" s="106"/>
      <c r="P9267" s="43"/>
      <c r="Q9267" s="31"/>
      <c r="R9267" s="84"/>
      <c r="S9267" s="31"/>
      <c r="T9267" s="31"/>
      <c r="U9267" s="169"/>
      <c r="V9267" s="150"/>
      <c r="W9267" s="141" t="str" cm="1">
        <f t="array" ref="W9267">IF(SUM(LEN(B9267:V9267))=0,"",IF(OR(OR(ISBLANK(F9267),SUM(LEN(C9267),LEN(D9267))=0),AND(NOT(E9267="Unknown"),ISBLANK(J9267)),AND(NOT(O9267="Unknown"),ISBLANK(R9267))),"Missing Information", INDEX(Table15[Entire Service Line Classification], MATCH(SUMIFS(Table15[Unique ID],Table15[System-Owned Portion],E9267,Table15[If Material Anything Other than "Lead" in Column E,Was Material Ever Previously Lead?],G9267,Table15[Customer-Owned Portion],O9267),Table15[Unique ID],0),0)))</f>
        <v/>
      </c>
      <c r="X9267"/>
    </row>
    <row r="9268" spans="2:24" x14ac:dyDescent="0.25">
      <c r="B9268" s="146"/>
      <c r="C9268" s="31"/>
      <c r="D9268" s="31"/>
      <c r="E9268" s="44"/>
      <c r="F9268" s="43"/>
      <c r="G9268" s="84"/>
      <c r="H9268" s="31"/>
      <c r="I9268" s="31"/>
      <c r="J9268" s="84"/>
      <c r="K9268" s="31"/>
      <c r="L9268" s="31"/>
      <c r="M9268" s="169"/>
      <c r="N9268" s="148"/>
      <c r="O9268" s="106"/>
      <c r="P9268" s="43"/>
      <c r="Q9268" s="31"/>
      <c r="R9268" s="84"/>
      <c r="S9268" s="31"/>
      <c r="T9268" s="31"/>
      <c r="U9268" s="169"/>
      <c r="V9268" s="150"/>
      <c r="W9268" s="141" t="str" cm="1">
        <f t="array" ref="W9268">IF(SUM(LEN(B9268:V9268))=0,"",IF(OR(OR(ISBLANK(F9268),SUM(LEN(C9268),LEN(D9268))=0),AND(NOT(E9268="Unknown"),ISBLANK(J9268)),AND(NOT(O9268="Unknown"),ISBLANK(R9268))),"Missing Information", INDEX(Table15[Entire Service Line Classification], MATCH(SUMIFS(Table15[Unique ID],Table15[System-Owned Portion],E9268,Table15[If Material Anything Other than "Lead" in Column E,Was Material Ever Previously Lead?],G9268,Table15[Customer-Owned Portion],O9268),Table15[Unique ID],0),0)))</f>
        <v/>
      </c>
      <c r="X9268"/>
    </row>
    <row r="9269" spans="2:24" x14ac:dyDescent="0.25">
      <c r="B9269" s="146"/>
      <c r="C9269" s="31"/>
      <c r="D9269" s="31"/>
      <c r="E9269" s="44"/>
      <c r="F9269" s="43"/>
      <c r="G9269" s="84"/>
      <c r="H9269" s="31"/>
      <c r="I9269" s="31"/>
      <c r="J9269" s="84"/>
      <c r="K9269" s="31"/>
      <c r="L9269" s="31"/>
      <c r="M9269" s="169"/>
      <c r="N9269" s="148"/>
      <c r="O9269" s="106"/>
      <c r="P9269" s="43"/>
      <c r="Q9269" s="31"/>
      <c r="R9269" s="84"/>
      <c r="S9269" s="31"/>
      <c r="T9269" s="31"/>
      <c r="U9269" s="169"/>
      <c r="V9269" s="150"/>
      <c r="W9269" s="141" t="str" cm="1">
        <f t="array" ref="W9269">IF(SUM(LEN(B9269:V9269))=0,"",IF(OR(OR(ISBLANK(F9269),SUM(LEN(C9269),LEN(D9269))=0),AND(NOT(E9269="Unknown"),ISBLANK(J9269)),AND(NOT(O9269="Unknown"),ISBLANK(R9269))),"Missing Information", INDEX(Table15[Entire Service Line Classification], MATCH(SUMIFS(Table15[Unique ID],Table15[System-Owned Portion],E9269,Table15[If Material Anything Other than "Lead" in Column E,Was Material Ever Previously Lead?],G9269,Table15[Customer-Owned Portion],O9269),Table15[Unique ID],0),0)))</f>
        <v/>
      </c>
      <c r="X9269"/>
    </row>
    <row r="9270" spans="2:24" x14ac:dyDescent="0.25">
      <c r="B9270" s="146"/>
      <c r="C9270" s="31"/>
      <c r="D9270" s="31"/>
      <c r="E9270" s="44"/>
      <c r="F9270" s="43"/>
      <c r="G9270" s="84"/>
      <c r="H9270" s="31"/>
      <c r="I9270" s="31"/>
      <c r="J9270" s="84"/>
      <c r="K9270" s="31"/>
      <c r="L9270" s="31"/>
      <c r="M9270" s="169"/>
      <c r="N9270" s="148"/>
      <c r="O9270" s="106"/>
      <c r="P9270" s="43"/>
      <c r="Q9270" s="31"/>
      <c r="R9270" s="84"/>
      <c r="S9270" s="31"/>
      <c r="T9270" s="31"/>
      <c r="U9270" s="169"/>
      <c r="V9270" s="150"/>
      <c r="W9270" s="141" t="str" cm="1">
        <f t="array" ref="W9270">IF(SUM(LEN(B9270:V9270))=0,"",IF(OR(OR(ISBLANK(F9270),SUM(LEN(C9270),LEN(D9270))=0),AND(NOT(E9270="Unknown"),ISBLANK(J9270)),AND(NOT(O9270="Unknown"),ISBLANK(R9270))),"Missing Information", INDEX(Table15[Entire Service Line Classification], MATCH(SUMIFS(Table15[Unique ID],Table15[System-Owned Portion],E9270,Table15[If Material Anything Other than "Lead" in Column E,Was Material Ever Previously Lead?],G9270,Table15[Customer-Owned Portion],O9270),Table15[Unique ID],0),0)))</f>
        <v/>
      </c>
      <c r="X9270"/>
    </row>
    <row r="9271" spans="2:24" x14ac:dyDescent="0.25">
      <c r="B9271" s="146"/>
      <c r="C9271" s="31"/>
      <c r="D9271" s="31"/>
      <c r="E9271" s="44"/>
      <c r="F9271" s="43"/>
      <c r="G9271" s="84"/>
      <c r="H9271" s="31"/>
      <c r="I9271" s="31"/>
      <c r="J9271" s="84"/>
      <c r="K9271" s="31"/>
      <c r="L9271" s="31"/>
      <c r="M9271" s="169"/>
      <c r="N9271" s="148"/>
      <c r="O9271" s="106"/>
      <c r="P9271" s="43"/>
      <c r="Q9271" s="31"/>
      <c r="R9271" s="84"/>
      <c r="S9271" s="31"/>
      <c r="T9271" s="31"/>
      <c r="U9271" s="169"/>
      <c r="V9271" s="150"/>
      <c r="W9271" s="141" t="str" cm="1">
        <f t="array" ref="W9271">IF(SUM(LEN(B9271:V9271))=0,"",IF(OR(OR(ISBLANK(F9271),SUM(LEN(C9271),LEN(D9271))=0),AND(NOT(E9271="Unknown"),ISBLANK(J9271)),AND(NOT(O9271="Unknown"),ISBLANK(R9271))),"Missing Information", INDEX(Table15[Entire Service Line Classification], MATCH(SUMIFS(Table15[Unique ID],Table15[System-Owned Portion],E9271,Table15[If Material Anything Other than "Lead" in Column E,Was Material Ever Previously Lead?],G9271,Table15[Customer-Owned Portion],O9271),Table15[Unique ID],0),0)))</f>
        <v/>
      </c>
      <c r="X9271"/>
    </row>
    <row r="9272" spans="2:24" x14ac:dyDescent="0.25">
      <c r="B9272" s="146"/>
      <c r="C9272" s="31"/>
      <c r="D9272" s="31"/>
      <c r="E9272" s="44"/>
      <c r="F9272" s="43"/>
      <c r="G9272" s="84"/>
      <c r="H9272" s="31"/>
      <c r="I9272" s="31"/>
      <c r="J9272" s="84"/>
      <c r="K9272" s="31"/>
      <c r="L9272" s="31"/>
      <c r="M9272" s="169"/>
      <c r="N9272" s="148"/>
      <c r="O9272" s="106"/>
      <c r="P9272" s="43"/>
      <c r="Q9272" s="31"/>
      <c r="R9272" s="84"/>
      <c r="S9272" s="31"/>
      <c r="T9272" s="31"/>
      <c r="U9272" s="169"/>
      <c r="V9272" s="150"/>
      <c r="W9272" s="141" t="str" cm="1">
        <f t="array" ref="W9272">IF(SUM(LEN(B9272:V9272))=0,"",IF(OR(OR(ISBLANK(F9272),SUM(LEN(C9272),LEN(D9272))=0),AND(NOT(E9272="Unknown"),ISBLANK(J9272)),AND(NOT(O9272="Unknown"),ISBLANK(R9272))),"Missing Information", INDEX(Table15[Entire Service Line Classification], MATCH(SUMIFS(Table15[Unique ID],Table15[System-Owned Portion],E9272,Table15[If Material Anything Other than "Lead" in Column E,Was Material Ever Previously Lead?],G9272,Table15[Customer-Owned Portion],O9272),Table15[Unique ID],0),0)))</f>
        <v/>
      </c>
      <c r="X9272"/>
    </row>
    <row r="9273" spans="2:24" x14ac:dyDescent="0.25">
      <c r="B9273" s="146"/>
      <c r="C9273" s="31"/>
      <c r="D9273" s="31"/>
      <c r="E9273" s="44"/>
      <c r="F9273" s="43"/>
      <c r="G9273" s="84"/>
      <c r="H9273" s="31"/>
      <c r="I9273" s="31"/>
      <c r="J9273" s="84"/>
      <c r="K9273" s="31"/>
      <c r="L9273" s="31"/>
      <c r="M9273" s="169"/>
      <c r="N9273" s="148"/>
      <c r="O9273" s="106"/>
      <c r="P9273" s="43"/>
      <c r="Q9273" s="31"/>
      <c r="R9273" s="84"/>
      <c r="S9273" s="31"/>
      <c r="T9273" s="31"/>
      <c r="U9273" s="169"/>
      <c r="V9273" s="150"/>
      <c r="W9273" s="141" t="str" cm="1">
        <f t="array" ref="W9273">IF(SUM(LEN(B9273:V9273))=0,"",IF(OR(OR(ISBLANK(F9273),SUM(LEN(C9273),LEN(D9273))=0),AND(NOT(E9273="Unknown"),ISBLANK(J9273)),AND(NOT(O9273="Unknown"),ISBLANK(R9273))),"Missing Information", INDEX(Table15[Entire Service Line Classification], MATCH(SUMIFS(Table15[Unique ID],Table15[System-Owned Portion],E9273,Table15[If Material Anything Other than "Lead" in Column E,Was Material Ever Previously Lead?],G9273,Table15[Customer-Owned Portion],O9273),Table15[Unique ID],0),0)))</f>
        <v/>
      </c>
      <c r="X9273"/>
    </row>
    <row r="9274" spans="2:24" x14ac:dyDescent="0.25">
      <c r="B9274" s="146"/>
      <c r="C9274" s="31"/>
      <c r="D9274" s="31"/>
      <c r="E9274" s="44"/>
      <c r="F9274" s="43"/>
      <c r="G9274" s="84"/>
      <c r="H9274" s="31"/>
      <c r="I9274" s="31"/>
      <c r="J9274" s="84"/>
      <c r="K9274" s="31"/>
      <c r="L9274" s="31"/>
      <c r="M9274" s="169"/>
      <c r="N9274" s="148"/>
      <c r="O9274" s="106"/>
      <c r="P9274" s="43"/>
      <c r="Q9274" s="31"/>
      <c r="R9274" s="84"/>
      <c r="S9274" s="31"/>
      <c r="T9274" s="31"/>
      <c r="U9274" s="169"/>
      <c r="V9274" s="150"/>
      <c r="W9274" s="141" t="str" cm="1">
        <f t="array" ref="W9274">IF(SUM(LEN(B9274:V9274))=0,"",IF(OR(OR(ISBLANK(F9274),SUM(LEN(C9274),LEN(D9274))=0),AND(NOT(E9274="Unknown"),ISBLANK(J9274)),AND(NOT(O9274="Unknown"),ISBLANK(R9274))),"Missing Information", INDEX(Table15[Entire Service Line Classification], MATCH(SUMIFS(Table15[Unique ID],Table15[System-Owned Portion],E9274,Table15[If Material Anything Other than "Lead" in Column E,Was Material Ever Previously Lead?],G9274,Table15[Customer-Owned Portion],O9274),Table15[Unique ID],0),0)))</f>
        <v/>
      </c>
      <c r="X9274"/>
    </row>
    <row r="9275" spans="2:24" x14ac:dyDescent="0.25">
      <c r="B9275" s="146"/>
      <c r="C9275" s="31"/>
      <c r="D9275" s="31"/>
      <c r="E9275" s="44"/>
      <c r="F9275" s="43"/>
      <c r="G9275" s="84"/>
      <c r="H9275" s="31"/>
      <c r="I9275" s="31"/>
      <c r="J9275" s="84"/>
      <c r="K9275" s="31"/>
      <c r="L9275" s="31"/>
      <c r="M9275" s="169"/>
      <c r="N9275" s="148"/>
      <c r="O9275" s="106"/>
      <c r="P9275" s="43"/>
      <c r="Q9275" s="31"/>
      <c r="R9275" s="84"/>
      <c r="S9275" s="31"/>
      <c r="T9275" s="31"/>
      <c r="U9275" s="169"/>
      <c r="V9275" s="150"/>
      <c r="W9275" s="141" t="str" cm="1">
        <f t="array" ref="W9275">IF(SUM(LEN(B9275:V9275))=0,"",IF(OR(OR(ISBLANK(F9275),SUM(LEN(C9275),LEN(D9275))=0),AND(NOT(E9275="Unknown"),ISBLANK(J9275)),AND(NOT(O9275="Unknown"),ISBLANK(R9275))),"Missing Information", INDEX(Table15[Entire Service Line Classification], MATCH(SUMIFS(Table15[Unique ID],Table15[System-Owned Portion],E9275,Table15[If Material Anything Other than "Lead" in Column E,Was Material Ever Previously Lead?],G9275,Table15[Customer-Owned Portion],O9275),Table15[Unique ID],0),0)))</f>
        <v/>
      </c>
      <c r="X9275"/>
    </row>
    <row r="9276" spans="2:24" x14ac:dyDescent="0.25">
      <c r="B9276" s="146"/>
      <c r="C9276" s="31"/>
      <c r="D9276" s="31"/>
      <c r="E9276" s="44"/>
      <c r="F9276" s="43"/>
      <c r="G9276" s="84"/>
      <c r="H9276" s="31"/>
      <c r="I9276" s="31"/>
      <c r="J9276" s="84"/>
      <c r="K9276" s="31"/>
      <c r="L9276" s="31"/>
      <c r="M9276" s="169"/>
      <c r="N9276" s="148"/>
      <c r="O9276" s="106"/>
      <c r="P9276" s="43"/>
      <c r="Q9276" s="31"/>
      <c r="R9276" s="84"/>
      <c r="S9276" s="31"/>
      <c r="T9276" s="31"/>
      <c r="U9276" s="169"/>
      <c r="V9276" s="150"/>
      <c r="W9276" s="141" t="str" cm="1">
        <f t="array" ref="W9276">IF(SUM(LEN(B9276:V9276))=0,"",IF(OR(OR(ISBLANK(F9276),SUM(LEN(C9276),LEN(D9276))=0),AND(NOT(E9276="Unknown"),ISBLANK(J9276)),AND(NOT(O9276="Unknown"),ISBLANK(R9276))),"Missing Information", INDEX(Table15[Entire Service Line Classification], MATCH(SUMIFS(Table15[Unique ID],Table15[System-Owned Portion],E9276,Table15[If Material Anything Other than "Lead" in Column E,Was Material Ever Previously Lead?],G9276,Table15[Customer-Owned Portion],O9276),Table15[Unique ID],0),0)))</f>
        <v/>
      </c>
      <c r="X9276"/>
    </row>
    <row r="9277" spans="2:24" x14ac:dyDescent="0.25">
      <c r="B9277" s="146"/>
      <c r="C9277" s="31"/>
      <c r="D9277" s="31"/>
      <c r="E9277" s="44"/>
      <c r="F9277" s="43"/>
      <c r="G9277" s="84"/>
      <c r="H9277" s="31"/>
      <c r="I9277" s="31"/>
      <c r="J9277" s="84"/>
      <c r="K9277" s="31"/>
      <c r="L9277" s="31"/>
      <c r="M9277" s="169"/>
      <c r="N9277" s="148"/>
      <c r="O9277" s="106"/>
      <c r="P9277" s="43"/>
      <c r="Q9277" s="31"/>
      <c r="R9277" s="84"/>
      <c r="S9277" s="31"/>
      <c r="T9277" s="31"/>
      <c r="U9277" s="169"/>
      <c r="V9277" s="150"/>
      <c r="W9277" s="141" t="str" cm="1">
        <f t="array" ref="W9277">IF(SUM(LEN(B9277:V9277))=0,"",IF(OR(OR(ISBLANK(F9277),SUM(LEN(C9277),LEN(D9277))=0),AND(NOT(E9277="Unknown"),ISBLANK(J9277)),AND(NOT(O9277="Unknown"),ISBLANK(R9277))),"Missing Information", INDEX(Table15[Entire Service Line Classification], MATCH(SUMIFS(Table15[Unique ID],Table15[System-Owned Portion],E9277,Table15[If Material Anything Other than "Lead" in Column E,Was Material Ever Previously Lead?],G9277,Table15[Customer-Owned Portion],O9277),Table15[Unique ID],0),0)))</f>
        <v/>
      </c>
      <c r="X9277"/>
    </row>
    <row r="9278" spans="2:24" x14ac:dyDescent="0.25">
      <c r="B9278" s="146"/>
      <c r="C9278" s="31"/>
      <c r="D9278" s="31"/>
      <c r="E9278" s="44"/>
      <c r="F9278" s="43"/>
      <c r="G9278" s="84"/>
      <c r="H9278" s="31"/>
      <c r="I9278" s="31"/>
      <c r="J9278" s="84"/>
      <c r="K9278" s="31"/>
      <c r="L9278" s="31"/>
      <c r="M9278" s="169"/>
      <c r="N9278" s="148"/>
      <c r="O9278" s="106"/>
      <c r="P9278" s="43"/>
      <c r="Q9278" s="31"/>
      <c r="R9278" s="84"/>
      <c r="S9278" s="31"/>
      <c r="T9278" s="31"/>
      <c r="U9278" s="169"/>
      <c r="V9278" s="150"/>
      <c r="W9278" s="141" t="str" cm="1">
        <f t="array" ref="W9278">IF(SUM(LEN(B9278:V9278))=0,"",IF(OR(OR(ISBLANK(F9278),SUM(LEN(C9278),LEN(D9278))=0),AND(NOT(E9278="Unknown"),ISBLANK(J9278)),AND(NOT(O9278="Unknown"),ISBLANK(R9278))),"Missing Information", INDEX(Table15[Entire Service Line Classification], MATCH(SUMIFS(Table15[Unique ID],Table15[System-Owned Portion],E9278,Table15[If Material Anything Other than "Lead" in Column E,Was Material Ever Previously Lead?],G9278,Table15[Customer-Owned Portion],O9278),Table15[Unique ID],0),0)))</f>
        <v/>
      </c>
      <c r="X9278"/>
    </row>
    <row r="9279" spans="2:24" x14ac:dyDescent="0.25">
      <c r="B9279" s="146"/>
      <c r="C9279" s="31"/>
      <c r="D9279" s="31"/>
      <c r="E9279" s="44"/>
      <c r="F9279" s="43"/>
      <c r="G9279" s="84"/>
      <c r="H9279" s="31"/>
      <c r="I9279" s="31"/>
      <c r="J9279" s="84"/>
      <c r="K9279" s="31"/>
      <c r="L9279" s="31"/>
      <c r="M9279" s="169"/>
      <c r="N9279" s="148"/>
      <c r="O9279" s="106"/>
      <c r="P9279" s="43"/>
      <c r="Q9279" s="31"/>
      <c r="R9279" s="84"/>
      <c r="S9279" s="31"/>
      <c r="T9279" s="31"/>
      <c r="U9279" s="169"/>
      <c r="V9279" s="150"/>
      <c r="W9279" s="141" t="str" cm="1">
        <f t="array" ref="W9279">IF(SUM(LEN(B9279:V9279))=0,"",IF(OR(OR(ISBLANK(F9279),SUM(LEN(C9279),LEN(D9279))=0),AND(NOT(E9279="Unknown"),ISBLANK(J9279)),AND(NOT(O9279="Unknown"),ISBLANK(R9279))),"Missing Information", INDEX(Table15[Entire Service Line Classification], MATCH(SUMIFS(Table15[Unique ID],Table15[System-Owned Portion],E9279,Table15[If Material Anything Other than "Lead" in Column E,Was Material Ever Previously Lead?],G9279,Table15[Customer-Owned Portion],O9279),Table15[Unique ID],0),0)))</f>
        <v/>
      </c>
      <c r="X9279"/>
    </row>
    <row r="9280" spans="2:24" x14ac:dyDescent="0.25">
      <c r="B9280" s="146"/>
      <c r="C9280" s="31"/>
      <c r="D9280" s="31"/>
      <c r="E9280" s="44"/>
      <c r="F9280" s="43"/>
      <c r="G9280" s="84"/>
      <c r="H9280" s="31"/>
      <c r="I9280" s="31"/>
      <c r="J9280" s="84"/>
      <c r="K9280" s="31"/>
      <c r="L9280" s="31"/>
      <c r="M9280" s="169"/>
      <c r="N9280" s="148"/>
      <c r="O9280" s="106"/>
      <c r="P9280" s="43"/>
      <c r="Q9280" s="31"/>
      <c r="R9280" s="84"/>
      <c r="S9280" s="31"/>
      <c r="T9280" s="31"/>
      <c r="U9280" s="169"/>
      <c r="V9280" s="150"/>
      <c r="W9280" s="141" t="str" cm="1">
        <f t="array" ref="W9280">IF(SUM(LEN(B9280:V9280))=0,"",IF(OR(OR(ISBLANK(F9280),SUM(LEN(C9280),LEN(D9280))=0),AND(NOT(E9280="Unknown"),ISBLANK(J9280)),AND(NOT(O9280="Unknown"),ISBLANK(R9280))),"Missing Information", INDEX(Table15[Entire Service Line Classification], MATCH(SUMIFS(Table15[Unique ID],Table15[System-Owned Portion],E9280,Table15[If Material Anything Other than "Lead" in Column E,Was Material Ever Previously Lead?],G9280,Table15[Customer-Owned Portion],O9280),Table15[Unique ID],0),0)))</f>
        <v/>
      </c>
      <c r="X9280"/>
    </row>
    <row r="9281" spans="2:24" x14ac:dyDescent="0.25">
      <c r="B9281" s="146"/>
      <c r="C9281" s="31"/>
      <c r="D9281" s="31"/>
      <c r="E9281" s="44"/>
      <c r="F9281" s="43"/>
      <c r="G9281" s="84"/>
      <c r="H9281" s="31"/>
      <c r="I9281" s="31"/>
      <c r="J9281" s="84"/>
      <c r="K9281" s="31"/>
      <c r="L9281" s="31"/>
      <c r="M9281" s="169"/>
      <c r="N9281" s="148"/>
      <c r="O9281" s="106"/>
      <c r="P9281" s="43"/>
      <c r="Q9281" s="31"/>
      <c r="R9281" s="84"/>
      <c r="S9281" s="31"/>
      <c r="T9281" s="31"/>
      <c r="U9281" s="169"/>
      <c r="V9281" s="150"/>
      <c r="W9281" s="141" t="str" cm="1">
        <f t="array" ref="W9281">IF(SUM(LEN(B9281:V9281))=0,"",IF(OR(OR(ISBLANK(F9281),SUM(LEN(C9281),LEN(D9281))=0),AND(NOT(E9281="Unknown"),ISBLANK(J9281)),AND(NOT(O9281="Unknown"),ISBLANK(R9281))),"Missing Information", INDEX(Table15[Entire Service Line Classification], MATCH(SUMIFS(Table15[Unique ID],Table15[System-Owned Portion],E9281,Table15[If Material Anything Other than "Lead" in Column E,Was Material Ever Previously Lead?],G9281,Table15[Customer-Owned Portion],O9281),Table15[Unique ID],0),0)))</f>
        <v/>
      </c>
      <c r="X9281"/>
    </row>
    <row r="9282" spans="2:24" x14ac:dyDescent="0.25">
      <c r="B9282" s="146"/>
      <c r="C9282" s="31"/>
      <c r="D9282" s="31"/>
      <c r="E9282" s="44"/>
      <c r="F9282" s="43"/>
      <c r="G9282" s="84"/>
      <c r="H9282" s="31"/>
      <c r="I9282" s="31"/>
      <c r="J9282" s="84"/>
      <c r="K9282" s="31"/>
      <c r="L9282" s="31"/>
      <c r="M9282" s="169"/>
      <c r="N9282" s="148"/>
      <c r="O9282" s="106"/>
      <c r="P9282" s="43"/>
      <c r="Q9282" s="31"/>
      <c r="R9282" s="84"/>
      <c r="S9282" s="31"/>
      <c r="T9282" s="31"/>
      <c r="U9282" s="169"/>
      <c r="V9282" s="150"/>
      <c r="W9282" s="141" t="str" cm="1">
        <f t="array" ref="W9282">IF(SUM(LEN(B9282:V9282))=0,"",IF(OR(OR(ISBLANK(F9282),SUM(LEN(C9282),LEN(D9282))=0),AND(NOT(E9282="Unknown"),ISBLANK(J9282)),AND(NOT(O9282="Unknown"),ISBLANK(R9282))),"Missing Information", INDEX(Table15[Entire Service Line Classification], MATCH(SUMIFS(Table15[Unique ID],Table15[System-Owned Portion],E9282,Table15[If Material Anything Other than "Lead" in Column E,Was Material Ever Previously Lead?],G9282,Table15[Customer-Owned Portion],O9282),Table15[Unique ID],0),0)))</f>
        <v/>
      </c>
      <c r="X9282"/>
    </row>
    <row r="9283" spans="2:24" x14ac:dyDescent="0.25">
      <c r="B9283" s="146"/>
      <c r="C9283" s="31"/>
      <c r="D9283" s="31"/>
      <c r="E9283" s="44"/>
      <c r="F9283" s="43"/>
      <c r="G9283" s="84"/>
      <c r="H9283" s="31"/>
      <c r="I9283" s="31"/>
      <c r="J9283" s="84"/>
      <c r="K9283" s="31"/>
      <c r="L9283" s="31"/>
      <c r="M9283" s="169"/>
      <c r="N9283" s="148"/>
      <c r="O9283" s="106"/>
      <c r="P9283" s="43"/>
      <c r="Q9283" s="31"/>
      <c r="R9283" s="84"/>
      <c r="S9283" s="31"/>
      <c r="T9283" s="31"/>
      <c r="U9283" s="169"/>
      <c r="V9283" s="150"/>
      <c r="W9283" s="141" t="str" cm="1">
        <f t="array" ref="W9283">IF(SUM(LEN(B9283:V9283))=0,"",IF(OR(OR(ISBLANK(F9283),SUM(LEN(C9283),LEN(D9283))=0),AND(NOT(E9283="Unknown"),ISBLANK(J9283)),AND(NOT(O9283="Unknown"),ISBLANK(R9283))),"Missing Information", INDEX(Table15[Entire Service Line Classification], MATCH(SUMIFS(Table15[Unique ID],Table15[System-Owned Portion],E9283,Table15[If Material Anything Other than "Lead" in Column E,Was Material Ever Previously Lead?],G9283,Table15[Customer-Owned Portion],O9283),Table15[Unique ID],0),0)))</f>
        <v/>
      </c>
      <c r="X9283"/>
    </row>
    <row r="9284" spans="2:24" x14ac:dyDescent="0.25">
      <c r="B9284" s="146"/>
      <c r="C9284" s="31"/>
      <c r="D9284" s="31"/>
      <c r="E9284" s="44"/>
      <c r="F9284" s="43"/>
      <c r="G9284" s="84"/>
      <c r="H9284" s="31"/>
      <c r="I9284" s="31"/>
      <c r="J9284" s="84"/>
      <c r="K9284" s="31"/>
      <c r="L9284" s="31"/>
      <c r="M9284" s="169"/>
      <c r="N9284" s="148"/>
      <c r="O9284" s="106"/>
      <c r="P9284" s="43"/>
      <c r="Q9284" s="31"/>
      <c r="R9284" s="84"/>
      <c r="S9284" s="31"/>
      <c r="T9284" s="31"/>
      <c r="U9284" s="169"/>
      <c r="V9284" s="150"/>
      <c r="W9284" s="141" t="str" cm="1">
        <f t="array" ref="W9284">IF(SUM(LEN(B9284:V9284))=0,"",IF(OR(OR(ISBLANK(F9284),SUM(LEN(C9284),LEN(D9284))=0),AND(NOT(E9284="Unknown"),ISBLANK(J9284)),AND(NOT(O9284="Unknown"),ISBLANK(R9284))),"Missing Information", INDEX(Table15[Entire Service Line Classification], MATCH(SUMIFS(Table15[Unique ID],Table15[System-Owned Portion],E9284,Table15[If Material Anything Other than "Lead" in Column E,Was Material Ever Previously Lead?],G9284,Table15[Customer-Owned Portion],O9284),Table15[Unique ID],0),0)))</f>
        <v/>
      </c>
      <c r="X9284"/>
    </row>
    <row r="9285" spans="2:24" x14ac:dyDescent="0.25">
      <c r="B9285" s="146"/>
      <c r="C9285" s="31"/>
      <c r="D9285" s="31"/>
      <c r="E9285" s="44"/>
      <c r="F9285" s="43"/>
      <c r="G9285" s="84"/>
      <c r="H9285" s="31"/>
      <c r="I9285" s="31"/>
      <c r="J9285" s="84"/>
      <c r="K9285" s="31"/>
      <c r="L9285" s="31"/>
      <c r="M9285" s="169"/>
      <c r="N9285" s="148"/>
      <c r="O9285" s="106"/>
      <c r="P9285" s="43"/>
      <c r="Q9285" s="31"/>
      <c r="R9285" s="84"/>
      <c r="S9285" s="31"/>
      <c r="T9285" s="31"/>
      <c r="U9285" s="169"/>
      <c r="V9285" s="150"/>
      <c r="W9285" s="141" t="str" cm="1">
        <f t="array" ref="W9285">IF(SUM(LEN(B9285:V9285))=0,"",IF(OR(OR(ISBLANK(F9285),SUM(LEN(C9285),LEN(D9285))=0),AND(NOT(E9285="Unknown"),ISBLANK(J9285)),AND(NOT(O9285="Unknown"),ISBLANK(R9285))),"Missing Information", INDEX(Table15[Entire Service Line Classification], MATCH(SUMIFS(Table15[Unique ID],Table15[System-Owned Portion],E9285,Table15[If Material Anything Other than "Lead" in Column E,Was Material Ever Previously Lead?],G9285,Table15[Customer-Owned Portion],O9285),Table15[Unique ID],0),0)))</f>
        <v/>
      </c>
      <c r="X9285"/>
    </row>
    <row r="9286" spans="2:24" x14ac:dyDescent="0.25">
      <c r="B9286" s="146"/>
      <c r="C9286" s="31"/>
      <c r="D9286" s="31"/>
      <c r="E9286" s="44"/>
      <c r="F9286" s="43"/>
      <c r="G9286" s="84"/>
      <c r="H9286" s="31"/>
      <c r="I9286" s="31"/>
      <c r="J9286" s="84"/>
      <c r="K9286" s="31"/>
      <c r="L9286" s="31"/>
      <c r="M9286" s="169"/>
      <c r="N9286" s="148"/>
      <c r="O9286" s="106"/>
      <c r="P9286" s="43"/>
      <c r="Q9286" s="31"/>
      <c r="R9286" s="84"/>
      <c r="S9286" s="31"/>
      <c r="T9286" s="31"/>
      <c r="U9286" s="169"/>
      <c r="V9286" s="150"/>
      <c r="W9286" s="141" t="str" cm="1">
        <f t="array" ref="W9286">IF(SUM(LEN(B9286:V9286))=0,"",IF(OR(OR(ISBLANK(F9286),SUM(LEN(C9286),LEN(D9286))=0),AND(NOT(E9286="Unknown"),ISBLANK(J9286)),AND(NOT(O9286="Unknown"),ISBLANK(R9286))),"Missing Information", INDEX(Table15[Entire Service Line Classification], MATCH(SUMIFS(Table15[Unique ID],Table15[System-Owned Portion],E9286,Table15[If Material Anything Other than "Lead" in Column E,Was Material Ever Previously Lead?],G9286,Table15[Customer-Owned Portion],O9286),Table15[Unique ID],0),0)))</f>
        <v/>
      </c>
      <c r="X9286"/>
    </row>
    <row r="9287" spans="2:24" x14ac:dyDescent="0.25">
      <c r="B9287" s="146"/>
      <c r="C9287" s="31"/>
      <c r="D9287" s="31"/>
      <c r="E9287" s="44"/>
      <c r="F9287" s="43"/>
      <c r="G9287" s="84"/>
      <c r="H9287" s="31"/>
      <c r="I9287" s="31"/>
      <c r="J9287" s="84"/>
      <c r="K9287" s="31"/>
      <c r="L9287" s="31"/>
      <c r="M9287" s="169"/>
      <c r="N9287" s="148"/>
      <c r="O9287" s="106"/>
      <c r="P9287" s="43"/>
      <c r="Q9287" s="31"/>
      <c r="R9287" s="84"/>
      <c r="S9287" s="31"/>
      <c r="T9287" s="31"/>
      <c r="U9287" s="169"/>
      <c r="V9287" s="150"/>
      <c r="W9287" s="141" t="str" cm="1">
        <f t="array" ref="W9287">IF(SUM(LEN(B9287:V9287))=0,"",IF(OR(OR(ISBLANK(F9287),SUM(LEN(C9287),LEN(D9287))=0),AND(NOT(E9287="Unknown"),ISBLANK(J9287)),AND(NOT(O9287="Unknown"),ISBLANK(R9287))),"Missing Information", INDEX(Table15[Entire Service Line Classification], MATCH(SUMIFS(Table15[Unique ID],Table15[System-Owned Portion],E9287,Table15[If Material Anything Other than "Lead" in Column E,Was Material Ever Previously Lead?],G9287,Table15[Customer-Owned Portion],O9287),Table15[Unique ID],0),0)))</f>
        <v/>
      </c>
      <c r="X9287"/>
    </row>
    <row r="9288" spans="2:24" x14ac:dyDescent="0.25">
      <c r="B9288" s="146"/>
      <c r="C9288" s="31"/>
      <c r="D9288" s="31"/>
      <c r="E9288" s="44"/>
      <c r="F9288" s="43"/>
      <c r="G9288" s="84"/>
      <c r="H9288" s="31"/>
      <c r="I9288" s="31"/>
      <c r="J9288" s="84"/>
      <c r="K9288" s="31"/>
      <c r="L9288" s="31"/>
      <c r="M9288" s="169"/>
      <c r="N9288" s="148"/>
      <c r="O9288" s="106"/>
      <c r="P9288" s="43"/>
      <c r="Q9288" s="31"/>
      <c r="R9288" s="84"/>
      <c r="S9288" s="31"/>
      <c r="T9288" s="31"/>
      <c r="U9288" s="169"/>
      <c r="V9288" s="150"/>
      <c r="W9288" s="141" t="str" cm="1">
        <f t="array" ref="W9288">IF(SUM(LEN(B9288:V9288))=0,"",IF(OR(OR(ISBLANK(F9288),SUM(LEN(C9288),LEN(D9288))=0),AND(NOT(E9288="Unknown"),ISBLANK(J9288)),AND(NOT(O9288="Unknown"),ISBLANK(R9288))),"Missing Information", INDEX(Table15[Entire Service Line Classification], MATCH(SUMIFS(Table15[Unique ID],Table15[System-Owned Portion],E9288,Table15[If Material Anything Other than "Lead" in Column E,Was Material Ever Previously Lead?],G9288,Table15[Customer-Owned Portion],O9288),Table15[Unique ID],0),0)))</f>
        <v/>
      </c>
      <c r="X9288"/>
    </row>
    <row r="9289" spans="2:24" x14ac:dyDescent="0.25">
      <c r="B9289" s="146"/>
      <c r="C9289" s="31"/>
      <c r="D9289" s="31"/>
      <c r="E9289" s="44"/>
      <c r="F9289" s="43"/>
      <c r="G9289" s="84"/>
      <c r="H9289" s="31"/>
      <c r="I9289" s="31"/>
      <c r="J9289" s="84"/>
      <c r="K9289" s="31"/>
      <c r="L9289" s="31"/>
      <c r="M9289" s="169"/>
      <c r="N9289" s="148"/>
      <c r="O9289" s="106"/>
      <c r="P9289" s="43"/>
      <c r="Q9289" s="31"/>
      <c r="R9289" s="84"/>
      <c r="S9289" s="31"/>
      <c r="T9289" s="31"/>
      <c r="U9289" s="169"/>
      <c r="V9289" s="150"/>
      <c r="W9289" s="141" t="str" cm="1">
        <f t="array" ref="W9289">IF(SUM(LEN(B9289:V9289))=0,"",IF(OR(OR(ISBLANK(F9289),SUM(LEN(C9289),LEN(D9289))=0),AND(NOT(E9289="Unknown"),ISBLANK(J9289)),AND(NOT(O9289="Unknown"),ISBLANK(R9289))),"Missing Information", INDEX(Table15[Entire Service Line Classification], MATCH(SUMIFS(Table15[Unique ID],Table15[System-Owned Portion],E9289,Table15[If Material Anything Other than "Lead" in Column E,Was Material Ever Previously Lead?],G9289,Table15[Customer-Owned Portion],O9289),Table15[Unique ID],0),0)))</f>
        <v/>
      </c>
      <c r="X9289"/>
    </row>
    <row r="9290" spans="2:24" x14ac:dyDescent="0.25">
      <c r="B9290" s="146"/>
      <c r="C9290" s="31"/>
      <c r="D9290" s="31"/>
      <c r="E9290" s="44"/>
      <c r="F9290" s="43"/>
      <c r="G9290" s="84"/>
      <c r="H9290" s="31"/>
      <c r="I9290" s="31"/>
      <c r="J9290" s="84"/>
      <c r="K9290" s="31"/>
      <c r="L9290" s="31"/>
      <c r="M9290" s="169"/>
      <c r="N9290" s="148"/>
      <c r="O9290" s="106"/>
      <c r="P9290" s="43"/>
      <c r="Q9290" s="31"/>
      <c r="R9290" s="84"/>
      <c r="S9290" s="31"/>
      <c r="T9290" s="31"/>
      <c r="U9290" s="169"/>
      <c r="V9290" s="150"/>
      <c r="W9290" s="141" t="str" cm="1">
        <f t="array" ref="W9290">IF(SUM(LEN(B9290:V9290))=0,"",IF(OR(OR(ISBLANK(F9290),SUM(LEN(C9290),LEN(D9290))=0),AND(NOT(E9290="Unknown"),ISBLANK(J9290)),AND(NOT(O9290="Unknown"),ISBLANK(R9290))),"Missing Information", INDEX(Table15[Entire Service Line Classification], MATCH(SUMIFS(Table15[Unique ID],Table15[System-Owned Portion],E9290,Table15[If Material Anything Other than "Lead" in Column E,Was Material Ever Previously Lead?],G9290,Table15[Customer-Owned Portion],O9290),Table15[Unique ID],0),0)))</f>
        <v/>
      </c>
      <c r="X9290"/>
    </row>
    <row r="9291" spans="2:24" x14ac:dyDescent="0.25">
      <c r="B9291" s="146"/>
      <c r="C9291" s="31"/>
      <c r="D9291" s="31"/>
      <c r="E9291" s="44"/>
      <c r="F9291" s="43"/>
      <c r="G9291" s="84"/>
      <c r="H9291" s="31"/>
      <c r="I9291" s="31"/>
      <c r="J9291" s="84"/>
      <c r="K9291" s="31"/>
      <c r="L9291" s="31"/>
      <c r="M9291" s="169"/>
      <c r="N9291" s="148"/>
      <c r="O9291" s="106"/>
      <c r="P9291" s="43"/>
      <c r="Q9291" s="31"/>
      <c r="R9291" s="84"/>
      <c r="S9291" s="31"/>
      <c r="T9291" s="31"/>
      <c r="U9291" s="169"/>
      <c r="V9291" s="150"/>
      <c r="W9291" s="141" t="str" cm="1">
        <f t="array" ref="W9291">IF(SUM(LEN(B9291:V9291))=0,"",IF(OR(OR(ISBLANK(F9291),SUM(LEN(C9291),LEN(D9291))=0),AND(NOT(E9291="Unknown"),ISBLANK(J9291)),AND(NOT(O9291="Unknown"),ISBLANK(R9291))),"Missing Information", INDEX(Table15[Entire Service Line Classification], MATCH(SUMIFS(Table15[Unique ID],Table15[System-Owned Portion],E9291,Table15[If Material Anything Other than "Lead" in Column E,Was Material Ever Previously Lead?],G9291,Table15[Customer-Owned Portion],O9291),Table15[Unique ID],0),0)))</f>
        <v/>
      </c>
      <c r="X9291"/>
    </row>
    <row r="9292" spans="2:24" x14ac:dyDescent="0.25">
      <c r="B9292" s="146"/>
      <c r="C9292" s="31"/>
      <c r="D9292" s="31"/>
      <c r="E9292" s="44"/>
      <c r="F9292" s="43"/>
      <c r="G9292" s="84"/>
      <c r="H9292" s="31"/>
      <c r="I9292" s="31"/>
      <c r="J9292" s="84"/>
      <c r="K9292" s="31"/>
      <c r="L9292" s="31"/>
      <c r="M9292" s="169"/>
      <c r="N9292" s="148"/>
      <c r="O9292" s="106"/>
      <c r="P9292" s="43"/>
      <c r="Q9292" s="31"/>
      <c r="R9292" s="84"/>
      <c r="S9292" s="31"/>
      <c r="T9292" s="31"/>
      <c r="U9292" s="169"/>
      <c r="V9292" s="150"/>
      <c r="W9292" s="141" t="str" cm="1">
        <f t="array" ref="W9292">IF(SUM(LEN(B9292:V9292))=0,"",IF(OR(OR(ISBLANK(F9292),SUM(LEN(C9292),LEN(D9292))=0),AND(NOT(E9292="Unknown"),ISBLANK(J9292)),AND(NOT(O9292="Unknown"),ISBLANK(R9292))),"Missing Information", INDEX(Table15[Entire Service Line Classification], MATCH(SUMIFS(Table15[Unique ID],Table15[System-Owned Portion],E9292,Table15[If Material Anything Other than "Lead" in Column E,Was Material Ever Previously Lead?],G9292,Table15[Customer-Owned Portion],O9292),Table15[Unique ID],0),0)))</f>
        <v/>
      </c>
      <c r="X9292"/>
    </row>
    <row r="9293" spans="2:24" x14ac:dyDescent="0.25">
      <c r="B9293" s="146"/>
      <c r="C9293" s="31"/>
      <c r="D9293" s="31"/>
      <c r="E9293" s="44"/>
      <c r="F9293" s="43"/>
      <c r="G9293" s="84"/>
      <c r="H9293" s="31"/>
      <c r="I9293" s="31"/>
      <c r="J9293" s="84"/>
      <c r="K9293" s="31"/>
      <c r="L9293" s="31"/>
      <c r="M9293" s="169"/>
      <c r="N9293" s="148"/>
      <c r="O9293" s="106"/>
      <c r="P9293" s="43"/>
      <c r="Q9293" s="31"/>
      <c r="R9293" s="84"/>
      <c r="S9293" s="31"/>
      <c r="T9293" s="31"/>
      <c r="U9293" s="169"/>
      <c r="V9293" s="150"/>
      <c r="W9293" s="141" t="str" cm="1">
        <f t="array" ref="W9293">IF(SUM(LEN(B9293:V9293))=0,"",IF(OR(OR(ISBLANK(F9293),SUM(LEN(C9293),LEN(D9293))=0),AND(NOT(E9293="Unknown"),ISBLANK(J9293)),AND(NOT(O9293="Unknown"),ISBLANK(R9293))),"Missing Information", INDEX(Table15[Entire Service Line Classification], MATCH(SUMIFS(Table15[Unique ID],Table15[System-Owned Portion],E9293,Table15[If Material Anything Other than "Lead" in Column E,Was Material Ever Previously Lead?],G9293,Table15[Customer-Owned Portion],O9293),Table15[Unique ID],0),0)))</f>
        <v/>
      </c>
      <c r="X9293"/>
    </row>
    <row r="9294" spans="2:24" x14ac:dyDescent="0.25">
      <c r="B9294" s="146"/>
      <c r="C9294" s="31"/>
      <c r="D9294" s="31"/>
      <c r="E9294" s="44"/>
      <c r="F9294" s="43"/>
      <c r="G9294" s="84"/>
      <c r="H9294" s="31"/>
      <c r="I9294" s="31"/>
      <c r="J9294" s="84"/>
      <c r="K9294" s="31"/>
      <c r="L9294" s="31"/>
      <c r="M9294" s="169"/>
      <c r="N9294" s="148"/>
      <c r="O9294" s="106"/>
      <c r="P9294" s="43"/>
      <c r="Q9294" s="31"/>
      <c r="R9294" s="84"/>
      <c r="S9294" s="31"/>
      <c r="T9294" s="31"/>
      <c r="U9294" s="169"/>
      <c r="V9294" s="150"/>
      <c r="W9294" s="141" t="str" cm="1">
        <f t="array" ref="W9294">IF(SUM(LEN(B9294:V9294))=0,"",IF(OR(OR(ISBLANK(F9294),SUM(LEN(C9294),LEN(D9294))=0),AND(NOT(E9294="Unknown"),ISBLANK(J9294)),AND(NOT(O9294="Unknown"),ISBLANK(R9294))),"Missing Information", INDEX(Table15[Entire Service Line Classification], MATCH(SUMIFS(Table15[Unique ID],Table15[System-Owned Portion],E9294,Table15[If Material Anything Other than "Lead" in Column E,Was Material Ever Previously Lead?],G9294,Table15[Customer-Owned Portion],O9294),Table15[Unique ID],0),0)))</f>
        <v/>
      </c>
      <c r="X9294"/>
    </row>
    <row r="9295" spans="2:24" x14ac:dyDescent="0.25">
      <c r="B9295" s="146"/>
      <c r="C9295" s="31"/>
      <c r="D9295" s="31"/>
      <c r="E9295" s="44"/>
      <c r="F9295" s="43"/>
      <c r="G9295" s="84"/>
      <c r="H9295" s="31"/>
      <c r="I9295" s="31"/>
      <c r="J9295" s="84"/>
      <c r="K9295" s="31"/>
      <c r="L9295" s="31"/>
      <c r="M9295" s="169"/>
      <c r="N9295" s="148"/>
      <c r="O9295" s="106"/>
      <c r="P9295" s="43"/>
      <c r="Q9295" s="31"/>
      <c r="R9295" s="84"/>
      <c r="S9295" s="31"/>
      <c r="T9295" s="31"/>
      <c r="U9295" s="169"/>
      <c r="V9295" s="150"/>
      <c r="W9295" s="141" t="str" cm="1">
        <f t="array" ref="W9295">IF(SUM(LEN(B9295:V9295))=0,"",IF(OR(OR(ISBLANK(F9295),SUM(LEN(C9295),LEN(D9295))=0),AND(NOT(E9295="Unknown"),ISBLANK(J9295)),AND(NOT(O9295="Unknown"),ISBLANK(R9295))),"Missing Information", INDEX(Table15[Entire Service Line Classification], MATCH(SUMIFS(Table15[Unique ID],Table15[System-Owned Portion],E9295,Table15[If Material Anything Other than "Lead" in Column E,Was Material Ever Previously Lead?],G9295,Table15[Customer-Owned Portion],O9295),Table15[Unique ID],0),0)))</f>
        <v/>
      </c>
      <c r="X9295"/>
    </row>
    <row r="9296" spans="2:24" x14ac:dyDescent="0.25">
      <c r="B9296" s="146"/>
      <c r="C9296" s="31"/>
      <c r="D9296" s="31"/>
      <c r="E9296" s="44"/>
      <c r="F9296" s="43"/>
      <c r="G9296" s="84"/>
      <c r="H9296" s="31"/>
      <c r="I9296" s="31"/>
      <c r="J9296" s="84"/>
      <c r="K9296" s="31"/>
      <c r="L9296" s="31"/>
      <c r="M9296" s="169"/>
      <c r="N9296" s="148"/>
      <c r="O9296" s="106"/>
      <c r="P9296" s="43"/>
      <c r="Q9296" s="31"/>
      <c r="R9296" s="84"/>
      <c r="S9296" s="31"/>
      <c r="T9296" s="31"/>
      <c r="U9296" s="169"/>
      <c r="V9296" s="150"/>
      <c r="W9296" s="141" t="str" cm="1">
        <f t="array" ref="W9296">IF(SUM(LEN(B9296:V9296))=0,"",IF(OR(OR(ISBLANK(F9296),SUM(LEN(C9296),LEN(D9296))=0),AND(NOT(E9296="Unknown"),ISBLANK(J9296)),AND(NOT(O9296="Unknown"),ISBLANK(R9296))),"Missing Information", INDEX(Table15[Entire Service Line Classification], MATCH(SUMIFS(Table15[Unique ID],Table15[System-Owned Portion],E9296,Table15[If Material Anything Other than "Lead" in Column E,Was Material Ever Previously Lead?],G9296,Table15[Customer-Owned Portion],O9296),Table15[Unique ID],0),0)))</f>
        <v/>
      </c>
      <c r="X9296"/>
    </row>
    <row r="9297" spans="2:24" x14ac:dyDescent="0.25">
      <c r="B9297" s="146"/>
      <c r="C9297" s="31"/>
      <c r="D9297" s="31"/>
      <c r="E9297" s="44"/>
      <c r="F9297" s="43"/>
      <c r="G9297" s="84"/>
      <c r="H9297" s="31"/>
      <c r="I9297" s="31"/>
      <c r="J9297" s="84"/>
      <c r="K9297" s="31"/>
      <c r="L9297" s="31"/>
      <c r="M9297" s="169"/>
      <c r="N9297" s="148"/>
      <c r="O9297" s="106"/>
      <c r="P9297" s="43"/>
      <c r="Q9297" s="31"/>
      <c r="R9297" s="84"/>
      <c r="S9297" s="31"/>
      <c r="T9297" s="31"/>
      <c r="U9297" s="169"/>
      <c r="V9297" s="150"/>
      <c r="W9297" s="141" t="str" cm="1">
        <f t="array" ref="W9297">IF(SUM(LEN(B9297:V9297))=0,"",IF(OR(OR(ISBLANK(F9297),SUM(LEN(C9297),LEN(D9297))=0),AND(NOT(E9297="Unknown"),ISBLANK(J9297)),AND(NOT(O9297="Unknown"),ISBLANK(R9297))),"Missing Information", INDEX(Table15[Entire Service Line Classification], MATCH(SUMIFS(Table15[Unique ID],Table15[System-Owned Portion],E9297,Table15[If Material Anything Other than "Lead" in Column E,Was Material Ever Previously Lead?],G9297,Table15[Customer-Owned Portion],O9297),Table15[Unique ID],0),0)))</f>
        <v/>
      </c>
      <c r="X9297"/>
    </row>
    <row r="9298" spans="2:24" x14ac:dyDescent="0.25">
      <c r="B9298" s="146"/>
      <c r="C9298" s="31"/>
      <c r="D9298" s="31"/>
      <c r="E9298" s="44"/>
      <c r="F9298" s="43"/>
      <c r="G9298" s="84"/>
      <c r="H9298" s="31"/>
      <c r="I9298" s="31"/>
      <c r="J9298" s="84"/>
      <c r="K9298" s="31"/>
      <c r="L9298" s="31"/>
      <c r="M9298" s="169"/>
      <c r="N9298" s="148"/>
      <c r="O9298" s="106"/>
      <c r="P9298" s="43"/>
      <c r="Q9298" s="31"/>
      <c r="R9298" s="84"/>
      <c r="S9298" s="31"/>
      <c r="T9298" s="31"/>
      <c r="U9298" s="169"/>
      <c r="V9298" s="150"/>
      <c r="W9298" s="141" t="str" cm="1">
        <f t="array" ref="W9298">IF(SUM(LEN(B9298:V9298))=0,"",IF(OR(OR(ISBLANK(F9298),SUM(LEN(C9298),LEN(D9298))=0),AND(NOT(E9298="Unknown"),ISBLANK(J9298)),AND(NOT(O9298="Unknown"),ISBLANK(R9298))),"Missing Information", INDEX(Table15[Entire Service Line Classification], MATCH(SUMIFS(Table15[Unique ID],Table15[System-Owned Portion],E9298,Table15[If Material Anything Other than "Lead" in Column E,Was Material Ever Previously Lead?],G9298,Table15[Customer-Owned Portion],O9298),Table15[Unique ID],0),0)))</f>
        <v/>
      </c>
      <c r="X9298"/>
    </row>
    <row r="9299" spans="2:24" x14ac:dyDescent="0.25">
      <c r="B9299" s="146"/>
      <c r="C9299" s="31"/>
      <c r="D9299" s="31"/>
      <c r="E9299" s="44"/>
      <c r="F9299" s="43"/>
      <c r="G9299" s="84"/>
      <c r="H9299" s="31"/>
      <c r="I9299" s="31"/>
      <c r="J9299" s="84"/>
      <c r="K9299" s="31"/>
      <c r="L9299" s="31"/>
      <c r="M9299" s="169"/>
      <c r="N9299" s="148"/>
      <c r="O9299" s="106"/>
      <c r="P9299" s="43"/>
      <c r="Q9299" s="31"/>
      <c r="R9299" s="84"/>
      <c r="S9299" s="31"/>
      <c r="T9299" s="31"/>
      <c r="U9299" s="169"/>
      <c r="V9299" s="150"/>
      <c r="W9299" s="141" t="str" cm="1">
        <f t="array" ref="W9299">IF(SUM(LEN(B9299:V9299))=0,"",IF(OR(OR(ISBLANK(F9299),SUM(LEN(C9299),LEN(D9299))=0),AND(NOT(E9299="Unknown"),ISBLANK(J9299)),AND(NOT(O9299="Unknown"),ISBLANK(R9299))),"Missing Information", INDEX(Table15[Entire Service Line Classification], MATCH(SUMIFS(Table15[Unique ID],Table15[System-Owned Portion],E9299,Table15[If Material Anything Other than "Lead" in Column E,Was Material Ever Previously Lead?],G9299,Table15[Customer-Owned Portion],O9299),Table15[Unique ID],0),0)))</f>
        <v/>
      </c>
      <c r="X9299"/>
    </row>
    <row r="9300" spans="2:24" x14ac:dyDescent="0.25">
      <c r="B9300" s="146"/>
      <c r="C9300" s="31"/>
      <c r="D9300" s="31"/>
      <c r="E9300" s="44"/>
      <c r="F9300" s="43"/>
      <c r="G9300" s="84"/>
      <c r="H9300" s="31"/>
      <c r="I9300" s="31"/>
      <c r="J9300" s="84"/>
      <c r="K9300" s="31"/>
      <c r="L9300" s="31"/>
      <c r="M9300" s="169"/>
      <c r="N9300" s="148"/>
      <c r="O9300" s="106"/>
      <c r="P9300" s="43"/>
      <c r="Q9300" s="31"/>
      <c r="R9300" s="84"/>
      <c r="S9300" s="31"/>
      <c r="T9300" s="31"/>
      <c r="U9300" s="169"/>
      <c r="V9300" s="150"/>
      <c r="W9300" s="141" t="str" cm="1">
        <f t="array" ref="W9300">IF(SUM(LEN(B9300:V9300))=0,"",IF(OR(OR(ISBLANK(F9300),SUM(LEN(C9300),LEN(D9300))=0),AND(NOT(E9300="Unknown"),ISBLANK(J9300)),AND(NOT(O9300="Unknown"),ISBLANK(R9300))),"Missing Information", INDEX(Table15[Entire Service Line Classification], MATCH(SUMIFS(Table15[Unique ID],Table15[System-Owned Portion],E9300,Table15[If Material Anything Other than "Lead" in Column E,Was Material Ever Previously Lead?],G9300,Table15[Customer-Owned Portion],O9300),Table15[Unique ID],0),0)))</f>
        <v/>
      </c>
      <c r="X9300"/>
    </row>
    <row r="9301" spans="2:24" x14ac:dyDescent="0.25">
      <c r="B9301" s="146"/>
      <c r="C9301" s="31"/>
      <c r="D9301" s="31"/>
      <c r="E9301" s="44"/>
      <c r="F9301" s="43"/>
      <c r="G9301" s="84"/>
      <c r="H9301" s="31"/>
      <c r="I9301" s="31"/>
      <c r="J9301" s="84"/>
      <c r="K9301" s="31"/>
      <c r="L9301" s="31"/>
      <c r="M9301" s="169"/>
      <c r="N9301" s="148"/>
      <c r="O9301" s="106"/>
      <c r="P9301" s="43"/>
      <c r="Q9301" s="31"/>
      <c r="R9301" s="84"/>
      <c r="S9301" s="31"/>
      <c r="T9301" s="31"/>
      <c r="U9301" s="169"/>
      <c r="V9301" s="150"/>
      <c r="W9301" s="141" t="str" cm="1">
        <f t="array" ref="W9301">IF(SUM(LEN(B9301:V9301))=0,"",IF(OR(OR(ISBLANK(F9301),SUM(LEN(C9301),LEN(D9301))=0),AND(NOT(E9301="Unknown"),ISBLANK(J9301)),AND(NOT(O9301="Unknown"),ISBLANK(R9301))),"Missing Information", INDEX(Table15[Entire Service Line Classification], MATCH(SUMIFS(Table15[Unique ID],Table15[System-Owned Portion],E9301,Table15[If Material Anything Other than "Lead" in Column E,Was Material Ever Previously Lead?],G9301,Table15[Customer-Owned Portion],O9301),Table15[Unique ID],0),0)))</f>
        <v/>
      </c>
      <c r="X9301"/>
    </row>
    <row r="9302" spans="2:24" x14ac:dyDescent="0.25">
      <c r="B9302" s="146"/>
      <c r="C9302" s="31"/>
      <c r="D9302" s="31"/>
      <c r="E9302" s="44"/>
      <c r="F9302" s="43"/>
      <c r="G9302" s="84"/>
      <c r="H9302" s="31"/>
      <c r="I9302" s="31"/>
      <c r="J9302" s="84"/>
      <c r="K9302" s="31"/>
      <c r="L9302" s="31"/>
      <c r="M9302" s="169"/>
      <c r="N9302" s="148"/>
      <c r="O9302" s="106"/>
      <c r="P9302" s="43"/>
      <c r="Q9302" s="31"/>
      <c r="R9302" s="84"/>
      <c r="S9302" s="31"/>
      <c r="T9302" s="31"/>
      <c r="U9302" s="169"/>
      <c r="V9302" s="150"/>
      <c r="W9302" s="141" t="str" cm="1">
        <f t="array" ref="W9302">IF(SUM(LEN(B9302:V9302))=0,"",IF(OR(OR(ISBLANK(F9302),SUM(LEN(C9302),LEN(D9302))=0),AND(NOT(E9302="Unknown"),ISBLANK(J9302)),AND(NOT(O9302="Unknown"),ISBLANK(R9302))),"Missing Information", INDEX(Table15[Entire Service Line Classification], MATCH(SUMIFS(Table15[Unique ID],Table15[System-Owned Portion],E9302,Table15[If Material Anything Other than "Lead" in Column E,Was Material Ever Previously Lead?],G9302,Table15[Customer-Owned Portion],O9302),Table15[Unique ID],0),0)))</f>
        <v/>
      </c>
      <c r="X9302"/>
    </row>
    <row r="9303" spans="2:24" x14ac:dyDescent="0.25">
      <c r="B9303" s="146"/>
      <c r="C9303" s="31"/>
      <c r="D9303" s="31"/>
      <c r="E9303" s="44"/>
      <c r="F9303" s="43"/>
      <c r="G9303" s="84"/>
      <c r="H9303" s="31"/>
      <c r="I9303" s="31"/>
      <c r="J9303" s="84"/>
      <c r="K9303" s="31"/>
      <c r="L9303" s="31"/>
      <c r="M9303" s="169"/>
      <c r="N9303" s="148"/>
      <c r="O9303" s="106"/>
      <c r="P9303" s="43"/>
      <c r="Q9303" s="31"/>
      <c r="R9303" s="84"/>
      <c r="S9303" s="31"/>
      <c r="T9303" s="31"/>
      <c r="U9303" s="169"/>
      <c r="V9303" s="150"/>
      <c r="W9303" s="141" t="str" cm="1">
        <f t="array" ref="W9303">IF(SUM(LEN(B9303:V9303))=0,"",IF(OR(OR(ISBLANK(F9303),SUM(LEN(C9303),LEN(D9303))=0),AND(NOT(E9303="Unknown"),ISBLANK(J9303)),AND(NOT(O9303="Unknown"),ISBLANK(R9303))),"Missing Information", INDEX(Table15[Entire Service Line Classification], MATCH(SUMIFS(Table15[Unique ID],Table15[System-Owned Portion],E9303,Table15[If Material Anything Other than "Lead" in Column E,Was Material Ever Previously Lead?],G9303,Table15[Customer-Owned Portion],O9303),Table15[Unique ID],0),0)))</f>
        <v/>
      </c>
      <c r="X9303"/>
    </row>
    <row r="9304" spans="2:24" x14ac:dyDescent="0.25">
      <c r="B9304" s="146"/>
      <c r="C9304" s="31"/>
      <c r="D9304" s="31"/>
      <c r="E9304" s="44"/>
      <c r="F9304" s="43"/>
      <c r="G9304" s="84"/>
      <c r="H9304" s="31"/>
      <c r="I9304" s="31"/>
      <c r="J9304" s="84"/>
      <c r="K9304" s="31"/>
      <c r="L9304" s="31"/>
      <c r="M9304" s="169"/>
      <c r="N9304" s="148"/>
      <c r="O9304" s="106"/>
      <c r="P9304" s="43"/>
      <c r="Q9304" s="31"/>
      <c r="R9304" s="84"/>
      <c r="S9304" s="31"/>
      <c r="T9304" s="31"/>
      <c r="U9304" s="169"/>
      <c r="V9304" s="150"/>
      <c r="W9304" s="141" t="str" cm="1">
        <f t="array" ref="W9304">IF(SUM(LEN(B9304:V9304))=0,"",IF(OR(OR(ISBLANK(F9304),SUM(LEN(C9304),LEN(D9304))=0),AND(NOT(E9304="Unknown"),ISBLANK(J9304)),AND(NOT(O9304="Unknown"),ISBLANK(R9304))),"Missing Information", INDEX(Table15[Entire Service Line Classification], MATCH(SUMIFS(Table15[Unique ID],Table15[System-Owned Portion],E9304,Table15[If Material Anything Other than "Lead" in Column E,Was Material Ever Previously Lead?],G9304,Table15[Customer-Owned Portion],O9304),Table15[Unique ID],0),0)))</f>
        <v/>
      </c>
      <c r="X9304"/>
    </row>
    <row r="9305" spans="2:24" x14ac:dyDescent="0.25">
      <c r="B9305" s="146"/>
      <c r="C9305" s="31"/>
      <c r="D9305" s="31"/>
      <c r="E9305" s="44"/>
      <c r="F9305" s="43"/>
      <c r="G9305" s="84"/>
      <c r="H9305" s="31"/>
      <c r="I9305" s="31"/>
      <c r="J9305" s="84"/>
      <c r="K9305" s="31"/>
      <c r="L9305" s="31"/>
      <c r="M9305" s="169"/>
      <c r="N9305" s="148"/>
      <c r="O9305" s="106"/>
      <c r="P9305" s="43"/>
      <c r="Q9305" s="31"/>
      <c r="R9305" s="84"/>
      <c r="S9305" s="31"/>
      <c r="T9305" s="31"/>
      <c r="U9305" s="169"/>
      <c r="V9305" s="150"/>
      <c r="W9305" s="141" t="str" cm="1">
        <f t="array" ref="W9305">IF(SUM(LEN(B9305:V9305))=0,"",IF(OR(OR(ISBLANK(F9305),SUM(LEN(C9305),LEN(D9305))=0),AND(NOT(E9305="Unknown"),ISBLANK(J9305)),AND(NOT(O9305="Unknown"),ISBLANK(R9305))),"Missing Information", INDEX(Table15[Entire Service Line Classification], MATCH(SUMIFS(Table15[Unique ID],Table15[System-Owned Portion],E9305,Table15[If Material Anything Other than "Lead" in Column E,Was Material Ever Previously Lead?],G9305,Table15[Customer-Owned Portion],O9305),Table15[Unique ID],0),0)))</f>
        <v/>
      </c>
      <c r="X9305"/>
    </row>
    <row r="9306" spans="2:24" x14ac:dyDescent="0.25">
      <c r="B9306" s="146"/>
      <c r="C9306" s="31"/>
      <c r="D9306" s="31"/>
      <c r="E9306" s="44"/>
      <c r="F9306" s="43"/>
      <c r="G9306" s="84"/>
      <c r="H9306" s="31"/>
      <c r="I9306" s="31"/>
      <c r="J9306" s="84"/>
      <c r="K9306" s="31"/>
      <c r="L9306" s="31"/>
      <c r="M9306" s="169"/>
      <c r="N9306" s="148"/>
      <c r="O9306" s="106"/>
      <c r="P9306" s="43"/>
      <c r="Q9306" s="31"/>
      <c r="R9306" s="84"/>
      <c r="S9306" s="31"/>
      <c r="T9306" s="31"/>
      <c r="U9306" s="169"/>
      <c r="V9306" s="150"/>
      <c r="W9306" s="141" t="str" cm="1">
        <f t="array" ref="W9306">IF(SUM(LEN(B9306:V9306))=0,"",IF(OR(OR(ISBLANK(F9306),SUM(LEN(C9306),LEN(D9306))=0),AND(NOT(E9306="Unknown"),ISBLANK(J9306)),AND(NOT(O9306="Unknown"),ISBLANK(R9306))),"Missing Information", INDEX(Table15[Entire Service Line Classification], MATCH(SUMIFS(Table15[Unique ID],Table15[System-Owned Portion],E9306,Table15[If Material Anything Other than "Lead" in Column E,Was Material Ever Previously Lead?],G9306,Table15[Customer-Owned Portion],O9306),Table15[Unique ID],0),0)))</f>
        <v/>
      </c>
      <c r="X9306"/>
    </row>
    <row r="9307" spans="2:24" x14ac:dyDescent="0.25">
      <c r="B9307" s="146"/>
      <c r="C9307" s="31"/>
      <c r="D9307" s="31"/>
      <c r="E9307" s="44"/>
      <c r="F9307" s="43"/>
      <c r="G9307" s="84"/>
      <c r="H9307" s="31"/>
      <c r="I9307" s="31"/>
      <c r="J9307" s="84"/>
      <c r="K9307" s="31"/>
      <c r="L9307" s="31"/>
      <c r="M9307" s="169"/>
      <c r="N9307" s="148"/>
      <c r="O9307" s="106"/>
      <c r="P9307" s="43"/>
      <c r="Q9307" s="31"/>
      <c r="R9307" s="84"/>
      <c r="S9307" s="31"/>
      <c r="T9307" s="31"/>
      <c r="U9307" s="169"/>
      <c r="V9307" s="150"/>
      <c r="W9307" s="141" t="str" cm="1">
        <f t="array" ref="W9307">IF(SUM(LEN(B9307:V9307))=0,"",IF(OR(OR(ISBLANK(F9307),SUM(LEN(C9307),LEN(D9307))=0),AND(NOT(E9307="Unknown"),ISBLANK(J9307)),AND(NOT(O9307="Unknown"),ISBLANK(R9307))),"Missing Information", INDEX(Table15[Entire Service Line Classification], MATCH(SUMIFS(Table15[Unique ID],Table15[System-Owned Portion],E9307,Table15[If Material Anything Other than "Lead" in Column E,Was Material Ever Previously Lead?],G9307,Table15[Customer-Owned Portion],O9307),Table15[Unique ID],0),0)))</f>
        <v/>
      </c>
      <c r="X9307"/>
    </row>
    <row r="9308" spans="2:24" x14ac:dyDescent="0.25">
      <c r="B9308" s="146"/>
      <c r="C9308" s="31"/>
      <c r="D9308" s="31"/>
      <c r="E9308" s="44"/>
      <c r="F9308" s="43"/>
      <c r="G9308" s="84"/>
      <c r="H9308" s="31"/>
      <c r="I9308" s="31"/>
      <c r="J9308" s="84"/>
      <c r="K9308" s="31"/>
      <c r="L9308" s="31"/>
      <c r="M9308" s="169"/>
      <c r="N9308" s="148"/>
      <c r="O9308" s="106"/>
      <c r="P9308" s="43"/>
      <c r="Q9308" s="31"/>
      <c r="R9308" s="84"/>
      <c r="S9308" s="31"/>
      <c r="T9308" s="31"/>
      <c r="U9308" s="169"/>
      <c r="V9308" s="150"/>
      <c r="W9308" s="141" t="str" cm="1">
        <f t="array" ref="W9308">IF(SUM(LEN(B9308:V9308))=0,"",IF(OR(OR(ISBLANK(F9308),SUM(LEN(C9308),LEN(D9308))=0),AND(NOT(E9308="Unknown"),ISBLANK(J9308)),AND(NOT(O9308="Unknown"),ISBLANK(R9308))),"Missing Information", INDEX(Table15[Entire Service Line Classification], MATCH(SUMIFS(Table15[Unique ID],Table15[System-Owned Portion],E9308,Table15[If Material Anything Other than "Lead" in Column E,Was Material Ever Previously Lead?],G9308,Table15[Customer-Owned Portion],O9308),Table15[Unique ID],0),0)))</f>
        <v/>
      </c>
      <c r="X9308"/>
    </row>
    <row r="9309" spans="2:24" x14ac:dyDescent="0.25">
      <c r="B9309" s="146"/>
      <c r="C9309" s="31"/>
      <c r="D9309" s="31"/>
      <c r="E9309" s="44"/>
      <c r="F9309" s="43"/>
      <c r="G9309" s="84"/>
      <c r="H9309" s="31"/>
      <c r="I9309" s="31"/>
      <c r="J9309" s="84"/>
      <c r="K9309" s="31"/>
      <c r="L9309" s="31"/>
      <c r="M9309" s="169"/>
      <c r="N9309" s="148"/>
      <c r="O9309" s="106"/>
      <c r="P9309" s="43"/>
      <c r="Q9309" s="31"/>
      <c r="R9309" s="84"/>
      <c r="S9309" s="31"/>
      <c r="T9309" s="31"/>
      <c r="U9309" s="169"/>
      <c r="V9309" s="150"/>
      <c r="W9309" s="141" t="str" cm="1">
        <f t="array" ref="W9309">IF(SUM(LEN(B9309:V9309))=0,"",IF(OR(OR(ISBLANK(F9309),SUM(LEN(C9309),LEN(D9309))=0),AND(NOT(E9309="Unknown"),ISBLANK(J9309)),AND(NOT(O9309="Unknown"),ISBLANK(R9309))),"Missing Information", INDEX(Table15[Entire Service Line Classification], MATCH(SUMIFS(Table15[Unique ID],Table15[System-Owned Portion],E9309,Table15[If Material Anything Other than "Lead" in Column E,Was Material Ever Previously Lead?],G9309,Table15[Customer-Owned Portion],O9309),Table15[Unique ID],0),0)))</f>
        <v/>
      </c>
      <c r="X9309"/>
    </row>
    <row r="9310" spans="2:24" x14ac:dyDescent="0.25">
      <c r="B9310" s="146"/>
      <c r="C9310" s="31"/>
      <c r="D9310" s="31"/>
      <c r="E9310" s="44"/>
      <c r="F9310" s="43"/>
      <c r="G9310" s="84"/>
      <c r="H9310" s="31"/>
      <c r="I9310" s="31"/>
      <c r="J9310" s="84"/>
      <c r="K9310" s="31"/>
      <c r="L9310" s="31"/>
      <c r="M9310" s="169"/>
      <c r="N9310" s="148"/>
      <c r="O9310" s="106"/>
      <c r="P9310" s="43"/>
      <c r="Q9310" s="31"/>
      <c r="R9310" s="84"/>
      <c r="S9310" s="31"/>
      <c r="T9310" s="31"/>
      <c r="U9310" s="169"/>
      <c r="V9310" s="150"/>
      <c r="W9310" s="141" t="str" cm="1">
        <f t="array" ref="W9310">IF(SUM(LEN(B9310:V9310))=0,"",IF(OR(OR(ISBLANK(F9310),SUM(LEN(C9310),LEN(D9310))=0),AND(NOT(E9310="Unknown"),ISBLANK(J9310)),AND(NOT(O9310="Unknown"),ISBLANK(R9310))),"Missing Information", INDEX(Table15[Entire Service Line Classification], MATCH(SUMIFS(Table15[Unique ID],Table15[System-Owned Portion],E9310,Table15[If Material Anything Other than "Lead" in Column E,Was Material Ever Previously Lead?],G9310,Table15[Customer-Owned Portion],O9310),Table15[Unique ID],0),0)))</f>
        <v/>
      </c>
      <c r="X9310"/>
    </row>
    <row r="9311" spans="2:24" x14ac:dyDescent="0.25">
      <c r="B9311" s="146"/>
      <c r="C9311" s="31"/>
      <c r="D9311" s="31"/>
      <c r="E9311" s="44"/>
      <c r="F9311" s="43"/>
      <c r="G9311" s="84"/>
      <c r="H9311" s="31"/>
      <c r="I9311" s="31"/>
      <c r="J9311" s="84"/>
      <c r="K9311" s="31"/>
      <c r="L9311" s="31"/>
      <c r="M9311" s="169"/>
      <c r="N9311" s="148"/>
      <c r="O9311" s="106"/>
      <c r="P9311" s="43"/>
      <c r="Q9311" s="31"/>
      <c r="R9311" s="84"/>
      <c r="S9311" s="31"/>
      <c r="T9311" s="31"/>
      <c r="U9311" s="169"/>
      <c r="V9311" s="150"/>
      <c r="W9311" s="141" t="str" cm="1">
        <f t="array" ref="W9311">IF(SUM(LEN(B9311:V9311))=0,"",IF(OR(OR(ISBLANK(F9311),SUM(LEN(C9311),LEN(D9311))=0),AND(NOT(E9311="Unknown"),ISBLANK(J9311)),AND(NOT(O9311="Unknown"),ISBLANK(R9311))),"Missing Information", INDEX(Table15[Entire Service Line Classification], MATCH(SUMIFS(Table15[Unique ID],Table15[System-Owned Portion],E9311,Table15[If Material Anything Other than "Lead" in Column E,Was Material Ever Previously Lead?],G9311,Table15[Customer-Owned Portion],O9311),Table15[Unique ID],0),0)))</f>
        <v/>
      </c>
      <c r="X9311"/>
    </row>
    <row r="9312" spans="2:24" x14ac:dyDescent="0.25">
      <c r="B9312" s="146"/>
      <c r="C9312" s="31"/>
      <c r="D9312" s="31"/>
      <c r="E9312" s="44"/>
      <c r="F9312" s="43"/>
      <c r="G9312" s="84"/>
      <c r="H9312" s="31"/>
      <c r="I9312" s="31"/>
      <c r="J9312" s="84"/>
      <c r="K9312" s="31"/>
      <c r="L9312" s="31"/>
      <c r="M9312" s="169"/>
      <c r="N9312" s="148"/>
      <c r="O9312" s="106"/>
      <c r="P9312" s="43"/>
      <c r="Q9312" s="31"/>
      <c r="R9312" s="84"/>
      <c r="S9312" s="31"/>
      <c r="T9312" s="31"/>
      <c r="U9312" s="169"/>
      <c r="V9312" s="150"/>
      <c r="W9312" s="141" t="str" cm="1">
        <f t="array" ref="W9312">IF(SUM(LEN(B9312:V9312))=0,"",IF(OR(OR(ISBLANK(F9312),SUM(LEN(C9312),LEN(D9312))=0),AND(NOT(E9312="Unknown"),ISBLANK(J9312)),AND(NOT(O9312="Unknown"),ISBLANK(R9312))),"Missing Information", INDEX(Table15[Entire Service Line Classification], MATCH(SUMIFS(Table15[Unique ID],Table15[System-Owned Portion],E9312,Table15[If Material Anything Other than "Lead" in Column E,Was Material Ever Previously Lead?],G9312,Table15[Customer-Owned Portion],O9312),Table15[Unique ID],0),0)))</f>
        <v/>
      </c>
      <c r="X9312"/>
    </row>
    <row r="9313" spans="2:24" x14ac:dyDescent="0.25">
      <c r="B9313" s="146"/>
      <c r="C9313" s="31"/>
      <c r="D9313" s="31"/>
      <c r="E9313" s="44"/>
      <c r="F9313" s="43"/>
      <c r="G9313" s="84"/>
      <c r="H9313" s="31"/>
      <c r="I9313" s="31"/>
      <c r="J9313" s="84"/>
      <c r="K9313" s="31"/>
      <c r="L9313" s="31"/>
      <c r="M9313" s="169"/>
      <c r="N9313" s="148"/>
      <c r="O9313" s="106"/>
      <c r="P9313" s="43"/>
      <c r="Q9313" s="31"/>
      <c r="R9313" s="84"/>
      <c r="S9313" s="31"/>
      <c r="T9313" s="31"/>
      <c r="U9313" s="169"/>
      <c r="V9313" s="150"/>
      <c r="W9313" s="141" t="str" cm="1">
        <f t="array" ref="W9313">IF(SUM(LEN(B9313:V9313))=0,"",IF(OR(OR(ISBLANK(F9313),SUM(LEN(C9313),LEN(D9313))=0),AND(NOT(E9313="Unknown"),ISBLANK(J9313)),AND(NOT(O9313="Unknown"),ISBLANK(R9313))),"Missing Information", INDEX(Table15[Entire Service Line Classification], MATCH(SUMIFS(Table15[Unique ID],Table15[System-Owned Portion],E9313,Table15[If Material Anything Other than "Lead" in Column E,Was Material Ever Previously Lead?],G9313,Table15[Customer-Owned Portion],O9313),Table15[Unique ID],0),0)))</f>
        <v/>
      </c>
      <c r="X9313"/>
    </row>
    <row r="9314" spans="2:24" x14ac:dyDescent="0.25">
      <c r="B9314" s="146"/>
      <c r="C9314" s="31"/>
      <c r="D9314" s="31"/>
      <c r="E9314" s="44"/>
      <c r="F9314" s="43"/>
      <c r="G9314" s="84"/>
      <c r="H9314" s="31"/>
      <c r="I9314" s="31"/>
      <c r="J9314" s="84"/>
      <c r="K9314" s="31"/>
      <c r="L9314" s="31"/>
      <c r="M9314" s="169"/>
      <c r="N9314" s="148"/>
      <c r="O9314" s="106"/>
      <c r="P9314" s="43"/>
      <c r="Q9314" s="31"/>
      <c r="R9314" s="84"/>
      <c r="S9314" s="31"/>
      <c r="T9314" s="31"/>
      <c r="U9314" s="169"/>
      <c r="V9314" s="150"/>
      <c r="W9314" s="141" t="str" cm="1">
        <f t="array" ref="W9314">IF(SUM(LEN(B9314:V9314))=0,"",IF(OR(OR(ISBLANK(F9314),SUM(LEN(C9314),LEN(D9314))=0),AND(NOT(E9314="Unknown"),ISBLANK(J9314)),AND(NOT(O9314="Unknown"),ISBLANK(R9314))),"Missing Information", INDEX(Table15[Entire Service Line Classification], MATCH(SUMIFS(Table15[Unique ID],Table15[System-Owned Portion],E9314,Table15[If Material Anything Other than "Lead" in Column E,Was Material Ever Previously Lead?],G9314,Table15[Customer-Owned Portion],O9314),Table15[Unique ID],0),0)))</f>
        <v/>
      </c>
      <c r="X9314"/>
    </row>
    <row r="9315" spans="2:24" x14ac:dyDescent="0.25">
      <c r="B9315" s="146"/>
      <c r="C9315" s="31"/>
      <c r="D9315" s="31"/>
      <c r="E9315" s="44"/>
      <c r="F9315" s="43"/>
      <c r="G9315" s="84"/>
      <c r="H9315" s="31"/>
      <c r="I9315" s="31"/>
      <c r="J9315" s="84"/>
      <c r="K9315" s="31"/>
      <c r="L9315" s="31"/>
      <c r="M9315" s="169"/>
      <c r="N9315" s="148"/>
      <c r="O9315" s="106"/>
      <c r="P9315" s="43"/>
      <c r="Q9315" s="31"/>
      <c r="R9315" s="84"/>
      <c r="S9315" s="31"/>
      <c r="T9315" s="31"/>
      <c r="U9315" s="169"/>
      <c r="V9315" s="150"/>
      <c r="W9315" s="141" t="str" cm="1">
        <f t="array" ref="W9315">IF(SUM(LEN(B9315:V9315))=0,"",IF(OR(OR(ISBLANK(F9315),SUM(LEN(C9315),LEN(D9315))=0),AND(NOT(E9315="Unknown"),ISBLANK(J9315)),AND(NOT(O9315="Unknown"),ISBLANK(R9315))),"Missing Information", INDEX(Table15[Entire Service Line Classification], MATCH(SUMIFS(Table15[Unique ID],Table15[System-Owned Portion],E9315,Table15[If Material Anything Other than "Lead" in Column E,Was Material Ever Previously Lead?],G9315,Table15[Customer-Owned Portion],O9315),Table15[Unique ID],0),0)))</f>
        <v/>
      </c>
      <c r="X9315"/>
    </row>
    <row r="9316" spans="2:24" x14ac:dyDescent="0.25">
      <c r="B9316" s="146"/>
      <c r="C9316" s="31"/>
      <c r="D9316" s="31"/>
      <c r="E9316" s="44"/>
      <c r="F9316" s="43"/>
      <c r="G9316" s="84"/>
      <c r="H9316" s="31"/>
      <c r="I9316" s="31"/>
      <c r="J9316" s="84"/>
      <c r="K9316" s="31"/>
      <c r="L9316" s="31"/>
      <c r="M9316" s="169"/>
      <c r="N9316" s="148"/>
      <c r="O9316" s="106"/>
      <c r="P9316" s="43"/>
      <c r="Q9316" s="31"/>
      <c r="R9316" s="84"/>
      <c r="S9316" s="31"/>
      <c r="T9316" s="31"/>
      <c r="U9316" s="169"/>
      <c r="V9316" s="150"/>
      <c r="W9316" s="141" t="str" cm="1">
        <f t="array" ref="W9316">IF(SUM(LEN(B9316:V9316))=0,"",IF(OR(OR(ISBLANK(F9316),SUM(LEN(C9316),LEN(D9316))=0),AND(NOT(E9316="Unknown"),ISBLANK(J9316)),AND(NOT(O9316="Unknown"),ISBLANK(R9316))),"Missing Information", INDEX(Table15[Entire Service Line Classification], MATCH(SUMIFS(Table15[Unique ID],Table15[System-Owned Portion],E9316,Table15[If Material Anything Other than "Lead" in Column E,Was Material Ever Previously Lead?],G9316,Table15[Customer-Owned Portion],O9316),Table15[Unique ID],0),0)))</f>
        <v/>
      </c>
      <c r="X9316"/>
    </row>
    <row r="9317" spans="2:24" x14ac:dyDescent="0.25">
      <c r="B9317" s="146"/>
      <c r="C9317" s="31"/>
      <c r="D9317" s="31"/>
      <c r="E9317" s="44"/>
      <c r="F9317" s="43"/>
      <c r="G9317" s="84"/>
      <c r="H9317" s="31"/>
      <c r="I9317" s="31"/>
      <c r="J9317" s="84"/>
      <c r="K9317" s="31"/>
      <c r="L9317" s="31"/>
      <c r="M9317" s="169"/>
      <c r="N9317" s="148"/>
      <c r="O9317" s="106"/>
      <c r="P9317" s="43"/>
      <c r="Q9317" s="31"/>
      <c r="R9317" s="84"/>
      <c r="S9317" s="31"/>
      <c r="T9317" s="31"/>
      <c r="U9317" s="169"/>
      <c r="V9317" s="150"/>
      <c r="W9317" s="141" t="str" cm="1">
        <f t="array" ref="W9317">IF(SUM(LEN(B9317:V9317))=0,"",IF(OR(OR(ISBLANK(F9317),SUM(LEN(C9317),LEN(D9317))=0),AND(NOT(E9317="Unknown"),ISBLANK(J9317)),AND(NOT(O9317="Unknown"),ISBLANK(R9317))),"Missing Information", INDEX(Table15[Entire Service Line Classification], MATCH(SUMIFS(Table15[Unique ID],Table15[System-Owned Portion],E9317,Table15[If Material Anything Other than "Lead" in Column E,Was Material Ever Previously Lead?],G9317,Table15[Customer-Owned Portion],O9317),Table15[Unique ID],0),0)))</f>
        <v/>
      </c>
      <c r="X9317"/>
    </row>
    <row r="9318" spans="2:24" x14ac:dyDescent="0.25">
      <c r="B9318" s="146"/>
      <c r="C9318" s="31"/>
      <c r="D9318" s="31"/>
      <c r="E9318" s="44"/>
      <c r="F9318" s="43"/>
      <c r="G9318" s="84"/>
      <c r="H9318" s="31"/>
      <c r="I9318" s="31"/>
      <c r="J9318" s="84"/>
      <c r="K9318" s="31"/>
      <c r="L9318" s="31"/>
      <c r="M9318" s="169"/>
      <c r="N9318" s="148"/>
      <c r="O9318" s="106"/>
      <c r="P9318" s="43"/>
      <c r="Q9318" s="31"/>
      <c r="R9318" s="84"/>
      <c r="S9318" s="31"/>
      <c r="T9318" s="31"/>
      <c r="U9318" s="169"/>
      <c r="V9318" s="150"/>
      <c r="W9318" s="141" t="str" cm="1">
        <f t="array" ref="W9318">IF(SUM(LEN(B9318:V9318))=0,"",IF(OR(OR(ISBLANK(F9318),SUM(LEN(C9318),LEN(D9318))=0),AND(NOT(E9318="Unknown"),ISBLANK(J9318)),AND(NOT(O9318="Unknown"),ISBLANK(R9318))),"Missing Information", INDEX(Table15[Entire Service Line Classification], MATCH(SUMIFS(Table15[Unique ID],Table15[System-Owned Portion],E9318,Table15[If Material Anything Other than "Lead" in Column E,Was Material Ever Previously Lead?],G9318,Table15[Customer-Owned Portion],O9318),Table15[Unique ID],0),0)))</f>
        <v/>
      </c>
      <c r="X9318"/>
    </row>
    <row r="9319" spans="2:24" x14ac:dyDescent="0.25">
      <c r="B9319" s="146"/>
      <c r="C9319" s="31"/>
      <c r="D9319" s="31"/>
      <c r="E9319" s="44"/>
      <c r="F9319" s="43"/>
      <c r="G9319" s="84"/>
      <c r="H9319" s="31"/>
      <c r="I9319" s="31"/>
      <c r="J9319" s="84"/>
      <c r="K9319" s="31"/>
      <c r="L9319" s="31"/>
      <c r="M9319" s="169"/>
      <c r="N9319" s="148"/>
      <c r="O9319" s="106"/>
      <c r="P9319" s="43"/>
      <c r="Q9319" s="31"/>
      <c r="R9319" s="84"/>
      <c r="S9319" s="31"/>
      <c r="T9319" s="31"/>
      <c r="U9319" s="169"/>
      <c r="V9319" s="150"/>
      <c r="W9319" s="141" t="str" cm="1">
        <f t="array" ref="W9319">IF(SUM(LEN(B9319:V9319))=0,"",IF(OR(OR(ISBLANK(F9319),SUM(LEN(C9319),LEN(D9319))=0),AND(NOT(E9319="Unknown"),ISBLANK(J9319)),AND(NOT(O9319="Unknown"),ISBLANK(R9319))),"Missing Information", INDEX(Table15[Entire Service Line Classification], MATCH(SUMIFS(Table15[Unique ID],Table15[System-Owned Portion],E9319,Table15[If Material Anything Other than "Lead" in Column E,Was Material Ever Previously Lead?],G9319,Table15[Customer-Owned Portion],O9319),Table15[Unique ID],0),0)))</f>
        <v/>
      </c>
      <c r="X9319"/>
    </row>
    <row r="9320" spans="2:24" x14ac:dyDescent="0.25">
      <c r="B9320" s="146"/>
      <c r="C9320" s="31"/>
      <c r="D9320" s="31"/>
      <c r="E9320" s="44"/>
      <c r="F9320" s="43"/>
      <c r="G9320" s="84"/>
      <c r="H9320" s="31"/>
      <c r="I9320" s="31"/>
      <c r="J9320" s="84"/>
      <c r="K9320" s="31"/>
      <c r="L9320" s="31"/>
      <c r="M9320" s="169"/>
      <c r="N9320" s="148"/>
      <c r="O9320" s="106"/>
      <c r="P9320" s="43"/>
      <c r="Q9320" s="31"/>
      <c r="R9320" s="84"/>
      <c r="S9320" s="31"/>
      <c r="T9320" s="31"/>
      <c r="U9320" s="169"/>
      <c r="V9320" s="150"/>
      <c r="W9320" s="141" t="str" cm="1">
        <f t="array" ref="W9320">IF(SUM(LEN(B9320:V9320))=0,"",IF(OR(OR(ISBLANK(F9320),SUM(LEN(C9320),LEN(D9320))=0),AND(NOT(E9320="Unknown"),ISBLANK(J9320)),AND(NOT(O9320="Unknown"),ISBLANK(R9320))),"Missing Information", INDEX(Table15[Entire Service Line Classification], MATCH(SUMIFS(Table15[Unique ID],Table15[System-Owned Portion],E9320,Table15[If Material Anything Other than "Lead" in Column E,Was Material Ever Previously Lead?],G9320,Table15[Customer-Owned Portion],O9320),Table15[Unique ID],0),0)))</f>
        <v/>
      </c>
      <c r="X9320"/>
    </row>
    <row r="9321" spans="2:24" x14ac:dyDescent="0.25">
      <c r="B9321" s="146"/>
      <c r="C9321" s="31"/>
      <c r="D9321" s="31"/>
      <c r="E9321" s="44"/>
      <c r="F9321" s="43"/>
      <c r="G9321" s="84"/>
      <c r="H9321" s="31"/>
      <c r="I9321" s="31"/>
      <c r="J9321" s="84"/>
      <c r="K9321" s="31"/>
      <c r="L9321" s="31"/>
      <c r="M9321" s="169"/>
      <c r="N9321" s="148"/>
      <c r="O9321" s="106"/>
      <c r="P9321" s="43"/>
      <c r="Q9321" s="31"/>
      <c r="R9321" s="84"/>
      <c r="S9321" s="31"/>
      <c r="T9321" s="31"/>
      <c r="U9321" s="169"/>
      <c r="V9321" s="150"/>
      <c r="W9321" s="141" t="str" cm="1">
        <f t="array" ref="W9321">IF(SUM(LEN(B9321:V9321))=0,"",IF(OR(OR(ISBLANK(F9321),SUM(LEN(C9321),LEN(D9321))=0),AND(NOT(E9321="Unknown"),ISBLANK(J9321)),AND(NOT(O9321="Unknown"),ISBLANK(R9321))),"Missing Information", INDEX(Table15[Entire Service Line Classification], MATCH(SUMIFS(Table15[Unique ID],Table15[System-Owned Portion],E9321,Table15[If Material Anything Other than "Lead" in Column E,Was Material Ever Previously Lead?],G9321,Table15[Customer-Owned Portion],O9321),Table15[Unique ID],0),0)))</f>
        <v/>
      </c>
      <c r="X9321"/>
    </row>
    <row r="9322" spans="2:24" x14ac:dyDescent="0.25">
      <c r="B9322" s="146"/>
      <c r="C9322" s="31"/>
      <c r="D9322" s="31"/>
      <c r="E9322" s="44"/>
      <c r="F9322" s="43"/>
      <c r="G9322" s="84"/>
      <c r="H9322" s="31"/>
      <c r="I9322" s="31"/>
      <c r="J9322" s="84"/>
      <c r="K9322" s="31"/>
      <c r="L9322" s="31"/>
      <c r="M9322" s="169"/>
      <c r="N9322" s="148"/>
      <c r="O9322" s="106"/>
      <c r="P9322" s="43"/>
      <c r="Q9322" s="31"/>
      <c r="R9322" s="84"/>
      <c r="S9322" s="31"/>
      <c r="T9322" s="31"/>
      <c r="U9322" s="169"/>
      <c r="V9322" s="150"/>
      <c r="W9322" s="141" t="str" cm="1">
        <f t="array" ref="W9322">IF(SUM(LEN(B9322:V9322))=0,"",IF(OR(OR(ISBLANK(F9322),SUM(LEN(C9322),LEN(D9322))=0),AND(NOT(E9322="Unknown"),ISBLANK(J9322)),AND(NOT(O9322="Unknown"),ISBLANK(R9322))),"Missing Information", INDEX(Table15[Entire Service Line Classification], MATCH(SUMIFS(Table15[Unique ID],Table15[System-Owned Portion],E9322,Table15[If Material Anything Other than "Lead" in Column E,Was Material Ever Previously Lead?],G9322,Table15[Customer-Owned Portion],O9322),Table15[Unique ID],0),0)))</f>
        <v/>
      </c>
      <c r="X9322"/>
    </row>
    <row r="9323" spans="2:24" x14ac:dyDescent="0.25">
      <c r="B9323" s="146"/>
      <c r="C9323" s="31"/>
      <c r="D9323" s="31"/>
      <c r="E9323" s="44"/>
      <c r="F9323" s="43"/>
      <c r="G9323" s="84"/>
      <c r="H9323" s="31"/>
      <c r="I9323" s="31"/>
      <c r="J9323" s="84"/>
      <c r="K9323" s="31"/>
      <c r="L9323" s="31"/>
      <c r="M9323" s="169"/>
      <c r="N9323" s="148"/>
      <c r="O9323" s="106"/>
      <c r="P9323" s="43"/>
      <c r="Q9323" s="31"/>
      <c r="R9323" s="84"/>
      <c r="S9323" s="31"/>
      <c r="T9323" s="31"/>
      <c r="U9323" s="169"/>
      <c r="V9323" s="150"/>
      <c r="W9323" s="141" t="str" cm="1">
        <f t="array" ref="W9323">IF(SUM(LEN(B9323:V9323))=0,"",IF(OR(OR(ISBLANK(F9323),SUM(LEN(C9323),LEN(D9323))=0),AND(NOT(E9323="Unknown"),ISBLANK(J9323)),AND(NOT(O9323="Unknown"),ISBLANK(R9323))),"Missing Information", INDEX(Table15[Entire Service Line Classification], MATCH(SUMIFS(Table15[Unique ID],Table15[System-Owned Portion],E9323,Table15[If Material Anything Other than "Lead" in Column E,Was Material Ever Previously Lead?],G9323,Table15[Customer-Owned Portion],O9323),Table15[Unique ID],0),0)))</f>
        <v/>
      </c>
      <c r="X9323"/>
    </row>
    <row r="9324" spans="2:24" x14ac:dyDescent="0.25">
      <c r="B9324" s="146"/>
      <c r="C9324" s="31"/>
      <c r="D9324" s="31"/>
      <c r="E9324" s="44"/>
      <c r="F9324" s="43"/>
      <c r="G9324" s="84"/>
      <c r="H9324" s="31"/>
      <c r="I9324" s="31"/>
      <c r="J9324" s="84"/>
      <c r="K9324" s="31"/>
      <c r="L9324" s="31"/>
      <c r="M9324" s="169"/>
      <c r="N9324" s="148"/>
      <c r="O9324" s="106"/>
      <c r="P9324" s="43"/>
      <c r="Q9324" s="31"/>
      <c r="R9324" s="84"/>
      <c r="S9324" s="31"/>
      <c r="T9324" s="31"/>
      <c r="U9324" s="169"/>
      <c r="V9324" s="150"/>
      <c r="W9324" s="141" t="str" cm="1">
        <f t="array" ref="W9324">IF(SUM(LEN(B9324:V9324))=0,"",IF(OR(OR(ISBLANK(F9324),SUM(LEN(C9324),LEN(D9324))=0),AND(NOT(E9324="Unknown"),ISBLANK(J9324)),AND(NOT(O9324="Unknown"),ISBLANK(R9324))),"Missing Information", INDEX(Table15[Entire Service Line Classification], MATCH(SUMIFS(Table15[Unique ID],Table15[System-Owned Portion],E9324,Table15[If Material Anything Other than "Lead" in Column E,Was Material Ever Previously Lead?],G9324,Table15[Customer-Owned Portion],O9324),Table15[Unique ID],0),0)))</f>
        <v/>
      </c>
      <c r="X9324"/>
    </row>
    <row r="9325" spans="2:24" x14ac:dyDescent="0.25">
      <c r="B9325" s="146"/>
      <c r="C9325" s="31"/>
      <c r="D9325" s="31"/>
      <c r="E9325" s="44"/>
      <c r="F9325" s="43"/>
      <c r="G9325" s="84"/>
      <c r="H9325" s="31"/>
      <c r="I9325" s="31"/>
      <c r="J9325" s="84"/>
      <c r="K9325" s="31"/>
      <c r="L9325" s="31"/>
      <c r="M9325" s="169"/>
      <c r="N9325" s="148"/>
      <c r="O9325" s="106"/>
      <c r="P9325" s="43"/>
      <c r="Q9325" s="31"/>
      <c r="R9325" s="84"/>
      <c r="S9325" s="31"/>
      <c r="T9325" s="31"/>
      <c r="U9325" s="169"/>
      <c r="V9325" s="150"/>
      <c r="W9325" s="141" t="str" cm="1">
        <f t="array" ref="W9325">IF(SUM(LEN(B9325:V9325))=0,"",IF(OR(OR(ISBLANK(F9325),SUM(LEN(C9325),LEN(D9325))=0),AND(NOT(E9325="Unknown"),ISBLANK(J9325)),AND(NOT(O9325="Unknown"),ISBLANK(R9325))),"Missing Information", INDEX(Table15[Entire Service Line Classification], MATCH(SUMIFS(Table15[Unique ID],Table15[System-Owned Portion],E9325,Table15[If Material Anything Other than "Lead" in Column E,Was Material Ever Previously Lead?],G9325,Table15[Customer-Owned Portion],O9325),Table15[Unique ID],0),0)))</f>
        <v/>
      </c>
      <c r="X9325"/>
    </row>
    <row r="9326" spans="2:24" x14ac:dyDescent="0.25">
      <c r="B9326" s="146"/>
      <c r="C9326" s="31"/>
      <c r="D9326" s="31"/>
      <c r="E9326" s="44"/>
      <c r="F9326" s="43"/>
      <c r="G9326" s="84"/>
      <c r="H9326" s="31"/>
      <c r="I9326" s="31"/>
      <c r="J9326" s="84"/>
      <c r="K9326" s="31"/>
      <c r="L9326" s="31"/>
      <c r="M9326" s="169"/>
      <c r="N9326" s="148"/>
      <c r="O9326" s="106"/>
      <c r="P9326" s="43"/>
      <c r="Q9326" s="31"/>
      <c r="R9326" s="84"/>
      <c r="S9326" s="31"/>
      <c r="T9326" s="31"/>
      <c r="U9326" s="169"/>
      <c r="V9326" s="150"/>
      <c r="W9326" s="141" t="str" cm="1">
        <f t="array" ref="W9326">IF(SUM(LEN(B9326:V9326))=0,"",IF(OR(OR(ISBLANK(F9326),SUM(LEN(C9326),LEN(D9326))=0),AND(NOT(E9326="Unknown"),ISBLANK(J9326)),AND(NOT(O9326="Unknown"),ISBLANK(R9326))),"Missing Information", INDEX(Table15[Entire Service Line Classification], MATCH(SUMIFS(Table15[Unique ID],Table15[System-Owned Portion],E9326,Table15[If Material Anything Other than "Lead" in Column E,Was Material Ever Previously Lead?],G9326,Table15[Customer-Owned Portion],O9326),Table15[Unique ID],0),0)))</f>
        <v/>
      </c>
      <c r="X9326"/>
    </row>
    <row r="9327" spans="2:24" x14ac:dyDescent="0.25">
      <c r="B9327" s="146"/>
      <c r="C9327" s="31"/>
      <c r="D9327" s="31"/>
      <c r="E9327" s="44"/>
      <c r="F9327" s="43"/>
      <c r="G9327" s="84"/>
      <c r="H9327" s="31"/>
      <c r="I9327" s="31"/>
      <c r="J9327" s="84"/>
      <c r="K9327" s="31"/>
      <c r="L9327" s="31"/>
      <c r="M9327" s="169"/>
      <c r="N9327" s="148"/>
      <c r="O9327" s="106"/>
      <c r="P9327" s="43"/>
      <c r="Q9327" s="31"/>
      <c r="R9327" s="84"/>
      <c r="S9327" s="31"/>
      <c r="T9327" s="31"/>
      <c r="U9327" s="169"/>
      <c r="V9327" s="150"/>
      <c r="W9327" s="141" t="str" cm="1">
        <f t="array" ref="W9327">IF(SUM(LEN(B9327:V9327))=0,"",IF(OR(OR(ISBLANK(F9327),SUM(LEN(C9327),LEN(D9327))=0),AND(NOT(E9327="Unknown"),ISBLANK(J9327)),AND(NOT(O9327="Unknown"),ISBLANK(R9327))),"Missing Information", INDEX(Table15[Entire Service Line Classification], MATCH(SUMIFS(Table15[Unique ID],Table15[System-Owned Portion],E9327,Table15[If Material Anything Other than "Lead" in Column E,Was Material Ever Previously Lead?],G9327,Table15[Customer-Owned Portion],O9327),Table15[Unique ID],0),0)))</f>
        <v/>
      </c>
      <c r="X9327"/>
    </row>
    <row r="9328" spans="2:24" x14ac:dyDescent="0.25">
      <c r="B9328" s="146"/>
      <c r="C9328" s="31"/>
      <c r="D9328" s="31"/>
      <c r="E9328" s="44"/>
      <c r="F9328" s="43"/>
      <c r="G9328" s="84"/>
      <c r="H9328" s="31"/>
      <c r="I9328" s="31"/>
      <c r="J9328" s="84"/>
      <c r="K9328" s="31"/>
      <c r="L9328" s="31"/>
      <c r="M9328" s="169"/>
      <c r="N9328" s="148"/>
      <c r="O9328" s="106"/>
      <c r="P9328" s="43"/>
      <c r="Q9328" s="31"/>
      <c r="R9328" s="84"/>
      <c r="S9328" s="31"/>
      <c r="T9328" s="31"/>
      <c r="U9328" s="169"/>
      <c r="V9328" s="150"/>
      <c r="W9328" s="141" t="str" cm="1">
        <f t="array" ref="W9328">IF(SUM(LEN(B9328:V9328))=0,"",IF(OR(OR(ISBLANK(F9328),SUM(LEN(C9328),LEN(D9328))=0),AND(NOT(E9328="Unknown"),ISBLANK(J9328)),AND(NOT(O9328="Unknown"),ISBLANK(R9328))),"Missing Information", INDEX(Table15[Entire Service Line Classification], MATCH(SUMIFS(Table15[Unique ID],Table15[System-Owned Portion],E9328,Table15[If Material Anything Other than "Lead" in Column E,Was Material Ever Previously Lead?],G9328,Table15[Customer-Owned Portion],O9328),Table15[Unique ID],0),0)))</f>
        <v/>
      </c>
      <c r="X9328"/>
    </row>
    <row r="9329" spans="2:24" x14ac:dyDescent="0.25">
      <c r="B9329" s="146"/>
      <c r="C9329" s="31"/>
      <c r="D9329" s="31"/>
      <c r="E9329" s="44"/>
      <c r="F9329" s="43"/>
      <c r="G9329" s="84"/>
      <c r="H9329" s="31"/>
      <c r="I9329" s="31"/>
      <c r="J9329" s="84"/>
      <c r="K9329" s="31"/>
      <c r="L9329" s="31"/>
      <c r="M9329" s="169"/>
      <c r="N9329" s="148"/>
      <c r="O9329" s="106"/>
      <c r="P9329" s="43"/>
      <c r="Q9329" s="31"/>
      <c r="R9329" s="84"/>
      <c r="S9329" s="31"/>
      <c r="T9329" s="31"/>
      <c r="U9329" s="169"/>
      <c r="V9329" s="150"/>
      <c r="W9329" s="141" t="str" cm="1">
        <f t="array" ref="W9329">IF(SUM(LEN(B9329:V9329))=0,"",IF(OR(OR(ISBLANK(F9329),SUM(LEN(C9329),LEN(D9329))=0),AND(NOT(E9329="Unknown"),ISBLANK(J9329)),AND(NOT(O9329="Unknown"),ISBLANK(R9329))),"Missing Information", INDEX(Table15[Entire Service Line Classification], MATCH(SUMIFS(Table15[Unique ID],Table15[System-Owned Portion],E9329,Table15[If Material Anything Other than "Lead" in Column E,Was Material Ever Previously Lead?],G9329,Table15[Customer-Owned Portion],O9329),Table15[Unique ID],0),0)))</f>
        <v/>
      </c>
      <c r="X9329"/>
    </row>
    <row r="9330" spans="2:24" x14ac:dyDescent="0.25">
      <c r="B9330" s="146"/>
      <c r="C9330" s="31"/>
      <c r="D9330" s="31"/>
      <c r="E9330" s="44"/>
      <c r="F9330" s="43"/>
      <c r="G9330" s="84"/>
      <c r="H9330" s="31"/>
      <c r="I9330" s="31"/>
      <c r="J9330" s="84"/>
      <c r="K9330" s="31"/>
      <c r="L9330" s="31"/>
      <c r="M9330" s="169"/>
      <c r="N9330" s="148"/>
      <c r="O9330" s="106"/>
      <c r="P9330" s="43"/>
      <c r="Q9330" s="31"/>
      <c r="R9330" s="84"/>
      <c r="S9330" s="31"/>
      <c r="T9330" s="31"/>
      <c r="U9330" s="169"/>
      <c r="V9330" s="150"/>
      <c r="W9330" s="141" t="str" cm="1">
        <f t="array" ref="W9330">IF(SUM(LEN(B9330:V9330))=0,"",IF(OR(OR(ISBLANK(F9330),SUM(LEN(C9330),LEN(D9330))=0),AND(NOT(E9330="Unknown"),ISBLANK(J9330)),AND(NOT(O9330="Unknown"),ISBLANK(R9330))),"Missing Information", INDEX(Table15[Entire Service Line Classification], MATCH(SUMIFS(Table15[Unique ID],Table15[System-Owned Portion],E9330,Table15[If Material Anything Other than "Lead" in Column E,Was Material Ever Previously Lead?],G9330,Table15[Customer-Owned Portion],O9330),Table15[Unique ID],0),0)))</f>
        <v/>
      </c>
      <c r="X9330"/>
    </row>
    <row r="9331" spans="2:24" x14ac:dyDescent="0.25">
      <c r="B9331" s="146"/>
      <c r="C9331" s="31"/>
      <c r="D9331" s="31"/>
      <c r="E9331" s="44"/>
      <c r="F9331" s="43"/>
      <c r="G9331" s="84"/>
      <c r="H9331" s="31"/>
      <c r="I9331" s="31"/>
      <c r="J9331" s="84"/>
      <c r="K9331" s="31"/>
      <c r="L9331" s="31"/>
      <c r="M9331" s="169"/>
      <c r="N9331" s="148"/>
      <c r="O9331" s="106"/>
      <c r="P9331" s="43"/>
      <c r="Q9331" s="31"/>
      <c r="R9331" s="84"/>
      <c r="S9331" s="31"/>
      <c r="T9331" s="31"/>
      <c r="U9331" s="169"/>
      <c r="V9331" s="150"/>
      <c r="W9331" s="141" t="str" cm="1">
        <f t="array" ref="W9331">IF(SUM(LEN(B9331:V9331))=0,"",IF(OR(OR(ISBLANK(F9331),SUM(LEN(C9331),LEN(D9331))=0),AND(NOT(E9331="Unknown"),ISBLANK(J9331)),AND(NOT(O9331="Unknown"),ISBLANK(R9331))),"Missing Information", INDEX(Table15[Entire Service Line Classification], MATCH(SUMIFS(Table15[Unique ID],Table15[System-Owned Portion],E9331,Table15[If Material Anything Other than "Lead" in Column E,Was Material Ever Previously Lead?],G9331,Table15[Customer-Owned Portion],O9331),Table15[Unique ID],0),0)))</f>
        <v/>
      </c>
      <c r="X9331"/>
    </row>
    <row r="9332" spans="2:24" x14ac:dyDescent="0.25">
      <c r="B9332" s="146"/>
      <c r="C9332" s="31"/>
      <c r="D9332" s="31"/>
      <c r="E9332" s="44"/>
      <c r="F9332" s="43"/>
      <c r="G9332" s="84"/>
      <c r="H9332" s="31"/>
      <c r="I9332" s="31"/>
      <c r="J9332" s="84"/>
      <c r="K9332" s="31"/>
      <c r="L9332" s="31"/>
      <c r="M9332" s="169"/>
      <c r="N9332" s="148"/>
      <c r="O9332" s="106"/>
      <c r="P9332" s="43"/>
      <c r="Q9332" s="31"/>
      <c r="R9332" s="84"/>
      <c r="S9332" s="31"/>
      <c r="T9332" s="31"/>
      <c r="U9332" s="169"/>
      <c r="V9332" s="150"/>
      <c r="W9332" s="141" t="str" cm="1">
        <f t="array" ref="W9332">IF(SUM(LEN(B9332:V9332))=0,"",IF(OR(OR(ISBLANK(F9332),SUM(LEN(C9332),LEN(D9332))=0),AND(NOT(E9332="Unknown"),ISBLANK(J9332)),AND(NOT(O9332="Unknown"),ISBLANK(R9332))),"Missing Information", INDEX(Table15[Entire Service Line Classification], MATCH(SUMIFS(Table15[Unique ID],Table15[System-Owned Portion],E9332,Table15[If Material Anything Other than "Lead" in Column E,Was Material Ever Previously Lead?],G9332,Table15[Customer-Owned Portion],O9332),Table15[Unique ID],0),0)))</f>
        <v/>
      </c>
      <c r="X9332"/>
    </row>
    <row r="9333" spans="2:24" x14ac:dyDescent="0.25">
      <c r="B9333" s="146"/>
      <c r="C9333" s="31"/>
      <c r="D9333" s="31"/>
      <c r="E9333" s="44"/>
      <c r="F9333" s="43"/>
      <c r="G9333" s="84"/>
      <c r="H9333" s="31"/>
      <c r="I9333" s="31"/>
      <c r="J9333" s="84"/>
      <c r="K9333" s="31"/>
      <c r="L9333" s="31"/>
      <c r="M9333" s="169"/>
      <c r="N9333" s="148"/>
      <c r="O9333" s="106"/>
      <c r="P9333" s="43"/>
      <c r="Q9333" s="31"/>
      <c r="R9333" s="84"/>
      <c r="S9333" s="31"/>
      <c r="T9333" s="31"/>
      <c r="U9333" s="169"/>
      <c r="V9333" s="150"/>
      <c r="W9333" s="141" t="str" cm="1">
        <f t="array" ref="W9333">IF(SUM(LEN(B9333:V9333))=0,"",IF(OR(OR(ISBLANK(F9333),SUM(LEN(C9333),LEN(D9333))=0),AND(NOT(E9333="Unknown"),ISBLANK(J9333)),AND(NOT(O9333="Unknown"),ISBLANK(R9333))),"Missing Information", INDEX(Table15[Entire Service Line Classification], MATCH(SUMIFS(Table15[Unique ID],Table15[System-Owned Portion],E9333,Table15[If Material Anything Other than "Lead" in Column E,Was Material Ever Previously Lead?],G9333,Table15[Customer-Owned Portion],O9333),Table15[Unique ID],0),0)))</f>
        <v/>
      </c>
      <c r="X9333"/>
    </row>
    <row r="9334" spans="2:24" x14ac:dyDescent="0.25">
      <c r="B9334" s="146"/>
      <c r="C9334" s="31"/>
      <c r="D9334" s="31"/>
      <c r="E9334" s="44"/>
      <c r="F9334" s="43"/>
      <c r="G9334" s="84"/>
      <c r="H9334" s="31"/>
      <c r="I9334" s="31"/>
      <c r="J9334" s="84"/>
      <c r="K9334" s="31"/>
      <c r="L9334" s="31"/>
      <c r="M9334" s="169"/>
      <c r="N9334" s="148"/>
      <c r="O9334" s="106"/>
      <c r="P9334" s="43"/>
      <c r="Q9334" s="31"/>
      <c r="R9334" s="84"/>
      <c r="S9334" s="31"/>
      <c r="T9334" s="31"/>
      <c r="U9334" s="169"/>
      <c r="V9334" s="150"/>
      <c r="W9334" s="141" t="str" cm="1">
        <f t="array" ref="W9334">IF(SUM(LEN(B9334:V9334))=0,"",IF(OR(OR(ISBLANK(F9334),SUM(LEN(C9334),LEN(D9334))=0),AND(NOT(E9334="Unknown"),ISBLANK(J9334)),AND(NOT(O9334="Unknown"),ISBLANK(R9334))),"Missing Information", INDEX(Table15[Entire Service Line Classification], MATCH(SUMIFS(Table15[Unique ID],Table15[System-Owned Portion],E9334,Table15[If Material Anything Other than "Lead" in Column E,Was Material Ever Previously Lead?],G9334,Table15[Customer-Owned Portion],O9334),Table15[Unique ID],0),0)))</f>
        <v/>
      </c>
      <c r="X9334"/>
    </row>
    <row r="9335" spans="2:24" x14ac:dyDescent="0.25">
      <c r="B9335" s="146"/>
      <c r="C9335" s="31"/>
      <c r="D9335" s="31"/>
      <c r="E9335" s="44"/>
      <c r="F9335" s="43"/>
      <c r="G9335" s="84"/>
      <c r="H9335" s="31"/>
      <c r="I9335" s="31"/>
      <c r="J9335" s="84"/>
      <c r="K9335" s="31"/>
      <c r="L9335" s="31"/>
      <c r="M9335" s="169"/>
      <c r="N9335" s="148"/>
      <c r="O9335" s="106"/>
      <c r="P9335" s="43"/>
      <c r="Q9335" s="31"/>
      <c r="R9335" s="84"/>
      <c r="S9335" s="31"/>
      <c r="T9335" s="31"/>
      <c r="U9335" s="169"/>
      <c r="V9335" s="150"/>
      <c r="W9335" s="141" t="str" cm="1">
        <f t="array" ref="W9335">IF(SUM(LEN(B9335:V9335))=0,"",IF(OR(OR(ISBLANK(F9335),SUM(LEN(C9335),LEN(D9335))=0),AND(NOT(E9335="Unknown"),ISBLANK(J9335)),AND(NOT(O9335="Unknown"),ISBLANK(R9335))),"Missing Information", INDEX(Table15[Entire Service Line Classification], MATCH(SUMIFS(Table15[Unique ID],Table15[System-Owned Portion],E9335,Table15[If Material Anything Other than "Lead" in Column E,Was Material Ever Previously Lead?],G9335,Table15[Customer-Owned Portion],O9335),Table15[Unique ID],0),0)))</f>
        <v/>
      </c>
      <c r="X9335"/>
    </row>
    <row r="9336" spans="2:24" x14ac:dyDescent="0.25">
      <c r="B9336" s="146"/>
      <c r="C9336" s="31"/>
      <c r="D9336" s="31"/>
      <c r="E9336" s="44"/>
      <c r="F9336" s="43"/>
      <c r="G9336" s="84"/>
      <c r="H9336" s="31"/>
      <c r="I9336" s="31"/>
      <c r="J9336" s="84"/>
      <c r="K9336" s="31"/>
      <c r="L9336" s="31"/>
      <c r="M9336" s="169"/>
      <c r="N9336" s="148"/>
      <c r="O9336" s="106"/>
      <c r="P9336" s="43"/>
      <c r="Q9336" s="31"/>
      <c r="R9336" s="84"/>
      <c r="S9336" s="31"/>
      <c r="T9336" s="31"/>
      <c r="U9336" s="169"/>
      <c r="V9336" s="150"/>
      <c r="W9336" s="141" t="str" cm="1">
        <f t="array" ref="W9336">IF(SUM(LEN(B9336:V9336))=0,"",IF(OR(OR(ISBLANK(F9336),SUM(LEN(C9336),LEN(D9336))=0),AND(NOT(E9336="Unknown"),ISBLANK(J9336)),AND(NOT(O9336="Unknown"),ISBLANK(R9336))),"Missing Information", INDEX(Table15[Entire Service Line Classification], MATCH(SUMIFS(Table15[Unique ID],Table15[System-Owned Portion],E9336,Table15[If Material Anything Other than "Lead" in Column E,Was Material Ever Previously Lead?],G9336,Table15[Customer-Owned Portion],O9336),Table15[Unique ID],0),0)))</f>
        <v/>
      </c>
      <c r="X9336"/>
    </row>
    <row r="9337" spans="2:24" x14ac:dyDescent="0.25">
      <c r="B9337" s="146"/>
      <c r="C9337" s="31"/>
      <c r="D9337" s="31"/>
      <c r="E9337" s="44"/>
      <c r="F9337" s="43"/>
      <c r="G9337" s="84"/>
      <c r="H9337" s="31"/>
      <c r="I9337" s="31"/>
      <c r="J9337" s="84"/>
      <c r="K9337" s="31"/>
      <c r="L9337" s="31"/>
      <c r="M9337" s="169"/>
      <c r="N9337" s="148"/>
      <c r="O9337" s="106"/>
      <c r="P9337" s="43"/>
      <c r="Q9337" s="31"/>
      <c r="R9337" s="84"/>
      <c r="S9337" s="31"/>
      <c r="T9337" s="31"/>
      <c r="U9337" s="169"/>
      <c r="V9337" s="150"/>
      <c r="W9337" s="141" t="str" cm="1">
        <f t="array" ref="W9337">IF(SUM(LEN(B9337:V9337))=0,"",IF(OR(OR(ISBLANK(F9337),SUM(LEN(C9337),LEN(D9337))=0),AND(NOT(E9337="Unknown"),ISBLANK(J9337)),AND(NOT(O9337="Unknown"),ISBLANK(R9337))),"Missing Information", INDEX(Table15[Entire Service Line Classification], MATCH(SUMIFS(Table15[Unique ID],Table15[System-Owned Portion],E9337,Table15[If Material Anything Other than "Lead" in Column E,Was Material Ever Previously Lead?],G9337,Table15[Customer-Owned Portion],O9337),Table15[Unique ID],0),0)))</f>
        <v/>
      </c>
      <c r="X9337"/>
    </row>
    <row r="9338" spans="2:24" x14ac:dyDescent="0.25">
      <c r="B9338" s="146"/>
      <c r="C9338" s="31"/>
      <c r="D9338" s="31"/>
      <c r="E9338" s="44"/>
      <c r="F9338" s="43"/>
      <c r="G9338" s="84"/>
      <c r="H9338" s="31"/>
      <c r="I9338" s="31"/>
      <c r="J9338" s="84"/>
      <c r="K9338" s="31"/>
      <c r="L9338" s="31"/>
      <c r="M9338" s="169"/>
      <c r="N9338" s="148"/>
      <c r="O9338" s="106"/>
      <c r="P9338" s="43"/>
      <c r="Q9338" s="31"/>
      <c r="R9338" s="84"/>
      <c r="S9338" s="31"/>
      <c r="T9338" s="31"/>
      <c r="U9338" s="169"/>
      <c r="V9338" s="150"/>
      <c r="W9338" s="141" t="str" cm="1">
        <f t="array" ref="W9338">IF(SUM(LEN(B9338:V9338))=0,"",IF(OR(OR(ISBLANK(F9338),SUM(LEN(C9338),LEN(D9338))=0),AND(NOT(E9338="Unknown"),ISBLANK(J9338)),AND(NOT(O9338="Unknown"),ISBLANK(R9338))),"Missing Information", INDEX(Table15[Entire Service Line Classification], MATCH(SUMIFS(Table15[Unique ID],Table15[System-Owned Portion],E9338,Table15[If Material Anything Other than "Lead" in Column E,Was Material Ever Previously Lead?],G9338,Table15[Customer-Owned Portion],O9338),Table15[Unique ID],0),0)))</f>
        <v/>
      </c>
      <c r="X9338"/>
    </row>
    <row r="9339" spans="2:24" x14ac:dyDescent="0.25">
      <c r="B9339" s="146"/>
      <c r="C9339" s="31"/>
      <c r="D9339" s="31"/>
      <c r="E9339" s="44"/>
      <c r="F9339" s="43"/>
      <c r="G9339" s="84"/>
      <c r="H9339" s="31"/>
      <c r="I9339" s="31"/>
      <c r="J9339" s="84"/>
      <c r="K9339" s="31"/>
      <c r="L9339" s="31"/>
      <c r="M9339" s="169"/>
      <c r="N9339" s="148"/>
      <c r="O9339" s="106"/>
      <c r="P9339" s="43"/>
      <c r="Q9339" s="31"/>
      <c r="R9339" s="84"/>
      <c r="S9339" s="31"/>
      <c r="T9339" s="31"/>
      <c r="U9339" s="169"/>
      <c r="V9339" s="150"/>
      <c r="W9339" s="141" t="str" cm="1">
        <f t="array" ref="W9339">IF(SUM(LEN(B9339:V9339))=0,"",IF(OR(OR(ISBLANK(F9339),SUM(LEN(C9339),LEN(D9339))=0),AND(NOT(E9339="Unknown"),ISBLANK(J9339)),AND(NOT(O9339="Unknown"),ISBLANK(R9339))),"Missing Information", INDEX(Table15[Entire Service Line Classification], MATCH(SUMIFS(Table15[Unique ID],Table15[System-Owned Portion],E9339,Table15[If Material Anything Other than "Lead" in Column E,Was Material Ever Previously Lead?],G9339,Table15[Customer-Owned Portion],O9339),Table15[Unique ID],0),0)))</f>
        <v/>
      </c>
      <c r="X9339"/>
    </row>
    <row r="9340" spans="2:24" x14ac:dyDescent="0.25">
      <c r="B9340" s="146"/>
      <c r="C9340" s="31"/>
      <c r="D9340" s="31"/>
      <c r="E9340" s="44"/>
      <c r="F9340" s="43"/>
      <c r="G9340" s="84"/>
      <c r="H9340" s="31"/>
      <c r="I9340" s="31"/>
      <c r="J9340" s="84"/>
      <c r="K9340" s="31"/>
      <c r="L9340" s="31"/>
      <c r="M9340" s="169"/>
      <c r="N9340" s="148"/>
      <c r="O9340" s="106"/>
      <c r="P9340" s="43"/>
      <c r="Q9340" s="31"/>
      <c r="R9340" s="84"/>
      <c r="S9340" s="31"/>
      <c r="T9340" s="31"/>
      <c r="U9340" s="169"/>
      <c r="V9340" s="150"/>
      <c r="W9340" s="141" t="str" cm="1">
        <f t="array" ref="W9340">IF(SUM(LEN(B9340:V9340))=0,"",IF(OR(OR(ISBLANK(F9340),SUM(LEN(C9340),LEN(D9340))=0),AND(NOT(E9340="Unknown"),ISBLANK(J9340)),AND(NOT(O9340="Unknown"),ISBLANK(R9340))),"Missing Information", INDEX(Table15[Entire Service Line Classification], MATCH(SUMIFS(Table15[Unique ID],Table15[System-Owned Portion],E9340,Table15[If Material Anything Other than "Lead" in Column E,Was Material Ever Previously Lead?],G9340,Table15[Customer-Owned Portion],O9340),Table15[Unique ID],0),0)))</f>
        <v/>
      </c>
      <c r="X9340"/>
    </row>
    <row r="9341" spans="2:24" x14ac:dyDescent="0.25">
      <c r="B9341" s="146"/>
      <c r="C9341" s="31"/>
      <c r="D9341" s="31"/>
      <c r="E9341" s="44"/>
      <c r="F9341" s="43"/>
      <c r="G9341" s="84"/>
      <c r="H9341" s="31"/>
      <c r="I9341" s="31"/>
      <c r="J9341" s="84"/>
      <c r="K9341" s="31"/>
      <c r="L9341" s="31"/>
      <c r="M9341" s="169"/>
      <c r="N9341" s="148"/>
      <c r="O9341" s="106"/>
      <c r="P9341" s="43"/>
      <c r="Q9341" s="31"/>
      <c r="R9341" s="84"/>
      <c r="S9341" s="31"/>
      <c r="T9341" s="31"/>
      <c r="U9341" s="169"/>
      <c r="V9341" s="150"/>
      <c r="W9341" s="141" t="str" cm="1">
        <f t="array" ref="W9341">IF(SUM(LEN(B9341:V9341))=0,"",IF(OR(OR(ISBLANK(F9341),SUM(LEN(C9341),LEN(D9341))=0),AND(NOT(E9341="Unknown"),ISBLANK(J9341)),AND(NOT(O9341="Unknown"),ISBLANK(R9341))),"Missing Information", INDEX(Table15[Entire Service Line Classification], MATCH(SUMIFS(Table15[Unique ID],Table15[System-Owned Portion],E9341,Table15[If Material Anything Other than "Lead" in Column E,Was Material Ever Previously Lead?],G9341,Table15[Customer-Owned Portion],O9341),Table15[Unique ID],0),0)))</f>
        <v/>
      </c>
      <c r="X9341"/>
    </row>
    <row r="9342" spans="2:24" x14ac:dyDescent="0.25">
      <c r="B9342" s="146"/>
      <c r="C9342" s="31"/>
      <c r="D9342" s="31"/>
      <c r="E9342" s="44"/>
      <c r="F9342" s="43"/>
      <c r="G9342" s="84"/>
      <c r="H9342" s="31"/>
      <c r="I9342" s="31"/>
      <c r="J9342" s="84"/>
      <c r="K9342" s="31"/>
      <c r="L9342" s="31"/>
      <c r="M9342" s="169"/>
      <c r="N9342" s="148"/>
      <c r="O9342" s="106"/>
      <c r="P9342" s="43"/>
      <c r="Q9342" s="31"/>
      <c r="R9342" s="84"/>
      <c r="S9342" s="31"/>
      <c r="T9342" s="31"/>
      <c r="U9342" s="169"/>
      <c r="V9342" s="150"/>
      <c r="W9342" s="141" t="str" cm="1">
        <f t="array" ref="W9342">IF(SUM(LEN(B9342:V9342))=0,"",IF(OR(OR(ISBLANK(F9342),SUM(LEN(C9342),LEN(D9342))=0),AND(NOT(E9342="Unknown"),ISBLANK(J9342)),AND(NOT(O9342="Unknown"),ISBLANK(R9342))),"Missing Information", INDEX(Table15[Entire Service Line Classification], MATCH(SUMIFS(Table15[Unique ID],Table15[System-Owned Portion],E9342,Table15[If Material Anything Other than "Lead" in Column E,Was Material Ever Previously Lead?],G9342,Table15[Customer-Owned Portion],O9342),Table15[Unique ID],0),0)))</f>
        <v/>
      </c>
      <c r="X9342"/>
    </row>
    <row r="9343" spans="2:24" x14ac:dyDescent="0.25">
      <c r="B9343" s="146"/>
      <c r="C9343" s="31"/>
      <c r="D9343" s="31"/>
      <c r="E9343" s="44"/>
      <c r="F9343" s="43"/>
      <c r="G9343" s="84"/>
      <c r="H9343" s="31"/>
      <c r="I9343" s="31"/>
      <c r="J9343" s="84"/>
      <c r="K9343" s="31"/>
      <c r="L9343" s="31"/>
      <c r="M9343" s="169"/>
      <c r="N9343" s="148"/>
      <c r="O9343" s="106"/>
      <c r="P9343" s="43"/>
      <c r="Q9343" s="31"/>
      <c r="R9343" s="84"/>
      <c r="S9343" s="31"/>
      <c r="T9343" s="31"/>
      <c r="U9343" s="169"/>
      <c r="V9343" s="150"/>
      <c r="W9343" s="141" t="str" cm="1">
        <f t="array" ref="W9343">IF(SUM(LEN(B9343:V9343))=0,"",IF(OR(OR(ISBLANK(F9343),SUM(LEN(C9343),LEN(D9343))=0),AND(NOT(E9343="Unknown"),ISBLANK(J9343)),AND(NOT(O9343="Unknown"),ISBLANK(R9343))),"Missing Information", INDEX(Table15[Entire Service Line Classification], MATCH(SUMIFS(Table15[Unique ID],Table15[System-Owned Portion],E9343,Table15[If Material Anything Other than "Lead" in Column E,Was Material Ever Previously Lead?],G9343,Table15[Customer-Owned Portion],O9343),Table15[Unique ID],0),0)))</f>
        <v/>
      </c>
      <c r="X9343"/>
    </row>
    <row r="9344" spans="2:24" x14ac:dyDescent="0.25">
      <c r="B9344" s="146"/>
      <c r="C9344" s="31"/>
      <c r="D9344" s="31"/>
      <c r="E9344" s="44"/>
      <c r="F9344" s="43"/>
      <c r="G9344" s="84"/>
      <c r="H9344" s="31"/>
      <c r="I9344" s="31"/>
      <c r="J9344" s="84"/>
      <c r="K9344" s="31"/>
      <c r="L9344" s="31"/>
      <c r="M9344" s="169"/>
      <c r="N9344" s="148"/>
      <c r="O9344" s="106"/>
      <c r="P9344" s="43"/>
      <c r="Q9344" s="31"/>
      <c r="R9344" s="84"/>
      <c r="S9344" s="31"/>
      <c r="T9344" s="31"/>
      <c r="U9344" s="169"/>
      <c r="V9344" s="150"/>
      <c r="W9344" s="141" t="str" cm="1">
        <f t="array" ref="W9344">IF(SUM(LEN(B9344:V9344))=0,"",IF(OR(OR(ISBLANK(F9344),SUM(LEN(C9344),LEN(D9344))=0),AND(NOT(E9344="Unknown"),ISBLANK(J9344)),AND(NOT(O9344="Unknown"),ISBLANK(R9344))),"Missing Information", INDEX(Table15[Entire Service Line Classification], MATCH(SUMIFS(Table15[Unique ID],Table15[System-Owned Portion],E9344,Table15[If Material Anything Other than "Lead" in Column E,Was Material Ever Previously Lead?],G9344,Table15[Customer-Owned Portion],O9344),Table15[Unique ID],0),0)))</f>
        <v/>
      </c>
      <c r="X9344"/>
    </row>
    <row r="9345" spans="2:24" x14ac:dyDescent="0.25">
      <c r="B9345" s="146"/>
      <c r="C9345" s="31"/>
      <c r="D9345" s="31"/>
      <c r="E9345" s="44"/>
      <c r="F9345" s="43"/>
      <c r="G9345" s="84"/>
      <c r="H9345" s="31"/>
      <c r="I9345" s="31"/>
      <c r="J9345" s="84"/>
      <c r="K9345" s="31"/>
      <c r="L9345" s="31"/>
      <c r="M9345" s="169"/>
      <c r="N9345" s="148"/>
      <c r="O9345" s="106"/>
      <c r="P9345" s="43"/>
      <c r="Q9345" s="31"/>
      <c r="R9345" s="84"/>
      <c r="S9345" s="31"/>
      <c r="T9345" s="31"/>
      <c r="U9345" s="169"/>
      <c r="V9345" s="150"/>
      <c r="W9345" s="141" t="str" cm="1">
        <f t="array" ref="W9345">IF(SUM(LEN(B9345:V9345))=0,"",IF(OR(OR(ISBLANK(F9345),SUM(LEN(C9345),LEN(D9345))=0),AND(NOT(E9345="Unknown"),ISBLANK(J9345)),AND(NOT(O9345="Unknown"),ISBLANK(R9345))),"Missing Information", INDEX(Table15[Entire Service Line Classification], MATCH(SUMIFS(Table15[Unique ID],Table15[System-Owned Portion],E9345,Table15[If Material Anything Other than "Lead" in Column E,Was Material Ever Previously Lead?],G9345,Table15[Customer-Owned Portion],O9345),Table15[Unique ID],0),0)))</f>
        <v/>
      </c>
      <c r="X9345"/>
    </row>
    <row r="9346" spans="2:24" x14ac:dyDescent="0.25">
      <c r="B9346" s="146"/>
      <c r="C9346" s="31"/>
      <c r="D9346" s="31"/>
      <c r="E9346" s="44"/>
      <c r="F9346" s="43"/>
      <c r="G9346" s="84"/>
      <c r="H9346" s="31"/>
      <c r="I9346" s="31"/>
      <c r="J9346" s="84"/>
      <c r="K9346" s="31"/>
      <c r="L9346" s="31"/>
      <c r="M9346" s="169"/>
      <c r="N9346" s="148"/>
      <c r="O9346" s="106"/>
      <c r="P9346" s="43"/>
      <c r="Q9346" s="31"/>
      <c r="R9346" s="84"/>
      <c r="S9346" s="31"/>
      <c r="T9346" s="31"/>
      <c r="U9346" s="169"/>
      <c r="V9346" s="150"/>
      <c r="W9346" s="141" t="str" cm="1">
        <f t="array" ref="W9346">IF(SUM(LEN(B9346:V9346))=0,"",IF(OR(OR(ISBLANK(F9346),SUM(LEN(C9346),LEN(D9346))=0),AND(NOT(E9346="Unknown"),ISBLANK(J9346)),AND(NOT(O9346="Unknown"),ISBLANK(R9346))),"Missing Information", INDEX(Table15[Entire Service Line Classification], MATCH(SUMIFS(Table15[Unique ID],Table15[System-Owned Portion],E9346,Table15[If Material Anything Other than "Lead" in Column E,Was Material Ever Previously Lead?],G9346,Table15[Customer-Owned Portion],O9346),Table15[Unique ID],0),0)))</f>
        <v/>
      </c>
      <c r="X9346"/>
    </row>
    <row r="9347" spans="2:24" x14ac:dyDescent="0.25">
      <c r="B9347" s="146"/>
      <c r="C9347" s="31"/>
      <c r="D9347" s="31"/>
      <c r="E9347" s="44"/>
      <c r="F9347" s="43"/>
      <c r="G9347" s="84"/>
      <c r="H9347" s="31"/>
      <c r="I9347" s="31"/>
      <c r="J9347" s="84"/>
      <c r="K9347" s="31"/>
      <c r="L9347" s="31"/>
      <c r="M9347" s="169"/>
      <c r="N9347" s="148"/>
      <c r="O9347" s="106"/>
      <c r="P9347" s="43"/>
      <c r="Q9347" s="31"/>
      <c r="R9347" s="84"/>
      <c r="S9347" s="31"/>
      <c r="T9347" s="31"/>
      <c r="U9347" s="169"/>
      <c r="V9347" s="150"/>
      <c r="W9347" s="141" t="str" cm="1">
        <f t="array" ref="W9347">IF(SUM(LEN(B9347:V9347))=0,"",IF(OR(OR(ISBLANK(F9347),SUM(LEN(C9347),LEN(D9347))=0),AND(NOT(E9347="Unknown"),ISBLANK(J9347)),AND(NOT(O9347="Unknown"),ISBLANK(R9347))),"Missing Information", INDEX(Table15[Entire Service Line Classification], MATCH(SUMIFS(Table15[Unique ID],Table15[System-Owned Portion],E9347,Table15[If Material Anything Other than "Lead" in Column E,Was Material Ever Previously Lead?],G9347,Table15[Customer-Owned Portion],O9347),Table15[Unique ID],0),0)))</f>
        <v/>
      </c>
      <c r="X9347"/>
    </row>
    <row r="9348" spans="2:24" x14ac:dyDescent="0.25">
      <c r="B9348" s="146"/>
      <c r="C9348" s="31"/>
      <c r="D9348" s="31"/>
      <c r="E9348" s="44"/>
      <c r="F9348" s="43"/>
      <c r="G9348" s="84"/>
      <c r="H9348" s="31"/>
      <c r="I9348" s="31"/>
      <c r="J9348" s="84"/>
      <c r="K9348" s="31"/>
      <c r="L9348" s="31"/>
      <c r="M9348" s="169"/>
      <c r="N9348" s="148"/>
      <c r="O9348" s="106"/>
      <c r="P9348" s="43"/>
      <c r="Q9348" s="31"/>
      <c r="R9348" s="84"/>
      <c r="S9348" s="31"/>
      <c r="T9348" s="31"/>
      <c r="U9348" s="169"/>
      <c r="V9348" s="150"/>
      <c r="W9348" s="141" t="str" cm="1">
        <f t="array" ref="W9348">IF(SUM(LEN(B9348:V9348))=0,"",IF(OR(OR(ISBLANK(F9348),SUM(LEN(C9348),LEN(D9348))=0),AND(NOT(E9348="Unknown"),ISBLANK(J9348)),AND(NOT(O9348="Unknown"),ISBLANK(R9348))),"Missing Information", INDEX(Table15[Entire Service Line Classification], MATCH(SUMIFS(Table15[Unique ID],Table15[System-Owned Portion],E9348,Table15[If Material Anything Other than "Lead" in Column E,Was Material Ever Previously Lead?],G9348,Table15[Customer-Owned Portion],O9348),Table15[Unique ID],0),0)))</f>
        <v/>
      </c>
      <c r="X9348"/>
    </row>
    <row r="9349" spans="2:24" x14ac:dyDescent="0.25">
      <c r="B9349" s="146"/>
      <c r="C9349" s="31"/>
      <c r="D9349" s="31"/>
      <c r="E9349" s="44"/>
      <c r="F9349" s="43"/>
      <c r="G9349" s="84"/>
      <c r="H9349" s="31"/>
      <c r="I9349" s="31"/>
      <c r="J9349" s="84"/>
      <c r="K9349" s="31"/>
      <c r="L9349" s="31"/>
      <c r="M9349" s="169"/>
      <c r="N9349" s="148"/>
      <c r="O9349" s="106"/>
      <c r="P9349" s="43"/>
      <c r="Q9349" s="31"/>
      <c r="R9349" s="84"/>
      <c r="S9349" s="31"/>
      <c r="T9349" s="31"/>
      <c r="U9349" s="169"/>
      <c r="V9349" s="150"/>
      <c r="W9349" s="141" t="str" cm="1">
        <f t="array" ref="W9349">IF(SUM(LEN(B9349:V9349))=0,"",IF(OR(OR(ISBLANK(F9349),SUM(LEN(C9349),LEN(D9349))=0),AND(NOT(E9349="Unknown"),ISBLANK(J9349)),AND(NOT(O9349="Unknown"),ISBLANK(R9349))),"Missing Information", INDEX(Table15[Entire Service Line Classification], MATCH(SUMIFS(Table15[Unique ID],Table15[System-Owned Portion],E9349,Table15[If Material Anything Other than "Lead" in Column E,Was Material Ever Previously Lead?],G9349,Table15[Customer-Owned Portion],O9349),Table15[Unique ID],0),0)))</f>
        <v/>
      </c>
      <c r="X9349"/>
    </row>
    <row r="9350" spans="2:24" x14ac:dyDescent="0.25">
      <c r="B9350" s="146"/>
      <c r="C9350" s="31"/>
      <c r="D9350" s="31"/>
      <c r="E9350" s="44"/>
      <c r="F9350" s="43"/>
      <c r="G9350" s="84"/>
      <c r="H9350" s="31"/>
      <c r="I9350" s="31"/>
      <c r="J9350" s="84"/>
      <c r="K9350" s="31"/>
      <c r="L9350" s="31"/>
      <c r="M9350" s="169"/>
      <c r="N9350" s="148"/>
      <c r="O9350" s="106"/>
      <c r="P9350" s="43"/>
      <c r="Q9350" s="31"/>
      <c r="R9350" s="84"/>
      <c r="S9350" s="31"/>
      <c r="T9350" s="31"/>
      <c r="U9350" s="169"/>
      <c r="V9350" s="150"/>
      <c r="W9350" s="141" t="str" cm="1">
        <f t="array" ref="W9350">IF(SUM(LEN(B9350:V9350))=0,"",IF(OR(OR(ISBLANK(F9350),SUM(LEN(C9350),LEN(D9350))=0),AND(NOT(E9350="Unknown"),ISBLANK(J9350)),AND(NOT(O9350="Unknown"),ISBLANK(R9350))),"Missing Information", INDEX(Table15[Entire Service Line Classification], MATCH(SUMIFS(Table15[Unique ID],Table15[System-Owned Portion],E9350,Table15[If Material Anything Other than "Lead" in Column E,Was Material Ever Previously Lead?],G9350,Table15[Customer-Owned Portion],O9350),Table15[Unique ID],0),0)))</f>
        <v/>
      </c>
      <c r="X9350"/>
    </row>
    <row r="9351" spans="2:24" x14ac:dyDescent="0.25">
      <c r="B9351" s="146"/>
      <c r="C9351" s="31"/>
      <c r="D9351" s="31"/>
      <c r="E9351" s="44"/>
      <c r="F9351" s="43"/>
      <c r="G9351" s="84"/>
      <c r="H9351" s="31"/>
      <c r="I9351" s="31"/>
      <c r="J9351" s="84"/>
      <c r="K9351" s="31"/>
      <c r="L9351" s="31"/>
      <c r="M9351" s="169"/>
      <c r="N9351" s="148"/>
      <c r="O9351" s="106"/>
      <c r="P9351" s="43"/>
      <c r="Q9351" s="31"/>
      <c r="R9351" s="84"/>
      <c r="S9351" s="31"/>
      <c r="T9351" s="31"/>
      <c r="U9351" s="169"/>
      <c r="V9351" s="150"/>
      <c r="W9351" s="141" t="str" cm="1">
        <f t="array" ref="W9351">IF(SUM(LEN(B9351:V9351))=0,"",IF(OR(OR(ISBLANK(F9351),SUM(LEN(C9351),LEN(D9351))=0),AND(NOT(E9351="Unknown"),ISBLANK(J9351)),AND(NOT(O9351="Unknown"),ISBLANK(R9351))),"Missing Information", INDEX(Table15[Entire Service Line Classification], MATCH(SUMIFS(Table15[Unique ID],Table15[System-Owned Portion],E9351,Table15[If Material Anything Other than "Lead" in Column E,Was Material Ever Previously Lead?],G9351,Table15[Customer-Owned Portion],O9351),Table15[Unique ID],0),0)))</f>
        <v/>
      </c>
      <c r="X9351"/>
    </row>
    <row r="9352" spans="2:24" x14ac:dyDescent="0.25">
      <c r="B9352" s="146"/>
      <c r="C9352" s="31"/>
      <c r="D9352" s="31"/>
      <c r="E9352" s="44"/>
      <c r="F9352" s="43"/>
      <c r="G9352" s="84"/>
      <c r="H9352" s="31"/>
      <c r="I9352" s="31"/>
      <c r="J9352" s="84"/>
      <c r="K9352" s="31"/>
      <c r="L9352" s="31"/>
      <c r="M9352" s="169"/>
      <c r="N9352" s="148"/>
      <c r="O9352" s="106"/>
      <c r="P9352" s="43"/>
      <c r="Q9352" s="31"/>
      <c r="R9352" s="84"/>
      <c r="S9352" s="31"/>
      <c r="T9352" s="31"/>
      <c r="U9352" s="169"/>
      <c r="V9352" s="150"/>
      <c r="W9352" s="141" t="str" cm="1">
        <f t="array" ref="W9352">IF(SUM(LEN(B9352:V9352))=0,"",IF(OR(OR(ISBLANK(F9352),SUM(LEN(C9352),LEN(D9352))=0),AND(NOT(E9352="Unknown"),ISBLANK(J9352)),AND(NOT(O9352="Unknown"),ISBLANK(R9352))),"Missing Information", INDEX(Table15[Entire Service Line Classification], MATCH(SUMIFS(Table15[Unique ID],Table15[System-Owned Portion],E9352,Table15[If Material Anything Other than "Lead" in Column E,Was Material Ever Previously Lead?],G9352,Table15[Customer-Owned Portion],O9352),Table15[Unique ID],0),0)))</f>
        <v/>
      </c>
      <c r="X9352"/>
    </row>
    <row r="9353" spans="2:24" x14ac:dyDescent="0.25">
      <c r="B9353" s="146"/>
      <c r="C9353" s="31"/>
      <c r="D9353" s="31"/>
      <c r="E9353" s="44"/>
      <c r="F9353" s="43"/>
      <c r="G9353" s="84"/>
      <c r="H9353" s="31"/>
      <c r="I9353" s="31"/>
      <c r="J9353" s="84"/>
      <c r="K9353" s="31"/>
      <c r="L9353" s="31"/>
      <c r="M9353" s="169"/>
      <c r="N9353" s="148"/>
      <c r="O9353" s="106"/>
      <c r="P9353" s="43"/>
      <c r="Q9353" s="31"/>
      <c r="R9353" s="84"/>
      <c r="S9353" s="31"/>
      <c r="T9353" s="31"/>
      <c r="U9353" s="169"/>
      <c r="V9353" s="150"/>
      <c r="W9353" s="141" t="str" cm="1">
        <f t="array" ref="W9353">IF(SUM(LEN(B9353:V9353))=0,"",IF(OR(OR(ISBLANK(F9353),SUM(LEN(C9353),LEN(D9353))=0),AND(NOT(E9353="Unknown"),ISBLANK(J9353)),AND(NOT(O9353="Unknown"),ISBLANK(R9353))),"Missing Information", INDEX(Table15[Entire Service Line Classification], MATCH(SUMIFS(Table15[Unique ID],Table15[System-Owned Portion],E9353,Table15[If Material Anything Other than "Lead" in Column E,Was Material Ever Previously Lead?],G9353,Table15[Customer-Owned Portion],O9353),Table15[Unique ID],0),0)))</f>
        <v/>
      </c>
      <c r="X9353"/>
    </row>
    <row r="9354" spans="2:24" x14ac:dyDescent="0.25">
      <c r="B9354" s="146"/>
      <c r="C9354" s="31"/>
      <c r="D9354" s="31"/>
      <c r="E9354" s="44"/>
      <c r="F9354" s="43"/>
      <c r="G9354" s="84"/>
      <c r="H9354" s="31"/>
      <c r="I9354" s="31"/>
      <c r="J9354" s="84"/>
      <c r="K9354" s="31"/>
      <c r="L9354" s="31"/>
      <c r="M9354" s="169"/>
      <c r="N9354" s="148"/>
      <c r="O9354" s="106"/>
      <c r="P9354" s="43"/>
      <c r="Q9354" s="31"/>
      <c r="R9354" s="84"/>
      <c r="S9354" s="31"/>
      <c r="T9354" s="31"/>
      <c r="U9354" s="169"/>
      <c r="V9354" s="150"/>
      <c r="W9354" s="141" t="str" cm="1">
        <f t="array" ref="W9354">IF(SUM(LEN(B9354:V9354))=0,"",IF(OR(OR(ISBLANK(F9354),SUM(LEN(C9354),LEN(D9354))=0),AND(NOT(E9354="Unknown"),ISBLANK(J9354)),AND(NOT(O9354="Unknown"),ISBLANK(R9354))),"Missing Information", INDEX(Table15[Entire Service Line Classification], MATCH(SUMIFS(Table15[Unique ID],Table15[System-Owned Portion],E9354,Table15[If Material Anything Other than "Lead" in Column E,Was Material Ever Previously Lead?],G9354,Table15[Customer-Owned Portion],O9354),Table15[Unique ID],0),0)))</f>
        <v/>
      </c>
      <c r="X9354"/>
    </row>
    <row r="9355" spans="2:24" x14ac:dyDescent="0.25">
      <c r="B9355" s="146"/>
      <c r="C9355" s="31"/>
      <c r="D9355" s="31"/>
      <c r="E9355" s="44"/>
      <c r="F9355" s="43"/>
      <c r="G9355" s="84"/>
      <c r="H9355" s="31"/>
      <c r="I9355" s="31"/>
      <c r="J9355" s="84"/>
      <c r="K9355" s="31"/>
      <c r="L9355" s="31"/>
      <c r="M9355" s="169"/>
      <c r="N9355" s="148"/>
      <c r="O9355" s="106"/>
      <c r="P9355" s="43"/>
      <c r="Q9355" s="31"/>
      <c r="R9355" s="84"/>
      <c r="S9355" s="31"/>
      <c r="T9355" s="31"/>
      <c r="U9355" s="169"/>
      <c r="V9355" s="150"/>
      <c r="W9355" s="141" t="str" cm="1">
        <f t="array" ref="W9355">IF(SUM(LEN(B9355:V9355))=0,"",IF(OR(OR(ISBLANK(F9355),SUM(LEN(C9355),LEN(D9355))=0),AND(NOT(E9355="Unknown"),ISBLANK(J9355)),AND(NOT(O9355="Unknown"),ISBLANK(R9355))),"Missing Information", INDEX(Table15[Entire Service Line Classification], MATCH(SUMIFS(Table15[Unique ID],Table15[System-Owned Portion],E9355,Table15[If Material Anything Other than "Lead" in Column E,Was Material Ever Previously Lead?],G9355,Table15[Customer-Owned Portion],O9355),Table15[Unique ID],0),0)))</f>
        <v/>
      </c>
      <c r="X9355"/>
    </row>
    <row r="9356" spans="2:24" x14ac:dyDescent="0.25">
      <c r="B9356" s="146"/>
      <c r="C9356" s="31"/>
      <c r="D9356" s="31"/>
      <c r="E9356" s="44"/>
      <c r="F9356" s="43"/>
      <c r="G9356" s="84"/>
      <c r="H9356" s="31"/>
      <c r="I9356" s="31"/>
      <c r="J9356" s="84"/>
      <c r="K9356" s="31"/>
      <c r="L9356" s="31"/>
      <c r="M9356" s="169"/>
      <c r="N9356" s="148"/>
      <c r="O9356" s="106"/>
      <c r="P9356" s="43"/>
      <c r="Q9356" s="31"/>
      <c r="R9356" s="84"/>
      <c r="S9356" s="31"/>
      <c r="T9356" s="31"/>
      <c r="U9356" s="169"/>
      <c r="V9356" s="150"/>
      <c r="W9356" s="141" t="str" cm="1">
        <f t="array" ref="W9356">IF(SUM(LEN(B9356:V9356))=0,"",IF(OR(OR(ISBLANK(F9356),SUM(LEN(C9356),LEN(D9356))=0),AND(NOT(E9356="Unknown"),ISBLANK(J9356)),AND(NOT(O9356="Unknown"),ISBLANK(R9356))),"Missing Information", INDEX(Table15[Entire Service Line Classification], MATCH(SUMIFS(Table15[Unique ID],Table15[System-Owned Portion],E9356,Table15[If Material Anything Other than "Lead" in Column E,Was Material Ever Previously Lead?],G9356,Table15[Customer-Owned Portion],O9356),Table15[Unique ID],0),0)))</f>
        <v/>
      </c>
      <c r="X9356"/>
    </row>
    <row r="9357" spans="2:24" x14ac:dyDescent="0.25">
      <c r="B9357" s="146"/>
      <c r="C9357" s="31"/>
      <c r="D9357" s="31"/>
      <c r="E9357" s="44"/>
      <c r="F9357" s="43"/>
      <c r="G9357" s="84"/>
      <c r="H9357" s="31"/>
      <c r="I9357" s="31"/>
      <c r="J9357" s="84"/>
      <c r="K9357" s="31"/>
      <c r="L9357" s="31"/>
      <c r="M9357" s="169"/>
      <c r="N9357" s="148"/>
      <c r="O9357" s="106"/>
      <c r="P9357" s="43"/>
      <c r="Q9357" s="31"/>
      <c r="R9357" s="84"/>
      <c r="S9357" s="31"/>
      <c r="T9357" s="31"/>
      <c r="U9357" s="169"/>
      <c r="V9357" s="150"/>
      <c r="W9357" s="141" t="str" cm="1">
        <f t="array" ref="W9357">IF(SUM(LEN(B9357:V9357))=0,"",IF(OR(OR(ISBLANK(F9357),SUM(LEN(C9357),LEN(D9357))=0),AND(NOT(E9357="Unknown"),ISBLANK(J9357)),AND(NOT(O9357="Unknown"),ISBLANK(R9357))),"Missing Information", INDEX(Table15[Entire Service Line Classification], MATCH(SUMIFS(Table15[Unique ID],Table15[System-Owned Portion],E9357,Table15[If Material Anything Other than "Lead" in Column E,Was Material Ever Previously Lead?],G9357,Table15[Customer-Owned Portion],O9357),Table15[Unique ID],0),0)))</f>
        <v/>
      </c>
      <c r="X9357"/>
    </row>
    <row r="9358" spans="2:24" x14ac:dyDescent="0.25">
      <c r="B9358" s="146"/>
      <c r="C9358" s="31"/>
      <c r="D9358" s="31"/>
      <c r="E9358" s="44"/>
      <c r="F9358" s="43"/>
      <c r="G9358" s="84"/>
      <c r="H9358" s="31"/>
      <c r="I9358" s="31"/>
      <c r="J9358" s="84"/>
      <c r="K9358" s="31"/>
      <c r="L9358" s="31"/>
      <c r="M9358" s="169"/>
      <c r="N9358" s="148"/>
      <c r="O9358" s="106"/>
      <c r="P9358" s="43"/>
      <c r="Q9358" s="31"/>
      <c r="R9358" s="84"/>
      <c r="S9358" s="31"/>
      <c r="T9358" s="31"/>
      <c r="U9358" s="169"/>
      <c r="V9358" s="150"/>
      <c r="W9358" s="141" t="str" cm="1">
        <f t="array" ref="W9358">IF(SUM(LEN(B9358:V9358))=0,"",IF(OR(OR(ISBLANK(F9358),SUM(LEN(C9358),LEN(D9358))=0),AND(NOT(E9358="Unknown"),ISBLANK(J9358)),AND(NOT(O9358="Unknown"),ISBLANK(R9358))),"Missing Information", INDEX(Table15[Entire Service Line Classification], MATCH(SUMIFS(Table15[Unique ID],Table15[System-Owned Portion],E9358,Table15[If Material Anything Other than "Lead" in Column E,Was Material Ever Previously Lead?],G9358,Table15[Customer-Owned Portion],O9358),Table15[Unique ID],0),0)))</f>
        <v/>
      </c>
      <c r="X9358"/>
    </row>
    <row r="9359" spans="2:24" x14ac:dyDescent="0.25">
      <c r="B9359" s="146"/>
      <c r="C9359" s="31"/>
      <c r="D9359" s="31"/>
      <c r="E9359" s="44"/>
      <c r="F9359" s="43"/>
      <c r="G9359" s="84"/>
      <c r="H9359" s="31"/>
      <c r="I9359" s="31"/>
      <c r="J9359" s="84"/>
      <c r="K9359" s="31"/>
      <c r="L9359" s="31"/>
      <c r="M9359" s="169"/>
      <c r="N9359" s="148"/>
      <c r="O9359" s="106"/>
      <c r="P9359" s="43"/>
      <c r="Q9359" s="31"/>
      <c r="R9359" s="84"/>
      <c r="S9359" s="31"/>
      <c r="T9359" s="31"/>
      <c r="U9359" s="169"/>
      <c r="V9359" s="150"/>
      <c r="W9359" s="141" t="str" cm="1">
        <f t="array" ref="W9359">IF(SUM(LEN(B9359:V9359))=0,"",IF(OR(OR(ISBLANK(F9359),SUM(LEN(C9359),LEN(D9359))=0),AND(NOT(E9359="Unknown"),ISBLANK(J9359)),AND(NOT(O9359="Unknown"),ISBLANK(R9359))),"Missing Information", INDEX(Table15[Entire Service Line Classification], MATCH(SUMIFS(Table15[Unique ID],Table15[System-Owned Portion],E9359,Table15[If Material Anything Other than "Lead" in Column E,Was Material Ever Previously Lead?],G9359,Table15[Customer-Owned Portion],O9359),Table15[Unique ID],0),0)))</f>
        <v/>
      </c>
      <c r="X9359"/>
    </row>
    <row r="9360" spans="2:24" x14ac:dyDescent="0.25">
      <c r="B9360" s="146"/>
      <c r="C9360" s="31"/>
      <c r="D9360" s="31"/>
      <c r="E9360" s="44"/>
      <c r="F9360" s="43"/>
      <c r="G9360" s="84"/>
      <c r="H9360" s="31"/>
      <c r="I9360" s="31"/>
      <c r="J9360" s="84"/>
      <c r="K9360" s="31"/>
      <c r="L9360" s="31"/>
      <c r="M9360" s="169"/>
      <c r="N9360" s="148"/>
      <c r="O9360" s="106"/>
      <c r="P9360" s="43"/>
      <c r="Q9360" s="31"/>
      <c r="R9360" s="84"/>
      <c r="S9360" s="31"/>
      <c r="T9360" s="31"/>
      <c r="U9360" s="169"/>
      <c r="V9360" s="150"/>
      <c r="W9360" s="141" t="str" cm="1">
        <f t="array" ref="W9360">IF(SUM(LEN(B9360:V9360))=0,"",IF(OR(OR(ISBLANK(F9360),SUM(LEN(C9360),LEN(D9360))=0),AND(NOT(E9360="Unknown"),ISBLANK(J9360)),AND(NOT(O9360="Unknown"),ISBLANK(R9360))),"Missing Information", INDEX(Table15[Entire Service Line Classification], MATCH(SUMIFS(Table15[Unique ID],Table15[System-Owned Portion],E9360,Table15[If Material Anything Other than "Lead" in Column E,Was Material Ever Previously Lead?],G9360,Table15[Customer-Owned Portion],O9360),Table15[Unique ID],0),0)))</f>
        <v/>
      </c>
      <c r="X9360"/>
    </row>
    <row r="9361" spans="2:24" x14ac:dyDescent="0.25">
      <c r="B9361" s="146"/>
      <c r="C9361" s="31"/>
      <c r="D9361" s="31"/>
      <c r="E9361" s="44"/>
      <c r="F9361" s="43"/>
      <c r="G9361" s="84"/>
      <c r="H9361" s="31"/>
      <c r="I9361" s="31"/>
      <c r="J9361" s="84"/>
      <c r="K9361" s="31"/>
      <c r="L9361" s="31"/>
      <c r="M9361" s="169"/>
      <c r="N9361" s="148"/>
      <c r="O9361" s="106"/>
      <c r="P9361" s="43"/>
      <c r="Q9361" s="31"/>
      <c r="R9361" s="84"/>
      <c r="S9361" s="31"/>
      <c r="T9361" s="31"/>
      <c r="U9361" s="169"/>
      <c r="V9361" s="150"/>
      <c r="W9361" s="141" t="str" cm="1">
        <f t="array" ref="W9361">IF(SUM(LEN(B9361:V9361))=0,"",IF(OR(OR(ISBLANK(F9361),SUM(LEN(C9361),LEN(D9361))=0),AND(NOT(E9361="Unknown"),ISBLANK(J9361)),AND(NOT(O9361="Unknown"),ISBLANK(R9361))),"Missing Information", INDEX(Table15[Entire Service Line Classification], MATCH(SUMIFS(Table15[Unique ID],Table15[System-Owned Portion],E9361,Table15[If Material Anything Other than "Lead" in Column E,Was Material Ever Previously Lead?],G9361,Table15[Customer-Owned Portion],O9361),Table15[Unique ID],0),0)))</f>
        <v/>
      </c>
      <c r="X9361"/>
    </row>
    <row r="9362" spans="2:24" x14ac:dyDescent="0.25">
      <c r="B9362" s="146"/>
      <c r="C9362" s="31"/>
      <c r="D9362" s="31"/>
      <c r="E9362" s="44"/>
      <c r="F9362" s="43"/>
      <c r="G9362" s="84"/>
      <c r="H9362" s="31"/>
      <c r="I9362" s="31"/>
      <c r="J9362" s="84"/>
      <c r="K9362" s="31"/>
      <c r="L9362" s="31"/>
      <c r="M9362" s="169"/>
      <c r="N9362" s="148"/>
      <c r="O9362" s="106"/>
      <c r="P9362" s="43"/>
      <c r="Q9362" s="31"/>
      <c r="R9362" s="84"/>
      <c r="S9362" s="31"/>
      <c r="T9362" s="31"/>
      <c r="U9362" s="169"/>
      <c r="V9362" s="150"/>
      <c r="W9362" s="141" t="str" cm="1">
        <f t="array" ref="W9362">IF(SUM(LEN(B9362:V9362))=0,"",IF(OR(OR(ISBLANK(F9362),SUM(LEN(C9362),LEN(D9362))=0),AND(NOT(E9362="Unknown"),ISBLANK(J9362)),AND(NOT(O9362="Unknown"),ISBLANK(R9362))),"Missing Information", INDEX(Table15[Entire Service Line Classification], MATCH(SUMIFS(Table15[Unique ID],Table15[System-Owned Portion],E9362,Table15[If Material Anything Other than "Lead" in Column E,Was Material Ever Previously Lead?],G9362,Table15[Customer-Owned Portion],O9362),Table15[Unique ID],0),0)))</f>
        <v/>
      </c>
      <c r="X9362"/>
    </row>
    <row r="9363" spans="2:24" x14ac:dyDescent="0.25">
      <c r="B9363" s="146"/>
      <c r="C9363" s="31"/>
      <c r="D9363" s="31"/>
      <c r="E9363" s="44"/>
      <c r="F9363" s="43"/>
      <c r="G9363" s="84"/>
      <c r="H9363" s="31"/>
      <c r="I9363" s="31"/>
      <c r="J9363" s="84"/>
      <c r="K9363" s="31"/>
      <c r="L9363" s="31"/>
      <c r="M9363" s="169"/>
      <c r="N9363" s="148"/>
      <c r="O9363" s="106"/>
      <c r="P9363" s="43"/>
      <c r="Q9363" s="31"/>
      <c r="R9363" s="84"/>
      <c r="S9363" s="31"/>
      <c r="T9363" s="31"/>
      <c r="U9363" s="169"/>
      <c r="V9363" s="150"/>
      <c r="W9363" s="141" t="str" cm="1">
        <f t="array" ref="W9363">IF(SUM(LEN(B9363:V9363))=0,"",IF(OR(OR(ISBLANK(F9363),SUM(LEN(C9363),LEN(D9363))=0),AND(NOT(E9363="Unknown"),ISBLANK(J9363)),AND(NOT(O9363="Unknown"),ISBLANK(R9363))),"Missing Information", INDEX(Table15[Entire Service Line Classification], MATCH(SUMIFS(Table15[Unique ID],Table15[System-Owned Portion],E9363,Table15[If Material Anything Other than "Lead" in Column E,Was Material Ever Previously Lead?],G9363,Table15[Customer-Owned Portion],O9363),Table15[Unique ID],0),0)))</f>
        <v/>
      </c>
      <c r="X9363"/>
    </row>
    <row r="9364" spans="2:24" x14ac:dyDescent="0.25">
      <c r="B9364" s="146"/>
      <c r="C9364" s="31"/>
      <c r="D9364" s="31"/>
      <c r="E9364" s="44"/>
      <c r="F9364" s="43"/>
      <c r="G9364" s="84"/>
      <c r="H9364" s="31"/>
      <c r="I9364" s="31"/>
      <c r="J9364" s="84"/>
      <c r="K9364" s="31"/>
      <c r="L9364" s="31"/>
      <c r="M9364" s="169"/>
      <c r="N9364" s="148"/>
      <c r="O9364" s="106"/>
      <c r="P9364" s="43"/>
      <c r="Q9364" s="31"/>
      <c r="R9364" s="84"/>
      <c r="S9364" s="31"/>
      <c r="T9364" s="31"/>
      <c r="U9364" s="169"/>
      <c r="V9364" s="150"/>
      <c r="W9364" s="141" t="str" cm="1">
        <f t="array" ref="W9364">IF(SUM(LEN(B9364:V9364))=0,"",IF(OR(OR(ISBLANK(F9364),SUM(LEN(C9364),LEN(D9364))=0),AND(NOT(E9364="Unknown"),ISBLANK(J9364)),AND(NOT(O9364="Unknown"),ISBLANK(R9364))),"Missing Information", INDEX(Table15[Entire Service Line Classification], MATCH(SUMIFS(Table15[Unique ID],Table15[System-Owned Portion],E9364,Table15[If Material Anything Other than "Lead" in Column E,Was Material Ever Previously Lead?],G9364,Table15[Customer-Owned Portion],O9364),Table15[Unique ID],0),0)))</f>
        <v/>
      </c>
      <c r="X9364"/>
    </row>
    <row r="9365" spans="2:24" x14ac:dyDescent="0.25">
      <c r="B9365" s="146"/>
      <c r="C9365" s="31"/>
      <c r="D9365" s="31"/>
      <c r="E9365" s="44"/>
      <c r="F9365" s="43"/>
      <c r="G9365" s="84"/>
      <c r="H9365" s="31"/>
      <c r="I9365" s="31"/>
      <c r="J9365" s="84"/>
      <c r="K9365" s="31"/>
      <c r="L9365" s="31"/>
      <c r="M9365" s="169"/>
      <c r="N9365" s="148"/>
      <c r="O9365" s="106"/>
      <c r="P9365" s="43"/>
      <c r="Q9365" s="31"/>
      <c r="R9365" s="84"/>
      <c r="S9365" s="31"/>
      <c r="T9365" s="31"/>
      <c r="U9365" s="169"/>
      <c r="V9365" s="150"/>
      <c r="W9365" s="141" t="str" cm="1">
        <f t="array" ref="W9365">IF(SUM(LEN(B9365:V9365))=0,"",IF(OR(OR(ISBLANK(F9365),SUM(LEN(C9365),LEN(D9365))=0),AND(NOT(E9365="Unknown"),ISBLANK(J9365)),AND(NOT(O9365="Unknown"),ISBLANK(R9365))),"Missing Information", INDEX(Table15[Entire Service Line Classification], MATCH(SUMIFS(Table15[Unique ID],Table15[System-Owned Portion],E9365,Table15[If Material Anything Other than "Lead" in Column E,Was Material Ever Previously Lead?],G9365,Table15[Customer-Owned Portion],O9365),Table15[Unique ID],0),0)))</f>
        <v/>
      </c>
      <c r="X9365"/>
    </row>
    <row r="9366" spans="2:24" x14ac:dyDescent="0.25">
      <c r="B9366" s="146"/>
      <c r="C9366" s="31"/>
      <c r="D9366" s="31"/>
      <c r="E9366" s="44"/>
      <c r="F9366" s="43"/>
      <c r="G9366" s="84"/>
      <c r="H9366" s="31"/>
      <c r="I9366" s="31"/>
      <c r="J9366" s="84"/>
      <c r="K9366" s="31"/>
      <c r="L9366" s="31"/>
      <c r="M9366" s="169"/>
      <c r="N9366" s="148"/>
      <c r="O9366" s="106"/>
      <c r="P9366" s="43"/>
      <c r="Q9366" s="31"/>
      <c r="R9366" s="84"/>
      <c r="S9366" s="31"/>
      <c r="T9366" s="31"/>
      <c r="U9366" s="169"/>
      <c r="V9366" s="150"/>
      <c r="W9366" s="141" t="str" cm="1">
        <f t="array" ref="W9366">IF(SUM(LEN(B9366:V9366))=0,"",IF(OR(OR(ISBLANK(F9366),SUM(LEN(C9366),LEN(D9366))=0),AND(NOT(E9366="Unknown"),ISBLANK(J9366)),AND(NOT(O9366="Unknown"),ISBLANK(R9366))),"Missing Information", INDEX(Table15[Entire Service Line Classification], MATCH(SUMIFS(Table15[Unique ID],Table15[System-Owned Portion],E9366,Table15[If Material Anything Other than "Lead" in Column E,Was Material Ever Previously Lead?],G9366,Table15[Customer-Owned Portion],O9366),Table15[Unique ID],0),0)))</f>
        <v/>
      </c>
      <c r="X9366"/>
    </row>
    <row r="9367" spans="2:24" x14ac:dyDescent="0.25">
      <c r="B9367" s="146"/>
      <c r="C9367" s="31"/>
      <c r="D9367" s="31"/>
      <c r="E9367" s="44"/>
      <c r="F9367" s="43"/>
      <c r="G9367" s="84"/>
      <c r="H9367" s="31"/>
      <c r="I9367" s="31"/>
      <c r="J9367" s="84"/>
      <c r="K9367" s="31"/>
      <c r="L9367" s="31"/>
      <c r="M9367" s="169"/>
      <c r="N9367" s="148"/>
      <c r="O9367" s="106"/>
      <c r="P9367" s="43"/>
      <c r="Q9367" s="31"/>
      <c r="R9367" s="84"/>
      <c r="S9367" s="31"/>
      <c r="T9367" s="31"/>
      <c r="U9367" s="169"/>
      <c r="V9367" s="150"/>
      <c r="W9367" s="141" t="str" cm="1">
        <f t="array" ref="W9367">IF(SUM(LEN(B9367:V9367))=0,"",IF(OR(OR(ISBLANK(F9367),SUM(LEN(C9367),LEN(D9367))=0),AND(NOT(E9367="Unknown"),ISBLANK(J9367)),AND(NOT(O9367="Unknown"),ISBLANK(R9367))),"Missing Information", INDEX(Table15[Entire Service Line Classification], MATCH(SUMIFS(Table15[Unique ID],Table15[System-Owned Portion],E9367,Table15[If Material Anything Other than "Lead" in Column E,Was Material Ever Previously Lead?],G9367,Table15[Customer-Owned Portion],O9367),Table15[Unique ID],0),0)))</f>
        <v/>
      </c>
      <c r="X9367"/>
    </row>
    <row r="9368" spans="2:24" x14ac:dyDescent="0.25">
      <c r="B9368" s="146"/>
      <c r="C9368" s="31"/>
      <c r="D9368" s="31"/>
      <c r="E9368" s="44"/>
      <c r="F9368" s="43"/>
      <c r="G9368" s="84"/>
      <c r="H9368" s="31"/>
      <c r="I9368" s="31"/>
      <c r="J9368" s="84"/>
      <c r="K9368" s="31"/>
      <c r="L9368" s="31"/>
      <c r="M9368" s="169"/>
      <c r="N9368" s="148"/>
      <c r="O9368" s="106"/>
      <c r="P9368" s="43"/>
      <c r="Q9368" s="31"/>
      <c r="R9368" s="84"/>
      <c r="S9368" s="31"/>
      <c r="T9368" s="31"/>
      <c r="U9368" s="169"/>
      <c r="V9368" s="150"/>
      <c r="W9368" s="141" t="str" cm="1">
        <f t="array" ref="W9368">IF(SUM(LEN(B9368:V9368))=0,"",IF(OR(OR(ISBLANK(F9368),SUM(LEN(C9368),LEN(D9368))=0),AND(NOT(E9368="Unknown"),ISBLANK(J9368)),AND(NOT(O9368="Unknown"),ISBLANK(R9368))),"Missing Information", INDEX(Table15[Entire Service Line Classification], MATCH(SUMIFS(Table15[Unique ID],Table15[System-Owned Portion],E9368,Table15[If Material Anything Other than "Lead" in Column E,Was Material Ever Previously Lead?],G9368,Table15[Customer-Owned Portion],O9368),Table15[Unique ID],0),0)))</f>
        <v/>
      </c>
      <c r="X9368"/>
    </row>
    <row r="9369" spans="2:24" x14ac:dyDescent="0.25">
      <c r="B9369" s="146"/>
      <c r="C9369" s="31"/>
      <c r="D9369" s="31"/>
      <c r="E9369" s="44"/>
      <c r="F9369" s="43"/>
      <c r="G9369" s="84"/>
      <c r="H9369" s="31"/>
      <c r="I9369" s="31"/>
      <c r="J9369" s="84"/>
      <c r="K9369" s="31"/>
      <c r="L9369" s="31"/>
      <c r="M9369" s="169"/>
      <c r="N9369" s="148"/>
      <c r="O9369" s="106"/>
      <c r="P9369" s="43"/>
      <c r="Q9369" s="31"/>
      <c r="R9369" s="84"/>
      <c r="S9369" s="31"/>
      <c r="T9369" s="31"/>
      <c r="U9369" s="169"/>
      <c r="V9369" s="150"/>
      <c r="W9369" s="141" t="str" cm="1">
        <f t="array" ref="W9369">IF(SUM(LEN(B9369:V9369))=0,"",IF(OR(OR(ISBLANK(F9369),SUM(LEN(C9369),LEN(D9369))=0),AND(NOT(E9369="Unknown"),ISBLANK(J9369)),AND(NOT(O9369="Unknown"),ISBLANK(R9369))),"Missing Information", INDEX(Table15[Entire Service Line Classification], MATCH(SUMIFS(Table15[Unique ID],Table15[System-Owned Portion],E9369,Table15[If Material Anything Other than "Lead" in Column E,Was Material Ever Previously Lead?],G9369,Table15[Customer-Owned Portion],O9369),Table15[Unique ID],0),0)))</f>
        <v/>
      </c>
      <c r="X9369"/>
    </row>
    <row r="9370" spans="2:24" x14ac:dyDescent="0.25">
      <c r="B9370" s="146"/>
      <c r="C9370" s="31"/>
      <c r="D9370" s="31"/>
      <c r="E9370" s="44"/>
      <c r="F9370" s="43"/>
      <c r="G9370" s="84"/>
      <c r="H9370" s="31"/>
      <c r="I9370" s="31"/>
      <c r="J9370" s="84"/>
      <c r="K9370" s="31"/>
      <c r="L9370" s="31"/>
      <c r="M9370" s="169"/>
      <c r="N9370" s="148"/>
      <c r="O9370" s="106"/>
      <c r="P9370" s="43"/>
      <c r="Q9370" s="31"/>
      <c r="R9370" s="84"/>
      <c r="S9370" s="31"/>
      <c r="T9370" s="31"/>
      <c r="U9370" s="169"/>
      <c r="V9370" s="150"/>
      <c r="W9370" s="141" t="str" cm="1">
        <f t="array" ref="W9370">IF(SUM(LEN(B9370:V9370))=0,"",IF(OR(OR(ISBLANK(F9370),SUM(LEN(C9370),LEN(D9370))=0),AND(NOT(E9370="Unknown"),ISBLANK(J9370)),AND(NOT(O9370="Unknown"),ISBLANK(R9370))),"Missing Information", INDEX(Table15[Entire Service Line Classification], MATCH(SUMIFS(Table15[Unique ID],Table15[System-Owned Portion],E9370,Table15[If Material Anything Other than "Lead" in Column E,Was Material Ever Previously Lead?],G9370,Table15[Customer-Owned Portion],O9370),Table15[Unique ID],0),0)))</f>
        <v/>
      </c>
      <c r="X9370"/>
    </row>
    <row r="9371" spans="2:24" x14ac:dyDescent="0.25">
      <c r="B9371" s="146"/>
      <c r="C9371" s="31"/>
      <c r="D9371" s="31"/>
      <c r="E9371" s="44"/>
      <c r="F9371" s="43"/>
      <c r="G9371" s="84"/>
      <c r="H9371" s="31"/>
      <c r="I9371" s="31"/>
      <c r="J9371" s="84"/>
      <c r="K9371" s="31"/>
      <c r="L9371" s="31"/>
      <c r="M9371" s="169"/>
      <c r="N9371" s="148"/>
      <c r="O9371" s="106"/>
      <c r="P9371" s="43"/>
      <c r="Q9371" s="31"/>
      <c r="R9371" s="84"/>
      <c r="S9371" s="31"/>
      <c r="T9371" s="31"/>
      <c r="U9371" s="169"/>
      <c r="V9371" s="150"/>
      <c r="W9371" s="141" t="str" cm="1">
        <f t="array" ref="W9371">IF(SUM(LEN(B9371:V9371))=0,"",IF(OR(OR(ISBLANK(F9371),SUM(LEN(C9371),LEN(D9371))=0),AND(NOT(E9371="Unknown"),ISBLANK(J9371)),AND(NOT(O9371="Unknown"),ISBLANK(R9371))),"Missing Information", INDEX(Table15[Entire Service Line Classification], MATCH(SUMIFS(Table15[Unique ID],Table15[System-Owned Portion],E9371,Table15[If Material Anything Other than "Lead" in Column E,Was Material Ever Previously Lead?],G9371,Table15[Customer-Owned Portion],O9371),Table15[Unique ID],0),0)))</f>
        <v/>
      </c>
      <c r="X9371"/>
    </row>
    <row r="9372" spans="2:24" x14ac:dyDescent="0.25">
      <c r="B9372" s="146"/>
      <c r="C9372" s="31"/>
      <c r="D9372" s="31"/>
      <c r="E9372" s="44"/>
      <c r="F9372" s="43"/>
      <c r="G9372" s="84"/>
      <c r="H9372" s="31"/>
      <c r="I9372" s="31"/>
      <c r="J9372" s="84"/>
      <c r="K9372" s="31"/>
      <c r="L9372" s="31"/>
      <c r="M9372" s="169"/>
      <c r="N9372" s="148"/>
      <c r="O9372" s="106"/>
      <c r="P9372" s="43"/>
      <c r="Q9372" s="31"/>
      <c r="R9372" s="84"/>
      <c r="S9372" s="31"/>
      <c r="T9372" s="31"/>
      <c r="U9372" s="169"/>
      <c r="V9372" s="150"/>
      <c r="W9372" s="141" t="str" cm="1">
        <f t="array" ref="W9372">IF(SUM(LEN(B9372:V9372))=0,"",IF(OR(OR(ISBLANK(F9372),SUM(LEN(C9372),LEN(D9372))=0),AND(NOT(E9372="Unknown"),ISBLANK(J9372)),AND(NOT(O9372="Unknown"),ISBLANK(R9372))),"Missing Information", INDEX(Table15[Entire Service Line Classification], MATCH(SUMIFS(Table15[Unique ID],Table15[System-Owned Portion],E9372,Table15[If Material Anything Other than "Lead" in Column E,Was Material Ever Previously Lead?],G9372,Table15[Customer-Owned Portion],O9372),Table15[Unique ID],0),0)))</f>
        <v/>
      </c>
      <c r="X9372"/>
    </row>
    <row r="9373" spans="2:24" x14ac:dyDescent="0.25">
      <c r="B9373" s="146"/>
      <c r="C9373" s="31"/>
      <c r="D9373" s="31"/>
      <c r="E9373" s="44"/>
      <c r="F9373" s="43"/>
      <c r="G9373" s="84"/>
      <c r="H9373" s="31"/>
      <c r="I9373" s="31"/>
      <c r="J9373" s="84"/>
      <c r="K9373" s="31"/>
      <c r="L9373" s="31"/>
      <c r="M9373" s="169"/>
      <c r="N9373" s="148"/>
      <c r="O9373" s="106"/>
      <c r="P9373" s="43"/>
      <c r="Q9373" s="31"/>
      <c r="R9373" s="84"/>
      <c r="S9373" s="31"/>
      <c r="T9373" s="31"/>
      <c r="U9373" s="169"/>
      <c r="V9373" s="150"/>
      <c r="W9373" s="141" t="str" cm="1">
        <f t="array" ref="W9373">IF(SUM(LEN(B9373:V9373))=0,"",IF(OR(OR(ISBLANK(F9373),SUM(LEN(C9373),LEN(D9373))=0),AND(NOT(E9373="Unknown"),ISBLANK(J9373)),AND(NOT(O9373="Unknown"),ISBLANK(R9373))),"Missing Information", INDEX(Table15[Entire Service Line Classification], MATCH(SUMIFS(Table15[Unique ID],Table15[System-Owned Portion],E9373,Table15[If Material Anything Other than "Lead" in Column E,Was Material Ever Previously Lead?],G9373,Table15[Customer-Owned Portion],O9373),Table15[Unique ID],0),0)))</f>
        <v/>
      </c>
      <c r="X9373"/>
    </row>
    <row r="9374" spans="2:24" x14ac:dyDescent="0.25">
      <c r="B9374" s="146"/>
      <c r="C9374" s="31"/>
      <c r="D9374" s="31"/>
      <c r="E9374" s="44"/>
      <c r="F9374" s="43"/>
      <c r="G9374" s="84"/>
      <c r="H9374" s="31"/>
      <c r="I9374" s="31"/>
      <c r="J9374" s="84"/>
      <c r="K9374" s="31"/>
      <c r="L9374" s="31"/>
      <c r="M9374" s="169"/>
      <c r="N9374" s="148"/>
      <c r="O9374" s="106"/>
      <c r="P9374" s="43"/>
      <c r="Q9374" s="31"/>
      <c r="R9374" s="84"/>
      <c r="S9374" s="31"/>
      <c r="T9374" s="31"/>
      <c r="U9374" s="169"/>
      <c r="V9374" s="150"/>
      <c r="W9374" s="141" t="str" cm="1">
        <f t="array" ref="W9374">IF(SUM(LEN(B9374:V9374))=0,"",IF(OR(OR(ISBLANK(F9374),SUM(LEN(C9374),LEN(D9374))=0),AND(NOT(E9374="Unknown"),ISBLANK(J9374)),AND(NOT(O9374="Unknown"),ISBLANK(R9374))),"Missing Information", INDEX(Table15[Entire Service Line Classification], MATCH(SUMIFS(Table15[Unique ID],Table15[System-Owned Portion],E9374,Table15[If Material Anything Other than "Lead" in Column E,Was Material Ever Previously Lead?],G9374,Table15[Customer-Owned Portion],O9374),Table15[Unique ID],0),0)))</f>
        <v/>
      </c>
      <c r="X9374"/>
    </row>
    <row r="9375" spans="2:24" x14ac:dyDescent="0.25">
      <c r="B9375" s="146"/>
      <c r="C9375" s="31"/>
      <c r="D9375" s="31"/>
      <c r="E9375" s="44"/>
      <c r="F9375" s="43"/>
      <c r="G9375" s="84"/>
      <c r="H9375" s="31"/>
      <c r="I9375" s="31"/>
      <c r="J9375" s="84"/>
      <c r="K9375" s="31"/>
      <c r="L9375" s="31"/>
      <c r="M9375" s="169"/>
      <c r="N9375" s="148"/>
      <c r="O9375" s="106"/>
      <c r="P9375" s="43"/>
      <c r="Q9375" s="31"/>
      <c r="R9375" s="84"/>
      <c r="S9375" s="31"/>
      <c r="T9375" s="31"/>
      <c r="U9375" s="169"/>
      <c r="V9375" s="150"/>
      <c r="W9375" s="141" t="str" cm="1">
        <f t="array" ref="W9375">IF(SUM(LEN(B9375:V9375))=0,"",IF(OR(OR(ISBLANK(F9375),SUM(LEN(C9375),LEN(D9375))=0),AND(NOT(E9375="Unknown"),ISBLANK(J9375)),AND(NOT(O9375="Unknown"),ISBLANK(R9375))),"Missing Information", INDEX(Table15[Entire Service Line Classification], MATCH(SUMIFS(Table15[Unique ID],Table15[System-Owned Portion],E9375,Table15[If Material Anything Other than "Lead" in Column E,Was Material Ever Previously Lead?],G9375,Table15[Customer-Owned Portion],O9375),Table15[Unique ID],0),0)))</f>
        <v/>
      </c>
      <c r="X9375"/>
    </row>
    <row r="9376" spans="2:24" x14ac:dyDescent="0.25">
      <c r="B9376" s="146"/>
      <c r="C9376" s="31"/>
      <c r="D9376" s="31"/>
      <c r="E9376" s="44"/>
      <c r="F9376" s="43"/>
      <c r="G9376" s="84"/>
      <c r="H9376" s="31"/>
      <c r="I9376" s="31"/>
      <c r="J9376" s="84"/>
      <c r="K9376" s="31"/>
      <c r="L9376" s="31"/>
      <c r="M9376" s="169"/>
      <c r="N9376" s="148"/>
      <c r="O9376" s="106"/>
      <c r="P9376" s="43"/>
      <c r="Q9376" s="31"/>
      <c r="R9376" s="84"/>
      <c r="S9376" s="31"/>
      <c r="T9376" s="31"/>
      <c r="U9376" s="169"/>
      <c r="V9376" s="150"/>
      <c r="W9376" s="141" t="str" cm="1">
        <f t="array" ref="W9376">IF(SUM(LEN(B9376:V9376))=0,"",IF(OR(OR(ISBLANK(F9376),SUM(LEN(C9376),LEN(D9376))=0),AND(NOT(E9376="Unknown"),ISBLANK(J9376)),AND(NOT(O9376="Unknown"),ISBLANK(R9376))),"Missing Information", INDEX(Table15[Entire Service Line Classification], MATCH(SUMIFS(Table15[Unique ID],Table15[System-Owned Portion],E9376,Table15[If Material Anything Other than "Lead" in Column E,Was Material Ever Previously Lead?],G9376,Table15[Customer-Owned Portion],O9376),Table15[Unique ID],0),0)))</f>
        <v/>
      </c>
      <c r="X9376"/>
    </row>
    <row r="9377" spans="2:24" x14ac:dyDescent="0.25">
      <c r="B9377" s="146"/>
      <c r="C9377" s="31"/>
      <c r="D9377" s="31"/>
      <c r="E9377" s="44"/>
      <c r="F9377" s="43"/>
      <c r="G9377" s="84"/>
      <c r="H9377" s="31"/>
      <c r="I9377" s="31"/>
      <c r="J9377" s="84"/>
      <c r="K9377" s="31"/>
      <c r="L9377" s="31"/>
      <c r="M9377" s="169"/>
      <c r="N9377" s="148"/>
      <c r="O9377" s="106"/>
      <c r="P9377" s="43"/>
      <c r="Q9377" s="31"/>
      <c r="R9377" s="84"/>
      <c r="S9377" s="31"/>
      <c r="T9377" s="31"/>
      <c r="U9377" s="169"/>
      <c r="V9377" s="150"/>
      <c r="W9377" s="141" t="str" cm="1">
        <f t="array" ref="W9377">IF(SUM(LEN(B9377:V9377))=0,"",IF(OR(OR(ISBLANK(F9377),SUM(LEN(C9377),LEN(D9377))=0),AND(NOT(E9377="Unknown"),ISBLANK(J9377)),AND(NOT(O9377="Unknown"),ISBLANK(R9377))),"Missing Information", INDEX(Table15[Entire Service Line Classification], MATCH(SUMIFS(Table15[Unique ID],Table15[System-Owned Portion],E9377,Table15[If Material Anything Other than "Lead" in Column E,Was Material Ever Previously Lead?],G9377,Table15[Customer-Owned Portion],O9377),Table15[Unique ID],0),0)))</f>
        <v/>
      </c>
      <c r="X9377"/>
    </row>
    <row r="9378" spans="2:24" x14ac:dyDescent="0.25">
      <c r="B9378" s="146"/>
      <c r="C9378" s="31"/>
      <c r="D9378" s="31"/>
      <c r="E9378" s="44"/>
      <c r="F9378" s="43"/>
      <c r="G9378" s="84"/>
      <c r="H9378" s="31"/>
      <c r="I9378" s="31"/>
      <c r="J9378" s="84"/>
      <c r="K9378" s="31"/>
      <c r="L9378" s="31"/>
      <c r="M9378" s="169"/>
      <c r="N9378" s="148"/>
      <c r="O9378" s="106"/>
      <c r="P9378" s="43"/>
      <c r="Q9378" s="31"/>
      <c r="R9378" s="84"/>
      <c r="S9378" s="31"/>
      <c r="T9378" s="31"/>
      <c r="U9378" s="169"/>
      <c r="V9378" s="150"/>
      <c r="W9378" s="141" t="str" cm="1">
        <f t="array" ref="W9378">IF(SUM(LEN(B9378:V9378))=0,"",IF(OR(OR(ISBLANK(F9378),SUM(LEN(C9378),LEN(D9378))=0),AND(NOT(E9378="Unknown"),ISBLANK(J9378)),AND(NOT(O9378="Unknown"),ISBLANK(R9378))),"Missing Information", INDEX(Table15[Entire Service Line Classification], MATCH(SUMIFS(Table15[Unique ID],Table15[System-Owned Portion],E9378,Table15[If Material Anything Other than "Lead" in Column E,Was Material Ever Previously Lead?],G9378,Table15[Customer-Owned Portion],O9378),Table15[Unique ID],0),0)))</f>
        <v/>
      </c>
      <c r="X9378"/>
    </row>
    <row r="9379" spans="2:24" x14ac:dyDescent="0.25">
      <c r="B9379" s="146"/>
      <c r="C9379" s="31"/>
      <c r="D9379" s="31"/>
      <c r="E9379" s="44"/>
      <c r="F9379" s="43"/>
      <c r="G9379" s="84"/>
      <c r="H9379" s="31"/>
      <c r="I9379" s="31"/>
      <c r="J9379" s="84"/>
      <c r="K9379" s="31"/>
      <c r="L9379" s="31"/>
      <c r="M9379" s="169"/>
      <c r="N9379" s="148"/>
      <c r="O9379" s="106"/>
      <c r="P9379" s="43"/>
      <c r="Q9379" s="31"/>
      <c r="R9379" s="84"/>
      <c r="S9379" s="31"/>
      <c r="T9379" s="31"/>
      <c r="U9379" s="169"/>
      <c r="V9379" s="150"/>
      <c r="W9379" s="141" t="str" cm="1">
        <f t="array" ref="W9379">IF(SUM(LEN(B9379:V9379))=0,"",IF(OR(OR(ISBLANK(F9379),SUM(LEN(C9379),LEN(D9379))=0),AND(NOT(E9379="Unknown"),ISBLANK(J9379)),AND(NOT(O9379="Unknown"),ISBLANK(R9379))),"Missing Information", INDEX(Table15[Entire Service Line Classification], MATCH(SUMIFS(Table15[Unique ID],Table15[System-Owned Portion],E9379,Table15[If Material Anything Other than "Lead" in Column E,Was Material Ever Previously Lead?],G9379,Table15[Customer-Owned Portion],O9379),Table15[Unique ID],0),0)))</f>
        <v/>
      </c>
      <c r="X9379"/>
    </row>
    <row r="9380" spans="2:24" x14ac:dyDescent="0.25">
      <c r="B9380" s="146"/>
      <c r="C9380" s="31"/>
      <c r="D9380" s="31"/>
      <c r="E9380" s="44"/>
      <c r="F9380" s="43"/>
      <c r="G9380" s="84"/>
      <c r="H9380" s="31"/>
      <c r="I9380" s="31"/>
      <c r="J9380" s="84"/>
      <c r="K9380" s="31"/>
      <c r="L9380" s="31"/>
      <c r="M9380" s="169"/>
      <c r="N9380" s="148"/>
      <c r="O9380" s="106"/>
      <c r="P9380" s="43"/>
      <c r="Q9380" s="31"/>
      <c r="R9380" s="84"/>
      <c r="S9380" s="31"/>
      <c r="T9380" s="31"/>
      <c r="U9380" s="169"/>
      <c r="V9380" s="150"/>
      <c r="W9380" s="141" t="str" cm="1">
        <f t="array" ref="W9380">IF(SUM(LEN(B9380:V9380))=0,"",IF(OR(OR(ISBLANK(F9380),SUM(LEN(C9380),LEN(D9380))=0),AND(NOT(E9380="Unknown"),ISBLANK(J9380)),AND(NOT(O9380="Unknown"),ISBLANK(R9380))),"Missing Information", INDEX(Table15[Entire Service Line Classification], MATCH(SUMIFS(Table15[Unique ID],Table15[System-Owned Portion],E9380,Table15[If Material Anything Other than "Lead" in Column E,Was Material Ever Previously Lead?],G9380,Table15[Customer-Owned Portion],O9380),Table15[Unique ID],0),0)))</f>
        <v/>
      </c>
      <c r="X9380"/>
    </row>
    <row r="9381" spans="2:24" x14ac:dyDescent="0.25">
      <c r="B9381" s="146"/>
      <c r="C9381" s="31"/>
      <c r="D9381" s="31"/>
      <c r="E9381" s="44"/>
      <c r="F9381" s="43"/>
      <c r="G9381" s="84"/>
      <c r="H9381" s="31"/>
      <c r="I9381" s="31"/>
      <c r="J9381" s="84"/>
      <c r="K9381" s="31"/>
      <c r="L9381" s="31"/>
      <c r="M9381" s="169"/>
      <c r="N9381" s="148"/>
      <c r="O9381" s="106"/>
      <c r="P9381" s="43"/>
      <c r="Q9381" s="31"/>
      <c r="R9381" s="84"/>
      <c r="S9381" s="31"/>
      <c r="T9381" s="31"/>
      <c r="U9381" s="169"/>
      <c r="V9381" s="150"/>
      <c r="W9381" s="141" t="str" cm="1">
        <f t="array" ref="W9381">IF(SUM(LEN(B9381:V9381))=0,"",IF(OR(OR(ISBLANK(F9381),SUM(LEN(C9381),LEN(D9381))=0),AND(NOT(E9381="Unknown"),ISBLANK(J9381)),AND(NOT(O9381="Unknown"),ISBLANK(R9381))),"Missing Information", INDEX(Table15[Entire Service Line Classification], MATCH(SUMIFS(Table15[Unique ID],Table15[System-Owned Portion],E9381,Table15[If Material Anything Other than "Lead" in Column E,Was Material Ever Previously Lead?],G9381,Table15[Customer-Owned Portion],O9381),Table15[Unique ID],0),0)))</f>
        <v/>
      </c>
      <c r="X9381"/>
    </row>
    <row r="9382" spans="2:24" x14ac:dyDescent="0.25">
      <c r="B9382" s="146"/>
      <c r="C9382" s="31"/>
      <c r="D9382" s="31"/>
      <c r="E9382" s="44"/>
      <c r="F9382" s="43"/>
      <c r="G9382" s="84"/>
      <c r="H9382" s="31"/>
      <c r="I9382" s="31"/>
      <c r="J9382" s="84"/>
      <c r="K9382" s="31"/>
      <c r="L9382" s="31"/>
      <c r="M9382" s="169"/>
      <c r="N9382" s="148"/>
      <c r="O9382" s="106"/>
      <c r="P9382" s="43"/>
      <c r="Q9382" s="31"/>
      <c r="R9382" s="84"/>
      <c r="S9382" s="31"/>
      <c r="T9382" s="31"/>
      <c r="U9382" s="169"/>
      <c r="V9382" s="150"/>
      <c r="W9382" s="141" t="str" cm="1">
        <f t="array" ref="W9382">IF(SUM(LEN(B9382:V9382))=0,"",IF(OR(OR(ISBLANK(F9382),SUM(LEN(C9382),LEN(D9382))=0),AND(NOT(E9382="Unknown"),ISBLANK(J9382)),AND(NOT(O9382="Unknown"),ISBLANK(R9382))),"Missing Information", INDEX(Table15[Entire Service Line Classification], MATCH(SUMIFS(Table15[Unique ID],Table15[System-Owned Portion],E9382,Table15[If Material Anything Other than "Lead" in Column E,Was Material Ever Previously Lead?],G9382,Table15[Customer-Owned Portion],O9382),Table15[Unique ID],0),0)))</f>
        <v/>
      </c>
      <c r="X9382"/>
    </row>
    <row r="9383" spans="2:24" x14ac:dyDescent="0.25">
      <c r="B9383" s="146"/>
      <c r="C9383" s="31"/>
      <c r="D9383" s="31"/>
      <c r="E9383" s="44"/>
      <c r="F9383" s="43"/>
      <c r="G9383" s="84"/>
      <c r="H9383" s="31"/>
      <c r="I9383" s="31"/>
      <c r="J9383" s="84"/>
      <c r="K9383" s="31"/>
      <c r="L9383" s="31"/>
      <c r="M9383" s="169"/>
      <c r="N9383" s="148"/>
      <c r="O9383" s="106"/>
      <c r="P9383" s="43"/>
      <c r="Q9383" s="31"/>
      <c r="R9383" s="84"/>
      <c r="S9383" s="31"/>
      <c r="T9383" s="31"/>
      <c r="U9383" s="169"/>
      <c r="V9383" s="150"/>
      <c r="W9383" s="141" t="str" cm="1">
        <f t="array" ref="W9383">IF(SUM(LEN(B9383:V9383))=0,"",IF(OR(OR(ISBLANK(F9383),SUM(LEN(C9383),LEN(D9383))=0),AND(NOT(E9383="Unknown"),ISBLANK(J9383)),AND(NOT(O9383="Unknown"),ISBLANK(R9383))),"Missing Information", INDEX(Table15[Entire Service Line Classification], MATCH(SUMIFS(Table15[Unique ID],Table15[System-Owned Portion],E9383,Table15[If Material Anything Other than "Lead" in Column E,Was Material Ever Previously Lead?],G9383,Table15[Customer-Owned Portion],O9383),Table15[Unique ID],0),0)))</f>
        <v/>
      </c>
      <c r="X9383"/>
    </row>
    <row r="9384" spans="2:24" x14ac:dyDescent="0.25">
      <c r="B9384" s="146"/>
      <c r="C9384" s="31"/>
      <c r="D9384" s="31"/>
      <c r="E9384" s="44"/>
      <c r="F9384" s="43"/>
      <c r="G9384" s="84"/>
      <c r="H9384" s="31"/>
      <c r="I9384" s="31"/>
      <c r="J9384" s="84"/>
      <c r="K9384" s="31"/>
      <c r="L9384" s="31"/>
      <c r="M9384" s="169"/>
      <c r="N9384" s="148"/>
      <c r="O9384" s="106"/>
      <c r="P9384" s="43"/>
      <c r="Q9384" s="31"/>
      <c r="R9384" s="84"/>
      <c r="S9384" s="31"/>
      <c r="T9384" s="31"/>
      <c r="U9384" s="169"/>
      <c r="V9384" s="150"/>
      <c r="W9384" s="141" t="str" cm="1">
        <f t="array" ref="W9384">IF(SUM(LEN(B9384:V9384))=0,"",IF(OR(OR(ISBLANK(F9384),SUM(LEN(C9384),LEN(D9384))=0),AND(NOT(E9384="Unknown"),ISBLANK(J9384)),AND(NOT(O9384="Unknown"),ISBLANK(R9384))),"Missing Information", INDEX(Table15[Entire Service Line Classification], MATCH(SUMIFS(Table15[Unique ID],Table15[System-Owned Portion],E9384,Table15[If Material Anything Other than "Lead" in Column E,Was Material Ever Previously Lead?],G9384,Table15[Customer-Owned Portion],O9384),Table15[Unique ID],0),0)))</f>
        <v/>
      </c>
      <c r="X9384"/>
    </row>
    <row r="9385" spans="2:24" x14ac:dyDescent="0.25">
      <c r="B9385" s="146"/>
      <c r="C9385" s="31"/>
      <c r="D9385" s="31"/>
      <c r="E9385" s="44"/>
      <c r="F9385" s="43"/>
      <c r="G9385" s="84"/>
      <c r="H9385" s="31"/>
      <c r="I9385" s="31"/>
      <c r="J9385" s="84"/>
      <c r="K9385" s="31"/>
      <c r="L9385" s="31"/>
      <c r="M9385" s="169"/>
      <c r="N9385" s="148"/>
      <c r="O9385" s="106"/>
      <c r="P9385" s="43"/>
      <c r="Q9385" s="31"/>
      <c r="R9385" s="84"/>
      <c r="S9385" s="31"/>
      <c r="T9385" s="31"/>
      <c r="U9385" s="169"/>
      <c r="V9385" s="150"/>
      <c r="W9385" s="141" t="str" cm="1">
        <f t="array" ref="W9385">IF(SUM(LEN(B9385:V9385))=0,"",IF(OR(OR(ISBLANK(F9385),SUM(LEN(C9385),LEN(D9385))=0),AND(NOT(E9385="Unknown"),ISBLANK(J9385)),AND(NOT(O9385="Unknown"),ISBLANK(R9385))),"Missing Information", INDEX(Table15[Entire Service Line Classification], MATCH(SUMIFS(Table15[Unique ID],Table15[System-Owned Portion],E9385,Table15[If Material Anything Other than "Lead" in Column E,Was Material Ever Previously Lead?],G9385,Table15[Customer-Owned Portion],O9385),Table15[Unique ID],0),0)))</f>
        <v/>
      </c>
      <c r="X9385"/>
    </row>
    <row r="9386" spans="2:24" x14ac:dyDescent="0.25">
      <c r="B9386" s="146"/>
      <c r="C9386" s="31"/>
      <c r="D9386" s="31"/>
      <c r="E9386" s="44"/>
      <c r="F9386" s="43"/>
      <c r="G9386" s="84"/>
      <c r="H9386" s="31"/>
      <c r="I9386" s="31"/>
      <c r="J9386" s="84"/>
      <c r="K9386" s="31"/>
      <c r="L9386" s="31"/>
      <c r="M9386" s="169"/>
      <c r="N9386" s="148"/>
      <c r="O9386" s="106"/>
      <c r="P9386" s="43"/>
      <c r="Q9386" s="31"/>
      <c r="R9386" s="84"/>
      <c r="S9386" s="31"/>
      <c r="T9386" s="31"/>
      <c r="U9386" s="169"/>
      <c r="V9386" s="150"/>
      <c r="W9386" s="141" t="str" cm="1">
        <f t="array" ref="W9386">IF(SUM(LEN(B9386:V9386))=0,"",IF(OR(OR(ISBLANK(F9386),SUM(LEN(C9386),LEN(D9386))=0),AND(NOT(E9386="Unknown"),ISBLANK(J9386)),AND(NOT(O9386="Unknown"),ISBLANK(R9386))),"Missing Information", INDEX(Table15[Entire Service Line Classification], MATCH(SUMIFS(Table15[Unique ID],Table15[System-Owned Portion],E9386,Table15[If Material Anything Other than "Lead" in Column E,Was Material Ever Previously Lead?],G9386,Table15[Customer-Owned Portion],O9386),Table15[Unique ID],0),0)))</f>
        <v/>
      </c>
      <c r="X9386"/>
    </row>
    <row r="9387" spans="2:24" x14ac:dyDescent="0.25">
      <c r="B9387" s="146"/>
      <c r="C9387" s="31"/>
      <c r="D9387" s="31"/>
      <c r="E9387" s="44"/>
      <c r="F9387" s="43"/>
      <c r="G9387" s="84"/>
      <c r="H9387" s="31"/>
      <c r="I9387" s="31"/>
      <c r="J9387" s="84"/>
      <c r="K9387" s="31"/>
      <c r="L9387" s="31"/>
      <c r="M9387" s="169"/>
      <c r="N9387" s="148"/>
      <c r="O9387" s="106"/>
      <c r="P9387" s="43"/>
      <c r="Q9387" s="31"/>
      <c r="R9387" s="84"/>
      <c r="S9387" s="31"/>
      <c r="T9387" s="31"/>
      <c r="U9387" s="169"/>
      <c r="V9387" s="150"/>
      <c r="W9387" s="141" t="str" cm="1">
        <f t="array" ref="W9387">IF(SUM(LEN(B9387:V9387))=0,"",IF(OR(OR(ISBLANK(F9387),SUM(LEN(C9387),LEN(D9387))=0),AND(NOT(E9387="Unknown"),ISBLANK(J9387)),AND(NOT(O9387="Unknown"),ISBLANK(R9387))),"Missing Information", INDEX(Table15[Entire Service Line Classification], MATCH(SUMIFS(Table15[Unique ID],Table15[System-Owned Portion],E9387,Table15[If Material Anything Other than "Lead" in Column E,Was Material Ever Previously Lead?],G9387,Table15[Customer-Owned Portion],O9387),Table15[Unique ID],0),0)))</f>
        <v/>
      </c>
      <c r="X9387"/>
    </row>
    <row r="9388" spans="2:24" x14ac:dyDescent="0.25">
      <c r="B9388" s="146"/>
      <c r="C9388" s="31"/>
      <c r="D9388" s="31"/>
      <c r="E9388" s="44"/>
      <c r="F9388" s="43"/>
      <c r="G9388" s="84"/>
      <c r="H9388" s="31"/>
      <c r="I9388" s="31"/>
      <c r="J9388" s="84"/>
      <c r="K9388" s="31"/>
      <c r="L9388" s="31"/>
      <c r="M9388" s="169"/>
      <c r="N9388" s="148"/>
      <c r="O9388" s="106"/>
      <c r="P9388" s="43"/>
      <c r="Q9388" s="31"/>
      <c r="R9388" s="84"/>
      <c r="S9388" s="31"/>
      <c r="T9388" s="31"/>
      <c r="U9388" s="169"/>
      <c r="V9388" s="150"/>
      <c r="W9388" s="141" t="str" cm="1">
        <f t="array" ref="W9388">IF(SUM(LEN(B9388:V9388))=0,"",IF(OR(OR(ISBLANK(F9388),SUM(LEN(C9388),LEN(D9388))=0),AND(NOT(E9388="Unknown"),ISBLANK(J9388)),AND(NOT(O9388="Unknown"),ISBLANK(R9388))),"Missing Information", INDEX(Table15[Entire Service Line Classification], MATCH(SUMIFS(Table15[Unique ID],Table15[System-Owned Portion],E9388,Table15[If Material Anything Other than "Lead" in Column E,Was Material Ever Previously Lead?],G9388,Table15[Customer-Owned Portion],O9388),Table15[Unique ID],0),0)))</f>
        <v/>
      </c>
      <c r="X9388"/>
    </row>
    <row r="9389" spans="2:24" x14ac:dyDescent="0.25">
      <c r="B9389" s="146"/>
      <c r="C9389" s="31"/>
      <c r="D9389" s="31"/>
      <c r="E9389" s="44"/>
      <c r="F9389" s="43"/>
      <c r="G9389" s="84"/>
      <c r="H9389" s="31"/>
      <c r="I9389" s="31"/>
      <c r="J9389" s="84"/>
      <c r="K9389" s="31"/>
      <c r="L9389" s="31"/>
      <c r="M9389" s="169"/>
      <c r="N9389" s="148"/>
      <c r="O9389" s="106"/>
      <c r="P9389" s="43"/>
      <c r="Q9389" s="31"/>
      <c r="R9389" s="84"/>
      <c r="S9389" s="31"/>
      <c r="T9389" s="31"/>
      <c r="U9389" s="169"/>
      <c r="V9389" s="150"/>
      <c r="W9389" s="141" t="str" cm="1">
        <f t="array" ref="W9389">IF(SUM(LEN(B9389:V9389))=0,"",IF(OR(OR(ISBLANK(F9389),SUM(LEN(C9389),LEN(D9389))=0),AND(NOT(E9389="Unknown"),ISBLANK(J9389)),AND(NOT(O9389="Unknown"),ISBLANK(R9389))),"Missing Information", INDEX(Table15[Entire Service Line Classification], MATCH(SUMIFS(Table15[Unique ID],Table15[System-Owned Portion],E9389,Table15[If Material Anything Other than "Lead" in Column E,Was Material Ever Previously Lead?],G9389,Table15[Customer-Owned Portion],O9389),Table15[Unique ID],0),0)))</f>
        <v/>
      </c>
      <c r="X9389"/>
    </row>
    <row r="9390" spans="2:24" x14ac:dyDescent="0.25">
      <c r="B9390" s="146"/>
      <c r="C9390" s="31"/>
      <c r="D9390" s="31"/>
      <c r="E9390" s="44"/>
      <c r="F9390" s="43"/>
      <c r="G9390" s="84"/>
      <c r="H9390" s="31"/>
      <c r="I9390" s="31"/>
      <c r="J9390" s="84"/>
      <c r="K9390" s="31"/>
      <c r="L9390" s="31"/>
      <c r="M9390" s="169"/>
      <c r="N9390" s="148"/>
      <c r="O9390" s="106"/>
      <c r="P9390" s="43"/>
      <c r="Q9390" s="31"/>
      <c r="R9390" s="84"/>
      <c r="S9390" s="31"/>
      <c r="T9390" s="31"/>
      <c r="U9390" s="169"/>
      <c r="V9390" s="150"/>
      <c r="W9390" s="141" t="str" cm="1">
        <f t="array" ref="W9390">IF(SUM(LEN(B9390:V9390))=0,"",IF(OR(OR(ISBLANK(F9390),SUM(LEN(C9390),LEN(D9390))=0),AND(NOT(E9390="Unknown"),ISBLANK(J9390)),AND(NOT(O9390="Unknown"),ISBLANK(R9390))),"Missing Information", INDEX(Table15[Entire Service Line Classification], MATCH(SUMIFS(Table15[Unique ID],Table15[System-Owned Portion],E9390,Table15[If Material Anything Other than "Lead" in Column E,Was Material Ever Previously Lead?],G9390,Table15[Customer-Owned Portion],O9390),Table15[Unique ID],0),0)))</f>
        <v/>
      </c>
      <c r="X9390"/>
    </row>
    <row r="9391" spans="2:24" x14ac:dyDescent="0.25">
      <c r="B9391" s="146"/>
      <c r="C9391" s="31"/>
      <c r="D9391" s="31"/>
      <c r="E9391" s="44"/>
      <c r="F9391" s="43"/>
      <c r="G9391" s="84"/>
      <c r="H9391" s="31"/>
      <c r="I9391" s="31"/>
      <c r="J9391" s="84"/>
      <c r="K9391" s="31"/>
      <c r="L9391" s="31"/>
      <c r="M9391" s="169"/>
      <c r="N9391" s="148"/>
      <c r="O9391" s="106"/>
      <c r="P9391" s="43"/>
      <c r="Q9391" s="31"/>
      <c r="R9391" s="84"/>
      <c r="S9391" s="31"/>
      <c r="T9391" s="31"/>
      <c r="U9391" s="169"/>
      <c r="V9391" s="150"/>
      <c r="W9391" s="141" t="str" cm="1">
        <f t="array" ref="W9391">IF(SUM(LEN(B9391:V9391))=0,"",IF(OR(OR(ISBLANK(F9391),SUM(LEN(C9391),LEN(D9391))=0),AND(NOT(E9391="Unknown"),ISBLANK(J9391)),AND(NOT(O9391="Unknown"),ISBLANK(R9391))),"Missing Information", INDEX(Table15[Entire Service Line Classification], MATCH(SUMIFS(Table15[Unique ID],Table15[System-Owned Portion],E9391,Table15[If Material Anything Other than "Lead" in Column E,Was Material Ever Previously Lead?],G9391,Table15[Customer-Owned Portion],O9391),Table15[Unique ID],0),0)))</f>
        <v/>
      </c>
      <c r="X9391"/>
    </row>
    <row r="9392" spans="2:24" x14ac:dyDescent="0.25">
      <c r="B9392" s="146"/>
      <c r="C9392" s="31"/>
      <c r="D9392" s="31"/>
      <c r="E9392" s="44"/>
      <c r="F9392" s="43"/>
      <c r="G9392" s="84"/>
      <c r="H9392" s="31"/>
      <c r="I9392" s="31"/>
      <c r="J9392" s="84"/>
      <c r="K9392" s="31"/>
      <c r="L9392" s="31"/>
      <c r="M9392" s="169"/>
      <c r="N9392" s="148"/>
      <c r="O9392" s="106"/>
      <c r="P9392" s="43"/>
      <c r="Q9392" s="31"/>
      <c r="R9392" s="84"/>
      <c r="S9392" s="31"/>
      <c r="T9392" s="31"/>
      <c r="U9392" s="169"/>
      <c r="V9392" s="150"/>
      <c r="W9392" s="141" t="str" cm="1">
        <f t="array" ref="W9392">IF(SUM(LEN(B9392:V9392))=0,"",IF(OR(OR(ISBLANK(F9392),SUM(LEN(C9392),LEN(D9392))=0),AND(NOT(E9392="Unknown"),ISBLANK(J9392)),AND(NOT(O9392="Unknown"),ISBLANK(R9392))),"Missing Information", INDEX(Table15[Entire Service Line Classification], MATCH(SUMIFS(Table15[Unique ID],Table15[System-Owned Portion],E9392,Table15[If Material Anything Other than "Lead" in Column E,Was Material Ever Previously Lead?],G9392,Table15[Customer-Owned Portion],O9392),Table15[Unique ID],0),0)))</f>
        <v/>
      </c>
      <c r="X9392"/>
    </row>
    <row r="9393" spans="2:24" x14ac:dyDescent="0.25">
      <c r="B9393" s="146"/>
      <c r="C9393" s="31"/>
      <c r="D9393" s="31"/>
      <c r="E9393" s="44"/>
      <c r="F9393" s="43"/>
      <c r="G9393" s="84"/>
      <c r="H9393" s="31"/>
      <c r="I9393" s="31"/>
      <c r="J9393" s="84"/>
      <c r="K9393" s="31"/>
      <c r="L9393" s="31"/>
      <c r="M9393" s="169"/>
      <c r="N9393" s="148"/>
      <c r="O9393" s="106"/>
      <c r="P9393" s="43"/>
      <c r="Q9393" s="31"/>
      <c r="R9393" s="84"/>
      <c r="S9393" s="31"/>
      <c r="T9393" s="31"/>
      <c r="U9393" s="169"/>
      <c r="V9393" s="150"/>
      <c r="W9393" s="141" t="str" cm="1">
        <f t="array" ref="W9393">IF(SUM(LEN(B9393:V9393))=0,"",IF(OR(OR(ISBLANK(F9393),SUM(LEN(C9393),LEN(D9393))=0),AND(NOT(E9393="Unknown"),ISBLANK(J9393)),AND(NOT(O9393="Unknown"),ISBLANK(R9393))),"Missing Information", INDEX(Table15[Entire Service Line Classification], MATCH(SUMIFS(Table15[Unique ID],Table15[System-Owned Portion],E9393,Table15[If Material Anything Other than "Lead" in Column E,Was Material Ever Previously Lead?],G9393,Table15[Customer-Owned Portion],O9393),Table15[Unique ID],0),0)))</f>
        <v/>
      </c>
      <c r="X9393"/>
    </row>
    <row r="9394" spans="2:24" x14ac:dyDescent="0.25">
      <c r="B9394" s="146"/>
      <c r="C9394" s="31"/>
      <c r="D9394" s="31"/>
      <c r="E9394" s="44"/>
      <c r="F9394" s="43"/>
      <c r="G9394" s="84"/>
      <c r="H9394" s="31"/>
      <c r="I9394" s="31"/>
      <c r="J9394" s="84"/>
      <c r="K9394" s="31"/>
      <c r="L9394" s="31"/>
      <c r="M9394" s="169"/>
      <c r="N9394" s="148"/>
      <c r="O9394" s="106"/>
      <c r="P9394" s="43"/>
      <c r="Q9394" s="31"/>
      <c r="R9394" s="84"/>
      <c r="S9394" s="31"/>
      <c r="T9394" s="31"/>
      <c r="U9394" s="169"/>
      <c r="V9394" s="150"/>
      <c r="W9394" s="141" t="str" cm="1">
        <f t="array" ref="W9394">IF(SUM(LEN(B9394:V9394))=0,"",IF(OR(OR(ISBLANK(F9394),SUM(LEN(C9394),LEN(D9394))=0),AND(NOT(E9394="Unknown"),ISBLANK(J9394)),AND(NOT(O9394="Unknown"),ISBLANK(R9394))),"Missing Information", INDEX(Table15[Entire Service Line Classification], MATCH(SUMIFS(Table15[Unique ID],Table15[System-Owned Portion],E9394,Table15[If Material Anything Other than "Lead" in Column E,Was Material Ever Previously Lead?],G9394,Table15[Customer-Owned Portion],O9394),Table15[Unique ID],0),0)))</f>
        <v/>
      </c>
      <c r="X9394"/>
    </row>
    <row r="9395" spans="2:24" x14ac:dyDescent="0.25">
      <c r="B9395" s="146"/>
      <c r="C9395" s="31"/>
      <c r="D9395" s="31"/>
      <c r="E9395" s="44"/>
      <c r="F9395" s="43"/>
      <c r="G9395" s="84"/>
      <c r="H9395" s="31"/>
      <c r="I9395" s="31"/>
      <c r="J9395" s="84"/>
      <c r="K9395" s="31"/>
      <c r="L9395" s="31"/>
      <c r="M9395" s="169"/>
      <c r="N9395" s="148"/>
      <c r="O9395" s="106"/>
      <c r="P9395" s="43"/>
      <c r="Q9395" s="31"/>
      <c r="R9395" s="84"/>
      <c r="S9395" s="31"/>
      <c r="T9395" s="31"/>
      <c r="U9395" s="169"/>
      <c r="V9395" s="150"/>
      <c r="W9395" s="141" t="str" cm="1">
        <f t="array" ref="W9395">IF(SUM(LEN(B9395:V9395))=0,"",IF(OR(OR(ISBLANK(F9395),SUM(LEN(C9395),LEN(D9395))=0),AND(NOT(E9395="Unknown"),ISBLANK(J9395)),AND(NOT(O9395="Unknown"),ISBLANK(R9395))),"Missing Information", INDEX(Table15[Entire Service Line Classification], MATCH(SUMIFS(Table15[Unique ID],Table15[System-Owned Portion],E9395,Table15[If Material Anything Other than "Lead" in Column E,Was Material Ever Previously Lead?],G9395,Table15[Customer-Owned Portion],O9395),Table15[Unique ID],0),0)))</f>
        <v/>
      </c>
      <c r="X9395"/>
    </row>
    <row r="9396" spans="2:24" x14ac:dyDescent="0.25">
      <c r="B9396" s="146"/>
      <c r="C9396" s="31"/>
      <c r="D9396" s="31"/>
      <c r="E9396" s="44"/>
      <c r="F9396" s="43"/>
      <c r="G9396" s="84"/>
      <c r="H9396" s="31"/>
      <c r="I9396" s="31"/>
      <c r="J9396" s="84"/>
      <c r="K9396" s="31"/>
      <c r="L9396" s="31"/>
      <c r="M9396" s="169"/>
      <c r="N9396" s="148"/>
      <c r="O9396" s="106"/>
      <c r="P9396" s="43"/>
      <c r="Q9396" s="31"/>
      <c r="R9396" s="84"/>
      <c r="S9396" s="31"/>
      <c r="T9396" s="31"/>
      <c r="U9396" s="169"/>
      <c r="V9396" s="150"/>
      <c r="W9396" s="141" t="str" cm="1">
        <f t="array" ref="W9396">IF(SUM(LEN(B9396:V9396))=0,"",IF(OR(OR(ISBLANK(F9396),SUM(LEN(C9396),LEN(D9396))=0),AND(NOT(E9396="Unknown"),ISBLANK(J9396)),AND(NOT(O9396="Unknown"),ISBLANK(R9396))),"Missing Information", INDEX(Table15[Entire Service Line Classification], MATCH(SUMIFS(Table15[Unique ID],Table15[System-Owned Portion],E9396,Table15[If Material Anything Other than "Lead" in Column E,Was Material Ever Previously Lead?],G9396,Table15[Customer-Owned Portion],O9396),Table15[Unique ID],0),0)))</f>
        <v/>
      </c>
      <c r="X9396"/>
    </row>
    <row r="9397" spans="2:24" x14ac:dyDescent="0.25">
      <c r="B9397" s="146"/>
      <c r="C9397" s="31"/>
      <c r="D9397" s="31"/>
      <c r="E9397" s="44"/>
      <c r="F9397" s="43"/>
      <c r="G9397" s="84"/>
      <c r="H9397" s="31"/>
      <c r="I9397" s="31"/>
      <c r="J9397" s="84"/>
      <c r="K9397" s="31"/>
      <c r="L9397" s="31"/>
      <c r="M9397" s="169"/>
      <c r="N9397" s="148"/>
      <c r="O9397" s="106"/>
      <c r="P9397" s="43"/>
      <c r="Q9397" s="31"/>
      <c r="R9397" s="84"/>
      <c r="S9397" s="31"/>
      <c r="T9397" s="31"/>
      <c r="U9397" s="169"/>
      <c r="V9397" s="150"/>
      <c r="W9397" s="141" t="str" cm="1">
        <f t="array" ref="W9397">IF(SUM(LEN(B9397:V9397))=0,"",IF(OR(OR(ISBLANK(F9397),SUM(LEN(C9397),LEN(D9397))=0),AND(NOT(E9397="Unknown"),ISBLANK(J9397)),AND(NOT(O9397="Unknown"),ISBLANK(R9397))),"Missing Information", INDEX(Table15[Entire Service Line Classification], MATCH(SUMIFS(Table15[Unique ID],Table15[System-Owned Portion],E9397,Table15[If Material Anything Other than "Lead" in Column E,Was Material Ever Previously Lead?],G9397,Table15[Customer-Owned Portion],O9397),Table15[Unique ID],0),0)))</f>
        <v/>
      </c>
      <c r="X9397"/>
    </row>
    <row r="9398" spans="2:24" x14ac:dyDescent="0.25">
      <c r="B9398" s="146"/>
      <c r="C9398" s="31"/>
      <c r="D9398" s="31"/>
      <c r="E9398" s="44"/>
      <c r="F9398" s="43"/>
      <c r="G9398" s="84"/>
      <c r="H9398" s="31"/>
      <c r="I9398" s="31"/>
      <c r="J9398" s="84"/>
      <c r="K9398" s="31"/>
      <c r="L9398" s="31"/>
      <c r="M9398" s="169"/>
      <c r="N9398" s="148"/>
      <c r="O9398" s="106"/>
      <c r="P9398" s="43"/>
      <c r="Q9398" s="31"/>
      <c r="R9398" s="84"/>
      <c r="S9398" s="31"/>
      <c r="T9398" s="31"/>
      <c r="U9398" s="169"/>
      <c r="V9398" s="150"/>
      <c r="W9398" s="141" t="str" cm="1">
        <f t="array" ref="W9398">IF(SUM(LEN(B9398:V9398))=0,"",IF(OR(OR(ISBLANK(F9398),SUM(LEN(C9398),LEN(D9398))=0),AND(NOT(E9398="Unknown"),ISBLANK(J9398)),AND(NOT(O9398="Unknown"),ISBLANK(R9398))),"Missing Information", INDEX(Table15[Entire Service Line Classification], MATCH(SUMIFS(Table15[Unique ID],Table15[System-Owned Portion],E9398,Table15[If Material Anything Other than "Lead" in Column E,Was Material Ever Previously Lead?],G9398,Table15[Customer-Owned Portion],O9398),Table15[Unique ID],0),0)))</f>
        <v/>
      </c>
      <c r="X9398"/>
    </row>
    <row r="9399" spans="2:24" x14ac:dyDescent="0.25">
      <c r="B9399" s="146"/>
      <c r="C9399" s="31"/>
      <c r="D9399" s="31"/>
      <c r="E9399" s="44"/>
      <c r="F9399" s="43"/>
      <c r="G9399" s="84"/>
      <c r="H9399" s="31"/>
      <c r="I9399" s="31"/>
      <c r="J9399" s="84"/>
      <c r="K9399" s="31"/>
      <c r="L9399" s="31"/>
      <c r="M9399" s="169"/>
      <c r="N9399" s="148"/>
      <c r="O9399" s="106"/>
      <c r="P9399" s="43"/>
      <c r="Q9399" s="31"/>
      <c r="R9399" s="84"/>
      <c r="S9399" s="31"/>
      <c r="T9399" s="31"/>
      <c r="U9399" s="169"/>
      <c r="V9399" s="150"/>
      <c r="W9399" s="141" t="str" cm="1">
        <f t="array" ref="W9399">IF(SUM(LEN(B9399:V9399))=0,"",IF(OR(OR(ISBLANK(F9399),SUM(LEN(C9399),LEN(D9399))=0),AND(NOT(E9399="Unknown"),ISBLANK(J9399)),AND(NOT(O9399="Unknown"),ISBLANK(R9399))),"Missing Information", INDEX(Table15[Entire Service Line Classification], MATCH(SUMIFS(Table15[Unique ID],Table15[System-Owned Portion],E9399,Table15[If Material Anything Other than "Lead" in Column E,Was Material Ever Previously Lead?],G9399,Table15[Customer-Owned Portion],O9399),Table15[Unique ID],0),0)))</f>
        <v/>
      </c>
      <c r="X9399"/>
    </row>
    <row r="9400" spans="2:24" x14ac:dyDescent="0.25">
      <c r="B9400" s="146"/>
      <c r="C9400" s="31"/>
      <c r="D9400" s="31"/>
      <c r="E9400" s="44"/>
      <c r="F9400" s="43"/>
      <c r="G9400" s="84"/>
      <c r="H9400" s="31"/>
      <c r="I9400" s="31"/>
      <c r="J9400" s="84"/>
      <c r="K9400" s="31"/>
      <c r="L9400" s="31"/>
      <c r="M9400" s="169"/>
      <c r="N9400" s="148"/>
      <c r="O9400" s="106"/>
      <c r="P9400" s="43"/>
      <c r="Q9400" s="31"/>
      <c r="R9400" s="84"/>
      <c r="S9400" s="31"/>
      <c r="T9400" s="31"/>
      <c r="U9400" s="169"/>
      <c r="V9400" s="150"/>
      <c r="W9400" s="141" t="str" cm="1">
        <f t="array" ref="W9400">IF(SUM(LEN(B9400:V9400))=0,"",IF(OR(OR(ISBLANK(F9400),SUM(LEN(C9400),LEN(D9400))=0),AND(NOT(E9400="Unknown"),ISBLANK(J9400)),AND(NOT(O9400="Unknown"),ISBLANK(R9400))),"Missing Information", INDEX(Table15[Entire Service Line Classification], MATCH(SUMIFS(Table15[Unique ID],Table15[System-Owned Portion],E9400,Table15[If Material Anything Other than "Lead" in Column E,Was Material Ever Previously Lead?],G9400,Table15[Customer-Owned Portion],O9400),Table15[Unique ID],0),0)))</f>
        <v/>
      </c>
      <c r="X9400"/>
    </row>
    <row r="9401" spans="2:24" x14ac:dyDescent="0.25">
      <c r="B9401" s="146"/>
      <c r="C9401" s="31"/>
      <c r="D9401" s="31"/>
      <c r="E9401" s="44"/>
      <c r="F9401" s="43"/>
      <c r="G9401" s="84"/>
      <c r="H9401" s="31"/>
      <c r="I9401" s="31"/>
      <c r="J9401" s="84"/>
      <c r="K9401" s="31"/>
      <c r="L9401" s="31"/>
      <c r="M9401" s="169"/>
      <c r="N9401" s="148"/>
      <c r="O9401" s="106"/>
      <c r="P9401" s="43"/>
      <c r="Q9401" s="31"/>
      <c r="R9401" s="84"/>
      <c r="S9401" s="31"/>
      <c r="T9401" s="31"/>
      <c r="U9401" s="169"/>
      <c r="V9401" s="150"/>
      <c r="W9401" s="141" t="str" cm="1">
        <f t="array" ref="W9401">IF(SUM(LEN(B9401:V9401))=0,"",IF(OR(OR(ISBLANK(F9401),SUM(LEN(C9401),LEN(D9401))=0),AND(NOT(E9401="Unknown"),ISBLANK(J9401)),AND(NOT(O9401="Unknown"),ISBLANK(R9401))),"Missing Information", INDEX(Table15[Entire Service Line Classification], MATCH(SUMIFS(Table15[Unique ID],Table15[System-Owned Portion],E9401,Table15[If Material Anything Other than "Lead" in Column E,Was Material Ever Previously Lead?],G9401,Table15[Customer-Owned Portion],O9401),Table15[Unique ID],0),0)))</f>
        <v/>
      </c>
      <c r="X9401"/>
    </row>
    <row r="9402" spans="2:24" x14ac:dyDescent="0.25">
      <c r="B9402" s="146"/>
      <c r="C9402" s="31"/>
      <c r="D9402" s="31"/>
      <c r="E9402" s="44"/>
      <c r="F9402" s="43"/>
      <c r="G9402" s="84"/>
      <c r="H9402" s="31"/>
      <c r="I9402" s="31"/>
      <c r="J9402" s="84"/>
      <c r="K9402" s="31"/>
      <c r="L9402" s="31"/>
      <c r="M9402" s="169"/>
      <c r="N9402" s="148"/>
      <c r="O9402" s="106"/>
      <c r="P9402" s="43"/>
      <c r="Q9402" s="31"/>
      <c r="R9402" s="84"/>
      <c r="S9402" s="31"/>
      <c r="T9402" s="31"/>
      <c r="U9402" s="169"/>
      <c r="V9402" s="150"/>
      <c r="W9402" s="141" t="str" cm="1">
        <f t="array" ref="W9402">IF(SUM(LEN(B9402:V9402))=0,"",IF(OR(OR(ISBLANK(F9402),SUM(LEN(C9402),LEN(D9402))=0),AND(NOT(E9402="Unknown"),ISBLANK(J9402)),AND(NOT(O9402="Unknown"),ISBLANK(R9402))),"Missing Information", INDEX(Table15[Entire Service Line Classification], MATCH(SUMIFS(Table15[Unique ID],Table15[System-Owned Portion],E9402,Table15[If Material Anything Other than "Lead" in Column E,Was Material Ever Previously Lead?],G9402,Table15[Customer-Owned Portion],O9402),Table15[Unique ID],0),0)))</f>
        <v/>
      </c>
      <c r="X9402"/>
    </row>
    <row r="9403" spans="2:24" x14ac:dyDescent="0.25">
      <c r="B9403" s="146"/>
      <c r="C9403" s="31"/>
      <c r="D9403" s="31"/>
      <c r="E9403" s="44"/>
      <c r="F9403" s="43"/>
      <c r="G9403" s="84"/>
      <c r="H9403" s="31"/>
      <c r="I9403" s="31"/>
      <c r="J9403" s="84"/>
      <c r="K9403" s="31"/>
      <c r="L9403" s="31"/>
      <c r="M9403" s="169"/>
      <c r="N9403" s="148"/>
      <c r="O9403" s="106"/>
      <c r="P9403" s="43"/>
      <c r="Q9403" s="31"/>
      <c r="R9403" s="84"/>
      <c r="S9403" s="31"/>
      <c r="T9403" s="31"/>
      <c r="U9403" s="169"/>
      <c r="V9403" s="150"/>
      <c r="W9403" s="141" t="str" cm="1">
        <f t="array" ref="W9403">IF(SUM(LEN(B9403:V9403))=0,"",IF(OR(OR(ISBLANK(F9403),SUM(LEN(C9403),LEN(D9403))=0),AND(NOT(E9403="Unknown"),ISBLANK(J9403)),AND(NOT(O9403="Unknown"),ISBLANK(R9403))),"Missing Information", INDEX(Table15[Entire Service Line Classification], MATCH(SUMIFS(Table15[Unique ID],Table15[System-Owned Portion],E9403,Table15[If Material Anything Other than "Lead" in Column E,Was Material Ever Previously Lead?],G9403,Table15[Customer-Owned Portion],O9403),Table15[Unique ID],0),0)))</f>
        <v/>
      </c>
      <c r="X9403"/>
    </row>
    <row r="9404" spans="2:24" x14ac:dyDescent="0.25">
      <c r="B9404" s="146"/>
      <c r="C9404" s="31"/>
      <c r="D9404" s="31"/>
      <c r="E9404" s="44"/>
      <c r="F9404" s="43"/>
      <c r="G9404" s="84"/>
      <c r="H9404" s="31"/>
      <c r="I9404" s="31"/>
      <c r="J9404" s="84"/>
      <c r="K9404" s="31"/>
      <c r="L9404" s="31"/>
      <c r="M9404" s="169"/>
      <c r="N9404" s="148"/>
      <c r="O9404" s="106"/>
      <c r="P9404" s="43"/>
      <c r="Q9404" s="31"/>
      <c r="R9404" s="84"/>
      <c r="S9404" s="31"/>
      <c r="T9404" s="31"/>
      <c r="U9404" s="169"/>
      <c r="V9404" s="150"/>
      <c r="W9404" s="141" t="str" cm="1">
        <f t="array" ref="W9404">IF(SUM(LEN(B9404:V9404))=0,"",IF(OR(OR(ISBLANK(F9404),SUM(LEN(C9404),LEN(D9404))=0),AND(NOT(E9404="Unknown"),ISBLANK(J9404)),AND(NOT(O9404="Unknown"),ISBLANK(R9404))),"Missing Information", INDEX(Table15[Entire Service Line Classification], MATCH(SUMIFS(Table15[Unique ID],Table15[System-Owned Portion],E9404,Table15[If Material Anything Other than "Lead" in Column E,Was Material Ever Previously Lead?],G9404,Table15[Customer-Owned Portion],O9404),Table15[Unique ID],0),0)))</f>
        <v/>
      </c>
      <c r="X9404"/>
    </row>
    <row r="9405" spans="2:24" x14ac:dyDescent="0.25">
      <c r="B9405" s="146"/>
      <c r="C9405" s="31"/>
      <c r="D9405" s="31"/>
      <c r="E9405" s="44"/>
      <c r="F9405" s="43"/>
      <c r="G9405" s="84"/>
      <c r="H9405" s="31"/>
      <c r="I9405" s="31"/>
      <c r="J9405" s="84"/>
      <c r="K9405" s="31"/>
      <c r="L9405" s="31"/>
      <c r="M9405" s="169"/>
      <c r="N9405" s="148"/>
      <c r="O9405" s="106"/>
      <c r="P9405" s="43"/>
      <c r="Q9405" s="31"/>
      <c r="R9405" s="84"/>
      <c r="S9405" s="31"/>
      <c r="T9405" s="31"/>
      <c r="U9405" s="169"/>
      <c r="V9405" s="150"/>
      <c r="W9405" s="141" t="str" cm="1">
        <f t="array" ref="W9405">IF(SUM(LEN(B9405:V9405))=0,"",IF(OR(OR(ISBLANK(F9405),SUM(LEN(C9405),LEN(D9405))=0),AND(NOT(E9405="Unknown"),ISBLANK(J9405)),AND(NOT(O9405="Unknown"),ISBLANK(R9405))),"Missing Information", INDEX(Table15[Entire Service Line Classification], MATCH(SUMIFS(Table15[Unique ID],Table15[System-Owned Portion],E9405,Table15[If Material Anything Other than "Lead" in Column E,Was Material Ever Previously Lead?],G9405,Table15[Customer-Owned Portion],O9405),Table15[Unique ID],0),0)))</f>
        <v/>
      </c>
      <c r="X9405"/>
    </row>
    <row r="9406" spans="2:24" x14ac:dyDescent="0.25">
      <c r="B9406" s="146"/>
      <c r="C9406" s="31"/>
      <c r="D9406" s="31"/>
      <c r="E9406" s="44"/>
      <c r="F9406" s="43"/>
      <c r="G9406" s="84"/>
      <c r="H9406" s="31"/>
      <c r="I9406" s="31"/>
      <c r="J9406" s="84"/>
      <c r="K9406" s="31"/>
      <c r="L9406" s="31"/>
      <c r="M9406" s="169"/>
      <c r="N9406" s="148"/>
      <c r="O9406" s="106"/>
      <c r="P9406" s="43"/>
      <c r="Q9406" s="31"/>
      <c r="R9406" s="84"/>
      <c r="S9406" s="31"/>
      <c r="T9406" s="31"/>
      <c r="U9406" s="169"/>
      <c r="V9406" s="150"/>
      <c r="W9406" s="141" t="str" cm="1">
        <f t="array" ref="W9406">IF(SUM(LEN(B9406:V9406))=0,"",IF(OR(OR(ISBLANK(F9406),SUM(LEN(C9406),LEN(D9406))=0),AND(NOT(E9406="Unknown"),ISBLANK(J9406)),AND(NOT(O9406="Unknown"),ISBLANK(R9406))),"Missing Information", INDEX(Table15[Entire Service Line Classification], MATCH(SUMIFS(Table15[Unique ID],Table15[System-Owned Portion],E9406,Table15[If Material Anything Other than "Lead" in Column E,Was Material Ever Previously Lead?],G9406,Table15[Customer-Owned Portion],O9406),Table15[Unique ID],0),0)))</f>
        <v/>
      </c>
      <c r="X9406"/>
    </row>
    <row r="9407" spans="2:24" x14ac:dyDescent="0.25">
      <c r="B9407" s="146"/>
      <c r="C9407" s="31"/>
      <c r="D9407" s="31"/>
      <c r="E9407" s="44"/>
      <c r="F9407" s="43"/>
      <c r="G9407" s="84"/>
      <c r="H9407" s="31"/>
      <c r="I9407" s="31"/>
      <c r="J9407" s="84"/>
      <c r="K9407" s="31"/>
      <c r="L9407" s="31"/>
      <c r="M9407" s="169"/>
      <c r="N9407" s="148"/>
      <c r="O9407" s="106"/>
      <c r="P9407" s="43"/>
      <c r="Q9407" s="31"/>
      <c r="R9407" s="84"/>
      <c r="S9407" s="31"/>
      <c r="T9407" s="31"/>
      <c r="U9407" s="169"/>
      <c r="V9407" s="150"/>
      <c r="W9407" s="141" t="str" cm="1">
        <f t="array" ref="W9407">IF(SUM(LEN(B9407:V9407))=0,"",IF(OR(OR(ISBLANK(F9407),SUM(LEN(C9407),LEN(D9407))=0),AND(NOT(E9407="Unknown"),ISBLANK(J9407)),AND(NOT(O9407="Unknown"),ISBLANK(R9407))),"Missing Information", INDEX(Table15[Entire Service Line Classification], MATCH(SUMIFS(Table15[Unique ID],Table15[System-Owned Portion],E9407,Table15[If Material Anything Other than "Lead" in Column E,Was Material Ever Previously Lead?],G9407,Table15[Customer-Owned Portion],O9407),Table15[Unique ID],0),0)))</f>
        <v/>
      </c>
      <c r="X9407"/>
    </row>
    <row r="9408" spans="2:24" x14ac:dyDescent="0.25">
      <c r="B9408" s="146"/>
      <c r="C9408" s="31"/>
      <c r="D9408" s="31"/>
      <c r="E9408" s="44"/>
      <c r="F9408" s="43"/>
      <c r="G9408" s="84"/>
      <c r="H9408" s="31"/>
      <c r="I9408" s="31"/>
      <c r="J9408" s="84"/>
      <c r="K9408" s="31"/>
      <c r="L9408" s="31"/>
      <c r="M9408" s="169"/>
      <c r="N9408" s="148"/>
      <c r="O9408" s="106"/>
      <c r="P9408" s="43"/>
      <c r="Q9408" s="31"/>
      <c r="R9408" s="84"/>
      <c r="S9408" s="31"/>
      <c r="T9408" s="31"/>
      <c r="U9408" s="169"/>
      <c r="V9408" s="150"/>
      <c r="W9408" s="141" t="str" cm="1">
        <f t="array" ref="W9408">IF(SUM(LEN(B9408:V9408))=0,"",IF(OR(OR(ISBLANK(F9408),SUM(LEN(C9408),LEN(D9408))=0),AND(NOT(E9408="Unknown"),ISBLANK(J9408)),AND(NOT(O9408="Unknown"),ISBLANK(R9408))),"Missing Information", INDEX(Table15[Entire Service Line Classification], MATCH(SUMIFS(Table15[Unique ID],Table15[System-Owned Portion],E9408,Table15[If Material Anything Other than "Lead" in Column E,Was Material Ever Previously Lead?],G9408,Table15[Customer-Owned Portion],O9408),Table15[Unique ID],0),0)))</f>
        <v/>
      </c>
      <c r="X9408"/>
    </row>
    <row r="9409" spans="2:24" x14ac:dyDescent="0.25">
      <c r="B9409" s="146"/>
      <c r="C9409" s="31"/>
      <c r="D9409" s="31"/>
      <c r="E9409" s="44"/>
      <c r="F9409" s="43"/>
      <c r="G9409" s="84"/>
      <c r="H9409" s="31"/>
      <c r="I9409" s="31"/>
      <c r="J9409" s="84"/>
      <c r="K9409" s="31"/>
      <c r="L9409" s="31"/>
      <c r="M9409" s="169"/>
      <c r="N9409" s="148"/>
      <c r="O9409" s="106"/>
      <c r="P9409" s="43"/>
      <c r="Q9409" s="31"/>
      <c r="R9409" s="84"/>
      <c r="S9409" s="31"/>
      <c r="T9409" s="31"/>
      <c r="U9409" s="169"/>
      <c r="V9409" s="150"/>
      <c r="W9409" s="141" t="str" cm="1">
        <f t="array" ref="W9409">IF(SUM(LEN(B9409:V9409))=0,"",IF(OR(OR(ISBLANK(F9409),SUM(LEN(C9409),LEN(D9409))=0),AND(NOT(E9409="Unknown"),ISBLANK(J9409)),AND(NOT(O9409="Unknown"),ISBLANK(R9409))),"Missing Information", INDEX(Table15[Entire Service Line Classification], MATCH(SUMIFS(Table15[Unique ID],Table15[System-Owned Portion],E9409,Table15[If Material Anything Other than "Lead" in Column E,Was Material Ever Previously Lead?],G9409,Table15[Customer-Owned Portion],O9409),Table15[Unique ID],0),0)))</f>
        <v/>
      </c>
      <c r="X9409"/>
    </row>
    <row r="9410" spans="2:24" x14ac:dyDescent="0.25">
      <c r="B9410" s="146"/>
      <c r="C9410" s="31"/>
      <c r="D9410" s="31"/>
      <c r="E9410" s="44"/>
      <c r="F9410" s="43"/>
      <c r="G9410" s="84"/>
      <c r="H9410" s="31"/>
      <c r="I9410" s="31"/>
      <c r="J9410" s="84"/>
      <c r="K9410" s="31"/>
      <c r="L9410" s="31"/>
      <c r="M9410" s="169"/>
      <c r="N9410" s="148"/>
      <c r="O9410" s="106"/>
      <c r="P9410" s="43"/>
      <c r="Q9410" s="31"/>
      <c r="R9410" s="84"/>
      <c r="S9410" s="31"/>
      <c r="T9410" s="31"/>
      <c r="U9410" s="169"/>
      <c r="V9410" s="150"/>
      <c r="W9410" s="141" t="str" cm="1">
        <f t="array" ref="W9410">IF(SUM(LEN(B9410:V9410))=0,"",IF(OR(OR(ISBLANK(F9410),SUM(LEN(C9410),LEN(D9410))=0),AND(NOT(E9410="Unknown"),ISBLANK(J9410)),AND(NOT(O9410="Unknown"),ISBLANK(R9410))),"Missing Information", INDEX(Table15[Entire Service Line Classification], MATCH(SUMIFS(Table15[Unique ID],Table15[System-Owned Portion],E9410,Table15[If Material Anything Other than "Lead" in Column E,Was Material Ever Previously Lead?],G9410,Table15[Customer-Owned Portion],O9410),Table15[Unique ID],0),0)))</f>
        <v/>
      </c>
      <c r="X9410"/>
    </row>
    <row r="9411" spans="2:24" x14ac:dyDescent="0.25">
      <c r="B9411" s="146"/>
      <c r="C9411" s="31"/>
      <c r="D9411" s="31"/>
      <c r="E9411" s="44"/>
      <c r="F9411" s="43"/>
      <c r="G9411" s="84"/>
      <c r="H9411" s="31"/>
      <c r="I9411" s="31"/>
      <c r="J9411" s="84"/>
      <c r="K9411" s="31"/>
      <c r="L9411" s="31"/>
      <c r="M9411" s="169"/>
      <c r="N9411" s="148"/>
      <c r="O9411" s="106"/>
      <c r="P9411" s="43"/>
      <c r="Q9411" s="31"/>
      <c r="R9411" s="84"/>
      <c r="S9411" s="31"/>
      <c r="T9411" s="31"/>
      <c r="U9411" s="169"/>
      <c r="V9411" s="150"/>
      <c r="W9411" s="141" t="str" cm="1">
        <f t="array" ref="W9411">IF(SUM(LEN(B9411:V9411))=0,"",IF(OR(OR(ISBLANK(F9411),SUM(LEN(C9411),LEN(D9411))=0),AND(NOT(E9411="Unknown"),ISBLANK(J9411)),AND(NOT(O9411="Unknown"),ISBLANK(R9411))),"Missing Information", INDEX(Table15[Entire Service Line Classification], MATCH(SUMIFS(Table15[Unique ID],Table15[System-Owned Portion],E9411,Table15[If Material Anything Other than "Lead" in Column E,Was Material Ever Previously Lead?],G9411,Table15[Customer-Owned Portion],O9411),Table15[Unique ID],0),0)))</f>
        <v/>
      </c>
      <c r="X9411"/>
    </row>
    <row r="9412" spans="2:24" x14ac:dyDescent="0.25">
      <c r="B9412" s="146"/>
      <c r="C9412" s="31"/>
      <c r="D9412" s="31"/>
      <c r="E9412" s="44"/>
      <c r="F9412" s="43"/>
      <c r="G9412" s="84"/>
      <c r="H9412" s="31"/>
      <c r="I9412" s="31"/>
      <c r="J9412" s="84"/>
      <c r="K9412" s="31"/>
      <c r="L9412" s="31"/>
      <c r="M9412" s="169"/>
      <c r="N9412" s="148"/>
      <c r="O9412" s="106"/>
      <c r="P9412" s="43"/>
      <c r="Q9412" s="31"/>
      <c r="R9412" s="84"/>
      <c r="S9412" s="31"/>
      <c r="T9412" s="31"/>
      <c r="U9412" s="169"/>
      <c r="V9412" s="150"/>
      <c r="W9412" s="141" t="str" cm="1">
        <f t="array" ref="W9412">IF(SUM(LEN(B9412:V9412))=0,"",IF(OR(OR(ISBLANK(F9412),SUM(LEN(C9412),LEN(D9412))=0),AND(NOT(E9412="Unknown"),ISBLANK(J9412)),AND(NOT(O9412="Unknown"),ISBLANK(R9412))),"Missing Information", INDEX(Table15[Entire Service Line Classification], MATCH(SUMIFS(Table15[Unique ID],Table15[System-Owned Portion],E9412,Table15[If Material Anything Other than "Lead" in Column E,Was Material Ever Previously Lead?],G9412,Table15[Customer-Owned Portion],O9412),Table15[Unique ID],0),0)))</f>
        <v/>
      </c>
      <c r="X9412"/>
    </row>
    <row r="9413" spans="2:24" x14ac:dyDescent="0.25">
      <c r="B9413" s="146"/>
      <c r="C9413" s="31"/>
      <c r="D9413" s="31"/>
      <c r="E9413" s="44"/>
      <c r="F9413" s="43"/>
      <c r="G9413" s="84"/>
      <c r="H9413" s="31"/>
      <c r="I9413" s="31"/>
      <c r="J9413" s="84"/>
      <c r="K9413" s="31"/>
      <c r="L9413" s="31"/>
      <c r="M9413" s="169"/>
      <c r="N9413" s="148"/>
      <c r="O9413" s="106"/>
      <c r="P9413" s="43"/>
      <c r="Q9413" s="31"/>
      <c r="R9413" s="84"/>
      <c r="S9413" s="31"/>
      <c r="T9413" s="31"/>
      <c r="U9413" s="169"/>
      <c r="V9413" s="150"/>
      <c r="W9413" s="141" t="str" cm="1">
        <f t="array" ref="W9413">IF(SUM(LEN(B9413:V9413))=0,"",IF(OR(OR(ISBLANK(F9413),SUM(LEN(C9413),LEN(D9413))=0),AND(NOT(E9413="Unknown"),ISBLANK(J9413)),AND(NOT(O9413="Unknown"),ISBLANK(R9413))),"Missing Information", INDEX(Table15[Entire Service Line Classification], MATCH(SUMIFS(Table15[Unique ID],Table15[System-Owned Portion],E9413,Table15[If Material Anything Other than "Lead" in Column E,Was Material Ever Previously Lead?],G9413,Table15[Customer-Owned Portion],O9413),Table15[Unique ID],0),0)))</f>
        <v/>
      </c>
      <c r="X9413"/>
    </row>
    <row r="9414" spans="2:24" x14ac:dyDescent="0.25">
      <c r="B9414" s="146"/>
      <c r="C9414" s="31"/>
      <c r="D9414" s="31"/>
      <c r="E9414" s="44"/>
      <c r="F9414" s="43"/>
      <c r="G9414" s="84"/>
      <c r="H9414" s="31"/>
      <c r="I9414" s="31"/>
      <c r="J9414" s="84"/>
      <c r="K9414" s="31"/>
      <c r="L9414" s="31"/>
      <c r="M9414" s="169"/>
      <c r="N9414" s="148"/>
      <c r="O9414" s="106"/>
      <c r="P9414" s="43"/>
      <c r="Q9414" s="31"/>
      <c r="R9414" s="84"/>
      <c r="S9414" s="31"/>
      <c r="T9414" s="31"/>
      <c r="U9414" s="169"/>
      <c r="V9414" s="150"/>
      <c r="W9414" s="141" t="str" cm="1">
        <f t="array" ref="W9414">IF(SUM(LEN(B9414:V9414))=0,"",IF(OR(OR(ISBLANK(F9414),SUM(LEN(C9414),LEN(D9414))=0),AND(NOT(E9414="Unknown"),ISBLANK(J9414)),AND(NOT(O9414="Unknown"),ISBLANK(R9414))),"Missing Information", INDEX(Table15[Entire Service Line Classification], MATCH(SUMIFS(Table15[Unique ID],Table15[System-Owned Portion],E9414,Table15[If Material Anything Other than "Lead" in Column E,Was Material Ever Previously Lead?],G9414,Table15[Customer-Owned Portion],O9414),Table15[Unique ID],0),0)))</f>
        <v/>
      </c>
      <c r="X9414"/>
    </row>
    <row r="9415" spans="2:24" x14ac:dyDescent="0.25">
      <c r="B9415" s="146"/>
      <c r="C9415" s="31"/>
      <c r="D9415" s="31"/>
      <c r="E9415" s="44"/>
      <c r="F9415" s="43"/>
      <c r="G9415" s="84"/>
      <c r="H9415" s="31"/>
      <c r="I9415" s="31"/>
      <c r="J9415" s="84"/>
      <c r="K9415" s="31"/>
      <c r="L9415" s="31"/>
      <c r="M9415" s="169"/>
      <c r="N9415" s="148"/>
      <c r="O9415" s="106"/>
      <c r="P9415" s="43"/>
      <c r="Q9415" s="31"/>
      <c r="R9415" s="84"/>
      <c r="S9415" s="31"/>
      <c r="T9415" s="31"/>
      <c r="U9415" s="169"/>
      <c r="V9415" s="150"/>
      <c r="W9415" s="141" t="str" cm="1">
        <f t="array" ref="W9415">IF(SUM(LEN(B9415:V9415))=0,"",IF(OR(OR(ISBLANK(F9415),SUM(LEN(C9415),LEN(D9415))=0),AND(NOT(E9415="Unknown"),ISBLANK(J9415)),AND(NOT(O9415="Unknown"),ISBLANK(R9415))),"Missing Information", INDEX(Table15[Entire Service Line Classification], MATCH(SUMIFS(Table15[Unique ID],Table15[System-Owned Portion],E9415,Table15[If Material Anything Other than "Lead" in Column E,Was Material Ever Previously Lead?],G9415,Table15[Customer-Owned Portion],O9415),Table15[Unique ID],0),0)))</f>
        <v/>
      </c>
      <c r="X9415"/>
    </row>
    <row r="9416" spans="2:24" x14ac:dyDescent="0.25">
      <c r="B9416" s="146"/>
      <c r="C9416" s="31"/>
      <c r="D9416" s="31"/>
      <c r="E9416" s="44"/>
      <c r="F9416" s="43"/>
      <c r="G9416" s="84"/>
      <c r="H9416" s="31"/>
      <c r="I9416" s="31"/>
      <c r="J9416" s="84"/>
      <c r="K9416" s="31"/>
      <c r="L9416" s="31"/>
      <c r="M9416" s="169"/>
      <c r="N9416" s="148"/>
      <c r="O9416" s="106"/>
      <c r="P9416" s="43"/>
      <c r="Q9416" s="31"/>
      <c r="R9416" s="84"/>
      <c r="S9416" s="31"/>
      <c r="T9416" s="31"/>
      <c r="U9416" s="169"/>
      <c r="V9416" s="150"/>
      <c r="W9416" s="141" t="str" cm="1">
        <f t="array" ref="W9416">IF(SUM(LEN(B9416:V9416))=0,"",IF(OR(OR(ISBLANK(F9416),SUM(LEN(C9416),LEN(D9416))=0),AND(NOT(E9416="Unknown"),ISBLANK(J9416)),AND(NOT(O9416="Unknown"),ISBLANK(R9416))),"Missing Information", INDEX(Table15[Entire Service Line Classification], MATCH(SUMIFS(Table15[Unique ID],Table15[System-Owned Portion],E9416,Table15[If Material Anything Other than "Lead" in Column E,Was Material Ever Previously Lead?],G9416,Table15[Customer-Owned Portion],O9416),Table15[Unique ID],0),0)))</f>
        <v/>
      </c>
      <c r="X9416"/>
    </row>
    <row r="9417" spans="2:24" x14ac:dyDescent="0.25">
      <c r="B9417" s="146"/>
      <c r="C9417" s="31"/>
      <c r="D9417" s="31"/>
      <c r="E9417" s="44"/>
      <c r="F9417" s="43"/>
      <c r="G9417" s="84"/>
      <c r="H9417" s="31"/>
      <c r="I9417" s="31"/>
      <c r="J9417" s="84"/>
      <c r="K9417" s="31"/>
      <c r="L9417" s="31"/>
      <c r="M9417" s="169"/>
      <c r="N9417" s="148"/>
      <c r="O9417" s="106"/>
      <c r="P9417" s="43"/>
      <c r="Q9417" s="31"/>
      <c r="R9417" s="84"/>
      <c r="S9417" s="31"/>
      <c r="T9417" s="31"/>
      <c r="U9417" s="169"/>
      <c r="V9417" s="150"/>
      <c r="W9417" s="141" t="str" cm="1">
        <f t="array" ref="W9417">IF(SUM(LEN(B9417:V9417))=0,"",IF(OR(OR(ISBLANK(F9417),SUM(LEN(C9417),LEN(D9417))=0),AND(NOT(E9417="Unknown"),ISBLANK(J9417)),AND(NOT(O9417="Unknown"),ISBLANK(R9417))),"Missing Information", INDEX(Table15[Entire Service Line Classification], MATCH(SUMIFS(Table15[Unique ID],Table15[System-Owned Portion],E9417,Table15[If Material Anything Other than "Lead" in Column E,Was Material Ever Previously Lead?],G9417,Table15[Customer-Owned Portion],O9417),Table15[Unique ID],0),0)))</f>
        <v/>
      </c>
      <c r="X9417"/>
    </row>
    <row r="9418" spans="2:24" x14ac:dyDescent="0.25">
      <c r="B9418" s="146"/>
      <c r="C9418" s="31"/>
      <c r="D9418" s="31"/>
      <c r="E9418" s="44"/>
      <c r="F9418" s="43"/>
      <c r="G9418" s="84"/>
      <c r="H9418" s="31"/>
      <c r="I9418" s="31"/>
      <c r="J9418" s="84"/>
      <c r="K9418" s="31"/>
      <c r="L9418" s="31"/>
      <c r="M9418" s="169"/>
      <c r="N9418" s="148"/>
      <c r="O9418" s="106"/>
      <c r="P9418" s="43"/>
      <c r="Q9418" s="31"/>
      <c r="R9418" s="84"/>
      <c r="S9418" s="31"/>
      <c r="T9418" s="31"/>
      <c r="U9418" s="169"/>
      <c r="V9418" s="150"/>
      <c r="W9418" s="141" t="str" cm="1">
        <f t="array" ref="W9418">IF(SUM(LEN(B9418:V9418))=0,"",IF(OR(OR(ISBLANK(F9418),SUM(LEN(C9418),LEN(D9418))=0),AND(NOT(E9418="Unknown"),ISBLANK(J9418)),AND(NOT(O9418="Unknown"),ISBLANK(R9418))),"Missing Information", INDEX(Table15[Entire Service Line Classification], MATCH(SUMIFS(Table15[Unique ID],Table15[System-Owned Portion],E9418,Table15[If Material Anything Other than "Lead" in Column E,Was Material Ever Previously Lead?],G9418,Table15[Customer-Owned Portion],O9418),Table15[Unique ID],0),0)))</f>
        <v/>
      </c>
      <c r="X9418"/>
    </row>
    <row r="9419" spans="2:24" x14ac:dyDescent="0.25">
      <c r="B9419" s="146"/>
      <c r="C9419" s="31"/>
      <c r="D9419" s="31"/>
      <c r="E9419" s="44"/>
      <c r="F9419" s="43"/>
      <c r="G9419" s="84"/>
      <c r="H9419" s="31"/>
      <c r="I9419" s="31"/>
      <c r="J9419" s="84"/>
      <c r="K9419" s="31"/>
      <c r="L9419" s="31"/>
      <c r="M9419" s="169"/>
      <c r="N9419" s="148"/>
      <c r="O9419" s="106"/>
      <c r="P9419" s="43"/>
      <c r="Q9419" s="31"/>
      <c r="R9419" s="84"/>
      <c r="S9419" s="31"/>
      <c r="T9419" s="31"/>
      <c r="U9419" s="169"/>
      <c r="V9419" s="150"/>
      <c r="W9419" s="141" t="str" cm="1">
        <f t="array" ref="W9419">IF(SUM(LEN(B9419:V9419))=0,"",IF(OR(OR(ISBLANK(F9419),SUM(LEN(C9419),LEN(D9419))=0),AND(NOT(E9419="Unknown"),ISBLANK(J9419)),AND(NOT(O9419="Unknown"),ISBLANK(R9419))),"Missing Information", INDEX(Table15[Entire Service Line Classification], MATCH(SUMIFS(Table15[Unique ID],Table15[System-Owned Portion],E9419,Table15[If Material Anything Other than "Lead" in Column E,Was Material Ever Previously Lead?],G9419,Table15[Customer-Owned Portion],O9419),Table15[Unique ID],0),0)))</f>
        <v/>
      </c>
      <c r="X9419"/>
    </row>
    <row r="9420" spans="2:24" x14ac:dyDescent="0.25">
      <c r="B9420" s="146"/>
      <c r="C9420" s="31"/>
      <c r="D9420" s="31"/>
      <c r="E9420" s="44"/>
      <c r="F9420" s="43"/>
      <c r="G9420" s="84"/>
      <c r="H9420" s="31"/>
      <c r="I9420" s="31"/>
      <c r="J9420" s="84"/>
      <c r="K9420" s="31"/>
      <c r="L9420" s="31"/>
      <c r="M9420" s="169"/>
      <c r="N9420" s="148"/>
      <c r="O9420" s="106"/>
      <c r="P9420" s="43"/>
      <c r="Q9420" s="31"/>
      <c r="R9420" s="84"/>
      <c r="S9420" s="31"/>
      <c r="T9420" s="31"/>
      <c r="U9420" s="169"/>
      <c r="V9420" s="150"/>
      <c r="W9420" s="141" t="str" cm="1">
        <f t="array" ref="W9420">IF(SUM(LEN(B9420:V9420))=0,"",IF(OR(OR(ISBLANK(F9420),SUM(LEN(C9420),LEN(D9420))=0),AND(NOT(E9420="Unknown"),ISBLANK(J9420)),AND(NOT(O9420="Unknown"),ISBLANK(R9420))),"Missing Information", INDEX(Table15[Entire Service Line Classification], MATCH(SUMIFS(Table15[Unique ID],Table15[System-Owned Portion],E9420,Table15[If Material Anything Other than "Lead" in Column E,Was Material Ever Previously Lead?],G9420,Table15[Customer-Owned Portion],O9420),Table15[Unique ID],0),0)))</f>
        <v/>
      </c>
      <c r="X9420"/>
    </row>
    <row r="9421" spans="2:24" x14ac:dyDescent="0.25">
      <c r="B9421" s="146"/>
      <c r="C9421" s="31"/>
      <c r="D9421" s="31"/>
      <c r="E9421" s="44"/>
      <c r="F9421" s="43"/>
      <c r="G9421" s="84"/>
      <c r="H9421" s="31"/>
      <c r="I9421" s="31"/>
      <c r="J9421" s="84"/>
      <c r="K9421" s="31"/>
      <c r="L9421" s="31"/>
      <c r="M9421" s="169"/>
      <c r="N9421" s="148"/>
      <c r="O9421" s="106"/>
      <c r="P9421" s="43"/>
      <c r="Q9421" s="31"/>
      <c r="R9421" s="84"/>
      <c r="S9421" s="31"/>
      <c r="T9421" s="31"/>
      <c r="U9421" s="169"/>
      <c r="V9421" s="150"/>
      <c r="W9421" s="141" t="str" cm="1">
        <f t="array" ref="W9421">IF(SUM(LEN(B9421:V9421))=0,"",IF(OR(OR(ISBLANK(F9421),SUM(LEN(C9421),LEN(D9421))=0),AND(NOT(E9421="Unknown"),ISBLANK(J9421)),AND(NOT(O9421="Unknown"),ISBLANK(R9421))),"Missing Information", INDEX(Table15[Entire Service Line Classification], MATCH(SUMIFS(Table15[Unique ID],Table15[System-Owned Portion],E9421,Table15[If Material Anything Other than "Lead" in Column E,Was Material Ever Previously Lead?],G9421,Table15[Customer-Owned Portion],O9421),Table15[Unique ID],0),0)))</f>
        <v/>
      </c>
      <c r="X9421"/>
    </row>
    <row r="9422" spans="2:24" x14ac:dyDescent="0.25">
      <c r="B9422" s="146"/>
      <c r="C9422" s="31"/>
      <c r="D9422" s="31"/>
      <c r="E9422" s="44"/>
      <c r="F9422" s="43"/>
      <c r="G9422" s="84"/>
      <c r="H9422" s="31"/>
      <c r="I9422" s="31"/>
      <c r="J9422" s="84"/>
      <c r="K9422" s="31"/>
      <c r="L9422" s="31"/>
      <c r="M9422" s="169"/>
      <c r="N9422" s="148"/>
      <c r="O9422" s="106"/>
      <c r="P9422" s="43"/>
      <c r="Q9422" s="31"/>
      <c r="R9422" s="84"/>
      <c r="S9422" s="31"/>
      <c r="T9422" s="31"/>
      <c r="U9422" s="169"/>
      <c r="V9422" s="150"/>
      <c r="W9422" s="141" t="str" cm="1">
        <f t="array" ref="W9422">IF(SUM(LEN(B9422:V9422))=0,"",IF(OR(OR(ISBLANK(F9422),SUM(LEN(C9422),LEN(D9422))=0),AND(NOT(E9422="Unknown"),ISBLANK(J9422)),AND(NOT(O9422="Unknown"),ISBLANK(R9422))),"Missing Information", INDEX(Table15[Entire Service Line Classification], MATCH(SUMIFS(Table15[Unique ID],Table15[System-Owned Portion],E9422,Table15[If Material Anything Other than "Lead" in Column E,Was Material Ever Previously Lead?],G9422,Table15[Customer-Owned Portion],O9422),Table15[Unique ID],0),0)))</f>
        <v/>
      </c>
      <c r="X9422"/>
    </row>
    <row r="9423" spans="2:24" x14ac:dyDescent="0.25">
      <c r="B9423" s="146"/>
      <c r="C9423" s="31"/>
      <c r="D9423" s="31"/>
      <c r="E9423" s="44"/>
      <c r="F9423" s="43"/>
      <c r="G9423" s="84"/>
      <c r="H9423" s="31"/>
      <c r="I9423" s="31"/>
      <c r="J9423" s="84"/>
      <c r="K9423" s="31"/>
      <c r="L9423" s="31"/>
      <c r="M9423" s="169"/>
      <c r="N9423" s="148"/>
      <c r="O9423" s="106"/>
      <c r="P9423" s="43"/>
      <c r="Q9423" s="31"/>
      <c r="R9423" s="84"/>
      <c r="S9423" s="31"/>
      <c r="T9423" s="31"/>
      <c r="U9423" s="169"/>
      <c r="V9423" s="150"/>
      <c r="W9423" s="141" t="str" cm="1">
        <f t="array" ref="W9423">IF(SUM(LEN(B9423:V9423))=0,"",IF(OR(OR(ISBLANK(F9423),SUM(LEN(C9423),LEN(D9423))=0),AND(NOT(E9423="Unknown"),ISBLANK(J9423)),AND(NOT(O9423="Unknown"),ISBLANK(R9423))),"Missing Information", INDEX(Table15[Entire Service Line Classification], MATCH(SUMIFS(Table15[Unique ID],Table15[System-Owned Portion],E9423,Table15[If Material Anything Other than "Lead" in Column E,Was Material Ever Previously Lead?],G9423,Table15[Customer-Owned Portion],O9423),Table15[Unique ID],0),0)))</f>
        <v/>
      </c>
      <c r="X9423"/>
    </row>
    <row r="9424" spans="2:24" x14ac:dyDescent="0.25">
      <c r="B9424" s="146"/>
      <c r="C9424" s="31"/>
      <c r="D9424" s="31"/>
      <c r="E9424" s="44"/>
      <c r="F9424" s="43"/>
      <c r="G9424" s="84"/>
      <c r="H9424" s="31"/>
      <c r="I9424" s="31"/>
      <c r="J9424" s="84"/>
      <c r="K9424" s="31"/>
      <c r="L9424" s="31"/>
      <c r="M9424" s="169"/>
      <c r="N9424" s="148"/>
      <c r="O9424" s="106"/>
      <c r="P9424" s="43"/>
      <c r="Q9424" s="31"/>
      <c r="R9424" s="84"/>
      <c r="S9424" s="31"/>
      <c r="T9424" s="31"/>
      <c r="U9424" s="169"/>
      <c r="V9424" s="150"/>
      <c r="W9424" s="141" t="str" cm="1">
        <f t="array" ref="W9424">IF(SUM(LEN(B9424:V9424))=0,"",IF(OR(OR(ISBLANK(F9424),SUM(LEN(C9424),LEN(D9424))=0),AND(NOT(E9424="Unknown"),ISBLANK(J9424)),AND(NOT(O9424="Unknown"),ISBLANK(R9424))),"Missing Information", INDEX(Table15[Entire Service Line Classification], MATCH(SUMIFS(Table15[Unique ID],Table15[System-Owned Portion],E9424,Table15[If Material Anything Other than "Lead" in Column E,Was Material Ever Previously Lead?],G9424,Table15[Customer-Owned Portion],O9424),Table15[Unique ID],0),0)))</f>
        <v/>
      </c>
      <c r="X9424"/>
    </row>
    <row r="9425" spans="2:24" x14ac:dyDescent="0.25">
      <c r="B9425" s="146"/>
      <c r="C9425" s="31"/>
      <c r="D9425" s="31"/>
      <c r="E9425" s="44"/>
      <c r="F9425" s="43"/>
      <c r="G9425" s="84"/>
      <c r="H9425" s="31"/>
      <c r="I9425" s="31"/>
      <c r="J9425" s="84"/>
      <c r="K9425" s="31"/>
      <c r="L9425" s="31"/>
      <c r="M9425" s="169"/>
      <c r="N9425" s="148"/>
      <c r="O9425" s="106"/>
      <c r="P9425" s="43"/>
      <c r="Q9425" s="31"/>
      <c r="R9425" s="84"/>
      <c r="S9425" s="31"/>
      <c r="T9425" s="31"/>
      <c r="U9425" s="169"/>
      <c r="V9425" s="150"/>
      <c r="W9425" s="141" t="str" cm="1">
        <f t="array" ref="W9425">IF(SUM(LEN(B9425:V9425))=0,"",IF(OR(OR(ISBLANK(F9425),SUM(LEN(C9425),LEN(D9425))=0),AND(NOT(E9425="Unknown"),ISBLANK(J9425)),AND(NOT(O9425="Unknown"),ISBLANK(R9425))),"Missing Information", INDEX(Table15[Entire Service Line Classification], MATCH(SUMIFS(Table15[Unique ID],Table15[System-Owned Portion],E9425,Table15[If Material Anything Other than "Lead" in Column E,Was Material Ever Previously Lead?],G9425,Table15[Customer-Owned Portion],O9425),Table15[Unique ID],0),0)))</f>
        <v/>
      </c>
      <c r="X9425"/>
    </row>
    <row r="9426" spans="2:24" x14ac:dyDescent="0.25">
      <c r="B9426" s="146"/>
      <c r="C9426" s="31"/>
      <c r="D9426" s="31"/>
      <c r="E9426" s="44"/>
      <c r="F9426" s="43"/>
      <c r="G9426" s="84"/>
      <c r="H9426" s="31"/>
      <c r="I9426" s="31"/>
      <c r="J9426" s="84"/>
      <c r="K9426" s="31"/>
      <c r="L9426" s="31"/>
      <c r="M9426" s="169"/>
      <c r="N9426" s="148"/>
      <c r="O9426" s="106"/>
      <c r="P9426" s="43"/>
      <c r="Q9426" s="31"/>
      <c r="R9426" s="84"/>
      <c r="S9426" s="31"/>
      <c r="T9426" s="31"/>
      <c r="U9426" s="169"/>
      <c r="V9426" s="150"/>
      <c r="W9426" s="141" t="str" cm="1">
        <f t="array" ref="W9426">IF(SUM(LEN(B9426:V9426))=0,"",IF(OR(OR(ISBLANK(F9426),SUM(LEN(C9426),LEN(D9426))=0),AND(NOT(E9426="Unknown"),ISBLANK(J9426)),AND(NOT(O9426="Unknown"),ISBLANK(R9426))),"Missing Information", INDEX(Table15[Entire Service Line Classification], MATCH(SUMIFS(Table15[Unique ID],Table15[System-Owned Portion],E9426,Table15[If Material Anything Other than "Lead" in Column E,Was Material Ever Previously Lead?],G9426,Table15[Customer-Owned Portion],O9426),Table15[Unique ID],0),0)))</f>
        <v/>
      </c>
      <c r="X9426"/>
    </row>
    <row r="9427" spans="2:24" x14ac:dyDescent="0.25">
      <c r="B9427" s="146"/>
      <c r="C9427" s="31"/>
      <c r="D9427" s="31"/>
      <c r="E9427" s="44"/>
      <c r="F9427" s="43"/>
      <c r="G9427" s="84"/>
      <c r="H9427" s="31"/>
      <c r="I9427" s="31"/>
      <c r="J9427" s="84"/>
      <c r="K9427" s="31"/>
      <c r="L9427" s="31"/>
      <c r="M9427" s="169"/>
      <c r="N9427" s="148"/>
      <c r="O9427" s="106"/>
      <c r="P9427" s="43"/>
      <c r="Q9427" s="31"/>
      <c r="R9427" s="84"/>
      <c r="S9427" s="31"/>
      <c r="T9427" s="31"/>
      <c r="U9427" s="169"/>
      <c r="V9427" s="150"/>
      <c r="W9427" s="141" t="str" cm="1">
        <f t="array" ref="W9427">IF(SUM(LEN(B9427:V9427))=0,"",IF(OR(OR(ISBLANK(F9427),SUM(LEN(C9427),LEN(D9427))=0),AND(NOT(E9427="Unknown"),ISBLANK(J9427)),AND(NOT(O9427="Unknown"),ISBLANK(R9427))),"Missing Information", INDEX(Table15[Entire Service Line Classification], MATCH(SUMIFS(Table15[Unique ID],Table15[System-Owned Portion],E9427,Table15[If Material Anything Other than "Lead" in Column E,Was Material Ever Previously Lead?],G9427,Table15[Customer-Owned Portion],O9427),Table15[Unique ID],0),0)))</f>
        <v/>
      </c>
      <c r="X9427"/>
    </row>
    <row r="9428" spans="2:24" x14ac:dyDescent="0.25">
      <c r="B9428" s="146"/>
      <c r="C9428" s="31"/>
      <c r="D9428" s="31"/>
      <c r="E9428" s="44"/>
      <c r="F9428" s="43"/>
      <c r="G9428" s="84"/>
      <c r="H9428" s="31"/>
      <c r="I9428" s="31"/>
      <c r="J9428" s="84"/>
      <c r="K9428" s="31"/>
      <c r="L9428" s="31"/>
      <c r="M9428" s="169"/>
      <c r="N9428" s="148"/>
      <c r="O9428" s="106"/>
      <c r="P9428" s="43"/>
      <c r="Q9428" s="31"/>
      <c r="R9428" s="84"/>
      <c r="S9428" s="31"/>
      <c r="T9428" s="31"/>
      <c r="U9428" s="169"/>
      <c r="V9428" s="150"/>
      <c r="W9428" s="141" t="str" cm="1">
        <f t="array" ref="W9428">IF(SUM(LEN(B9428:V9428))=0,"",IF(OR(OR(ISBLANK(F9428),SUM(LEN(C9428),LEN(D9428))=0),AND(NOT(E9428="Unknown"),ISBLANK(J9428)),AND(NOT(O9428="Unknown"),ISBLANK(R9428))),"Missing Information", INDEX(Table15[Entire Service Line Classification], MATCH(SUMIFS(Table15[Unique ID],Table15[System-Owned Portion],E9428,Table15[If Material Anything Other than "Lead" in Column E,Was Material Ever Previously Lead?],G9428,Table15[Customer-Owned Portion],O9428),Table15[Unique ID],0),0)))</f>
        <v/>
      </c>
      <c r="X9428"/>
    </row>
    <row r="9429" spans="2:24" x14ac:dyDescent="0.25">
      <c r="B9429" s="146"/>
      <c r="C9429" s="31"/>
      <c r="D9429" s="31"/>
      <c r="E9429" s="44"/>
      <c r="F9429" s="43"/>
      <c r="G9429" s="84"/>
      <c r="H9429" s="31"/>
      <c r="I9429" s="31"/>
      <c r="J9429" s="84"/>
      <c r="K9429" s="31"/>
      <c r="L9429" s="31"/>
      <c r="M9429" s="169"/>
      <c r="N9429" s="148"/>
      <c r="O9429" s="106"/>
      <c r="P9429" s="43"/>
      <c r="Q9429" s="31"/>
      <c r="R9429" s="84"/>
      <c r="S9429" s="31"/>
      <c r="T9429" s="31"/>
      <c r="U9429" s="169"/>
      <c r="V9429" s="150"/>
      <c r="W9429" s="141" t="str" cm="1">
        <f t="array" ref="W9429">IF(SUM(LEN(B9429:V9429))=0,"",IF(OR(OR(ISBLANK(F9429),SUM(LEN(C9429),LEN(D9429))=0),AND(NOT(E9429="Unknown"),ISBLANK(J9429)),AND(NOT(O9429="Unknown"),ISBLANK(R9429))),"Missing Information", INDEX(Table15[Entire Service Line Classification], MATCH(SUMIFS(Table15[Unique ID],Table15[System-Owned Portion],E9429,Table15[If Material Anything Other than "Lead" in Column E,Was Material Ever Previously Lead?],G9429,Table15[Customer-Owned Portion],O9429),Table15[Unique ID],0),0)))</f>
        <v/>
      </c>
      <c r="X9429"/>
    </row>
    <row r="9430" spans="2:24" x14ac:dyDescent="0.25">
      <c r="B9430" s="146"/>
      <c r="C9430" s="31"/>
      <c r="D9430" s="31"/>
      <c r="E9430" s="44"/>
      <c r="F9430" s="43"/>
      <c r="G9430" s="84"/>
      <c r="H9430" s="31"/>
      <c r="I9430" s="31"/>
      <c r="J9430" s="84"/>
      <c r="K9430" s="31"/>
      <c r="L9430" s="31"/>
      <c r="M9430" s="169"/>
      <c r="N9430" s="148"/>
      <c r="O9430" s="106"/>
      <c r="P9430" s="43"/>
      <c r="Q9430" s="31"/>
      <c r="R9430" s="84"/>
      <c r="S9430" s="31"/>
      <c r="T9430" s="31"/>
      <c r="U9430" s="169"/>
      <c r="V9430" s="150"/>
      <c r="W9430" s="141" t="str" cm="1">
        <f t="array" ref="W9430">IF(SUM(LEN(B9430:V9430))=0,"",IF(OR(OR(ISBLANK(F9430),SUM(LEN(C9430),LEN(D9430))=0),AND(NOT(E9430="Unknown"),ISBLANK(J9430)),AND(NOT(O9430="Unknown"),ISBLANK(R9430))),"Missing Information", INDEX(Table15[Entire Service Line Classification], MATCH(SUMIFS(Table15[Unique ID],Table15[System-Owned Portion],E9430,Table15[If Material Anything Other than "Lead" in Column E,Was Material Ever Previously Lead?],G9430,Table15[Customer-Owned Portion],O9430),Table15[Unique ID],0),0)))</f>
        <v/>
      </c>
      <c r="X9430"/>
    </row>
    <row r="9431" spans="2:24" x14ac:dyDescent="0.25">
      <c r="B9431" s="146"/>
      <c r="C9431" s="31"/>
      <c r="D9431" s="31"/>
      <c r="E9431" s="44"/>
      <c r="F9431" s="43"/>
      <c r="G9431" s="84"/>
      <c r="H9431" s="31"/>
      <c r="I9431" s="31"/>
      <c r="J9431" s="84"/>
      <c r="K9431" s="31"/>
      <c r="L9431" s="31"/>
      <c r="M9431" s="169"/>
      <c r="N9431" s="148"/>
      <c r="O9431" s="106"/>
      <c r="P9431" s="43"/>
      <c r="Q9431" s="31"/>
      <c r="R9431" s="84"/>
      <c r="S9431" s="31"/>
      <c r="T9431" s="31"/>
      <c r="U9431" s="169"/>
      <c r="V9431" s="150"/>
      <c r="W9431" s="141" t="str" cm="1">
        <f t="array" ref="W9431">IF(SUM(LEN(B9431:V9431))=0,"",IF(OR(OR(ISBLANK(F9431),SUM(LEN(C9431),LEN(D9431))=0),AND(NOT(E9431="Unknown"),ISBLANK(J9431)),AND(NOT(O9431="Unknown"),ISBLANK(R9431))),"Missing Information", INDEX(Table15[Entire Service Line Classification], MATCH(SUMIFS(Table15[Unique ID],Table15[System-Owned Portion],E9431,Table15[If Material Anything Other than "Lead" in Column E,Was Material Ever Previously Lead?],G9431,Table15[Customer-Owned Portion],O9431),Table15[Unique ID],0),0)))</f>
        <v/>
      </c>
      <c r="X9431"/>
    </row>
    <row r="9432" spans="2:24" x14ac:dyDescent="0.25">
      <c r="B9432" s="146"/>
      <c r="C9432" s="31"/>
      <c r="D9432" s="31"/>
      <c r="E9432" s="44"/>
      <c r="F9432" s="43"/>
      <c r="G9432" s="84"/>
      <c r="H9432" s="31"/>
      <c r="I9432" s="31"/>
      <c r="J9432" s="84"/>
      <c r="K9432" s="31"/>
      <c r="L9432" s="31"/>
      <c r="M9432" s="169"/>
      <c r="N9432" s="148"/>
      <c r="O9432" s="106"/>
      <c r="P9432" s="43"/>
      <c r="Q9432" s="31"/>
      <c r="R9432" s="84"/>
      <c r="S9432" s="31"/>
      <c r="T9432" s="31"/>
      <c r="U9432" s="169"/>
      <c r="V9432" s="150"/>
      <c r="W9432" s="141" t="str" cm="1">
        <f t="array" ref="W9432">IF(SUM(LEN(B9432:V9432))=0,"",IF(OR(OR(ISBLANK(F9432),SUM(LEN(C9432),LEN(D9432))=0),AND(NOT(E9432="Unknown"),ISBLANK(J9432)),AND(NOT(O9432="Unknown"),ISBLANK(R9432))),"Missing Information", INDEX(Table15[Entire Service Line Classification], MATCH(SUMIFS(Table15[Unique ID],Table15[System-Owned Portion],E9432,Table15[If Material Anything Other than "Lead" in Column E,Was Material Ever Previously Lead?],G9432,Table15[Customer-Owned Portion],O9432),Table15[Unique ID],0),0)))</f>
        <v/>
      </c>
      <c r="X9432"/>
    </row>
    <row r="9433" spans="2:24" x14ac:dyDescent="0.25">
      <c r="B9433" s="146"/>
      <c r="C9433" s="31"/>
      <c r="D9433" s="31"/>
      <c r="E9433" s="44"/>
      <c r="F9433" s="43"/>
      <c r="G9433" s="84"/>
      <c r="H9433" s="31"/>
      <c r="I9433" s="31"/>
      <c r="J9433" s="84"/>
      <c r="K9433" s="31"/>
      <c r="L9433" s="31"/>
      <c r="M9433" s="169"/>
      <c r="N9433" s="148"/>
      <c r="O9433" s="106"/>
      <c r="P9433" s="43"/>
      <c r="Q9433" s="31"/>
      <c r="R9433" s="84"/>
      <c r="S9433" s="31"/>
      <c r="T9433" s="31"/>
      <c r="U9433" s="169"/>
      <c r="V9433" s="150"/>
      <c r="W9433" s="141" t="str" cm="1">
        <f t="array" ref="W9433">IF(SUM(LEN(B9433:V9433))=0,"",IF(OR(OR(ISBLANK(F9433),SUM(LEN(C9433),LEN(D9433))=0),AND(NOT(E9433="Unknown"),ISBLANK(J9433)),AND(NOT(O9433="Unknown"),ISBLANK(R9433))),"Missing Information", INDEX(Table15[Entire Service Line Classification], MATCH(SUMIFS(Table15[Unique ID],Table15[System-Owned Portion],E9433,Table15[If Material Anything Other than "Lead" in Column E,Was Material Ever Previously Lead?],G9433,Table15[Customer-Owned Portion],O9433),Table15[Unique ID],0),0)))</f>
        <v/>
      </c>
      <c r="X9433"/>
    </row>
    <row r="9434" spans="2:24" x14ac:dyDescent="0.25">
      <c r="B9434" s="146"/>
      <c r="C9434" s="31"/>
      <c r="D9434" s="31"/>
      <c r="E9434" s="44"/>
      <c r="F9434" s="43"/>
      <c r="G9434" s="84"/>
      <c r="H9434" s="31"/>
      <c r="I9434" s="31"/>
      <c r="J9434" s="84"/>
      <c r="K9434" s="31"/>
      <c r="L9434" s="31"/>
      <c r="M9434" s="169"/>
      <c r="N9434" s="148"/>
      <c r="O9434" s="106"/>
      <c r="P9434" s="43"/>
      <c r="Q9434" s="31"/>
      <c r="R9434" s="84"/>
      <c r="S9434" s="31"/>
      <c r="T9434" s="31"/>
      <c r="U9434" s="169"/>
      <c r="V9434" s="150"/>
      <c r="W9434" s="141" t="str" cm="1">
        <f t="array" ref="W9434">IF(SUM(LEN(B9434:V9434))=0,"",IF(OR(OR(ISBLANK(F9434),SUM(LEN(C9434),LEN(D9434))=0),AND(NOT(E9434="Unknown"),ISBLANK(J9434)),AND(NOT(O9434="Unknown"),ISBLANK(R9434))),"Missing Information", INDEX(Table15[Entire Service Line Classification], MATCH(SUMIFS(Table15[Unique ID],Table15[System-Owned Portion],E9434,Table15[If Material Anything Other than "Lead" in Column E,Was Material Ever Previously Lead?],G9434,Table15[Customer-Owned Portion],O9434),Table15[Unique ID],0),0)))</f>
        <v/>
      </c>
      <c r="X9434"/>
    </row>
    <row r="9435" spans="2:24" x14ac:dyDescent="0.25">
      <c r="B9435" s="146"/>
      <c r="C9435" s="31"/>
      <c r="D9435" s="31"/>
      <c r="E9435" s="44"/>
      <c r="F9435" s="43"/>
      <c r="G9435" s="84"/>
      <c r="H9435" s="31"/>
      <c r="I9435" s="31"/>
      <c r="J9435" s="84"/>
      <c r="K9435" s="31"/>
      <c r="L9435" s="31"/>
      <c r="M9435" s="169"/>
      <c r="N9435" s="148"/>
      <c r="O9435" s="106"/>
      <c r="P9435" s="43"/>
      <c r="Q9435" s="31"/>
      <c r="R9435" s="84"/>
      <c r="S9435" s="31"/>
      <c r="T9435" s="31"/>
      <c r="U9435" s="169"/>
      <c r="V9435" s="150"/>
      <c r="W9435" s="141" t="str" cm="1">
        <f t="array" ref="W9435">IF(SUM(LEN(B9435:V9435))=0,"",IF(OR(OR(ISBLANK(F9435),SUM(LEN(C9435),LEN(D9435))=0),AND(NOT(E9435="Unknown"),ISBLANK(J9435)),AND(NOT(O9435="Unknown"),ISBLANK(R9435))),"Missing Information", INDEX(Table15[Entire Service Line Classification], MATCH(SUMIFS(Table15[Unique ID],Table15[System-Owned Portion],E9435,Table15[If Material Anything Other than "Lead" in Column E,Was Material Ever Previously Lead?],G9435,Table15[Customer-Owned Portion],O9435),Table15[Unique ID],0),0)))</f>
        <v/>
      </c>
      <c r="X9435"/>
    </row>
    <row r="9436" spans="2:24" x14ac:dyDescent="0.25">
      <c r="B9436" s="146"/>
      <c r="C9436" s="31"/>
      <c r="D9436" s="31"/>
      <c r="E9436" s="44"/>
      <c r="F9436" s="43"/>
      <c r="G9436" s="84"/>
      <c r="H9436" s="31"/>
      <c r="I9436" s="31"/>
      <c r="J9436" s="84"/>
      <c r="K9436" s="31"/>
      <c r="L9436" s="31"/>
      <c r="M9436" s="169"/>
      <c r="N9436" s="148"/>
      <c r="O9436" s="106"/>
      <c r="P9436" s="43"/>
      <c r="Q9436" s="31"/>
      <c r="R9436" s="84"/>
      <c r="S9436" s="31"/>
      <c r="T9436" s="31"/>
      <c r="U9436" s="169"/>
      <c r="V9436" s="150"/>
      <c r="W9436" s="141" t="str" cm="1">
        <f t="array" ref="W9436">IF(SUM(LEN(B9436:V9436))=0,"",IF(OR(OR(ISBLANK(F9436),SUM(LEN(C9436),LEN(D9436))=0),AND(NOT(E9436="Unknown"),ISBLANK(J9436)),AND(NOT(O9436="Unknown"),ISBLANK(R9436))),"Missing Information", INDEX(Table15[Entire Service Line Classification], MATCH(SUMIFS(Table15[Unique ID],Table15[System-Owned Portion],E9436,Table15[If Material Anything Other than "Lead" in Column E,Was Material Ever Previously Lead?],G9436,Table15[Customer-Owned Portion],O9436),Table15[Unique ID],0),0)))</f>
        <v/>
      </c>
      <c r="X9436"/>
    </row>
    <row r="9437" spans="2:24" x14ac:dyDescent="0.25">
      <c r="B9437" s="146"/>
      <c r="C9437" s="31"/>
      <c r="D9437" s="31"/>
      <c r="E9437" s="44"/>
      <c r="F9437" s="43"/>
      <c r="G9437" s="84"/>
      <c r="H9437" s="31"/>
      <c r="I9437" s="31"/>
      <c r="J9437" s="84"/>
      <c r="K9437" s="31"/>
      <c r="L9437" s="31"/>
      <c r="M9437" s="169"/>
      <c r="N9437" s="148"/>
      <c r="O9437" s="106"/>
      <c r="P9437" s="43"/>
      <c r="Q9437" s="31"/>
      <c r="R9437" s="84"/>
      <c r="S9437" s="31"/>
      <c r="T9437" s="31"/>
      <c r="U9437" s="169"/>
      <c r="V9437" s="150"/>
      <c r="W9437" s="141" t="str" cm="1">
        <f t="array" ref="W9437">IF(SUM(LEN(B9437:V9437))=0,"",IF(OR(OR(ISBLANK(F9437),SUM(LEN(C9437),LEN(D9437))=0),AND(NOT(E9437="Unknown"),ISBLANK(J9437)),AND(NOT(O9437="Unknown"),ISBLANK(R9437))),"Missing Information", INDEX(Table15[Entire Service Line Classification], MATCH(SUMIFS(Table15[Unique ID],Table15[System-Owned Portion],E9437,Table15[If Material Anything Other than "Lead" in Column E,Was Material Ever Previously Lead?],G9437,Table15[Customer-Owned Portion],O9437),Table15[Unique ID],0),0)))</f>
        <v/>
      </c>
      <c r="X9437"/>
    </row>
    <row r="9438" spans="2:24" x14ac:dyDescent="0.25">
      <c r="B9438" s="146"/>
      <c r="C9438" s="31"/>
      <c r="D9438" s="31"/>
      <c r="E9438" s="44"/>
      <c r="F9438" s="43"/>
      <c r="G9438" s="84"/>
      <c r="H9438" s="31"/>
      <c r="I9438" s="31"/>
      <c r="J9438" s="84"/>
      <c r="K9438" s="31"/>
      <c r="L9438" s="31"/>
      <c r="M9438" s="169"/>
      <c r="N9438" s="148"/>
      <c r="O9438" s="106"/>
      <c r="P9438" s="43"/>
      <c r="Q9438" s="31"/>
      <c r="R9438" s="84"/>
      <c r="S9438" s="31"/>
      <c r="T9438" s="31"/>
      <c r="U9438" s="169"/>
      <c r="V9438" s="150"/>
      <c r="W9438" s="141" t="str" cm="1">
        <f t="array" ref="W9438">IF(SUM(LEN(B9438:V9438))=0,"",IF(OR(OR(ISBLANK(F9438),SUM(LEN(C9438),LEN(D9438))=0),AND(NOT(E9438="Unknown"),ISBLANK(J9438)),AND(NOT(O9438="Unknown"),ISBLANK(R9438))),"Missing Information", INDEX(Table15[Entire Service Line Classification], MATCH(SUMIFS(Table15[Unique ID],Table15[System-Owned Portion],E9438,Table15[If Material Anything Other than "Lead" in Column E,Was Material Ever Previously Lead?],G9438,Table15[Customer-Owned Portion],O9438),Table15[Unique ID],0),0)))</f>
        <v/>
      </c>
      <c r="X9438"/>
    </row>
    <row r="9439" spans="2:24" x14ac:dyDescent="0.25">
      <c r="B9439" s="146"/>
      <c r="C9439" s="31"/>
      <c r="D9439" s="31"/>
      <c r="E9439" s="44"/>
      <c r="F9439" s="43"/>
      <c r="G9439" s="84"/>
      <c r="H9439" s="31"/>
      <c r="I9439" s="31"/>
      <c r="J9439" s="84"/>
      <c r="K9439" s="31"/>
      <c r="L9439" s="31"/>
      <c r="M9439" s="169"/>
      <c r="N9439" s="148"/>
      <c r="O9439" s="106"/>
      <c r="P9439" s="43"/>
      <c r="Q9439" s="31"/>
      <c r="R9439" s="84"/>
      <c r="S9439" s="31"/>
      <c r="T9439" s="31"/>
      <c r="U9439" s="169"/>
      <c r="V9439" s="150"/>
      <c r="W9439" s="141" t="str" cm="1">
        <f t="array" ref="W9439">IF(SUM(LEN(B9439:V9439))=0,"",IF(OR(OR(ISBLANK(F9439),SUM(LEN(C9439),LEN(D9439))=0),AND(NOT(E9439="Unknown"),ISBLANK(J9439)),AND(NOT(O9439="Unknown"),ISBLANK(R9439))),"Missing Information", INDEX(Table15[Entire Service Line Classification], MATCH(SUMIFS(Table15[Unique ID],Table15[System-Owned Portion],E9439,Table15[If Material Anything Other than "Lead" in Column E,Was Material Ever Previously Lead?],G9439,Table15[Customer-Owned Portion],O9439),Table15[Unique ID],0),0)))</f>
        <v/>
      </c>
      <c r="X9439"/>
    </row>
    <row r="9440" spans="2:24" x14ac:dyDescent="0.25">
      <c r="B9440" s="146"/>
      <c r="C9440" s="31"/>
      <c r="D9440" s="31"/>
      <c r="E9440" s="44"/>
      <c r="F9440" s="43"/>
      <c r="G9440" s="84"/>
      <c r="H9440" s="31"/>
      <c r="I9440" s="31"/>
      <c r="J9440" s="84"/>
      <c r="K9440" s="31"/>
      <c r="L9440" s="31"/>
      <c r="M9440" s="169"/>
      <c r="N9440" s="148"/>
      <c r="O9440" s="106"/>
      <c r="P9440" s="43"/>
      <c r="Q9440" s="31"/>
      <c r="R9440" s="84"/>
      <c r="S9440" s="31"/>
      <c r="T9440" s="31"/>
      <c r="U9440" s="169"/>
      <c r="V9440" s="150"/>
      <c r="W9440" s="141" t="str" cm="1">
        <f t="array" ref="W9440">IF(SUM(LEN(B9440:V9440))=0,"",IF(OR(OR(ISBLANK(F9440),SUM(LEN(C9440),LEN(D9440))=0),AND(NOT(E9440="Unknown"),ISBLANK(J9440)),AND(NOT(O9440="Unknown"),ISBLANK(R9440))),"Missing Information", INDEX(Table15[Entire Service Line Classification], MATCH(SUMIFS(Table15[Unique ID],Table15[System-Owned Portion],E9440,Table15[If Material Anything Other than "Lead" in Column E,Was Material Ever Previously Lead?],G9440,Table15[Customer-Owned Portion],O9440),Table15[Unique ID],0),0)))</f>
        <v/>
      </c>
      <c r="X9440"/>
    </row>
    <row r="9441" spans="2:24" x14ac:dyDescent="0.25">
      <c r="B9441" s="146"/>
      <c r="C9441" s="31"/>
      <c r="D9441" s="31"/>
      <c r="E9441" s="44"/>
      <c r="F9441" s="43"/>
      <c r="G9441" s="84"/>
      <c r="H9441" s="31"/>
      <c r="I9441" s="31"/>
      <c r="J9441" s="84"/>
      <c r="K9441" s="31"/>
      <c r="L9441" s="31"/>
      <c r="M9441" s="169"/>
      <c r="N9441" s="148"/>
      <c r="O9441" s="106"/>
      <c r="P9441" s="43"/>
      <c r="Q9441" s="31"/>
      <c r="R9441" s="84"/>
      <c r="S9441" s="31"/>
      <c r="T9441" s="31"/>
      <c r="U9441" s="169"/>
      <c r="V9441" s="150"/>
      <c r="W9441" s="141" t="str" cm="1">
        <f t="array" ref="W9441">IF(SUM(LEN(B9441:V9441))=0,"",IF(OR(OR(ISBLANK(F9441),SUM(LEN(C9441),LEN(D9441))=0),AND(NOT(E9441="Unknown"),ISBLANK(J9441)),AND(NOT(O9441="Unknown"),ISBLANK(R9441))),"Missing Information", INDEX(Table15[Entire Service Line Classification], MATCH(SUMIFS(Table15[Unique ID],Table15[System-Owned Portion],E9441,Table15[If Material Anything Other than "Lead" in Column E,Was Material Ever Previously Lead?],G9441,Table15[Customer-Owned Portion],O9441),Table15[Unique ID],0),0)))</f>
        <v/>
      </c>
      <c r="X9441"/>
    </row>
    <row r="9442" spans="2:24" x14ac:dyDescent="0.25">
      <c r="B9442" s="146"/>
      <c r="C9442" s="31"/>
      <c r="D9442" s="31"/>
      <c r="E9442" s="44"/>
      <c r="F9442" s="43"/>
      <c r="G9442" s="84"/>
      <c r="H9442" s="31"/>
      <c r="I9442" s="31"/>
      <c r="J9442" s="84"/>
      <c r="K9442" s="31"/>
      <c r="L9442" s="31"/>
      <c r="M9442" s="169"/>
      <c r="N9442" s="148"/>
      <c r="O9442" s="106"/>
      <c r="P9442" s="43"/>
      <c r="Q9442" s="31"/>
      <c r="R9442" s="84"/>
      <c r="S9442" s="31"/>
      <c r="T9442" s="31"/>
      <c r="U9442" s="169"/>
      <c r="V9442" s="150"/>
      <c r="W9442" s="141" t="str" cm="1">
        <f t="array" ref="W9442">IF(SUM(LEN(B9442:V9442))=0,"",IF(OR(OR(ISBLANK(F9442),SUM(LEN(C9442),LEN(D9442))=0),AND(NOT(E9442="Unknown"),ISBLANK(J9442)),AND(NOT(O9442="Unknown"),ISBLANK(R9442))),"Missing Information", INDEX(Table15[Entire Service Line Classification], MATCH(SUMIFS(Table15[Unique ID],Table15[System-Owned Portion],E9442,Table15[If Material Anything Other than "Lead" in Column E,Was Material Ever Previously Lead?],G9442,Table15[Customer-Owned Portion],O9442),Table15[Unique ID],0),0)))</f>
        <v/>
      </c>
      <c r="X9442"/>
    </row>
    <row r="9443" spans="2:24" x14ac:dyDescent="0.25">
      <c r="B9443" s="146"/>
      <c r="C9443" s="31"/>
      <c r="D9443" s="31"/>
      <c r="E9443" s="44"/>
      <c r="F9443" s="43"/>
      <c r="G9443" s="84"/>
      <c r="H9443" s="31"/>
      <c r="I9443" s="31"/>
      <c r="J9443" s="84"/>
      <c r="K9443" s="31"/>
      <c r="L9443" s="31"/>
      <c r="M9443" s="169"/>
      <c r="N9443" s="148"/>
      <c r="O9443" s="106"/>
      <c r="P9443" s="43"/>
      <c r="Q9443" s="31"/>
      <c r="R9443" s="84"/>
      <c r="S9443" s="31"/>
      <c r="T9443" s="31"/>
      <c r="U9443" s="169"/>
      <c r="V9443" s="150"/>
      <c r="W9443" s="141" t="str" cm="1">
        <f t="array" ref="W9443">IF(SUM(LEN(B9443:V9443))=0,"",IF(OR(OR(ISBLANK(F9443),SUM(LEN(C9443),LEN(D9443))=0),AND(NOT(E9443="Unknown"),ISBLANK(J9443)),AND(NOT(O9443="Unknown"),ISBLANK(R9443))),"Missing Information", INDEX(Table15[Entire Service Line Classification], MATCH(SUMIFS(Table15[Unique ID],Table15[System-Owned Portion],E9443,Table15[If Material Anything Other than "Lead" in Column E,Was Material Ever Previously Lead?],G9443,Table15[Customer-Owned Portion],O9443),Table15[Unique ID],0),0)))</f>
        <v/>
      </c>
      <c r="X9443"/>
    </row>
    <row r="9444" spans="2:24" x14ac:dyDescent="0.25">
      <c r="B9444" s="146"/>
      <c r="C9444" s="31"/>
      <c r="D9444" s="31"/>
      <c r="E9444" s="44"/>
      <c r="F9444" s="43"/>
      <c r="G9444" s="84"/>
      <c r="H9444" s="31"/>
      <c r="I9444" s="31"/>
      <c r="J9444" s="84"/>
      <c r="K9444" s="31"/>
      <c r="L9444" s="31"/>
      <c r="M9444" s="169"/>
      <c r="N9444" s="148"/>
      <c r="O9444" s="106"/>
      <c r="P9444" s="43"/>
      <c r="Q9444" s="31"/>
      <c r="R9444" s="84"/>
      <c r="S9444" s="31"/>
      <c r="T9444" s="31"/>
      <c r="U9444" s="169"/>
      <c r="V9444" s="150"/>
      <c r="W9444" s="141" t="str" cm="1">
        <f t="array" ref="W9444">IF(SUM(LEN(B9444:V9444))=0,"",IF(OR(OR(ISBLANK(F9444),SUM(LEN(C9444),LEN(D9444))=0),AND(NOT(E9444="Unknown"),ISBLANK(J9444)),AND(NOT(O9444="Unknown"),ISBLANK(R9444))),"Missing Information", INDEX(Table15[Entire Service Line Classification], MATCH(SUMIFS(Table15[Unique ID],Table15[System-Owned Portion],E9444,Table15[If Material Anything Other than "Lead" in Column E,Was Material Ever Previously Lead?],G9444,Table15[Customer-Owned Portion],O9444),Table15[Unique ID],0),0)))</f>
        <v/>
      </c>
      <c r="X9444"/>
    </row>
    <row r="9445" spans="2:24" x14ac:dyDescent="0.25">
      <c r="B9445" s="146"/>
      <c r="C9445" s="31"/>
      <c r="D9445" s="31"/>
      <c r="E9445" s="44"/>
      <c r="F9445" s="43"/>
      <c r="G9445" s="84"/>
      <c r="H9445" s="31"/>
      <c r="I9445" s="31"/>
      <c r="J9445" s="84"/>
      <c r="K9445" s="31"/>
      <c r="L9445" s="31"/>
      <c r="M9445" s="169"/>
      <c r="N9445" s="148"/>
      <c r="O9445" s="106"/>
      <c r="P9445" s="43"/>
      <c r="Q9445" s="31"/>
      <c r="R9445" s="84"/>
      <c r="S9445" s="31"/>
      <c r="T9445" s="31"/>
      <c r="U9445" s="169"/>
      <c r="V9445" s="150"/>
      <c r="W9445" s="141" t="str" cm="1">
        <f t="array" ref="W9445">IF(SUM(LEN(B9445:V9445))=0,"",IF(OR(OR(ISBLANK(F9445),SUM(LEN(C9445),LEN(D9445))=0),AND(NOT(E9445="Unknown"),ISBLANK(J9445)),AND(NOT(O9445="Unknown"),ISBLANK(R9445))),"Missing Information", INDEX(Table15[Entire Service Line Classification], MATCH(SUMIFS(Table15[Unique ID],Table15[System-Owned Portion],E9445,Table15[If Material Anything Other than "Lead" in Column E,Was Material Ever Previously Lead?],G9445,Table15[Customer-Owned Portion],O9445),Table15[Unique ID],0),0)))</f>
        <v/>
      </c>
      <c r="X9445"/>
    </row>
    <row r="9446" spans="2:24" x14ac:dyDescent="0.25">
      <c r="B9446" s="146"/>
      <c r="C9446" s="31"/>
      <c r="D9446" s="31"/>
      <c r="E9446" s="44"/>
      <c r="F9446" s="43"/>
      <c r="G9446" s="84"/>
      <c r="H9446" s="31"/>
      <c r="I9446" s="31"/>
      <c r="J9446" s="84"/>
      <c r="K9446" s="31"/>
      <c r="L9446" s="31"/>
      <c r="M9446" s="169"/>
      <c r="N9446" s="148"/>
      <c r="O9446" s="106"/>
      <c r="P9446" s="43"/>
      <c r="Q9446" s="31"/>
      <c r="R9446" s="84"/>
      <c r="S9446" s="31"/>
      <c r="T9446" s="31"/>
      <c r="U9446" s="169"/>
      <c r="V9446" s="150"/>
      <c r="W9446" s="141" t="str" cm="1">
        <f t="array" ref="W9446">IF(SUM(LEN(B9446:V9446))=0,"",IF(OR(OR(ISBLANK(F9446),SUM(LEN(C9446),LEN(D9446))=0),AND(NOT(E9446="Unknown"),ISBLANK(J9446)),AND(NOT(O9446="Unknown"),ISBLANK(R9446))),"Missing Information", INDEX(Table15[Entire Service Line Classification], MATCH(SUMIFS(Table15[Unique ID],Table15[System-Owned Portion],E9446,Table15[If Material Anything Other than "Lead" in Column E,Was Material Ever Previously Lead?],G9446,Table15[Customer-Owned Portion],O9446),Table15[Unique ID],0),0)))</f>
        <v/>
      </c>
      <c r="X9446"/>
    </row>
    <row r="9447" spans="2:24" x14ac:dyDescent="0.25">
      <c r="B9447" s="146"/>
      <c r="C9447" s="31"/>
      <c r="D9447" s="31"/>
      <c r="E9447" s="44"/>
      <c r="F9447" s="43"/>
      <c r="G9447" s="84"/>
      <c r="H9447" s="31"/>
      <c r="I9447" s="31"/>
      <c r="J9447" s="84"/>
      <c r="K9447" s="31"/>
      <c r="L9447" s="31"/>
      <c r="M9447" s="169"/>
      <c r="N9447" s="148"/>
      <c r="O9447" s="106"/>
      <c r="P9447" s="43"/>
      <c r="Q9447" s="31"/>
      <c r="R9447" s="84"/>
      <c r="S9447" s="31"/>
      <c r="T9447" s="31"/>
      <c r="U9447" s="169"/>
      <c r="V9447" s="150"/>
      <c r="W9447" s="141" t="str" cm="1">
        <f t="array" ref="W9447">IF(SUM(LEN(B9447:V9447))=0,"",IF(OR(OR(ISBLANK(F9447),SUM(LEN(C9447),LEN(D9447))=0),AND(NOT(E9447="Unknown"),ISBLANK(J9447)),AND(NOT(O9447="Unknown"),ISBLANK(R9447))),"Missing Information", INDEX(Table15[Entire Service Line Classification], MATCH(SUMIFS(Table15[Unique ID],Table15[System-Owned Portion],E9447,Table15[If Material Anything Other than "Lead" in Column E,Was Material Ever Previously Lead?],G9447,Table15[Customer-Owned Portion],O9447),Table15[Unique ID],0),0)))</f>
        <v/>
      </c>
      <c r="X9447"/>
    </row>
    <row r="9448" spans="2:24" x14ac:dyDescent="0.25">
      <c r="B9448" s="146"/>
      <c r="C9448" s="31"/>
      <c r="D9448" s="31"/>
      <c r="E9448" s="44"/>
      <c r="F9448" s="43"/>
      <c r="G9448" s="84"/>
      <c r="H9448" s="31"/>
      <c r="I9448" s="31"/>
      <c r="J9448" s="84"/>
      <c r="K9448" s="31"/>
      <c r="L9448" s="31"/>
      <c r="M9448" s="169"/>
      <c r="N9448" s="148"/>
      <c r="O9448" s="106"/>
      <c r="P9448" s="43"/>
      <c r="Q9448" s="31"/>
      <c r="R9448" s="84"/>
      <c r="S9448" s="31"/>
      <c r="T9448" s="31"/>
      <c r="U9448" s="169"/>
      <c r="V9448" s="150"/>
      <c r="W9448" s="141" t="str" cm="1">
        <f t="array" ref="W9448">IF(SUM(LEN(B9448:V9448))=0,"",IF(OR(OR(ISBLANK(F9448),SUM(LEN(C9448),LEN(D9448))=0),AND(NOT(E9448="Unknown"),ISBLANK(J9448)),AND(NOT(O9448="Unknown"),ISBLANK(R9448))),"Missing Information", INDEX(Table15[Entire Service Line Classification], MATCH(SUMIFS(Table15[Unique ID],Table15[System-Owned Portion],E9448,Table15[If Material Anything Other than "Lead" in Column E,Was Material Ever Previously Lead?],G9448,Table15[Customer-Owned Portion],O9448),Table15[Unique ID],0),0)))</f>
        <v/>
      </c>
      <c r="X9448"/>
    </row>
    <row r="9449" spans="2:24" x14ac:dyDescent="0.25">
      <c r="B9449" s="146"/>
      <c r="C9449" s="31"/>
      <c r="D9449" s="31"/>
      <c r="E9449" s="44"/>
      <c r="F9449" s="43"/>
      <c r="G9449" s="84"/>
      <c r="H9449" s="31"/>
      <c r="I9449" s="31"/>
      <c r="J9449" s="84"/>
      <c r="K9449" s="31"/>
      <c r="L9449" s="31"/>
      <c r="M9449" s="169"/>
      <c r="N9449" s="148"/>
      <c r="O9449" s="106"/>
      <c r="P9449" s="43"/>
      <c r="Q9449" s="31"/>
      <c r="R9449" s="84"/>
      <c r="S9449" s="31"/>
      <c r="T9449" s="31"/>
      <c r="U9449" s="169"/>
      <c r="V9449" s="150"/>
      <c r="W9449" s="141" t="str" cm="1">
        <f t="array" ref="W9449">IF(SUM(LEN(B9449:V9449))=0,"",IF(OR(OR(ISBLANK(F9449),SUM(LEN(C9449),LEN(D9449))=0),AND(NOT(E9449="Unknown"),ISBLANK(J9449)),AND(NOT(O9449="Unknown"),ISBLANK(R9449))),"Missing Information", INDEX(Table15[Entire Service Line Classification], MATCH(SUMIFS(Table15[Unique ID],Table15[System-Owned Portion],E9449,Table15[If Material Anything Other than "Lead" in Column E,Was Material Ever Previously Lead?],G9449,Table15[Customer-Owned Portion],O9449),Table15[Unique ID],0),0)))</f>
        <v/>
      </c>
      <c r="X9449"/>
    </row>
    <row r="9450" spans="2:24" x14ac:dyDescent="0.25">
      <c r="B9450" s="146"/>
      <c r="C9450" s="31"/>
      <c r="D9450" s="31"/>
      <c r="E9450" s="44"/>
      <c r="F9450" s="43"/>
      <c r="G9450" s="84"/>
      <c r="H9450" s="31"/>
      <c r="I9450" s="31"/>
      <c r="J9450" s="84"/>
      <c r="K9450" s="31"/>
      <c r="L9450" s="31"/>
      <c r="M9450" s="169"/>
      <c r="N9450" s="148"/>
      <c r="O9450" s="106"/>
      <c r="P9450" s="43"/>
      <c r="Q9450" s="31"/>
      <c r="R9450" s="84"/>
      <c r="S9450" s="31"/>
      <c r="T9450" s="31"/>
      <c r="U9450" s="169"/>
      <c r="V9450" s="150"/>
      <c r="W9450" s="141" t="str" cm="1">
        <f t="array" ref="W9450">IF(SUM(LEN(B9450:V9450))=0,"",IF(OR(OR(ISBLANK(F9450),SUM(LEN(C9450),LEN(D9450))=0),AND(NOT(E9450="Unknown"),ISBLANK(J9450)),AND(NOT(O9450="Unknown"),ISBLANK(R9450))),"Missing Information", INDEX(Table15[Entire Service Line Classification], MATCH(SUMIFS(Table15[Unique ID],Table15[System-Owned Portion],E9450,Table15[If Material Anything Other than "Lead" in Column E,Was Material Ever Previously Lead?],G9450,Table15[Customer-Owned Portion],O9450),Table15[Unique ID],0),0)))</f>
        <v/>
      </c>
      <c r="X9450"/>
    </row>
    <row r="9451" spans="2:24" x14ac:dyDescent="0.25">
      <c r="B9451" s="146"/>
      <c r="C9451" s="31"/>
      <c r="D9451" s="31"/>
      <c r="E9451" s="44"/>
      <c r="F9451" s="43"/>
      <c r="G9451" s="84"/>
      <c r="H9451" s="31"/>
      <c r="I9451" s="31"/>
      <c r="J9451" s="84"/>
      <c r="K9451" s="31"/>
      <c r="L9451" s="31"/>
      <c r="M9451" s="169"/>
      <c r="N9451" s="148"/>
      <c r="O9451" s="106"/>
      <c r="P9451" s="43"/>
      <c r="Q9451" s="31"/>
      <c r="R9451" s="84"/>
      <c r="S9451" s="31"/>
      <c r="T9451" s="31"/>
      <c r="U9451" s="169"/>
      <c r="V9451" s="150"/>
      <c r="W9451" s="141" t="str" cm="1">
        <f t="array" ref="W9451">IF(SUM(LEN(B9451:V9451))=0,"",IF(OR(OR(ISBLANK(F9451),SUM(LEN(C9451),LEN(D9451))=0),AND(NOT(E9451="Unknown"),ISBLANK(J9451)),AND(NOT(O9451="Unknown"),ISBLANK(R9451))),"Missing Information", INDEX(Table15[Entire Service Line Classification], MATCH(SUMIFS(Table15[Unique ID],Table15[System-Owned Portion],E9451,Table15[If Material Anything Other than "Lead" in Column E,Was Material Ever Previously Lead?],G9451,Table15[Customer-Owned Portion],O9451),Table15[Unique ID],0),0)))</f>
        <v/>
      </c>
      <c r="X9451"/>
    </row>
    <row r="9452" spans="2:24" x14ac:dyDescent="0.25">
      <c r="B9452" s="146"/>
      <c r="C9452" s="31"/>
      <c r="D9452" s="31"/>
      <c r="E9452" s="44"/>
      <c r="F9452" s="43"/>
      <c r="G9452" s="84"/>
      <c r="H9452" s="31"/>
      <c r="I9452" s="31"/>
      <c r="J9452" s="84"/>
      <c r="K9452" s="31"/>
      <c r="L9452" s="31"/>
      <c r="M9452" s="169"/>
      <c r="N9452" s="148"/>
      <c r="O9452" s="106"/>
      <c r="P9452" s="43"/>
      <c r="Q9452" s="31"/>
      <c r="R9452" s="84"/>
      <c r="S9452" s="31"/>
      <c r="T9452" s="31"/>
      <c r="U9452" s="169"/>
      <c r="V9452" s="150"/>
      <c r="W9452" s="141" t="str" cm="1">
        <f t="array" ref="W9452">IF(SUM(LEN(B9452:V9452))=0,"",IF(OR(OR(ISBLANK(F9452),SUM(LEN(C9452),LEN(D9452))=0),AND(NOT(E9452="Unknown"),ISBLANK(J9452)),AND(NOT(O9452="Unknown"),ISBLANK(R9452))),"Missing Information", INDEX(Table15[Entire Service Line Classification], MATCH(SUMIFS(Table15[Unique ID],Table15[System-Owned Portion],E9452,Table15[If Material Anything Other than "Lead" in Column E,Was Material Ever Previously Lead?],G9452,Table15[Customer-Owned Portion],O9452),Table15[Unique ID],0),0)))</f>
        <v/>
      </c>
      <c r="X9452"/>
    </row>
    <row r="9453" spans="2:24" x14ac:dyDescent="0.25">
      <c r="B9453" s="146"/>
      <c r="C9453" s="31"/>
      <c r="D9453" s="31"/>
      <c r="E9453" s="44"/>
      <c r="F9453" s="43"/>
      <c r="G9453" s="84"/>
      <c r="H9453" s="31"/>
      <c r="I9453" s="31"/>
      <c r="J9453" s="84"/>
      <c r="K9453" s="31"/>
      <c r="L9453" s="31"/>
      <c r="M9453" s="169"/>
      <c r="N9453" s="148"/>
      <c r="O9453" s="106"/>
      <c r="P9453" s="43"/>
      <c r="Q9453" s="31"/>
      <c r="R9453" s="84"/>
      <c r="S9453" s="31"/>
      <c r="T9453" s="31"/>
      <c r="U9453" s="169"/>
      <c r="V9453" s="150"/>
      <c r="W9453" s="141" t="str" cm="1">
        <f t="array" ref="W9453">IF(SUM(LEN(B9453:V9453))=0,"",IF(OR(OR(ISBLANK(F9453),SUM(LEN(C9453),LEN(D9453))=0),AND(NOT(E9453="Unknown"),ISBLANK(J9453)),AND(NOT(O9453="Unknown"),ISBLANK(R9453))),"Missing Information", INDEX(Table15[Entire Service Line Classification], MATCH(SUMIFS(Table15[Unique ID],Table15[System-Owned Portion],E9453,Table15[If Material Anything Other than "Lead" in Column E,Was Material Ever Previously Lead?],G9453,Table15[Customer-Owned Portion],O9453),Table15[Unique ID],0),0)))</f>
        <v/>
      </c>
      <c r="X9453"/>
    </row>
    <row r="9454" spans="2:24" x14ac:dyDescent="0.25">
      <c r="B9454" s="146"/>
      <c r="C9454" s="31"/>
      <c r="D9454" s="31"/>
      <c r="E9454" s="44"/>
      <c r="F9454" s="43"/>
      <c r="G9454" s="84"/>
      <c r="H9454" s="31"/>
      <c r="I9454" s="31"/>
      <c r="J9454" s="84"/>
      <c r="K9454" s="31"/>
      <c r="L9454" s="31"/>
      <c r="M9454" s="169"/>
      <c r="N9454" s="148"/>
      <c r="O9454" s="106"/>
      <c r="P9454" s="43"/>
      <c r="Q9454" s="31"/>
      <c r="R9454" s="84"/>
      <c r="S9454" s="31"/>
      <c r="T9454" s="31"/>
      <c r="U9454" s="169"/>
      <c r="V9454" s="150"/>
      <c r="W9454" s="141" t="str" cm="1">
        <f t="array" ref="W9454">IF(SUM(LEN(B9454:V9454))=0,"",IF(OR(OR(ISBLANK(F9454),SUM(LEN(C9454),LEN(D9454))=0),AND(NOT(E9454="Unknown"),ISBLANK(J9454)),AND(NOT(O9454="Unknown"),ISBLANK(R9454))),"Missing Information", INDEX(Table15[Entire Service Line Classification], MATCH(SUMIFS(Table15[Unique ID],Table15[System-Owned Portion],E9454,Table15[If Material Anything Other than "Lead" in Column E,Was Material Ever Previously Lead?],G9454,Table15[Customer-Owned Portion],O9454),Table15[Unique ID],0),0)))</f>
        <v/>
      </c>
      <c r="X9454"/>
    </row>
    <row r="9455" spans="2:24" x14ac:dyDescent="0.25">
      <c r="B9455" s="146"/>
      <c r="C9455" s="31"/>
      <c r="D9455" s="31"/>
      <c r="E9455" s="44"/>
      <c r="F9455" s="43"/>
      <c r="G9455" s="84"/>
      <c r="H9455" s="31"/>
      <c r="I9455" s="31"/>
      <c r="J9455" s="84"/>
      <c r="K9455" s="31"/>
      <c r="L9455" s="31"/>
      <c r="M9455" s="169"/>
      <c r="N9455" s="148"/>
      <c r="O9455" s="106"/>
      <c r="P9455" s="43"/>
      <c r="Q9455" s="31"/>
      <c r="R9455" s="84"/>
      <c r="S9455" s="31"/>
      <c r="T9455" s="31"/>
      <c r="U9455" s="169"/>
      <c r="V9455" s="150"/>
      <c r="W9455" s="141" t="str" cm="1">
        <f t="array" ref="W9455">IF(SUM(LEN(B9455:V9455))=0,"",IF(OR(OR(ISBLANK(F9455),SUM(LEN(C9455),LEN(D9455))=0),AND(NOT(E9455="Unknown"),ISBLANK(J9455)),AND(NOT(O9455="Unknown"),ISBLANK(R9455))),"Missing Information", INDEX(Table15[Entire Service Line Classification], MATCH(SUMIFS(Table15[Unique ID],Table15[System-Owned Portion],E9455,Table15[If Material Anything Other than "Lead" in Column E,Was Material Ever Previously Lead?],G9455,Table15[Customer-Owned Portion],O9455),Table15[Unique ID],0),0)))</f>
        <v/>
      </c>
      <c r="X9455"/>
    </row>
    <row r="9456" spans="2:24" x14ac:dyDescent="0.25">
      <c r="B9456" s="146"/>
      <c r="C9456" s="31"/>
      <c r="D9456" s="31"/>
      <c r="E9456" s="44"/>
      <c r="F9456" s="43"/>
      <c r="G9456" s="84"/>
      <c r="H9456" s="31"/>
      <c r="I9456" s="31"/>
      <c r="J9456" s="84"/>
      <c r="K9456" s="31"/>
      <c r="L9456" s="31"/>
      <c r="M9456" s="169"/>
      <c r="N9456" s="148"/>
      <c r="O9456" s="106"/>
      <c r="P9456" s="43"/>
      <c r="Q9456" s="31"/>
      <c r="R9456" s="84"/>
      <c r="S9456" s="31"/>
      <c r="T9456" s="31"/>
      <c r="U9456" s="169"/>
      <c r="V9456" s="150"/>
      <c r="W9456" s="141" t="str" cm="1">
        <f t="array" ref="W9456">IF(SUM(LEN(B9456:V9456))=0,"",IF(OR(OR(ISBLANK(F9456),SUM(LEN(C9456),LEN(D9456))=0),AND(NOT(E9456="Unknown"),ISBLANK(J9456)),AND(NOT(O9456="Unknown"),ISBLANK(R9456))),"Missing Information", INDEX(Table15[Entire Service Line Classification], MATCH(SUMIFS(Table15[Unique ID],Table15[System-Owned Portion],E9456,Table15[If Material Anything Other than "Lead" in Column E,Was Material Ever Previously Lead?],G9456,Table15[Customer-Owned Portion],O9456),Table15[Unique ID],0),0)))</f>
        <v/>
      </c>
      <c r="X9456"/>
    </row>
    <row r="9457" spans="2:24" x14ac:dyDescent="0.25">
      <c r="B9457" s="146"/>
      <c r="C9457" s="31"/>
      <c r="D9457" s="31"/>
      <c r="E9457" s="44"/>
      <c r="F9457" s="43"/>
      <c r="G9457" s="84"/>
      <c r="H9457" s="31"/>
      <c r="I9457" s="31"/>
      <c r="J9457" s="84"/>
      <c r="K9457" s="31"/>
      <c r="L9457" s="31"/>
      <c r="M9457" s="169"/>
      <c r="N9457" s="148"/>
      <c r="O9457" s="106"/>
      <c r="P9457" s="43"/>
      <c r="Q9457" s="31"/>
      <c r="R9457" s="84"/>
      <c r="S9457" s="31"/>
      <c r="T9457" s="31"/>
      <c r="U9457" s="169"/>
      <c r="V9457" s="150"/>
      <c r="W9457" s="141" t="str" cm="1">
        <f t="array" ref="W9457">IF(SUM(LEN(B9457:V9457))=0,"",IF(OR(OR(ISBLANK(F9457),SUM(LEN(C9457),LEN(D9457))=0),AND(NOT(E9457="Unknown"),ISBLANK(J9457)),AND(NOT(O9457="Unknown"),ISBLANK(R9457))),"Missing Information", INDEX(Table15[Entire Service Line Classification], MATCH(SUMIFS(Table15[Unique ID],Table15[System-Owned Portion],E9457,Table15[If Material Anything Other than "Lead" in Column E,Was Material Ever Previously Lead?],G9457,Table15[Customer-Owned Portion],O9457),Table15[Unique ID],0),0)))</f>
        <v/>
      </c>
      <c r="X9457"/>
    </row>
    <row r="9458" spans="2:24" x14ac:dyDescent="0.25">
      <c r="B9458" s="146"/>
      <c r="C9458" s="31"/>
      <c r="D9458" s="31"/>
      <c r="E9458" s="44"/>
      <c r="F9458" s="43"/>
      <c r="G9458" s="84"/>
      <c r="H9458" s="31"/>
      <c r="I9458" s="31"/>
      <c r="J9458" s="84"/>
      <c r="K9458" s="31"/>
      <c r="L9458" s="31"/>
      <c r="M9458" s="169"/>
      <c r="N9458" s="148"/>
      <c r="O9458" s="106"/>
      <c r="P9458" s="43"/>
      <c r="Q9458" s="31"/>
      <c r="R9458" s="84"/>
      <c r="S9458" s="31"/>
      <c r="T9458" s="31"/>
      <c r="U9458" s="169"/>
      <c r="V9458" s="150"/>
      <c r="W9458" s="141" t="str" cm="1">
        <f t="array" ref="W9458">IF(SUM(LEN(B9458:V9458))=0,"",IF(OR(OR(ISBLANK(F9458),SUM(LEN(C9458),LEN(D9458))=0),AND(NOT(E9458="Unknown"),ISBLANK(J9458)),AND(NOT(O9458="Unknown"),ISBLANK(R9458))),"Missing Information", INDEX(Table15[Entire Service Line Classification], MATCH(SUMIFS(Table15[Unique ID],Table15[System-Owned Portion],E9458,Table15[If Material Anything Other than "Lead" in Column E,Was Material Ever Previously Lead?],G9458,Table15[Customer-Owned Portion],O9458),Table15[Unique ID],0),0)))</f>
        <v/>
      </c>
      <c r="X9458"/>
    </row>
    <row r="9459" spans="2:24" x14ac:dyDescent="0.25">
      <c r="B9459" s="146"/>
      <c r="C9459" s="31"/>
      <c r="D9459" s="31"/>
      <c r="E9459" s="44"/>
      <c r="F9459" s="43"/>
      <c r="G9459" s="84"/>
      <c r="H9459" s="31"/>
      <c r="I9459" s="31"/>
      <c r="J9459" s="84"/>
      <c r="K9459" s="31"/>
      <c r="L9459" s="31"/>
      <c r="M9459" s="169"/>
      <c r="N9459" s="148"/>
      <c r="O9459" s="106"/>
      <c r="P9459" s="43"/>
      <c r="Q9459" s="31"/>
      <c r="R9459" s="84"/>
      <c r="S9459" s="31"/>
      <c r="T9459" s="31"/>
      <c r="U9459" s="169"/>
      <c r="V9459" s="150"/>
      <c r="W9459" s="141" t="str" cm="1">
        <f t="array" ref="W9459">IF(SUM(LEN(B9459:V9459))=0,"",IF(OR(OR(ISBLANK(F9459),SUM(LEN(C9459),LEN(D9459))=0),AND(NOT(E9459="Unknown"),ISBLANK(J9459)),AND(NOT(O9459="Unknown"),ISBLANK(R9459))),"Missing Information", INDEX(Table15[Entire Service Line Classification], MATCH(SUMIFS(Table15[Unique ID],Table15[System-Owned Portion],E9459,Table15[If Material Anything Other than "Lead" in Column E,Was Material Ever Previously Lead?],G9459,Table15[Customer-Owned Portion],O9459),Table15[Unique ID],0),0)))</f>
        <v/>
      </c>
      <c r="X9459"/>
    </row>
    <row r="9460" spans="2:24" x14ac:dyDescent="0.25">
      <c r="B9460" s="146"/>
      <c r="C9460" s="31"/>
      <c r="D9460" s="31"/>
      <c r="E9460" s="44"/>
      <c r="F9460" s="43"/>
      <c r="G9460" s="84"/>
      <c r="H9460" s="31"/>
      <c r="I9460" s="31"/>
      <c r="J9460" s="84"/>
      <c r="K9460" s="31"/>
      <c r="L9460" s="31"/>
      <c r="M9460" s="169"/>
      <c r="N9460" s="148"/>
      <c r="O9460" s="106"/>
      <c r="P9460" s="43"/>
      <c r="Q9460" s="31"/>
      <c r="R9460" s="84"/>
      <c r="S9460" s="31"/>
      <c r="T9460" s="31"/>
      <c r="U9460" s="169"/>
      <c r="V9460" s="150"/>
      <c r="W9460" s="141" t="str" cm="1">
        <f t="array" ref="W9460">IF(SUM(LEN(B9460:V9460))=0,"",IF(OR(OR(ISBLANK(F9460),SUM(LEN(C9460),LEN(D9460))=0),AND(NOT(E9460="Unknown"),ISBLANK(J9460)),AND(NOT(O9460="Unknown"),ISBLANK(R9460))),"Missing Information", INDEX(Table15[Entire Service Line Classification], MATCH(SUMIFS(Table15[Unique ID],Table15[System-Owned Portion],E9460,Table15[If Material Anything Other than "Lead" in Column E,Was Material Ever Previously Lead?],G9460,Table15[Customer-Owned Portion],O9460),Table15[Unique ID],0),0)))</f>
        <v/>
      </c>
      <c r="X9460"/>
    </row>
    <row r="9461" spans="2:24" x14ac:dyDescent="0.25">
      <c r="B9461" s="146"/>
      <c r="C9461" s="31"/>
      <c r="D9461" s="31"/>
      <c r="E9461" s="44"/>
      <c r="F9461" s="43"/>
      <c r="G9461" s="84"/>
      <c r="H9461" s="31"/>
      <c r="I9461" s="31"/>
      <c r="J9461" s="84"/>
      <c r="K9461" s="31"/>
      <c r="L9461" s="31"/>
      <c r="M9461" s="169"/>
      <c r="N9461" s="148"/>
      <c r="O9461" s="106"/>
      <c r="P9461" s="43"/>
      <c r="Q9461" s="31"/>
      <c r="R9461" s="84"/>
      <c r="S9461" s="31"/>
      <c r="T9461" s="31"/>
      <c r="U9461" s="169"/>
      <c r="V9461" s="150"/>
      <c r="W9461" s="141" t="str" cm="1">
        <f t="array" ref="W9461">IF(SUM(LEN(B9461:V9461))=0,"",IF(OR(OR(ISBLANK(F9461),SUM(LEN(C9461),LEN(D9461))=0),AND(NOT(E9461="Unknown"),ISBLANK(J9461)),AND(NOT(O9461="Unknown"),ISBLANK(R9461))),"Missing Information", INDEX(Table15[Entire Service Line Classification], MATCH(SUMIFS(Table15[Unique ID],Table15[System-Owned Portion],E9461,Table15[If Material Anything Other than "Lead" in Column E,Was Material Ever Previously Lead?],G9461,Table15[Customer-Owned Portion],O9461),Table15[Unique ID],0),0)))</f>
        <v/>
      </c>
      <c r="X9461"/>
    </row>
    <row r="9462" spans="2:24" x14ac:dyDescent="0.25">
      <c r="B9462" s="146"/>
      <c r="C9462" s="31"/>
      <c r="D9462" s="31"/>
      <c r="E9462" s="44"/>
      <c r="F9462" s="43"/>
      <c r="G9462" s="84"/>
      <c r="H9462" s="31"/>
      <c r="I9462" s="31"/>
      <c r="J9462" s="84"/>
      <c r="K9462" s="31"/>
      <c r="L9462" s="31"/>
      <c r="M9462" s="169"/>
      <c r="N9462" s="148"/>
      <c r="O9462" s="106"/>
      <c r="P9462" s="43"/>
      <c r="Q9462" s="31"/>
      <c r="R9462" s="84"/>
      <c r="S9462" s="31"/>
      <c r="T9462" s="31"/>
      <c r="U9462" s="169"/>
      <c r="V9462" s="150"/>
      <c r="W9462" s="141" t="str" cm="1">
        <f t="array" ref="W9462">IF(SUM(LEN(B9462:V9462))=0,"",IF(OR(OR(ISBLANK(F9462),SUM(LEN(C9462),LEN(D9462))=0),AND(NOT(E9462="Unknown"),ISBLANK(J9462)),AND(NOT(O9462="Unknown"),ISBLANK(R9462))),"Missing Information", INDEX(Table15[Entire Service Line Classification], MATCH(SUMIFS(Table15[Unique ID],Table15[System-Owned Portion],E9462,Table15[If Material Anything Other than "Lead" in Column E,Was Material Ever Previously Lead?],G9462,Table15[Customer-Owned Portion],O9462),Table15[Unique ID],0),0)))</f>
        <v/>
      </c>
      <c r="X9462"/>
    </row>
    <row r="9463" spans="2:24" x14ac:dyDescent="0.25">
      <c r="B9463" s="146"/>
      <c r="C9463" s="31"/>
      <c r="D9463" s="31"/>
      <c r="E9463" s="44"/>
      <c r="F9463" s="43"/>
      <c r="G9463" s="84"/>
      <c r="H9463" s="31"/>
      <c r="I9463" s="31"/>
      <c r="J9463" s="84"/>
      <c r="K9463" s="31"/>
      <c r="L9463" s="31"/>
      <c r="M9463" s="169"/>
      <c r="N9463" s="148"/>
      <c r="O9463" s="106"/>
      <c r="P9463" s="43"/>
      <c r="Q9463" s="31"/>
      <c r="R9463" s="84"/>
      <c r="S9463" s="31"/>
      <c r="T9463" s="31"/>
      <c r="U9463" s="169"/>
      <c r="V9463" s="150"/>
      <c r="W9463" s="141" t="str" cm="1">
        <f t="array" ref="W9463">IF(SUM(LEN(B9463:V9463))=0,"",IF(OR(OR(ISBLANK(F9463),SUM(LEN(C9463),LEN(D9463))=0),AND(NOT(E9463="Unknown"),ISBLANK(J9463)),AND(NOT(O9463="Unknown"),ISBLANK(R9463))),"Missing Information", INDEX(Table15[Entire Service Line Classification], MATCH(SUMIFS(Table15[Unique ID],Table15[System-Owned Portion],E9463,Table15[If Material Anything Other than "Lead" in Column E,Was Material Ever Previously Lead?],G9463,Table15[Customer-Owned Portion],O9463),Table15[Unique ID],0),0)))</f>
        <v/>
      </c>
      <c r="X9463"/>
    </row>
    <row r="9464" spans="2:24" x14ac:dyDescent="0.25">
      <c r="B9464" s="146"/>
      <c r="C9464" s="31"/>
      <c r="D9464" s="31"/>
      <c r="E9464" s="44"/>
      <c r="F9464" s="43"/>
      <c r="G9464" s="84"/>
      <c r="H9464" s="31"/>
      <c r="I9464" s="31"/>
      <c r="J9464" s="84"/>
      <c r="K9464" s="31"/>
      <c r="L9464" s="31"/>
      <c r="M9464" s="169"/>
      <c r="N9464" s="148"/>
      <c r="O9464" s="106"/>
      <c r="P9464" s="43"/>
      <c r="Q9464" s="31"/>
      <c r="R9464" s="84"/>
      <c r="S9464" s="31"/>
      <c r="T9464" s="31"/>
      <c r="U9464" s="169"/>
      <c r="V9464" s="150"/>
      <c r="W9464" s="141" t="str" cm="1">
        <f t="array" ref="W9464">IF(SUM(LEN(B9464:V9464))=0,"",IF(OR(OR(ISBLANK(F9464),SUM(LEN(C9464),LEN(D9464))=0),AND(NOT(E9464="Unknown"),ISBLANK(J9464)),AND(NOT(O9464="Unknown"),ISBLANK(R9464))),"Missing Information", INDEX(Table15[Entire Service Line Classification], MATCH(SUMIFS(Table15[Unique ID],Table15[System-Owned Portion],E9464,Table15[If Material Anything Other than "Lead" in Column E,Was Material Ever Previously Lead?],G9464,Table15[Customer-Owned Portion],O9464),Table15[Unique ID],0),0)))</f>
        <v/>
      </c>
      <c r="X9464"/>
    </row>
    <row r="9465" spans="2:24" x14ac:dyDescent="0.25">
      <c r="B9465" s="146"/>
      <c r="C9465" s="31"/>
      <c r="D9465" s="31"/>
      <c r="E9465" s="44"/>
      <c r="F9465" s="43"/>
      <c r="G9465" s="84"/>
      <c r="H9465" s="31"/>
      <c r="I9465" s="31"/>
      <c r="J9465" s="84"/>
      <c r="K9465" s="31"/>
      <c r="L9465" s="31"/>
      <c r="M9465" s="169"/>
      <c r="N9465" s="148"/>
      <c r="O9465" s="106"/>
      <c r="P9465" s="43"/>
      <c r="Q9465" s="31"/>
      <c r="R9465" s="84"/>
      <c r="S9465" s="31"/>
      <c r="T9465" s="31"/>
      <c r="U9465" s="169"/>
      <c r="V9465" s="150"/>
      <c r="W9465" s="141" t="str" cm="1">
        <f t="array" ref="W9465">IF(SUM(LEN(B9465:V9465))=0,"",IF(OR(OR(ISBLANK(F9465),SUM(LEN(C9465),LEN(D9465))=0),AND(NOT(E9465="Unknown"),ISBLANK(J9465)),AND(NOT(O9465="Unknown"),ISBLANK(R9465))),"Missing Information", INDEX(Table15[Entire Service Line Classification], MATCH(SUMIFS(Table15[Unique ID],Table15[System-Owned Portion],E9465,Table15[If Material Anything Other than "Lead" in Column E,Was Material Ever Previously Lead?],G9465,Table15[Customer-Owned Portion],O9465),Table15[Unique ID],0),0)))</f>
        <v/>
      </c>
      <c r="X9465"/>
    </row>
    <row r="9466" spans="2:24" x14ac:dyDescent="0.25">
      <c r="B9466" s="146"/>
      <c r="C9466" s="31"/>
      <c r="D9466" s="31"/>
      <c r="E9466" s="44"/>
      <c r="F9466" s="43"/>
      <c r="G9466" s="84"/>
      <c r="H9466" s="31"/>
      <c r="I9466" s="31"/>
      <c r="J9466" s="84"/>
      <c r="K9466" s="31"/>
      <c r="L9466" s="31"/>
      <c r="M9466" s="169"/>
      <c r="N9466" s="148"/>
      <c r="O9466" s="106"/>
      <c r="P9466" s="43"/>
      <c r="Q9466" s="31"/>
      <c r="R9466" s="84"/>
      <c r="S9466" s="31"/>
      <c r="T9466" s="31"/>
      <c r="U9466" s="169"/>
      <c r="V9466" s="150"/>
      <c r="W9466" s="141" t="str" cm="1">
        <f t="array" ref="W9466">IF(SUM(LEN(B9466:V9466))=0,"",IF(OR(OR(ISBLANK(F9466),SUM(LEN(C9466),LEN(D9466))=0),AND(NOT(E9466="Unknown"),ISBLANK(J9466)),AND(NOT(O9466="Unknown"),ISBLANK(R9466))),"Missing Information", INDEX(Table15[Entire Service Line Classification], MATCH(SUMIFS(Table15[Unique ID],Table15[System-Owned Portion],E9466,Table15[If Material Anything Other than "Lead" in Column E,Was Material Ever Previously Lead?],G9466,Table15[Customer-Owned Portion],O9466),Table15[Unique ID],0),0)))</f>
        <v/>
      </c>
      <c r="X9466"/>
    </row>
    <row r="9467" spans="2:24" x14ac:dyDescent="0.25">
      <c r="B9467" s="146"/>
      <c r="C9467" s="31"/>
      <c r="D9467" s="31"/>
      <c r="E9467" s="44"/>
      <c r="F9467" s="43"/>
      <c r="G9467" s="84"/>
      <c r="H9467" s="31"/>
      <c r="I9467" s="31"/>
      <c r="J9467" s="84"/>
      <c r="K9467" s="31"/>
      <c r="L9467" s="31"/>
      <c r="M9467" s="169"/>
      <c r="N9467" s="148"/>
      <c r="O9467" s="106"/>
      <c r="P9467" s="43"/>
      <c r="Q9467" s="31"/>
      <c r="R9467" s="84"/>
      <c r="S9467" s="31"/>
      <c r="T9467" s="31"/>
      <c r="U9467" s="169"/>
      <c r="V9467" s="150"/>
      <c r="W9467" s="141" t="str" cm="1">
        <f t="array" ref="W9467">IF(SUM(LEN(B9467:V9467))=0,"",IF(OR(OR(ISBLANK(F9467),SUM(LEN(C9467),LEN(D9467))=0),AND(NOT(E9467="Unknown"),ISBLANK(J9467)),AND(NOT(O9467="Unknown"),ISBLANK(R9467))),"Missing Information", INDEX(Table15[Entire Service Line Classification], MATCH(SUMIFS(Table15[Unique ID],Table15[System-Owned Portion],E9467,Table15[If Material Anything Other than "Lead" in Column E,Was Material Ever Previously Lead?],G9467,Table15[Customer-Owned Portion],O9467),Table15[Unique ID],0),0)))</f>
        <v/>
      </c>
      <c r="X9467"/>
    </row>
    <row r="9468" spans="2:24" x14ac:dyDescent="0.25">
      <c r="B9468" s="146"/>
      <c r="C9468" s="31"/>
      <c r="D9468" s="31"/>
      <c r="E9468" s="44"/>
      <c r="F9468" s="43"/>
      <c r="G9468" s="84"/>
      <c r="H9468" s="31"/>
      <c r="I9468" s="31"/>
      <c r="J9468" s="84"/>
      <c r="K9468" s="31"/>
      <c r="L9468" s="31"/>
      <c r="M9468" s="169"/>
      <c r="N9468" s="148"/>
      <c r="O9468" s="106"/>
      <c r="P9468" s="43"/>
      <c r="Q9468" s="31"/>
      <c r="R9468" s="84"/>
      <c r="S9468" s="31"/>
      <c r="T9468" s="31"/>
      <c r="U9468" s="169"/>
      <c r="V9468" s="150"/>
      <c r="W9468" s="141" t="str" cm="1">
        <f t="array" ref="W9468">IF(SUM(LEN(B9468:V9468))=0,"",IF(OR(OR(ISBLANK(F9468),SUM(LEN(C9468),LEN(D9468))=0),AND(NOT(E9468="Unknown"),ISBLANK(J9468)),AND(NOT(O9468="Unknown"),ISBLANK(R9468))),"Missing Information", INDEX(Table15[Entire Service Line Classification], MATCH(SUMIFS(Table15[Unique ID],Table15[System-Owned Portion],E9468,Table15[If Material Anything Other than "Lead" in Column E,Was Material Ever Previously Lead?],G9468,Table15[Customer-Owned Portion],O9468),Table15[Unique ID],0),0)))</f>
        <v/>
      </c>
      <c r="X9468"/>
    </row>
    <row r="9469" spans="2:24" x14ac:dyDescent="0.25">
      <c r="B9469" s="146"/>
      <c r="C9469" s="31"/>
      <c r="D9469" s="31"/>
      <c r="E9469" s="44"/>
      <c r="F9469" s="43"/>
      <c r="G9469" s="84"/>
      <c r="H9469" s="31"/>
      <c r="I9469" s="31"/>
      <c r="J9469" s="84"/>
      <c r="K9469" s="31"/>
      <c r="L9469" s="31"/>
      <c r="M9469" s="169"/>
      <c r="N9469" s="148"/>
      <c r="O9469" s="106"/>
      <c r="P9469" s="43"/>
      <c r="Q9469" s="31"/>
      <c r="R9469" s="84"/>
      <c r="S9469" s="31"/>
      <c r="T9469" s="31"/>
      <c r="U9469" s="169"/>
      <c r="V9469" s="150"/>
      <c r="W9469" s="141" t="str" cm="1">
        <f t="array" ref="W9469">IF(SUM(LEN(B9469:V9469))=0,"",IF(OR(OR(ISBLANK(F9469),SUM(LEN(C9469),LEN(D9469))=0),AND(NOT(E9469="Unknown"),ISBLANK(J9469)),AND(NOT(O9469="Unknown"),ISBLANK(R9469))),"Missing Information", INDEX(Table15[Entire Service Line Classification], MATCH(SUMIFS(Table15[Unique ID],Table15[System-Owned Portion],E9469,Table15[If Material Anything Other than "Lead" in Column E,Was Material Ever Previously Lead?],G9469,Table15[Customer-Owned Portion],O9469),Table15[Unique ID],0),0)))</f>
        <v/>
      </c>
      <c r="X9469"/>
    </row>
    <row r="9470" spans="2:24" x14ac:dyDescent="0.25">
      <c r="B9470" s="146"/>
      <c r="C9470" s="31"/>
      <c r="D9470" s="31"/>
      <c r="E9470" s="44"/>
      <c r="F9470" s="43"/>
      <c r="G9470" s="84"/>
      <c r="H9470" s="31"/>
      <c r="I9470" s="31"/>
      <c r="J9470" s="84"/>
      <c r="K9470" s="31"/>
      <c r="L9470" s="31"/>
      <c r="M9470" s="169"/>
      <c r="N9470" s="148"/>
      <c r="O9470" s="106"/>
      <c r="P9470" s="43"/>
      <c r="Q9470" s="31"/>
      <c r="R9470" s="84"/>
      <c r="S9470" s="31"/>
      <c r="T9470" s="31"/>
      <c r="U9470" s="169"/>
      <c r="V9470" s="150"/>
      <c r="W9470" s="141" t="str" cm="1">
        <f t="array" ref="W9470">IF(SUM(LEN(B9470:V9470))=0,"",IF(OR(OR(ISBLANK(F9470),SUM(LEN(C9470),LEN(D9470))=0),AND(NOT(E9470="Unknown"),ISBLANK(J9470)),AND(NOT(O9470="Unknown"),ISBLANK(R9470))),"Missing Information", INDEX(Table15[Entire Service Line Classification], MATCH(SUMIFS(Table15[Unique ID],Table15[System-Owned Portion],E9470,Table15[If Material Anything Other than "Lead" in Column E,Was Material Ever Previously Lead?],G9470,Table15[Customer-Owned Portion],O9470),Table15[Unique ID],0),0)))</f>
        <v/>
      </c>
      <c r="X9470"/>
    </row>
    <row r="9471" spans="2:24" x14ac:dyDescent="0.25">
      <c r="B9471" s="146"/>
      <c r="C9471" s="31"/>
      <c r="D9471" s="31"/>
      <c r="E9471" s="44"/>
      <c r="F9471" s="43"/>
      <c r="G9471" s="84"/>
      <c r="H9471" s="31"/>
      <c r="I9471" s="31"/>
      <c r="J9471" s="84"/>
      <c r="K9471" s="31"/>
      <c r="L9471" s="31"/>
      <c r="M9471" s="169"/>
      <c r="N9471" s="148"/>
      <c r="O9471" s="106"/>
      <c r="P9471" s="43"/>
      <c r="Q9471" s="31"/>
      <c r="R9471" s="84"/>
      <c r="S9471" s="31"/>
      <c r="T9471" s="31"/>
      <c r="U9471" s="169"/>
      <c r="V9471" s="150"/>
      <c r="W9471" s="141" t="str" cm="1">
        <f t="array" ref="W9471">IF(SUM(LEN(B9471:V9471))=0,"",IF(OR(OR(ISBLANK(F9471),SUM(LEN(C9471),LEN(D9471))=0),AND(NOT(E9471="Unknown"),ISBLANK(J9471)),AND(NOT(O9471="Unknown"),ISBLANK(R9471))),"Missing Information", INDEX(Table15[Entire Service Line Classification], MATCH(SUMIFS(Table15[Unique ID],Table15[System-Owned Portion],E9471,Table15[If Material Anything Other than "Lead" in Column E,Was Material Ever Previously Lead?],G9471,Table15[Customer-Owned Portion],O9471),Table15[Unique ID],0),0)))</f>
        <v/>
      </c>
      <c r="X9471"/>
    </row>
    <row r="9472" spans="2:24" x14ac:dyDescent="0.25">
      <c r="B9472" s="146"/>
      <c r="C9472" s="31"/>
      <c r="D9472" s="31"/>
      <c r="E9472" s="44"/>
      <c r="F9472" s="43"/>
      <c r="G9472" s="84"/>
      <c r="H9472" s="31"/>
      <c r="I9472" s="31"/>
      <c r="J9472" s="84"/>
      <c r="K9472" s="31"/>
      <c r="L9472" s="31"/>
      <c r="M9472" s="169"/>
      <c r="N9472" s="148"/>
      <c r="O9472" s="106"/>
      <c r="P9472" s="43"/>
      <c r="Q9472" s="31"/>
      <c r="R9472" s="84"/>
      <c r="S9472" s="31"/>
      <c r="T9472" s="31"/>
      <c r="U9472" s="169"/>
      <c r="V9472" s="150"/>
      <c r="W9472" s="141" t="str" cm="1">
        <f t="array" ref="W9472">IF(SUM(LEN(B9472:V9472))=0,"",IF(OR(OR(ISBLANK(F9472),SUM(LEN(C9472),LEN(D9472))=0),AND(NOT(E9472="Unknown"),ISBLANK(J9472)),AND(NOT(O9472="Unknown"),ISBLANK(R9472))),"Missing Information", INDEX(Table15[Entire Service Line Classification], MATCH(SUMIFS(Table15[Unique ID],Table15[System-Owned Portion],E9472,Table15[If Material Anything Other than "Lead" in Column E,Was Material Ever Previously Lead?],G9472,Table15[Customer-Owned Portion],O9472),Table15[Unique ID],0),0)))</f>
        <v/>
      </c>
      <c r="X9472"/>
    </row>
    <row r="9473" spans="2:24" x14ac:dyDescent="0.25">
      <c r="B9473" s="146"/>
      <c r="C9473" s="31"/>
      <c r="D9473" s="31"/>
      <c r="E9473" s="44"/>
      <c r="F9473" s="43"/>
      <c r="G9473" s="84"/>
      <c r="H9473" s="31"/>
      <c r="I9473" s="31"/>
      <c r="J9473" s="84"/>
      <c r="K9473" s="31"/>
      <c r="L9473" s="31"/>
      <c r="M9473" s="169"/>
      <c r="N9473" s="148"/>
      <c r="O9473" s="106"/>
      <c r="P9473" s="43"/>
      <c r="Q9473" s="31"/>
      <c r="R9473" s="84"/>
      <c r="S9473" s="31"/>
      <c r="T9473" s="31"/>
      <c r="U9473" s="169"/>
      <c r="V9473" s="150"/>
      <c r="W9473" s="141" t="str" cm="1">
        <f t="array" ref="W9473">IF(SUM(LEN(B9473:V9473))=0,"",IF(OR(OR(ISBLANK(F9473),SUM(LEN(C9473),LEN(D9473))=0),AND(NOT(E9473="Unknown"),ISBLANK(J9473)),AND(NOT(O9473="Unknown"),ISBLANK(R9473))),"Missing Information", INDEX(Table15[Entire Service Line Classification], MATCH(SUMIFS(Table15[Unique ID],Table15[System-Owned Portion],E9473,Table15[If Material Anything Other than "Lead" in Column E,Was Material Ever Previously Lead?],G9473,Table15[Customer-Owned Portion],O9473),Table15[Unique ID],0),0)))</f>
        <v/>
      </c>
      <c r="X9473"/>
    </row>
    <row r="9474" spans="2:24" x14ac:dyDescent="0.25">
      <c r="B9474" s="146"/>
      <c r="C9474" s="31"/>
      <c r="D9474" s="31"/>
      <c r="E9474" s="44"/>
      <c r="F9474" s="43"/>
      <c r="G9474" s="84"/>
      <c r="H9474" s="31"/>
      <c r="I9474" s="31"/>
      <c r="J9474" s="84"/>
      <c r="K9474" s="31"/>
      <c r="L9474" s="31"/>
      <c r="M9474" s="169"/>
      <c r="N9474" s="148"/>
      <c r="O9474" s="106"/>
      <c r="P9474" s="43"/>
      <c r="Q9474" s="31"/>
      <c r="R9474" s="84"/>
      <c r="S9474" s="31"/>
      <c r="T9474" s="31"/>
      <c r="U9474" s="169"/>
      <c r="V9474" s="150"/>
      <c r="W9474" s="141" t="str" cm="1">
        <f t="array" ref="W9474">IF(SUM(LEN(B9474:V9474))=0,"",IF(OR(OR(ISBLANK(F9474),SUM(LEN(C9474),LEN(D9474))=0),AND(NOT(E9474="Unknown"),ISBLANK(J9474)),AND(NOT(O9474="Unknown"),ISBLANK(R9474))),"Missing Information", INDEX(Table15[Entire Service Line Classification], MATCH(SUMIFS(Table15[Unique ID],Table15[System-Owned Portion],E9474,Table15[If Material Anything Other than "Lead" in Column E,Was Material Ever Previously Lead?],G9474,Table15[Customer-Owned Portion],O9474),Table15[Unique ID],0),0)))</f>
        <v/>
      </c>
      <c r="X9474"/>
    </row>
    <row r="9475" spans="2:24" x14ac:dyDescent="0.25">
      <c r="B9475" s="146"/>
      <c r="C9475" s="31"/>
      <c r="D9475" s="31"/>
      <c r="E9475" s="44"/>
      <c r="F9475" s="43"/>
      <c r="G9475" s="84"/>
      <c r="H9475" s="31"/>
      <c r="I9475" s="31"/>
      <c r="J9475" s="84"/>
      <c r="K9475" s="31"/>
      <c r="L9475" s="31"/>
      <c r="M9475" s="169"/>
      <c r="N9475" s="148"/>
      <c r="O9475" s="106"/>
      <c r="P9475" s="43"/>
      <c r="Q9475" s="31"/>
      <c r="R9475" s="84"/>
      <c r="S9475" s="31"/>
      <c r="T9475" s="31"/>
      <c r="U9475" s="169"/>
      <c r="V9475" s="150"/>
      <c r="W9475" s="141" t="str" cm="1">
        <f t="array" ref="W9475">IF(SUM(LEN(B9475:V9475))=0,"",IF(OR(OR(ISBLANK(F9475),SUM(LEN(C9475),LEN(D9475))=0),AND(NOT(E9475="Unknown"),ISBLANK(J9475)),AND(NOT(O9475="Unknown"),ISBLANK(R9475))),"Missing Information", INDEX(Table15[Entire Service Line Classification], MATCH(SUMIFS(Table15[Unique ID],Table15[System-Owned Portion],E9475,Table15[If Material Anything Other than "Lead" in Column E,Was Material Ever Previously Lead?],G9475,Table15[Customer-Owned Portion],O9475),Table15[Unique ID],0),0)))</f>
        <v/>
      </c>
      <c r="X9475"/>
    </row>
    <row r="9476" spans="2:24" x14ac:dyDescent="0.25">
      <c r="B9476" s="146"/>
      <c r="C9476" s="31"/>
      <c r="D9476" s="31"/>
      <c r="E9476" s="44"/>
      <c r="F9476" s="43"/>
      <c r="G9476" s="84"/>
      <c r="H9476" s="31"/>
      <c r="I9476" s="31"/>
      <c r="J9476" s="84"/>
      <c r="K9476" s="31"/>
      <c r="L9476" s="31"/>
      <c r="M9476" s="169"/>
      <c r="N9476" s="148"/>
      <c r="O9476" s="106"/>
      <c r="P9476" s="43"/>
      <c r="Q9476" s="31"/>
      <c r="R9476" s="84"/>
      <c r="S9476" s="31"/>
      <c r="T9476" s="31"/>
      <c r="U9476" s="169"/>
      <c r="V9476" s="150"/>
      <c r="W9476" s="141" t="str" cm="1">
        <f t="array" ref="W9476">IF(SUM(LEN(B9476:V9476))=0,"",IF(OR(OR(ISBLANK(F9476),SUM(LEN(C9476),LEN(D9476))=0),AND(NOT(E9476="Unknown"),ISBLANK(J9476)),AND(NOT(O9476="Unknown"),ISBLANK(R9476))),"Missing Information", INDEX(Table15[Entire Service Line Classification], MATCH(SUMIFS(Table15[Unique ID],Table15[System-Owned Portion],E9476,Table15[If Material Anything Other than "Lead" in Column E,Was Material Ever Previously Lead?],G9476,Table15[Customer-Owned Portion],O9476),Table15[Unique ID],0),0)))</f>
        <v/>
      </c>
      <c r="X9476"/>
    </row>
    <row r="9477" spans="2:24" x14ac:dyDescent="0.25">
      <c r="B9477" s="146"/>
      <c r="C9477" s="31"/>
      <c r="D9477" s="31"/>
      <c r="E9477" s="44"/>
      <c r="F9477" s="43"/>
      <c r="G9477" s="84"/>
      <c r="H9477" s="31"/>
      <c r="I9477" s="31"/>
      <c r="J9477" s="84"/>
      <c r="K9477" s="31"/>
      <c r="L9477" s="31"/>
      <c r="M9477" s="169"/>
      <c r="N9477" s="148"/>
      <c r="O9477" s="106"/>
      <c r="P9477" s="43"/>
      <c r="Q9477" s="31"/>
      <c r="R9477" s="84"/>
      <c r="S9477" s="31"/>
      <c r="T9477" s="31"/>
      <c r="U9477" s="169"/>
      <c r="V9477" s="150"/>
      <c r="W9477" s="141" t="str" cm="1">
        <f t="array" ref="W9477">IF(SUM(LEN(B9477:V9477))=0,"",IF(OR(OR(ISBLANK(F9477),SUM(LEN(C9477),LEN(D9477))=0),AND(NOT(E9477="Unknown"),ISBLANK(J9477)),AND(NOT(O9477="Unknown"),ISBLANK(R9477))),"Missing Information", INDEX(Table15[Entire Service Line Classification], MATCH(SUMIFS(Table15[Unique ID],Table15[System-Owned Portion],E9477,Table15[If Material Anything Other than "Lead" in Column E,Was Material Ever Previously Lead?],G9477,Table15[Customer-Owned Portion],O9477),Table15[Unique ID],0),0)))</f>
        <v/>
      </c>
      <c r="X9477"/>
    </row>
    <row r="9478" spans="2:24" x14ac:dyDescent="0.25">
      <c r="B9478" s="146"/>
      <c r="C9478" s="31"/>
      <c r="D9478" s="31"/>
      <c r="E9478" s="44"/>
      <c r="F9478" s="43"/>
      <c r="G9478" s="84"/>
      <c r="H9478" s="31"/>
      <c r="I9478" s="31"/>
      <c r="J9478" s="84"/>
      <c r="K9478" s="31"/>
      <c r="L9478" s="31"/>
      <c r="M9478" s="169"/>
      <c r="N9478" s="148"/>
      <c r="O9478" s="106"/>
      <c r="P9478" s="43"/>
      <c r="Q9478" s="31"/>
      <c r="R9478" s="84"/>
      <c r="S9478" s="31"/>
      <c r="T9478" s="31"/>
      <c r="U9478" s="169"/>
      <c r="V9478" s="150"/>
      <c r="W9478" s="141" t="str" cm="1">
        <f t="array" ref="W9478">IF(SUM(LEN(B9478:V9478))=0,"",IF(OR(OR(ISBLANK(F9478),SUM(LEN(C9478),LEN(D9478))=0),AND(NOT(E9478="Unknown"),ISBLANK(J9478)),AND(NOT(O9478="Unknown"),ISBLANK(R9478))),"Missing Information", INDEX(Table15[Entire Service Line Classification], MATCH(SUMIFS(Table15[Unique ID],Table15[System-Owned Portion],E9478,Table15[If Material Anything Other than "Lead" in Column E,Was Material Ever Previously Lead?],G9478,Table15[Customer-Owned Portion],O9478),Table15[Unique ID],0),0)))</f>
        <v/>
      </c>
      <c r="X9478"/>
    </row>
    <row r="9479" spans="2:24" x14ac:dyDescent="0.25">
      <c r="B9479" s="146"/>
      <c r="C9479" s="31"/>
      <c r="D9479" s="31"/>
      <c r="E9479" s="44"/>
      <c r="F9479" s="43"/>
      <c r="G9479" s="84"/>
      <c r="H9479" s="31"/>
      <c r="I9479" s="31"/>
      <c r="J9479" s="84"/>
      <c r="K9479" s="31"/>
      <c r="L9479" s="31"/>
      <c r="M9479" s="169"/>
      <c r="N9479" s="148"/>
      <c r="O9479" s="106"/>
      <c r="P9479" s="43"/>
      <c r="Q9479" s="31"/>
      <c r="R9479" s="84"/>
      <c r="S9479" s="31"/>
      <c r="T9479" s="31"/>
      <c r="U9479" s="169"/>
      <c r="V9479" s="150"/>
      <c r="W9479" s="141" t="str" cm="1">
        <f t="array" ref="W9479">IF(SUM(LEN(B9479:V9479))=0,"",IF(OR(OR(ISBLANK(F9479),SUM(LEN(C9479),LEN(D9479))=0),AND(NOT(E9479="Unknown"),ISBLANK(J9479)),AND(NOT(O9479="Unknown"),ISBLANK(R9479))),"Missing Information", INDEX(Table15[Entire Service Line Classification], MATCH(SUMIFS(Table15[Unique ID],Table15[System-Owned Portion],E9479,Table15[If Material Anything Other than "Lead" in Column E,Was Material Ever Previously Lead?],G9479,Table15[Customer-Owned Portion],O9479),Table15[Unique ID],0),0)))</f>
        <v/>
      </c>
      <c r="X9479"/>
    </row>
    <row r="9480" spans="2:24" x14ac:dyDescent="0.25">
      <c r="B9480" s="146"/>
      <c r="C9480" s="31"/>
      <c r="D9480" s="31"/>
      <c r="E9480" s="44"/>
      <c r="F9480" s="43"/>
      <c r="G9480" s="84"/>
      <c r="H9480" s="31"/>
      <c r="I9480" s="31"/>
      <c r="J9480" s="84"/>
      <c r="K9480" s="31"/>
      <c r="L9480" s="31"/>
      <c r="M9480" s="169"/>
      <c r="N9480" s="148"/>
      <c r="O9480" s="106"/>
      <c r="P9480" s="43"/>
      <c r="Q9480" s="31"/>
      <c r="R9480" s="84"/>
      <c r="S9480" s="31"/>
      <c r="T9480" s="31"/>
      <c r="U9480" s="169"/>
      <c r="V9480" s="150"/>
      <c r="W9480" s="141" t="str" cm="1">
        <f t="array" ref="W9480">IF(SUM(LEN(B9480:V9480))=0,"",IF(OR(OR(ISBLANK(F9480),SUM(LEN(C9480),LEN(D9480))=0),AND(NOT(E9480="Unknown"),ISBLANK(J9480)),AND(NOT(O9480="Unknown"),ISBLANK(R9480))),"Missing Information", INDEX(Table15[Entire Service Line Classification], MATCH(SUMIFS(Table15[Unique ID],Table15[System-Owned Portion],E9480,Table15[If Material Anything Other than "Lead" in Column E,Was Material Ever Previously Lead?],G9480,Table15[Customer-Owned Portion],O9480),Table15[Unique ID],0),0)))</f>
        <v/>
      </c>
      <c r="X9480"/>
    </row>
    <row r="9481" spans="2:24" x14ac:dyDescent="0.25">
      <c r="B9481" s="146"/>
      <c r="C9481" s="31"/>
      <c r="D9481" s="31"/>
      <c r="E9481" s="44"/>
      <c r="F9481" s="43"/>
      <c r="G9481" s="84"/>
      <c r="H9481" s="31"/>
      <c r="I9481" s="31"/>
      <c r="J9481" s="84"/>
      <c r="K9481" s="31"/>
      <c r="L9481" s="31"/>
      <c r="M9481" s="169"/>
      <c r="N9481" s="148"/>
      <c r="O9481" s="106"/>
      <c r="P9481" s="43"/>
      <c r="Q9481" s="31"/>
      <c r="R9481" s="84"/>
      <c r="S9481" s="31"/>
      <c r="T9481" s="31"/>
      <c r="U9481" s="169"/>
      <c r="V9481" s="150"/>
      <c r="W9481" s="141" t="str" cm="1">
        <f t="array" ref="W9481">IF(SUM(LEN(B9481:V9481))=0,"",IF(OR(OR(ISBLANK(F9481),SUM(LEN(C9481),LEN(D9481))=0),AND(NOT(E9481="Unknown"),ISBLANK(J9481)),AND(NOT(O9481="Unknown"),ISBLANK(R9481))),"Missing Information", INDEX(Table15[Entire Service Line Classification], MATCH(SUMIFS(Table15[Unique ID],Table15[System-Owned Portion],E9481,Table15[If Material Anything Other than "Lead" in Column E,Was Material Ever Previously Lead?],G9481,Table15[Customer-Owned Portion],O9481),Table15[Unique ID],0),0)))</f>
        <v/>
      </c>
      <c r="X9481"/>
    </row>
    <row r="9482" spans="2:24" x14ac:dyDescent="0.25">
      <c r="B9482" s="146"/>
      <c r="C9482" s="31"/>
      <c r="D9482" s="31"/>
      <c r="E9482" s="44"/>
      <c r="F9482" s="43"/>
      <c r="G9482" s="84"/>
      <c r="H9482" s="31"/>
      <c r="I9482" s="31"/>
      <c r="J9482" s="84"/>
      <c r="K9482" s="31"/>
      <c r="L9482" s="31"/>
      <c r="M9482" s="169"/>
      <c r="N9482" s="148"/>
      <c r="O9482" s="106"/>
      <c r="P9482" s="43"/>
      <c r="Q9482" s="31"/>
      <c r="R9482" s="84"/>
      <c r="S9482" s="31"/>
      <c r="T9482" s="31"/>
      <c r="U9482" s="169"/>
      <c r="V9482" s="150"/>
      <c r="W9482" s="141" t="str" cm="1">
        <f t="array" ref="W9482">IF(SUM(LEN(B9482:V9482))=0,"",IF(OR(OR(ISBLANK(F9482),SUM(LEN(C9482),LEN(D9482))=0),AND(NOT(E9482="Unknown"),ISBLANK(J9482)),AND(NOT(O9482="Unknown"),ISBLANK(R9482))),"Missing Information", INDEX(Table15[Entire Service Line Classification], MATCH(SUMIFS(Table15[Unique ID],Table15[System-Owned Portion],E9482,Table15[If Material Anything Other than "Lead" in Column E,Was Material Ever Previously Lead?],G9482,Table15[Customer-Owned Portion],O9482),Table15[Unique ID],0),0)))</f>
        <v/>
      </c>
      <c r="X9482"/>
    </row>
    <row r="9483" spans="2:24" x14ac:dyDescent="0.25">
      <c r="B9483" s="146"/>
      <c r="C9483" s="31"/>
      <c r="D9483" s="31"/>
      <c r="E9483" s="44"/>
      <c r="F9483" s="43"/>
      <c r="G9483" s="84"/>
      <c r="H9483" s="31"/>
      <c r="I9483" s="31"/>
      <c r="J9483" s="84"/>
      <c r="K9483" s="31"/>
      <c r="L9483" s="31"/>
      <c r="M9483" s="169"/>
      <c r="N9483" s="148"/>
      <c r="O9483" s="106"/>
      <c r="P9483" s="43"/>
      <c r="Q9483" s="31"/>
      <c r="R9483" s="84"/>
      <c r="S9483" s="31"/>
      <c r="T9483" s="31"/>
      <c r="U9483" s="169"/>
      <c r="V9483" s="150"/>
      <c r="W9483" s="141" t="str" cm="1">
        <f t="array" ref="W9483">IF(SUM(LEN(B9483:V9483))=0,"",IF(OR(OR(ISBLANK(F9483),SUM(LEN(C9483),LEN(D9483))=0),AND(NOT(E9483="Unknown"),ISBLANK(J9483)),AND(NOT(O9483="Unknown"),ISBLANK(R9483))),"Missing Information", INDEX(Table15[Entire Service Line Classification], MATCH(SUMIFS(Table15[Unique ID],Table15[System-Owned Portion],E9483,Table15[If Material Anything Other than "Lead" in Column E,Was Material Ever Previously Lead?],G9483,Table15[Customer-Owned Portion],O9483),Table15[Unique ID],0),0)))</f>
        <v/>
      </c>
      <c r="X9483"/>
    </row>
    <row r="9484" spans="2:24" x14ac:dyDescent="0.25">
      <c r="B9484" s="146"/>
      <c r="C9484" s="31"/>
      <c r="D9484" s="31"/>
      <c r="E9484" s="44"/>
      <c r="F9484" s="43"/>
      <c r="G9484" s="84"/>
      <c r="H9484" s="31"/>
      <c r="I9484" s="31"/>
      <c r="J9484" s="84"/>
      <c r="K9484" s="31"/>
      <c r="L9484" s="31"/>
      <c r="M9484" s="169"/>
      <c r="N9484" s="148"/>
      <c r="O9484" s="106"/>
      <c r="P9484" s="43"/>
      <c r="Q9484" s="31"/>
      <c r="R9484" s="84"/>
      <c r="S9484" s="31"/>
      <c r="T9484" s="31"/>
      <c r="U9484" s="169"/>
      <c r="V9484" s="150"/>
      <c r="W9484" s="141" t="str" cm="1">
        <f t="array" ref="W9484">IF(SUM(LEN(B9484:V9484))=0,"",IF(OR(OR(ISBLANK(F9484),SUM(LEN(C9484),LEN(D9484))=0),AND(NOT(E9484="Unknown"),ISBLANK(J9484)),AND(NOT(O9484="Unknown"),ISBLANK(R9484))),"Missing Information", INDEX(Table15[Entire Service Line Classification], MATCH(SUMIFS(Table15[Unique ID],Table15[System-Owned Portion],E9484,Table15[If Material Anything Other than "Lead" in Column E,Was Material Ever Previously Lead?],G9484,Table15[Customer-Owned Portion],O9484),Table15[Unique ID],0),0)))</f>
        <v/>
      </c>
      <c r="X9484"/>
    </row>
    <row r="9485" spans="2:24" x14ac:dyDescent="0.25">
      <c r="B9485" s="146"/>
      <c r="C9485" s="31"/>
      <c r="D9485" s="31"/>
      <c r="E9485" s="44"/>
      <c r="F9485" s="43"/>
      <c r="G9485" s="84"/>
      <c r="H9485" s="31"/>
      <c r="I9485" s="31"/>
      <c r="J9485" s="84"/>
      <c r="K9485" s="31"/>
      <c r="L9485" s="31"/>
      <c r="M9485" s="169"/>
      <c r="N9485" s="148"/>
      <c r="O9485" s="106"/>
      <c r="P9485" s="43"/>
      <c r="Q9485" s="31"/>
      <c r="R9485" s="84"/>
      <c r="S9485" s="31"/>
      <c r="T9485" s="31"/>
      <c r="U9485" s="169"/>
      <c r="V9485" s="150"/>
      <c r="W9485" s="141" t="str" cm="1">
        <f t="array" ref="W9485">IF(SUM(LEN(B9485:V9485))=0,"",IF(OR(OR(ISBLANK(F9485),SUM(LEN(C9485),LEN(D9485))=0),AND(NOT(E9485="Unknown"),ISBLANK(J9485)),AND(NOT(O9485="Unknown"),ISBLANK(R9485))),"Missing Information", INDEX(Table15[Entire Service Line Classification], MATCH(SUMIFS(Table15[Unique ID],Table15[System-Owned Portion],E9485,Table15[If Material Anything Other than "Lead" in Column E,Was Material Ever Previously Lead?],G9485,Table15[Customer-Owned Portion],O9485),Table15[Unique ID],0),0)))</f>
        <v/>
      </c>
      <c r="X9485"/>
    </row>
    <row r="9486" spans="2:24" x14ac:dyDescent="0.25">
      <c r="B9486" s="146"/>
      <c r="C9486" s="31"/>
      <c r="D9486" s="31"/>
      <c r="E9486" s="44"/>
      <c r="F9486" s="43"/>
      <c r="G9486" s="84"/>
      <c r="H9486" s="31"/>
      <c r="I9486" s="31"/>
      <c r="J9486" s="84"/>
      <c r="K9486" s="31"/>
      <c r="L9486" s="31"/>
      <c r="M9486" s="169"/>
      <c r="N9486" s="148"/>
      <c r="O9486" s="106"/>
      <c r="P9486" s="43"/>
      <c r="Q9486" s="31"/>
      <c r="R9486" s="84"/>
      <c r="S9486" s="31"/>
      <c r="T9486" s="31"/>
      <c r="U9486" s="169"/>
      <c r="V9486" s="150"/>
      <c r="W9486" s="141" t="str" cm="1">
        <f t="array" ref="W9486">IF(SUM(LEN(B9486:V9486))=0,"",IF(OR(OR(ISBLANK(F9486),SUM(LEN(C9486),LEN(D9486))=0),AND(NOT(E9486="Unknown"),ISBLANK(J9486)),AND(NOT(O9486="Unknown"),ISBLANK(R9486))),"Missing Information", INDEX(Table15[Entire Service Line Classification], MATCH(SUMIFS(Table15[Unique ID],Table15[System-Owned Portion],E9486,Table15[If Material Anything Other than "Lead" in Column E,Was Material Ever Previously Lead?],G9486,Table15[Customer-Owned Portion],O9486),Table15[Unique ID],0),0)))</f>
        <v/>
      </c>
      <c r="X9486"/>
    </row>
    <row r="9487" spans="2:24" x14ac:dyDescent="0.25">
      <c r="B9487" s="146"/>
      <c r="C9487" s="31"/>
      <c r="D9487" s="31"/>
      <c r="E9487" s="44"/>
      <c r="F9487" s="43"/>
      <c r="G9487" s="84"/>
      <c r="H9487" s="31"/>
      <c r="I9487" s="31"/>
      <c r="J9487" s="84"/>
      <c r="K9487" s="31"/>
      <c r="L9487" s="31"/>
      <c r="M9487" s="169"/>
      <c r="N9487" s="148"/>
      <c r="O9487" s="106"/>
      <c r="P9487" s="43"/>
      <c r="Q9487" s="31"/>
      <c r="R9487" s="84"/>
      <c r="S9487" s="31"/>
      <c r="T9487" s="31"/>
      <c r="U9487" s="169"/>
      <c r="V9487" s="150"/>
      <c r="W9487" s="141" t="str" cm="1">
        <f t="array" ref="W9487">IF(SUM(LEN(B9487:V9487))=0,"",IF(OR(OR(ISBLANK(F9487),SUM(LEN(C9487),LEN(D9487))=0),AND(NOT(E9487="Unknown"),ISBLANK(J9487)),AND(NOT(O9487="Unknown"),ISBLANK(R9487))),"Missing Information", INDEX(Table15[Entire Service Line Classification], MATCH(SUMIFS(Table15[Unique ID],Table15[System-Owned Portion],E9487,Table15[If Material Anything Other than "Lead" in Column E,Was Material Ever Previously Lead?],G9487,Table15[Customer-Owned Portion],O9487),Table15[Unique ID],0),0)))</f>
        <v/>
      </c>
      <c r="X9487"/>
    </row>
    <row r="9488" spans="2:24" x14ac:dyDescent="0.25">
      <c r="B9488" s="146"/>
      <c r="C9488" s="31"/>
      <c r="D9488" s="31"/>
      <c r="E9488" s="44"/>
      <c r="F9488" s="43"/>
      <c r="G9488" s="84"/>
      <c r="H9488" s="31"/>
      <c r="I9488" s="31"/>
      <c r="J9488" s="84"/>
      <c r="K9488" s="31"/>
      <c r="L9488" s="31"/>
      <c r="M9488" s="169"/>
      <c r="N9488" s="148"/>
      <c r="O9488" s="106"/>
      <c r="P9488" s="43"/>
      <c r="Q9488" s="31"/>
      <c r="R9488" s="84"/>
      <c r="S9488" s="31"/>
      <c r="T9488" s="31"/>
      <c r="U9488" s="169"/>
      <c r="V9488" s="150"/>
      <c r="W9488" s="141" t="str" cm="1">
        <f t="array" ref="W9488">IF(SUM(LEN(B9488:V9488))=0,"",IF(OR(OR(ISBLANK(F9488),SUM(LEN(C9488),LEN(D9488))=0),AND(NOT(E9488="Unknown"),ISBLANK(J9488)),AND(NOT(O9488="Unknown"),ISBLANK(R9488))),"Missing Information", INDEX(Table15[Entire Service Line Classification], MATCH(SUMIFS(Table15[Unique ID],Table15[System-Owned Portion],E9488,Table15[If Material Anything Other than "Lead" in Column E,Was Material Ever Previously Lead?],G9488,Table15[Customer-Owned Portion],O9488),Table15[Unique ID],0),0)))</f>
        <v/>
      </c>
      <c r="X9488"/>
    </row>
    <row r="9489" spans="2:24" x14ac:dyDescent="0.25">
      <c r="B9489" s="146"/>
      <c r="C9489" s="31"/>
      <c r="D9489" s="31"/>
      <c r="E9489" s="44"/>
      <c r="F9489" s="43"/>
      <c r="G9489" s="84"/>
      <c r="H9489" s="31"/>
      <c r="I9489" s="31"/>
      <c r="J9489" s="84"/>
      <c r="K9489" s="31"/>
      <c r="L9489" s="31"/>
      <c r="M9489" s="169"/>
      <c r="N9489" s="148"/>
      <c r="O9489" s="106"/>
      <c r="P9489" s="43"/>
      <c r="Q9489" s="31"/>
      <c r="R9489" s="84"/>
      <c r="S9489" s="31"/>
      <c r="T9489" s="31"/>
      <c r="U9489" s="169"/>
      <c r="V9489" s="150"/>
      <c r="W9489" s="141" t="str" cm="1">
        <f t="array" ref="W9489">IF(SUM(LEN(B9489:V9489))=0,"",IF(OR(OR(ISBLANK(F9489),SUM(LEN(C9489),LEN(D9489))=0),AND(NOT(E9489="Unknown"),ISBLANK(J9489)),AND(NOT(O9489="Unknown"),ISBLANK(R9489))),"Missing Information", INDEX(Table15[Entire Service Line Classification], MATCH(SUMIFS(Table15[Unique ID],Table15[System-Owned Portion],E9489,Table15[If Material Anything Other than "Lead" in Column E,Was Material Ever Previously Lead?],G9489,Table15[Customer-Owned Portion],O9489),Table15[Unique ID],0),0)))</f>
        <v/>
      </c>
      <c r="X9489"/>
    </row>
    <row r="9490" spans="2:24" x14ac:dyDescent="0.25">
      <c r="B9490" s="146"/>
      <c r="C9490" s="31"/>
      <c r="D9490" s="31"/>
      <c r="E9490" s="44"/>
      <c r="F9490" s="43"/>
      <c r="G9490" s="84"/>
      <c r="H9490" s="31"/>
      <c r="I9490" s="31"/>
      <c r="J9490" s="84"/>
      <c r="K9490" s="31"/>
      <c r="L9490" s="31"/>
      <c r="M9490" s="169"/>
      <c r="N9490" s="148"/>
      <c r="O9490" s="106"/>
      <c r="P9490" s="43"/>
      <c r="Q9490" s="31"/>
      <c r="R9490" s="84"/>
      <c r="S9490" s="31"/>
      <c r="T9490" s="31"/>
      <c r="U9490" s="169"/>
      <c r="V9490" s="150"/>
      <c r="W9490" s="141" t="str" cm="1">
        <f t="array" ref="W9490">IF(SUM(LEN(B9490:V9490))=0,"",IF(OR(OR(ISBLANK(F9490),SUM(LEN(C9490),LEN(D9490))=0),AND(NOT(E9490="Unknown"),ISBLANK(J9490)),AND(NOT(O9490="Unknown"),ISBLANK(R9490))),"Missing Information", INDEX(Table15[Entire Service Line Classification], MATCH(SUMIFS(Table15[Unique ID],Table15[System-Owned Portion],E9490,Table15[If Material Anything Other than "Lead" in Column E,Was Material Ever Previously Lead?],G9490,Table15[Customer-Owned Portion],O9490),Table15[Unique ID],0),0)))</f>
        <v/>
      </c>
      <c r="X9490"/>
    </row>
    <row r="9491" spans="2:24" x14ac:dyDescent="0.25">
      <c r="B9491" s="146"/>
      <c r="C9491" s="31"/>
      <c r="D9491" s="31"/>
      <c r="E9491" s="44"/>
      <c r="F9491" s="43"/>
      <c r="G9491" s="84"/>
      <c r="H9491" s="31"/>
      <c r="I9491" s="31"/>
      <c r="J9491" s="84"/>
      <c r="K9491" s="31"/>
      <c r="L9491" s="31"/>
      <c r="M9491" s="169"/>
      <c r="N9491" s="148"/>
      <c r="O9491" s="106"/>
      <c r="P9491" s="43"/>
      <c r="Q9491" s="31"/>
      <c r="R9491" s="84"/>
      <c r="S9491" s="31"/>
      <c r="T9491" s="31"/>
      <c r="U9491" s="169"/>
      <c r="V9491" s="150"/>
      <c r="W9491" s="141" t="str" cm="1">
        <f t="array" ref="W9491">IF(SUM(LEN(B9491:V9491))=0,"",IF(OR(OR(ISBLANK(F9491),SUM(LEN(C9491),LEN(D9491))=0),AND(NOT(E9491="Unknown"),ISBLANK(J9491)),AND(NOT(O9491="Unknown"),ISBLANK(R9491))),"Missing Information", INDEX(Table15[Entire Service Line Classification], MATCH(SUMIFS(Table15[Unique ID],Table15[System-Owned Portion],E9491,Table15[If Material Anything Other than "Lead" in Column E,Was Material Ever Previously Lead?],G9491,Table15[Customer-Owned Portion],O9491),Table15[Unique ID],0),0)))</f>
        <v/>
      </c>
      <c r="X9491"/>
    </row>
    <row r="9492" spans="2:24" x14ac:dyDescent="0.25">
      <c r="B9492" s="146"/>
      <c r="C9492" s="31"/>
      <c r="D9492" s="31"/>
      <c r="E9492" s="44"/>
      <c r="F9492" s="43"/>
      <c r="G9492" s="84"/>
      <c r="H9492" s="31"/>
      <c r="I9492" s="31"/>
      <c r="J9492" s="84"/>
      <c r="K9492" s="31"/>
      <c r="L9492" s="31"/>
      <c r="M9492" s="169"/>
      <c r="N9492" s="148"/>
      <c r="O9492" s="106"/>
      <c r="P9492" s="43"/>
      <c r="Q9492" s="31"/>
      <c r="R9492" s="84"/>
      <c r="S9492" s="31"/>
      <c r="T9492" s="31"/>
      <c r="U9492" s="169"/>
      <c r="V9492" s="150"/>
      <c r="W9492" s="141" t="str" cm="1">
        <f t="array" ref="W9492">IF(SUM(LEN(B9492:V9492))=0,"",IF(OR(OR(ISBLANK(F9492),SUM(LEN(C9492),LEN(D9492))=0),AND(NOT(E9492="Unknown"),ISBLANK(J9492)),AND(NOT(O9492="Unknown"),ISBLANK(R9492))),"Missing Information", INDEX(Table15[Entire Service Line Classification], MATCH(SUMIFS(Table15[Unique ID],Table15[System-Owned Portion],E9492,Table15[If Material Anything Other than "Lead" in Column E,Was Material Ever Previously Lead?],G9492,Table15[Customer-Owned Portion],O9492),Table15[Unique ID],0),0)))</f>
        <v/>
      </c>
      <c r="X9492"/>
    </row>
    <row r="9493" spans="2:24" x14ac:dyDescent="0.25">
      <c r="B9493" s="146"/>
      <c r="C9493" s="31"/>
      <c r="D9493" s="31"/>
      <c r="E9493" s="44"/>
      <c r="F9493" s="43"/>
      <c r="G9493" s="84"/>
      <c r="H9493" s="31"/>
      <c r="I9493" s="31"/>
      <c r="J9493" s="84"/>
      <c r="K9493" s="31"/>
      <c r="L9493" s="31"/>
      <c r="M9493" s="169"/>
      <c r="N9493" s="148"/>
      <c r="O9493" s="106"/>
      <c r="P9493" s="43"/>
      <c r="Q9493" s="31"/>
      <c r="R9493" s="84"/>
      <c r="S9493" s="31"/>
      <c r="T9493" s="31"/>
      <c r="U9493" s="169"/>
      <c r="V9493" s="150"/>
      <c r="W9493" s="141" t="str" cm="1">
        <f t="array" ref="W9493">IF(SUM(LEN(B9493:V9493))=0,"",IF(OR(OR(ISBLANK(F9493),SUM(LEN(C9493),LEN(D9493))=0),AND(NOT(E9493="Unknown"),ISBLANK(J9493)),AND(NOT(O9493="Unknown"),ISBLANK(R9493))),"Missing Information", INDEX(Table15[Entire Service Line Classification], MATCH(SUMIFS(Table15[Unique ID],Table15[System-Owned Portion],E9493,Table15[If Material Anything Other than "Lead" in Column E,Was Material Ever Previously Lead?],G9493,Table15[Customer-Owned Portion],O9493),Table15[Unique ID],0),0)))</f>
        <v/>
      </c>
      <c r="X9493"/>
    </row>
    <row r="9494" spans="2:24" x14ac:dyDescent="0.25">
      <c r="B9494" s="146"/>
      <c r="C9494" s="31"/>
      <c r="D9494" s="31"/>
      <c r="E9494" s="44"/>
      <c r="F9494" s="43"/>
      <c r="G9494" s="84"/>
      <c r="H9494" s="31"/>
      <c r="I9494" s="31"/>
      <c r="J9494" s="84"/>
      <c r="K9494" s="31"/>
      <c r="L9494" s="31"/>
      <c r="M9494" s="169"/>
      <c r="N9494" s="148"/>
      <c r="O9494" s="106"/>
      <c r="P9494" s="43"/>
      <c r="Q9494" s="31"/>
      <c r="R9494" s="84"/>
      <c r="S9494" s="31"/>
      <c r="T9494" s="31"/>
      <c r="U9494" s="169"/>
      <c r="V9494" s="150"/>
      <c r="W9494" s="141" t="str" cm="1">
        <f t="array" ref="W9494">IF(SUM(LEN(B9494:V9494))=0,"",IF(OR(OR(ISBLANK(F9494),SUM(LEN(C9494),LEN(D9494))=0),AND(NOT(E9494="Unknown"),ISBLANK(J9494)),AND(NOT(O9494="Unknown"),ISBLANK(R9494))),"Missing Information", INDEX(Table15[Entire Service Line Classification], MATCH(SUMIFS(Table15[Unique ID],Table15[System-Owned Portion],E9494,Table15[If Material Anything Other than "Lead" in Column E,Was Material Ever Previously Lead?],G9494,Table15[Customer-Owned Portion],O9494),Table15[Unique ID],0),0)))</f>
        <v/>
      </c>
      <c r="X9494"/>
    </row>
    <row r="9495" spans="2:24" x14ac:dyDescent="0.25">
      <c r="B9495" s="146"/>
      <c r="C9495" s="31"/>
      <c r="D9495" s="31"/>
      <c r="E9495" s="44"/>
      <c r="F9495" s="43"/>
      <c r="G9495" s="84"/>
      <c r="H9495" s="31"/>
      <c r="I9495" s="31"/>
      <c r="J9495" s="84"/>
      <c r="K9495" s="31"/>
      <c r="L9495" s="31"/>
      <c r="M9495" s="169"/>
      <c r="N9495" s="148"/>
      <c r="O9495" s="106"/>
      <c r="P9495" s="43"/>
      <c r="Q9495" s="31"/>
      <c r="R9495" s="84"/>
      <c r="S9495" s="31"/>
      <c r="T9495" s="31"/>
      <c r="U9495" s="169"/>
      <c r="V9495" s="150"/>
      <c r="W9495" s="141" t="str" cm="1">
        <f t="array" ref="W9495">IF(SUM(LEN(B9495:V9495))=0,"",IF(OR(OR(ISBLANK(F9495),SUM(LEN(C9495),LEN(D9495))=0),AND(NOT(E9495="Unknown"),ISBLANK(J9495)),AND(NOT(O9495="Unknown"),ISBLANK(R9495))),"Missing Information", INDEX(Table15[Entire Service Line Classification], MATCH(SUMIFS(Table15[Unique ID],Table15[System-Owned Portion],E9495,Table15[If Material Anything Other than "Lead" in Column E,Was Material Ever Previously Lead?],G9495,Table15[Customer-Owned Portion],O9495),Table15[Unique ID],0),0)))</f>
        <v/>
      </c>
      <c r="X9495"/>
    </row>
    <row r="9496" spans="2:24" x14ac:dyDescent="0.25">
      <c r="B9496" s="146"/>
      <c r="C9496" s="31"/>
      <c r="D9496" s="31"/>
      <c r="E9496" s="44"/>
      <c r="F9496" s="43"/>
      <c r="G9496" s="84"/>
      <c r="H9496" s="31"/>
      <c r="I9496" s="31"/>
      <c r="J9496" s="84"/>
      <c r="K9496" s="31"/>
      <c r="L9496" s="31"/>
      <c r="M9496" s="169"/>
      <c r="N9496" s="148"/>
      <c r="O9496" s="106"/>
      <c r="P9496" s="43"/>
      <c r="Q9496" s="31"/>
      <c r="R9496" s="84"/>
      <c r="S9496" s="31"/>
      <c r="T9496" s="31"/>
      <c r="U9496" s="169"/>
      <c r="V9496" s="150"/>
      <c r="W9496" s="141" t="str" cm="1">
        <f t="array" ref="W9496">IF(SUM(LEN(B9496:V9496))=0,"",IF(OR(OR(ISBLANK(F9496),SUM(LEN(C9496),LEN(D9496))=0),AND(NOT(E9496="Unknown"),ISBLANK(J9496)),AND(NOT(O9496="Unknown"),ISBLANK(R9496))),"Missing Information", INDEX(Table15[Entire Service Line Classification], MATCH(SUMIFS(Table15[Unique ID],Table15[System-Owned Portion],E9496,Table15[If Material Anything Other than "Lead" in Column E,Was Material Ever Previously Lead?],G9496,Table15[Customer-Owned Portion],O9496),Table15[Unique ID],0),0)))</f>
        <v/>
      </c>
      <c r="X9496"/>
    </row>
    <row r="9497" spans="2:24" x14ac:dyDescent="0.25">
      <c r="B9497" s="146"/>
      <c r="C9497" s="31"/>
      <c r="D9497" s="31"/>
      <c r="E9497" s="44"/>
      <c r="F9497" s="43"/>
      <c r="G9497" s="84"/>
      <c r="H9497" s="31"/>
      <c r="I9497" s="31"/>
      <c r="J9497" s="84"/>
      <c r="K9497" s="31"/>
      <c r="L9497" s="31"/>
      <c r="M9497" s="169"/>
      <c r="N9497" s="148"/>
      <c r="O9497" s="106"/>
      <c r="P9497" s="43"/>
      <c r="Q9497" s="31"/>
      <c r="R9497" s="84"/>
      <c r="S9497" s="31"/>
      <c r="T9497" s="31"/>
      <c r="U9497" s="169"/>
      <c r="V9497" s="150"/>
      <c r="W9497" s="141" t="str" cm="1">
        <f t="array" ref="W9497">IF(SUM(LEN(B9497:V9497))=0,"",IF(OR(OR(ISBLANK(F9497),SUM(LEN(C9497),LEN(D9497))=0),AND(NOT(E9497="Unknown"),ISBLANK(J9497)),AND(NOT(O9497="Unknown"),ISBLANK(R9497))),"Missing Information", INDEX(Table15[Entire Service Line Classification], MATCH(SUMIFS(Table15[Unique ID],Table15[System-Owned Portion],E9497,Table15[If Material Anything Other than "Lead" in Column E,Was Material Ever Previously Lead?],G9497,Table15[Customer-Owned Portion],O9497),Table15[Unique ID],0),0)))</f>
        <v/>
      </c>
      <c r="X9497"/>
    </row>
    <row r="9498" spans="2:24" x14ac:dyDescent="0.25">
      <c r="B9498" s="146"/>
      <c r="C9498" s="31"/>
      <c r="D9498" s="31"/>
      <c r="E9498" s="44"/>
      <c r="F9498" s="43"/>
      <c r="G9498" s="84"/>
      <c r="H9498" s="31"/>
      <c r="I9498" s="31"/>
      <c r="J9498" s="84"/>
      <c r="K9498" s="31"/>
      <c r="L9498" s="31"/>
      <c r="M9498" s="169"/>
      <c r="N9498" s="148"/>
      <c r="O9498" s="106"/>
      <c r="P9498" s="43"/>
      <c r="Q9498" s="31"/>
      <c r="R9498" s="84"/>
      <c r="S9498" s="31"/>
      <c r="T9498" s="31"/>
      <c r="U9498" s="169"/>
      <c r="V9498" s="150"/>
      <c r="W9498" s="141" t="str" cm="1">
        <f t="array" ref="W9498">IF(SUM(LEN(B9498:V9498))=0,"",IF(OR(OR(ISBLANK(F9498),SUM(LEN(C9498),LEN(D9498))=0),AND(NOT(E9498="Unknown"),ISBLANK(J9498)),AND(NOT(O9498="Unknown"),ISBLANK(R9498))),"Missing Information", INDEX(Table15[Entire Service Line Classification], MATCH(SUMIFS(Table15[Unique ID],Table15[System-Owned Portion],E9498,Table15[If Material Anything Other than "Lead" in Column E,Was Material Ever Previously Lead?],G9498,Table15[Customer-Owned Portion],O9498),Table15[Unique ID],0),0)))</f>
        <v/>
      </c>
      <c r="X9498"/>
    </row>
    <row r="9499" spans="2:24" x14ac:dyDescent="0.25">
      <c r="B9499" s="146"/>
      <c r="C9499" s="31"/>
      <c r="D9499" s="31"/>
      <c r="E9499" s="44"/>
      <c r="F9499" s="43"/>
      <c r="G9499" s="84"/>
      <c r="H9499" s="31"/>
      <c r="I9499" s="31"/>
      <c r="J9499" s="84"/>
      <c r="K9499" s="31"/>
      <c r="L9499" s="31"/>
      <c r="M9499" s="169"/>
      <c r="N9499" s="148"/>
      <c r="O9499" s="106"/>
      <c r="P9499" s="43"/>
      <c r="Q9499" s="31"/>
      <c r="R9499" s="84"/>
      <c r="S9499" s="31"/>
      <c r="T9499" s="31"/>
      <c r="U9499" s="169"/>
      <c r="V9499" s="150"/>
      <c r="W9499" s="141" t="str" cm="1">
        <f t="array" ref="W9499">IF(SUM(LEN(B9499:V9499))=0,"",IF(OR(OR(ISBLANK(F9499),SUM(LEN(C9499),LEN(D9499))=0),AND(NOT(E9499="Unknown"),ISBLANK(J9499)),AND(NOT(O9499="Unknown"),ISBLANK(R9499))),"Missing Information", INDEX(Table15[Entire Service Line Classification], MATCH(SUMIFS(Table15[Unique ID],Table15[System-Owned Portion],E9499,Table15[If Material Anything Other than "Lead" in Column E,Was Material Ever Previously Lead?],G9499,Table15[Customer-Owned Portion],O9499),Table15[Unique ID],0),0)))</f>
        <v/>
      </c>
      <c r="X9499"/>
    </row>
    <row r="9500" spans="2:24" x14ac:dyDescent="0.25">
      <c r="B9500" s="146"/>
      <c r="C9500" s="31"/>
      <c r="D9500" s="31"/>
      <c r="E9500" s="44"/>
      <c r="F9500" s="43"/>
      <c r="G9500" s="84"/>
      <c r="H9500" s="31"/>
      <c r="I9500" s="31"/>
      <c r="J9500" s="84"/>
      <c r="K9500" s="31"/>
      <c r="L9500" s="31"/>
      <c r="M9500" s="169"/>
      <c r="N9500" s="148"/>
      <c r="O9500" s="106"/>
      <c r="P9500" s="43"/>
      <c r="Q9500" s="31"/>
      <c r="R9500" s="84"/>
      <c r="S9500" s="31"/>
      <c r="T9500" s="31"/>
      <c r="U9500" s="169"/>
      <c r="V9500" s="150"/>
      <c r="W9500" s="141" t="str" cm="1">
        <f t="array" ref="W9500">IF(SUM(LEN(B9500:V9500))=0,"",IF(OR(OR(ISBLANK(F9500),SUM(LEN(C9500),LEN(D9500))=0),AND(NOT(E9500="Unknown"),ISBLANK(J9500)),AND(NOT(O9500="Unknown"),ISBLANK(R9500))),"Missing Information", INDEX(Table15[Entire Service Line Classification], MATCH(SUMIFS(Table15[Unique ID],Table15[System-Owned Portion],E9500,Table15[If Material Anything Other than "Lead" in Column E,Was Material Ever Previously Lead?],G9500,Table15[Customer-Owned Portion],O9500),Table15[Unique ID],0),0)))</f>
        <v/>
      </c>
      <c r="X9500"/>
    </row>
    <row r="9501" spans="2:24" x14ac:dyDescent="0.25">
      <c r="B9501" s="146"/>
      <c r="C9501" s="31"/>
      <c r="D9501" s="31"/>
      <c r="E9501" s="44"/>
      <c r="F9501" s="43"/>
      <c r="G9501" s="84"/>
      <c r="H9501" s="31"/>
      <c r="I9501" s="31"/>
      <c r="J9501" s="84"/>
      <c r="K9501" s="31"/>
      <c r="L9501" s="31"/>
      <c r="M9501" s="169"/>
      <c r="N9501" s="148"/>
      <c r="O9501" s="106"/>
      <c r="P9501" s="43"/>
      <c r="Q9501" s="31"/>
      <c r="R9501" s="84"/>
      <c r="S9501" s="31"/>
      <c r="T9501" s="31"/>
      <c r="U9501" s="169"/>
      <c r="V9501" s="150"/>
      <c r="W9501" s="141" t="str" cm="1">
        <f t="array" ref="W9501">IF(SUM(LEN(B9501:V9501))=0,"",IF(OR(OR(ISBLANK(F9501),SUM(LEN(C9501),LEN(D9501))=0),AND(NOT(E9501="Unknown"),ISBLANK(J9501)),AND(NOT(O9501="Unknown"),ISBLANK(R9501))),"Missing Information", INDEX(Table15[Entire Service Line Classification], MATCH(SUMIFS(Table15[Unique ID],Table15[System-Owned Portion],E9501,Table15[If Material Anything Other than "Lead" in Column E,Was Material Ever Previously Lead?],G9501,Table15[Customer-Owned Portion],O9501),Table15[Unique ID],0),0)))</f>
        <v/>
      </c>
      <c r="X9501"/>
    </row>
    <row r="9502" spans="2:24" x14ac:dyDescent="0.25">
      <c r="B9502" s="146"/>
      <c r="C9502" s="31"/>
      <c r="D9502" s="31"/>
      <c r="E9502" s="44"/>
      <c r="F9502" s="43"/>
      <c r="G9502" s="84"/>
      <c r="H9502" s="31"/>
      <c r="I9502" s="31"/>
      <c r="J9502" s="84"/>
      <c r="K9502" s="31"/>
      <c r="L9502" s="31"/>
      <c r="M9502" s="169"/>
      <c r="N9502" s="148"/>
      <c r="O9502" s="106"/>
      <c r="P9502" s="43"/>
      <c r="Q9502" s="31"/>
      <c r="R9502" s="84"/>
      <c r="S9502" s="31"/>
      <c r="T9502" s="31"/>
      <c r="U9502" s="169"/>
      <c r="V9502" s="150"/>
      <c r="W9502" s="141" t="str" cm="1">
        <f t="array" ref="W9502">IF(SUM(LEN(B9502:V9502))=0,"",IF(OR(OR(ISBLANK(F9502),SUM(LEN(C9502),LEN(D9502))=0),AND(NOT(E9502="Unknown"),ISBLANK(J9502)),AND(NOT(O9502="Unknown"),ISBLANK(R9502))),"Missing Information", INDEX(Table15[Entire Service Line Classification], MATCH(SUMIFS(Table15[Unique ID],Table15[System-Owned Portion],E9502,Table15[If Material Anything Other than "Lead" in Column E,Was Material Ever Previously Lead?],G9502,Table15[Customer-Owned Portion],O9502),Table15[Unique ID],0),0)))</f>
        <v/>
      </c>
      <c r="X9502"/>
    </row>
    <row r="9503" spans="2:24" x14ac:dyDescent="0.25">
      <c r="B9503" s="146"/>
      <c r="C9503" s="31"/>
      <c r="D9503" s="31"/>
      <c r="E9503" s="44"/>
      <c r="F9503" s="43"/>
      <c r="G9503" s="84"/>
      <c r="H9503" s="31"/>
      <c r="I9503" s="31"/>
      <c r="J9503" s="84"/>
      <c r="K9503" s="31"/>
      <c r="L9503" s="31"/>
      <c r="M9503" s="169"/>
      <c r="N9503" s="148"/>
      <c r="O9503" s="106"/>
      <c r="P9503" s="43"/>
      <c r="Q9503" s="31"/>
      <c r="R9503" s="84"/>
      <c r="S9503" s="31"/>
      <c r="T9503" s="31"/>
      <c r="U9503" s="169"/>
      <c r="V9503" s="150"/>
      <c r="W9503" s="141" t="str" cm="1">
        <f t="array" ref="W9503">IF(SUM(LEN(B9503:V9503))=0,"",IF(OR(OR(ISBLANK(F9503),SUM(LEN(C9503),LEN(D9503))=0),AND(NOT(E9503="Unknown"),ISBLANK(J9503)),AND(NOT(O9503="Unknown"),ISBLANK(R9503))),"Missing Information", INDEX(Table15[Entire Service Line Classification], MATCH(SUMIFS(Table15[Unique ID],Table15[System-Owned Portion],E9503,Table15[If Material Anything Other than "Lead" in Column E,Was Material Ever Previously Lead?],G9503,Table15[Customer-Owned Portion],O9503),Table15[Unique ID],0),0)))</f>
        <v/>
      </c>
      <c r="X9503"/>
    </row>
    <row r="9504" spans="2:24" x14ac:dyDescent="0.25">
      <c r="B9504" s="146"/>
      <c r="C9504" s="31"/>
      <c r="D9504" s="31"/>
      <c r="E9504" s="44"/>
      <c r="F9504" s="43"/>
      <c r="G9504" s="84"/>
      <c r="H9504" s="31"/>
      <c r="I9504" s="31"/>
      <c r="J9504" s="84"/>
      <c r="K9504" s="31"/>
      <c r="L9504" s="31"/>
      <c r="M9504" s="169"/>
      <c r="N9504" s="148"/>
      <c r="O9504" s="106"/>
      <c r="P9504" s="43"/>
      <c r="Q9504" s="31"/>
      <c r="R9504" s="84"/>
      <c r="S9504" s="31"/>
      <c r="T9504" s="31"/>
      <c r="U9504" s="169"/>
      <c r="V9504" s="150"/>
      <c r="W9504" s="141" t="str" cm="1">
        <f t="array" ref="W9504">IF(SUM(LEN(B9504:V9504))=0,"",IF(OR(OR(ISBLANK(F9504),SUM(LEN(C9504),LEN(D9504))=0),AND(NOT(E9504="Unknown"),ISBLANK(J9504)),AND(NOT(O9504="Unknown"),ISBLANK(R9504))),"Missing Information", INDEX(Table15[Entire Service Line Classification], MATCH(SUMIFS(Table15[Unique ID],Table15[System-Owned Portion],E9504,Table15[If Material Anything Other than "Lead" in Column E,Was Material Ever Previously Lead?],G9504,Table15[Customer-Owned Portion],O9504),Table15[Unique ID],0),0)))</f>
        <v/>
      </c>
      <c r="X9504"/>
    </row>
    <row r="9505" spans="2:24" x14ac:dyDescent="0.25">
      <c r="B9505" s="146"/>
      <c r="C9505" s="31"/>
      <c r="D9505" s="31"/>
      <c r="E9505" s="44"/>
      <c r="F9505" s="43"/>
      <c r="G9505" s="84"/>
      <c r="H9505" s="31"/>
      <c r="I9505" s="31"/>
      <c r="J9505" s="84"/>
      <c r="K9505" s="31"/>
      <c r="L9505" s="31"/>
      <c r="M9505" s="169"/>
      <c r="N9505" s="148"/>
      <c r="O9505" s="106"/>
      <c r="P9505" s="43"/>
      <c r="Q9505" s="31"/>
      <c r="R9505" s="84"/>
      <c r="S9505" s="31"/>
      <c r="T9505" s="31"/>
      <c r="U9505" s="169"/>
      <c r="V9505" s="150"/>
      <c r="W9505" s="141" t="str" cm="1">
        <f t="array" ref="W9505">IF(SUM(LEN(B9505:V9505))=0,"",IF(OR(OR(ISBLANK(F9505),SUM(LEN(C9505),LEN(D9505))=0),AND(NOT(E9505="Unknown"),ISBLANK(J9505)),AND(NOT(O9505="Unknown"),ISBLANK(R9505))),"Missing Information", INDEX(Table15[Entire Service Line Classification], MATCH(SUMIFS(Table15[Unique ID],Table15[System-Owned Portion],E9505,Table15[If Material Anything Other than "Lead" in Column E,Was Material Ever Previously Lead?],G9505,Table15[Customer-Owned Portion],O9505),Table15[Unique ID],0),0)))</f>
        <v/>
      </c>
      <c r="X9505"/>
    </row>
    <row r="9506" spans="2:24" x14ac:dyDescent="0.25">
      <c r="B9506" s="146"/>
      <c r="C9506" s="31"/>
      <c r="D9506" s="31"/>
      <c r="E9506" s="44"/>
      <c r="F9506" s="43"/>
      <c r="G9506" s="84"/>
      <c r="H9506" s="31"/>
      <c r="I9506" s="31"/>
      <c r="J9506" s="84"/>
      <c r="K9506" s="31"/>
      <c r="L9506" s="31"/>
      <c r="M9506" s="169"/>
      <c r="N9506" s="148"/>
      <c r="O9506" s="106"/>
      <c r="P9506" s="43"/>
      <c r="Q9506" s="31"/>
      <c r="R9506" s="84"/>
      <c r="S9506" s="31"/>
      <c r="T9506" s="31"/>
      <c r="U9506" s="169"/>
      <c r="V9506" s="150"/>
      <c r="W9506" s="141" t="str" cm="1">
        <f t="array" ref="W9506">IF(SUM(LEN(B9506:V9506))=0,"",IF(OR(OR(ISBLANK(F9506),SUM(LEN(C9506),LEN(D9506))=0),AND(NOT(E9506="Unknown"),ISBLANK(J9506)),AND(NOT(O9506="Unknown"),ISBLANK(R9506))),"Missing Information", INDEX(Table15[Entire Service Line Classification], MATCH(SUMIFS(Table15[Unique ID],Table15[System-Owned Portion],E9506,Table15[If Material Anything Other than "Lead" in Column E,Was Material Ever Previously Lead?],G9506,Table15[Customer-Owned Portion],O9506),Table15[Unique ID],0),0)))</f>
        <v/>
      </c>
      <c r="X9506"/>
    </row>
    <row r="9507" spans="2:24" x14ac:dyDescent="0.25">
      <c r="B9507" s="146"/>
      <c r="C9507" s="31"/>
      <c r="D9507" s="31"/>
      <c r="E9507" s="44"/>
      <c r="F9507" s="43"/>
      <c r="G9507" s="84"/>
      <c r="H9507" s="31"/>
      <c r="I9507" s="31"/>
      <c r="J9507" s="84"/>
      <c r="K9507" s="31"/>
      <c r="L9507" s="31"/>
      <c r="M9507" s="169"/>
      <c r="N9507" s="148"/>
      <c r="O9507" s="106"/>
      <c r="P9507" s="43"/>
      <c r="Q9507" s="31"/>
      <c r="R9507" s="84"/>
      <c r="S9507" s="31"/>
      <c r="T9507" s="31"/>
      <c r="U9507" s="169"/>
      <c r="V9507" s="150"/>
      <c r="W9507" s="141" t="str" cm="1">
        <f t="array" ref="W9507">IF(SUM(LEN(B9507:V9507))=0,"",IF(OR(OR(ISBLANK(F9507),SUM(LEN(C9507),LEN(D9507))=0),AND(NOT(E9507="Unknown"),ISBLANK(J9507)),AND(NOT(O9507="Unknown"),ISBLANK(R9507))),"Missing Information", INDEX(Table15[Entire Service Line Classification], MATCH(SUMIFS(Table15[Unique ID],Table15[System-Owned Portion],E9507,Table15[If Material Anything Other than "Lead" in Column E,Was Material Ever Previously Lead?],G9507,Table15[Customer-Owned Portion],O9507),Table15[Unique ID],0),0)))</f>
        <v/>
      </c>
      <c r="X9507"/>
    </row>
    <row r="9508" spans="2:24" x14ac:dyDescent="0.25">
      <c r="B9508" s="146"/>
      <c r="C9508" s="31"/>
      <c r="D9508" s="31"/>
      <c r="E9508" s="44"/>
      <c r="F9508" s="43"/>
      <c r="G9508" s="84"/>
      <c r="H9508" s="31"/>
      <c r="I9508" s="31"/>
      <c r="J9508" s="84"/>
      <c r="K9508" s="31"/>
      <c r="L9508" s="31"/>
      <c r="M9508" s="169"/>
      <c r="N9508" s="148"/>
      <c r="O9508" s="106"/>
      <c r="P9508" s="43"/>
      <c r="Q9508" s="31"/>
      <c r="R9508" s="84"/>
      <c r="S9508" s="31"/>
      <c r="T9508" s="31"/>
      <c r="U9508" s="169"/>
      <c r="V9508" s="150"/>
      <c r="W9508" s="141" t="str" cm="1">
        <f t="array" ref="W9508">IF(SUM(LEN(B9508:V9508))=0,"",IF(OR(OR(ISBLANK(F9508),SUM(LEN(C9508),LEN(D9508))=0),AND(NOT(E9508="Unknown"),ISBLANK(J9508)),AND(NOT(O9508="Unknown"),ISBLANK(R9508))),"Missing Information", INDEX(Table15[Entire Service Line Classification], MATCH(SUMIFS(Table15[Unique ID],Table15[System-Owned Portion],E9508,Table15[If Material Anything Other than "Lead" in Column E,Was Material Ever Previously Lead?],G9508,Table15[Customer-Owned Portion],O9508),Table15[Unique ID],0),0)))</f>
        <v/>
      </c>
      <c r="X9508"/>
    </row>
    <row r="9509" spans="2:24" x14ac:dyDescent="0.25">
      <c r="B9509" s="146"/>
      <c r="C9509" s="31"/>
      <c r="D9509" s="31"/>
      <c r="E9509" s="44"/>
      <c r="F9509" s="43"/>
      <c r="G9509" s="84"/>
      <c r="H9509" s="31"/>
      <c r="I9509" s="31"/>
      <c r="J9509" s="84"/>
      <c r="K9509" s="31"/>
      <c r="L9509" s="31"/>
      <c r="M9509" s="169"/>
      <c r="N9509" s="148"/>
      <c r="O9509" s="106"/>
      <c r="P9509" s="43"/>
      <c r="Q9509" s="31"/>
      <c r="R9509" s="84"/>
      <c r="S9509" s="31"/>
      <c r="T9509" s="31"/>
      <c r="U9509" s="169"/>
      <c r="V9509" s="150"/>
      <c r="W9509" s="141" t="str" cm="1">
        <f t="array" ref="W9509">IF(SUM(LEN(B9509:V9509))=0,"",IF(OR(OR(ISBLANK(F9509),SUM(LEN(C9509),LEN(D9509))=0),AND(NOT(E9509="Unknown"),ISBLANK(J9509)),AND(NOT(O9509="Unknown"),ISBLANK(R9509))),"Missing Information", INDEX(Table15[Entire Service Line Classification], MATCH(SUMIFS(Table15[Unique ID],Table15[System-Owned Portion],E9509,Table15[If Material Anything Other than "Lead" in Column E,Was Material Ever Previously Lead?],G9509,Table15[Customer-Owned Portion],O9509),Table15[Unique ID],0),0)))</f>
        <v/>
      </c>
      <c r="X9509"/>
    </row>
    <row r="9510" spans="2:24" x14ac:dyDescent="0.25">
      <c r="B9510" s="146"/>
      <c r="C9510" s="31"/>
      <c r="D9510" s="31"/>
      <c r="E9510" s="44"/>
      <c r="F9510" s="43"/>
      <c r="G9510" s="84"/>
      <c r="H9510" s="31"/>
      <c r="I9510" s="31"/>
      <c r="J9510" s="84"/>
      <c r="K9510" s="31"/>
      <c r="L9510" s="31"/>
      <c r="M9510" s="169"/>
      <c r="N9510" s="148"/>
      <c r="O9510" s="106"/>
      <c r="P9510" s="43"/>
      <c r="Q9510" s="31"/>
      <c r="R9510" s="84"/>
      <c r="S9510" s="31"/>
      <c r="T9510" s="31"/>
      <c r="U9510" s="169"/>
      <c r="V9510" s="150"/>
      <c r="W9510" s="141" t="str" cm="1">
        <f t="array" ref="W9510">IF(SUM(LEN(B9510:V9510))=0,"",IF(OR(OR(ISBLANK(F9510),SUM(LEN(C9510),LEN(D9510))=0),AND(NOT(E9510="Unknown"),ISBLANK(J9510)),AND(NOT(O9510="Unknown"),ISBLANK(R9510))),"Missing Information", INDEX(Table15[Entire Service Line Classification], MATCH(SUMIFS(Table15[Unique ID],Table15[System-Owned Portion],E9510,Table15[If Material Anything Other than "Lead" in Column E,Was Material Ever Previously Lead?],G9510,Table15[Customer-Owned Portion],O9510),Table15[Unique ID],0),0)))</f>
        <v/>
      </c>
      <c r="X9510"/>
    </row>
    <row r="9511" spans="2:24" x14ac:dyDescent="0.25">
      <c r="B9511" s="146"/>
      <c r="C9511" s="31"/>
      <c r="D9511" s="31"/>
      <c r="E9511" s="44"/>
      <c r="F9511" s="43"/>
      <c r="G9511" s="84"/>
      <c r="H9511" s="31"/>
      <c r="I9511" s="31"/>
      <c r="J9511" s="84"/>
      <c r="K9511" s="31"/>
      <c r="L9511" s="31"/>
      <c r="M9511" s="169"/>
      <c r="N9511" s="148"/>
      <c r="O9511" s="106"/>
      <c r="P9511" s="43"/>
      <c r="Q9511" s="31"/>
      <c r="R9511" s="84"/>
      <c r="S9511" s="31"/>
      <c r="T9511" s="31"/>
      <c r="U9511" s="169"/>
      <c r="V9511" s="150"/>
      <c r="W9511" s="141" t="str" cm="1">
        <f t="array" ref="W9511">IF(SUM(LEN(B9511:V9511))=0,"",IF(OR(OR(ISBLANK(F9511),SUM(LEN(C9511),LEN(D9511))=0),AND(NOT(E9511="Unknown"),ISBLANK(J9511)),AND(NOT(O9511="Unknown"),ISBLANK(R9511))),"Missing Information", INDEX(Table15[Entire Service Line Classification], MATCH(SUMIFS(Table15[Unique ID],Table15[System-Owned Portion],E9511,Table15[If Material Anything Other than "Lead" in Column E,Was Material Ever Previously Lead?],G9511,Table15[Customer-Owned Portion],O9511),Table15[Unique ID],0),0)))</f>
        <v/>
      </c>
      <c r="X9511"/>
    </row>
    <row r="9512" spans="2:24" x14ac:dyDescent="0.25">
      <c r="B9512" s="146"/>
      <c r="C9512" s="31"/>
      <c r="D9512" s="31"/>
      <c r="E9512" s="44"/>
      <c r="F9512" s="43"/>
      <c r="G9512" s="84"/>
      <c r="H9512" s="31"/>
      <c r="I9512" s="31"/>
      <c r="J9512" s="84"/>
      <c r="K9512" s="31"/>
      <c r="L9512" s="31"/>
      <c r="M9512" s="169"/>
      <c r="N9512" s="148"/>
      <c r="O9512" s="106"/>
      <c r="P9512" s="43"/>
      <c r="Q9512" s="31"/>
      <c r="R9512" s="84"/>
      <c r="S9512" s="31"/>
      <c r="T9512" s="31"/>
      <c r="U9512" s="169"/>
      <c r="V9512" s="150"/>
      <c r="W9512" s="141" t="str" cm="1">
        <f t="array" ref="W9512">IF(SUM(LEN(B9512:V9512))=0,"",IF(OR(OR(ISBLANK(F9512),SUM(LEN(C9512),LEN(D9512))=0),AND(NOT(E9512="Unknown"),ISBLANK(J9512)),AND(NOT(O9512="Unknown"),ISBLANK(R9512))),"Missing Information", INDEX(Table15[Entire Service Line Classification], MATCH(SUMIFS(Table15[Unique ID],Table15[System-Owned Portion],E9512,Table15[If Material Anything Other than "Lead" in Column E,Was Material Ever Previously Lead?],G9512,Table15[Customer-Owned Portion],O9512),Table15[Unique ID],0),0)))</f>
        <v/>
      </c>
      <c r="X9512"/>
    </row>
    <row r="9513" spans="2:24" x14ac:dyDescent="0.25">
      <c r="B9513" s="146"/>
      <c r="C9513" s="31"/>
      <c r="D9513" s="31"/>
      <c r="E9513" s="44"/>
      <c r="F9513" s="43"/>
      <c r="G9513" s="84"/>
      <c r="H9513" s="31"/>
      <c r="I9513" s="31"/>
      <c r="J9513" s="84"/>
      <c r="K9513" s="31"/>
      <c r="L9513" s="31"/>
      <c r="M9513" s="169"/>
      <c r="N9513" s="148"/>
      <c r="O9513" s="106"/>
      <c r="P9513" s="43"/>
      <c r="Q9513" s="31"/>
      <c r="R9513" s="84"/>
      <c r="S9513" s="31"/>
      <c r="T9513" s="31"/>
      <c r="U9513" s="169"/>
      <c r="V9513" s="150"/>
      <c r="W9513" s="141" t="str" cm="1">
        <f t="array" ref="W9513">IF(SUM(LEN(B9513:V9513))=0,"",IF(OR(OR(ISBLANK(F9513),SUM(LEN(C9513),LEN(D9513))=0),AND(NOT(E9513="Unknown"),ISBLANK(J9513)),AND(NOT(O9513="Unknown"),ISBLANK(R9513))),"Missing Information", INDEX(Table15[Entire Service Line Classification], MATCH(SUMIFS(Table15[Unique ID],Table15[System-Owned Portion],E9513,Table15[If Material Anything Other than "Lead" in Column E,Was Material Ever Previously Lead?],G9513,Table15[Customer-Owned Portion],O9513),Table15[Unique ID],0),0)))</f>
        <v/>
      </c>
      <c r="X9513"/>
    </row>
    <row r="9514" spans="2:24" x14ac:dyDescent="0.25">
      <c r="B9514" s="146"/>
      <c r="C9514" s="31"/>
      <c r="D9514" s="31"/>
      <c r="E9514" s="44"/>
      <c r="F9514" s="43"/>
      <c r="G9514" s="84"/>
      <c r="H9514" s="31"/>
      <c r="I9514" s="31"/>
      <c r="J9514" s="84"/>
      <c r="K9514" s="31"/>
      <c r="L9514" s="31"/>
      <c r="M9514" s="169"/>
      <c r="N9514" s="148"/>
      <c r="O9514" s="106"/>
      <c r="P9514" s="43"/>
      <c r="Q9514" s="31"/>
      <c r="R9514" s="84"/>
      <c r="S9514" s="31"/>
      <c r="T9514" s="31"/>
      <c r="U9514" s="169"/>
      <c r="V9514" s="150"/>
      <c r="W9514" s="141" t="str" cm="1">
        <f t="array" ref="W9514">IF(SUM(LEN(B9514:V9514))=0,"",IF(OR(OR(ISBLANK(F9514),SUM(LEN(C9514),LEN(D9514))=0),AND(NOT(E9514="Unknown"),ISBLANK(J9514)),AND(NOT(O9514="Unknown"),ISBLANK(R9514))),"Missing Information", INDEX(Table15[Entire Service Line Classification], MATCH(SUMIFS(Table15[Unique ID],Table15[System-Owned Portion],E9514,Table15[If Material Anything Other than "Lead" in Column E,Was Material Ever Previously Lead?],G9514,Table15[Customer-Owned Portion],O9514),Table15[Unique ID],0),0)))</f>
        <v/>
      </c>
      <c r="X9514"/>
    </row>
    <row r="9515" spans="2:24" x14ac:dyDescent="0.25">
      <c r="B9515" s="146"/>
      <c r="C9515" s="31"/>
      <c r="D9515" s="31"/>
      <c r="E9515" s="44"/>
      <c r="F9515" s="43"/>
      <c r="G9515" s="84"/>
      <c r="H9515" s="31"/>
      <c r="I9515" s="31"/>
      <c r="J9515" s="84"/>
      <c r="K9515" s="31"/>
      <c r="L9515" s="31"/>
      <c r="M9515" s="169"/>
      <c r="N9515" s="148"/>
      <c r="O9515" s="106"/>
      <c r="P9515" s="43"/>
      <c r="Q9515" s="31"/>
      <c r="R9515" s="84"/>
      <c r="S9515" s="31"/>
      <c r="T9515" s="31"/>
      <c r="U9515" s="169"/>
      <c r="V9515" s="150"/>
      <c r="W9515" s="141" t="str" cm="1">
        <f t="array" ref="W9515">IF(SUM(LEN(B9515:V9515))=0,"",IF(OR(OR(ISBLANK(F9515),SUM(LEN(C9515),LEN(D9515))=0),AND(NOT(E9515="Unknown"),ISBLANK(J9515)),AND(NOT(O9515="Unknown"),ISBLANK(R9515))),"Missing Information", INDEX(Table15[Entire Service Line Classification], MATCH(SUMIFS(Table15[Unique ID],Table15[System-Owned Portion],E9515,Table15[If Material Anything Other than "Lead" in Column E,Was Material Ever Previously Lead?],G9515,Table15[Customer-Owned Portion],O9515),Table15[Unique ID],0),0)))</f>
        <v/>
      </c>
      <c r="X9515"/>
    </row>
    <row r="9516" spans="2:24" x14ac:dyDescent="0.25">
      <c r="B9516" s="146"/>
      <c r="C9516" s="31"/>
      <c r="D9516" s="31"/>
      <c r="E9516" s="44"/>
      <c r="F9516" s="43"/>
      <c r="G9516" s="84"/>
      <c r="H9516" s="31"/>
      <c r="I9516" s="31"/>
      <c r="J9516" s="84"/>
      <c r="K9516" s="31"/>
      <c r="L9516" s="31"/>
      <c r="M9516" s="169"/>
      <c r="N9516" s="148"/>
      <c r="O9516" s="106"/>
      <c r="P9516" s="43"/>
      <c r="Q9516" s="31"/>
      <c r="R9516" s="84"/>
      <c r="S9516" s="31"/>
      <c r="T9516" s="31"/>
      <c r="U9516" s="169"/>
      <c r="V9516" s="150"/>
      <c r="W9516" s="141" t="str" cm="1">
        <f t="array" ref="W9516">IF(SUM(LEN(B9516:V9516))=0,"",IF(OR(OR(ISBLANK(F9516),SUM(LEN(C9516),LEN(D9516))=0),AND(NOT(E9516="Unknown"),ISBLANK(J9516)),AND(NOT(O9516="Unknown"),ISBLANK(R9516))),"Missing Information", INDEX(Table15[Entire Service Line Classification], MATCH(SUMIFS(Table15[Unique ID],Table15[System-Owned Portion],E9516,Table15[If Material Anything Other than "Lead" in Column E,Was Material Ever Previously Lead?],G9516,Table15[Customer-Owned Portion],O9516),Table15[Unique ID],0),0)))</f>
        <v/>
      </c>
      <c r="X9516"/>
    </row>
    <row r="9517" spans="2:24" x14ac:dyDescent="0.25">
      <c r="B9517" s="146"/>
      <c r="C9517" s="31"/>
      <c r="D9517" s="31"/>
      <c r="E9517" s="44"/>
      <c r="F9517" s="43"/>
      <c r="G9517" s="84"/>
      <c r="H9517" s="31"/>
      <c r="I9517" s="31"/>
      <c r="J9517" s="84"/>
      <c r="K9517" s="31"/>
      <c r="L9517" s="31"/>
      <c r="M9517" s="169"/>
      <c r="N9517" s="148"/>
      <c r="O9517" s="106"/>
      <c r="P9517" s="43"/>
      <c r="Q9517" s="31"/>
      <c r="R9517" s="84"/>
      <c r="S9517" s="31"/>
      <c r="T9517" s="31"/>
      <c r="U9517" s="169"/>
      <c r="V9517" s="150"/>
      <c r="W9517" s="141" t="str" cm="1">
        <f t="array" ref="W9517">IF(SUM(LEN(B9517:V9517))=0,"",IF(OR(OR(ISBLANK(F9517),SUM(LEN(C9517),LEN(D9517))=0),AND(NOT(E9517="Unknown"),ISBLANK(J9517)),AND(NOT(O9517="Unknown"),ISBLANK(R9517))),"Missing Information", INDEX(Table15[Entire Service Line Classification], MATCH(SUMIFS(Table15[Unique ID],Table15[System-Owned Portion],E9517,Table15[If Material Anything Other than "Lead" in Column E,Was Material Ever Previously Lead?],G9517,Table15[Customer-Owned Portion],O9517),Table15[Unique ID],0),0)))</f>
        <v/>
      </c>
      <c r="X9517"/>
    </row>
    <row r="9518" spans="2:24" x14ac:dyDescent="0.25">
      <c r="B9518" s="146"/>
      <c r="C9518" s="31"/>
      <c r="D9518" s="31"/>
      <c r="E9518" s="44"/>
      <c r="F9518" s="43"/>
      <c r="G9518" s="84"/>
      <c r="H9518" s="31"/>
      <c r="I9518" s="31"/>
      <c r="J9518" s="84"/>
      <c r="K9518" s="31"/>
      <c r="L9518" s="31"/>
      <c r="M9518" s="169"/>
      <c r="N9518" s="148"/>
      <c r="O9518" s="106"/>
      <c r="P9518" s="43"/>
      <c r="Q9518" s="31"/>
      <c r="R9518" s="84"/>
      <c r="S9518" s="31"/>
      <c r="T9518" s="31"/>
      <c r="U9518" s="169"/>
      <c r="V9518" s="150"/>
      <c r="W9518" s="141" t="str" cm="1">
        <f t="array" ref="W9518">IF(SUM(LEN(B9518:V9518))=0,"",IF(OR(OR(ISBLANK(F9518),SUM(LEN(C9518),LEN(D9518))=0),AND(NOT(E9518="Unknown"),ISBLANK(J9518)),AND(NOT(O9518="Unknown"),ISBLANK(R9518))),"Missing Information", INDEX(Table15[Entire Service Line Classification], MATCH(SUMIFS(Table15[Unique ID],Table15[System-Owned Portion],E9518,Table15[If Material Anything Other than "Lead" in Column E,Was Material Ever Previously Lead?],G9518,Table15[Customer-Owned Portion],O9518),Table15[Unique ID],0),0)))</f>
        <v/>
      </c>
      <c r="X9518"/>
    </row>
    <row r="9519" spans="2:24" x14ac:dyDescent="0.25">
      <c r="B9519" s="146"/>
      <c r="C9519" s="31"/>
      <c r="D9519" s="31"/>
      <c r="E9519" s="44"/>
      <c r="F9519" s="43"/>
      <c r="G9519" s="84"/>
      <c r="H9519" s="31"/>
      <c r="I9519" s="31"/>
      <c r="J9519" s="84"/>
      <c r="K9519" s="31"/>
      <c r="L9519" s="31"/>
      <c r="M9519" s="169"/>
      <c r="N9519" s="148"/>
      <c r="O9519" s="106"/>
      <c r="P9519" s="43"/>
      <c r="Q9519" s="31"/>
      <c r="R9519" s="84"/>
      <c r="S9519" s="31"/>
      <c r="T9519" s="31"/>
      <c r="U9519" s="169"/>
      <c r="V9519" s="150"/>
      <c r="W9519" s="141" t="str" cm="1">
        <f t="array" ref="W9519">IF(SUM(LEN(B9519:V9519))=0,"",IF(OR(OR(ISBLANK(F9519),SUM(LEN(C9519),LEN(D9519))=0),AND(NOT(E9519="Unknown"),ISBLANK(J9519)),AND(NOT(O9519="Unknown"),ISBLANK(R9519))),"Missing Information", INDEX(Table15[Entire Service Line Classification], MATCH(SUMIFS(Table15[Unique ID],Table15[System-Owned Portion],E9519,Table15[If Material Anything Other than "Lead" in Column E,Was Material Ever Previously Lead?],G9519,Table15[Customer-Owned Portion],O9519),Table15[Unique ID],0),0)))</f>
        <v/>
      </c>
      <c r="X9519"/>
    </row>
    <row r="9520" spans="2:24" x14ac:dyDescent="0.25">
      <c r="B9520" s="146"/>
      <c r="C9520" s="31"/>
      <c r="D9520" s="31"/>
      <c r="E9520" s="44"/>
      <c r="F9520" s="43"/>
      <c r="G9520" s="84"/>
      <c r="H9520" s="31"/>
      <c r="I9520" s="31"/>
      <c r="J9520" s="84"/>
      <c r="K9520" s="31"/>
      <c r="L9520" s="31"/>
      <c r="M9520" s="169"/>
      <c r="N9520" s="148"/>
      <c r="O9520" s="106"/>
      <c r="P9520" s="43"/>
      <c r="Q9520" s="31"/>
      <c r="R9520" s="84"/>
      <c r="S9520" s="31"/>
      <c r="T9520" s="31"/>
      <c r="U9520" s="169"/>
      <c r="V9520" s="150"/>
      <c r="W9520" s="141" t="str" cm="1">
        <f t="array" ref="W9520">IF(SUM(LEN(B9520:V9520))=0,"",IF(OR(OR(ISBLANK(F9520),SUM(LEN(C9520),LEN(D9520))=0),AND(NOT(E9520="Unknown"),ISBLANK(J9520)),AND(NOT(O9520="Unknown"),ISBLANK(R9520))),"Missing Information", INDEX(Table15[Entire Service Line Classification], MATCH(SUMIFS(Table15[Unique ID],Table15[System-Owned Portion],E9520,Table15[If Material Anything Other than "Lead" in Column E,Was Material Ever Previously Lead?],G9520,Table15[Customer-Owned Portion],O9520),Table15[Unique ID],0),0)))</f>
        <v/>
      </c>
      <c r="X9520"/>
    </row>
    <row r="9521" spans="2:24" x14ac:dyDescent="0.25">
      <c r="B9521" s="146"/>
      <c r="C9521" s="31"/>
      <c r="D9521" s="31"/>
      <c r="E9521" s="44"/>
      <c r="F9521" s="43"/>
      <c r="G9521" s="84"/>
      <c r="H9521" s="31"/>
      <c r="I9521" s="31"/>
      <c r="J9521" s="84"/>
      <c r="K9521" s="31"/>
      <c r="L9521" s="31"/>
      <c r="M9521" s="169"/>
      <c r="N9521" s="148"/>
      <c r="O9521" s="106"/>
      <c r="P9521" s="43"/>
      <c r="Q9521" s="31"/>
      <c r="R9521" s="84"/>
      <c r="S9521" s="31"/>
      <c r="T9521" s="31"/>
      <c r="U9521" s="169"/>
      <c r="V9521" s="150"/>
      <c r="W9521" s="141" t="str" cm="1">
        <f t="array" ref="W9521">IF(SUM(LEN(B9521:V9521))=0,"",IF(OR(OR(ISBLANK(F9521),SUM(LEN(C9521),LEN(D9521))=0),AND(NOT(E9521="Unknown"),ISBLANK(J9521)),AND(NOT(O9521="Unknown"),ISBLANK(R9521))),"Missing Information", INDEX(Table15[Entire Service Line Classification], MATCH(SUMIFS(Table15[Unique ID],Table15[System-Owned Portion],E9521,Table15[If Material Anything Other than "Lead" in Column E,Was Material Ever Previously Lead?],G9521,Table15[Customer-Owned Portion],O9521),Table15[Unique ID],0),0)))</f>
        <v/>
      </c>
      <c r="X9521"/>
    </row>
    <row r="9522" spans="2:24" x14ac:dyDescent="0.25">
      <c r="B9522" s="146"/>
      <c r="C9522" s="31"/>
      <c r="D9522" s="31"/>
      <c r="E9522" s="44"/>
      <c r="F9522" s="43"/>
      <c r="G9522" s="84"/>
      <c r="H9522" s="31"/>
      <c r="I9522" s="31"/>
      <c r="J9522" s="84"/>
      <c r="K9522" s="31"/>
      <c r="L9522" s="31"/>
      <c r="M9522" s="169"/>
      <c r="N9522" s="148"/>
      <c r="O9522" s="106"/>
      <c r="P9522" s="43"/>
      <c r="Q9522" s="31"/>
      <c r="R9522" s="84"/>
      <c r="S9522" s="31"/>
      <c r="T9522" s="31"/>
      <c r="U9522" s="169"/>
      <c r="V9522" s="150"/>
      <c r="W9522" s="141" t="str" cm="1">
        <f t="array" ref="W9522">IF(SUM(LEN(B9522:V9522))=0,"",IF(OR(OR(ISBLANK(F9522),SUM(LEN(C9522),LEN(D9522))=0),AND(NOT(E9522="Unknown"),ISBLANK(J9522)),AND(NOT(O9522="Unknown"),ISBLANK(R9522))),"Missing Information", INDEX(Table15[Entire Service Line Classification], MATCH(SUMIFS(Table15[Unique ID],Table15[System-Owned Portion],E9522,Table15[If Material Anything Other than "Lead" in Column E,Was Material Ever Previously Lead?],G9522,Table15[Customer-Owned Portion],O9522),Table15[Unique ID],0),0)))</f>
        <v/>
      </c>
      <c r="X9522"/>
    </row>
    <row r="9523" spans="2:24" x14ac:dyDescent="0.25">
      <c r="B9523" s="146"/>
      <c r="C9523" s="31"/>
      <c r="D9523" s="31"/>
      <c r="E9523" s="44"/>
      <c r="F9523" s="43"/>
      <c r="G9523" s="84"/>
      <c r="H9523" s="31"/>
      <c r="I9523" s="31"/>
      <c r="J9523" s="84"/>
      <c r="K9523" s="31"/>
      <c r="L9523" s="31"/>
      <c r="M9523" s="169"/>
      <c r="N9523" s="148"/>
      <c r="O9523" s="106"/>
      <c r="P9523" s="43"/>
      <c r="Q9523" s="31"/>
      <c r="R9523" s="84"/>
      <c r="S9523" s="31"/>
      <c r="T9523" s="31"/>
      <c r="U9523" s="169"/>
      <c r="V9523" s="150"/>
      <c r="W9523" s="141" t="str" cm="1">
        <f t="array" ref="W9523">IF(SUM(LEN(B9523:V9523))=0,"",IF(OR(OR(ISBLANK(F9523),SUM(LEN(C9523),LEN(D9523))=0),AND(NOT(E9523="Unknown"),ISBLANK(J9523)),AND(NOT(O9523="Unknown"),ISBLANK(R9523))),"Missing Information", INDEX(Table15[Entire Service Line Classification], MATCH(SUMIFS(Table15[Unique ID],Table15[System-Owned Portion],E9523,Table15[If Material Anything Other than "Lead" in Column E,Was Material Ever Previously Lead?],G9523,Table15[Customer-Owned Portion],O9523),Table15[Unique ID],0),0)))</f>
        <v/>
      </c>
      <c r="X9523"/>
    </row>
    <row r="9524" spans="2:24" x14ac:dyDescent="0.25">
      <c r="B9524" s="146"/>
      <c r="C9524" s="31"/>
      <c r="D9524" s="31"/>
      <c r="E9524" s="44"/>
      <c r="F9524" s="43"/>
      <c r="G9524" s="84"/>
      <c r="H9524" s="31"/>
      <c r="I9524" s="31"/>
      <c r="J9524" s="84"/>
      <c r="K9524" s="31"/>
      <c r="L9524" s="31"/>
      <c r="M9524" s="169"/>
      <c r="N9524" s="148"/>
      <c r="O9524" s="106"/>
      <c r="P9524" s="43"/>
      <c r="Q9524" s="31"/>
      <c r="R9524" s="84"/>
      <c r="S9524" s="31"/>
      <c r="T9524" s="31"/>
      <c r="U9524" s="169"/>
      <c r="V9524" s="150"/>
      <c r="W9524" s="141" t="str" cm="1">
        <f t="array" ref="W9524">IF(SUM(LEN(B9524:V9524))=0,"",IF(OR(OR(ISBLANK(F9524),SUM(LEN(C9524),LEN(D9524))=0),AND(NOT(E9524="Unknown"),ISBLANK(J9524)),AND(NOT(O9524="Unknown"),ISBLANK(R9524))),"Missing Information", INDEX(Table15[Entire Service Line Classification], MATCH(SUMIFS(Table15[Unique ID],Table15[System-Owned Portion],E9524,Table15[If Material Anything Other than "Lead" in Column E,Was Material Ever Previously Lead?],G9524,Table15[Customer-Owned Portion],O9524),Table15[Unique ID],0),0)))</f>
        <v/>
      </c>
      <c r="X9524"/>
    </row>
    <row r="9525" spans="2:24" x14ac:dyDescent="0.25">
      <c r="B9525" s="146"/>
      <c r="C9525" s="31"/>
      <c r="D9525" s="31"/>
      <c r="E9525" s="44"/>
      <c r="F9525" s="43"/>
      <c r="G9525" s="84"/>
      <c r="H9525" s="31"/>
      <c r="I9525" s="31"/>
      <c r="J9525" s="84"/>
      <c r="K9525" s="31"/>
      <c r="L9525" s="31"/>
      <c r="M9525" s="169"/>
      <c r="N9525" s="148"/>
      <c r="O9525" s="106"/>
      <c r="P9525" s="43"/>
      <c r="Q9525" s="31"/>
      <c r="R9525" s="84"/>
      <c r="S9525" s="31"/>
      <c r="T9525" s="31"/>
      <c r="U9525" s="169"/>
      <c r="V9525" s="150"/>
      <c r="W9525" s="141" t="str" cm="1">
        <f t="array" ref="W9525">IF(SUM(LEN(B9525:V9525))=0,"",IF(OR(OR(ISBLANK(F9525),SUM(LEN(C9525),LEN(D9525))=0),AND(NOT(E9525="Unknown"),ISBLANK(J9525)),AND(NOT(O9525="Unknown"),ISBLANK(R9525))),"Missing Information", INDEX(Table15[Entire Service Line Classification], MATCH(SUMIFS(Table15[Unique ID],Table15[System-Owned Portion],E9525,Table15[If Material Anything Other than "Lead" in Column E,Was Material Ever Previously Lead?],G9525,Table15[Customer-Owned Portion],O9525),Table15[Unique ID],0),0)))</f>
        <v/>
      </c>
      <c r="X9525"/>
    </row>
    <row r="9526" spans="2:24" x14ac:dyDescent="0.25">
      <c r="B9526" s="146"/>
      <c r="C9526" s="31"/>
      <c r="D9526" s="31"/>
      <c r="E9526" s="44"/>
      <c r="F9526" s="43"/>
      <c r="G9526" s="84"/>
      <c r="H9526" s="31"/>
      <c r="I9526" s="31"/>
      <c r="J9526" s="84"/>
      <c r="K9526" s="31"/>
      <c r="L9526" s="31"/>
      <c r="M9526" s="169"/>
      <c r="N9526" s="148"/>
      <c r="O9526" s="106"/>
      <c r="P9526" s="43"/>
      <c r="Q9526" s="31"/>
      <c r="R9526" s="84"/>
      <c r="S9526" s="31"/>
      <c r="T9526" s="31"/>
      <c r="U9526" s="169"/>
      <c r="V9526" s="150"/>
      <c r="W9526" s="141" t="str" cm="1">
        <f t="array" ref="W9526">IF(SUM(LEN(B9526:V9526))=0,"",IF(OR(OR(ISBLANK(F9526),SUM(LEN(C9526),LEN(D9526))=0),AND(NOT(E9526="Unknown"),ISBLANK(J9526)),AND(NOT(O9526="Unknown"),ISBLANK(R9526))),"Missing Information", INDEX(Table15[Entire Service Line Classification], MATCH(SUMIFS(Table15[Unique ID],Table15[System-Owned Portion],E9526,Table15[If Material Anything Other than "Lead" in Column E,Was Material Ever Previously Lead?],G9526,Table15[Customer-Owned Portion],O9526),Table15[Unique ID],0),0)))</f>
        <v/>
      </c>
      <c r="X9526"/>
    </row>
    <row r="9527" spans="2:24" x14ac:dyDescent="0.25">
      <c r="B9527" s="146"/>
      <c r="C9527" s="31"/>
      <c r="D9527" s="31"/>
      <c r="E9527" s="44"/>
      <c r="F9527" s="43"/>
      <c r="G9527" s="84"/>
      <c r="H9527" s="31"/>
      <c r="I9527" s="31"/>
      <c r="J9527" s="84"/>
      <c r="K9527" s="31"/>
      <c r="L9527" s="31"/>
      <c r="M9527" s="169"/>
      <c r="N9527" s="148"/>
      <c r="O9527" s="106"/>
      <c r="P9527" s="43"/>
      <c r="Q9527" s="31"/>
      <c r="R9527" s="84"/>
      <c r="S9527" s="31"/>
      <c r="T9527" s="31"/>
      <c r="U9527" s="169"/>
      <c r="V9527" s="150"/>
      <c r="W9527" s="141" t="str" cm="1">
        <f t="array" ref="W9527">IF(SUM(LEN(B9527:V9527))=0,"",IF(OR(OR(ISBLANK(F9527),SUM(LEN(C9527),LEN(D9527))=0),AND(NOT(E9527="Unknown"),ISBLANK(J9527)),AND(NOT(O9527="Unknown"),ISBLANK(R9527))),"Missing Information", INDEX(Table15[Entire Service Line Classification], MATCH(SUMIFS(Table15[Unique ID],Table15[System-Owned Portion],E9527,Table15[If Material Anything Other than "Lead" in Column E,Was Material Ever Previously Lead?],G9527,Table15[Customer-Owned Portion],O9527),Table15[Unique ID],0),0)))</f>
        <v/>
      </c>
      <c r="X9527"/>
    </row>
    <row r="9528" spans="2:24" x14ac:dyDescent="0.25">
      <c r="B9528" s="146"/>
      <c r="C9528" s="31"/>
      <c r="D9528" s="31"/>
      <c r="E9528" s="44"/>
      <c r="F9528" s="43"/>
      <c r="G9528" s="84"/>
      <c r="H9528" s="31"/>
      <c r="I9528" s="31"/>
      <c r="J9528" s="84"/>
      <c r="K9528" s="31"/>
      <c r="L9528" s="31"/>
      <c r="M9528" s="169"/>
      <c r="N9528" s="148"/>
      <c r="O9528" s="106"/>
      <c r="P9528" s="43"/>
      <c r="Q9528" s="31"/>
      <c r="R9528" s="84"/>
      <c r="S9528" s="31"/>
      <c r="T9528" s="31"/>
      <c r="U9528" s="169"/>
      <c r="V9528" s="150"/>
      <c r="W9528" s="141" t="str" cm="1">
        <f t="array" ref="W9528">IF(SUM(LEN(B9528:V9528))=0,"",IF(OR(OR(ISBLANK(F9528),SUM(LEN(C9528),LEN(D9528))=0),AND(NOT(E9528="Unknown"),ISBLANK(J9528)),AND(NOT(O9528="Unknown"),ISBLANK(R9528))),"Missing Information", INDEX(Table15[Entire Service Line Classification], MATCH(SUMIFS(Table15[Unique ID],Table15[System-Owned Portion],E9528,Table15[If Material Anything Other than "Lead" in Column E,Was Material Ever Previously Lead?],G9528,Table15[Customer-Owned Portion],O9528),Table15[Unique ID],0),0)))</f>
        <v/>
      </c>
      <c r="X9528"/>
    </row>
    <row r="9529" spans="2:24" x14ac:dyDescent="0.25">
      <c r="B9529" s="146"/>
      <c r="C9529" s="31"/>
      <c r="D9529" s="31"/>
      <c r="E9529" s="44"/>
      <c r="F9529" s="43"/>
      <c r="G9529" s="84"/>
      <c r="H9529" s="31"/>
      <c r="I9529" s="31"/>
      <c r="J9529" s="84"/>
      <c r="K9529" s="31"/>
      <c r="L9529" s="31"/>
      <c r="M9529" s="169"/>
      <c r="N9529" s="148"/>
      <c r="O9529" s="106"/>
      <c r="P9529" s="43"/>
      <c r="Q9529" s="31"/>
      <c r="R9529" s="84"/>
      <c r="S9529" s="31"/>
      <c r="T9529" s="31"/>
      <c r="U9529" s="169"/>
      <c r="V9529" s="150"/>
      <c r="W9529" s="141" t="str" cm="1">
        <f t="array" ref="W9529">IF(SUM(LEN(B9529:V9529))=0,"",IF(OR(OR(ISBLANK(F9529),SUM(LEN(C9529),LEN(D9529))=0),AND(NOT(E9529="Unknown"),ISBLANK(J9529)),AND(NOT(O9529="Unknown"),ISBLANK(R9529))),"Missing Information", INDEX(Table15[Entire Service Line Classification], MATCH(SUMIFS(Table15[Unique ID],Table15[System-Owned Portion],E9529,Table15[If Material Anything Other than "Lead" in Column E,Was Material Ever Previously Lead?],G9529,Table15[Customer-Owned Portion],O9529),Table15[Unique ID],0),0)))</f>
        <v/>
      </c>
      <c r="X9529"/>
    </row>
    <row r="9530" spans="2:24" x14ac:dyDescent="0.25">
      <c r="B9530" s="146"/>
      <c r="C9530" s="31"/>
      <c r="D9530" s="31"/>
      <c r="E9530" s="44"/>
      <c r="F9530" s="43"/>
      <c r="G9530" s="84"/>
      <c r="H9530" s="31"/>
      <c r="I9530" s="31"/>
      <c r="J9530" s="84"/>
      <c r="K9530" s="31"/>
      <c r="L9530" s="31"/>
      <c r="M9530" s="169"/>
      <c r="N9530" s="148"/>
      <c r="O9530" s="106"/>
      <c r="P9530" s="43"/>
      <c r="Q9530" s="31"/>
      <c r="R9530" s="84"/>
      <c r="S9530" s="31"/>
      <c r="T9530" s="31"/>
      <c r="U9530" s="169"/>
      <c r="V9530" s="150"/>
      <c r="W9530" s="141" t="str" cm="1">
        <f t="array" ref="W9530">IF(SUM(LEN(B9530:V9530))=0,"",IF(OR(OR(ISBLANK(F9530),SUM(LEN(C9530),LEN(D9530))=0),AND(NOT(E9530="Unknown"),ISBLANK(J9530)),AND(NOT(O9530="Unknown"),ISBLANK(R9530))),"Missing Information", INDEX(Table15[Entire Service Line Classification], MATCH(SUMIFS(Table15[Unique ID],Table15[System-Owned Portion],E9530,Table15[If Material Anything Other than "Lead" in Column E,Was Material Ever Previously Lead?],G9530,Table15[Customer-Owned Portion],O9530),Table15[Unique ID],0),0)))</f>
        <v/>
      </c>
      <c r="X9530"/>
    </row>
    <row r="9531" spans="2:24" x14ac:dyDescent="0.25">
      <c r="B9531" s="146"/>
      <c r="C9531" s="31"/>
      <c r="D9531" s="31"/>
      <c r="E9531" s="44"/>
      <c r="F9531" s="43"/>
      <c r="G9531" s="84"/>
      <c r="H9531" s="31"/>
      <c r="I9531" s="31"/>
      <c r="J9531" s="84"/>
      <c r="K9531" s="31"/>
      <c r="L9531" s="31"/>
      <c r="M9531" s="169"/>
      <c r="N9531" s="148"/>
      <c r="O9531" s="106"/>
      <c r="P9531" s="43"/>
      <c r="Q9531" s="31"/>
      <c r="R9531" s="84"/>
      <c r="S9531" s="31"/>
      <c r="T9531" s="31"/>
      <c r="U9531" s="169"/>
      <c r="V9531" s="150"/>
      <c r="W9531" s="141" t="str" cm="1">
        <f t="array" ref="W9531">IF(SUM(LEN(B9531:V9531))=0,"",IF(OR(OR(ISBLANK(F9531),SUM(LEN(C9531),LEN(D9531))=0),AND(NOT(E9531="Unknown"),ISBLANK(J9531)),AND(NOT(O9531="Unknown"),ISBLANK(R9531))),"Missing Information", INDEX(Table15[Entire Service Line Classification], MATCH(SUMIFS(Table15[Unique ID],Table15[System-Owned Portion],E9531,Table15[If Material Anything Other than "Lead" in Column E,Was Material Ever Previously Lead?],G9531,Table15[Customer-Owned Portion],O9531),Table15[Unique ID],0),0)))</f>
        <v/>
      </c>
      <c r="X9531"/>
    </row>
    <row r="9532" spans="2:24" x14ac:dyDescent="0.25">
      <c r="B9532" s="146"/>
      <c r="C9532" s="31"/>
      <c r="D9532" s="31"/>
      <c r="E9532" s="44"/>
      <c r="F9532" s="43"/>
      <c r="G9532" s="84"/>
      <c r="H9532" s="31"/>
      <c r="I9532" s="31"/>
      <c r="J9532" s="84"/>
      <c r="K9532" s="31"/>
      <c r="L9532" s="31"/>
      <c r="M9532" s="169"/>
      <c r="N9532" s="148"/>
      <c r="O9532" s="106"/>
      <c r="P9532" s="43"/>
      <c r="Q9532" s="31"/>
      <c r="R9532" s="84"/>
      <c r="S9532" s="31"/>
      <c r="T9532" s="31"/>
      <c r="U9532" s="169"/>
      <c r="V9532" s="150"/>
      <c r="W9532" s="141" t="str" cm="1">
        <f t="array" ref="W9532">IF(SUM(LEN(B9532:V9532))=0,"",IF(OR(OR(ISBLANK(F9532),SUM(LEN(C9532),LEN(D9532))=0),AND(NOT(E9532="Unknown"),ISBLANK(J9532)),AND(NOT(O9532="Unknown"),ISBLANK(R9532))),"Missing Information", INDEX(Table15[Entire Service Line Classification], MATCH(SUMIFS(Table15[Unique ID],Table15[System-Owned Portion],E9532,Table15[If Material Anything Other than "Lead" in Column E,Was Material Ever Previously Lead?],G9532,Table15[Customer-Owned Portion],O9532),Table15[Unique ID],0),0)))</f>
        <v/>
      </c>
      <c r="X9532"/>
    </row>
    <row r="9533" spans="2:24" x14ac:dyDescent="0.25">
      <c r="B9533" s="146"/>
      <c r="C9533" s="31"/>
      <c r="D9533" s="31"/>
      <c r="E9533" s="44"/>
      <c r="F9533" s="43"/>
      <c r="G9533" s="84"/>
      <c r="H9533" s="31"/>
      <c r="I9533" s="31"/>
      <c r="J9533" s="84"/>
      <c r="K9533" s="31"/>
      <c r="L9533" s="31"/>
      <c r="M9533" s="169"/>
      <c r="N9533" s="148"/>
      <c r="O9533" s="106"/>
      <c r="P9533" s="43"/>
      <c r="Q9533" s="31"/>
      <c r="R9533" s="84"/>
      <c r="S9533" s="31"/>
      <c r="T9533" s="31"/>
      <c r="U9533" s="169"/>
      <c r="V9533" s="150"/>
      <c r="W9533" s="141" t="str" cm="1">
        <f t="array" ref="W9533">IF(SUM(LEN(B9533:V9533))=0,"",IF(OR(OR(ISBLANK(F9533),SUM(LEN(C9533),LEN(D9533))=0),AND(NOT(E9533="Unknown"),ISBLANK(J9533)),AND(NOT(O9533="Unknown"),ISBLANK(R9533))),"Missing Information", INDEX(Table15[Entire Service Line Classification], MATCH(SUMIFS(Table15[Unique ID],Table15[System-Owned Portion],E9533,Table15[If Material Anything Other than "Lead" in Column E,Was Material Ever Previously Lead?],G9533,Table15[Customer-Owned Portion],O9533),Table15[Unique ID],0),0)))</f>
        <v/>
      </c>
      <c r="X9533"/>
    </row>
    <row r="9534" spans="2:24" x14ac:dyDescent="0.25">
      <c r="B9534" s="146"/>
      <c r="C9534" s="31"/>
      <c r="D9534" s="31"/>
      <c r="E9534" s="44"/>
      <c r="F9534" s="43"/>
      <c r="G9534" s="84"/>
      <c r="H9534" s="31"/>
      <c r="I9534" s="31"/>
      <c r="J9534" s="84"/>
      <c r="K9534" s="31"/>
      <c r="L9534" s="31"/>
      <c r="M9534" s="169"/>
      <c r="N9534" s="148"/>
      <c r="O9534" s="106"/>
      <c r="P9534" s="43"/>
      <c r="Q9534" s="31"/>
      <c r="R9534" s="84"/>
      <c r="S9534" s="31"/>
      <c r="T9534" s="31"/>
      <c r="U9534" s="169"/>
      <c r="V9534" s="150"/>
      <c r="W9534" s="141" t="str" cm="1">
        <f t="array" ref="W9534">IF(SUM(LEN(B9534:V9534))=0,"",IF(OR(OR(ISBLANK(F9534),SUM(LEN(C9534),LEN(D9534))=0),AND(NOT(E9534="Unknown"),ISBLANK(J9534)),AND(NOT(O9534="Unknown"),ISBLANK(R9534))),"Missing Information", INDEX(Table15[Entire Service Line Classification], MATCH(SUMIFS(Table15[Unique ID],Table15[System-Owned Portion],E9534,Table15[If Material Anything Other than "Lead" in Column E,Was Material Ever Previously Lead?],G9534,Table15[Customer-Owned Portion],O9534),Table15[Unique ID],0),0)))</f>
        <v/>
      </c>
      <c r="X9534"/>
    </row>
    <row r="9535" spans="2:24" x14ac:dyDescent="0.25">
      <c r="B9535" s="146"/>
      <c r="C9535" s="31"/>
      <c r="D9535" s="31"/>
      <c r="E9535" s="44"/>
      <c r="F9535" s="43"/>
      <c r="G9535" s="84"/>
      <c r="H9535" s="31"/>
      <c r="I9535" s="31"/>
      <c r="J9535" s="84"/>
      <c r="K9535" s="31"/>
      <c r="L9535" s="31"/>
      <c r="M9535" s="169"/>
      <c r="N9535" s="148"/>
      <c r="O9535" s="106"/>
      <c r="P9535" s="43"/>
      <c r="Q9535" s="31"/>
      <c r="R9535" s="84"/>
      <c r="S9535" s="31"/>
      <c r="T9535" s="31"/>
      <c r="U9535" s="169"/>
      <c r="V9535" s="150"/>
      <c r="W9535" s="141" t="str" cm="1">
        <f t="array" ref="W9535">IF(SUM(LEN(B9535:V9535))=0,"",IF(OR(OR(ISBLANK(F9535),SUM(LEN(C9535),LEN(D9535))=0),AND(NOT(E9535="Unknown"),ISBLANK(J9535)),AND(NOT(O9535="Unknown"),ISBLANK(R9535))),"Missing Information", INDEX(Table15[Entire Service Line Classification], MATCH(SUMIFS(Table15[Unique ID],Table15[System-Owned Portion],E9535,Table15[If Material Anything Other than "Lead" in Column E,Was Material Ever Previously Lead?],G9535,Table15[Customer-Owned Portion],O9535),Table15[Unique ID],0),0)))</f>
        <v/>
      </c>
      <c r="X9535"/>
    </row>
    <row r="9536" spans="2:24" x14ac:dyDescent="0.25">
      <c r="B9536" s="146"/>
      <c r="C9536" s="31"/>
      <c r="D9536" s="31"/>
      <c r="E9536" s="44"/>
      <c r="F9536" s="43"/>
      <c r="G9536" s="84"/>
      <c r="H9536" s="31"/>
      <c r="I9536" s="31"/>
      <c r="J9536" s="84"/>
      <c r="K9536" s="31"/>
      <c r="L9536" s="31"/>
      <c r="M9536" s="169"/>
      <c r="N9536" s="148"/>
      <c r="O9536" s="106"/>
      <c r="P9536" s="43"/>
      <c r="Q9536" s="31"/>
      <c r="R9536" s="84"/>
      <c r="S9536" s="31"/>
      <c r="T9536" s="31"/>
      <c r="U9536" s="169"/>
      <c r="V9536" s="150"/>
      <c r="W9536" s="141" t="str" cm="1">
        <f t="array" ref="W9536">IF(SUM(LEN(B9536:V9536))=0,"",IF(OR(OR(ISBLANK(F9536),SUM(LEN(C9536),LEN(D9536))=0),AND(NOT(E9536="Unknown"),ISBLANK(J9536)),AND(NOT(O9536="Unknown"),ISBLANK(R9536))),"Missing Information", INDEX(Table15[Entire Service Line Classification], MATCH(SUMIFS(Table15[Unique ID],Table15[System-Owned Portion],E9536,Table15[If Material Anything Other than "Lead" in Column E,Was Material Ever Previously Lead?],G9536,Table15[Customer-Owned Portion],O9536),Table15[Unique ID],0),0)))</f>
        <v/>
      </c>
      <c r="X9536"/>
    </row>
    <row r="9537" spans="2:24" x14ac:dyDescent="0.25">
      <c r="B9537" s="146"/>
      <c r="C9537" s="31"/>
      <c r="D9537" s="31"/>
      <c r="E9537" s="44"/>
      <c r="F9537" s="43"/>
      <c r="G9537" s="84"/>
      <c r="H9537" s="31"/>
      <c r="I9537" s="31"/>
      <c r="J9537" s="84"/>
      <c r="K9537" s="31"/>
      <c r="L9537" s="31"/>
      <c r="M9537" s="169"/>
      <c r="N9537" s="148"/>
      <c r="O9537" s="106"/>
      <c r="P9537" s="43"/>
      <c r="Q9537" s="31"/>
      <c r="R9537" s="84"/>
      <c r="S9537" s="31"/>
      <c r="T9537" s="31"/>
      <c r="U9537" s="169"/>
      <c r="V9537" s="150"/>
      <c r="W9537" s="141" t="str" cm="1">
        <f t="array" ref="W9537">IF(SUM(LEN(B9537:V9537))=0,"",IF(OR(OR(ISBLANK(F9537),SUM(LEN(C9537),LEN(D9537))=0),AND(NOT(E9537="Unknown"),ISBLANK(J9537)),AND(NOT(O9537="Unknown"),ISBLANK(R9537))),"Missing Information", INDEX(Table15[Entire Service Line Classification], MATCH(SUMIFS(Table15[Unique ID],Table15[System-Owned Portion],E9537,Table15[If Material Anything Other than "Lead" in Column E,Was Material Ever Previously Lead?],G9537,Table15[Customer-Owned Portion],O9537),Table15[Unique ID],0),0)))</f>
        <v/>
      </c>
      <c r="X9537"/>
    </row>
    <row r="9538" spans="2:24" x14ac:dyDescent="0.25">
      <c r="B9538" s="146"/>
      <c r="C9538" s="31"/>
      <c r="D9538" s="31"/>
      <c r="E9538" s="44"/>
      <c r="F9538" s="43"/>
      <c r="G9538" s="84"/>
      <c r="H9538" s="31"/>
      <c r="I9538" s="31"/>
      <c r="J9538" s="84"/>
      <c r="K9538" s="31"/>
      <c r="L9538" s="31"/>
      <c r="M9538" s="169"/>
      <c r="N9538" s="148"/>
      <c r="O9538" s="106"/>
      <c r="P9538" s="43"/>
      <c r="Q9538" s="31"/>
      <c r="R9538" s="84"/>
      <c r="S9538" s="31"/>
      <c r="T9538" s="31"/>
      <c r="U9538" s="169"/>
      <c r="V9538" s="150"/>
      <c r="W9538" s="141" t="str" cm="1">
        <f t="array" ref="W9538">IF(SUM(LEN(B9538:V9538))=0,"",IF(OR(OR(ISBLANK(F9538),SUM(LEN(C9538),LEN(D9538))=0),AND(NOT(E9538="Unknown"),ISBLANK(J9538)),AND(NOT(O9538="Unknown"),ISBLANK(R9538))),"Missing Information", INDEX(Table15[Entire Service Line Classification], MATCH(SUMIFS(Table15[Unique ID],Table15[System-Owned Portion],E9538,Table15[If Material Anything Other than "Lead" in Column E,Was Material Ever Previously Lead?],G9538,Table15[Customer-Owned Portion],O9538),Table15[Unique ID],0),0)))</f>
        <v/>
      </c>
      <c r="X9538"/>
    </row>
    <row r="9539" spans="2:24" x14ac:dyDescent="0.25">
      <c r="B9539" s="146"/>
      <c r="C9539" s="31"/>
      <c r="D9539" s="31"/>
      <c r="E9539" s="44"/>
      <c r="F9539" s="43"/>
      <c r="G9539" s="84"/>
      <c r="H9539" s="31"/>
      <c r="I9539" s="31"/>
      <c r="J9539" s="84"/>
      <c r="K9539" s="31"/>
      <c r="L9539" s="31"/>
      <c r="M9539" s="169"/>
      <c r="N9539" s="148"/>
      <c r="O9539" s="106"/>
      <c r="P9539" s="43"/>
      <c r="Q9539" s="31"/>
      <c r="R9539" s="84"/>
      <c r="S9539" s="31"/>
      <c r="T9539" s="31"/>
      <c r="U9539" s="169"/>
      <c r="V9539" s="150"/>
      <c r="W9539" s="141" t="str" cm="1">
        <f t="array" ref="W9539">IF(SUM(LEN(B9539:V9539))=0,"",IF(OR(OR(ISBLANK(F9539),SUM(LEN(C9539),LEN(D9539))=0),AND(NOT(E9539="Unknown"),ISBLANK(J9539)),AND(NOT(O9539="Unknown"),ISBLANK(R9539))),"Missing Information", INDEX(Table15[Entire Service Line Classification], MATCH(SUMIFS(Table15[Unique ID],Table15[System-Owned Portion],E9539,Table15[If Material Anything Other than "Lead" in Column E,Was Material Ever Previously Lead?],G9539,Table15[Customer-Owned Portion],O9539),Table15[Unique ID],0),0)))</f>
        <v/>
      </c>
      <c r="X9539"/>
    </row>
    <row r="9540" spans="2:24" x14ac:dyDescent="0.25">
      <c r="B9540" s="146"/>
      <c r="C9540" s="31"/>
      <c r="D9540" s="31"/>
      <c r="E9540" s="44"/>
      <c r="F9540" s="43"/>
      <c r="G9540" s="84"/>
      <c r="H9540" s="31"/>
      <c r="I9540" s="31"/>
      <c r="J9540" s="84"/>
      <c r="K9540" s="31"/>
      <c r="L9540" s="31"/>
      <c r="M9540" s="169"/>
      <c r="N9540" s="148"/>
      <c r="O9540" s="106"/>
      <c r="P9540" s="43"/>
      <c r="Q9540" s="31"/>
      <c r="R9540" s="84"/>
      <c r="S9540" s="31"/>
      <c r="T9540" s="31"/>
      <c r="U9540" s="169"/>
      <c r="V9540" s="150"/>
      <c r="W9540" s="141" t="str" cm="1">
        <f t="array" ref="W9540">IF(SUM(LEN(B9540:V9540))=0,"",IF(OR(OR(ISBLANK(F9540),SUM(LEN(C9540),LEN(D9540))=0),AND(NOT(E9540="Unknown"),ISBLANK(J9540)),AND(NOT(O9540="Unknown"),ISBLANK(R9540))),"Missing Information", INDEX(Table15[Entire Service Line Classification], MATCH(SUMIFS(Table15[Unique ID],Table15[System-Owned Portion],E9540,Table15[If Material Anything Other than "Lead" in Column E,Was Material Ever Previously Lead?],G9540,Table15[Customer-Owned Portion],O9540),Table15[Unique ID],0),0)))</f>
        <v/>
      </c>
      <c r="X9540"/>
    </row>
    <row r="9541" spans="2:24" x14ac:dyDescent="0.25">
      <c r="B9541" s="146"/>
      <c r="C9541" s="31"/>
      <c r="D9541" s="31"/>
      <c r="E9541" s="44"/>
      <c r="F9541" s="43"/>
      <c r="G9541" s="84"/>
      <c r="H9541" s="31"/>
      <c r="I9541" s="31"/>
      <c r="J9541" s="84"/>
      <c r="K9541" s="31"/>
      <c r="L9541" s="31"/>
      <c r="M9541" s="169"/>
      <c r="N9541" s="148"/>
      <c r="O9541" s="106"/>
      <c r="P9541" s="43"/>
      <c r="Q9541" s="31"/>
      <c r="R9541" s="84"/>
      <c r="S9541" s="31"/>
      <c r="T9541" s="31"/>
      <c r="U9541" s="169"/>
      <c r="V9541" s="150"/>
      <c r="W9541" s="141" t="str" cm="1">
        <f t="array" ref="W9541">IF(SUM(LEN(B9541:V9541))=0,"",IF(OR(OR(ISBLANK(F9541),SUM(LEN(C9541),LEN(D9541))=0),AND(NOT(E9541="Unknown"),ISBLANK(J9541)),AND(NOT(O9541="Unknown"),ISBLANK(R9541))),"Missing Information", INDEX(Table15[Entire Service Line Classification], MATCH(SUMIFS(Table15[Unique ID],Table15[System-Owned Portion],E9541,Table15[If Material Anything Other than "Lead" in Column E,Was Material Ever Previously Lead?],G9541,Table15[Customer-Owned Portion],O9541),Table15[Unique ID],0),0)))</f>
        <v/>
      </c>
      <c r="X9541"/>
    </row>
    <row r="9542" spans="2:24" x14ac:dyDescent="0.25">
      <c r="B9542" s="146"/>
      <c r="C9542" s="31"/>
      <c r="D9542" s="31"/>
      <c r="E9542" s="44"/>
      <c r="F9542" s="43"/>
      <c r="G9542" s="84"/>
      <c r="H9542" s="31"/>
      <c r="I9542" s="31"/>
      <c r="J9542" s="84"/>
      <c r="K9542" s="31"/>
      <c r="L9542" s="31"/>
      <c r="M9542" s="169"/>
      <c r="N9542" s="148"/>
      <c r="O9542" s="106"/>
      <c r="P9542" s="43"/>
      <c r="Q9542" s="31"/>
      <c r="R9542" s="84"/>
      <c r="S9542" s="31"/>
      <c r="T9542" s="31"/>
      <c r="U9542" s="169"/>
      <c r="V9542" s="150"/>
      <c r="W9542" s="141" t="str" cm="1">
        <f t="array" ref="W9542">IF(SUM(LEN(B9542:V9542))=0,"",IF(OR(OR(ISBLANK(F9542),SUM(LEN(C9542),LEN(D9542))=0),AND(NOT(E9542="Unknown"),ISBLANK(J9542)),AND(NOT(O9542="Unknown"),ISBLANK(R9542))),"Missing Information", INDEX(Table15[Entire Service Line Classification], MATCH(SUMIFS(Table15[Unique ID],Table15[System-Owned Portion],E9542,Table15[If Material Anything Other than "Lead" in Column E,Was Material Ever Previously Lead?],G9542,Table15[Customer-Owned Portion],O9542),Table15[Unique ID],0),0)))</f>
        <v/>
      </c>
      <c r="X9542"/>
    </row>
    <row r="9543" spans="2:24" x14ac:dyDescent="0.25">
      <c r="B9543" s="146"/>
      <c r="C9543" s="31"/>
      <c r="D9543" s="31"/>
      <c r="E9543" s="44"/>
      <c r="F9543" s="43"/>
      <c r="G9543" s="84"/>
      <c r="H9543" s="31"/>
      <c r="I9543" s="31"/>
      <c r="J9543" s="84"/>
      <c r="K9543" s="31"/>
      <c r="L9543" s="31"/>
      <c r="M9543" s="169"/>
      <c r="N9543" s="148"/>
      <c r="O9543" s="106"/>
      <c r="P9543" s="43"/>
      <c r="Q9543" s="31"/>
      <c r="R9543" s="84"/>
      <c r="S9543" s="31"/>
      <c r="T9543" s="31"/>
      <c r="U9543" s="169"/>
      <c r="V9543" s="150"/>
      <c r="W9543" s="141" t="str" cm="1">
        <f t="array" ref="W9543">IF(SUM(LEN(B9543:V9543))=0,"",IF(OR(OR(ISBLANK(F9543),SUM(LEN(C9543),LEN(D9543))=0),AND(NOT(E9543="Unknown"),ISBLANK(J9543)),AND(NOT(O9543="Unknown"),ISBLANK(R9543))),"Missing Information", INDEX(Table15[Entire Service Line Classification], MATCH(SUMIFS(Table15[Unique ID],Table15[System-Owned Portion],E9543,Table15[If Material Anything Other than "Lead" in Column E,Was Material Ever Previously Lead?],G9543,Table15[Customer-Owned Portion],O9543),Table15[Unique ID],0),0)))</f>
        <v/>
      </c>
      <c r="X9543"/>
    </row>
    <row r="9544" spans="2:24" x14ac:dyDescent="0.25">
      <c r="B9544" s="146"/>
      <c r="C9544" s="31"/>
      <c r="D9544" s="31"/>
      <c r="E9544" s="44"/>
      <c r="F9544" s="43"/>
      <c r="G9544" s="84"/>
      <c r="H9544" s="31"/>
      <c r="I9544" s="31"/>
      <c r="J9544" s="84"/>
      <c r="K9544" s="31"/>
      <c r="L9544" s="31"/>
      <c r="M9544" s="169"/>
      <c r="N9544" s="148"/>
      <c r="O9544" s="106"/>
      <c r="P9544" s="43"/>
      <c r="Q9544" s="31"/>
      <c r="R9544" s="84"/>
      <c r="S9544" s="31"/>
      <c r="T9544" s="31"/>
      <c r="U9544" s="169"/>
      <c r="V9544" s="150"/>
      <c r="W9544" s="141" t="str" cm="1">
        <f t="array" ref="W9544">IF(SUM(LEN(B9544:V9544))=0,"",IF(OR(OR(ISBLANK(F9544),SUM(LEN(C9544),LEN(D9544))=0),AND(NOT(E9544="Unknown"),ISBLANK(J9544)),AND(NOT(O9544="Unknown"),ISBLANK(R9544))),"Missing Information", INDEX(Table15[Entire Service Line Classification], MATCH(SUMIFS(Table15[Unique ID],Table15[System-Owned Portion],E9544,Table15[If Material Anything Other than "Lead" in Column E,Was Material Ever Previously Lead?],G9544,Table15[Customer-Owned Portion],O9544),Table15[Unique ID],0),0)))</f>
        <v/>
      </c>
      <c r="X9544"/>
    </row>
    <row r="9545" spans="2:24" x14ac:dyDescent="0.25">
      <c r="B9545" s="146"/>
      <c r="C9545" s="31"/>
      <c r="D9545" s="31"/>
      <c r="E9545" s="44"/>
      <c r="F9545" s="43"/>
      <c r="G9545" s="84"/>
      <c r="H9545" s="31"/>
      <c r="I9545" s="31"/>
      <c r="J9545" s="84"/>
      <c r="K9545" s="31"/>
      <c r="L9545" s="31"/>
      <c r="M9545" s="169"/>
      <c r="N9545" s="148"/>
      <c r="O9545" s="106"/>
      <c r="P9545" s="43"/>
      <c r="Q9545" s="31"/>
      <c r="R9545" s="84"/>
      <c r="S9545" s="31"/>
      <c r="T9545" s="31"/>
      <c r="U9545" s="169"/>
      <c r="V9545" s="150"/>
      <c r="W9545" s="141" t="str" cm="1">
        <f t="array" ref="W9545">IF(SUM(LEN(B9545:V9545))=0,"",IF(OR(OR(ISBLANK(F9545),SUM(LEN(C9545),LEN(D9545))=0),AND(NOT(E9545="Unknown"),ISBLANK(J9545)),AND(NOT(O9545="Unknown"),ISBLANK(R9545))),"Missing Information", INDEX(Table15[Entire Service Line Classification], MATCH(SUMIFS(Table15[Unique ID],Table15[System-Owned Portion],E9545,Table15[If Material Anything Other than "Lead" in Column E,Was Material Ever Previously Lead?],G9545,Table15[Customer-Owned Portion],O9545),Table15[Unique ID],0),0)))</f>
        <v/>
      </c>
      <c r="X9545"/>
    </row>
    <row r="9546" spans="2:24" x14ac:dyDescent="0.25">
      <c r="B9546" s="146"/>
      <c r="C9546" s="31"/>
      <c r="D9546" s="31"/>
      <c r="E9546" s="44"/>
      <c r="F9546" s="43"/>
      <c r="G9546" s="84"/>
      <c r="H9546" s="31"/>
      <c r="I9546" s="31"/>
      <c r="J9546" s="84"/>
      <c r="K9546" s="31"/>
      <c r="L9546" s="31"/>
      <c r="M9546" s="169"/>
      <c r="N9546" s="148"/>
      <c r="O9546" s="106"/>
      <c r="P9546" s="43"/>
      <c r="Q9546" s="31"/>
      <c r="R9546" s="84"/>
      <c r="S9546" s="31"/>
      <c r="T9546" s="31"/>
      <c r="U9546" s="169"/>
      <c r="V9546" s="150"/>
      <c r="W9546" s="141" t="str" cm="1">
        <f t="array" ref="W9546">IF(SUM(LEN(B9546:V9546))=0,"",IF(OR(OR(ISBLANK(F9546),SUM(LEN(C9546),LEN(D9546))=0),AND(NOT(E9546="Unknown"),ISBLANK(J9546)),AND(NOT(O9546="Unknown"),ISBLANK(R9546))),"Missing Information", INDEX(Table15[Entire Service Line Classification], MATCH(SUMIFS(Table15[Unique ID],Table15[System-Owned Portion],E9546,Table15[If Material Anything Other than "Lead" in Column E,Was Material Ever Previously Lead?],G9546,Table15[Customer-Owned Portion],O9546),Table15[Unique ID],0),0)))</f>
        <v/>
      </c>
      <c r="X9546"/>
    </row>
    <row r="9547" spans="2:24" x14ac:dyDescent="0.25">
      <c r="B9547" s="146"/>
      <c r="C9547" s="31"/>
      <c r="D9547" s="31"/>
      <c r="E9547" s="44"/>
      <c r="F9547" s="43"/>
      <c r="G9547" s="84"/>
      <c r="H9547" s="31"/>
      <c r="I9547" s="31"/>
      <c r="J9547" s="84"/>
      <c r="K9547" s="31"/>
      <c r="L9547" s="31"/>
      <c r="M9547" s="169"/>
      <c r="N9547" s="148"/>
      <c r="O9547" s="106"/>
      <c r="P9547" s="43"/>
      <c r="Q9547" s="31"/>
      <c r="R9547" s="84"/>
      <c r="S9547" s="31"/>
      <c r="T9547" s="31"/>
      <c r="U9547" s="169"/>
      <c r="V9547" s="150"/>
      <c r="W9547" s="141" t="str" cm="1">
        <f t="array" ref="W9547">IF(SUM(LEN(B9547:V9547))=0,"",IF(OR(OR(ISBLANK(F9547),SUM(LEN(C9547),LEN(D9547))=0),AND(NOT(E9547="Unknown"),ISBLANK(J9547)),AND(NOT(O9547="Unknown"),ISBLANK(R9547))),"Missing Information", INDEX(Table15[Entire Service Line Classification], MATCH(SUMIFS(Table15[Unique ID],Table15[System-Owned Portion],E9547,Table15[If Material Anything Other than "Lead" in Column E,Was Material Ever Previously Lead?],G9547,Table15[Customer-Owned Portion],O9547),Table15[Unique ID],0),0)))</f>
        <v/>
      </c>
      <c r="X9547"/>
    </row>
    <row r="9548" spans="2:24" x14ac:dyDescent="0.25">
      <c r="B9548" s="146"/>
      <c r="C9548" s="31"/>
      <c r="D9548" s="31"/>
      <c r="E9548" s="44"/>
      <c r="F9548" s="43"/>
      <c r="G9548" s="84"/>
      <c r="H9548" s="31"/>
      <c r="I9548" s="31"/>
      <c r="J9548" s="84"/>
      <c r="K9548" s="31"/>
      <c r="L9548" s="31"/>
      <c r="M9548" s="169"/>
      <c r="N9548" s="148"/>
      <c r="O9548" s="106"/>
      <c r="P9548" s="43"/>
      <c r="Q9548" s="31"/>
      <c r="R9548" s="84"/>
      <c r="S9548" s="31"/>
      <c r="T9548" s="31"/>
      <c r="U9548" s="169"/>
      <c r="V9548" s="150"/>
      <c r="W9548" s="141" t="str" cm="1">
        <f t="array" ref="W9548">IF(SUM(LEN(B9548:V9548))=0,"",IF(OR(OR(ISBLANK(F9548),SUM(LEN(C9548),LEN(D9548))=0),AND(NOT(E9548="Unknown"),ISBLANK(J9548)),AND(NOT(O9548="Unknown"),ISBLANK(R9548))),"Missing Information", INDEX(Table15[Entire Service Line Classification], MATCH(SUMIFS(Table15[Unique ID],Table15[System-Owned Portion],E9548,Table15[If Material Anything Other than "Lead" in Column E,Was Material Ever Previously Lead?],G9548,Table15[Customer-Owned Portion],O9548),Table15[Unique ID],0),0)))</f>
        <v/>
      </c>
      <c r="X9548"/>
    </row>
    <row r="9549" spans="2:24" x14ac:dyDescent="0.25">
      <c r="B9549" s="146"/>
      <c r="C9549" s="31"/>
      <c r="D9549" s="31"/>
      <c r="E9549" s="44"/>
      <c r="F9549" s="43"/>
      <c r="G9549" s="84"/>
      <c r="H9549" s="31"/>
      <c r="I9549" s="31"/>
      <c r="J9549" s="84"/>
      <c r="K9549" s="31"/>
      <c r="L9549" s="31"/>
      <c r="M9549" s="169"/>
      <c r="N9549" s="148"/>
      <c r="O9549" s="106"/>
      <c r="P9549" s="43"/>
      <c r="Q9549" s="31"/>
      <c r="R9549" s="84"/>
      <c r="S9549" s="31"/>
      <c r="T9549" s="31"/>
      <c r="U9549" s="169"/>
      <c r="V9549" s="150"/>
      <c r="W9549" s="141" t="str" cm="1">
        <f t="array" ref="W9549">IF(SUM(LEN(B9549:V9549))=0,"",IF(OR(OR(ISBLANK(F9549),SUM(LEN(C9549),LEN(D9549))=0),AND(NOT(E9549="Unknown"),ISBLANK(J9549)),AND(NOT(O9549="Unknown"),ISBLANK(R9549))),"Missing Information", INDEX(Table15[Entire Service Line Classification], MATCH(SUMIFS(Table15[Unique ID],Table15[System-Owned Portion],E9549,Table15[If Material Anything Other than "Lead" in Column E,Was Material Ever Previously Lead?],G9549,Table15[Customer-Owned Portion],O9549),Table15[Unique ID],0),0)))</f>
        <v/>
      </c>
      <c r="X9549"/>
    </row>
    <row r="9550" spans="2:24" x14ac:dyDescent="0.25">
      <c r="B9550" s="146"/>
      <c r="C9550" s="31"/>
      <c r="D9550" s="31"/>
      <c r="E9550" s="44"/>
      <c r="F9550" s="43"/>
      <c r="G9550" s="84"/>
      <c r="H9550" s="31"/>
      <c r="I9550" s="31"/>
      <c r="J9550" s="84"/>
      <c r="K9550" s="31"/>
      <c r="L9550" s="31"/>
      <c r="M9550" s="169"/>
      <c r="N9550" s="148"/>
      <c r="O9550" s="106"/>
      <c r="P9550" s="43"/>
      <c r="Q9550" s="31"/>
      <c r="R9550" s="84"/>
      <c r="S9550" s="31"/>
      <c r="T9550" s="31"/>
      <c r="U9550" s="169"/>
      <c r="V9550" s="150"/>
      <c r="W9550" s="141" t="str" cm="1">
        <f t="array" ref="W9550">IF(SUM(LEN(B9550:V9550))=0,"",IF(OR(OR(ISBLANK(F9550),SUM(LEN(C9550),LEN(D9550))=0),AND(NOT(E9550="Unknown"),ISBLANK(J9550)),AND(NOT(O9550="Unknown"),ISBLANK(R9550))),"Missing Information", INDEX(Table15[Entire Service Line Classification], MATCH(SUMIFS(Table15[Unique ID],Table15[System-Owned Portion],E9550,Table15[If Material Anything Other than "Lead" in Column E,Was Material Ever Previously Lead?],G9550,Table15[Customer-Owned Portion],O9550),Table15[Unique ID],0),0)))</f>
        <v/>
      </c>
      <c r="X9550"/>
    </row>
    <row r="9551" spans="2:24" x14ac:dyDescent="0.25">
      <c r="B9551" s="146"/>
      <c r="C9551" s="31"/>
      <c r="D9551" s="31"/>
      <c r="E9551" s="44"/>
      <c r="F9551" s="43"/>
      <c r="G9551" s="84"/>
      <c r="H9551" s="31"/>
      <c r="I9551" s="31"/>
      <c r="J9551" s="84"/>
      <c r="K9551" s="31"/>
      <c r="L9551" s="31"/>
      <c r="M9551" s="169"/>
      <c r="N9551" s="148"/>
      <c r="O9551" s="106"/>
      <c r="P9551" s="43"/>
      <c r="Q9551" s="31"/>
      <c r="R9551" s="84"/>
      <c r="S9551" s="31"/>
      <c r="T9551" s="31"/>
      <c r="U9551" s="169"/>
      <c r="V9551" s="150"/>
      <c r="W9551" s="141" t="str" cm="1">
        <f t="array" ref="W9551">IF(SUM(LEN(B9551:V9551))=0,"",IF(OR(OR(ISBLANK(F9551),SUM(LEN(C9551),LEN(D9551))=0),AND(NOT(E9551="Unknown"),ISBLANK(J9551)),AND(NOT(O9551="Unknown"),ISBLANK(R9551))),"Missing Information", INDEX(Table15[Entire Service Line Classification], MATCH(SUMIFS(Table15[Unique ID],Table15[System-Owned Portion],E9551,Table15[If Material Anything Other than "Lead" in Column E,Was Material Ever Previously Lead?],G9551,Table15[Customer-Owned Portion],O9551),Table15[Unique ID],0),0)))</f>
        <v/>
      </c>
      <c r="X9551"/>
    </row>
    <row r="9552" spans="2:24" x14ac:dyDescent="0.25">
      <c r="B9552" s="146"/>
      <c r="C9552" s="31"/>
      <c r="D9552" s="31"/>
      <c r="E9552" s="44"/>
      <c r="F9552" s="43"/>
      <c r="G9552" s="84"/>
      <c r="H9552" s="31"/>
      <c r="I9552" s="31"/>
      <c r="J9552" s="84"/>
      <c r="K9552" s="31"/>
      <c r="L9552" s="31"/>
      <c r="M9552" s="169"/>
      <c r="N9552" s="148"/>
      <c r="O9552" s="106"/>
      <c r="P9552" s="43"/>
      <c r="Q9552" s="31"/>
      <c r="R9552" s="84"/>
      <c r="S9552" s="31"/>
      <c r="T9552" s="31"/>
      <c r="U9552" s="169"/>
      <c r="V9552" s="150"/>
      <c r="W9552" s="141" t="str" cm="1">
        <f t="array" ref="W9552">IF(SUM(LEN(B9552:V9552))=0,"",IF(OR(OR(ISBLANK(F9552),SUM(LEN(C9552),LEN(D9552))=0),AND(NOT(E9552="Unknown"),ISBLANK(J9552)),AND(NOT(O9552="Unknown"),ISBLANK(R9552))),"Missing Information", INDEX(Table15[Entire Service Line Classification], MATCH(SUMIFS(Table15[Unique ID],Table15[System-Owned Portion],E9552,Table15[If Material Anything Other than "Lead" in Column E,Was Material Ever Previously Lead?],G9552,Table15[Customer-Owned Portion],O9552),Table15[Unique ID],0),0)))</f>
        <v/>
      </c>
      <c r="X9552"/>
    </row>
    <row r="9553" spans="2:24" x14ac:dyDescent="0.25">
      <c r="B9553" s="146"/>
      <c r="C9553" s="31"/>
      <c r="D9553" s="31"/>
      <c r="E9553" s="44"/>
      <c r="F9553" s="43"/>
      <c r="G9553" s="84"/>
      <c r="H9553" s="31"/>
      <c r="I9553" s="31"/>
      <c r="J9553" s="84"/>
      <c r="K9553" s="31"/>
      <c r="L9553" s="31"/>
      <c r="M9553" s="169"/>
      <c r="N9553" s="148"/>
      <c r="O9553" s="106"/>
      <c r="P9553" s="43"/>
      <c r="Q9553" s="31"/>
      <c r="R9553" s="84"/>
      <c r="S9553" s="31"/>
      <c r="T9553" s="31"/>
      <c r="U9553" s="169"/>
      <c r="V9553" s="150"/>
      <c r="W9553" s="141" t="str" cm="1">
        <f t="array" ref="W9553">IF(SUM(LEN(B9553:V9553))=0,"",IF(OR(OR(ISBLANK(F9553),SUM(LEN(C9553),LEN(D9553))=0),AND(NOT(E9553="Unknown"),ISBLANK(J9553)),AND(NOT(O9553="Unknown"),ISBLANK(R9553))),"Missing Information", INDEX(Table15[Entire Service Line Classification], MATCH(SUMIFS(Table15[Unique ID],Table15[System-Owned Portion],E9553,Table15[If Material Anything Other than "Lead" in Column E,Was Material Ever Previously Lead?],G9553,Table15[Customer-Owned Portion],O9553),Table15[Unique ID],0),0)))</f>
        <v/>
      </c>
      <c r="X9553"/>
    </row>
    <row r="9554" spans="2:24" x14ac:dyDescent="0.25">
      <c r="B9554" s="146"/>
      <c r="C9554" s="31"/>
      <c r="D9554" s="31"/>
      <c r="E9554" s="44"/>
      <c r="F9554" s="43"/>
      <c r="G9554" s="84"/>
      <c r="H9554" s="31"/>
      <c r="I9554" s="31"/>
      <c r="J9554" s="84"/>
      <c r="K9554" s="31"/>
      <c r="L9554" s="31"/>
      <c r="M9554" s="169"/>
      <c r="N9554" s="148"/>
      <c r="O9554" s="106"/>
      <c r="P9554" s="43"/>
      <c r="Q9554" s="31"/>
      <c r="R9554" s="84"/>
      <c r="S9554" s="31"/>
      <c r="T9554" s="31"/>
      <c r="U9554" s="169"/>
      <c r="V9554" s="150"/>
      <c r="W9554" s="141" t="str" cm="1">
        <f t="array" ref="W9554">IF(SUM(LEN(B9554:V9554))=0,"",IF(OR(OR(ISBLANK(F9554),SUM(LEN(C9554),LEN(D9554))=0),AND(NOT(E9554="Unknown"),ISBLANK(J9554)),AND(NOT(O9554="Unknown"),ISBLANK(R9554))),"Missing Information", INDEX(Table15[Entire Service Line Classification], MATCH(SUMIFS(Table15[Unique ID],Table15[System-Owned Portion],E9554,Table15[If Material Anything Other than "Lead" in Column E,Was Material Ever Previously Lead?],G9554,Table15[Customer-Owned Portion],O9554),Table15[Unique ID],0),0)))</f>
        <v/>
      </c>
      <c r="X9554"/>
    </row>
    <row r="9555" spans="2:24" x14ac:dyDescent="0.25">
      <c r="B9555" s="146"/>
      <c r="C9555" s="31"/>
      <c r="D9555" s="31"/>
      <c r="E9555" s="44"/>
      <c r="F9555" s="43"/>
      <c r="G9555" s="84"/>
      <c r="H9555" s="31"/>
      <c r="I9555" s="31"/>
      <c r="J9555" s="84"/>
      <c r="K9555" s="31"/>
      <c r="L9555" s="31"/>
      <c r="M9555" s="169"/>
      <c r="N9555" s="148"/>
      <c r="O9555" s="106"/>
      <c r="P9555" s="43"/>
      <c r="Q9555" s="31"/>
      <c r="R9555" s="84"/>
      <c r="S9555" s="31"/>
      <c r="T9555" s="31"/>
      <c r="U9555" s="169"/>
      <c r="V9555" s="150"/>
      <c r="W9555" s="141" t="str" cm="1">
        <f t="array" ref="W9555">IF(SUM(LEN(B9555:V9555))=0,"",IF(OR(OR(ISBLANK(F9555),SUM(LEN(C9555),LEN(D9555))=0),AND(NOT(E9555="Unknown"),ISBLANK(J9555)),AND(NOT(O9555="Unknown"),ISBLANK(R9555))),"Missing Information", INDEX(Table15[Entire Service Line Classification], MATCH(SUMIFS(Table15[Unique ID],Table15[System-Owned Portion],E9555,Table15[If Material Anything Other than "Lead" in Column E,Was Material Ever Previously Lead?],G9555,Table15[Customer-Owned Portion],O9555),Table15[Unique ID],0),0)))</f>
        <v/>
      </c>
      <c r="X9555"/>
    </row>
    <row r="9556" spans="2:24" x14ac:dyDescent="0.25">
      <c r="B9556" s="146"/>
      <c r="C9556" s="31"/>
      <c r="D9556" s="31"/>
      <c r="E9556" s="44"/>
      <c r="F9556" s="43"/>
      <c r="G9556" s="84"/>
      <c r="H9556" s="31"/>
      <c r="I9556" s="31"/>
      <c r="J9556" s="84"/>
      <c r="K9556" s="31"/>
      <c r="L9556" s="31"/>
      <c r="M9556" s="169"/>
      <c r="N9556" s="148"/>
      <c r="O9556" s="106"/>
      <c r="P9556" s="43"/>
      <c r="Q9556" s="31"/>
      <c r="R9556" s="84"/>
      <c r="S9556" s="31"/>
      <c r="T9556" s="31"/>
      <c r="U9556" s="169"/>
      <c r="V9556" s="150"/>
      <c r="W9556" s="141" t="str" cm="1">
        <f t="array" ref="W9556">IF(SUM(LEN(B9556:V9556))=0,"",IF(OR(OR(ISBLANK(F9556),SUM(LEN(C9556),LEN(D9556))=0),AND(NOT(E9556="Unknown"),ISBLANK(J9556)),AND(NOT(O9556="Unknown"),ISBLANK(R9556))),"Missing Information", INDEX(Table15[Entire Service Line Classification], MATCH(SUMIFS(Table15[Unique ID],Table15[System-Owned Portion],E9556,Table15[If Material Anything Other than "Lead" in Column E,Was Material Ever Previously Lead?],G9556,Table15[Customer-Owned Portion],O9556),Table15[Unique ID],0),0)))</f>
        <v/>
      </c>
      <c r="X9556"/>
    </row>
    <row r="9557" spans="2:24" x14ac:dyDescent="0.25">
      <c r="B9557" s="146"/>
      <c r="C9557" s="31"/>
      <c r="D9557" s="31"/>
      <c r="E9557" s="44"/>
      <c r="F9557" s="43"/>
      <c r="G9557" s="84"/>
      <c r="H9557" s="31"/>
      <c r="I9557" s="31"/>
      <c r="J9557" s="84"/>
      <c r="K9557" s="31"/>
      <c r="L9557" s="31"/>
      <c r="M9557" s="169"/>
      <c r="N9557" s="148"/>
      <c r="O9557" s="106"/>
      <c r="P9557" s="43"/>
      <c r="Q9557" s="31"/>
      <c r="R9557" s="84"/>
      <c r="S9557" s="31"/>
      <c r="T9557" s="31"/>
      <c r="U9557" s="169"/>
      <c r="V9557" s="150"/>
      <c r="W9557" s="141" t="str" cm="1">
        <f t="array" ref="W9557">IF(SUM(LEN(B9557:V9557))=0,"",IF(OR(OR(ISBLANK(F9557),SUM(LEN(C9557),LEN(D9557))=0),AND(NOT(E9557="Unknown"),ISBLANK(J9557)),AND(NOT(O9557="Unknown"),ISBLANK(R9557))),"Missing Information", INDEX(Table15[Entire Service Line Classification], MATCH(SUMIFS(Table15[Unique ID],Table15[System-Owned Portion],E9557,Table15[If Material Anything Other than "Lead" in Column E,Was Material Ever Previously Lead?],G9557,Table15[Customer-Owned Portion],O9557),Table15[Unique ID],0),0)))</f>
        <v/>
      </c>
      <c r="X9557"/>
    </row>
    <row r="9558" spans="2:24" x14ac:dyDescent="0.25">
      <c r="B9558" s="146"/>
      <c r="C9558" s="31"/>
      <c r="D9558" s="31"/>
      <c r="E9558" s="44"/>
      <c r="F9558" s="43"/>
      <c r="G9558" s="84"/>
      <c r="H9558" s="31"/>
      <c r="I9558" s="31"/>
      <c r="J9558" s="84"/>
      <c r="K9558" s="31"/>
      <c r="L9558" s="31"/>
      <c r="M9558" s="169"/>
      <c r="N9558" s="148"/>
      <c r="O9558" s="106"/>
      <c r="P9558" s="43"/>
      <c r="Q9558" s="31"/>
      <c r="R9558" s="84"/>
      <c r="S9558" s="31"/>
      <c r="T9558" s="31"/>
      <c r="U9558" s="169"/>
      <c r="V9558" s="150"/>
      <c r="W9558" s="141" t="str" cm="1">
        <f t="array" ref="W9558">IF(SUM(LEN(B9558:V9558))=0,"",IF(OR(OR(ISBLANK(F9558),SUM(LEN(C9558),LEN(D9558))=0),AND(NOT(E9558="Unknown"),ISBLANK(J9558)),AND(NOT(O9558="Unknown"),ISBLANK(R9558))),"Missing Information", INDEX(Table15[Entire Service Line Classification], MATCH(SUMIFS(Table15[Unique ID],Table15[System-Owned Portion],E9558,Table15[If Material Anything Other than "Lead" in Column E,Was Material Ever Previously Lead?],G9558,Table15[Customer-Owned Portion],O9558),Table15[Unique ID],0),0)))</f>
        <v/>
      </c>
      <c r="X9558"/>
    </row>
    <row r="9559" spans="2:24" x14ac:dyDescent="0.25">
      <c r="B9559" s="146"/>
      <c r="C9559" s="31"/>
      <c r="D9559" s="31"/>
      <c r="E9559" s="44"/>
      <c r="F9559" s="43"/>
      <c r="G9559" s="84"/>
      <c r="H9559" s="31"/>
      <c r="I9559" s="31"/>
      <c r="J9559" s="84"/>
      <c r="K9559" s="31"/>
      <c r="L9559" s="31"/>
      <c r="M9559" s="169"/>
      <c r="N9559" s="148"/>
      <c r="O9559" s="106"/>
      <c r="P9559" s="43"/>
      <c r="Q9559" s="31"/>
      <c r="R9559" s="84"/>
      <c r="S9559" s="31"/>
      <c r="T9559" s="31"/>
      <c r="U9559" s="169"/>
      <c r="V9559" s="150"/>
      <c r="W9559" s="141" t="str" cm="1">
        <f t="array" ref="W9559">IF(SUM(LEN(B9559:V9559))=0,"",IF(OR(OR(ISBLANK(F9559),SUM(LEN(C9559),LEN(D9559))=0),AND(NOT(E9559="Unknown"),ISBLANK(J9559)),AND(NOT(O9559="Unknown"),ISBLANK(R9559))),"Missing Information", INDEX(Table15[Entire Service Line Classification], MATCH(SUMIFS(Table15[Unique ID],Table15[System-Owned Portion],E9559,Table15[If Material Anything Other than "Lead" in Column E,Was Material Ever Previously Lead?],G9559,Table15[Customer-Owned Portion],O9559),Table15[Unique ID],0),0)))</f>
        <v/>
      </c>
      <c r="X9559"/>
    </row>
    <row r="9560" spans="2:24" x14ac:dyDescent="0.25">
      <c r="B9560" s="146"/>
      <c r="C9560" s="31"/>
      <c r="D9560" s="31"/>
      <c r="E9560" s="44"/>
      <c r="F9560" s="43"/>
      <c r="G9560" s="84"/>
      <c r="H9560" s="31"/>
      <c r="I9560" s="31"/>
      <c r="J9560" s="84"/>
      <c r="K9560" s="31"/>
      <c r="L9560" s="31"/>
      <c r="M9560" s="169"/>
      <c r="N9560" s="148"/>
      <c r="O9560" s="106"/>
      <c r="P9560" s="43"/>
      <c r="Q9560" s="31"/>
      <c r="R9560" s="84"/>
      <c r="S9560" s="31"/>
      <c r="T9560" s="31"/>
      <c r="U9560" s="169"/>
      <c r="V9560" s="150"/>
      <c r="W9560" s="141" t="str" cm="1">
        <f t="array" ref="W9560">IF(SUM(LEN(B9560:V9560))=0,"",IF(OR(OR(ISBLANK(F9560),SUM(LEN(C9560),LEN(D9560))=0),AND(NOT(E9560="Unknown"),ISBLANK(J9560)),AND(NOT(O9560="Unknown"),ISBLANK(R9560))),"Missing Information", INDEX(Table15[Entire Service Line Classification], MATCH(SUMIFS(Table15[Unique ID],Table15[System-Owned Portion],E9560,Table15[If Material Anything Other than "Lead" in Column E,Was Material Ever Previously Lead?],G9560,Table15[Customer-Owned Portion],O9560),Table15[Unique ID],0),0)))</f>
        <v/>
      </c>
      <c r="X9560"/>
    </row>
    <row r="9561" spans="2:24" x14ac:dyDescent="0.25">
      <c r="B9561" s="146"/>
      <c r="C9561" s="31"/>
      <c r="D9561" s="31"/>
      <c r="E9561" s="44"/>
      <c r="F9561" s="43"/>
      <c r="G9561" s="84"/>
      <c r="H9561" s="31"/>
      <c r="I9561" s="31"/>
      <c r="J9561" s="84"/>
      <c r="K9561" s="31"/>
      <c r="L9561" s="31"/>
      <c r="M9561" s="169"/>
      <c r="N9561" s="148"/>
      <c r="O9561" s="106"/>
      <c r="P9561" s="43"/>
      <c r="Q9561" s="31"/>
      <c r="R9561" s="84"/>
      <c r="S9561" s="31"/>
      <c r="T9561" s="31"/>
      <c r="U9561" s="169"/>
      <c r="V9561" s="150"/>
      <c r="W9561" s="141" t="str" cm="1">
        <f t="array" ref="W9561">IF(SUM(LEN(B9561:V9561))=0,"",IF(OR(OR(ISBLANK(F9561),SUM(LEN(C9561),LEN(D9561))=0),AND(NOT(E9561="Unknown"),ISBLANK(J9561)),AND(NOT(O9561="Unknown"),ISBLANK(R9561))),"Missing Information", INDEX(Table15[Entire Service Line Classification], MATCH(SUMIFS(Table15[Unique ID],Table15[System-Owned Portion],E9561,Table15[If Material Anything Other than "Lead" in Column E,Was Material Ever Previously Lead?],G9561,Table15[Customer-Owned Portion],O9561),Table15[Unique ID],0),0)))</f>
        <v/>
      </c>
      <c r="X9561"/>
    </row>
    <row r="9562" spans="2:24" x14ac:dyDescent="0.25">
      <c r="B9562" s="146"/>
      <c r="C9562" s="31"/>
      <c r="D9562" s="31"/>
      <c r="E9562" s="44"/>
      <c r="F9562" s="43"/>
      <c r="G9562" s="84"/>
      <c r="H9562" s="31"/>
      <c r="I9562" s="31"/>
      <c r="J9562" s="84"/>
      <c r="K9562" s="31"/>
      <c r="L9562" s="31"/>
      <c r="M9562" s="169"/>
      <c r="N9562" s="148"/>
      <c r="O9562" s="106"/>
      <c r="P9562" s="43"/>
      <c r="Q9562" s="31"/>
      <c r="R9562" s="84"/>
      <c r="S9562" s="31"/>
      <c r="T9562" s="31"/>
      <c r="U9562" s="169"/>
      <c r="V9562" s="150"/>
      <c r="W9562" s="141" t="str" cm="1">
        <f t="array" ref="W9562">IF(SUM(LEN(B9562:V9562))=0,"",IF(OR(OR(ISBLANK(F9562),SUM(LEN(C9562),LEN(D9562))=0),AND(NOT(E9562="Unknown"),ISBLANK(J9562)),AND(NOT(O9562="Unknown"),ISBLANK(R9562))),"Missing Information", INDEX(Table15[Entire Service Line Classification], MATCH(SUMIFS(Table15[Unique ID],Table15[System-Owned Portion],E9562,Table15[If Material Anything Other than "Lead" in Column E,Was Material Ever Previously Lead?],G9562,Table15[Customer-Owned Portion],O9562),Table15[Unique ID],0),0)))</f>
        <v/>
      </c>
      <c r="X9562"/>
    </row>
    <row r="9563" spans="2:24" x14ac:dyDescent="0.25">
      <c r="B9563" s="146"/>
      <c r="C9563" s="31"/>
      <c r="D9563" s="31"/>
      <c r="E9563" s="44"/>
      <c r="F9563" s="43"/>
      <c r="G9563" s="84"/>
      <c r="H9563" s="31"/>
      <c r="I9563" s="31"/>
      <c r="J9563" s="84"/>
      <c r="K9563" s="31"/>
      <c r="L9563" s="31"/>
      <c r="M9563" s="169"/>
      <c r="N9563" s="148"/>
      <c r="O9563" s="106"/>
      <c r="P9563" s="43"/>
      <c r="Q9563" s="31"/>
      <c r="R9563" s="84"/>
      <c r="S9563" s="31"/>
      <c r="T9563" s="31"/>
      <c r="U9563" s="169"/>
      <c r="V9563" s="150"/>
      <c r="W9563" s="141" t="str" cm="1">
        <f t="array" ref="W9563">IF(SUM(LEN(B9563:V9563))=0,"",IF(OR(OR(ISBLANK(F9563),SUM(LEN(C9563),LEN(D9563))=0),AND(NOT(E9563="Unknown"),ISBLANK(J9563)),AND(NOT(O9563="Unknown"),ISBLANK(R9563))),"Missing Information", INDEX(Table15[Entire Service Line Classification], MATCH(SUMIFS(Table15[Unique ID],Table15[System-Owned Portion],E9563,Table15[If Material Anything Other than "Lead" in Column E,Was Material Ever Previously Lead?],G9563,Table15[Customer-Owned Portion],O9563),Table15[Unique ID],0),0)))</f>
        <v/>
      </c>
      <c r="X9563"/>
    </row>
    <row r="9564" spans="2:24" x14ac:dyDescent="0.25">
      <c r="B9564" s="146"/>
      <c r="C9564" s="31"/>
      <c r="D9564" s="31"/>
      <c r="E9564" s="44"/>
      <c r="F9564" s="43"/>
      <c r="G9564" s="84"/>
      <c r="H9564" s="31"/>
      <c r="I9564" s="31"/>
      <c r="J9564" s="84"/>
      <c r="K9564" s="31"/>
      <c r="L9564" s="31"/>
      <c r="M9564" s="169"/>
      <c r="N9564" s="148"/>
      <c r="O9564" s="106"/>
      <c r="P9564" s="43"/>
      <c r="Q9564" s="31"/>
      <c r="R9564" s="84"/>
      <c r="S9564" s="31"/>
      <c r="T9564" s="31"/>
      <c r="U9564" s="169"/>
      <c r="V9564" s="150"/>
      <c r="W9564" s="141" t="str" cm="1">
        <f t="array" ref="W9564">IF(SUM(LEN(B9564:V9564))=0,"",IF(OR(OR(ISBLANK(F9564),SUM(LEN(C9564),LEN(D9564))=0),AND(NOT(E9564="Unknown"),ISBLANK(J9564)),AND(NOT(O9564="Unknown"),ISBLANK(R9564))),"Missing Information", INDEX(Table15[Entire Service Line Classification], MATCH(SUMIFS(Table15[Unique ID],Table15[System-Owned Portion],E9564,Table15[If Material Anything Other than "Lead" in Column E,Was Material Ever Previously Lead?],G9564,Table15[Customer-Owned Portion],O9564),Table15[Unique ID],0),0)))</f>
        <v/>
      </c>
      <c r="X9564"/>
    </row>
    <row r="9565" spans="2:24" x14ac:dyDescent="0.25">
      <c r="B9565" s="146"/>
      <c r="C9565" s="31"/>
      <c r="D9565" s="31"/>
      <c r="E9565" s="44"/>
      <c r="F9565" s="43"/>
      <c r="G9565" s="84"/>
      <c r="H9565" s="31"/>
      <c r="I9565" s="31"/>
      <c r="J9565" s="84"/>
      <c r="K9565" s="31"/>
      <c r="L9565" s="31"/>
      <c r="M9565" s="169"/>
      <c r="N9565" s="148"/>
      <c r="O9565" s="106"/>
      <c r="P9565" s="43"/>
      <c r="Q9565" s="31"/>
      <c r="R9565" s="84"/>
      <c r="S9565" s="31"/>
      <c r="T9565" s="31"/>
      <c r="U9565" s="169"/>
      <c r="V9565" s="150"/>
      <c r="W9565" s="141" t="str" cm="1">
        <f t="array" ref="W9565">IF(SUM(LEN(B9565:V9565))=0,"",IF(OR(OR(ISBLANK(F9565),SUM(LEN(C9565),LEN(D9565))=0),AND(NOT(E9565="Unknown"),ISBLANK(J9565)),AND(NOT(O9565="Unknown"),ISBLANK(R9565))),"Missing Information", INDEX(Table15[Entire Service Line Classification], MATCH(SUMIFS(Table15[Unique ID],Table15[System-Owned Portion],E9565,Table15[If Material Anything Other than "Lead" in Column E,Was Material Ever Previously Lead?],G9565,Table15[Customer-Owned Portion],O9565),Table15[Unique ID],0),0)))</f>
        <v/>
      </c>
      <c r="X9565"/>
    </row>
    <row r="9566" spans="2:24" x14ac:dyDescent="0.25">
      <c r="B9566" s="146"/>
      <c r="C9566" s="31"/>
      <c r="D9566" s="31"/>
      <c r="E9566" s="44"/>
      <c r="F9566" s="43"/>
      <c r="G9566" s="84"/>
      <c r="H9566" s="31"/>
      <c r="I9566" s="31"/>
      <c r="J9566" s="84"/>
      <c r="K9566" s="31"/>
      <c r="L9566" s="31"/>
      <c r="M9566" s="169"/>
      <c r="N9566" s="148"/>
      <c r="O9566" s="106"/>
      <c r="P9566" s="43"/>
      <c r="Q9566" s="31"/>
      <c r="R9566" s="84"/>
      <c r="S9566" s="31"/>
      <c r="T9566" s="31"/>
      <c r="U9566" s="169"/>
      <c r="V9566" s="150"/>
      <c r="W9566" s="141" t="str" cm="1">
        <f t="array" ref="W9566">IF(SUM(LEN(B9566:V9566))=0,"",IF(OR(OR(ISBLANK(F9566),SUM(LEN(C9566),LEN(D9566))=0),AND(NOT(E9566="Unknown"),ISBLANK(J9566)),AND(NOT(O9566="Unknown"),ISBLANK(R9566))),"Missing Information", INDEX(Table15[Entire Service Line Classification], MATCH(SUMIFS(Table15[Unique ID],Table15[System-Owned Portion],E9566,Table15[If Material Anything Other than "Lead" in Column E,Was Material Ever Previously Lead?],G9566,Table15[Customer-Owned Portion],O9566),Table15[Unique ID],0),0)))</f>
        <v/>
      </c>
      <c r="X9566"/>
    </row>
    <row r="9567" spans="2:24" x14ac:dyDescent="0.25">
      <c r="B9567" s="146"/>
      <c r="C9567" s="31"/>
      <c r="D9567" s="31"/>
      <c r="E9567" s="44"/>
      <c r="F9567" s="43"/>
      <c r="G9567" s="84"/>
      <c r="H9567" s="31"/>
      <c r="I9567" s="31"/>
      <c r="J9567" s="84"/>
      <c r="K9567" s="31"/>
      <c r="L9567" s="31"/>
      <c r="M9567" s="169"/>
      <c r="N9567" s="148"/>
      <c r="O9567" s="106"/>
      <c r="P9567" s="43"/>
      <c r="Q9567" s="31"/>
      <c r="R9567" s="84"/>
      <c r="S9567" s="31"/>
      <c r="T9567" s="31"/>
      <c r="U9567" s="169"/>
      <c r="V9567" s="150"/>
      <c r="W9567" s="141" t="str" cm="1">
        <f t="array" ref="W9567">IF(SUM(LEN(B9567:V9567))=0,"",IF(OR(OR(ISBLANK(F9567),SUM(LEN(C9567),LEN(D9567))=0),AND(NOT(E9567="Unknown"),ISBLANK(J9567)),AND(NOT(O9567="Unknown"),ISBLANK(R9567))),"Missing Information", INDEX(Table15[Entire Service Line Classification], MATCH(SUMIFS(Table15[Unique ID],Table15[System-Owned Portion],E9567,Table15[If Material Anything Other than "Lead" in Column E,Was Material Ever Previously Lead?],G9567,Table15[Customer-Owned Portion],O9567),Table15[Unique ID],0),0)))</f>
        <v/>
      </c>
      <c r="X9567"/>
    </row>
    <row r="9568" spans="2:24" x14ac:dyDescent="0.25">
      <c r="B9568" s="146"/>
      <c r="C9568" s="31"/>
      <c r="D9568" s="31"/>
      <c r="E9568" s="44"/>
      <c r="F9568" s="43"/>
      <c r="G9568" s="84"/>
      <c r="H9568" s="31"/>
      <c r="I9568" s="31"/>
      <c r="J9568" s="84"/>
      <c r="K9568" s="31"/>
      <c r="L9568" s="31"/>
      <c r="M9568" s="169"/>
      <c r="N9568" s="148"/>
      <c r="O9568" s="106"/>
      <c r="P9568" s="43"/>
      <c r="Q9568" s="31"/>
      <c r="R9568" s="84"/>
      <c r="S9568" s="31"/>
      <c r="T9568" s="31"/>
      <c r="U9568" s="169"/>
      <c r="V9568" s="150"/>
      <c r="W9568" s="141" t="str" cm="1">
        <f t="array" ref="W9568">IF(SUM(LEN(B9568:V9568))=0,"",IF(OR(OR(ISBLANK(F9568),SUM(LEN(C9568),LEN(D9568))=0),AND(NOT(E9568="Unknown"),ISBLANK(J9568)),AND(NOT(O9568="Unknown"),ISBLANK(R9568))),"Missing Information", INDEX(Table15[Entire Service Line Classification], MATCH(SUMIFS(Table15[Unique ID],Table15[System-Owned Portion],E9568,Table15[If Material Anything Other than "Lead" in Column E,Was Material Ever Previously Lead?],G9568,Table15[Customer-Owned Portion],O9568),Table15[Unique ID],0),0)))</f>
        <v/>
      </c>
      <c r="X9568"/>
    </row>
    <row r="9569" spans="2:24" x14ac:dyDescent="0.25">
      <c r="B9569" s="146"/>
      <c r="C9569" s="31"/>
      <c r="D9569" s="31"/>
      <c r="E9569" s="44"/>
      <c r="F9569" s="43"/>
      <c r="G9569" s="84"/>
      <c r="H9569" s="31"/>
      <c r="I9569" s="31"/>
      <c r="J9569" s="84"/>
      <c r="K9569" s="31"/>
      <c r="L9569" s="31"/>
      <c r="M9569" s="169"/>
      <c r="N9569" s="148"/>
      <c r="O9569" s="106"/>
      <c r="P9569" s="43"/>
      <c r="Q9569" s="31"/>
      <c r="R9569" s="84"/>
      <c r="S9569" s="31"/>
      <c r="T9569" s="31"/>
      <c r="U9569" s="169"/>
      <c r="V9569" s="150"/>
      <c r="W9569" s="141" t="str" cm="1">
        <f t="array" ref="W9569">IF(SUM(LEN(B9569:V9569))=0,"",IF(OR(OR(ISBLANK(F9569),SUM(LEN(C9569),LEN(D9569))=0),AND(NOT(E9569="Unknown"),ISBLANK(J9569)),AND(NOT(O9569="Unknown"),ISBLANK(R9569))),"Missing Information", INDEX(Table15[Entire Service Line Classification], MATCH(SUMIFS(Table15[Unique ID],Table15[System-Owned Portion],E9569,Table15[If Material Anything Other than "Lead" in Column E,Was Material Ever Previously Lead?],G9569,Table15[Customer-Owned Portion],O9569),Table15[Unique ID],0),0)))</f>
        <v/>
      </c>
      <c r="X9569"/>
    </row>
    <row r="9570" spans="2:24" x14ac:dyDescent="0.25">
      <c r="B9570" s="146"/>
      <c r="C9570" s="31"/>
      <c r="D9570" s="31"/>
      <c r="E9570" s="44"/>
      <c r="F9570" s="43"/>
      <c r="G9570" s="84"/>
      <c r="H9570" s="31"/>
      <c r="I9570" s="31"/>
      <c r="J9570" s="84"/>
      <c r="K9570" s="31"/>
      <c r="L9570" s="31"/>
      <c r="M9570" s="169"/>
      <c r="N9570" s="148"/>
      <c r="O9570" s="106"/>
      <c r="P9570" s="43"/>
      <c r="Q9570" s="31"/>
      <c r="R9570" s="84"/>
      <c r="S9570" s="31"/>
      <c r="T9570" s="31"/>
      <c r="U9570" s="169"/>
      <c r="V9570" s="150"/>
      <c r="W9570" s="141" t="str" cm="1">
        <f t="array" ref="W9570">IF(SUM(LEN(B9570:V9570))=0,"",IF(OR(OR(ISBLANK(F9570),SUM(LEN(C9570),LEN(D9570))=0),AND(NOT(E9570="Unknown"),ISBLANK(J9570)),AND(NOT(O9570="Unknown"),ISBLANK(R9570))),"Missing Information", INDEX(Table15[Entire Service Line Classification], MATCH(SUMIFS(Table15[Unique ID],Table15[System-Owned Portion],E9570,Table15[If Material Anything Other than "Lead" in Column E,Was Material Ever Previously Lead?],G9570,Table15[Customer-Owned Portion],O9570),Table15[Unique ID],0),0)))</f>
        <v/>
      </c>
      <c r="X9570"/>
    </row>
    <row r="9571" spans="2:24" x14ac:dyDescent="0.25">
      <c r="B9571" s="146"/>
      <c r="C9571" s="31"/>
      <c r="D9571" s="31"/>
      <c r="E9571" s="44"/>
      <c r="F9571" s="43"/>
      <c r="G9571" s="84"/>
      <c r="H9571" s="31"/>
      <c r="I9571" s="31"/>
      <c r="J9571" s="84"/>
      <c r="K9571" s="31"/>
      <c r="L9571" s="31"/>
      <c r="M9571" s="169"/>
      <c r="N9571" s="148"/>
      <c r="O9571" s="106"/>
      <c r="P9571" s="43"/>
      <c r="Q9571" s="31"/>
      <c r="R9571" s="84"/>
      <c r="S9571" s="31"/>
      <c r="T9571" s="31"/>
      <c r="U9571" s="169"/>
      <c r="V9571" s="150"/>
      <c r="W9571" s="141" t="str" cm="1">
        <f t="array" ref="W9571">IF(SUM(LEN(B9571:V9571))=0,"",IF(OR(OR(ISBLANK(F9571),SUM(LEN(C9571),LEN(D9571))=0),AND(NOT(E9571="Unknown"),ISBLANK(J9571)),AND(NOT(O9571="Unknown"),ISBLANK(R9571))),"Missing Information", INDEX(Table15[Entire Service Line Classification], MATCH(SUMIFS(Table15[Unique ID],Table15[System-Owned Portion],E9571,Table15[If Material Anything Other than "Lead" in Column E,Was Material Ever Previously Lead?],G9571,Table15[Customer-Owned Portion],O9571),Table15[Unique ID],0),0)))</f>
        <v/>
      </c>
      <c r="X9571"/>
    </row>
    <row r="9572" spans="2:24" x14ac:dyDescent="0.25">
      <c r="B9572" s="146"/>
      <c r="C9572" s="31"/>
      <c r="D9572" s="31"/>
      <c r="E9572" s="44"/>
      <c r="F9572" s="43"/>
      <c r="G9572" s="84"/>
      <c r="H9572" s="31"/>
      <c r="I9572" s="31"/>
      <c r="J9572" s="84"/>
      <c r="K9572" s="31"/>
      <c r="L9572" s="31"/>
      <c r="M9572" s="169"/>
      <c r="N9572" s="148"/>
      <c r="O9572" s="106"/>
      <c r="P9572" s="43"/>
      <c r="Q9572" s="31"/>
      <c r="R9572" s="84"/>
      <c r="S9572" s="31"/>
      <c r="T9572" s="31"/>
      <c r="U9572" s="169"/>
      <c r="V9572" s="150"/>
      <c r="W9572" s="141" t="str" cm="1">
        <f t="array" ref="W9572">IF(SUM(LEN(B9572:V9572))=0,"",IF(OR(OR(ISBLANK(F9572),SUM(LEN(C9572),LEN(D9572))=0),AND(NOT(E9572="Unknown"),ISBLANK(J9572)),AND(NOT(O9572="Unknown"),ISBLANK(R9572))),"Missing Information", INDEX(Table15[Entire Service Line Classification], MATCH(SUMIFS(Table15[Unique ID],Table15[System-Owned Portion],E9572,Table15[If Material Anything Other than "Lead" in Column E,Was Material Ever Previously Lead?],G9572,Table15[Customer-Owned Portion],O9572),Table15[Unique ID],0),0)))</f>
        <v/>
      </c>
      <c r="X9572"/>
    </row>
    <row r="9573" spans="2:24" x14ac:dyDescent="0.25">
      <c r="B9573" s="146"/>
      <c r="C9573" s="31"/>
      <c r="D9573" s="31"/>
      <c r="E9573" s="44"/>
      <c r="F9573" s="43"/>
      <c r="G9573" s="84"/>
      <c r="H9573" s="31"/>
      <c r="I9573" s="31"/>
      <c r="J9573" s="84"/>
      <c r="K9573" s="31"/>
      <c r="L9573" s="31"/>
      <c r="M9573" s="169"/>
      <c r="N9573" s="148"/>
      <c r="O9573" s="106"/>
      <c r="P9573" s="43"/>
      <c r="Q9573" s="31"/>
      <c r="R9573" s="84"/>
      <c r="S9573" s="31"/>
      <c r="T9573" s="31"/>
      <c r="U9573" s="169"/>
      <c r="V9573" s="150"/>
      <c r="W9573" s="141" t="str" cm="1">
        <f t="array" ref="W9573">IF(SUM(LEN(B9573:V9573))=0,"",IF(OR(OR(ISBLANK(F9573),SUM(LEN(C9573),LEN(D9573))=0),AND(NOT(E9573="Unknown"),ISBLANK(J9573)),AND(NOT(O9573="Unknown"),ISBLANK(R9573))),"Missing Information", INDEX(Table15[Entire Service Line Classification], MATCH(SUMIFS(Table15[Unique ID],Table15[System-Owned Portion],E9573,Table15[If Material Anything Other than "Lead" in Column E,Was Material Ever Previously Lead?],G9573,Table15[Customer-Owned Portion],O9573),Table15[Unique ID],0),0)))</f>
        <v/>
      </c>
      <c r="X9573"/>
    </row>
    <row r="9574" spans="2:24" x14ac:dyDescent="0.25">
      <c r="B9574" s="146"/>
      <c r="C9574" s="31"/>
      <c r="D9574" s="31"/>
      <c r="E9574" s="44"/>
      <c r="F9574" s="43"/>
      <c r="G9574" s="84"/>
      <c r="H9574" s="31"/>
      <c r="I9574" s="31"/>
      <c r="J9574" s="84"/>
      <c r="K9574" s="31"/>
      <c r="L9574" s="31"/>
      <c r="M9574" s="169"/>
      <c r="N9574" s="148"/>
      <c r="O9574" s="106"/>
      <c r="P9574" s="43"/>
      <c r="Q9574" s="31"/>
      <c r="R9574" s="84"/>
      <c r="S9574" s="31"/>
      <c r="T9574" s="31"/>
      <c r="U9574" s="169"/>
      <c r="V9574" s="150"/>
      <c r="W9574" s="141" t="str" cm="1">
        <f t="array" ref="W9574">IF(SUM(LEN(B9574:V9574))=0,"",IF(OR(OR(ISBLANK(F9574),SUM(LEN(C9574),LEN(D9574))=0),AND(NOT(E9574="Unknown"),ISBLANK(J9574)),AND(NOT(O9574="Unknown"),ISBLANK(R9574))),"Missing Information", INDEX(Table15[Entire Service Line Classification], MATCH(SUMIFS(Table15[Unique ID],Table15[System-Owned Portion],E9574,Table15[If Material Anything Other than "Lead" in Column E,Was Material Ever Previously Lead?],G9574,Table15[Customer-Owned Portion],O9574),Table15[Unique ID],0),0)))</f>
        <v/>
      </c>
      <c r="X9574"/>
    </row>
    <row r="9575" spans="2:24" x14ac:dyDescent="0.25">
      <c r="B9575" s="146"/>
      <c r="C9575" s="31"/>
      <c r="D9575" s="31"/>
      <c r="E9575" s="44"/>
      <c r="F9575" s="43"/>
      <c r="G9575" s="84"/>
      <c r="H9575" s="31"/>
      <c r="I9575" s="31"/>
      <c r="J9575" s="84"/>
      <c r="K9575" s="31"/>
      <c r="L9575" s="31"/>
      <c r="M9575" s="169"/>
      <c r="N9575" s="148"/>
      <c r="O9575" s="106"/>
      <c r="P9575" s="43"/>
      <c r="Q9575" s="31"/>
      <c r="R9575" s="84"/>
      <c r="S9575" s="31"/>
      <c r="T9575" s="31"/>
      <c r="U9575" s="169"/>
      <c r="V9575" s="150"/>
      <c r="W9575" s="141" t="str" cm="1">
        <f t="array" ref="W9575">IF(SUM(LEN(B9575:V9575))=0,"",IF(OR(OR(ISBLANK(F9575),SUM(LEN(C9575),LEN(D9575))=0),AND(NOT(E9575="Unknown"),ISBLANK(J9575)),AND(NOT(O9575="Unknown"),ISBLANK(R9575))),"Missing Information", INDEX(Table15[Entire Service Line Classification], MATCH(SUMIFS(Table15[Unique ID],Table15[System-Owned Portion],E9575,Table15[If Material Anything Other than "Lead" in Column E,Was Material Ever Previously Lead?],G9575,Table15[Customer-Owned Portion],O9575),Table15[Unique ID],0),0)))</f>
        <v/>
      </c>
      <c r="X9575"/>
    </row>
    <row r="9576" spans="2:24" x14ac:dyDescent="0.25">
      <c r="B9576" s="146"/>
      <c r="C9576" s="31"/>
      <c r="D9576" s="31"/>
      <c r="E9576" s="44"/>
      <c r="F9576" s="43"/>
      <c r="G9576" s="84"/>
      <c r="H9576" s="31"/>
      <c r="I9576" s="31"/>
      <c r="J9576" s="84"/>
      <c r="K9576" s="31"/>
      <c r="L9576" s="31"/>
      <c r="M9576" s="169"/>
      <c r="N9576" s="148"/>
      <c r="O9576" s="106"/>
      <c r="P9576" s="43"/>
      <c r="Q9576" s="31"/>
      <c r="R9576" s="84"/>
      <c r="S9576" s="31"/>
      <c r="T9576" s="31"/>
      <c r="U9576" s="169"/>
      <c r="V9576" s="150"/>
      <c r="W9576" s="141" t="str" cm="1">
        <f t="array" ref="W9576">IF(SUM(LEN(B9576:V9576))=0,"",IF(OR(OR(ISBLANK(F9576),SUM(LEN(C9576),LEN(D9576))=0),AND(NOT(E9576="Unknown"),ISBLANK(J9576)),AND(NOT(O9576="Unknown"),ISBLANK(R9576))),"Missing Information", INDEX(Table15[Entire Service Line Classification], MATCH(SUMIFS(Table15[Unique ID],Table15[System-Owned Portion],E9576,Table15[If Material Anything Other than "Lead" in Column E,Was Material Ever Previously Lead?],G9576,Table15[Customer-Owned Portion],O9576),Table15[Unique ID],0),0)))</f>
        <v/>
      </c>
      <c r="X9576"/>
    </row>
    <row r="9577" spans="2:24" x14ac:dyDescent="0.25">
      <c r="B9577" s="146"/>
      <c r="C9577" s="31"/>
      <c r="D9577" s="31"/>
      <c r="E9577" s="44"/>
      <c r="F9577" s="43"/>
      <c r="G9577" s="84"/>
      <c r="H9577" s="31"/>
      <c r="I9577" s="31"/>
      <c r="J9577" s="84"/>
      <c r="K9577" s="31"/>
      <c r="L9577" s="31"/>
      <c r="M9577" s="169"/>
      <c r="N9577" s="148"/>
      <c r="O9577" s="106"/>
      <c r="P9577" s="43"/>
      <c r="Q9577" s="31"/>
      <c r="R9577" s="84"/>
      <c r="S9577" s="31"/>
      <c r="T9577" s="31"/>
      <c r="U9577" s="169"/>
      <c r="V9577" s="150"/>
      <c r="W9577" s="141" t="str" cm="1">
        <f t="array" ref="W9577">IF(SUM(LEN(B9577:V9577))=0,"",IF(OR(OR(ISBLANK(F9577),SUM(LEN(C9577),LEN(D9577))=0),AND(NOT(E9577="Unknown"),ISBLANK(J9577)),AND(NOT(O9577="Unknown"),ISBLANK(R9577))),"Missing Information", INDEX(Table15[Entire Service Line Classification], MATCH(SUMIFS(Table15[Unique ID],Table15[System-Owned Portion],E9577,Table15[If Material Anything Other than "Lead" in Column E,Was Material Ever Previously Lead?],G9577,Table15[Customer-Owned Portion],O9577),Table15[Unique ID],0),0)))</f>
        <v/>
      </c>
      <c r="X9577"/>
    </row>
    <row r="9578" spans="2:24" x14ac:dyDescent="0.25">
      <c r="B9578" s="146"/>
      <c r="C9578" s="31"/>
      <c r="D9578" s="31"/>
      <c r="E9578" s="44"/>
      <c r="F9578" s="43"/>
      <c r="G9578" s="84"/>
      <c r="H9578" s="31"/>
      <c r="I9578" s="31"/>
      <c r="J9578" s="84"/>
      <c r="K9578" s="31"/>
      <c r="L9578" s="31"/>
      <c r="M9578" s="169"/>
      <c r="N9578" s="148"/>
      <c r="O9578" s="106"/>
      <c r="P9578" s="43"/>
      <c r="Q9578" s="31"/>
      <c r="R9578" s="84"/>
      <c r="S9578" s="31"/>
      <c r="T9578" s="31"/>
      <c r="U9578" s="169"/>
      <c r="V9578" s="150"/>
      <c r="W9578" s="141" t="str" cm="1">
        <f t="array" ref="W9578">IF(SUM(LEN(B9578:V9578))=0,"",IF(OR(OR(ISBLANK(F9578),SUM(LEN(C9578),LEN(D9578))=0),AND(NOT(E9578="Unknown"),ISBLANK(J9578)),AND(NOT(O9578="Unknown"),ISBLANK(R9578))),"Missing Information", INDEX(Table15[Entire Service Line Classification], MATCH(SUMIFS(Table15[Unique ID],Table15[System-Owned Portion],E9578,Table15[If Material Anything Other than "Lead" in Column E,Was Material Ever Previously Lead?],G9578,Table15[Customer-Owned Portion],O9578),Table15[Unique ID],0),0)))</f>
        <v/>
      </c>
      <c r="X9578"/>
    </row>
    <row r="9579" spans="2:24" x14ac:dyDescent="0.25">
      <c r="B9579" s="146"/>
      <c r="C9579" s="31"/>
      <c r="D9579" s="31"/>
      <c r="E9579" s="44"/>
      <c r="F9579" s="43"/>
      <c r="G9579" s="84"/>
      <c r="H9579" s="31"/>
      <c r="I9579" s="31"/>
      <c r="J9579" s="84"/>
      <c r="K9579" s="31"/>
      <c r="L9579" s="31"/>
      <c r="M9579" s="169"/>
      <c r="N9579" s="148"/>
      <c r="O9579" s="106"/>
      <c r="P9579" s="43"/>
      <c r="Q9579" s="31"/>
      <c r="R9579" s="84"/>
      <c r="S9579" s="31"/>
      <c r="T9579" s="31"/>
      <c r="U9579" s="169"/>
      <c r="V9579" s="150"/>
      <c r="W9579" s="141" t="str" cm="1">
        <f t="array" ref="W9579">IF(SUM(LEN(B9579:V9579))=0,"",IF(OR(OR(ISBLANK(F9579),SUM(LEN(C9579),LEN(D9579))=0),AND(NOT(E9579="Unknown"),ISBLANK(J9579)),AND(NOT(O9579="Unknown"),ISBLANK(R9579))),"Missing Information", INDEX(Table15[Entire Service Line Classification], MATCH(SUMIFS(Table15[Unique ID],Table15[System-Owned Portion],E9579,Table15[If Material Anything Other than "Lead" in Column E,Was Material Ever Previously Lead?],G9579,Table15[Customer-Owned Portion],O9579),Table15[Unique ID],0),0)))</f>
        <v/>
      </c>
      <c r="X9579"/>
    </row>
    <row r="9580" spans="2:24" x14ac:dyDescent="0.25">
      <c r="B9580" s="146"/>
      <c r="C9580" s="31"/>
      <c r="D9580" s="31"/>
      <c r="E9580" s="44"/>
      <c r="F9580" s="43"/>
      <c r="G9580" s="84"/>
      <c r="H9580" s="31"/>
      <c r="I9580" s="31"/>
      <c r="J9580" s="84"/>
      <c r="K9580" s="31"/>
      <c r="L9580" s="31"/>
      <c r="M9580" s="169"/>
      <c r="N9580" s="148"/>
      <c r="O9580" s="106"/>
      <c r="P9580" s="43"/>
      <c r="Q9580" s="31"/>
      <c r="R9580" s="84"/>
      <c r="S9580" s="31"/>
      <c r="T9580" s="31"/>
      <c r="U9580" s="169"/>
      <c r="V9580" s="150"/>
      <c r="W9580" s="141" t="str" cm="1">
        <f t="array" ref="W9580">IF(SUM(LEN(B9580:V9580))=0,"",IF(OR(OR(ISBLANK(F9580),SUM(LEN(C9580),LEN(D9580))=0),AND(NOT(E9580="Unknown"),ISBLANK(J9580)),AND(NOT(O9580="Unknown"),ISBLANK(R9580))),"Missing Information", INDEX(Table15[Entire Service Line Classification], MATCH(SUMIFS(Table15[Unique ID],Table15[System-Owned Portion],E9580,Table15[If Material Anything Other than "Lead" in Column E,Was Material Ever Previously Lead?],G9580,Table15[Customer-Owned Portion],O9580),Table15[Unique ID],0),0)))</f>
        <v/>
      </c>
      <c r="X9580"/>
    </row>
    <row r="9581" spans="2:24" x14ac:dyDescent="0.25">
      <c r="B9581" s="146"/>
      <c r="C9581" s="31"/>
      <c r="D9581" s="31"/>
      <c r="E9581" s="44"/>
      <c r="F9581" s="43"/>
      <c r="G9581" s="84"/>
      <c r="H9581" s="31"/>
      <c r="I9581" s="31"/>
      <c r="J9581" s="84"/>
      <c r="K9581" s="31"/>
      <c r="L9581" s="31"/>
      <c r="M9581" s="169"/>
      <c r="N9581" s="148"/>
      <c r="O9581" s="106"/>
      <c r="P9581" s="43"/>
      <c r="Q9581" s="31"/>
      <c r="R9581" s="84"/>
      <c r="S9581" s="31"/>
      <c r="T9581" s="31"/>
      <c r="U9581" s="169"/>
      <c r="V9581" s="150"/>
      <c r="W9581" s="141" t="str" cm="1">
        <f t="array" ref="W9581">IF(SUM(LEN(B9581:V9581))=0,"",IF(OR(OR(ISBLANK(F9581),SUM(LEN(C9581),LEN(D9581))=0),AND(NOT(E9581="Unknown"),ISBLANK(J9581)),AND(NOT(O9581="Unknown"),ISBLANK(R9581))),"Missing Information", INDEX(Table15[Entire Service Line Classification], MATCH(SUMIFS(Table15[Unique ID],Table15[System-Owned Portion],E9581,Table15[If Material Anything Other than "Lead" in Column E,Was Material Ever Previously Lead?],G9581,Table15[Customer-Owned Portion],O9581),Table15[Unique ID],0),0)))</f>
        <v/>
      </c>
      <c r="X9581"/>
    </row>
    <row r="9582" spans="2:24" x14ac:dyDescent="0.25">
      <c r="B9582" s="146"/>
      <c r="C9582" s="31"/>
      <c r="D9582" s="31"/>
      <c r="E9582" s="44"/>
      <c r="F9582" s="43"/>
      <c r="G9582" s="84"/>
      <c r="H9582" s="31"/>
      <c r="I9582" s="31"/>
      <c r="J9582" s="84"/>
      <c r="K9582" s="31"/>
      <c r="L9582" s="31"/>
      <c r="M9582" s="169"/>
      <c r="N9582" s="148"/>
      <c r="O9582" s="106"/>
      <c r="P9582" s="43"/>
      <c r="Q9582" s="31"/>
      <c r="R9582" s="84"/>
      <c r="S9582" s="31"/>
      <c r="T9582" s="31"/>
      <c r="U9582" s="169"/>
      <c r="V9582" s="150"/>
      <c r="W9582" s="141" t="str" cm="1">
        <f t="array" ref="W9582">IF(SUM(LEN(B9582:V9582))=0,"",IF(OR(OR(ISBLANK(F9582),SUM(LEN(C9582),LEN(D9582))=0),AND(NOT(E9582="Unknown"),ISBLANK(J9582)),AND(NOT(O9582="Unknown"),ISBLANK(R9582))),"Missing Information", INDEX(Table15[Entire Service Line Classification], MATCH(SUMIFS(Table15[Unique ID],Table15[System-Owned Portion],E9582,Table15[If Material Anything Other than "Lead" in Column E,Was Material Ever Previously Lead?],G9582,Table15[Customer-Owned Portion],O9582),Table15[Unique ID],0),0)))</f>
        <v/>
      </c>
      <c r="X9582"/>
    </row>
    <row r="9583" spans="2:24" x14ac:dyDescent="0.25">
      <c r="B9583" s="146"/>
      <c r="C9583" s="31"/>
      <c r="D9583" s="31"/>
      <c r="E9583" s="44"/>
      <c r="F9583" s="43"/>
      <c r="G9583" s="84"/>
      <c r="H9583" s="31"/>
      <c r="I9583" s="31"/>
      <c r="J9583" s="84"/>
      <c r="K9583" s="31"/>
      <c r="L9583" s="31"/>
      <c r="M9583" s="169"/>
      <c r="N9583" s="148"/>
      <c r="O9583" s="106"/>
      <c r="P9583" s="43"/>
      <c r="Q9583" s="31"/>
      <c r="R9583" s="84"/>
      <c r="S9583" s="31"/>
      <c r="T9583" s="31"/>
      <c r="U9583" s="169"/>
      <c r="V9583" s="150"/>
      <c r="W9583" s="141" t="str" cm="1">
        <f t="array" ref="W9583">IF(SUM(LEN(B9583:V9583))=0,"",IF(OR(OR(ISBLANK(F9583),SUM(LEN(C9583),LEN(D9583))=0),AND(NOT(E9583="Unknown"),ISBLANK(J9583)),AND(NOT(O9583="Unknown"),ISBLANK(R9583))),"Missing Information", INDEX(Table15[Entire Service Line Classification], MATCH(SUMIFS(Table15[Unique ID],Table15[System-Owned Portion],E9583,Table15[If Material Anything Other than "Lead" in Column E,Was Material Ever Previously Lead?],G9583,Table15[Customer-Owned Portion],O9583),Table15[Unique ID],0),0)))</f>
        <v/>
      </c>
      <c r="X9583"/>
    </row>
    <row r="9584" spans="2:24" x14ac:dyDescent="0.25">
      <c r="B9584" s="146"/>
      <c r="C9584" s="31"/>
      <c r="D9584" s="31"/>
      <c r="E9584" s="44"/>
      <c r="F9584" s="43"/>
      <c r="G9584" s="84"/>
      <c r="H9584" s="31"/>
      <c r="I9584" s="31"/>
      <c r="J9584" s="84"/>
      <c r="K9584" s="31"/>
      <c r="L9584" s="31"/>
      <c r="M9584" s="169"/>
      <c r="N9584" s="148"/>
      <c r="O9584" s="106"/>
      <c r="P9584" s="43"/>
      <c r="Q9584" s="31"/>
      <c r="R9584" s="84"/>
      <c r="S9584" s="31"/>
      <c r="T9584" s="31"/>
      <c r="U9584" s="169"/>
      <c r="V9584" s="150"/>
      <c r="W9584" s="141" t="str" cm="1">
        <f t="array" ref="W9584">IF(SUM(LEN(B9584:V9584))=0,"",IF(OR(OR(ISBLANK(F9584),SUM(LEN(C9584),LEN(D9584))=0),AND(NOT(E9584="Unknown"),ISBLANK(J9584)),AND(NOT(O9584="Unknown"),ISBLANK(R9584))),"Missing Information", INDEX(Table15[Entire Service Line Classification], MATCH(SUMIFS(Table15[Unique ID],Table15[System-Owned Portion],E9584,Table15[If Material Anything Other than "Lead" in Column E,Was Material Ever Previously Lead?],G9584,Table15[Customer-Owned Portion],O9584),Table15[Unique ID],0),0)))</f>
        <v/>
      </c>
      <c r="X9584"/>
    </row>
    <row r="9585" spans="2:24" x14ac:dyDescent="0.25">
      <c r="B9585" s="146"/>
      <c r="C9585" s="31"/>
      <c r="D9585" s="31"/>
      <c r="E9585" s="44"/>
      <c r="F9585" s="43"/>
      <c r="G9585" s="84"/>
      <c r="H9585" s="31"/>
      <c r="I9585" s="31"/>
      <c r="J9585" s="84"/>
      <c r="K9585" s="31"/>
      <c r="L9585" s="31"/>
      <c r="M9585" s="169"/>
      <c r="N9585" s="148"/>
      <c r="O9585" s="106"/>
      <c r="P9585" s="43"/>
      <c r="Q9585" s="31"/>
      <c r="R9585" s="84"/>
      <c r="S9585" s="31"/>
      <c r="T9585" s="31"/>
      <c r="U9585" s="169"/>
      <c r="V9585" s="150"/>
      <c r="W9585" s="141" t="str" cm="1">
        <f t="array" ref="W9585">IF(SUM(LEN(B9585:V9585))=0,"",IF(OR(OR(ISBLANK(F9585),SUM(LEN(C9585),LEN(D9585))=0),AND(NOT(E9585="Unknown"),ISBLANK(J9585)),AND(NOT(O9585="Unknown"),ISBLANK(R9585))),"Missing Information", INDEX(Table15[Entire Service Line Classification], MATCH(SUMIFS(Table15[Unique ID],Table15[System-Owned Portion],E9585,Table15[If Material Anything Other than "Lead" in Column E,Was Material Ever Previously Lead?],G9585,Table15[Customer-Owned Portion],O9585),Table15[Unique ID],0),0)))</f>
        <v/>
      </c>
      <c r="X9585"/>
    </row>
    <row r="9586" spans="2:24" x14ac:dyDescent="0.25">
      <c r="B9586" s="146"/>
      <c r="C9586" s="31"/>
      <c r="D9586" s="31"/>
      <c r="E9586" s="44"/>
      <c r="F9586" s="43"/>
      <c r="G9586" s="84"/>
      <c r="H9586" s="31"/>
      <c r="I9586" s="31"/>
      <c r="J9586" s="84"/>
      <c r="K9586" s="31"/>
      <c r="L9586" s="31"/>
      <c r="M9586" s="169"/>
      <c r="N9586" s="148"/>
      <c r="O9586" s="106"/>
      <c r="P9586" s="43"/>
      <c r="Q9586" s="31"/>
      <c r="R9586" s="84"/>
      <c r="S9586" s="31"/>
      <c r="T9586" s="31"/>
      <c r="U9586" s="169"/>
      <c r="V9586" s="150"/>
      <c r="W9586" s="141" t="str" cm="1">
        <f t="array" ref="W9586">IF(SUM(LEN(B9586:V9586))=0,"",IF(OR(OR(ISBLANK(F9586),SUM(LEN(C9586),LEN(D9586))=0),AND(NOT(E9586="Unknown"),ISBLANK(J9586)),AND(NOT(O9586="Unknown"),ISBLANK(R9586))),"Missing Information", INDEX(Table15[Entire Service Line Classification], MATCH(SUMIFS(Table15[Unique ID],Table15[System-Owned Portion],E9586,Table15[If Material Anything Other than "Lead" in Column E,Was Material Ever Previously Lead?],G9586,Table15[Customer-Owned Portion],O9586),Table15[Unique ID],0),0)))</f>
        <v/>
      </c>
      <c r="X9586"/>
    </row>
    <row r="9587" spans="2:24" x14ac:dyDescent="0.25">
      <c r="B9587" s="146"/>
      <c r="C9587" s="31"/>
      <c r="D9587" s="31"/>
      <c r="E9587" s="44"/>
      <c r="F9587" s="43"/>
      <c r="G9587" s="84"/>
      <c r="H9587" s="31"/>
      <c r="I9587" s="31"/>
      <c r="J9587" s="84"/>
      <c r="K9587" s="31"/>
      <c r="L9587" s="31"/>
      <c r="M9587" s="169"/>
      <c r="N9587" s="148"/>
      <c r="O9587" s="106"/>
      <c r="P9587" s="43"/>
      <c r="Q9587" s="31"/>
      <c r="R9587" s="84"/>
      <c r="S9587" s="31"/>
      <c r="T9587" s="31"/>
      <c r="U9587" s="169"/>
      <c r="V9587" s="150"/>
      <c r="W9587" s="141" t="str" cm="1">
        <f t="array" ref="W9587">IF(SUM(LEN(B9587:V9587))=0,"",IF(OR(OR(ISBLANK(F9587),SUM(LEN(C9587),LEN(D9587))=0),AND(NOT(E9587="Unknown"),ISBLANK(J9587)),AND(NOT(O9587="Unknown"),ISBLANK(R9587))),"Missing Information", INDEX(Table15[Entire Service Line Classification], MATCH(SUMIFS(Table15[Unique ID],Table15[System-Owned Portion],E9587,Table15[If Material Anything Other than "Lead" in Column E,Was Material Ever Previously Lead?],G9587,Table15[Customer-Owned Portion],O9587),Table15[Unique ID],0),0)))</f>
        <v/>
      </c>
      <c r="X9587"/>
    </row>
    <row r="9588" spans="2:24" x14ac:dyDescent="0.25">
      <c r="B9588" s="146"/>
      <c r="C9588" s="31"/>
      <c r="D9588" s="31"/>
      <c r="E9588" s="44"/>
      <c r="F9588" s="43"/>
      <c r="G9588" s="84"/>
      <c r="H9588" s="31"/>
      <c r="I9588" s="31"/>
      <c r="J9588" s="84"/>
      <c r="K9588" s="31"/>
      <c r="L9588" s="31"/>
      <c r="M9588" s="169"/>
      <c r="N9588" s="148"/>
      <c r="O9588" s="106"/>
      <c r="P9588" s="43"/>
      <c r="Q9588" s="31"/>
      <c r="R9588" s="84"/>
      <c r="S9588" s="31"/>
      <c r="T9588" s="31"/>
      <c r="U9588" s="169"/>
      <c r="V9588" s="150"/>
      <c r="W9588" s="141" t="str" cm="1">
        <f t="array" ref="W9588">IF(SUM(LEN(B9588:V9588))=0,"",IF(OR(OR(ISBLANK(F9588),SUM(LEN(C9588),LEN(D9588))=0),AND(NOT(E9588="Unknown"),ISBLANK(J9588)),AND(NOT(O9588="Unknown"),ISBLANK(R9588))),"Missing Information", INDEX(Table15[Entire Service Line Classification], MATCH(SUMIFS(Table15[Unique ID],Table15[System-Owned Portion],E9588,Table15[If Material Anything Other than "Lead" in Column E,Was Material Ever Previously Lead?],G9588,Table15[Customer-Owned Portion],O9588),Table15[Unique ID],0),0)))</f>
        <v/>
      </c>
      <c r="X9588"/>
    </row>
    <row r="9589" spans="2:24" x14ac:dyDescent="0.25">
      <c r="B9589" s="146"/>
      <c r="C9589" s="31"/>
      <c r="D9589" s="31"/>
      <c r="E9589" s="44"/>
      <c r="F9589" s="43"/>
      <c r="G9589" s="84"/>
      <c r="H9589" s="31"/>
      <c r="I9589" s="31"/>
      <c r="J9589" s="84"/>
      <c r="K9589" s="31"/>
      <c r="L9589" s="31"/>
      <c r="M9589" s="169"/>
      <c r="N9589" s="148"/>
      <c r="O9589" s="106"/>
      <c r="P9589" s="43"/>
      <c r="Q9589" s="31"/>
      <c r="R9589" s="84"/>
      <c r="S9589" s="31"/>
      <c r="T9589" s="31"/>
      <c r="U9589" s="169"/>
      <c r="V9589" s="150"/>
      <c r="W9589" s="141" t="str" cm="1">
        <f t="array" ref="W9589">IF(SUM(LEN(B9589:V9589))=0,"",IF(OR(OR(ISBLANK(F9589),SUM(LEN(C9589),LEN(D9589))=0),AND(NOT(E9589="Unknown"),ISBLANK(J9589)),AND(NOT(O9589="Unknown"),ISBLANK(R9589))),"Missing Information", INDEX(Table15[Entire Service Line Classification], MATCH(SUMIFS(Table15[Unique ID],Table15[System-Owned Portion],E9589,Table15[If Material Anything Other than "Lead" in Column E,Was Material Ever Previously Lead?],G9589,Table15[Customer-Owned Portion],O9589),Table15[Unique ID],0),0)))</f>
        <v/>
      </c>
      <c r="X9589"/>
    </row>
    <row r="9590" spans="2:24" x14ac:dyDescent="0.25">
      <c r="B9590" s="146"/>
      <c r="C9590" s="31"/>
      <c r="D9590" s="31"/>
      <c r="E9590" s="44"/>
      <c r="F9590" s="43"/>
      <c r="G9590" s="84"/>
      <c r="H9590" s="31"/>
      <c r="I9590" s="31"/>
      <c r="J9590" s="84"/>
      <c r="K9590" s="31"/>
      <c r="L9590" s="31"/>
      <c r="M9590" s="169"/>
      <c r="N9590" s="148"/>
      <c r="O9590" s="106"/>
      <c r="P9590" s="43"/>
      <c r="Q9590" s="31"/>
      <c r="R9590" s="84"/>
      <c r="S9590" s="31"/>
      <c r="T9590" s="31"/>
      <c r="U9590" s="169"/>
      <c r="V9590" s="150"/>
      <c r="W9590" s="141" t="str" cm="1">
        <f t="array" ref="W9590">IF(SUM(LEN(B9590:V9590))=0,"",IF(OR(OR(ISBLANK(F9590),SUM(LEN(C9590),LEN(D9590))=0),AND(NOT(E9590="Unknown"),ISBLANK(J9590)),AND(NOT(O9590="Unknown"),ISBLANK(R9590))),"Missing Information", INDEX(Table15[Entire Service Line Classification], MATCH(SUMIFS(Table15[Unique ID],Table15[System-Owned Portion],E9590,Table15[If Material Anything Other than "Lead" in Column E,Was Material Ever Previously Lead?],G9590,Table15[Customer-Owned Portion],O9590),Table15[Unique ID],0),0)))</f>
        <v/>
      </c>
      <c r="X9590"/>
    </row>
    <row r="9591" spans="2:24" x14ac:dyDescent="0.25">
      <c r="B9591" s="146"/>
      <c r="C9591" s="31"/>
      <c r="D9591" s="31"/>
      <c r="E9591" s="44"/>
      <c r="F9591" s="43"/>
      <c r="G9591" s="84"/>
      <c r="H9591" s="31"/>
      <c r="I9591" s="31"/>
      <c r="J9591" s="84"/>
      <c r="K9591" s="31"/>
      <c r="L9591" s="31"/>
      <c r="M9591" s="169"/>
      <c r="N9591" s="148"/>
      <c r="O9591" s="106"/>
      <c r="P9591" s="43"/>
      <c r="Q9591" s="31"/>
      <c r="R9591" s="84"/>
      <c r="S9591" s="31"/>
      <c r="T9591" s="31"/>
      <c r="U9591" s="169"/>
      <c r="V9591" s="150"/>
      <c r="W9591" s="141" t="str" cm="1">
        <f t="array" ref="W9591">IF(SUM(LEN(B9591:V9591))=0,"",IF(OR(OR(ISBLANK(F9591),SUM(LEN(C9591),LEN(D9591))=0),AND(NOT(E9591="Unknown"),ISBLANK(J9591)),AND(NOT(O9591="Unknown"),ISBLANK(R9591))),"Missing Information", INDEX(Table15[Entire Service Line Classification], MATCH(SUMIFS(Table15[Unique ID],Table15[System-Owned Portion],E9591,Table15[If Material Anything Other than "Lead" in Column E,Was Material Ever Previously Lead?],G9591,Table15[Customer-Owned Portion],O9591),Table15[Unique ID],0),0)))</f>
        <v/>
      </c>
      <c r="X9591"/>
    </row>
    <row r="9592" spans="2:24" x14ac:dyDescent="0.25">
      <c r="B9592" s="146"/>
      <c r="C9592" s="31"/>
      <c r="D9592" s="31"/>
      <c r="E9592" s="44"/>
      <c r="F9592" s="43"/>
      <c r="G9592" s="84"/>
      <c r="H9592" s="31"/>
      <c r="I9592" s="31"/>
      <c r="J9592" s="84"/>
      <c r="K9592" s="31"/>
      <c r="L9592" s="31"/>
      <c r="M9592" s="169"/>
      <c r="N9592" s="148"/>
      <c r="O9592" s="106"/>
      <c r="P9592" s="43"/>
      <c r="Q9592" s="31"/>
      <c r="R9592" s="84"/>
      <c r="S9592" s="31"/>
      <c r="T9592" s="31"/>
      <c r="U9592" s="169"/>
      <c r="V9592" s="150"/>
      <c r="W9592" s="141" t="str" cm="1">
        <f t="array" ref="W9592">IF(SUM(LEN(B9592:V9592))=0,"",IF(OR(OR(ISBLANK(F9592),SUM(LEN(C9592),LEN(D9592))=0),AND(NOT(E9592="Unknown"),ISBLANK(J9592)),AND(NOT(O9592="Unknown"),ISBLANK(R9592))),"Missing Information", INDEX(Table15[Entire Service Line Classification], MATCH(SUMIFS(Table15[Unique ID],Table15[System-Owned Portion],E9592,Table15[If Material Anything Other than "Lead" in Column E,Was Material Ever Previously Lead?],G9592,Table15[Customer-Owned Portion],O9592),Table15[Unique ID],0),0)))</f>
        <v/>
      </c>
      <c r="X9592"/>
    </row>
    <row r="9593" spans="2:24" x14ac:dyDescent="0.25">
      <c r="B9593" s="146"/>
      <c r="C9593" s="31"/>
      <c r="D9593" s="31"/>
      <c r="E9593" s="44"/>
      <c r="F9593" s="43"/>
      <c r="G9593" s="84"/>
      <c r="H9593" s="31"/>
      <c r="I9593" s="31"/>
      <c r="J9593" s="84"/>
      <c r="K9593" s="31"/>
      <c r="L9593" s="31"/>
      <c r="M9593" s="169"/>
      <c r="N9593" s="148"/>
      <c r="O9593" s="106"/>
      <c r="P9593" s="43"/>
      <c r="Q9593" s="31"/>
      <c r="R9593" s="84"/>
      <c r="S9593" s="31"/>
      <c r="T9593" s="31"/>
      <c r="U9593" s="169"/>
      <c r="V9593" s="150"/>
      <c r="W9593" s="141" t="str" cm="1">
        <f t="array" ref="W9593">IF(SUM(LEN(B9593:V9593))=0,"",IF(OR(OR(ISBLANK(F9593),SUM(LEN(C9593),LEN(D9593))=0),AND(NOT(E9593="Unknown"),ISBLANK(J9593)),AND(NOT(O9593="Unknown"),ISBLANK(R9593))),"Missing Information", INDEX(Table15[Entire Service Line Classification], MATCH(SUMIFS(Table15[Unique ID],Table15[System-Owned Portion],E9593,Table15[If Material Anything Other than "Lead" in Column E,Was Material Ever Previously Lead?],G9593,Table15[Customer-Owned Portion],O9593),Table15[Unique ID],0),0)))</f>
        <v/>
      </c>
      <c r="X9593"/>
    </row>
    <row r="9594" spans="2:24" x14ac:dyDescent="0.25">
      <c r="B9594" s="146"/>
      <c r="C9594" s="31"/>
      <c r="D9594" s="31"/>
      <c r="E9594" s="44"/>
      <c r="F9594" s="43"/>
      <c r="G9594" s="84"/>
      <c r="H9594" s="31"/>
      <c r="I9594" s="31"/>
      <c r="J9594" s="84"/>
      <c r="K9594" s="31"/>
      <c r="L9594" s="31"/>
      <c r="M9594" s="169"/>
      <c r="N9594" s="148"/>
      <c r="O9594" s="106"/>
      <c r="P9594" s="43"/>
      <c r="Q9594" s="31"/>
      <c r="R9594" s="84"/>
      <c r="S9594" s="31"/>
      <c r="T9594" s="31"/>
      <c r="U9594" s="169"/>
      <c r="V9594" s="150"/>
      <c r="W9594" s="141" t="str" cm="1">
        <f t="array" ref="W9594">IF(SUM(LEN(B9594:V9594))=0,"",IF(OR(OR(ISBLANK(F9594),SUM(LEN(C9594),LEN(D9594))=0),AND(NOT(E9594="Unknown"),ISBLANK(J9594)),AND(NOT(O9594="Unknown"),ISBLANK(R9594))),"Missing Information", INDEX(Table15[Entire Service Line Classification], MATCH(SUMIFS(Table15[Unique ID],Table15[System-Owned Portion],E9594,Table15[If Material Anything Other than "Lead" in Column E,Was Material Ever Previously Lead?],G9594,Table15[Customer-Owned Portion],O9594),Table15[Unique ID],0),0)))</f>
        <v/>
      </c>
      <c r="X9594"/>
    </row>
    <row r="9595" spans="2:24" x14ac:dyDescent="0.25">
      <c r="B9595" s="146"/>
      <c r="C9595" s="31"/>
      <c r="D9595" s="31"/>
      <c r="E9595" s="44"/>
      <c r="F9595" s="43"/>
      <c r="G9595" s="84"/>
      <c r="H9595" s="31"/>
      <c r="I9595" s="31"/>
      <c r="J9595" s="84"/>
      <c r="K9595" s="31"/>
      <c r="L9595" s="31"/>
      <c r="M9595" s="169"/>
      <c r="N9595" s="148"/>
      <c r="O9595" s="106"/>
      <c r="P9595" s="43"/>
      <c r="Q9595" s="31"/>
      <c r="R9595" s="84"/>
      <c r="S9595" s="31"/>
      <c r="T9595" s="31"/>
      <c r="U9595" s="169"/>
      <c r="V9595" s="150"/>
      <c r="W9595" s="141" t="str" cm="1">
        <f t="array" ref="W9595">IF(SUM(LEN(B9595:V9595))=0,"",IF(OR(OR(ISBLANK(F9595),SUM(LEN(C9595),LEN(D9595))=0),AND(NOT(E9595="Unknown"),ISBLANK(J9595)),AND(NOT(O9595="Unknown"),ISBLANK(R9595))),"Missing Information", INDEX(Table15[Entire Service Line Classification], MATCH(SUMIFS(Table15[Unique ID],Table15[System-Owned Portion],E9595,Table15[If Material Anything Other than "Lead" in Column E,Was Material Ever Previously Lead?],G9595,Table15[Customer-Owned Portion],O9595),Table15[Unique ID],0),0)))</f>
        <v/>
      </c>
      <c r="X9595"/>
    </row>
    <row r="9596" spans="2:24" x14ac:dyDescent="0.25">
      <c r="B9596" s="146"/>
      <c r="C9596" s="31"/>
      <c r="D9596" s="31"/>
      <c r="E9596" s="44"/>
      <c r="F9596" s="43"/>
      <c r="G9596" s="84"/>
      <c r="H9596" s="31"/>
      <c r="I9596" s="31"/>
      <c r="J9596" s="84"/>
      <c r="K9596" s="31"/>
      <c r="L9596" s="31"/>
      <c r="M9596" s="169"/>
      <c r="N9596" s="148"/>
      <c r="O9596" s="106"/>
      <c r="P9596" s="43"/>
      <c r="Q9596" s="31"/>
      <c r="R9596" s="84"/>
      <c r="S9596" s="31"/>
      <c r="T9596" s="31"/>
      <c r="U9596" s="169"/>
      <c r="V9596" s="150"/>
      <c r="W9596" s="141" t="str" cm="1">
        <f t="array" ref="W9596">IF(SUM(LEN(B9596:V9596))=0,"",IF(OR(OR(ISBLANK(F9596),SUM(LEN(C9596),LEN(D9596))=0),AND(NOT(E9596="Unknown"),ISBLANK(J9596)),AND(NOT(O9596="Unknown"),ISBLANK(R9596))),"Missing Information", INDEX(Table15[Entire Service Line Classification], MATCH(SUMIFS(Table15[Unique ID],Table15[System-Owned Portion],E9596,Table15[If Material Anything Other than "Lead" in Column E,Was Material Ever Previously Lead?],G9596,Table15[Customer-Owned Portion],O9596),Table15[Unique ID],0),0)))</f>
        <v/>
      </c>
      <c r="X9596"/>
    </row>
    <row r="9597" spans="2:24" x14ac:dyDescent="0.25">
      <c r="B9597" s="146"/>
      <c r="C9597" s="31"/>
      <c r="D9597" s="31"/>
      <c r="E9597" s="44"/>
      <c r="F9597" s="43"/>
      <c r="G9597" s="84"/>
      <c r="H9597" s="31"/>
      <c r="I9597" s="31"/>
      <c r="J9597" s="84"/>
      <c r="K9597" s="31"/>
      <c r="L9597" s="31"/>
      <c r="M9597" s="169"/>
      <c r="N9597" s="148"/>
      <c r="O9597" s="106"/>
      <c r="P9597" s="43"/>
      <c r="Q9597" s="31"/>
      <c r="R9597" s="84"/>
      <c r="S9597" s="31"/>
      <c r="T9597" s="31"/>
      <c r="U9597" s="169"/>
      <c r="V9597" s="150"/>
      <c r="W9597" s="141" t="str" cm="1">
        <f t="array" ref="W9597">IF(SUM(LEN(B9597:V9597))=0,"",IF(OR(OR(ISBLANK(F9597),SUM(LEN(C9597),LEN(D9597))=0),AND(NOT(E9597="Unknown"),ISBLANK(J9597)),AND(NOT(O9597="Unknown"),ISBLANK(R9597))),"Missing Information", INDEX(Table15[Entire Service Line Classification], MATCH(SUMIFS(Table15[Unique ID],Table15[System-Owned Portion],E9597,Table15[If Material Anything Other than "Lead" in Column E,Was Material Ever Previously Lead?],G9597,Table15[Customer-Owned Portion],O9597),Table15[Unique ID],0),0)))</f>
        <v/>
      </c>
      <c r="X9597"/>
    </row>
    <row r="9598" spans="2:24" x14ac:dyDescent="0.25">
      <c r="B9598" s="146"/>
      <c r="C9598" s="31"/>
      <c r="D9598" s="31"/>
      <c r="E9598" s="44"/>
      <c r="F9598" s="43"/>
      <c r="G9598" s="84"/>
      <c r="H9598" s="31"/>
      <c r="I9598" s="31"/>
      <c r="J9598" s="84"/>
      <c r="K9598" s="31"/>
      <c r="L9598" s="31"/>
      <c r="M9598" s="169"/>
      <c r="N9598" s="148"/>
      <c r="O9598" s="106"/>
      <c r="P9598" s="43"/>
      <c r="Q9598" s="31"/>
      <c r="R9598" s="84"/>
      <c r="S9598" s="31"/>
      <c r="T9598" s="31"/>
      <c r="U9598" s="169"/>
      <c r="V9598" s="150"/>
      <c r="W9598" s="141" t="str" cm="1">
        <f t="array" ref="W9598">IF(SUM(LEN(B9598:V9598))=0,"",IF(OR(OR(ISBLANK(F9598),SUM(LEN(C9598),LEN(D9598))=0),AND(NOT(E9598="Unknown"),ISBLANK(J9598)),AND(NOT(O9598="Unknown"),ISBLANK(R9598))),"Missing Information", INDEX(Table15[Entire Service Line Classification], MATCH(SUMIFS(Table15[Unique ID],Table15[System-Owned Portion],E9598,Table15[If Material Anything Other than "Lead" in Column E,Was Material Ever Previously Lead?],G9598,Table15[Customer-Owned Portion],O9598),Table15[Unique ID],0),0)))</f>
        <v/>
      </c>
      <c r="X9598"/>
    </row>
    <row r="9599" spans="2:24" x14ac:dyDescent="0.25">
      <c r="B9599" s="146"/>
      <c r="C9599" s="31"/>
      <c r="D9599" s="31"/>
      <c r="E9599" s="44"/>
      <c r="F9599" s="43"/>
      <c r="G9599" s="84"/>
      <c r="H9599" s="31"/>
      <c r="I9599" s="31"/>
      <c r="J9599" s="84"/>
      <c r="K9599" s="31"/>
      <c r="L9599" s="31"/>
      <c r="M9599" s="169"/>
      <c r="N9599" s="148"/>
      <c r="O9599" s="106"/>
      <c r="P9599" s="43"/>
      <c r="Q9599" s="31"/>
      <c r="R9599" s="84"/>
      <c r="S9599" s="31"/>
      <c r="T9599" s="31"/>
      <c r="U9599" s="169"/>
      <c r="V9599" s="150"/>
      <c r="W9599" s="141" t="str" cm="1">
        <f t="array" ref="W9599">IF(SUM(LEN(B9599:V9599))=0,"",IF(OR(OR(ISBLANK(F9599),SUM(LEN(C9599),LEN(D9599))=0),AND(NOT(E9599="Unknown"),ISBLANK(J9599)),AND(NOT(O9599="Unknown"),ISBLANK(R9599))),"Missing Information", INDEX(Table15[Entire Service Line Classification], MATCH(SUMIFS(Table15[Unique ID],Table15[System-Owned Portion],E9599,Table15[If Material Anything Other than "Lead" in Column E,Was Material Ever Previously Lead?],G9599,Table15[Customer-Owned Portion],O9599),Table15[Unique ID],0),0)))</f>
        <v/>
      </c>
      <c r="X9599"/>
    </row>
    <row r="9600" spans="2:24" x14ac:dyDescent="0.25">
      <c r="B9600" s="146"/>
      <c r="C9600" s="31"/>
      <c r="D9600" s="31"/>
      <c r="E9600" s="44"/>
      <c r="F9600" s="43"/>
      <c r="G9600" s="84"/>
      <c r="H9600" s="31"/>
      <c r="I9600" s="31"/>
      <c r="J9600" s="84"/>
      <c r="K9600" s="31"/>
      <c r="L9600" s="31"/>
      <c r="M9600" s="169"/>
      <c r="N9600" s="148"/>
      <c r="O9600" s="106"/>
      <c r="P9600" s="43"/>
      <c r="Q9600" s="31"/>
      <c r="R9600" s="84"/>
      <c r="S9600" s="31"/>
      <c r="T9600" s="31"/>
      <c r="U9600" s="169"/>
      <c r="V9600" s="150"/>
      <c r="W9600" s="141" t="str" cm="1">
        <f t="array" ref="W9600">IF(SUM(LEN(B9600:V9600))=0,"",IF(OR(OR(ISBLANK(F9600),SUM(LEN(C9600),LEN(D9600))=0),AND(NOT(E9600="Unknown"),ISBLANK(J9600)),AND(NOT(O9600="Unknown"),ISBLANK(R9600))),"Missing Information", INDEX(Table15[Entire Service Line Classification], MATCH(SUMIFS(Table15[Unique ID],Table15[System-Owned Portion],E9600,Table15[If Material Anything Other than "Lead" in Column E,Was Material Ever Previously Lead?],G9600,Table15[Customer-Owned Portion],O9600),Table15[Unique ID],0),0)))</f>
        <v/>
      </c>
      <c r="X9600"/>
    </row>
    <row r="9601" spans="2:24" x14ac:dyDescent="0.25">
      <c r="B9601" s="146"/>
      <c r="C9601" s="31"/>
      <c r="D9601" s="31"/>
      <c r="E9601" s="44"/>
      <c r="F9601" s="43"/>
      <c r="G9601" s="84"/>
      <c r="H9601" s="31"/>
      <c r="I9601" s="31"/>
      <c r="J9601" s="84"/>
      <c r="K9601" s="31"/>
      <c r="L9601" s="31"/>
      <c r="M9601" s="169"/>
      <c r="N9601" s="148"/>
      <c r="O9601" s="106"/>
      <c r="P9601" s="43"/>
      <c r="Q9601" s="31"/>
      <c r="R9601" s="84"/>
      <c r="S9601" s="31"/>
      <c r="T9601" s="31"/>
      <c r="U9601" s="169"/>
      <c r="V9601" s="150"/>
      <c r="W9601" s="141" t="str" cm="1">
        <f t="array" ref="W9601">IF(SUM(LEN(B9601:V9601))=0,"",IF(OR(OR(ISBLANK(F9601),SUM(LEN(C9601),LEN(D9601))=0),AND(NOT(E9601="Unknown"),ISBLANK(J9601)),AND(NOT(O9601="Unknown"),ISBLANK(R9601))),"Missing Information", INDEX(Table15[Entire Service Line Classification], MATCH(SUMIFS(Table15[Unique ID],Table15[System-Owned Portion],E9601,Table15[If Material Anything Other than "Lead" in Column E,Was Material Ever Previously Lead?],G9601,Table15[Customer-Owned Portion],O9601),Table15[Unique ID],0),0)))</f>
        <v/>
      </c>
      <c r="X9601"/>
    </row>
    <row r="9602" spans="2:24" x14ac:dyDescent="0.25">
      <c r="B9602" s="146"/>
      <c r="C9602" s="31"/>
      <c r="D9602" s="31"/>
      <c r="E9602" s="44"/>
      <c r="F9602" s="43"/>
      <c r="G9602" s="84"/>
      <c r="H9602" s="31"/>
      <c r="I9602" s="31"/>
      <c r="J9602" s="84"/>
      <c r="K9602" s="31"/>
      <c r="L9602" s="31"/>
      <c r="M9602" s="169"/>
      <c r="N9602" s="148"/>
      <c r="O9602" s="106"/>
      <c r="P9602" s="43"/>
      <c r="Q9602" s="31"/>
      <c r="R9602" s="84"/>
      <c r="S9602" s="31"/>
      <c r="T9602" s="31"/>
      <c r="U9602" s="169"/>
      <c r="V9602" s="150"/>
      <c r="W9602" s="141" t="str" cm="1">
        <f t="array" ref="W9602">IF(SUM(LEN(B9602:V9602))=0,"",IF(OR(OR(ISBLANK(F9602),SUM(LEN(C9602),LEN(D9602))=0),AND(NOT(E9602="Unknown"),ISBLANK(J9602)),AND(NOT(O9602="Unknown"),ISBLANK(R9602))),"Missing Information", INDEX(Table15[Entire Service Line Classification], MATCH(SUMIFS(Table15[Unique ID],Table15[System-Owned Portion],E9602,Table15[If Material Anything Other than "Lead" in Column E,Was Material Ever Previously Lead?],G9602,Table15[Customer-Owned Portion],O9602),Table15[Unique ID],0),0)))</f>
        <v/>
      </c>
      <c r="X9602"/>
    </row>
    <row r="9603" spans="2:24" x14ac:dyDescent="0.25">
      <c r="B9603" s="146"/>
      <c r="C9603" s="31"/>
      <c r="D9603" s="31"/>
      <c r="E9603" s="44"/>
      <c r="F9603" s="43"/>
      <c r="G9603" s="84"/>
      <c r="H9603" s="31"/>
      <c r="I9603" s="31"/>
      <c r="J9603" s="84"/>
      <c r="K9603" s="31"/>
      <c r="L9603" s="31"/>
      <c r="M9603" s="169"/>
      <c r="N9603" s="148"/>
      <c r="O9603" s="106"/>
      <c r="P9603" s="43"/>
      <c r="Q9603" s="31"/>
      <c r="R9603" s="84"/>
      <c r="S9603" s="31"/>
      <c r="T9603" s="31"/>
      <c r="U9603" s="169"/>
      <c r="V9603" s="150"/>
      <c r="W9603" s="141" t="str" cm="1">
        <f t="array" ref="W9603">IF(SUM(LEN(B9603:V9603))=0,"",IF(OR(OR(ISBLANK(F9603),SUM(LEN(C9603),LEN(D9603))=0),AND(NOT(E9603="Unknown"),ISBLANK(J9603)),AND(NOT(O9603="Unknown"),ISBLANK(R9603))),"Missing Information", INDEX(Table15[Entire Service Line Classification], MATCH(SUMIFS(Table15[Unique ID],Table15[System-Owned Portion],E9603,Table15[If Material Anything Other than "Lead" in Column E,Was Material Ever Previously Lead?],G9603,Table15[Customer-Owned Portion],O9603),Table15[Unique ID],0),0)))</f>
        <v/>
      </c>
      <c r="X9603"/>
    </row>
    <row r="9604" spans="2:24" x14ac:dyDescent="0.25">
      <c r="B9604" s="146"/>
      <c r="C9604" s="31"/>
      <c r="D9604" s="31"/>
      <c r="E9604" s="44"/>
      <c r="F9604" s="43"/>
      <c r="G9604" s="84"/>
      <c r="H9604" s="31"/>
      <c r="I9604" s="31"/>
      <c r="J9604" s="84"/>
      <c r="K9604" s="31"/>
      <c r="L9604" s="31"/>
      <c r="M9604" s="169"/>
      <c r="N9604" s="148"/>
      <c r="O9604" s="106"/>
      <c r="P9604" s="43"/>
      <c r="Q9604" s="31"/>
      <c r="R9604" s="84"/>
      <c r="S9604" s="31"/>
      <c r="T9604" s="31"/>
      <c r="U9604" s="169"/>
      <c r="V9604" s="150"/>
      <c r="W9604" s="141" t="str" cm="1">
        <f t="array" ref="W9604">IF(SUM(LEN(B9604:V9604))=0,"",IF(OR(OR(ISBLANK(F9604),SUM(LEN(C9604),LEN(D9604))=0),AND(NOT(E9604="Unknown"),ISBLANK(J9604)),AND(NOT(O9604="Unknown"),ISBLANK(R9604))),"Missing Information", INDEX(Table15[Entire Service Line Classification], MATCH(SUMIFS(Table15[Unique ID],Table15[System-Owned Portion],E9604,Table15[If Material Anything Other than "Lead" in Column E,Was Material Ever Previously Lead?],G9604,Table15[Customer-Owned Portion],O9604),Table15[Unique ID],0),0)))</f>
        <v/>
      </c>
      <c r="X9604"/>
    </row>
    <row r="9605" spans="2:24" x14ac:dyDescent="0.25">
      <c r="B9605" s="146"/>
      <c r="C9605" s="31"/>
      <c r="D9605" s="31"/>
      <c r="E9605" s="44"/>
      <c r="F9605" s="43"/>
      <c r="G9605" s="84"/>
      <c r="H9605" s="31"/>
      <c r="I9605" s="31"/>
      <c r="J9605" s="84"/>
      <c r="K9605" s="31"/>
      <c r="L9605" s="31"/>
      <c r="M9605" s="169"/>
      <c r="N9605" s="148"/>
      <c r="O9605" s="106"/>
      <c r="P9605" s="43"/>
      <c r="Q9605" s="31"/>
      <c r="R9605" s="84"/>
      <c r="S9605" s="31"/>
      <c r="T9605" s="31"/>
      <c r="U9605" s="169"/>
      <c r="V9605" s="150"/>
      <c r="W9605" s="141" t="str" cm="1">
        <f t="array" ref="W9605">IF(SUM(LEN(B9605:V9605))=0,"",IF(OR(OR(ISBLANK(F9605),SUM(LEN(C9605),LEN(D9605))=0),AND(NOT(E9605="Unknown"),ISBLANK(J9605)),AND(NOT(O9605="Unknown"),ISBLANK(R9605))),"Missing Information", INDEX(Table15[Entire Service Line Classification], MATCH(SUMIFS(Table15[Unique ID],Table15[System-Owned Portion],E9605,Table15[If Material Anything Other than "Lead" in Column E,Was Material Ever Previously Lead?],G9605,Table15[Customer-Owned Portion],O9605),Table15[Unique ID],0),0)))</f>
        <v/>
      </c>
      <c r="X9605"/>
    </row>
    <row r="9606" spans="2:24" x14ac:dyDescent="0.25">
      <c r="B9606" s="146"/>
      <c r="C9606" s="31"/>
      <c r="D9606" s="31"/>
      <c r="E9606" s="44"/>
      <c r="F9606" s="43"/>
      <c r="G9606" s="84"/>
      <c r="H9606" s="31"/>
      <c r="I9606" s="31"/>
      <c r="J9606" s="84"/>
      <c r="K9606" s="31"/>
      <c r="L9606" s="31"/>
      <c r="M9606" s="169"/>
      <c r="N9606" s="148"/>
      <c r="O9606" s="106"/>
      <c r="P9606" s="43"/>
      <c r="Q9606" s="31"/>
      <c r="R9606" s="84"/>
      <c r="S9606" s="31"/>
      <c r="T9606" s="31"/>
      <c r="U9606" s="169"/>
      <c r="V9606" s="150"/>
      <c r="W9606" s="141" t="str" cm="1">
        <f t="array" ref="W9606">IF(SUM(LEN(B9606:V9606))=0,"",IF(OR(OR(ISBLANK(F9606),SUM(LEN(C9606),LEN(D9606))=0),AND(NOT(E9606="Unknown"),ISBLANK(J9606)),AND(NOT(O9606="Unknown"),ISBLANK(R9606))),"Missing Information", INDEX(Table15[Entire Service Line Classification], MATCH(SUMIFS(Table15[Unique ID],Table15[System-Owned Portion],E9606,Table15[If Material Anything Other than "Lead" in Column E,Was Material Ever Previously Lead?],G9606,Table15[Customer-Owned Portion],O9606),Table15[Unique ID],0),0)))</f>
        <v/>
      </c>
      <c r="X9606"/>
    </row>
    <row r="9607" spans="2:24" x14ac:dyDescent="0.25">
      <c r="B9607" s="146"/>
      <c r="C9607" s="31"/>
      <c r="D9607" s="31"/>
      <c r="E9607" s="44"/>
      <c r="F9607" s="43"/>
      <c r="G9607" s="84"/>
      <c r="H9607" s="31"/>
      <c r="I9607" s="31"/>
      <c r="J9607" s="84"/>
      <c r="K9607" s="31"/>
      <c r="L9607" s="31"/>
      <c r="M9607" s="169"/>
      <c r="N9607" s="148"/>
      <c r="O9607" s="106"/>
      <c r="P9607" s="43"/>
      <c r="Q9607" s="31"/>
      <c r="R9607" s="84"/>
      <c r="S9607" s="31"/>
      <c r="T9607" s="31"/>
      <c r="U9607" s="169"/>
      <c r="V9607" s="150"/>
      <c r="W9607" s="141" t="str" cm="1">
        <f t="array" ref="W9607">IF(SUM(LEN(B9607:V9607))=0,"",IF(OR(OR(ISBLANK(F9607),SUM(LEN(C9607),LEN(D9607))=0),AND(NOT(E9607="Unknown"),ISBLANK(J9607)),AND(NOT(O9607="Unknown"),ISBLANK(R9607))),"Missing Information", INDEX(Table15[Entire Service Line Classification], MATCH(SUMIFS(Table15[Unique ID],Table15[System-Owned Portion],E9607,Table15[If Material Anything Other than "Lead" in Column E,Was Material Ever Previously Lead?],G9607,Table15[Customer-Owned Portion],O9607),Table15[Unique ID],0),0)))</f>
        <v/>
      </c>
      <c r="X9607"/>
    </row>
    <row r="9608" spans="2:24" x14ac:dyDescent="0.25">
      <c r="B9608" s="146"/>
      <c r="C9608" s="31"/>
      <c r="D9608" s="31"/>
      <c r="E9608" s="44"/>
      <c r="F9608" s="43"/>
      <c r="G9608" s="84"/>
      <c r="H9608" s="31"/>
      <c r="I9608" s="31"/>
      <c r="J9608" s="84"/>
      <c r="K9608" s="31"/>
      <c r="L9608" s="31"/>
      <c r="M9608" s="169"/>
      <c r="N9608" s="148"/>
      <c r="O9608" s="106"/>
      <c r="P9608" s="43"/>
      <c r="Q9608" s="31"/>
      <c r="R9608" s="84"/>
      <c r="S9608" s="31"/>
      <c r="T9608" s="31"/>
      <c r="U9608" s="169"/>
      <c r="V9608" s="150"/>
      <c r="W9608" s="141" t="str" cm="1">
        <f t="array" ref="W9608">IF(SUM(LEN(B9608:V9608))=0,"",IF(OR(OR(ISBLANK(F9608),SUM(LEN(C9608),LEN(D9608))=0),AND(NOT(E9608="Unknown"),ISBLANK(J9608)),AND(NOT(O9608="Unknown"),ISBLANK(R9608))),"Missing Information", INDEX(Table15[Entire Service Line Classification], MATCH(SUMIFS(Table15[Unique ID],Table15[System-Owned Portion],E9608,Table15[If Material Anything Other than "Lead" in Column E,Was Material Ever Previously Lead?],G9608,Table15[Customer-Owned Portion],O9608),Table15[Unique ID],0),0)))</f>
        <v/>
      </c>
      <c r="X9608"/>
    </row>
    <row r="9609" spans="2:24" x14ac:dyDescent="0.25">
      <c r="B9609" s="146"/>
      <c r="C9609" s="31"/>
      <c r="D9609" s="31"/>
      <c r="E9609" s="44"/>
      <c r="F9609" s="43"/>
      <c r="G9609" s="84"/>
      <c r="H9609" s="31"/>
      <c r="I9609" s="31"/>
      <c r="J9609" s="84"/>
      <c r="K9609" s="31"/>
      <c r="L9609" s="31"/>
      <c r="M9609" s="169"/>
      <c r="N9609" s="148"/>
      <c r="O9609" s="106"/>
      <c r="P9609" s="43"/>
      <c r="Q9609" s="31"/>
      <c r="R9609" s="84"/>
      <c r="S9609" s="31"/>
      <c r="T9609" s="31"/>
      <c r="U9609" s="169"/>
      <c r="V9609" s="150"/>
      <c r="W9609" s="141" t="str" cm="1">
        <f t="array" ref="W9609">IF(SUM(LEN(B9609:V9609))=0,"",IF(OR(OR(ISBLANK(F9609),SUM(LEN(C9609),LEN(D9609))=0),AND(NOT(E9609="Unknown"),ISBLANK(J9609)),AND(NOT(O9609="Unknown"),ISBLANK(R9609))),"Missing Information", INDEX(Table15[Entire Service Line Classification], MATCH(SUMIFS(Table15[Unique ID],Table15[System-Owned Portion],E9609,Table15[If Material Anything Other than "Lead" in Column E,Was Material Ever Previously Lead?],G9609,Table15[Customer-Owned Portion],O9609),Table15[Unique ID],0),0)))</f>
        <v/>
      </c>
      <c r="X9609"/>
    </row>
    <row r="9610" spans="2:24" x14ac:dyDescent="0.25">
      <c r="B9610" s="146"/>
      <c r="C9610" s="31"/>
      <c r="D9610" s="31"/>
      <c r="E9610" s="44"/>
      <c r="F9610" s="43"/>
      <c r="G9610" s="84"/>
      <c r="H9610" s="31"/>
      <c r="I9610" s="31"/>
      <c r="J9610" s="84"/>
      <c r="K9610" s="31"/>
      <c r="L9610" s="31"/>
      <c r="M9610" s="169"/>
      <c r="N9610" s="148"/>
      <c r="O9610" s="106"/>
      <c r="P9610" s="43"/>
      <c r="Q9610" s="31"/>
      <c r="R9610" s="84"/>
      <c r="S9610" s="31"/>
      <c r="T9610" s="31"/>
      <c r="U9610" s="169"/>
      <c r="V9610" s="150"/>
      <c r="W9610" s="141" t="str" cm="1">
        <f t="array" ref="W9610">IF(SUM(LEN(B9610:V9610))=0,"",IF(OR(OR(ISBLANK(F9610),SUM(LEN(C9610),LEN(D9610))=0),AND(NOT(E9610="Unknown"),ISBLANK(J9610)),AND(NOT(O9610="Unknown"),ISBLANK(R9610))),"Missing Information", INDEX(Table15[Entire Service Line Classification], MATCH(SUMIFS(Table15[Unique ID],Table15[System-Owned Portion],E9610,Table15[If Material Anything Other than "Lead" in Column E,Was Material Ever Previously Lead?],G9610,Table15[Customer-Owned Portion],O9610),Table15[Unique ID],0),0)))</f>
        <v/>
      </c>
      <c r="X9610"/>
    </row>
    <row r="9611" spans="2:24" x14ac:dyDescent="0.25">
      <c r="B9611" s="146"/>
      <c r="C9611" s="31"/>
      <c r="D9611" s="31"/>
      <c r="E9611" s="44"/>
      <c r="F9611" s="43"/>
      <c r="G9611" s="84"/>
      <c r="H9611" s="31"/>
      <c r="I9611" s="31"/>
      <c r="J9611" s="84"/>
      <c r="K9611" s="31"/>
      <c r="L9611" s="31"/>
      <c r="M9611" s="169"/>
      <c r="N9611" s="148"/>
      <c r="O9611" s="106"/>
      <c r="P9611" s="43"/>
      <c r="Q9611" s="31"/>
      <c r="R9611" s="84"/>
      <c r="S9611" s="31"/>
      <c r="T9611" s="31"/>
      <c r="U9611" s="169"/>
      <c r="V9611" s="150"/>
      <c r="W9611" s="141" t="str" cm="1">
        <f t="array" ref="W9611">IF(SUM(LEN(B9611:V9611))=0,"",IF(OR(OR(ISBLANK(F9611),SUM(LEN(C9611),LEN(D9611))=0),AND(NOT(E9611="Unknown"),ISBLANK(J9611)),AND(NOT(O9611="Unknown"),ISBLANK(R9611))),"Missing Information", INDEX(Table15[Entire Service Line Classification], MATCH(SUMIFS(Table15[Unique ID],Table15[System-Owned Portion],E9611,Table15[If Material Anything Other than "Lead" in Column E,Was Material Ever Previously Lead?],G9611,Table15[Customer-Owned Portion],O9611),Table15[Unique ID],0),0)))</f>
        <v/>
      </c>
      <c r="X9611"/>
    </row>
    <row r="9612" spans="2:24" x14ac:dyDescent="0.25">
      <c r="B9612" s="146"/>
      <c r="C9612" s="31"/>
      <c r="D9612" s="31"/>
      <c r="E9612" s="44"/>
      <c r="F9612" s="43"/>
      <c r="G9612" s="84"/>
      <c r="H9612" s="31"/>
      <c r="I9612" s="31"/>
      <c r="J9612" s="84"/>
      <c r="K9612" s="31"/>
      <c r="L9612" s="31"/>
      <c r="M9612" s="169"/>
      <c r="N9612" s="148"/>
      <c r="O9612" s="106"/>
      <c r="P9612" s="43"/>
      <c r="Q9612" s="31"/>
      <c r="R9612" s="84"/>
      <c r="S9612" s="31"/>
      <c r="T9612" s="31"/>
      <c r="U9612" s="169"/>
      <c r="V9612" s="150"/>
      <c r="W9612" s="141" t="str" cm="1">
        <f t="array" ref="W9612">IF(SUM(LEN(B9612:V9612))=0,"",IF(OR(OR(ISBLANK(F9612),SUM(LEN(C9612),LEN(D9612))=0),AND(NOT(E9612="Unknown"),ISBLANK(J9612)),AND(NOT(O9612="Unknown"),ISBLANK(R9612))),"Missing Information", INDEX(Table15[Entire Service Line Classification], MATCH(SUMIFS(Table15[Unique ID],Table15[System-Owned Portion],E9612,Table15[If Material Anything Other than "Lead" in Column E,Was Material Ever Previously Lead?],G9612,Table15[Customer-Owned Portion],O9612),Table15[Unique ID],0),0)))</f>
        <v/>
      </c>
      <c r="X9612"/>
    </row>
    <row r="9613" spans="2:24" x14ac:dyDescent="0.25">
      <c r="B9613" s="146"/>
      <c r="C9613" s="31"/>
      <c r="D9613" s="31"/>
      <c r="E9613" s="44"/>
      <c r="F9613" s="43"/>
      <c r="G9613" s="84"/>
      <c r="H9613" s="31"/>
      <c r="I9613" s="31"/>
      <c r="J9613" s="84"/>
      <c r="K9613" s="31"/>
      <c r="L9613" s="31"/>
      <c r="M9613" s="169"/>
      <c r="N9613" s="148"/>
      <c r="O9613" s="106"/>
      <c r="P9613" s="43"/>
      <c r="Q9613" s="31"/>
      <c r="R9613" s="84"/>
      <c r="S9613" s="31"/>
      <c r="T9613" s="31"/>
      <c r="U9613" s="169"/>
      <c r="V9613" s="150"/>
      <c r="W9613" s="141" t="str" cm="1">
        <f t="array" ref="W9613">IF(SUM(LEN(B9613:V9613))=0,"",IF(OR(OR(ISBLANK(F9613),SUM(LEN(C9613),LEN(D9613))=0),AND(NOT(E9613="Unknown"),ISBLANK(J9613)),AND(NOT(O9613="Unknown"),ISBLANK(R9613))),"Missing Information", INDEX(Table15[Entire Service Line Classification], MATCH(SUMIFS(Table15[Unique ID],Table15[System-Owned Portion],E9613,Table15[If Material Anything Other than "Lead" in Column E,Was Material Ever Previously Lead?],G9613,Table15[Customer-Owned Portion],O9613),Table15[Unique ID],0),0)))</f>
        <v/>
      </c>
      <c r="X9613"/>
    </row>
    <row r="9614" spans="2:24" x14ac:dyDescent="0.25">
      <c r="B9614" s="146"/>
      <c r="C9614" s="31"/>
      <c r="D9614" s="31"/>
      <c r="E9614" s="44"/>
      <c r="F9614" s="43"/>
      <c r="G9614" s="84"/>
      <c r="H9614" s="31"/>
      <c r="I9614" s="31"/>
      <c r="J9614" s="84"/>
      <c r="K9614" s="31"/>
      <c r="L9614" s="31"/>
      <c r="M9614" s="169"/>
      <c r="N9614" s="148"/>
      <c r="O9614" s="106"/>
      <c r="P9614" s="43"/>
      <c r="Q9614" s="31"/>
      <c r="R9614" s="84"/>
      <c r="S9614" s="31"/>
      <c r="T9614" s="31"/>
      <c r="U9614" s="169"/>
      <c r="V9614" s="150"/>
      <c r="W9614" s="141" t="str" cm="1">
        <f t="array" ref="W9614">IF(SUM(LEN(B9614:V9614))=0,"",IF(OR(OR(ISBLANK(F9614),SUM(LEN(C9614),LEN(D9614))=0),AND(NOT(E9614="Unknown"),ISBLANK(J9614)),AND(NOT(O9614="Unknown"),ISBLANK(R9614))),"Missing Information", INDEX(Table15[Entire Service Line Classification], MATCH(SUMIFS(Table15[Unique ID],Table15[System-Owned Portion],E9614,Table15[If Material Anything Other than "Lead" in Column E,Was Material Ever Previously Lead?],G9614,Table15[Customer-Owned Portion],O9614),Table15[Unique ID],0),0)))</f>
        <v/>
      </c>
      <c r="X9614"/>
    </row>
    <row r="9615" spans="2:24" x14ac:dyDescent="0.25">
      <c r="B9615" s="146"/>
      <c r="C9615" s="31"/>
      <c r="D9615" s="31"/>
      <c r="E9615" s="44"/>
      <c r="F9615" s="43"/>
      <c r="G9615" s="84"/>
      <c r="H9615" s="31"/>
      <c r="I9615" s="31"/>
      <c r="J9615" s="84"/>
      <c r="K9615" s="31"/>
      <c r="L9615" s="31"/>
      <c r="M9615" s="169"/>
      <c r="N9615" s="148"/>
      <c r="O9615" s="106"/>
      <c r="P9615" s="43"/>
      <c r="Q9615" s="31"/>
      <c r="R9615" s="84"/>
      <c r="S9615" s="31"/>
      <c r="T9615" s="31"/>
      <c r="U9615" s="169"/>
      <c r="V9615" s="150"/>
      <c r="W9615" s="141" t="str" cm="1">
        <f t="array" ref="W9615">IF(SUM(LEN(B9615:V9615))=0,"",IF(OR(OR(ISBLANK(F9615),SUM(LEN(C9615),LEN(D9615))=0),AND(NOT(E9615="Unknown"),ISBLANK(J9615)),AND(NOT(O9615="Unknown"),ISBLANK(R9615))),"Missing Information", INDEX(Table15[Entire Service Line Classification], MATCH(SUMIFS(Table15[Unique ID],Table15[System-Owned Portion],E9615,Table15[If Material Anything Other than "Lead" in Column E,Was Material Ever Previously Lead?],G9615,Table15[Customer-Owned Portion],O9615),Table15[Unique ID],0),0)))</f>
        <v/>
      </c>
      <c r="X9615"/>
    </row>
    <row r="9616" spans="2:24" x14ac:dyDescent="0.25">
      <c r="B9616" s="146"/>
      <c r="C9616" s="31"/>
      <c r="D9616" s="31"/>
      <c r="E9616" s="44"/>
      <c r="F9616" s="43"/>
      <c r="G9616" s="84"/>
      <c r="H9616" s="31"/>
      <c r="I9616" s="31"/>
      <c r="J9616" s="84"/>
      <c r="K9616" s="31"/>
      <c r="L9616" s="31"/>
      <c r="M9616" s="169"/>
      <c r="N9616" s="148"/>
      <c r="O9616" s="106"/>
      <c r="P9616" s="43"/>
      <c r="Q9616" s="31"/>
      <c r="R9616" s="84"/>
      <c r="S9616" s="31"/>
      <c r="T9616" s="31"/>
      <c r="U9616" s="169"/>
      <c r="V9616" s="150"/>
      <c r="W9616" s="141" t="str" cm="1">
        <f t="array" ref="W9616">IF(SUM(LEN(B9616:V9616))=0,"",IF(OR(OR(ISBLANK(F9616),SUM(LEN(C9616),LEN(D9616))=0),AND(NOT(E9616="Unknown"),ISBLANK(J9616)),AND(NOT(O9616="Unknown"),ISBLANK(R9616))),"Missing Information", INDEX(Table15[Entire Service Line Classification], MATCH(SUMIFS(Table15[Unique ID],Table15[System-Owned Portion],E9616,Table15[If Material Anything Other than "Lead" in Column E,Was Material Ever Previously Lead?],G9616,Table15[Customer-Owned Portion],O9616),Table15[Unique ID],0),0)))</f>
        <v/>
      </c>
      <c r="X9616"/>
    </row>
    <row r="9617" spans="2:24" x14ac:dyDescent="0.25">
      <c r="B9617" s="146"/>
      <c r="C9617" s="31"/>
      <c r="D9617" s="31"/>
      <c r="E9617" s="44"/>
      <c r="F9617" s="43"/>
      <c r="G9617" s="84"/>
      <c r="H9617" s="31"/>
      <c r="I9617" s="31"/>
      <c r="J9617" s="84"/>
      <c r="K9617" s="31"/>
      <c r="L9617" s="31"/>
      <c r="M9617" s="169"/>
      <c r="N9617" s="148"/>
      <c r="O9617" s="106"/>
      <c r="P9617" s="43"/>
      <c r="Q9617" s="31"/>
      <c r="R9617" s="84"/>
      <c r="S9617" s="31"/>
      <c r="T9617" s="31"/>
      <c r="U9617" s="169"/>
      <c r="V9617" s="150"/>
      <c r="W9617" s="141" t="str" cm="1">
        <f t="array" ref="W9617">IF(SUM(LEN(B9617:V9617))=0,"",IF(OR(OR(ISBLANK(F9617),SUM(LEN(C9617),LEN(D9617))=0),AND(NOT(E9617="Unknown"),ISBLANK(J9617)),AND(NOT(O9617="Unknown"),ISBLANK(R9617))),"Missing Information", INDEX(Table15[Entire Service Line Classification], MATCH(SUMIFS(Table15[Unique ID],Table15[System-Owned Portion],E9617,Table15[If Material Anything Other than "Lead" in Column E,Was Material Ever Previously Lead?],G9617,Table15[Customer-Owned Portion],O9617),Table15[Unique ID],0),0)))</f>
        <v/>
      </c>
      <c r="X9617"/>
    </row>
    <row r="9618" spans="2:24" x14ac:dyDescent="0.25">
      <c r="B9618" s="146"/>
      <c r="C9618" s="31"/>
      <c r="D9618" s="31"/>
      <c r="E9618" s="44"/>
      <c r="F9618" s="43"/>
      <c r="G9618" s="84"/>
      <c r="H9618" s="31"/>
      <c r="I9618" s="31"/>
      <c r="J9618" s="84"/>
      <c r="K9618" s="31"/>
      <c r="L9618" s="31"/>
      <c r="M9618" s="169"/>
      <c r="N9618" s="148"/>
      <c r="O9618" s="106"/>
      <c r="P9618" s="43"/>
      <c r="Q9618" s="31"/>
      <c r="R9618" s="84"/>
      <c r="S9618" s="31"/>
      <c r="T9618" s="31"/>
      <c r="U9618" s="169"/>
      <c r="V9618" s="150"/>
      <c r="W9618" s="141" t="str" cm="1">
        <f t="array" ref="W9618">IF(SUM(LEN(B9618:V9618))=0,"",IF(OR(OR(ISBLANK(F9618),SUM(LEN(C9618),LEN(D9618))=0),AND(NOT(E9618="Unknown"),ISBLANK(J9618)),AND(NOT(O9618="Unknown"),ISBLANK(R9618))),"Missing Information", INDEX(Table15[Entire Service Line Classification], MATCH(SUMIFS(Table15[Unique ID],Table15[System-Owned Portion],E9618,Table15[If Material Anything Other than "Lead" in Column E,Was Material Ever Previously Lead?],G9618,Table15[Customer-Owned Portion],O9618),Table15[Unique ID],0),0)))</f>
        <v/>
      </c>
      <c r="X9618"/>
    </row>
    <row r="9619" spans="2:24" x14ac:dyDescent="0.25">
      <c r="B9619" s="146"/>
      <c r="C9619" s="31"/>
      <c r="D9619" s="31"/>
      <c r="E9619" s="44"/>
      <c r="F9619" s="43"/>
      <c r="G9619" s="84"/>
      <c r="H9619" s="31"/>
      <c r="I9619" s="31"/>
      <c r="J9619" s="84"/>
      <c r="K9619" s="31"/>
      <c r="L9619" s="31"/>
      <c r="M9619" s="169"/>
      <c r="N9619" s="148"/>
      <c r="O9619" s="106"/>
      <c r="P9619" s="43"/>
      <c r="Q9619" s="31"/>
      <c r="R9619" s="84"/>
      <c r="S9619" s="31"/>
      <c r="T9619" s="31"/>
      <c r="U9619" s="169"/>
      <c r="V9619" s="150"/>
      <c r="W9619" s="141" t="str" cm="1">
        <f t="array" ref="W9619">IF(SUM(LEN(B9619:V9619))=0,"",IF(OR(OR(ISBLANK(F9619),SUM(LEN(C9619),LEN(D9619))=0),AND(NOT(E9619="Unknown"),ISBLANK(J9619)),AND(NOT(O9619="Unknown"),ISBLANK(R9619))),"Missing Information", INDEX(Table15[Entire Service Line Classification], MATCH(SUMIFS(Table15[Unique ID],Table15[System-Owned Portion],E9619,Table15[If Material Anything Other than "Lead" in Column E,Was Material Ever Previously Lead?],G9619,Table15[Customer-Owned Portion],O9619),Table15[Unique ID],0),0)))</f>
        <v/>
      </c>
      <c r="X9619"/>
    </row>
    <row r="9620" spans="2:24" x14ac:dyDescent="0.25">
      <c r="B9620" s="146"/>
      <c r="C9620" s="31"/>
      <c r="D9620" s="31"/>
      <c r="E9620" s="44"/>
      <c r="F9620" s="43"/>
      <c r="G9620" s="84"/>
      <c r="H9620" s="31"/>
      <c r="I9620" s="31"/>
      <c r="J9620" s="84"/>
      <c r="K9620" s="31"/>
      <c r="L9620" s="31"/>
      <c r="M9620" s="169"/>
      <c r="N9620" s="148"/>
      <c r="O9620" s="106"/>
      <c r="P9620" s="43"/>
      <c r="Q9620" s="31"/>
      <c r="R9620" s="84"/>
      <c r="S9620" s="31"/>
      <c r="T9620" s="31"/>
      <c r="U9620" s="169"/>
      <c r="V9620" s="150"/>
      <c r="W9620" s="141" t="str" cm="1">
        <f t="array" ref="W9620">IF(SUM(LEN(B9620:V9620))=0,"",IF(OR(OR(ISBLANK(F9620),SUM(LEN(C9620),LEN(D9620))=0),AND(NOT(E9620="Unknown"),ISBLANK(J9620)),AND(NOT(O9620="Unknown"),ISBLANK(R9620))),"Missing Information", INDEX(Table15[Entire Service Line Classification], MATCH(SUMIFS(Table15[Unique ID],Table15[System-Owned Portion],E9620,Table15[If Material Anything Other than "Lead" in Column E,Was Material Ever Previously Lead?],G9620,Table15[Customer-Owned Portion],O9620),Table15[Unique ID],0),0)))</f>
        <v/>
      </c>
      <c r="X9620"/>
    </row>
    <row r="9621" spans="2:24" x14ac:dyDescent="0.25">
      <c r="B9621" s="146"/>
      <c r="C9621" s="31"/>
      <c r="D9621" s="31"/>
      <c r="E9621" s="44"/>
      <c r="F9621" s="43"/>
      <c r="G9621" s="84"/>
      <c r="H9621" s="31"/>
      <c r="I9621" s="31"/>
      <c r="J9621" s="84"/>
      <c r="K9621" s="31"/>
      <c r="L9621" s="31"/>
      <c r="M9621" s="169"/>
      <c r="N9621" s="148"/>
      <c r="O9621" s="106"/>
      <c r="P9621" s="43"/>
      <c r="Q9621" s="31"/>
      <c r="R9621" s="84"/>
      <c r="S9621" s="31"/>
      <c r="T9621" s="31"/>
      <c r="U9621" s="169"/>
      <c r="V9621" s="150"/>
      <c r="W9621" s="141" t="str" cm="1">
        <f t="array" ref="W9621">IF(SUM(LEN(B9621:V9621))=0,"",IF(OR(OR(ISBLANK(F9621),SUM(LEN(C9621),LEN(D9621))=0),AND(NOT(E9621="Unknown"),ISBLANK(J9621)),AND(NOT(O9621="Unknown"),ISBLANK(R9621))),"Missing Information", INDEX(Table15[Entire Service Line Classification], MATCH(SUMIFS(Table15[Unique ID],Table15[System-Owned Portion],E9621,Table15[If Material Anything Other than "Lead" in Column E,Was Material Ever Previously Lead?],G9621,Table15[Customer-Owned Portion],O9621),Table15[Unique ID],0),0)))</f>
        <v/>
      </c>
      <c r="X9621"/>
    </row>
    <row r="9622" spans="2:24" x14ac:dyDescent="0.25">
      <c r="B9622" s="146"/>
      <c r="C9622" s="31"/>
      <c r="D9622" s="31"/>
      <c r="E9622" s="44"/>
      <c r="F9622" s="43"/>
      <c r="G9622" s="84"/>
      <c r="H9622" s="31"/>
      <c r="I9622" s="31"/>
      <c r="J9622" s="84"/>
      <c r="K9622" s="31"/>
      <c r="L9622" s="31"/>
      <c r="M9622" s="169"/>
      <c r="N9622" s="148"/>
      <c r="O9622" s="106"/>
      <c r="P9622" s="43"/>
      <c r="Q9622" s="31"/>
      <c r="R9622" s="84"/>
      <c r="S9622" s="31"/>
      <c r="T9622" s="31"/>
      <c r="U9622" s="169"/>
      <c r="V9622" s="150"/>
      <c r="W9622" s="141" t="str" cm="1">
        <f t="array" ref="W9622">IF(SUM(LEN(B9622:V9622))=0,"",IF(OR(OR(ISBLANK(F9622),SUM(LEN(C9622),LEN(D9622))=0),AND(NOT(E9622="Unknown"),ISBLANK(J9622)),AND(NOT(O9622="Unknown"),ISBLANK(R9622))),"Missing Information", INDEX(Table15[Entire Service Line Classification], MATCH(SUMIFS(Table15[Unique ID],Table15[System-Owned Portion],E9622,Table15[If Material Anything Other than "Lead" in Column E,Was Material Ever Previously Lead?],G9622,Table15[Customer-Owned Portion],O9622),Table15[Unique ID],0),0)))</f>
        <v/>
      </c>
      <c r="X9622"/>
    </row>
    <row r="9623" spans="2:24" x14ac:dyDescent="0.25">
      <c r="B9623" s="146"/>
      <c r="C9623" s="31"/>
      <c r="D9623" s="31"/>
      <c r="E9623" s="44"/>
      <c r="F9623" s="43"/>
      <c r="G9623" s="84"/>
      <c r="H9623" s="31"/>
      <c r="I9623" s="31"/>
      <c r="J9623" s="84"/>
      <c r="K9623" s="31"/>
      <c r="L9623" s="31"/>
      <c r="M9623" s="169"/>
      <c r="N9623" s="148"/>
      <c r="O9623" s="106"/>
      <c r="P9623" s="43"/>
      <c r="Q9623" s="31"/>
      <c r="R9623" s="84"/>
      <c r="S9623" s="31"/>
      <c r="T9623" s="31"/>
      <c r="U9623" s="169"/>
      <c r="V9623" s="150"/>
      <c r="W9623" s="141" t="str" cm="1">
        <f t="array" ref="W9623">IF(SUM(LEN(B9623:V9623))=0,"",IF(OR(OR(ISBLANK(F9623),SUM(LEN(C9623),LEN(D9623))=0),AND(NOT(E9623="Unknown"),ISBLANK(J9623)),AND(NOT(O9623="Unknown"),ISBLANK(R9623))),"Missing Information", INDEX(Table15[Entire Service Line Classification], MATCH(SUMIFS(Table15[Unique ID],Table15[System-Owned Portion],E9623,Table15[If Material Anything Other than "Lead" in Column E,Was Material Ever Previously Lead?],G9623,Table15[Customer-Owned Portion],O9623),Table15[Unique ID],0),0)))</f>
        <v/>
      </c>
      <c r="X9623"/>
    </row>
    <row r="9624" spans="2:24" x14ac:dyDescent="0.25">
      <c r="B9624" s="146"/>
      <c r="C9624" s="31"/>
      <c r="D9624" s="31"/>
      <c r="E9624" s="44"/>
      <c r="F9624" s="43"/>
      <c r="G9624" s="84"/>
      <c r="H9624" s="31"/>
      <c r="I9624" s="31"/>
      <c r="J9624" s="84"/>
      <c r="K9624" s="31"/>
      <c r="L9624" s="31"/>
      <c r="M9624" s="169"/>
      <c r="N9624" s="148"/>
      <c r="O9624" s="106"/>
      <c r="P9624" s="43"/>
      <c r="Q9624" s="31"/>
      <c r="R9624" s="84"/>
      <c r="S9624" s="31"/>
      <c r="T9624" s="31"/>
      <c r="U9624" s="169"/>
      <c r="V9624" s="150"/>
      <c r="W9624" s="141" t="str" cm="1">
        <f t="array" ref="W9624">IF(SUM(LEN(B9624:V9624))=0,"",IF(OR(OR(ISBLANK(F9624),SUM(LEN(C9624),LEN(D9624))=0),AND(NOT(E9624="Unknown"),ISBLANK(J9624)),AND(NOT(O9624="Unknown"),ISBLANK(R9624))),"Missing Information", INDEX(Table15[Entire Service Line Classification], MATCH(SUMIFS(Table15[Unique ID],Table15[System-Owned Portion],E9624,Table15[If Material Anything Other than "Lead" in Column E,Was Material Ever Previously Lead?],G9624,Table15[Customer-Owned Portion],O9624),Table15[Unique ID],0),0)))</f>
        <v/>
      </c>
      <c r="X9624"/>
    </row>
    <row r="9625" spans="2:24" x14ac:dyDescent="0.25">
      <c r="B9625" s="146"/>
      <c r="C9625" s="31"/>
      <c r="D9625" s="31"/>
      <c r="E9625" s="44"/>
      <c r="F9625" s="43"/>
      <c r="G9625" s="84"/>
      <c r="H9625" s="31"/>
      <c r="I9625" s="31"/>
      <c r="J9625" s="84"/>
      <c r="K9625" s="31"/>
      <c r="L9625" s="31"/>
      <c r="M9625" s="169"/>
      <c r="N9625" s="148"/>
      <c r="O9625" s="106"/>
      <c r="P9625" s="43"/>
      <c r="Q9625" s="31"/>
      <c r="R9625" s="84"/>
      <c r="S9625" s="31"/>
      <c r="T9625" s="31"/>
      <c r="U9625" s="169"/>
      <c r="V9625" s="150"/>
      <c r="W9625" s="141" t="str" cm="1">
        <f t="array" ref="W9625">IF(SUM(LEN(B9625:V9625))=0,"",IF(OR(OR(ISBLANK(F9625),SUM(LEN(C9625),LEN(D9625))=0),AND(NOT(E9625="Unknown"),ISBLANK(J9625)),AND(NOT(O9625="Unknown"),ISBLANK(R9625))),"Missing Information", INDEX(Table15[Entire Service Line Classification], MATCH(SUMIFS(Table15[Unique ID],Table15[System-Owned Portion],E9625,Table15[If Material Anything Other than "Lead" in Column E,Was Material Ever Previously Lead?],G9625,Table15[Customer-Owned Portion],O9625),Table15[Unique ID],0),0)))</f>
        <v/>
      </c>
      <c r="X9625"/>
    </row>
    <row r="9626" spans="2:24" x14ac:dyDescent="0.25">
      <c r="B9626" s="146"/>
      <c r="C9626" s="31"/>
      <c r="D9626" s="31"/>
      <c r="E9626" s="44"/>
      <c r="F9626" s="43"/>
      <c r="G9626" s="84"/>
      <c r="H9626" s="31"/>
      <c r="I9626" s="31"/>
      <c r="J9626" s="84"/>
      <c r="K9626" s="31"/>
      <c r="L9626" s="31"/>
      <c r="M9626" s="169"/>
      <c r="N9626" s="148"/>
      <c r="O9626" s="106"/>
      <c r="P9626" s="43"/>
      <c r="Q9626" s="31"/>
      <c r="R9626" s="84"/>
      <c r="S9626" s="31"/>
      <c r="T9626" s="31"/>
      <c r="U9626" s="169"/>
      <c r="V9626" s="150"/>
      <c r="W9626" s="141" t="str" cm="1">
        <f t="array" ref="W9626">IF(SUM(LEN(B9626:V9626))=0,"",IF(OR(OR(ISBLANK(F9626),SUM(LEN(C9626),LEN(D9626))=0),AND(NOT(E9626="Unknown"),ISBLANK(J9626)),AND(NOT(O9626="Unknown"),ISBLANK(R9626))),"Missing Information", INDEX(Table15[Entire Service Line Classification], MATCH(SUMIFS(Table15[Unique ID],Table15[System-Owned Portion],E9626,Table15[If Material Anything Other than "Lead" in Column E,Was Material Ever Previously Lead?],G9626,Table15[Customer-Owned Portion],O9626),Table15[Unique ID],0),0)))</f>
        <v/>
      </c>
      <c r="X9626"/>
    </row>
    <row r="9627" spans="2:24" x14ac:dyDescent="0.25">
      <c r="B9627" s="146"/>
      <c r="C9627" s="31"/>
      <c r="D9627" s="31"/>
      <c r="E9627" s="44"/>
      <c r="F9627" s="43"/>
      <c r="G9627" s="84"/>
      <c r="H9627" s="31"/>
      <c r="I9627" s="31"/>
      <c r="J9627" s="84"/>
      <c r="K9627" s="31"/>
      <c r="L9627" s="31"/>
      <c r="M9627" s="169"/>
      <c r="N9627" s="148"/>
      <c r="O9627" s="106"/>
      <c r="P9627" s="43"/>
      <c r="Q9627" s="31"/>
      <c r="R9627" s="84"/>
      <c r="S9627" s="31"/>
      <c r="T9627" s="31"/>
      <c r="U9627" s="169"/>
      <c r="V9627" s="150"/>
      <c r="W9627" s="141" t="str" cm="1">
        <f t="array" ref="W9627">IF(SUM(LEN(B9627:V9627))=0,"",IF(OR(OR(ISBLANK(F9627),SUM(LEN(C9627),LEN(D9627))=0),AND(NOT(E9627="Unknown"),ISBLANK(J9627)),AND(NOT(O9627="Unknown"),ISBLANK(R9627))),"Missing Information", INDEX(Table15[Entire Service Line Classification], MATCH(SUMIFS(Table15[Unique ID],Table15[System-Owned Portion],E9627,Table15[If Material Anything Other than "Lead" in Column E,Was Material Ever Previously Lead?],G9627,Table15[Customer-Owned Portion],O9627),Table15[Unique ID],0),0)))</f>
        <v/>
      </c>
      <c r="X9627"/>
    </row>
    <row r="9628" spans="2:24" x14ac:dyDescent="0.25">
      <c r="B9628" s="146"/>
      <c r="C9628" s="31"/>
      <c r="D9628" s="31"/>
      <c r="E9628" s="44"/>
      <c r="F9628" s="43"/>
      <c r="G9628" s="84"/>
      <c r="H9628" s="31"/>
      <c r="I9628" s="31"/>
      <c r="J9628" s="84"/>
      <c r="K9628" s="31"/>
      <c r="L9628" s="31"/>
      <c r="M9628" s="169"/>
      <c r="N9628" s="148"/>
      <c r="O9628" s="106"/>
      <c r="P9628" s="43"/>
      <c r="Q9628" s="31"/>
      <c r="R9628" s="84"/>
      <c r="S9628" s="31"/>
      <c r="T9628" s="31"/>
      <c r="U9628" s="169"/>
      <c r="V9628" s="150"/>
      <c r="W9628" s="141" t="str" cm="1">
        <f t="array" ref="W9628">IF(SUM(LEN(B9628:V9628))=0,"",IF(OR(OR(ISBLANK(F9628),SUM(LEN(C9628),LEN(D9628))=0),AND(NOT(E9628="Unknown"),ISBLANK(J9628)),AND(NOT(O9628="Unknown"),ISBLANK(R9628))),"Missing Information", INDEX(Table15[Entire Service Line Classification], MATCH(SUMIFS(Table15[Unique ID],Table15[System-Owned Portion],E9628,Table15[If Material Anything Other than "Lead" in Column E,Was Material Ever Previously Lead?],G9628,Table15[Customer-Owned Portion],O9628),Table15[Unique ID],0),0)))</f>
        <v/>
      </c>
      <c r="X9628"/>
    </row>
    <row r="9629" spans="2:24" x14ac:dyDescent="0.25">
      <c r="B9629" s="146"/>
      <c r="C9629" s="31"/>
      <c r="D9629" s="31"/>
      <c r="E9629" s="44"/>
      <c r="F9629" s="43"/>
      <c r="G9629" s="84"/>
      <c r="H9629" s="31"/>
      <c r="I9629" s="31"/>
      <c r="J9629" s="84"/>
      <c r="K9629" s="31"/>
      <c r="L9629" s="31"/>
      <c r="M9629" s="169"/>
      <c r="N9629" s="148"/>
      <c r="O9629" s="106"/>
      <c r="P9629" s="43"/>
      <c r="Q9629" s="31"/>
      <c r="R9629" s="84"/>
      <c r="S9629" s="31"/>
      <c r="T9629" s="31"/>
      <c r="U9629" s="169"/>
      <c r="V9629" s="150"/>
      <c r="W9629" s="141" t="str" cm="1">
        <f t="array" ref="W9629">IF(SUM(LEN(B9629:V9629))=0,"",IF(OR(OR(ISBLANK(F9629),SUM(LEN(C9629),LEN(D9629))=0),AND(NOT(E9629="Unknown"),ISBLANK(J9629)),AND(NOT(O9629="Unknown"),ISBLANK(R9629))),"Missing Information", INDEX(Table15[Entire Service Line Classification], MATCH(SUMIFS(Table15[Unique ID],Table15[System-Owned Portion],E9629,Table15[If Material Anything Other than "Lead" in Column E,Was Material Ever Previously Lead?],G9629,Table15[Customer-Owned Portion],O9629),Table15[Unique ID],0),0)))</f>
        <v/>
      </c>
      <c r="X9629"/>
    </row>
    <row r="9630" spans="2:24" x14ac:dyDescent="0.25">
      <c r="B9630" s="146"/>
      <c r="C9630" s="31"/>
      <c r="D9630" s="31"/>
      <c r="E9630" s="44"/>
      <c r="F9630" s="43"/>
      <c r="G9630" s="84"/>
      <c r="H9630" s="31"/>
      <c r="I9630" s="31"/>
      <c r="J9630" s="84"/>
      <c r="K9630" s="31"/>
      <c r="L9630" s="31"/>
      <c r="M9630" s="169"/>
      <c r="N9630" s="148"/>
      <c r="O9630" s="106"/>
      <c r="P9630" s="43"/>
      <c r="Q9630" s="31"/>
      <c r="R9630" s="84"/>
      <c r="S9630" s="31"/>
      <c r="T9630" s="31"/>
      <c r="U9630" s="169"/>
      <c r="V9630" s="150"/>
      <c r="W9630" s="141" t="str" cm="1">
        <f t="array" ref="W9630">IF(SUM(LEN(B9630:V9630))=0,"",IF(OR(OR(ISBLANK(F9630),SUM(LEN(C9630),LEN(D9630))=0),AND(NOT(E9630="Unknown"),ISBLANK(J9630)),AND(NOT(O9630="Unknown"),ISBLANK(R9630))),"Missing Information", INDEX(Table15[Entire Service Line Classification], MATCH(SUMIFS(Table15[Unique ID],Table15[System-Owned Portion],E9630,Table15[If Material Anything Other than "Lead" in Column E,Was Material Ever Previously Lead?],G9630,Table15[Customer-Owned Portion],O9630),Table15[Unique ID],0),0)))</f>
        <v/>
      </c>
      <c r="X9630"/>
    </row>
    <row r="9631" spans="2:24" x14ac:dyDescent="0.25">
      <c r="B9631" s="146"/>
      <c r="C9631" s="31"/>
      <c r="D9631" s="31"/>
      <c r="E9631" s="44"/>
      <c r="F9631" s="43"/>
      <c r="G9631" s="84"/>
      <c r="H9631" s="31"/>
      <c r="I9631" s="31"/>
      <c r="J9631" s="84"/>
      <c r="K9631" s="31"/>
      <c r="L9631" s="31"/>
      <c r="M9631" s="169"/>
      <c r="N9631" s="148"/>
      <c r="O9631" s="106"/>
      <c r="P9631" s="43"/>
      <c r="Q9631" s="31"/>
      <c r="R9631" s="84"/>
      <c r="S9631" s="31"/>
      <c r="T9631" s="31"/>
      <c r="U9631" s="169"/>
      <c r="V9631" s="150"/>
      <c r="W9631" s="141" t="str" cm="1">
        <f t="array" ref="W9631">IF(SUM(LEN(B9631:V9631))=0,"",IF(OR(OR(ISBLANK(F9631),SUM(LEN(C9631),LEN(D9631))=0),AND(NOT(E9631="Unknown"),ISBLANK(J9631)),AND(NOT(O9631="Unknown"),ISBLANK(R9631))),"Missing Information", INDEX(Table15[Entire Service Line Classification], MATCH(SUMIFS(Table15[Unique ID],Table15[System-Owned Portion],E9631,Table15[If Material Anything Other than "Lead" in Column E,Was Material Ever Previously Lead?],G9631,Table15[Customer-Owned Portion],O9631),Table15[Unique ID],0),0)))</f>
        <v/>
      </c>
      <c r="X9631"/>
    </row>
    <row r="9632" spans="2:24" x14ac:dyDescent="0.25">
      <c r="B9632" s="146"/>
      <c r="C9632" s="31"/>
      <c r="D9632" s="31"/>
      <c r="E9632" s="44"/>
      <c r="F9632" s="43"/>
      <c r="G9632" s="84"/>
      <c r="H9632" s="31"/>
      <c r="I9632" s="31"/>
      <c r="J9632" s="84"/>
      <c r="K9632" s="31"/>
      <c r="L9632" s="31"/>
      <c r="M9632" s="169"/>
      <c r="N9632" s="148"/>
      <c r="O9632" s="106"/>
      <c r="P9632" s="43"/>
      <c r="Q9632" s="31"/>
      <c r="R9632" s="84"/>
      <c r="S9632" s="31"/>
      <c r="T9632" s="31"/>
      <c r="U9632" s="169"/>
      <c r="V9632" s="150"/>
      <c r="W9632" s="141" t="str" cm="1">
        <f t="array" ref="W9632">IF(SUM(LEN(B9632:V9632))=0,"",IF(OR(OR(ISBLANK(F9632),SUM(LEN(C9632),LEN(D9632))=0),AND(NOT(E9632="Unknown"),ISBLANK(J9632)),AND(NOT(O9632="Unknown"),ISBLANK(R9632))),"Missing Information", INDEX(Table15[Entire Service Line Classification], MATCH(SUMIFS(Table15[Unique ID],Table15[System-Owned Portion],E9632,Table15[If Material Anything Other than "Lead" in Column E,Was Material Ever Previously Lead?],G9632,Table15[Customer-Owned Portion],O9632),Table15[Unique ID],0),0)))</f>
        <v/>
      </c>
      <c r="X9632"/>
    </row>
    <row r="9633" spans="2:24" x14ac:dyDescent="0.25">
      <c r="B9633" s="146"/>
      <c r="C9633" s="31"/>
      <c r="D9633" s="31"/>
      <c r="E9633" s="44"/>
      <c r="F9633" s="43"/>
      <c r="G9633" s="84"/>
      <c r="H9633" s="31"/>
      <c r="I9633" s="31"/>
      <c r="J9633" s="84"/>
      <c r="K9633" s="31"/>
      <c r="L9633" s="31"/>
      <c r="M9633" s="169"/>
      <c r="N9633" s="148"/>
      <c r="O9633" s="106"/>
      <c r="P9633" s="43"/>
      <c r="Q9633" s="31"/>
      <c r="R9633" s="84"/>
      <c r="S9633" s="31"/>
      <c r="T9633" s="31"/>
      <c r="U9633" s="169"/>
      <c r="V9633" s="150"/>
      <c r="W9633" s="141" t="str" cm="1">
        <f t="array" ref="W9633">IF(SUM(LEN(B9633:V9633))=0,"",IF(OR(OR(ISBLANK(F9633),SUM(LEN(C9633),LEN(D9633))=0),AND(NOT(E9633="Unknown"),ISBLANK(J9633)),AND(NOT(O9633="Unknown"),ISBLANK(R9633))),"Missing Information", INDEX(Table15[Entire Service Line Classification], MATCH(SUMIFS(Table15[Unique ID],Table15[System-Owned Portion],E9633,Table15[If Material Anything Other than "Lead" in Column E,Was Material Ever Previously Lead?],G9633,Table15[Customer-Owned Portion],O9633),Table15[Unique ID],0),0)))</f>
        <v/>
      </c>
      <c r="X9633"/>
    </row>
    <row r="9634" spans="2:24" x14ac:dyDescent="0.25">
      <c r="B9634" s="146"/>
      <c r="C9634" s="31"/>
      <c r="D9634" s="31"/>
      <c r="E9634" s="44"/>
      <c r="F9634" s="43"/>
      <c r="G9634" s="84"/>
      <c r="H9634" s="31"/>
      <c r="I9634" s="31"/>
      <c r="J9634" s="84"/>
      <c r="K9634" s="31"/>
      <c r="L9634" s="31"/>
      <c r="M9634" s="169"/>
      <c r="N9634" s="148"/>
      <c r="O9634" s="106"/>
      <c r="P9634" s="43"/>
      <c r="Q9634" s="31"/>
      <c r="R9634" s="84"/>
      <c r="S9634" s="31"/>
      <c r="T9634" s="31"/>
      <c r="U9634" s="169"/>
      <c r="V9634" s="150"/>
      <c r="W9634" s="141" t="str" cm="1">
        <f t="array" ref="W9634">IF(SUM(LEN(B9634:V9634))=0,"",IF(OR(OR(ISBLANK(F9634),SUM(LEN(C9634),LEN(D9634))=0),AND(NOT(E9634="Unknown"),ISBLANK(J9634)),AND(NOT(O9634="Unknown"),ISBLANK(R9634))),"Missing Information", INDEX(Table15[Entire Service Line Classification], MATCH(SUMIFS(Table15[Unique ID],Table15[System-Owned Portion],E9634,Table15[If Material Anything Other than "Lead" in Column E,Was Material Ever Previously Lead?],G9634,Table15[Customer-Owned Portion],O9634),Table15[Unique ID],0),0)))</f>
        <v/>
      </c>
      <c r="X9634"/>
    </row>
    <row r="9635" spans="2:24" x14ac:dyDescent="0.25">
      <c r="B9635" s="146"/>
      <c r="C9635" s="31"/>
      <c r="D9635" s="31"/>
      <c r="E9635" s="44"/>
      <c r="F9635" s="43"/>
      <c r="G9635" s="84"/>
      <c r="H9635" s="31"/>
      <c r="I9635" s="31"/>
      <c r="J9635" s="84"/>
      <c r="K9635" s="31"/>
      <c r="L9635" s="31"/>
      <c r="M9635" s="169"/>
      <c r="N9635" s="148"/>
      <c r="O9635" s="106"/>
      <c r="P9635" s="43"/>
      <c r="Q9635" s="31"/>
      <c r="R9635" s="84"/>
      <c r="S9635" s="31"/>
      <c r="T9635" s="31"/>
      <c r="U9635" s="169"/>
      <c r="V9635" s="150"/>
      <c r="W9635" s="141" t="str" cm="1">
        <f t="array" ref="W9635">IF(SUM(LEN(B9635:V9635))=0,"",IF(OR(OR(ISBLANK(F9635),SUM(LEN(C9635),LEN(D9635))=0),AND(NOT(E9635="Unknown"),ISBLANK(J9635)),AND(NOT(O9635="Unknown"),ISBLANK(R9635))),"Missing Information", INDEX(Table15[Entire Service Line Classification], MATCH(SUMIFS(Table15[Unique ID],Table15[System-Owned Portion],E9635,Table15[If Material Anything Other than "Lead" in Column E,Was Material Ever Previously Lead?],G9635,Table15[Customer-Owned Portion],O9635),Table15[Unique ID],0),0)))</f>
        <v/>
      </c>
      <c r="X9635"/>
    </row>
    <row r="9636" spans="2:24" x14ac:dyDescent="0.25">
      <c r="B9636" s="146"/>
      <c r="C9636" s="31"/>
      <c r="D9636" s="31"/>
      <c r="E9636" s="44"/>
      <c r="F9636" s="43"/>
      <c r="G9636" s="84"/>
      <c r="H9636" s="31"/>
      <c r="I9636" s="31"/>
      <c r="J9636" s="84"/>
      <c r="K9636" s="31"/>
      <c r="L9636" s="31"/>
      <c r="M9636" s="169"/>
      <c r="N9636" s="148"/>
      <c r="O9636" s="106"/>
      <c r="P9636" s="43"/>
      <c r="Q9636" s="31"/>
      <c r="R9636" s="84"/>
      <c r="S9636" s="31"/>
      <c r="T9636" s="31"/>
      <c r="U9636" s="169"/>
      <c r="V9636" s="150"/>
      <c r="W9636" s="141" t="str" cm="1">
        <f t="array" ref="W9636">IF(SUM(LEN(B9636:V9636))=0,"",IF(OR(OR(ISBLANK(F9636),SUM(LEN(C9636),LEN(D9636))=0),AND(NOT(E9636="Unknown"),ISBLANK(J9636)),AND(NOT(O9636="Unknown"),ISBLANK(R9636))),"Missing Information", INDEX(Table15[Entire Service Line Classification], MATCH(SUMIFS(Table15[Unique ID],Table15[System-Owned Portion],E9636,Table15[If Material Anything Other than "Lead" in Column E,Was Material Ever Previously Lead?],G9636,Table15[Customer-Owned Portion],O9636),Table15[Unique ID],0),0)))</f>
        <v/>
      </c>
      <c r="X9636"/>
    </row>
    <row r="9637" spans="2:24" x14ac:dyDescent="0.25">
      <c r="B9637" s="146"/>
      <c r="C9637" s="31"/>
      <c r="D9637" s="31"/>
      <c r="E9637" s="44"/>
      <c r="F9637" s="43"/>
      <c r="G9637" s="84"/>
      <c r="H9637" s="31"/>
      <c r="I9637" s="31"/>
      <c r="J9637" s="84"/>
      <c r="K9637" s="31"/>
      <c r="L9637" s="31"/>
      <c r="M9637" s="169"/>
      <c r="N9637" s="148"/>
      <c r="O9637" s="106"/>
      <c r="P9637" s="43"/>
      <c r="Q9637" s="31"/>
      <c r="R9637" s="84"/>
      <c r="S9637" s="31"/>
      <c r="T9637" s="31"/>
      <c r="U9637" s="169"/>
      <c r="V9637" s="150"/>
      <c r="W9637" s="141" t="str" cm="1">
        <f t="array" ref="W9637">IF(SUM(LEN(B9637:V9637))=0,"",IF(OR(OR(ISBLANK(F9637),SUM(LEN(C9637),LEN(D9637))=0),AND(NOT(E9637="Unknown"),ISBLANK(J9637)),AND(NOT(O9637="Unknown"),ISBLANK(R9637))),"Missing Information", INDEX(Table15[Entire Service Line Classification], MATCH(SUMIFS(Table15[Unique ID],Table15[System-Owned Portion],E9637,Table15[If Material Anything Other than "Lead" in Column E,Was Material Ever Previously Lead?],G9637,Table15[Customer-Owned Portion],O9637),Table15[Unique ID],0),0)))</f>
        <v/>
      </c>
      <c r="X9637"/>
    </row>
    <row r="9638" spans="2:24" x14ac:dyDescent="0.25">
      <c r="B9638" s="146"/>
      <c r="C9638" s="31"/>
      <c r="D9638" s="31"/>
      <c r="E9638" s="44"/>
      <c r="F9638" s="43"/>
      <c r="G9638" s="84"/>
      <c r="H9638" s="31"/>
      <c r="I9638" s="31"/>
      <c r="J9638" s="84"/>
      <c r="K9638" s="31"/>
      <c r="L9638" s="31"/>
      <c r="M9638" s="169"/>
      <c r="N9638" s="148"/>
      <c r="O9638" s="106"/>
      <c r="P9638" s="43"/>
      <c r="Q9638" s="31"/>
      <c r="R9638" s="84"/>
      <c r="S9638" s="31"/>
      <c r="T9638" s="31"/>
      <c r="U9638" s="169"/>
      <c r="V9638" s="150"/>
      <c r="W9638" s="141" t="str" cm="1">
        <f t="array" ref="W9638">IF(SUM(LEN(B9638:V9638))=0,"",IF(OR(OR(ISBLANK(F9638),SUM(LEN(C9638),LEN(D9638))=0),AND(NOT(E9638="Unknown"),ISBLANK(J9638)),AND(NOT(O9638="Unknown"),ISBLANK(R9638))),"Missing Information", INDEX(Table15[Entire Service Line Classification], MATCH(SUMIFS(Table15[Unique ID],Table15[System-Owned Portion],E9638,Table15[If Material Anything Other than "Lead" in Column E,Was Material Ever Previously Lead?],G9638,Table15[Customer-Owned Portion],O9638),Table15[Unique ID],0),0)))</f>
        <v/>
      </c>
      <c r="X9638"/>
    </row>
    <row r="9639" spans="2:24" x14ac:dyDescent="0.25">
      <c r="B9639" s="146"/>
      <c r="C9639" s="31"/>
      <c r="D9639" s="31"/>
      <c r="E9639" s="44"/>
      <c r="F9639" s="43"/>
      <c r="G9639" s="84"/>
      <c r="H9639" s="31"/>
      <c r="I9639" s="31"/>
      <c r="J9639" s="84"/>
      <c r="K9639" s="31"/>
      <c r="L9639" s="31"/>
      <c r="M9639" s="169"/>
      <c r="N9639" s="148"/>
      <c r="O9639" s="106"/>
      <c r="P9639" s="43"/>
      <c r="Q9639" s="31"/>
      <c r="R9639" s="84"/>
      <c r="S9639" s="31"/>
      <c r="T9639" s="31"/>
      <c r="U9639" s="169"/>
      <c r="V9639" s="150"/>
      <c r="W9639" s="141" t="str" cm="1">
        <f t="array" ref="W9639">IF(SUM(LEN(B9639:V9639))=0,"",IF(OR(OR(ISBLANK(F9639),SUM(LEN(C9639),LEN(D9639))=0),AND(NOT(E9639="Unknown"),ISBLANK(J9639)),AND(NOT(O9639="Unknown"),ISBLANK(R9639))),"Missing Information", INDEX(Table15[Entire Service Line Classification], MATCH(SUMIFS(Table15[Unique ID],Table15[System-Owned Portion],E9639,Table15[If Material Anything Other than "Lead" in Column E,Was Material Ever Previously Lead?],G9639,Table15[Customer-Owned Portion],O9639),Table15[Unique ID],0),0)))</f>
        <v/>
      </c>
      <c r="X9639"/>
    </row>
    <row r="9640" spans="2:24" x14ac:dyDescent="0.25">
      <c r="B9640" s="146"/>
      <c r="C9640" s="31"/>
      <c r="D9640" s="31"/>
      <c r="E9640" s="44"/>
      <c r="F9640" s="43"/>
      <c r="G9640" s="84"/>
      <c r="H9640" s="31"/>
      <c r="I9640" s="31"/>
      <c r="J9640" s="84"/>
      <c r="K9640" s="31"/>
      <c r="L9640" s="31"/>
      <c r="M9640" s="169"/>
      <c r="N9640" s="148"/>
      <c r="O9640" s="106"/>
      <c r="P9640" s="43"/>
      <c r="Q9640" s="31"/>
      <c r="R9640" s="84"/>
      <c r="S9640" s="31"/>
      <c r="T9640" s="31"/>
      <c r="U9640" s="169"/>
      <c r="V9640" s="150"/>
      <c r="W9640" s="141" t="str" cm="1">
        <f t="array" ref="W9640">IF(SUM(LEN(B9640:V9640))=0,"",IF(OR(OR(ISBLANK(F9640),SUM(LEN(C9640),LEN(D9640))=0),AND(NOT(E9640="Unknown"),ISBLANK(J9640)),AND(NOT(O9640="Unknown"),ISBLANK(R9640))),"Missing Information", INDEX(Table15[Entire Service Line Classification], MATCH(SUMIFS(Table15[Unique ID],Table15[System-Owned Portion],E9640,Table15[If Material Anything Other than "Lead" in Column E,Was Material Ever Previously Lead?],G9640,Table15[Customer-Owned Portion],O9640),Table15[Unique ID],0),0)))</f>
        <v/>
      </c>
      <c r="X9640"/>
    </row>
    <row r="9641" spans="2:24" x14ac:dyDescent="0.25">
      <c r="B9641" s="146"/>
      <c r="C9641" s="31"/>
      <c r="D9641" s="31"/>
      <c r="E9641" s="44"/>
      <c r="F9641" s="43"/>
      <c r="G9641" s="84"/>
      <c r="H9641" s="31"/>
      <c r="I9641" s="31"/>
      <c r="J9641" s="84"/>
      <c r="K9641" s="31"/>
      <c r="L9641" s="31"/>
      <c r="M9641" s="169"/>
      <c r="N9641" s="148"/>
      <c r="O9641" s="106"/>
      <c r="P9641" s="43"/>
      <c r="Q9641" s="31"/>
      <c r="R9641" s="84"/>
      <c r="S9641" s="31"/>
      <c r="T9641" s="31"/>
      <c r="U9641" s="169"/>
      <c r="V9641" s="150"/>
      <c r="W9641" s="141" t="str" cm="1">
        <f t="array" ref="W9641">IF(SUM(LEN(B9641:V9641))=0,"",IF(OR(OR(ISBLANK(F9641),SUM(LEN(C9641),LEN(D9641))=0),AND(NOT(E9641="Unknown"),ISBLANK(J9641)),AND(NOT(O9641="Unknown"),ISBLANK(R9641))),"Missing Information", INDEX(Table15[Entire Service Line Classification], MATCH(SUMIFS(Table15[Unique ID],Table15[System-Owned Portion],E9641,Table15[If Material Anything Other than "Lead" in Column E,Was Material Ever Previously Lead?],G9641,Table15[Customer-Owned Portion],O9641),Table15[Unique ID],0),0)))</f>
        <v/>
      </c>
      <c r="X9641"/>
    </row>
    <row r="9642" spans="2:24" x14ac:dyDescent="0.25">
      <c r="B9642" s="146"/>
      <c r="C9642" s="31"/>
      <c r="D9642" s="31"/>
      <c r="E9642" s="44"/>
      <c r="F9642" s="43"/>
      <c r="G9642" s="84"/>
      <c r="H9642" s="31"/>
      <c r="I9642" s="31"/>
      <c r="J9642" s="84"/>
      <c r="K9642" s="31"/>
      <c r="L9642" s="31"/>
      <c r="M9642" s="169"/>
      <c r="N9642" s="148"/>
      <c r="O9642" s="106"/>
      <c r="P9642" s="43"/>
      <c r="Q9642" s="31"/>
      <c r="R9642" s="84"/>
      <c r="S9642" s="31"/>
      <c r="T9642" s="31"/>
      <c r="U9642" s="169"/>
      <c r="V9642" s="150"/>
      <c r="W9642" s="141" t="str" cm="1">
        <f t="array" ref="W9642">IF(SUM(LEN(B9642:V9642))=0,"",IF(OR(OR(ISBLANK(F9642),SUM(LEN(C9642),LEN(D9642))=0),AND(NOT(E9642="Unknown"),ISBLANK(J9642)),AND(NOT(O9642="Unknown"),ISBLANK(R9642))),"Missing Information", INDEX(Table15[Entire Service Line Classification], MATCH(SUMIFS(Table15[Unique ID],Table15[System-Owned Portion],E9642,Table15[If Material Anything Other than "Lead" in Column E,Was Material Ever Previously Lead?],G9642,Table15[Customer-Owned Portion],O9642),Table15[Unique ID],0),0)))</f>
        <v/>
      </c>
      <c r="X9642"/>
    </row>
    <row r="9643" spans="2:24" x14ac:dyDescent="0.25">
      <c r="B9643" s="146"/>
      <c r="C9643" s="31"/>
      <c r="D9643" s="31"/>
      <c r="E9643" s="44"/>
      <c r="F9643" s="43"/>
      <c r="G9643" s="84"/>
      <c r="H9643" s="31"/>
      <c r="I9643" s="31"/>
      <c r="J9643" s="84"/>
      <c r="K9643" s="31"/>
      <c r="L9643" s="31"/>
      <c r="M9643" s="169"/>
      <c r="N9643" s="148"/>
      <c r="O9643" s="106"/>
      <c r="P9643" s="43"/>
      <c r="Q9643" s="31"/>
      <c r="R9643" s="84"/>
      <c r="S9643" s="31"/>
      <c r="T9643" s="31"/>
      <c r="U9643" s="169"/>
      <c r="V9643" s="150"/>
      <c r="W9643" s="141" t="str" cm="1">
        <f t="array" ref="W9643">IF(SUM(LEN(B9643:V9643))=0,"",IF(OR(OR(ISBLANK(F9643),SUM(LEN(C9643),LEN(D9643))=0),AND(NOT(E9643="Unknown"),ISBLANK(J9643)),AND(NOT(O9643="Unknown"),ISBLANK(R9643))),"Missing Information", INDEX(Table15[Entire Service Line Classification], MATCH(SUMIFS(Table15[Unique ID],Table15[System-Owned Portion],E9643,Table15[If Material Anything Other than "Lead" in Column E,Was Material Ever Previously Lead?],G9643,Table15[Customer-Owned Portion],O9643),Table15[Unique ID],0),0)))</f>
        <v/>
      </c>
      <c r="X9643"/>
    </row>
    <row r="9644" spans="2:24" x14ac:dyDescent="0.25">
      <c r="B9644" s="146"/>
      <c r="C9644" s="31"/>
      <c r="D9644" s="31"/>
      <c r="E9644" s="44"/>
      <c r="F9644" s="43"/>
      <c r="G9644" s="84"/>
      <c r="H9644" s="31"/>
      <c r="I9644" s="31"/>
      <c r="J9644" s="84"/>
      <c r="K9644" s="31"/>
      <c r="L9644" s="31"/>
      <c r="M9644" s="169"/>
      <c r="N9644" s="148"/>
      <c r="O9644" s="106"/>
      <c r="P9644" s="43"/>
      <c r="Q9644" s="31"/>
      <c r="R9644" s="84"/>
      <c r="S9644" s="31"/>
      <c r="T9644" s="31"/>
      <c r="U9644" s="169"/>
      <c r="V9644" s="150"/>
      <c r="W9644" s="141" t="str" cm="1">
        <f t="array" ref="W9644">IF(SUM(LEN(B9644:V9644))=0,"",IF(OR(OR(ISBLANK(F9644),SUM(LEN(C9644),LEN(D9644))=0),AND(NOT(E9644="Unknown"),ISBLANK(J9644)),AND(NOT(O9644="Unknown"),ISBLANK(R9644))),"Missing Information", INDEX(Table15[Entire Service Line Classification], MATCH(SUMIFS(Table15[Unique ID],Table15[System-Owned Portion],E9644,Table15[If Material Anything Other than "Lead" in Column E,Was Material Ever Previously Lead?],G9644,Table15[Customer-Owned Portion],O9644),Table15[Unique ID],0),0)))</f>
        <v/>
      </c>
      <c r="X9644"/>
    </row>
    <row r="9645" spans="2:24" x14ac:dyDescent="0.25">
      <c r="B9645" s="146"/>
      <c r="C9645" s="31"/>
      <c r="D9645" s="31"/>
      <c r="E9645" s="44"/>
      <c r="F9645" s="43"/>
      <c r="G9645" s="84"/>
      <c r="H9645" s="31"/>
      <c r="I9645" s="31"/>
      <c r="J9645" s="84"/>
      <c r="K9645" s="31"/>
      <c r="L9645" s="31"/>
      <c r="M9645" s="169"/>
      <c r="N9645" s="148"/>
      <c r="O9645" s="106"/>
      <c r="P9645" s="43"/>
      <c r="Q9645" s="31"/>
      <c r="R9645" s="84"/>
      <c r="S9645" s="31"/>
      <c r="T9645" s="31"/>
      <c r="U9645" s="169"/>
      <c r="V9645" s="150"/>
      <c r="W9645" s="141" t="str" cm="1">
        <f t="array" ref="W9645">IF(SUM(LEN(B9645:V9645))=0,"",IF(OR(OR(ISBLANK(F9645),SUM(LEN(C9645),LEN(D9645))=0),AND(NOT(E9645="Unknown"),ISBLANK(J9645)),AND(NOT(O9645="Unknown"),ISBLANK(R9645))),"Missing Information", INDEX(Table15[Entire Service Line Classification], MATCH(SUMIFS(Table15[Unique ID],Table15[System-Owned Portion],E9645,Table15[If Material Anything Other than "Lead" in Column E,Was Material Ever Previously Lead?],G9645,Table15[Customer-Owned Portion],O9645),Table15[Unique ID],0),0)))</f>
        <v/>
      </c>
      <c r="X9645"/>
    </row>
    <row r="9646" spans="2:24" x14ac:dyDescent="0.25">
      <c r="B9646" s="146"/>
      <c r="C9646" s="31"/>
      <c r="D9646" s="31"/>
      <c r="E9646" s="44"/>
      <c r="F9646" s="43"/>
      <c r="G9646" s="84"/>
      <c r="H9646" s="31"/>
      <c r="I9646" s="31"/>
      <c r="J9646" s="84"/>
      <c r="K9646" s="31"/>
      <c r="L9646" s="31"/>
      <c r="M9646" s="169"/>
      <c r="N9646" s="148"/>
      <c r="O9646" s="106"/>
      <c r="P9646" s="43"/>
      <c r="Q9646" s="31"/>
      <c r="R9646" s="84"/>
      <c r="S9646" s="31"/>
      <c r="T9646" s="31"/>
      <c r="U9646" s="169"/>
      <c r="V9646" s="150"/>
      <c r="W9646" s="141" t="str" cm="1">
        <f t="array" ref="W9646">IF(SUM(LEN(B9646:V9646))=0,"",IF(OR(OR(ISBLANK(F9646),SUM(LEN(C9646),LEN(D9646))=0),AND(NOT(E9646="Unknown"),ISBLANK(J9646)),AND(NOT(O9646="Unknown"),ISBLANK(R9646))),"Missing Information", INDEX(Table15[Entire Service Line Classification], MATCH(SUMIFS(Table15[Unique ID],Table15[System-Owned Portion],E9646,Table15[If Material Anything Other than "Lead" in Column E,Was Material Ever Previously Lead?],G9646,Table15[Customer-Owned Portion],O9646),Table15[Unique ID],0),0)))</f>
        <v/>
      </c>
      <c r="X9646"/>
    </row>
    <row r="9647" spans="2:24" x14ac:dyDescent="0.25">
      <c r="B9647" s="146"/>
      <c r="C9647" s="31"/>
      <c r="D9647" s="31"/>
      <c r="E9647" s="44"/>
      <c r="F9647" s="43"/>
      <c r="G9647" s="84"/>
      <c r="H9647" s="31"/>
      <c r="I9647" s="31"/>
      <c r="J9647" s="84"/>
      <c r="K9647" s="31"/>
      <c r="L9647" s="31"/>
      <c r="M9647" s="169"/>
      <c r="N9647" s="148"/>
      <c r="O9647" s="106"/>
      <c r="P9647" s="43"/>
      <c r="Q9647" s="31"/>
      <c r="R9647" s="84"/>
      <c r="S9647" s="31"/>
      <c r="T9647" s="31"/>
      <c r="U9647" s="169"/>
      <c r="V9647" s="150"/>
      <c r="W9647" s="141" t="str" cm="1">
        <f t="array" ref="W9647">IF(SUM(LEN(B9647:V9647))=0,"",IF(OR(OR(ISBLANK(F9647),SUM(LEN(C9647),LEN(D9647))=0),AND(NOT(E9647="Unknown"),ISBLANK(J9647)),AND(NOT(O9647="Unknown"),ISBLANK(R9647))),"Missing Information", INDEX(Table15[Entire Service Line Classification], MATCH(SUMIFS(Table15[Unique ID],Table15[System-Owned Portion],E9647,Table15[If Material Anything Other than "Lead" in Column E,Was Material Ever Previously Lead?],G9647,Table15[Customer-Owned Portion],O9647),Table15[Unique ID],0),0)))</f>
        <v/>
      </c>
      <c r="X9647"/>
    </row>
    <row r="9648" spans="2:24" x14ac:dyDescent="0.25">
      <c r="B9648" s="146"/>
      <c r="C9648" s="31"/>
      <c r="D9648" s="31"/>
      <c r="E9648" s="44"/>
      <c r="F9648" s="43"/>
      <c r="G9648" s="84"/>
      <c r="H9648" s="31"/>
      <c r="I9648" s="31"/>
      <c r="J9648" s="84"/>
      <c r="K9648" s="31"/>
      <c r="L9648" s="31"/>
      <c r="M9648" s="169"/>
      <c r="N9648" s="148"/>
      <c r="O9648" s="106"/>
      <c r="P9648" s="43"/>
      <c r="Q9648" s="31"/>
      <c r="R9648" s="84"/>
      <c r="S9648" s="31"/>
      <c r="T9648" s="31"/>
      <c r="U9648" s="169"/>
      <c r="V9648" s="150"/>
      <c r="W9648" s="141" t="str" cm="1">
        <f t="array" ref="W9648">IF(SUM(LEN(B9648:V9648))=0,"",IF(OR(OR(ISBLANK(F9648),SUM(LEN(C9648),LEN(D9648))=0),AND(NOT(E9648="Unknown"),ISBLANK(J9648)),AND(NOT(O9648="Unknown"),ISBLANK(R9648))),"Missing Information", INDEX(Table15[Entire Service Line Classification], MATCH(SUMIFS(Table15[Unique ID],Table15[System-Owned Portion],E9648,Table15[If Material Anything Other than "Lead" in Column E,Was Material Ever Previously Lead?],G9648,Table15[Customer-Owned Portion],O9648),Table15[Unique ID],0),0)))</f>
        <v/>
      </c>
      <c r="X9648"/>
    </row>
    <row r="9649" spans="2:24" x14ac:dyDescent="0.25">
      <c r="B9649" s="146"/>
      <c r="C9649" s="31"/>
      <c r="D9649" s="31"/>
      <c r="E9649" s="44"/>
      <c r="F9649" s="43"/>
      <c r="G9649" s="84"/>
      <c r="H9649" s="31"/>
      <c r="I9649" s="31"/>
      <c r="J9649" s="84"/>
      <c r="K9649" s="31"/>
      <c r="L9649" s="31"/>
      <c r="M9649" s="169"/>
      <c r="N9649" s="148"/>
      <c r="O9649" s="106"/>
      <c r="P9649" s="43"/>
      <c r="Q9649" s="31"/>
      <c r="R9649" s="84"/>
      <c r="S9649" s="31"/>
      <c r="T9649" s="31"/>
      <c r="U9649" s="169"/>
      <c r="V9649" s="150"/>
      <c r="W9649" s="141" t="str" cm="1">
        <f t="array" ref="W9649">IF(SUM(LEN(B9649:V9649))=0,"",IF(OR(OR(ISBLANK(F9649),SUM(LEN(C9649),LEN(D9649))=0),AND(NOT(E9649="Unknown"),ISBLANK(J9649)),AND(NOT(O9649="Unknown"),ISBLANK(R9649))),"Missing Information", INDEX(Table15[Entire Service Line Classification], MATCH(SUMIFS(Table15[Unique ID],Table15[System-Owned Portion],E9649,Table15[If Material Anything Other than "Lead" in Column E,Was Material Ever Previously Lead?],G9649,Table15[Customer-Owned Portion],O9649),Table15[Unique ID],0),0)))</f>
        <v/>
      </c>
      <c r="X9649"/>
    </row>
    <row r="9650" spans="2:24" x14ac:dyDescent="0.25">
      <c r="B9650" s="146"/>
      <c r="C9650" s="31"/>
      <c r="D9650" s="31"/>
      <c r="E9650" s="44"/>
      <c r="F9650" s="43"/>
      <c r="G9650" s="84"/>
      <c r="H9650" s="31"/>
      <c r="I9650" s="31"/>
      <c r="J9650" s="84"/>
      <c r="K9650" s="31"/>
      <c r="L9650" s="31"/>
      <c r="M9650" s="169"/>
      <c r="N9650" s="148"/>
      <c r="O9650" s="106"/>
      <c r="P9650" s="43"/>
      <c r="Q9650" s="31"/>
      <c r="R9650" s="84"/>
      <c r="S9650" s="31"/>
      <c r="T9650" s="31"/>
      <c r="U9650" s="169"/>
      <c r="V9650" s="150"/>
      <c r="W9650" s="141" t="str" cm="1">
        <f t="array" ref="W9650">IF(SUM(LEN(B9650:V9650))=0,"",IF(OR(OR(ISBLANK(F9650),SUM(LEN(C9650),LEN(D9650))=0),AND(NOT(E9650="Unknown"),ISBLANK(J9650)),AND(NOT(O9650="Unknown"),ISBLANK(R9650))),"Missing Information", INDEX(Table15[Entire Service Line Classification], MATCH(SUMIFS(Table15[Unique ID],Table15[System-Owned Portion],E9650,Table15[If Material Anything Other than "Lead" in Column E,Was Material Ever Previously Lead?],G9650,Table15[Customer-Owned Portion],O9650),Table15[Unique ID],0),0)))</f>
        <v/>
      </c>
      <c r="X9650"/>
    </row>
    <row r="9651" spans="2:24" x14ac:dyDescent="0.25">
      <c r="B9651" s="146"/>
      <c r="C9651" s="31"/>
      <c r="D9651" s="31"/>
      <c r="E9651" s="44"/>
      <c r="F9651" s="43"/>
      <c r="G9651" s="84"/>
      <c r="H9651" s="31"/>
      <c r="I9651" s="31"/>
      <c r="J9651" s="84"/>
      <c r="K9651" s="31"/>
      <c r="L9651" s="31"/>
      <c r="M9651" s="169"/>
      <c r="N9651" s="148"/>
      <c r="O9651" s="106"/>
      <c r="P9651" s="43"/>
      <c r="Q9651" s="31"/>
      <c r="R9651" s="84"/>
      <c r="S9651" s="31"/>
      <c r="T9651" s="31"/>
      <c r="U9651" s="169"/>
      <c r="V9651" s="150"/>
      <c r="W9651" s="141" t="str" cm="1">
        <f t="array" ref="W9651">IF(SUM(LEN(B9651:V9651))=0,"",IF(OR(OR(ISBLANK(F9651),SUM(LEN(C9651),LEN(D9651))=0),AND(NOT(E9651="Unknown"),ISBLANK(J9651)),AND(NOT(O9651="Unknown"),ISBLANK(R9651))),"Missing Information", INDEX(Table15[Entire Service Line Classification], MATCH(SUMIFS(Table15[Unique ID],Table15[System-Owned Portion],E9651,Table15[If Material Anything Other than "Lead" in Column E,Was Material Ever Previously Lead?],G9651,Table15[Customer-Owned Portion],O9651),Table15[Unique ID],0),0)))</f>
        <v/>
      </c>
      <c r="X9651"/>
    </row>
    <row r="9652" spans="2:24" x14ac:dyDescent="0.25">
      <c r="B9652" s="146"/>
      <c r="C9652" s="31"/>
      <c r="D9652" s="31"/>
      <c r="E9652" s="44"/>
      <c r="F9652" s="43"/>
      <c r="G9652" s="84"/>
      <c r="H9652" s="31"/>
      <c r="I9652" s="31"/>
      <c r="J9652" s="84"/>
      <c r="K9652" s="31"/>
      <c r="L9652" s="31"/>
      <c r="M9652" s="169"/>
      <c r="N9652" s="148"/>
      <c r="O9652" s="106"/>
      <c r="P9652" s="43"/>
      <c r="Q9652" s="31"/>
      <c r="R9652" s="84"/>
      <c r="S9652" s="31"/>
      <c r="T9652" s="31"/>
      <c r="U9652" s="169"/>
      <c r="V9652" s="150"/>
      <c r="W9652" s="141" t="str" cm="1">
        <f t="array" ref="W9652">IF(SUM(LEN(B9652:V9652))=0,"",IF(OR(OR(ISBLANK(F9652),SUM(LEN(C9652),LEN(D9652))=0),AND(NOT(E9652="Unknown"),ISBLANK(J9652)),AND(NOT(O9652="Unknown"),ISBLANK(R9652))),"Missing Information", INDEX(Table15[Entire Service Line Classification], MATCH(SUMIFS(Table15[Unique ID],Table15[System-Owned Portion],E9652,Table15[If Material Anything Other than "Lead" in Column E,Was Material Ever Previously Lead?],G9652,Table15[Customer-Owned Portion],O9652),Table15[Unique ID],0),0)))</f>
        <v/>
      </c>
      <c r="X9652"/>
    </row>
    <row r="9653" spans="2:24" x14ac:dyDescent="0.25">
      <c r="B9653" s="146"/>
      <c r="C9653" s="31"/>
      <c r="D9653" s="31"/>
      <c r="E9653" s="44"/>
      <c r="F9653" s="43"/>
      <c r="G9653" s="84"/>
      <c r="H9653" s="31"/>
      <c r="I9653" s="31"/>
      <c r="J9653" s="84"/>
      <c r="K9653" s="31"/>
      <c r="L9653" s="31"/>
      <c r="M9653" s="169"/>
      <c r="N9653" s="148"/>
      <c r="O9653" s="106"/>
      <c r="P9653" s="43"/>
      <c r="Q9653" s="31"/>
      <c r="R9653" s="84"/>
      <c r="S9653" s="31"/>
      <c r="T9653" s="31"/>
      <c r="U9653" s="169"/>
      <c r="V9653" s="150"/>
      <c r="W9653" s="141" t="str" cm="1">
        <f t="array" ref="W9653">IF(SUM(LEN(B9653:V9653))=0,"",IF(OR(OR(ISBLANK(F9653),SUM(LEN(C9653),LEN(D9653))=0),AND(NOT(E9653="Unknown"),ISBLANK(J9653)),AND(NOT(O9653="Unknown"),ISBLANK(R9653))),"Missing Information", INDEX(Table15[Entire Service Line Classification], MATCH(SUMIFS(Table15[Unique ID],Table15[System-Owned Portion],E9653,Table15[If Material Anything Other than "Lead" in Column E,Was Material Ever Previously Lead?],G9653,Table15[Customer-Owned Portion],O9653),Table15[Unique ID],0),0)))</f>
        <v/>
      </c>
      <c r="X9653"/>
    </row>
    <row r="9654" spans="2:24" x14ac:dyDescent="0.25">
      <c r="B9654" s="146"/>
      <c r="C9654" s="31"/>
      <c r="D9654" s="31"/>
      <c r="E9654" s="44"/>
      <c r="F9654" s="43"/>
      <c r="G9654" s="84"/>
      <c r="H9654" s="31"/>
      <c r="I9654" s="31"/>
      <c r="J9654" s="84"/>
      <c r="K9654" s="31"/>
      <c r="L9654" s="31"/>
      <c r="M9654" s="169"/>
      <c r="N9654" s="148"/>
      <c r="O9654" s="106"/>
      <c r="P9654" s="43"/>
      <c r="Q9654" s="31"/>
      <c r="R9654" s="84"/>
      <c r="S9654" s="31"/>
      <c r="T9654" s="31"/>
      <c r="U9654" s="169"/>
      <c r="V9654" s="150"/>
      <c r="W9654" s="141" t="str" cm="1">
        <f t="array" ref="W9654">IF(SUM(LEN(B9654:V9654))=0,"",IF(OR(OR(ISBLANK(F9654),SUM(LEN(C9654),LEN(D9654))=0),AND(NOT(E9654="Unknown"),ISBLANK(J9654)),AND(NOT(O9654="Unknown"),ISBLANK(R9654))),"Missing Information", INDEX(Table15[Entire Service Line Classification], MATCH(SUMIFS(Table15[Unique ID],Table15[System-Owned Portion],E9654,Table15[If Material Anything Other than "Lead" in Column E,Was Material Ever Previously Lead?],G9654,Table15[Customer-Owned Portion],O9654),Table15[Unique ID],0),0)))</f>
        <v/>
      </c>
      <c r="X9654"/>
    </row>
    <row r="9655" spans="2:24" x14ac:dyDescent="0.25">
      <c r="B9655" s="146"/>
      <c r="C9655" s="31"/>
      <c r="D9655" s="31"/>
      <c r="E9655" s="44"/>
      <c r="F9655" s="43"/>
      <c r="G9655" s="84"/>
      <c r="H9655" s="31"/>
      <c r="I9655" s="31"/>
      <c r="J9655" s="84"/>
      <c r="K9655" s="31"/>
      <c r="L9655" s="31"/>
      <c r="M9655" s="169"/>
      <c r="N9655" s="148"/>
      <c r="O9655" s="106"/>
      <c r="P9655" s="43"/>
      <c r="Q9655" s="31"/>
      <c r="R9655" s="84"/>
      <c r="S9655" s="31"/>
      <c r="T9655" s="31"/>
      <c r="U9655" s="169"/>
      <c r="V9655" s="150"/>
      <c r="W9655" s="141" t="str" cm="1">
        <f t="array" ref="W9655">IF(SUM(LEN(B9655:V9655))=0,"",IF(OR(OR(ISBLANK(F9655),SUM(LEN(C9655),LEN(D9655))=0),AND(NOT(E9655="Unknown"),ISBLANK(J9655)),AND(NOT(O9655="Unknown"),ISBLANK(R9655))),"Missing Information", INDEX(Table15[Entire Service Line Classification], MATCH(SUMIFS(Table15[Unique ID],Table15[System-Owned Portion],E9655,Table15[If Material Anything Other than "Lead" in Column E,Was Material Ever Previously Lead?],G9655,Table15[Customer-Owned Portion],O9655),Table15[Unique ID],0),0)))</f>
        <v/>
      </c>
      <c r="X9655"/>
    </row>
    <row r="9656" spans="2:24" x14ac:dyDescent="0.25">
      <c r="B9656" s="146"/>
      <c r="C9656" s="31"/>
      <c r="D9656" s="31"/>
      <c r="E9656" s="44"/>
      <c r="F9656" s="43"/>
      <c r="G9656" s="84"/>
      <c r="H9656" s="31"/>
      <c r="I9656" s="31"/>
      <c r="J9656" s="84"/>
      <c r="K9656" s="31"/>
      <c r="L9656" s="31"/>
      <c r="M9656" s="169"/>
      <c r="N9656" s="148"/>
      <c r="O9656" s="106"/>
      <c r="P9656" s="43"/>
      <c r="Q9656" s="31"/>
      <c r="R9656" s="84"/>
      <c r="S9656" s="31"/>
      <c r="T9656" s="31"/>
      <c r="U9656" s="169"/>
      <c r="V9656" s="150"/>
      <c r="W9656" s="141" t="str" cm="1">
        <f t="array" ref="W9656">IF(SUM(LEN(B9656:V9656))=0,"",IF(OR(OR(ISBLANK(F9656),SUM(LEN(C9656),LEN(D9656))=0),AND(NOT(E9656="Unknown"),ISBLANK(J9656)),AND(NOT(O9656="Unknown"),ISBLANK(R9656))),"Missing Information", INDEX(Table15[Entire Service Line Classification], MATCH(SUMIFS(Table15[Unique ID],Table15[System-Owned Portion],E9656,Table15[If Material Anything Other than "Lead" in Column E,Was Material Ever Previously Lead?],G9656,Table15[Customer-Owned Portion],O9656),Table15[Unique ID],0),0)))</f>
        <v/>
      </c>
      <c r="X9656"/>
    </row>
    <row r="9657" spans="2:24" x14ac:dyDescent="0.25">
      <c r="B9657" s="146"/>
      <c r="C9657" s="31"/>
      <c r="D9657" s="31"/>
      <c r="E9657" s="44"/>
      <c r="F9657" s="43"/>
      <c r="G9657" s="84"/>
      <c r="H9657" s="31"/>
      <c r="I9657" s="31"/>
      <c r="J9657" s="84"/>
      <c r="K9657" s="31"/>
      <c r="L9657" s="31"/>
      <c r="M9657" s="169"/>
      <c r="N9657" s="148"/>
      <c r="O9657" s="106"/>
      <c r="P9657" s="43"/>
      <c r="Q9657" s="31"/>
      <c r="R9657" s="84"/>
      <c r="S9657" s="31"/>
      <c r="T9657" s="31"/>
      <c r="U9657" s="169"/>
      <c r="V9657" s="150"/>
      <c r="W9657" s="141" t="str" cm="1">
        <f t="array" ref="W9657">IF(SUM(LEN(B9657:V9657))=0,"",IF(OR(OR(ISBLANK(F9657),SUM(LEN(C9657),LEN(D9657))=0),AND(NOT(E9657="Unknown"),ISBLANK(J9657)),AND(NOT(O9657="Unknown"),ISBLANK(R9657))),"Missing Information", INDEX(Table15[Entire Service Line Classification], MATCH(SUMIFS(Table15[Unique ID],Table15[System-Owned Portion],E9657,Table15[If Material Anything Other than "Lead" in Column E,Was Material Ever Previously Lead?],G9657,Table15[Customer-Owned Portion],O9657),Table15[Unique ID],0),0)))</f>
        <v/>
      </c>
      <c r="X9657"/>
    </row>
    <row r="9658" spans="2:24" x14ac:dyDescent="0.25">
      <c r="B9658" s="146"/>
      <c r="C9658" s="31"/>
      <c r="D9658" s="31"/>
      <c r="E9658" s="44"/>
      <c r="F9658" s="43"/>
      <c r="G9658" s="84"/>
      <c r="H9658" s="31"/>
      <c r="I9658" s="31"/>
      <c r="J9658" s="84"/>
      <c r="K9658" s="31"/>
      <c r="L9658" s="31"/>
      <c r="M9658" s="169"/>
      <c r="N9658" s="148"/>
      <c r="O9658" s="106"/>
      <c r="P9658" s="43"/>
      <c r="Q9658" s="31"/>
      <c r="R9658" s="84"/>
      <c r="S9658" s="31"/>
      <c r="T9658" s="31"/>
      <c r="U9658" s="169"/>
      <c r="V9658" s="150"/>
      <c r="W9658" s="141" t="str" cm="1">
        <f t="array" ref="W9658">IF(SUM(LEN(B9658:V9658))=0,"",IF(OR(OR(ISBLANK(F9658),SUM(LEN(C9658),LEN(D9658))=0),AND(NOT(E9658="Unknown"),ISBLANK(J9658)),AND(NOT(O9658="Unknown"),ISBLANK(R9658))),"Missing Information", INDEX(Table15[Entire Service Line Classification], MATCH(SUMIFS(Table15[Unique ID],Table15[System-Owned Portion],E9658,Table15[If Material Anything Other than "Lead" in Column E,Was Material Ever Previously Lead?],G9658,Table15[Customer-Owned Portion],O9658),Table15[Unique ID],0),0)))</f>
        <v/>
      </c>
      <c r="X9658"/>
    </row>
    <row r="9659" spans="2:24" x14ac:dyDescent="0.25">
      <c r="B9659" s="146"/>
      <c r="C9659" s="31"/>
      <c r="D9659" s="31"/>
      <c r="E9659" s="44"/>
      <c r="F9659" s="43"/>
      <c r="G9659" s="84"/>
      <c r="H9659" s="31"/>
      <c r="I9659" s="31"/>
      <c r="J9659" s="84"/>
      <c r="K9659" s="31"/>
      <c r="L9659" s="31"/>
      <c r="M9659" s="169"/>
      <c r="N9659" s="148"/>
      <c r="O9659" s="106"/>
      <c r="P9659" s="43"/>
      <c r="Q9659" s="31"/>
      <c r="R9659" s="84"/>
      <c r="S9659" s="31"/>
      <c r="T9659" s="31"/>
      <c r="U9659" s="169"/>
      <c r="V9659" s="150"/>
      <c r="W9659" s="141" t="str" cm="1">
        <f t="array" ref="W9659">IF(SUM(LEN(B9659:V9659))=0,"",IF(OR(OR(ISBLANK(F9659),SUM(LEN(C9659),LEN(D9659))=0),AND(NOT(E9659="Unknown"),ISBLANK(J9659)),AND(NOT(O9659="Unknown"),ISBLANK(R9659))),"Missing Information", INDEX(Table15[Entire Service Line Classification], MATCH(SUMIFS(Table15[Unique ID],Table15[System-Owned Portion],E9659,Table15[If Material Anything Other than "Lead" in Column E,Was Material Ever Previously Lead?],G9659,Table15[Customer-Owned Portion],O9659),Table15[Unique ID],0),0)))</f>
        <v/>
      </c>
      <c r="X9659"/>
    </row>
    <row r="9660" spans="2:24" x14ac:dyDescent="0.25">
      <c r="B9660" s="146"/>
      <c r="C9660" s="31"/>
      <c r="D9660" s="31"/>
      <c r="E9660" s="44"/>
      <c r="F9660" s="43"/>
      <c r="G9660" s="84"/>
      <c r="H9660" s="31"/>
      <c r="I9660" s="31"/>
      <c r="J9660" s="84"/>
      <c r="K9660" s="31"/>
      <c r="L9660" s="31"/>
      <c r="M9660" s="169"/>
      <c r="N9660" s="148"/>
      <c r="O9660" s="106"/>
      <c r="P9660" s="43"/>
      <c r="Q9660" s="31"/>
      <c r="R9660" s="84"/>
      <c r="S9660" s="31"/>
      <c r="T9660" s="31"/>
      <c r="U9660" s="169"/>
      <c r="V9660" s="150"/>
      <c r="W9660" s="141" t="str" cm="1">
        <f t="array" ref="W9660">IF(SUM(LEN(B9660:V9660))=0,"",IF(OR(OR(ISBLANK(F9660),SUM(LEN(C9660),LEN(D9660))=0),AND(NOT(E9660="Unknown"),ISBLANK(J9660)),AND(NOT(O9660="Unknown"),ISBLANK(R9660))),"Missing Information", INDEX(Table15[Entire Service Line Classification], MATCH(SUMIFS(Table15[Unique ID],Table15[System-Owned Portion],E9660,Table15[If Material Anything Other than "Lead" in Column E,Was Material Ever Previously Lead?],G9660,Table15[Customer-Owned Portion],O9660),Table15[Unique ID],0),0)))</f>
        <v/>
      </c>
      <c r="X9660"/>
    </row>
    <row r="9661" spans="2:24" x14ac:dyDescent="0.25">
      <c r="B9661" s="146"/>
      <c r="C9661" s="31"/>
      <c r="D9661" s="31"/>
      <c r="E9661" s="44"/>
      <c r="F9661" s="43"/>
      <c r="G9661" s="84"/>
      <c r="H9661" s="31"/>
      <c r="I9661" s="31"/>
      <c r="J9661" s="84"/>
      <c r="K9661" s="31"/>
      <c r="L9661" s="31"/>
      <c r="M9661" s="169"/>
      <c r="N9661" s="148"/>
      <c r="O9661" s="106"/>
      <c r="P9661" s="43"/>
      <c r="Q9661" s="31"/>
      <c r="R9661" s="84"/>
      <c r="S9661" s="31"/>
      <c r="T9661" s="31"/>
      <c r="U9661" s="169"/>
      <c r="V9661" s="150"/>
      <c r="W9661" s="141" t="str" cm="1">
        <f t="array" ref="W9661">IF(SUM(LEN(B9661:V9661))=0,"",IF(OR(OR(ISBLANK(F9661),SUM(LEN(C9661),LEN(D9661))=0),AND(NOT(E9661="Unknown"),ISBLANK(J9661)),AND(NOT(O9661="Unknown"),ISBLANK(R9661))),"Missing Information", INDEX(Table15[Entire Service Line Classification], MATCH(SUMIFS(Table15[Unique ID],Table15[System-Owned Portion],E9661,Table15[If Material Anything Other than "Lead" in Column E,Was Material Ever Previously Lead?],G9661,Table15[Customer-Owned Portion],O9661),Table15[Unique ID],0),0)))</f>
        <v/>
      </c>
      <c r="X9661"/>
    </row>
    <row r="9662" spans="2:24" x14ac:dyDescent="0.25">
      <c r="B9662" s="146"/>
      <c r="C9662" s="31"/>
      <c r="D9662" s="31"/>
      <c r="E9662" s="44"/>
      <c r="F9662" s="43"/>
      <c r="G9662" s="84"/>
      <c r="H9662" s="31"/>
      <c r="I9662" s="31"/>
      <c r="J9662" s="84"/>
      <c r="K9662" s="31"/>
      <c r="L9662" s="31"/>
      <c r="M9662" s="169"/>
      <c r="N9662" s="148"/>
      <c r="O9662" s="106"/>
      <c r="P9662" s="43"/>
      <c r="Q9662" s="31"/>
      <c r="R9662" s="84"/>
      <c r="S9662" s="31"/>
      <c r="T9662" s="31"/>
      <c r="U9662" s="169"/>
      <c r="V9662" s="150"/>
      <c r="W9662" s="141" t="str" cm="1">
        <f t="array" ref="W9662">IF(SUM(LEN(B9662:V9662))=0,"",IF(OR(OR(ISBLANK(F9662),SUM(LEN(C9662),LEN(D9662))=0),AND(NOT(E9662="Unknown"),ISBLANK(J9662)),AND(NOT(O9662="Unknown"),ISBLANK(R9662))),"Missing Information", INDEX(Table15[Entire Service Line Classification], MATCH(SUMIFS(Table15[Unique ID],Table15[System-Owned Portion],E9662,Table15[If Material Anything Other than "Lead" in Column E,Was Material Ever Previously Lead?],G9662,Table15[Customer-Owned Portion],O9662),Table15[Unique ID],0),0)))</f>
        <v/>
      </c>
      <c r="X9662"/>
    </row>
    <row r="9663" spans="2:24" x14ac:dyDescent="0.25">
      <c r="B9663" s="146"/>
      <c r="C9663" s="31"/>
      <c r="D9663" s="31"/>
      <c r="E9663" s="44"/>
      <c r="F9663" s="43"/>
      <c r="G9663" s="84"/>
      <c r="H9663" s="31"/>
      <c r="I9663" s="31"/>
      <c r="J9663" s="84"/>
      <c r="K9663" s="31"/>
      <c r="L9663" s="31"/>
      <c r="M9663" s="169"/>
      <c r="N9663" s="148"/>
      <c r="O9663" s="106"/>
      <c r="P9663" s="43"/>
      <c r="Q9663" s="31"/>
      <c r="R9663" s="84"/>
      <c r="S9663" s="31"/>
      <c r="T9663" s="31"/>
      <c r="U9663" s="169"/>
      <c r="V9663" s="150"/>
      <c r="W9663" s="141" t="str" cm="1">
        <f t="array" ref="W9663">IF(SUM(LEN(B9663:V9663))=0,"",IF(OR(OR(ISBLANK(F9663),SUM(LEN(C9663),LEN(D9663))=0),AND(NOT(E9663="Unknown"),ISBLANK(J9663)),AND(NOT(O9663="Unknown"),ISBLANK(R9663))),"Missing Information", INDEX(Table15[Entire Service Line Classification], MATCH(SUMIFS(Table15[Unique ID],Table15[System-Owned Portion],E9663,Table15[If Material Anything Other than "Lead" in Column E,Was Material Ever Previously Lead?],G9663,Table15[Customer-Owned Portion],O9663),Table15[Unique ID],0),0)))</f>
        <v/>
      </c>
      <c r="X9663"/>
    </row>
    <row r="9664" spans="2:24" x14ac:dyDescent="0.25">
      <c r="B9664" s="146"/>
      <c r="C9664" s="31"/>
      <c r="D9664" s="31"/>
      <c r="E9664" s="44"/>
      <c r="F9664" s="43"/>
      <c r="G9664" s="84"/>
      <c r="H9664" s="31"/>
      <c r="I9664" s="31"/>
      <c r="J9664" s="84"/>
      <c r="K9664" s="31"/>
      <c r="L9664" s="31"/>
      <c r="M9664" s="169"/>
      <c r="N9664" s="148"/>
      <c r="O9664" s="106"/>
      <c r="P9664" s="43"/>
      <c r="Q9664" s="31"/>
      <c r="R9664" s="84"/>
      <c r="S9664" s="31"/>
      <c r="T9664" s="31"/>
      <c r="U9664" s="169"/>
      <c r="V9664" s="150"/>
      <c r="W9664" s="141" t="str" cm="1">
        <f t="array" ref="W9664">IF(SUM(LEN(B9664:V9664))=0,"",IF(OR(OR(ISBLANK(F9664),SUM(LEN(C9664),LEN(D9664))=0),AND(NOT(E9664="Unknown"),ISBLANK(J9664)),AND(NOT(O9664="Unknown"),ISBLANK(R9664))),"Missing Information", INDEX(Table15[Entire Service Line Classification], MATCH(SUMIFS(Table15[Unique ID],Table15[System-Owned Portion],E9664,Table15[If Material Anything Other than "Lead" in Column E,Was Material Ever Previously Lead?],G9664,Table15[Customer-Owned Portion],O9664),Table15[Unique ID],0),0)))</f>
        <v/>
      </c>
      <c r="X9664"/>
    </row>
    <row r="9665" spans="2:24" x14ac:dyDescent="0.25">
      <c r="B9665" s="146"/>
      <c r="C9665" s="31"/>
      <c r="D9665" s="31"/>
      <c r="E9665" s="44"/>
      <c r="F9665" s="43"/>
      <c r="G9665" s="84"/>
      <c r="H9665" s="31"/>
      <c r="I9665" s="31"/>
      <c r="J9665" s="84"/>
      <c r="K9665" s="31"/>
      <c r="L9665" s="31"/>
      <c r="M9665" s="169"/>
      <c r="N9665" s="148"/>
      <c r="O9665" s="106"/>
      <c r="P9665" s="43"/>
      <c r="Q9665" s="31"/>
      <c r="R9665" s="84"/>
      <c r="S9665" s="31"/>
      <c r="T9665" s="31"/>
      <c r="U9665" s="169"/>
      <c r="V9665" s="150"/>
      <c r="W9665" s="141" t="str" cm="1">
        <f t="array" ref="W9665">IF(SUM(LEN(B9665:V9665))=0,"",IF(OR(OR(ISBLANK(F9665),SUM(LEN(C9665),LEN(D9665))=0),AND(NOT(E9665="Unknown"),ISBLANK(J9665)),AND(NOT(O9665="Unknown"),ISBLANK(R9665))),"Missing Information", INDEX(Table15[Entire Service Line Classification], MATCH(SUMIFS(Table15[Unique ID],Table15[System-Owned Portion],E9665,Table15[If Material Anything Other than "Lead" in Column E,Was Material Ever Previously Lead?],G9665,Table15[Customer-Owned Portion],O9665),Table15[Unique ID],0),0)))</f>
        <v/>
      </c>
      <c r="X9665"/>
    </row>
    <row r="9666" spans="2:24" x14ac:dyDescent="0.25">
      <c r="B9666" s="146"/>
      <c r="C9666" s="31"/>
      <c r="D9666" s="31"/>
      <c r="E9666" s="44"/>
      <c r="F9666" s="43"/>
      <c r="G9666" s="84"/>
      <c r="H9666" s="31"/>
      <c r="I9666" s="31"/>
      <c r="J9666" s="84"/>
      <c r="K9666" s="31"/>
      <c r="L9666" s="31"/>
      <c r="M9666" s="169"/>
      <c r="N9666" s="148"/>
      <c r="O9666" s="106"/>
      <c r="P9666" s="43"/>
      <c r="Q9666" s="31"/>
      <c r="R9666" s="84"/>
      <c r="S9666" s="31"/>
      <c r="T9666" s="31"/>
      <c r="U9666" s="169"/>
      <c r="V9666" s="150"/>
      <c r="W9666" s="141" t="str" cm="1">
        <f t="array" ref="W9666">IF(SUM(LEN(B9666:V9666))=0,"",IF(OR(OR(ISBLANK(F9666),SUM(LEN(C9666),LEN(D9666))=0),AND(NOT(E9666="Unknown"),ISBLANK(J9666)),AND(NOT(O9666="Unknown"),ISBLANK(R9666))),"Missing Information", INDEX(Table15[Entire Service Line Classification], MATCH(SUMIFS(Table15[Unique ID],Table15[System-Owned Portion],E9666,Table15[If Material Anything Other than "Lead" in Column E,Was Material Ever Previously Lead?],G9666,Table15[Customer-Owned Portion],O9666),Table15[Unique ID],0),0)))</f>
        <v/>
      </c>
      <c r="X9666"/>
    </row>
    <row r="9667" spans="2:24" x14ac:dyDescent="0.25">
      <c r="B9667" s="146"/>
      <c r="C9667" s="31"/>
      <c r="D9667" s="31"/>
      <c r="E9667" s="44"/>
      <c r="F9667" s="43"/>
      <c r="G9667" s="84"/>
      <c r="H9667" s="31"/>
      <c r="I9667" s="31"/>
      <c r="J9667" s="84"/>
      <c r="K9667" s="31"/>
      <c r="L9667" s="31"/>
      <c r="M9667" s="169"/>
      <c r="N9667" s="148"/>
      <c r="O9667" s="106"/>
      <c r="P9667" s="43"/>
      <c r="Q9667" s="31"/>
      <c r="R9667" s="84"/>
      <c r="S9667" s="31"/>
      <c r="T9667" s="31"/>
      <c r="U9667" s="169"/>
      <c r="V9667" s="150"/>
      <c r="W9667" s="141" t="str" cm="1">
        <f t="array" ref="W9667">IF(SUM(LEN(B9667:V9667))=0,"",IF(OR(OR(ISBLANK(F9667),SUM(LEN(C9667),LEN(D9667))=0),AND(NOT(E9667="Unknown"),ISBLANK(J9667)),AND(NOT(O9667="Unknown"),ISBLANK(R9667))),"Missing Information", INDEX(Table15[Entire Service Line Classification], MATCH(SUMIFS(Table15[Unique ID],Table15[System-Owned Portion],E9667,Table15[If Material Anything Other than "Lead" in Column E,Was Material Ever Previously Lead?],G9667,Table15[Customer-Owned Portion],O9667),Table15[Unique ID],0),0)))</f>
        <v/>
      </c>
      <c r="X9667"/>
    </row>
    <row r="9668" spans="2:24" x14ac:dyDescent="0.25">
      <c r="B9668" s="146"/>
      <c r="C9668" s="31"/>
      <c r="D9668" s="31"/>
      <c r="E9668" s="44"/>
      <c r="F9668" s="43"/>
      <c r="G9668" s="84"/>
      <c r="H9668" s="31"/>
      <c r="I9668" s="31"/>
      <c r="J9668" s="84"/>
      <c r="K9668" s="31"/>
      <c r="L9668" s="31"/>
      <c r="M9668" s="169"/>
      <c r="N9668" s="148"/>
      <c r="O9668" s="106"/>
      <c r="P9668" s="43"/>
      <c r="Q9668" s="31"/>
      <c r="R9668" s="84"/>
      <c r="S9668" s="31"/>
      <c r="T9668" s="31"/>
      <c r="U9668" s="169"/>
      <c r="V9668" s="150"/>
      <c r="W9668" s="141" t="str" cm="1">
        <f t="array" ref="W9668">IF(SUM(LEN(B9668:V9668))=0,"",IF(OR(OR(ISBLANK(F9668),SUM(LEN(C9668),LEN(D9668))=0),AND(NOT(E9668="Unknown"),ISBLANK(J9668)),AND(NOT(O9668="Unknown"),ISBLANK(R9668))),"Missing Information", INDEX(Table15[Entire Service Line Classification], MATCH(SUMIFS(Table15[Unique ID],Table15[System-Owned Portion],E9668,Table15[If Material Anything Other than "Lead" in Column E,Was Material Ever Previously Lead?],G9668,Table15[Customer-Owned Portion],O9668),Table15[Unique ID],0),0)))</f>
        <v/>
      </c>
      <c r="X9668"/>
    </row>
    <row r="9669" spans="2:24" x14ac:dyDescent="0.25">
      <c r="B9669" s="146"/>
      <c r="C9669" s="31"/>
      <c r="D9669" s="31"/>
      <c r="E9669" s="44"/>
      <c r="F9669" s="43"/>
      <c r="G9669" s="84"/>
      <c r="H9669" s="31"/>
      <c r="I9669" s="31"/>
      <c r="J9669" s="84"/>
      <c r="K9669" s="31"/>
      <c r="L9669" s="31"/>
      <c r="M9669" s="169"/>
      <c r="N9669" s="148"/>
      <c r="O9669" s="106"/>
      <c r="P9669" s="43"/>
      <c r="Q9669" s="31"/>
      <c r="R9669" s="84"/>
      <c r="S9669" s="31"/>
      <c r="T9669" s="31"/>
      <c r="U9669" s="169"/>
      <c r="V9669" s="150"/>
      <c r="W9669" s="141" t="str" cm="1">
        <f t="array" ref="W9669">IF(SUM(LEN(B9669:V9669))=0,"",IF(OR(OR(ISBLANK(F9669),SUM(LEN(C9669),LEN(D9669))=0),AND(NOT(E9669="Unknown"),ISBLANK(J9669)),AND(NOT(O9669="Unknown"),ISBLANK(R9669))),"Missing Information", INDEX(Table15[Entire Service Line Classification], MATCH(SUMIFS(Table15[Unique ID],Table15[System-Owned Portion],E9669,Table15[If Material Anything Other than "Lead" in Column E,Was Material Ever Previously Lead?],G9669,Table15[Customer-Owned Portion],O9669),Table15[Unique ID],0),0)))</f>
        <v/>
      </c>
      <c r="X9669"/>
    </row>
    <row r="9670" spans="2:24" x14ac:dyDescent="0.25">
      <c r="B9670" s="146"/>
      <c r="C9670" s="31"/>
      <c r="D9670" s="31"/>
      <c r="E9670" s="44"/>
      <c r="F9670" s="43"/>
      <c r="G9670" s="84"/>
      <c r="H9670" s="31"/>
      <c r="I9670" s="31"/>
      <c r="J9670" s="84"/>
      <c r="K9670" s="31"/>
      <c r="L9670" s="31"/>
      <c r="M9670" s="169"/>
      <c r="N9670" s="148"/>
      <c r="O9670" s="106"/>
      <c r="P9670" s="43"/>
      <c r="Q9670" s="31"/>
      <c r="R9670" s="84"/>
      <c r="S9670" s="31"/>
      <c r="T9670" s="31"/>
      <c r="U9670" s="169"/>
      <c r="V9670" s="150"/>
      <c r="W9670" s="141" t="str" cm="1">
        <f t="array" ref="W9670">IF(SUM(LEN(B9670:V9670))=0,"",IF(OR(OR(ISBLANK(F9670),SUM(LEN(C9670),LEN(D9670))=0),AND(NOT(E9670="Unknown"),ISBLANK(J9670)),AND(NOT(O9670="Unknown"),ISBLANK(R9670))),"Missing Information", INDEX(Table15[Entire Service Line Classification], MATCH(SUMIFS(Table15[Unique ID],Table15[System-Owned Portion],E9670,Table15[If Material Anything Other than "Lead" in Column E,Was Material Ever Previously Lead?],G9670,Table15[Customer-Owned Portion],O9670),Table15[Unique ID],0),0)))</f>
        <v/>
      </c>
      <c r="X9670"/>
    </row>
    <row r="9671" spans="2:24" x14ac:dyDescent="0.25">
      <c r="B9671" s="146"/>
      <c r="C9671" s="31"/>
      <c r="D9671" s="31"/>
      <c r="E9671" s="44"/>
      <c r="F9671" s="43"/>
      <c r="G9671" s="84"/>
      <c r="H9671" s="31"/>
      <c r="I9671" s="31"/>
      <c r="J9671" s="84"/>
      <c r="K9671" s="31"/>
      <c r="L9671" s="31"/>
      <c r="M9671" s="169"/>
      <c r="N9671" s="148"/>
      <c r="O9671" s="106"/>
      <c r="P9671" s="43"/>
      <c r="Q9671" s="31"/>
      <c r="R9671" s="84"/>
      <c r="S9671" s="31"/>
      <c r="T9671" s="31"/>
      <c r="U9671" s="169"/>
      <c r="V9671" s="150"/>
      <c r="W9671" s="141" t="str" cm="1">
        <f t="array" ref="W9671">IF(SUM(LEN(B9671:V9671))=0,"",IF(OR(OR(ISBLANK(F9671),SUM(LEN(C9671),LEN(D9671))=0),AND(NOT(E9671="Unknown"),ISBLANK(J9671)),AND(NOT(O9671="Unknown"),ISBLANK(R9671))),"Missing Information", INDEX(Table15[Entire Service Line Classification], MATCH(SUMIFS(Table15[Unique ID],Table15[System-Owned Portion],E9671,Table15[If Material Anything Other than "Lead" in Column E,Was Material Ever Previously Lead?],G9671,Table15[Customer-Owned Portion],O9671),Table15[Unique ID],0),0)))</f>
        <v/>
      </c>
      <c r="X9671"/>
    </row>
    <row r="9672" spans="2:24" x14ac:dyDescent="0.25">
      <c r="B9672" s="146"/>
      <c r="C9672" s="31"/>
      <c r="D9672" s="31"/>
      <c r="E9672" s="44"/>
      <c r="F9672" s="43"/>
      <c r="G9672" s="84"/>
      <c r="H9672" s="31"/>
      <c r="I9672" s="31"/>
      <c r="J9672" s="84"/>
      <c r="K9672" s="31"/>
      <c r="L9672" s="31"/>
      <c r="M9672" s="169"/>
      <c r="N9672" s="148"/>
      <c r="O9672" s="106"/>
      <c r="P9672" s="43"/>
      <c r="Q9672" s="31"/>
      <c r="R9672" s="84"/>
      <c r="S9672" s="31"/>
      <c r="T9672" s="31"/>
      <c r="U9672" s="169"/>
      <c r="V9672" s="150"/>
      <c r="W9672" s="141" t="str" cm="1">
        <f t="array" ref="W9672">IF(SUM(LEN(B9672:V9672))=0,"",IF(OR(OR(ISBLANK(F9672),SUM(LEN(C9672),LEN(D9672))=0),AND(NOT(E9672="Unknown"),ISBLANK(J9672)),AND(NOT(O9672="Unknown"),ISBLANK(R9672))),"Missing Information", INDEX(Table15[Entire Service Line Classification], MATCH(SUMIFS(Table15[Unique ID],Table15[System-Owned Portion],E9672,Table15[If Material Anything Other than "Lead" in Column E,Was Material Ever Previously Lead?],G9672,Table15[Customer-Owned Portion],O9672),Table15[Unique ID],0),0)))</f>
        <v/>
      </c>
      <c r="X9672"/>
    </row>
    <row r="9673" spans="2:24" x14ac:dyDescent="0.25">
      <c r="B9673" s="146"/>
      <c r="C9673" s="31"/>
      <c r="D9673" s="31"/>
      <c r="E9673" s="44"/>
      <c r="F9673" s="43"/>
      <c r="G9673" s="84"/>
      <c r="H9673" s="31"/>
      <c r="I9673" s="31"/>
      <c r="J9673" s="84"/>
      <c r="K9673" s="31"/>
      <c r="L9673" s="31"/>
      <c r="M9673" s="169"/>
      <c r="N9673" s="148"/>
      <c r="O9673" s="106"/>
      <c r="P9673" s="43"/>
      <c r="Q9673" s="31"/>
      <c r="R9673" s="84"/>
      <c r="S9673" s="31"/>
      <c r="T9673" s="31"/>
      <c r="U9673" s="169"/>
      <c r="V9673" s="150"/>
      <c r="W9673" s="141" t="str" cm="1">
        <f t="array" ref="W9673">IF(SUM(LEN(B9673:V9673))=0,"",IF(OR(OR(ISBLANK(F9673),SUM(LEN(C9673),LEN(D9673))=0),AND(NOT(E9673="Unknown"),ISBLANK(J9673)),AND(NOT(O9673="Unknown"),ISBLANK(R9673))),"Missing Information", INDEX(Table15[Entire Service Line Classification], MATCH(SUMIFS(Table15[Unique ID],Table15[System-Owned Portion],E9673,Table15[If Material Anything Other than "Lead" in Column E,Was Material Ever Previously Lead?],G9673,Table15[Customer-Owned Portion],O9673),Table15[Unique ID],0),0)))</f>
        <v/>
      </c>
      <c r="X9673"/>
    </row>
    <row r="9674" spans="2:24" x14ac:dyDescent="0.25">
      <c r="B9674" s="146"/>
      <c r="C9674" s="31"/>
      <c r="D9674" s="31"/>
      <c r="E9674" s="44"/>
      <c r="F9674" s="43"/>
      <c r="G9674" s="84"/>
      <c r="H9674" s="31"/>
      <c r="I9674" s="31"/>
      <c r="J9674" s="84"/>
      <c r="K9674" s="31"/>
      <c r="L9674" s="31"/>
      <c r="M9674" s="169"/>
      <c r="N9674" s="148"/>
      <c r="O9674" s="106"/>
      <c r="P9674" s="43"/>
      <c r="Q9674" s="31"/>
      <c r="R9674" s="84"/>
      <c r="S9674" s="31"/>
      <c r="T9674" s="31"/>
      <c r="U9674" s="169"/>
      <c r="V9674" s="150"/>
      <c r="W9674" s="141" t="str" cm="1">
        <f t="array" ref="W9674">IF(SUM(LEN(B9674:V9674))=0,"",IF(OR(OR(ISBLANK(F9674),SUM(LEN(C9674),LEN(D9674))=0),AND(NOT(E9674="Unknown"),ISBLANK(J9674)),AND(NOT(O9674="Unknown"),ISBLANK(R9674))),"Missing Information", INDEX(Table15[Entire Service Line Classification], MATCH(SUMIFS(Table15[Unique ID],Table15[System-Owned Portion],E9674,Table15[If Material Anything Other than "Lead" in Column E,Was Material Ever Previously Lead?],G9674,Table15[Customer-Owned Portion],O9674),Table15[Unique ID],0),0)))</f>
        <v/>
      </c>
      <c r="X9674"/>
    </row>
    <row r="9675" spans="2:24" x14ac:dyDescent="0.25">
      <c r="B9675" s="146"/>
      <c r="C9675" s="31"/>
      <c r="D9675" s="31"/>
      <c r="E9675" s="44"/>
      <c r="F9675" s="43"/>
      <c r="G9675" s="84"/>
      <c r="H9675" s="31"/>
      <c r="I9675" s="31"/>
      <c r="J9675" s="84"/>
      <c r="K9675" s="31"/>
      <c r="L9675" s="31"/>
      <c r="M9675" s="169"/>
      <c r="N9675" s="148"/>
      <c r="O9675" s="106"/>
      <c r="P9675" s="43"/>
      <c r="Q9675" s="31"/>
      <c r="R9675" s="84"/>
      <c r="S9675" s="31"/>
      <c r="T9675" s="31"/>
      <c r="U9675" s="169"/>
      <c r="V9675" s="150"/>
      <c r="W9675" s="141" t="str" cm="1">
        <f t="array" ref="W9675">IF(SUM(LEN(B9675:V9675))=0,"",IF(OR(OR(ISBLANK(F9675),SUM(LEN(C9675),LEN(D9675))=0),AND(NOT(E9675="Unknown"),ISBLANK(J9675)),AND(NOT(O9675="Unknown"),ISBLANK(R9675))),"Missing Information", INDEX(Table15[Entire Service Line Classification], MATCH(SUMIFS(Table15[Unique ID],Table15[System-Owned Portion],E9675,Table15[If Material Anything Other than "Lead" in Column E,Was Material Ever Previously Lead?],G9675,Table15[Customer-Owned Portion],O9675),Table15[Unique ID],0),0)))</f>
        <v/>
      </c>
      <c r="X9675"/>
    </row>
    <row r="9676" spans="2:24" x14ac:dyDescent="0.25">
      <c r="B9676" s="146"/>
      <c r="C9676" s="31"/>
      <c r="D9676" s="31"/>
      <c r="E9676" s="44"/>
      <c r="F9676" s="43"/>
      <c r="G9676" s="84"/>
      <c r="H9676" s="31"/>
      <c r="I9676" s="31"/>
      <c r="J9676" s="84"/>
      <c r="K9676" s="31"/>
      <c r="L9676" s="31"/>
      <c r="M9676" s="169"/>
      <c r="N9676" s="148"/>
      <c r="O9676" s="106"/>
      <c r="P9676" s="43"/>
      <c r="Q9676" s="31"/>
      <c r="R9676" s="84"/>
      <c r="S9676" s="31"/>
      <c r="T9676" s="31"/>
      <c r="U9676" s="169"/>
      <c r="V9676" s="150"/>
      <c r="W9676" s="141" t="str" cm="1">
        <f t="array" ref="W9676">IF(SUM(LEN(B9676:V9676))=0,"",IF(OR(OR(ISBLANK(F9676),SUM(LEN(C9676),LEN(D9676))=0),AND(NOT(E9676="Unknown"),ISBLANK(J9676)),AND(NOT(O9676="Unknown"),ISBLANK(R9676))),"Missing Information", INDEX(Table15[Entire Service Line Classification], MATCH(SUMIFS(Table15[Unique ID],Table15[System-Owned Portion],E9676,Table15[If Material Anything Other than "Lead" in Column E,Was Material Ever Previously Lead?],G9676,Table15[Customer-Owned Portion],O9676),Table15[Unique ID],0),0)))</f>
        <v/>
      </c>
      <c r="X9676"/>
    </row>
    <row r="9677" spans="2:24" x14ac:dyDescent="0.25">
      <c r="B9677" s="146"/>
      <c r="C9677" s="31"/>
      <c r="D9677" s="31"/>
      <c r="E9677" s="44"/>
      <c r="F9677" s="43"/>
      <c r="G9677" s="84"/>
      <c r="H9677" s="31"/>
      <c r="I9677" s="31"/>
      <c r="J9677" s="84"/>
      <c r="K9677" s="31"/>
      <c r="L9677" s="31"/>
      <c r="M9677" s="169"/>
      <c r="N9677" s="148"/>
      <c r="O9677" s="106"/>
      <c r="P9677" s="43"/>
      <c r="Q9677" s="31"/>
      <c r="R9677" s="84"/>
      <c r="S9677" s="31"/>
      <c r="T9677" s="31"/>
      <c r="U9677" s="169"/>
      <c r="V9677" s="150"/>
      <c r="W9677" s="141" t="str" cm="1">
        <f t="array" ref="W9677">IF(SUM(LEN(B9677:V9677))=0,"",IF(OR(OR(ISBLANK(F9677),SUM(LEN(C9677),LEN(D9677))=0),AND(NOT(E9677="Unknown"),ISBLANK(J9677)),AND(NOT(O9677="Unknown"),ISBLANK(R9677))),"Missing Information", INDEX(Table15[Entire Service Line Classification], MATCH(SUMIFS(Table15[Unique ID],Table15[System-Owned Portion],E9677,Table15[If Material Anything Other than "Lead" in Column E,Was Material Ever Previously Lead?],G9677,Table15[Customer-Owned Portion],O9677),Table15[Unique ID],0),0)))</f>
        <v/>
      </c>
      <c r="X9677"/>
    </row>
    <row r="9678" spans="2:24" x14ac:dyDescent="0.25">
      <c r="B9678" s="146"/>
      <c r="C9678" s="31"/>
      <c r="D9678" s="31"/>
      <c r="E9678" s="44"/>
      <c r="F9678" s="43"/>
      <c r="G9678" s="84"/>
      <c r="H9678" s="31"/>
      <c r="I9678" s="31"/>
      <c r="J9678" s="84"/>
      <c r="K9678" s="31"/>
      <c r="L9678" s="31"/>
      <c r="M9678" s="169"/>
      <c r="N9678" s="148"/>
      <c r="O9678" s="106"/>
      <c r="P9678" s="43"/>
      <c r="Q9678" s="31"/>
      <c r="R9678" s="84"/>
      <c r="S9678" s="31"/>
      <c r="T9678" s="31"/>
      <c r="U9678" s="169"/>
      <c r="V9678" s="150"/>
      <c r="W9678" s="141" t="str" cm="1">
        <f t="array" ref="W9678">IF(SUM(LEN(B9678:V9678))=0,"",IF(OR(OR(ISBLANK(F9678),SUM(LEN(C9678),LEN(D9678))=0),AND(NOT(E9678="Unknown"),ISBLANK(J9678)),AND(NOT(O9678="Unknown"),ISBLANK(R9678))),"Missing Information", INDEX(Table15[Entire Service Line Classification], MATCH(SUMIFS(Table15[Unique ID],Table15[System-Owned Portion],E9678,Table15[If Material Anything Other than "Lead" in Column E,Was Material Ever Previously Lead?],G9678,Table15[Customer-Owned Portion],O9678),Table15[Unique ID],0),0)))</f>
        <v/>
      </c>
      <c r="X9678"/>
    </row>
    <row r="9679" spans="2:24" x14ac:dyDescent="0.25">
      <c r="B9679" s="146"/>
      <c r="C9679" s="31"/>
      <c r="D9679" s="31"/>
      <c r="E9679" s="44"/>
      <c r="F9679" s="43"/>
      <c r="G9679" s="84"/>
      <c r="H9679" s="31"/>
      <c r="I9679" s="31"/>
      <c r="J9679" s="84"/>
      <c r="K9679" s="31"/>
      <c r="L9679" s="31"/>
      <c r="M9679" s="169"/>
      <c r="N9679" s="148"/>
      <c r="O9679" s="106"/>
      <c r="P9679" s="43"/>
      <c r="Q9679" s="31"/>
      <c r="R9679" s="84"/>
      <c r="S9679" s="31"/>
      <c r="T9679" s="31"/>
      <c r="U9679" s="169"/>
      <c r="V9679" s="150"/>
      <c r="W9679" s="141" t="str" cm="1">
        <f t="array" ref="W9679">IF(SUM(LEN(B9679:V9679))=0,"",IF(OR(OR(ISBLANK(F9679),SUM(LEN(C9679),LEN(D9679))=0),AND(NOT(E9679="Unknown"),ISBLANK(J9679)),AND(NOT(O9679="Unknown"),ISBLANK(R9679))),"Missing Information", INDEX(Table15[Entire Service Line Classification], MATCH(SUMIFS(Table15[Unique ID],Table15[System-Owned Portion],E9679,Table15[If Material Anything Other than "Lead" in Column E,Was Material Ever Previously Lead?],G9679,Table15[Customer-Owned Portion],O9679),Table15[Unique ID],0),0)))</f>
        <v/>
      </c>
      <c r="X9679"/>
    </row>
    <row r="9680" spans="2:24" x14ac:dyDescent="0.25">
      <c r="B9680" s="146"/>
      <c r="C9680" s="31"/>
      <c r="D9680" s="31"/>
      <c r="E9680" s="44"/>
      <c r="F9680" s="43"/>
      <c r="G9680" s="84"/>
      <c r="H9680" s="31"/>
      <c r="I9680" s="31"/>
      <c r="J9680" s="84"/>
      <c r="K9680" s="31"/>
      <c r="L9680" s="31"/>
      <c r="M9680" s="169"/>
      <c r="N9680" s="148"/>
      <c r="O9680" s="106"/>
      <c r="P9680" s="43"/>
      <c r="Q9680" s="31"/>
      <c r="R9680" s="84"/>
      <c r="S9680" s="31"/>
      <c r="T9680" s="31"/>
      <c r="U9680" s="169"/>
      <c r="V9680" s="150"/>
      <c r="W9680" s="141" t="str" cm="1">
        <f t="array" ref="W9680">IF(SUM(LEN(B9680:V9680))=0,"",IF(OR(OR(ISBLANK(F9680),SUM(LEN(C9680),LEN(D9680))=0),AND(NOT(E9680="Unknown"),ISBLANK(J9680)),AND(NOT(O9680="Unknown"),ISBLANK(R9680))),"Missing Information", INDEX(Table15[Entire Service Line Classification], MATCH(SUMIFS(Table15[Unique ID],Table15[System-Owned Portion],E9680,Table15[If Material Anything Other than "Lead" in Column E,Was Material Ever Previously Lead?],G9680,Table15[Customer-Owned Portion],O9680),Table15[Unique ID],0),0)))</f>
        <v/>
      </c>
      <c r="X9680"/>
    </row>
    <row r="9681" spans="2:24" x14ac:dyDescent="0.25">
      <c r="B9681" s="146"/>
      <c r="C9681" s="31"/>
      <c r="D9681" s="31"/>
      <c r="E9681" s="44"/>
      <c r="F9681" s="43"/>
      <c r="G9681" s="84"/>
      <c r="H9681" s="31"/>
      <c r="I9681" s="31"/>
      <c r="J9681" s="84"/>
      <c r="K9681" s="31"/>
      <c r="L9681" s="31"/>
      <c r="M9681" s="169"/>
      <c r="N9681" s="148"/>
      <c r="O9681" s="106"/>
      <c r="P9681" s="43"/>
      <c r="Q9681" s="31"/>
      <c r="R9681" s="84"/>
      <c r="S9681" s="31"/>
      <c r="T9681" s="31"/>
      <c r="U9681" s="169"/>
      <c r="V9681" s="150"/>
      <c r="W9681" s="141" t="str" cm="1">
        <f t="array" ref="W9681">IF(SUM(LEN(B9681:V9681))=0,"",IF(OR(OR(ISBLANK(F9681),SUM(LEN(C9681),LEN(D9681))=0),AND(NOT(E9681="Unknown"),ISBLANK(J9681)),AND(NOT(O9681="Unknown"),ISBLANK(R9681))),"Missing Information", INDEX(Table15[Entire Service Line Classification], MATCH(SUMIFS(Table15[Unique ID],Table15[System-Owned Portion],E9681,Table15[If Material Anything Other than "Lead" in Column E,Was Material Ever Previously Lead?],G9681,Table15[Customer-Owned Portion],O9681),Table15[Unique ID],0),0)))</f>
        <v/>
      </c>
      <c r="X9681"/>
    </row>
    <row r="9682" spans="2:24" x14ac:dyDescent="0.25">
      <c r="B9682" s="146"/>
      <c r="C9682" s="31"/>
      <c r="D9682" s="31"/>
      <c r="E9682" s="44"/>
      <c r="F9682" s="43"/>
      <c r="G9682" s="84"/>
      <c r="H9682" s="31"/>
      <c r="I9682" s="31"/>
      <c r="J9682" s="84"/>
      <c r="K9682" s="31"/>
      <c r="L9682" s="31"/>
      <c r="M9682" s="169"/>
      <c r="N9682" s="148"/>
      <c r="O9682" s="106"/>
      <c r="P9682" s="43"/>
      <c r="Q9682" s="31"/>
      <c r="R9682" s="84"/>
      <c r="S9682" s="31"/>
      <c r="T9682" s="31"/>
      <c r="U9682" s="169"/>
      <c r="V9682" s="150"/>
      <c r="W9682" s="141" t="str" cm="1">
        <f t="array" ref="W9682">IF(SUM(LEN(B9682:V9682))=0,"",IF(OR(OR(ISBLANK(F9682),SUM(LEN(C9682),LEN(D9682))=0),AND(NOT(E9682="Unknown"),ISBLANK(J9682)),AND(NOT(O9682="Unknown"),ISBLANK(R9682))),"Missing Information", INDEX(Table15[Entire Service Line Classification], MATCH(SUMIFS(Table15[Unique ID],Table15[System-Owned Portion],E9682,Table15[If Material Anything Other than "Lead" in Column E,Was Material Ever Previously Lead?],G9682,Table15[Customer-Owned Portion],O9682),Table15[Unique ID],0),0)))</f>
        <v/>
      </c>
      <c r="X9682"/>
    </row>
    <row r="9683" spans="2:24" x14ac:dyDescent="0.25">
      <c r="B9683" s="146"/>
      <c r="C9683" s="31"/>
      <c r="D9683" s="31"/>
      <c r="E9683" s="44"/>
      <c r="F9683" s="43"/>
      <c r="G9683" s="84"/>
      <c r="H9683" s="31"/>
      <c r="I9683" s="31"/>
      <c r="J9683" s="84"/>
      <c r="K9683" s="31"/>
      <c r="L9683" s="31"/>
      <c r="M9683" s="169"/>
      <c r="N9683" s="148"/>
      <c r="O9683" s="106"/>
      <c r="P9683" s="43"/>
      <c r="Q9683" s="31"/>
      <c r="R9683" s="84"/>
      <c r="S9683" s="31"/>
      <c r="T9683" s="31"/>
      <c r="U9683" s="169"/>
      <c r="V9683" s="150"/>
      <c r="W9683" s="141" t="str" cm="1">
        <f t="array" ref="W9683">IF(SUM(LEN(B9683:V9683))=0,"",IF(OR(OR(ISBLANK(F9683),SUM(LEN(C9683),LEN(D9683))=0),AND(NOT(E9683="Unknown"),ISBLANK(J9683)),AND(NOT(O9683="Unknown"),ISBLANK(R9683))),"Missing Information", INDEX(Table15[Entire Service Line Classification], MATCH(SUMIFS(Table15[Unique ID],Table15[System-Owned Portion],E9683,Table15[If Material Anything Other than "Lead" in Column E,Was Material Ever Previously Lead?],G9683,Table15[Customer-Owned Portion],O9683),Table15[Unique ID],0),0)))</f>
        <v/>
      </c>
      <c r="X9683"/>
    </row>
    <row r="9684" spans="2:24" x14ac:dyDescent="0.25">
      <c r="B9684" s="146"/>
      <c r="C9684" s="31"/>
      <c r="D9684" s="31"/>
      <c r="E9684" s="44"/>
      <c r="F9684" s="43"/>
      <c r="G9684" s="84"/>
      <c r="H9684" s="31"/>
      <c r="I9684" s="31"/>
      <c r="J9684" s="84"/>
      <c r="K9684" s="31"/>
      <c r="L9684" s="31"/>
      <c r="M9684" s="169"/>
      <c r="N9684" s="148"/>
      <c r="O9684" s="106"/>
      <c r="P9684" s="43"/>
      <c r="Q9684" s="31"/>
      <c r="R9684" s="84"/>
      <c r="S9684" s="31"/>
      <c r="T9684" s="31"/>
      <c r="U9684" s="169"/>
      <c r="V9684" s="150"/>
      <c r="W9684" s="141" t="str" cm="1">
        <f t="array" ref="W9684">IF(SUM(LEN(B9684:V9684))=0,"",IF(OR(OR(ISBLANK(F9684),SUM(LEN(C9684),LEN(D9684))=0),AND(NOT(E9684="Unknown"),ISBLANK(J9684)),AND(NOT(O9684="Unknown"),ISBLANK(R9684))),"Missing Information", INDEX(Table15[Entire Service Line Classification], MATCH(SUMIFS(Table15[Unique ID],Table15[System-Owned Portion],E9684,Table15[If Material Anything Other than "Lead" in Column E,Was Material Ever Previously Lead?],G9684,Table15[Customer-Owned Portion],O9684),Table15[Unique ID],0),0)))</f>
        <v/>
      </c>
      <c r="X9684"/>
    </row>
    <row r="9685" spans="2:24" x14ac:dyDescent="0.25">
      <c r="B9685" s="146"/>
      <c r="C9685" s="31"/>
      <c r="D9685" s="31"/>
      <c r="E9685" s="44"/>
      <c r="F9685" s="43"/>
      <c r="G9685" s="84"/>
      <c r="H9685" s="31"/>
      <c r="I9685" s="31"/>
      <c r="J9685" s="84"/>
      <c r="K9685" s="31"/>
      <c r="L9685" s="31"/>
      <c r="M9685" s="169"/>
      <c r="N9685" s="148"/>
      <c r="O9685" s="106"/>
      <c r="P9685" s="43"/>
      <c r="Q9685" s="31"/>
      <c r="R9685" s="84"/>
      <c r="S9685" s="31"/>
      <c r="T9685" s="31"/>
      <c r="U9685" s="169"/>
      <c r="V9685" s="150"/>
      <c r="W9685" s="141" t="str" cm="1">
        <f t="array" ref="W9685">IF(SUM(LEN(B9685:V9685))=0,"",IF(OR(OR(ISBLANK(F9685),SUM(LEN(C9685),LEN(D9685))=0),AND(NOT(E9685="Unknown"),ISBLANK(J9685)),AND(NOT(O9685="Unknown"),ISBLANK(R9685))),"Missing Information", INDEX(Table15[Entire Service Line Classification], MATCH(SUMIFS(Table15[Unique ID],Table15[System-Owned Portion],E9685,Table15[If Material Anything Other than "Lead" in Column E,Was Material Ever Previously Lead?],G9685,Table15[Customer-Owned Portion],O9685),Table15[Unique ID],0),0)))</f>
        <v/>
      </c>
      <c r="X9685"/>
    </row>
    <row r="9686" spans="2:24" x14ac:dyDescent="0.25">
      <c r="B9686" s="146"/>
      <c r="C9686" s="31"/>
      <c r="D9686" s="31"/>
      <c r="E9686" s="44"/>
      <c r="F9686" s="43"/>
      <c r="G9686" s="84"/>
      <c r="H9686" s="31"/>
      <c r="I9686" s="31"/>
      <c r="J9686" s="84"/>
      <c r="K9686" s="31"/>
      <c r="L9686" s="31"/>
      <c r="M9686" s="169"/>
      <c r="N9686" s="148"/>
      <c r="O9686" s="106"/>
      <c r="P9686" s="43"/>
      <c r="Q9686" s="31"/>
      <c r="R9686" s="84"/>
      <c r="S9686" s="31"/>
      <c r="T9686" s="31"/>
      <c r="U9686" s="169"/>
      <c r="V9686" s="150"/>
      <c r="W9686" s="141" t="str" cm="1">
        <f t="array" ref="W9686">IF(SUM(LEN(B9686:V9686))=0,"",IF(OR(OR(ISBLANK(F9686),SUM(LEN(C9686),LEN(D9686))=0),AND(NOT(E9686="Unknown"),ISBLANK(J9686)),AND(NOT(O9686="Unknown"),ISBLANK(R9686))),"Missing Information", INDEX(Table15[Entire Service Line Classification], MATCH(SUMIFS(Table15[Unique ID],Table15[System-Owned Portion],E9686,Table15[If Material Anything Other than "Lead" in Column E,Was Material Ever Previously Lead?],G9686,Table15[Customer-Owned Portion],O9686),Table15[Unique ID],0),0)))</f>
        <v/>
      </c>
      <c r="X9686"/>
    </row>
    <row r="9687" spans="2:24" x14ac:dyDescent="0.25">
      <c r="B9687" s="146"/>
      <c r="C9687" s="31"/>
      <c r="D9687" s="31"/>
      <c r="E9687" s="44"/>
      <c r="F9687" s="43"/>
      <c r="G9687" s="84"/>
      <c r="H9687" s="31"/>
      <c r="I9687" s="31"/>
      <c r="J9687" s="84"/>
      <c r="K9687" s="31"/>
      <c r="L9687" s="31"/>
      <c r="M9687" s="169"/>
      <c r="N9687" s="148"/>
      <c r="O9687" s="106"/>
      <c r="P9687" s="43"/>
      <c r="Q9687" s="31"/>
      <c r="R9687" s="84"/>
      <c r="S9687" s="31"/>
      <c r="T9687" s="31"/>
      <c r="U9687" s="169"/>
      <c r="V9687" s="150"/>
      <c r="W9687" s="141" t="str" cm="1">
        <f t="array" ref="W9687">IF(SUM(LEN(B9687:V9687))=0,"",IF(OR(OR(ISBLANK(F9687),SUM(LEN(C9687),LEN(D9687))=0),AND(NOT(E9687="Unknown"),ISBLANK(J9687)),AND(NOT(O9687="Unknown"),ISBLANK(R9687))),"Missing Information", INDEX(Table15[Entire Service Line Classification], MATCH(SUMIFS(Table15[Unique ID],Table15[System-Owned Portion],E9687,Table15[If Material Anything Other than "Lead" in Column E,Was Material Ever Previously Lead?],G9687,Table15[Customer-Owned Portion],O9687),Table15[Unique ID],0),0)))</f>
        <v/>
      </c>
      <c r="X9687"/>
    </row>
    <row r="9688" spans="2:24" x14ac:dyDescent="0.25">
      <c r="B9688" s="146"/>
      <c r="C9688" s="31"/>
      <c r="D9688" s="31"/>
      <c r="E9688" s="44"/>
      <c r="F9688" s="43"/>
      <c r="G9688" s="84"/>
      <c r="H9688" s="31"/>
      <c r="I9688" s="31"/>
      <c r="J9688" s="84"/>
      <c r="K9688" s="31"/>
      <c r="L9688" s="31"/>
      <c r="M9688" s="169"/>
      <c r="N9688" s="148"/>
      <c r="O9688" s="106"/>
      <c r="P9688" s="43"/>
      <c r="Q9688" s="31"/>
      <c r="R9688" s="84"/>
      <c r="S9688" s="31"/>
      <c r="T9688" s="31"/>
      <c r="U9688" s="169"/>
      <c r="V9688" s="150"/>
      <c r="W9688" s="141" t="str" cm="1">
        <f t="array" ref="W9688">IF(SUM(LEN(B9688:V9688))=0,"",IF(OR(OR(ISBLANK(F9688),SUM(LEN(C9688),LEN(D9688))=0),AND(NOT(E9688="Unknown"),ISBLANK(J9688)),AND(NOT(O9688="Unknown"),ISBLANK(R9688))),"Missing Information", INDEX(Table15[Entire Service Line Classification], MATCH(SUMIFS(Table15[Unique ID],Table15[System-Owned Portion],E9688,Table15[If Material Anything Other than "Lead" in Column E,Was Material Ever Previously Lead?],G9688,Table15[Customer-Owned Portion],O9688),Table15[Unique ID],0),0)))</f>
        <v/>
      </c>
      <c r="X9688"/>
    </row>
    <row r="9689" spans="2:24" x14ac:dyDescent="0.25">
      <c r="B9689" s="146"/>
      <c r="C9689" s="31"/>
      <c r="D9689" s="31"/>
      <c r="E9689" s="44"/>
      <c r="F9689" s="43"/>
      <c r="G9689" s="84"/>
      <c r="H9689" s="31"/>
      <c r="I9689" s="31"/>
      <c r="J9689" s="84"/>
      <c r="K9689" s="31"/>
      <c r="L9689" s="31"/>
      <c r="M9689" s="169"/>
      <c r="N9689" s="148"/>
      <c r="O9689" s="106"/>
      <c r="P9689" s="43"/>
      <c r="Q9689" s="31"/>
      <c r="R9689" s="84"/>
      <c r="S9689" s="31"/>
      <c r="T9689" s="31"/>
      <c r="U9689" s="169"/>
      <c r="V9689" s="150"/>
      <c r="W9689" s="141" t="str" cm="1">
        <f t="array" ref="W9689">IF(SUM(LEN(B9689:V9689))=0,"",IF(OR(OR(ISBLANK(F9689),SUM(LEN(C9689),LEN(D9689))=0),AND(NOT(E9689="Unknown"),ISBLANK(J9689)),AND(NOT(O9689="Unknown"),ISBLANK(R9689))),"Missing Information", INDEX(Table15[Entire Service Line Classification], MATCH(SUMIFS(Table15[Unique ID],Table15[System-Owned Portion],E9689,Table15[If Material Anything Other than "Lead" in Column E,Was Material Ever Previously Lead?],G9689,Table15[Customer-Owned Portion],O9689),Table15[Unique ID],0),0)))</f>
        <v/>
      </c>
      <c r="X9689"/>
    </row>
    <row r="9690" spans="2:24" x14ac:dyDescent="0.25">
      <c r="B9690" s="146"/>
      <c r="C9690" s="31"/>
      <c r="D9690" s="31"/>
      <c r="E9690" s="44"/>
      <c r="F9690" s="43"/>
      <c r="G9690" s="84"/>
      <c r="H9690" s="31"/>
      <c r="I9690" s="31"/>
      <c r="J9690" s="84"/>
      <c r="K9690" s="31"/>
      <c r="L9690" s="31"/>
      <c r="M9690" s="169"/>
      <c r="N9690" s="148"/>
      <c r="O9690" s="106"/>
      <c r="P9690" s="43"/>
      <c r="Q9690" s="31"/>
      <c r="R9690" s="84"/>
      <c r="S9690" s="31"/>
      <c r="T9690" s="31"/>
      <c r="U9690" s="169"/>
      <c r="V9690" s="150"/>
      <c r="W9690" s="141" t="str" cm="1">
        <f t="array" ref="W9690">IF(SUM(LEN(B9690:V9690))=0,"",IF(OR(OR(ISBLANK(F9690),SUM(LEN(C9690),LEN(D9690))=0),AND(NOT(E9690="Unknown"),ISBLANK(J9690)),AND(NOT(O9690="Unknown"),ISBLANK(R9690))),"Missing Information", INDEX(Table15[Entire Service Line Classification], MATCH(SUMIFS(Table15[Unique ID],Table15[System-Owned Portion],E9690,Table15[If Material Anything Other than "Lead" in Column E,Was Material Ever Previously Lead?],G9690,Table15[Customer-Owned Portion],O9690),Table15[Unique ID],0),0)))</f>
        <v/>
      </c>
      <c r="X9690"/>
    </row>
    <row r="9691" spans="2:24" x14ac:dyDescent="0.25">
      <c r="B9691" s="146"/>
      <c r="C9691" s="31"/>
      <c r="D9691" s="31"/>
      <c r="E9691" s="44"/>
      <c r="F9691" s="43"/>
      <c r="G9691" s="84"/>
      <c r="H9691" s="31"/>
      <c r="I9691" s="31"/>
      <c r="J9691" s="84"/>
      <c r="K9691" s="31"/>
      <c r="L9691" s="31"/>
      <c r="M9691" s="169"/>
      <c r="N9691" s="148"/>
      <c r="O9691" s="106"/>
      <c r="P9691" s="43"/>
      <c r="Q9691" s="31"/>
      <c r="R9691" s="84"/>
      <c r="S9691" s="31"/>
      <c r="T9691" s="31"/>
      <c r="U9691" s="169"/>
      <c r="V9691" s="150"/>
      <c r="W9691" s="141" t="str" cm="1">
        <f t="array" ref="W9691">IF(SUM(LEN(B9691:V9691))=0,"",IF(OR(OR(ISBLANK(F9691),SUM(LEN(C9691),LEN(D9691))=0),AND(NOT(E9691="Unknown"),ISBLANK(J9691)),AND(NOT(O9691="Unknown"),ISBLANK(R9691))),"Missing Information", INDEX(Table15[Entire Service Line Classification], MATCH(SUMIFS(Table15[Unique ID],Table15[System-Owned Portion],E9691,Table15[If Material Anything Other than "Lead" in Column E,Was Material Ever Previously Lead?],G9691,Table15[Customer-Owned Portion],O9691),Table15[Unique ID],0),0)))</f>
        <v/>
      </c>
      <c r="X9691"/>
    </row>
    <row r="9692" spans="2:24" x14ac:dyDescent="0.25">
      <c r="B9692" s="146"/>
      <c r="C9692" s="31"/>
      <c r="D9692" s="31"/>
      <c r="E9692" s="44"/>
      <c r="F9692" s="43"/>
      <c r="G9692" s="84"/>
      <c r="H9692" s="31"/>
      <c r="I9692" s="31"/>
      <c r="J9692" s="84"/>
      <c r="K9692" s="31"/>
      <c r="L9692" s="31"/>
      <c r="M9692" s="169"/>
      <c r="N9692" s="148"/>
      <c r="O9692" s="106"/>
      <c r="P9692" s="43"/>
      <c r="Q9692" s="31"/>
      <c r="R9692" s="84"/>
      <c r="S9692" s="31"/>
      <c r="T9692" s="31"/>
      <c r="U9692" s="169"/>
      <c r="V9692" s="150"/>
      <c r="W9692" s="141" t="str" cm="1">
        <f t="array" ref="W9692">IF(SUM(LEN(B9692:V9692))=0,"",IF(OR(OR(ISBLANK(F9692),SUM(LEN(C9692),LEN(D9692))=0),AND(NOT(E9692="Unknown"),ISBLANK(J9692)),AND(NOT(O9692="Unknown"),ISBLANK(R9692))),"Missing Information", INDEX(Table15[Entire Service Line Classification], MATCH(SUMIFS(Table15[Unique ID],Table15[System-Owned Portion],E9692,Table15[If Material Anything Other than "Lead" in Column E,Was Material Ever Previously Lead?],G9692,Table15[Customer-Owned Portion],O9692),Table15[Unique ID],0),0)))</f>
        <v/>
      </c>
      <c r="X9692"/>
    </row>
    <row r="9693" spans="2:24" x14ac:dyDescent="0.25">
      <c r="B9693" s="146"/>
      <c r="C9693" s="31"/>
      <c r="D9693" s="31"/>
      <c r="E9693" s="44"/>
      <c r="F9693" s="43"/>
      <c r="G9693" s="84"/>
      <c r="H9693" s="31"/>
      <c r="I9693" s="31"/>
      <c r="J9693" s="84"/>
      <c r="K9693" s="31"/>
      <c r="L9693" s="31"/>
      <c r="M9693" s="169"/>
      <c r="N9693" s="148"/>
      <c r="O9693" s="106"/>
      <c r="P9693" s="43"/>
      <c r="Q9693" s="31"/>
      <c r="R9693" s="84"/>
      <c r="S9693" s="31"/>
      <c r="T9693" s="31"/>
      <c r="U9693" s="169"/>
      <c r="V9693" s="150"/>
      <c r="W9693" s="141" t="str" cm="1">
        <f t="array" ref="W9693">IF(SUM(LEN(B9693:V9693))=0,"",IF(OR(OR(ISBLANK(F9693),SUM(LEN(C9693),LEN(D9693))=0),AND(NOT(E9693="Unknown"),ISBLANK(J9693)),AND(NOT(O9693="Unknown"),ISBLANK(R9693))),"Missing Information", INDEX(Table15[Entire Service Line Classification], MATCH(SUMIFS(Table15[Unique ID],Table15[System-Owned Portion],E9693,Table15[If Material Anything Other than "Lead" in Column E,Was Material Ever Previously Lead?],G9693,Table15[Customer-Owned Portion],O9693),Table15[Unique ID],0),0)))</f>
        <v/>
      </c>
      <c r="X9693"/>
    </row>
    <row r="9694" spans="2:24" x14ac:dyDescent="0.25">
      <c r="B9694" s="146"/>
      <c r="C9694" s="31"/>
      <c r="D9694" s="31"/>
      <c r="E9694" s="44"/>
      <c r="F9694" s="43"/>
      <c r="G9694" s="84"/>
      <c r="H9694" s="31"/>
      <c r="I9694" s="31"/>
      <c r="J9694" s="84"/>
      <c r="K9694" s="31"/>
      <c r="L9694" s="31"/>
      <c r="M9694" s="169"/>
      <c r="N9694" s="148"/>
      <c r="O9694" s="106"/>
      <c r="P9694" s="43"/>
      <c r="Q9694" s="31"/>
      <c r="R9694" s="84"/>
      <c r="S9694" s="31"/>
      <c r="T9694" s="31"/>
      <c r="U9694" s="169"/>
      <c r="V9694" s="150"/>
      <c r="W9694" s="141" t="str" cm="1">
        <f t="array" ref="W9694">IF(SUM(LEN(B9694:V9694))=0,"",IF(OR(OR(ISBLANK(F9694),SUM(LEN(C9694),LEN(D9694))=0),AND(NOT(E9694="Unknown"),ISBLANK(J9694)),AND(NOT(O9694="Unknown"),ISBLANK(R9694))),"Missing Information", INDEX(Table15[Entire Service Line Classification], MATCH(SUMIFS(Table15[Unique ID],Table15[System-Owned Portion],E9694,Table15[If Material Anything Other than "Lead" in Column E,Was Material Ever Previously Lead?],G9694,Table15[Customer-Owned Portion],O9694),Table15[Unique ID],0),0)))</f>
        <v/>
      </c>
      <c r="X9694"/>
    </row>
    <row r="9695" spans="2:24" x14ac:dyDescent="0.25">
      <c r="B9695" s="146"/>
      <c r="C9695" s="31"/>
      <c r="D9695" s="31"/>
      <c r="E9695" s="44"/>
      <c r="F9695" s="43"/>
      <c r="G9695" s="84"/>
      <c r="H9695" s="31"/>
      <c r="I9695" s="31"/>
      <c r="J9695" s="84"/>
      <c r="K9695" s="31"/>
      <c r="L9695" s="31"/>
      <c r="M9695" s="169"/>
      <c r="N9695" s="148"/>
      <c r="O9695" s="106"/>
      <c r="P9695" s="43"/>
      <c r="Q9695" s="31"/>
      <c r="R9695" s="84"/>
      <c r="S9695" s="31"/>
      <c r="T9695" s="31"/>
      <c r="U9695" s="169"/>
      <c r="V9695" s="150"/>
      <c r="W9695" s="141" t="str" cm="1">
        <f t="array" ref="W9695">IF(SUM(LEN(B9695:V9695))=0,"",IF(OR(OR(ISBLANK(F9695),SUM(LEN(C9695),LEN(D9695))=0),AND(NOT(E9695="Unknown"),ISBLANK(J9695)),AND(NOT(O9695="Unknown"),ISBLANK(R9695))),"Missing Information", INDEX(Table15[Entire Service Line Classification], MATCH(SUMIFS(Table15[Unique ID],Table15[System-Owned Portion],E9695,Table15[If Material Anything Other than "Lead" in Column E,Was Material Ever Previously Lead?],G9695,Table15[Customer-Owned Portion],O9695),Table15[Unique ID],0),0)))</f>
        <v/>
      </c>
      <c r="X9695"/>
    </row>
    <row r="9696" spans="2:24" x14ac:dyDescent="0.25">
      <c r="B9696" s="146"/>
      <c r="C9696" s="31"/>
      <c r="D9696" s="31"/>
      <c r="E9696" s="44"/>
      <c r="F9696" s="43"/>
      <c r="G9696" s="84"/>
      <c r="H9696" s="31"/>
      <c r="I9696" s="31"/>
      <c r="J9696" s="84"/>
      <c r="K9696" s="31"/>
      <c r="L9696" s="31"/>
      <c r="M9696" s="169"/>
      <c r="N9696" s="148"/>
      <c r="O9696" s="106"/>
      <c r="P9696" s="43"/>
      <c r="Q9696" s="31"/>
      <c r="R9696" s="84"/>
      <c r="S9696" s="31"/>
      <c r="T9696" s="31"/>
      <c r="U9696" s="169"/>
      <c r="V9696" s="150"/>
      <c r="W9696" s="141" t="str" cm="1">
        <f t="array" ref="W9696">IF(SUM(LEN(B9696:V9696))=0,"",IF(OR(OR(ISBLANK(F9696),SUM(LEN(C9696),LEN(D9696))=0),AND(NOT(E9696="Unknown"),ISBLANK(J9696)),AND(NOT(O9696="Unknown"),ISBLANK(R9696))),"Missing Information", INDEX(Table15[Entire Service Line Classification], MATCH(SUMIFS(Table15[Unique ID],Table15[System-Owned Portion],E9696,Table15[If Material Anything Other than "Lead" in Column E,Was Material Ever Previously Lead?],G9696,Table15[Customer-Owned Portion],O9696),Table15[Unique ID],0),0)))</f>
        <v/>
      </c>
      <c r="X9696"/>
    </row>
    <row r="9697" spans="2:24" x14ac:dyDescent="0.25">
      <c r="B9697" s="146"/>
      <c r="C9697" s="31"/>
      <c r="D9697" s="31"/>
      <c r="E9697" s="44"/>
      <c r="F9697" s="43"/>
      <c r="G9697" s="84"/>
      <c r="H9697" s="31"/>
      <c r="I9697" s="31"/>
      <c r="J9697" s="84"/>
      <c r="K9697" s="31"/>
      <c r="L9697" s="31"/>
      <c r="M9697" s="169"/>
      <c r="N9697" s="148"/>
      <c r="O9697" s="106"/>
      <c r="P9697" s="43"/>
      <c r="Q9697" s="31"/>
      <c r="R9697" s="84"/>
      <c r="S9697" s="31"/>
      <c r="T9697" s="31"/>
      <c r="U9697" s="169"/>
      <c r="V9697" s="150"/>
      <c r="W9697" s="141" t="str" cm="1">
        <f t="array" ref="W9697">IF(SUM(LEN(B9697:V9697))=0,"",IF(OR(OR(ISBLANK(F9697),SUM(LEN(C9697),LEN(D9697))=0),AND(NOT(E9697="Unknown"),ISBLANK(J9697)),AND(NOT(O9697="Unknown"),ISBLANK(R9697))),"Missing Information", INDEX(Table15[Entire Service Line Classification], MATCH(SUMIFS(Table15[Unique ID],Table15[System-Owned Portion],E9697,Table15[If Material Anything Other than "Lead" in Column E,Was Material Ever Previously Lead?],G9697,Table15[Customer-Owned Portion],O9697),Table15[Unique ID],0),0)))</f>
        <v/>
      </c>
      <c r="X9697"/>
    </row>
    <row r="9698" spans="2:24" x14ac:dyDescent="0.25">
      <c r="B9698" s="146"/>
      <c r="C9698" s="31"/>
      <c r="D9698" s="31"/>
      <c r="E9698" s="44"/>
      <c r="F9698" s="43"/>
      <c r="G9698" s="84"/>
      <c r="H9698" s="31"/>
      <c r="I9698" s="31"/>
      <c r="J9698" s="84"/>
      <c r="K9698" s="31"/>
      <c r="L9698" s="31"/>
      <c r="M9698" s="169"/>
      <c r="N9698" s="148"/>
      <c r="O9698" s="106"/>
      <c r="P9698" s="43"/>
      <c r="Q9698" s="31"/>
      <c r="R9698" s="84"/>
      <c r="S9698" s="31"/>
      <c r="T9698" s="31"/>
      <c r="U9698" s="169"/>
      <c r="V9698" s="150"/>
      <c r="W9698" s="141" t="str" cm="1">
        <f t="array" ref="W9698">IF(SUM(LEN(B9698:V9698))=0,"",IF(OR(OR(ISBLANK(F9698),SUM(LEN(C9698),LEN(D9698))=0),AND(NOT(E9698="Unknown"),ISBLANK(J9698)),AND(NOT(O9698="Unknown"),ISBLANK(R9698))),"Missing Information", INDEX(Table15[Entire Service Line Classification], MATCH(SUMIFS(Table15[Unique ID],Table15[System-Owned Portion],E9698,Table15[If Material Anything Other than "Lead" in Column E,Was Material Ever Previously Lead?],G9698,Table15[Customer-Owned Portion],O9698),Table15[Unique ID],0),0)))</f>
        <v/>
      </c>
      <c r="X9698"/>
    </row>
    <row r="9699" spans="2:24" x14ac:dyDescent="0.25">
      <c r="B9699" s="146"/>
      <c r="C9699" s="31"/>
      <c r="D9699" s="31"/>
      <c r="E9699" s="44"/>
      <c r="F9699" s="43"/>
      <c r="G9699" s="84"/>
      <c r="H9699" s="31"/>
      <c r="I9699" s="31"/>
      <c r="J9699" s="84"/>
      <c r="K9699" s="31"/>
      <c r="L9699" s="31"/>
      <c r="M9699" s="169"/>
      <c r="N9699" s="148"/>
      <c r="O9699" s="106"/>
      <c r="P9699" s="43"/>
      <c r="Q9699" s="31"/>
      <c r="R9699" s="84"/>
      <c r="S9699" s="31"/>
      <c r="T9699" s="31"/>
      <c r="U9699" s="169"/>
      <c r="V9699" s="150"/>
      <c r="W9699" s="141" t="str" cm="1">
        <f t="array" ref="W9699">IF(SUM(LEN(B9699:V9699))=0,"",IF(OR(OR(ISBLANK(F9699),SUM(LEN(C9699),LEN(D9699))=0),AND(NOT(E9699="Unknown"),ISBLANK(J9699)),AND(NOT(O9699="Unknown"),ISBLANK(R9699))),"Missing Information", INDEX(Table15[Entire Service Line Classification], MATCH(SUMIFS(Table15[Unique ID],Table15[System-Owned Portion],E9699,Table15[If Material Anything Other than "Lead" in Column E,Was Material Ever Previously Lead?],G9699,Table15[Customer-Owned Portion],O9699),Table15[Unique ID],0),0)))</f>
        <v/>
      </c>
      <c r="X9699"/>
    </row>
    <row r="9700" spans="2:24" x14ac:dyDescent="0.25">
      <c r="B9700" s="146"/>
      <c r="C9700" s="31"/>
      <c r="D9700" s="31"/>
      <c r="E9700" s="44"/>
      <c r="F9700" s="43"/>
      <c r="G9700" s="84"/>
      <c r="H9700" s="31"/>
      <c r="I9700" s="31"/>
      <c r="J9700" s="84"/>
      <c r="K9700" s="31"/>
      <c r="L9700" s="31"/>
      <c r="M9700" s="169"/>
      <c r="N9700" s="148"/>
      <c r="O9700" s="106"/>
      <c r="P9700" s="43"/>
      <c r="Q9700" s="31"/>
      <c r="R9700" s="84"/>
      <c r="S9700" s="31"/>
      <c r="T9700" s="31"/>
      <c r="U9700" s="169"/>
      <c r="V9700" s="150"/>
      <c r="W9700" s="141" t="str" cm="1">
        <f t="array" ref="W9700">IF(SUM(LEN(B9700:V9700))=0,"",IF(OR(OR(ISBLANK(F9700),SUM(LEN(C9700),LEN(D9700))=0),AND(NOT(E9700="Unknown"),ISBLANK(J9700)),AND(NOT(O9700="Unknown"),ISBLANK(R9700))),"Missing Information", INDEX(Table15[Entire Service Line Classification], MATCH(SUMIFS(Table15[Unique ID],Table15[System-Owned Portion],E9700,Table15[If Material Anything Other than "Lead" in Column E,Was Material Ever Previously Lead?],G9700,Table15[Customer-Owned Portion],O9700),Table15[Unique ID],0),0)))</f>
        <v/>
      </c>
      <c r="X9700"/>
    </row>
    <row r="9701" spans="2:24" x14ac:dyDescent="0.25">
      <c r="B9701" s="146"/>
      <c r="C9701" s="31"/>
      <c r="D9701" s="31"/>
      <c r="E9701" s="44"/>
      <c r="F9701" s="43"/>
      <c r="G9701" s="84"/>
      <c r="H9701" s="31"/>
      <c r="I9701" s="31"/>
      <c r="J9701" s="84"/>
      <c r="K9701" s="31"/>
      <c r="L9701" s="31"/>
      <c r="M9701" s="169"/>
      <c r="N9701" s="148"/>
      <c r="O9701" s="106"/>
      <c r="P9701" s="43"/>
      <c r="Q9701" s="31"/>
      <c r="R9701" s="84"/>
      <c r="S9701" s="31"/>
      <c r="T9701" s="31"/>
      <c r="U9701" s="169"/>
      <c r="V9701" s="150"/>
      <c r="W9701" s="141" t="str" cm="1">
        <f t="array" ref="W9701">IF(SUM(LEN(B9701:V9701))=0,"",IF(OR(OR(ISBLANK(F9701),SUM(LEN(C9701),LEN(D9701))=0),AND(NOT(E9701="Unknown"),ISBLANK(J9701)),AND(NOT(O9701="Unknown"),ISBLANK(R9701))),"Missing Information", INDEX(Table15[Entire Service Line Classification], MATCH(SUMIFS(Table15[Unique ID],Table15[System-Owned Portion],E9701,Table15[If Material Anything Other than "Lead" in Column E,Was Material Ever Previously Lead?],G9701,Table15[Customer-Owned Portion],O9701),Table15[Unique ID],0),0)))</f>
        <v/>
      </c>
      <c r="X9701"/>
    </row>
    <row r="9702" spans="2:24" x14ac:dyDescent="0.25">
      <c r="B9702" s="146"/>
      <c r="C9702" s="31"/>
      <c r="D9702" s="31"/>
      <c r="E9702" s="44"/>
      <c r="F9702" s="43"/>
      <c r="G9702" s="84"/>
      <c r="H9702" s="31"/>
      <c r="I9702" s="31"/>
      <c r="J9702" s="84"/>
      <c r="K9702" s="31"/>
      <c r="L9702" s="31"/>
      <c r="M9702" s="169"/>
      <c r="N9702" s="148"/>
      <c r="O9702" s="106"/>
      <c r="P9702" s="43"/>
      <c r="Q9702" s="31"/>
      <c r="R9702" s="84"/>
      <c r="S9702" s="31"/>
      <c r="T9702" s="31"/>
      <c r="U9702" s="169"/>
      <c r="V9702" s="150"/>
      <c r="W9702" s="141" t="str" cm="1">
        <f t="array" ref="W9702">IF(SUM(LEN(B9702:V9702))=0,"",IF(OR(OR(ISBLANK(F9702),SUM(LEN(C9702),LEN(D9702))=0),AND(NOT(E9702="Unknown"),ISBLANK(J9702)),AND(NOT(O9702="Unknown"),ISBLANK(R9702))),"Missing Information", INDEX(Table15[Entire Service Line Classification], MATCH(SUMIFS(Table15[Unique ID],Table15[System-Owned Portion],E9702,Table15[If Material Anything Other than "Lead" in Column E,Was Material Ever Previously Lead?],G9702,Table15[Customer-Owned Portion],O9702),Table15[Unique ID],0),0)))</f>
        <v/>
      </c>
      <c r="X9702"/>
    </row>
    <row r="9703" spans="2:24" x14ac:dyDescent="0.25">
      <c r="B9703" s="146"/>
      <c r="C9703" s="31"/>
      <c r="D9703" s="31"/>
      <c r="E9703" s="44"/>
      <c r="F9703" s="43"/>
      <c r="G9703" s="84"/>
      <c r="H9703" s="31"/>
      <c r="I9703" s="31"/>
      <c r="J9703" s="84"/>
      <c r="K9703" s="31"/>
      <c r="L9703" s="31"/>
      <c r="M9703" s="169"/>
      <c r="N9703" s="148"/>
      <c r="O9703" s="106"/>
      <c r="P9703" s="43"/>
      <c r="Q9703" s="31"/>
      <c r="R9703" s="84"/>
      <c r="S9703" s="31"/>
      <c r="T9703" s="31"/>
      <c r="U9703" s="169"/>
      <c r="V9703" s="150"/>
      <c r="W9703" s="141" t="str" cm="1">
        <f t="array" ref="W9703">IF(SUM(LEN(B9703:V9703))=0,"",IF(OR(OR(ISBLANK(F9703),SUM(LEN(C9703),LEN(D9703))=0),AND(NOT(E9703="Unknown"),ISBLANK(J9703)),AND(NOT(O9703="Unknown"),ISBLANK(R9703))),"Missing Information", INDEX(Table15[Entire Service Line Classification], MATCH(SUMIFS(Table15[Unique ID],Table15[System-Owned Portion],E9703,Table15[If Material Anything Other than "Lead" in Column E,Was Material Ever Previously Lead?],G9703,Table15[Customer-Owned Portion],O9703),Table15[Unique ID],0),0)))</f>
        <v/>
      </c>
      <c r="X9703"/>
    </row>
    <row r="9704" spans="2:24" x14ac:dyDescent="0.25">
      <c r="B9704" s="146"/>
      <c r="C9704" s="31"/>
      <c r="D9704" s="31"/>
      <c r="E9704" s="44"/>
      <c r="F9704" s="43"/>
      <c r="G9704" s="84"/>
      <c r="H9704" s="31"/>
      <c r="I9704" s="31"/>
      <c r="J9704" s="84"/>
      <c r="K9704" s="31"/>
      <c r="L9704" s="31"/>
      <c r="M9704" s="169"/>
      <c r="N9704" s="148"/>
      <c r="O9704" s="106"/>
      <c r="P9704" s="43"/>
      <c r="Q9704" s="31"/>
      <c r="R9704" s="84"/>
      <c r="S9704" s="31"/>
      <c r="T9704" s="31"/>
      <c r="U9704" s="169"/>
      <c r="V9704" s="150"/>
      <c r="W9704" s="141" t="str" cm="1">
        <f t="array" ref="W9704">IF(SUM(LEN(B9704:V9704))=0,"",IF(OR(OR(ISBLANK(F9704),SUM(LEN(C9704),LEN(D9704))=0),AND(NOT(E9704="Unknown"),ISBLANK(J9704)),AND(NOT(O9704="Unknown"),ISBLANK(R9704))),"Missing Information", INDEX(Table15[Entire Service Line Classification], MATCH(SUMIFS(Table15[Unique ID],Table15[System-Owned Portion],E9704,Table15[If Material Anything Other than "Lead" in Column E,Was Material Ever Previously Lead?],G9704,Table15[Customer-Owned Portion],O9704),Table15[Unique ID],0),0)))</f>
        <v/>
      </c>
      <c r="X9704"/>
    </row>
    <row r="9705" spans="2:24" x14ac:dyDescent="0.25">
      <c r="B9705" s="146"/>
      <c r="C9705" s="31"/>
      <c r="D9705" s="31"/>
      <c r="E9705" s="44"/>
      <c r="F9705" s="43"/>
      <c r="G9705" s="84"/>
      <c r="H9705" s="31"/>
      <c r="I9705" s="31"/>
      <c r="J9705" s="84"/>
      <c r="K9705" s="31"/>
      <c r="L9705" s="31"/>
      <c r="M9705" s="169"/>
      <c r="N9705" s="148"/>
      <c r="O9705" s="106"/>
      <c r="P9705" s="43"/>
      <c r="Q9705" s="31"/>
      <c r="R9705" s="84"/>
      <c r="S9705" s="31"/>
      <c r="T9705" s="31"/>
      <c r="U9705" s="169"/>
      <c r="V9705" s="150"/>
      <c r="W9705" s="141" t="str" cm="1">
        <f t="array" ref="W9705">IF(SUM(LEN(B9705:V9705))=0,"",IF(OR(OR(ISBLANK(F9705),SUM(LEN(C9705),LEN(D9705))=0),AND(NOT(E9705="Unknown"),ISBLANK(J9705)),AND(NOT(O9705="Unknown"),ISBLANK(R9705))),"Missing Information", INDEX(Table15[Entire Service Line Classification], MATCH(SUMIFS(Table15[Unique ID],Table15[System-Owned Portion],E9705,Table15[If Material Anything Other than "Lead" in Column E,Was Material Ever Previously Lead?],G9705,Table15[Customer-Owned Portion],O9705),Table15[Unique ID],0),0)))</f>
        <v/>
      </c>
      <c r="X9705"/>
    </row>
    <row r="9706" spans="2:24" x14ac:dyDescent="0.25">
      <c r="B9706" s="146"/>
      <c r="C9706" s="31"/>
      <c r="D9706" s="31"/>
      <c r="E9706" s="44"/>
      <c r="F9706" s="43"/>
      <c r="G9706" s="84"/>
      <c r="H9706" s="31"/>
      <c r="I9706" s="31"/>
      <c r="J9706" s="84"/>
      <c r="K9706" s="31"/>
      <c r="L9706" s="31"/>
      <c r="M9706" s="169"/>
      <c r="N9706" s="148"/>
      <c r="O9706" s="106"/>
      <c r="P9706" s="43"/>
      <c r="Q9706" s="31"/>
      <c r="R9706" s="84"/>
      <c r="S9706" s="31"/>
      <c r="T9706" s="31"/>
      <c r="U9706" s="169"/>
      <c r="V9706" s="150"/>
      <c r="W9706" s="141" t="str" cm="1">
        <f t="array" ref="W9706">IF(SUM(LEN(B9706:V9706))=0,"",IF(OR(OR(ISBLANK(F9706),SUM(LEN(C9706),LEN(D9706))=0),AND(NOT(E9706="Unknown"),ISBLANK(J9706)),AND(NOT(O9706="Unknown"),ISBLANK(R9706))),"Missing Information", INDEX(Table15[Entire Service Line Classification], MATCH(SUMIFS(Table15[Unique ID],Table15[System-Owned Portion],E9706,Table15[If Material Anything Other than "Lead" in Column E,Was Material Ever Previously Lead?],G9706,Table15[Customer-Owned Portion],O9706),Table15[Unique ID],0),0)))</f>
        <v/>
      </c>
      <c r="X9706"/>
    </row>
    <row r="9707" spans="2:24" x14ac:dyDescent="0.25">
      <c r="B9707" s="146"/>
      <c r="C9707" s="31"/>
      <c r="D9707" s="31"/>
      <c r="E9707" s="44"/>
      <c r="F9707" s="43"/>
      <c r="G9707" s="84"/>
      <c r="H9707" s="31"/>
      <c r="I9707" s="31"/>
      <c r="J9707" s="84"/>
      <c r="K9707" s="31"/>
      <c r="L9707" s="31"/>
      <c r="M9707" s="169"/>
      <c r="N9707" s="148"/>
      <c r="O9707" s="106"/>
      <c r="P9707" s="43"/>
      <c r="Q9707" s="31"/>
      <c r="R9707" s="84"/>
      <c r="S9707" s="31"/>
      <c r="T9707" s="31"/>
      <c r="U9707" s="169"/>
      <c r="V9707" s="150"/>
      <c r="W9707" s="141" t="str" cm="1">
        <f t="array" ref="W9707">IF(SUM(LEN(B9707:V9707))=0,"",IF(OR(OR(ISBLANK(F9707),SUM(LEN(C9707),LEN(D9707))=0),AND(NOT(E9707="Unknown"),ISBLANK(J9707)),AND(NOT(O9707="Unknown"),ISBLANK(R9707))),"Missing Information", INDEX(Table15[Entire Service Line Classification], MATCH(SUMIFS(Table15[Unique ID],Table15[System-Owned Portion],E9707,Table15[If Material Anything Other than "Lead" in Column E,Was Material Ever Previously Lead?],G9707,Table15[Customer-Owned Portion],O9707),Table15[Unique ID],0),0)))</f>
        <v/>
      </c>
      <c r="X9707"/>
    </row>
    <row r="9708" spans="2:24" x14ac:dyDescent="0.25">
      <c r="B9708" s="146"/>
      <c r="C9708" s="31"/>
      <c r="D9708" s="31"/>
      <c r="E9708" s="44"/>
      <c r="F9708" s="43"/>
      <c r="G9708" s="84"/>
      <c r="H9708" s="31"/>
      <c r="I9708" s="31"/>
      <c r="J9708" s="84"/>
      <c r="K9708" s="31"/>
      <c r="L9708" s="31"/>
      <c r="M9708" s="169"/>
      <c r="N9708" s="148"/>
      <c r="O9708" s="106"/>
      <c r="P9708" s="43"/>
      <c r="Q9708" s="31"/>
      <c r="R9708" s="84"/>
      <c r="S9708" s="31"/>
      <c r="T9708" s="31"/>
      <c r="U9708" s="169"/>
      <c r="V9708" s="150"/>
      <c r="W9708" s="141" t="str" cm="1">
        <f t="array" ref="W9708">IF(SUM(LEN(B9708:V9708))=0,"",IF(OR(OR(ISBLANK(F9708),SUM(LEN(C9708),LEN(D9708))=0),AND(NOT(E9708="Unknown"),ISBLANK(J9708)),AND(NOT(O9708="Unknown"),ISBLANK(R9708))),"Missing Information", INDEX(Table15[Entire Service Line Classification], MATCH(SUMIFS(Table15[Unique ID],Table15[System-Owned Portion],E9708,Table15[If Material Anything Other than "Lead" in Column E,Was Material Ever Previously Lead?],G9708,Table15[Customer-Owned Portion],O9708),Table15[Unique ID],0),0)))</f>
        <v/>
      </c>
      <c r="X9708"/>
    </row>
    <row r="9709" spans="2:24" x14ac:dyDescent="0.25">
      <c r="B9709" s="146"/>
      <c r="C9709" s="31"/>
      <c r="D9709" s="31"/>
      <c r="E9709" s="44"/>
      <c r="F9709" s="43"/>
      <c r="G9709" s="84"/>
      <c r="H9709" s="31"/>
      <c r="I9709" s="31"/>
      <c r="J9709" s="84"/>
      <c r="K9709" s="31"/>
      <c r="L9709" s="31"/>
      <c r="M9709" s="169"/>
      <c r="N9709" s="148"/>
      <c r="O9709" s="106"/>
      <c r="P9709" s="43"/>
      <c r="Q9709" s="31"/>
      <c r="R9709" s="84"/>
      <c r="S9709" s="31"/>
      <c r="T9709" s="31"/>
      <c r="U9709" s="169"/>
      <c r="V9709" s="150"/>
      <c r="W9709" s="141" t="str" cm="1">
        <f t="array" ref="W9709">IF(SUM(LEN(B9709:V9709))=0,"",IF(OR(OR(ISBLANK(F9709),SUM(LEN(C9709),LEN(D9709))=0),AND(NOT(E9709="Unknown"),ISBLANK(J9709)),AND(NOT(O9709="Unknown"),ISBLANK(R9709))),"Missing Information", INDEX(Table15[Entire Service Line Classification], MATCH(SUMIFS(Table15[Unique ID],Table15[System-Owned Portion],E9709,Table15[If Material Anything Other than "Lead" in Column E,Was Material Ever Previously Lead?],G9709,Table15[Customer-Owned Portion],O9709),Table15[Unique ID],0),0)))</f>
        <v/>
      </c>
      <c r="X9709"/>
    </row>
    <row r="9710" spans="2:24" x14ac:dyDescent="0.25">
      <c r="B9710" s="146"/>
      <c r="C9710" s="31"/>
      <c r="D9710" s="31"/>
      <c r="E9710" s="44"/>
      <c r="F9710" s="43"/>
      <c r="G9710" s="84"/>
      <c r="H9710" s="31"/>
      <c r="I9710" s="31"/>
      <c r="J9710" s="84"/>
      <c r="K9710" s="31"/>
      <c r="L9710" s="31"/>
      <c r="M9710" s="169"/>
      <c r="N9710" s="148"/>
      <c r="O9710" s="106"/>
      <c r="P9710" s="43"/>
      <c r="Q9710" s="31"/>
      <c r="R9710" s="84"/>
      <c r="S9710" s="31"/>
      <c r="T9710" s="31"/>
      <c r="U9710" s="169"/>
      <c r="V9710" s="150"/>
      <c r="W9710" s="141" t="str" cm="1">
        <f t="array" ref="W9710">IF(SUM(LEN(B9710:V9710))=0,"",IF(OR(OR(ISBLANK(F9710),SUM(LEN(C9710),LEN(D9710))=0),AND(NOT(E9710="Unknown"),ISBLANK(J9710)),AND(NOT(O9710="Unknown"),ISBLANK(R9710))),"Missing Information", INDEX(Table15[Entire Service Line Classification], MATCH(SUMIFS(Table15[Unique ID],Table15[System-Owned Portion],E9710,Table15[If Material Anything Other than "Lead" in Column E,Was Material Ever Previously Lead?],G9710,Table15[Customer-Owned Portion],O9710),Table15[Unique ID],0),0)))</f>
        <v/>
      </c>
      <c r="X9710"/>
    </row>
    <row r="9711" spans="2:24" x14ac:dyDescent="0.25">
      <c r="B9711" s="146"/>
      <c r="C9711" s="31"/>
      <c r="D9711" s="31"/>
      <c r="E9711" s="44"/>
      <c r="F9711" s="43"/>
      <c r="G9711" s="84"/>
      <c r="H9711" s="31"/>
      <c r="I9711" s="31"/>
      <c r="J9711" s="84"/>
      <c r="K9711" s="31"/>
      <c r="L9711" s="31"/>
      <c r="M9711" s="169"/>
      <c r="N9711" s="148"/>
      <c r="O9711" s="106"/>
      <c r="P9711" s="43"/>
      <c r="Q9711" s="31"/>
      <c r="R9711" s="84"/>
      <c r="S9711" s="31"/>
      <c r="T9711" s="31"/>
      <c r="U9711" s="169"/>
      <c r="V9711" s="150"/>
      <c r="W9711" s="141" t="str" cm="1">
        <f t="array" ref="W9711">IF(SUM(LEN(B9711:V9711))=0,"",IF(OR(OR(ISBLANK(F9711),SUM(LEN(C9711),LEN(D9711))=0),AND(NOT(E9711="Unknown"),ISBLANK(J9711)),AND(NOT(O9711="Unknown"),ISBLANK(R9711))),"Missing Information", INDEX(Table15[Entire Service Line Classification], MATCH(SUMIFS(Table15[Unique ID],Table15[System-Owned Portion],E9711,Table15[If Material Anything Other than "Lead" in Column E,Was Material Ever Previously Lead?],G9711,Table15[Customer-Owned Portion],O9711),Table15[Unique ID],0),0)))</f>
        <v/>
      </c>
      <c r="X9711"/>
    </row>
    <row r="9712" spans="2:24" x14ac:dyDescent="0.25">
      <c r="B9712" s="146"/>
      <c r="C9712" s="31"/>
      <c r="D9712" s="31"/>
      <c r="E9712" s="44"/>
      <c r="F9712" s="43"/>
      <c r="G9712" s="84"/>
      <c r="H9712" s="31"/>
      <c r="I9712" s="31"/>
      <c r="J9712" s="84"/>
      <c r="K9712" s="31"/>
      <c r="L9712" s="31"/>
      <c r="M9712" s="169"/>
      <c r="N9712" s="148"/>
      <c r="O9712" s="106"/>
      <c r="P9712" s="43"/>
      <c r="Q9712" s="31"/>
      <c r="R9712" s="84"/>
      <c r="S9712" s="31"/>
      <c r="T9712" s="31"/>
      <c r="U9712" s="169"/>
      <c r="V9712" s="150"/>
      <c r="W9712" s="141" t="str" cm="1">
        <f t="array" ref="W9712">IF(SUM(LEN(B9712:V9712))=0,"",IF(OR(OR(ISBLANK(F9712),SUM(LEN(C9712),LEN(D9712))=0),AND(NOT(E9712="Unknown"),ISBLANK(J9712)),AND(NOT(O9712="Unknown"),ISBLANK(R9712))),"Missing Information", INDEX(Table15[Entire Service Line Classification], MATCH(SUMIFS(Table15[Unique ID],Table15[System-Owned Portion],E9712,Table15[If Material Anything Other than "Lead" in Column E,Was Material Ever Previously Lead?],G9712,Table15[Customer-Owned Portion],O9712),Table15[Unique ID],0),0)))</f>
        <v/>
      </c>
      <c r="X9712"/>
    </row>
    <row r="9713" spans="2:24" x14ac:dyDescent="0.25">
      <c r="B9713" s="146"/>
      <c r="C9713" s="31"/>
      <c r="D9713" s="31"/>
      <c r="E9713" s="44"/>
      <c r="F9713" s="43"/>
      <c r="G9713" s="84"/>
      <c r="H9713" s="31"/>
      <c r="I9713" s="31"/>
      <c r="J9713" s="84"/>
      <c r="K9713" s="31"/>
      <c r="L9713" s="31"/>
      <c r="M9713" s="169"/>
      <c r="N9713" s="148"/>
      <c r="O9713" s="106"/>
      <c r="P9713" s="43"/>
      <c r="Q9713" s="31"/>
      <c r="R9713" s="84"/>
      <c r="S9713" s="31"/>
      <c r="T9713" s="31"/>
      <c r="U9713" s="169"/>
      <c r="V9713" s="150"/>
      <c r="W9713" s="141" t="str" cm="1">
        <f t="array" ref="W9713">IF(SUM(LEN(B9713:V9713))=0,"",IF(OR(OR(ISBLANK(F9713),SUM(LEN(C9713),LEN(D9713))=0),AND(NOT(E9713="Unknown"),ISBLANK(J9713)),AND(NOT(O9713="Unknown"),ISBLANK(R9713))),"Missing Information", INDEX(Table15[Entire Service Line Classification], MATCH(SUMIFS(Table15[Unique ID],Table15[System-Owned Portion],E9713,Table15[If Material Anything Other than "Lead" in Column E,Was Material Ever Previously Lead?],G9713,Table15[Customer-Owned Portion],O9713),Table15[Unique ID],0),0)))</f>
        <v/>
      </c>
      <c r="X9713"/>
    </row>
    <row r="9714" spans="2:24" x14ac:dyDescent="0.25">
      <c r="B9714" s="146"/>
      <c r="C9714" s="31"/>
      <c r="D9714" s="31"/>
      <c r="E9714" s="44"/>
      <c r="F9714" s="43"/>
      <c r="G9714" s="84"/>
      <c r="H9714" s="31"/>
      <c r="I9714" s="31"/>
      <c r="J9714" s="84"/>
      <c r="K9714" s="31"/>
      <c r="L9714" s="31"/>
      <c r="M9714" s="169"/>
      <c r="N9714" s="148"/>
      <c r="O9714" s="106"/>
      <c r="P9714" s="43"/>
      <c r="Q9714" s="31"/>
      <c r="R9714" s="84"/>
      <c r="S9714" s="31"/>
      <c r="T9714" s="31"/>
      <c r="U9714" s="169"/>
      <c r="V9714" s="150"/>
      <c r="W9714" s="141" t="str" cm="1">
        <f t="array" ref="W9714">IF(SUM(LEN(B9714:V9714))=0,"",IF(OR(OR(ISBLANK(F9714),SUM(LEN(C9714),LEN(D9714))=0),AND(NOT(E9714="Unknown"),ISBLANK(J9714)),AND(NOT(O9714="Unknown"),ISBLANK(R9714))),"Missing Information", INDEX(Table15[Entire Service Line Classification], MATCH(SUMIFS(Table15[Unique ID],Table15[System-Owned Portion],E9714,Table15[If Material Anything Other than "Lead" in Column E,Was Material Ever Previously Lead?],G9714,Table15[Customer-Owned Portion],O9714),Table15[Unique ID],0),0)))</f>
        <v/>
      </c>
      <c r="X9714"/>
    </row>
    <row r="9715" spans="2:24" x14ac:dyDescent="0.25">
      <c r="B9715" s="146"/>
      <c r="C9715" s="31"/>
      <c r="D9715" s="31"/>
      <c r="E9715" s="44"/>
      <c r="F9715" s="43"/>
      <c r="G9715" s="84"/>
      <c r="H9715" s="31"/>
      <c r="I9715" s="31"/>
      <c r="J9715" s="84"/>
      <c r="K9715" s="31"/>
      <c r="L9715" s="31"/>
      <c r="M9715" s="169"/>
      <c r="N9715" s="148"/>
      <c r="O9715" s="106"/>
      <c r="P9715" s="43"/>
      <c r="Q9715" s="31"/>
      <c r="R9715" s="84"/>
      <c r="S9715" s="31"/>
      <c r="T9715" s="31"/>
      <c r="U9715" s="169"/>
      <c r="V9715" s="150"/>
      <c r="W9715" s="141" t="str" cm="1">
        <f t="array" ref="W9715">IF(SUM(LEN(B9715:V9715))=0,"",IF(OR(OR(ISBLANK(F9715),SUM(LEN(C9715),LEN(D9715))=0),AND(NOT(E9715="Unknown"),ISBLANK(J9715)),AND(NOT(O9715="Unknown"),ISBLANK(R9715))),"Missing Information", INDEX(Table15[Entire Service Line Classification], MATCH(SUMIFS(Table15[Unique ID],Table15[System-Owned Portion],E9715,Table15[If Material Anything Other than "Lead" in Column E,Was Material Ever Previously Lead?],G9715,Table15[Customer-Owned Portion],O9715),Table15[Unique ID],0),0)))</f>
        <v/>
      </c>
      <c r="X9715"/>
    </row>
    <row r="9716" spans="2:24" x14ac:dyDescent="0.25">
      <c r="B9716" s="146"/>
      <c r="C9716" s="31"/>
      <c r="D9716" s="31"/>
      <c r="E9716" s="44"/>
      <c r="F9716" s="43"/>
      <c r="G9716" s="84"/>
      <c r="H9716" s="31"/>
      <c r="I9716" s="31"/>
      <c r="J9716" s="84"/>
      <c r="K9716" s="31"/>
      <c r="L9716" s="31"/>
      <c r="M9716" s="169"/>
      <c r="N9716" s="148"/>
      <c r="O9716" s="106"/>
      <c r="P9716" s="43"/>
      <c r="Q9716" s="31"/>
      <c r="R9716" s="84"/>
      <c r="S9716" s="31"/>
      <c r="T9716" s="31"/>
      <c r="U9716" s="169"/>
      <c r="V9716" s="150"/>
      <c r="W9716" s="141" t="str" cm="1">
        <f t="array" ref="W9716">IF(SUM(LEN(B9716:V9716))=0,"",IF(OR(OR(ISBLANK(F9716),SUM(LEN(C9716),LEN(D9716))=0),AND(NOT(E9716="Unknown"),ISBLANK(J9716)),AND(NOT(O9716="Unknown"),ISBLANK(R9716))),"Missing Information", INDEX(Table15[Entire Service Line Classification], MATCH(SUMIFS(Table15[Unique ID],Table15[System-Owned Portion],E9716,Table15[If Material Anything Other than "Lead" in Column E,Was Material Ever Previously Lead?],G9716,Table15[Customer-Owned Portion],O9716),Table15[Unique ID],0),0)))</f>
        <v/>
      </c>
      <c r="X9716"/>
    </row>
    <row r="9717" spans="2:24" x14ac:dyDescent="0.25">
      <c r="B9717" s="146"/>
      <c r="C9717" s="31"/>
      <c r="D9717" s="31"/>
      <c r="E9717" s="44"/>
      <c r="F9717" s="43"/>
      <c r="G9717" s="84"/>
      <c r="H9717" s="31"/>
      <c r="I9717" s="31"/>
      <c r="J9717" s="84"/>
      <c r="K9717" s="31"/>
      <c r="L9717" s="31"/>
      <c r="M9717" s="169"/>
      <c r="N9717" s="148"/>
      <c r="O9717" s="106"/>
      <c r="P9717" s="43"/>
      <c r="Q9717" s="31"/>
      <c r="R9717" s="84"/>
      <c r="S9717" s="31"/>
      <c r="T9717" s="31"/>
      <c r="U9717" s="169"/>
      <c r="V9717" s="150"/>
      <c r="W9717" s="141" t="str" cm="1">
        <f t="array" ref="W9717">IF(SUM(LEN(B9717:V9717))=0,"",IF(OR(OR(ISBLANK(F9717),SUM(LEN(C9717),LEN(D9717))=0),AND(NOT(E9717="Unknown"),ISBLANK(J9717)),AND(NOT(O9717="Unknown"),ISBLANK(R9717))),"Missing Information", INDEX(Table15[Entire Service Line Classification], MATCH(SUMIFS(Table15[Unique ID],Table15[System-Owned Portion],E9717,Table15[If Material Anything Other than "Lead" in Column E,Was Material Ever Previously Lead?],G9717,Table15[Customer-Owned Portion],O9717),Table15[Unique ID],0),0)))</f>
        <v/>
      </c>
      <c r="X9717"/>
    </row>
    <row r="9718" spans="2:24" x14ac:dyDescent="0.25">
      <c r="B9718" s="146"/>
      <c r="C9718" s="31"/>
      <c r="D9718" s="31"/>
      <c r="E9718" s="44"/>
      <c r="F9718" s="43"/>
      <c r="G9718" s="84"/>
      <c r="H9718" s="31"/>
      <c r="I9718" s="31"/>
      <c r="J9718" s="84"/>
      <c r="K9718" s="31"/>
      <c r="L9718" s="31"/>
      <c r="M9718" s="169"/>
      <c r="N9718" s="148"/>
      <c r="O9718" s="106"/>
      <c r="P9718" s="43"/>
      <c r="Q9718" s="31"/>
      <c r="R9718" s="84"/>
      <c r="S9718" s="31"/>
      <c r="T9718" s="31"/>
      <c r="U9718" s="169"/>
      <c r="V9718" s="150"/>
      <c r="W9718" s="141" t="str" cm="1">
        <f t="array" ref="W9718">IF(SUM(LEN(B9718:V9718))=0,"",IF(OR(OR(ISBLANK(F9718),SUM(LEN(C9718),LEN(D9718))=0),AND(NOT(E9718="Unknown"),ISBLANK(J9718)),AND(NOT(O9718="Unknown"),ISBLANK(R9718))),"Missing Information", INDEX(Table15[Entire Service Line Classification], MATCH(SUMIFS(Table15[Unique ID],Table15[System-Owned Portion],E9718,Table15[If Material Anything Other than "Lead" in Column E,Was Material Ever Previously Lead?],G9718,Table15[Customer-Owned Portion],O9718),Table15[Unique ID],0),0)))</f>
        <v/>
      </c>
      <c r="X9718"/>
    </row>
    <row r="9719" spans="2:24" x14ac:dyDescent="0.25">
      <c r="B9719" s="146"/>
      <c r="C9719" s="31"/>
      <c r="D9719" s="31"/>
      <c r="E9719" s="44"/>
      <c r="F9719" s="43"/>
      <c r="G9719" s="84"/>
      <c r="H9719" s="31"/>
      <c r="I9719" s="31"/>
      <c r="J9719" s="84"/>
      <c r="K9719" s="31"/>
      <c r="L9719" s="31"/>
      <c r="M9719" s="169"/>
      <c r="N9719" s="148"/>
      <c r="O9719" s="106"/>
      <c r="P9719" s="43"/>
      <c r="Q9719" s="31"/>
      <c r="R9719" s="84"/>
      <c r="S9719" s="31"/>
      <c r="T9719" s="31"/>
      <c r="U9719" s="169"/>
      <c r="V9719" s="150"/>
      <c r="W9719" s="141" t="str" cm="1">
        <f t="array" ref="W9719">IF(SUM(LEN(B9719:V9719))=0,"",IF(OR(OR(ISBLANK(F9719),SUM(LEN(C9719),LEN(D9719))=0),AND(NOT(E9719="Unknown"),ISBLANK(J9719)),AND(NOT(O9719="Unknown"),ISBLANK(R9719))),"Missing Information", INDEX(Table15[Entire Service Line Classification], MATCH(SUMIFS(Table15[Unique ID],Table15[System-Owned Portion],E9719,Table15[If Material Anything Other than "Lead" in Column E,Was Material Ever Previously Lead?],G9719,Table15[Customer-Owned Portion],O9719),Table15[Unique ID],0),0)))</f>
        <v/>
      </c>
      <c r="X9719"/>
    </row>
    <row r="9720" spans="2:24" x14ac:dyDescent="0.25">
      <c r="B9720" s="146"/>
      <c r="C9720" s="31"/>
      <c r="D9720" s="31"/>
      <c r="E9720" s="44"/>
      <c r="F9720" s="43"/>
      <c r="G9720" s="84"/>
      <c r="H9720" s="31"/>
      <c r="I9720" s="31"/>
      <c r="J9720" s="84"/>
      <c r="K9720" s="31"/>
      <c r="L9720" s="31"/>
      <c r="M9720" s="169"/>
      <c r="N9720" s="148"/>
      <c r="O9720" s="106"/>
      <c r="P9720" s="43"/>
      <c r="Q9720" s="31"/>
      <c r="R9720" s="84"/>
      <c r="S9720" s="31"/>
      <c r="T9720" s="31"/>
      <c r="U9720" s="169"/>
      <c r="V9720" s="150"/>
      <c r="W9720" s="141" t="str" cm="1">
        <f t="array" ref="W9720">IF(SUM(LEN(B9720:V9720))=0,"",IF(OR(OR(ISBLANK(F9720),SUM(LEN(C9720),LEN(D9720))=0),AND(NOT(E9720="Unknown"),ISBLANK(J9720)),AND(NOT(O9720="Unknown"),ISBLANK(R9720))),"Missing Information", INDEX(Table15[Entire Service Line Classification], MATCH(SUMIFS(Table15[Unique ID],Table15[System-Owned Portion],E9720,Table15[If Material Anything Other than "Lead" in Column E,Was Material Ever Previously Lead?],G9720,Table15[Customer-Owned Portion],O9720),Table15[Unique ID],0),0)))</f>
        <v/>
      </c>
      <c r="X9720"/>
    </row>
    <row r="9721" spans="2:24" x14ac:dyDescent="0.25">
      <c r="B9721" s="146"/>
      <c r="C9721" s="31"/>
      <c r="D9721" s="31"/>
      <c r="E9721" s="44"/>
      <c r="F9721" s="43"/>
      <c r="G9721" s="84"/>
      <c r="H9721" s="31"/>
      <c r="I9721" s="31"/>
      <c r="J9721" s="84"/>
      <c r="K9721" s="31"/>
      <c r="L9721" s="31"/>
      <c r="M9721" s="169"/>
      <c r="N9721" s="148"/>
      <c r="O9721" s="106"/>
      <c r="P9721" s="43"/>
      <c r="Q9721" s="31"/>
      <c r="R9721" s="84"/>
      <c r="S9721" s="31"/>
      <c r="T9721" s="31"/>
      <c r="U9721" s="169"/>
      <c r="V9721" s="150"/>
      <c r="W9721" s="141" t="str" cm="1">
        <f t="array" ref="W9721">IF(SUM(LEN(B9721:V9721))=0,"",IF(OR(OR(ISBLANK(F9721),SUM(LEN(C9721),LEN(D9721))=0),AND(NOT(E9721="Unknown"),ISBLANK(J9721)),AND(NOT(O9721="Unknown"),ISBLANK(R9721))),"Missing Information", INDEX(Table15[Entire Service Line Classification], MATCH(SUMIFS(Table15[Unique ID],Table15[System-Owned Portion],E9721,Table15[If Material Anything Other than "Lead" in Column E,Was Material Ever Previously Lead?],G9721,Table15[Customer-Owned Portion],O9721),Table15[Unique ID],0),0)))</f>
        <v/>
      </c>
      <c r="X9721"/>
    </row>
    <row r="9722" spans="2:24" x14ac:dyDescent="0.25">
      <c r="B9722" s="146"/>
      <c r="C9722" s="31"/>
      <c r="D9722" s="31"/>
      <c r="E9722" s="44"/>
      <c r="F9722" s="43"/>
      <c r="G9722" s="84"/>
      <c r="H9722" s="31"/>
      <c r="I9722" s="31"/>
      <c r="J9722" s="84"/>
      <c r="K9722" s="31"/>
      <c r="L9722" s="31"/>
      <c r="M9722" s="169"/>
      <c r="N9722" s="148"/>
      <c r="O9722" s="106"/>
      <c r="P9722" s="43"/>
      <c r="Q9722" s="31"/>
      <c r="R9722" s="84"/>
      <c r="S9722" s="31"/>
      <c r="T9722" s="31"/>
      <c r="U9722" s="169"/>
      <c r="V9722" s="150"/>
      <c r="W9722" s="141" t="str" cm="1">
        <f t="array" ref="W9722">IF(SUM(LEN(B9722:V9722))=0,"",IF(OR(OR(ISBLANK(F9722),SUM(LEN(C9722),LEN(D9722))=0),AND(NOT(E9722="Unknown"),ISBLANK(J9722)),AND(NOT(O9722="Unknown"),ISBLANK(R9722))),"Missing Information", INDEX(Table15[Entire Service Line Classification], MATCH(SUMIFS(Table15[Unique ID],Table15[System-Owned Portion],E9722,Table15[If Material Anything Other than "Lead" in Column E,Was Material Ever Previously Lead?],G9722,Table15[Customer-Owned Portion],O9722),Table15[Unique ID],0),0)))</f>
        <v/>
      </c>
      <c r="X9722"/>
    </row>
    <row r="9723" spans="2:24" x14ac:dyDescent="0.25">
      <c r="B9723" s="146"/>
      <c r="C9723" s="31"/>
      <c r="D9723" s="31"/>
      <c r="E9723" s="44"/>
      <c r="F9723" s="43"/>
      <c r="G9723" s="84"/>
      <c r="H9723" s="31"/>
      <c r="I9723" s="31"/>
      <c r="J9723" s="84"/>
      <c r="K9723" s="31"/>
      <c r="L9723" s="31"/>
      <c r="M9723" s="169"/>
      <c r="N9723" s="148"/>
      <c r="O9723" s="106"/>
      <c r="P9723" s="43"/>
      <c r="Q9723" s="31"/>
      <c r="R9723" s="84"/>
      <c r="S9723" s="31"/>
      <c r="T9723" s="31"/>
      <c r="U9723" s="169"/>
      <c r="V9723" s="150"/>
      <c r="W9723" s="141" t="str" cm="1">
        <f t="array" ref="W9723">IF(SUM(LEN(B9723:V9723))=0,"",IF(OR(OR(ISBLANK(F9723),SUM(LEN(C9723),LEN(D9723))=0),AND(NOT(E9723="Unknown"),ISBLANK(J9723)),AND(NOT(O9723="Unknown"),ISBLANK(R9723))),"Missing Information", INDEX(Table15[Entire Service Line Classification], MATCH(SUMIFS(Table15[Unique ID],Table15[System-Owned Portion],E9723,Table15[If Material Anything Other than "Lead" in Column E,Was Material Ever Previously Lead?],G9723,Table15[Customer-Owned Portion],O9723),Table15[Unique ID],0),0)))</f>
        <v/>
      </c>
      <c r="X9723"/>
    </row>
    <row r="9724" spans="2:24" x14ac:dyDescent="0.25">
      <c r="B9724" s="146"/>
      <c r="C9724" s="31"/>
      <c r="D9724" s="31"/>
      <c r="E9724" s="44"/>
      <c r="F9724" s="43"/>
      <c r="G9724" s="84"/>
      <c r="H9724" s="31"/>
      <c r="I9724" s="31"/>
      <c r="J9724" s="84"/>
      <c r="K9724" s="31"/>
      <c r="L9724" s="31"/>
      <c r="M9724" s="169"/>
      <c r="N9724" s="148"/>
      <c r="O9724" s="106"/>
      <c r="P9724" s="43"/>
      <c r="Q9724" s="31"/>
      <c r="R9724" s="84"/>
      <c r="S9724" s="31"/>
      <c r="T9724" s="31"/>
      <c r="U9724" s="169"/>
      <c r="V9724" s="150"/>
      <c r="W9724" s="141" t="str" cm="1">
        <f t="array" ref="W9724">IF(SUM(LEN(B9724:V9724))=0,"",IF(OR(OR(ISBLANK(F9724),SUM(LEN(C9724),LEN(D9724))=0),AND(NOT(E9724="Unknown"),ISBLANK(J9724)),AND(NOT(O9724="Unknown"),ISBLANK(R9724))),"Missing Information", INDEX(Table15[Entire Service Line Classification], MATCH(SUMIFS(Table15[Unique ID],Table15[System-Owned Portion],E9724,Table15[If Material Anything Other than "Lead" in Column E,Was Material Ever Previously Lead?],G9724,Table15[Customer-Owned Portion],O9724),Table15[Unique ID],0),0)))</f>
        <v/>
      </c>
      <c r="X9724"/>
    </row>
    <row r="9725" spans="2:24" x14ac:dyDescent="0.25">
      <c r="B9725" s="146"/>
      <c r="C9725" s="31"/>
      <c r="D9725" s="31"/>
      <c r="E9725" s="44"/>
      <c r="F9725" s="43"/>
      <c r="G9725" s="84"/>
      <c r="H9725" s="31"/>
      <c r="I9725" s="31"/>
      <c r="J9725" s="84"/>
      <c r="K9725" s="31"/>
      <c r="L9725" s="31"/>
      <c r="M9725" s="169"/>
      <c r="N9725" s="148"/>
      <c r="O9725" s="106"/>
      <c r="P9725" s="43"/>
      <c r="Q9725" s="31"/>
      <c r="R9725" s="84"/>
      <c r="S9725" s="31"/>
      <c r="T9725" s="31"/>
      <c r="U9725" s="169"/>
      <c r="V9725" s="150"/>
      <c r="W9725" s="141" t="str" cm="1">
        <f t="array" ref="W9725">IF(SUM(LEN(B9725:V9725))=0,"",IF(OR(OR(ISBLANK(F9725),SUM(LEN(C9725),LEN(D9725))=0),AND(NOT(E9725="Unknown"),ISBLANK(J9725)),AND(NOT(O9725="Unknown"),ISBLANK(R9725))),"Missing Information", INDEX(Table15[Entire Service Line Classification], MATCH(SUMIFS(Table15[Unique ID],Table15[System-Owned Portion],E9725,Table15[If Material Anything Other than "Lead" in Column E,Was Material Ever Previously Lead?],G9725,Table15[Customer-Owned Portion],O9725),Table15[Unique ID],0),0)))</f>
        <v/>
      </c>
      <c r="X9725"/>
    </row>
    <row r="9726" spans="2:24" x14ac:dyDescent="0.25">
      <c r="B9726" s="146"/>
      <c r="C9726" s="31"/>
      <c r="D9726" s="31"/>
      <c r="E9726" s="44"/>
      <c r="F9726" s="43"/>
      <c r="G9726" s="84"/>
      <c r="H9726" s="31"/>
      <c r="I9726" s="31"/>
      <c r="J9726" s="84"/>
      <c r="K9726" s="31"/>
      <c r="L9726" s="31"/>
      <c r="M9726" s="169"/>
      <c r="N9726" s="148"/>
      <c r="O9726" s="106"/>
      <c r="P9726" s="43"/>
      <c r="Q9726" s="31"/>
      <c r="R9726" s="84"/>
      <c r="S9726" s="31"/>
      <c r="T9726" s="31"/>
      <c r="U9726" s="169"/>
      <c r="V9726" s="150"/>
      <c r="W9726" s="141" t="str" cm="1">
        <f t="array" ref="W9726">IF(SUM(LEN(B9726:V9726))=0,"",IF(OR(OR(ISBLANK(F9726),SUM(LEN(C9726),LEN(D9726))=0),AND(NOT(E9726="Unknown"),ISBLANK(J9726)),AND(NOT(O9726="Unknown"),ISBLANK(R9726))),"Missing Information", INDEX(Table15[Entire Service Line Classification], MATCH(SUMIFS(Table15[Unique ID],Table15[System-Owned Portion],E9726,Table15[If Material Anything Other than "Lead" in Column E,Was Material Ever Previously Lead?],G9726,Table15[Customer-Owned Portion],O9726),Table15[Unique ID],0),0)))</f>
        <v/>
      </c>
      <c r="X9726"/>
    </row>
    <row r="9727" spans="2:24" x14ac:dyDescent="0.25">
      <c r="B9727" s="146"/>
      <c r="C9727" s="31"/>
      <c r="D9727" s="31"/>
      <c r="E9727" s="44"/>
      <c r="F9727" s="43"/>
      <c r="G9727" s="84"/>
      <c r="H9727" s="31"/>
      <c r="I9727" s="31"/>
      <c r="J9727" s="84"/>
      <c r="K9727" s="31"/>
      <c r="L9727" s="31"/>
      <c r="M9727" s="169"/>
      <c r="N9727" s="148"/>
      <c r="O9727" s="106"/>
      <c r="P9727" s="43"/>
      <c r="Q9727" s="31"/>
      <c r="R9727" s="84"/>
      <c r="S9727" s="31"/>
      <c r="T9727" s="31"/>
      <c r="U9727" s="169"/>
      <c r="V9727" s="150"/>
      <c r="W9727" s="141" t="str" cm="1">
        <f t="array" ref="W9727">IF(SUM(LEN(B9727:V9727))=0,"",IF(OR(OR(ISBLANK(F9727),SUM(LEN(C9727),LEN(D9727))=0),AND(NOT(E9727="Unknown"),ISBLANK(J9727)),AND(NOT(O9727="Unknown"),ISBLANK(R9727))),"Missing Information", INDEX(Table15[Entire Service Line Classification], MATCH(SUMIFS(Table15[Unique ID],Table15[System-Owned Portion],E9727,Table15[If Material Anything Other than "Lead" in Column E,Was Material Ever Previously Lead?],G9727,Table15[Customer-Owned Portion],O9727),Table15[Unique ID],0),0)))</f>
        <v/>
      </c>
      <c r="X9727"/>
    </row>
    <row r="9728" spans="2:24" x14ac:dyDescent="0.25">
      <c r="B9728" s="146"/>
      <c r="C9728" s="31"/>
      <c r="D9728" s="31"/>
      <c r="E9728" s="44"/>
      <c r="F9728" s="43"/>
      <c r="G9728" s="84"/>
      <c r="H9728" s="31"/>
      <c r="I9728" s="31"/>
      <c r="J9728" s="84"/>
      <c r="K9728" s="31"/>
      <c r="L9728" s="31"/>
      <c r="M9728" s="169"/>
      <c r="N9728" s="148"/>
      <c r="O9728" s="106"/>
      <c r="P9728" s="43"/>
      <c r="Q9728" s="31"/>
      <c r="R9728" s="84"/>
      <c r="S9728" s="31"/>
      <c r="T9728" s="31"/>
      <c r="U9728" s="169"/>
      <c r="V9728" s="150"/>
      <c r="W9728" s="141" t="str" cm="1">
        <f t="array" ref="W9728">IF(SUM(LEN(B9728:V9728))=0,"",IF(OR(OR(ISBLANK(F9728),SUM(LEN(C9728),LEN(D9728))=0),AND(NOT(E9728="Unknown"),ISBLANK(J9728)),AND(NOT(O9728="Unknown"),ISBLANK(R9728))),"Missing Information", INDEX(Table15[Entire Service Line Classification], MATCH(SUMIFS(Table15[Unique ID],Table15[System-Owned Portion],E9728,Table15[If Material Anything Other than "Lead" in Column E,Was Material Ever Previously Lead?],G9728,Table15[Customer-Owned Portion],O9728),Table15[Unique ID],0),0)))</f>
        <v/>
      </c>
      <c r="X9728"/>
    </row>
    <row r="9729" spans="2:24" x14ac:dyDescent="0.25">
      <c r="B9729" s="146"/>
      <c r="C9729" s="31"/>
      <c r="D9729" s="31"/>
      <c r="E9729" s="44"/>
      <c r="F9729" s="43"/>
      <c r="G9729" s="84"/>
      <c r="H9729" s="31"/>
      <c r="I9729" s="31"/>
      <c r="J9729" s="84"/>
      <c r="K9729" s="31"/>
      <c r="L9729" s="31"/>
      <c r="M9729" s="169"/>
      <c r="N9729" s="148"/>
      <c r="O9729" s="106"/>
      <c r="P9729" s="43"/>
      <c r="Q9729" s="31"/>
      <c r="R9729" s="84"/>
      <c r="S9729" s="31"/>
      <c r="T9729" s="31"/>
      <c r="U9729" s="169"/>
      <c r="V9729" s="150"/>
      <c r="W9729" s="141" t="str" cm="1">
        <f t="array" ref="W9729">IF(SUM(LEN(B9729:V9729))=0,"",IF(OR(OR(ISBLANK(F9729),SUM(LEN(C9729),LEN(D9729))=0),AND(NOT(E9729="Unknown"),ISBLANK(J9729)),AND(NOT(O9729="Unknown"),ISBLANK(R9729))),"Missing Information", INDEX(Table15[Entire Service Line Classification], MATCH(SUMIFS(Table15[Unique ID],Table15[System-Owned Portion],E9729,Table15[If Material Anything Other than "Lead" in Column E,Was Material Ever Previously Lead?],G9729,Table15[Customer-Owned Portion],O9729),Table15[Unique ID],0),0)))</f>
        <v/>
      </c>
      <c r="X9729"/>
    </row>
    <row r="9730" spans="2:24" x14ac:dyDescent="0.25">
      <c r="B9730" s="146"/>
      <c r="C9730" s="31"/>
      <c r="D9730" s="31"/>
      <c r="E9730" s="44"/>
      <c r="F9730" s="43"/>
      <c r="G9730" s="84"/>
      <c r="H9730" s="31"/>
      <c r="I9730" s="31"/>
      <c r="J9730" s="84"/>
      <c r="K9730" s="31"/>
      <c r="L9730" s="31"/>
      <c r="M9730" s="169"/>
      <c r="N9730" s="148"/>
      <c r="O9730" s="106"/>
      <c r="P9730" s="43"/>
      <c r="Q9730" s="31"/>
      <c r="R9730" s="84"/>
      <c r="S9730" s="31"/>
      <c r="T9730" s="31"/>
      <c r="U9730" s="169"/>
      <c r="V9730" s="150"/>
      <c r="W9730" s="141" t="str" cm="1">
        <f t="array" ref="W9730">IF(SUM(LEN(B9730:V9730))=0,"",IF(OR(OR(ISBLANK(F9730),SUM(LEN(C9730),LEN(D9730))=0),AND(NOT(E9730="Unknown"),ISBLANK(J9730)),AND(NOT(O9730="Unknown"),ISBLANK(R9730))),"Missing Information", INDEX(Table15[Entire Service Line Classification], MATCH(SUMIFS(Table15[Unique ID],Table15[System-Owned Portion],E9730,Table15[If Material Anything Other than "Lead" in Column E,Was Material Ever Previously Lead?],G9730,Table15[Customer-Owned Portion],O9730),Table15[Unique ID],0),0)))</f>
        <v/>
      </c>
      <c r="X9730"/>
    </row>
    <row r="9731" spans="2:24" x14ac:dyDescent="0.25">
      <c r="B9731" s="146"/>
      <c r="C9731" s="31"/>
      <c r="D9731" s="31"/>
      <c r="E9731" s="44"/>
      <c r="F9731" s="43"/>
      <c r="G9731" s="84"/>
      <c r="H9731" s="31"/>
      <c r="I9731" s="31"/>
      <c r="J9731" s="84"/>
      <c r="K9731" s="31"/>
      <c r="L9731" s="31"/>
      <c r="M9731" s="169"/>
      <c r="N9731" s="148"/>
      <c r="O9731" s="106"/>
      <c r="P9731" s="43"/>
      <c r="Q9731" s="31"/>
      <c r="R9731" s="84"/>
      <c r="S9731" s="31"/>
      <c r="T9731" s="31"/>
      <c r="U9731" s="169"/>
      <c r="V9731" s="150"/>
      <c r="W9731" s="141" t="str" cm="1">
        <f t="array" ref="W9731">IF(SUM(LEN(B9731:V9731))=0,"",IF(OR(OR(ISBLANK(F9731),SUM(LEN(C9731),LEN(D9731))=0),AND(NOT(E9731="Unknown"),ISBLANK(J9731)),AND(NOT(O9731="Unknown"),ISBLANK(R9731))),"Missing Information", INDEX(Table15[Entire Service Line Classification], MATCH(SUMIFS(Table15[Unique ID],Table15[System-Owned Portion],E9731,Table15[If Material Anything Other than "Lead" in Column E,Was Material Ever Previously Lead?],G9731,Table15[Customer-Owned Portion],O9731),Table15[Unique ID],0),0)))</f>
        <v/>
      </c>
      <c r="X9731"/>
    </row>
    <row r="9732" spans="2:24" x14ac:dyDescent="0.25">
      <c r="B9732" s="146"/>
      <c r="C9732" s="31"/>
      <c r="D9732" s="31"/>
      <c r="E9732" s="44"/>
      <c r="F9732" s="43"/>
      <c r="G9732" s="84"/>
      <c r="H9732" s="31"/>
      <c r="I9732" s="31"/>
      <c r="J9732" s="84"/>
      <c r="K9732" s="31"/>
      <c r="L9732" s="31"/>
      <c r="M9732" s="169"/>
      <c r="N9732" s="148"/>
      <c r="O9732" s="106"/>
      <c r="P9732" s="43"/>
      <c r="Q9732" s="31"/>
      <c r="R9732" s="84"/>
      <c r="S9732" s="31"/>
      <c r="T9732" s="31"/>
      <c r="U9732" s="169"/>
      <c r="V9732" s="150"/>
      <c r="W9732" s="141" t="str" cm="1">
        <f t="array" ref="W9732">IF(SUM(LEN(B9732:V9732))=0,"",IF(OR(OR(ISBLANK(F9732),SUM(LEN(C9732),LEN(D9732))=0),AND(NOT(E9732="Unknown"),ISBLANK(J9732)),AND(NOT(O9732="Unknown"),ISBLANK(R9732))),"Missing Information", INDEX(Table15[Entire Service Line Classification], MATCH(SUMIFS(Table15[Unique ID],Table15[System-Owned Portion],E9732,Table15[If Material Anything Other than "Lead" in Column E,Was Material Ever Previously Lead?],G9732,Table15[Customer-Owned Portion],O9732),Table15[Unique ID],0),0)))</f>
        <v/>
      </c>
      <c r="X9732"/>
    </row>
    <row r="9733" spans="2:24" x14ac:dyDescent="0.25">
      <c r="B9733" s="146"/>
      <c r="C9733" s="31"/>
      <c r="D9733" s="31"/>
      <c r="E9733" s="44"/>
      <c r="F9733" s="43"/>
      <c r="G9733" s="84"/>
      <c r="H9733" s="31"/>
      <c r="I9733" s="31"/>
      <c r="J9733" s="84"/>
      <c r="K9733" s="31"/>
      <c r="L9733" s="31"/>
      <c r="M9733" s="169"/>
      <c r="N9733" s="148"/>
      <c r="O9733" s="106"/>
      <c r="P9733" s="43"/>
      <c r="Q9733" s="31"/>
      <c r="R9733" s="84"/>
      <c r="S9733" s="31"/>
      <c r="T9733" s="31"/>
      <c r="U9733" s="169"/>
      <c r="V9733" s="150"/>
      <c r="W9733" s="141" t="str" cm="1">
        <f t="array" ref="W9733">IF(SUM(LEN(B9733:V9733))=0,"",IF(OR(OR(ISBLANK(F9733),SUM(LEN(C9733),LEN(D9733))=0),AND(NOT(E9733="Unknown"),ISBLANK(J9733)),AND(NOT(O9733="Unknown"),ISBLANK(R9733))),"Missing Information", INDEX(Table15[Entire Service Line Classification], MATCH(SUMIFS(Table15[Unique ID],Table15[System-Owned Portion],E9733,Table15[If Material Anything Other than "Lead" in Column E,Was Material Ever Previously Lead?],G9733,Table15[Customer-Owned Portion],O9733),Table15[Unique ID],0),0)))</f>
        <v/>
      </c>
      <c r="X9733"/>
    </row>
    <row r="9734" spans="2:24" x14ac:dyDescent="0.25">
      <c r="B9734" s="146"/>
      <c r="C9734" s="31"/>
      <c r="D9734" s="31"/>
      <c r="E9734" s="44"/>
      <c r="F9734" s="43"/>
      <c r="G9734" s="84"/>
      <c r="H9734" s="31"/>
      <c r="I9734" s="31"/>
      <c r="J9734" s="84"/>
      <c r="K9734" s="31"/>
      <c r="L9734" s="31"/>
      <c r="M9734" s="169"/>
      <c r="N9734" s="148"/>
      <c r="O9734" s="106"/>
      <c r="P9734" s="43"/>
      <c r="Q9734" s="31"/>
      <c r="R9734" s="84"/>
      <c r="S9734" s="31"/>
      <c r="T9734" s="31"/>
      <c r="U9734" s="169"/>
      <c r="V9734" s="150"/>
      <c r="W9734" s="141" t="str" cm="1">
        <f t="array" ref="W9734">IF(SUM(LEN(B9734:V9734))=0,"",IF(OR(OR(ISBLANK(F9734),SUM(LEN(C9734),LEN(D9734))=0),AND(NOT(E9734="Unknown"),ISBLANK(J9734)),AND(NOT(O9734="Unknown"),ISBLANK(R9734))),"Missing Information", INDEX(Table15[Entire Service Line Classification], MATCH(SUMIFS(Table15[Unique ID],Table15[System-Owned Portion],E9734,Table15[If Material Anything Other than "Lead" in Column E,Was Material Ever Previously Lead?],G9734,Table15[Customer-Owned Portion],O9734),Table15[Unique ID],0),0)))</f>
        <v/>
      </c>
      <c r="X9734"/>
    </row>
    <row r="9735" spans="2:24" x14ac:dyDescent="0.25">
      <c r="B9735" s="146"/>
      <c r="C9735" s="31"/>
      <c r="D9735" s="31"/>
      <c r="E9735" s="44"/>
      <c r="F9735" s="43"/>
      <c r="G9735" s="84"/>
      <c r="H9735" s="31"/>
      <c r="I9735" s="31"/>
      <c r="J9735" s="84"/>
      <c r="K9735" s="31"/>
      <c r="L9735" s="31"/>
      <c r="M9735" s="169"/>
      <c r="N9735" s="148"/>
      <c r="O9735" s="106"/>
      <c r="P9735" s="43"/>
      <c r="Q9735" s="31"/>
      <c r="R9735" s="84"/>
      <c r="S9735" s="31"/>
      <c r="T9735" s="31"/>
      <c r="U9735" s="169"/>
      <c r="V9735" s="150"/>
      <c r="W9735" s="141" t="str" cm="1">
        <f t="array" ref="W9735">IF(SUM(LEN(B9735:V9735))=0,"",IF(OR(OR(ISBLANK(F9735),SUM(LEN(C9735),LEN(D9735))=0),AND(NOT(E9735="Unknown"),ISBLANK(J9735)),AND(NOT(O9735="Unknown"),ISBLANK(R9735))),"Missing Information", INDEX(Table15[Entire Service Line Classification], MATCH(SUMIFS(Table15[Unique ID],Table15[System-Owned Portion],E9735,Table15[If Material Anything Other than "Lead" in Column E,Was Material Ever Previously Lead?],G9735,Table15[Customer-Owned Portion],O9735),Table15[Unique ID],0),0)))</f>
        <v/>
      </c>
      <c r="X9735"/>
    </row>
    <row r="9736" spans="2:24" x14ac:dyDescent="0.25">
      <c r="B9736" s="146"/>
      <c r="C9736" s="31"/>
      <c r="D9736" s="31"/>
      <c r="E9736" s="44"/>
      <c r="F9736" s="43"/>
      <c r="G9736" s="84"/>
      <c r="H9736" s="31"/>
      <c r="I9736" s="31"/>
      <c r="J9736" s="84"/>
      <c r="K9736" s="31"/>
      <c r="L9736" s="31"/>
      <c r="M9736" s="169"/>
      <c r="N9736" s="148"/>
      <c r="O9736" s="106"/>
      <c r="P9736" s="43"/>
      <c r="Q9736" s="31"/>
      <c r="R9736" s="84"/>
      <c r="S9736" s="31"/>
      <c r="T9736" s="31"/>
      <c r="U9736" s="169"/>
      <c r="V9736" s="150"/>
      <c r="W9736" s="141" t="str" cm="1">
        <f t="array" ref="W9736">IF(SUM(LEN(B9736:V9736))=0,"",IF(OR(OR(ISBLANK(F9736),SUM(LEN(C9736),LEN(D9736))=0),AND(NOT(E9736="Unknown"),ISBLANK(J9736)),AND(NOT(O9736="Unknown"),ISBLANK(R9736))),"Missing Information", INDEX(Table15[Entire Service Line Classification], MATCH(SUMIFS(Table15[Unique ID],Table15[System-Owned Portion],E9736,Table15[If Material Anything Other than "Lead" in Column E,Was Material Ever Previously Lead?],G9736,Table15[Customer-Owned Portion],O9736),Table15[Unique ID],0),0)))</f>
        <v/>
      </c>
      <c r="X9736"/>
    </row>
    <row r="9737" spans="2:24" x14ac:dyDescent="0.25">
      <c r="B9737" s="146"/>
      <c r="C9737" s="31"/>
      <c r="D9737" s="31"/>
      <c r="E9737" s="44"/>
      <c r="F9737" s="43"/>
      <c r="G9737" s="84"/>
      <c r="H9737" s="31"/>
      <c r="I9737" s="31"/>
      <c r="J9737" s="84"/>
      <c r="K9737" s="31"/>
      <c r="L9737" s="31"/>
      <c r="M9737" s="169"/>
      <c r="N9737" s="148"/>
      <c r="O9737" s="106"/>
      <c r="P9737" s="43"/>
      <c r="Q9737" s="31"/>
      <c r="R9737" s="84"/>
      <c r="S9737" s="31"/>
      <c r="T9737" s="31"/>
      <c r="U9737" s="169"/>
      <c r="V9737" s="150"/>
      <c r="W9737" s="141" t="str" cm="1">
        <f t="array" ref="W9737">IF(SUM(LEN(B9737:V9737))=0,"",IF(OR(OR(ISBLANK(F9737),SUM(LEN(C9737),LEN(D9737))=0),AND(NOT(E9737="Unknown"),ISBLANK(J9737)),AND(NOT(O9737="Unknown"),ISBLANK(R9737))),"Missing Information", INDEX(Table15[Entire Service Line Classification], MATCH(SUMIFS(Table15[Unique ID],Table15[System-Owned Portion],E9737,Table15[If Material Anything Other than "Lead" in Column E,Was Material Ever Previously Lead?],G9737,Table15[Customer-Owned Portion],O9737),Table15[Unique ID],0),0)))</f>
        <v/>
      </c>
      <c r="X9737"/>
    </row>
    <row r="9738" spans="2:24" x14ac:dyDescent="0.25">
      <c r="B9738" s="146"/>
      <c r="C9738" s="31"/>
      <c r="D9738" s="31"/>
      <c r="E9738" s="44"/>
      <c r="F9738" s="43"/>
      <c r="G9738" s="84"/>
      <c r="H9738" s="31"/>
      <c r="I9738" s="31"/>
      <c r="J9738" s="84"/>
      <c r="K9738" s="31"/>
      <c r="L9738" s="31"/>
      <c r="M9738" s="169"/>
      <c r="N9738" s="148"/>
      <c r="O9738" s="106"/>
      <c r="P9738" s="43"/>
      <c r="Q9738" s="31"/>
      <c r="R9738" s="84"/>
      <c r="S9738" s="31"/>
      <c r="T9738" s="31"/>
      <c r="U9738" s="169"/>
      <c r="V9738" s="150"/>
      <c r="W9738" s="141" t="str" cm="1">
        <f t="array" ref="W9738">IF(SUM(LEN(B9738:V9738))=0,"",IF(OR(OR(ISBLANK(F9738),SUM(LEN(C9738),LEN(D9738))=0),AND(NOT(E9738="Unknown"),ISBLANK(J9738)),AND(NOT(O9738="Unknown"),ISBLANK(R9738))),"Missing Information", INDEX(Table15[Entire Service Line Classification], MATCH(SUMIFS(Table15[Unique ID],Table15[System-Owned Portion],E9738,Table15[If Material Anything Other than "Lead" in Column E,Was Material Ever Previously Lead?],G9738,Table15[Customer-Owned Portion],O9738),Table15[Unique ID],0),0)))</f>
        <v/>
      </c>
      <c r="X9738"/>
    </row>
    <row r="9739" spans="2:24" x14ac:dyDescent="0.25">
      <c r="B9739" s="146"/>
      <c r="C9739" s="31"/>
      <c r="D9739" s="31"/>
      <c r="E9739" s="44"/>
      <c r="F9739" s="43"/>
      <c r="G9739" s="84"/>
      <c r="H9739" s="31"/>
      <c r="I9739" s="31"/>
      <c r="J9739" s="84"/>
      <c r="K9739" s="31"/>
      <c r="L9739" s="31"/>
      <c r="M9739" s="169"/>
      <c r="N9739" s="148"/>
      <c r="O9739" s="106"/>
      <c r="P9739" s="43"/>
      <c r="Q9739" s="31"/>
      <c r="R9739" s="84"/>
      <c r="S9739" s="31"/>
      <c r="T9739" s="31"/>
      <c r="U9739" s="169"/>
      <c r="V9739" s="150"/>
      <c r="W9739" s="141" t="str" cm="1">
        <f t="array" ref="W9739">IF(SUM(LEN(B9739:V9739))=0,"",IF(OR(OR(ISBLANK(F9739),SUM(LEN(C9739),LEN(D9739))=0),AND(NOT(E9739="Unknown"),ISBLANK(J9739)),AND(NOT(O9739="Unknown"),ISBLANK(R9739))),"Missing Information", INDEX(Table15[Entire Service Line Classification], MATCH(SUMIFS(Table15[Unique ID],Table15[System-Owned Portion],E9739,Table15[If Material Anything Other than "Lead" in Column E,Was Material Ever Previously Lead?],G9739,Table15[Customer-Owned Portion],O9739),Table15[Unique ID],0),0)))</f>
        <v/>
      </c>
      <c r="X9739"/>
    </row>
    <row r="9740" spans="2:24" x14ac:dyDescent="0.25">
      <c r="B9740" s="146"/>
      <c r="C9740" s="31"/>
      <c r="D9740" s="31"/>
      <c r="E9740" s="44"/>
      <c r="F9740" s="43"/>
      <c r="G9740" s="84"/>
      <c r="H9740" s="31"/>
      <c r="I9740" s="31"/>
      <c r="J9740" s="84"/>
      <c r="K9740" s="31"/>
      <c r="L9740" s="31"/>
      <c r="M9740" s="169"/>
      <c r="N9740" s="148"/>
      <c r="O9740" s="106"/>
      <c r="P9740" s="43"/>
      <c r="Q9740" s="31"/>
      <c r="R9740" s="84"/>
      <c r="S9740" s="31"/>
      <c r="T9740" s="31"/>
      <c r="U9740" s="169"/>
      <c r="V9740" s="150"/>
      <c r="W9740" s="141" t="str" cm="1">
        <f t="array" ref="W9740">IF(SUM(LEN(B9740:V9740))=0,"",IF(OR(OR(ISBLANK(F9740),SUM(LEN(C9740),LEN(D9740))=0),AND(NOT(E9740="Unknown"),ISBLANK(J9740)),AND(NOT(O9740="Unknown"),ISBLANK(R9740))),"Missing Information", INDEX(Table15[Entire Service Line Classification], MATCH(SUMIFS(Table15[Unique ID],Table15[System-Owned Portion],E9740,Table15[If Material Anything Other than "Lead" in Column E,Was Material Ever Previously Lead?],G9740,Table15[Customer-Owned Portion],O9740),Table15[Unique ID],0),0)))</f>
        <v/>
      </c>
      <c r="X9740"/>
    </row>
    <row r="9741" spans="2:24" x14ac:dyDescent="0.25">
      <c r="B9741" s="146"/>
      <c r="C9741" s="31"/>
      <c r="D9741" s="31"/>
      <c r="E9741" s="44"/>
      <c r="F9741" s="43"/>
      <c r="G9741" s="84"/>
      <c r="H9741" s="31"/>
      <c r="I9741" s="31"/>
      <c r="J9741" s="84"/>
      <c r="K9741" s="31"/>
      <c r="L9741" s="31"/>
      <c r="M9741" s="169"/>
      <c r="N9741" s="148"/>
      <c r="O9741" s="106"/>
      <c r="P9741" s="43"/>
      <c r="Q9741" s="31"/>
      <c r="R9741" s="84"/>
      <c r="S9741" s="31"/>
      <c r="T9741" s="31"/>
      <c r="U9741" s="169"/>
      <c r="V9741" s="150"/>
      <c r="W9741" s="141" t="str" cm="1">
        <f t="array" ref="W9741">IF(SUM(LEN(B9741:V9741))=0,"",IF(OR(OR(ISBLANK(F9741),SUM(LEN(C9741),LEN(D9741))=0),AND(NOT(E9741="Unknown"),ISBLANK(J9741)),AND(NOT(O9741="Unknown"),ISBLANK(R9741))),"Missing Information", INDEX(Table15[Entire Service Line Classification], MATCH(SUMIFS(Table15[Unique ID],Table15[System-Owned Portion],E9741,Table15[If Material Anything Other than "Lead" in Column E,Was Material Ever Previously Lead?],G9741,Table15[Customer-Owned Portion],O9741),Table15[Unique ID],0),0)))</f>
        <v/>
      </c>
      <c r="X9741"/>
    </row>
    <row r="9742" spans="2:24" x14ac:dyDescent="0.25">
      <c r="B9742" s="146"/>
      <c r="C9742" s="31"/>
      <c r="D9742" s="31"/>
      <c r="E9742" s="44"/>
      <c r="F9742" s="43"/>
      <c r="G9742" s="84"/>
      <c r="H9742" s="31"/>
      <c r="I9742" s="31"/>
      <c r="J9742" s="84"/>
      <c r="K9742" s="31"/>
      <c r="L9742" s="31"/>
      <c r="M9742" s="169"/>
      <c r="N9742" s="148"/>
      <c r="O9742" s="106"/>
      <c r="P9742" s="43"/>
      <c r="Q9742" s="31"/>
      <c r="R9742" s="84"/>
      <c r="S9742" s="31"/>
      <c r="T9742" s="31"/>
      <c r="U9742" s="169"/>
      <c r="V9742" s="150"/>
      <c r="W9742" s="141" t="str" cm="1">
        <f t="array" ref="W9742">IF(SUM(LEN(B9742:V9742))=0,"",IF(OR(OR(ISBLANK(F9742),SUM(LEN(C9742),LEN(D9742))=0),AND(NOT(E9742="Unknown"),ISBLANK(J9742)),AND(NOT(O9742="Unknown"),ISBLANK(R9742))),"Missing Information", INDEX(Table15[Entire Service Line Classification], MATCH(SUMIFS(Table15[Unique ID],Table15[System-Owned Portion],E9742,Table15[If Material Anything Other than "Lead" in Column E,Was Material Ever Previously Lead?],G9742,Table15[Customer-Owned Portion],O9742),Table15[Unique ID],0),0)))</f>
        <v/>
      </c>
      <c r="X9742"/>
    </row>
    <row r="9743" spans="2:24" x14ac:dyDescent="0.25">
      <c r="B9743" s="146"/>
      <c r="C9743" s="31"/>
      <c r="D9743" s="31"/>
      <c r="E9743" s="44"/>
      <c r="F9743" s="43"/>
      <c r="G9743" s="84"/>
      <c r="H9743" s="31"/>
      <c r="I9743" s="31"/>
      <c r="J9743" s="84"/>
      <c r="K9743" s="31"/>
      <c r="L9743" s="31"/>
      <c r="M9743" s="169"/>
      <c r="N9743" s="148"/>
      <c r="O9743" s="106"/>
      <c r="P9743" s="43"/>
      <c r="Q9743" s="31"/>
      <c r="R9743" s="84"/>
      <c r="S9743" s="31"/>
      <c r="T9743" s="31"/>
      <c r="U9743" s="169"/>
      <c r="V9743" s="150"/>
      <c r="W9743" s="141" t="str" cm="1">
        <f t="array" ref="W9743">IF(SUM(LEN(B9743:V9743))=0,"",IF(OR(OR(ISBLANK(F9743),SUM(LEN(C9743),LEN(D9743))=0),AND(NOT(E9743="Unknown"),ISBLANK(J9743)),AND(NOT(O9743="Unknown"),ISBLANK(R9743))),"Missing Information", INDEX(Table15[Entire Service Line Classification], MATCH(SUMIFS(Table15[Unique ID],Table15[System-Owned Portion],E9743,Table15[If Material Anything Other than "Lead" in Column E,Was Material Ever Previously Lead?],G9743,Table15[Customer-Owned Portion],O9743),Table15[Unique ID],0),0)))</f>
        <v/>
      </c>
      <c r="X9743"/>
    </row>
    <row r="9744" spans="2:24" x14ac:dyDescent="0.25">
      <c r="B9744" s="146"/>
      <c r="C9744" s="31"/>
      <c r="D9744" s="31"/>
      <c r="E9744" s="44"/>
      <c r="F9744" s="43"/>
      <c r="G9744" s="84"/>
      <c r="H9744" s="31"/>
      <c r="I9744" s="31"/>
      <c r="J9744" s="84"/>
      <c r="K9744" s="31"/>
      <c r="L9744" s="31"/>
      <c r="M9744" s="169"/>
      <c r="N9744" s="148"/>
      <c r="O9744" s="106"/>
      <c r="P9744" s="43"/>
      <c r="Q9744" s="31"/>
      <c r="R9744" s="84"/>
      <c r="S9744" s="31"/>
      <c r="T9744" s="31"/>
      <c r="U9744" s="169"/>
      <c r="V9744" s="150"/>
      <c r="W9744" s="141" t="str" cm="1">
        <f t="array" ref="W9744">IF(SUM(LEN(B9744:V9744))=0,"",IF(OR(OR(ISBLANK(F9744),SUM(LEN(C9744),LEN(D9744))=0),AND(NOT(E9744="Unknown"),ISBLANK(J9744)),AND(NOT(O9744="Unknown"),ISBLANK(R9744))),"Missing Information", INDEX(Table15[Entire Service Line Classification], MATCH(SUMIFS(Table15[Unique ID],Table15[System-Owned Portion],E9744,Table15[If Material Anything Other than "Lead" in Column E,Was Material Ever Previously Lead?],G9744,Table15[Customer-Owned Portion],O9744),Table15[Unique ID],0),0)))</f>
        <v/>
      </c>
      <c r="X9744"/>
    </row>
    <row r="9745" spans="2:24" x14ac:dyDescent="0.25">
      <c r="B9745" s="146"/>
      <c r="C9745" s="31"/>
      <c r="D9745" s="31"/>
      <c r="E9745" s="44"/>
      <c r="F9745" s="43"/>
      <c r="G9745" s="84"/>
      <c r="H9745" s="31"/>
      <c r="I9745" s="31"/>
      <c r="J9745" s="84"/>
      <c r="K9745" s="31"/>
      <c r="L9745" s="31"/>
      <c r="M9745" s="169"/>
      <c r="N9745" s="148"/>
      <c r="O9745" s="106"/>
      <c r="P9745" s="43"/>
      <c r="Q9745" s="31"/>
      <c r="R9745" s="84"/>
      <c r="S9745" s="31"/>
      <c r="T9745" s="31"/>
      <c r="U9745" s="169"/>
      <c r="V9745" s="150"/>
      <c r="W9745" s="141" t="str" cm="1">
        <f t="array" ref="W9745">IF(SUM(LEN(B9745:V9745))=0,"",IF(OR(OR(ISBLANK(F9745),SUM(LEN(C9745),LEN(D9745))=0),AND(NOT(E9745="Unknown"),ISBLANK(J9745)),AND(NOT(O9745="Unknown"),ISBLANK(R9745))),"Missing Information", INDEX(Table15[Entire Service Line Classification], MATCH(SUMIFS(Table15[Unique ID],Table15[System-Owned Portion],E9745,Table15[If Material Anything Other than "Lead" in Column E,Was Material Ever Previously Lead?],G9745,Table15[Customer-Owned Portion],O9745),Table15[Unique ID],0),0)))</f>
        <v/>
      </c>
      <c r="X9745"/>
    </row>
    <row r="9746" spans="2:24" x14ac:dyDescent="0.25">
      <c r="B9746" s="146"/>
      <c r="C9746" s="31"/>
      <c r="D9746" s="31"/>
      <c r="E9746" s="44"/>
      <c r="F9746" s="43"/>
      <c r="G9746" s="84"/>
      <c r="H9746" s="31"/>
      <c r="I9746" s="31"/>
      <c r="J9746" s="84"/>
      <c r="K9746" s="31"/>
      <c r="L9746" s="31"/>
      <c r="M9746" s="169"/>
      <c r="N9746" s="148"/>
      <c r="O9746" s="106"/>
      <c r="P9746" s="43"/>
      <c r="Q9746" s="31"/>
      <c r="R9746" s="84"/>
      <c r="S9746" s="31"/>
      <c r="T9746" s="31"/>
      <c r="U9746" s="169"/>
      <c r="V9746" s="150"/>
      <c r="W9746" s="141" t="str" cm="1">
        <f t="array" ref="W9746">IF(SUM(LEN(B9746:V9746))=0,"",IF(OR(OR(ISBLANK(F9746),SUM(LEN(C9746),LEN(D9746))=0),AND(NOT(E9746="Unknown"),ISBLANK(J9746)),AND(NOT(O9746="Unknown"),ISBLANK(R9746))),"Missing Information", INDEX(Table15[Entire Service Line Classification], MATCH(SUMIFS(Table15[Unique ID],Table15[System-Owned Portion],E9746,Table15[If Material Anything Other than "Lead" in Column E,Was Material Ever Previously Lead?],G9746,Table15[Customer-Owned Portion],O9746),Table15[Unique ID],0),0)))</f>
        <v/>
      </c>
      <c r="X9746"/>
    </row>
    <row r="9747" spans="2:24" x14ac:dyDescent="0.25">
      <c r="B9747" s="146"/>
      <c r="C9747" s="31"/>
      <c r="D9747" s="31"/>
      <c r="E9747" s="44"/>
      <c r="F9747" s="43"/>
      <c r="G9747" s="84"/>
      <c r="H9747" s="31"/>
      <c r="I9747" s="31"/>
      <c r="J9747" s="84"/>
      <c r="K9747" s="31"/>
      <c r="L9747" s="31"/>
      <c r="M9747" s="169"/>
      <c r="N9747" s="148"/>
      <c r="O9747" s="106"/>
      <c r="P9747" s="43"/>
      <c r="Q9747" s="31"/>
      <c r="R9747" s="84"/>
      <c r="S9747" s="31"/>
      <c r="T9747" s="31"/>
      <c r="U9747" s="169"/>
      <c r="V9747" s="150"/>
      <c r="W9747" s="141" t="str" cm="1">
        <f t="array" ref="W9747">IF(SUM(LEN(B9747:V9747))=0,"",IF(OR(OR(ISBLANK(F9747),SUM(LEN(C9747),LEN(D9747))=0),AND(NOT(E9747="Unknown"),ISBLANK(J9747)),AND(NOT(O9747="Unknown"),ISBLANK(R9747))),"Missing Information", INDEX(Table15[Entire Service Line Classification], MATCH(SUMIFS(Table15[Unique ID],Table15[System-Owned Portion],E9747,Table15[If Material Anything Other than "Lead" in Column E,Was Material Ever Previously Lead?],G9747,Table15[Customer-Owned Portion],O9747),Table15[Unique ID],0),0)))</f>
        <v/>
      </c>
      <c r="X9747"/>
    </row>
    <row r="9748" spans="2:24" x14ac:dyDescent="0.25">
      <c r="B9748" s="146"/>
      <c r="C9748" s="31"/>
      <c r="D9748" s="31"/>
      <c r="E9748" s="44"/>
      <c r="F9748" s="43"/>
      <c r="G9748" s="84"/>
      <c r="H9748" s="31"/>
      <c r="I9748" s="31"/>
      <c r="J9748" s="84"/>
      <c r="K9748" s="31"/>
      <c r="L9748" s="31"/>
      <c r="M9748" s="169"/>
      <c r="N9748" s="148"/>
      <c r="O9748" s="106"/>
      <c r="P9748" s="43"/>
      <c r="Q9748" s="31"/>
      <c r="R9748" s="84"/>
      <c r="S9748" s="31"/>
      <c r="T9748" s="31"/>
      <c r="U9748" s="169"/>
      <c r="V9748" s="150"/>
      <c r="W9748" s="141" t="str" cm="1">
        <f t="array" ref="W9748">IF(SUM(LEN(B9748:V9748))=0,"",IF(OR(OR(ISBLANK(F9748),SUM(LEN(C9748),LEN(D9748))=0),AND(NOT(E9748="Unknown"),ISBLANK(J9748)),AND(NOT(O9748="Unknown"),ISBLANK(R9748))),"Missing Information", INDEX(Table15[Entire Service Line Classification], MATCH(SUMIFS(Table15[Unique ID],Table15[System-Owned Portion],E9748,Table15[If Material Anything Other than "Lead" in Column E,Was Material Ever Previously Lead?],G9748,Table15[Customer-Owned Portion],O9748),Table15[Unique ID],0),0)))</f>
        <v/>
      </c>
      <c r="X9748"/>
    </row>
    <row r="9749" spans="2:24" x14ac:dyDescent="0.25">
      <c r="B9749" s="146"/>
      <c r="C9749" s="31"/>
      <c r="D9749" s="31"/>
      <c r="E9749" s="44"/>
      <c r="F9749" s="43"/>
      <c r="G9749" s="84"/>
      <c r="H9749" s="31"/>
      <c r="I9749" s="31"/>
      <c r="J9749" s="84"/>
      <c r="K9749" s="31"/>
      <c r="L9749" s="31"/>
      <c r="M9749" s="169"/>
      <c r="N9749" s="148"/>
      <c r="O9749" s="106"/>
      <c r="P9749" s="43"/>
      <c r="Q9749" s="31"/>
      <c r="R9749" s="84"/>
      <c r="S9749" s="31"/>
      <c r="T9749" s="31"/>
      <c r="U9749" s="169"/>
      <c r="V9749" s="150"/>
      <c r="W9749" s="141" t="str" cm="1">
        <f t="array" ref="W9749">IF(SUM(LEN(B9749:V9749))=0,"",IF(OR(OR(ISBLANK(F9749),SUM(LEN(C9749),LEN(D9749))=0),AND(NOT(E9749="Unknown"),ISBLANK(J9749)),AND(NOT(O9749="Unknown"),ISBLANK(R9749))),"Missing Information", INDEX(Table15[Entire Service Line Classification], MATCH(SUMIFS(Table15[Unique ID],Table15[System-Owned Portion],E9749,Table15[If Material Anything Other than "Lead" in Column E,Was Material Ever Previously Lead?],G9749,Table15[Customer-Owned Portion],O9749),Table15[Unique ID],0),0)))</f>
        <v/>
      </c>
      <c r="X9749"/>
    </row>
    <row r="9750" spans="2:24" x14ac:dyDescent="0.25">
      <c r="B9750" s="146"/>
      <c r="C9750" s="31"/>
      <c r="D9750" s="31"/>
      <c r="E9750" s="44"/>
      <c r="F9750" s="43"/>
      <c r="G9750" s="84"/>
      <c r="H9750" s="31"/>
      <c r="I9750" s="31"/>
      <c r="J9750" s="84"/>
      <c r="K9750" s="31"/>
      <c r="L9750" s="31"/>
      <c r="M9750" s="169"/>
      <c r="N9750" s="148"/>
      <c r="O9750" s="106"/>
      <c r="P9750" s="43"/>
      <c r="Q9750" s="31"/>
      <c r="R9750" s="84"/>
      <c r="S9750" s="31"/>
      <c r="T9750" s="31"/>
      <c r="U9750" s="169"/>
      <c r="V9750" s="150"/>
      <c r="W9750" s="141" t="str" cm="1">
        <f t="array" ref="W9750">IF(SUM(LEN(B9750:V9750))=0,"",IF(OR(OR(ISBLANK(F9750),SUM(LEN(C9750),LEN(D9750))=0),AND(NOT(E9750="Unknown"),ISBLANK(J9750)),AND(NOT(O9750="Unknown"),ISBLANK(R9750))),"Missing Information", INDEX(Table15[Entire Service Line Classification], MATCH(SUMIFS(Table15[Unique ID],Table15[System-Owned Portion],E9750,Table15[If Material Anything Other than "Lead" in Column E,Was Material Ever Previously Lead?],G9750,Table15[Customer-Owned Portion],O9750),Table15[Unique ID],0),0)))</f>
        <v/>
      </c>
      <c r="X9750"/>
    </row>
    <row r="9751" spans="2:24" x14ac:dyDescent="0.25">
      <c r="B9751" s="146"/>
      <c r="C9751" s="31"/>
      <c r="D9751" s="31"/>
      <c r="E9751" s="44"/>
      <c r="F9751" s="43"/>
      <c r="G9751" s="84"/>
      <c r="H9751" s="31"/>
      <c r="I9751" s="31"/>
      <c r="J9751" s="84"/>
      <c r="K9751" s="31"/>
      <c r="L9751" s="31"/>
      <c r="M9751" s="169"/>
      <c r="N9751" s="148"/>
      <c r="O9751" s="106"/>
      <c r="P9751" s="43"/>
      <c r="Q9751" s="31"/>
      <c r="R9751" s="84"/>
      <c r="S9751" s="31"/>
      <c r="T9751" s="31"/>
      <c r="U9751" s="169"/>
      <c r="V9751" s="150"/>
      <c r="W9751" s="141" t="str" cm="1">
        <f t="array" ref="W9751">IF(SUM(LEN(B9751:V9751))=0,"",IF(OR(OR(ISBLANK(F9751),SUM(LEN(C9751),LEN(D9751))=0),AND(NOT(E9751="Unknown"),ISBLANK(J9751)),AND(NOT(O9751="Unknown"),ISBLANK(R9751))),"Missing Information", INDEX(Table15[Entire Service Line Classification], MATCH(SUMIFS(Table15[Unique ID],Table15[System-Owned Portion],E9751,Table15[If Material Anything Other than "Lead" in Column E,Was Material Ever Previously Lead?],G9751,Table15[Customer-Owned Portion],O9751),Table15[Unique ID],0),0)))</f>
        <v/>
      </c>
      <c r="X9751"/>
    </row>
    <row r="9752" spans="2:24" x14ac:dyDescent="0.25">
      <c r="B9752" s="146"/>
      <c r="C9752" s="31"/>
      <c r="D9752" s="31"/>
      <c r="E9752" s="44"/>
      <c r="F9752" s="43"/>
      <c r="G9752" s="84"/>
      <c r="H9752" s="31"/>
      <c r="I9752" s="31"/>
      <c r="J9752" s="84"/>
      <c r="K9752" s="31"/>
      <c r="L9752" s="31"/>
      <c r="M9752" s="169"/>
      <c r="N9752" s="148"/>
      <c r="O9752" s="106"/>
      <c r="P9752" s="43"/>
      <c r="Q9752" s="31"/>
      <c r="R9752" s="84"/>
      <c r="S9752" s="31"/>
      <c r="T9752" s="31"/>
      <c r="U9752" s="169"/>
      <c r="V9752" s="150"/>
      <c r="W9752" s="141" t="str" cm="1">
        <f t="array" ref="W9752">IF(SUM(LEN(B9752:V9752))=0,"",IF(OR(OR(ISBLANK(F9752),SUM(LEN(C9752),LEN(D9752))=0),AND(NOT(E9752="Unknown"),ISBLANK(J9752)),AND(NOT(O9752="Unknown"),ISBLANK(R9752))),"Missing Information", INDEX(Table15[Entire Service Line Classification], MATCH(SUMIFS(Table15[Unique ID],Table15[System-Owned Portion],E9752,Table15[If Material Anything Other than "Lead" in Column E,Was Material Ever Previously Lead?],G9752,Table15[Customer-Owned Portion],O9752),Table15[Unique ID],0),0)))</f>
        <v/>
      </c>
      <c r="X9752"/>
    </row>
    <row r="9753" spans="2:24" x14ac:dyDescent="0.25">
      <c r="B9753" s="146"/>
      <c r="C9753" s="31"/>
      <c r="D9753" s="31"/>
      <c r="E9753" s="44"/>
      <c r="F9753" s="43"/>
      <c r="G9753" s="84"/>
      <c r="H9753" s="31"/>
      <c r="I9753" s="31"/>
      <c r="J9753" s="84"/>
      <c r="K9753" s="31"/>
      <c r="L9753" s="31"/>
      <c r="M9753" s="169"/>
      <c r="N9753" s="148"/>
      <c r="O9753" s="106"/>
      <c r="P9753" s="43"/>
      <c r="Q9753" s="31"/>
      <c r="R9753" s="84"/>
      <c r="S9753" s="31"/>
      <c r="T9753" s="31"/>
      <c r="U9753" s="169"/>
      <c r="V9753" s="150"/>
      <c r="W9753" s="141" t="str" cm="1">
        <f t="array" ref="W9753">IF(SUM(LEN(B9753:V9753))=0,"",IF(OR(OR(ISBLANK(F9753),SUM(LEN(C9753),LEN(D9753))=0),AND(NOT(E9753="Unknown"),ISBLANK(J9753)),AND(NOT(O9753="Unknown"),ISBLANK(R9753))),"Missing Information", INDEX(Table15[Entire Service Line Classification], MATCH(SUMIFS(Table15[Unique ID],Table15[System-Owned Portion],E9753,Table15[If Material Anything Other than "Lead" in Column E,Was Material Ever Previously Lead?],G9753,Table15[Customer-Owned Portion],O9753),Table15[Unique ID],0),0)))</f>
        <v/>
      </c>
      <c r="X9753"/>
    </row>
    <row r="9754" spans="2:24" x14ac:dyDescent="0.25">
      <c r="B9754" s="146"/>
      <c r="C9754" s="31"/>
      <c r="D9754" s="31"/>
      <c r="E9754" s="44"/>
      <c r="F9754" s="43"/>
      <c r="G9754" s="84"/>
      <c r="H9754" s="31"/>
      <c r="I9754" s="31"/>
      <c r="J9754" s="84"/>
      <c r="K9754" s="31"/>
      <c r="L9754" s="31"/>
      <c r="M9754" s="169"/>
      <c r="N9754" s="148"/>
      <c r="O9754" s="106"/>
      <c r="P9754" s="43"/>
      <c r="Q9754" s="31"/>
      <c r="R9754" s="84"/>
      <c r="S9754" s="31"/>
      <c r="T9754" s="31"/>
      <c r="U9754" s="169"/>
      <c r="V9754" s="150"/>
      <c r="W9754" s="141" t="str" cm="1">
        <f t="array" ref="W9754">IF(SUM(LEN(B9754:V9754))=0,"",IF(OR(OR(ISBLANK(F9754),SUM(LEN(C9754),LEN(D9754))=0),AND(NOT(E9754="Unknown"),ISBLANK(J9754)),AND(NOT(O9754="Unknown"),ISBLANK(R9754))),"Missing Information", INDEX(Table15[Entire Service Line Classification], MATCH(SUMIFS(Table15[Unique ID],Table15[System-Owned Portion],E9754,Table15[If Material Anything Other than "Lead" in Column E,Was Material Ever Previously Lead?],G9754,Table15[Customer-Owned Portion],O9754),Table15[Unique ID],0),0)))</f>
        <v/>
      </c>
      <c r="X9754"/>
    </row>
    <row r="9755" spans="2:24" x14ac:dyDescent="0.25">
      <c r="B9755" s="146"/>
      <c r="C9755" s="31"/>
      <c r="D9755" s="31"/>
      <c r="E9755" s="44"/>
      <c r="F9755" s="43"/>
      <c r="G9755" s="84"/>
      <c r="H9755" s="31"/>
      <c r="I9755" s="31"/>
      <c r="J9755" s="84"/>
      <c r="K9755" s="31"/>
      <c r="L9755" s="31"/>
      <c r="M9755" s="169"/>
      <c r="N9755" s="148"/>
      <c r="O9755" s="106"/>
      <c r="P9755" s="43"/>
      <c r="Q9755" s="31"/>
      <c r="R9755" s="84"/>
      <c r="S9755" s="31"/>
      <c r="T9755" s="31"/>
      <c r="U9755" s="169"/>
      <c r="V9755" s="150"/>
      <c r="W9755" s="141" t="str" cm="1">
        <f t="array" ref="W9755">IF(SUM(LEN(B9755:V9755))=0,"",IF(OR(OR(ISBLANK(F9755),SUM(LEN(C9755),LEN(D9755))=0),AND(NOT(E9755="Unknown"),ISBLANK(J9755)),AND(NOT(O9755="Unknown"),ISBLANK(R9755))),"Missing Information", INDEX(Table15[Entire Service Line Classification], MATCH(SUMIFS(Table15[Unique ID],Table15[System-Owned Portion],E9755,Table15[If Material Anything Other than "Lead" in Column E,Was Material Ever Previously Lead?],G9755,Table15[Customer-Owned Portion],O9755),Table15[Unique ID],0),0)))</f>
        <v/>
      </c>
      <c r="X9755"/>
    </row>
    <row r="9756" spans="2:24" x14ac:dyDescent="0.25">
      <c r="B9756" s="146"/>
      <c r="C9756" s="31"/>
      <c r="D9756" s="31"/>
      <c r="E9756" s="44"/>
      <c r="F9756" s="43"/>
      <c r="G9756" s="84"/>
      <c r="H9756" s="31"/>
      <c r="I9756" s="31"/>
      <c r="J9756" s="84"/>
      <c r="K9756" s="31"/>
      <c r="L9756" s="31"/>
      <c r="M9756" s="169"/>
      <c r="N9756" s="148"/>
      <c r="O9756" s="106"/>
      <c r="P9756" s="43"/>
      <c r="Q9756" s="31"/>
      <c r="R9756" s="84"/>
      <c r="S9756" s="31"/>
      <c r="T9756" s="31"/>
      <c r="U9756" s="169"/>
      <c r="V9756" s="150"/>
      <c r="W9756" s="141" t="str" cm="1">
        <f t="array" ref="W9756">IF(SUM(LEN(B9756:V9756))=0,"",IF(OR(OR(ISBLANK(F9756),SUM(LEN(C9756),LEN(D9756))=0),AND(NOT(E9756="Unknown"),ISBLANK(J9756)),AND(NOT(O9756="Unknown"),ISBLANK(R9756))),"Missing Information", INDEX(Table15[Entire Service Line Classification], MATCH(SUMIFS(Table15[Unique ID],Table15[System-Owned Portion],E9756,Table15[If Material Anything Other than "Lead" in Column E,Was Material Ever Previously Lead?],G9756,Table15[Customer-Owned Portion],O9756),Table15[Unique ID],0),0)))</f>
        <v/>
      </c>
      <c r="X9756"/>
    </row>
    <row r="9757" spans="2:24" x14ac:dyDescent="0.25">
      <c r="B9757" s="146"/>
      <c r="C9757" s="31"/>
      <c r="D9757" s="31"/>
      <c r="E9757" s="44"/>
      <c r="F9757" s="43"/>
      <c r="G9757" s="84"/>
      <c r="H9757" s="31"/>
      <c r="I9757" s="31"/>
      <c r="J9757" s="84"/>
      <c r="K9757" s="31"/>
      <c r="L9757" s="31"/>
      <c r="M9757" s="169"/>
      <c r="N9757" s="148"/>
      <c r="O9757" s="106"/>
      <c r="P9757" s="43"/>
      <c r="Q9757" s="31"/>
      <c r="R9757" s="84"/>
      <c r="S9757" s="31"/>
      <c r="T9757" s="31"/>
      <c r="U9757" s="169"/>
      <c r="V9757" s="150"/>
      <c r="W9757" s="141" t="str" cm="1">
        <f t="array" ref="W9757">IF(SUM(LEN(B9757:V9757))=0,"",IF(OR(OR(ISBLANK(F9757),SUM(LEN(C9757),LEN(D9757))=0),AND(NOT(E9757="Unknown"),ISBLANK(J9757)),AND(NOT(O9757="Unknown"),ISBLANK(R9757))),"Missing Information", INDEX(Table15[Entire Service Line Classification], MATCH(SUMIFS(Table15[Unique ID],Table15[System-Owned Portion],E9757,Table15[If Material Anything Other than "Lead" in Column E,Was Material Ever Previously Lead?],G9757,Table15[Customer-Owned Portion],O9757),Table15[Unique ID],0),0)))</f>
        <v/>
      </c>
      <c r="X9757"/>
    </row>
    <row r="9758" spans="2:24" x14ac:dyDescent="0.25">
      <c r="B9758" s="146"/>
      <c r="C9758" s="31"/>
      <c r="D9758" s="31"/>
      <c r="E9758" s="44"/>
      <c r="F9758" s="43"/>
      <c r="G9758" s="84"/>
      <c r="H9758" s="31"/>
      <c r="I9758" s="31"/>
      <c r="J9758" s="84"/>
      <c r="K9758" s="31"/>
      <c r="L9758" s="31"/>
      <c r="M9758" s="169"/>
      <c r="N9758" s="148"/>
      <c r="O9758" s="106"/>
      <c r="P9758" s="43"/>
      <c r="Q9758" s="31"/>
      <c r="R9758" s="84"/>
      <c r="S9758" s="31"/>
      <c r="T9758" s="31"/>
      <c r="U9758" s="169"/>
      <c r="V9758" s="150"/>
      <c r="W9758" s="141" t="str" cm="1">
        <f t="array" ref="W9758">IF(SUM(LEN(B9758:V9758))=0,"",IF(OR(OR(ISBLANK(F9758),SUM(LEN(C9758),LEN(D9758))=0),AND(NOT(E9758="Unknown"),ISBLANK(J9758)),AND(NOT(O9758="Unknown"),ISBLANK(R9758))),"Missing Information", INDEX(Table15[Entire Service Line Classification], MATCH(SUMIFS(Table15[Unique ID],Table15[System-Owned Portion],E9758,Table15[If Material Anything Other than "Lead" in Column E,Was Material Ever Previously Lead?],G9758,Table15[Customer-Owned Portion],O9758),Table15[Unique ID],0),0)))</f>
        <v/>
      </c>
      <c r="X9758"/>
    </row>
    <row r="9759" spans="2:24" x14ac:dyDescent="0.25">
      <c r="B9759" s="146"/>
      <c r="C9759" s="31"/>
      <c r="D9759" s="31"/>
      <c r="E9759" s="44"/>
      <c r="F9759" s="43"/>
      <c r="G9759" s="84"/>
      <c r="H9759" s="31"/>
      <c r="I9759" s="31"/>
      <c r="J9759" s="84"/>
      <c r="K9759" s="31"/>
      <c r="L9759" s="31"/>
      <c r="M9759" s="169"/>
      <c r="N9759" s="148"/>
      <c r="O9759" s="106"/>
      <c r="P9759" s="43"/>
      <c r="Q9759" s="31"/>
      <c r="R9759" s="84"/>
      <c r="S9759" s="31"/>
      <c r="T9759" s="31"/>
      <c r="U9759" s="169"/>
      <c r="V9759" s="150"/>
      <c r="W9759" s="141" t="str" cm="1">
        <f t="array" ref="W9759">IF(SUM(LEN(B9759:V9759))=0,"",IF(OR(OR(ISBLANK(F9759),SUM(LEN(C9759),LEN(D9759))=0),AND(NOT(E9759="Unknown"),ISBLANK(J9759)),AND(NOT(O9759="Unknown"),ISBLANK(R9759))),"Missing Information", INDEX(Table15[Entire Service Line Classification], MATCH(SUMIFS(Table15[Unique ID],Table15[System-Owned Portion],E9759,Table15[If Material Anything Other than "Lead" in Column E,Was Material Ever Previously Lead?],G9759,Table15[Customer-Owned Portion],O9759),Table15[Unique ID],0),0)))</f>
        <v/>
      </c>
      <c r="X9759"/>
    </row>
    <row r="9760" spans="2:24" x14ac:dyDescent="0.25">
      <c r="B9760" s="146"/>
      <c r="C9760" s="31"/>
      <c r="D9760" s="31"/>
      <c r="E9760" s="44"/>
      <c r="F9760" s="43"/>
      <c r="G9760" s="84"/>
      <c r="H9760" s="31"/>
      <c r="I9760" s="31"/>
      <c r="J9760" s="84"/>
      <c r="K9760" s="31"/>
      <c r="L9760" s="31"/>
      <c r="M9760" s="169"/>
      <c r="N9760" s="148"/>
      <c r="O9760" s="106"/>
      <c r="P9760" s="43"/>
      <c r="Q9760" s="31"/>
      <c r="R9760" s="84"/>
      <c r="S9760" s="31"/>
      <c r="T9760" s="31"/>
      <c r="U9760" s="169"/>
      <c r="V9760" s="150"/>
      <c r="W9760" s="141" t="str" cm="1">
        <f t="array" ref="W9760">IF(SUM(LEN(B9760:V9760))=0,"",IF(OR(OR(ISBLANK(F9760),SUM(LEN(C9760),LEN(D9760))=0),AND(NOT(E9760="Unknown"),ISBLANK(J9760)),AND(NOT(O9760="Unknown"),ISBLANK(R9760))),"Missing Information", INDEX(Table15[Entire Service Line Classification], MATCH(SUMIFS(Table15[Unique ID],Table15[System-Owned Portion],E9760,Table15[If Material Anything Other than "Lead" in Column E,Was Material Ever Previously Lead?],G9760,Table15[Customer-Owned Portion],O9760),Table15[Unique ID],0),0)))</f>
        <v/>
      </c>
      <c r="X9760"/>
    </row>
    <row r="9761" spans="2:24" x14ac:dyDescent="0.25">
      <c r="B9761" s="146"/>
      <c r="C9761" s="31"/>
      <c r="D9761" s="31"/>
      <c r="E9761" s="44"/>
      <c r="F9761" s="43"/>
      <c r="G9761" s="84"/>
      <c r="H9761" s="31"/>
      <c r="I9761" s="31"/>
      <c r="J9761" s="84"/>
      <c r="K9761" s="31"/>
      <c r="L9761" s="31"/>
      <c r="M9761" s="169"/>
      <c r="N9761" s="148"/>
      <c r="O9761" s="106"/>
      <c r="P9761" s="43"/>
      <c r="Q9761" s="31"/>
      <c r="R9761" s="84"/>
      <c r="S9761" s="31"/>
      <c r="T9761" s="31"/>
      <c r="U9761" s="169"/>
      <c r="V9761" s="150"/>
      <c r="W9761" s="141" t="str" cm="1">
        <f t="array" ref="W9761">IF(SUM(LEN(B9761:V9761))=0,"",IF(OR(OR(ISBLANK(F9761),SUM(LEN(C9761),LEN(D9761))=0),AND(NOT(E9761="Unknown"),ISBLANK(J9761)),AND(NOT(O9761="Unknown"),ISBLANK(R9761))),"Missing Information", INDEX(Table15[Entire Service Line Classification], MATCH(SUMIFS(Table15[Unique ID],Table15[System-Owned Portion],E9761,Table15[If Material Anything Other than "Lead" in Column E,Was Material Ever Previously Lead?],G9761,Table15[Customer-Owned Portion],O9761),Table15[Unique ID],0),0)))</f>
        <v/>
      </c>
      <c r="X9761"/>
    </row>
    <row r="9762" spans="2:24" x14ac:dyDescent="0.25">
      <c r="B9762" s="146"/>
      <c r="C9762" s="31"/>
      <c r="D9762" s="31"/>
      <c r="E9762" s="44"/>
      <c r="F9762" s="43"/>
      <c r="G9762" s="84"/>
      <c r="H9762" s="31"/>
      <c r="I9762" s="31"/>
      <c r="J9762" s="84"/>
      <c r="K9762" s="31"/>
      <c r="L9762" s="31"/>
      <c r="M9762" s="169"/>
      <c r="N9762" s="148"/>
      <c r="O9762" s="106"/>
      <c r="P9762" s="43"/>
      <c r="Q9762" s="31"/>
      <c r="R9762" s="84"/>
      <c r="S9762" s="31"/>
      <c r="T9762" s="31"/>
      <c r="U9762" s="169"/>
      <c r="V9762" s="150"/>
      <c r="W9762" s="141" t="str" cm="1">
        <f t="array" ref="W9762">IF(SUM(LEN(B9762:V9762))=0,"",IF(OR(OR(ISBLANK(F9762),SUM(LEN(C9762),LEN(D9762))=0),AND(NOT(E9762="Unknown"),ISBLANK(J9762)),AND(NOT(O9762="Unknown"),ISBLANK(R9762))),"Missing Information", INDEX(Table15[Entire Service Line Classification], MATCH(SUMIFS(Table15[Unique ID],Table15[System-Owned Portion],E9762,Table15[If Material Anything Other than "Lead" in Column E,Was Material Ever Previously Lead?],G9762,Table15[Customer-Owned Portion],O9762),Table15[Unique ID],0),0)))</f>
        <v/>
      </c>
      <c r="X9762"/>
    </row>
    <row r="9763" spans="2:24" x14ac:dyDescent="0.25">
      <c r="B9763" s="146"/>
      <c r="C9763" s="31"/>
      <c r="D9763" s="31"/>
      <c r="E9763" s="44"/>
      <c r="F9763" s="43"/>
      <c r="G9763" s="84"/>
      <c r="H9763" s="31"/>
      <c r="I9763" s="31"/>
      <c r="J9763" s="84"/>
      <c r="K9763" s="31"/>
      <c r="L9763" s="31"/>
      <c r="M9763" s="169"/>
      <c r="N9763" s="148"/>
      <c r="O9763" s="106"/>
      <c r="P9763" s="43"/>
      <c r="Q9763" s="31"/>
      <c r="R9763" s="84"/>
      <c r="S9763" s="31"/>
      <c r="T9763" s="31"/>
      <c r="U9763" s="169"/>
      <c r="V9763" s="150"/>
      <c r="W9763" s="141" t="str" cm="1">
        <f t="array" ref="W9763">IF(SUM(LEN(B9763:V9763))=0,"",IF(OR(OR(ISBLANK(F9763),SUM(LEN(C9763),LEN(D9763))=0),AND(NOT(E9763="Unknown"),ISBLANK(J9763)),AND(NOT(O9763="Unknown"),ISBLANK(R9763))),"Missing Information", INDEX(Table15[Entire Service Line Classification], MATCH(SUMIFS(Table15[Unique ID],Table15[System-Owned Portion],E9763,Table15[If Material Anything Other than "Lead" in Column E,Was Material Ever Previously Lead?],G9763,Table15[Customer-Owned Portion],O9763),Table15[Unique ID],0),0)))</f>
        <v/>
      </c>
      <c r="X9763"/>
    </row>
    <row r="9764" spans="2:24" x14ac:dyDescent="0.25">
      <c r="B9764" s="146"/>
      <c r="C9764" s="31"/>
      <c r="D9764" s="31"/>
      <c r="E9764" s="44"/>
      <c r="F9764" s="43"/>
      <c r="G9764" s="84"/>
      <c r="H9764" s="31"/>
      <c r="I9764" s="31"/>
      <c r="J9764" s="84"/>
      <c r="K9764" s="31"/>
      <c r="L9764" s="31"/>
      <c r="M9764" s="169"/>
      <c r="N9764" s="148"/>
      <c r="O9764" s="106"/>
      <c r="P9764" s="43"/>
      <c r="Q9764" s="31"/>
      <c r="R9764" s="84"/>
      <c r="S9764" s="31"/>
      <c r="T9764" s="31"/>
      <c r="U9764" s="169"/>
      <c r="V9764" s="150"/>
      <c r="W9764" s="141" t="str" cm="1">
        <f t="array" ref="W9764">IF(SUM(LEN(B9764:V9764))=0,"",IF(OR(OR(ISBLANK(F9764),SUM(LEN(C9764),LEN(D9764))=0),AND(NOT(E9764="Unknown"),ISBLANK(J9764)),AND(NOT(O9764="Unknown"),ISBLANK(R9764))),"Missing Information", INDEX(Table15[Entire Service Line Classification], MATCH(SUMIFS(Table15[Unique ID],Table15[System-Owned Portion],E9764,Table15[If Material Anything Other than "Lead" in Column E,Was Material Ever Previously Lead?],G9764,Table15[Customer-Owned Portion],O9764),Table15[Unique ID],0),0)))</f>
        <v/>
      </c>
      <c r="X9764"/>
    </row>
    <row r="9765" spans="2:24" x14ac:dyDescent="0.25">
      <c r="B9765" s="146"/>
      <c r="C9765" s="31"/>
      <c r="D9765" s="31"/>
      <c r="E9765" s="44"/>
      <c r="F9765" s="43"/>
      <c r="G9765" s="84"/>
      <c r="H9765" s="31"/>
      <c r="I9765" s="31"/>
      <c r="J9765" s="84"/>
      <c r="K9765" s="31"/>
      <c r="L9765" s="31"/>
      <c r="M9765" s="169"/>
      <c r="N9765" s="148"/>
      <c r="O9765" s="106"/>
      <c r="P9765" s="43"/>
      <c r="Q9765" s="31"/>
      <c r="R9765" s="84"/>
      <c r="S9765" s="31"/>
      <c r="T9765" s="31"/>
      <c r="U9765" s="169"/>
      <c r="V9765" s="150"/>
      <c r="W9765" s="141" t="str" cm="1">
        <f t="array" ref="W9765">IF(SUM(LEN(B9765:V9765))=0,"",IF(OR(OR(ISBLANK(F9765),SUM(LEN(C9765),LEN(D9765))=0),AND(NOT(E9765="Unknown"),ISBLANK(J9765)),AND(NOT(O9765="Unknown"),ISBLANK(R9765))),"Missing Information", INDEX(Table15[Entire Service Line Classification], MATCH(SUMIFS(Table15[Unique ID],Table15[System-Owned Portion],E9765,Table15[If Material Anything Other than "Lead" in Column E,Was Material Ever Previously Lead?],G9765,Table15[Customer-Owned Portion],O9765),Table15[Unique ID],0),0)))</f>
        <v/>
      </c>
      <c r="X9765"/>
    </row>
    <row r="9766" spans="2:24" x14ac:dyDescent="0.25">
      <c r="B9766" s="146"/>
      <c r="C9766" s="31"/>
      <c r="D9766" s="31"/>
      <c r="E9766" s="44"/>
      <c r="F9766" s="43"/>
      <c r="G9766" s="84"/>
      <c r="H9766" s="31"/>
      <c r="I9766" s="31"/>
      <c r="J9766" s="84"/>
      <c r="K9766" s="31"/>
      <c r="L9766" s="31"/>
      <c r="M9766" s="169"/>
      <c r="N9766" s="148"/>
      <c r="O9766" s="106"/>
      <c r="P9766" s="43"/>
      <c r="Q9766" s="31"/>
      <c r="R9766" s="84"/>
      <c r="S9766" s="31"/>
      <c r="T9766" s="31"/>
      <c r="U9766" s="169"/>
      <c r="V9766" s="150"/>
      <c r="W9766" s="141" t="str" cm="1">
        <f t="array" ref="W9766">IF(SUM(LEN(B9766:V9766))=0,"",IF(OR(OR(ISBLANK(F9766),SUM(LEN(C9766),LEN(D9766))=0),AND(NOT(E9766="Unknown"),ISBLANK(J9766)),AND(NOT(O9766="Unknown"),ISBLANK(R9766))),"Missing Information", INDEX(Table15[Entire Service Line Classification], MATCH(SUMIFS(Table15[Unique ID],Table15[System-Owned Portion],E9766,Table15[If Material Anything Other than "Lead" in Column E,Was Material Ever Previously Lead?],G9766,Table15[Customer-Owned Portion],O9766),Table15[Unique ID],0),0)))</f>
        <v/>
      </c>
      <c r="X9766"/>
    </row>
    <row r="9767" spans="2:24" x14ac:dyDescent="0.25">
      <c r="B9767" s="146"/>
      <c r="C9767" s="31"/>
      <c r="D9767" s="31"/>
      <c r="E9767" s="44"/>
      <c r="F9767" s="43"/>
      <c r="G9767" s="84"/>
      <c r="H9767" s="31"/>
      <c r="I9767" s="31"/>
      <c r="J9767" s="84"/>
      <c r="K9767" s="31"/>
      <c r="L9767" s="31"/>
      <c r="M9767" s="169"/>
      <c r="N9767" s="148"/>
      <c r="O9767" s="106"/>
      <c r="P9767" s="43"/>
      <c r="Q9767" s="31"/>
      <c r="R9767" s="84"/>
      <c r="S9767" s="31"/>
      <c r="T9767" s="31"/>
      <c r="U9767" s="169"/>
      <c r="V9767" s="150"/>
      <c r="W9767" s="141" t="str" cm="1">
        <f t="array" ref="W9767">IF(SUM(LEN(B9767:V9767))=0,"",IF(OR(OR(ISBLANK(F9767),SUM(LEN(C9767),LEN(D9767))=0),AND(NOT(E9767="Unknown"),ISBLANK(J9767)),AND(NOT(O9767="Unknown"),ISBLANK(R9767))),"Missing Information", INDEX(Table15[Entire Service Line Classification], MATCH(SUMIFS(Table15[Unique ID],Table15[System-Owned Portion],E9767,Table15[If Material Anything Other than "Lead" in Column E,Was Material Ever Previously Lead?],G9767,Table15[Customer-Owned Portion],O9767),Table15[Unique ID],0),0)))</f>
        <v/>
      </c>
      <c r="X9767"/>
    </row>
    <row r="9768" spans="2:24" x14ac:dyDescent="0.25">
      <c r="B9768" s="146"/>
      <c r="C9768" s="31"/>
      <c r="D9768" s="31"/>
      <c r="E9768" s="44"/>
      <c r="F9768" s="43"/>
      <c r="G9768" s="84"/>
      <c r="H9768" s="31"/>
      <c r="I9768" s="31"/>
      <c r="J9768" s="84"/>
      <c r="K9768" s="31"/>
      <c r="L9768" s="31"/>
      <c r="M9768" s="169"/>
      <c r="N9768" s="148"/>
      <c r="O9768" s="106"/>
      <c r="P9768" s="43"/>
      <c r="Q9768" s="31"/>
      <c r="R9768" s="84"/>
      <c r="S9768" s="31"/>
      <c r="T9768" s="31"/>
      <c r="U9768" s="169"/>
      <c r="V9768" s="150"/>
      <c r="W9768" s="141" t="str" cm="1">
        <f t="array" ref="W9768">IF(SUM(LEN(B9768:V9768))=0,"",IF(OR(OR(ISBLANK(F9768),SUM(LEN(C9768),LEN(D9768))=0),AND(NOT(E9768="Unknown"),ISBLANK(J9768)),AND(NOT(O9768="Unknown"),ISBLANK(R9768))),"Missing Information", INDEX(Table15[Entire Service Line Classification], MATCH(SUMIFS(Table15[Unique ID],Table15[System-Owned Portion],E9768,Table15[If Material Anything Other than "Lead" in Column E,Was Material Ever Previously Lead?],G9768,Table15[Customer-Owned Portion],O9768),Table15[Unique ID],0),0)))</f>
        <v/>
      </c>
      <c r="X9768"/>
    </row>
    <row r="9769" spans="2:24" x14ac:dyDescent="0.25">
      <c r="B9769" s="146"/>
      <c r="C9769" s="31"/>
      <c r="D9769" s="31"/>
      <c r="E9769" s="44"/>
      <c r="F9769" s="43"/>
      <c r="G9769" s="84"/>
      <c r="H9769" s="31"/>
      <c r="I9769" s="31"/>
      <c r="J9769" s="84"/>
      <c r="K9769" s="31"/>
      <c r="L9769" s="31"/>
      <c r="M9769" s="169"/>
      <c r="N9769" s="148"/>
      <c r="O9769" s="106"/>
      <c r="P9769" s="43"/>
      <c r="Q9769" s="31"/>
      <c r="R9769" s="84"/>
      <c r="S9769" s="31"/>
      <c r="T9769" s="31"/>
      <c r="U9769" s="169"/>
      <c r="V9769" s="150"/>
      <c r="W9769" s="141" t="str" cm="1">
        <f t="array" ref="W9769">IF(SUM(LEN(B9769:V9769))=0,"",IF(OR(OR(ISBLANK(F9769),SUM(LEN(C9769),LEN(D9769))=0),AND(NOT(E9769="Unknown"),ISBLANK(J9769)),AND(NOT(O9769="Unknown"),ISBLANK(R9769))),"Missing Information", INDEX(Table15[Entire Service Line Classification], MATCH(SUMIFS(Table15[Unique ID],Table15[System-Owned Portion],E9769,Table15[If Material Anything Other than "Lead" in Column E,Was Material Ever Previously Lead?],G9769,Table15[Customer-Owned Portion],O9769),Table15[Unique ID],0),0)))</f>
        <v/>
      </c>
      <c r="X9769"/>
    </row>
    <row r="9770" spans="2:24" x14ac:dyDescent="0.25">
      <c r="B9770" s="146"/>
      <c r="C9770" s="31"/>
      <c r="D9770" s="31"/>
      <c r="E9770" s="44"/>
      <c r="F9770" s="43"/>
      <c r="G9770" s="84"/>
      <c r="H9770" s="31"/>
      <c r="I9770" s="31"/>
      <c r="J9770" s="84"/>
      <c r="K9770" s="31"/>
      <c r="L9770" s="31"/>
      <c r="M9770" s="169"/>
      <c r="N9770" s="148"/>
      <c r="O9770" s="106"/>
      <c r="P9770" s="43"/>
      <c r="Q9770" s="31"/>
      <c r="R9770" s="84"/>
      <c r="S9770" s="31"/>
      <c r="T9770" s="31"/>
      <c r="U9770" s="169"/>
      <c r="V9770" s="150"/>
      <c r="W9770" s="141" t="str" cm="1">
        <f t="array" ref="W9770">IF(SUM(LEN(B9770:V9770))=0,"",IF(OR(OR(ISBLANK(F9770),SUM(LEN(C9770),LEN(D9770))=0),AND(NOT(E9770="Unknown"),ISBLANK(J9770)),AND(NOT(O9770="Unknown"),ISBLANK(R9770))),"Missing Information", INDEX(Table15[Entire Service Line Classification], MATCH(SUMIFS(Table15[Unique ID],Table15[System-Owned Portion],E9770,Table15[If Material Anything Other than "Lead" in Column E,Was Material Ever Previously Lead?],G9770,Table15[Customer-Owned Portion],O9770),Table15[Unique ID],0),0)))</f>
        <v/>
      </c>
      <c r="X9770"/>
    </row>
    <row r="9771" spans="2:24" x14ac:dyDescent="0.25">
      <c r="B9771" s="146"/>
      <c r="C9771" s="31"/>
      <c r="D9771" s="31"/>
      <c r="E9771" s="44"/>
      <c r="F9771" s="43"/>
      <c r="G9771" s="84"/>
      <c r="H9771" s="31"/>
      <c r="I9771" s="31"/>
      <c r="J9771" s="84"/>
      <c r="K9771" s="31"/>
      <c r="L9771" s="31"/>
      <c r="M9771" s="169"/>
      <c r="N9771" s="148"/>
      <c r="O9771" s="106"/>
      <c r="P9771" s="43"/>
      <c r="Q9771" s="31"/>
      <c r="R9771" s="84"/>
      <c r="S9771" s="31"/>
      <c r="T9771" s="31"/>
      <c r="U9771" s="169"/>
      <c r="V9771" s="150"/>
      <c r="W9771" s="141" t="str" cm="1">
        <f t="array" ref="W9771">IF(SUM(LEN(B9771:V9771))=0,"",IF(OR(OR(ISBLANK(F9771),SUM(LEN(C9771),LEN(D9771))=0),AND(NOT(E9771="Unknown"),ISBLANK(J9771)),AND(NOT(O9771="Unknown"),ISBLANK(R9771))),"Missing Information", INDEX(Table15[Entire Service Line Classification], MATCH(SUMIFS(Table15[Unique ID],Table15[System-Owned Portion],E9771,Table15[If Material Anything Other than "Lead" in Column E,Was Material Ever Previously Lead?],G9771,Table15[Customer-Owned Portion],O9771),Table15[Unique ID],0),0)))</f>
        <v/>
      </c>
      <c r="X9771"/>
    </row>
    <row r="9772" spans="2:24" x14ac:dyDescent="0.25">
      <c r="B9772" s="146"/>
      <c r="C9772" s="31"/>
      <c r="D9772" s="31"/>
      <c r="E9772" s="44"/>
      <c r="F9772" s="43"/>
      <c r="G9772" s="84"/>
      <c r="H9772" s="31"/>
      <c r="I9772" s="31"/>
      <c r="J9772" s="84"/>
      <c r="K9772" s="31"/>
      <c r="L9772" s="31"/>
      <c r="M9772" s="169"/>
      <c r="N9772" s="148"/>
      <c r="O9772" s="106"/>
      <c r="P9772" s="43"/>
      <c r="Q9772" s="31"/>
      <c r="R9772" s="84"/>
      <c r="S9772" s="31"/>
      <c r="T9772" s="31"/>
      <c r="U9772" s="169"/>
      <c r="V9772" s="150"/>
      <c r="W9772" s="141" t="str" cm="1">
        <f t="array" ref="W9772">IF(SUM(LEN(B9772:V9772))=0,"",IF(OR(OR(ISBLANK(F9772),SUM(LEN(C9772),LEN(D9772))=0),AND(NOT(E9772="Unknown"),ISBLANK(J9772)),AND(NOT(O9772="Unknown"),ISBLANK(R9772))),"Missing Information", INDEX(Table15[Entire Service Line Classification], MATCH(SUMIFS(Table15[Unique ID],Table15[System-Owned Portion],E9772,Table15[If Material Anything Other than "Lead" in Column E,Was Material Ever Previously Lead?],G9772,Table15[Customer-Owned Portion],O9772),Table15[Unique ID],0),0)))</f>
        <v/>
      </c>
      <c r="X9772"/>
    </row>
    <row r="9773" spans="2:24" x14ac:dyDescent="0.25">
      <c r="B9773" s="146"/>
      <c r="C9773" s="31"/>
      <c r="D9773" s="31"/>
      <c r="E9773" s="44"/>
      <c r="F9773" s="43"/>
      <c r="G9773" s="84"/>
      <c r="H9773" s="31"/>
      <c r="I9773" s="31"/>
      <c r="J9773" s="84"/>
      <c r="K9773" s="31"/>
      <c r="L9773" s="31"/>
      <c r="M9773" s="169"/>
      <c r="N9773" s="148"/>
      <c r="O9773" s="106"/>
      <c r="P9773" s="43"/>
      <c r="Q9773" s="31"/>
      <c r="R9773" s="84"/>
      <c r="S9773" s="31"/>
      <c r="T9773" s="31"/>
      <c r="U9773" s="169"/>
      <c r="V9773" s="150"/>
      <c r="W9773" s="141" t="str" cm="1">
        <f t="array" ref="W9773">IF(SUM(LEN(B9773:V9773))=0,"",IF(OR(OR(ISBLANK(F9773),SUM(LEN(C9773),LEN(D9773))=0),AND(NOT(E9773="Unknown"),ISBLANK(J9773)),AND(NOT(O9773="Unknown"),ISBLANK(R9773))),"Missing Information", INDEX(Table15[Entire Service Line Classification], MATCH(SUMIFS(Table15[Unique ID],Table15[System-Owned Portion],E9773,Table15[If Material Anything Other than "Lead" in Column E,Was Material Ever Previously Lead?],G9773,Table15[Customer-Owned Portion],O9773),Table15[Unique ID],0),0)))</f>
        <v/>
      </c>
      <c r="X9773"/>
    </row>
    <row r="9774" spans="2:24" x14ac:dyDescent="0.25">
      <c r="B9774" s="146"/>
      <c r="C9774" s="31"/>
      <c r="D9774" s="31"/>
      <c r="E9774" s="44"/>
      <c r="F9774" s="43"/>
      <c r="G9774" s="84"/>
      <c r="H9774" s="31"/>
      <c r="I9774" s="31"/>
      <c r="J9774" s="84"/>
      <c r="K9774" s="31"/>
      <c r="L9774" s="31"/>
      <c r="M9774" s="169"/>
      <c r="N9774" s="148"/>
      <c r="O9774" s="106"/>
      <c r="P9774" s="43"/>
      <c r="Q9774" s="31"/>
      <c r="R9774" s="84"/>
      <c r="S9774" s="31"/>
      <c r="T9774" s="31"/>
      <c r="U9774" s="169"/>
      <c r="V9774" s="150"/>
      <c r="W9774" s="141" t="str" cm="1">
        <f t="array" ref="W9774">IF(SUM(LEN(B9774:V9774))=0,"",IF(OR(OR(ISBLANK(F9774),SUM(LEN(C9774),LEN(D9774))=0),AND(NOT(E9774="Unknown"),ISBLANK(J9774)),AND(NOT(O9774="Unknown"),ISBLANK(R9774))),"Missing Information", INDEX(Table15[Entire Service Line Classification], MATCH(SUMIFS(Table15[Unique ID],Table15[System-Owned Portion],E9774,Table15[If Material Anything Other than "Lead" in Column E,Was Material Ever Previously Lead?],G9774,Table15[Customer-Owned Portion],O9774),Table15[Unique ID],0),0)))</f>
        <v/>
      </c>
      <c r="X9774"/>
    </row>
    <row r="9775" spans="2:24" x14ac:dyDescent="0.25">
      <c r="B9775" s="146"/>
      <c r="C9775" s="31"/>
      <c r="D9775" s="31"/>
      <c r="E9775" s="44"/>
      <c r="F9775" s="43"/>
      <c r="G9775" s="84"/>
      <c r="H9775" s="31"/>
      <c r="I9775" s="31"/>
      <c r="J9775" s="84"/>
      <c r="K9775" s="31"/>
      <c r="L9775" s="31"/>
      <c r="M9775" s="169"/>
      <c r="N9775" s="148"/>
      <c r="O9775" s="106"/>
      <c r="P9775" s="43"/>
      <c r="Q9775" s="31"/>
      <c r="R9775" s="84"/>
      <c r="S9775" s="31"/>
      <c r="T9775" s="31"/>
      <c r="U9775" s="169"/>
      <c r="V9775" s="150"/>
      <c r="W9775" s="141" t="str" cm="1">
        <f t="array" ref="W9775">IF(SUM(LEN(B9775:V9775))=0,"",IF(OR(OR(ISBLANK(F9775),SUM(LEN(C9775),LEN(D9775))=0),AND(NOT(E9775="Unknown"),ISBLANK(J9775)),AND(NOT(O9775="Unknown"),ISBLANK(R9775))),"Missing Information", INDEX(Table15[Entire Service Line Classification], MATCH(SUMIFS(Table15[Unique ID],Table15[System-Owned Portion],E9775,Table15[If Material Anything Other than "Lead" in Column E,Was Material Ever Previously Lead?],G9775,Table15[Customer-Owned Portion],O9775),Table15[Unique ID],0),0)))</f>
        <v/>
      </c>
      <c r="X9775"/>
    </row>
    <row r="9776" spans="2:24" x14ac:dyDescent="0.25">
      <c r="B9776" s="146"/>
      <c r="C9776" s="31"/>
      <c r="D9776" s="31"/>
      <c r="E9776" s="44"/>
      <c r="F9776" s="43"/>
      <c r="G9776" s="84"/>
      <c r="H9776" s="31"/>
      <c r="I9776" s="31"/>
      <c r="J9776" s="84"/>
      <c r="K9776" s="31"/>
      <c r="L9776" s="31"/>
      <c r="M9776" s="169"/>
      <c r="N9776" s="148"/>
      <c r="O9776" s="106"/>
      <c r="P9776" s="43"/>
      <c r="Q9776" s="31"/>
      <c r="R9776" s="84"/>
      <c r="S9776" s="31"/>
      <c r="T9776" s="31"/>
      <c r="U9776" s="169"/>
      <c r="V9776" s="150"/>
      <c r="W9776" s="141" t="str" cm="1">
        <f t="array" ref="W9776">IF(SUM(LEN(B9776:V9776))=0,"",IF(OR(OR(ISBLANK(F9776),SUM(LEN(C9776),LEN(D9776))=0),AND(NOT(E9776="Unknown"),ISBLANK(J9776)),AND(NOT(O9776="Unknown"),ISBLANK(R9776))),"Missing Information", INDEX(Table15[Entire Service Line Classification], MATCH(SUMIFS(Table15[Unique ID],Table15[System-Owned Portion],E9776,Table15[If Material Anything Other than "Lead" in Column E,Was Material Ever Previously Lead?],G9776,Table15[Customer-Owned Portion],O9776),Table15[Unique ID],0),0)))</f>
        <v/>
      </c>
      <c r="X9776"/>
    </row>
    <row r="9777" spans="2:24" x14ac:dyDescent="0.25">
      <c r="B9777" s="146"/>
      <c r="C9777" s="31"/>
      <c r="D9777" s="31"/>
      <c r="E9777" s="44"/>
      <c r="F9777" s="43"/>
      <c r="G9777" s="84"/>
      <c r="H9777" s="31"/>
      <c r="I9777" s="31"/>
      <c r="J9777" s="84"/>
      <c r="K9777" s="31"/>
      <c r="L9777" s="31"/>
      <c r="M9777" s="169"/>
      <c r="N9777" s="148"/>
      <c r="O9777" s="106"/>
      <c r="P9777" s="43"/>
      <c r="Q9777" s="31"/>
      <c r="R9777" s="84"/>
      <c r="S9777" s="31"/>
      <c r="T9777" s="31"/>
      <c r="U9777" s="169"/>
      <c r="V9777" s="150"/>
      <c r="W9777" s="141" t="str" cm="1">
        <f t="array" ref="W9777">IF(SUM(LEN(B9777:V9777))=0,"",IF(OR(OR(ISBLANK(F9777),SUM(LEN(C9777),LEN(D9777))=0),AND(NOT(E9777="Unknown"),ISBLANK(J9777)),AND(NOT(O9777="Unknown"),ISBLANK(R9777))),"Missing Information", INDEX(Table15[Entire Service Line Classification], MATCH(SUMIFS(Table15[Unique ID],Table15[System-Owned Portion],E9777,Table15[If Material Anything Other than "Lead" in Column E,Was Material Ever Previously Lead?],G9777,Table15[Customer-Owned Portion],O9777),Table15[Unique ID],0),0)))</f>
        <v/>
      </c>
      <c r="X9777"/>
    </row>
    <row r="9778" spans="2:24" x14ac:dyDescent="0.25">
      <c r="B9778" s="146"/>
      <c r="C9778" s="31"/>
      <c r="D9778" s="31"/>
      <c r="E9778" s="44"/>
      <c r="F9778" s="43"/>
      <c r="G9778" s="84"/>
      <c r="H9778" s="31"/>
      <c r="I9778" s="31"/>
      <c r="J9778" s="84"/>
      <c r="K9778" s="31"/>
      <c r="L9778" s="31"/>
      <c r="M9778" s="169"/>
      <c r="N9778" s="148"/>
      <c r="O9778" s="106"/>
      <c r="P9778" s="43"/>
      <c r="Q9778" s="31"/>
      <c r="R9778" s="84"/>
      <c r="S9778" s="31"/>
      <c r="T9778" s="31"/>
      <c r="U9778" s="169"/>
      <c r="V9778" s="150"/>
      <c r="W9778" s="141" t="str" cm="1">
        <f t="array" ref="W9778">IF(SUM(LEN(B9778:V9778))=0,"",IF(OR(OR(ISBLANK(F9778),SUM(LEN(C9778),LEN(D9778))=0),AND(NOT(E9778="Unknown"),ISBLANK(J9778)),AND(NOT(O9778="Unknown"),ISBLANK(R9778))),"Missing Information", INDEX(Table15[Entire Service Line Classification], MATCH(SUMIFS(Table15[Unique ID],Table15[System-Owned Portion],E9778,Table15[If Material Anything Other than "Lead" in Column E,Was Material Ever Previously Lead?],G9778,Table15[Customer-Owned Portion],O9778),Table15[Unique ID],0),0)))</f>
        <v/>
      </c>
      <c r="X9778"/>
    </row>
    <row r="9779" spans="2:24" x14ac:dyDescent="0.25">
      <c r="B9779" s="146"/>
      <c r="C9779" s="31"/>
      <c r="D9779" s="31"/>
      <c r="E9779" s="44"/>
      <c r="F9779" s="43"/>
      <c r="G9779" s="84"/>
      <c r="H9779" s="31"/>
      <c r="I9779" s="31"/>
      <c r="J9779" s="84"/>
      <c r="K9779" s="31"/>
      <c r="L9779" s="31"/>
      <c r="M9779" s="169"/>
      <c r="N9779" s="148"/>
      <c r="O9779" s="106"/>
      <c r="P9779" s="43"/>
      <c r="Q9779" s="31"/>
      <c r="R9779" s="84"/>
      <c r="S9779" s="31"/>
      <c r="T9779" s="31"/>
      <c r="U9779" s="169"/>
      <c r="V9779" s="150"/>
      <c r="W9779" s="141" t="str" cm="1">
        <f t="array" ref="W9779">IF(SUM(LEN(B9779:V9779))=0,"",IF(OR(OR(ISBLANK(F9779),SUM(LEN(C9779),LEN(D9779))=0),AND(NOT(E9779="Unknown"),ISBLANK(J9779)),AND(NOT(O9779="Unknown"),ISBLANK(R9779))),"Missing Information", INDEX(Table15[Entire Service Line Classification], MATCH(SUMIFS(Table15[Unique ID],Table15[System-Owned Portion],E9779,Table15[If Material Anything Other than "Lead" in Column E,Was Material Ever Previously Lead?],G9779,Table15[Customer-Owned Portion],O9779),Table15[Unique ID],0),0)))</f>
        <v/>
      </c>
      <c r="X9779"/>
    </row>
    <row r="9780" spans="2:24" x14ac:dyDescent="0.25">
      <c r="B9780" s="146"/>
      <c r="C9780" s="31"/>
      <c r="D9780" s="31"/>
      <c r="E9780" s="44"/>
      <c r="F9780" s="43"/>
      <c r="G9780" s="84"/>
      <c r="H9780" s="31"/>
      <c r="I9780" s="31"/>
      <c r="J9780" s="84"/>
      <c r="K9780" s="31"/>
      <c r="L9780" s="31"/>
      <c r="M9780" s="169"/>
      <c r="N9780" s="148"/>
      <c r="O9780" s="106"/>
      <c r="P9780" s="43"/>
      <c r="Q9780" s="31"/>
      <c r="R9780" s="84"/>
      <c r="S9780" s="31"/>
      <c r="T9780" s="31"/>
      <c r="U9780" s="169"/>
      <c r="V9780" s="150"/>
      <c r="W9780" s="141" t="str" cm="1">
        <f t="array" ref="W9780">IF(SUM(LEN(B9780:V9780))=0,"",IF(OR(OR(ISBLANK(F9780),SUM(LEN(C9780),LEN(D9780))=0),AND(NOT(E9780="Unknown"),ISBLANK(J9780)),AND(NOT(O9780="Unknown"),ISBLANK(R9780))),"Missing Information", INDEX(Table15[Entire Service Line Classification], MATCH(SUMIFS(Table15[Unique ID],Table15[System-Owned Portion],E9780,Table15[If Material Anything Other than "Lead" in Column E,Was Material Ever Previously Lead?],G9780,Table15[Customer-Owned Portion],O9780),Table15[Unique ID],0),0)))</f>
        <v/>
      </c>
      <c r="X9780"/>
    </row>
    <row r="9781" spans="2:24" x14ac:dyDescent="0.25">
      <c r="B9781" s="146"/>
      <c r="C9781" s="31"/>
      <c r="D9781" s="31"/>
      <c r="E9781" s="44"/>
      <c r="F9781" s="43"/>
      <c r="G9781" s="84"/>
      <c r="H9781" s="31"/>
      <c r="I9781" s="31"/>
      <c r="J9781" s="84"/>
      <c r="K9781" s="31"/>
      <c r="L9781" s="31"/>
      <c r="M9781" s="169"/>
      <c r="N9781" s="148"/>
      <c r="O9781" s="106"/>
      <c r="P9781" s="43"/>
      <c r="Q9781" s="31"/>
      <c r="R9781" s="84"/>
      <c r="S9781" s="31"/>
      <c r="T9781" s="31"/>
      <c r="U9781" s="169"/>
      <c r="V9781" s="150"/>
      <c r="W9781" s="141" t="str" cm="1">
        <f t="array" ref="W9781">IF(SUM(LEN(B9781:V9781))=0,"",IF(OR(OR(ISBLANK(F9781),SUM(LEN(C9781),LEN(D9781))=0),AND(NOT(E9781="Unknown"),ISBLANK(J9781)),AND(NOT(O9781="Unknown"),ISBLANK(R9781))),"Missing Information", INDEX(Table15[Entire Service Line Classification], MATCH(SUMIFS(Table15[Unique ID],Table15[System-Owned Portion],E9781,Table15[If Material Anything Other than "Lead" in Column E,Was Material Ever Previously Lead?],G9781,Table15[Customer-Owned Portion],O9781),Table15[Unique ID],0),0)))</f>
        <v/>
      </c>
      <c r="X9781"/>
    </row>
    <row r="9782" spans="2:24" x14ac:dyDescent="0.25">
      <c r="B9782" s="146"/>
      <c r="C9782" s="31"/>
      <c r="D9782" s="31"/>
      <c r="E9782" s="44"/>
      <c r="F9782" s="43"/>
      <c r="G9782" s="84"/>
      <c r="H9782" s="31"/>
      <c r="I9782" s="31"/>
      <c r="J9782" s="84"/>
      <c r="K9782" s="31"/>
      <c r="L9782" s="31"/>
      <c r="M9782" s="169"/>
      <c r="N9782" s="148"/>
      <c r="O9782" s="106"/>
      <c r="P9782" s="43"/>
      <c r="Q9782" s="31"/>
      <c r="R9782" s="84"/>
      <c r="S9782" s="31"/>
      <c r="T9782" s="31"/>
      <c r="U9782" s="169"/>
      <c r="V9782" s="150"/>
      <c r="W9782" s="141" t="str" cm="1">
        <f t="array" ref="W9782">IF(SUM(LEN(B9782:V9782))=0,"",IF(OR(OR(ISBLANK(F9782),SUM(LEN(C9782),LEN(D9782))=0),AND(NOT(E9782="Unknown"),ISBLANK(J9782)),AND(NOT(O9782="Unknown"),ISBLANK(R9782))),"Missing Information", INDEX(Table15[Entire Service Line Classification], MATCH(SUMIFS(Table15[Unique ID],Table15[System-Owned Portion],E9782,Table15[If Material Anything Other than "Lead" in Column E,Was Material Ever Previously Lead?],G9782,Table15[Customer-Owned Portion],O9782),Table15[Unique ID],0),0)))</f>
        <v/>
      </c>
      <c r="X9782"/>
    </row>
    <row r="9783" spans="2:24" x14ac:dyDescent="0.25">
      <c r="B9783" s="146"/>
      <c r="C9783" s="31"/>
      <c r="D9783" s="31"/>
      <c r="E9783" s="44"/>
      <c r="F9783" s="43"/>
      <c r="G9783" s="84"/>
      <c r="H9783" s="31"/>
      <c r="I9783" s="31"/>
      <c r="J9783" s="84"/>
      <c r="K9783" s="31"/>
      <c r="L9783" s="31"/>
      <c r="M9783" s="169"/>
      <c r="N9783" s="148"/>
      <c r="O9783" s="106"/>
      <c r="P9783" s="43"/>
      <c r="Q9783" s="31"/>
      <c r="R9783" s="84"/>
      <c r="S9783" s="31"/>
      <c r="T9783" s="31"/>
      <c r="U9783" s="169"/>
      <c r="V9783" s="150"/>
      <c r="W9783" s="141" t="str" cm="1">
        <f t="array" ref="W9783">IF(SUM(LEN(B9783:V9783))=0,"",IF(OR(OR(ISBLANK(F9783),SUM(LEN(C9783),LEN(D9783))=0),AND(NOT(E9783="Unknown"),ISBLANK(J9783)),AND(NOT(O9783="Unknown"),ISBLANK(R9783))),"Missing Information", INDEX(Table15[Entire Service Line Classification], MATCH(SUMIFS(Table15[Unique ID],Table15[System-Owned Portion],E9783,Table15[If Material Anything Other than "Lead" in Column E,Was Material Ever Previously Lead?],G9783,Table15[Customer-Owned Portion],O9783),Table15[Unique ID],0),0)))</f>
        <v/>
      </c>
      <c r="X9783"/>
    </row>
    <row r="9784" spans="2:24" x14ac:dyDescent="0.25">
      <c r="B9784" s="146"/>
      <c r="C9784" s="31"/>
      <c r="D9784" s="31"/>
      <c r="E9784" s="44"/>
      <c r="F9784" s="43"/>
      <c r="G9784" s="84"/>
      <c r="H9784" s="31"/>
      <c r="I9784" s="31"/>
      <c r="J9784" s="84"/>
      <c r="K9784" s="31"/>
      <c r="L9784" s="31"/>
      <c r="M9784" s="169"/>
      <c r="N9784" s="148"/>
      <c r="O9784" s="106"/>
      <c r="P9784" s="43"/>
      <c r="Q9784" s="31"/>
      <c r="R9784" s="84"/>
      <c r="S9784" s="31"/>
      <c r="T9784" s="31"/>
      <c r="U9784" s="169"/>
      <c r="V9784" s="150"/>
      <c r="W9784" s="141" t="str" cm="1">
        <f t="array" ref="W9784">IF(SUM(LEN(B9784:V9784))=0,"",IF(OR(OR(ISBLANK(F9784),SUM(LEN(C9784),LEN(D9784))=0),AND(NOT(E9784="Unknown"),ISBLANK(J9784)),AND(NOT(O9784="Unknown"),ISBLANK(R9784))),"Missing Information", INDEX(Table15[Entire Service Line Classification], MATCH(SUMIFS(Table15[Unique ID],Table15[System-Owned Portion],E9784,Table15[If Material Anything Other than "Lead" in Column E,Was Material Ever Previously Lead?],G9784,Table15[Customer-Owned Portion],O9784),Table15[Unique ID],0),0)))</f>
        <v/>
      </c>
      <c r="X9784"/>
    </row>
    <row r="9785" spans="2:24" x14ac:dyDescent="0.25">
      <c r="B9785" s="146"/>
      <c r="C9785" s="31"/>
      <c r="D9785" s="31"/>
      <c r="E9785" s="44"/>
      <c r="F9785" s="43"/>
      <c r="G9785" s="84"/>
      <c r="H9785" s="31"/>
      <c r="I9785" s="31"/>
      <c r="J9785" s="84"/>
      <c r="K9785" s="31"/>
      <c r="L9785" s="31"/>
      <c r="M9785" s="169"/>
      <c r="N9785" s="148"/>
      <c r="O9785" s="106"/>
      <c r="P9785" s="43"/>
      <c r="Q9785" s="31"/>
      <c r="R9785" s="84"/>
      <c r="S9785" s="31"/>
      <c r="T9785" s="31"/>
      <c r="U9785" s="169"/>
      <c r="V9785" s="150"/>
      <c r="W9785" s="141" t="str" cm="1">
        <f t="array" ref="W9785">IF(SUM(LEN(B9785:V9785))=0,"",IF(OR(OR(ISBLANK(F9785),SUM(LEN(C9785),LEN(D9785))=0),AND(NOT(E9785="Unknown"),ISBLANK(J9785)),AND(NOT(O9785="Unknown"),ISBLANK(R9785))),"Missing Information", INDEX(Table15[Entire Service Line Classification], MATCH(SUMIFS(Table15[Unique ID],Table15[System-Owned Portion],E9785,Table15[If Material Anything Other than "Lead" in Column E,Was Material Ever Previously Lead?],G9785,Table15[Customer-Owned Portion],O9785),Table15[Unique ID],0),0)))</f>
        <v/>
      </c>
      <c r="X9785"/>
    </row>
    <row r="9786" spans="2:24" x14ac:dyDescent="0.25">
      <c r="B9786" s="146"/>
      <c r="C9786" s="31"/>
      <c r="D9786" s="31"/>
      <c r="E9786" s="44"/>
      <c r="F9786" s="43"/>
      <c r="G9786" s="84"/>
      <c r="H9786" s="31"/>
      <c r="I9786" s="31"/>
      <c r="J9786" s="84"/>
      <c r="K9786" s="31"/>
      <c r="L9786" s="31"/>
      <c r="M9786" s="169"/>
      <c r="N9786" s="148"/>
      <c r="O9786" s="106"/>
      <c r="P9786" s="43"/>
      <c r="Q9786" s="31"/>
      <c r="R9786" s="84"/>
      <c r="S9786" s="31"/>
      <c r="T9786" s="31"/>
      <c r="U9786" s="169"/>
      <c r="V9786" s="150"/>
      <c r="W9786" s="141" t="str" cm="1">
        <f t="array" ref="W9786">IF(SUM(LEN(B9786:V9786))=0,"",IF(OR(OR(ISBLANK(F9786),SUM(LEN(C9786),LEN(D9786))=0),AND(NOT(E9786="Unknown"),ISBLANK(J9786)),AND(NOT(O9786="Unknown"),ISBLANK(R9786))),"Missing Information", INDEX(Table15[Entire Service Line Classification], MATCH(SUMIFS(Table15[Unique ID],Table15[System-Owned Portion],E9786,Table15[If Material Anything Other than "Lead" in Column E,Was Material Ever Previously Lead?],G9786,Table15[Customer-Owned Portion],O9786),Table15[Unique ID],0),0)))</f>
        <v/>
      </c>
      <c r="X9786"/>
    </row>
    <row r="9787" spans="2:24" x14ac:dyDescent="0.25">
      <c r="B9787" s="146"/>
      <c r="C9787" s="31"/>
      <c r="D9787" s="31"/>
      <c r="E9787" s="44"/>
      <c r="F9787" s="43"/>
      <c r="G9787" s="84"/>
      <c r="H9787" s="31"/>
      <c r="I9787" s="31"/>
      <c r="J9787" s="84"/>
      <c r="K9787" s="31"/>
      <c r="L9787" s="31"/>
      <c r="M9787" s="169"/>
      <c r="N9787" s="148"/>
      <c r="O9787" s="106"/>
      <c r="P9787" s="43"/>
      <c r="Q9787" s="31"/>
      <c r="R9787" s="84"/>
      <c r="S9787" s="31"/>
      <c r="T9787" s="31"/>
      <c r="U9787" s="169"/>
      <c r="V9787" s="150"/>
      <c r="W9787" s="141" t="str" cm="1">
        <f t="array" ref="W9787">IF(SUM(LEN(B9787:V9787))=0,"",IF(OR(OR(ISBLANK(F9787),SUM(LEN(C9787),LEN(D9787))=0),AND(NOT(E9787="Unknown"),ISBLANK(J9787)),AND(NOT(O9787="Unknown"),ISBLANK(R9787))),"Missing Information", INDEX(Table15[Entire Service Line Classification], MATCH(SUMIFS(Table15[Unique ID],Table15[System-Owned Portion],E9787,Table15[If Material Anything Other than "Lead" in Column E,Was Material Ever Previously Lead?],G9787,Table15[Customer-Owned Portion],O9787),Table15[Unique ID],0),0)))</f>
        <v/>
      </c>
      <c r="X9787"/>
    </row>
    <row r="9788" spans="2:24" x14ac:dyDescent="0.25">
      <c r="B9788" s="146"/>
      <c r="C9788" s="31"/>
      <c r="D9788" s="31"/>
      <c r="E9788" s="44"/>
      <c r="F9788" s="43"/>
      <c r="G9788" s="84"/>
      <c r="H9788" s="31"/>
      <c r="I9788" s="31"/>
      <c r="J9788" s="84"/>
      <c r="K9788" s="31"/>
      <c r="L9788" s="31"/>
      <c r="M9788" s="169"/>
      <c r="N9788" s="148"/>
      <c r="O9788" s="106"/>
      <c r="P9788" s="43"/>
      <c r="Q9788" s="31"/>
      <c r="R9788" s="84"/>
      <c r="S9788" s="31"/>
      <c r="T9788" s="31"/>
      <c r="U9788" s="169"/>
      <c r="V9788" s="150"/>
      <c r="W9788" s="141" t="str" cm="1">
        <f t="array" ref="W9788">IF(SUM(LEN(B9788:V9788))=0,"",IF(OR(OR(ISBLANK(F9788),SUM(LEN(C9788),LEN(D9788))=0),AND(NOT(E9788="Unknown"),ISBLANK(J9788)),AND(NOT(O9788="Unknown"),ISBLANK(R9788))),"Missing Information", INDEX(Table15[Entire Service Line Classification], MATCH(SUMIFS(Table15[Unique ID],Table15[System-Owned Portion],E9788,Table15[If Material Anything Other than "Lead" in Column E,Was Material Ever Previously Lead?],G9788,Table15[Customer-Owned Portion],O9788),Table15[Unique ID],0),0)))</f>
        <v/>
      </c>
      <c r="X9788"/>
    </row>
    <row r="9789" spans="2:24" x14ac:dyDescent="0.25">
      <c r="B9789" s="146"/>
      <c r="C9789" s="31"/>
      <c r="D9789" s="31"/>
      <c r="E9789" s="44"/>
      <c r="F9789" s="43"/>
      <c r="G9789" s="84"/>
      <c r="H9789" s="31"/>
      <c r="I9789" s="31"/>
      <c r="J9789" s="84"/>
      <c r="K9789" s="31"/>
      <c r="L9789" s="31"/>
      <c r="M9789" s="169"/>
      <c r="N9789" s="148"/>
      <c r="O9789" s="106"/>
      <c r="P9789" s="43"/>
      <c r="Q9789" s="31"/>
      <c r="R9789" s="84"/>
      <c r="S9789" s="31"/>
      <c r="T9789" s="31"/>
      <c r="U9789" s="169"/>
      <c r="V9789" s="150"/>
      <c r="W9789" s="141" t="str" cm="1">
        <f t="array" ref="W9789">IF(SUM(LEN(B9789:V9789))=0,"",IF(OR(OR(ISBLANK(F9789),SUM(LEN(C9789),LEN(D9789))=0),AND(NOT(E9789="Unknown"),ISBLANK(J9789)),AND(NOT(O9789="Unknown"),ISBLANK(R9789))),"Missing Information", INDEX(Table15[Entire Service Line Classification], MATCH(SUMIFS(Table15[Unique ID],Table15[System-Owned Portion],E9789,Table15[If Material Anything Other than "Lead" in Column E,Was Material Ever Previously Lead?],G9789,Table15[Customer-Owned Portion],O9789),Table15[Unique ID],0),0)))</f>
        <v/>
      </c>
      <c r="X9789"/>
    </row>
    <row r="9790" spans="2:24" x14ac:dyDescent="0.25">
      <c r="B9790" s="146"/>
      <c r="C9790" s="31"/>
      <c r="D9790" s="31"/>
      <c r="E9790" s="44"/>
      <c r="F9790" s="43"/>
      <c r="G9790" s="84"/>
      <c r="H9790" s="31"/>
      <c r="I9790" s="31"/>
      <c r="J9790" s="84"/>
      <c r="K9790" s="31"/>
      <c r="L9790" s="31"/>
      <c r="M9790" s="169"/>
      <c r="N9790" s="148"/>
      <c r="O9790" s="106"/>
      <c r="P9790" s="43"/>
      <c r="Q9790" s="31"/>
      <c r="R9790" s="84"/>
      <c r="S9790" s="31"/>
      <c r="T9790" s="31"/>
      <c r="U9790" s="169"/>
      <c r="V9790" s="150"/>
      <c r="W9790" s="141" t="str" cm="1">
        <f t="array" ref="W9790">IF(SUM(LEN(B9790:V9790))=0,"",IF(OR(OR(ISBLANK(F9790),SUM(LEN(C9790),LEN(D9790))=0),AND(NOT(E9790="Unknown"),ISBLANK(J9790)),AND(NOT(O9790="Unknown"),ISBLANK(R9790))),"Missing Information", INDEX(Table15[Entire Service Line Classification], MATCH(SUMIFS(Table15[Unique ID],Table15[System-Owned Portion],E9790,Table15[If Material Anything Other than "Lead" in Column E,Was Material Ever Previously Lead?],G9790,Table15[Customer-Owned Portion],O9790),Table15[Unique ID],0),0)))</f>
        <v/>
      </c>
      <c r="X9790"/>
    </row>
    <row r="9791" spans="2:24" x14ac:dyDescent="0.25">
      <c r="B9791" s="146"/>
      <c r="C9791" s="31"/>
      <c r="D9791" s="31"/>
      <c r="E9791" s="44"/>
      <c r="F9791" s="43"/>
      <c r="G9791" s="84"/>
      <c r="H9791" s="31"/>
      <c r="I9791" s="31"/>
      <c r="J9791" s="84"/>
      <c r="K9791" s="31"/>
      <c r="L9791" s="31"/>
      <c r="M9791" s="169"/>
      <c r="N9791" s="148"/>
      <c r="O9791" s="106"/>
      <c r="P9791" s="43"/>
      <c r="Q9791" s="31"/>
      <c r="R9791" s="84"/>
      <c r="S9791" s="31"/>
      <c r="T9791" s="31"/>
      <c r="U9791" s="169"/>
      <c r="V9791" s="150"/>
      <c r="W9791" s="141" t="str" cm="1">
        <f t="array" ref="W9791">IF(SUM(LEN(B9791:V9791))=0,"",IF(OR(OR(ISBLANK(F9791),SUM(LEN(C9791),LEN(D9791))=0),AND(NOT(E9791="Unknown"),ISBLANK(J9791)),AND(NOT(O9791="Unknown"),ISBLANK(R9791))),"Missing Information", INDEX(Table15[Entire Service Line Classification], MATCH(SUMIFS(Table15[Unique ID],Table15[System-Owned Portion],E9791,Table15[If Material Anything Other than "Lead" in Column E,Was Material Ever Previously Lead?],G9791,Table15[Customer-Owned Portion],O9791),Table15[Unique ID],0),0)))</f>
        <v/>
      </c>
      <c r="X9791"/>
    </row>
    <row r="9792" spans="2:24" x14ac:dyDescent="0.25">
      <c r="B9792" s="146"/>
      <c r="C9792" s="31"/>
      <c r="D9792" s="31"/>
      <c r="E9792" s="44"/>
      <c r="F9792" s="43"/>
      <c r="G9792" s="84"/>
      <c r="H9792" s="31"/>
      <c r="I9792" s="31"/>
      <c r="J9792" s="84"/>
      <c r="K9792" s="31"/>
      <c r="L9792" s="31"/>
      <c r="M9792" s="169"/>
      <c r="N9792" s="148"/>
      <c r="O9792" s="106"/>
      <c r="P9792" s="43"/>
      <c r="Q9792" s="31"/>
      <c r="R9792" s="84"/>
      <c r="S9792" s="31"/>
      <c r="T9792" s="31"/>
      <c r="U9792" s="169"/>
      <c r="V9792" s="150"/>
      <c r="W9792" s="141" t="str" cm="1">
        <f t="array" ref="W9792">IF(SUM(LEN(B9792:V9792))=0,"",IF(OR(OR(ISBLANK(F9792),SUM(LEN(C9792),LEN(D9792))=0),AND(NOT(E9792="Unknown"),ISBLANK(J9792)),AND(NOT(O9792="Unknown"),ISBLANK(R9792))),"Missing Information", INDEX(Table15[Entire Service Line Classification], MATCH(SUMIFS(Table15[Unique ID],Table15[System-Owned Portion],E9792,Table15[If Material Anything Other than "Lead" in Column E,Was Material Ever Previously Lead?],G9792,Table15[Customer-Owned Portion],O9792),Table15[Unique ID],0),0)))</f>
        <v/>
      </c>
      <c r="X9792"/>
    </row>
    <row r="9793" spans="2:24" x14ac:dyDescent="0.25">
      <c r="B9793" s="146"/>
      <c r="C9793" s="31"/>
      <c r="D9793" s="31"/>
      <c r="E9793" s="44"/>
      <c r="F9793" s="43"/>
      <c r="G9793" s="84"/>
      <c r="H9793" s="31"/>
      <c r="I9793" s="31"/>
      <c r="J9793" s="84"/>
      <c r="K9793" s="31"/>
      <c r="L9793" s="31"/>
      <c r="M9793" s="169"/>
      <c r="N9793" s="148"/>
      <c r="O9793" s="106"/>
      <c r="P9793" s="43"/>
      <c r="Q9793" s="31"/>
      <c r="R9793" s="84"/>
      <c r="S9793" s="31"/>
      <c r="T9793" s="31"/>
      <c r="U9793" s="169"/>
      <c r="V9793" s="150"/>
      <c r="W9793" s="141" t="str" cm="1">
        <f t="array" ref="W9793">IF(SUM(LEN(B9793:V9793))=0,"",IF(OR(OR(ISBLANK(F9793),SUM(LEN(C9793),LEN(D9793))=0),AND(NOT(E9793="Unknown"),ISBLANK(J9793)),AND(NOT(O9793="Unknown"),ISBLANK(R9793))),"Missing Information", INDEX(Table15[Entire Service Line Classification], MATCH(SUMIFS(Table15[Unique ID],Table15[System-Owned Portion],E9793,Table15[If Material Anything Other than "Lead" in Column E,Was Material Ever Previously Lead?],G9793,Table15[Customer-Owned Portion],O9793),Table15[Unique ID],0),0)))</f>
        <v/>
      </c>
      <c r="X9793"/>
    </row>
    <row r="9794" spans="2:24" x14ac:dyDescent="0.25">
      <c r="B9794" s="146"/>
      <c r="C9794" s="31"/>
      <c r="D9794" s="31"/>
      <c r="E9794" s="44"/>
      <c r="F9794" s="43"/>
      <c r="G9794" s="84"/>
      <c r="H9794" s="31"/>
      <c r="I9794" s="31"/>
      <c r="J9794" s="84"/>
      <c r="K9794" s="31"/>
      <c r="L9794" s="31"/>
      <c r="M9794" s="169"/>
      <c r="N9794" s="148"/>
      <c r="O9794" s="106"/>
      <c r="P9794" s="43"/>
      <c r="Q9794" s="31"/>
      <c r="R9794" s="84"/>
      <c r="S9794" s="31"/>
      <c r="T9794" s="31"/>
      <c r="U9794" s="169"/>
      <c r="V9794" s="150"/>
      <c r="W9794" s="141" t="str" cm="1">
        <f t="array" ref="W9794">IF(SUM(LEN(B9794:V9794))=0,"",IF(OR(OR(ISBLANK(F9794),SUM(LEN(C9794),LEN(D9794))=0),AND(NOT(E9794="Unknown"),ISBLANK(J9794)),AND(NOT(O9794="Unknown"),ISBLANK(R9794))),"Missing Information", INDEX(Table15[Entire Service Line Classification], MATCH(SUMIFS(Table15[Unique ID],Table15[System-Owned Portion],E9794,Table15[If Material Anything Other than "Lead" in Column E,Was Material Ever Previously Lead?],G9794,Table15[Customer-Owned Portion],O9794),Table15[Unique ID],0),0)))</f>
        <v/>
      </c>
      <c r="X9794"/>
    </row>
    <row r="9795" spans="2:24" x14ac:dyDescent="0.25">
      <c r="B9795" s="146"/>
      <c r="C9795" s="31"/>
      <c r="D9795" s="31"/>
      <c r="E9795" s="44"/>
      <c r="F9795" s="43"/>
      <c r="G9795" s="84"/>
      <c r="H9795" s="31"/>
      <c r="I9795" s="31"/>
      <c r="J9795" s="84"/>
      <c r="K9795" s="31"/>
      <c r="L9795" s="31"/>
      <c r="M9795" s="169"/>
      <c r="N9795" s="148"/>
      <c r="O9795" s="106"/>
      <c r="P9795" s="43"/>
      <c r="Q9795" s="31"/>
      <c r="R9795" s="84"/>
      <c r="S9795" s="31"/>
      <c r="T9795" s="31"/>
      <c r="U9795" s="169"/>
      <c r="V9795" s="150"/>
      <c r="W9795" s="141" t="str" cm="1">
        <f t="array" ref="W9795">IF(SUM(LEN(B9795:V9795))=0,"",IF(OR(OR(ISBLANK(F9795),SUM(LEN(C9795),LEN(D9795))=0),AND(NOT(E9795="Unknown"),ISBLANK(J9795)),AND(NOT(O9795="Unknown"),ISBLANK(R9795))),"Missing Information", INDEX(Table15[Entire Service Line Classification], MATCH(SUMIFS(Table15[Unique ID],Table15[System-Owned Portion],E9795,Table15[If Material Anything Other than "Lead" in Column E,Was Material Ever Previously Lead?],G9795,Table15[Customer-Owned Portion],O9795),Table15[Unique ID],0),0)))</f>
        <v/>
      </c>
      <c r="X9795"/>
    </row>
    <row r="9796" spans="2:24" x14ac:dyDescent="0.25">
      <c r="B9796" s="146"/>
      <c r="C9796" s="31"/>
      <c r="D9796" s="31"/>
      <c r="E9796" s="44"/>
      <c r="F9796" s="43"/>
      <c r="G9796" s="84"/>
      <c r="H9796" s="31"/>
      <c r="I9796" s="31"/>
      <c r="J9796" s="84"/>
      <c r="K9796" s="31"/>
      <c r="L9796" s="31"/>
      <c r="M9796" s="169"/>
      <c r="N9796" s="148"/>
      <c r="O9796" s="106"/>
      <c r="P9796" s="43"/>
      <c r="Q9796" s="31"/>
      <c r="R9796" s="84"/>
      <c r="S9796" s="31"/>
      <c r="T9796" s="31"/>
      <c r="U9796" s="169"/>
      <c r="V9796" s="150"/>
      <c r="W9796" s="141" t="str" cm="1">
        <f t="array" ref="W9796">IF(SUM(LEN(B9796:V9796))=0,"",IF(OR(OR(ISBLANK(F9796),SUM(LEN(C9796),LEN(D9796))=0),AND(NOT(E9796="Unknown"),ISBLANK(J9796)),AND(NOT(O9796="Unknown"),ISBLANK(R9796))),"Missing Information", INDEX(Table15[Entire Service Line Classification], MATCH(SUMIFS(Table15[Unique ID],Table15[System-Owned Portion],E9796,Table15[If Material Anything Other than "Lead" in Column E,Was Material Ever Previously Lead?],G9796,Table15[Customer-Owned Portion],O9796),Table15[Unique ID],0),0)))</f>
        <v/>
      </c>
      <c r="X9796"/>
    </row>
    <row r="9797" spans="2:24" x14ac:dyDescent="0.25">
      <c r="B9797" s="146"/>
      <c r="C9797" s="31"/>
      <c r="D9797" s="31"/>
      <c r="E9797" s="44"/>
      <c r="F9797" s="43"/>
      <c r="G9797" s="84"/>
      <c r="H9797" s="31"/>
      <c r="I9797" s="31"/>
      <c r="J9797" s="84"/>
      <c r="K9797" s="31"/>
      <c r="L9797" s="31"/>
      <c r="M9797" s="169"/>
      <c r="N9797" s="148"/>
      <c r="O9797" s="106"/>
      <c r="P9797" s="43"/>
      <c r="Q9797" s="31"/>
      <c r="R9797" s="84"/>
      <c r="S9797" s="31"/>
      <c r="T9797" s="31"/>
      <c r="U9797" s="169"/>
      <c r="V9797" s="150"/>
      <c r="W9797" s="141" t="str" cm="1">
        <f t="array" ref="W9797">IF(SUM(LEN(B9797:V9797))=0,"",IF(OR(OR(ISBLANK(F9797),SUM(LEN(C9797),LEN(D9797))=0),AND(NOT(E9797="Unknown"),ISBLANK(J9797)),AND(NOT(O9797="Unknown"),ISBLANK(R9797))),"Missing Information", INDEX(Table15[Entire Service Line Classification], MATCH(SUMIFS(Table15[Unique ID],Table15[System-Owned Portion],E9797,Table15[If Material Anything Other than "Lead" in Column E,Was Material Ever Previously Lead?],G9797,Table15[Customer-Owned Portion],O9797),Table15[Unique ID],0),0)))</f>
        <v/>
      </c>
      <c r="X9797"/>
    </row>
    <row r="9798" spans="2:24" x14ac:dyDescent="0.25">
      <c r="B9798" s="146"/>
      <c r="C9798" s="31"/>
      <c r="D9798" s="31"/>
      <c r="E9798" s="44"/>
      <c r="F9798" s="43"/>
      <c r="G9798" s="84"/>
      <c r="H9798" s="31"/>
      <c r="I9798" s="31"/>
      <c r="J9798" s="84"/>
      <c r="K9798" s="31"/>
      <c r="L9798" s="31"/>
      <c r="M9798" s="169"/>
      <c r="N9798" s="148"/>
      <c r="O9798" s="106"/>
      <c r="P9798" s="43"/>
      <c r="Q9798" s="31"/>
      <c r="R9798" s="84"/>
      <c r="S9798" s="31"/>
      <c r="T9798" s="31"/>
      <c r="U9798" s="169"/>
      <c r="V9798" s="150"/>
      <c r="W9798" s="141" t="str" cm="1">
        <f t="array" ref="W9798">IF(SUM(LEN(B9798:V9798))=0,"",IF(OR(OR(ISBLANK(F9798),SUM(LEN(C9798),LEN(D9798))=0),AND(NOT(E9798="Unknown"),ISBLANK(J9798)),AND(NOT(O9798="Unknown"),ISBLANK(R9798))),"Missing Information", INDEX(Table15[Entire Service Line Classification], MATCH(SUMIFS(Table15[Unique ID],Table15[System-Owned Portion],E9798,Table15[If Material Anything Other than "Lead" in Column E,Was Material Ever Previously Lead?],G9798,Table15[Customer-Owned Portion],O9798),Table15[Unique ID],0),0)))</f>
        <v/>
      </c>
      <c r="X9798"/>
    </row>
    <row r="9799" spans="2:24" x14ac:dyDescent="0.25">
      <c r="B9799" s="146"/>
      <c r="C9799" s="31"/>
      <c r="D9799" s="31"/>
      <c r="E9799" s="44"/>
      <c r="F9799" s="43"/>
      <c r="G9799" s="84"/>
      <c r="H9799" s="31"/>
      <c r="I9799" s="31"/>
      <c r="J9799" s="84"/>
      <c r="K9799" s="31"/>
      <c r="L9799" s="31"/>
      <c r="M9799" s="169"/>
      <c r="N9799" s="148"/>
      <c r="O9799" s="106"/>
      <c r="P9799" s="43"/>
      <c r="Q9799" s="31"/>
      <c r="R9799" s="84"/>
      <c r="S9799" s="31"/>
      <c r="T9799" s="31"/>
      <c r="U9799" s="169"/>
      <c r="V9799" s="150"/>
      <c r="W9799" s="141" t="str" cm="1">
        <f t="array" ref="W9799">IF(SUM(LEN(B9799:V9799))=0,"",IF(OR(OR(ISBLANK(F9799),SUM(LEN(C9799),LEN(D9799))=0),AND(NOT(E9799="Unknown"),ISBLANK(J9799)),AND(NOT(O9799="Unknown"),ISBLANK(R9799))),"Missing Information", INDEX(Table15[Entire Service Line Classification], MATCH(SUMIFS(Table15[Unique ID],Table15[System-Owned Portion],E9799,Table15[If Material Anything Other than "Lead" in Column E,Was Material Ever Previously Lead?],G9799,Table15[Customer-Owned Portion],O9799),Table15[Unique ID],0),0)))</f>
        <v/>
      </c>
      <c r="X9799"/>
    </row>
    <row r="9800" spans="2:24" x14ac:dyDescent="0.25">
      <c r="B9800" s="146"/>
      <c r="C9800" s="31"/>
      <c r="D9800" s="31"/>
      <c r="E9800" s="44"/>
      <c r="F9800" s="43"/>
      <c r="G9800" s="84"/>
      <c r="H9800" s="31"/>
      <c r="I9800" s="31"/>
      <c r="J9800" s="84"/>
      <c r="K9800" s="31"/>
      <c r="L9800" s="31"/>
      <c r="M9800" s="169"/>
      <c r="N9800" s="148"/>
      <c r="O9800" s="106"/>
      <c r="P9800" s="43"/>
      <c r="Q9800" s="31"/>
      <c r="R9800" s="84"/>
      <c r="S9800" s="31"/>
      <c r="T9800" s="31"/>
      <c r="U9800" s="169"/>
      <c r="V9800" s="150"/>
      <c r="W9800" s="141" t="str" cm="1">
        <f t="array" ref="W9800">IF(SUM(LEN(B9800:V9800))=0,"",IF(OR(OR(ISBLANK(F9800),SUM(LEN(C9800),LEN(D9800))=0),AND(NOT(E9800="Unknown"),ISBLANK(J9800)),AND(NOT(O9800="Unknown"),ISBLANK(R9800))),"Missing Information", INDEX(Table15[Entire Service Line Classification], MATCH(SUMIFS(Table15[Unique ID],Table15[System-Owned Portion],E9800,Table15[If Material Anything Other than "Lead" in Column E,Was Material Ever Previously Lead?],G9800,Table15[Customer-Owned Portion],O9800),Table15[Unique ID],0),0)))</f>
        <v/>
      </c>
      <c r="X9800"/>
    </row>
    <row r="9801" spans="2:24" x14ac:dyDescent="0.25">
      <c r="B9801" s="146"/>
      <c r="C9801" s="31"/>
      <c r="D9801" s="31"/>
      <c r="E9801" s="44"/>
      <c r="F9801" s="43"/>
      <c r="G9801" s="84"/>
      <c r="H9801" s="31"/>
      <c r="I9801" s="31"/>
      <c r="J9801" s="84"/>
      <c r="K9801" s="31"/>
      <c r="L9801" s="31"/>
      <c r="M9801" s="169"/>
      <c r="N9801" s="148"/>
      <c r="O9801" s="106"/>
      <c r="P9801" s="43"/>
      <c r="Q9801" s="31"/>
      <c r="R9801" s="84"/>
      <c r="S9801" s="31"/>
      <c r="T9801" s="31"/>
      <c r="U9801" s="169"/>
      <c r="V9801" s="150"/>
      <c r="W9801" s="141" t="str" cm="1">
        <f t="array" ref="W9801">IF(SUM(LEN(B9801:V9801))=0,"",IF(OR(OR(ISBLANK(F9801),SUM(LEN(C9801),LEN(D9801))=0),AND(NOT(E9801="Unknown"),ISBLANK(J9801)),AND(NOT(O9801="Unknown"),ISBLANK(R9801))),"Missing Information", INDEX(Table15[Entire Service Line Classification], MATCH(SUMIFS(Table15[Unique ID],Table15[System-Owned Portion],E9801,Table15[If Material Anything Other than "Lead" in Column E,Was Material Ever Previously Lead?],G9801,Table15[Customer-Owned Portion],O9801),Table15[Unique ID],0),0)))</f>
        <v/>
      </c>
      <c r="X9801"/>
    </row>
    <row r="9802" spans="2:24" x14ac:dyDescent="0.25">
      <c r="B9802" s="146"/>
      <c r="C9802" s="31"/>
      <c r="D9802" s="31"/>
      <c r="E9802" s="44"/>
      <c r="F9802" s="43"/>
      <c r="G9802" s="84"/>
      <c r="H9802" s="31"/>
      <c r="I9802" s="31"/>
      <c r="J9802" s="84"/>
      <c r="K9802" s="31"/>
      <c r="L9802" s="31"/>
      <c r="M9802" s="169"/>
      <c r="N9802" s="148"/>
      <c r="O9802" s="106"/>
      <c r="P9802" s="43"/>
      <c r="Q9802" s="31"/>
      <c r="R9802" s="84"/>
      <c r="S9802" s="31"/>
      <c r="T9802" s="31"/>
      <c r="U9802" s="169"/>
      <c r="V9802" s="150"/>
      <c r="W9802" s="141" t="str" cm="1">
        <f t="array" ref="W9802">IF(SUM(LEN(B9802:V9802))=0,"",IF(OR(OR(ISBLANK(F9802),SUM(LEN(C9802),LEN(D9802))=0),AND(NOT(E9802="Unknown"),ISBLANK(J9802)),AND(NOT(O9802="Unknown"),ISBLANK(R9802))),"Missing Information", INDEX(Table15[Entire Service Line Classification], MATCH(SUMIFS(Table15[Unique ID],Table15[System-Owned Portion],E9802,Table15[If Material Anything Other than "Lead" in Column E,Was Material Ever Previously Lead?],G9802,Table15[Customer-Owned Portion],O9802),Table15[Unique ID],0),0)))</f>
        <v/>
      </c>
      <c r="X9802"/>
    </row>
    <row r="9803" spans="2:24" x14ac:dyDescent="0.25">
      <c r="B9803" s="146"/>
      <c r="C9803" s="31"/>
      <c r="D9803" s="31"/>
      <c r="E9803" s="44"/>
      <c r="F9803" s="43"/>
      <c r="G9803" s="84"/>
      <c r="H9803" s="31"/>
      <c r="I9803" s="31"/>
      <c r="J9803" s="84"/>
      <c r="K9803" s="31"/>
      <c r="L9803" s="31"/>
      <c r="M9803" s="169"/>
      <c r="N9803" s="148"/>
      <c r="O9803" s="106"/>
      <c r="P9803" s="43"/>
      <c r="Q9803" s="31"/>
      <c r="R9803" s="84"/>
      <c r="S9803" s="31"/>
      <c r="T9803" s="31"/>
      <c r="U9803" s="169"/>
      <c r="V9803" s="150"/>
      <c r="W9803" s="141" t="str" cm="1">
        <f t="array" ref="W9803">IF(SUM(LEN(B9803:V9803))=0,"",IF(OR(OR(ISBLANK(F9803),SUM(LEN(C9803),LEN(D9803))=0),AND(NOT(E9803="Unknown"),ISBLANK(J9803)),AND(NOT(O9803="Unknown"),ISBLANK(R9803))),"Missing Information", INDEX(Table15[Entire Service Line Classification], MATCH(SUMIFS(Table15[Unique ID],Table15[System-Owned Portion],E9803,Table15[If Material Anything Other than "Lead" in Column E,Was Material Ever Previously Lead?],G9803,Table15[Customer-Owned Portion],O9803),Table15[Unique ID],0),0)))</f>
        <v/>
      </c>
      <c r="X9803"/>
    </row>
    <row r="9804" spans="2:24" x14ac:dyDescent="0.25">
      <c r="B9804" s="146"/>
      <c r="C9804" s="31"/>
      <c r="D9804" s="31"/>
      <c r="E9804" s="44"/>
      <c r="F9804" s="43"/>
      <c r="G9804" s="84"/>
      <c r="H9804" s="31"/>
      <c r="I9804" s="31"/>
      <c r="J9804" s="84"/>
      <c r="K9804" s="31"/>
      <c r="L9804" s="31"/>
      <c r="M9804" s="169"/>
      <c r="N9804" s="148"/>
      <c r="O9804" s="106"/>
      <c r="P9804" s="43"/>
      <c r="Q9804" s="31"/>
      <c r="R9804" s="84"/>
      <c r="S9804" s="31"/>
      <c r="T9804" s="31"/>
      <c r="U9804" s="169"/>
      <c r="V9804" s="150"/>
      <c r="W9804" s="141" t="str" cm="1">
        <f t="array" ref="W9804">IF(SUM(LEN(B9804:V9804))=0,"",IF(OR(OR(ISBLANK(F9804),SUM(LEN(C9804),LEN(D9804))=0),AND(NOT(E9804="Unknown"),ISBLANK(J9804)),AND(NOT(O9804="Unknown"),ISBLANK(R9804))),"Missing Information", INDEX(Table15[Entire Service Line Classification], MATCH(SUMIFS(Table15[Unique ID],Table15[System-Owned Portion],E9804,Table15[If Material Anything Other than "Lead" in Column E,Was Material Ever Previously Lead?],G9804,Table15[Customer-Owned Portion],O9804),Table15[Unique ID],0),0)))</f>
        <v/>
      </c>
      <c r="X9804"/>
    </row>
    <row r="9805" spans="2:24" x14ac:dyDescent="0.25">
      <c r="B9805" s="146"/>
      <c r="C9805" s="31"/>
      <c r="D9805" s="31"/>
      <c r="E9805" s="44"/>
      <c r="F9805" s="43"/>
      <c r="G9805" s="84"/>
      <c r="H9805" s="31"/>
      <c r="I9805" s="31"/>
      <c r="J9805" s="84"/>
      <c r="K9805" s="31"/>
      <c r="L9805" s="31"/>
      <c r="M9805" s="169"/>
      <c r="N9805" s="148"/>
      <c r="O9805" s="106"/>
      <c r="P9805" s="43"/>
      <c r="Q9805" s="31"/>
      <c r="R9805" s="84"/>
      <c r="S9805" s="31"/>
      <c r="T9805" s="31"/>
      <c r="U9805" s="169"/>
      <c r="V9805" s="150"/>
      <c r="W9805" s="141" t="str" cm="1">
        <f t="array" ref="W9805">IF(SUM(LEN(B9805:V9805))=0,"",IF(OR(OR(ISBLANK(F9805),SUM(LEN(C9805),LEN(D9805))=0),AND(NOT(E9805="Unknown"),ISBLANK(J9805)),AND(NOT(O9805="Unknown"),ISBLANK(R9805))),"Missing Information", INDEX(Table15[Entire Service Line Classification], MATCH(SUMIFS(Table15[Unique ID],Table15[System-Owned Portion],E9805,Table15[If Material Anything Other than "Lead" in Column E,Was Material Ever Previously Lead?],G9805,Table15[Customer-Owned Portion],O9805),Table15[Unique ID],0),0)))</f>
        <v/>
      </c>
      <c r="X9805"/>
    </row>
    <row r="9806" spans="2:24" x14ac:dyDescent="0.25">
      <c r="B9806" s="146"/>
      <c r="C9806" s="31"/>
      <c r="D9806" s="31"/>
      <c r="E9806" s="44"/>
      <c r="F9806" s="43"/>
      <c r="G9806" s="84"/>
      <c r="H9806" s="31"/>
      <c r="I9806" s="31"/>
      <c r="J9806" s="84"/>
      <c r="K9806" s="31"/>
      <c r="L9806" s="31"/>
      <c r="M9806" s="169"/>
      <c r="N9806" s="148"/>
      <c r="O9806" s="106"/>
      <c r="P9806" s="43"/>
      <c r="Q9806" s="31"/>
      <c r="R9806" s="84"/>
      <c r="S9806" s="31"/>
      <c r="T9806" s="31"/>
      <c r="U9806" s="169"/>
      <c r="V9806" s="150"/>
      <c r="W9806" s="141" t="str" cm="1">
        <f t="array" ref="W9806">IF(SUM(LEN(B9806:V9806))=0,"",IF(OR(OR(ISBLANK(F9806),SUM(LEN(C9806),LEN(D9806))=0),AND(NOT(E9806="Unknown"),ISBLANK(J9806)),AND(NOT(O9806="Unknown"),ISBLANK(R9806))),"Missing Information", INDEX(Table15[Entire Service Line Classification], MATCH(SUMIFS(Table15[Unique ID],Table15[System-Owned Portion],E9806,Table15[If Material Anything Other than "Lead" in Column E,Was Material Ever Previously Lead?],G9806,Table15[Customer-Owned Portion],O9806),Table15[Unique ID],0),0)))</f>
        <v/>
      </c>
      <c r="X9806"/>
    </row>
    <row r="9807" spans="2:24" x14ac:dyDescent="0.25">
      <c r="B9807" s="146"/>
      <c r="C9807" s="31"/>
      <c r="D9807" s="31"/>
      <c r="E9807" s="44"/>
      <c r="F9807" s="43"/>
      <c r="G9807" s="84"/>
      <c r="H9807" s="31"/>
      <c r="I9807" s="31"/>
      <c r="J9807" s="84"/>
      <c r="K9807" s="31"/>
      <c r="L9807" s="31"/>
      <c r="M9807" s="169"/>
      <c r="N9807" s="148"/>
      <c r="O9807" s="106"/>
      <c r="P9807" s="43"/>
      <c r="Q9807" s="31"/>
      <c r="R9807" s="84"/>
      <c r="S9807" s="31"/>
      <c r="T9807" s="31"/>
      <c r="U9807" s="169"/>
      <c r="V9807" s="150"/>
      <c r="W9807" s="141" t="str" cm="1">
        <f t="array" ref="W9807">IF(SUM(LEN(B9807:V9807))=0,"",IF(OR(OR(ISBLANK(F9807),SUM(LEN(C9807),LEN(D9807))=0),AND(NOT(E9807="Unknown"),ISBLANK(J9807)),AND(NOT(O9807="Unknown"),ISBLANK(R9807))),"Missing Information", INDEX(Table15[Entire Service Line Classification], MATCH(SUMIFS(Table15[Unique ID],Table15[System-Owned Portion],E9807,Table15[If Material Anything Other than "Lead" in Column E,Was Material Ever Previously Lead?],G9807,Table15[Customer-Owned Portion],O9807),Table15[Unique ID],0),0)))</f>
        <v/>
      </c>
      <c r="X9807"/>
    </row>
    <row r="9808" spans="2:24" x14ac:dyDescent="0.25">
      <c r="B9808" s="146"/>
      <c r="C9808" s="31"/>
      <c r="D9808" s="31"/>
      <c r="E9808" s="44"/>
      <c r="F9808" s="43"/>
      <c r="G9808" s="84"/>
      <c r="H9808" s="31"/>
      <c r="I9808" s="31"/>
      <c r="J9808" s="84"/>
      <c r="K9808" s="31"/>
      <c r="L9808" s="31"/>
      <c r="M9808" s="169"/>
      <c r="N9808" s="148"/>
      <c r="O9808" s="106"/>
      <c r="P9808" s="43"/>
      <c r="Q9808" s="31"/>
      <c r="R9808" s="84"/>
      <c r="S9808" s="31"/>
      <c r="T9808" s="31"/>
      <c r="U9808" s="169"/>
      <c r="V9808" s="150"/>
      <c r="W9808" s="141" t="str" cm="1">
        <f t="array" ref="W9808">IF(SUM(LEN(B9808:V9808))=0,"",IF(OR(OR(ISBLANK(F9808),SUM(LEN(C9808),LEN(D9808))=0),AND(NOT(E9808="Unknown"),ISBLANK(J9808)),AND(NOT(O9808="Unknown"),ISBLANK(R9808))),"Missing Information", INDEX(Table15[Entire Service Line Classification], MATCH(SUMIFS(Table15[Unique ID],Table15[System-Owned Portion],E9808,Table15[If Material Anything Other than "Lead" in Column E,Was Material Ever Previously Lead?],G9808,Table15[Customer-Owned Portion],O9808),Table15[Unique ID],0),0)))</f>
        <v/>
      </c>
      <c r="X9808"/>
    </row>
    <row r="9809" spans="2:24" x14ac:dyDescent="0.25">
      <c r="B9809" s="146"/>
      <c r="C9809" s="31"/>
      <c r="D9809" s="31"/>
      <c r="E9809" s="44"/>
      <c r="F9809" s="43"/>
      <c r="G9809" s="84"/>
      <c r="H9809" s="31"/>
      <c r="I9809" s="31"/>
      <c r="J9809" s="84"/>
      <c r="K9809" s="31"/>
      <c r="L9809" s="31"/>
      <c r="M9809" s="169"/>
      <c r="N9809" s="148"/>
      <c r="O9809" s="106"/>
      <c r="P9809" s="43"/>
      <c r="Q9809" s="31"/>
      <c r="R9809" s="84"/>
      <c r="S9809" s="31"/>
      <c r="T9809" s="31"/>
      <c r="U9809" s="169"/>
      <c r="V9809" s="150"/>
      <c r="W9809" s="141" t="str" cm="1">
        <f t="array" ref="W9809">IF(SUM(LEN(B9809:V9809))=0,"",IF(OR(OR(ISBLANK(F9809),SUM(LEN(C9809),LEN(D9809))=0),AND(NOT(E9809="Unknown"),ISBLANK(J9809)),AND(NOT(O9809="Unknown"),ISBLANK(R9809))),"Missing Information", INDEX(Table15[Entire Service Line Classification], MATCH(SUMIFS(Table15[Unique ID],Table15[System-Owned Portion],E9809,Table15[If Material Anything Other than "Lead" in Column E,Was Material Ever Previously Lead?],G9809,Table15[Customer-Owned Portion],O9809),Table15[Unique ID],0),0)))</f>
        <v/>
      </c>
      <c r="X9809"/>
    </row>
    <row r="9810" spans="2:24" x14ac:dyDescent="0.25">
      <c r="B9810" s="146"/>
      <c r="C9810" s="31"/>
      <c r="D9810" s="31"/>
      <c r="E9810" s="44"/>
      <c r="F9810" s="43"/>
      <c r="G9810" s="84"/>
      <c r="H9810" s="31"/>
      <c r="I9810" s="31"/>
      <c r="J9810" s="84"/>
      <c r="K9810" s="31"/>
      <c r="L9810" s="31"/>
      <c r="M9810" s="169"/>
      <c r="N9810" s="148"/>
      <c r="O9810" s="106"/>
      <c r="P9810" s="43"/>
      <c r="Q9810" s="31"/>
      <c r="R9810" s="84"/>
      <c r="S9810" s="31"/>
      <c r="T9810" s="31"/>
      <c r="U9810" s="169"/>
      <c r="V9810" s="150"/>
      <c r="W9810" s="141" t="str" cm="1">
        <f t="array" ref="W9810">IF(SUM(LEN(B9810:V9810))=0,"",IF(OR(OR(ISBLANK(F9810),SUM(LEN(C9810),LEN(D9810))=0),AND(NOT(E9810="Unknown"),ISBLANK(J9810)),AND(NOT(O9810="Unknown"),ISBLANK(R9810))),"Missing Information", INDEX(Table15[Entire Service Line Classification], MATCH(SUMIFS(Table15[Unique ID],Table15[System-Owned Portion],E9810,Table15[If Material Anything Other than "Lead" in Column E,Was Material Ever Previously Lead?],G9810,Table15[Customer-Owned Portion],O9810),Table15[Unique ID],0),0)))</f>
        <v/>
      </c>
      <c r="X9810"/>
    </row>
    <row r="9811" spans="2:24" x14ac:dyDescent="0.25">
      <c r="B9811" s="146"/>
      <c r="C9811" s="31"/>
      <c r="D9811" s="31"/>
      <c r="E9811" s="44"/>
      <c r="F9811" s="43"/>
      <c r="G9811" s="84"/>
      <c r="H9811" s="31"/>
      <c r="I9811" s="31"/>
      <c r="J9811" s="84"/>
      <c r="K9811" s="31"/>
      <c r="L9811" s="31"/>
      <c r="M9811" s="169"/>
      <c r="N9811" s="148"/>
      <c r="O9811" s="106"/>
      <c r="P9811" s="43"/>
      <c r="Q9811" s="31"/>
      <c r="R9811" s="84"/>
      <c r="S9811" s="31"/>
      <c r="T9811" s="31"/>
      <c r="U9811" s="169"/>
      <c r="V9811" s="150"/>
      <c r="W9811" s="141" t="str" cm="1">
        <f t="array" ref="W9811">IF(SUM(LEN(B9811:V9811))=0,"",IF(OR(OR(ISBLANK(F9811),SUM(LEN(C9811),LEN(D9811))=0),AND(NOT(E9811="Unknown"),ISBLANK(J9811)),AND(NOT(O9811="Unknown"),ISBLANK(R9811))),"Missing Information", INDEX(Table15[Entire Service Line Classification], MATCH(SUMIFS(Table15[Unique ID],Table15[System-Owned Portion],E9811,Table15[If Material Anything Other than "Lead" in Column E,Was Material Ever Previously Lead?],G9811,Table15[Customer-Owned Portion],O9811),Table15[Unique ID],0),0)))</f>
        <v/>
      </c>
      <c r="X9811"/>
    </row>
    <row r="9812" spans="2:24" x14ac:dyDescent="0.25">
      <c r="B9812" s="146"/>
      <c r="C9812" s="31"/>
      <c r="D9812" s="31"/>
      <c r="E9812" s="44"/>
      <c r="F9812" s="43"/>
      <c r="G9812" s="84"/>
      <c r="H9812" s="31"/>
      <c r="I9812" s="31"/>
      <c r="J9812" s="84"/>
      <c r="K9812" s="31"/>
      <c r="L9812" s="31"/>
      <c r="M9812" s="169"/>
      <c r="N9812" s="148"/>
      <c r="O9812" s="106"/>
      <c r="P9812" s="43"/>
      <c r="Q9812" s="31"/>
      <c r="R9812" s="84"/>
      <c r="S9812" s="31"/>
      <c r="T9812" s="31"/>
      <c r="U9812" s="169"/>
      <c r="V9812" s="150"/>
      <c r="W9812" s="141" t="str" cm="1">
        <f t="array" ref="W9812">IF(SUM(LEN(B9812:V9812))=0,"",IF(OR(OR(ISBLANK(F9812),SUM(LEN(C9812),LEN(D9812))=0),AND(NOT(E9812="Unknown"),ISBLANK(J9812)),AND(NOT(O9812="Unknown"),ISBLANK(R9812))),"Missing Information", INDEX(Table15[Entire Service Line Classification], MATCH(SUMIFS(Table15[Unique ID],Table15[System-Owned Portion],E9812,Table15[If Material Anything Other than "Lead" in Column E,Was Material Ever Previously Lead?],G9812,Table15[Customer-Owned Portion],O9812),Table15[Unique ID],0),0)))</f>
        <v/>
      </c>
      <c r="X9812"/>
    </row>
    <row r="9813" spans="2:24" x14ac:dyDescent="0.25">
      <c r="B9813" s="146"/>
      <c r="C9813" s="31"/>
      <c r="D9813" s="31"/>
      <c r="E9813" s="44"/>
      <c r="F9813" s="43"/>
      <c r="G9813" s="84"/>
      <c r="H9813" s="31"/>
      <c r="I9813" s="31"/>
      <c r="J9813" s="84"/>
      <c r="K9813" s="31"/>
      <c r="L9813" s="31"/>
      <c r="M9813" s="169"/>
      <c r="N9813" s="148"/>
      <c r="O9813" s="106"/>
      <c r="P9813" s="43"/>
      <c r="Q9813" s="31"/>
      <c r="R9813" s="84"/>
      <c r="S9813" s="31"/>
      <c r="T9813" s="31"/>
      <c r="U9813" s="169"/>
      <c r="V9813" s="150"/>
      <c r="W9813" s="141" t="str" cm="1">
        <f t="array" ref="W9813">IF(SUM(LEN(B9813:V9813))=0,"",IF(OR(OR(ISBLANK(F9813),SUM(LEN(C9813),LEN(D9813))=0),AND(NOT(E9813="Unknown"),ISBLANK(J9813)),AND(NOT(O9813="Unknown"),ISBLANK(R9813))),"Missing Information", INDEX(Table15[Entire Service Line Classification], MATCH(SUMIFS(Table15[Unique ID],Table15[System-Owned Portion],E9813,Table15[If Material Anything Other than "Lead" in Column E,Was Material Ever Previously Lead?],G9813,Table15[Customer-Owned Portion],O9813),Table15[Unique ID],0),0)))</f>
        <v/>
      </c>
      <c r="X9813"/>
    </row>
    <row r="9814" spans="2:24" x14ac:dyDescent="0.25">
      <c r="B9814" s="146"/>
      <c r="C9814" s="31"/>
      <c r="D9814" s="31"/>
      <c r="E9814" s="44"/>
      <c r="F9814" s="43"/>
      <c r="G9814" s="84"/>
      <c r="H9814" s="31"/>
      <c r="I9814" s="31"/>
      <c r="J9814" s="84"/>
      <c r="K9814" s="31"/>
      <c r="L9814" s="31"/>
      <c r="M9814" s="169"/>
      <c r="N9814" s="148"/>
      <c r="O9814" s="106"/>
      <c r="P9814" s="43"/>
      <c r="Q9814" s="31"/>
      <c r="R9814" s="84"/>
      <c r="S9814" s="31"/>
      <c r="T9814" s="31"/>
      <c r="U9814" s="169"/>
      <c r="V9814" s="150"/>
      <c r="W9814" s="141" t="str" cm="1">
        <f t="array" ref="W9814">IF(SUM(LEN(B9814:V9814))=0,"",IF(OR(OR(ISBLANK(F9814),SUM(LEN(C9814),LEN(D9814))=0),AND(NOT(E9814="Unknown"),ISBLANK(J9814)),AND(NOT(O9814="Unknown"),ISBLANK(R9814))),"Missing Information", INDEX(Table15[Entire Service Line Classification], MATCH(SUMIFS(Table15[Unique ID],Table15[System-Owned Portion],E9814,Table15[If Material Anything Other than "Lead" in Column E,Was Material Ever Previously Lead?],G9814,Table15[Customer-Owned Portion],O9814),Table15[Unique ID],0),0)))</f>
        <v/>
      </c>
      <c r="X9814"/>
    </row>
    <row r="9815" spans="2:24" x14ac:dyDescent="0.25">
      <c r="B9815" s="146"/>
      <c r="C9815" s="31"/>
      <c r="D9815" s="31"/>
      <c r="E9815" s="44"/>
      <c r="F9815" s="43"/>
      <c r="G9815" s="84"/>
      <c r="H9815" s="31"/>
      <c r="I9815" s="31"/>
      <c r="J9815" s="84"/>
      <c r="K9815" s="31"/>
      <c r="L9815" s="31"/>
      <c r="M9815" s="169"/>
      <c r="N9815" s="148"/>
      <c r="O9815" s="106"/>
      <c r="P9815" s="43"/>
      <c r="Q9815" s="31"/>
      <c r="R9815" s="84"/>
      <c r="S9815" s="31"/>
      <c r="T9815" s="31"/>
      <c r="U9815" s="169"/>
      <c r="V9815" s="150"/>
      <c r="W9815" s="141" t="str" cm="1">
        <f t="array" ref="W9815">IF(SUM(LEN(B9815:V9815))=0,"",IF(OR(OR(ISBLANK(F9815),SUM(LEN(C9815),LEN(D9815))=0),AND(NOT(E9815="Unknown"),ISBLANK(J9815)),AND(NOT(O9815="Unknown"),ISBLANK(R9815))),"Missing Information", INDEX(Table15[Entire Service Line Classification], MATCH(SUMIFS(Table15[Unique ID],Table15[System-Owned Portion],E9815,Table15[If Material Anything Other than "Lead" in Column E,Was Material Ever Previously Lead?],G9815,Table15[Customer-Owned Portion],O9815),Table15[Unique ID],0),0)))</f>
        <v/>
      </c>
      <c r="X9815"/>
    </row>
    <row r="9816" spans="2:24" x14ac:dyDescent="0.25">
      <c r="B9816" s="146"/>
      <c r="C9816" s="31"/>
      <c r="D9816" s="31"/>
      <c r="E9816" s="44"/>
      <c r="F9816" s="43"/>
      <c r="G9816" s="84"/>
      <c r="H9816" s="31"/>
      <c r="I9816" s="31"/>
      <c r="J9816" s="84"/>
      <c r="K9816" s="31"/>
      <c r="L9816" s="31"/>
      <c r="M9816" s="169"/>
      <c r="N9816" s="148"/>
      <c r="O9816" s="106"/>
      <c r="P9816" s="43"/>
      <c r="Q9816" s="31"/>
      <c r="R9816" s="84"/>
      <c r="S9816" s="31"/>
      <c r="T9816" s="31"/>
      <c r="U9816" s="169"/>
      <c r="V9816" s="150"/>
      <c r="W9816" s="141" t="str" cm="1">
        <f t="array" ref="W9816">IF(SUM(LEN(B9816:V9816))=0,"",IF(OR(OR(ISBLANK(F9816),SUM(LEN(C9816),LEN(D9816))=0),AND(NOT(E9816="Unknown"),ISBLANK(J9816)),AND(NOT(O9816="Unknown"),ISBLANK(R9816))),"Missing Information", INDEX(Table15[Entire Service Line Classification], MATCH(SUMIFS(Table15[Unique ID],Table15[System-Owned Portion],E9816,Table15[If Material Anything Other than "Lead" in Column E,Was Material Ever Previously Lead?],G9816,Table15[Customer-Owned Portion],O9816),Table15[Unique ID],0),0)))</f>
        <v/>
      </c>
      <c r="X9816"/>
    </row>
    <row r="9817" spans="2:24" x14ac:dyDescent="0.25">
      <c r="B9817" s="146"/>
      <c r="C9817" s="31"/>
      <c r="D9817" s="31"/>
      <c r="E9817" s="44"/>
      <c r="F9817" s="43"/>
      <c r="G9817" s="84"/>
      <c r="H9817" s="31"/>
      <c r="I9817" s="31"/>
      <c r="J9817" s="84"/>
      <c r="K9817" s="31"/>
      <c r="L9817" s="31"/>
      <c r="M9817" s="169"/>
      <c r="N9817" s="148"/>
      <c r="O9817" s="106"/>
      <c r="P9817" s="43"/>
      <c r="Q9817" s="31"/>
      <c r="R9817" s="84"/>
      <c r="S9817" s="31"/>
      <c r="T9817" s="31"/>
      <c r="U9817" s="169"/>
      <c r="V9817" s="150"/>
      <c r="W9817" s="141" t="str" cm="1">
        <f t="array" ref="W9817">IF(SUM(LEN(B9817:V9817))=0,"",IF(OR(OR(ISBLANK(F9817),SUM(LEN(C9817),LEN(D9817))=0),AND(NOT(E9817="Unknown"),ISBLANK(J9817)),AND(NOT(O9817="Unknown"),ISBLANK(R9817))),"Missing Information", INDEX(Table15[Entire Service Line Classification], MATCH(SUMIFS(Table15[Unique ID],Table15[System-Owned Portion],E9817,Table15[If Material Anything Other than "Lead" in Column E,Was Material Ever Previously Lead?],G9817,Table15[Customer-Owned Portion],O9817),Table15[Unique ID],0),0)))</f>
        <v/>
      </c>
      <c r="X9817"/>
    </row>
    <row r="9818" spans="2:24" x14ac:dyDescent="0.25">
      <c r="B9818" s="146"/>
      <c r="C9818" s="31"/>
      <c r="D9818" s="31"/>
      <c r="E9818" s="44"/>
      <c r="F9818" s="43"/>
      <c r="G9818" s="84"/>
      <c r="H9818" s="31"/>
      <c r="I9818" s="31"/>
      <c r="J9818" s="84"/>
      <c r="K9818" s="31"/>
      <c r="L9818" s="31"/>
      <c r="M9818" s="169"/>
      <c r="N9818" s="148"/>
      <c r="O9818" s="106"/>
      <c r="P9818" s="43"/>
      <c r="Q9818" s="31"/>
      <c r="R9818" s="84"/>
      <c r="S9818" s="31"/>
      <c r="T9818" s="31"/>
      <c r="U9818" s="169"/>
      <c r="V9818" s="150"/>
      <c r="W9818" s="141" t="str" cm="1">
        <f t="array" ref="W9818">IF(SUM(LEN(B9818:V9818))=0,"",IF(OR(OR(ISBLANK(F9818),SUM(LEN(C9818),LEN(D9818))=0),AND(NOT(E9818="Unknown"),ISBLANK(J9818)),AND(NOT(O9818="Unknown"),ISBLANK(R9818))),"Missing Information", INDEX(Table15[Entire Service Line Classification], MATCH(SUMIFS(Table15[Unique ID],Table15[System-Owned Portion],E9818,Table15[If Material Anything Other than "Lead" in Column E,Was Material Ever Previously Lead?],G9818,Table15[Customer-Owned Portion],O9818),Table15[Unique ID],0),0)))</f>
        <v/>
      </c>
      <c r="X9818"/>
    </row>
    <row r="9819" spans="2:24" x14ac:dyDescent="0.25">
      <c r="B9819" s="146"/>
      <c r="C9819" s="31"/>
      <c r="D9819" s="31"/>
      <c r="E9819" s="44"/>
      <c r="F9819" s="43"/>
      <c r="G9819" s="84"/>
      <c r="H9819" s="31"/>
      <c r="I9819" s="31"/>
      <c r="J9819" s="84"/>
      <c r="K9819" s="31"/>
      <c r="L9819" s="31"/>
      <c r="M9819" s="169"/>
      <c r="N9819" s="148"/>
      <c r="O9819" s="106"/>
      <c r="P9819" s="43"/>
      <c r="Q9819" s="31"/>
      <c r="R9819" s="84"/>
      <c r="S9819" s="31"/>
      <c r="T9819" s="31"/>
      <c r="U9819" s="169"/>
      <c r="V9819" s="150"/>
      <c r="W9819" s="141" t="str" cm="1">
        <f t="array" ref="W9819">IF(SUM(LEN(B9819:V9819))=0,"",IF(OR(OR(ISBLANK(F9819),SUM(LEN(C9819),LEN(D9819))=0),AND(NOT(E9819="Unknown"),ISBLANK(J9819)),AND(NOT(O9819="Unknown"),ISBLANK(R9819))),"Missing Information", INDEX(Table15[Entire Service Line Classification], MATCH(SUMIFS(Table15[Unique ID],Table15[System-Owned Portion],E9819,Table15[If Material Anything Other than "Lead" in Column E,Was Material Ever Previously Lead?],G9819,Table15[Customer-Owned Portion],O9819),Table15[Unique ID],0),0)))</f>
        <v/>
      </c>
      <c r="X9819"/>
    </row>
    <row r="9820" spans="2:24" x14ac:dyDescent="0.25">
      <c r="B9820" s="146"/>
      <c r="C9820" s="31"/>
      <c r="D9820" s="31"/>
      <c r="E9820" s="44"/>
      <c r="F9820" s="43"/>
      <c r="G9820" s="84"/>
      <c r="H9820" s="31"/>
      <c r="I9820" s="31"/>
      <c r="J9820" s="84"/>
      <c r="K9820" s="31"/>
      <c r="L9820" s="31"/>
      <c r="M9820" s="169"/>
      <c r="N9820" s="148"/>
      <c r="O9820" s="106"/>
      <c r="P9820" s="43"/>
      <c r="Q9820" s="31"/>
      <c r="R9820" s="84"/>
      <c r="S9820" s="31"/>
      <c r="T9820" s="31"/>
      <c r="U9820" s="169"/>
      <c r="V9820" s="150"/>
      <c r="W9820" s="141" t="str" cm="1">
        <f t="array" ref="W9820">IF(SUM(LEN(B9820:V9820))=0,"",IF(OR(OR(ISBLANK(F9820),SUM(LEN(C9820),LEN(D9820))=0),AND(NOT(E9820="Unknown"),ISBLANK(J9820)),AND(NOT(O9820="Unknown"),ISBLANK(R9820))),"Missing Information", INDEX(Table15[Entire Service Line Classification], MATCH(SUMIFS(Table15[Unique ID],Table15[System-Owned Portion],E9820,Table15[If Material Anything Other than "Lead" in Column E,Was Material Ever Previously Lead?],G9820,Table15[Customer-Owned Portion],O9820),Table15[Unique ID],0),0)))</f>
        <v/>
      </c>
      <c r="X9820"/>
    </row>
    <row r="9821" spans="2:24" x14ac:dyDescent="0.25">
      <c r="B9821" s="146"/>
      <c r="C9821" s="31"/>
      <c r="D9821" s="31"/>
      <c r="E9821" s="44"/>
      <c r="F9821" s="43"/>
      <c r="G9821" s="84"/>
      <c r="H9821" s="31"/>
      <c r="I9821" s="31"/>
      <c r="J9821" s="84"/>
      <c r="K9821" s="31"/>
      <c r="L9821" s="31"/>
      <c r="M9821" s="169"/>
      <c r="N9821" s="148"/>
      <c r="O9821" s="106"/>
      <c r="P9821" s="43"/>
      <c r="Q9821" s="31"/>
      <c r="R9821" s="84"/>
      <c r="S9821" s="31"/>
      <c r="T9821" s="31"/>
      <c r="U9821" s="169"/>
      <c r="V9821" s="150"/>
      <c r="W9821" s="141" t="str" cm="1">
        <f t="array" ref="W9821">IF(SUM(LEN(B9821:V9821))=0,"",IF(OR(OR(ISBLANK(F9821),SUM(LEN(C9821),LEN(D9821))=0),AND(NOT(E9821="Unknown"),ISBLANK(J9821)),AND(NOT(O9821="Unknown"),ISBLANK(R9821))),"Missing Information", INDEX(Table15[Entire Service Line Classification], MATCH(SUMIFS(Table15[Unique ID],Table15[System-Owned Portion],E9821,Table15[If Material Anything Other than "Lead" in Column E,Was Material Ever Previously Lead?],G9821,Table15[Customer-Owned Portion],O9821),Table15[Unique ID],0),0)))</f>
        <v/>
      </c>
      <c r="X9821"/>
    </row>
    <row r="9822" spans="2:24" x14ac:dyDescent="0.25">
      <c r="B9822" s="146"/>
      <c r="C9822" s="31"/>
      <c r="D9822" s="31"/>
      <c r="E9822" s="44"/>
      <c r="F9822" s="43"/>
      <c r="G9822" s="84"/>
      <c r="H9822" s="31"/>
      <c r="I9822" s="31"/>
      <c r="J9822" s="84"/>
      <c r="K9822" s="31"/>
      <c r="L9822" s="31"/>
      <c r="M9822" s="169"/>
      <c r="N9822" s="148"/>
      <c r="O9822" s="106"/>
      <c r="P9822" s="43"/>
      <c r="Q9822" s="31"/>
      <c r="R9822" s="84"/>
      <c r="S9822" s="31"/>
      <c r="T9822" s="31"/>
      <c r="U9822" s="169"/>
      <c r="V9822" s="150"/>
      <c r="W9822" s="141" t="str" cm="1">
        <f t="array" ref="W9822">IF(SUM(LEN(B9822:V9822))=0,"",IF(OR(OR(ISBLANK(F9822),SUM(LEN(C9822),LEN(D9822))=0),AND(NOT(E9822="Unknown"),ISBLANK(J9822)),AND(NOT(O9822="Unknown"),ISBLANK(R9822))),"Missing Information", INDEX(Table15[Entire Service Line Classification], MATCH(SUMIFS(Table15[Unique ID],Table15[System-Owned Portion],E9822,Table15[If Material Anything Other than "Lead" in Column E,Was Material Ever Previously Lead?],G9822,Table15[Customer-Owned Portion],O9822),Table15[Unique ID],0),0)))</f>
        <v/>
      </c>
      <c r="X9822"/>
    </row>
    <row r="9823" spans="2:24" x14ac:dyDescent="0.25">
      <c r="B9823" s="146"/>
      <c r="C9823" s="31"/>
      <c r="D9823" s="31"/>
      <c r="E9823" s="44"/>
      <c r="F9823" s="43"/>
      <c r="G9823" s="84"/>
      <c r="H9823" s="31"/>
      <c r="I9823" s="31"/>
      <c r="J9823" s="84"/>
      <c r="K9823" s="31"/>
      <c r="L9823" s="31"/>
      <c r="M9823" s="169"/>
      <c r="N9823" s="148"/>
      <c r="O9823" s="106"/>
      <c r="P9823" s="43"/>
      <c r="Q9823" s="31"/>
      <c r="R9823" s="84"/>
      <c r="S9823" s="31"/>
      <c r="T9823" s="31"/>
      <c r="U9823" s="169"/>
      <c r="V9823" s="150"/>
      <c r="W9823" s="141" t="str" cm="1">
        <f t="array" ref="W9823">IF(SUM(LEN(B9823:V9823))=0,"",IF(OR(OR(ISBLANK(F9823),SUM(LEN(C9823),LEN(D9823))=0),AND(NOT(E9823="Unknown"),ISBLANK(J9823)),AND(NOT(O9823="Unknown"),ISBLANK(R9823))),"Missing Information", INDEX(Table15[Entire Service Line Classification], MATCH(SUMIFS(Table15[Unique ID],Table15[System-Owned Portion],E9823,Table15[If Material Anything Other than "Lead" in Column E,Was Material Ever Previously Lead?],G9823,Table15[Customer-Owned Portion],O9823),Table15[Unique ID],0),0)))</f>
        <v/>
      </c>
      <c r="X9823"/>
    </row>
    <row r="9824" spans="2:24" x14ac:dyDescent="0.25">
      <c r="B9824" s="146"/>
      <c r="C9824" s="31"/>
      <c r="D9824" s="31"/>
      <c r="E9824" s="44"/>
      <c r="F9824" s="43"/>
      <c r="G9824" s="84"/>
      <c r="H9824" s="31"/>
      <c r="I9824" s="31"/>
      <c r="J9824" s="84"/>
      <c r="K9824" s="31"/>
      <c r="L9824" s="31"/>
      <c r="M9824" s="169"/>
      <c r="N9824" s="148"/>
      <c r="O9824" s="106"/>
      <c r="P9824" s="43"/>
      <c r="Q9824" s="31"/>
      <c r="R9824" s="84"/>
      <c r="S9824" s="31"/>
      <c r="T9824" s="31"/>
      <c r="U9824" s="169"/>
      <c r="V9824" s="150"/>
      <c r="W9824" s="141" t="str" cm="1">
        <f t="array" ref="W9824">IF(SUM(LEN(B9824:V9824))=0,"",IF(OR(OR(ISBLANK(F9824),SUM(LEN(C9824),LEN(D9824))=0),AND(NOT(E9824="Unknown"),ISBLANK(J9824)),AND(NOT(O9824="Unknown"),ISBLANK(R9824))),"Missing Information", INDEX(Table15[Entire Service Line Classification], MATCH(SUMIFS(Table15[Unique ID],Table15[System-Owned Portion],E9824,Table15[If Material Anything Other than "Lead" in Column E,Was Material Ever Previously Lead?],G9824,Table15[Customer-Owned Portion],O9824),Table15[Unique ID],0),0)))</f>
        <v/>
      </c>
      <c r="X9824"/>
    </row>
    <row r="9825" spans="2:24" x14ac:dyDescent="0.25">
      <c r="B9825" s="146"/>
      <c r="C9825" s="31"/>
      <c r="D9825" s="31"/>
      <c r="E9825" s="44"/>
      <c r="F9825" s="43"/>
      <c r="G9825" s="84"/>
      <c r="H9825" s="31"/>
      <c r="I9825" s="31"/>
      <c r="J9825" s="84"/>
      <c r="K9825" s="31"/>
      <c r="L9825" s="31"/>
      <c r="M9825" s="169"/>
      <c r="N9825" s="148"/>
      <c r="O9825" s="106"/>
      <c r="P9825" s="43"/>
      <c r="Q9825" s="31"/>
      <c r="R9825" s="84"/>
      <c r="S9825" s="31"/>
      <c r="T9825" s="31"/>
      <c r="U9825" s="169"/>
      <c r="V9825" s="150"/>
      <c r="W9825" s="141" t="str" cm="1">
        <f t="array" ref="W9825">IF(SUM(LEN(B9825:V9825))=0,"",IF(OR(OR(ISBLANK(F9825),SUM(LEN(C9825),LEN(D9825))=0),AND(NOT(E9825="Unknown"),ISBLANK(J9825)),AND(NOT(O9825="Unknown"),ISBLANK(R9825))),"Missing Information", INDEX(Table15[Entire Service Line Classification], MATCH(SUMIFS(Table15[Unique ID],Table15[System-Owned Portion],E9825,Table15[If Material Anything Other than "Lead" in Column E,Was Material Ever Previously Lead?],G9825,Table15[Customer-Owned Portion],O9825),Table15[Unique ID],0),0)))</f>
        <v/>
      </c>
      <c r="X9825"/>
    </row>
    <row r="9826" spans="2:24" x14ac:dyDescent="0.25">
      <c r="B9826" s="146"/>
      <c r="C9826" s="31"/>
      <c r="D9826" s="31"/>
      <c r="E9826" s="44"/>
      <c r="F9826" s="43"/>
      <c r="G9826" s="84"/>
      <c r="H9826" s="31"/>
      <c r="I9826" s="31"/>
      <c r="J9826" s="84"/>
      <c r="K9826" s="31"/>
      <c r="L9826" s="31"/>
      <c r="M9826" s="169"/>
      <c r="N9826" s="148"/>
      <c r="O9826" s="106"/>
      <c r="P9826" s="43"/>
      <c r="Q9826" s="31"/>
      <c r="R9826" s="84"/>
      <c r="S9826" s="31"/>
      <c r="T9826" s="31"/>
      <c r="U9826" s="169"/>
      <c r="V9826" s="150"/>
      <c r="W9826" s="141" t="str" cm="1">
        <f t="array" ref="W9826">IF(SUM(LEN(B9826:V9826))=0,"",IF(OR(OR(ISBLANK(F9826),SUM(LEN(C9826),LEN(D9826))=0),AND(NOT(E9826="Unknown"),ISBLANK(J9826)),AND(NOT(O9826="Unknown"),ISBLANK(R9826))),"Missing Information", INDEX(Table15[Entire Service Line Classification], MATCH(SUMIFS(Table15[Unique ID],Table15[System-Owned Portion],E9826,Table15[If Material Anything Other than "Lead" in Column E,Was Material Ever Previously Lead?],G9826,Table15[Customer-Owned Portion],O9826),Table15[Unique ID],0),0)))</f>
        <v/>
      </c>
      <c r="X9826"/>
    </row>
    <row r="9827" spans="2:24" x14ac:dyDescent="0.25">
      <c r="B9827" s="146"/>
      <c r="C9827" s="31"/>
      <c r="D9827" s="31"/>
      <c r="E9827" s="44"/>
      <c r="F9827" s="43"/>
      <c r="G9827" s="84"/>
      <c r="H9827" s="31"/>
      <c r="I9827" s="31"/>
      <c r="J9827" s="84"/>
      <c r="K9827" s="31"/>
      <c r="L9827" s="31"/>
      <c r="M9827" s="169"/>
      <c r="N9827" s="148"/>
      <c r="O9827" s="106"/>
      <c r="P9827" s="43"/>
      <c r="Q9827" s="31"/>
      <c r="R9827" s="84"/>
      <c r="S9827" s="31"/>
      <c r="T9827" s="31"/>
      <c r="U9827" s="169"/>
      <c r="V9827" s="150"/>
      <c r="W9827" s="141" t="str" cm="1">
        <f t="array" ref="W9827">IF(SUM(LEN(B9827:V9827))=0,"",IF(OR(OR(ISBLANK(F9827),SUM(LEN(C9827),LEN(D9827))=0),AND(NOT(E9827="Unknown"),ISBLANK(J9827)),AND(NOT(O9827="Unknown"),ISBLANK(R9827))),"Missing Information", INDEX(Table15[Entire Service Line Classification], MATCH(SUMIFS(Table15[Unique ID],Table15[System-Owned Portion],E9827,Table15[If Material Anything Other than "Lead" in Column E,Was Material Ever Previously Lead?],G9827,Table15[Customer-Owned Portion],O9827),Table15[Unique ID],0),0)))</f>
        <v/>
      </c>
      <c r="X9827"/>
    </row>
    <row r="9828" spans="2:24" x14ac:dyDescent="0.25">
      <c r="B9828" s="146"/>
      <c r="C9828" s="31"/>
      <c r="D9828" s="31"/>
      <c r="E9828" s="44"/>
      <c r="F9828" s="43"/>
      <c r="G9828" s="84"/>
      <c r="H9828" s="31"/>
      <c r="I9828" s="31"/>
      <c r="J9828" s="84"/>
      <c r="K9828" s="31"/>
      <c r="L9828" s="31"/>
      <c r="M9828" s="169"/>
      <c r="N9828" s="148"/>
      <c r="O9828" s="106"/>
      <c r="P9828" s="43"/>
      <c r="Q9828" s="31"/>
      <c r="R9828" s="84"/>
      <c r="S9828" s="31"/>
      <c r="T9828" s="31"/>
      <c r="U9828" s="169"/>
      <c r="V9828" s="150"/>
      <c r="W9828" s="141" t="str" cm="1">
        <f t="array" ref="W9828">IF(SUM(LEN(B9828:V9828))=0,"",IF(OR(OR(ISBLANK(F9828),SUM(LEN(C9828),LEN(D9828))=0),AND(NOT(E9828="Unknown"),ISBLANK(J9828)),AND(NOT(O9828="Unknown"),ISBLANK(R9828))),"Missing Information", INDEX(Table15[Entire Service Line Classification], MATCH(SUMIFS(Table15[Unique ID],Table15[System-Owned Portion],E9828,Table15[If Material Anything Other than "Lead" in Column E,Was Material Ever Previously Lead?],G9828,Table15[Customer-Owned Portion],O9828),Table15[Unique ID],0),0)))</f>
        <v/>
      </c>
      <c r="X9828"/>
    </row>
    <row r="9829" spans="2:24" x14ac:dyDescent="0.25">
      <c r="B9829" s="146"/>
      <c r="C9829" s="31"/>
      <c r="D9829" s="31"/>
      <c r="E9829" s="44"/>
      <c r="F9829" s="43"/>
      <c r="G9829" s="84"/>
      <c r="H9829" s="31"/>
      <c r="I9829" s="31"/>
      <c r="J9829" s="84"/>
      <c r="K9829" s="31"/>
      <c r="L9829" s="31"/>
      <c r="M9829" s="169"/>
      <c r="N9829" s="148"/>
      <c r="O9829" s="106"/>
      <c r="P9829" s="43"/>
      <c r="Q9829" s="31"/>
      <c r="R9829" s="84"/>
      <c r="S9829" s="31"/>
      <c r="T9829" s="31"/>
      <c r="U9829" s="169"/>
      <c r="V9829" s="150"/>
      <c r="W9829" s="141" t="str" cm="1">
        <f t="array" ref="W9829">IF(SUM(LEN(B9829:V9829))=0,"",IF(OR(OR(ISBLANK(F9829),SUM(LEN(C9829),LEN(D9829))=0),AND(NOT(E9829="Unknown"),ISBLANK(J9829)),AND(NOT(O9829="Unknown"),ISBLANK(R9829))),"Missing Information", INDEX(Table15[Entire Service Line Classification], MATCH(SUMIFS(Table15[Unique ID],Table15[System-Owned Portion],E9829,Table15[If Material Anything Other than "Lead" in Column E,Was Material Ever Previously Lead?],G9829,Table15[Customer-Owned Portion],O9829),Table15[Unique ID],0),0)))</f>
        <v/>
      </c>
      <c r="X9829"/>
    </row>
    <row r="9830" spans="2:24" x14ac:dyDescent="0.25">
      <c r="B9830" s="146"/>
      <c r="C9830" s="31"/>
      <c r="D9830" s="31"/>
      <c r="E9830" s="44"/>
      <c r="F9830" s="43"/>
      <c r="G9830" s="84"/>
      <c r="H9830" s="31"/>
      <c r="I9830" s="31"/>
      <c r="J9830" s="84"/>
      <c r="K9830" s="31"/>
      <c r="L9830" s="31"/>
      <c r="M9830" s="169"/>
      <c r="N9830" s="148"/>
      <c r="O9830" s="106"/>
      <c r="P9830" s="43"/>
      <c r="Q9830" s="31"/>
      <c r="R9830" s="84"/>
      <c r="S9830" s="31"/>
      <c r="T9830" s="31"/>
      <c r="U9830" s="169"/>
      <c r="V9830" s="150"/>
      <c r="W9830" s="141" t="str" cm="1">
        <f t="array" ref="W9830">IF(SUM(LEN(B9830:V9830))=0,"",IF(OR(OR(ISBLANK(F9830),SUM(LEN(C9830),LEN(D9830))=0),AND(NOT(E9830="Unknown"),ISBLANK(J9830)),AND(NOT(O9830="Unknown"),ISBLANK(R9830))),"Missing Information", INDEX(Table15[Entire Service Line Classification], MATCH(SUMIFS(Table15[Unique ID],Table15[System-Owned Portion],E9830,Table15[If Material Anything Other than "Lead" in Column E,Was Material Ever Previously Lead?],G9830,Table15[Customer-Owned Portion],O9830),Table15[Unique ID],0),0)))</f>
        <v/>
      </c>
      <c r="X9830"/>
    </row>
    <row r="9831" spans="2:24" x14ac:dyDescent="0.25">
      <c r="B9831" s="146"/>
      <c r="C9831" s="31"/>
      <c r="D9831" s="31"/>
      <c r="E9831" s="44"/>
      <c r="F9831" s="43"/>
      <c r="G9831" s="84"/>
      <c r="H9831" s="31"/>
      <c r="I9831" s="31"/>
      <c r="J9831" s="84"/>
      <c r="K9831" s="31"/>
      <c r="L9831" s="31"/>
      <c r="M9831" s="169"/>
      <c r="N9831" s="148"/>
      <c r="O9831" s="106"/>
      <c r="P9831" s="43"/>
      <c r="Q9831" s="31"/>
      <c r="R9831" s="84"/>
      <c r="S9831" s="31"/>
      <c r="T9831" s="31"/>
      <c r="U9831" s="169"/>
      <c r="V9831" s="150"/>
      <c r="W9831" s="141" t="str" cm="1">
        <f t="array" ref="W9831">IF(SUM(LEN(B9831:V9831))=0,"",IF(OR(OR(ISBLANK(F9831),SUM(LEN(C9831),LEN(D9831))=0),AND(NOT(E9831="Unknown"),ISBLANK(J9831)),AND(NOT(O9831="Unknown"),ISBLANK(R9831))),"Missing Information", INDEX(Table15[Entire Service Line Classification], MATCH(SUMIFS(Table15[Unique ID],Table15[System-Owned Portion],E9831,Table15[If Material Anything Other than "Lead" in Column E,Was Material Ever Previously Lead?],G9831,Table15[Customer-Owned Portion],O9831),Table15[Unique ID],0),0)))</f>
        <v/>
      </c>
      <c r="X9831"/>
    </row>
    <row r="9832" spans="2:24" x14ac:dyDescent="0.25">
      <c r="B9832" s="146"/>
      <c r="C9832" s="31"/>
      <c r="D9832" s="31"/>
      <c r="E9832" s="44"/>
      <c r="F9832" s="43"/>
      <c r="G9832" s="84"/>
      <c r="H9832" s="31"/>
      <c r="I9832" s="31"/>
      <c r="J9832" s="84"/>
      <c r="K9832" s="31"/>
      <c r="L9832" s="31"/>
      <c r="M9832" s="169"/>
      <c r="N9832" s="148"/>
      <c r="O9832" s="106"/>
      <c r="P9832" s="43"/>
      <c r="Q9832" s="31"/>
      <c r="R9832" s="84"/>
      <c r="S9832" s="31"/>
      <c r="T9832" s="31"/>
      <c r="U9832" s="169"/>
      <c r="V9832" s="150"/>
      <c r="W9832" s="141" t="str" cm="1">
        <f t="array" ref="W9832">IF(SUM(LEN(B9832:V9832))=0,"",IF(OR(OR(ISBLANK(F9832),SUM(LEN(C9832),LEN(D9832))=0),AND(NOT(E9832="Unknown"),ISBLANK(J9832)),AND(NOT(O9832="Unknown"),ISBLANK(R9832))),"Missing Information", INDEX(Table15[Entire Service Line Classification], MATCH(SUMIFS(Table15[Unique ID],Table15[System-Owned Portion],E9832,Table15[If Material Anything Other than "Lead" in Column E,Was Material Ever Previously Lead?],G9832,Table15[Customer-Owned Portion],O9832),Table15[Unique ID],0),0)))</f>
        <v/>
      </c>
      <c r="X9832"/>
    </row>
    <row r="9833" spans="2:24" x14ac:dyDescent="0.25">
      <c r="B9833" s="146"/>
      <c r="C9833" s="31"/>
      <c r="D9833" s="31"/>
      <c r="E9833" s="44"/>
      <c r="F9833" s="43"/>
      <c r="G9833" s="84"/>
      <c r="H9833" s="31"/>
      <c r="I9833" s="31"/>
      <c r="J9833" s="84"/>
      <c r="K9833" s="31"/>
      <c r="L9833" s="31"/>
      <c r="M9833" s="169"/>
      <c r="N9833" s="148"/>
      <c r="O9833" s="106"/>
      <c r="P9833" s="43"/>
      <c r="Q9833" s="31"/>
      <c r="R9833" s="84"/>
      <c r="S9833" s="31"/>
      <c r="T9833" s="31"/>
      <c r="U9833" s="169"/>
      <c r="V9833" s="150"/>
      <c r="W9833" s="141" t="str" cm="1">
        <f t="array" ref="W9833">IF(SUM(LEN(B9833:V9833))=0,"",IF(OR(OR(ISBLANK(F9833),SUM(LEN(C9833),LEN(D9833))=0),AND(NOT(E9833="Unknown"),ISBLANK(J9833)),AND(NOT(O9833="Unknown"),ISBLANK(R9833))),"Missing Information", INDEX(Table15[Entire Service Line Classification], MATCH(SUMIFS(Table15[Unique ID],Table15[System-Owned Portion],E9833,Table15[If Material Anything Other than "Lead" in Column E,Was Material Ever Previously Lead?],G9833,Table15[Customer-Owned Portion],O9833),Table15[Unique ID],0),0)))</f>
        <v/>
      </c>
      <c r="X9833"/>
    </row>
    <row r="9834" spans="2:24" x14ac:dyDescent="0.25">
      <c r="B9834" s="146"/>
      <c r="C9834" s="31"/>
      <c r="D9834" s="31"/>
      <c r="E9834" s="44"/>
      <c r="F9834" s="43"/>
      <c r="G9834" s="84"/>
      <c r="H9834" s="31"/>
      <c r="I9834" s="31"/>
      <c r="J9834" s="84"/>
      <c r="K9834" s="31"/>
      <c r="L9834" s="31"/>
      <c r="M9834" s="169"/>
      <c r="N9834" s="148"/>
      <c r="O9834" s="106"/>
      <c r="P9834" s="43"/>
      <c r="Q9834" s="31"/>
      <c r="R9834" s="84"/>
      <c r="S9834" s="31"/>
      <c r="T9834" s="31"/>
      <c r="U9834" s="169"/>
      <c r="V9834" s="150"/>
      <c r="W9834" s="141" t="str" cm="1">
        <f t="array" ref="W9834">IF(SUM(LEN(B9834:V9834))=0,"",IF(OR(OR(ISBLANK(F9834),SUM(LEN(C9834),LEN(D9834))=0),AND(NOT(E9834="Unknown"),ISBLANK(J9834)),AND(NOT(O9834="Unknown"),ISBLANK(R9834))),"Missing Information", INDEX(Table15[Entire Service Line Classification], MATCH(SUMIFS(Table15[Unique ID],Table15[System-Owned Portion],E9834,Table15[If Material Anything Other than "Lead" in Column E,Was Material Ever Previously Lead?],G9834,Table15[Customer-Owned Portion],O9834),Table15[Unique ID],0),0)))</f>
        <v/>
      </c>
      <c r="X9834"/>
    </row>
    <row r="9835" spans="2:24" x14ac:dyDescent="0.25">
      <c r="B9835" s="146"/>
      <c r="C9835" s="31"/>
      <c r="D9835" s="31"/>
      <c r="E9835" s="44"/>
      <c r="F9835" s="43"/>
      <c r="G9835" s="84"/>
      <c r="H9835" s="31"/>
      <c r="I9835" s="31"/>
      <c r="J9835" s="84"/>
      <c r="K9835" s="31"/>
      <c r="L9835" s="31"/>
      <c r="M9835" s="169"/>
      <c r="N9835" s="148"/>
      <c r="O9835" s="106"/>
      <c r="P9835" s="43"/>
      <c r="Q9835" s="31"/>
      <c r="R9835" s="84"/>
      <c r="S9835" s="31"/>
      <c r="T9835" s="31"/>
      <c r="U9835" s="169"/>
      <c r="V9835" s="150"/>
      <c r="W9835" s="141" t="str" cm="1">
        <f t="array" ref="W9835">IF(SUM(LEN(B9835:V9835))=0,"",IF(OR(OR(ISBLANK(F9835),SUM(LEN(C9835),LEN(D9835))=0),AND(NOT(E9835="Unknown"),ISBLANK(J9835)),AND(NOT(O9835="Unknown"),ISBLANK(R9835))),"Missing Information", INDEX(Table15[Entire Service Line Classification], MATCH(SUMIFS(Table15[Unique ID],Table15[System-Owned Portion],E9835,Table15[If Material Anything Other than "Lead" in Column E,Was Material Ever Previously Lead?],G9835,Table15[Customer-Owned Portion],O9835),Table15[Unique ID],0),0)))</f>
        <v/>
      </c>
      <c r="X9835"/>
    </row>
    <row r="9836" spans="2:24" x14ac:dyDescent="0.25">
      <c r="B9836" s="146"/>
      <c r="C9836" s="31"/>
      <c r="D9836" s="31"/>
      <c r="E9836" s="44"/>
      <c r="F9836" s="43"/>
      <c r="G9836" s="84"/>
      <c r="H9836" s="31"/>
      <c r="I9836" s="31"/>
      <c r="J9836" s="84"/>
      <c r="K9836" s="31"/>
      <c r="L9836" s="31"/>
      <c r="M9836" s="169"/>
      <c r="N9836" s="148"/>
      <c r="O9836" s="106"/>
      <c r="P9836" s="43"/>
      <c r="Q9836" s="31"/>
      <c r="R9836" s="84"/>
      <c r="S9836" s="31"/>
      <c r="T9836" s="31"/>
      <c r="U9836" s="169"/>
      <c r="V9836" s="150"/>
      <c r="W9836" s="141" t="str" cm="1">
        <f t="array" ref="W9836">IF(SUM(LEN(B9836:V9836))=0,"",IF(OR(OR(ISBLANK(F9836),SUM(LEN(C9836),LEN(D9836))=0),AND(NOT(E9836="Unknown"),ISBLANK(J9836)),AND(NOT(O9836="Unknown"),ISBLANK(R9836))),"Missing Information", INDEX(Table15[Entire Service Line Classification], MATCH(SUMIFS(Table15[Unique ID],Table15[System-Owned Portion],E9836,Table15[If Material Anything Other than "Lead" in Column E,Was Material Ever Previously Lead?],G9836,Table15[Customer-Owned Portion],O9836),Table15[Unique ID],0),0)))</f>
        <v/>
      </c>
      <c r="X9836"/>
    </row>
    <row r="9837" spans="2:24" x14ac:dyDescent="0.25">
      <c r="B9837" s="146"/>
      <c r="C9837" s="31"/>
      <c r="D9837" s="31"/>
      <c r="E9837" s="44"/>
      <c r="F9837" s="43"/>
      <c r="G9837" s="84"/>
      <c r="H9837" s="31"/>
      <c r="I9837" s="31"/>
      <c r="J9837" s="84"/>
      <c r="K9837" s="31"/>
      <c r="L9837" s="31"/>
      <c r="M9837" s="169"/>
      <c r="N9837" s="148"/>
      <c r="O9837" s="106"/>
      <c r="P9837" s="43"/>
      <c r="Q9837" s="31"/>
      <c r="R9837" s="84"/>
      <c r="S9837" s="31"/>
      <c r="T9837" s="31"/>
      <c r="U9837" s="169"/>
      <c r="V9837" s="150"/>
      <c r="W9837" s="141" t="str" cm="1">
        <f t="array" ref="W9837">IF(SUM(LEN(B9837:V9837))=0,"",IF(OR(OR(ISBLANK(F9837),SUM(LEN(C9837),LEN(D9837))=0),AND(NOT(E9837="Unknown"),ISBLANK(J9837)),AND(NOT(O9837="Unknown"),ISBLANK(R9837))),"Missing Information", INDEX(Table15[Entire Service Line Classification], MATCH(SUMIFS(Table15[Unique ID],Table15[System-Owned Portion],E9837,Table15[If Material Anything Other than "Lead" in Column E,Was Material Ever Previously Lead?],G9837,Table15[Customer-Owned Portion],O9837),Table15[Unique ID],0),0)))</f>
        <v/>
      </c>
      <c r="X9837"/>
    </row>
    <row r="9838" spans="2:24" x14ac:dyDescent="0.25">
      <c r="B9838" s="146"/>
      <c r="C9838" s="31"/>
      <c r="D9838" s="31"/>
      <c r="E9838" s="44"/>
      <c r="F9838" s="43"/>
      <c r="G9838" s="84"/>
      <c r="H9838" s="31"/>
      <c r="I9838" s="31"/>
      <c r="J9838" s="84"/>
      <c r="K9838" s="31"/>
      <c r="L9838" s="31"/>
      <c r="M9838" s="169"/>
      <c r="N9838" s="148"/>
      <c r="O9838" s="106"/>
      <c r="P9838" s="43"/>
      <c r="Q9838" s="31"/>
      <c r="R9838" s="84"/>
      <c r="S9838" s="31"/>
      <c r="T9838" s="31"/>
      <c r="U9838" s="169"/>
      <c r="V9838" s="150"/>
      <c r="W9838" s="141" t="str" cm="1">
        <f t="array" ref="W9838">IF(SUM(LEN(B9838:V9838))=0,"",IF(OR(OR(ISBLANK(F9838),SUM(LEN(C9838),LEN(D9838))=0),AND(NOT(E9838="Unknown"),ISBLANK(J9838)),AND(NOT(O9838="Unknown"),ISBLANK(R9838))),"Missing Information", INDEX(Table15[Entire Service Line Classification], MATCH(SUMIFS(Table15[Unique ID],Table15[System-Owned Portion],E9838,Table15[If Material Anything Other than "Lead" in Column E,Was Material Ever Previously Lead?],G9838,Table15[Customer-Owned Portion],O9838),Table15[Unique ID],0),0)))</f>
        <v/>
      </c>
      <c r="X9838"/>
    </row>
    <row r="9839" spans="2:24" x14ac:dyDescent="0.25">
      <c r="B9839" s="146"/>
      <c r="C9839" s="31"/>
      <c r="D9839" s="31"/>
      <c r="E9839" s="44"/>
      <c r="F9839" s="43"/>
      <c r="G9839" s="84"/>
      <c r="H9839" s="31"/>
      <c r="I9839" s="31"/>
      <c r="J9839" s="84"/>
      <c r="K9839" s="31"/>
      <c r="L9839" s="31"/>
      <c r="M9839" s="169"/>
      <c r="N9839" s="148"/>
      <c r="O9839" s="106"/>
      <c r="P9839" s="43"/>
      <c r="Q9839" s="31"/>
      <c r="R9839" s="84"/>
      <c r="S9839" s="31"/>
      <c r="T9839" s="31"/>
      <c r="U9839" s="169"/>
      <c r="V9839" s="150"/>
      <c r="W9839" s="141" t="str" cm="1">
        <f t="array" ref="W9839">IF(SUM(LEN(B9839:V9839))=0,"",IF(OR(OR(ISBLANK(F9839),SUM(LEN(C9839),LEN(D9839))=0),AND(NOT(E9839="Unknown"),ISBLANK(J9839)),AND(NOT(O9839="Unknown"),ISBLANK(R9839))),"Missing Information", INDEX(Table15[Entire Service Line Classification], MATCH(SUMIFS(Table15[Unique ID],Table15[System-Owned Portion],E9839,Table15[If Material Anything Other than "Lead" in Column E,Was Material Ever Previously Lead?],G9839,Table15[Customer-Owned Portion],O9839),Table15[Unique ID],0),0)))</f>
        <v/>
      </c>
      <c r="X9839"/>
    </row>
    <row r="9840" spans="2:24" x14ac:dyDescent="0.25">
      <c r="B9840" s="146"/>
      <c r="C9840" s="31"/>
      <c r="D9840" s="31"/>
      <c r="E9840" s="44"/>
      <c r="F9840" s="43"/>
      <c r="G9840" s="84"/>
      <c r="H9840" s="31"/>
      <c r="I9840" s="31"/>
      <c r="J9840" s="84"/>
      <c r="K9840" s="31"/>
      <c r="L9840" s="31"/>
      <c r="M9840" s="169"/>
      <c r="N9840" s="148"/>
      <c r="O9840" s="106"/>
      <c r="P9840" s="43"/>
      <c r="Q9840" s="31"/>
      <c r="R9840" s="84"/>
      <c r="S9840" s="31"/>
      <c r="T9840" s="31"/>
      <c r="U9840" s="169"/>
      <c r="V9840" s="150"/>
      <c r="W9840" s="141" t="str" cm="1">
        <f t="array" ref="W9840">IF(SUM(LEN(B9840:V9840))=0,"",IF(OR(OR(ISBLANK(F9840),SUM(LEN(C9840),LEN(D9840))=0),AND(NOT(E9840="Unknown"),ISBLANK(J9840)),AND(NOT(O9840="Unknown"),ISBLANK(R9840))),"Missing Information", INDEX(Table15[Entire Service Line Classification], MATCH(SUMIFS(Table15[Unique ID],Table15[System-Owned Portion],E9840,Table15[If Material Anything Other than "Lead" in Column E,Was Material Ever Previously Lead?],G9840,Table15[Customer-Owned Portion],O9840),Table15[Unique ID],0),0)))</f>
        <v/>
      </c>
      <c r="X9840"/>
    </row>
    <row r="9841" spans="2:24" x14ac:dyDescent="0.25">
      <c r="B9841" s="146"/>
      <c r="C9841" s="31"/>
      <c r="D9841" s="31"/>
      <c r="E9841" s="44"/>
      <c r="F9841" s="43"/>
      <c r="G9841" s="84"/>
      <c r="H9841" s="31"/>
      <c r="I9841" s="31"/>
      <c r="J9841" s="84"/>
      <c r="K9841" s="31"/>
      <c r="L9841" s="31"/>
      <c r="M9841" s="169"/>
      <c r="N9841" s="148"/>
      <c r="O9841" s="106"/>
      <c r="P9841" s="43"/>
      <c r="Q9841" s="31"/>
      <c r="R9841" s="84"/>
      <c r="S9841" s="31"/>
      <c r="T9841" s="31"/>
      <c r="U9841" s="169"/>
      <c r="V9841" s="150"/>
      <c r="W9841" s="141" t="str" cm="1">
        <f t="array" ref="W9841">IF(SUM(LEN(B9841:V9841))=0,"",IF(OR(OR(ISBLANK(F9841),SUM(LEN(C9841),LEN(D9841))=0),AND(NOT(E9841="Unknown"),ISBLANK(J9841)),AND(NOT(O9841="Unknown"),ISBLANK(R9841))),"Missing Information", INDEX(Table15[Entire Service Line Classification], MATCH(SUMIFS(Table15[Unique ID],Table15[System-Owned Portion],E9841,Table15[If Material Anything Other than "Lead" in Column E,Was Material Ever Previously Lead?],G9841,Table15[Customer-Owned Portion],O9841),Table15[Unique ID],0),0)))</f>
        <v/>
      </c>
      <c r="X9841"/>
    </row>
    <row r="9842" spans="2:24" x14ac:dyDescent="0.25">
      <c r="B9842" s="146"/>
      <c r="C9842" s="31"/>
      <c r="D9842" s="31"/>
      <c r="E9842" s="44"/>
      <c r="F9842" s="43"/>
      <c r="G9842" s="84"/>
      <c r="H9842" s="31"/>
      <c r="I9842" s="31"/>
      <c r="J9842" s="84"/>
      <c r="K9842" s="31"/>
      <c r="L9842" s="31"/>
      <c r="M9842" s="169"/>
      <c r="N9842" s="148"/>
      <c r="O9842" s="106"/>
      <c r="P9842" s="43"/>
      <c r="Q9842" s="31"/>
      <c r="R9842" s="84"/>
      <c r="S9842" s="31"/>
      <c r="T9842" s="31"/>
      <c r="U9842" s="169"/>
      <c r="V9842" s="150"/>
      <c r="W9842" s="141" t="str" cm="1">
        <f t="array" ref="W9842">IF(SUM(LEN(B9842:V9842))=0,"",IF(OR(OR(ISBLANK(F9842),SUM(LEN(C9842),LEN(D9842))=0),AND(NOT(E9842="Unknown"),ISBLANK(J9842)),AND(NOT(O9842="Unknown"),ISBLANK(R9842))),"Missing Information", INDEX(Table15[Entire Service Line Classification], MATCH(SUMIFS(Table15[Unique ID],Table15[System-Owned Portion],E9842,Table15[If Material Anything Other than "Lead" in Column E,Was Material Ever Previously Lead?],G9842,Table15[Customer-Owned Portion],O9842),Table15[Unique ID],0),0)))</f>
        <v/>
      </c>
      <c r="X9842"/>
    </row>
    <row r="9843" spans="2:24" x14ac:dyDescent="0.25">
      <c r="B9843" s="146"/>
      <c r="C9843" s="31"/>
      <c r="D9843" s="31"/>
      <c r="E9843" s="44"/>
      <c r="F9843" s="43"/>
      <c r="G9843" s="84"/>
      <c r="H9843" s="31"/>
      <c r="I9843" s="31"/>
      <c r="J9843" s="84"/>
      <c r="K9843" s="31"/>
      <c r="L9843" s="31"/>
      <c r="M9843" s="169"/>
      <c r="N9843" s="148"/>
      <c r="O9843" s="106"/>
      <c r="P9843" s="43"/>
      <c r="Q9843" s="31"/>
      <c r="R9843" s="84"/>
      <c r="S9843" s="31"/>
      <c r="T9843" s="31"/>
      <c r="U9843" s="169"/>
      <c r="V9843" s="150"/>
      <c r="W9843" s="141" t="str" cm="1">
        <f t="array" ref="W9843">IF(SUM(LEN(B9843:V9843))=0,"",IF(OR(OR(ISBLANK(F9843),SUM(LEN(C9843),LEN(D9843))=0),AND(NOT(E9843="Unknown"),ISBLANK(J9843)),AND(NOT(O9843="Unknown"),ISBLANK(R9843))),"Missing Information", INDEX(Table15[Entire Service Line Classification], MATCH(SUMIFS(Table15[Unique ID],Table15[System-Owned Portion],E9843,Table15[If Material Anything Other than "Lead" in Column E,Was Material Ever Previously Lead?],G9843,Table15[Customer-Owned Portion],O9843),Table15[Unique ID],0),0)))</f>
        <v/>
      </c>
      <c r="X9843"/>
    </row>
    <row r="9844" spans="2:24" x14ac:dyDescent="0.25">
      <c r="B9844" s="146"/>
      <c r="C9844" s="31"/>
      <c r="D9844" s="31"/>
      <c r="E9844" s="44"/>
      <c r="F9844" s="43"/>
      <c r="G9844" s="84"/>
      <c r="H9844" s="31"/>
      <c r="I9844" s="31"/>
      <c r="J9844" s="84"/>
      <c r="K9844" s="31"/>
      <c r="L9844" s="31"/>
      <c r="M9844" s="169"/>
      <c r="N9844" s="148"/>
      <c r="O9844" s="106"/>
      <c r="P9844" s="43"/>
      <c r="Q9844" s="31"/>
      <c r="R9844" s="84"/>
      <c r="S9844" s="31"/>
      <c r="T9844" s="31"/>
      <c r="U9844" s="169"/>
      <c r="V9844" s="150"/>
      <c r="W9844" s="141" t="str" cm="1">
        <f t="array" ref="W9844">IF(SUM(LEN(B9844:V9844))=0,"",IF(OR(OR(ISBLANK(F9844),SUM(LEN(C9844),LEN(D9844))=0),AND(NOT(E9844="Unknown"),ISBLANK(J9844)),AND(NOT(O9844="Unknown"),ISBLANK(R9844))),"Missing Information", INDEX(Table15[Entire Service Line Classification], MATCH(SUMIFS(Table15[Unique ID],Table15[System-Owned Portion],E9844,Table15[If Material Anything Other than "Lead" in Column E,Was Material Ever Previously Lead?],G9844,Table15[Customer-Owned Portion],O9844),Table15[Unique ID],0),0)))</f>
        <v/>
      </c>
      <c r="X9844"/>
    </row>
    <row r="9845" spans="2:24" x14ac:dyDescent="0.25">
      <c r="B9845" s="146"/>
      <c r="C9845" s="31"/>
      <c r="D9845" s="31"/>
      <c r="E9845" s="44"/>
      <c r="F9845" s="43"/>
      <c r="G9845" s="84"/>
      <c r="H9845" s="31"/>
      <c r="I9845" s="31"/>
      <c r="J9845" s="84"/>
      <c r="K9845" s="31"/>
      <c r="L9845" s="31"/>
      <c r="M9845" s="169"/>
      <c r="N9845" s="148"/>
      <c r="O9845" s="106"/>
      <c r="P9845" s="43"/>
      <c r="Q9845" s="31"/>
      <c r="R9845" s="84"/>
      <c r="S9845" s="31"/>
      <c r="T9845" s="31"/>
      <c r="U9845" s="169"/>
      <c r="V9845" s="150"/>
      <c r="W9845" s="141" t="str" cm="1">
        <f t="array" ref="W9845">IF(SUM(LEN(B9845:V9845))=0,"",IF(OR(OR(ISBLANK(F9845),SUM(LEN(C9845),LEN(D9845))=0),AND(NOT(E9845="Unknown"),ISBLANK(J9845)),AND(NOT(O9845="Unknown"),ISBLANK(R9845))),"Missing Information", INDEX(Table15[Entire Service Line Classification], MATCH(SUMIFS(Table15[Unique ID],Table15[System-Owned Portion],E9845,Table15[If Material Anything Other than "Lead" in Column E,Was Material Ever Previously Lead?],G9845,Table15[Customer-Owned Portion],O9845),Table15[Unique ID],0),0)))</f>
        <v/>
      </c>
      <c r="X9845"/>
    </row>
    <row r="9846" spans="2:24" x14ac:dyDescent="0.25">
      <c r="B9846" s="146"/>
      <c r="C9846" s="31"/>
      <c r="D9846" s="31"/>
      <c r="E9846" s="44"/>
      <c r="F9846" s="43"/>
      <c r="G9846" s="84"/>
      <c r="H9846" s="31"/>
      <c r="I9846" s="31"/>
      <c r="J9846" s="84"/>
      <c r="K9846" s="31"/>
      <c r="L9846" s="31"/>
      <c r="M9846" s="169"/>
      <c r="N9846" s="148"/>
      <c r="O9846" s="106"/>
      <c r="P9846" s="43"/>
      <c r="Q9846" s="31"/>
      <c r="R9846" s="84"/>
      <c r="S9846" s="31"/>
      <c r="T9846" s="31"/>
      <c r="U9846" s="169"/>
      <c r="V9846" s="150"/>
      <c r="W9846" s="141" t="str" cm="1">
        <f t="array" ref="W9846">IF(SUM(LEN(B9846:V9846))=0,"",IF(OR(OR(ISBLANK(F9846),SUM(LEN(C9846),LEN(D9846))=0),AND(NOT(E9846="Unknown"),ISBLANK(J9846)),AND(NOT(O9846="Unknown"),ISBLANK(R9846))),"Missing Information", INDEX(Table15[Entire Service Line Classification], MATCH(SUMIFS(Table15[Unique ID],Table15[System-Owned Portion],E9846,Table15[If Material Anything Other than "Lead" in Column E,Was Material Ever Previously Lead?],G9846,Table15[Customer-Owned Portion],O9846),Table15[Unique ID],0),0)))</f>
        <v/>
      </c>
      <c r="X9846"/>
    </row>
    <row r="9847" spans="2:24" x14ac:dyDescent="0.25">
      <c r="B9847" s="146"/>
      <c r="C9847" s="31"/>
      <c r="D9847" s="31"/>
      <c r="E9847" s="44"/>
      <c r="F9847" s="43"/>
      <c r="G9847" s="84"/>
      <c r="H9847" s="31"/>
      <c r="I9847" s="31"/>
      <c r="J9847" s="84"/>
      <c r="K9847" s="31"/>
      <c r="L9847" s="31"/>
      <c r="M9847" s="169"/>
      <c r="N9847" s="148"/>
      <c r="O9847" s="106"/>
      <c r="P9847" s="43"/>
      <c r="Q9847" s="31"/>
      <c r="R9847" s="84"/>
      <c r="S9847" s="31"/>
      <c r="T9847" s="31"/>
      <c r="U9847" s="169"/>
      <c r="V9847" s="150"/>
      <c r="W9847" s="141" t="str" cm="1">
        <f t="array" ref="W9847">IF(SUM(LEN(B9847:V9847))=0,"",IF(OR(OR(ISBLANK(F9847),SUM(LEN(C9847),LEN(D9847))=0),AND(NOT(E9847="Unknown"),ISBLANK(J9847)),AND(NOT(O9847="Unknown"),ISBLANK(R9847))),"Missing Information", INDEX(Table15[Entire Service Line Classification], MATCH(SUMIFS(Table15[Unique ID],Table15[System-Owned Portion],E9847,Table15[If Material Anything Other than "Lead" in Column E,Was Material Ever Previously Lead?],G9847,Table15[Customer-Owned Portion],O9847),Table15[Unique ID],0),0)))</f>
        <v/>
      </c>
      <c r="X9847"/>
    </row>
    <row r="9848" spans="2:24" x14ac:dyDescent="0.25">
      <c r="B9848" s="146"/>
      <c r="C9848" s="31"/>
      <c r="D9848" s="31"/>
      <c r="E9848" s="44"/>
      <c r="F9848" s="43"/>
      <c r="G9848" s="84"/>
      <c r="H9848" s="31"/>
      <c r="I9848" s="31"/>
      <c r="J9848" s="84"/>
      <c r="K9848" s="31"/>
      <c r="L9848" s="31"/>
      <c r="M9848" s="169"/>
      <c r="N9848" s="148"/>
      <c r="O9848" s="106"/>
      <c r="P9848" s="43"/>
      <c r="Q9848" s="31"/>
      <c r="R9848" s="84"/>
      <c r="S9848" s="31"/>
      <c r="T9848" s="31"/>
      <c r="U9848" s="169"/>
      <c r="V9848" s="150"/>
      <c r="W9848" s="141" t="str" cm="1">
        <f t="array" ref="W9848">IF(SUM(LEN(B9848:V9848))=0,"",IF(OR(OR(ISBLANK(F9848),SUM(LEN(C9848),LEN(D9848))=0),AND(NOT(E9848="Unknown"),ISBLANK(J9848)),AND(NOT(O9848="Unknown"),ISBLANK(R9848))),"Missing Information", INDEX(Table15[Entire Service Line Classification], MATCH(SUMIFS(Table15[Unique ID],Table15[System-Owned Portion],E9848,Table15[If Material Anything Other than "Lead" in Column E,Was Material Ever Previously Lead?],G9848,Table15[Customer-Owned Portion],O9848),Table15[Unique ID],0),0)))</f>
        <v/>
      </c>
      <c r="X9848"/>
    </row>
    <row r="9849" spans="2:24" x14ac:dyDescent="0.25">
      <c r="B9849" s="146"/>
      <c r="C9849" s="31"/>
      <c r="D9849" s="31"/>
      <c r="E9849" s="44"/>
      <c r="F9849" s="43"/>
      <c r="G9849" s="84"/>
      <c r="H9849" s="31"/>
      <c r="I9849" s="31"/>
      <c r="J9849" s="84"/>
      <c r="K9849" s="31"/>
      <c r="L9849" s="31"/>
      <c r="M9849" s="169"/>
      <c r="N9849" s="148"/>
      <c r="O9849" s="106"/>
      <c r="P9849" s="43"/>
      <c r="Q9849" s="31"/>
      <c r="R9849" s="84"/>
      <c r="S9849" s="31"/>
      <c r="T9849" s="31"/>
      <c r="U9849" s="169"/>
      <c r="V9849" s="150"/>
      <c r="W9849" s="141" t="str" cm="1">
        <f t="array" ref="W9849">IF(SUM(LEN(B9849:V9849))=0,"",IF(OR(OR(ISBLANK(F9849),SUM(LEN(C9849),LEN(D9849))=0),AND(NOT(E9849="Unknown"),ISBLANK(J9849)),AND(NOT(O9849="Unknown"),ISBLANK(R9849))),"Missing Information", INDEX(Table15[Entire Service Line Classification], MATCH(SUMIFS(Table15[Unique ID],Table15[System-Owned Portion],E9849,Table15[If Material Anything Other than "Lead" in Column E,Was Material Ever Previously Lead?],G9849,Table15[Customer-Owned Portion],O9849),Table15[Unique ID],0),0)))</f>
        <v/>
      </c>
      <c r="X9849"/>
    </row>
    <row r="9850" spans="2:24" x14ac:dyDescent="0.25">
      <c r="B9850" s="146"/>
      <c r="C9850" s="31"/>
      <c r="D9850" s="31"/>
      <c r="E9850" s="44"/>
      <c r="F9850" s="43"/>
      <c r="G9850" s="84"/>
      <c r="H9850" s="31"/>
      <c r="I9850" s="31"/>
      <c r="J9850" s="84"/>
      <c r="K9850" s="31"/>
      <c r="L9850" s="31"/>
      <c r="M9850" s="169"/>
      <c r="N9850" s="148"/>
      <c r="O9850" s="106"/>
      <c r="P9850" s="43"/>
      <c r="Q9850" s="31"/>
      <c r="R9850" s="84"/>
      <c r="S9850" s="31"/>
      <c r="T9850" s="31"/>
      <c r="U9850" s="169"/>
      <c r="V9850" s="150"/>
      <c r="W9850" s="141" t="str" cm="1">
        <f t="array" ref="W9850">IF(SUM(LEN(B9850:V9850))=0,"",IF(OR(OR(ISBLANK(F9850),SUM(LEN(C9850),LEN(D9850))=0),AND(NOT(E9850="Unknown"),ISBLANK(J9850)),AND(NOT(O9850="Unknown"),ISBLANK(R9850))),"Missing Information", INDEX(Table15[Entire Service Line Classification], MATCH(SUMIFS(Table15[Unique ID],Table15[System-Owned Portion],E9850,Table15[If Material Anything Other than "Lead" in Column E,Was Material Ever Previously Lead?],G9850,Table15[Customer-Owned Portion],O9850),Table15[Unique ID],0),0)))</f>
        <v/>
      </c>
      <c r="X9850"/>
    </row>
    <row r="9851" spans="2:24" x14ac:dyDescent="0.25">
      <c r="B9851" s="146"/>
      <c r="C9851" s="31"/>
      <c r="D9851" s="31"/>
      <c r="E9851" s="44"/>
      <c r="F9851" s="43"/>
      <c r="G9851" s="84"/>
      <c r="H9851" s="31"/>
      <c r="I9851" s="31"/>
      <c r="J9851" s="84"/>
      <c r="K9851" s="31"/>
      <c r="L9851" s="31"/>
      <c r="M9851" s="169"/>
      <c r="N9851" s="148"/>
      <c r="O9851" s="106"/>
      <c r="P9851" s="43"/>
      <c r="Q9851" s="31"/>
      <c r="R9851" s="84"/>
      <c r="S9851" s="31"/>
      <c r="T9851" s="31"/>
      <c r="U9851" s="169"/>
      <c r="V9851" s="150"/>
      <c r="W9851" s="141" t="str" cm="1">
        <f t="array" ref="W9851">IF(SUM(LEN(B9851:V9851))=0,"",IF(OR(OR(ISBLANK(F9851),SUM(LEN(C9851),LEN(D9851))=0),AND(NOT(E9851="Unknown"),ISBLANK(J9851)),AND(NOT(O9851="Unknown"),ISBLANK(R9851))),"Missing Information", INDEX(Table15[Entire Service Line Classification], MATCH(SUMIFS(Table15[Unique ID],Table15[System-Owned Portion],E9851,Table15[If Material Anything Other than "Lead" in Column E,Was Material Ever Previously Lead?],G9851,Table15[Customer-Owned Portion],O9851),Table15[Unique ID],0),0)))</f>
        <v/>
      </c>
      <c r="X9851"/>
    </row>
    <row r="9852" spans="2:24" x14ac:dyDescent="0.25">
      <c r="B9852" s="146"/>
      <c r="C9852" s="31"/>
      <c r="D9852" s="31"/>
      <c r="E9852" s="44"/>
      <c r="F9852" s="43"/>
      <c r="G9852" s="84"/>
      <c r="H9852" s="31"/>
      <c r="I9852" s="31"/>
      <c r="J9852" s="84"/>
      <c r="K9852" s="31"/>
      <c r="L9852" s="31"/>
      <c r="M9852" s="169"/>
      <c r="N9852" s="148"/>
      <c r="O9852" s="106"/>
      <c r="P9852" s="43"/>
      <c r="Q9852" s="31"/>
      <c r="R9852" s="84"/>
      <c r="S9852" s="31"/>
      <c r="T9852" s="31"/>
      <c r="U9852" s="169"/>
      <c r="V9852" s="150"/>
      <c r="W9852" s="141" t="str" cm="1">
        <f t="array" ref="W9852">IF(SUM(LEN(B9852:V9852))=0,"",IF(OR(OR(ISBLANK(F9852),SUM(LEN(C9852),LEN(D9852))=0),AND(NOT(E9852="Unknown"),ISBLANK(J9852)),AND(NOT(O9852="Unknown"),ISBLANK(R9852))),"Missing Information", INDEX(Table15[Entire Service Line Classification], MATCH(SUMIFS(Table15[Unique ID],Table15[System-Owned Portion],E9852,Table15[If Material Anything Other than "Lead" in Column E,Was Material Ever Previously Lead?],G9852,Table15[Customer-Owned Portion],O9852),Table15[Unique ID],0),0)))</f>
        <v/>
      </c>
      <c r="X9852"/>
    </row>
    <row r="9853" spans="2:24" x14ac:dyDescent="0.25">
      <c r="B9853" s="146"/>
      <c r="C9853" s="31"/>
      <c r="D9853" s="31"/>
      <c r="E9853" s="44"/>
      <c r="F9853" s="43"/>
      <c r="G9853" s="84"/>
      <c r="H9853" s="31"/>
      <c r="I9853" s="31"/>
      <c r="J9853" s="84"/>
      <c r="K9853" s="31"/>
      <c r="L9853" s="31"/>
      <c r="M9853" s="169"/>
      <c r="N9853" s="148"/>
      <c r="O9853" s="106"/>
      <c r="P9853" s="43"/>
      <c r="Q9853" s="31"/>
      <c r="R9853" s="84"/>
      <c r="S9853" s="31"/>
      <c r="T9853" s="31"/>
      <c r="U9853" s="169"/>
      <c r="V9853" s="150"/>
      <c r="W9853" s="141" t="str" cm="1">
        <f t="array" ref="W9853">IF(SUM(LEN(B9853:V9853))=0,"",IF(OR(OR(ISBLANK(F9853),SUM(LEN(C9853),LEN(D9853))=0),AND(NOT(E9853="Unknown"),ISBLANK(J9853)),AND(NOT(O9853="Unknown"),ISBLANK(R9853))),"Missing Information", INDEX(Table15[Entire Service Line Classification], MATCH(SUMIFS(Table15[Unique ID],Table15[System-Owned Portion],E9853,Table15[If Material Anything Other than "Lead" in Column E,Was Material Ever Previously Lead?],G9853,Table15[Customer-Owned Portion],O9853),Table15[Unique ID],0),0)))</f>
        <v/>
      </c>
      <c r="X9853"/>
    </row>
    <row r="9854" spans="2:24" x14ac:dyDescent="0.25">
      <c r="B9854" s="146"/>
      <c r="C9854" s="31"/>
      <c r="D9854" s="31"/>
      <c r="E9854" s="44"/>
      <c r="F9854" s="43"/>
      <c r="G9854" s="84"/>
      <c r="H9854" s="31"/>
      <c r="I9854" s="31"/>
      <c r="J9854" s="84"/>
      <c r="K9854" s="31"/>
      <c r="L9854" s="31"/>
      <c r="M9854" s="169"/>
      <c r="N9854" s="148"/>
      <c r="O9854" s="106"/>
      <c r="P9854" s="43"/>
      <c r="Q9854" s="31"/>
      <c r="R9854" s="84"/>
      <c r="S9854" s="31"/>
      <c r="T9854" s="31"/>
      <c r="U9854" s="169"/>
      <c r="V9854" s="150"/>
      <c r="W9854" s="141" t="str" cm="1">
        <f t="array" ref="W9854">IF(SUM(LEN(B9854:V9854))=0,"",IF(OR(OR(ISBLANK(F9854),SUM(LEN(C9854),LEN(D9854))=0),AND(NOT(E9854="Unknown"),ISBLANK(J9854)),AND(NOT(O9854="Unknown"),ISBLANK(R9854))),"Missing Information", INDEX(Table15[Entire Service Line Classification], MATCH(SUMIFS(Table15[Unique ID],Table15[System-Owned Portion],E9854,Table15[If Material Anything Other than "Lead" in Column E,Was Material Ever Previously Lead?],G9854,Table15[Customer-Owned Portion],O9854),Table15[Unique ID],0),0)))</f>
        <v/>
      </c>
      <c r="X9854"/>
    </row>
    <row r="9855" spans="2:24" x14ac:dyDescent="0.25">
      <c r="B9855" s="146"/>
      <c r="C9855" s="31"/>
      <c r="D9855" s="31"/>
      <c r="E9855" s="44"/>
      <c r="F9855" s="43"/>
      <c r="G9855" s="84"/>
      <c r="H9855" s="31"/>
      <c r="I9855" s="31"/>
      <c r="J9855" s="84"/>
      <c r="K9855" s="31"/>
      <c r="L9855" s="31"/>
      <c r="M9855" s="169"/>
      <c r="N9855" s="148"/>
      <c r="O9855" s="106"/>
      <c r="P9855" s="43"/>
      <c r="Q9855" s="31"/>
      <c r="R9855" s="84"/>
      <c r="S9855" s="31"/>
      <c r="T9855" s="31"/>
      <c r="U9855" s="169"/>
      <c r="V9855" s="150"/>
      <c r="W9855" s="141" t="str" cm="1">
        <f t="array" ref="W9855">IF(SUM(LEN(B9855:V9855))=0,"",IF(OR(OR(ISBLANK(F9855),SUM(LEN(C9855),LEN(D9855))=0),AND(NOT(E9855="Unknown"),ISBLANK(J9855)),AND(NOT(O9855="Unknown"),ISBLANK(R9855))),"Missing Information", INDEX(Table15[Entire Service Line Classification], MATCH(SUMIFS(Table15[Unique ID],Table15[System-Owned Portion],E9855,Table15[If Material Anything Other than "Lead" in Column E,Was Material Ever Previously Lead?],G9855,Table15[Customer-Owned Portion],O9855),Table15[Unique ID],0),0)))</f>
        <v/>
      </c>
      <c r="X9855"/>
    </row>
    <row r="9856" spans="2:24" x14ac:dyDescent="0.25">
      <c r="B9856" s="146"/>
      <c r="C9856" s="31"/>
      <c r="D9856" s="31"/>
      <c r="E9856" s="44"/>
      <c r="F9856" s="43"/>
      <c r="G9856" s="84"/>
      <c r="H9856" s="31"/>
      <c r="I9856" s="31"/>
      <c r="J9856" s="84"/>
      <c r="K9856" s="31"/>
      <c r="L9856" s="31"/>
      <c r="M9856" s="169"/>
      <c r="N9856" s="148"/>
      <c r="O9856" s="106"/>
      <c r="P9856" s="43"/>
      <c r="Q9856" s="31"/>
      <c r="R9856" s="84"/>
      <c r="S9856" s="31"/>
      <c r="T9856" s="31"/>
      <c r="U9856" s="169"/>
      <c r="V9856" s="150"/>
      <c r="W9856" s="141" t="str" cm="1">
        <f t="array" ref="W9856">IF(SUM(LEN(B9856:V9856))=0,"",IF(OR(OR(ISBLANK(F9856),SUM(LEN(C9856),LEN(D9856))=0),AND(NOT(E9856="Unknown"),ISBLANK(J9856)),AND(NOT(O9856="Unknown"),ISBLANK(R9856))),"Missing Information", INDEX(Table15[Entire Service Line Classification], MATCH(SUMIFS(Table15[Unique ID],Table15[System-Owned Portion],E9856,Table15[If Material Anything Other than "Lead" in Column E,Was Material Ever Previously Lead?],G9856,Table15[Customer-Owned Portion],O9856),Table15[Unique ID],0),0)))</f>
        <v/>
      </c>
      <c r="X9856"/>
    </row>
    <row r="9857" spans="2:24" x14ac:dyDescent="0.25">
      <c r="B9857" s="146"/>
      <c r="C9857" s="31"/>
      <c r="D9857" s="31"/>
      <c r="E9857" s="44"/>
      <c r="F9857" s="43"/>
      <c r="G9857" s="84"/>
      <c r="H9857" s="31"/>
      <c r="I9857" s="31"/>
      <c r="J9857" s="84"/>
      <c r="K9857" s="31"/>
      <c r="L9857" s="31"/>
      <c r="M9857" s="169"/>
      <c r="N9857" s="148"/>
      <c r="O9857" s="106"/>
      <c r="P9857" s="43"/>
      <c r="Q9857" s="31"/>
      <c r="R9857" s="84"/>
      <c r="S9857" s="31"/>
      <c r="T9857" s="31"/>
      <c r="U9857" s="169"/>
      <c r="V9857" s="150"/>
      <c r="W9857" s="141" t="str" cm="1">
        <f t="array" ref="W9857">IF(SUM(LEN(B9857:V9857))=0,"",IF(OR(OR(ISBLANK(F9857),SUM(LEN(C9857),LEN(D9857))=0),AND(NOT(E9857="Unknown"),ISBLANK(J9857)),AND(NOT(O9857="Unknown"),ISBLANK(R9857))),"Missing Information", INDEX(Table15[Entire Service Line Classification], MATCH(SUMIFS(Table15[Unique ID],Table15[System-Owned Portion],E9857,Table15[If Material Anything Other than "Lead" in Column E,Was Material Ever Previously Lead?],G9857,Table15[Customer-Owned Portion],O9857),Table15[Unique ID],0),0)))</f>
        <v/>
      </c>
      <c r="X9857"/>
    </row>
    <row r="9858" spans="2:24" x14ac:dyDescent="0.25">
      <c r="B9858" s="146"/>
      <c r="C9858" s="31"/>
      <c r="D9858" s="31"/>
      <c r="E9858" s="44"/>
      <c r="F9858" s="43"/>
      <c r="G9858" s="84"/>
      <c r="H9858" s="31"/>
      <c r="I9858" s="31"/>
      <c r="J9858" s="84"/>
      <c r="K9858" s="31"/>
      <c r="L9858" s="31"/>
      <c r="M9858" s="169"/>
      <c r="N9858" s="148"/>
      <c r="O9858" s="106"/>
      <c r="P9858" s="43"/>
      <c r="Q9858" s="31"/>
      <c r="R9858" s="84"/>
      <c r="S9858" s="31"/>
      <c r="T9858" s="31"/>
      <c r="U9858" s="169"/>
      <c r="V9858" s="150"/>
      <c r="W9858" s="141" t="str" cm="1">
        <f t="array" ref="W9858">IF(SUM(LEN(B9858:V9858))=0,"",IF(OR(OR(ISBLANK(F9858),SUM(LEN(C9858),LEN(D9858))=0),AND(NOT(E9858="Unknown"),ISBLANK(J9858)),AND(NOT(O9858="Unknown"),ISBLANK(R9858))),"Missing Information", INDEX(Table15[Entire Service Line Classification], MATCH(SUMIFS(Table15[Unique ID],Table15[System-Owned Portion],E9858,Table15[If Material Anything Other than "Lead" in Column E,Was Material Ever Previously Lead?],G9858,Table15[Customer-Owned Portion],O9858),Table15[Unique ID],0),0)))</f>
        <v/>
      </c>
      <c r="X9858"/>
    </row>
    <row r="9859" spans="2:24" x14ac:dyDescent="0.25">
      <c r="B9859" s="146"/>
      <c r="C9859" s="31"/>
      <c r="D9859" s="31"/>
      <c r="E9859" s="44"/>
      <c r="F9859" s="43"/>
      <c r="G9859" s="84"/>
      <c r="H9859" s="31"/>
      <c r="I9859" s="31"/>
      <c r="J9859" s="84"/>
      <c r="K9859" s="31"/>
      <c r="L9859" s="31"/>
      <c r="M9859" s="169"/>
      <c r="N9859" s="148"/>
      <c r="O9859" s="106"/>
      <c r="P9859" s="43"/>
      <c r="Q9859" s="31"/>
      <c r="R9859" s="84"/>
      <c r="S9859" s="31"/>
      <c r="T9859" s="31"/>
      <c r="U9859" s="169"/>
      <c r="V9859" s="150"/>
      <c r="W9859" s="141" t="str" cm="1">
        <f t="array" ref="W9859">IF(SUM(LEN(B9859:V9859))=0,"",IF(OR(OR(ISBLANK(F9859),SUM(LEN(C9859),LEN(D9859))=0),AND(NOT(E9859="Unknown"),ISBLANK(J9859)),AND(NOT(O9859="Unknown"),ISBLANK(R9859))),"Missing Information", INDEX(Table15[Entire Service Line Classification], MATCH(SUMIFS(Table15[Unique ID],Table15[System-Owned Portion],E9859,Table15[If Material Anything Other than "Lead" in Column E,Was Material Ever Previously Lead?],G9859,Table15[Customer-Owned Portion],O9859),Table15[Unique ID],0),0)))</f>
        <v/>
      </c>
      <c r="X9859"/>
    </row>
    <row r="9860" spans="2:24" x14ac:dyDescent="0.25">
      <c r="B9860" s="146"/>
      <c r="C9860" s="31"/>
      <c r="D9860" s="31"/>
      <c r="E9860" s="44"/>
      <c r="F9860" s="43"/>
      <c r="G9860" s="84"/>
      <c r="H9860" s="31"/>
      <c r="I9860" s="31"/>
      <c r="J9860" s="84"/>
      <c r="K9860" s="31"/>
      <c r="L9860" s="31"/>
      <c r="M9860" s="169"/>
      <c r="N9860" s="148"/>
      <c r="O9860" s="106"/>
      <c r="P9860" s="43"/>
      <c r="Q9860" s="31"/>
      <c r="R9860" s="84"/>
      <c r="S9860" s="31"/>
      <c r="T9860" s="31"/>
      <c r="U9860" s="169"/>
      <c r="V9860" s="150"/>
      <c r="W9860" s="141" t="str" cm="1">
        <f t="array" ref="W9860">IF(SUM(LEN(B9860:V9860))=0,"",IF(OR(OR(ISBLANK(F9860),SUM(LEN(C9860),LEN(D9860))=0),AND(NOT(E9860="Unknown"),ISBLANK(J9860)),AND(NOT(O9860="Unknown"),ISBLANK(R9860))),"Missing Information", INDEX(Table15[Entire Service Line Classification], MATCH(SUMIFS(Table15[Unique ID],Table15[System-Owned Portion],E9860,Table15[If Material Anything Other than "Lead" in Column E,Was Material Ever Previously Lead?],G9860,Table15[Customer-Owned Portion],O9860),Table15[Unique ID],0),0)))</f>
        <v/>
      </c>
      <c r="X9860"/>
    </row>
    <row r="9861" spans="2:24" x14ac:dyDescent="0.25">
      <c r="B9861" s="146"/>
      <c r="C9861" s="31"/>
      <c r="D9861" s="31"/>
      <c r="E9861" s="44"/>
      <c r="F9861" s="43"/>
      <c r="G9861" s="84"/>
      <c r="H9861" s="31"/>
      <c r="I9861" s="31"/>
      <c r="J9861" s="84"/>
      <c r="K9861" s="31"/>
      <c r="L9861" s="31"/>
      <c r="M9861" s="169"/>
      <c r="N9861" s="148"/>
      <c r="O9861" s="106"/>
      <c r="P9861" s="43"/>
      <c r="Q9861" s="31"/>
      <c r="R9861" s="84"/>
      <c r="S9861" s="31"/>
      <c r="T9861" s="31"/>
      <c r="U9861" s="169"/>
      <c r="V9861" s="150"/>
      <c r="W9861" s="141" t="str" cm="1">
        <f t="array" ref="W9861">IF(SUM(LEN(B9861:V9861))=0,"",IF(OR(OR(ISBLANK(F9861),SUM(LEN(C9861),LEN(D9861))=0),AND(NOT(E9861="Unknown"),ISBLANK(J9861)),AND(NOT(O9861="Unknown"),ISBLANK(R9861))),"Missing Information", INDEX(Table15[Entire Service Line Classification], MATCH(SUMIFS(Table15[Unique ID],Table15[System-Owned Portion],E9861,Table15[If Material Anything Other than "Lead" in Column E,Was Material Ever Previously Lead?],G9861,Table15[Customer-Owned Portion],O9861),Table15[Unique ID],0),0)))</f>
        <v/>
      </c>
      <c r="X9861"/>
    </row>
    <row r="9862" spans="2:24" x14ac:dyDescent="0.25">
      <c r="B9862" s="146"/>
      <c r="C9862" s="31"/>
      <c r="D9862" s="31"/>
      <c r="E9862" s="44"/>
      <c r="F9862" s="43"/>
      <c r="G9862" s="84"/>
      <c r="H9862" s="31"/>
      <c r="I9862" s="31"/>
      <c r="J9862" s="84"/>
      <c r="K9862" s="31"/>
      <c r="L9862" s="31"/>
      <c r="M9862" s="169"/>
      <c r="N9862" s="148"/>
      <c r="O9862" s="106"/>
      <c r="P9862" s="43"/>
      <c r="Q9862" s="31"/>
      <c r="R9862" s="84"/>
      <c r="S9862" s="31"/>
      <c r="T9862" s="31"/>
      <c r="U9862" s="169"/>
      <c r="V9862" s="150"/>
      <c r="W9862" s="141" t="str" cm="1">
        <f t="array" ref="W9862">IF(SUM(LEN(B9862:V9862))=0,"",IF(OR(OR(ISBLANK(F9862),SUM(LEN(C9862),LEN(D9862))=0),AND(NOT(E9862="Unknown"),ISBLANK(J9862)),AND(NOT(O9862="Unknown"),ISBLANK(R9862))),"Missing Information", INDEX(Table15[Entire Service Line Classification], MATCH(SUMIFS(Table15[Unique ID],Table15[System-Owned Portion],E9862,Table15[If Material Anything Other than "Lead" in Column E,Was Material Ever Previously Lead?],G9862,Table15[Customer-Owned Portion],O9862),Table15[Unique ID],0),0)))</f>
        <v/>
      </c>
      <c r="X9862"/>
    </row>
    <row r="9863" spans="2:24" x14ac:dyDescent="0.25">
      <c r="B9863" s="146"/>
      <c r="C9863" s="31"/>
      <c r="D9863" s="31"/>
      <c r="E9863" s="44"/>
      <c r="F9863" s="43"/>
      <c r="G9863" s="84"/>
      <c r="H9863" s="31"/>
      <c r="I9863" s="31"/>
      <c r="J9863" s="84"/>
      <c r="K9863" s="31"/>
      <c r="L9863" s="31"/>
      <c r="M9863" s="169"/>
      <c r="N9863" s="148"/>
      <c r="O9863" s="106"/>
      <c r="P9863" s="43"/>
      <c r="Q9863" s="31"/>
      <c r="R9863" s="84"/>
      <c r="S9863" s="31"/>
      <c r="T9863" s="31"/>
      <c r="U9863" s="169"/>
      <c r="V9863" s="150"/>
      <c r="W9863" s="141" t="str" cm="1">
        <f t="array" ref="W9863">IF(SUM(LEN(B9863:V9863))=0,"",IF(OR(OR(ISBLANK(F9863),SUM(LEN(C9863),LEN(D9863))=0),AND(NOT(E9863="Unknown"),ISBLANK(J9863)),AND(NOT(O9863="Unknown"),ISBLANK(R9863))),"Missing Information", INDEX(Table15[Entire Service Line Classification], MATCH(SUMIFS(Table15[Unique ID],Table15[System-Owned Portion],E9863,Table15[If Material Anything Other than "Lead" in Column E,Was Material Ever Previously Lead?],G9863,Table15[Customer-Owned Portion],O9863),Table15[Unique ID],0),0)))</f>
        <v/>
      </c>
      <c r="X9863"/>
    </row>
    <row r="9864" spans="2:24" x14ac:dyDescent="0.25">
      <c r="B9864" s="146"/>
      <c r="C9864" s="31"/>
      <c r="D9864" s="31"/>
      <c r="E9864" s="44"/>
      <c r="F9864" s="43"/>
      <c r="G9864" s="84"/>
      <c r="H9864" s="31"/>
      <c r="I9864" s="31"/>
      <c r="J9864" s="84"/>
      <c r="K9864" s="31"/>
      <c r="L9864" s="31"/>
      <c r="M9864" s="169"/>
      <c r="N9864" s="148"/>
      <c r="O9864" s="106"/>
      <c r="P9864" s="43"/>
      <c r="Q9864" s="31"/>
      <c r="R9864" s="84"/>
      <c r="S9864" s="31"/>
      <c r="T9864" s="31"/>
      <c r="U9864" s="169"/>
      <c r="V9864" s="150"/>
      <c r="W9864" s="141" t="str" cm="1">
        <f t="array" ref="W9864">IF(SUM(LEN(B9864:V9864))=0,"",IF(OR(OR(ISBLANK(F9864),SUM(LEN(C9864),LEN(D9864))=0),AND(NOT(E9864="Unknown"),ISBLANK(J9864)),AND(NOT(O9864="Unknown"),ISBLANK(R9864))),"Missing Information", INDEX(Table15[Entire Service Line Classification], MATCH(SUMIFS(Table15[Unique ID],Table15[System-Owned Portion],E9864,Table15[If Material Anything Other than "Lead" in Column E,Was Material Ever Previously Lead?],G9864,Table15[Customer-Owned Portion],O9864),Table15[Unique ID],0),0)))</f>
        <v/>
      </c>
      <c r="X9864"/>
    </row>
    <row r="9865" spans="2:24" x14ac:dyDescent="0.25">
      <c r="B9865" s="146"/>
      <c r="C9865" s="31"/>
      <c r="D9865" s="31"/>
      <c r="E9865" s="44"/>
      <c r="F9865" s="43"/>
      <c r="G9865" s="84"/>
      <c r="H9865" s="31"/>
      <c r="I9865" s="31"/>
      <c r="J9865" s="84"/>
      <c r="K9865" s="31"/>
      <c r="L9865" s="31"/>
      <c r="M9865" s="169"/>
      <c r="N9865" s="148"/>
      <c r="O9865" s="106"/>
      <c r="P9865" s="43"/>
      <c r="Q9865" s="31"/>
      <c r="R9865" s="84"/>
      <c r="S9865" s="31"/>
      <c r="T9865" s="31"/>
      <c r="U9865" s="169"/>
      <c r="V9865" s="150"/>
      <c r="W9865" s="141" t="str" cm="1">
        <f t="array" ref="W9865">IF(SUM(LEN(B9865:V9865))=0,"",IF(OR(OR(ISBLANK(F9865),SUM(LEN(C9865),LEN(D9865))=0),AND(NOT(E9865="Unknown"),ISBLANK(J9865)),AND(NOT(O9865="Unknown"),ISBLANK(R9865))),"Missing Information", INDEX(Table15[Entire Service Line Classification], MATCH(SUMIFS(Table15[Unique ID],Table15[System-Owned Portion],E9865,Table15[If Material Anything Other than "Lead" in Column E,Was Material Ever Previously Lead?],G9865,Table15[Customer-Owned Portion],O9865),Table15[Unique ID],0),0)))</f>
        <v/>
      </c>
      <c r="X9865"/>
    </row>
    <row r="9866" spans="2:24" x14ac:dyDescent="0.25">
      <c r="B9866" s="146"/>
      <c r="C9866" s="31"/>
      <c r="D9866" s="31"/>
      <c r="E9866" s="44"/>
      <c r="F9866" s="43"/>
      <c r="G9866" s="84"/>
      <c r="H9866" s="31"/>
      <c r="I9866" s="31"/>
      <c r="J9866" s="84"/>
      <c r="K9866" s="31"/>
      <c r="L9866" s="31"/>
      <c r="M9866" s="169"/>
      <c r="N9866" s="148"/>
      <c r="O9866" s="106"/>
      <c r="P9866" s="43"/>
      <c r="Q9866" s="31"/>
      <c r="R9866" s="84"/>
      <c r="S9866" s="31"/>
      <c r="T9866" s="31"/>
      <c r="U9866" s="169"/>
      <c r="V9866" s="150"/>
      <c r="W9866" s="141" t="str" cm="1">
        <f t="array" ref="W9866">IF(SUM(LEN(B9866:V9866))=0,"",IF(OR(OR(ISBLANK(F9866),SUM(LEN(C9866),LEN(D9866))=0),AND(NOT(E9866="Unknown"),ISBLANK(J9866)),AND(NOT(O9866="Unknown"),ISBLANK(R9866))),"Missing Information", INDEX(Table15[Entire Service Line Classification], MATCH(SUMIFS(Table15[Unique ID],Table15[System-Owned Portion],E9866,Table15[If Material Anything Other than "Lead" in Column E,Was Material Ever Previously Lead?],G9866,Table15[Customer-Owned Portion],O9866),Table15[Unique ID],0),0)))</f>
        <v/>
      </c>
      <c r="X9866"/>
    </row>
    <row r="9867" spans="2:24" x14ac:dyDescent="0.25">
      <c r="B9867" s="146"/>
      <c r="C9867" s="31"/>
      <c r="D9867" s="31"/>
      <c r="E9867" s="44"/>
      <c r="F9867" s="43"/>
      <c r="G9867" s="84"/>
      <c r="H9867" s="31"/>
      <c r="I9867" s="31"/>
      <c r="J9867" s="84"/>
      <c r="K9867" s="31"/>
      <c r="L9867" s="31"/>
      <c r="M9867" s="169"/>
      <c r="N9867" s="148"/>
      <c r="O9867" s="106"/>
      <c r="P9867" s="43"/>
      <c r="Q9867" s="31"/>
      <c r="R9867" s="84"/>
      <c r="S9867" s="31"/>
      <c r="T9867" s="31"/>
      <c r="U9867" s="169"/>
      <c r="V9867" s="150"/>
      <c r="W9867" s="141" t="str" cm="1">
        <f t="array" ref="W9867">IF(SUM(LEN(B9867:V9867))=0,"",IF(OR(OR(ISBLANK(F9867),SUM(LEN(C9867),LEN(D9867))=0),AND(NOT(E9867="Unknown"),ISBLANK(J9867)),AND(NOT(O9867="Unknown"),ISBLANK(R9867))),"Missing Information", INDEX(Table15[Entire Service Line Classification], MATCH(SUMIFS(Table15[Unique ID],Table15[System-Owned Portion],E9867,Table15[If Material Anything Other than "Lead" in Column E,Was Material Ever Previously Lead?],G9867,Table15[Customer-Owned Portion],O9867),Table15[Unique ID],0),0)))</f>
        <v/>
      </c>
      <c r="X9867"/>
    </row>
    <row r="9868" spans="2:24" x14ac:dyDescent="0.25">
      <c r="B9868" s="146"/>
      <c r="C9868" s="31"/>
      <c r="D9868" s="31"/>
      <c r="E9868" s="44"/>
      <c r="F9868" s="43"/>
      <c r="G9868" s="84"/>
      <c r="H9868" s="31"/>
      <c r="I9868" s="31"/>
      <c r="J9868" s="84"/>
      <c r="K9868" s="31"/>
      <c r="L9868" s="31"/>
      <c r="M9868" s="169"/>
      <c r="N9868" s="148"/>
      <c r="O9868" s="106"/>
      <c r="P9868" s="43"/>
      <c r="Q9868" s="31"/>
      <c r="R9868" s="84"/>
      <c r="S9868" s="31"/>
      <c r="T9868" s="31"/>
      <c r="U9868" s="169"/>
      <c r="V9868" s="150"/>
      <c r="W9868" s="141" t="str" cm="1">
        <f t="array" ref="W9868">IF(SUM(LEN(B9868:V9868))=0,"",IF(OR(OR(ISBLANK(F9868),SUM(LEN(C9868),LEN(D9868))=0),AND(NOT(E9868="Unknown"),ISBLANK(J9868)),AND(NOT(O9868="Unknown"),ISBLANK(R9868))),"Missing Information", INDEX(Table15[Entire Service Line Classification], MATCH(SUMIFS(Table15[Unique ID],Table15[System-Owned Portion],E9868,Table15[If Material Anything Other than "Lead" in Column E,Was Material Ever Previously Lead?],G9868,Table15[Customer-Owned Portion],O9868),Table15[Unique ID],0),0)))</f>
        <v/>
      </c>
      <c r="X9868"/>
    </row>
    <row r="9869" spans="2:24" x14ac:dyDescent="0.25">
      <c r="B9869" s="146"/>
      <c r="C9869" s="31"/>
      <c r="D9869" s="31"/>
      <c r="E9869" s="44"/>
      <c r="F9869" s="43"/>
      <c r="G9869" s="84"/>
      <c r="H9869" s="31"/>
      <c r="I9869" s="31"/>
      <c r="J9869" s="84"/>
      <c r="K9869" s="31"/>
      <c r="L9869" s="31"/>
      <c r="M9869" s="169"/>
      <c r="N9869" s="148"/>
      <c r="O9869" s="106"/>
      <c r="P9869" s="43"/>
      <c r="Q9869" s="31"/>
      <c r="R9869" s="84"/>
      <c r="S9869" s="31"/>
      <c r="T9869" s="31"/>
      <c r="U9869" s="169"/>
      <c r="V9869" s="150"/>
      <c r="W9869" s="141" t="str" cm="1">
        <f t="array" ref="W9869">IF(SUM(LEN(B9869:V9869))=0,"",IF(OR(OR(ISBLANK(F9869),SUM(LEN(C9869),LEN(D9869))=0),AND(NOT(E9869="Unknown"),ISBLANK(J9869)),AND(NOT(O9869="Unknown"),ISBLANK(R9869))),"Missing Information", INDEX(Table15[Entire Service Line Classification], MATCH(SUMIFS(Table15[Unique ID],Table15[System-Owned Portion],E9869,Table15[If Material Anything Other than "Lead" in Column E,Was Material Ever Previously Lead?],G9869,Table15[Customer-Owned Portion],O9869),Table15[Unique ID],0),0)))</f>
        <v/>
      </c>
      <c r="X9869"/>
    </row>
    <row r="9870" spans="2:24" x14ac:dyDescent="0.25">
      <c r="B9870" s="146"/>
      <c r="C9870" s="31"/>
      <c r="D9870" s="31"/>
      <c r="E9870" s="44"/>
      <c r="F9870" s="43"/>
      <c r="G9870" s="84"/>
      <c r="H9870" s="31"/>
      <c r="I9870" s="31"/>
      <c r="J9870" s="84"/>
      <c r="K9870" s="31"/>
      <c r="L9870" s="31"/>
      <c r="M9870" s="169"/>
      <c r="N9870" s="148"/>
      <c r="O9870" s="106"/>
      <c r="P9870" s="43"/>
      <c r="Q9870" s="31"/>
      <c r="R9870" s="84"/>
      <c r="S9870" s="31"/>
      <c r="T9870" s="31"/>
      <c r="U9870" s="169"/>
      <c r="V9870" s="150"/>
      <c r="W9870" s="141" t="str" cm="1">
        <f t="array" ref="W9870">IF(SUM(LEN(B9870:V9870))=0,"",IF(OR(OR(ISBLANK(F9870),SUM(LEN(C9870),LEN(D9870))=0),AND(NOT(E9870="Unknown"),ISBLANK(J9870)),AND(NOT(O9870="Unknown"),ISBLANK(R9870))),"Missing Information", INDEX(Table15[Entire Service Line Classification], MATCH(SUMIFS(Table15[Unique ID],Table15[System-Owned Portion],E9870,Table15[If Material Anything Other than "Lead" in Column E,Was Material Ever Previously Lead?],G9870,Table15[Customer-Owned Portion],O9870),Table15[Unique ID],0),0)))</f>
        <v/>
      </c>
      <c r="X9870"/>
    </row>
    <row r="9871" spans="2:24" x14ac:dyDescent="0.25">
      <c r="B9871" s="146"/>
      <c r="C9871" s="31"/>
      <c r="D9871" s="31"/>
      <c r="E9871" s="44"/>
      <c r="F9871" s="43"/>
      <c r="G9871" s="84"/>
      <c r="H9871" s="31"/>
      <c r="I9871" s="31"/>
      <c r="J9871" s="84"/>
      <c r="K9871" s="31"/>
      <c r="L9871" s="31"/>
      <c r="M9871" s="169"/>
      <c r="N9871" s="148"/>
      <c r="O9871" s="106"/>
      <c r="P9871" s="43"/>
      <c r="Q9871" s="31"/>
      <c r="R9871" s="84"/>
      <c r="S9871" s="31"/>
      <c r="T9871" s="31"/>
      <c r="U9871" s="169"/>
      <c r="V9871" s="150"/>
      <c r="W9871" s="141" t="str" cm="1">
        <f t="array" ref="W9871">IF(SUM(LEN(B9871:V9871))=0,"",IF(OR(OR(ISBLANK(F9871),SUM(LEN(C9871),LEN(D9871))=0),AND(NOT(E9871="Unknown"),ISBLANK(J9871)),AND(NOT(O9871="Unknown"),ISBLANK(R9871))),"Missing Information", INDEX(Table15[Entire Service Line Classification], MATCH(SUMIFS(Table15[Unique ID],Table15[System-Owned Portion],E9871,Table15[If Material Anything Other than "Lead" in Column E,Was Material Ever Previously Lead?],G9871,Table15[Customer-Owned Portion],O9871),Table15[Unique ID],0),0)))</f>
        <v/>
      </c>
      <c r="X9871"/>
    </row>
    <row r="9872" spans="2:24" x14ac:dyDescent="0.25">
      <c r="B9872" s="146"/>
      <c r="C9872" s="31"/>
      <c r="D9872" s="31"/>
      <c r="E9872" s="44"/>
      <c r="F9872" s="43"/>
      <c r="G9872" s="84"/>
      <c r="H9872" s="31"/>
      <c r="I9872" s="31"/>
      <c r="J9872" s="84"/>
      <c r="K9872" s="31"/>
      <c r="L9872" s="31"/>
      <c r="M9872" s="169"/>
      <c r="N9872" s="148"/>
      <c r="O9872" s="106"/>
      <c r="P9872" s="43"/>
      <c r="Q9872" s="31"/>
      <c r="R9872" s="84"/>
      <c r="S9872" s="31"/>
      <c r="T9872" s="31"/>
      <c r="U9872" s="169"/>
      <c r="V9872" s="150"/>
      <c r="W9872" s="141" t="str" cm="1">
        <f t="array" ref="W9872">IF(SUM(LEN(B9872:V9872))=0,"",IF(OR(OR(ISBLANK(F9872),SUM(LEN(C9872),LEN(D9872))=0),AND(NOT(E9872="Unknown"),ISBLANK(J9872)),AND(NOT(O9872="Unknown"),ISBLANK(R9872))),"Missing Information", INDEX(Table15[Entire Service Line Classification], MATCH(SUMIFS(Table15[Unique ID],Table15[System-Owned Portion],E9872,Table15[If Material Anything Other than "Lead" in Column E,Was Material Ever Previously Lead?],G9872,Table15[Customer-Owned Portion],O9872),Table15[Unique ID],0),0)))</f>
        <v/>
      </c>
      <c r="X9872"/>
    </row>
    <row r="9873" spans="2:24" x14ac:dyDescent="0.25">
      <c r="B9873" s="146"/>
      <c r="C9873" s="31"/>
      <c r="D9873" s="31"/>
      <c r="E9873" s="44"/>
      <c r="F9873" s="43"/>
      <c r="G9873" s="84"/>
      <c r="H9873" s="31"/>
      <c r="I9873" s="31"/>
      <c r="J9873" s="84"/>
      <c r="K9873" s="31"/>
      <c r="L9873" s="31"/>
      <c r="M9873" s="169"/>
      <c r="N9873" s="148"/>
      <c r="O9873" s="106"/>
      <c r="P9873" s="43"/>
      <c r="Q9873" s="31"/>
      <c r="R9873" s="84"/>
      <c r="S9873" s="31"/>
      <c r="T9873" s="31"/>
      <c r="U9873" s="169"/>
      <c r="V9873" s="150"/>
      <c r="W9873" s="141" t="str" cm="1">
        <f t="array" ref="W9873">IF(SUM(LEN(B9873:V9873))=0,"",IF(OR(OR(ISBLANK(F9873),SUM(LEN(C9873),LEN(D9873))=0),AND(NOT(E9873="Unknown"),ISBLANK(J9873)),AND(NOT(O9873="Unknown"),ISBLANK(R9873))),"Missing Information", INDEX(Table15[Entire Service Line Classification], MATCH(SUMIFS(Table15[Unique ID],Table15[System-Owned Portion],E9873,Table15[If Material Anything Other than "Lead" in Column E,Was Material Ever Previously Lead?],G9873,Table15[Customer-Owned Portion],O9873),Table15[Unique ID],0),0)))</f>
        <v/>
      </c>
      <c r="X9873"/>
    </row>
    <row r="9874" spans="2:24" x14ac:dyDescent="0.25">
      <c r="B9874" s="146"/>
      <c r="C9874" s="31"/>
      <c r="D9874" s="31"/>
      <c r="E9874" s="44"/>
      <c r="F9874" s="43"/>
      <c r="G9874" s="84"/>
      <c r="H9874" s="31"/>
      <c r="I9874" s="31"/>
      <c r="J9874" s="84"/>
      <c r="K9874" s="31"/>
      <c r="L9874" s="31"/>
      <c r="M9874" s="169"/>
      <c r="N9874" s="148"/>
      <c r="O9874" s="106"/>
      <c r="P9874" s="43"/>
      <c r="Q9874" s="31"/>
      <c r="R9874" s="84"/>
      <c r="S9874" s="31"/>
      <c r="T9874" s="31"/>
      <c r="U9874" s="169"/>
      <c r="V9874" s="150"/>
      <c r="W9874" s="141" t="str" cm="1">
        <f t="array" ref="W9874">IF(SUM(LEN(B9874:V9874))=0,"",IF(OR(OR(ISBLANK(F9874),SUM(LEN(C9874),LEN(D9874))=0),AND(NOT(E9874="Unknown"),ISBLANK(J9874)),AND(NOT(O9874="Unknown"),ISBLANK(R9874))),"Missing Information", INDEX(Table15[Entire Service Line Classification], MATCH(SUMIFS(Table15[Unique ID],Table15[System-Owned Portion],E9874,Table15[If Material Anything Other than "Lead" in Column E,Was Material Ever Previously Lead?],G9874,Table15[Customer-Owned Portion],O9874),Table15[Unique ID],0),0)))</f>
        <v/>
      </c>
      <c r="X9874"/>
    </row>
    <row r="9875" spans="2:24" x14ac:dyDescent="0.25">
      <c r="B9875" s="146"/>
      <c r="C9875" s="31"/>
      <c r="D9875" s="31"/>
      <c r="E9875" s="44"/>
      <c r="F9875" s="43"/>
      <c r="G9875" s="84"/>
      <c r="H9875" s="31"/>
      <c r="I9875" s="31"/>
      <c r="J9875" s="84"/>
      <c r="K9875" s="31"/>
      <c r="L9875" s="31"/>
      <c r="M9875" s="169"/>
      <c r="N9875" s="148"/>
      <c r="O9875" s="106"/>
      <c r="P9875" s="43"/>
      <c r="Q9875" s="31"/>
      <c r="R9875" s="84"/>
      <c r="S9875" s="31"/>
      <c r="T9875" s="31"/>
      <c r="U9875" s="169"/>
      <c r="V9875" s="150"/>
      <c r="W9875" s="141" t="str" cm="1">
        <f t="array" ref="W9875">IF(SUM(LEN(B9875:V9875))=0,"",IF(OR(OR(ISBLANK(F9875),SUM(LEN(C9875),LEN(D9875))=0),AND(NOT(E9875="Unknown"),ISBLANK(J9875)),AND(NOT(O9875="Unknown"),ISBLANK(R9875))),"Missing Information", INDEX(Table15[Entire Service Line Classification], MATCH(SUMIFS(Table15[Unique ID],Table15[System-Owned Portion],E9875,Table15[If Material Anything Other than "Lead" in Column E,Was Material Ever Previously Lead?],G9875,Table15[Customer-Owned Portion],O9875),Table15[Unique ID],0),0)))</f>
        <v/>
      </c>
      <c r="X9875"/>
    </row>
    <row r="9876" spans="2:24" x14ac:dyDescent="0.25">
      <c r="B9876" s="146"/>
      <c r="C9876" s="31"/>
      <c r="D9876" s="31"/>
      <c r="E9876" s="44"/>
      <c r="F9876" s="43"/>
      <c r="G9876" s="84"/>
      <c r="H9876" s="31"/>
      <c r="I9876" s="31"/>
      <c r="J9876" s="84"/>
      <c r="K9876" s="31"/>
      <c r="L9876" s="31"/>
      <c r="M9876" s="169"/>
      <c r="N9876" s="148"/>
      <c r="O9876" s="106"/>
      <c r="P9876" s="43"/>
      <c r="Q9876" s="31"/>
      <c r="R9876" s="84"/>
      <c r="S9876" s="31"/>
      <c r="T9876" s="31"/>
      <c r="U9876" s="169"/>
      <c r="V9876" s="150"/>
      <c r="W9876" s="141" t="str" cm="1">
        <f t="array" ref="W9876">IF(SUM(LEN(B9876:V9876))=0,"",IF(OR(OR(ISBLANK(F9876),SUM(LEN(C9876),LEN(D9876))=0),AND(NOT(E9876="Unknown"),ISBLANK(J9876)),AND(NOT(O9876="Unknown"),ISBLANK(R9876))),"Missing Information", INDEX(Table15[Entire Service Line Classification], MATCH(SUMIFS(Table15[Unique ID],Table15[System-Owned Portion],E9876,Table15[If Material Anything Other than "Lead" in Column E,Was Material Ever Previously Lead?],G9876,Table15[Customer-Owned Portion],O9876),Table15[Unique ID],0),0)))</f>
        <v/>
      </c>
      <c r="X9876"/>
    </row>
    <row r="9877" spans="2:24" x14ac:dyDescent="0.25">
      <c r="B9877" s="146"/>
      <c r="C9877" s="31"/>
      <c r="D9877" s="31"/>
      <c r="E9877" s="44"/>
      <c r="F9877" s="43"/>
      <c r="G9877" s="84"/>
      <c r="H9877" s="31"/>
      <c r="I9877" s="31"/>
      <c r="J9877" s="84"/>
      <c r="K9877" s="31"/>
      <c r="L9877" s="31"/>
      <c r="M9877" s="169"/>
      <c r="N9877" s="148"/>
      <c r="O9877" s="106"/>
      <c r="P9877" s="43"/>
      <c r="Q9877" s="31"/>
      <c r="R9877" s="84"/>
      <c r="S9877" s="31"/>
      <c r="T9877" s="31"/>
      <c r="U9877" s="169"/>
      <c r="V9877" s="150"/>
      <c r="W9877" s="141" t="str" cm="1">
        <f t="array" ref="W9877">IF(SUM(LEN(B9877:V9877))=0,"",IF(OR(OR(ISBLANK(F9877),SUM(LEN(C9877),LEN(D9877))=0),AND(NOT(E9877="Unknown"),ISBLANK(J9877)),AND(NOT(O9877="Unknown"),ISBLANK(R9877))),"Missing Information", INDEX(Table15[Entire Service Line Classification], MATCH(SUMIFS(Table15[Unique ID],Table15[System-Owned Portion],E9877,Table15[If Material Anything Other than "Lead" in Column E,Was Material Ever Previously Lead?],G9877,Table15[Customer-Owned Portion],O9877),Table15[Unique ID],0),0)))</f>
        <v/>
      </c>
      <c r="X9877"/>
    </row>
    <row r="9878" spans="2:24" x14ac:dyDescent="0.25">
      <c r="B9878" s="146"/>
      <c r="C9878" s="31"/>
      <c r="D9878" s="31"/>
      <c r="E9878" s="44"/>
      <c r="F9878" s="43"/>
      <c r="G9878" s="84"/>
      <c r="H9878" s="31"/>
      <c r="I9878" s="31"/>
      <c r="J9878" s="84"/>
      <c r="K9878" s="31"/>
      <c r="L9878" s="31"/>
      <c r="M9878" s="169"/>
      <c r="N9878" s="148"/>
      <c r="O9878" s="106"/>
      <c r="P9878" s="43"/>
      <c r="Q9878" s="31"/>
      <c r="R9878" s="84"/>
      <c r="S9878" s="31"/>
      <c r="T9878" s="31"/>
      <c r="U9878" s="169"/>
      <c r="V9878" s="150"/>
      <c r="W9878" s="141" t="str" cm="1">
        <f t="array" ref="W9878">IF(SUM(LEN(B9878:V9878))=0,"",IF(OR(OR(ISBLANK(F9878),SUM(LEN(C9878),LEN(D9878))=0),AND(NOT(E9878="Unknown"),ISBLANK(J9878)),AND(NOT(O9878="Unknown"),ISBLANK(R9878))),"Missing Information", INDEX(Table15[Entire Service Line Classification], MATCH(SUMIFS(Table15[Unique ID],Table15[System-Owned Portion],E9878,Table15[If Material Anything Other than "Lead" in Column E,Was Material Ever Previously Lead?],G9878,Table15[Customer-Owned Portion],O9878),Table15[Unique ID],0),0)))</f>
        <v/>
      </c>
      <c r="X9878"/>
    </row>
    <row r="9879" spans="2:24" x14ac:dyDescent="0.25">
      <c r="B9879" s="146"/>
      <c r="C9879" s="31"/>
      <c r="D9879" s="31"/>
      <c r="E9879" s="44"/>
      <c r="F9879" s="43"/>
      <c r="G9879" s="84"/>
      <c r="H9879" s="31"/>
      <c r="I9879" s="31"/>
      <c r="J9879" s="84"/>
      <c r="K9879" s="31"/>
      <c r="L9879" s="31"/>
      <c r="M9879" s="169"/>
      <c r="N9879" s="148"/>
      <c r="O9879" s="106"/>
      <c r="P9879" s="43"/>
      <c r="Q9879" s="31"/>
      <c r="R9879" s="84"/>
      <c r="S9879" s="31"/>
      <c r="T9879" s="31"/>
      <c r="U9879" s="169"/>
      <c r="V9879" s="150"/>
      <c r="W9879" s="141" t="str" cm="1">
        <f t="array" ref="W9879">IF(SUM(LEN(B9879:V9879))=0,"",IF(OR(OR(ISBLANK(F9879),SUM(LEN(C9879),LEN(D9879))=0),AND(NOT(E9879="Unknown"),ISBLANK(J9879)),AND(NOT(O9879="Unknown"),ISBLANK(R9879))),"Missing Information", INDEX(Table15[Entire Service Line Classification], MATCH(SUMIFS(Table15[Unique ID],Table15[System-Owned Portion],E9879,Table15[If Material Anything Other than "Lead" in Column E,Was Material Ever Previously Lead?],G9879,Table15[Customer-Owned Portion],O9879),Table15[Unique ID],0),0)))</f>
        <v/>
      </c>
      <c r="X9879"/>
    </row>
    <row r="9880" spans="2:24" x14ac:dyDescent="0.25">
      <c r="B9880" s="146"/>
      <c r="C9880" s="31"/>
      <c r="D9880" s="31"/>
      <c r="E9880" s="44"/>
      <c r="F9880" s="43"/>
      <c r="G9880" s="84"/>
      <c r="H9880" s="31"/>
      <c r="I9880" s="31"/>
      <c r="J9880" s="84"/>
      <c r="K9880" s="31"/>
      <c r="L9880" s="31"/>
      <c r="M9880" s="169"/>
      <c r="N9880" s="148"/>
      <c r="O9880" s="106"/>
      <c r="P9880" s="43"/>
      <c r="Q9880" s="31"/>
      <c r="R9880" s="84"/>
      <c r="S9880" s="31"/>
      <c r="T9880" s="31"/>
      <c r="U9880" s="169"/>
      <c r="V9880" s="150"/>
      <c r="W9880" s="141" t="str" cm="1">
        <f t="array" ref="W9880">IF(SUM(LEN(B9880:V9880))=0,"",IF(OR(OR(ISBLANK(F9880),SUM(LEN(C9880),LEN(D9880))=0),AND(NOT(E9880="Unknown"),ISBLANK(J9880)),AND(NOT(O9880="Unknown"),ISBLANK(R9880))),"Missing Information", INDEX(Table15[Entire Service Line Classification], MATCH(SUMIFS(Table15[Unique ID],Table15[System-Owned Portion],E9880,Table15[If Material Anything Other than "Lead" in Column E,Was Material Ever Previously Lead?],G9880,Table15[Customer-Owned Portion],O9880),Table15[Unique ID],0),0)))</f>
        <v/>
      </c>
      <c r="X9880"/>
    </row>
    <row r="9881" spans="2:24" x14ac:dyDescent="0.25">
      <c r="B9881" s="146"/>
      <c r="C9881" s="31"/>
      <c r="D9881" s="31"/>
      <c r="E9881" s="44"/>
      <c r="F9881" s="43"/>
      <c r="G9881" s="84"/>
      <c r="H9881" s="31"/>
      <c r="I9881" s="31"/>
      <c r="J9881" s="84"/>
      <c r="K9881" s="31"/>
      <c r="L9881" s="31"/>
      <c r="M9881" s="169"/>
      <c r="N9881" s="148"/>
      <c r="O9881" s="106"/>
      <c r="P9881" s="43"/>
      <c r="Q9881" s="31"/>
      <c r="R9881" s="84"/>
      <c r="S9881" s="31"/>
      <c r="T9881" s="31"/>
      <c r="U9881" s="169"/>
      <c r="V9881" s="150"/>
      <c r="W9881" s="141" t="str" cm="1">
        <f t="array" ref="W9881">IF(SUM(LEN(B9881:V9881))=0,"",IF(OR(OR(ISBLANK(F9881),SUM(LEN(C9881),LEN(D9881))=0),AND(NOT(E9881="Unknown"),ISBLANK(J9881)),AND(NOT(O9881="Unknown"),ISBLANK(R9881))),"Missing Information", INDEX(Table15[Entire Service Line Classification], MATCH(SUMIFS(Table15[Unique ID],Table15[System-Owned Portion],E9881,Table15[If Material Anything Other than "Lead" in Column E,Was Material Ever Previously Lead?],G9881,Table15[Customer-Owned Portion],O9881),Table15[Unique ID],0),0)))</f>
        <v/>
      </c>
      <c r="X9881"/>
    </row>
    <row r="9882" spans="2:24" x14ac:dyDescent="0.25">
      <c r="B9882" s="146"/>
      <c r="C9882" s="31"/>
      <c r="D9882" s="31"/>
      <c r="E9882" s="44"/>
      <c r="F9882" s="43"/>
      <c r="G9882" s="84"/>
      <c r="H9882" s="31"/>
      <c r="I9882" s="31"/>
      <c r="J9882" s="84"/>
      <c r="K9882" s="31"/>
      <c r="L9882" s="31"/>
      <c r="M9882" s="169"/>
      <c r="N9882" s="148"/>
      <c r="O9882" s="106"/>
      <c r="P9882" s="43"/>
      <c r="Q9882" s="31"/>
      <c r="R9882" s="84"/>
      <c r="S9882" s="31"/>
      <c r="T9882" s="31"/>
      <c r="U9882" s="169"/>
      <c r="V9882" s="150"/>
      <c r="W9882" s="141" t="str" cm="1">
        <f t="array" ref="W9882">IF(SUM(LEN(B9882:V9882))=0,"",IF(OR(OR(ISBLANK(F9882),SUM(LEN(C9882),LEN(D9882))=0),AND(NOT(E9882="Unknown"),ISBLANK(J9882)),AND(NOT(O9882="Unknown"),ISBLANK(R9882))),"Missing Information", INDEX(Table15[Entire Service Line Classification], MATCH(SUMIFS(Table15[Unique ID],Table15[System-Owned Portion],E9882,Table15[If Material Anything Other than "Lead" in Column E,Was Material Ever Previously Lead?],G9882,Table15[Customer-Owned Portion],O9882),Table15[Unique ID],0),0)))</f>
        <v/>
      </c>
      <c r="X9882"/>
    </row>
    <row r="9883" spans="2:24" x14ac:dyDescent="0.25">
      <c r="B9883" s="146"/>
      <c r="C9883" s="31"/>
      <c r="D9883" s="31"/>
      <c r="E9883" s="44"/>
      <c r="F9883" s="43"/>
      <c r="G9883" s="84"/>
      <c r="H9883" s="31"/>
      <c r="I9883" s="31"/>
      <c r="J9883" s="84"/>
      <c r="K9883" s="31"/>
      <c r="L9883" s="31"/>
      <c r="M9883" s="169"/>
      <c r="N9883" s="148"/>
      <c r="O9883" s="106"/>
      <c r="P9883" s="43"/>
      <c r="Q9883" s="31"/>
      <c r="R9883" s="84"/>
      <c r="S9883" s="31"/>
      <c r="T9883" s="31"/>
      <c r="U9883" s="169"/>
      <c r="V9883" s="150"/>
      <c r="W9883" s="141" t="str" cm="1">
        <f t="array" ref="W9883">IF(SUM(LEN(B9883:V9883))=0,"",IF(OR(OR(ISBLANK(F9883),SUM(LEN(C9883),LEN(D9883))=0),AND(NOT(E9883="Unknown"),ISBLANK(J9883)),AND(NOT(O9883="Unknown"),ISBLANK(R9883))),"Missing Information", INDEX(Table15[Entire Service Line Classification], MATCH(SUMIFS(Table15[Unique ID],Table15[System-Owned Portion],E9883,Table15[If Material Anything Other than "Lead" in Column E,Was Material Ever Previously Lead?],G9883,Table15[Customer-Owned Portion],O9883),Table15[Unique ID],0),0)))</f>
        <v/>
      </c>
      <c r="X9883"/>
    </row>
    <row r="9884" spans="2:24" x14ac:dyDescent="0.25">
      <c r="B9884" s="146"/>
      <c r="C9884" s="31"/>
      <c r="D9884" s="31"/>
      <c r="E9884" s="44"/>
      <c r="F9884" s="43"/>
      <c r="G9884" s="84"/>
      <c r="H9884" s="31"/>
      <c r="I9884" s="31"/>
      <c r="J9884" s="84"/>
      <c r="K9884" s="31"/>
      <c r="L9884" s="31"/>
      <c r="M9884" s="169"/>
      <c r="N9884" s="148"/>
      <c r="O9884" s="106"/>
      <c r="P9884" s="43"/>
      <c r="Q9884" s="31"/>
      <c r="R9884" s="84"/>
      <c r="S9884" s="31"/>
      <c r="T9884" s="31"/>
      <c r="U9884" s="169"/>
      <c r="V9884" s="150"/>
      <c r="W9884" s="141" t="str" cm="1">
        <f t="array" ref="W9884">IF(SUM(LEN(B9884:V9884))=0,"",IF(OR(OR(ISBLANK(F9884),SUM(LEN(C9884),LEN(D9884))=0),AND(NOT(E9884="Unknown"),ISBLANK(J9884)),AND(NOT(O9884="Unknown"),ISBLANK(R9884))),"Missing Information", INDEX(Table15[Entire Service Line Classification], MATCH(SUMIFS(Table15[Unique ID],Table15[System-Owned Portion],E9884,Table15[If Material Anything Other than "Lead" in Column E,Was Material Ever Previously Lead?],G9884,Table15[Customer-Owned Portion],O9884),Table15[Unique ID],0),0)))</f>
        <v/>
      </c>
      <c r="X9884"/>
    </row>
    <row r="9885" spans="2:24" x14ac:dyDescent="0.25">
      <c r="B9885" s="146"/>
      <c r="C9885" s="31"/>
      <c r="D9885" s="31"/>
      <c r="E9885" s="44"/>
      <c r="F9885" s="43"/>
      <c r="G9885" s="84"/>
      <c r="H9885" s="31"/>
      <c r="I9885" s="31"/>
      <c r="J9885" s="84"/>
      <c r="K9885" s="31"/>
      <c r="L9885" s="31"/>
      <c r="M9885" s="169"/>
      <c r="N9885" s="148"/>
      <c r="O9885" s="106"/>
      <c r="P9885" s="43"/>
      <c r="Q9885" s="31"/>
      <c r="R9885" s="84"/>
      <c r="S9885" s="31"/>
      <c r="T9885" s="31"/>
      <c r="U9885" s="169"/>
      <c r="V9885" s="150"/>
      <c r="W9885" s="141" t="str" cm="1">
        <f t="array" ref="W9885">IF(SUM(LEN(B9885:V9885))=0,"",IF(OR(OR(ISBLANK(F9885),SUM(LEN(C9885),LEN(D9885))=0),AND(NOT(E9885="Unknown"),ISBLANK(J9885)),AND(NOT(O9885="Unknown"),ISBLANK(R9885))),"Missing Information", INDEX(Table15[Entire Service Line Classification], MATCH(SUMIFS(Table15[Unique ID],Table15[System-Owned Portion],E9885,Table15[If Material Anything Other than "Lead" in Column E,Was Material Ever Previously Lead?],G9885,Table15[Customer-Owned Portion],O9885),Table15[Unique ID],0),0)))</f>
        <v/>
      </c>
      <c r="X9885"/>
    </row>
    <row r="9886" spans="2:24" x14ac:dyDescent="0.25">
      <c r="B9886" s="146"/>
      <c r="C9886" s="31"/>
      <c r="D9886" s="31"/>
      <c r="E9886" s="44"/>
      <c r="F9886" s="43"/>
      <c r="G9886" s="84"/>
      <c r="H9886" s="31"/>
      <c r="I9886" s="31"/>
      <c r="J9886" s="84"/>
      <c r="K9886" s="31"/>
      <c r="L9886" s="31"/>
      <c r="M9886" s="169"/>
      <c r="N9886" s="148"/>
      <c r="O9886" s="106"/>
      <c r="P9886" s="43"/>
      <c r="Q9886" s="31"/>
      <c r="R9886" s="84"/>
      <c r="S9886" s="31"/>
      <c r="T9886" s="31"/>
      <c r="U9886" s="169"/>
      <c r="V9886" s="150"/>
      <c r="W9886" s="141" t="str" cm="1">
        <f t="array" ref="W9886">IF(SUM(LEN(B9886:V9886))=0,"",IF(OR(OR(ISBLANK(F9886),SUM(LEN(C9886),LEN(D9886))=0),AND(NOT(E9886="Unknown"),ISBLANK(J9886)),AND(NOT(O9886="Unknown"),ISBLANK(R9886))),"Missing Information", INDEX(Table15[Entire Service Line Classification], MATCH(SUMIFS(Table15[Unique ID],Table15[System-Owned Portion],E9886,Table15[If Material Anything Other than "Lead" in Column E,Was Material Ever Previously Lead?],G9886,Table15[Customer-Owned Portion],O9886),Table15[Unique ID],0),0)))</f>
        <v/>
      </c>
      <c r="X9886"/>
    </row>
    <row r="9887" spans="2:24" x14ac:dyDescent="0.25">
      <c r="B9887" s="146"/>
      <c r="C9887" s="31"/>
      <c r="D9887" s="31"/>
      <c r="E9887" s="44"/>
      <c r="F9887" s="43"/>
      <c r="G9887" s="84"/>
      <c r="H9887" s="31"/>
      <c r="I9887" s="31"/>
      <c r="J9887" s="84"/>
      <c r="K9887" s="31"/>
      <c r="L9887" s="31"/>
      <c r="M9887" s="169"/>
      <c r="N9887" s="148"/>
      <c r="O9887" s="106"/>
      <c r="P9887" s="43"/>
      <c r="Q9887" s="31"/>
      <c r="R9887" s="84"/>
      <c r="S9887" s="31"/>
      <c r="T9887" s="31"/>
      <c r="U9887" s="169"/>
      <c r="V9887" s="150"/>
      <c r="W9887" s="141" t="str" cm="1">
        <f t="array" ref="W9887">IF(SUM(LEN(B9887:V9887))=0,"",IF(OR(OR(ISBLANK(F9887),SUM(LEN(C9887),LEN(D9887))=0),AND(NOT(E9887="Unknown"),ISBLANK(J9887)),AND(NOT(O9887="Unknown"),ISBLANK(R9887))),"Missing Information", INDEX(Table15[Entire Service Line Classification], MATCH(SUMIFS(Table15[Unique ID],Table15[System-Owned Portion],E9887,Table15[If Material Anything Other than "Lead" in Column E,Was Material Ever Previously Lead?],G9887,Table15[Customer-Owned Portion],O9887),Table15[Unique ID],0),0)))</f>
        <v/>
      </c>
      <c r="X9887"/>
    </row>
    <row r="9888" spans="2:24" x14ac:dyDescent="0.25">
      <c r="B9888" s="146"/>
      <c r="C9888" s="31"/>
      <c r="D9888" s="31"/>
      <c r="E9888" s="44"/>
      <c r="F9888" s="43"/>
      <c r="G9888" s="84"/>
      <c r="H9888" s="31"/>
      <c r="I9888" s="31"/>
      <c r="J9888" s="84"/>
      <c r="K9888" s="31"/>
      <c r="L9888" s="31"/>
      <c r="M9888" s="169"/>
      <c r="N9888" s="148"/>
      <c r="O9888" s="106"/>
      <c r="P9888" s="43"/>
      <c r="Q9888" s="31"/>
      <c r="R9888" s="84"/>
      <c r="S9888" s="31"/>
      <c r="T9888" s="31"/>
      <c r="U9888" s="169"/>
      <c r="V9888" s="150"/>
      <c r="W9888" s="141" t="str" cm="1">
        <f t="array" ref="W9888">IF(SUM(LEN(B9888:V9888))=0,"",IF(OR(OR(ISBLANK(F9888),SUM(LEN(C9888),LEN(D9888))=0),AND(NOT(E9888="Unknown"),ISBLANK(J9888)),AND(NOT(O9888="Unknown"),ISBLANK(R9888))),"Missing Information", INDEX(Table15[Entire Service Line Classification], MATCH(SUMIFS(Table15[Unique ID],Table15[System-Owned Portion],E9888,Table15[If Material Anything Other than "Lead" in Column E,Was Material Ever Previously Lead?],G9888,Table15[Customer-Owned Portion],O9888),Table15[Unique ID],0),0)))</f>
        <v/>
      </c>
      <c r="X9888"/>
    </row>
    <row r="9889" spans="2:24" x14ac:dyDescent="0.25">
      <c r="B9889" s="146"/>
      <c r="C9889" s="31"/>
      <c r="D9889" s="31"/>
      <c r="E9889" s="44"/>
      <c r="F9889" s="43"/>
      <c r="G9889" s="84"/>
      <c r="H9889" s="31"/>
      <c r="I9889" s="31"/>
      <c r="J9889" s="84"/>
      <c r="K9889" s="31"/>
      <c r="L9889" s="31"/>
      <c r="M9889" s="169"/>
      <c r="N9889" s="148"/>
      <c r="O9889" s="106"/>
      <c r="P9889" s="43"/>
      <c r="Q9889" s="31"/>
      <c r="R9889" s="84"/>
      <c r="S9889" s="31"/>
      <c r="T9889" s="31"/>
      <c r="U9889" s="169"/>
      <c r="V9889" s="150"/>
      <c r="W9889" s="141" t="str" cm="1">
        <f t="array" ref="W9889">IF(SUM(LEN(B9889:V9889))=0,"",IF(OR(OR(ISBLANK(F9889),SUM(LEN(C9889),LEN(D9889))=0),AND(NOT(E9889="Unknown"),ISBLANK(J9889)),AND(NOT(O9889="Unknown"),ISBLANK(R9889))),"Missing Information", INDEX(Table15[Entire Service Line Classification], MATCH(SUMIFS(Table15[Unique ID],Table15[System-Owned Portion],E9889,Table15[If Material Anything Other than "Lead" in Column E,Was Material Ever Previously Lead?],G9889,Table15[Customer-Owned Portion],O9889),Table15[Unique ID],0),0)))</f>
        <v/>
      </c>
      <c r="X9889"/>
    </row>
    <row r="9890" spans="2:24" x14ac:dyDescent="0.25">
      <c r="B9890" s="146"/>
      <c r="C9890" s="31"/>
      <c r="D9890" s="31"/>
      <c r="E9890" s="44"/>
      <c r="F9890" s="43"/>
      <c r="G9890" s="84"/>
      <c r="H9890" s="31"/>
      <c r="I9890" s="31"/>
      <c r="J9890" s="84"/>
      <c r="K9890" s="31"/>
      <c r="L9890" s="31"/>
      <c r="M9890" s="169"/>
      <c r="N9890" s="148"/>
      <c r="O9890" s="106"/>
      <c r="P9890" s="43"/>
      <c r="Q9890" s="31"/>
      <c r="R9890" s="84"/>
      <c r="S9890" s="31"/>
      <c r="T9890" s="31"/>
      <c r="U9890" s="169"/>
      <c r="V9890" s="150"/>
      <c r="W9890" s="141" t="str" cm="1">
        <f t="array" ref="W9890">IF(SUM(LEN(B9890:V9890))=0,"",IF(OR(OR(ISBLANK(F9890),SUM(LEN(C9890),LEN(D9890))=0),AND(NOT(E9890="Unknown"),ISBLANK(J9890)),AND(NOT(O9890="Unknown"),ISBLANK(R9890))),"Missing Information", INDEX(Table15[Entire Service Line Classification], MATCH(SUMIFS(Table15[Unique ID],Table15[System-Owned Portion],E9890,Table15[If Material Anything Other than "Lead" in Column E,Was Material Ever Previously Lead?],G9890,Table15[Customer-Owned Portion],O9890),Table15[Unique ID],0),0)))</f>
        <v/>
      </c>
      <c r="X9890"/>
    </row>
    <row r="9891" spans="2:24" x14ac:dyDescent="0.25">
      <c r="B9891" s="146"/>
      <c r="C9891" s="31"/>
      <c r="D9891" s="31"/>
      <c r="E9891" s="44"/>
      <c r="F9891" s="43"/>
      <c r="G9891" s="84"/>
      <c r="H9891" s="31"/>
      <c r="I9891" s="31"/>
      <c r="J9891" s="84"/>
      <c r="K9891" s="31"/>
      <c r="L9891" s="31"/>
      <c r="M9891" s="169"/>
      <c r="N9891" s="148"/>
      <c r="O9891" s="106"/>
      <c r="P9891" s="43"/>
      <c r="Q9891" s="31"/>
      <c r="R9891" s="84"/>
      <c r="S9891" s="31"/>
      <c r="T9891" s="31"/>
      <c r="U9891" s="169"/>
      <c r="V9891" s="150"/>
      <c r="W9891" s="141" t="str" cm="1">
        <f t="array" ref="W9891">IF(SUM(LEN(B9891:V9891))=0,"",IF(OR(OR(ISBLANK(F9891),SUM(LEN(C9891),LEN(D9891))=0),AND(NOT(E9891="Unknown"),ISBLANK(J9891)),AND(NOT(O9891="Unknown"),ISBLANK(R9891))),"Missing Information", INDEX(Table15[Entire Service Line Classification], MATCH(SUMIFS(Table15[Unique ID],Table15[System-Owned Portion],E9891,Table15[If Material Anything Other than "Lead" in Column E,Was Material Ever Previously Lead?],G9891,Table15[Customer-Owned Portion],O9891),Table15[Unique ID],0),0)))</f>
        <v/>
      </c>
      <c r="X9891"/>
    </row>
    <row r="9892" spans="2:24" x14ac:dyDescent="0.25">
      <c r="B9892" s="146"/>
      <c r="C9892" s="31"/>
      <c r="D9892" s="31"/>
      <c r="E9892" s="44"/>
      <c r="F9892" s="43"/>
      <c r="G9892" s="84"/>
      <c r="H9892" s="31"/>
      <c r="I9892" s="31"/>
      <c r="J9892" s="84"/>
      <c r="K9892" s="31"/>
      <c r="L9892" s="31"/>
      <c r="M9892" s="169"/>
      <c r="N9892" s="148"/>
      <c r="O9892" s="106"/>
      <c r="P9892" s="43"/>
      <c r="Q9892" s="31"/>
      <c r="R9892" s="84"/>
      <c r="S9892" s="31"/>
      <c r="T9892" s="31"/>
      <c r="U9892" s="169"/>
      <c r="V9892" s="150"/>
      <c r="W9892" s="141" t="str" cm="1">
        <f t="array" ref="W9892">IF(SUM(LEN(B9892:V9892))=0,"",IF(OR(OR(ISBLANK(F9892),SUM(LEN(C9892),LEN(D9892))=0),AND(NOT(E9892="Unknown"),ISBLANK(J9892)),AND(NOT(O9892="Unknown"),ISBLANK(R9892))),"Missing Information", INDEX(Table15[Entire Service Line Classification], MATCH(SUMIFS(Table15[Unique ID],Table15[System-Owned Portion],E9892,Table15[If Material Anything Other than "Lead" in Column E,Was Material Ever Previously Lead?],G9892,Table15[Customer-Owned Portion],O9892),Table15[Unique ID],0),0)))</f>
        <v/>
      </c>
      <c r="X9892"/>
    </row>
    <row r="9893" spans="2:24" x14ac:dyDescent="0.25">
      <c r="B9893" s="146"/>
      <c r="C9893" s="31"/>
      <c r="D9893" s="31"/>
      <c r="E9893" s="44"/>
      <c r="F9893" s="43"/>
      <c r="G9893" s="84"/>
      <c r="H9893" s="31"/>
      <c r="I9893" s="31"/>
      <c r="J9893" s="84"/>
      <c r="K9893" s="31"/>
      <c r="L9893" s="31"/>
      <c r="M9893" s="169"/>
      <c r="N9893" s="148"/>
      <c r="O9893" s="106"/>
      <c r="P9893" s="43"/>
      <c r="Q9893" s="31"/>
      <c r="R9893" s="84"/>
      <c r="S9893" s="31"/>
      <c r="T9893" s="31"/>
      <c r="U9893" s="169"/>
      <c r="V9893" s="150"/>
      <c r="W9893" s="141" t="str" cm="1">
        <f t="array" ref="W9893">IF(SUM(LEN(B9893:V9893))=0,"",IF(OR(OR(ISBLANK(F9893),SUM(LEN(C9893),LEN(D9893))=0),AND(NOT(E9893="Unknown"),ISBLANK(J9893)),AND(NOT(O9893="Unknown"),ISBLANK(R9893))),"Missing Information", INDEX(Table15[Entire Service Line Classification], MATCH(SUMIFS(Table15[Unique ID],Table15[System-Owned Portion],E9893,Table15[If Material Anything Other than "Lead" in Column E,Was Material Ever Previously Lead?],G9893,Table15[Customer-Owned Portion],O9893),Table15[Unique ID],0),0)))</f>
        <v/>
      </c>
      <c r="X9893"/>
    </row>
    <row r="9894" spans="2:24" x14ac:dyDescent="0.25">
      <c r="B9894" s="146"/>
      <c r="C9894" s="31"/>
      <c r="D9894" s="31"/>
      <c r="E9894" s="44"/>
      <c r="F9894" s="43"/>
      <c r="G9894" s="84"/>
      <c r="H9894" s="31"/>
      <c r="I9894" s="31"/>
      <c r="J9894" s="84"/>
      <c r="K9894" s="31"/>
      <c r="L9894" s="31"/>
      <c r="M9894" s="169"/>
      <c r="N9894" s="148"/>
      <c r="O9894" s="106"/>
      <c r="P9894" s="43"/>
      <c r="Q9894" s="31"/>
      <c r="R9894" s="84"/>
      <c r="S9894" s="31"/>
      <c r="T9894" s="31"/>
      <c r="U9894" s="169"/>
      <c r="V9894" s="150"/>
      <c r="W9894" s="141" t="str" cm="1">
        <f t="array" ref="W9894">IF(SUM(LEN(B9894:V9894))=0,"",IF(OR(OR(ISBLANK(F9894),SUM(LEN(C9894),LEN(D9894))=0),AND(NOT(E9894="Unknown"),ISBLANK(J9894)),AND(NOT(O9894="Unknown"),ISBLANK(R9894))),"Missing Information", INDEX(Table15[Entire Service Line Classification], MATCH(SUMIFS(Table15[Unique ID],Table15[System-Owned Portion],E9894,Table15[If Material Anything Other than "Lead" in Column E,Was Material Ever Previously Lead?],G9894,Table15[Customer-Owned Portion],O9894),Table15[Unique ID],0),0)))</f>
        <v/>
      </c>
      <c r="X9894"/>
    </row>
    <row r="9895" spans="2:24" x14ac:dyDescent="0.25">
      <c r="B9895" s="146"/>
      <c r="C9895" s="31"/>
      <c r="D9895" s="31"/>
      <c r="E9895" s="44"/>
      <c r="F9895" s="43"/>
      <c r="G9895" s="84"/>
      <c r="H9895" s="31"/>
      <c r="I9895" s="31"/>
      <c r="J9895" s="84"/>
      <c r="K9895" s="31"/>
      <c r="L9895" s="31"/>
      <c r="M9895" s="169"/>
      <c r="N9895" s="148"/>
      <c r="O9895" s="106"/>
      <c r="P9895" s="43"/>
      <c r="Q9895" s="31"/>
      <c r="R9895" s="84"/>
      <c r="S9895" s="31"/>
      <c r="T9895" s="31"/>
      <c r="U9895" s="169"/>
      <c r="V9895" s="150"/>
      <c r="W9895" s="141" t="str" cm="1">
        <f t="array" ref="W9895">IF(SUM(LEN(B9895:V9895))=0,"",IF(OR(OR(ISBLANK(F9895),SUM(LEN(C9895),LEN(D9895))=0),AND(NOT(E9895="Unknown"),ISBLANK(J9895)),AND(NOT(O9895="Unknown"),ISBLANK(R9895))),"Missing Information", INDEX(Table15[Entire Service Line Classification], MATCH(SUMIFS(Table15[Unique ID],Table15[System-Owned Portion],E9895,Table15[If Material Anything Other than "Lead" in Column E,Was Material Ever Previously Lead?],G9895,Table15[Customer-Owned Portion],O9895),Table15[Unique ID],0),0)))</f>
        <v/>
      </c>
      <c r="X9895"/>
    </row>
    <row r="9896" spans="2:24" x14ac:dyDescent="0.25">
      <c r="B9896" s="146"/>
      <c r="C9896" s="31"/>
      <c r="D9896" s="31"/>
      <c r="E9896" s="44"/>
      <c r="F9896" s="43"/>
      <c r="G9896" s="84"/>
      <c r="H9896" s="31"/>
      <c r="I9896" s="31"/>
      <c r="J9896" s="84"/>
      <c r="K9896" s="31"/>
      <c r="L9896" s="31"/>
      <c r="M9896" s="169"/>
      <c r="N9896" s="148"/>
      <c r="O9896" s="106"/>
      <c r="P9896" s="43"/>
      <c r="Q9896" s="31"/>
      <c r="R9896" s="84"/>
      <c r="S9896" s="31"/>
      <c r="T9896" s="31"/>
      <c r="U9896" s="169"/>
      <c r="V9896" s="150"/>
      <c r="W9896" s="141" t="str" cm="1">
        <f t="array" ref="W9896">IF(SUM(LEN(B9896:V9896))=0,"",IF(OR(OR(ISBLANK(F9896),SUM(LEN(C9896),LEN(D9896))=0),AND(NOT(E9896="Unknown"),ISBLANK(J9896)),AND(NOT(O9896="Unknown"),ISBLANK(R9896))),"Missing Information", INDEX(Table15[Entire Service Line Classification], MATCH(SUMIFS(Table15[Unique ID],Table15[System-Owned Portion],E9896,Table15[If Material Anything Other than "Lead" in Column E,Was Material Ever Previously Lead?],G9896,Table15[Customer-Owned Portion],O9896),Table15[Unique ID],0),0)))</f>
        <v/>
      </c>
      <c r="X9896"/>
    </row>
    <row r="9897" spans="2:24" x14ac:dyDescent="0.25">
      <c r="B9897" s="146"/>
      <c r="C9897" s="31"/>
      <c r="D9897" s="31"/>
      <c r="E9897" s="44"/>
      <c r="F9897" s="43"/>
      <c r="G9897" s="84"/>
      <c r="H9897" s="31"/>
      <c r="I9897" s="31"/>
      <c r="J9897" s="84"/>
      <c r="K9897" s="31"/>
      <c r="L9897" s="31"/>
      <c r="M9897" s="169"/>
      <c r="N9897" s="148"/>
      <c r="O9897" s="106"/>
      <c r="P9897" s="43"/>
      <c r="Q9897" s="31"/>
      <c r="R9897" s="84"/>
      <c r="S9897" s="31"/>
      <c r="T9897" s="31"/>
      <c r="U9897" s="169"/>
      <c r="V9897" s="150"/>
      <c r="W9897" s="141" t="str" cm="1">
        <f t="array" ref="W9897">IF(SUM(LEN(B9897:V9897))=0,"",IF(OR(OR(ISBLANK(F9897),SUM(LEN(C9897),LEN(D9897))=0),AND(NOT(E9897="Unknown"),ISBLANK(J9897)),AND(NOT(O9897="Unknown"),ISBLANK(R9897))),"Missing Information", INDEX(Table15[Entire Service Line Classification], MATCH(SUMIFS(Table15[Unique ID],Table15[System-Owned Portion],E9897,Table15[If Material Anything Other than "Lead" in Column E,Was Material Ever Previously Lead?],G9897,Table15[Customer-Owned Portion],O9897),Table15[Unique ID],0),0)))</f>
        <v/>
      </c>
      <c r="X9897"/>
    </row>
    <row r="9898" spans="2:24" x14ac:dyDescent="0.25">
      <c r="B9898" s="146"/>
      <c r="C9898" s="31"/>
      <c r="D9898" s="31"/>
      <c r="E9898" s="44"/>
      <c r="F9898" s="43"/>
      <c r="G9898" s="84"/>
      <c r="H9898" s="31"/>
      <c r="I9898" s="31"/>
      <c r="J9898" s="84"/>
      <c r="K9898" s="31"/>
      <c r="L9898" s="31"/>
      <c r="M9898" s="169"/>
      <c r="N9898" s="148"/>
      <c r="O9898" s="106"/>
      <c r="P9898" s="43"/>
      <c r="Q9898" s="31"/>
      <c r="R9898" s="84"/>
      <c r="S9898" s="31"/>
      <c r="T9898" s="31"/>
      <c r="U9898" s="169"/>
      <c r="V9898" s="150"/>
      <c r="W9898" s="141" t="str" cm="1">
        <f t="array" ref="W9898">IF(SUM(LEN(B9898:V9898))=0,"",IF(OR(OR(ISBLANK(F9898),SUM(LEN(C9898),LEN(D9898))=0),AND(NOT(E9898="Unknown"),ISBLANK(J9898)),AND(NOT(O9898="Unknown"),ISBLANK(R9898))),"Missing Information", INDEX(Table15[Entire Service Line Classification], MATCH(SUMIFS(Table15[Unique ID],Table15[System-Owned Portion],E9898,Table15[If Material Anything Other than "Lead" in Column E,Was Material Ever Previously Lead?],G9898,Table15[Customer-Owned Portion],O9898),Table15[Unique ID],0),0)))</f>
        <v/>
      </c>
      <c r="X9898"/>
    </row>
    <row r="9899" spans="2:24" x14ac:dyDescent="0.25">
      <c r="B9899" s="146"/>
      <c r="C9899" s="31"/>
      <c r="D9899" s="31"/>
      <c r="E9899" s="44"/>
      <c r="F9899" s="43"/>
      <c r="G9899" s="84"/>
      <c r="H9899" s="31"/>
      <c r="I9899" s="31"/>
      <c r="J9899" s="84"/>
      <c r="K9899" s="31"/>
      <c r="L9899" s="31"/>
      <c r="M9899" s="169"/>
      <c r="N9899" s="148"/>
      <c r="O9899" s="106"/>
      <c r="P9899" s="43"/>
      <c r="Q9899" s="31"/>
      <c r="R9899" s="84"/>
      <c r="S9899" s="31"/>
      <c r="T9899" s="31"/>
      <c r="U9899" s="169"/>
      <c r="V9899" s="150"/>
      <c r="W9899" s="141" t="str" cm="1">
        <f t="array" ref="W9899">IF(SUM(LEN(B9899:V9899))=0,"",IF(OR(OR(ISBLANK(F9899),SUM(LEN(C9899),LEN(D9899))=0),AND(NOT(E9899="Unknown"),ISBLANK(J9899)),AND(NOT(O9899="Unknown"),ISBLANK(R9899))),"Missing Information", INDEX(Table15[Entire Service Line Classification], MATCH(SUMIFS(Table15[Unique ID],Table15[System-Owned Portion],E9899,Table15[If Material Anything Other than "Lead" in Column E,Was Material Ever Previously Lead?],G9899,Table15[Customer-Owned Portion],O9899),Table15[Unique ID],0),0)))</f>
        <v/>
      </c>
      <c r="X9899"/>
    </row>
    <row r="9900" spans="2:24" x14ac:dyDescent="0.25">
      <c r="B9900" s="146"/>
      <c r="C9900" s="31"/>
      <c r="D9900" s="31"/>
      <c r="E9900" s="44"/>
      <c r="F9900" s="43"/>
      <c r="G9900" s="84"/>
      <c r="H9900" s="31"/>
      <c r="I9900" s="31"/>
      <c r="J9900" s="84"/>
      <c r="K9900" s="31"/>
      <c r="L9900" s="31"/>
      <c r="M9900" s="169"/>
      <c r="N9900" s="148"/>
      <c r="O9900" s="106"/>
      <c r="P9900" s="43"/>
      <c r="Q9900" s="31"/>
      <c r="R9900" s="84"/>
      <c r="S9900" s="31"/>
      <c r="T9900" s="31"/>
      <c r="U9900" s="169"/>
      <c r="V9900" s="150"/>
      <c r="W9900" s="141" t="str" cm="1">
        <f t="array" ref="W9900">IF(SUM(LEN(B9900:V9900))=0,"",IF(OR(OR(ISBLANK(F9900),SUM(LEN(C9900),LEN(D9900))=0),AND(NOT(E9900="Unknown"),ISBLANK(J9900)),AND(NOT(O9900="Unknown"),ISBLANK(R9900))),"Missing Information", INDEX(Table15[Entire Service Line Classification], MATCH(SUMIFS(Table15[Unique ID],Table15[System-Owned Portion],E9900,Table15[If Material Anything Other than "Lead" in Column E,Was Material Ever Previously Lead?],G9900,Table15[Customer-Owned Portion],O9900),Table15[Unique ID],0),0)))</f>
        <v/>
      </c>
      <c r="X9900"/>
    </row>
    <row r="9901" spans="2:24" x14ac:dyDescent="0.25">
      <c r="B9901" s="146"/>
      <c r="C9901" s="31"/>
      <c r="D9901" s="31"/>
      <c r="E9901" s="44"/>
      <c r="F9901" s="43"/>
      <c r="G9901" s="84"/>
      <c r="H9901" s="31"/>
      <c r="I9901" s="31"/>
      <c r="J9901" s="84"/>
      <c r="K9901" s="31"/>
      <c r="L9901" s="31"/>
      <c r="M9901" s="169"/>
      <c r="N9901" s="148"/>
      <c r="O9901" s="106"/>
      <c r="P9901" s="43"/>
      <c r="Q9901" s="31"/>
      <c r="R9901" s="84"/>
      <c r="S9901" s="31"/>
      <c r="T9901" s="31"/>
      <c r="U9901" s="169"/>
      <c r="V9901" s="150"/>
      <c r="W9901" s="141" t="str" cm="1">
        <f t="array" ref="W9901">IF(SUM(LEN(B9901:V9901))=0,"",IF(OR(OR(ISBLANK(F9901),SUM(LEN(C9901),LEN(D9901))=0),AND(NOT(E9901="Unknown"),ISBLANK(J9901)),AND(NOT(O9901="Unknown"),ISBLANK(R9901))),"Missing Information", INDEX(Table15[Entire Service Line Classification], MATCH(SUMIFS(Table15[Unique ID],Table15[System-Owned Portion],E9901,Table15[If Material Anything Other than "Lead" in Column E,Was Material Ever Previously Lead?],G9901,Table15[Customer-Owned Portion],O9901),Table15[Unique ID],0),0)))</f>
        <v/>
      </c>
      <c r="X9901"/>
    </row>
    <row r="9902" spans="2:24" x14ac:dyDescent="0.25">
      <c r="B9902" s="146"/>
      <c r="C9902" s="31"/>
      <c r="D9902" s="31"/>
      <c r="E9902" s="44"/>
      <c r="F9902" s="43"/>
      <c r="G9902" s="84"/>
      <c r="H9902" s="31"/>
      <c r="I9902" s="31"/>
      <c r="J9902" s="84"/>
      <c r="K9902" s="31"/>
      <c r="L9902" s="31"/>
      <c r="M9902" s="169"/>
      <c r="N9902" s="148"/>
      <c r="O9902" s="106"/>
      <c r="P9902" s="43"/>
      <c r="Q9902" s="31"/>
      <c r="R9902" s="84"/>
      <c r="S9902" s="31"/>
      <c r="T9902" s="31"/>
      <c r="U9902" s="169"/>
      <c r="V9902" s="150"/>
      <c r="W9902" s="141" t="str" cm="1">
        <f t="array" ref="W9902">IF(SUM(LEN(B9902:V9902))=0,"",IF(OR(OR(ISBLANK(F9902),SUM(LEN(C9902),LEN(D9902))=0),AND(NOT(E9902="Unknown"),ISBLANK(J9902)),AND(NOT(O9902="Unknown"),ISBLANK(R9902))),"Missing Information", INDEX(Table15[Entire Service Line Classification], MATCH(SUMIFS(Table15[Unique ID],Table15[System-Owned Portion],E9902,Table15[If Material Anything Other than "Lead" in Column E,Was Material Ever Previously Lead?],G9902,Table15[Customer-Owned Portion],O9902),Table15[Unique ID],0),0)))</f>
        <v/>
      </c>
      <c r="X9902"/>
    </row>
    <row r="9903" spans="2:24" x14ac:dyDescent="0.25">
      <c r="B9903" s="146"/>
      <c r="C9903" s="31"/>
      <c r="D9903" s="31"/>
      <c r="E9903" s="44"/>
      <c r="F9903" s="43"/>
      <c r="G9903" s="84"/>
      <c r="H9903" s="31"/>
      <c r="I9903" s="31"/>
      <c r="J9903" s="84"/>
      <c r="K9903" s="31"/>
      <c r="L9903" s="31"/>
      <c r="M9903" s="169"/>
      <c r="N9903" s="148"/>
      <c r="O9903" s="106"/>
      <c r="P9903" s="43"/>
      <c r="Q9903" s="31"/>
      <c r="R9903" s="84"/>
      <c r="S9903" s="31"/>
      <c r="T9903" s="31"/>
      <c r="U9903" s="169"/>
      <c r="V9903" s="150"/>
      <c r="W9903" s="141" t="str" cm="1">
        <f t="array" ref="W9903">IF(SUM(LEN(B9903:V9903))=0,"",IF(OR(OR(ISBLANK(F9903),SUM(LEN(C9903),LEN(D9903))=0),AND(NOT(E9903="Unknown"),ISBLANK(J9903)),AND(NOT(O9903="Unknown"),ISBLANK(R9903))),"Missing Information", INDEX(Table15[Entire Service Line Classification], MATCH(SUMIFS(Table15[Unique ID],Table15[System-Owned Portion],E9903,Table15[If Material Anything Other than "Lead" in Column E,Was Material Ever Previously Lead?],G9903,Table15[Customer-Owned Portion],O9903),Table15[Unique ID],0),0)))</f>
        <v/>
      </c>
      <c r="X9903"/>
    </row>
    <row r="9904" spans="2:24" x14ac:dyDescent="0.25">
      <c r="B9904" s="146"/>
      <c r="C9904" s="31"/>
      <c r="D9904" s="31"/>
      <c r="E9904" s="44"/>
      <c r="F9904" s="43"/>
      <c r="G9904" s="84"/>
      <c r="H9904" s="31"/>
      <c r="I9904" s="31"/>
      <c r="J9904" s="84"/>
      <c r="K9904" s="31"/>
      <c r="L9904" s="31"/>
      <c r="M9904" s="169"/>
      <c r="N9904" s="148"/>
      <c r="O9904" s="106"/>
      <c r="P9904" s="43"/>
      <c r="Q9904" s="31"/>
      <c r="R9904" s="84"/>
      <c r="S9904" s="31"/>
      <c r="T9904" s="31"/>
      <c r="U9904" s="169"/>
      <c r="V9904" s="150"/>
      <c r="W9904" s="141" t="str" cm="1">
        <f t="array" ref="W9904">IF(SUM(LEN(B9904:V9904))=0,"",IF(OR(OR(ISBLANK(F9904),SUM(LEN(C9904),LEN(D9904))=0),AND(NOT(E9904="Unknown"),ISBLANK(J9904)),AND(NOT(O9904="Unknown"),ISBLANK(R9904))),"Missing Information", INDEX(Table15[Entire Service Line Classification], MATCH(SUMIFS(Table15[Unique ID],Table15[System-Owned Portion],E9904,Table15[If Material Anything Other than "Lead" in Column E,Was Material Ever Previously Lead?],G9904,Table15[Customer-Owned Portion],O9904),Table15[Unique ID],0),0)))</f>
        <v/>
      </c>
      <c r="X9904"/>
    </row>
    <row r="9905" spans="2:24" x14ac:dyDescent="0.25">
      <c r="B9905" s="146"/>
      <c r="C9905" s="31"/>
      <c r="D9905" s="31"/>
      <c r="E9905" s="44"/>
      <c r="F9905" s="43"/>
      <c r="G9905" s="84"/>
      <c r="H9905" s="31"/>
      <c r="I9905" s="31"/>
      <c r="J9905" s="84"/>
      <c r="K9905" s="31"/>
      <c r="L9905" s="31"/>
      <c r="M9905" s="169"/>
      <c r="N9905" s="148"/>
      <c r="O9905" s="106"/>
      <c r="P9905" s="43"/>
      <c r="Q9905" s="31"/>
      <c r="R9905" s="84"/>
      <c r="S9905" s="31"/>
      <c r="T9905" s="31"/>
      <c r="U9905" s="169"/>
      <c r="V9905" s="150"/>
      <c r="W9905" s="141" t="str" cm="1">
        <f t="array" ref="W9905">IF(SUM(LEN(B9905:V9905))=0,"",IF(OR(OR(ISBLANK(F9905),SUM(LEN(C9905),LEN(D9905))=0),AND(NOT(E9905="Unknown"),ISBLANK(J9905)),AND(NOT(O9905="Unknown"),ISBLANK(R9905))),"Missing Information", INDEX(Table15[Entire Service Line Classification], MATCH(SUMIFS(Table15[Unique ID],Table15[System-Owned Portion],E9905,Table15[If Material Anything Other than "Lead" in Column E,Was Material Ever Previously Lead?],G9905,Table15[Customer-Owned Portion],O9905),Table15[Unique ID],0),0)))</f>
        <v/>
      </c>
      <c r="X9905"/>
    </row>
    <row r="9906" spans="2:24" x14ac:dyDescent="0.25">
      <c r="B9906" s="146"/>
      <c r="C9906" s="31"/>
      <c r="D9906" s="31"/>
      <c r="E9906" s="44"/>
      <c r="F9906" s="43"/>
      <c r="G9906" s="84"/>
      <c r="H9906" s="31"/>
      <c r="I9906" s="31"/>
      <c r="J9906" s="84"/>
      <c r="K9906" s="31"/>
      <c r="L9906" s="31"/>
      <c r="M9906" s="169"/>
      <c r="N9906" s="148"/>
      <c r="O9906" s="106"/>
      <c r="P9906" s="43"/>
      <c r="Q9906" s="31"/>
      <c r="R9906" s="84"/>
      <c r="S9906" s="31"/>
      <c r="T9906" s="31"/>
      <c r="U9906" s="169"/>
      <c r="V9906" s="150"/>
      <c r="W9906" s="141" t="str" cm="1">
        <f t="array" ref="W9906">IF(SUM(LEN(B9906:V9906))=0,"",IF(OR(OR(ISBLANK(F9906),SUM(LEN(C9906),LEN(D9906))=0),AND(NOT(E9906="Unknown"),ISBLANK(J9906)),AND(NOT(O9906="Unknown"),ISBLANK(R9906))),"Missing Information", INDEX(Table15[Entire Service Line Classification], MATCH(SUMIFS(Table15[Unique ID],Table15[System-Owned Portion],E9906,Table15[If Material Anything Other than "Lead" in Column E,Was Material Ever Previously Lead?],G9906,Table15[Customer-Owned Portion],O9906),Table15[Unique ID],0),0)))</f>
        <v/>
      </c>
      <c r="X9906"/>
    </row>
    <row r="9907" spans="2:24" x14ac:dyDescent="0.25">
      <c r="B9907" s="146"/>
      <c r="C9907" s="31"/>
      <c r="D9907" s="31"/>
      <c r="E9907" s="44"/>
      <c r="F9907" s="43"/>
      <c r="G9907" s="84"/>
      <c r="H9907" s="31"/>
      <c r="I9907" s="31"/>
      <c r="J9907" s="84"/>
      <c r="K9907" s="31"/>
      <c r="L9907" s="31"/>
      <c r="M9907" s="169"/>
      <c r="N9907" s="148"/>
      <c r="O9907" s="106"/>
      <c r="P9907" s="43"/>
      <c r="Q9907" s="31"/>
      <c r="R9907" s="84"/>
      <c r="S9907" s="31"/>
      <c r="T9907" s="31"/>
      <c r="U9907" s="169"/>
      <c r="V9907" s="150"/>
      <c r="W9907" s="141" t="str" cm="1">
        <f t="array" ref="W9907">IF(SUM(LEN(B9907:V9907))=0,"",IF(OR(OR(ISBLANK(F9907),SUM(LEN(C9907),LEN(D9907))=0),AND(NOT(E9907="Unknown"),ISBLANK(J9907)),AND(NOT(O9907="Unknown"),ISBLANK(R9907))),"Missing Information", INDEX(Table15[Entire Service Line Classification], MATCH(SUMIFS(Table15[Unique ID],Table15[System-Owned Portion],E9907,Table15[If Material Anything Other than "Lead" in Column E,Was Material Ever Previously Lead?],G9907,Table15[Customer-Owned Portion],O9907),Table15[Unique ID],0),0)))</f>
        <v/>
      </c>
      <c r="X9907"/>
    </row>
    <row r="9908" spans="2:24" x14ac:dyDescent="0.25">
      <c r="B9908" s="146"/>
      <c r="C9908" s="31"/>
      <c r="D9908" s="31"/>
      <c r="E9908" s="44"/>
      <c r="F9908" s="43"/>
      <c r="G9908" s="84"/>
      <c r="H9908" s="31"/>
      <c r="I9908" s="31"/>
      <c r="J9908" s="84"/>
      <c r="K9908" s="31"/>
      <c r="L9908" s="31"/>
      <c r="M9908" s="169"/>
      <c r="N9908" s="148"/>
      <c r="O9908" s="106"/>
      <c r="P9908" s="43"/>
      <c r="Q9908" s="31"/>
      <c r="R9908" s="84"/>
      <c r="S9908" s="31"/>
      <c r="T9908" s="31"/>
      <c r="U9908" s="169"/>
      <c r="V9908" s="150"/>
      <c r="W9908" s="141" t="str" cm="1">
        <f t="array" ref="W9908">IF(SUM(LEN(B9908:V9908))=0,"",IF(OR(OR(ISBLANK(F9908),SUM(LEN(C9908),LEN(D9908))=0),AND(NOT(E9908="Unknown"),ISBLANK(J9908)),AND(NOT(O9908="Unknown"),ISBLANK(R9908))),"Missing Information", INDEX(Table15[Entire Service Line Classification], MATCH(SUMIFS(Table15[Unique ID],Table15[System-Owned Portion],E9908,Table15[If Material Anything Other than "Lead" in Column E,Was Material Ever Previously Lead?],G9908,Table15[Customer-Owned Portion],O9908),Table15[Unique ID],0),0)))</f>
        <v/>
      </c>
      <c r="X9908"/>
    </row>
    <row r="9909" spans="2:24" x14ac:dyDescent="0.25">
      <c r="B9909" s="146"/>
      <c r="C9909" s="31"/>
      <c r="D9909" s="31"/>
      <c r="E9909" s="44"/>
      <c r="F9909" s="43"/>
      <c r="G9909" s="84"/>
      <c r="H9909" s="31"/>
      <c r="I9909" s="31"/>
      <c r="J9909" s="84"/>
      <c r="K9909" s="31"/>
      <c r="L9909" s="31"/>
      <c r="M9909" s="169"/>
      <c r="N9909" s="148"/>
      <c r="O9909" s="106"/>
      <c r="P9909" s="43"/>
      <c r="Q9909" s="31"/>
      <c r="R9909" s="84"/>
      <c r="S9909" s="31"/>
      <c r="T9909" s="31"/>
      <c r="U9909" s="169"/>
      <c r="V9909" s="150"/>
      <c r="W9909" s="141" t="str" cm="1">
        <f t="array" ref="W9909">IF(SUM(LEN(B9909:V9909))=0,"",IF(OR(OR(ISBLANK(F9909),SUM(LEN(C9909),LEN(D9909))=0),AND(NOT(E9909="Unknown"),ISBLANK(J9909)),AND(NOT(O9909="Unknown"),ISBLANK(R9909))),"Missing Information", INDEX(Table15[Entire Service Line Classification], MATCH(SUMIFS(Table15[Unique ID],Table15[System-Owned Portion],E9909,Table15[If Material Anything Other than "Lead" in Column E,Was Material Ever Previously Lead?],G9909,Table15[Customer-Owned Portion],O9909),Table15[Unique ID],0),0)))</f>
        <v/>
      </c>
      <c r="X9909"/>
    </row>
    <row r="9910" spans="2:24" x14ac:dyDescent="0.25">
      <c r="B9910" s="146"/>
      <c r="C9910" s="31"/>
      <c r="D9910" s="31"/>
      <c r="E9910" s="44"/>
      <c r="F9910" s="43"/>
      <c r="G9910" s="84"/>
      <c r="H9910" s="31"/>
      <c r="I9910" s="31"/>
      <c r="J9910" s="84"/>
      <c r="K9910" s="31"/>
      <c r="L9910" s="31"/>
      <c r="M9910" s="169"/>
      <c r="N9910" s="148"/>
      <c r="O9910" s="106"/>
      <c r="P9910" s="43"/>
      <c r="Q9910" s="31"/>
      <c r="R9910" s="84"/>
      <c r="S9910" s="31"/>
      <c r="T9910" s="31"/>
      <c r="U9910" s="169"/>
      <c r="V9910" s="150"/>
      <c r="W9910" s="141" t="str" cm="1">
        <f t="array" ref="W9910">IF(SUM(LEN(B9910:V9910))=0,"",IF(OR(OR(ISBLANK(F9910),SUM(LEN(C9910),LEN(D9910))=0),AND(NOT(E9910="Unknown"),ISBLANK(J9910)),AND(NOT(O9910="Unknown"),ISBLANK(R9910))),"Missing Information", INDEX(Table15[Entire Service Line Classification], MATCH(SUMIFS(Table15[Unique ID],Table15[System-Owned Portion],E9910,Table15[If Material Anything Other than "Lead" in Column E,Was Material Ever Previously Lead?],G9910,Table15[Customer-Owned Portion],O9910),Table15[Unique ID],0),0)))</f>
        <v/>
      </c>
      <c r="X9910"/>
    </row>
    <row r="9911" spans="2:24" x14ac:dyDescent="0.25">
      <c r="B9911" s="146"/>
      <c r="C9911" s="31"/>
      <c r="D9911" s="31"/>
      <c r="E9911" s="44"/>
      <c r="F9911" s="43"/>
      <c r="G9911" s="84"/>
      <c r="H9911" s="31"/>
      <c r="I9911" s="31"/>
      <c r="J9911" s="84"/>
      <c r="K9911" s="31"/>
      <c r="L9911" s="31"/>
      <c r="M9911" s="169"/>
      <c r="N9911" s="148"/>
      <c r="O9911" s="106"/>
      <c r="P9911" s="43"/>
      <c r="Q9911" s="31"/>
      <c r="R9911" s="84"/>
      <c r="S9911" s="31"/>
      <c r="T9911" s="31"/>
      <c r="U9911" s="169"/>
      <c r="V9911" s="150"/>
      <c r="W9911" s="141" t="str" cm="1">
        <f t="array" ref="W9911">IF(SUM(LEN(B9911:V9911))=0,"",IF(OR(OR(ISBLANK(F9911),SUM(LEN(C9911),LEN(D9911))=0),AND(NOT(E9911="Unknown"),ISBLANK(J9911)),AND(NOT(O9911="Unknown"),ISBLANK(R9911))),"Missing Information", INDEX(Table15[Entire Service Line Classification], MATCH(SUMIFS(Table15[Unique ID],Table15[System-Owned Portion],E9911,Table15[If Material Anything Other than "Lead" in Column E,Was Material Ever Previously Lead?],G9911,Table15[Customer-Owned Portion],O9911),Table15[Unique ID],0),0)))</f>
        <v/>
      </c>
      <c r="X9911"/>
    </row>
    <row r="9912" spans="2:24" x14ac:dyDescent="0.25">
      <c r="B9912" s="146"/>
      <c r="C9912" s="31"/>
      <c r="D9912" s="31"/>
      <c r="E9912" s="44"/>
      <c r="F9912" s="43"/>
      <c r="G9912" s="84"/>
      <c r="H9912" s="31"/>
      <c r="I9912" s="31"/>
      <c r="J9912" s="84"/>
      <c r="K9912" s="31"/>
      <c r="L9912" s="31"/>
      <c r="M9912" s="169"/>
      <c r="N9912" s="148"/>
      <c r="O9912" s="106"/>
      <c r="P9912" s="43"/>
      <c r="Q9912" s="31"/>
      <c r="R9912" s="84"/>
      <c r="S9912" s="31"/>
      <c r="T9912" s="31"/>
      <c r="U9912" s="169"/>
      <c r="V9912" s="150"/>
      <c r="W9912" s="141" t="str" cm="1">
        <f t="array" ref="W9912">IF(SUM(LEN(B9912:V9912))=0,"",IF(OR(OR(ISBLANK(F9912),SUM(LEN(C9912),LEN(D9912))=0),AND(NOT(E9912="Unknown"),ISBLANK(J9912)),AND(NOT(O9912="Unknown"),ISBLANK(R9912))),"Missing Information", INDEX(Table15[Entire Service Line Classification], MATCH(SUMIFS(Table15[Unique ID],Table15[System-Owned Portion],E9912,Table15[If Material Anything Other than "Lead" in Column E,Was Material Ever Previously Lead?],G9912,Table15[Customer-Owned Portion],O9912),Table15[Unique ID],0),0)))</f>
        <v/>
      </c>
      <c r="X9912"/>
    </row>
    <row r="9913" spans="2:24" x14ac:dyDescent="0.25">
      <c r="B9913" s="146"/>
      <c r="C9913" s="31"/>
      <c r="D9913" s="31"/>
      <c r="E9913" s="44"/>
      <c r="F9913" s="43"/>
      <c r="G9913" s="84"/>
      <c r="H9913" s="31"/>
      <c r="I9913" s="31"/>
      <c r="J9913" s="84"/>
      <c r="K9913" s="31"/>
      <c r="L9913" s="31"/>
      <c r="M9913" s="169"/>
      <c r="N9913" s="148"/>
      <c r="O9913" s="106"/>
      <c r="P9913" s="43"/>
      <c r="Q9913" s="31"/>
      <c r="R9913" s="84"/>
      <c r="S9913" s="31"/>
      <c r="T9913" s="31"/>
      <c r="U9913" s="169"/>
      <c r="V9913" s="150"/>
      <c r="W9913" s="141" t="str" cm="1">
        <f t="array" ref="W9913">IF(SUM(LEN(B9913:V9913))=0,"",IF(OR(OR(ISBLANK(F9913),SUM(LEN(C9913),LEN(D9913))=0),AND(NOT(E9913="Unknown"),ISBLANK(J9913)),AND(NOT(O9913="Unknown"),ISBLANK(R9913))),"Missing Information", INDEX(Table15[Entire Service Line Classification], MATCH(SUMIFS(Table15[Unique ID],Table15[System-Owned Portion],E9913,Table15[If Material Anything Other than "Lead" in Column E,Was Material Ever Previously Lead?],G9913,Table15[Customer-Owned Portion],O9913),Table15[Unique ID],0),0)))</f>
        <v/>
      </c>
      <c r="X9913"/>
    </row>
    <row r="9914" spans="2:24" x14ac:dyDescent="0.25">
      <c r="B9914" s="146"/>
      <c r="C9914" s="31"/>
      <c r="D9914" s="31"/>
      <c r="E9914" s="44"/>
      <c r="F9914" s="43"/>
      <c r="G9914" s="84"/>
      <c r="H9914" s="31"/>
      <c r="I9914" s="31"/>
      <c r="J9914" s="84"/>
      <c r="K9914" s="31"/>
      <c r="L9914" s="31"/>
      <c r="M9914" s="169"/>
      <c r="N9914" s="148"/>
      <c r="O9914" s="106"/>
      <c r="P9914" s="43"/>
      <c r="Q9914" s="31"/>
      <c r="R9914" s="84"/>
      <c r="S9914" s="31"/>
      <c r="T9914" s="31"/>
      <c r="U9914" s="169"/>
      <c r="V9914" s="150"/>
      <c r="W9914" s="141" t="str" cm="1">
        <f t="array" ref="W9914">IF(SUM(LEN(B9914:V9914))=0,"",IF(OR(OR(ISBLANK(F9914),SUM(LEN(C9914),LEN(D9914))=0),AND(NOT(E9914="Unknown"),ISBLANK(J9914)),AND(NOT(O9914="Unknown"),ISBLANK(R9914))),"Missing Information", INDEX(Table15[Entire Service Line Classification], MATCH(SUMIFS(Table15[Unique ID],Table15[System-Owned Portion],E9914,Table15[If Material Anything Other than "Lead" in Column E,Was Material Ever Previously Lead?],G9914,Table15[Customer-Owned Portion],O9914),Table15[Unique ID],0),0)))</f>
        <v/>
      </c>
      <c r="X9914"/>
    </row>
    <row r="9915" spans="2:24" x14ac:dyDescent="0.25">
      <c r="B9915" s="146"/>
      <c r="C9915" s="31"/>
      <c r="D9915" s="31"/>
      <c r="E9915" s="44"/>
      <c r="F9915" s="43"/>
      <c r="G9915" s="84"/>
      <c r="H9915" s="31"/>
      <c r="I9915" s="31"/>
      <c r="J9915" s="84"/>
      <c r="K9915" s="31"/>
      <c r="L9915" s="31"/>
      <c r="M9915" s="169"/>
      <c r="N9915" s="148"/>
      <c r="O9915" s="106"/>
      <c r="P9915" s="43"/>
      <c r="Q9915" s="31"/>
      <c r="R9915" s="84"/>
      <c r="S9915" s="31"/>
      <c r="T9915" s="31"/>
      <c r="U9915" s="169"/>
      <c r="V9915" s="150"/>
      <c r="W9915" s="141" t="str" cm="1">
        <f t="array" ref="W9915">IF(SUM(LEN(B9915:V9915))=0,"",IF(OR(OR(ISBLANK(F9915),SUM(LEN(C9915),LEN(D9915))=0),AND(NOT(E9915="Unknown"),ISBLANK(J9915)),AND(NOT(O9915="Unknown"),ISBLANK(R9915))),"Missing Information", INDEX(Table15[Entire Service Line Classification], MATCH(SUMIFS(Table15[Unique ID],Table15[System-Owned Portion],E9915,Table15[If Material Anything Other than "Lead" in Column E,Was Material Ever Previously Lead?],G9915,Table15[Customer-Owned Portion],O9915),Table15[Unique ID],0),0)))</f>
        <v/>
      </c>
      <c r="X9915"/>
    </row>
    <row r="9916" spans="2:24" x14ac:dyDescent="0.25">
      <c r="B9916" s="146"/>
      <c r="C9916" s="31"/>
      <c r="D9916" s="31"/>
      <c r="E9916" s="44"/>
      <c r="F9916" s="43"/>
      <c r="G9916" s="84"/>
      <c r="H9916" s="31"/>
      <c r="I9916" s="31"/>
      <c r="J9916" s="84"/>
      <c r="K9916" s="31"/>
      <c r="L9916" s="31"/>
      <c r="M9916" s="169"/>
      <c r="N9916" s="148"/>
      <c r="O9916" s="106"/>
      <c r="P9916" s="43"/>
      <c r="Q9916" s="31"/>
      <c r="R9916" s="84"/>
      <c r="S9916" s="31"/>
      <c r="T9916" s="31"/>
      <c r="U9916" s="169"/>
      <c r="V9916" s="150"/>
      <c r="W9916" s="141" t="str" cm="1">
        <f t="array" ref="W9916">IF(SUM(LEN(B9916:V9916))=0,"",IF(OR(OR(ISBLANK(F9916),SUM(LEN(C9916),LEN(D9916))=0),AND(NOT(E9916="Unknown"),ISBLANK(J9916)),AND(NOT(O9916="Unknown"),ISBLANK(R9916))),"Missing Information", INDEX(Table15[Entire Service Line Classification], MATCH(SUMIFS(Table15[Unique ID],Table15[System-Owned Portion],E9916,Table15[If Material Anything Other than "Lead" in Column E,Was Material Ever Previously Lead?],G9916,Table15[Customer-Owned Portion],O9916),Table15[Unique ID],0),0)))</f>
        <v/>
      </c>
      <c r="X9916"/>
    </row>
    <row r="9917" spans="2:24" x14ac:dyDescent="0.25">
      <c r="B9917" s="146"/>
      <c r="C9917" s="31"/>
      <c r="D9917" s="31"/>
      <c r="E9917" s="44"/>
      <c r="F9917" s="43"/>
      <c r="G9917" s="84"/>
      <c r="H9917" s="31"/>
      <c r="I9917" s="31"/>
      <c r="J9917" s="84"/>
      <c r="K9917" s="31"/>
      <c r="L9917" s="31"/>
      <c r="M9917" s="169"/>
      <c r="N9917" s="148"/>
      <c r="O9917" s="106"/>
      <c r="P9917" s="43"/>
      <c r="Q9917" s="31"/>
      <c r="R9917" s="84"/>
      <c r="S9917" s="31"/>
      <c r="T9917" s="31"/>
      <c r="U9917" s="169"/>
      <c r="V9917" s="150"/>
      <c r="W9917" s="141" t="str" cm="1">
        <f t="array" ref="W9917">IF(SUM(LEN(B9917:V9917))=0,"",IF(OR(OR(ISBLANK(F9917),SUM(LEN(C9917),LEN(D9917))=0),AND(NOT(E9917="Unknown"),ISBLANK(J9917)),AND(NOT(O9917="Unknown"),ISBLANK(R9917))),"Missing Information", INDEX(Table15[Entire Service Line Classification], MATCH(SUMIFS(Table15[Unique ID],Table15[System-Owned Portion],E9917,Table15[If Material Anything Other than "Lead" in Column E,Was Material Ever Previously Lead?],G9917,Table15[Customer-Owned Portion],O9917),Table15[Unique ID],0),0)))</f>
        <v/>
      </c>
      <c r="X9917"/>
    </row>
    <row r="9918" spans="2:24" x14ac:dyDescent="0.25">
      <c r="B9918" s="146"/>
      <c r="C9918" s="31"/>
      <c r="D9918" s="31"/>
      <c r="E9918" s="44"/>
      <c r="F9918" s="43"/>
      <c r="G9918" s="84"/>
      <c r="H9918" s="31"/>
      <c r="I9918" s="31"/>
      <c r="J9918" s="84"/>
      <c r="K9918" s="31"/>
      <c r="L9918" s="31"/>
      <c r="M9918" s="169"/>
      <c r="N9918" s="148"/>
      <c r="O9918" s="106"/>
      <c r="P9918" s="43"/>
      <c r="Q9918" s="31"/>
      <c r="R9918" s="84"/>
      <c r="S9918" s="31"/>
      <c r="T9918" s="31"/>
      <c r="U9918" s="169"/>
      <c r="V9918" s="150"/>
      <c r="W9918" s="141" t="str" cm="1">
        <f t="array" ref="W9918">IF(SUM(LEN(B9918:V9918))=0,"",IF(OR(OR(ISBLANK(F9918),SUM(LEN(C9918),LEN(D9918))=0),AND(NOT(E9918="Unknown"),ISBLANK(J9918)),AND(NOT(O9918="Unknown"),ISBLANK(R9918))),"Missing Information", INDEX(Table15[Entire Service Line Classification], MATCH(SUMIFS(Table15[Unique ID],Table15[System-Owned Portion],E9918,Table15[If Material Anything Other than "Lead" in Column E,Was Material Ever Previously Lead?],G9918,Table15[Customer-Owned Portion],O9918),Table15[Unique ID],0),0)))</f>
        <v/>
      </c>
      <c r="X9918"/>
    </row>
    <row r="9919" spans="2:24" x14ac:dyDescent="0.25">
      <c r="B9919" s="146"/>
      <c r="C9919" s="31"/>
      <c r="D9919" s="31"/>
      <c r="E9919" s="44"/>
      <c r="F9919" s="43"/>
      <c r="G9919" s="84"/>
      <c r="H9919" s="31"/>
      <c r="I9919" s="31"/>
      <c r="J9919" s="84"/>
      <c r="K9919" s="31"/>
      <c r="L9919" s="31"/>
      <c r="M9919" s="169"/>
      <c r="N9919" s="148"/>
      <c r="O9919" s="106"/>
      <c r="P9919" s="43"/>
      <c r="Q9919" s="31"/>
      <c r="R9919" s="84"/>
      <c r="S9919" s="31"/>
      <c r="T9919" s="31"/>
      <c r="U9919" s="169"/>
      <c r="V9919" s="150"/>
      <c r="W9919" s="141" t="str" cm="1">
        <f t="array" ref="W9919">IF(SUM(LEN(B9919:V9919))=0,"",IF(OR(OR(ISBLANK(F9919),SUM(LEN(C9919),LEN(D9919))=0),AND(NOT(E9919="Unknown"),ISBLANK(J9919)),AND(NOT(O9919="Unknown"),ISBLANK(R9919))),"Missing Information", INDEX(Table15[Entire Service Line Classification], MATCH(SUMIFS(Table15[Unique ID],Table15[System-Owned Portion],E9919,Table15[If Material Anything Other than "Lead" in Column E,Was Material Ever Previously Lead?],G9919,Table15[Customer-Owned Portion],O9919),Table15[Unique ID],0),0)))</f>
        <v/>
      </c>
      <c r="X9919"/>
    </row>
    <row r="9920" spans="2:24" x14ac:dyDescent="0.25">
      <c r="B9920" s="146"/>
      <c r="C9920" s="31"/>
      <c r="D9920" s="31"/>
      <c r="E9920" s="44"/>
      <c r="F9920" s="43"/>
      <c r="G9920" s="84"/>
      <c r="H9920" s="31"/>
      <c r="I9920" s="31"/>
      <c r="J9920" s="84"/>
      <c r="K9920" s="31"/>
      <c r="L9920" s="31"/>
      <c r="M9920" s="169"/>
      <c r="N9920" s="148"/>
      <c r="O9920" s="106"/>
      <c r="P9920" s="43"/>
      <c r="Q9920" s="31"/>
      <c r="R9920" s="84"/>
      <c r="S9920" s="31"/>
      <c r="T9920" s="31"/>
      <c r="U9920" s="169"/>
      <c r="V9920" s="150"/>
      <c r="W9920" s="141" t="str" cm="1">
        <f t="array" ref="W9920">IF(SUM(LEN(B9920:V9920))=0,"",IF(OR(OR(ISBLANK(F9920),SUM(LEN(C9920),LEN(D9920))=0),AND(NOT(E9920="Unknown"),ISBLANK(J9920)),AND(NOT(O9920="Unknown"),ISBLANK(R9920))),"Missing Information", INDEX(Table15[Entire Service Line Classification], MATCH(SUMIFS(Table15[Unique ID],Table15[System-Owned Portion],E9920,Table15[If Material Anything Other than "Lead" in Column E,Was Material Ever Previously Lead?],G9920,Table15[Customer-Owned Portion],O9920),Table15[Unique ID],0),0)))</f>
        <v/>
      </c>
      <c r="X9920"/>
    </row>
    <row r="9921" spans="2:24" x14ac:dyDescent="0.25">
      <c r="B9921" s="146"/>
      <c r="C9921" s="31"/>
      <c r="D9921" s="31"/>
      <c r="E9921" s="44"/>
      <c r="F9921" s="43"/>
      <c r="G9921" s="84"/>
      <c r="H9921" s="31"/>
      <c r="I9921" s="31"/>
      <c r="J9921" s="84"/>
      <c r="K9921" s="31"/>
      <c r="L9921" s="31"/>
      <c r="M9921" s="169"/>
      <c r="N9921" s="148"/>
      <c r="O9921" s="106"/>
      <c r="P9921" s="43"/>
      <c r="Q9921" s="31"/>
      <c r="R9921" s="84"/>
      <c r="S9921" s="31"/>
      <c r="T9921" s="31"/>
      <c r="U9921" s="169"/>
      <c r="V9921" s="150"/>
      <c r="W9921" s="141" t="str" cm="1">
        <f t="array" ref="W9921">IF(SUM(LEN(B9921:V9921))=0,"",IF(OR(OR(ISBLANK(F9921),SUM(LEN(C9921),LEN(D9921))=0),AND(NOT(E9921="Unknown"),ISBLANK(J9921)),AND(NOT(O9921="Unknown"),ISBLANK(R9921))),"Missing Information", INDEX(Table15[Entire Service Line Classification], MATCH(SUMIFS(Table15[Unique ID],Table15[System-Owned Portion],E9921,Table15[If Material Anything Other than "Lead" in Column E,Was Material Ever Previously Lead?],G9921,Table15[Customer-Owned Portion],O9921),Table15[Unique ID],0),0)))</f>
        <v/>
      </c>
      <c r="X9921"/>
    </row>
    <row r="9922" spans="2:24" x14ac:dyDescent="0.25">
      <c r="B9922" s="146"/>
      <c r="C9922" s="31"/>
      <c r="D9922" s="31"/>
      <c r="E9922" s="44"/>
      <c r="F9922" s="43"/>
      <c r="G9922" s="84"/>
      <c r="H9922" s="31"/>
      <c r="I9922" s="31"/>
      <c r="J9922" s="84"/>
      <c r="K9922" s="31"/>
      <c r="L9922" s="31"/>
      <c r="M9922" s="169"/>
      <c r="N9922" s="148"/>
      <c r="O9922" s="106"/>
      <c r="P9922" s="43"/>
      <c r="Q9922" s="31"/>
      <c r="R9922" s="84"/>
      <c r="S9922" s="31"/>
      <c r="T9922" s="31"/>
      <c r="U9922" s="169"/>
      <c r="V9922" s="150"/>
      <c r="W9922" s="141" t="str" cm="1">
        <f t="array" ref="W9922">IF(SUM(LEN(B9922:V9922))=0,"",IF(OR(OR(ISBLANK(F9922),SUM(LEN(C9922),LEN(D9922))=0),AND(NOT(E9922="Unknown"),ISBLANK(J9922)),AND(NOT(O9922="Unknown"),ISBLANK(R9922))),"Missing Information", INDEX(Table15[Entire Service Line Classification], MATCH(SUMIFS(Table15[Unique ID],Table15[System-Owned Portion],E9922,Table15[If Material Anything Other than "Lead" in Column E,Was Material Ever Previously Lead?],G9922,Table15[Customer-Owned Portion],O9922),Table15[Unique ID],0),0)))</f>
        <v/>
      </c>
      <c r="X9922"/>
    </row>
    <row r="9923" spans="2:24" x14ac:dyDescent="0.25">
      <c r="B9923" s="146"/>
      <c r="C9923" s="31"/>
      <c r="D9923" s="31"/>
      <c r="E9923" s="44"/>
      <c r="F9923" s="43"/>
      <c r="G9923" s="84"/>
      <c r="H9923" s="31"/>
      <c r="I9923" s="31"/>
      <c r="J9923" s="84"/>
      <c r="K9923" s="31"/>
      <c r="L9923" s="31"/>
      <c r="M9923" s="169"/>
      <c r="N9923" s="148"/>
      <c r="O9923" s="106"/>
      <c r="P9923" s="43"/>
      <c r="Q9923" s="31"/>
      <c r="R9923" s="84"/>
      <c r="S9923" s="31"/>
      <c r="T9923" s="31"/>
      <c r="U9923" s="169"/>
      <c r="V9923" s="150"/>
      <c r="W9923" s="141" t="str" cm="1">
        <f t="array" ref="W9923">IF(SUM(LEN(B9923:V9923))=0,"",IF(OR(OR(ISBLANK(F9923),SUM(LEN(C9923),LEN(D9923))=0),AND(NOT(E9923="Unknown"),ISBLANK(J9923)),AND(NOT(O9923="Unknown"),ISBLANK(R9923))),"Missing Information", INDEX(Table15[Entire Service Line Classification], MATCH(SUMIFS(Table15[Unique ID],Table15[System-Owned Portion],E9923,Table15[If Material Anything Other than "Lead" in Column E,Was Material Ever Previously Lead?],G9923,Table15[Customer-Owned Portion],O9923),Table15[Unique ID],0),0)))</f>
        <v/>
      </c>
      <c r="X9923"/>
    </row>
    <row r="9924" spans="2:24" x14ac:dyDescent="0.25">
      <c r="B9924" s="146"/>
      <c r="C9924" s="31"/>
      <c r="D9924" s="31"/>
      <c r="E9924" s="44"/>
      <c r="F9924" s="43"/>
      <c r="G9924" s="84"/>
      <c r="H9924" s="31"/>
      <c r="I9924" s="31"/>
      <c r="J9924" s="84"/>
      <c r="K9924" s="31"/>
      <c r="L9924" s="31"/>
      <c r="M9924" s="169"/>
      <c r="N9924" s="148"/>
      <c r="O9924" s="106"/>
      <c r="P9924" s="43"/>
      <c r="Q9924" s="31"/>
      <c r="R9924" s="84"/>
      <c r="S9924" s="31"/>
      <c r="T9924" s="31"/>
      <c r="U9924" s="169"/>
      <c r="V9924" s="150"/>
      <c r="W9924" s="141" t="str" cm="1">
        <f t="array" ref="W9924">IF(SUM(LEN(B9924:V9924))=0,"",IF(OR(OR(ISBLANK(F9924),SUM(LEN(C9924),LEN(D9924))=0),AND(NOT(E9924="Unknown"),ISBLANK(J9924)),AND(NOT(O9924="Unknown"),ISBLANK(R9924))),"Missing Information", INDEX(Table15[Entire Service Line Classification], MATCH(SUMIFS(Table15[Unique ID],Table15[System-Owned Portion],E9924,Table15[If Material Anything Other than "Lead" in Column E,Was Material Ever Previously Lead?],G9924,Table15[Customer-Owned Portion],O9924),Table15[Unique ID],0),0)))</f>
        <v/>
      </c>
      <c r="X9924"/>
    </row>
    <row r="9925" spans="2:24" x14ac:dyDescent="0.25">
      <c r="B9925" s="146"/>
      <c r="C9925" s="31"/>
      <c r="D9925" s="31"/>
      <c r="E9925" s="44"/>
      <c r="F9925" s="43"/>
      <c r="G9925" s="84"/>
      <c r="H9925" s="31"/>
      <c r="I9925" s="31"/>
      <c r="J9925" s="84"/>
      <c r="K9925" s="31"/>
      <c r="L9925" s="31"/>
      <c r="M9925" s="169"/>
      <c r="N9925" s="148"/>
      <c r="O9925" s="106"/>
      <c r="P9925" s="43"/>
      <c r="Q9925" s="31"/>
      <c r="R9925" s="84"/>
      <c r="S9925" s="31"/>
      <c r="T9925" s="31"/>
      <c r="U9925" s="169"/>
      <c r="V9925" s="150"/>
      <c r="W9925" s="141" t="str" cm="1">
        <f t="array" ref="W9925">IF(SUM(LEN(B9925:V9925))=0,"",IF(OR(OR(ISBLANK(F9925),SUM(LEN(C9925),LEN(D9925))=0),AND(NOT(E9925="Unknown"),ISBLANK(J9925)),AND(NOT(O9925="Unknown"),ISBLANK(R9925))),"Missing Information", INDEX(Table15[Entire Service Line Classification], MATCH(SUMIFS(Table15[Unique ID],Table15[System-Owned Portion],E9925,Table15[If Material Anything Other than "Lead" in Column E,Was Material Ever Previously Lead?],G9925,Table15[Customer-Owned Portion],O9925),Table15[Unique ID],0),0)))</f>
        <v/>
      </c>
      <c r="X9925"/>
    </row>
    <row r="9926" spans="2:24" x14ac:dyDescent="0.25">
      <c r="B9926" s="146"/>
      <c r="C9926" s="31"/>
      <c r="D9926" s="31"/>
      <c r="E9926" s="44"/>
      <c r="F9926" s="43"/>
      <c r="G9926" s="84"/>
      <c r="H9926" s="31"/>
      <c r="I9926" s="31"/>
      <c r="J9926" s="84"/>
      <c r="K9926" s="31"/>
      <c r="L9926" s="31"/>
      <c r="M9926" s="169"/>
      <c r="N9926" s="148"/>
      <c r="O9926" s="106"/>
      <c r="P9926" s="43"/>
      <c r="Q9926" s="31"/>
      <c r="R9926" s="84"/>
      <c r="S9926" s="31"/>
      <c r="T9926" s="31"/>
      <c r="U9926" s="169"/>
      <c r="V9926" s="150"/>
      <c r="W9926" s="141" t="str" cm="1">
        <f t="array" ref="W9926">IF(SUM(LEN(B9926:V9926))=0,"",IF(OR(OR(ISBLANK(F9926),SUM(LEN(C9926),LEN(D9926))=0),AND(NOT(E9926="Unknown"),ISBLANK(J9926)),AND(NOT(O9926="Unknown"),ISBLANK(R9926))),"Missing Information", INDEX(Table15[Entire Service Line Classification], MATCH(SUMIFS(Table15[Unique ID],Table15[System-Owned Portion],E9926,Table15[If Material Anything Other than "Lead" in Column E,Was Material Ever Previously Lead?],G9926,Table15[Customer-Owned Portion],O9926),Table15[Unique ID],0),0)))</f>
        <v/>
      </c>
      <c r="X9926"/>
    </row>
    <row r="9927" spans="2:24" x14ac:dyDescent="0.25">
      <c r="B9927" s="146"/>
      <c r="C9927" s="31"/>
      <c r="D9927" s="31"/>
      <c r="E9927" s="44"/>
      <c r="F9927" s="43"/>
      <c r="G9927" s="84"/>
      <c r="H9927" s="31"/>
      <c r="I9927" s="31"/>
      <c r="J9927" s="84"/>
      <c r="K9927" s="31"/>
      <c r="L9927" s="31"/>
      <c r="M9927" s="169"/>
      <c r="N9927" s="148"/>
      <c r="O9927" s="106"/>
      <c r="P9927" s="43"/>
      <c r="Q9927" s="31"/>
      <c r="R9927" s="84"/>
      <c r="S9927" s="31"/>
      <c r="T9927" s="31"/>
      <c r="U9927" s="169"/>
      <c r="V9927" s="150"/>
      <c r="W9927" s="141" t="str" cm="1">
        <f t="array" ref="W9927">IF(SUM(LEN(B9927:V9927))=0,"",IF(OR(OR(ISBLANK(F9927),SUM(LEN(C9927),LEN(D9927))=0),AND(NOT(E9927="Unknown"),ISBLANK(J9927)),AND(NOT(O9927="Unknown"),ISBLANK(R9927))),"Missing Information", INDEX(Table15[Entire Service Line Classification], MATCH(SUMIFS(Table15[Unique ID],Table15[System-Owned Portion],E9927,Table15[If Material Anything Other than "Lead" in Column E,Was Material Ever Previously Lead?],G9927,Table15[Customer-Owned Portion],O9927),Table15[Unique ID],0),0)))</f>
        <v/>
      </c>
      <c r="X9927"/>
    </row>
    <row r="9928" spans="2:24" x14ac:dyDescent="0.25">
      <c r="B9928" s="146"/>
      <c r="C9928" s="31"/>
      <c r="D9928" s="31"/>
      <c r="E9928" s="44"/>
      <c r="F9928" s="43"/>
      <c r="G9928" s="84"/>
      <c r="H9928" s="31"/>
      <c r="I9928" s="31"/>
      <c r="J9928" s="84"/>
      <c r="K9928" s="31"/>
      <c r="L9928" s="31"/>
      <c r="M9928" s="169"/>
      <c r="N9928" s="148"/>
      <c r="O9928" s="106"/>
      <c r="P9928" s="43"/>
      <c r="Q9928" s="31"/>
      <c r="R9928" s="84"/>
      <c r="S9928" s="31"/>
      <c r="T9928" s="31"/>
      <c r="U9928" s="169"/>
      <c r="V9928" s="150"/>
      <c r="W9928" s="141" t="str" cm="1">
        <f t="array" ref="W9928">IF(SUM(LEN(B9928:V9928))=0,"",IF(OR(OR(ISBLANK(F9928),SUM(LEN(C9928),LEN(D9928))=0),AND(NOT(E9928="Unknown"),ISBLANK(J9928)),AND(NOT(O9928="Unknown"),ISBLANK(R9928))),"Missing Information", INDEX(Table15[Entire Service Line Classification], MATCH(SUMIFS(Table15[Unique ID],Table15[System-Owned Portion],E9928,Table15[If Material Anything Other than "Lead" in Column E,Was Material Ever Previously Lead?],G9928,Table15[Customer-Owned Portion],O9928),Table15[Unique ID],0),0)))</f>
        <v/>
      </c>
      <c r="X9928"/>
    </row>
    <row r="9929" spans="2:24" x14ac:dyDescent="0.25">
      <c r="B9929" s="146"/>
      <c r="C9929" s="31"/>
      <c r="D9929" s="31"/>
      <c r="E9929" s="44"/>
      <c r="F9929" s="43"/>
      <c r="G9929" s="84"/>
      <c r="H9929" s="31"/>
      <c r="I9929" s="31"/>
      <c r="J9929" s="84"/>
      <c r="K9929" s="31"/>
      <c r="L9929" s="31"/>
      <c r="M9929" s="169"/>
      <c r="N9929" s="148"/>
      <c r="O9929" s="106"/>
      <c r="P9929" s="43"/>
      <c r="Q9929" s="31"/>
      <c r="R9929" s="84"/>
      <c r="S9929" s="31"/>
      <c r="T9929" s="31"/>
      <c r="U9929" s="169"/>
      <c r="V9929" s="150"/>
      <c r="W9929" s="141" t="str" cm="1">
        <f t="array" ref="W9929">IF(SUM(LEN(B9929:V9929))=0,"",IF(OR(OR(ISBLANK(F9929),SUM(LEN(C9929),LEN(D9929))=0),AND(NOT(E9929="Unknown"),ISBLANK(J9929)),AND(NOT(O9929="Unknown"),ISBLANK(R9929))),"Missing Information", INDEX(Table15[Entire Service Line Classification], MATCH(SUMIFS(Table15[Unique ID],Table15[System-Owned Portion],E9929,Table15[If Material Anything Other than "Lead" in Column E,Was Material Ever Previously Lead?],G9929,Table15[Customer-Owned Portion],O9929),Table15[Unique ID],0),0)))</f>
        <v/>
      </c>
      <c r="X9929"/>
    </row>
    <row r="9930" spans="2:24" x14ac:dyDescent="0.25">
      <c r="B9930" s="146"/>
      <c r="C9930" s="31"/>
      <c r="D9930" s="31"/>
      <c r="E9930" s="44"/>
      <c r="F9930" s="43"/>
      <c r="G9930" s="84"/>
      <c r="H9930" s="31"/>
      <c r="I9930" s="31"/>
      <c r="J9930" s="84"/>
      <c r="K9930" s="31"/>
      <c r="L9930" s="31"/>
      <c r="M9930" s="169"/>
      <c r="N9930" s="148"/>
      <c r="O9930" s="106"/>
      <c r="P9930" s="43"/>
      <c r="Q9930" s="31"/>
      <c r="R9930" s="84"/>
      <c r="S9930" s="31"/>
      <c r="T9930" s="31"/>
      <c r="U9930" s="169"/>
      <c r="V9930" s="150"/>
      <c r="W9930" s="141" t="str" cm="1">
        <f t="array" ref="W9930">IF(SUM(LEN(B9930:V9930))=0,"",IF(OR(OR(ISBLANK(F9930),SUM(LEN(C9930),LEN(D9930))=0),AND(NOT(E9930="Unknown"),ISBLANK(J9930)),AND(NOT(O9930="Unknown"),ISBLANK(R9930))),"Missing Information", INDEX(Table15[Entire Service Line Classification], MATCH(SUMIFS(Table15[Unique ID],Table15[System-Owned Portion],E9930,Table15[If Material Anything Other than "Lead" in Column E,Was Material Ever Previously Lead?],G9930,Table15[Customer-Owned Portion],O9930),Table15[Unique ID],0),0)))</f>
        <v/>
      </c>
      <c r="X9930"/>
    </row>
    <row r="9931" spans="2:24" x14ac:dyDescent="0.25">
      <c r="B9931" s="146"/>
      <c r="C9931" s="31"/>
      <c r="D9931" s="31"/>
      <c r="E9931" s="44"/>
      <c r="F9931" s="43"/>
      <c r="G9931" s="84"/>
      <c r="H9931" s="31"/>
      <c r="I9931" s="31"/>
      <c r="J9931" s="84"/>
      <c r="K9931" s="31"/>
      <c r="L9931" s="31"/>
      <c r="M9931" s="169"/>
      <c r="N9931" s="148"/>
      <c r="O9931" s="106"/>
      <c r="P9931" s="43"/>
      <c r="Q9931" s="31"/>
      <c r="R9931" s="84"/>
      <c r="S9931" s="31"/>
      <c r="T9931" s="31"/>
      <c r="U9931" s="169"/>
      <c r="V9931" s="150"/>
      <c r="W9931" s="141" t="str" cm="1">
        <f t="array" ref="W9931">IF(SUM(LEN(B9931:V9931))=0,"",IF(OR(OR(ISBLANK(F9931),SUM(LEN(C9931),LEN(D9931))=0),AND(NOT(E9931="Unknown"),ISBLANK(J9931)),AND(NOT(O9931="Unknown"),ISBLANK(R9931))),"Missing Information", INDEX(Table15[Entire Service Line Classification], MATCH(SUMIFS(Table15[Unique ID],Table15[System-Owned Portion],E9931,Table15[If Material Anything Other than "Lead" in Column E,Was Material Ever Previously Lead?],G9931,Table15[Customer-Owned Portion],O9931),Table15[Unique ID],0),0)))</f>
        <v/>
      </c>
      <c r="X9931"/>
    </row>
    <row r="9932" spans="2:24" x14ac:dyDescent="0.25">
      <c r="B9932" s="146"/>
      <c r="C9932" s="31"/>
      <c r="D9932" s="31"/>
      <c r="E9932" s="44"/>
      <c r="F9932" s="43"/>
      <c r="G9932" s="84"/>
      <c r="H9932" s="31"/>
      <c r="I9932" s="31"/>
      <c r="J9932" s="84"/>
      <c r="K9932" s="31"/>
      <c r="L9932" s="31"/>
      <c r="M9932" s="169"/>
      <c r="N9932" s="148"/>
      <c r="O9932" s="106"/>
      <c r="P9932" s="43"/>
      <c r="Q9932" s="31"/>
      <c r="R9932" s="84"/>
      <c r="S9932" s="31"/>
      <c r="T9932" s="31"/>
      <c r="U9932" s="169"/>
      <c r="V9932" s="150"/>
      <c r="W9932" s="141" t="str" cm="1">
        <f t="array" ref="W9932">IF(SUM(LEN(B9932:V9932))=0,"",IF(OR(OR(ISBLANK(F9932),SUM(LEN(C9932),LEN(D9932))=0),AND(NOT(E9932="Unknown"),ISBLANK(J9932)),AND(NOT(O9932="Unknown"),ISBLANK(R9932))),"Missing Information", INDEX(Table15[Entire Service Line Classification], MATCH(SUMIFS(Table15[Unique ID],Table15[System-Owned Portion],E9932,Table15[If Material Anything Other than "Lead" in Column E,Was Material Ever Previously Lead?],G9932,Table15[Customer-Owned Portion],O9932),Table15[Unique ID],0),0)))</f>
        <v/>
      </c>
      <c r="X9932"/>
    </row>
    <row r="9933" spans="2:24" x14ac:dyDescent="0.25">
      <c r="B9933" s="146"/>
      <c r="C9933" s="31"/>
      <c r="D9933" s="31"/>
      <c r="E9933" s="44"/>
      <c r="F9933" s="43"/>
      <c r="G9933" s="84"/>
      <c r="H9933" s="31"/>
      <c r="I9933" s="31"/>
      <c r="J9933" s="84"/>
      <c r="K9933" s="31"/>
      <c r="L9933" s="31"/>
      <c r="M9933" s="169"/>
      <c r="N9933" s="148"/>
      <c r="O9933" s="106"/>
      <c r="P9933" s="43"/>
      <c r="Q9933" s="31"/>
      <c r="R9933" s="84"/>
      <c r="S9933" s="31"/>
      <c r="T9933" s="31"/>
      <c r="U9933" s="169"/>
      <c r="V9933" s="150"/>
      <c r="W9933" s="141" t="str" cm="1">
        <f t="array" ref="W9933">IF(SUM(LEN(B9933:V9933))=0,"",IF(OR(OR(ISBLANK(F9933),SUM(LEN(C9933),LEN(D9933))=0),AND(NOT(E9933="Unknown"),ISBLANK(J9933)),AND(NOT(O9933="Unknown"),ISBLANK(R9933))),"Missing Information", INDEX(Table15[Entire Service Line Classification], MATCH(SUMIFS(Table15[Unique ID],Table15[System-Owned Portion],E9933,Table15[If Material Anything Other than "Lead" in Column E,Was Material Ever Previously Lead?],G9933,Table15[Customer-Owned Portion],O9933),Table15[Unique ID],0),0)))</f>
        <v/>
      </c>
      <c r="X9933"/>
    </row>
    <row r="9934" spans="2:24" x14ac:dyDescent="0.25">
      <c r="B9934" s="146"/>
      <c r="C9934" s="31"/>
      <c r="D9934" s="31"/>
      <c r="E9934" s="44"/>
      <c r="F9934" s="43"/>
      <c r="G9934" s="84"/>
      <c r="H9934" s="31"/>
      <c r="I9934" s="31"/>
      <c r="J9934" s="84"/>
      <c r="K9934" s="31"/>
      <c r="L9934" s="31"/>
      <c r="M9934" s="169"/>
      <c r="N9934" s="148"/>
      <c r="O9934" s="106"/>
      <c r="P9934" s="43"/>
      <c r="Q9934" s="31"/>
      <c r="R9934" s="84"/>
      <c r="S9934" s="31"/>
      <c r="T9934" s="31"/>
      <c r="U9934" s="169"/>
      <c r="V9934" s="150"/>
      <c r="W9934" s="141" t="str" cm="1">
        <f t="array" ref="W9934">IF(SUM(LEN(B9934:V9934))=0,"",IF(OR(OR(ISBLANK(F9934),SUM(LEN(C9934),LEN(D9934))=0),AND(NOT(E9934="Unknown"),ISBLANK(J9934)),AND(NOT(O9934="Unknown"),ISBLANK(R9934))),"Missing Information", INDEX(Table15[Entire Service Line Classification], MATCH(SUMIFS(Table15[Unique ID],Table15[System-Owned Portion],E9934,Table15[If Material Anything Other than "Lead" in Column E,Was Material Ever Previously Lead?],G9934,Table15[Customer-Owned Portion],O9934),Table15[Unique ID],0),0)))</f>
        <v/>
      </c>
      <c r="X9934"/>
    </row>
    <row r="9935" spans="2:24" x14ac:dyDescent="0.25">
      <c r="B9935" s="146"/>
      <c r="C9935" s="31"/>
      <c r="D9935" s="31"/>
      <c r="E9935" s="44"/>
      <c r="F9935" s="43"/>
      <c r="G9935" s="84"/>
      <c r="H9935" s="31"/>
      <c r="I9935" s="31"/>
      <c r="J9935" s="84"/>
      <c r="K9935" s="31"/>
      <c r="L9935" s="31"/>
      <c r="M9935" s="169"/>
      <c r="N9935" s="148"/>
      <c r="O9935" s="106"/>
      <c r="P9935" s="43"/>
      <c r="Q9935" s="31"/>
      <c r="R9935" s="84"/>
      <c r="S9935" s="31"/>
      <c r="T9935" s="31"/>
      <c r="U9935" s="169"/>
      <c r="V9935" s="150"/>
      <c r="W9935" s="141" t="str" cm="1">
        <f t="array" ref="W9935">IF(SUM(LEN(B9935:V9935))=0,"",IF(OR(OR(ISBLANK(F9935),SUM(LEN(C9935),LEN(D9935))=0),AND(NOT(E9935="Unknown"),ISBLANK(J9935)),AND(NOT(O9935="Unknown"),ISBLANK(R9935))),"Missing Information", INDEX(Table15[Entire Service Line Classification], MATCH(SUMIFS(Table15[Unique ID],Table15[System-Owned Portion],E9935,Table15[If Material Anything Other than "Lead" in Column E,Was Material Ever Previously Lead?],G9935,Table15[Customer-Owned Portion],O9935),Table15[Unique ID],0),0)))</f>
        <v/>
      </c>
      <c r="X9935"/>
    </row>
    <row r="9936" spans="2:24" x14ac:dyDescent="0.25">
      <c r="B9936" s="146"/>
      <c r="C9936" s="31"/>
      <c r="D9936" s="31"/>
      <c r="E9936" s="44"/>
      <c r="F9936" s="43"/>
      <c r="G9936" s="84"/>
      <c r="H9936" s="31"/>
      <c r="I9936" s="31"/>
      <c r="J9936" s="84"/>
      <c r="K9936" s="31"/>
      <c r="L9936" s="31"/>
      <c r="M9936" s="169"/>
      <c r="N9936" s="148"/>
      <c r="O9936" s="106"/>
      <c r="P9936" s="43"/>
      <c r="Q9936" s="31"/>
      <c r="R9936" s="84"/>
      <c r="S9936" s="31"/>
      <c r="T9936" s="31"/>
      <c r="U9936" s="169"/>
      <c r="V9936" s="150"/>
      <c r="W9936" s="141" t="str" cm="1">
        <f t="array" ref="W9936">IF(SUM(LEN(B9936:V9936))=0,"",IF(OR(OR(ISBLANK(F9936),SUM(LEN(C9936),LEN(D9936))=0),AND(NOT(E9936="Unknown"),ISBLANK(J9936)),AND(NOT(O9936="Unknown"),ISBLANK(R9936))),"Missing Information", INDEX(Table15[Entire Service Line Classification], MATCH(SUMIFS(Table15[Unique ID],Table15[System-Owned Portion],E9936,Table15[If Material Anything Other than "Lead" in Column E,Was Material Ever Previously Lead?],G9936,Table15[Customer-Owned Portion],O9936),Table15[Unique ID],0),0)))</f>
        <v/>
      </c>
      <c r="X9936"/>
    </row>
    <row r="9937" spans="2:24" x14ac:dyDescent="0.25">
      <c r="B9937" s="146"/>
      <c r="C9937" s="31"/>
      <c r="D9937" s="31"/>
      <c r="E9937" s="44"/>
      <c r="F9937" s="43"/>
      <c r="G9937" s="84"/>
      <c r="H9937" s="31"/>
      <c r="I9937" s="31"/>
      <c r="J9937" s="84"/>
      <c r="K9937" s="31"/>
      <c r="L9937" s="31"/>
      <c r="M9937" s="169"/>
      <c r="N9937" s="148"/>
      <c r="O9937" s="106"/>
      <c r="P9937" s="43"/>
      <c r="Q9937" s="31"/>
      <c r="R9937" s="84"/>
      <c r="S9937" s="31"/>
      <c r="T9937" s="31"/>
      <c r="U9937" s="169"/>
      <c r="V9937" s="150"/>
      <c r="W9937" s="141" t="str" cm="1">
        <f t="array" ref="W9937">IF(SUM(LEN(B9937:V9937))=0,"",IF(OR(OR(ISBLANK(F9937),SUM(LEN(C9937),LEN(D9937))=0),AND(NOT(E9937="Unknown"),ISBLANK(J9937)),AND(NOT(O9937="Unknown"),ISBLANK(R9937))),"Missing Information", INDEX(Table15[Entire Service Line Classification], MATCH(SUMIFS(Table15[Unique ID],Table15[System-Owned Portion],E9937,Table15[If Material Anything Other than "Lead" in Column E,Was Material Ever Previously Lead?],G9937,Table15[Customer-Owned Portion],O9937),Table15[Unique ID],0),0)))</f>
        <v/>
      </c>
      <c r="X9937"/>
    </row>
    <row r="9938" spans="2:24" x14ac:dyDescent="0.25">
      <c r="B9938" s="146"/>
      <c r="C9938" s="31"/>
      <c r="D9938" s="31"/>
      <c r="E9938" s="44"/>
      <c r="F9938" s="43"/>
      <c r="G9938" s="84"/>
      <c r="H9938" s="31"/>
      <c r="I9938" s="31"/>
      <c r="J9938" s="84"/>
      <c r="K9938" s="31"/>
      <c r="L9938" s="31"/>
      <c r="M9938" s="169"/>
      <c r="N9938" s="148"/>
      <c r="O9938" s="106"/>
      <c r="P9938" s="43"/>
      <c r="Q9938" s="31"/>
      <c r="R9938" s="84"/>
      <c r="S9938" s="31"/>
      <c r="T9938" s="31"/>
      <c r="U9938" s="169"/>
      <c r="V9938" s="150"/>
      <c r="W9938" s="141" t="str" cm="1">
        <f t="array" ref="W9938">IF(SUM(LEN(B9938:V9938))=0,"",IF(OR(OR(ISBLANK(F9938),SUM(LEN(C9938),LEN(D9938))=0),AND(NOT(E9938="Unknown"),ISBLANK(J9938)),AND(NOT(O9938="Unknown"),ISBLANK(R9938))),"Missing Information", INDEX(Table15[Entire Service Line Classification], MATCH(SUMIFS(Table15[Unique ID],Table15[System-Owned Portion],E9938,Table15[If Material Anything Other than "Lead" in Column E,Was Material Ever Previously Lead?],G9938,Table15[Customer-Owned Portion],O9938),Table15[Unique ID],0),0)))</f>
        <v/>
      </c>
      <c r="X9938"/>
    </row>
    <row r="9939" spans="2:24" x14ac:dyDescent="0.25">
      <c r="B9939" s="146"/>
      <c r="C9939" s="31"/>
      <c r="D9939" s="31"/>
      <c r="E9939" s="44"/>
      <c r="F9939" s="43"/>
      <c r="G9939" s="84"/>
      <c r="H9939" s="31"/>
      <c r="I9939" s="31"/>
      <c r="J9939" s="84"/>
      <c r="K9939" s="31"/>
      <c r="L9939" s="31"/>
      <c r="M9939" s="169"/>
      <c r="N9939" s="148"/>
      <c r="O9939" s="106"/>
      <c r="P9939" s="43"/>
      <c r="Q9939" s="31"/>
      <c r="R9939" s="84"/>
      <c r="S9939" s="31"/>
      <c r="T9939" s="31"/>
      <c r="U9939" s="169"/>
      <c r="V9939" s="150"/>
      <c r="W9939" s="141" t="str" cm="1">
        <f t="array" ref="W9939">IF(SUM(LEN(B9939:V9939))=0,"",IF(OR(OR(ISBLANK(F9939),SUM(LEN(C9939),LEN(D9939))=0),AND(NOT(E9939="Unknown"),ISBLANK(J9939)),AND(NOT(O9939="Unknown"),ISBLANK(R9939))),"Missing Information", INDEX(Table15[Entire Service Line Classification], MATCH(SUMIFS(Table15[Unique ID],Table15[System-Owned Portion],E9939,Table15[If Material Anything Other than "Lead" in Column E,Was Material Ever Previously Lead?],G9939,Table15[Customer-Owned Portion],O9939),Table15[Unique ID],0),0)))</f>
        <v/>
      </c>
      <c r="X9939"/>
    </row>
    <row r="9940" spans="2:24" x14ac:dyDescent="0.25">
      <c r="B9940" s="146"/>
      <c r="C9940" s="31"/>
      <c r="D9940" s="31"/>
      <c r="E9940" s="44"/>
      <c r="F9940" s="43"/>
      <c r="G9940" s="84"/>
      <c r="H9940" s="31"/>
      <c r="I9940" s="31"/>
      <c r="J9940" s="84"/>
      <c r="K9940" s="31"/>
      <c r="L9940" s="31"/>
      <c r="M9940" s="169"/>
      <c r="N9940" s="148"/>
      <c r="O9940" s="106"/>
      <c r="P9940" s="43"/>
      <c r="Q9940" s="31"/>
      <c r="R9940" s="84"/>
      <c r="S9940" s="31"/>
      <c r="T9940" s="31"/>
      <c r="U9940" s="169"/>
      <c r="V9940" s="150"/>
      <c r="W9940" s="141" t="str" cm="1">
        <f t="array" ref="W9940">IF(SUM(LEN(B9940:V9940))=0,"",IF(OR(OR(ISBLANK(F9940),SUM(LEN(C9940),LEN(D9940))=0),AND(NOT(E9940="Unknown"),ISBLANK(J9940)),AND(NOT(O9940="Unknown"),ISBLANK(R9940))),"Missing Information", INDEX(Table15[Entire Service Line Classification], MATCH(SUMIFS(Table15[Unique ID],Table15[System-Owned Portion],E9940,Table15[If Material Anything Other than "Lead" in Column E,Was Material Ever Previously Lead?],G9940,Table15[Customer-Owned Portion],O9940),Table15[Unique ID],0),0)))</f>
        <v/>
      </c>
      <c r="X9940"/>
    </row>
    <row r="9941" spans="2:24" x14ac:dyDescent="0.25">
      <c r="B9941" s="146"/>
      <c r="C9941" s="31"/>
      <c r="D9941" s="31"/>
      <c r="E9941" s="44"/>
      <c r="F9941" s="43"/>
      <c r="G9941" s="84"/>
      <c r="H9941" s="31"/>
      <c r="I9941" s="31"/>
      <c r="J9941" s="84"/>
      <c r="K9941" s="31"/>
      <c r="L9941" s="31"/>
      <c r="M9941" s="169"/>
      <c r="N9941" s="148"/>
      <c r="O9941" s="106"/>
      <c r="P9941" s="43"/>
      <c r="Q9941" s="31"/>
      <c r="R9941" s="84"/>
      <c r="S9941" s="31"/>
      <c r="T9941" s="31"/>
      <c r="U9941" s="169"/>
      <c r="V9941" s="150"/>
      <c r="W9941" s="141" t="str" cm="1">
        <f t="array" ref="W9941">IF(SUM(LEN(B9941:V9941))=0,"",IF(OR(OR(ISBLANK(F9941),SUM(LEN(C9941),LEN(D9941))=0),AND(NOT(E9941="Unknown"),ISBLANK(J9941)),AND(NOT(O9941="Unknown"),ISBLANK(R9941))),"Missing Information", INDEX(Table15[Entire Service Line Classification], MATCH(SUMIFS(Table15[Unique ID],Table15[System-Owned Portion],E9941,Table15[If Material Anything Other than "Lead" in Column E,Was Material Ever Previously Lead?],G9941,Table15[Customer-Owned Portion],O9941),Table15[Unique ID],0),0)))</f>
        <v/>
      </c>
      <c r="X9941"/>
    </row>
    <row r="9942" spans="2:24" x14ac:dyDescent="0.25">
      <c r="B9942" s="146"/>
      <c r="C9942" s="31"/>
      <c r="D9942" s="31"/>
      <c r="E9942" s="44"/>
      <c r="F9942" s="43"/>
      <c r="G9942" s="84"/>
      <c r="H9942" s="31"/>
      <c r="I9942" s="31"/>
      <c r="J9942" s="84"/>
      <c r="K9942" s="31"/>
      <c r="L9942" s="31"/>
      <c r="M9942" s="169"/>
      <c r="N9942" s="148"/>
      <c r="O9942" s="106"/>
      <c r="P9942" s="43"/>
      <c r="Q9942" s="31"/>
      <c r="R9942" s="84"/>
      <c r="S9942" s="31"/>
      <c r="T9942" s="31"/>
      <c r="U9942" s="169"/>
      <c r="V9942" s="150"/>
      <c r="W9942" s="141" t="str" cm="1">
        <f t="array" ref="W9942">IF(SUM(LEN(B9942:V9942))=0,"",IF(OR(OR(ISBLANK(F9942),SUM(LEN(C9942),LEN(D9942))=0),AND(NOT(E9942="Unknown"),ISBLANK(J9942)),AND(NOT(O9942="Unknown"),ISBLANK(R9942))),"Missing Information", INDEX(Table15[Entire Service Line Classification], MATCH(SUMIFS(Table15[Unique ID],Table15[System-Owned Portion],E9942,Table15[If Material Anything Other than "Lead" in Column E,Was Material Ever Previously Lead?],G9942,Table15[Customer-Owned Portion],O9942),Table15[Unique ID],0),0)))</f>
        <v/>
      </c>
      <c r="X9942"/>
    </row>
    <row r="9943" spans="2:24" x14ac:dyDescent="0.25">
      <c r="B9943" s="146"/>
      <c r="C9943" s="31"/>
      <c r="D9943" s="31"/>
      <c r="E9943" s="44"/>
      <c r="F9943" s="43"/>
      <c r="G9943" s="84"/>
      <c r="H9943" s="31"/>
      <c r="I9943" s="31"/>
      <c r="J9943" s="84"/>
      <c r="K9943" s="31"/>
      <c r="L9943" s="31"/>
      <c r="M9943" s="169"/>
      <c r="N9943" s="148"/>
      <c r="O9943" s="106"/>
      <c r="P9943" s="43"/>
      <c r="Q9943" s="31"/>
      <c r="R9943" s="84"/>
      <c r="S9943" s="31"/>
      <c r="T9943" s="31"/>
      <c r="U9943" s="169"/>
      <c r="V9943" s="150"/>
      <c r="W9943" s="141" t="str" cm="1">
        <f t="array" ref="W9943">IF(SUM(LEN(B9943:V9943))=0,"",IF(OR(OR(ISBLANK(F9943),SUM(LEN(C9943),LEN(D9943))=0),AND(NOT(E9943="Unknown"),ISBLANK(J9943)),AND(NOT(O9943="Unknown"),ISBLANK(R9943))),"Missing Information", INDEX(Table15[Entire Service Line Classification], MATCH(SUMIFS(Table15[Unique ID],Table15[System-Owned Portion],E9943,Table15[If Material Anything Other than "Lead" in Column E,Was Material Ever Previously Lead?],G9943,Table15[Customer-Owned Portion],O9943),Table15[Unique ID],0),0)))</f>
        <v/>
      </c>
      <c r="X9943"/>
    </row>
    <row r="9944" spans="2:24" x14ac:dyDescent="0.25">
      <c r="B9944" s="146"/>
      <c r="C9944" s="31"/>
      <c r="D9944" s="31"/>
      <c r="E9944" s="44"/>
      <c r="F9944" s="43"/>
      <c r="G9944" s="84"/>
      <c r="H9944" s="31"/>
      <c r="I9944" s="31"/>
      <c r="J9944" s="84"/>
      <c r="K9944" s="31"/>
      <c r="L9944" s="31"/>
      <c r="M9944" s="169"/>
      <c r="N9944" s="148"/>
      <c r="O9944" s="106"/>
      <c r="P9944" s="43"/>
      <c r="Q9944" s="31"/>
      <c r="R9944" s="84"/>
      <c r="S9944" s="31"/>
      <c r="T9944" s="31"/>
      <c r="U9944" s="169"/>
      <c r="V9944" s="150"/>
      <c r="W9944" s="141" t="str" cm="1">
        <f t="array" ref="W9944">IF(SUM(LEN(B9944:V9944))=0,"",IF(OR(OR(ISBLANK(F9944),SUM(LEN(C9944),LEN(D9944))=0),AND(NOT(E9944="Unknown"),ISBLANK(J9944)),AND(NOT(O9944="Unknown"),ISBLANK(R9944))),"Missing Information", INDEX(Table15[Entire Service Line Classification], MATCH(SUMIFS(Table15[Unique ID],Table15[System-Owned Portion],E9944,Table15[If Material Anything Other than "Lead" in Column E,Was Material Ever Previously Lead?],G9944,Table15[Customer-Owned Portion],O9944),Table15[Unique ID],0),0)))</f>
        <v/>
      </c>
      <c r="X9944"/>
    </row>
    <row r="9945" spans="2:24" x14ac:dyDescent="0.25">
      <c r="B9945" s="146"/>
      <c r="C9945" s="31"/>
      <c r="D9945" s="31"/>
      <c r="E9945" s="44"/>
      <c r="F9945" s="43"/>
      <c r="G9945" s="84"/>
      <c r="H9945" s="31"/>
      <c r="I9945" s="31"/>
      <c r="J9945" s="84"/>
      <c r="K9945" s="31"/>
      <c r="L9945" s="31"/>
      <c r="M9945" s="169"/>
      <c r="N9945" s="148"/>
      <c r="O9945" s="106"/>
      <c r="P9945" s="43"/>
      <c r="Q9945" s="31"/>
      <c r="R9945" s="84"/>
      <c r="S9945" s="31"/>
      <c r="T9945" s="31"/>
      <c r="U9945" s="169"/>
      <c r="V9945" s="150"/>
      <c r="W9945" s="141" t="str" cm="1">
        <f t="array" ref="W9945">IF(SUM(LEN(B9945:V9945))=0,"",IF(OR(OR(ISBLANK(F9945),SUM(LEN(C9945),LEN(D9945))=0),AND(NOT(E9945="Unknown"),ISBLANK(J9945)),AND(NOT(O9945="Unknown"),ISBLANK(R9945))),"Missing Information", INDEX(Table15[Entire Service Line Classification], MATCH(SUMIFS(Table15[Unique ID],Table15[System-Owned Portion],E9945,Table15[If Material Anything Other than "Lead" in Column E,Was Material Ever Previously Lead?],G9945,Table15[Customer-Owned Portion],O9945),Table15[Unique ID],0),0)))</f>
        <v/>
      </c>
      <c r="X9945"/>
    </row>
    <row r="9946" spans="2:24" x14ac:dyDescent="0.25">
      <c r="B9946" s="146"/>
      <c r="C9946" s="31"/>
      <c r="D9946" s="31"/>
      <c r="E9946" s="44"/>
      <c r="F9946" s="43"/>
      <c r="G9946" s="84"/>
      <c r="H9946" s="31"/>
      <c r="I9946" s="31"/>
      <c r="J9946" s="84"/>
      <c r="K9946" s="31"/>
      <c r="L9946" s="31"/>
      <c r="M9946" s="169"/>
      <c r="N9946" s="148"/>
      <c r="O9946" s="106"/>
      <c r="P9946" s="43"/>
      <c r="Q9946" s="31"/>
      <c r="R9946" s="84"/>
      <c r="S9946" s="31"/>
      <c r="T9946" s="31"/>
      <c r="U9946" s="169"/>
      <c r="V9946" s="150"/>
      <c r="W9946" s="141" t="str" cm="1">
        <f t="array" ref="W9946">IF(SUM(LEN(B9946:V9946))=0,"",IF(OR(OR(ISBLANK(F9946),SUM(LEN(C9946),LEN(D9946))=0),AND(NOT(E9946="Unknown"),ISBLANK(J9946)),AND(NOT(O9946="Unknown"),ISBLANK(R9946))),"Missing Information", INDEX(Table15[Entire Service Line Classification], MATCH(SUMIFS(Table15[Unique ID],Table15[System-Owned Portion],E9946,Table15[If Material Anything Other than "Lead" in Column E,Was Material Ever Previously Lead?],G9946,Table15[Customer-Owned Portion],O9946),Table15[Unique ID],0),0)))</f>
        <v/>
      </c>
      <c r="X9946"/>
    </row>
    <row r="9947" spans="2:24" x14ac:dyDescent="0.25">
      <c r="B9947" s="146"/>
      <c r="C9947" s="31"/>
      <c r="D9947" s="31"/>
      <c r="E9947" s="44"/>
      <c r="F9947" s="43"/>
      <c r="G9947" s="84"/>
      <c r="H9947" s="31"/>
      <c r="I9947" s="31"/>
      <c r="J9947" s="84"/>
      <c r="K9947" s="31"/>
      <c r="L9947" s="31"/>
      <c r="M9947" s="169"/>
      <c r="N9947" s="148"/>
      <c r="O9947" s="106"/>
      <c r="P9947" s="43"/>
      <c r="Q9947" s="31"/>
      <c r="R9947" s="84"/>
      <c r="S9947" s="31"/>
      <c r="T9947" s="31"/>
      <c r="U9947" s="169"/>
      <c r="V9947" s="150"/>
      <c r="W9947" s="141" t="str" cm="1">
        <f t="array" ref="W9947">IF(SUM(LEN(B9947:V9947))=0,"",IF(OR(OR(ISBLANK(F9947),SUM(LEN(C9947),LEN(D9947))=0),AND(NOT(E9947="Unknown"),ISBLANK(J9947)),AND(NOT(O9947="Unknown"),ISBLANK(R9947))),"Missing Information", INDEX(Table15[Entire Service Line Classification], MATCH(SUMIFS(Table15[Unique ID],Table15[System-Owned Portion],E9947,Table15[If Material Anything Other than "Lead" in Column E,Was Material Ever Previously Lead?],G9947,Table15[Customer-Owned Portion],O9947),Table15[Unique ID],0),0)))</f>
        <v/>
      </c>
      <c r="X9947"/>
    </row>
    <row r="9948" spans="2:24" x14ac:dyDescent="0.25">
      <c r="B9948" s="146"/>
      <c r="C9948" s="31"/>
      <c r="D9948" s="31"/>
      <c r="E9948" s="44"/>
      <c r="F9948" s="43"/>
      <c r="G9948" s="84"/>
      <c r="H9948" s="31"/>
      <c r="I9948" s="31"/>
      <c r="J9948" s="84"/>
      <c r="K9948" s="31"/>
      <c r="L9948" s="31"/>
      <c r="M9948" s="169"/>
      <c r="N9948" s="148"/>
      <c r="O9948" s="106"/>
      <c r="P9948" s="43"/>
      <c r="Q9948" s="31"/>
      <c r="R9948" s="84"/>
      <c r="S9948" s="31"/>
      <c r="T9948" s="31"/>
      <c r="U9948" s="169"/>
      <c r="V9948" s="150"/>
      <c r="W9948" s="141" t="str" cm="1">
        <f t="array" ref="W9948">IF(SUM(LEN(B9948:V9948))=0,"",IF(OR(OR(ISBLANK(F9948),SUM(LEN(C9948),LEN(D9948))=0),AND(NOT(E9948="Unknown"),ISBLANK(J9948)),AND(NOT(O9948="Unknown"),ISBLANK(R9948))),"Missing Information", INDEX(Table15[Entire Service Line Classification], MATCH(SUMIFS(Table15[Unique ID],Table15[System-Owned Portion],E9948,Table15[If Material Anything Other than "Lead" in Column E,Was Material Ever Previously Lead?],G9948,Table15[Customer-Owned Portion],O9948),Table15[Unique ID],0),0)))</f>
        <v/>
      </c>
      <c r="X9948"/>
    </row>
    <row r="9949" spans="2:24" x14ac:dyDescent="0.25">
      <c r="B9949" s="146"/>
      <c r="C9949" s="31"/>
      <c r="D9949" s="31"/>
      <c r="E9949" s="44"/>
      <c r="F9949" s="43"/>
      <c r="G9949" s="84"/>
      <c r="H9949" s="31"/>
      <c r="I9949" s="31"/>
      <c r="J9949" s="84"/>
      <c r="K9949" s="31"/>
      <c r="L9949" s="31"/>
      <c r="M9949" s="169"/>
      <c r="N9949" s="148"/>
      <c r="O9949" s="106"/>
      <c r="P9949" s="43"/>
      <c r="Q9949" s="31"/>
      <c r="R9949" s="84"/>
      <c r="S9949" s="31"/>
      <c r="T9949" s="31"/>
      <c r="U9949" s="169"/>
      <c r="V9949" s="150"/>
      <c r="W9949" s="141" t="str" cm="1">
        <f t="array" ref="W9949">IF(SUM(LEN(B9949:V9949))=0,"",IF(OR(OR(ISBLANK(F9949),SUM(LEN(C9949),LEN(D9949))=0),AND(NOT(E9949="Unknown"),ISBLANK(J9949)),AND(NOT(O9949="Unknown"),ISBLANK(R9949))),"Missing Information", INDEX(Table15[Entire Service Line Classification], MATCH(SUMIFS(Table15[Unique ID],Table15[System-Owned Portion],E9949,Table15[If Material Anything Other than "Lead" in Column E,Was Material Ever Previously Lead?],G9949,Table15[Customer-Owned Portion],O9949),Table15[Unique ID],0),0)))</f>
        <v/>
      </c>
      <c r="X9949"/>
    </row>
    <row r="9950" spans="2:24" x14ac:dyDescent="0.25">
      <c r="B9950" s="146"/>
      <c r="C9950" s="31"/>
      <c r="D9950" s="31"/>
      <c r="E9950" s="44"/>
      <c r="F9950" s="43"/>
      <c r="G9950" s="84"/>
      <c r="H9950" s="31"/>
      <c r="I9950" s="31"/>
      <c r="J9950" s="84"/>
      <c r="K9950" s="31"/>
      <c r="L9950" s="31"/>
      <c r="M9950" s="169"/>
      <c r="N9950" s="148"/>
      <c r="O9950" s="106"/>
      <c r="P9950" s="43"/>
      <c r="Q9950" s="31"/>
      <c r="R9950" s="84"/>
      <c r="S9950" s="31"/>
      <c r="T9950" s="31"/>
      <c r="U9950" s="169"/>
      <c r="V9950" s="150"/>
      <c r="W9950" s="141" t="str" cm="1">
        <f t="array" ref="W9950">IF(SUM(LEN(B9950:V9950))=0,"",IF(OR(OR(ISBLANK(F9950),SUM(LEN(C9950),LEN(D9950))=0),AND(NOT(E9950="Unknown"),ISBLANK(J9950)),AND(NOT(O9950="Unknown"),ISBLANK(R9950))),"Missing Information", INDEX(Table15[Entire Service Line Classification], MATCH(SUMIFS(Table15[Unique ID],Table15[System-Owned Portion],E9950,Table15[If Material Anything Other than "Lead" in Column E,Was Material Ever Previously Lead?],G9950,Table15[Customer-Owned Portion],O9950),Table15[Unique ID],0),0)))</f>
        <v/>
      </c>
      <c r="X9950"/>
    </row>
    <row r="9951" spans="2:24" x14ac:dyDescent="0.25">
      <c r="B9951" s="146"/>
      <c r="C9951" s="31"/>
      <c r="D9951" s="31"/>
      <c r="E9951" s="44"/>
      <c r="F9951" s="43"/>
      <c r="G9951" s="84"/>
      <c r="H9951" s="31"/>
      <c r="I9951" s="31"/>
      <c r="J9951" s="84"/>
      <c r="K9951" s="31"/>
      <c r="L9951" s="31"/>
      <c r="M9951" s="169"/>
      <c r="N9951" s="148"/>
      <c r="O9951" s="106"/>
      <c r="P9951" s="43"/>
      <c r="Q9951" s="31"/>
      <c r="R9951" s="84"/>
      <c r="S9951" s="31"/>
      <c r="T9951" s="31"/>
      <c r="U9951" s="169"/>
      <c r="V9951" s="150"/>
      <c r="W9951" s="141" t="str" cm="1">
        <f t="array" ref="W9951">IF(SUM(LEN(B9951:V9951))=0,"",IF(OR(OR(ISBLANK(F9951),SUM(LEN(C9951),LEN(D9951))=0),AND(NOT(E9951="Unknown"),ISBLANK(J9951)),AND(NOT(O9951="Unknown"),ISBLANK(R9951))),"Missing Information", INDEX(Table15[Entire Service Line Classification], MATCH(SUMIFS(Table15[Unique ID],Table15[System-Owned Portion],E9951,Table15[If Material Anything Other than "Lead" in Column E,Was Material Ever Previously Lead?],G9951,Table15[Customer-Owned Portion],O9951),Table15[Unique ID],0),0)))</f>
        <v/>
      </c>
      <c r="X9951"/>
    </row>
    <row r="9952" spans="2:24" x14ac:dyDescent="0.25">
      <c r="B9952" s="146"/>
      <c r="C9952" s="31"/>
      <c r="D9952" s="31"/>
      <c r="E9952" s="44"/>
      <c r="F9952" s="43"/>
      <c r="G9952" s="84"/>
      <c r="H9952" s="31"/>
      <c r="I9952" s="31"/>
      <c r="J9952" s="84"/>
      <c r="K9952" s="31"/>
      <c r="L9952" s="31"/>
      <c r="M9952" s="169"/>
      <c r="N9952" s="148"/>
      <c r="O9952" s="106"/>
      <c r="P9952" s="43"/>
      <c r="Q9952" s="31"/>
      <c r="R9952" s="84"/>
      <c r="S9952" s="31"/>
      <c r="T9952" s="31"/>
      <c r="U9952" s="169"/>
      <c r="V9952" s="150"/>
      <c r="W9952" s="141" t="str" cm="1">
        <f t="array" ref="W9952">IF(SUM(LEN(B9952:V9952))=0,"",IF(OR(OR(ISBLANK(F9952),SUM(LEN(C9952),LEN(D9952))=0),AND(NOT(E9952="Unknown"),ISBLANK(J9952)),AND(NOT(O9952="Unknown"),ISBLANK(R9952))),"Missing Information", INDEX(Table15[Entire Service Line Classification], MATCH(SUMIFS(Table15[Unique ID],Table15[System-Owned Portion],E9952,Table15[If Material Anything Other than "Lead" in Column E,Was Material Ever Previously Lead?],G9952,Table15[Customer-Owned Portion],O9952),Table15[Unique ID],0),0)))</f>
        <v/>
      </c>
      <c r="X9952"/>
    </row>
    <row r="9953" spans="2:24" x14ac:dyDescent="0.25">
      <c r="B9953" s="146"/>
      <c r="C9953" s="31"/>
      <c r="D9953" s="31"/>
      <c r="E9953" s="44"/>
      <c r="F9953" s="43"/>
      <c r="G9953" s="84"/>
      <c r="H9953" s="31"/>
      <c r="I9953" s="31"/>
      <c r="J9953" s="84"/>
      <c r="K9953" s="31"/>
      <c r="L9953" s="31"/>
      <c r="M9953" s="169"/>
      <c r="N9953" s="148"/>
      <c r="O9953" s="106"/>
      <c r="P9953" s="43"/>
      <c r="Q9953" s="31"/>
      <c r="R9953" s="84"/>
      <c r="S9953" s="31"/>
      <c r="T9953" s="31"/>
      <c r="U9953" s="169"/>
      <c r="V9953" s="150"/>
      <c r="W9953" s="141" t="str" cm="1">
        <f t="array" ref="W9953">IF(SUM(LEN(B9953:V9953))=0,"",IF(OR(OR(ISBLANK(F9953),SUM(LEN(C9953),LEN(D9953))=0),AND(NOT(E9953="Unknown"),ISBLANK(J9953)),AND(NOT(O9953="Unknown"),ISBLANK(R9953))),"Missing Information", INDEX(Table15[Entire Service Line Classification], MATCH(SUMIFS(Table15[Unique ID],Table15[System-Owned Portion],E9953,Table15[If Material Anything Other than "Lead" in Column E,Was Material Ever Previously Lead?],G9953,Table15[Customer-Owned Portion],O9953),Table15[Unique ID],0),0)))</f>
        <v/>
      </c>
      <c r="X9953"/>
    </row>
    <row r="9954" spans="2:24" x14ac:dyDescent="0.25">
      <c r="B9954" s="146"/>
      <c r="C9954" s="31"/>
      <c r="D9954" s="31"/>
      <c r="E9954" s="44"/>
      <c r="F9954" s="43"/>
      <c r="G9954" s="84"/>
      <c r="H9954" s="31"/>
      <c r="I9954" s="31"/>
      <c r="J9954" s="84"/>
      <c r="K9954" s="31"/>
      <c r="L9954" s="31"/>
      <c r="M9954" s="169"/>
      <c r="N9954" s="148"/>
      <c r="O9954" s="106"/>
      <c r="P9954" s="43"/>
      <c r="Q9954" s="31"/>
      <c r="R9954" s="84"/>
      <c r="S9954" s="31"/>
      <c r="T9954" s="31"/>
      <c r="U9954" s="169"/>
      <c r="V9954" s="150"/>
      <c r="W9954" s="141" t="str" cm="1">
        <f t="array" ref="W9954">IF(SUM(LEN(B9954:V9954))=0,"",IF(OR(OR(ISBLANK(F9954),SUM(LEN(C9954),LEN(D9954))=0),AND(NOT(E9954="Unknown"),ISBLANK(J9954)),AND(NOT(O9954="Unknown"),ISBLANK(R9954))),"Missing Information", INDEX(Table15[Entire Service Line Classification], MATCH(SUMIFS(Table15[Unique ID],Table15[System-Owned Portion],E9954,Table15[If Material Anything Other than "Lead" in Column E,Was Material Ever Previously Lead?],G9954,Table15[Customer-Owned Portion],O9954),Table15[Unique ID],0),0)))</f>
        <v/>
      </c>
      <c r="X9954"/>
    </row>
    <row r="9955" spans="2:24" x14ac:dyDescent="0.25">
      <c r="B9955" s="146"/>
      <c r="C9955" s="31"/>
      <c r="D9955" s="31"/>
      <c r="E9955" s="44"/>
      <c r="F9955" s="43"/>
      <c r="G9955" s="84"/>
      <c r="H9955" s="31"/>
      <c r="I9955" s="31"/>
      <c r="J9955" s="84"/>
      <c r="K9955" s="31"/>
      <c r="L9955" s="31"/>
      <c r="M9955" s="169"/>
      <c r="N9955" s="148"/>
      <c r="O9955" s="106"/>
      <c r="P9955" s="43"/>
      <c r="Q9955" s="31"/>
      <c r="R9955" s="84"/>
      <c r="S9955" s="31"/>
      <c r="T9955" s="31"/>
      <c r="U9955" s="169"/>
      <c r="V9955" s="150"/>
      <c r="W9955" s="141" t="str" cm="1">
        <f t="array" ref="W9955">IF(SUM(LEN(B9955:V9955))=0,"",IF(OR(OR(ISBLANK(F9955),SUM(LEN(C9955),LEN(D9955))=0),AND(NOT(E9955="Unknown"),ISBLANK(J9955)),AND(NOT(O9955="Unknown"),ISBLANK(R9955))),"Missing Information", INDEX(Table15[Entire Service Line Classification], MATCH(SUMIFS(Table15[Unique ID],Table15[System-Owned Portion],E9955,Table15[If Material Anything Other than "Lead" in Column E,Was Material Ever Previously Lead?],G9955,Table15[Customer-Owned Portion],O9955),Table15[Unique ID],0),0)))</f>
        <v/>
      </c>
      <c r="X9955"/>
    </row>
    <row r="9956" spans="2:24" x14ac:dyDescent="0.25">
      <c r="B9956" s="146"/>
      <c r="C9956" s="31"/>
      <c r="D9956" s="31"/>
      <c r="E9956" s="44"/>
      <c r="F9956" s="43"/>
      <c r="G9956" s="84"/>
      <c r="H9956" s="31"/>
      <c r="I9956" s="31"/>
      <c r="J9956" s="84"/>
      <c r="K9956" s="31"/>
      <c r="L9956" s="31"/>
      <c r="M9956" s="169"/>
      <c r="N9956" s="148"/>
      <c r="O9956" s="106"/>
      <c r="P9956" s="43"/>
      <c r="Q9956" s="31"/>
      <c r="R9956" s="84"/>
      <c r="S9956" s="31"/>
      <c r="T9956" s="31"/>
      <c r="U9956" s="169"/>
      <c r="V9956" s="150"/>
      <c r="W9956" s="141" t="str" cm="1">
        <f t="array" ref="W9956">IF(SUM(LEN(B9956:V9956))=0,"",IF(OR(OR(ISBLANK(F9956),SUM(LEN(C9956),LEN(D9956))=0),AND(NOT(E9956="Unknown"),ISBLANK(J9956)),AND(NOT(O9956="Unknown"),ISBLANK(R9956))),"Missing Information", INDEX(Table15[Entire Service Line Classification], MATCH(SUMIFS(Table15[Unique ID],Table15[System-Owned Portion],E9956,Table15[If Material Anything Other than "Lead" in Column E,Was Material Ever Previously Lead?],G9956,Table15[Customer-Owned Portion],O9956),Table15[Unique ID],0),0)))</f>
        <v/>
      </c>
      <c r="X9956"/>
    </row>
    <row r="9957" spans="2:24" x14ac:dyDescent="0.25">
      <c r="B9957" s="146"/>
      <c r="C9957" s="31"/>
      <c r="D9957" s="31"/>
      <c r="E9957" s="44"/>
      <c r="F9957" s="43"/>
      <c r="G9957" s="84"/>
      <c r="H9957" s="31"/>
      <c r="I9957" s="31"/>
      <c r="J9957" s="84"/>
      <c r="K9957" s="31"/>
      <c r="L9957" s="31"/>
      <c r="M9957" s="169"/>
      <c r="N9957" s="148"/>
      <c r="O9957" s="106"/>
      <c r="P9957" s="43"/>
      <c r="Q9957" s="31"/>
      <c r="R9957" s="84"/>
      <c r="S9957" s="31"/>
      <c r="T9957" s="31"/>
      <c r="U9957" s="169"/>
      <c r="V9957" s="150"/>
      <c r="W9957" s="141" t="str" cm="1">
        <f t="array" ref="W9957">IF(SUM(LEN(B9957:V9957))=0,"",IF(OR(OR(ISBLANK(F9957),SUM(LEN(C9957),LEN(D9957))=0),AND(NOT(E9957="Unknown"),ISBLANK(J9957)),AND(NOT(O9957="Unknown"),ISBLANK(R9957))),"Missing Information", INDEX(Table15[Entire Service Line Classification], MATCH(SUMIFS(Table15[Unique ID],Table15[System-Owned Portion],E9957,Table15[If Material Anything Other than "Lead" in Column E,Was Material Ever Previously Lead?],G9957,Table15[Customer-Owned Portion],O9957),Table15[Unique ID],0),0)))</f>
        <v/>
      </c>
      <c r="X9957"/>
    </row>
    <row r="9958" spans="2:24" x14ac:dyDescent="0.25">
      <c r="B9958" s="146"/>
      <c r="C9958" s="31"/>
      <c r="D9958" s="31"/>
      <c r="E9958" s="44"/>
      <c r="F9958" s="43"/>
      <c r="G9958" s="84"/>
      <c r="H9958" s="31"/>
      <c r="I9958" s="31"/>
      <c r="J9958" s="84"/>
      <c r="K9958" s="31"/>
      <c r="L9958" s="31"/>
      <c r="M9958" s="169"/>
      <c r="N9958" s="148"/>
      <c r="O9958" s="106"/>
      <c r="P9958" s="43"/>
      <c r="Q9958" s="31"/>
      <c r="R9958" s="84"/>
      <c r="S9958" s="31"/>
      <c r="T9958" s="31"/>
      <c r="U9958" s="169"/>
      <c r="V9958" s="150"/>
      <c r="W9958" s="141" t="str" cm="1">
        <f t="array" ref="W9958">IF(SUM(LEN(B9958:V9958))=0,"",IF(OR(OR(ISBLANK(F9958),SUM(LEN(C9958),LEN(D9958))=0),AND(NOT(E9958="Unknown"),ISBLANK(J9958)),AND(NOT(O9958="Unknown"),ISBLANK(R9958))),"Missing Information", INDEX(Table15[Entire Service Line Classification], MATCH(SUMIFS(Table15[Unique ID],Table15[System-Owned Portion],E9958,Table15[If Material Anything Other than "Lead" in Column E,Was Material Ever Previously Lead?],G9958,Table15[Customer-Owned Portion],O9958),Table15[Unique ID],0),0)))</f>
        <v/>
      </c>
      <c r="X9958"/>
    </row>
    <row r="9959" spans="2:24" x14ac:dyDescent="0.25">
      <c r="B9959" s="146"/>
      <c r="C9959" s="31"/>
      <c r="D9959" s="31"/>
      <c r="E9959" s="44"/>
      <c r="F9959" s="43"/>
      <c r="G9959" s="84"/>
      <c r="H9959" s="31"/>
      <c r="I9959" s="31"/>
      <c r="J9959" s="84"/>
      <c r="K9959" s="31"/>
      <c r="L9959" s="31"/>
      <c r="M9959" s="169"/>
      <c r="N9959" s="148"/>
      <c r="O9959" s="106"/>
      <c r="P9959" s="43"/>
      <c r="Q9959" s="31"/>
      <c r="R9959" s="84"/>
      <c r="S9959" s="31"/>
      <c r="T9959" s="31"/>
      <c r="U9959" s="169"/>
      <c r="V9959" s="150"/>
      <c r="W9959" s="141" t="str" cm="1">
        <f t="array" ref="W9959">IF(SUM(LEN(B9959:V9959))=0,"",IF(OR(OR(ISBLANK(F9959),SUM(LEN(C9959),LEN(D9959))=0),AND(NOT(E9959="Unknown"),ISBLANK(J9959)),AND(NOT(O9959="Unknown"),ISBLANK(R9959))),"Missing Information", INDEX(Table15[Entire Service Line Classification], MATCH(SUMIFS(Table15[Unique ID],Table15[System-Owned Portion],E9959,Table15[If Material Anything Other than "Lead" in Column E,Was Material Ever Previously Lead?],G9959,Table15[Customer-Owned Portion],O9959),Table15[Unique ID],0),0)))</f>
        <v/>
      </c>
      <c r="X9959"/>
    </row>
    <row r="9960" spans="2:24" x14ac:dyDescent="0.25">
      <c r="B9960" s="146"/>
      <c r="C9960" s="31"/>
      <c r="D9960" s="31"/>
      <c r="E9960" s="44"/>
      <c r="F9960" s="43"/>
      <c r="G9960" s="84"/>
      <c r="H9960" s="31"/>
      <c r="I9960" s="31"/>
      <c r="J9960" s="84"/>
      <c r="K9960" s="31"/>
      <c r="L9960" s="31"/>
      <c r="M9960" s="169"/>
      <c r="N9960" s="148"/>
      <c r="O9960" s="106"/>
      <c r="P9960" s="43"/>
      <c r="Q9960" s="31"/>
      <c r="R9960" s="84"/>
      <c r="S9960" s="31"/>
      <c r="T9960" s="31"/>
      <c r="U9960" s="169"/>
      <c r="V9960" s="150"/>
      <c r="W9960" s="141" t="str" cm="1">
        <f t="array" ref="W9960">IF(SUM(LEN(B9960:V9960))=0,"",IF(OR(OR(ISBLANK(F9960),SUM(LEN(C9960),LEN(D9960))=0),AND(NOT(E9960="Unknown"),ISBLANK(J9960)),AND(NOT(O9960="Unknown"),ISBLANK(R9960))),"Missing Information", INDEX(Table15[Entire Service Line Classification], MATCH(SUMIFS(Table15[Unique ID],Table15[System-Owned Portion],E9960,Table15[If Material Anything Other than "Lead" in Column E,Was Material Ever Previously Lead?],G9960,Table15[Customer-Owned Portion],O9960),Table15[Unique ID],0),0)))</f>
        <v/>
      </c>
      <c r="X9960"/>
    </row>
    <row r="9961" spans="2:24" x14ac:dyDescent="0.25">
      <c r="B9961" s="146"/>
      <c r="C9961" s="31"/>
      <c r="D9961" s="31"/>
      <c r="E9961" s="44"/>
      <c r="F9961" s="43"/>
      <c r="G9961" s="84"/>
      <c r="H9961" s="31"/>
      <c r="I9961" s="31"/>
      <c r="J9961" s="84"/>
      <c r="K9961" s="31"/>
      <c r="L9961" s="31"/>
      <c r="M9961" s="169"/>
      <c r="N9961" s="148"/>
      <c r="O9961" s="106"/>
      <c r="P9961" s="43"/>
      <c r="Q9961" s="31"/>
      <c r="R9961" s="84"/>
      <c r="S9961" s="31"/>
      <c r="T9961" s="31"/>
      <c r="U9961" s="169"/>
      <c r="V9961" s="150"/>
      <c r="W9961" s="141" t="str" cm="1">
        <f t="array" ref="W9961">IF(SUM(LEN(B9961:V9961))=0,"",IF(OR(OR(ISBLANK(F9961),SUM(LEN(C9961),LEN(D9961))=0),AND(NOT(E9961="Unknown"),ISBLANK(J9961)),AND(NOT(O9961="Unknown"),ISBLANK(R9961))),"Missing Information", INDEX(Table15[Entire Service Line Classification], MATCH(SUMIFS(Table15[Unique ID],Table15[System-Owned Portion],E9961,Table15[If Material Anything Other than "Lead" in Column E,Was Material Ever Previously Lead?],G9961,Table15[Customer-Owned Portion],O9961),Table15[Unique ID],0),0)))</f>
        <v/>
      </c>
      <c r="X9961"/>
    </row>
    <row r="9962" spans="2:24" x14ac:dyDescent="0.25">
      <c r="B9962" s="146"/>
      <c r="C9962" s="31"/>
      <c r="D9962" s="31"/>
      <c r="E9962" s="44"/>
      <c r="F9962" s="43"/>
      <c r="G9962" s="84"/>
      <c r="H9962" s="31"/>
      <c r="I9962" s="31"/>
      <c r="J9962" s="84"/>
      <c r="K9962" s="31"/>
      <c r="L9962" s="31"/>
      <c r="M9962" s="169"/>
      <c r="N9962" s="148"/>
      <c r="O9962" s="106"/>
      <c r="P9962" s="43"/>
      <c r="Q9962" s="31"/>
      <c r="R9962" s="84"/>
      <c r="S9962" s="31"/>
      <c r="T9962" s="31"/>
      <c r="U9962" s="169"/>
      <c r="V9962" s="150"/>
      <c r="W9962" s="141" t="str" cm="1">
        <f t="array" ref="W9962">IF(SUM(LEN(B9962:V9962))=0,"",IF(OR(OR(ISBLANK(F9962),SUM(LEN(C9962),LEN(D9962))=0),AND(NOT(E9962="Unknown"),ISBLANK(J9962)),AND(NOT(O9962="Unknown"),ISBLANK(R9962))),"Missing Information", INDEX(Table15[Entire Service Line Classification], MATCH(SUMIFS(Table15[Unique ID],Table15[System-Owned Portion],E9962,Table15[If Material Anything Other than "Lead" in Column E,Was Material Ever Previously Lead?],G9962,Table15[Customer-Owned Portion],O9962),Table15[Unique ID],0),0)))</f>
        <v/>
      </c>
      <c r="X9962"/>
    </row>
    <row r="9963" spans="2:24" x14ac:dyDescent="0.25">
      <c r="B9963" s="146"/>
      <c r="C9963" s="31"/>
      <c r="D9963" s="31"/>
      <c r="E9963" s="44"/>
      <c r="F9963" s="43"/>
      <c r="G9963" s="84"/>
      <c r="H9963" s="31"/>
      <c r="I9963" s="31"/>
      <c r="J9963" s="84"/>
      <c r="K9963" s="31"/>
      <c r="L9963" s="31"/>
      <c r="M9963" s="169"/>
      <c r="N9963" s="148"/>
      <c r="O9963" s="106"/>
      <c r="P9963" s="43"/>
      <c r="Q9963" s="31"/>
      <c r="R9963" s="84"/>
      <c r="S9963" s="31"/>
      <c r="T9963" s="31"/>
      <c r="U9963" s="169"/>
      <c r="V9963" s="150"/>
      <c r="W9963" s="141" t="str" cm="1">
        <f t="array" ref="W9963">IF(SUM(LEN(B9963:V9963))=0,"",IF(OR(OR(ISBLANK(F9963),SUM(LEN(C9963),LEN(D9963))=0),AND(NOT(E9963="Unknown"),ISBLANK(J9963)),AND(NOT(O9963="Unknown"),ISBLANK(R9963))),"Missing Information", INDEX(Table15[Entire Service Line Classification], MATCH(SUMIFS(Table15[Unique ID],Table15[System-Owned Portion],E9963,Table15[If Material Anything Other than "Lead" in Column E,Was Material Ever Previously Lead?],G9963,Table15[Customer-Owned Portion],O9963),Table15[Unique ID],0),0)))</f>
        <v/>
      </c>
      <c r="X9963"/>
    </row>
    <row r="9964" spans="2:24" x14ac:dyDescent="0.25">
      <c r="B9964" s="146"/>
      <c r="C9964" s="31"/>
      <c r="D9964" s="31"/>
      <c r="E9964" s="44"/>
      <c r="F9964" s="43"/>
      <c r="G9964" s="84"/>
      <c r="H9964" s="31"/>
      <c r="I9964" s="31"/>
      <c r="J9964" s="84"/>
      <c r="K9964" s="31"/>
      <c r="L9964" s="31"/>
      <c r="M9964" s="169"/>
      <c r="N9964" s="148"/>
      <c r="O9964" s="106"/>
      <c r="P9964" s="43"/>
      <c r="Q9964" s="31"/>
      <c r="R9964" s="84"/>
      <c r="S9964" s="31"/>
      <c r="T9964" s="31"/>
      <c r="U9964" s="169"/>
      <c r="V9964" s="150"/>
      <c r="W9964" s="141" t="str" cm="1">
        <f t="array" ref="W9964">IF(SUM(LEN(B9964:V9964))=0,"",IF(OR(OR(ISBLANK(F9964),SUM(LEN(C9964),LEN(D9964))=0),AND(NOT(E9964="Unknown"),ISBLANK(J9964)),AND(NOT(O9964="Unknown"),ISBLANK(R9964))),"Missing Information", INDEX(Table15[Entire Service Line Classification], MATCH(SUMIFS(Table15[Unique ID],Table15[System-Owned Portion],E9964,Table15[If Material Anything Other than "Lead" in Column E,Was Material Ever Previously Lead?],G9964,Table15[Customer-Owned Portion],O9964),Table15[Unique ID],0),0)))</f>
        <v/>
      </c>
      <c r="X9964"/>
    </row>
    <row r="9965" spans="2:24" x14ac:dyDescent="0.25">
      <c r="B9965" s="146"/>
      <c r="C9965" s="31"/>
      <c r="D9965" s="31"/>
      <c r="E9965" s="44"/>
      <c r="F9965" s="43"/>
      <c r="G9965" s="84"/>
      <c r="H9965" s="31"/>
      <c r="I9965" s="31"/>
      <c r="J9965" s="84"/>
      <c r="K9965" s="31"/>
      <c r="L9965" s="31"/>
      <c r="M9965" s="169"/>
      <c r="N9965" s="148"/>
      <c r="O9965" s="106"/>
      <c r="P9965" s="43"/>
      <c r="Q9965" s="31"/>
      <c r="R9965" s="84"/>
      <c r="S9965" s="31"/>
      <c r="T9965" s="31"/>
      <c r="U9965" s="169"/>
      <c r="V9965" s="150"/>
      <c r="W9965" s="141" t="str" cm="1">
        <f t="array" ref="W9965">IF(SUM(LEN(B9965:V9965))=0,"",IF(OR(OR(ISBLANK(F9965),SUM(LEN(C9965),LEN(D9965))=0),AND(NOT(E9965="Unknown"),ISBLANK(J9965)),AND(NOT(O9965="Unknown"),ISBLANK(R9965))),"Missing Information", INDEX(Table15[Entire Service Line Classification], MATCH(SUMIFS(Table15[Unique ID],Table15[System-Owned Portion],E9965,Table15[If Material Anything Other than "Lead" in Column E,Was Material Ever Previously Lead?],G9965,Table15[Customer-Owned Portion],O9965),Table15[Unique ID],0),0)))</f>
        <v/>
      </c>
      <c r="X9965"/>
    </row>
    <row r="9966" spans="2:24" x14ac:dyDescent="0.25">
      <c r="B9966" s="146"/>
      <c r="C9966" s="31"/>
      <c r="D9966" s="31"/>
      <c r="E9966" s="44"/>
      <c r="F9966" s="43"/>
      <c r="G9966" s="84"/>
      <c r="H9966" s="31"/>
      <c r="I9966" s="31"/>
      <c r="J9966" s="84"/>
      <c r="K9966" s="31"/>
      <c r="L9966" s="31"/>
      <c r="M9966" s="169"/>
      <c r="N9966" s="148"/>
      <c r="O9966" s="106"/>
      <c r="P9966" s="43"/>
      <c r="Q9966" s="31"/>
      <c r="R9966" s="84"/>
      <c r="S9966" s="31"/>
      <c r="T9966" s="31"/>
      <c r="U9966" s="169"/>
      <c r="V9966" s="150"/>
      <c r="W9966" s="141" t="str" cm="1">
        <f t="array" ref="W9966">IF(SUM(LEN(B9966:V9966))=0,"",IF(OR(OR(ISBLANK(F9966),SUM(LEN(C9966),LEN(D9966))=0),AND(NOT(E9966="Unknown"),ISBLANK(J9966)),AND(NOT(O9966="Unknown"),ISBLANK(R9966))),"Missing Information", INDEX(Table15[Entire Service Line Classification], MATCH(SUMIFS(Table15[Unique ID],Table15[System-Owned Portion],E9966,Table15[If Material Anything Other than "Lead" in Column E,Was Material Ever Previously Lead?],G9966,Table15[Customer-Owned Portion],O9966),Table15[Unique ID],0),0)))</f>
        <v/>
      </c>
      <c r="X9966"/>
    </row>
    <row r="9967" spans="2:24" x14ac:dyDescent="0.25">
      <c r="B9967" s="146"/>
      <c r="C9967" s="31"/>
      <c r="D9967" s="31"/>
      <c r="E9967" s="44"/>
      <c r="F9967" s="43"/>
      <c r="G9967" s="84"/>
      <c r="H9967" s="31"/>
      <c r="I9967" s="31"/>
      <c r="J9967" s="84"/>
      <c r="K9967" s="31"/>
      <c r="L9967" s="31"/>
      <c r="M9967" s="169"/>
      <c r="N9967" s="148"/>
      <c r="O9967" s="106"/>
      <c r="P9967" s="43"/>
      <c r="Q9967" s="31"/>
      <c r="R9967" s="84"/>
      <c r="S9967" s="31"/>
      <c r="T9967" s="31"/>
      <c r="U9967" s="169"/>
      <c r="V9967" s="150"/>
      <c r="W9967" s="141" t="str" cm="1">
        <f t="array" ref="W9967">IF(SUM(LEN(B9967:V9967))=0,"",IF(OR(OR(ISBLANK(F9967),SUM(LEN(C9967),LEN(D9967))=0),AND(NOT(E9967="Unknown"),ISBLANK(J9967)),AND(NOT(O9967="Unknown"),ISBLANK(R9967))),"Missing Information", INDEX(Table15[Entire Service Line Classification], MATCH(SUMIFS(Table15[Unique ID],Table15[System-Owned Portion],E9967,Table15[If Material Anything Other than "Lead" in Column E,Was Material Ever Previously Lead?],G9967,Table15[Customer-Owned Portion],O9967),Table15[Unique ID],0),0)))</f>
        <v/>
      </c>
      <c r="X9967"/>
    </row>
    <row r="9968" spans="2:24" x14ac:dyDescent="0.25">
      <c r="B9968" s="146"/>
      <c r="C9968" s="31"/>
      <c r="D9968" s="31"/>
      <c r="E9968" s="44"/>
      <c r="F9968" s="43"/>
      <c r="G9968" s="84"/>
      <c r="H9968" s="31"/>
      <c r="I9968" s="31"/>
      <c r="J9968" s="84"/>
      <c r="K9968" s="31"/>
      <c r="L9968" s="31"/>
      <c r="M9968" s="169"/>
      <c r="N9968" s="148"/>
      <c r="O9968" s="106"/>
      <c r="P9968" s="43"/>
      <c r="Q9968" s="31"/>
      <c r="R9968" s="84"/>
      <c r="S9968" s="31"/>
      <c r="T9968" s="31"/>
      <c r="U9968" s="169"/>
      <c r="V9968" s="150"/>
      <c r="W9968" s="141" t="str" cm="1">
        <f t="array" ref="W9968">IF(SUM(LEN(B9968:V9968))=0,"",IF(OR(OR(ISBLANK(F9968),SUM(LEN(C9968),LEN(D9968))=0),AND(NOT(E9968="Unknown"),ISBLANK(J9968)),AND(NOT(O9968="Unknown"),ISBLANK(R9968))),"Missing Information", INDEX(Table15[Entire Service Line Classification], MATCH(SUMIFS(Table15[Unique ID],Table15[System-Owned Portion],E9968,Table15[If Material Anything Other than "Lead" in Column E,Was Material Ever Previously Lead?],G9968,Table15[Customer-Owned Portion],O9968),Table15[Unique ID],0),0)))</f>
        <v/>
      </c>
      <c r="X9968"/>
    </row>
    <row r="9969" spans="2:24" x14ac:dyDescent="0.25">
      <c r="B9969" s="146"/>
      <c r="C9969" s="31"/>
      <c r="D9969" s="31"/>
      <c r="E9969" s="44"/>
      <c r="F9969" s="43"/>
      <c r="G9969" s="84"/>
      <c r="H9969" s="31"/>
      <c r="I9969" s="31"/>
      <c r="J9969" s="84"/>
      <c r="K9969" s="31"/>
      <c r="L9969" s="31"/>
      <c r="M9969" s="169"/>
      <c r="N9969" s="148"/>
      <c r="O9969" s="106"/>
      <c r="P9969" s="43"/>
      <c r="Q9969" s="31"/>
      <c r="R9969" s="84"/>
      <c r="S9969" s="31"/>
      <c r="T9969" s="31"/>
      <c r="U9969" s="169"/>
      <c r="V9969" s="150"/>
      <c r="W9969" s="141" t="str" cm="1">
        <f t="array" ref="W9969">IF(SUM(LEN(B9969:V9969))=0,"",IF(OR(OR(ISBLANK(F9969),SUM(LEN(C9969),LEN(D9969))=0),AND(NOT(E9969="Unknown"),ISBLANK(J9969)),AND(NOT(O9969="Unknown"),ISBLANK(R9969))),"Missing Information", INDEX(Table15[Entire Service Line Classification], MATCH(SUMIFS(Table15[Unique ID],Table15[System-Owned Portion],E9969,Table15[If Material Anything Other than "Lead" in Column E,Was Material Ever Previously Lead?],G9969,Table15[Customer-Owned Portion],O9969),Table15[Unique ID],0),0)))</f>
        <v/>
      </c>
      <c r="X9969"/>
    </row>
    <row r="9970" spans="2:24" x14ac:dyDescent="0.25">
      <c r="B9970" s="146"/>
      <c r="C9970" s="31"/>
      <c r="D9970" s="31"/>
      <c r="E9970" s="44"/>
      <c r="F9970" s="43"/>
      <c r="G9970" s="84"/>
      <c r="H9970" s="31"/>
      <c r="I9970" s="31"/>
      <c r="J9970" s="84"/>
      <c r="K9970" s="31"/>
      <c r="L9970" s="31"/>
      <c r="M9970" s="169"/>
      <c r="N9970" s="148"/>
      <c r="O9970" s="106"/>
      <c r="P9970" s="43"/>
      <c r="Q9970" s="31"/>
      <c r="R9970" s="84"/>
      <c r="S9970" s="31"/>
      <c r="T9970" s="31"/>
      <c r="U9970" s="169"/>
      <c r="V9970" s="150"/>
      <c r="W9970" s="141" t="str" cm="1">
        <f t="array" ref="W9970">IF(SUM(LEN(B9970:V9970))=0,"",IF(OR(OR(ISBLANK(F9970),SUM(LEN(C9970),LEN(D9970))=0),AND(NOT(E9970="Unknown"),ISBLANK(J9970)),AND(NOT(O9970="Unknown"),ISBLANK(R9970))),"Missing Information", INDEX(Table15[Entire Service Line Classification], MATCH(SUMIFS(Table15[Unique ID],Table15[System-Owned Portion],E9970,Table15[If Material Anything Other than "Lead" in Column E,Was Material Ever Previously Lead?],G9970,Table15[Customer-Owned Portion],O9970),Table15[Unique ID],0),0)))</f>
        <v/>
      </c>
      <c r="X9970"/>
    </row>
    <row r="9971" spans="2:24" x14ac:dyDescent="0.25">
      <c r="B9971" s="146"/>
      <c r="C9971" s="31"/>
      <c r="D9971" s="31"/>
      <c r="E9971" s="44"/>
      <c r="F9971" s="43"/>
      <c r="G9971" s="84"/>
      <c r="H9971" s="31"/>
      <c r="I9971" s="31"/>
      <c r="J9971" s="84"/>
      <c r="K9971" s="31"/>
      <c r="L9971" s="31"/>
      <c r="M9971" s="169"/>
      <c r="N9971" s="148"/>
      <c r="O9971" s="106"/>
      <c r="P9971" s="43"/>
      <c r="Q9971" s="31"/>
      <c r="R9971" s="84"/>
      <c r="S9971" s="31"/>
      <c r="T9971" s="31"/>
      <c r="U9971" s="169"/>
      <c r="V9971" s="150"/>
      <c r="W9971" s="141" t="str" cm="1">
        <f t="array" ref="W9971">IF(SUM(LEN(B9971:V9971))=0,"",IF(OR(OR(ISBLANK(F9971),SUM(LEN(C9971),LEN(D9971))=0),AND(NOT(E9971="Unknown"),ISBLANK(J9971)),AND(NOT(O9971="Unknown"),ISBLANK(R9971))),"Missing Information", INDEX(Table15[Entire Service Line Classification], MATCH(SUMIFS(Table15[Unique ID],Table15[System-Owned Portion],E9971,Table15[If Material Anything Other than "Lead" in Column E,Was Material Ever Previously Lead?],G9971,Table15[Customer-Owned Portion],O9971),Table15[Unique ID],0),0)))</f>
        <v/>
      </c>
      <c r="X9971"/>
    </row>
    <row r="9972" spans="2:24" x14ac:dyDescent="0.25">
      <c r="B9972" s="146"/>
      <c r="C9972" s="31"/>
      <c r="D9972" s="31"/>
      <c r="E9972" s="44"/>
      <c r="F9972" s="43"/>
      <c r="G9972" s="84"/>
      <c r="H9972" s="31"/>
      <c r="I9972" s="31"/>
      <c r="J9972" s="84"/>
      <c r="K9972" s="31"/>
      <c r="L9972" s="31"/>
      <c r="M9972" s="169"/>
      <c r="N9972" s="148"/>
      <c r="O9972" s="106"/>
      <c r="P9972" s="43"/>
      <c r="Q9972" s="31"/>
      <c r="R9972" s="84"/>
      <c r="S9972" s="31"/>
      <c r="T9972" s="31"/>
      <c r="U9972" s="169"/>
      <c r="V9972" s="150"/>
      <c r="W9972" s="141" t="str" cm="1">
        <f t="array" ref="W9972">IF(SUM(LEN(B9972:V9972))=0,"",IF(OR(OR(ISBLANK(F9972),SUM(LEN(C9972),LEN(D9972))=0),AND(NOT(E9972="Unknown"),ISBLANK(J9972)),AND(NOT(O9972="Unknown"),ISBLANK(R9972))),"Missing Information", INDEX(Table15[Entire Service Line Classification], MATCH(SUMIFS(Table15[Unique ID],Table15[System-Owned Portion],E9972,Table15[If Material Anything Other than "Lead" in Column E,Was Material Ever Previously Lead?],G9972,Table15[Customer-Owned Portion],O9972),Table15[Unique ID],0),0)))</f>
        <v/>
      </c>
      <c r="X9972"/>
    </row>
    <row r="9973" spans="2:24" x14ac:dyDescent="0.25">
      <c r="B9973" s="146"/>
      <c r="C9973" s="31"/>
      <c r="D9973" s="31"/>
      <c r="E9973" s="44"/>
      <c r="F9973" s="43"/>
      <c r="G9973" s="84"/>
      <c r="H9973" s="31"/>
      <c r="I9973" s="31"/>
      <c r="J9973" s="84"/>
      <c r="K9973" s="31"/>
      <c r="L9973" s="31"/>
      <c r="M9973" s="169"/>
      <c r="N9973" s="148"/>
      <c r="O9973" s="106"/>
      <c r="P9973" s="43"/>
      <c r="Q9973" s="31"/>
      <c r="R9973" s="84"/>
      <c r="S9973" s="31"/>
      <c r="T9973" s="31"/>
      <c r="U9973" s="169"/>
      <c r="V9973" s="150"/>
      <c r="W9973" s="141" t="str" cm="1">
        <f t="array" ref="W9973">IF(SUM(LEN(B9973:V9973))=0,"",IF(OR(OR(ISBLANK(F9973),SUM(LEN(C9973),LEN(D9973))=0),AND(NOT(E9973="Unknown"),ISBLANK(J9973)),AND(NOT(O9973="Unknown"),ISBLANK(R9973))),"Missing Information", INDEX(Table15[Entire Service Line Classification], MATCH(SUMIFS(Table15[Unique ID],Table15[System-Owned Portion],E9973,Table15[If Material Anything Other than "Lead" in Column E,Was Material Ever Previously Lead?],G9973,Table15[Customer-Owned Portion],O9973),Table15[Unique ID],0),0)))</f>
        <v/>
      </c>
      <c r="X9973"/>
    </row>
    <row r="9974" spans="2:24" x14ac:dyDescent="0.25">
      <c r="B9974" s="146"/>
      <c r="C9974" s="31"/>
      <c r="D9974" s="31"/>
      <c r="E9974" s="44"/>
      <c r="F9974" s="43"/>
      <c r="G9974" s="84"/>
      <c r="H9974" s="31"/>
      <c r="I9974" s="31"/>
      <c r="J9974" s="84"/>
      <c r="K9974" s="31"/>
      <c r="L9974" s="31"/>
      <c r="M9974" s="169"/>
      <c r="N9974" s="148"/>
      <c r="O9974" s="106"/>
      <c r="P9974" s="43"/>
      <c r="Q9974" s="31"/>
      <c r="R9974" s="84"/>
      <c r="S9974" s="31"/>
      <c r="T9974" s="31"/>
      <c r="U9974" s="169"/>
      <c r="V9974" s="150"/>
      <c r="W9974" s="141" t="str" cm="1">
        <f t="array" ref="W9974">IF(SUM(LEN(B9974:V9974))=0,"",IF(OR(OR(ISBLANK(F9974),SUM(LEN(C9974),LEN(D9974))=0),AND(NOT(E9974="Unknown"),ISBLANK(J9974)),AND(NOT(O9974="Unknown"),ISBLANK(R9974))),"Missing Information", INDEX(Table15[Entire Service Line Classification], MATCH(SUMIFS(Table15[Unique ID],Table15[System-Owned Portion],E9974,Table15[If Material Anything Other than "Lead" in Column E,Was Material Ever Previously Lead?],G9974,Table15[Customer-Owned Portion],O9974),Table15[Unique ID],0),0)))</f>
        <v/>
      </c>
      <c r="X9974"/>
    </row>
    <row r="9975" spans="2:24" x14ac:dyDescent="0.25">
      <c r="B9975" s="146"/>
      <c r="C9975" s="31"/>
      <c r="D9975" s="31"/>
      <c r="E9975" s="44"/>
      <c r="F9975" s="43"/>
      <c r="G9975" s="84"/>
      <c r="H9975" s="31"/>
      <c r="I9975" s="31"/>
      <c r="J9975" s="84"/>
      <c r="K9975" s="31"/>
      <c r="L9975" s="31"/>
      <c r="M9975" s="169"/>
      <c r="N9975" s="148"/>
      <c r="O9975" s="106"/>
      <c r="P9975" s="43"/>
      <c r="Q9975" s="31"/>
      <c r="R9975" s="84"/>
      <c r="S9975" s="31"/>
      <c r="T9975" s="31"/>
      <c r="U9975" s="169"/>
      <c r="V9975" s="150"/>
      <c r="W9975" s="141" t="str" cm="1">
        <f t="array" ref="W9975">IF(SUM(LEN(B9975:V9975))=0,"",IF(OR(OR(ISBLANK(F9975),SUM(LEN(C9975),LEN(D9975))=0),AND(NOT(E9975="Unknown"),ISBLANK(J9975)),AND(NOT(O9975="Unknown"),ISBLANK(R9975))),"Missing Information", INDEX(Table15[Entire Service Line Classification], MATCH(SUMIFS(Table15[Unique ID],Table15[System-Owned Portion],E9975,Table15[If Material Anything Other than "Lead" in Column E,Was Material Ever Previously Lead?],G9975,Table15[Customer-Owned Portion],O9975),Table15[Unique ID],0),0)))</f>
        <v/>
      </c>
      <c r="X9975"/>
    </row>
    <row r="9976" spans="2:24" x14ac:dyDescent="0.25">
      <c r="B9976" s="146"/>
      <c r="C9976" s="31"/>
      <c r="D9976" s="31"/>
      <c r="E9976" s="44"/>
      <c r="F9976" s="43"/>
      <c r="G9976" s="84"/>
      <c r="H9976" s="31"/>
      <c r="I9976" s="31"/>
      <c r="J9976" s="84"/>
      <c r="K9976" s="31"/>
      <c r="L9976" s="31"/>
      <c r="M9976" s="169"/>
      <c r="N9976" s="148"/>
      <c r="O9976" s="106"/>
      <c r="P9976" s="43"/>
      <c r="Q9976" s="31"/>
      <c r="R9976" s="84"/>
      <c r="S9976" s="31"/>
      <c r="T9976" s="31"/>
      <c r="U9976" s="169"/>
      <c r="V9976" s="150"/>
      <c r="W9976" s="141" t="str" cm="1">
        <f t="array" ref="W9976">IF(SUM(LEN(B9976:V9976))=0,"",IF(OR(OR(ISBLANK(F9976),SUM(LEN(C9976),LEN(D9976))=0),AND(NOT(E9976="Unknown"),ISBLANK(J9976)),AND(NOT(O9976="Unknown"),ISBLANK(R9976))),"Missing Information", INDEX(Table15[Entire Service Line Classification], MATCH(SUMIFS(Table15[Unique ID],Table15[System-Owned Portion],E9976,Table15[If Material Anything Other than "Lead" in Column E,Was Material Ever Previously Lead?],G9976,Table15[Customer-Owned Portion],O9976),Table15[Unique ID],0),0)))</f>
        <v/>
      </c>
      <c r="X9976"/>
    </row>
    <row r="9977" spans="2:24" x14ac:dyDescent="0.25">
      <c r="B9977" s="146"/>
      <c r="C9977" s="31"/>
      <c r="D9977" s="31"/>
      <c r="E9977" s="44"/>
      <c r="F9977" s="43"/>
      <c r="G9977" s="84"/>
      <c r="H9977" s="31"/>
      <c r="I9977" s="31"/>
      <c r="J9977" s="84"/>
      <c r="K9977" s="31"/>
      <c r="L9977" s="31"/>
      <c r="M9977" s="169"/>
      <c r="N9977" s="148"/>
      <c r="O9977" s="106"/>
      <c r="P9977" s="43"/>
      <c r="Q9977" s="31"/>
      <c r="R9977" s="84"/>
      <c r="S9977" s="31"/>
      <c r="T9977" s="31"/>
      <c r="U9977" s="169"/>
      <c r="V9977" s="150"/>
      <c r="W9977" s="141" t="str" cm="1">
        <f t="array" ref="W9977">IF(SUM(LEN(B9977:V9977))=0,"",IF(OR(OR(ISBLANK(F9977),SUM(LEN(C9977),LEN(D9977))=0),AND(NOT(E9977="Unknown"),ISBLANK(J9977)),AND(NOT(O9977="Unknown"),ISBLANK(R9977))),"Missing Information", INDEX(Table15[Entire Service Line Classification], MATCH(SUMIFS(Table15[Unique ID],Table15[System-Owned Portion],E9977,Table15[If Material Anything Other than "Lead" in Column E,Was Material Ever Previously Lead?],G9977,Table15[Customer-Owned Portion],O9977),Table15[Unique ID],0),0)))</f>
        <v/>
      </c>
      <c r="X9977"/>
    </row>
    <row r="9978" spans="2:24" x14ac:dyDescent="0.25">
      <c r="B9978" s="146"/>
      <c r="C9978" s="31"/>
      <c r="D9978" s="31"/>
      <c r="E9978" s="44"/>
      <c r="F9978" s="43"/>
      <c r="G9978" s="84"/>
      <c r="H9978" s="31"/>
      <c r="I9978" s="31"/>
      <c r="J9978" s="84"/>
      <c r="K9978" s="31"/>
      <c r="L9978" s="31"/>
      <c r="M9978" s="169"/>
      <c r="N9978" s="148"/>
      <c r="O9978" s="106"/>
      <c r="P9978" s="43"/>
      <c r="Q9978" s="31"/>
      <c r="R9978" s="84"/>
      <c r="S9978" s="31"/>
      <c r="T9978" s="31"/>
      <c r="U9978" s="169"/>
      <c r="V9978" s="150"/>
      <c r="W9978" s="141" t="str" cm="1">
        <f t="array" ref="W9978">IF(SUM(LEN(B9978:V9978))=0,"",IF(OR(OR(ISBLANK(F9978),SUM(LEN(C9978),LEN(D9978))=0),AND(NOT(E9978="Unknown"),ISBLANK(J9978)),AND(NOT(O9978="Unknown"),ISBLANK(R9978))),"Missing Information", INDEX(Table15[Entire Service Line Classification], MATCH(SUMIFS(Table15[Unique ID],Table15[System-Owned Portion],E9978,Table15[If Material Anything Other than "Lead" in Column E,Was Material Ever Previously Lead?],G9978,Table15[Customer-Owned Portion],O9978),Table15[Unique ID],0),0)))</f>
        <v/>
      </c>
      <c r="X9978"/>
    </row>
    <row r="9979" spans="2:24" x14ac:dyDescent="0.25">
      <c r="B9979" s="146"/>
      <c r="C9979" s="31"/>
      <c r="D9979" s="31"/>
      <c r="E9979" s="44"/>
      <c r="F9979" s="43"/>
      <c r="G9979" s="84"/>
      <c r="H9979" s="31"/>
      <c r="I9979" s="31"/>
      <c r="J9979" s="84"/>
      <c r="K9979" s="31"/>
      <c r="L9979" s="31"/>
      <c r="M9979" s="169"/>
      <c r="N9979" s="148"/>
      <c r="O9979" s="106"/>
      <c r="P9979" s="43"/>
      <c r="Q9979" s="31"/>
      <c r="R9979" s="84"/>
      <c r="S9979" s="31"/>
      <c r="T9979" s="31"/>
      <c r="U9979" s="169"/>
      <c r="V9979" s="150"/>
      <c r="W9979" s="141" t="str" cm="1">
        <f t="array" ref="W9979">IF(SUM(LEN(B9979:V9979))=0,"",IF(OR(OR(ISBLANK(F9979),SUM(LEN(C9979),LEN(D9979))=0),AND(NOT(E9979="Unknown"),ISBLANK(J9979)),AND(NOT(O9979="Unknown"),ISBLANK(R9979))),"Missing Information", INDEX(Table15[Entire Service Line Classification], MATCH(SUMIFS(Table15[Unique ID],Table15[System-Owned Portion],E9979,Table15[If Material Anything Other than "Lead" in Column E,Was Material Ever Previously Lead?],G9979,Table15[Customer-Owned Portion],O9979),Table15[Unique ID],0),0)))</f>
        <v/>
      </c>
    </row>
    <row r="9980" spans="2:24" x14ac:dyDescent="0.25">
      <c r="B9980" s="146"/>
      <c r="C9980" s="31"/>
      <c r="D9980" s="31"/>
      <c r="E9980" s="44"/>
      <c r="F9980" s="43"/>
      <c r="G9980" s="84"/>
      <c r="H9980" s="31"/>
      <c r="I9980" s="31"/>
      <c r="J9980" s="84"/>
      <c r="K9980" s="31"/>
      <c r="L9980" s="31"/>
      <c r="M9980" s="169"/>
      <c r="N9980" s="148"/>
      <c r="O9980" s="106"/>
      <c r="P9980" s="43"/>
      <c r="Q9980" s="31"/>
      <c r="R9980" s="84"/>
      <c r="S9980" s="31"/>
      <c r="T9980" s="31"/>
      <c r="U9980" s="169"/>
      <c r="V9980" s="150"/>
      <c r="W9980" s="141" t="str" cm="1">
        <f t="array" ref="W9980">IF(SUM(LEN(B9980:V9980))=0,"",IF(OR(OR(ISBLANK(F9980),SUM(LEN(C9980),LEN(D9980))=0),AND(NOT(E9980="Unknown"),ISBLANK(J9980)),AND(NOT(O9980="Unknown"),ISBLANK(R9980))),"Missing Information", INDEX(Table15[Entire Service Line Classification], MATCH(SUMIFS(Table15[Unique ID],Table15[System-Owned Portion],E9980,Table15[If Material Anything Other than "Lead" in Column E,Was Material Ever Previously Lead?],G9980,Table15[Customer-Owned Portion],O9980),Table15[Unique ID],0),0)))</f>
        <v/>
      </c>
    </row>
    <row r="9981" spans="2:24" x14ac:dyDescent="0.25">
      <c r="B9981" s="146"/>
      <c r="C9981" s="31"/>
      <c r="D9981" s="31"/>
      <c r="E9981" s="44"/>
      <c r="F9981" s="43"/>
      <c r="G9981" s="84"/>
      <c r="H9981" s="31"/>
      <c r="I9981" s="31"/>
      <c r="J9981" s="84"/>
      <c r="K9981" s="31"/>
      <c r="L9981" s="31"/>
      <c r="M9981" s="169"/>
      <c r="N9981" s="148"/>
      <c r="O9981" s="106"/>
      <c r="P9981" s="43"/>
      <c r="Q9981" s="31"/>
      <c r="R9981" s="84"/>
      <c r="S9981" s="31"/>
      <c r="T9981" s="31"/>
      <c r="U9981" s="169"/>
      <c r="V9981" s="150"/>
      <c r="W9981" s="141" t="str" cm="1">
        <f t="array" ref="W9981">IF(SUM(LEN(B9981:V9981))=0,"",IF(OR(OR(ISBLANK(F9981),SUM(LEN(C9981),LEN(D9981))=0),AND(NOT(E9981="Unknown"),ISBLANK(J9981)),AND(NOT(O9981="Unknown"),ISBLANK(R9981))),"Missing Information", INDEX(Table15[Entire Service Line Classification], MATCH(SUMIFS(Table15[Unique ID],Table15[System-Owned Portion],E9981,Table15[If Material Anything Other than "Lead" in Column E,Was Material Ever Previously Lead?],G9981,Table15[Customer-Owned Portion],O9981),Table15[Unique ID],0),0)))</f>
        <v/>
      </c>
    </row>
    <row r="9982" spans="2:24" x14ac:dyDescent="0.25">
      <c r="B9982" s="146"/>
      <c r="C9982" s="31"/>
      <c r="D9982" s="31"/>
      <c r="E9982" s="44"/>
      <c r="F9982" s="43"/>
      <c r="G9982" s="84"/>
      <c r="H9982" s="31"/>
      <c r="I9982" s="31"/>
      <c r="J9982" s="84"/>
      <c r="K9982" s="31"/>
      <c r="L9982" s="31"/>
      <c r="M9982" s="169"/>
      <c r="N9982" s="148"/>
      <c r="O9982" s="106"/>
      <c r="P9982" s="43"/>
      <c r="Q9982" s="31"/>
      <c r="R9982" s="84"/>
      <c r="S9982" s="31"/>
      <c r="T9982" s="31"/>
      <c r="U9982" s="169"/>
      <c r="V9982" s="150"/>
      <c r="W9982" s="141" t="str" cm="1">
        <f t="array" ref="W9982">IF(SUM(LEN(B9982:V9982))=0,"",IF(OR(OR(ISBLANK(F9982),SUM(LEN(C9982),LEN(D9982))=0),AND(NOT(E9982="Unknown"),ISBLANK(J9982)),AND(NOT(O9982="Unknown"),ISBLANK(R9982))),"Missing Information", INDEX(Table15[Entire Service Line Classification], MATCH(SUMIFS(Table15[Unique ID],Table15[System-Owned Portion],E9982,Table15[If Material Anything Other than "Lead" in Column E,Was Material Ever Previously Lead?],G9982,Table15[Customer-Owned Portion],O9982),Table15[Unique ID],0),0)))</f>
        <v/>
      </c>
    </row>
    <row r="9983" spans="2:24" x14ac:dyDescent="0.25">
      <c r="B9983" s="146"/>
      <c r="C9983" s="31"/>
      <c r="D9983" s="31"/>
      <c r="E9983" s="44"/>
      <c r="F9983" s="43"/>
      <c r="G9983" s="84"/>
      <c r="H9983" s="31"/>
      <c r="I9983" s="31"/>
      <c r="J9983" s="84"/>
      <c r="K9983" s="31"/>
      <c r="L9983" s="31"/>
      <c r="M9983" s="169"/>
      <c r="N9983" s="148"/>
      <c r="O9983" s="106"/>
      <c r="P9983" s="43"/>
      <c r="Q9983" s="31"/>
      <c r="R9983" s="84"/>
      <c r="S9983" s="31"/>
      <c r="T9983" s="31"/>
      <c r="U9983" s="169"/>
      <c r="V9983" s="150"/>
      <c r="W9983" s="141" t="str" cm="1">
        <f t="array" ref="W9983">IF(SUM(LEN(B9983:V9983))=0,"",IF(OR(OR(ISBLANK(F9983),SUM(LEN(C9983),LEN(D9983))=0),AND(NOT(E9983="Unknown"),ISBLANK(J9983)),AND(NOT(O9983="Unknown"),ISBLANK(R9983))),"Missing Information", INDEX(Table15[Entire Service Line Classification], MATCH(SUMIFS(Table15[Unique ID],Table15[System-Owned Portion],E9983,Table15[If Material Anything Other than "Lead" in Column E,Was Material Ever Previously Lead?],G9983,Table15[Customer-Owned Portion],O9983),Table15[Unique ID],0),0)))</f>
        <v/>
      </c>
    </row>
    <row r="9984" spans="2:24" x14ac:dyDescent="0.25">
      <c r="B9984" s="146"/>
      <c r="C9984" s="31"/>
      <c r="D9984" s="31"/>
      <c r="E9984" s="44"/>
      <c r="F9984" s="43"/>
      <c r="G9984" s="84"/>
      <c r="H9984" s="31"/>
      <c r="I9984" s="31"/>
      <c r="J9984" s="84"/>
      <c r="K9984" s="31"/>
      <c r="L9984" s="31"/>
      <c r="M9984" s="169"/>
      <c r="N9984" s="148"/>
      <c r="O9984" s="106"/>
      <c r="P9984" s="43"/>
      <c r="Q9984" s="31"/>
      <c r="R9984" s="84"/>
      <c r="S9984" s="31"/>
      <c r="T9984" s="31"/>
      <c r="U9984" s="169"/>
      <c r="V9984" s="150"/>
      <c r="W9984" s="141" t="str" cm="1">
        <f t="array" ref="W9984">IF(SUM(LEN(B9984:V9984))=0,"",IF(OR(OR(ISBLANK(F9984),SUM(LEN(C9984),LEN(D9984))=0),AND(NOT(E9984="Unknown"),ISBLANK(J9984)),AND(NOT(O9984="Unknown"),ISBLANK(R9984))),"Missing Information", INDEX(Table15[Entire Service Line Classification], MATCH(SUMIFS(Table15[Unique ID],Table15[System-Owned Portion],E9984,Table15[If Material Anything Other than "Lead" in Column E,Was Material Ever Previously Lead?],G9984,Table15[Customer-Owned Portion],O9984),Table15[Unique ID],0),0)))</f>
        <v/>
      </c>
    </row>
    <row r="9985" spans="2:23" x14ac:dyDescent="0.25">
      <c r="B9985" s="146"/>
      <c r="C9985" s="31"/>
      <c r="D9985" s="31"/>
      <c r="E9985" s="44"/>
      <c r="F9985" s="43"/>
      <c r="G9985" s="84"/>
      <c r="H9985" s="31"/>
      <c r="I9985" s="31"/>
      <c r="J9985" s="84"/>
      <c r="K9985" s="31"/>
      <c r="L9985" s="31"/>
      <c r="M9985" s="169"/>
      <c r="N9985" s="148"/>
      <c r="O9985" s="106"/>
      <c r="P9985" s="43"/>
      <c r="Q9985" s="31"/>
      <c r="R9985" s="84"/>
      <c r="S9985" s="31"/>
      <c r="T9985" s="31"/>
      <c r="U9985" s="169"/>
      <c r="V9985" s="150"/>
      <c r="W9985" s="141" t="str" cm="1">
        <f t="array" ref="W9985">IF(SUM(LEN(B9985:V9985))=0,"",IF(OR(OR(ISBLANK(F9985),SUM(LEN(C9985),LEN(D9985))=0),AND(NOT(E9985="Unknown"),ISBLANK(J9985)),AND(NOT(O9985="Unknown"),ISBLANK(R9985))),"Missing Information", INDEX(Table15[Entire Service Line Classification], MATCH(SUMIFS(Table15[Unique ID],Table15[System-Owned Portion],E9985,Table15[If Material Anything Other than "Lead" in Column E,Was Material Ever Previously Lead?],G9985,Table15[Customer-Owned Portion],O9985),Table15[Unique ID],0),0)))</f>
        <v/>
      </c>
    </row>
    <row r="9986" spans="2:23" x14ac:dyDescent="0.25">
      <c r="B9986" s="146"/>
      <c r="C9986" s="31"/>
      <c r="D9986" s="31"/>
      <c r="E9986" s="44"/>
      <c r="F9986" s="43"/>
      <c r="G9986" s="84"/>
      <c r="H9986" s="31"/>
      <c r="I9986" s="31"/>
      <c r="J9986" s="84"/>
      <c r="K9986" s="31"/>
      <c r="L9986" s="31"/>
      <c r="M9986" s="169"/>
      <c r="N9986" s="148"/>
      <c r="O9986" s="106"/>
      <c r="P9986" s="43"/>
      <c r="Q9986" s="31"/>
      <c r="R9986" s="84"/>
      <c r="S9986" s="31"/>
      <c r="T9986" s="31"/>
      <c r="U9986" s="169"/>
      <c r="V9986" s="150"/>
      <c r="W9986" s="141" t="str" cm="1">
        <f t="array" ref="W9986">IF(SUM(LEN(B9986:V9986))=0,"",IF(OR(OR(ISBLANK(F9986),SUM(LEN(C9986),LEN(D9986))=0),AND(NOT(E9986="Unknown"),ISBLANK(J9986)),AND(NOT(O9986="Unknown"),ISBLANK(R9986))),"Missing Information", INDEX(Table15[Entire Service Line Classification], MATCH(SUMIFS(Table15[Unique ID],Table15[System-Owned Portion],E9986,Table15[If Material Anything Other than "Lead" in Column E,Was Material Ever Previously Lead?],G9986,Table15[Customer-Owned Portion],O9986),Table15[Unique ID],0),0)))</f>
        <v/>
      </c>
    </row>
    <row r="9987" spans="2:23" x14ac:dyDescent="0.25">
      <c r="B9987" s="146"/>
      <c r="C9987" s="31"/>
      <c r="D9987" s="31"/>
      <c r="E9987" s="44"/>
      <c r="F9987" s="43"/>
      <c r="G9987" s="84"/>
      <c r="H9987" s="31"/>
      <c r="I9987" s="31"/>
      <c r="J9987" s="84"/>
      <c r="K9987" s="31"/>
      <c r="L9987" s="31"/>
      <c r="M9987" s="169"/>
      <c r="N9987" s="148"/>
      <c r="O9987" s="106"/>
      <c r="P9987" s="43"/>
      <c r="Q9987" s="31"/>
      <c r="R9987" s="84"/>
      <c r="S9987" s="31"/>
      <c r="T9987" s="31"/>
      <c r="U9987" s="169"/>
      <c r="V9987" s="150"/>
      <c r="W9987" s="141" t="str" cm="1">
        <f t="array" ref="W9987">IF(SUM(LEN(B9987:V9987))=0,"",IF(OR(OR(ISBLANK(F9987),SUM(LEN(C9987),LEN(D9987))=0),AND(NOT(E9987="Unknown"),ISBLANK(J9987)),AND(NOT(O9987="Unknown"),ISBLANK(R9987))),"Missing Information", INDEX(Table15[Entire Service Line Classification], MATCH(SUMIFS(Table15[Unique ID],Table15[System-Owned Portion],E9987,Table15[If Material Anything Other than "Lead" in Column E,Was Material Ever Previously Lead?],G9987,Table15[Customer-Owned Portion],O9987),Table15[Unique ID],0),0)))</f>
        <v/>
      </c>
    </row>
    <row r="9988" spans="2:23" x14ac:dyDescent="0.25">
      <c r="B9988" s="146"/>
      <c r="C9988" s="31"/>
      <c r="D9988" s="31"/>
      <c r="E9988" s="44"/>
      <c r="F9988" s="43"/>
      <c r="G9988" s="84"/>
      <c r="H9988" s="31"/>
      <c r="I9988" s="31"/>
      <c r="J9988" s="84"/>
      <c r="K9988" s="31"/>
      <c r="L9988" s="31"/>
      <c r="M9988" s="169"/>
      <c r="N9988" s="148"/>
      <c r="O9988" s="106"/>
      <c r="P9988" s="43"/>
      <c r="Q9988" s="31"/>
      <c r="R9988" s="84"/>
      <c r="S9988" s="31"/>
      <c r="T9988" s="31"/>
      <c r="U9988" s="169"/>
      <c r="V9988" s="150"/>
      <c r="W9988" s="141" t="str" cm="1">
        <f t="array" ref="W9988">IF(SUM(LEN(B9988:V9988))=0,"",IF(OR(OR(ISBLANK(F9988),SUM(LEN(C9988),LEN(D9988))=0),AND(NOT(E9988="Unknown"),ISBLANK(J9988)),AND(NOT(O9988="Unknown"),ISBLANK(R9988))),"Missing Information", INDEX(Table15[Entire Service Line Classification], MATCH(SUMIFS(Table15[Unique ID],Table15[System-Owned Portion],E9988,Table15[If Material Anything Other than "Lead" in Column E,Was Material Ever Previously Lead?],G9988,Table15[Customer-Owned Portion],O9988),Table15[Unique ID],0),0)))</f>
        <v/>
      </c>
    </row>
    <row r="9989" spans="2:23" x14ac:dyDescent="0.25">
      <c r="B9989" s="146"/>
      <c r="C9989" s="31"/>
      <c r="D9989" s="31"/>
      <c r="E9989" s="44"/>
      <c r="F9989" s="43"/>
      <c r="G9989" s="84"/>
      <c r="H9989" s="31"/>
      <c r="I9989" s="31"/>
      <c r="J9989" s="84"/>
      <c r="K9989" s="31"/>
      <c r="L9989" s="31"/>
      <c r="M9989" s="169"/>
      <c r="N9989" s="148"/>
      <c r="O9989" s="106"/>
      <c r="P9989" s="43"/>
      <c r="Q9989" s="31"/>
      <c r="R9989" s="84"/>
      <c r="S9989" s="31"/>
      <c r="T9989" s="31"/>
      <c r="U9989" s="169"/>
      <c r="V9989" s="150"/>
      <c r="W9989" s="141" t="str" cm="1">
        <f t="array" ref="W9989">IF(SUM(LEN(B9989:V9989))=0,"",IF(OR(OR(ISBLANK(F9989),SUM(LEN(C9989),LEN(D9989))=0),AND(NOT(E9989="Unknown"),ISBLANK(J9989)),AND(NOT(O9989="Unknown"),ISBLANK(R9989))),"Missing Information", INDEX(Table15[Entire Service Line Classification], MATCH(SUMIFS(Table15[Unique ID],Table15[System-Owned Portion],E9989,Table15[If Material Anything Other than "Lead" in Column E,Was Material Ever Previously Lead?],G9989,Table15[Customer-Owned Portion],O9989),Table15[Unique ID],0),0)))</f>
        <v/>
      </c>
    </row>
    <row r="9990" spans="2:23" x14ac:dyDescent="0.25">
      <c r="B9990" s="146"/>
      <c r="C9990" s="31"/>
      <c r="D9990" s="31"/>
      <c r="E9990" s="44"/>
      <c r="F9990" s="43"/>
      <c r="G9990" s="84"/>
      <c r="H9990" s="31"/>
      <c r="I9990" s="31"/>
      <c r="J9990" s="84"/>
      <c r="K9990" s="31"/>
      <c r="L9990" s="31"/>
      <c r="M9990" s="169"/>
      <c r="N9990" s="148"/>
      <c r="O9990" s="106"/>
      <c r="P9990" s="43"/>
      <c r="Q9990" s="31"/>
      <c r="R9990" s="84"/>
      <c r="S9990" s="31"/>
      <c r="T9990" s="31"/>
      <c r="U9990" s="169"/>
      <c r="V9990" s="150"/>
      <c r="W9990" s="141" t="str" cm="1">
        <f t="array" ref="W9990">IF(SUM(LEN(B9990:V9990))=0,"",IF(OR(OR(ISBLANK(F9990),SUM(LEN(C9990),LEN(D9990))=0),AND(NOT(E9990="Unknown"),ISBLANK(J9990)),AND(NOT(O9990="Unknown"),ISBLANK(R9990))),"Missing Information", INDEX(Table15[Entire Service Line Classification], MATCH(SUMIFS(Table15[Unique ID],Table15[System-Owned Portion],E9990,Table15[If Material Anything Other than "Lead" in Column E,Was Material Ever Previously Lead?],G9990,Table15[Customer-Owned Portion],O9990),Table15[Unique ID],0),0)))</f>
        <v/>
      </c>
    </row>
    <row r="9991" spans="2:23" x14ac:dyDescent="0.25">
      <c r="B9991" s="146"/>
      <c r="C9991" s="31"/>
      <c r="D9991" s="31"/>
      <c r="E9991" s="44"/>
      <c r="F9991" s="43"/>
      <c r="G9991" s="84"/>
      <c r="H9991" s="31"/>
      <c r="I9991" s="31"/>
      <c r="J9991" s="84"/>
      <c r="K9991" s="31"/>
      <c r="L9991" s="31"/>
      <c r="M9991" s="169"/>
      <c r="N9991" s="148"/>
      <c r="O9991" s="106"/>
      <c r="P9991" s="43"/>
      <c r="Q9991" s="31"/>
      <c r="R9991" s="84"/>
      <c r="S9991" s="31"/>
      <c r="T9991" s="31"/>
      <c r="U9991" s="169"/>
      <c r="V9991" s="150"/>
      <c r="W9991" s="141" t="str" cm="1">
        <f t="array" ref="W9991">IF(SUM(LEN(B9991:V9991))=0,"",IF(OR(OR(ISBLANK(F9991),SUM(LEN(C9991),LEN(D9991))=0),AND(NOT(E9991="Unknown"),ISBLANK(J9991)),AND(NOT(O9991="Unknown"),ISBLANK(R9991))),"Missing Information", INDEX(Table15[Entire Service Line Classification], MATCH(SUMIFS(Table15[Unique ID],Table15[System-Owned Portion],E9991,Table15[If Material Anything Other than "Lead" in Column E,Was Material Ever Previously Lead?],G9991,Table15[Customer-Owned Portion],O9991),Table15[Unique ID],0),0)))</f>
        <v/>
      </c>
    </row>
    <row r="9992" spans="2:23" x14ac:dyDescent="0.25">
      <c r="B9992" s="146"/>
      <c r="C9992" s="31"/>
      <c r="D9992" s="31"/>
      <c r="E9992" s="44"/>
      <c r="F9992" s="43"/>
      <c r="G9992" s="84"/>
      <c r="H9992" s="31"/>
      <c r="I9992" s="31"/>
      <c r="J9992" s="84"/>
      <c r="K9992" s="31"/>
      <c r="L9992" s="31"/>
      <c r="M9992" s="169"/>
      <c r="N9992" s="148"/>
      <c r="O9992" s="106"/>
      <c r="P9992" s="43"/>
      <c r="Q9992" s="31"/>
      <c r="R9992" s="84"/>
      <c r="S9992" s="31"/>
      <c r="T9992" s="31"/>
      <c r="U9992" s="169"/>
      <c r="V9992" s="150"/>
      <c r="W9992" s="141" t="str" cm="1">
        <f t="array" ref="W9992">IF(SUM(LEN(B9992:V9992))=0,"",IF(OR(OR(ISBLANK(F9992),SUM(LEN(C9992),LEN(D9992))=0),AND(NOT(E9992="Unknown"),ISBLANK(J9992)),AND(NOT(O9992="Unknown"),ISBLANK(R9992))),"Missing Information", INDEX(Table15[Entire Service Line Classification], MATCH(SUMIFS(Table15[Unique ID],Table15[System-Owned Portion],E9992,Table15[If Material Anything Other than "Lead" in Column E,Was Material Ever Previously Lead?],G9992,Table15[Customer-Owned Portion],O9992),Table15[Unique ID],0),0)))</f>
        <v/>
      </c>
    </row>
    <row r="9993" spans="2:23" x14ac:dyDescent="0.25">
      <c r="B9993" s="146"/>
      <c r="C9993" s="31"/>
      <c r="D9993" s="31"/>
      <c r="E9993" s="44"/>
      <c r="F9993" s="43"/>
      <c r="G9993" s="84"/>
      <c r="H9993" s="31"/>
      <c r="I9993" s="31"/>
      <c r="J9993" s="84"/>
      <c r="K9993" s="31"/>
      <c r="L9993" s="31"/>
      <c r="M9993" s="169"/>
      <c r="N9993" s="148"/>
      <c r="O9993" s="106"/>
      <c r="P9993" s="43"/>
      <c r="Q9993" s="31"/>
      <c r="R9993" s="84"/>
      <c r="S9993" s="31"/>
      <c r="T9993" s="31"/>
      <c r="U9993" s="169"/>
      <c r="V9993" s="150"/>
      <c r="W9993" s="141" t="str" cm="1">
        <f t="array" ref="W9993">IF(SUM(LEN(B9993:V9993))=0,"",IF(OR(OR(ISBLANK(F9993),SUM(LEN(C9993),LEN(D9993))=0),AND(NOT(E9993="Unknown"),ISBLANK(J9993)),AND(NOT(O9993="Unknown"),ISBLANK(R9993))),"Missing Information", INDEX(Table15[Entire Service Line Classification], MATCH(SUMIFS(Table15[Unique ID],Table15[System-Owned Portion],E9993,Table15[If Material Anything Other than "Lead" in Column E,Was Material Ever Previously Lead?],G9993,Table15[Customer-Owned Portion],O9993),Table15[Unique ID],0),0)))</f>
        <v/>
      </c>
    </row>
    <row r="9994" spans="2:23" x14ac:dyDescent="0.25">
      <c r="B9994" s="146"/>
      <c r="C9994" s="31"/>
      <c r="D9994" s="31"/>
      <c r="E9994" s="44"/>
      <c r="F9994" s="43"/>
      <c r="G9994" s="84"/>
      <c r="H9994" s="31"/>
      <c r="I9994" s="31"/>
      <c r="J9994" s="84"/>
      <c r="K9994" s="31"/>
      <c r="L9994" s="31"/>
      <c r="M9994" s="169"/>
      <c r="N9994" s="148"/>
      <c r="O9994" s="106"/>
      <c r="P9994" s="43"/>
      <c r="Q9994" s="31"/>
      <c r="R9994" s="84"/>
      <c r="S9994" s="31"/>
      <c r="T9994" s="31"/>
      <c r="U9994" s="169"/>
      <c r="V9994" s="150"/>
      <c r="W9994" s="141" t="str" cm="1">
        <f t="array" ref="W9994">IF(SUM(LEN(B9994:V9994))=0,"",IF(OR(OR(ISBLANK(F9994),SUM(LEN(C9994),LEN(D9994))=0),AND(NOT(E9994="Unknown"),ISBLANK(J9994)),AND(NOT(O9994="Unknown"),ISBLANK(R9994))),"Missing Information", INDEX(Table15[Entire Service Line Classification], MATCH(SUMIFS(Table15[Unique ID],Table15[System-Owned Portion],E9994,Table15[If Material Anything Other than "Lead" in Column E,Was Material Ever Previously Lead?],G9994,Table15[Customer-Owned Portion],O9994),Table15[Unique ID],0),0)))</f>
        <v/>
      </c>
    </row>
    <row r="9995" spans="2:23" x14ac:dyDescent="0.25">
      <c r="B9995" s="146"/>
      <c r="C9995" s="31"/>
      <c r="D9995" s="31"/>
      <c r="E9995" s="44"/>
      <c r="F9995" s="43"/>
      <c r="G9995" s="84"/>
      <c r="H9995" s="31"/>
      <c r="I9995" s="31"/>
      <c r="J9995" s="84"/>
      <c r="K9995" s="31"/>
      <c r="L9995" s="31"/>
      <c r="M9995" s="169"/>
      <c r="N9995" s="148"/>
      <c r="O9995" s="106"/>
      <c r="P9995" s="43"/>
      <c r="Q9995" s="31"/>
      <c r="R9995" s="84"/>
      <c r="S9995" s="31"/>
      <c r="T9995" s="31"/>
      <c r="U9995" s="169"/>
      <c r="V9995" s="150"/>
      <c r="W9995" s="141" t="str" cm="1">
        <f t="array" ref="W9995">IF(SUM(LEN(B9995:V9995))=0,"",IF(OR(OR(ISBLANK(F9995),SUM(LEN(C9995),LEN(D9995))=0),AND(NOT(E9995="Unknown"),ISBLANK(J9995)),AND(NOT(O9995="Unknown"),ISBLANK(R9995))),"Missing Information", INDEX(Table15[Entire Service Line Classification], MATCH(SUMIFS(Table15[Unique ID],Table15[System-Owned Portion],E9995,Table15[If Material Anything Other than "Lead" in Column E,Was Material Ever Previously Lead?],G9995,Table15[Customer-Owned Portion],O9995),Table15[Unique ID],0),0)))</f>
        <v/>
      </c>
    </row>
    <row r="9996" spans="2:23" x14ac:dyDescent="0.25">
      <c r="B9996" s="146"/>
      <c r="C9996" s="31"/>
      <c r="D9996" s="31"/>
      <c r="E9996" s="44"/>
      <c r="F9996" s="43"/>
      <c r="G9996" s="84"/>
      <c r="H9996" s="31"/>
      <c r="I9996" s="31"/>
      <c r="J9996" s="84"/>
      <c r="K9996" s="31"/>
      <c r="L9996" s="31"/>
      <c r="M9996" s="169"/>
      <c r="N9996" s="148"/>
      <c r="O9996" s="106"/>
      <c r="P9996" s="43"/>
      <c r="Q9996" s="31"/>
      <c r="R9996" s="84"/>
      <c r="S9996" s="31"/>
      <c r="T9996" s="31"/>
      <c r="U9996" s="169"/>
      <c r="V9996" s="150"/>
      <c r="W9996" s="141" t="str" cm="1">
        <f t="array" ref="W9996">IF(SUM(LEN(B9996:V9996))=0,"",IF(OR(OR(ISBLANK(F9996),SUM(LEN(C9996),LEN(D9996))=0),AND(NOT(E9996="Unknown"),ISBLANK(J9996)),AND(NOT(O9996="Unknown"),ISBLANK(R9996))),"Missing Information", INDEX(Table15[Entire Service Line Classification], MATCH(SUMIFS(Table15[Unique ID],Table15[System-Owned Portion],E9996,Table15[If Material Anything Other than "Lead" in Column E,Was Material Ever Previously Lead?],G9996,Table15[Customer-Owned Portion],O9996),Table15[Unique ID],0),0)))</f>
        <v/>
      </c>
    </row>
    <row r="9997" spans="2:23" x14ac:dyDescent="0.25">
      <c r="B9997" s="146"/>
      <c r="C9997" s="31"/>
      <c r="D9997" s="31"/>
      <c r="E9997" s="44"/>
      <c r="F9997" s="43"/>
      <c r="G9997" s="84"/>
      <c r="H9997" s="31"/>
      <c r="I9997" s="31"/>
      <c r="J9997" s="84"/>
      <c r="K9997" s="31"/>
      <c r="L9997" s="31"/>
      <c r="M9997" s="169"/>
      <c r="N9997" s="148"/>
      <c r="O9997" s="106"/>
      <c r="P9997" s="43"/>
      <c r="Q9997" s="31"/>
      <c r="R9997" s="84"/>
      <c r="S9997" s="31"/>
      <c r="T9997" s="31"/>
      <c r="U9997" s="169"/>
      <c r="V9997" s="150"/>
      <c r="W9997" s="141" t="str" cm="1">
        <f t="array" ref="W9997">IF(SUM(LEN(B9997:V9997))=0,"",IF(OR(OR(ISBLANK(F9997),SUM(LEN(C9997),LEN(D9997))=0),AND(NOT(E9997="Unknown"),ISBLANK(J9997)),AND(NOT(O9997="Unknown"),ISBLANK(R9997))),"Missing Information", INDEX(Table15[Entire Service Line Classification], MATCH(SUMIFS(Table15[Unique ID],Table15[System-Owned Portion],E9997,Table15[If Material Anything Other than "Lead" in Column E,Was Material Ever Previously Lead?],G9997,Table15[Customer-Owned Portion],O9997),Table15[Unique ID],0),0)))</f>
        <v/>
      </c>
    </row>
    <row r="9998" spans="2:23" x14ac:dyDescent="0.25">
      <c r="B9998" s="146"/>
      <c r="C9998" s="31"/>
      <c r="D9998" s="31"/>
      <c r="E9998" s="44"/>
      <c r="F9998" s="43"/>
      <c r="G9998" s="84"/>
      <c r="H9998" s="31"/>
      <c r="I9998" s="31"/>
      <c r="J9998" s="84"/>
      <c r="K9998" s="31"/>
      <c r="L9998" s="31"/>
      <c r="M9998" s="169"/>
      <c r="N9998" s="148"/>
      <c r="O9998" s="106"/>
      <c r="P9998" s="43"/>
      <c r="Q9998" s="31"/>
      <c r="R9998" s="84"/>
      <c r="S9998" s="31"/>
      <c r="T9998" s="31"/>
      <c r="U9998" s="169"/>
      <c r="V9998" s="150"/>
      <c r="W9998" s="141" t="str" cm="1">
        <f t="array" ref="W9998">IF(SUM(LEN(B9998:V9998))=0,"",IF(OR(OR(ISBLANK(F9998),SUM(LEN(C9998),LEN(D9998))=0),AND(NOT(E9998="Unknown"),ISBLANK(J9998)),AND(NOT(O9998="Unknown"),ISBLANK(R9998))),"Missing Information", INDEX(Table15[Entire Service Line Classification], MATCH(SUMIFS(Table15[Unique ID],Table15[System-Owned Portion],E9998,Table15[If Material Anything Other than "Lead" in Column E,Was Material Ever Previously Lead?],G9998,Table15[Customer-Owned Portion],O9998),Table15[Unique ID],0),0)))</f>
        <v/>
      </c>
    </row>
    <row r="9999" spans="2:23" x14ac:dyDescent="0.25">
      <c r="B9999" s="146"/>
      <c r="C9999" s="31"/>
      <c r="D9999" s="31"/>
      <c r="E9999" s="44"/>
      <c r="F9999" s="43"/>
      <c r="G9999" s="84"/>
      <c r="H9999" s="31"/>
      <c r="I9999" s="31"/>
      <c r="J9999" s="84"/>
      <c r="K9999" s="31"/>
      <c r="L9999" s="31"/>
      <c r="M9999" s="169"/>
      <c r="N9999" s="148"/>
      <c r="O9999" s="106"/>
      <c r="P9999" s="43"/>
      <c r="Q9999" s="31"/>
      <c r="R9999" s="84"/>
      <c r="S9999" s="31"/>
      <c r="T9999" s="31"/>
      <c r="U9999" s="169"/>
      <c r="V9999" s="150"/>
      <c r="W9999" s="141" t="str" cm="1">
        <f t="array" ref="W9999">IF(SUM(LEN(B9999:V9999))=0,"",IF(OR(OR(ISBLANK(F9999),SUM(LEN(C9999),LEN(D9999))=0),AND(NOT(E9999="Unknown"),ISBLANK(J9999)),AND(NOT(O9999="Unknown"),ISBLANK(R9999))),"Missing Information", INDEX(Table15[Entire Service Line Classification], MATCH(SUMIFS(Table15[Unique ID],Table15[System-Owned Portion],E9999,Table15[If Material Anything Other than "Lead" in Column E,Was Material Ever Previously Lead?],G9999,Table15[Customer-Owned Portion],O9999),Table15[Unique ID],0),0)))</f>
        <v/>
      </c>
    </row>
    <row r="10000" spans="2:23" x14ac:dyDescent="0.25">
      <c r="B10000" s="146"/>
      <c r="C10000" s="31"/>
      <c r="D10000" s="31"/>
      <c r="E10000" s="44"/>
      <c r="F10000" s="43"/>
      <c r="G10000" s="84"/>
      <c r="H10000" s="31"/>
      <c r="I10000" s="31"/>
      <c r="J10000" s="84"/>
      <c r="K10000" s="31"/>
      <c r="L10000" s="31"/>
      <c r="M10000" s="169"/>
      <c r="N10000" s="148"/>
      <c r="O10000" s="106"/>
      <c r="P10000" s="43"/>
      <c r="Q10000" s="31"/>
      <c r="R10000" s="84"/>
      <c r="S10000" s="31"/>
      <c r="T10000" s="31"/>
      <c r="U10000" s="169"/>
      <c r="V10000" s="150"/>
      <c r="W10000" s="141" t="str" cm="1">
        <f t="array" ref="W10000">IF(SUM(LEN(B10000:V10000))=0,"",IF(OR(OR(ISBLANK(F10000),SUM(LEN(C10000),LEN(D10000))=0),AND(NOT(E10000="Unknown"),ISBLANK(J10000)),AND(NOT(O10000="Unknown"),ISBLANK(R10000))),"Missing Information", INDEX(Table15[Entire Service Line Classification], MATCH(SUMIFS(Table15[Unique ID],Table15[System-Owned Portion],E10000,Table15[If Material Anything Other than "Lead" in Column E,Was Material Ever Previously Lead?],G10000,Table15[Customer-Owned Portion],O10000),Table15[Unique ID],0),0)))</f>
        <v/>
      </c>
    </row>
    <row r="10001" spans="2:23" x14ac:dyDescent="0.25">
      <c r="B10001" s="146"/>
      <c r="C10001" s="31"/>
      <c r="D10001" s="31"/>
      <c r="E10001" s="44"/>
      <c r="F10001" s="43"/>
      <c r="G10001" s="84"/>
      <c r="H10001" s="31"/>
      <c r="I10001" s="31"/>
      <c r="J10001" s="84"/>
      <c r="K10001" s="31"/>
      <c r="L10001" s="31"/>
      <c r="M10001" s="169"/>
      <c r="N10001" s="148"/>
      <c r="O10001" s="106"/>
      <c r="P10001" s="43"/>
      <c r="Q10001" s="31"/>
      <c r="R10001" s="84"/>
      <c r="S10001" s="31"/>
      <c r="T10001" s="31"/>
      <c r="U10001" s="169"/>
      <c r="V10001" s="150"/>
      <c r="W10001" s="141" t="str" cm="1">
        <f t="array" ref="W10001">IF(SUM(LEN(B10001:V10001))=0,"",IF(OR(OR(ISBLANK(F10001),SUM(LEN(C10001),LEN(D10001))=0),AND(NOT(E10001="Unknown"),ISBLANK(J10001)),AND(NOT(O10001="Unknown"),ISBLANK(R10001))),"Missing Information", INDEX(Table15[Entire Service Line Classification], MATCH(SUMIFS(Table15[Unique ID],Table15[System-Owned Portion],E10001,Table15[If Material Anything Other than "Lead" in Column E,Was Material Ever Previously Lead?],G10001,Table15[Customer-Owned Portion],O10001),Table15[Unique ID],0),0)))</f>
        <v/>
      </c>
    </row>
    <row r="10002" spans="2:23" x14ac:dyDescent="0.25">
      <c r="B10002" s="146"/>
      <c r="C10002" s="31"/>
      <c r="D10002" s="31"/>
      <c r="E10002" s="44"/>
      <c r="F10002" s="43"/>
      <c r="G10002" s="84"/>
      <c r="H10002" s="31"/>
      <c r="I10002" s="31"/>
      <c r="J10002" s="84"/>
      <c r="K10002" s="31"/>
      <c r="L10002" s="31"/>
      <c r="M10002" s="169"/>
      <c r="N10002" s="148"/>
      <c r="O10002" s="106"/>
      <c r="P10002" s="43"/>
      <c r="Q10002" s="31"/>
      <c r="R10002" s="84"/>
      <c r="S10002" s="31"/>
      <c r="T10002" s="31"/>
      <c r="U10002" s="169"/>
      <c r="V10002" s="150"/>
      <c r="W10002" s="141" t="str" cm="1">
        <f t="array" ref="W10002">IF(SUM(LEN(B10002:V10002))=0,"",IF(OR(OR(ISBLANK(F10002),SUM(LEN(C10002),LEN(D10002))=0),AND(NOT(E10002="Unknown"),ISBLANK(J10002)),AND(NOT(O10002="Unknown"),ISBLANK(R10002))),"Missing Information", INDEX(Table15[Entire Service Line Classification], MATCH(SUMIFS(Table15[Unique ID],Table15[System-Owned Portion],E10002,Table15[If Material Anything Other than "Lead" in Column E,Was Material Ever Previously Lead?],G10002,Table15[Customer-Owned Portion],O10002),Table15[Unique ID],0),0)))</f>
        <v/>
      </c>
    </row>
    <row r="10003" spans="2:23" x14ac:dyDescent="0.25">
      <c r="B10003" s="146"/>
      <c r="C10003" s="31"/>
      <c r="D10003" s="31"/>
      <c r="E10003" s="44"/>
      <c r="F10003" s="43"/>
      <c r="G10003" s="84"/>
      <c r="H10003" s="31"/>
      <c r="I10003" s="31"/>
      <c r="J10003" s="84"/>
      <c r="K10003" s="31"/>
      <c r="L10003" s="31"/>
      <c r="M10003" s="169"/>
      <c r="N10003" s="148"/>
      <c r="O10003" s="106"/>
      <c r="P10003" s="43"/>
      <c r="Q10003" s="31"/>
      <c r="R10003" s="84"/>
      <c r="S10003" s="31"/>
      <c r="T10003" s="31"/>
      <c r="U10003" s="169"/>
      <c r="V10003" s="150"/>
      <c r="W10003" s="141" t="str" cm="1">
        <f t="array" ref="W10003">IF(SUM(LEN(B10003:V10003))=0,"",IF(OR(OR(ISBLANK(F10003),SUM(LEN(C10003),LEN(D10003))=0),AND(NOT(E10003="Unknown"),ISBLANK(J10003)),AND(NOT(O10003="Unknown"),ISBLANK(R10003))),"Missing Information", INDEX(Table15[Entire Service Line Classification], MATCH(SUMIFS(Table15[Unique ID],Table15[System-Owned Portion],E10003,Table15[If Material Anything Other than "Lead" in Column E,Was Material Ever Previously Lead?],G10003,Table15[Customer-Owned Portion],O10003),Table15[Unique ID],0),0)))</f>
        <v/>
      </c>
    </row>
    <row r="10004" spans="2:23" x14ac:dyDescent="0.25">
      <c r="B10004" s="146"/>
      <c r="C10004" s="31"/>
      <c r="D10004" s="31"/>
      <c r="E10004" s="44"/>
      <c r="F10004" s="43"/>
      <c r="G10004" s="84"/>
      <c r="H10004" s="31"/>
      <c r="I10004" s="31"/>
      <c r="J10004" s="84"/>
      <c r="K10004" s="31"/>
      <c r="L10004" s="31"/>
      <c r="M10004" s="169"/>
      <c r="N10004" s="148"/>
      <c r="O10004" s="106"/>
      <c r="P10004" s="43"/>
      <c r="Q10004" s="31"/>
      <c r="R10004" s="84"/>
      <c r="S10004" s="31"/>
      <c r="T10004" s="31"/>
      <c r="U10004" s="169"/>
      <c r="V10004" s="150"/>
      <c r="W10004" s="141" t="str" cm="1">
        <f t="array" ref="W10004">IF(SUM(LEN(B10004:V10004))=0,"",IF(OR(OR(ISBLANK(F10004),SUM(LEN(C10004),LEN(D10004))=0),AND(NOT(E10004="Unknown"),ISBLANK(J10004)),AND(NOT(O10004="Unknown"),ISBLANK(R10004))),"Missing Information", INDEX(Table15[Entire Service Line Classification], MATCH(SUMIFS(Table15[Unique ID],Table15[System-Owned Portion],E10004,Table15[If Material Anything Other than "Lead" in Column E,Was Material Ever Previously Lead?],G10004,Table15[Customer-Owned Portion],O10004),Table15[Unique ID],0),0)))</f>
        <v/>
      </c>
    </row>
    <row r="10005" spans="2:23" x14ac:dyDescent="0.25">
      <c r="B10005" s="146"/>
      <c r="C10005" s="31"/>
      <c r="D10005" s="31"/>
      <c r="E10005" s="44"/>
      <c r="F10005" s="43"/>
      <c r="G10005" s="84"/>
      <c r="H10005" s="31"/>
      <c r="I10005" s="31"/>
      <c r="J10005" s="84"/>
      <c r="K10005" s="31"/>
      <c r="L10005" s="31"/>
      <c r="M10005" s="169"/>
      <c r="N10005" s="148"/>
      <c r="O10005" s="106"/>
      <c r="P10005" s="43"/>
      <c r="Q10005" s="31"/>
      <c r="R10005" s="84"/>
      <c r="S10005" s="31"/>
      <c r="T10005" s="31"/>
      <c r="U10005" s="169"/>
      <c r="V10005" s="150"/>
      <c r="W10005" s="141" t="str" cm="1">
        <f t="array" ref="W10005">IF(SUM(LEN(B10005:V10005))=0,"",IF(OR(OR(ISBLANK(F10005),SUM(LEN(C10005),LEN(D10005))=0),AND(NOT(E10005="Unknown"),ISBLANK(J10005)),AND(NOT(O10005="Unknown"),ISBLANK(R10005))),"Missing Information", INDEX(Table15[Entire Service Line Classification], MATCH(SUMIFS(Table15[Unique ID],Table15[System-Owned Portion],E10005,Table15[If Material Anything Other than "Lead" in Column E,Was Material Ever Previously Lead?],G10005,Table15[Customer-Owned Portion],O10005),Table15[Unique ID],0),0)))</f>
        <v/>
      </c>
    </row>
    <row r="10006" spans="2:23" x14ac:dyDescent="0.25">
      <c r="B10006" s="146"/>
      <c r="C10006" s="31"/>
      <c r="D10006" s="31"/>
      <c r="E10006" s="44"/>
      <c r="F10006" s="43"/>
      <c r="G10006" s="84"/>
      <c r="H10006" s="31"/>
      <c r="I10006" s="31"/>
      <c r="J10006" s="84"/>
      <c r="K10006" s="31"/>
      <c r="L10006" s="31"/>
      <c r="M10006" s="169"/>
      <c r="N10006" s="148"/>
      <c r="O10006" s="106"/>
      <c r="P10006" s="43"/>
      <c r="Q10006" s="31"/>
      <c r="R10006" s="84"/>
      <c r="S10006" s="31"/>
      <c r="T10006" s="31"/>
      <c r="U10006" s="169"/>
      <c r="V10006" s="150"/>
      <c r="W10006" s="141" t="str" cm="1">
        <f t="array" ref="W10006">IF(SUM(LEN(B10006:V10006))=0,"",IF(OR(OR(ISBLANK(F10006),SUM(LEN(C10006),LEN(D10006))=0),AND(NOT(E10006="Unknown"),ISBLANK(J10006)),AND(NOT(O10006="Unknown"),ISBLANK(R10006))),"Missing Information", INDEX(Table15[Entire Service Line Classification], MATCH(SUMIFS(Table15[Unique ID],Table15[System-Owned Portion],E10006,Table15[If Material Anything Other than "Lead" in Column E,Was Material Ever Previously Lead?],G10006,Table15[Customer-Owned Portion],O10006),Table15[Unique ID],0),0)))</f>
        <v/>
      </c>
    </row>
    <row r="10007" spans="2:23" x14ac:dyDescent="0.25">
      <c r="B10007" s="146"/>
      <c r="C10007" s="31"/>
      <c r="D10007" s="31"/>
      <c r="E10007" s="44"/>
      <c r="F10007" s="43"/>
      <c r="G10007" s="84"/>
      <c r="H10007" s="31"/>
      <c r="I10007" s="31"/>
      <c r="J10007" s="84"/>
      <c r="K10007" s="31"/>
      <c r="L10007" s="31"/>
      <c r="M10007" s="169"/>
      <c r="N10007" s="148"/>
      <c r="O10007" s="106"/>
      <c r="P10007" s="43"/>
      <c r="Q10007" s="31"/>
      <c r="R10007" s="84"/>
      <c r="S10007" s="31"/>
      <c r="T10007" s="31"/>
      <c r="U10007" s="169"/>
      <c r="V10007" s="150"/>
      <c r="W10007" s="141" t="str" cm="1">
        <f t="array" ref="W10007">IF(SUM(LEN(B10007:V10007))=0,"",IF(OR(OR(ISBLANK(F10007),SUM(LEN(C10007),LEN(D10007))=0),AND(NOT(E10007="Unknown"),ISBLANK(J10007)),AND(NOT(O10007="Unknown"),ISBLANK(R10007))),"Missing Information", INDEX(Table15[Entire Service Line Classification], MATCH(SUMIFS(Table15[Unique ID],Table15[System-Owned Portion],E10007,Table15[If Material Anything Other than "Lead" in Column E,Was Material Ever Previously Lead?],G10007,Table15[Customer-Owned Portion],O10007),Table15[Unique ID],0),0)))</f>
        <v/>
      </c>
    </row>
    <row r="10008" spans="2:23" x14ac:dyDescent="0.25">
      <c r="B10008" s="146"/>
      <c r="C10008" s="31"/>
      <c r="D10008" s="31"/>
      <c r="E10008" s="44"/>
      <c r="F10008" s="43"/>
      <c r="G10008" s="84"/>
      <c r="H10008" s="31"/>
      <c r="I10008" s="31"/>
      <c r="J10008" s="84"/>
      <c r="K10008" s="31"/>
      <c r="L10008" s="31"/>
      <c r="M10008" s="169"/>
      <c r="N10008" s="148"/>
      <c r="O10008" s="106"/>
      <c r="P10008" s="43"/>
      <c r="Q10008" s="31"/>
      <c r="R10008" s="84"/>
      <c r="S10008" s="31"/>
      <c r="T10008" s="31"/>
      <c r="U10008" s="169"/>
      <c r="V10008" s="150"/>
      <c r="W10008" s="141" t="str" cm="1">
        <f t="array" ref="W10008">IF(SUM(LEN(B10008:V10008))=0,"",IF(OR(OR(ISBLANK(F10008),SUM(LEN(C10008),LEN(D10008))=0),AND(NOT(E10008="Unknown"),ISBLANK(J10008)),AND(NOT(O10008="Unknown"),ISBLANK(R10008))),"Missing Information", INDEX(Table15[Entire Service Line Classification], MATCH(SUMIFS(Table15[Unique ID],Table15[System-Owned Portion],E10008,Table15[If Material Anything Other than "Lead" in Column E,Was Material Ever Previously Lead?],G10008,Table15[Customer-Owned Portion],O10008),Table15[Unique ID],0),0)))</f>
        <v/>
      </c>
    </row>
    <row r="10009" spans="2:23" x14ac:dyDescent="0.25">
      <c r="B10009" s="146"/>
      <c r="C10009" s="31"/>
      <c r="D10009" s="31"/>
      <c r="E10009" s="44"/>
      <c r="F10009" s="43"/>
      <c r="G10009" s="84"/>
      <c r="H10009" s="31"/>
      <c r="I10009" s="31"/>
      <c r="J10009" s="84"/>
      <c r="K10009" s="31"/>
      <c r="L10009" s="31"/>
      <c r="M10009" s="169"/>
      <c r="N10009" s="148"/>
      <c r="O10009" s="106"/>
      <c r="P10009" s="43"/>
      <c r="Q10009" s="31"/>
      <c r="R10009" s="84"/>
      <c r="S10009" s="31"/>
      <c r="T10009" s="31"/>
      <c r="U10009" s="169"/>
      <c r="V10009" s="150"/>
      <c r="W10009" s="141" t="str" cm="1">
        <f t="array" ref="W10009">IF(SUM(LEN(B10009:V10009))=0,"",IF(OR(OR(ISBLANK(F10009),SUM(LEN(C10009),LEN(D10009))=0),AND(NOT(E10009="Unknown"),ISBLANK(J10009)),AND(NOT(O10009="Unknown"),ISBLANK(R10009))),"Missing Information", INDEX(Table15[Entire Service Line Classification], MATCH(SUMIFS(Table15[Unique ID],Table15[System-Owned Portion],E10009,Table15[If Material Anything Other than "Lead" in Column E,Was Material Ever Previously Lead?],G10009,Table15[Customer-Owned Portion],O10009),Table15[Unique ID],0),0)))</f>
        <v/>
      </c>
    </row>
    <row r="10010" spans="2:23" x14ac:dyDescent="0.25">
      <c r="B10010" s="146"/>
      <c r="C10010" s="31"/>
      <c r="D10010" s="31"/>
      <c r="E10010" s="44"/>
      <c r="F10010" s="43"/>
      <c r="G10010" s="84"/>
      <c r="H10010" s="31"/>
      <c r="I10010" s="31"/>
      <c r="J10010" s="84"/>
      <c r="K10010" s="31"/>
      <c r="L10010" s="31"/>
      <c r="M10010" s="169"/>
      <c r="N10010" s="148"/>
      <c r="O10010" s="106"/>
      <c r="P10010" s="43"/>
      <c r="Q10010" s="31"/>
      <c r="R10010" s="84"/>
      <c r="S10010" s="31"/>
      <c r="T10010" s="31"/>
      <c r="U10010" s="169"/>
      <c r="V10010" s="150"/>
      <c r="W10010" s="141" t="str" cm="1">
        <f t="array" ref="W10010">IF(SUM(LEN(B10010:V10010))=0,"",IF(OR(OR(ISBLANK(F10010),SUM(LEN(C10010),LEN(D10010))=0),AND(NOT(E10010="Unknown"),ISBLANK(J10010)),AND(NOT(O10010="Unknown"),ISBLANK(R10010))),"Missing Information", INDEX(Table15[Entire Service Line Classification], MATCH(SUMIFS(Table15[Unique ID],Table15[System-Owned Portion],E10010,Table15[If Material Anything Other than "Lead" in Column E,Was Material Ever Previously Lead?],G10010,Table15[Customer-Owned Portion],O10010),Table15[Unique ID],0),0)))</f>
        <v/>
      </c>
    </row>
    <row r="10011" spans="2:23" x14ac:dyDescent="0.25">
      <c r="B10011" s="146"/>
      <c r="C10011" s="31"/>
      <c r="D10011" s="31"/>
      <c r="E10011" s="44"/>
      <c r="F10011" s="43"/>
      <c r="G10011" s="84"/>
      <c r="H10011" s="31"/>
      <c r="I10011" s="31"/>
      <c r="J10011" s="84"/>
      <c r="K10011" s="31"/>
      <c r="L10011" s="31"/>
      <c r="M10011" s="169"/>
      <c r="N10011" s="148"/>
      <c r="O10011" s="106"/>
      <c r="P10011" s="43"/>
      <c r="Q10011" s="31"/>
      <c r="R10011" s="84"/>
      <c r="S10011" s="31"/>
      <c r="T10011" s="31"/>
      <c r="U10011" s="169"/>
      <c r="V10011" s="150"/>
      <c r="W10011" s="141" t="str" cm="1">
        <f t="array" ref="W10011">IF(SUM(LEN(B10011:V10011))=0,"",IF(OR(OR(ISBLANK(F10011),SUM(LEN(C10011),LEN(D10011))=0),AND(NOT(E10011="Unknown"),ISBLANK(J10011)),AND(NOT(O10011="Unknown"),ISBLANK(R10011))),"Missing Information", INDEX(Table15[Entire Service Line Classification], MATCH(SUMIFS(Table15[Unique ID],Table15[System-Owned Portion],E10011,Table15[If Material Anything Other than "Lead" in Column E,Was Material Ever Previously Lead?],G10011,Table15[Customer-Owned Portion],O10011),Table15[Unique ID],0),0)))</f>
        <v/>
      </c>
    </row>
    <row r="10012" spans="2:23" x14ac:dyDescent="0.25">
      <c r="B10012" s="146"/>
      <c r="C10012" s="31"/>
      <c r="D10012" s="31"/>
      <c r="E10012" s="44"/>
      <c r="F10012" s="43"/>
      <c r="G10012" s="84"/>
      <c r="H10012" s="31"/>
      <c r="I10012" s="31"/>
      <c r="J10012" s="84"/>
      <c r="K10012" s="31"/>
      <c r="L10012" s="31"/>
      <c r="M10012" s="169"/>
      <c r="N10012" s="148"/>
      <c r="O10012" s="106"/>
      <c r="P10012" s="43"/>
      <c r="Q10012" s="31"/>
      <c r="R10012" s="84"/>
      <c r="S10012" s="31"/>
      <c r="T10012" s="31"/>
      <c r="U10012" s="169"/>
      <c r="V10012" s="150"/>
      <c r="W10012" s="141" t="str" cm="1">
        <f t="array" ref="W10012">IF(SUM(LEN(B10012:V10012))=0,"",IF(OR(OR(ISBLANK(F10012),SUM(LEN(C10012),LEN(D10012))=0),AND(NOT(E10012="Unknown"),ISBLANK(J10012)),AND(NOT(O10012="Unknown"),ISBLANK(R10012))),"Missing Information", INDEX(Table15[Entire Service Line Classification], MATCH(SUMIFS(Table15[Unique ID],Table15[System-Owned Portion],E10012,Table15[If Material Anything Other than "Lead" in Column E,Was Material Ever Previously Lead?],G10012,Table15[Customer-Owned Portion],O10012),Table15[Unique ID],0),0)))</f>
        <v/>
      </c>
    </row>
    <row r="10013" spans="2:23" x14ac:dyDescent="0.25">
      <c r="B10013" s="146"/>
      <c r="C10013" s="31"/>
      <c r="D10013" s="31"/>
      <c r="E10013" s="44"/>
      <c r="F10013" s="43"/>
      <c r="G10013" s="84"/>
      <c r="H10013" s="31"/>
      <c r="I10013" s="31"/>
      <c r="J10013" s="84"/>
      <c r="K10013" s="31"/>
      <c r="L10013" s="31"/>
      <c r="M10013" s="169"/>
      <c r="N10013" s="148"/>
      <c r="O10013" s="106"/>
      <c r="P10013" s="43"/>
      <c r="Q10013" s="31"/>
      <c r="R10013" s="84"/>
      <c r="S10013" s="31"/>
      <c r="T10013" s="31"/>
      <c r="U10013" s="169"/>
      <c r="V10013" s="150"/>
      <c r="W10013" s="141" t="str" cm="1">
        <f t="array" ref="W10013">IF(SUM(LEN(B10013:V10013))=0,"",IF(OR(OR(ISBLANK(F10013),SUM(LEN(C10013),LEN(D10013))=0),AND(NOT(E10013="Unknown"),ISBLANK(J10013)),AND(NOT(O10013="Unknown"),ISBLANK(R10013))),"Missing Information", INDEX(Table15[Entire Service Line Classification], MATCH(SUMIFS(Table15[Unique ID],Table15[System-Owned Portion],E10013,Table15[If Material Anything Other than "Lead" in Column E,Was Material Ever Previously Lead?],G10013,Table15[Customer-Owned Portion],O10013),Table15[Unique ID],0),0)))</f>
        <v/>
      </c>
    </row>
    <row r="10014" spans="2:23" x14ac:dyDescent="0.25">
      <c r="B10014" s="146"/>
      <c r="C10014" s="31"/>
      <c r="D10014" s="31"/>
      <c r="E10014" s="44"/>
      <c r="F10014" s="43"/>
      <c r="G10014" s="84"/>
      <c r="H10014" s="31"/>
      <c r="I10014" s="31"/>
      <c r="J10014" s="84"/>
      <c r="K10014" s="31"/>
      <c r="L10014" s="31"/>
      <c r="M10014" s="169"/>
      <c r="N10014" s="148"/>
      <c r="O10014" s="106"/>
      <c r="P10014" s="43"/>
      <c r="Q10014" s="31"/>
      <c r="R10014" s="84"/>
      <c r="S10014" s="31"/>
      <c r="T10014" s="31"/>
      <c r="U10014" s="169"/>
      <c r="V10014" s="150"/>
      <c r="W10014" s="141" t="str" cm="1">
        <f t="array" ref="W10014">IF(SUM(LEN(B10014:V10014))=0,"",IF(OR(OR(ISBLANK(F10014),SUM(LEN(C10014),LEN(D10014))=0),AND(NOT(E10014="Unknown"),ISBLANK(J10014)),AND(NOT(O10014="Unknown"),ISBLANK(R10014))),"Missing Information", INDEX(Table15[Entire Service Line Classification], MATCH(SUMIFS(Table15[Unique ID],Table15[System-Owned Portion],E10014,Table15[If Material Anything Other than "Lead" in Column E,Was Material Ever Previously Lead?],G10014,Table15[Customer-Owned Portion],O10014),Table15[Unique ID],0),0)))</f>
        <v/>
      </c>
    </row>
    <row r="10015" spans="2:23" x14ac:dyDescent="0.25">
      <c r="B10015" s="146"/>
      <c r="C10015" s="31"/>
      <c r="D10015" s="31"/>
      <c r="E10015" s="44"/>
      <c r="F10015" s="43"/>
      <c r="G10015" s="84"/>
      <c r="H10015" s="31"/>
      <c r="I10015" s="31"/>
      <c r="J10015" s="84"/>
      <c r="K10015" s="31"/>
      <c r="L10015" s="31"/>
      <c r="M10015" s="169"/>
      <c r="N10015" s="148"/>
      <c r="O10015" s="106"/>
      <c r="P10015" s="43"/>
      <c r="Q10015" s="31"/>
      <c r="R10015" s="84"/>
      <c r="S10015" s="31"/>
      <c r="T10015" s="31"/>
      <c r="U10015" s="169"/>
      <c r="V10015" s="150"/>
      <c r="W10015" s="141" t="str" cm="1">
        <f t="array" ref="W10015">IF(SUM(LEN(B10015:V10015))=0,"",IF(OR(OR(ISBLANK(F10015),SUM(LEN(C10015),LEN(D10015))=0),AND(NOT(E10015="Unknown"),ISBLANK(J10015)),AND(NOT(O10015="Unknown"),ISBLANK(R10015))),"Missing Information", INDEX(Table15[Entire Service Line Classification], MATCH(SUMIFS(Table15[Unique ID],Table15[System-Owned Portion],E10015,Table15[If Material Anything Other than "Lead" in Column E,Was Material Ever Previously Lead?],G10015,Table15[Customer-Owned Portion],O10015),Table15[Unique ID],0),0)))</f>
        <v/>
      </c>
    </row>
    <row r="10016" spans="2:23" x14ac:dyDescent="0.25">
      <c r="B10016" s="146"/>
      <c r="C10016" s="31"/>
      <c r="D10016" s="31"/>
      <c r="E10016" s="44"/>
      <c r="F10016" s="43"/>
      <c r="G10016" s="84"/>
      <c r="H10016" s="31"/>
      <c r="I10016" s="31"/>
      <c r="J10016" s="84"/>
      <c r="K10016" s="31"/>
      <c r="L10016" s="31"/>
      <c r="M10016" s="169"/>
      <c r="N10016" s="148"/>
      <c r="O10016" s="106"/>
      <c r="P10016" s="43"/>
      <c r="Q10016" s="31"/>
      <c r="R10016" s="84"/>
      <c r="S10016" s="31"/>
      <c r="T10016" s="31"/>
      <c r="U10016" s="169"/>
      <c r="V10016" s="150"/>
      <c r="W10016" s="141" t="str" cm="1">
        <f t="array" ref="W10016">IF(SUM(LEN(B10016:V10016))=0,"",IF(OR(OR(ISBLANK(F10016),SUM(LEN(C10016),LEN(D10016))=0),AND(NOT(E10016="Unknown"),ISBLANK(J10016)),AND(NOT(O10016="Unknown"),ISBLANK(R10016))),"Missing Information", INDEX(Table15[Entire Service Line Classification], MATCH(SUMIFS(Table15[Unique ID],Table15[System-Owned Portion],E10016,Table15[If Material Anything Other than "Lead" in Column E,Was Material Ever Previously Lead?],G10016,Table15[Customer-Owned Portion],O10016),Table15[Unique ID],0),0)))</f>
        <v/>
      </c>
    </row>
    <row r="10017" spans="2:23" x14ac:dyDescent="0.25">
      <c r="B10017" s="146"/>
      <c r="C10017" s="31"/>
      <c r="D10017" s="31"/>
      <c r="E10017" s="44"/>
      <c r="F10017" s="43"/>
      <c r="G10017" s="84"/>
      <c r="H10017" s="31"/>
      <c r="I10017" s="31"/>
      <c r="J10017" s="84"/>
      <c r="K10017" s="31"/>
      <c r="L10017" s="31"/>
      <c r="M10017" s="169"/>
      <c r="N10017" s="148"/>
      <c r="O10017" s="106"/>
      <c r="P10017" s="43"/>
      <c r="Q10017" s="31"/>
      <c r="R10017" s="84"/>
      <c r="S10017" s="31"/>
      <c r="T10017" s="31"/>
      <c r="U10017" s="169"/>
      <c r="V10017" s="150"/>
      <c r="W10017" s="141" t="str" cm="1">
        <f t="array" ref="W10017">IF(SUM(LEN(B10017:V10017))=0,"",IF(OR(OR(ISBLANK(F10017),SUM(LEN(C10017),LEN(D10017))=0),AND(NOT(E10017="Unknown"),ISBLANK(J10017)),AND(NOT(O10017="Unknown"),ISBLANK(R10017))),"Missing Information", INDEX(Table15[Entire Service Line Classification], MATCH(SUMIFS(Table15[Unique ID],Table15[System-Owned Portion],E10017,Table15[If Material Anything Other than "Lead" in Column E,Was Material Ever Previously Lead?],G10017,Table15[Customer-Owned Portion],O10017),Table15[Unique ID],0),0)))</f>
        <v/>
      </c>
    </row>
    <row r="10018" spans="2:23" x14ac:dyDescent="0.25">
      <c r="B10018" s="146"/>
      <c r="C10018" s="31"/>
      <c r="D10018" s="31"/>
      <c r="E10018" s="44"/>
      <c r="F10018" s="43"/>
      <c r="G10018" s="84"/>
      <c r="H10018" s="31"/>
      <c r="I10018" s="31"/>
      <c r="J10018" s="84"/>
      <c r="K10018" s="31"/>
      <c r="L10018" s="31"/>
      <c r="M10018" s="169"/>
      <c r="N10018" s="148"/>
      <c r="O10018" s="106"/>
      <c r="P10018" s="43"/>
      <c r="Q10018" s="31"/>
      <c r="R10018" s="84"/>
      <c r="S10018" s="31"/>
      <c r="T10018" s="31"/>
      <c r="U10018" s="169"/>
      <c r="V10018" s="150"/>
      <c r="W10018" s="141" t="str" cm="1">
        <f t="array" ref="W10018">IF(SUM(LEN(B10018:V10018))=0,"",IF(OR(OR(ISBLANK(F10018),SUM(LEN(C10018),LEN(D10018))=0),AND(NOT(E10018="Unknown"),ISBLANK(J10018)),AND(NOT(O10018="Unknown"),ISBLANK(R10018))),"Missing Information", INDEX(Table15[Entire Service Line Classification], MATCH(SUMIFS(Table15[Unique ID],Table15[System-Owned Portion],E10018,Table15[If Material Anything Other than "Lead" in Column E,Was Material Ever Previously Lead?],G10018,Table15[Customer-Owned Portion],O10018),Table15[Unique ID],0),0)))</f>
        <v/>
      </c>
    </row>
    <row r="10019" spans="2:23" x14ac:dyDescent="0.25">
      <c r="B10019" s="146"/>
      <c r="C10019" s="31"/>
      <c r="D10019" s="31"/>
      <c r="E10019" s="44"/>
      <c r="F10019" s="43"/>
      <c r="G10019" s="84"/>
      <c r="H10019" s="31"/>
      <c r="I10019" s="31"/>
      <c r="J10019" s="84"/>
      <c r="K10019" s="31"/>
      <c r="L10019" s="31"/>
      <c r="M10019" s="169"/>
      <c r="N10019" s="148"/>
      <c r="O10019" s="106"/>
      <c r="P10019" s="43"/>
      <c r="Q10019" s="31"/>
      <c r="R10019" s="84"/>
      <c r="S10019" s="31"/>
      <c r="T10019" s="31"/>
      <c r="U10019" s="169"/>
      <c r="V10019" s="150"/>
      <c r="W10019" s="141" t="str" cm="1">
        <f t="array" ref="W10019">IF(SUM(LEN(B10019:V10019))=0,"",IF(OR(OR(ISBLANK(F10019),SUM(LEN(C10019),LEN(D10019))=0),AND(NOT(E10019="Unknown"),ISBLANK(J10019)),AND(NOT(O10019="Unknown"),ISBLANK(R10019))),"Missing Information", INDEX(Table15[Entire Service Line Classification], MATCH(SUMIFS(Table15[Unique ID],Table15[System-Owned Portion],E10019,Table15[If Material Anything Other than "Lead" in Column E,Was Material Ever Previously Lead?],G10019,Table15[Customer-Owned Portion],O10019),Table15[Unique ID],0),0)))</f>
        <v/>
      </c>
    </row>
    <row r="10020" spans="2:23" x14ac:dyDescent="0.25">
      <c r="B10020" s="146"/>
      <c r="C10020" s="31"/>
      <c r="D10020" s="31"/>
      <c r="E10020" s="44"/>
      <c r="F10020" s="43"/>
      <c r="G10020" s="84"/>
      <c r="H10020" s="31"/>
      <c r="I10020" s="31"/>
      <c r="J10020" s="84"/>
      <c r="K10020" s="31"/>
      <c r="L10020" s="31"/>
      <c r="M10020" s="169"/>
      <c r="N10020" s="148"/>
      <c r="O10020" s="106"/>
      <c r="P10020" s="43"/>
      <c r="Q10020" s="31"/>
      <c r="R10020" s="84"/>
      <c r="S10020" s="31"/>
      <c r="T10020" s="31"/>
      <c r="U10020" s="169"/>
      <c r="V10020" s="150"/>
      <c r="W10020" s="141" t="str" cm="1">
        <f t="array" ref="W10020">IF(SUM(LEN(B10020:V10020))=0,"",IF(OR(OR(ISBLANK(F10020),SUM(LEN(C10020),LEN(D10020))=0),AND(NOT(E10020="Unknown"),ISBLANK(J10020)),AND(NOT(O10020="Unknown"),ISBLANK(R10020))),"Missing Information", INDEX(Table15[Entire Service Line Classification], MATCH(SUMIFS(Table15[Unique ID],Table15[System-Owned Portion],E10020,Table15[If Material Anything Other than "Lead" in Column E,Was Material Ever Previously Lead?],G10020,Table15[Customer-Owned Portion],O10020),Table15[Unique ID],0),0)))</f>
        <v/>
      </c>
    </row>
    <row r="10021" spans="2:23" x14ac:dyDescent="0.25">
      <c r="B10021" s="146"/>
      <c r="C10021" s="31"/>
      <c r="D10021" s="31"/>
      <c r="E10021" s="44"/>
      <c r="F10021" s="43"/>
      <c r="G10021" s="84"/>
      <c r="H10021" s="31"/>
      <c r="I10021" s="31"/>
      <c r="J10021" s="84"/>
      <c r="K10021" s="31"/>
      <c r="L10021" s="31"/>
      <c r="M10021" s="169"/>
      <c r="N10021" s="148"/>
      <c r="O10021" s="106"/>
      <c r="P10021" s="43"/>
      <c r="Q10021" s="31"/>
      <c r="R10021" s="84"/>
      <c r="S10021" s="31"/>
      <c r="T10021" s="31"/>
      <c r="U10021" s="169"/>
      <c r="V10021" s="150"/>
      <c r="W10021" s="141" t="str" cm="1">
        <f t="array" ref="W10021">IF(SUM(LEN(B10021:V10021))=0,"",IF(OR(OR(ISBLANK(F10021),SUM(LEN(C10021),LEN(D10021))=0),AND(NOT(E10021="Unknown"),ISBLANK(J10021)),AND(NOT(O10021="Unknown"),ISBLANK(R10021))),"Missing Information", INDEX(Table15[Entire Service Line Classification], MATCH(SUMIFS(Table15[Unique ID],Table15[System-Owned Portion],E10021,Table15[If Material Anything Other than "Lead" in Column E,Was Material Ever Previously Lead?],G10021,Table15[Customer-Owned Portion],O10021),Table15[Unique ID],0),0)))</f>
        <v/>
      </c>
    </row>
    <row r="10022" spans="2:23" x14ac:dyDescent="0.25">
      <c r="B10022" s="146"/>
      <c r="C10022" s="31"/>
      <c r="D10022" s="31"/>
      <c r="E10022" s="44"/>
      <c r="F10022" s="43"/>
      <c r="G10022" s="84"/>
      <c r="H10022" s="31"/>
      <c r="I10022" s="31"/>
      <c r="J10022" s="84"/>
      <c r="K10022" s="31"/>
      <c r="L10022" s="31"/>
      <c r="M10022" s="169"/>
      <c r="N10022" s="148"/>
      <c r="O10022" s="106"/>
      <c r="P10022" s="43"/>
      <c r="Q10022" s="31"/>
      <c r="R10022" s="84"/>
      <c r="S10022" s="31"/>
      <c r="T10022" s="31"/>
      <c r="U10022" s="169"/>
      <c r="V10022" s="150"/>
      <c r="W10022" s="141" t="str" cm="1">
        <f t="array" ref="W10022">IF(SUM(LEN(B10022:V10022))=0,"",IF(OR(OR(ISBLANK(F10022),SUM(LEN(C10022),LEN(D10022))=0),AND(NOT(E10022="Unknown"),ISBLANK(J10022)),AND(NOT(O10022="Unknown"),ISBLANK(R10022))),"Missing Information", INDEX(Table15[Entire Service Line Classification], MATCH(SUMIFS(Table15[Unique ID],Table15[System-Owned Portion],E10022,Table15[If Material Anything Other than "Lead" in Column E,Was Material Ever Previously Lead?],G10022,Table15[Customer-Owned Portion],O10022),Table15[Unique ID],0),0)))</f>
        <v/>
      </c>
    </row>
    <row r="10023" spans="2:23" x14ac:dyDescent="0.25">
      <c r="B10023" s="146"/>
      <c r="C10023" s="31"/>
      <c r="D10023" s="31"/>
      <c r="E10023" s="44"/>
      <c r="F10023" s="43"/>
      <c r="G10023" s="84"/>
      <c r="H10023" s="31"/>
      <c r="I10023" s="31"/>
      <c r="J10023" s="84"/>
      <c r="K10023" s="31"/>
      <c r="L10023" s="31"/>
      <c r="M10023" s="169"/>
      <c r="N10023" s="148"/>
      <c r="O10023" s="106"/>
      <c r="P10023" s="43"/>
      <c r="Q10023" s="31"/>
      <c r="R10023" s="84"/>
      <c r="S10023" s="31"/>
      <c r="T10023" s="31"/>
      <c r="U10023" s="169"/>
      <c r="V10023" s="150"/>
      <c r="W10023" s="141" t="str" cm="1">
        <f t="array" ref="W10023">IF(SUM(LEN(B10023:V10023))=0,"",IF(OR(OR(ISBLANK(F10023),SUM(LEN(C10023),LEN(D10023))=0),AND(NOT(E10023="Unknown"),ISBLANK(J10023)),AND(NOT(O10023="Unknown"),ISBLANK(R10023))),"Missing Information", INDEX(Table15[Entire Service Line Classification], MATCH(SUMIFS(Table15[Unique ID],Table15[System-Owned Portion],E10023,Table15[If Material Anything Other than "Lead" in Column E,Was Material Ever Previously Lead?],G10023,Table15[Customer-Owned Portion],O10023),Table15[Unique ID],0),0)))</f>
        <v/>
      </c>
    </row>
    <row r="10024" spans="2:23" x14ac:dyDescent="0.25">
      <c r="B10024" s="146"/>
      <c r="C10024" s="31"/>
      <c r="D10024" s="31"/>
      <c r="E10024" s="44"/>
      <c r="F10024" s="43"/>
      <c r="G10024" s="84"/>
      <c r="H10024" s="31"/>
      <c r="I10024" s="31"/>
      <c r="J10024" s="84"/>
      <c r="K10024" s="31"/>
      <c r="L10024" s="31"/>
      <c r="M10024" s="169"/>
      <c r="N10024" s="148"/>
      <c r="O10024" s="106"/>
      <c r="P10024" s="43"/>
      <c r="Q10024" s="31"/>
      <c r="R10024" s="84"/>
      <c r="S10024" s="31"/>
      <c r="T10024" s="31"/>
      <c r="U10024" s="169"/>
      <c r="V10024" s="150"/>
      <c r="W10024" s="141" t="str" cm="1">
        <f t="array" ref="W10024">IF(SUM(LEN(B10024:V10024))=0,"",IF(OR(OR(ISBLANK(F10024),SUM(LEN(C10024),LEN(D10024))=0),AND(NOT(E10024="Unknown"),ISBLANK(J10024)),AND(NOT(O10024="Unknown"),ISBLANK(R10024))),"Missing Information", INDEX(Table15[Entire Service Line Classification], MATCH(SUMIFS(Table15[Unique ID],Table15[System-Owned Portion],E10024,Table15[If Material Anything Other than "Lead" in Column E,Was Material Ever Previously Lead?],G10024,Table15[Customer-Owned Portion],O10024),Table15[Unique ID],0),0)))</f>
        <v/>
      </c>
    </row>
    <row r="10025" spans="2:23" x14ac:dyDescent="0.25">
      <c r="B10025" s="146"/>
      <c r="C10025" s="31"/>
      <c r="D10025" s="31"/>
      <c r="E10025" s="44"/>
      <c r="F10025" s="43"/>
      <c r="G10025" s="84"/>
      <c r="H10025" s="31"/>
      <c r="I10025" s="31"/>
      <c r="J10025" s="84"/>
      <c r="K10025" s="31"/>
      <c r="L10025" s="31"/>
      <c r="M10025" s="169"/>
      <c r="N10025" s="148"/>
      <c r="O10025" s="106"/>
      <c r="P10025" s="43"/>
      <c r="Q10025" s="31"/>
      <c r="R10025" s="84"/>
      <c r="S10025" s="31"/>
      <c r="T10025" s="31"/>
      <c r="U10025" s="169"/>
      <c r="V10025" s="150"/>
      <c r="W10025" s="141" t="str" cm="1">
        <f t="array" ref="W10025">IF(SUM(LEN(B10025:V10025))=0,"",IF(OR(OR(ISBLANK(F10025),SUM(LEN(C10025),LEN(D10025))=0),AND(NOT(E10025="Unknown"),ISBLANK(J10025)),AND(NOT(O10025="Unknown"),ISBLANK(R10025))),"Missing Information", INDEX(Table15[Entire Service Line Classification], MATCH(SUMIFS(Table15[Unique ID],Table15[System-Owned Portion],E10025,Table15[If Material Anything Other than "Lead" in Column E,Was Material Ever Previously Lead?],G10025,Table15[Customer-Owned Portion],O10025),Table15[Unique ID],0),0)))</f>
        <v/>
      </c>
    </row>
    <row r="10026" spans="2:23" x14ac:dyDescent="0.25">
      <c r="B10026" s="146"/>
      <c r="C10026" s="31"/>
      <c r="D10026" s="31"/>
      <c r="E10026" s="44"/>
      <c r="F10026" s="43"/>
      <c r="G10026" s="84"/>
      <c r="H10026" s="31"/>
      <c r="I10026" s="31"/>
      <c r="J10026" s="84"/>
      <c r="K10026" s="31"/>
      <c r="L10026" s="31"/>
      <c r="M10026" s="169"/>
      <c r="N10026" s="148"/>
      <c r="O10026" s="106"/>
      <c r="P10026" s="43"/>
      <c r="Q10026" s="31"/>
      <c r="R10026" s="84"/>
      <c r="S10026" s="31"/>
      <c r="T10026" s="31"/>
      <c r="U10026" s="169"/>
      <c r="V10026" s="150"/>
      <c r="W10026" s="141" t="str" cm="1">
        <f t="array" ref="W10026">IF(SUM(LEN(B10026:V10026))=0,"",IF(OR(OR(ISBLANK(F10026),SUM(LEN(C10026),LEN(D10026))=0),AND(NOT(E10026="Unknown"),ISBLANK(J10026)),AND(NOT(O10026="Unknown"),ISBLANK(R10026))),"Missing Information", INDEX(Table15[Entire Service Line Classification], MATCH(SUMIFS(Table15[Unique ID],Table15[System-Owned Portion],E10026,Table15[If Material Anything Other than "Lead" in Column E,Was Material Ever Previously Lead?],G10026,Table15[Customer-Owned Portion],O10026),Table15[Unique ID],0),0)))</f>
        <v/>
      </c>
    </row>
    <row r="10027" spans="2:23" x14ac:dyDescent="0.25">
      <c r="B10027" s="146"/>
      <c r="C10027" s="31"/>
      <c r="D10027" s="31"/>
      <c r="E10027" s="44"/>
      <c r="F10027" s="43"/>
      <c r="G10027" s="84"/>
      <c r="H10027" s="31"/>
      <c r="I10027" s="31"/>
      <c r="J10027" s="84"/>
      <c r="K10027" s="31"/>
      <c r="L10027" s="31"/>
      <c r="M10027" s="169"/>
      <c r="N10027" s="148"/>
      <c r="O10027" s="106"/>
      <c r="P10027" s="43"/>
      <c r="Q10027" s="31"/>
      <c r="R10027" s="84"/>
      <c r="S10027" s="31"/>
      <c r="T10027" s="31"/>
      <c r="U10027" s="169"/>
      <c r="V10027" s="150"/>
      <c r="W10027" s="141" t="str" cm="1">
        <f t="array" ref="W10027">IF(SUM(LEN(B10027:V10027))=0,"",IF(OR(OR(ISBLANK(F10027),SUM(LEN(C10027),LEN(D10027))=0),AND(NOT(E10027="Unknown"),ISBLANK(J10027)),AND(NOT(O10027="Unknown"),ISBLANK(R10027))),"Missing Information", INDEX(Table15[Entire Service Line Classification], MATCH(SUMIFS(Table15[Unique ID],Table15[System-Owned Portion],E10027,Table15[If Material Anything Other than "Lead" in Column E,Was Material Ever Previously Lead?],G10027,Table15[Customer-Owned Portion],O10027),Table15[Unique ID],0),0)))</f>
        <v/>
      </c>
    </row>
    <row r="10028" spans="2:23" x14ac:dyDescent="0.25">
      <c r="B10028" s="146"/>
      <c r="C10028" s="31"/>
      <c r="D10028" s="31"/>
      <c r="E10028" s="44"/>
      <c r="F10028" s="43"/>
      <c r="G10028" s="84"/>
      <c r="H10028" s="31"/>
      <c r="I10028" s="31"/>
      <c r="J10028" s="84"/>
      <c r="K10028" s="31"/>
      <c r="L10028" s="31"/>
      <c r="M10028" s="169"/>
      <c r="N10028" s="148"/>
      <c r="O10028" s="106"/>
      <c r="P10028" s="43"/>
      <c r="Q10028" s="31"/>
      <c r="R10028" s="84"/>
      <c r="S10028" s="31"/>
      <c r="T10028" s="31"/>
      <c r="U10028" s="169"/>
      <c r="V10028" s="150"/>
      <c r="W10028" s="141" t="str" cm="1">
        <f t="array" ref="W10028">IF(SUM(LEN(B10028:V10028))=0,"",IF(OR(OR(ISBLANK(F10028),SUM(LEN(C10028),LEN(D10028))=0),AND(NOT(E10028="Unknown"),ISBLANK(J10028)),AND(NOT(O10028="Unknown"),ISBLANK(R10028))),"Missing Information", INDEX(Table15[Entire Service Line Classification], MATCH(SUMIFS(Table15[Unique ID],Table15[System-Owned Portion],E10028,Table15[If Material Anything Other than "Lead" in Column E,Was Material Ever Previously Lead?],G10028,Table15[Customer-Owned Portion],O10028),Table15[Unique ID],0),0)))</f>
        <v/>
      </c>
    </row>
    <row r="10029" spans="2:23" x14ac:dyDescent="0.25">
      <c r="B10029" s="146"/>
      <c r="C10029" s="31"/>
      <c r="D10029" s="31"/>
      <c r="E10029" s="44"/>
      <c r="F10029" s="43"/>
      <c r="G10029" s="84"/>
      <c r="H10029" s="31"/>
      <c r="I10029" s="31"/>
      <c r="J10029" s="84"/>
      <c r="K10029" s="31"/>
      <c r="L10029" s="31"/>
      <c r="M10029" s="169"/>
      <c r="N10029" s="148"/>
      <c r="O10029" s="106"/>
      <c r="P10029" s="43"/>
      <c r="Q10029" s="31"/>
      <c r="R10029" s="84"/>
      <c r="S10029" s="31"/>
      <c r="T10029" s="31"/>
      <c r="U10029" s="169"/>
      <c r="V10029" s="150"/>
      <c r="W10029" s="141" t="str" cm="1">
        <f t="array" ref="W10029">IF(SUM(LEN(B10029:V10029))=0,"",IF(OR(OR(ISBLANK(F10029),SUM(LEN(C10029),LEN(D10029))=0),AND(NOT(E10029="Unknown"),ISBLANK(J10029)),AND(NOT(O10029="Unknown"),ISBLANK(R10029))),"Missing Information", INDEX(Table15[Entire Service Line Classification], MATCH(SUMIFS(Table15[Unique ID],Table15[System-Owned Portion],E10029,Table15[If Material Anything Other than "Lead" in Column E,Was Material Ever Previously Lead?],G10029,Table15[Customer-Owned Portion],O10029),Table15[Unique ID],0),0)))</f>
        <v/>
      </c>
    </row>
    <row r="10030" spans="2:23" x14ac:dyDescent="0.25">
      <c r="B10030" s="146"/>
      <c r="C10030" s="31"/>
      <c r="D10030" s="31"/>
      <c r="E10030" s="44"/>
      <c r="F10030" s="43"/>
      <c r="G10030" s="84"/>
      <c r="H10030" s="31"/>
      <c r="I10030" s="31"/>
      <c r="J10030" s="84"/>
      <c r="K10030" s="31"/>
      <c r="L10030" s="31"/>
      <c r="M10030" s="169"/>
      <c r="N10030" s="148"/>
      <c r="O10030" s="106"/>
      <c r="P10030" s="43"/>
      <c r="Q10030" s="31"/>
      <c r="R10030" s="84"/>
      <c r="S10030" s="31"/>
      <c r="T10030" s="31"/>
      <c r="U10030" s="169"/>
      <c r="V10030" s="150"/>
      <c r="W10030" s="141" t="str" cm="1">
        <f t="array" ref="W10030">IF(SUM(LEN(B10030:V10030))=0,"",IF(OR(OR(ISBLANK(F10030),SUM(LEN(C10030),LEN(D10030))=0),AND(NOT(E10030="Unknown"),ISBLANK(J10030)),AND(NOT(O10030="Unknown"),ISBLANK(R10030))),"Missing Information", INDEX(Table15[Entire Service Line Classification], MATCH(SUMIFS(Table15[Unique ID],Table15[System-Owned Portion],E10030,Table15[If Material Anything Other than "Lead" in Column E,Was Material Ever Previously Lead?],G10030,Table15[Customer-Owned Portion],O10030),Table15[Unique ID],0),0)))</f>
        <v/>
      </c>
    </row>
    <row r="10031" spans="2:23" x14ac:dyDescent="0.25">
      <c r="B10031" s="146"/>
      <c r="C10031" s="31"/>
      <c r="D10031" s="31"/>
      <c r="E10031" s="44"/>
      <c r="F10031" s="43"/>
      <c r="G10031" s="84"/>
      <c r="H10031" s="31"/>
      <c r="I10031" s="31"/>
      <c r="J10031" s="84"/>
      <c r="K10031" s="31"/>
      <c r="L10031" s="31"/>
      <c r="M10031" s="169"/>
      <c r="N10031" s="148"/>
      <c r="O10031" s="106"/>
      <c r="P10031" s="43"/>
      <c r="Q10031" s="31"/>
      <c r="R10031" s="84"/>
      <c r="S10031" s="31"/>
      <c r="T10031" s="31"/>
      <c r="U10031" s="169"/>
      <c r="V10031" s="150"/>
      <c r="W10031" s="141" t="str" cm="1">
        <f t="array" ref="W10031">IF(SUM(LEN(B10031:V10031))=0,"",IF(OR(OR(ISBLANK(F10031),SUM(LEN(C10031),LEN(D10031))=0),AND(NOT(E10031="Unknown"),ISBLANK(J10031)),AND(NOT(O10031="Unknown"),ISBLANK(R10031))),"Missing Information", INDEX(Table15[Entire Service Line Classification], MATCH(SUMIFS(Table15[Unique ID],Table15[System-Owned Portion],E10031,Table15[If Material Anything Other than "Lead" in Column E,Was Material Ever Previously Lead?],G10031,Table15[Customer-Owned Portion],O10031),Table15[Unique ID],0),0)))</f>
        <v/>
      </c>
    </row>
    <row r="10032" spans="2:23" x14ac:dyDescent="0.25">
      <c r="B10032" s="146"/>
      <c r="C10032" s="31"/>
      <c r="D10032" s="31"/>
      <c r="E10032" s="44"/>
      <c r="F10032" s="43"/>
      <c r="G10032" s="84"/>
      <c r="H10032" s="31"/>
      <c r="I10032" s="31"/>
      <c r="J10032" s="84"/>
      <c r="K10032" s="31"/>
      <c r="L10032" s="31"/>
      <c r="M10032" s="169"/>
      <c r="N10032" s="148"/>
      <c r="O10032" s="106"/>
      <c r="P10032" s="43"/>
      <c r="Q10032" s="31"/>
      <c r="R10032" s="84"/>
      <c r="S10032" s="31"/>
      <c r="T10032" s="31"/>
      <c r="U10032" s="169"/>
      <c r="V10032" s="150"/>
      <c r="W10032" s="141" t="str" cm="1">
        <f t="array" ref="W10032">IF(SUM(LEN(B10032:V10032))=0,"",IF(OR(OR(ISBLANK(F10032),SUM(LEN(C10032),LEN(D10032))=0),AND(NOT(E10032="Unknown"),ISBLANK(J10032)),AND(NOT(O10032="Unknown"),ISBLANK(R10032))),"Missing Information", INDEX(Table15[Entire Service Line Classification], MATCH(SUMIFS(Table15[Unique ID],Table15[System-Owned Portion],E10032,Table15[If Material Anything Other than "Lead" in Column E,Was Material Ever Previously Lead?],G10032,Table15[Customer-Owned Portion],O10032),Table15[Unique ID],0),0)))</f>
        <v/>
      </c>
    </row>
    <row r="10033" spans="2:23" x14ac:dyDescent="0.25">
      <c r="B10033" s="146"/>
      <c r="C10033" s="31"/>
      <c r="D10033" s="31"/>
      <c r="E10033" s="44"/>
      <c r="F10033" s="43"/>
      <c r="G10033" s="84"/>
      <c r="H10033" s="31"/>
      <c r="I10033" s="31"/>
      <c r="J10033" s="84"/>
      <c r="K10033" s="31"/>
      <c r="L10033" s="31"/>
      <c r="M10033" s="169"/>
      <c r="N10033" s="148"/>
      <c r="O10033" s="106"/>
      <c r="P10033" s="43"/>
      <c r="Q10033" s="31"/>
      <c r="R10033" s="84"/>
      <c r="S10033" s="31"/>
      <c r="T10033" s="31"/>
      <c r="U10033" s="169"/>
      <c r="V10033" s="150"/>
      <c r="W10033" s="141" t="str" cm="1">
        <f t="array" ref="W10033">IF(SUM(LEN(B10033:V10033))=0,"",IF(OR(OR(ISBLANK(F10033),SUM(LEN(C10033),LEN(D10033))=0),AND(NOT(E10033="Unknown"),ISBLANK(J10033)),AND(NOT(O10033="Unknown"),ISBLANK(R10033))),"Missing Information", INDEX(Table15[Entire Service Line Classification], MATCH(SUMIFS(Table15[Unique ID],Table15[System-Owned Portion],E10033,Table15[If Material Anything Other than "Lead" in Column E,Was Material Ever Previously Lead?],G10033,Table15[Customer-Owned Portion],O10033),Table15[Unique ID],0),0)))</f>
        <v/>
      </c>
    </row>
    <row r="10034" spans="2:23" x14ac:dyDescent="0.25">
      <c r="B10034" s="146"/>
      <c r="C10034" s="31"/>
      <c r="D10034" s="31"/>
      <c r="E10034" s="44"/>
      <c r="F10034" s="43"/>
      <c r="G10034" s="84"/>
      <c r="H10034" s="31"/>
      <c r="I10034" s="31"/>
      <c r="J10034" s="84"/>
      <c r="K10034" s="31"/>
      <c r="L10034" s="31"/>
      <c r="M10034" s="169"/>
      <c r="N10034" s="148"/>
      <c r="O10034" s="106"/>
      <c r="P10034" s="43"/>
      <c r="Q10034" s="31"/>
      <c r="R10034" s="84"/>
      <c r="S10034" s="31"/>
      <c r="T10034" s="31"/>
      <c r="U10034" s="169"/>
      <c r="V10034" s="150"/>
      <c r="W10034" s="141" t="str" cm="1">
        <f t="array" ref="W10034">IF(SUM(LEN(B10034:V10034))=0,"",IF(OR(OR(ISBLANK(F10034),SUM(LEN(C10034),LEN(D10034))=0),AND(NOT(E10034="Unknown"),ISBLANK(J10034)),AND(NOT(O10034="Unknown"),ISBLANK(R10034))),"Missing Information", INDEX(Table15[Entire Service Line Classification], MATCH(SUMIFS(Table15[Unique ID],Table15[System-Owned Portion],E10034,Table15[If Material Anything Other than "Lead" in Column E,Was Material Ever Previously Lead?],G10034,Table15[Customer-Owned Portion],O10034),Table15[Unique ID],0),0)))</f>
        <v/>
      </c>
    </row>
    <row r="10035" spans="2:23" x14ac:dyDescent="0.25">
      <c r="B10035" s="146"/>
      <c r="C10035" s="31"/>
      <c r="D10035" s="31"/>
      <c r="E10035" s="44"/>
      <c r="F10035" s="43"/>
      <c r="G10035" s="84"/>
      <c r="H10035" s="31"/>
      <c r="I10035" s="31"/>
      <c r="J10035" s="84"/>
      <c r="K10035" s="31"/>
      <c r="L10035" s="31"/>
      <c r="M10035" s="169"/>
      <c r="N10035" s="148"/>
      <c r="O10035" s="106"/>
      <c r="P10035" s="43"/>
      <c r="Q10035" s="31"/>
      <c r="R10035" s="84"/>
      <c r="S10035" s="31"/>
      <c r="T10035" s="31"/>
      <c r="U10035" s="169"/>
      <c r="V10035" s="150"/>
      <c r="W10035" s="141" t="str" cm="1">
        <f t="array" ref="W10035">IF(SUM(LEN(B10035:V10035))=0,"",IF(OR(OR(ISBLANK(F10035),SUM(LEN(C10035),LEN(D10035))=0),AND(NOT(E10035="Unknown"),ISBLANK(J10035)),AND(NOT(O10035="Unknown"),ISBLANK(R10035))),"Missing Information", INDEX(Table15[Entire Service Line Classification], MATCH(SUMIFS(Table15[Unique ID],Table15[System-Owned Portion],E10035,Table15[If Material Anything Other than "Lead" in Column E,Was Material Ever Previously Lead?],G10035,Table15[Customer-Owned Portion],O10035),Table15[Unique ID],0),0)))</f>
        <v/>
      </c>
    </row>
    <row r="10036" spans="2:23" x14ac:dyDescent="0.25">
      <c r="B10036" s="146"/>
      <c r="C10036" s="31"/>
      <c r="D10036" s="31"/>
      <c r="E10036" s="44"/>
      <c r="F10036" s="43"/>
      <c r="G10036" s="84"/>
      <c r="H10036" s="31"/>
      <c r="I10036" s="31"/>
      <c r="J10036" s="84"/>
      <c r="K10036" s="31"/>
      <c r="L10036" s="31"/>
      <c r="M10036" s="169"/>
      <c r="N10036" s="148"/>
      <c r="O10036" s="106"/>
      <c r="P10036" s="43"/>
      <c r="Q10036" s="31"/>
      <c r="R10036" s="84"/>
      <c r="S10036" s="31"/>
      <c r="T10036" s="31"/>
      <c r="U10036" s="169"/>
      <c r="V10036" s="150"/>
      <c r="W10036" s="141" t="str" cm="1">
        <f t="array" ref="W10036">IF(SUM(LEN(B10036:V10036))=0,"",IF(OR(OR(ISBLANK(F10036),SUM(LEN(C10036),LEN(D10036))=0),AND(NOT(E10036="Unknown"),ISBLANK(J10036)),AND(NOT(O10036="Unknown"),ISBLANK(R10036))),"Missing Information", INDEX(Table15[Entire Service Line Classification], MATCH(SUMIFS(Table15[Unique ID],Table15[System-Owned Portion],E10036,Table15[If Material Anything Other than "Lead" in Column E,Was Material Ever Previously Lead?],G10036,Table15[Customer-Owned Portion],O10036),Table15[Unique ID],0),0)))</f>
        <v/>
      </c>
    </row>
    <row r="10037" spans="2:23" x14ac:dyDescent="0.25">
      <c r="B10037" s="146"/>
      <c r="C10037" s="31"/>
      <c r="D10037" s="31"/>
      <c r="E10037" s="44"/>
      <c r="F10037" s="43"/>
      <c r="G10037" s="84"/>
      <c r="H10037" s="31"/>
      <c r="I10037" s="31"/>
      <c r="J10037" s="84"/>
      <c r="K10037" s="31"/>
      <c r="L10037" s="31"/>
      <c r="M10037" s="169"/>
      <c r="N10037" s="148"/>
      <c r="O10037" s="106"/>
      <c r="P10037" s="43"/>
      <c r="Q10037" s="31"/>
      <c r="R10037" s="84"/>
      <c r="S10037" s="31"/>
      <c r="T10037" s="31"/>
      <c r="U10037" s="169"/>
      <c r="V10037" s="150"/>
      <c r="W10037" s="141" t="str" cm="1">
        <f t="array" ref="W10037">IF(SUM(LEN(B10037:V10037))=0,"",IF(OR(OR(ISBLANK(F10037),SUM(LEN(C10037),LEN(D10037))=0),AND(NOT(E10037="Unknown"),ISBLANK(J10037)),AND(NOT(O10037="Unknown"),ISBLANK(R10037))),"Missing Information", INDEX(Table15[Entire Service Line Classification], MATCH(SUMIFS(Table15[Unique ID],Table15[System-Owned Portion],E10037,Table15[If Material Anything Other than "Lead" in Column E,Was Material Ever Previously Lead?],G10037,Table15[Customer-Owned Portion],O10037),Table15[Unique ID],0),0)))</f>
        <v/>
      </c>
    </row>
    <row r="10038" spans="2:23" x14ac:dyDescent="0.25">
      <c r="B10038" s="146"/>
      <c r="C10038" s="31"/>
      <c r="D10038" s="31"/>
      <c r="E10038" s="44"/>
      <c r="F10038" s="43"/>
      <c r="G10038" s="84"/>
      <c r="H10038" s="31"/>
      <c r="I10038" s="31"/>
      <c r="J10038" s="84"/>
      <c r="K10038" s="31"/>
      <c r="L10038" s="31"/>
      <c r="M10038" s="169"/>
      <c r="N10038" s="148"/>
      <c r="O10038" s="106"/>
      <c r="P10038" s="43"/>
      <c r="Q10038" s="31"/>
      <c r="R10038" s="84"/>
      <c r="S10038" s="31"/>
      <c r="T10038" s="31"/>
      <c r="U10038" s="169"/>
      <c r="V10038" s="150"/>
      <c r="W10038" s="141" t="str" cm="1">
        <f t="array" ref="W10038">IF(SUM(LEN(B10038:V10038))=0,"",IF(OR(OR(ISBLANK(F10038),SUM(LEN(C10038),LEN(D10038))=0),AND(NOT(E10038="Unknown"),ISBLANK(J10038)),AND(NOT(O10038="Unknown"),ISBLANK(R10038))),"Missing Information", INDEX(Table15[Entire Service Line Classification], MATCH(SUMIFS(Table15[Unique ID],Table15[System-Owned Portion],E10038,Table15[If Material Anything Other than "Lead" in Column E,Was Material Ever Previously Lead?],G10038,Table15[Customer-Owned Portion],O10038),Table15[Unique ID],0),0)))</f>
        <v/>
      </c>
    </row>
    <row r="10039" spans="2:23" x14ac:dyDescent="0.25">
      <c r="B10039" s="146"/>
      <c r="C10039" s="31"/>
      <c r="D10039" s="31"/>
      <c r="E10039" s="44"/>
      <c r="F10039" s="43"/>
      <c r="G10039" s="84"/>
      <c r="H10039" s="31"/>
      <c r="I10039" s="31"/>
      <c r="J10039" s="84"/>
      <c r="K10039" s="31"/>
      <c r="L10039" s="31"/>
      <c r="M10039" s="169"/>
      <c r="N10039" s="148"/>
      <c r="O10039" s="106"/>
      <c r="P10039" s="43"/>
      <c r="Q10039" s="31"/>
      <c r="R10039" s="84"/>
      <c r="S10039" s="31"/>
      <c r="T10039" s="31"/>
      <c r="U10039" s="169"/>
      <c r="V10039" s="150"/>
      <c r="W10039" s="141" t="str" cm="1">
        <f t="array" ref="W10039">IF(SUM(LEN(B10039:V10039))=0,"",IF(OR(OR(ISBLANK(F10039),SUM(LEN(C10039),LEN(D10039))=0),AND(NOT(E10039="Unknown"),ISBLANK(J10039)),AND(NOT(O10039="Unknown"),ISBLANK(R10039))),"Missing Information", INDEX(Table15[Entire Service Line Classification], MATCH(SUMIFS(Table15[Unique ID],Table15[System-Owned Portion],E10039,Table15[If Material Anything Other than "Lead" in Column E,Was Material Ever Previously Lead?],G10039,Table15[Customer-Owned Portion],O10039),Table15[Unique ID],0),0)))</f>
        <v/>
      </c>
    </row>
    <row r="10040" spans="2:23" x14ac:dyDescent="0.25">
      <c r="B10040" s="146"/>
      <c r="C10040" s="31"/>
      <c r="D10040" s="31"/>
      <c r="E10040" s="44"/>
      <c r="F10040" s="43"/>
      <c r="G10040" s="84"/>
      <c r="H10040" s="31"/>
      <c r="I10040" s="31"/>
      <c r="J10040" s="84"/>
      <c r="K10040" s="31"/>
      <c r="L10040" s="31"/>
      <c r="M10040" s="169"/>
      <c r="N10040" s="148"/>
      <c r="O10040" s="106"/>
      <c r="P10040" s="43"/>
      <c r="Q10040" s="31"/>
      <c r="R10040" s="84"/>
      <c r="S10040" s="31"/>
      <c r="T10040" s="31"/>
      <c r="U10040" s="169"/>
      <c r="V10040" s="150"/>
      <c r="W10040" s="141" t="str" cm="1">
        <f t="array" ref="W10040">IF(SUM(LEN(B10040:V10040))=0,"",IF(OR(OR(ISBLANK(F10040),SUM(LEN(C10040),LEN(D10040))=0),AND(NOT(E10040="Unknown"),ISBLANK(J10040)),AND(NOT(O10040="Unknown"),ISBLANK(R10040))),"Missing Information", INDEX(Table15[Entire Service Line Classification], MATCH(SUMIFS(Table15[Unique ID],Table15[System-Owned Portion],E10040,Table15[If Material Anything Other than "Lead" in Column E,Was Material Ever Previously Lead?],G10040,Table15[Customer-Owned Portion],O10040),Table15[Unique ID],0),0)))</f>
        <v/>
      </c>
    </row>
    <row r="10041" spans="2:23" x14ac:dyDescent="0.25">
      <c r="B10041" s="146"/>
      <c r="C10041" s="31"/>
      <c r="D10041" s="31"/>
      <c r="E10041" s="44"/>
      <c r="F10041" s="43"/>
      <c r="G10041" s="84"/>
      <c r="H10041" s="31"/>
      <c r="I10041" s="31"/>
      <c r="J10041" s="84"/>
      <c r="K10041" s="31"/>
      <c r="L10041" s="31"/>
      <c r="M10041" s="169"/>
      <c r="N10041" s="148"/>
      <c r="O10041" s="106"/>
      <c r="P10041" s="43"/>
      <c r="Q10041" s="31"/>
      <c r="R10041" s="84"/>
      <c r="S10041" s="31"/>
      <c r="T10041" s="31"/>
      <c r="U10041" s="169"/>
      <c r="V10041" s="150"/>
      <c r="W10041" s="141" t="str" cm="1">
        <f t="array" ref="W10041">IF(SUM(LEN(B10041:V10041))=0,"",IF(OR(OR(ISBLANK(F10041),SUM(LEN(C10041),LEN(D10041))=0),AND(NOT(E10041="Unknown"),ISBLANK(J10041)),AND(NOT(O10041="Unknown"),ISBLANK(R10041))),"Missing Information", INDEX(Table15[Entire Service Line Classification], MATCH(SUMIFS(Table15[Unique ID],Table15[System-Owned Portion],E10041,Table15[If Material Anything Other than "Lead" in Column E,Was Material Ever Previously Lead?],G10041,Table15[Customer-Owned Portion],O10041),Table15[Unique ID],0),0)))</f>
        <v/>
      </c>
    </row>
    <row r="10042" spans="2:23" x14ac:dyDescent="0.25">
      <c r="B10042" s="146"/>
      <c r="C10042" s="31"/>
      <c r="D10042" s="31"/>
      <c r="E10042" s="44"/>
      <c r="F10042" s="43"/>
      <c r="G10042" s="84"/>
      <c r="H10042" s="31"/>
      <c r="I10042" s="31"/>
      <c r="J10042" s="84"/>
      <c r="K10042" s="31"/>
      <c r="L10042" s="31"/>
      <c r="M10042" s="169"/>
      <c r="N10042" s="148"/>
      <c r="O10042" s="106"/>
      <c r="P10042" s="43"/>
      <c r="Q10042" s="31"/>
      <c r="R10042" s="84"/>
      <c r="S10042" s="31"/>
      <c r="T10042" s="31"/>
      <c r="U10042" s="169"/>
      <c r="V10042" s="150"/>
      <c r="W10042" s="141" t="str" cm="1">
        <f t="array" ref="W10042">IF(SUM(LEN(B10042:V10042))=0,"",IF(OR(OR(ISBLANK(F10042),SUM(LEN(C10042),LEN(D10042))=0),AND(NOT(E10042="Unknown"),ISBLANK(J10042)),AND(NOT(O10042="Unknown"),ISBLANK(R10042))),"Missing Information", INDEX(Table15[Entire Service Line Classification], MATCH(SUMIFS(Table15[Unique ID],Table15[System-Owned Portion],E10042,Table15[If Material Anything Other than "Lead" in Column E,Was Material Ever Previously Lead?],G10042,Table15[Customer-Owned Portion],O10042),Table15[Unique ID],0),0)))</f>
        <v/>
      </c>
    </row>
    <row r="10043" spans="2:23" x14ac:dyDescent="0.25">
      <c r="B10043" s="146"/>
      <c r="C10043" s="31"/>
      <c r="D10043" s="31"/>
      <c r="E10043" s="44"/>
      <c r="F10043" s="43"/>
      <c r="G10043" s="84"/>
      <c r="H10043" s="31"/>
      <c r="I10043" s="31"/>
      <c r="J10043" s="84"/>
      <c r="K10043" s="31"/>
      <c r="L10043" s="31"/>
      <c r="M10043" s="169"/>
      <c r="N10043" s="148"/>
      <c r="O10043" s="106"/>
      <c r="P10043" s="43"/>
      <c r="Q10043" s="31"/>
      <c r="R10043" s="84"/>
      <c r="S10043" s="31"/>
      <c r="T10043" s="31"/>
      <c r="U10043" s="169"/>
      <c r="V10043" s="150"/>
      <c r="W10043" s="141" t="str" cm="1">
        <f t="array" ref="W10043">IF(SUM(LEN(B10043:V10043))=0,"",IF(OR(OR(ISBLANK(F10043),SUM(LEN(C10043),LEN(D10043))=0),AND(NOT(E10043="Unknown"),ISBLANK(J10043)),AND(NOT(O10043="Unknown"),ISBLANK(R10043))),"Missing Information", INDEX(Table15[Entire Service Line Classification], MATCH(SUMIFS(Table15[Unique ID],Table15[System-Owned Portion],E10043,Table15[If Material Anything Other than "Lead" in Column E,Was Material Ever Previously Lead?],G10043,Table15[Customer-Owned Portion],O10043),Table15[Unique ID],0),0)))</f>
        <v/>
      </c>
    </row>
    <row r="10044" spans="2:23" x14ac:dyDescent="0.25">
      <c r="B10044" s="146"/>
      <c r="C10044" s="31"/>
      <c r="D10044" s="31"/>
      <c r="E10044" s="44"/>
      <c r="F10044" s="43"/>
      <c r="G10044" s="84"/>
      <c r="H10044" s="31"/>
      <c r="I10044" s="31"/>
      <c r="J10044" s="84"/>
      <c r="K10044" s="31"/>
      <c r="L10044" s="31"/>
      <c r="M10044" s="169"/>
      <c r="N10044" s="148"/>
      <c r="O10044" s="106"/>
      <c r="P10044" s="43"/>
      <c r="Q10044" s="31"/>
      <c r="R10044" s="84"/>
      <c r="S10044" s="31"/>
      <c r="T10044" s="31"/>
      <c r="U10044" s="169"/>
      <c r="V10044" s="150"/>
      <c r="W10044" s="141" t="str" cm="1">
        <f t="array" ref="W10044">IF(SUM(LEN(B10044:V10044))=0,"",IF(OR(OR(ISBLANK(F10044),SUM(LEN(C10044),LEN(D10044))=0),AND(NOT(E10044="Unknown"),ISBLANK(J10044)),AND(NOT(O10044="Unknown"),ISBLANK(R10044))),"Missing Information", INDEX(Table15[Entire Service Line Classification], MATCH(SUMIFS(Table15[Unique ID],Table15[System-Owned Portion],E10044,Table15[If Material Anything Other than "Lead" in Column E,Was Material Ever Previously Lead?],G10044,Table15[Customer-Owned Portion],O10044),Table15[Unique ID],0),0)))</f>
        <v/>
      </c>
    </row>
    <row r="10045" spans="2:23" x14ac:dyDescent="0.25">
      <c r="B10045" s="146"/>
      <c r="C10045" s="31"/>
      <c r="D10045" s="31"/>
      <c r="E10045" s="44"/>
      <c r="F10045" s="43"/>
      <c r="G10045" s="84"/>
      <c r="H10045" s="31"/>
      <c r="I10045" s="31"/>
      <c r="J10045" s="84"/>
      <c r="K10045" s="31"/>
      <c r="L10045" s="31"/>
      <c r="M10045" s="169"/>
      <c r="N10045" s="148"/>
      <c r="O10045" s="106"/>
      <c r="P10045" s="43"/>
      <c r="Q10045" s="31"/>
      <c r="R10045" s="84"/>
      <c r="S10045" s="31"/>
      <c r="T10045" s="31"/>
      <c r="U10045" s="169"/>
      <c r="V10045" s="150"/>
      <c r="W10045" s="141" t="str" cm="1">
        <f t="array" ref="W10045">IF(SUM(LEN(B10045:V10045))=0,"",IF(OR(OR(ISBLANK(F10045),SUM(LEN(C10045),LEN(D10045))=0),AND(NOT(E10045="Unknown"),ISBLANK(J10045)),AND(NOT(O10045="Unknown"),ISBLANK(R10045))),"Missing Information", INDEX(Table15[Entire Service Line Classification], MATCH(SUMIFS(Table15[Unique ID],Table15[System-Owned Portion],E10045,Table15[If Material Anything Other than "Lead" in Column E,Was Material Ever Previously Lead?],G10045,Table15[Customer-Owned Portion],O10045),Table15[Unique ID],0),0)))</f>
        <v/>
      </c>
    </row>
    <row r="10046" spans="2:23" x14ac:dyDescent="0.25">
      <c r="B10046" s="146"/>
      <c r="C10046" s="31"/>
      <c r="D10046" s="31"/>
      <c r="E10046" s="44"/>
      <c r="F10046" s="43"/>
      <c r="G10046" s="84"/>
      <c r="H10046" s="31"/>
      <c r="I10046" s="31"/>
      <c r="J10046" s="84"/>
      <c r="K10046" s="31"/>
      <c r="L10046" s="31"/>
      <c r="M10046" s="169"/>
      <c r="N10046" s="148"/>
      <c r="O10046" s="106"/>
      <c r="P10046" s="43"/>
      <c r="Q10046" s="31"/>
      <c r="R10046" s="84"/>
      <c r="S10046" s="31"/>
      <c r="T10046" s="31"/>
      <c r="U10046" s="169"/>
      <c r="V10046" s="150"/>
      <c r="W10046" s="141" t="str" cm="1">
        <f t="array" ref="W10046">IF(SUM(LEN(B10046:V10046))=0,"",IF(OR(OR(ISBLANK(F10046),SUM(LEN(C10046),LEN(D10046))=0),AND(NOT(E10046="Unknown"),ISBLANK(J10046)),AND(NOT(O10046="Unknown"),ISBLANK(R10046))),"Missing Information", INDEX(Table15[Entire Service Line Classification], MATCH(SUMIFS(Table15[Unique ID],Table15[System-Owned Portion],E10046,Table15[If Material Anything Other than "Lead" in Column E,Was Material Ever Previously Lead?],G10046,Table15[Customer-Owned Portion],O10046),Table15[Unique ID],0),0)))</f>
        <v/>
      </c>
    </row>
    <row r="10047" spans="2:23" x14ac:dyDescent="0.25">
      <c r="B10047" s="146"/>
      <c r="C10047" s="31"/>
      <c r="D10047" s="31"/>
      <c r="E10047" s="44"/>
      <c r="F10047" s="43"/>
      <c r="G10047" s="84"/>
      <c r="H10047" s="31"/>
      <c r="I10047" s="31"/>
      <c r="J10047" s="84"/>
      <c r="K10047" s="31"/>
      <c r="L10047" s="31"/>
      <c r="M10047" s="169"/>
      <c r="N10047" s="148"/>
      <c r="O10047" s="106"/>
      <c r="P10047" s="43"/>
      <c r="Q10047" s="31"/>
      <c r="R10047" s="84"/>
      <c r="S10047" s="31"/>
      <c r="T10047" s="31"/>
      <c r="U10047" s="169"/>
      <c r="V10047" s="150"/>
      <c r="W10047" s="141" t="str" cm="1">
        <f t="array" ref="W10047">IF(SUM(LEN(B10047:V10047))=0,"",IF(OR(OR(ISBLANK(F10047),SUM(LEN(C10047),LEN(D10047))=0),AND(NOT(E10047="Unknown"),ISBLANK(J10047)),AND(NOT(O10047="Unknown"),ISBLANK(R10047))),"Missing Information", INDEX(Table15[Entire Service Line Classification], MATCH(SUMIFS(Table15[Unique ID],Table15[System-Owned Portion],E10047,Table15[If Material Anything Other than "Lead" in Column E,Was Material Ever Previously Lead?],G10047,Table15[Customer-Owned Portion],O10047),Table15[Unique ID],0),0)))</f>
        <v/>
      </c>
    </row>
    <row r="10048" spans="2:23" x14ac:dyDescent="0.25">
      <c r="B10048" s="146"/>
      <c r="C10048" s="31"/>
      <c r="D10048" s="31"/>
      <c r="E10048" s="44"/>
      <c r="F10048" s="43"/>
      <c r="G10048" s="84"/>
      <c r="H10048" s="31"/>
      <c r="I10048" s="31"/>
      <c r="J10048" s="84"/>
      <c r="K10048" s="31"/>
      <c r="L10048" s="31"/>
      <c r="M10048" s="169"/>
      <c r="N10048" s="148"/>
      <c r="O10048" s="106"/>
      <c r="P10048" s="43"/>
      <c r="Q10048" s="31"/>
      <c r="R10048" s="84"/>
      <c r="S10048" s="31"/>
      <c r="T10048" s="31"/>
      <c r="U10048" s="169"/>
      <c r="V10048" s="150"/>
      <c r="W10048" s="141" t="str" cm="1">
        <f t="array" ref="W10048">IF(SUM(LEN(B10048:V10048))=0,"",IF(OR(OR(ISBLANK(F10048),SUM(LEN(C10048),LEN(D10048))=0),AND(NOT(E10048="Unknown"),ISBLANK(J10048)),AND(NOT(O10048="Unknown"),ISBLANK(R10048))),"Missing Information", INDEX(Table15[Entire Service Line Classification], MATCH(SUMIFS(Table15[Unique ID],Table15[System-Owned Portion],E10048,Table15[If Material Anything Other than "Lead" in Column E,Was Material Ever Previously Lead?],G10048,Table15[Customer-Owned Portion],O10048),Table15[Unique ID],0),0)))</f>
        <v/>
      </c>
    </row>
    <row r="10049" spans="2:23" x14ac:dyDescent="0.25">
      <c r="B10049" s="146"/>
      <c r="C10049" s="31"/>
      <c r="D10049" s="31"/>
      <c r="E10049" s="44"/>
      <c r="F10049" s="43"/>
      <c r="G10049" s="84"/>
      <c r="H10049" s="31"/>
      <c r="I10049" s="31"/>
      <c r="J10049" s="84"/>
      <c r="K10049" s="31"/>
      <c r="L10049" s="31"/>
      <c r="M10049" s="169"/>
      <c r="N10049" s="148"/>
      <c r="O10049" s="106"/>
      <c r="P10049" s="43"/>
      <c r="Q10049" s="31"/>
      <c r="R10049" s="84"/>
      <c r="S10049" s="31"/>
      <c r="T10049" s="31"/>
      <c r="U10049" s="169"/>
      <c r="V10049" s="150"/>
      <c r="W10049" s="141" t="str" cm="1">
        <f t="array" ref="W10049">IF(SUM(LEN(B10049:V10049))=0,"",IF(OR(OR(ISBLANK(F10049),SUM(LEN(C10049),LEN(D10049))=0),AND(NOT(E10049="Unknown"),ISBLANK(J10049)),AND(NOT(O10049="Unknown"),ISBLANK(R10049))),"Missing Information", INDEX(Table15[Entire Service Line Classification], MATCH(SUMIFS(Table15[Unique ID],Table15[System-Owned Portion],E10049,Table15[If Material Anything Other than "Lead" in Column E,Was Material Ever Previously Lead?],G10049,Table15[Customer-Owned Portion],O10049),Table15[Unique ID],0),0)))</f>
        <v/>
      </c>
    </row>
    <row r="10050" spans="2:23" x14ac:dyDescent="0.25">
      <c r="B10050" s="146"/>
      <c r="C10050" s="31"/>
      <c r="D10050" s="31"/>
      <c r="E10050" s="44"/>
      <c r="F10050" s="43"/>
      <c r="G10050" s="84"/>
      <c r="H10050" s="31"/>
      <c r="I10050" s="31"/>
      <c r="J10050" s="84"/>
      <c r="K10050" s="31"/>
      <c r="L10050" s="31"/>
      <c r="M10050" s="169"/>
      <c r="N10050" s="148"/>
      <c r="O10050" s="106"/>
      <c r="P10050" s="43"/>
      <c r="Q10050" s="31"/>
      <c r="R10050" s="84"/>
      <c r="S10050" s="31"/>
      <c r="T10050" s="31"/>
      <c r="U10050" s="169"/>
      <c r="V10050" s="150"/>
      <c r="W10050" s="141" t="str" cm="1">
        <f t="array" ref="W10050">IF(SUM(LEN(B10050:V10050))=0,"",IF(OR(OR(ISBLANK(F10050),SUM(LEN(C10050),LEN(D10050))=0),AND(NOT(E10050="Unknown"),ISBLANK(J10050)),AND(NOT(O10050="Unknown"),ISBLANK(R10050))),"Missing Information", INDEX(Table15[Entire Service Line Classification], MATCH(SUMIFS(Table15[Unique ID],Table15[System-Owned Portion],E10050,Table15[If Material Anything Other than "Lead" in Column E,Was Material Ever Previously Lead?],G10050,Table15[Customer-Owned Portion],O10050),Table15[Unique ID],0),0)))</f>
        <v/>
      </c>
    </row>
    <row r="10051" spans="2:23" x14ac:dyDescent="0.25">
      <c r="B10051" s="146"/>
      <c r="C10051" s="31"/>
      <c r="D10051" s="31"/>
      <c r="E10051" s="44"/>
      <c r="F10051" s="43"/>
      <c r="G10051" s="84"/>
      <c r="H10051" s="31"/>
      <c r="I10051" s="31"/>
      <c r="J10051" s="84"/>
      <c r="K10051" s="31"/>
      <c r="L10051" s="31"/>
      <c r="M10051" s="169"/>
      <c r="N10051" s="148"/>
      <c r="O10051" s="106"/>
      <c r="P10051" s="43"/>
      <c r="Q10051" s="31"/>
      <c r="R10051" s="84"/>
      <c r="S10051" s="31"/>
      <c r="T10051" s="31"/>
      <c r="U10051" s="169"/>
      <c r="V10051" s="150"/>
      <c r="W10051" s="141" t="str" cm="1">
        <f t="array" ref="W10051">IF(SUM(LEN(B10051:V10051))=0,"",IF(OR(OR(ISBLANK(F10051),SUM(LEN(C10051),LEN(D10051))=0),AND(NOT(E10051="Unknown"),ISBLANK(J10051)),AND(NOT(O10051="Unknown"),ISBLANK(R10051))),"Missing Information", INDEX(Table15[Entire Service Line Classification], MATCH(SUMIFS(Table15[Unique ID],Table15[System-Owned Portion],E10051,Table15[If Material Anything Other than "Lead" in Column E,Was Material Ever Previously Lead?],G10051,Table15[Customer-Owned Portion],O10051),Table15[Unique ID],0),0)))</f>
        <v/>
      </c>
    </row>
    <row r="10052" spans="2:23" x14ac:dyDescent="0.25">
      <c r="B10052" s="146"/>
      <c r="C10052" s="31"/>
      <c r="D10052" s="31"/>
      <c r="E10052" s="44"/>
      <c r="F10052" s="43"/>
      <c r="G10052" s="84"/>
      <c r="H10052" s="31"/>
      <c r="I10052" s="31"/>
      <c r="J10052" s="84"/>
      <c r="K10052" s="31"/>
      <c r="L10052" s="31"/>
      <c r="M10052" s="169"/>
      <c r="N10052" s="148"/>
      <c r="O10052" s="106"/>
      <c r="P10052" s="43"/>
      <c r="Q10052" s="31"/>
      <c r="R10052" s="84"/>
      <c r="S10052" s="31"/>
      <c r="T10052" s="31"/>
      <c r="U10052" s="169"/>
      <c r="V10052" s="150"/>
      <c r="W10052" s="141" t="str" cm="1">
        <f t="array" ref="W10052">IF(SUM(LEN(B10052:V10052))=0,"",IF(OR(OR(ISBLANK(F10052),SUM(LEN(C10052),LEN(D10052))=0),AND(NOT(E10052="Unknown"),ISBLANK(J10052)),AND(NOT(O10052="Unknown"),ISBLANK(R10052))),"Missing Information", INDEX(Table15[Entire Service Line Classification], MATCH(SUMIFS(Table15[Unique ID],Table15[System-Owned Portion],E10052,Table15[If Material Anything Other than "Lead" in Column E,Was Material Ever Previously Lead?],G10052,Table15[Customer-Owned Portion],O10052),Table15[Unique ID],0),0)))</f>
        <v/>
      </c>
    </row>
    <row r="10053" spans="2:23" x14ac:dyDescent="0.25">
      <c r="B10053" s="146"/>
      <c r="C10053" s="31"/>
      <c r="D10053" s="31"/>
      <c r="E10053" s="44"/>
      <c r="F10053" s="43"/>
      <c r="G10053" s="84"/>
      <c r="H10053" s="31"/>
      <c r="I10053" s="31"/>
      <c r="J10053" s="84"/>
      <c r="K10053" s="31"/>
      <c r="L10053" s="31"/>
      <c r="M10053" s="169"/>
      <c r="N10053" s="148"/>
      <c r="O10053" s="106"/>
      <c r="P10053" s="43"/>
      <c r="Q10053" s="31"/>
      <c r="R10053" s="84"/>
      <c r="S10053" s="31"/>
      <c r="T10053" s="31"/>
      <c r="U10053" s="169"/>
      <c r="V10053" s="150"/>
      <c r="W10053" s="141" t="str" cm="1">
        <f t="array" ref="W10053">IF(SUM(LEN(B10053:V10053))=0,"",IF(OR(OR(ISBLANK(F10053),SUM(LEN(C10053),LEN(D10053))=0),AND(NOT(E10053="Unknown"),ISBLANK(J10053)),AND(NOT(O10053="Unknown"),ISBLANK(R10053))),"Missing Information", INDEX(Table15[Entire Service Line Classification], MATCH(SUMIFS(Table15[Unique ID],Table15[System-Owned Portion],E10053,Table15[If Material Anything Other than "Lead" in Column E,Was Material Ever Previously Lead?],G10053,Table15[Customer-Owned Portion],O10053),Table15[Unique ID],0),0)))</f>
        <v/>
      </c>
    </row>
    <row r="10054" spans="2:23" x14ac:dyDescent="0.25">
      <c r="B10054" s="146"/>
      <c r="C10054" s="31"/>
      <c r="D10054" s="31"/>
      <c r="E10054" s="44"/>
      <c r="F10054" s="43"/>
      <c r="G10054" s="84"/>
      <c r="H10054" s="31"/>
      <c r="I10054" s="31"/>
      <c r="J10054" s="84"/>
      <c r="K10054" s="31"/>
      <c r="L10054" s="31"/>
      <c r="M10054" s="169"/>
      <c r="N10054" s="148"/>
      <c r="O10054" s="106"/>
      <c r="P10054" s="43"/>
      <c r="Q10054" s="31"/>
      <c r="R10054" s="84"/>
      <c r="S10054" s="31"/>
      <c r="T10054" s="31"/>
      <c r="U10054" s="169"/>
      <c r="V10054" s="150"/>
      <c r="W10054" s="141" t="str" cm="1">
        <f t="array" ref="W10054">IF(SUM(LEN(B10054:V10054))=0,"",IF(OR(OR(ISBLANK(F10054),SUM(LEN(C10054),LEN(D10054))=0),AND(NOT(E10054="Unknown"),ISBLANK(J10054)),AND(NOT(O10054="Unknown"),ISBLANK(R10054))),"Missing Information", INDEX(Table15[Entire Service Line Classification], MATCH(SUMIFS(Table15[Unique ID],Table15[System-Owned Portion],E10054,Table15[If Material Anything Other than "Lead" in Column E,Was Material Ever Previously Lead?],G10054,Table15[Customer-Owned Portion],O10054),Table15[Unique ID],0),0)))</f>
        <v/>
      </c>
    </row>
    <row r="10055" spans="2:23" x14ac:dyDescent="0.25">
      <c r="B10055" s="146"/>
      <c r="C10055" s="31"/>
      <c r="D10055" s="31"/>
      <c r="E10055" s="44"/>
      <c r="F10055" s="43"/>
      <c r="G10055" s="84"/>
      <c r="H10055" s="31"/>
      <c r="I10055" s="31"/>
      <c r="J10055" s="84"/>
      <c r="K10055" s="31"/>
      <c r="L10055" s="31"/>
      <c r="M10055" s="169"/>
      <c r="N10055" s="148"/>
      <c r="O10055" s="106"/>
      <c r="P10055" s="43"/>
      <c r="Q10055" s="31"/>
      <c r="R10055" s="84"/>
      <c r="S10055" s="31"/>
      <c r="T10055" s="31"/>
      <c r="U10055" s="169"/>
      <c r="V10055" s="150"/>
      <c r="W10055" s="141" t="str" cm="1">
        <f t="array" ref="W10055">IF(SUM(LEN(B10055:V10055))=0,"",IF(OR(OR(ISBLANK(F10055),SUM(LEN(C10055),LEN(D10055))=0),AND(NOT(E10055="Unknown"),ISBLANK(J10055)),AND(NOT(O10055="Unknown"),ISBLANK(R10055))),"Missing Information", INDEX(Table15[Entire Service Line Classification], MATCH(SUMIFS(Table15[Unique ID],Table15[System-Owned Portion],E10055,Table15[If Material Anything Other than "Lead" in Column E,Was Material Ever Previously Lead?],G10055,Table15[Customer-Owned Portion],O10055),Table15[Unique ID],0),0)))</f>
        <v/>
      </c>
    </row>
    <row r="10056" spans="2:23" x14ac:dyDescent="0.25">
      <c r="B10056" s="146"/>
      <c r="C10056" s="31"/>
      <c r="D10056" s="31"/>
      <c r="E10056" s="44"/>
      <c r="F10056" s="43"/>
      <c r="G10056" s="84"/>
      <c r="H10056" s="31"/>
      <c r="I10056" s="31"/>
      <c r="J10056" s="84"/>
      <c r="K10056" s="31"/>
      <c r="L10056" s="31"/>
      <c r="M10056" s="169"/>
      <c r="N10056" s="148"/>
      <c r="O10056" s="106"/>
      <c r="P10056" s="43"/>
      <c r="Q10056" s="31"/>
      <c r="R10056" s="84"/>
      <c r="S10056" s="31"/>
      <c r="T10056" s="31"/>
      <c r="U10056" s="169"/>
      <c r="V10056" s="150"/>
      <c r="W10056" s="141" t="str" cm="1">
        <f t="array" ref="W10056">IF(SUM(LEN(B10056:V10056))=0,"",IF(OR(OR(ISBLANK(F10056),SUM(LEN(C10056),LEN(D10056))=0),AND(NOT(E10056="Unknown"),ISBLANK(J10056)),AND(NOT(O10056="Unknown"),ISBLANK(R10056))),"Missing Information", INDEX(Table15[Entire Service Line Classification], MATCH(SUMIFS(Table15[Unique ID],Table15[System-Owned Portion],E10056,Table15[If Material Anything Other than "Lead" in Column E,Was Material Ever Previously Lead?],G10056,Table15[Customer-Owned Portion],O10056),Table15[Unique ID],0),0)))</f>
        <v/>
      </c>
    </row>
    <row r="10057" spans="2:23" x14ac:dyDescent="0.25">
      <c r="B10057" s="146"/>
      <c r="C10057" s="31"/>
      <c r="D10057" s="31"/>
      <c r="E10057" s="44"/>
      <c r="F10057" s="43"/>
      <c r="G10057" s="84"/>
      <c r="H10057" s="31"/>
      <c r="I10057" s="31"/>
      <c r="J10057" s="84"/>
      <c r="K10057" s="31"/>
      <c r="L10057" s="31"/>
      <c r="M10057" s="169"/>
      <c r="N10057" s="148"/>
      <c r="O10057" s="106"/>
      <c r="P10057" s="43"/>
      <c r="Q10057" s="31"/>
      <c r="R10057" s="84"/>
      <c r="S10057" s="31"/>
      <c r="T10057" s="31"/>
      <c r="U10057" s="169"/>
      <c r="V10057" s="150"/>
      <c r="W10057" s="141" t="str" cm="1">
        <f t="array" ref="W10057">IF(SUM(LEN(B10057:V10057))=0,"",IF(OR(OR(ISBLANK(F10057),SUM(LEN(C10057),LEN(D10057))=0),AND(NOT(E10057="Unknown"),ISBLANK(J10057)),AND(NOT(O10057="Unknown"),ISBLANK(R10057))),"Missing Information", INDEX(Table15[Entire Service Line Classification], MATCH(SUMIFS(Table15[Unique ID],Table15[System-Owned Portion],E10057,Table15[If Material Anything Other than "Lead" in Column E,Was Material Ever Previously Lead?],G10057,Table15[Customer-Owned Portion],O10057),Table15[Unique ID],0),0)))</f>
        <v/>
      </c>
    </row>
    <row r="10058" spans="2:23" x14ac:dyDescent="0.25">
      <c r="B10058" s="146"/>
      <c r="C10058" s="31"/>
      <c r="D10058" s="31"/>
      <c r="E10058" s="44"/>
      <c r="F10058" s="43"/>
      <c r="G10058" s="84"/>
      <c r="H10058" s="31"/>
      <c r="I10058" s="31"/>
      <c r="J10058" s="84"/>
      <c r="K10058" s="31"/>
      <c r="L10058" s="31"/>
      <c r="M10058" s="169"/>
      <c r="N10058" s="148"/>
      <c r="O10058" s="106"/>
      <c r="P10058" s="43"/>
      <c r="Q10058" s="31"/>
      <c r="R10058" s="84"/>
      <c r="S10058" s="31"/>
      <c r="T10058" s="31"/>
      <c r="U10058" s="169"/>
      <c r="V10058" s="150"/>
      <c r="W10058" s="141" t="str" cm="1">
        <f t="array" ref="W10058">IF(SUM(LEN(B10058:V10058))=0,"",IF(OR(OR(ISBLANK(F10058),SUM(LEN(C10058),LEN(D10058))=0),AND(NOT(E10058="Unknown"),ISBLANK(J10058)),AND(NOT(O10058="Unknown"),ISBLANK(R10058))),"Missing Information", INDEX(Table15[Entire Service Line Classification], MATCH(SUMIFS(Table15[Unique ID],Table15[System-Owned Portion],E10058,Table15[If Material Anything Other than "Lead" in Column E,Was Material Ever Previously Lead?],G10058,Table15[Customer-Owned Portion],O10058),Table15[Unique ID],0),0)))</f>
        <v/>
      </c>
    </row>
    <row r="10059" spans="2:23" x14ac:dyDescent="0.25">
      <c r="B10059" s="146"/>
      <c r="C10059" s="31"/>
      <c r="D10059" s="31"/>
      <c r="E10059" s="44"/>
      <c r="F10059" s="43"/>
      <c r="G10059" s="84"/>
      <c r="H10059" s="31"/>
      <c r="I10059" s="31"/>
      <c r="J10059" s="84"/>
      <c r="K10059" s="31"/>
      <c r="L10059" s="31"/>
      <c r="M10059" s="169"/>
      <c r="N10059" s="148"/>
      <c r="O10059" s="106"/>
      <c r="P10059" s="43"/>
      <c r="Q10059" s="31"/>
      <c r="R10059" s="84"/>
      <c r="S10059" s="31"/>
      <c r="T10059" s="31"/>
      <c r="U10059" s="169"/>
      <c r="V10059" s="150"/>
      <c r="W10059" s="141" t="str" cm="1">
        <f t="array" ref="W10059">IF(SUM(LEN(B10059:V10059))=0,"",IF(OR(OR(ISBLANK(F10059),SUM(LEN(C10059),LEN(D10059))=0),AND(NOT(E10059="Unknown"),ISBLANK(J10059)),AND(NOT(O10059="Unknown"),ISBLANK(R10059))),"Missing Information", INDEX(Table15[Entire Service Line Classification], MATCH(SUMIFS(Table15[Unique ID],Table15[System-Owned Portion],E10059,Table15[If Material Anything Other than "Lead" in Column E,Was Material Ever Previously Lead?],G10059,Table15[Customer-Owned Portion],O10059),Table15[Unique ID],0),0)))</f>
        <v/>
      </c>
    </row>
    <row r="10060" spans="2:23" x14ac:dyDescent="0.25">
      <c r="B10060" s="146"/>
      <c r="C10060" s="31"/>
      <c r="D10060" s="31"/>
      <c r="E10060" s="44"/>
      <c r="F10060" s="43"/>
      <c r="G10060" s="84"/>
      <c r="H10060" s="31"/>
      <c r="I10060" s="31"/>
      <c r="J10060" s="84"/>
      <c r="K10060" s="31"/>
      <c r="L10060" s="31"/>
      <c r="M10060" s="169"/>
      <c r="N10060" s="148"/>
      <c r="O10060" s="106"/>
      <c r="P10060" s="43"/>
      <c r="Q10060" s="31"/>
      <c r="R10060" s="84"/>
      <c r="S10060" s="31"/>
      <c r="T10060" s="31"/>
      <c r="U10060" s="169"/>
      <c r="V10060" s="150"/>
      <c r="W10060" s="141" t="str" cm="1">
        <f t="array" ref="W10060">IF(SUM(LEN(B10060:V10060))=0,"",IF(OR(OR(ISBLANK(F10060),SUM(LEN(C10060),LEN(D10060))=0),AND(NOT(E10060="Unknown"),ISBLANK(J10060)),AND(NOT(O10060="Unknown"),ISBLANK(R10060))),"Missing Information", INDEX(Table15[Entire Service Line Classification], MATCH(SUMIFS(Table15[Unique ID],Table15[System-Owned Portion],E10060,Table15[If Material Anything Other than "Lead" in Column E,Was Material Ever Previously Lead?],G10060,Table15[Customer-Owned Portion],O10060),Table15[Unique ID],0),0)))</f>
        <v/>
      </c>
    </row>
    <row r="10061" spans="2:23" x14ac:dyDescent="0.25">
      <c r="B10061" s="146"/>
      <c r="C10061" s="31"/>
      <c r="D10061" s="31"/>
      <c r="E10061" s="44"/>
      <c r="F10061" s="43"/>
      <c r="G10061" s="84"/>
      <c r="H10061" s="31"/>
      <c r="I10061" s="31"/>
      <c r="J10061" s="84"/>
      <c r="K10061" s="31"/>
      <c r="L10061" s="31"/>
      <c r="M10061" s="169"/>
      <c r="N10061" s="148"/>
      <c r="O10061" s="106"/>
      <c r="P10061" s="43"/>
      <c r="Q10061" s="31"/>
      <c r="R10061" s="84"/>
      <c r="S10061" s="31"/>
      <c r="T10061" s="31"/>
      <c r="U10061" s="169"/>
      <c r="V10061" s="150"/>
      <c r="W10061" s="141" t="str" cm="1">
        <f t="array" ref="W10061">IF(SUM(LEN(B10061:V10061))=0,"",IF(OR(OR(ISBLANK(F10061),SUM(LEN(C10061),LEN(D10061))=0),AND(NOT(E10061="Unknown"),ISBLANK(J10061)),AND(NOT(O10061="Unknown"),ISBLANK(R10061))),"Missing Information", INDEX(Table15[Entire Service Line Classification], MATCH(SUMIFS(Table15[Unique ID],Table15[System-Owned Portion],E10061,Table15[If Material Anything Other than "Lead" in Column E,Was Material Ever Previously Lead?],G10061,Table15[Customer-Owned Portion],O10061),Table15[Unique ID],0),0)))</f>
        <v/>
      </c>
    </row>
    <row r="10062" spans="2:23" x14ac:dyDescent="0.25">
      <c r="B10062" s="146"/>
      <c r="C10062" s="31"/>
      <c r="D10062" s="31"/>
      <c r="E10062" s="44"/>
      <c r="F10062" s="43"/>
      <c r="G10062" s="84"/>
      <c r="H10062" s="31"/>
      <c r="I10062" s="31"/>
      <c r="J10062" s="84"/>
      <c r="K10062" s="31"/>
      <c r="L10062" s="31"/>
      <c r="M10062" s="169"/>
      <c r="N10062" s="148"/>
      <c r="O10062" s="106"/>
      <c r="P10062" s="43"/>
      <c r="Q10062" s="31"/>
      <c r="R10062" s="84"/>
      <c r="S10062" s="31"/>
      <c r="T10062" s="31"/>
      <c r="U10062" s="169"/>
      <c r="V10062" s="150"/>
      <c r="W10062" s="141" t="str" cm="1">
        <f t="array" ref="W10062">IF(SUM(LEN(B10062:V10062))=0,"",IF(OR(OR(ISBLANK(F10062),SUM(LEN(C10062),LEN(D10062))=0),AND(NOT(E10062="Unknown"),ISBLANK(J10062)),AND(NOT(O10062="Unknown"),ISBLANK(R10062))),"Missing Information", INDEX(Table15[Entire Service Line Classification], MATCH(SUMIFS(Table15[Unique ID],Table15[System-Owned Portion],E10062,Table15[If Material Anything Other than "Lead" in Column E,Was Material Ever Previously Lead?],G10062,Table15[Customer-Owned Portion],O10062),Table15[Unique ID],0),0)))</f>
        <v/>
      </c>
    </row>
    <row r="10063" spans="2:23" x14ac:dyDescent="0.25">
      <c r="B10063" s="146"/>
      <c r="C10063" s="31"/>
      <c r="D10063" s="31"/>
      <c r="E10063" s="44"/>
      <c r="F10063" s="43"/>
      <c r="G10063" s="84"/>
      <c r="H10063" s="31"/>
      <c r="I10063" s="31"/>
      <c r="J10063" s="84"/>
      <c r="K10063" s="31"/>
      <c r="L10063" s="31"/>
      <c r="M10063" s="169"/>
      <c r="N10063" s="148"/>
      <c r="O10063" s="106"/>
      <c r="P10063" s="43"/>
      <c r="Q10063" s="31"/>
      <c r="R10063" s="84"/>
      <c r="S10063" s="31"/>
      <c r="T10063" s="31"/>
      <c r="U10063" s="169"/>
      <c r="V10063" s="150"/>
      <c r="W10063" s="141" t="str" cm="1">
        <f t="array" ref="W10063">IF(SUM(LEN(B10063:V10063))=0,"",IF(OR(OR(ISBLANK(F10063),SUM(LEN(C10063),LEN(D10063))=0),AND(NOT(E10063="Unknown"),ISBLANK(J10063)),AND(NOT(O10063="Unknown"),ISBLANK(R10063))),"Missing Information", INDEX(Table15[Entire Service Line Classification], MATCH(SUMIFS(Table15[Unique ID],Table15[System-Owned Portion],E10063,Table15[If Material Anything Other than "Lead" in Column E,Was Material Ever Previously Lead?],G10063,Table15[Customer-Owned Portion],O10063),Table15[Unique ID],0),0)))</f>
        <v/>
      </c>
    </row>
    <row r="10064" spans="2:23" x14ac:dyDescent="0.25">
      <c r="B10064" s="146"/>
      <c r="C10064" s="31"/>
      <c r="D10064" s="31"/>
      <c r="E10064" s="44"/>
      <c r="F10064" s="43"/>
      <c r="G10064" s="84"/>
      <c r="H10064" s="31"/>
      <c r="I10064" s="31"/>
      <c r="J10064" s="84"/>
      <c r="K10064" s="31"/>
      <c r="L10064" s="31"/>
      <c r="M10064" s="169"/>
      <c r="N10064" s="148"/>
      <c r="O10064" s="106"/>
      <c r="P10064" s="43"/>
      <c r="Q10064" s="31"/>
      <c r="R10064" s="84"/>
      <c r="S10064" s="31"/>
      <c r="T10064" s="31"/>
      <c r="U10064" s="169"/>
      <c r="V10064" s="150"/>
      <c r="W10064" s="141" t="str" cm="1">
        <f t="array" ref="W10064">IF(SUM(LEN(B10064:V10064))=0,"",IF(OR(OR(ISBLANK(F10064),SUM(LEN(C10064),LEN(D10064))=0),AND(NOT(E10064="Unknown"),ISBLANK(J10064)),AND(NOT(O10064="Unknown"),ISBLANK(R10064))),"Missing Information", INDEX(Table15[Entire Service Line Classification], MATCH(SUMIFS(Table15[Unique ID],Table15[System-Owned Portion],E10064,Table15[If Material Anything Other than "Lead" in Column E,Was Material Ever Previously Lead?],G10064,Table15[Customer-Owned Portion],O10064),Table15[Unique ID],0),0)))</f>
        <v/>
      </c>
    </row>
    <row r="10065" spans="2:23" x14ac:dyDescent="0.25">
      <c r="B10065" s="146"/>
      <c r="C10065" s="31"/>
      <c r="D10065" s="31"/>
      <c r="E10065" s="44"/>
      <c r="F10065" s="43"/>
      <c r="G10065" s="84"/>
      <c r="H10065" s="31"/>
      <c r="I10065" s="31"/>
      <c r="J10065" s="84"/>
      <c r="K10065" s="31"/>
      <c r="L10065" s="31"/>
      <c r="M10065" s="169"/>
      <c r="N10065" s="148"/>
      <c r="O10065" s="106"/>
      <c r="P10065" s="43"/>
      <c r="Q10065" s="31"/>
      <c r="R10065" s="84"/>
      <c r="S10065" s="31"/>
      <c r="T10065" s="31"/>
      <c r="U10065" s="169"/>
      <c r="V10065" s="150"/>
      <c r="W10065" s="141" t="str" cm="1">
        <f t="array" ref="W10065">IF(SUM(LEN(B10065:V10065))=0,"",IF(OR(OR(ISBLANK(F10065),SUM(LEN(C10065),LEN(D10065))=0),AND(NOT(E10065="Unknown"),ISBLANK(J10065)),AND(NOT(O10065="Unknown"),ISBLANK(R10065))),"Missing Information", INDEX(Table15[Entire Service Line Classification], MATCH(SUMIFS(Table15[Unique ID],Table15[System-Owned Portion],E10065,Table15[If Material Anything Other than "Lead" in Column E,Was Material Ever Previously Lead?],G10065,Table15[Customer-Owned Portion],O10065),Table15[Unique ID],0),0)))</f>
        <v/>
      </c>
    </row>
    <row r="10066" spans="2:23" x14ac:dyDescent="0.25">
      <c r="B10066" s="146"/>
      <c r="C10066" s="31"/>
      <c r="D10066" s="31"/>
      <c r="E10066" s="44"/>
      <c r="F10066" s="43"/>
      <c r="G10066" s="84"/>
      <c r="H10066" s="31"/>
      <c r="I10066" s="31"/>
      <c r="J10066" s="84"/>
      <c r="K10066" s="31"/>
      <c r="L10066" s="31"/>
      <c r="M10066" s="169"/>
      <c r="N10066" s="148"/>
      <c r="O10066" s="106"/>
      <c r="P10066" s="43"/>
      <c r="Q10066" s="31"/>
      <c r="R10066" s="84"/>
      <c r="S10066" s="31"/>
      <c r="T10066" s="31"/>
      <c r="U10066" s="169"/>
      <c r="V10066" s="150"/>
      <c r="W10066" s="141" t="str" cm="1">
        <f t="array" ref="W10066">IF(SUM(LEN(B10066:V10066))=0,"",IF(OR(OR(ISBLANK(F10066),SUM(LEN(C10066),LEN(D10066))=0),AND(NOT(E10066="Unknown"),ISBLANK(J10066)),AND(NOT(O10066="Unknown"),ISBLANK(R10066))),"Missing Information", INDEX(Table15[Entire Service Line Classification], MATCH(SUMIFS(Table15[Unique ID],Table15[System-Owned Portion],E10066,Table15[If Material Anything Other than "Lead" in Column E,Was Material Ever Previously Lead?],G10066,Table15[Customer-Owned Portion],O10066),Table15[Unique ID],0),0)))</f>
        <v/>
      </c>
    </row>
    <row r="10067" spans="2:23" x14ac:dyDescent="0.25">
      <c r="B10067" s="146"/>
      <c r="C10067" s="31"/>
      <c r="D10067" s="31"/>
      <c r="E10067" s="44"/>
      <c r="F10067" s="43"/>
      <c r="G10067" s="84"/>
      <c r="H10067" s="31"/>
      <c r="I10067" s="31"/>
      <c r="J10067" s="84"/>
      <c r="K10067" s="31"/>
      <c r="L10067" s="31"/>
      <c r="M10067" s="169"/>
      <c r="N10067" s="148"/>
      <c r="O10067" s="106"/>
      <c r="P10067" s="43"/>
      <c r="Q10067" s="31"/>
      <c r="R10067" s="84"/>
      <c r="S10067" s="31"/>
      <c r="T10067" s="31"/>
      <c r="U10067" s="169"/>
      <c r="V10067" s="150"/>
      <c r="W10067" s="141" t="str" cm="1">
        <f t="array" ref="W10067">IF(SUM(LEN(B10067:V10067))=0,"",IF(OR(OR(ISBLANK(F10067),SUM(LEN(C10067),LEN(D10067))=0),AND(NOT(E10067="Unknown"),ISBLANK(J10067)),AND(NOT(O10067="Unknown"),ISBLANK(R10067))),"Missing Information", INDEX(Table15[Entire Service Line Classification], MATCH(SUMIFS(Table15[Unique ID],Table15[System-Owned Portion],E10067,Table15[If Material Anything Other than "Lead" in Column E,Was Material Ever Previously Lead?],G10067,Table15[Customer-Owned Portion],O10067),Table15[Unique ID],0),0)))</f>
        <v/>
      </c>
    </row>
    <row r="10068" spans="2:23" x14ac:dyDescent="0.25">
      <c r="B10068" s="146"/>
      <c r="C10068" s="31"/>
      <c r="D10068" s="31"/>
      <c r="E10068" s="44"/>
      <c r="F10068" s="43"/>
      <c r="G10068" s="84"/>
      <c r="H10068" s="31"/>
      <c r="I10068" s="31"/>
      <c r="J10068" s="84"/>
      <c r="K10068" s="31"/>
      <c r="L10068" s="31"/>
      <c r="M10068" s="169"/>
      <c r="N10068" s="148"/>
      <c r="O10068" s="106"/>
      <c r="P10068" s="43"/>
      <c r="Q10068" s="31"/>
      <c r="R10068" s="84"/>
      <c r="S10068" s="31"/>
      <c r="T10068" s="31"/>
      <c r="U10068" s="169"/>
      <c r="V10068" s="150"/>
      <c r="W10068" s="141" t="str" cm="1">
        <f t="array" ref="W10068">IF(SUM(LEN(B10068:V10068))=0,"",IF(OR(OR(ISBLANK(F10068),SUM(LEN(C10068),LEN(D10068))=0),AND(NOT(E10068="Unknown"),ISBLANK(J10068)),AND(NOT(O10068="Unknown"),ISBLANK(R10068))),"Missing Information", INDEX(Table15[Entire Service Line Classification], MATCH(SUMIFS(Table15[Unique ID],Table15[System-Owned Portion],E10068,Table15[If Material Anything Other than "Lead" in Column E,Was Material Ever Previously Lead?],G10068,Table15[Customer-Owned Portion],O10068),Table15[Unique ID],0),0)))</f>
        <v/>
      </c>
    </row>
    <row r="10069" spans="2:23" x14ac:dyDescent="0.25">
      <c r="B10069" s="146"/>
      <c r="C10069" s="31"/>
      <c r="D10069" s="31"/>
      <c r="E10069" s="44"/>
      <c r="F10069" s="43"/>
      <c r="G10069" s="84"/>
      <c r="H10069" s="31"/>
      <c r="I10069" s="31"/>
      <c r="J10069" s="84"/>
      <c r="K10069" s="31"/>
      <c r="L10069" s="31"/>
      <c r="M10069" s="169"/>
      <c r="N10069" s="148"/>
      <c r="O10069" s="106"/>
      <c r="P10069" s="43"/>
      <c r="Q10069" s="31"/>
      <c r="R10069" s="84"/>
      <c r="S10069" s="31"/>
      <c r="T10069" s="31"/>
      <c r="U10069" s="169"/>
      <c r="V10069" s="150"/>
      <c r="W10069" s="141" t="str" cm="1">
        <f t="array" ref="W10069">IF(SUM(LEN(B10069:V10069))=0,"",IF(OR(OR(ISBLANK(F10069),SUM(LEN(C10069),LEN(D10069))=0),AND(NOT(E10069="Unknown"),ISBLANK(J10069)),AND(NOT(O10069="Unknown"),ISBLANK(R10069))),"Missing Information", INDEX(Table15[Entire Service Line Classification], MATCH(SUMIFS(Table15[Unique ID],Table15[System-Owned Portion],E10069,Table15[If Material Anything Other than "Lead" in Column E,Was Material Ever Previously Lead?],G10069,Table15[Customer-Owned Portion],O10069),Table15[Unique ID],0),0)))</f>
        <v/>
      </c>
    </row>
    <row r="10070" spans="2:23" x14ac:dyDescent="0.25">
      <c r="B10070" s="146"/>
      <c r="C10070" s="31"/>
      <c r="D10070" s="31"/>
      <c r="E10070" s="44"/>
      <c r="F10070" s="43"/>
      <c r="G10070" s="84"/>
      <c r="H10070" s="31"/>
      <c r="I10070" s="31"/>
      <c r="J10070" s="84"/>
      <c r="K10070" s="31"/>
      <c r="L10070" s="31"/>
      <c r="M10070" s="169"/>
      <c r="N10070" s="148"/>
      <c r="O10070" s="106"/>
      <c r="P10070" s="43"/>
      <c r="Q10070" s="31"/>
      <c r="R10070" s="84"/>
      <c r="S10070" s="31"/>
      <c r="T10070" s="31"/>
      <c r="U10070" s="169"/>
      <c r="V10070" s="150"/>
      <c r="W10070" s="141" t="str" cm="1">
        <f t="array" ref="W10070">IF(SUM(LEN(B10070:V10070))=0,"",IF(OR(OR(ISBLANK(F10070),SUM(LEN(C10070),LEN(D10070))=0),AND(NOT(E10070="Unknown"),ISBLANK(J10070)),AND(NOT(O10070="Unknown"),ISBLANK(R10070))),"Missing Information", INDEX(Table15[Entire Service Line Classification], MATCH(SUMIFS(Table15[Unique ID],Table15[System-Owned Portion],E10070,Table15[If Material Anything Other than "Lead" in Column E,Was Material Ever Previously Lead?],G10070,Table15[Customer-Owned Portion],O10070),Table15[Unique ID],0),0)))</f>
        <v/>
      </c>
    </row>
    <row r="10071" spans="2:23" x14ac:dyDescent="0.25">
      <c r="B10071" s="146"/>
      <c r="C10071" s="31"/>
      <c r="D10071" s="31"/>
      <c r="E10071" s="44"/>
      <c r="F10071" s="43"/>
      <c r="G10071" s="84"/>
      <c r="H10071" s="31"/>
      <c r="I10071" s="31"/>
      <c r="J10071" s="84"/>
      <c r="K10071" s="31"/>
      <c r="L10071" s="31"/>
      <c r="M10071" s="169"/>
      <c r="N10071" s="148"/>
      <c r="O10071" s="106"/>
      <c r="P10071" s="43"/>
      <c r="Q10071" s="31"/>
      <c r="R10071" s="84"/>
      <c r="S10071" s="31"/>
      <c r="T10071" s="31"/>
      <c r="U10071" s="169"/>
      <c r="V10071" s="150"/>
      <c r="W10071" s="141" t="str" cm="1">
        <f t="array" ref="W10071">IF(SUM(LEN(B10071:V10071))=0,"",IF(OR(OR(ISBLANK(F10071),SUM(LEN(C10071),LEN(D10071))=0),AND(NOT(E10071="Unknown"),ISBLANK(J10071)),AND(NOT(O10071="Unknown"),ISBLANK(R10071))),"Missing Information", INDEX(Table15[Entire Service Line Classification], MATCH(SUMIFS(Table15[Unique ID],Table15[System-Owned Portion],E10071,Table15[If Material Anything Other than "Lead" in Column E,Was Material Ever Previously Lead?],G10071,Table15[Customer-Owned Portion],O10071),Table15[Unique ID],0),0)))</f>
        <v/>
      </c>
    </row>
    <row r="10072" spans="2:23" x14ac:dyDescent="0.25">
      <c r="B10072" s="146"/>
      <c r="C10072" s="31"/>
      <c r="D10072" s="31"/>
      <c r="E10072" s="44"/>
      <c r="F10072" s="43"/>
      <c r="G10072" s="84"/>
      <c r="H10072" s="31"/>
      <c r="I10072" s="31"/>
      <c r="J10072" s="84"/>
      <c r="K10072" s="31"/>
      <c r="L10072" s="31"/>
      <c r="M10072" s="169"/>
      <c r="N10072" s="148"/>
      <c r="O10072" s="106"/>
      <c r="P10072" s="43"/>
      <c r="Q10072" s="31"/>
      <c r="R10072" s="84"/>
      <c r="S10072" s="31"/>
      <c r="T10072" s="31"/>
      <c r="U10072" s="169"/>
      <c r="V10072" s="150"/>
      <c r="W10072" s="141" t="str" cm="1">
        <f t="array" ref="W10072">IF(SUM(LEN(B10072:V10072))=0,"",IF(OR(OR(ISBLANK(F10072),SUM(LEN(C10072),LEN(D10072))=0),AND(NOT(E10072="Unknown"),ISBLANK(J10072)),AND(NOT(O10072="Unknown"),ISBLANK(R10072))),"Missing Information", INDEX(Table15[Entire Service Line Classification], MATCH(SUMIFS(Table15[Unique ID],Table15[System-Owned Portion],E10072,Table15[If Material Anything Other than "Lead" in Column E,Was Material Ever Previously Lead?],G10072,Table15[Customer-Owned Portion],O10072),Table15[Unique ID],0),0)))</f>
        <v/>
      </c>
    </row>
    <row r="10073" spans="2:23" x14ac:dyDescent="0.25">
      <c r="B10073" s="146"/>
      <c r="C10073" s="31"/>
      <c r="D10073" s="31"/>
      <c r="E10073" s="44"/>
      <c r="F10073" s="43"/>
      <c r="G10073" s="84"/>
      <c r="H10073" s="31"/>
      <c r="I10073" s="31"/>
      <c r="J10073" s="84"/>
      <c r="K10073" s="31"/>
      <c r="L10073" s="31"/>
      <c r="M10073" s="169"/>
      <c r="N10073" s="148"/>
      <c r="O10073" s="106"/>
      <c r="P10073" s="43"/>
      <c r="Q10073" s="31"/>
      <c r="R10073" s="84"/>
      <c r="S10073" s="31"/>
      <c r="T10073" s="31"/>
      <c r="U10073" s="169"/>
      <c r="V10073" s="150"/>
      <c r="W10073" s="141" t="str" cm="1">
        <f t="array" ref="W10073">IF(SUM(LEN(B10073:V10073))=0,"",IF(OR(OR(ISBLANK(F10073),SUM(LEN(C10073),LEN(D10073))=0),AND(NOT(E10073="Unknown"),ISBLANK(J10073)),AND(NOT(O10073="Unknown"),ISBLANK(R10073))),"Missing Information", INDEX(Table15[Entire Service Line Classification], MATCH(SUMIFS(Table15[Unique ID],Table15[System-Owned Portion],E10073,Table15[If Material Anything Other than "Lead" in Column E,Was Material Ever Previously Lead?],G10073,Table15[Customer-Owned Portion],O10073),Table15[Unique ID],0),0)))</f>
        <v/>
      </c>
    </row>
    <row r="10074" spans="2:23" x14ac:dyDescent="0.25">
      <c r="B10074" s="146"/>
      <c r="C10074" s="31"/>
      <c r="D10074" s="31"/>
      <c r="E10074" s="44"/>
      <c r="F10074" s="43"/>
      <c r="G10074" s="84"/>
      <c r="H10074" s="31"/>
      <c r="I10074" s="31"/>
      <c r="J10074" s="84"/>
      <c r="K10074" s="31"/>
      <c r="L10074" s="31"/>
      <c r="M10074" s="169"/>
      <c r="N10074" s="148"/>
      <c r="O10074" s="106"/>
      <c r="P10074" s="43"/>
      <c r="Q10074" s="31"/>
      <c r="R10074" s="84"/>
      <c r="S10074" s="31"/>
      <c r="T10074" s="31"/>
      <c r="U10074" s="169"/>
      <c r="V10074" s="150"/>
      <c r="W10074" s="141" t="str" cm="1">
        <f t="array" ref="W10074">IF(SUM(LEN(B10074:V10074))=0,"",IF(OR(OR(ISBLANK(F10074),SUM(LEN(C10074),LEN(D10074))=0),AND(NOT(E10074="Unknown"),ISBLANK(J10074)),AND(NOT(O10074="Unknown"),ISBLANK(R10074))),"Missing Information", INDEX(Table15[Entire Service Line Classification], MATCH(SUMIFS(Table15[Unique ID],Table15[System-Owned Portion],E10074,Table15[If Material Anything Other than "Lead" in Column E,Was Material Ever Previously Lead?],G10074,Table15[Customer-Owned Portion],O10074),Table15[Unique ID],0),0)))</f>
        <v/>
      </c>
    </row>
    <row r="10075" spans="2:23" x14ac:dyDescent="0.25">
      <c r="B10075" s="146"/>
      <c r="C10075" s="31"/>
      <c r="D10075" s="31"/>
      <c r="E10075" s="44"/>
      <c r="F10075" s="43"/>
      <c r="G10075" s="84"/>
      <c r="H10075" s="31"/>
      <c r="I10075" s="31"/>
      <c r="J10075" s="84"/>
      <c r="K10075" s="31"/>
      <c r="L10075" s="31"/>
      <c r="M10075" s="169"/>
      <c r="N10075" s="148"/>
      <c r="O10075" s="106"/>
      <c r="P10075" s="43"/>
      <c r="Q10075" s="31"/>
      <c r="R10075" s="84"/>
      <c r="S10075" s="31"/>
      <c r="T10075" s="31"/>
      <c r="U10075" s="169"/>
      <c r="V10075" s="150"/>
      <c r="W10075" s="141" t="str" cm="1">
        <f t="array" ref="W10075">IF(SUM(LEN(B10075:V10075))=0,"",IF(OR(OR(ISBLANK(F10075),SUM(LEN(C10075),LEN(D10075))=0),AND(NOT(E10075="Unknown"),ISBLANK(J10075)),AND(NOT(O10075="Unknown"),ISBLANK(R10075))),"Missing Information", INDEX(Table15[Entire Service Line Classification], MATCH(SUMIFS(Table15[Unique ID],Table15[System-Owned Portion],E10075,Table15[If Material Anything Other than "Lead" in Column E,Was Material Ever Previously Lead?],G10075,Table15[Customer-Owned Portion],O10075),Table15[Unique ID],0),0)))</f>
        <v/>
      </c>
    </row>
    <row r="10076" spans="2:23" x14ac:dyDescent="0.25">
      <c r="B10076" s="146"/>
      <c r="C10076" s="31"/>
      <c r="D10076" s="31"/>
      <c r="E10076" s="44"/>
      <c r="F10076" s="43"/>
      <c r="G10076" s="84"/>
      <c r="H10076" s="31"/>
      <c r="I10076" s="31"/>
      <c r="J10076" s="84"/>
      <c r="K10076" s="31"/>
      <c r="L10076" s="31"/>
      <c r="M10076" s="169"/>
      <c r="N10076" s="148"/>
      <c r="O10076" s="106"/>
      <c r="P10076" s="43"/>
      <c r="Q10076" s="31"/>
      <c r="R10076" s="84"/>
      <c r="S10076" s="31"/>
      <c r="T10076" s="31"/>
      <c r="U10076" s="169"/>
      <c r="V10076" s="150"/>
      <c r="W10076" s="141" t="str" cm="1">
        <f t="array" ref="W10076">IF(SUM(LEN(B10076:V10076))=0,"",IF(OR(OR(ISBLANK(F10076),SUM(LEN(C10076),LEN(D10076))=0),AND(NOT(E10076="Unknown"),ISBLANK(J10076)),AND(NOT(O10076="Unknown"),ISBLANK(R10076))),"Missing Information", INDEX(Table15[Entire Service Line Classification], MATCH(SUMIFS(Table15[Unique ID],Table15[System-Owned Portion],E10076,Table15[If Material Anything Other than "Lead" in Column E,Was Material Ever Previously Lead?],G10076,Table15[Customer-Owned Portion],O10076),Table15[Unique ID],0),0)))</f>
        <v/>
      </c>
    </row>
    <row r="10077" spans="2:23" x14ac:dyDescent="0.25">
      <c r="B10077" s="146"/>
      <c r="C10077" s="31"/>
      <c r="D10077" s="31"/>
      <c r="E10077" s="44"/>
      <c r="F10077" s="43"/>
      <c r="G10077" s="84"/>
      <c r="H10077" s="31"/>
      <c r="I10077" s="31"/>
      <c r="J10077" s="84"/>
      <c r="K10077" s="31"/>
      <c r="L10077" s="31"/>
      <c r="M10077" s="169"/>
      <c r="N10077" s="148"/>
      <c r="O10077" s="106"/>
      <c r="P10077" s="43"/>
      <c r="Q10077" s="31"/>
      <c r="R10077" s="84"/>
      <c r="S10077" s="31"/>
      <c r="T10077" s="31"/>
      <c r="U10077" s="169"/>
      <c r="V10077" s="150"/>
      <c r="W10077" s="141" t="str" cm="1">
        <f t="array" ref="W10077">IF(SUM(LEN(B10077:V10077))=0,"",IF(OR(OR(ISBLANK(F10077),SUM(LEN(C10077),LEN(D10077))=0),AND(NOT(E10077="Unknown"),ISBLANK(J10077)),AND(NOT(O10077="Unknown"),ISBLANK(R10077))),"Missing Information", INDEX(Table15[Entire Service Line Classification], MATCH(SUMIFS(Table15[Unique ID],Table15[System-Owned Portion],E10077,Table15[If Material Anything Other than "Lead" in Column E,Was Material Ever Previously Lead?],G10077,Table15[Customer-Owned Portion],O10077),Table15[Unique ID],0),0)))</f>
        <v/>
      </c>
    </row>
    <row r="10078" spans="2:23" x14ac:dyDescent="0.25">
      <c r="B10078" s="146"/>
      <c r="C10078" s="31"/>
      <c r="D10078" s="31"/>
      <c r="E10078" s="44"/>
      <c r="F10078" s="43"/>
      <c r="G10078" s="84"/>
      <c r="H10078" s="31"/>
      <c r="I10078" s="31"/>
      <c r="J10078" s="84"/>
      <c r="K10078" s="31"/>
      <c r="L10078" s="31"/>
      <c r="M10078" s="169"/>
      <c r="N10078" s="148"/>
      <c r="O10078" s="106"/>
      <c r="P10078" s="43"/>
      <c r="Q10078" s="31"/>
      <c r="R10078" s="84"/>
      <c r="S10078" s="31"/>
      <c r="T10078" s="31"/>
      <c r="U10078" s="169"/>
      <c r="V10078" s="150"/>
      <c r="W10078" s="141" t="str" cm="1">
        <f t="array" ref="W10078">IF(SUM(LEN(B10078:V10078))=0,"",IF(OR(OR(ISBLANK(F10078),SUM(LEN(C10078),LEN(D10078))=0),AND(NOT(E10078="Unknown"),ISBLANK(J10078)),AND(NOT(O10078="Unknown"),ISBLANK(R10078))),"Missing Information", INDEX(Table15[Entire Service Line Classification], MATCH(SUMIFS(Table15[Unique ID],Table15[System-Owned Portion],E10078,Table15[If Material Anything Other than "Lead" in Column E,Was Material Ever Previously Lead?],G10078,Table15[Customer-Owned Portion],O10078),Table15[Unique ID],0),0)))</f>
        <v/>
      </c>
    </row>
    <row r="10079" spans="2:23" x14ac:dyDescent="0.25">
      <c r="B10079" s="146"/>
      <c r="C10079" s="31"/>
      <c r="D10079" s="31"/>
      <c r="E10079" s="44"/>
      <c r="F10079" s="43"/>
      <c r="G10079" s="84"/>
      <c r="H10079" s="31"/>
      <c r="I10079" s="31"/>
      <c r="J10079" s="84"/>
      <c r="K10079" s="31"/>
      <c r="L10079" s="31"/>
      <c r="M10079" s="169"/>
      <c r="N10079" s="148"/>
      <c r="O10079" s="106"/>
      <c r="P10079" s="43"/>
      <c r="Q10079" s="31"/>
      <c r="R10079" s="84"/>
      <c r="S10079" s="31"/>
      <c r="T10079" s="31"/>
      <c r="U10079" s="169"/>
      <c r="V10079" s="150"/>
      <c r="W10079" s="141" t="str" cm="1">
        <f t="array" ref="W10079">IF(SUM(LEN(B10079:V10079))=0,"",IF(OR(OR(ISBLANK(F10079),SUM(LEN(C10079),LEN(D10079))=0),AND(NOT(E10079="Unknown"),ISBLANK(J10079)),AND(NOT(O10079="Unknown"),ISBLANK(R10079))),"Missing Information", INDEX(Table15[Entire Service Line Classification], MATCH(SUMIFS(Table15[Unique ID],Table15[System-Owned Portion],E10079,Table15[If Material Anything Other than "Lead" in Column E,Was Material Ever Previously Lead?],G10079,Table15[Customer-Owned Portion],O10079),Table15[Unique ID],0),0)))</f>
        <v/>
      </c>
    </row>
    <row r="10080" spans="2:23" x14ac:dyDescent="0.25">
      <c r="B10080" s="146"/>
      <c r="C10080" s="31"/>
      <c r="D10080" s="31"/>
      <c r="E10080" s="44"/>
      <c r="F10080" s="43"/>
      <c r="G10080" s="84"/>
      <c r="H10080" s="31"/>
      <c r="I10080" s="31"/>
      <c r="J10080" s="84"/>
      <c r="K10080" s="31"/>
      <c r="L10080" s="31"/>
      <c r="M10080" s="169"/>
      <c r="N10080" s="148"/>
      <c r="O10080" s="106"/>
      <c r="P10080" s="43"/>
      <c r="Q10080" s="31"/>
      <c r="R10080" s="84"/>
      <c r="S10080" s="31"/>
      <c r="T10080" s="31"/>
      <c r="U10080" s="169"/>
      <c r="V10080" s="150"/>
      <c r="W10080" s="141" t="str" cm="1">
        <f t="array" ref="W10080">IF(SUM(LEN(B10080:V10080))=0,"",IF(OR(OR(ISBLANK(F10080),SUM(LEN(C10080),LEN(D10080))=0),AND(NOT(E10080="Unknown"),ISBLANK(J10080)),AND(NOT(O10080="Unknown"),ISBLANK(R10080))),"Missing Information", INDEX(Table15[Entire Service Line Classification], MATCH(SUMIFS(Table15[Unique ID],Table15[System-Owned Portion],E10080,Table15[If Material Anything Other than "Lead" in Column E,Was Material Ever Previously Lead?],G10080,Table15[Customer-Owned Portion],O10080),Table15[Unique ID],0),0)))</f>
        <v/>
      </c>
    </row>
    <row r="10081" spans="2:23" x14ac:dyDescent="0.25">
      <c r="B10081" s="146"/>
      <c r="C10081" s="31"/>
      <c r="D10081" s="31"/>
      <c r="E10081" s="44"/>
      <c r="F10081" s="43"/>
      <c r="G10081" s="84"/>
      <c r="H10081" s="31"/>
      <c r="I10081" s="31"/>
      <c r="J10081" s="84"/>
      <c r="K10081" s="31"/>
      <c r="L10081" s="31"/>
      <c r="M10081" s="169"/>
      <c r="N10081" s="148"/>
      <c r="O10081" s="106"/>
      <c r="P10081" s="43"/>
      <c r="Q10081" s="31"/>
      <c r="R10081" s="84"/>
      <c r="S10081" s="31"/>
      <c r="T10081" s="31"/>
      <c r="U10081" s="169"/>
      <c r="V10081" s="150"/>
      <c r="W10081" s="141" t="str" cm="1">
        <f t="array" ref="W10081">IF(SUM(LEN(B10081:V10081))=0,"",IF(OR(OR(ISBLANK(F10081),SUM(LEN(C10081),LEN(D10081))=0),AND(NOT(E10081="Unknown"),ISBLANK(J10081)),AND(NOT(O10081="Unknown"),ISBLANK(R10081))),"Missing Information", INDEX(Table15[Entire Service Line Classification], MATCH(SUMIFS(Table15[Unique ID],Table15[System-Owned Portion],E10081,Table15[If Material Anything Other than "Lead" in Column E,Was Material Ever Previously Lead?],G10081,Table15[Customer-Owned Portion],O10081),Table15[Unique ID],0),0)))</f>
        <v/>
      </c>
    </row>
    <row r="10082" spans="2:23" x14ac:dyDescent="0.25">
      <c r="B10082" s="146"/>
      <c r="C10082" s="31"/>
      <c r="D10082" s="31"/>
      <c r="E10082" s="44"/>
      <c r="F10082" s="43"/>
      <c r="G10082" s="84"/>
      <c r="H10082" s="31"/>
      <c r="I10082" s="31"/>
      <c r="J10082" s="84"/>
      <c r="K10082" s="31"/>
      <c r="L10082" s="31"/>
      <c r="M10082" s="169"/>
      <c r="N10082" s="148"/>
      <c r="O10082" s="106"/>
      <c r="P10082" s="43"/>
      <c r="Q10082" s="31"/>
      <c r="R10082" s="84"/>
      <c r="S10082" s="31"/>
      <c r="T10082" s="31"/>
      <c r="U10082" s="169"/>
      <c r="V10082" s="150"/>
      <c r="W10082" s="141" t="str" cm="1">
        <f t="array" ref="W10082">IF(SUM(LEN(B10082:V10082))=0,"",IF(OR(OR(ISBLANK(F10082),SUM(LEN(C10082),LEN(D10082))=0),AND(NOT(E10082="Unknown"),ISBLANK(J10082)),AND(NOT(O10082="Unknown"),ISBLANK(R10082))),"Missing Information", INDEX(Table15[Entire Service Line Classification], MATCH(SUMIFS(Table15[Unique ID],Table15[System-Owned Portion],E10082,Table15[If Material Anything Other than "Lead" in Column E,Was Material Ever Previously Lead?],G10082,Table15[Customer-Owned Portion],O10082),Table15[Unique ID],0),0)))</f>
        <v/>
      </c>
    </row>
    <row r="10083" spans="2:23" x14ac:dyDescent="0.25">
      <c r="B10083" s="146"/>
      <c r="C10083" s="31"/>
      <c r="D10083" s="31"/>
      <c r="E10083" s="44"/>
      <c r="F10083" s="43"/>
      <c r="G10083" s="84"/>
      <c r="H10083" s="31"/>
      <c r="I10083" s="31"/>
      <c r="J10083" s="84"/>
      <c r="K10083" s="31"/>
      <c r="L10083" s="31"/>
      <c r="M10083" s="169"/>
      <c r="N10083" s="148"/>
      <c r="O10083" s="106"/>
      <c r="P10083" s="43"/>
      <c r="Q10083" s="31"/>
      <c r="R10083" s="84"/>
      <c r="S10083" s="31"/>
      <c r="T10083" s="31"/>
      <c r="U10083" s="169"/>
      <c r="V10083" s="150"/>
      <c r="W10083" s="141" t="str" cm="1">
        <f t="array" ref="W10083">IF(SUM(LEN(B10083:V10083))=0,"",IF(OR(OR(ISBLANK(F10083),SUM(LEN(C10083),LEN(D10083))=0),AND(NOT(E10083="Unknown"),ISBLANK(J10083)),AND(NOT(O10083="Unknown"),ISBLANK(R10083))),"Missing Information", INDEX(Table15[Entire Service Line Classification], MATCH(SUMIFS(Table15[Unique ID],Table15[System-Owned Portion],E10083,Table15[If Material Anything Other than "Lead" in Column E,Was Material Ever Previously Lead?],G10083,Table15[Customer-Owned Portion],O10083),Table15[Unique ID],0),0)))</f>
        <v/>
      </c>
    </row>
    <row r="10084" spans="2:23" x14ac:dyDescent="0.25">
      <c r="B10084" s="146"/>
      <c r="C10084" s="31"/>
      <c r="D10084" s="31"/>
      <c r="E10084" s="44"/>
      <c r="F10084" s="43"/>
      <c r="G10084" s="84"/>
      <c r="H10084" s="31"/>
      <c r="I10084" s="31"/>
      <c r="J10084" s="84"/>
      <c r="K10084" s="31"/>
      <c r="L10084" s="31"/>
      <c r="M10084" s="169"/>
      <c r="N10084" s="148"/>
      <c r="O10084" s="106"/>
      <c r="P10084" s="43"/>
      <c r="Q10084" s="31"/>
      <c r="R10084" s="84"/>
      <c r="S10084" s="31"/>
      <c r="T10084" s="31"/>
      <c r="U10084" s="169"/>
      <c r="V10084" s="150"/>
      <c r="W10084" s="141" t="str" cm="1">
        <f t="array" ref="W10084">IF(SUM(LEN(B10084:V10084))=0,"",IF(OR(OR(ISBLANK(F10084),SUM(LEN(C10084),LEN(D10084))=0),AND(NOT(E10084="Unknown"),ISBLANK(J10084)),AND(NOT(O10084="Unknown"),ISBLANK(R10084))),"Missing Information", INDEX(Table15[Entire Service Line Classification], MATCH(SUMIFS(Table15[Unique ID],Table15[System-Owned Portion],E10084,Table15[If Material Anything Other than "Lead" in Column E,Was Material Ever Previously Lead?],G10084,Table15[Customer-Owned Portion],O10084),Table15[Unique ID],0),0)))</f>
        <v/>
      </c>
    </row>
    <row r="10085" spans="2:23" x14ac:dyDescent="0.25">
      <c r="B10085" s="146"/>
      <c r="C10085" s="31"/>
      <c r="D10085" s="31"/>
      <c r="E10085" s="44"/>
      <c r="F10085" s="43"/>
      <c r="G10085" s="84"/>
      <c r="H10085" s="31"/>
      <c r="I10085" s="31"/>
      <c r="J10085" s="84"/>
      <c r="K10085" s="31"/>
      <c r="L10085" s="31"/>
      <c r="M10085" s="169"/>
      <c r="N10085" s="148"/>
      <c r="O10085" s="106"/>
      <c r="P10085" s="43"/>
      <c r="Q10085" s="31"/>
      <c r="R10085" s="84"/>
      <c r="S10085" s="31"/>
      <c r="T10085" s="31"/>
      <c r="U10085" s="169"/>
      <c r="V10085" s="150"/>
      <c r="W10085" s="141" t="str" cm="1">
        <f t="array" ref="W10085">IF(SUM(LEN(B10085:V10085))=0,"",IF(OR(OR(ISBLANK(F10085),SUM(LEN(C10085),LEN(D10085))=0),AND(NOT(E10085="Unknown"),ISBLANK(J10085)),AND(NOT(O10085="Unknown"),ISBLANK(R10085))),"Missing Information", INDEX(Table15[Entire Service Line Classification], MATCH(SUMIFS(Table15[Unique ID],Table15[System-Owned Portion],E10085,Table15[If Material Anything Other than "Lead" in Column E,Was Material Ever Previously Lead?],G10085,Table15[Customer-Owned Portion],O10085),Table15[Unique ID],0),0)))</f>
        <v/>
      </c>
    </row>
    <row r="10086" spans="2:23" x14ac:dyDescent="0.25">
      <c r="B10086" s="146"/>
      <c r="C10086" s="31"/>
      <c r="D10086" s="31"/>
      <c r="E10086" s="44"/>
      <c r="F10086" s="43"/>
      <c r="G10086" s="84"/>
      <c r="H10086" s="31"/>
      <c r="I10086" s="31"/>
      <c r="J10086" s="84"/>
      <c r="K10086" s="31"/>
      <c r="L10086" s="31"/>
      <c r="M10086" s="169"/>
      <c r="N10086" s="148"/>
      <c r="O10086" s="106"/>
      <c r="P10086" s="43"/>
      <c r="Q10086" s="31"/>
      <c r="R10086" s="84"/>
      <c r="S10086" s="31"/>
      <c r="T10086" s="31"/>
      <c r="U10086" s="169"/>
      <c r="V10086" s="150"/>
      <c r="W10086" s="141" t="str" cm="1">
        <f t="array" ref="W10086">IF(SUM(LEN(B10086:V10086))=0,"",IF(OR(OR(ISBLANK(F10086),SUM(LEN(C10086),LEN(D10086))=0),AND(NOT(E10086="Unknown"),ISBLANK(J10086)),AND(NOT(O10086="Unknown"),ISBLANK(R10086))),"Missing Information", INDEX(Table15[Entire Service Line Classification], MATCH(SUMIFS(Table15[Unique ID],Table15[System-Owned Portion],E10086,Table15[If Material Anything Other than "Lead" in Column E,Was Material Ever Previously Lead?],G10086,Table15[Customer-Owned Portion],O10086),Table15[Unique ID],0),0)))</f>
        <v/>
      </c>
    </row>
    <row r="10087" spans="2:23" x14ac:dyDescent="0.25">
      <c r="B10087" s="146"/>
      <c r="C10087" s="31"/>
      <c r="D10087" s="31"/>
      <c r="E10087" s="44"/>
      <c r="F10087" s="43"/>
      <c r="G10087" s="84"/>
      <c r="H10087" s="31"/>
      <c r="I10087" s="31"/>
      <c r="J10087" s="84"/>
      <c r="K10087" s="31"/>
      <c r="L10087" s="31"/>
      <c r="M10087" s="169"/>
      <c r="N10087" s="148"/>
      <c r="O10087" s="106"/>
      <c r="P10087" s="43"/>
      <c r="Q10087" s="31"/>
      <c r="R10087" s="84"/>
      <c r="S10087" s="31"/>
      <c r="T10087" s="31"/>
      <c r="U10087" s="169"/>
      <c r="V10087" s="150"/>
      <c r="W10087" s="141" t="str" cm="1">
        <f t="array" ref="W10087">IF(SUM(LEN(B10087:V10087))=0,"",IF(OR(OR(ISBLANK(F10087),SUM(LEN(C10087),LEN(D10087))=0),AND(NOT(E10087="Unknown"),ISBLANK(J10087)),AND(NOT(O10087="Unknown"),ISBLANK(R10087))),"Missing Information", INDEX(Table15[Entire Service Line Classification], MATCH(SUMIFS(Table15[Unique ID],Table15[System-Owned Portion],E10087,Table15[If Material Anything Other than "Lead" in Column E,Was Material Ever Previously Lead?],G10087,Table15[Customer-Owned Portion],O10087),Table15[Unique ID],0),0)))</f>
        <v/>
      </c>
    </row>
    <row r="10088" spans="2:23" x14ac:dyDescent="0.25">
      <c r="B10088" s="146"/>
      <c r="C10088" s="31"/>
      <c r="D10088" s="31"/>
      <c r="E10088" s="44"/>
      <c r="F10088" s="43"/>
      <c r="G10088" s="84"/>
      <c r="H10088" s="31"/>
      <c r="I10088" s="31"/>
      <c r="J10088" s="84"/>
      <c r="K10088" s="31"/>
      <c r="L10088" s="31"/>
      <c r="M10088" s="169"/>
      <c r="N10088" s="148"/>
      <c r="O10088" s="106"/>
      <c r="P10088" s="43"/>
      <c r="Q10088" s="31"/>
      <c r="R10088" s="84"/>
      <c r="S10088" s="31"/>
      <c r="T10088" s="31"/>
      <c r="U10088" s="169"/>
      <c r="V10088" s="150"/>
      <c r="W10088" s="141" t="str" cm="1">
        <f t="array" ref="W10088">IF(SUM(LEN(B10088:V10088))=0,"",IF(OR(OR(ISBLANK(F10088),SUM(LEN(C10088),LEN(D10088))=0),AND(NOT(E10088="Unknown"),ISBLANK(J10088)),AND(NOT(O10088="Unknown"),ISBLANK(R10088))),"Missing Information", INDEX(Table15[Entire Service Line Classification], MATCH(SUMIFS(Table15[Unique ID],Table15[System-Owned Portion],E10088,Table15[If Material Anything Other than "Lead" in Column E,Was Material Ever Previously Lead?],G10088,Table15[Customer-Owned Portion],O10088),Table15[Unique ID],0),0)))</f>
        <v/>
      </c>
    </row>
    <row r="10089" spans="2:23" x14ac:dyDescent="0.25">
      <c r="B10089" s="146"/>
      <c r="C10089" s="31"/>
      <c r="D10089" s="31"/>
      <c r="E10089" s="44"/>
      <c r="F10089" s="43"/>
      <c r="G10089" s="84"/>
      <c r="H10089" s="31"/>
      <c r="I10089" s="31"/>
      <c r="J10089" s="84"/>
      <c r="K10089" s="31"/>
      <c r="L10089" s="31"/>
      <c r="M10089" s="169"/>
      <c r="N10089" s="148"/>
      <c r="O10089" s="106"/>
      <c r="P10089" s="43"/>
      <c r="Q10089" s="31"/>
      <c r="R10089" s="84"/>
      <c r="S10089" s="31"/>
      <c r="T10089" s="31"/>
      <c r="U10089" s="169"/>
      <c r="V10089" s="150"/>
      <c r="W10089" s="141" t="str" cm="1">
        <f t="array" ref="W10089">IF(SUM(LEN(B10089:V10089))=0,"",IF(OR(OR(ISBLANK(F10089),SUM(LEN(C10089),LEN(D10089))=0),AND(NOT(E10089="Unknown"),ISBLANK(J10089)),AND(NOT(O10089="Unknown"),ISBLANK(R10089))),"Missing Information", INDEX(Table15[Entire Service Line Classification], MATCH(SUMIFS(Table15[Unique ID],Table15[System-Owned Portion],E10089,Table15[If Material Anything Other than "Lead" in Column E,Was Material Ever Previously Lead?],G10089,Table15[Customer-Owned Portion],O10089),Table15[Unique ID],0),0)))</f>
        <v/>
      </c>
    </row>
    <row r="10090" spans="2:23" x14ac:dyDescent="0.25">
      <c r="B10090" s="146"/>
      <c r="C10090" s="31"/>
      <c r="D10090" s="31"/>
      <c r="E10090" s="44"/>
      <c r="F10090" s="43"/>
      <c r="G10090" s="84"/>
      <c r="H10090" s="31"/>
      <c r="I10090" s="31"/>
      <c r="J10090" s="84"/>
      <c r="K10090" s="31"/>
      <c r="L10090" s="31"/>
      <c r="M10090" s="169"/>
      <c r="N10090" s="148"/>
      <c r="O10090" s="106"/>
      <c r="P10090" s="43"/>
      <c r="Q10090" s="31"/>
      <c r="R10090" s="84"/>
      <c r="S10090" s="31"/>
      <c r="T10090" s="31"/>
      <c r="U10090" s="169"/>
      <c r="V10090" s="150"/>
      <c r="W10090" s="141" t="str" cm="1">
        <f t="array" ref="W10090">IF(SUM(LEN(B10090:V10090))=0,"",IF(OR(OR(ISBLANK(F10090),SUM(LEN(C10090),LEN(D10090))=0),AND(NOT(E10090="Unknown"),ISBLANK(J10090)),AND(NOT(O10090="Unknown"),ISBLANK(R10090))),"Missing Information", INDEX(Table15[Entire Service Line Classification], MATCH(SUMIFS(Table15[Unique ID],Table15[System-Owned Portion],E10090,Table15[If Material Anything Other than "Lead" in Column E,Was Material Ever Previously Lead?],G10090,Table15[Customer-Owned Portion],O10090),Table15[Unique ID],0),0)))</f>
        <v/>
      </c>
    </row>
    <row r="10091" spans="2:23" x14ac:dyDescent="0.25">
      <c r="B10091" s="146"/>
      <c r="C10091" s="31"/>
      <c r="D10091" s="31"/>
      <c r="E10091" s="44"/>
      <c r="F10091" s="43"/>
      <c r="G10091" s="84"/>
      <c r="H10091" s="31"/>
      <c r="I10091" s="31"/>
      <c r="J10091" s="84"/>
      <c r="K10091" s="31"/>
      <c r="L10091" s="31"/>
      <c r="M10091" s="169"/>
      <c r="N10091" s="148"/>
      <c r="O10091" s="106"/>
      <c r="P10091" s="43"/>
      <c r="Q10091" s="31"/>
      <c r="R10091" s="84"/>
      <c r="S10091" s="31"/>
      <c r="T10091" s="31"/>
      <c r="U10091" s="169"/>
      <c r="V10091" s="150"/>
      <c r="W10091" s="141" t="str" cm="1">
        <f t="array" ref="W10091">IF(SUM(LEN(B10091:V10091))=0,"",IF(OR(OR(ISBLANK(F10091),SUM(LEN(C10091),LEN(D10091))=0),AND(NOT(E10091="Unknown"),ISBLANK(J10091)),AND(NOT(O10091="Unknown"),ISBLANK(R10091))),"Missing Information", INDEX(Table15[Entire Service Line Classification], MATCH(SUMIFS(Table15[Unique ID],Table15[System-Owned Portion],E10091,Table15[If Material Anything Other than "Lead" in Column E,Was Material Ever Previously Lead?],G10091,Table15[Customer-Owned Portion],O10091),Table15[Unique ID],0),0)))</f>
        <v/>
      </c>
    </row>
    <row r="10092" spans="2:23" x14ac:dyDescent="0.25">
      <c r="B10092" s="146"/>
      <c r="C10092" s="31"/>
      <c r="D10092" s="31"/>
      <c r="E10092" s="44"/>
      <c r="F10092" s="43"/>
      <c r="G10092" s="84"/>
      <c r="H10092" s="31"/>
      <c r="I10092" s="31"/>
      <c r="J10092" s="84"/>
      <c r="K10092" s="31"/>
      <c r="L10092" s="31"/>
      <c r="M10092" s="169"/>
      <c r="N10092" s="148"/>
      <c r="O10092" s="106"/>
      <c r="P10092" s="43"/>
      <c r="Q10092" s="31"/>
      <c r="R10092" s="84"/>
      <c r="S10092" s="31"/>
      <c r="T10092" s="31"/>
      <c r="U10092" s="169"/>
      <c r="V10092" s="150"/>
      <c r="W10092" s="141" t="str" cm="1">
        <f t="array" ref="W10092">IF(SUM(LEN(B10092:V10092))=0,"",IF(OR(OR(ISBLANK(F10092),SUM(LEN(C10092),LEN(D10092))=0),AND(NOT(E10092="Unknown"),ISBLANK(J10092)),AND(NOT(O10092="Unknown"),ISBLANK(R10092))),"Missing Information", INDEX(Table15[Entire Service Line Classification], MATCH(SUMIFS(Table15[Unique ID],Table15[System-Owned Portion],E10092,Table15[If Material Anything Other than "Lead" in Column E,Was Material Ever Previously Lead?],G10092,Table15[Customer-Owned Portion],O10092),Table15[Unique ID],0),0)))</f>
        <v/>
      </c>
    </row>
    <row r="10093" spans="2:23" x14ac:dyDescent="0.25">
      <c r="B10093" s="146"/>
      <c r="C10093" s="31"/>
      <c r="D10093" s="31"/>
      <c r="E10093" s="44"/>
      <c r="F10093" s="43"/>
      <c r="G10093" s="84"/>
      <c r="H10093" s="31"/>
      <c r="I10093" s="31"/>
      <c r="J10093" s="84"/>
      <c r="K10093" s="31"/>
      <c r="L10093" s="31"/>
      <c r="M10093" s="169"/>
      <c r="N10093" s="148"/>
      <c r="O10093" s="106"/>
      <c r="P10093" s="43"/>
      <c r="Q10093" s="31"/>
      <c r="R10093" s="84"/>
      <c r="S10093" s="31"/>
      <c r="T10093" s="31"/>
      <c r="U10093" s="169"/>
      <c r="V10093" s="150"/>
      <c r="W10093" s="141" t="str" cm="1">
        <f t="array" ref="W10093">IF(SUM(LEN(B10093:V10093))=0,"",IF(OR(OR(ISBLANK(F10093),SUM(LEN(C10093),LEN(D10093))=0),AND(NOT(E10093="Unknown"),ISBLANK(J10093)),AND(NOT(O10093="Unknown"),ISBLANK(R10093))),"Missing Information", INDEX(Table15[Entire Service Line Classification], MATCH(SUMIFS(Table15[Unique ID],Table15[System-Owned Portion],E10093,Table15[If Material Anything Other than "Lead" in Column E,Was Material Ever Previously Lead?],G10093,Table15[Customer-Owned Portion],O10093),Table15[Unique ID],0),0)))</f>
        <v/>
      </c>
    </row>
    <row r="10094" spans="2:23" x14ac:dyDescent="0.25">
      <c r="B10094" s="146"/>
      <c r="C10094" s="31"/>
      <c r="D10094" s="31"/>
      <c r="E10094" s="44"/>
      <c r="F10094" s="43"/>
      <c r="G10094" s="84"/>
      <c r="H10094" s="31"/>
      <c r="I10094" s="31"/>
      <c r="J10094" s="84"/>
      <c r="K10094" s="31"/>
      <c r="L10094" s="31"/>
      <c r="M10094" s="169"/>
      <c r="N10094" s="148"/>
      <c r="O10094" s="106"/>
      <c r="P10094" s="43"/>
      <c r="Q10094" s="31"/>
      <c r="R10094" s="84"/>
      <c r="S10094" s="31"/>
      <c r="T10094" s="31"/>
      <c r="U10094" s="169"/>
      <c r="V10094" s="150"/>
      <c r="W10094" s="141" t="str" cm="1">
        <f t="array" ref="W10094">IF(SUM(LEN(B10094:V10094))=0,"",IF(OR(OR(ISBLANK(F10094),SUM(LEN(C10094),LEN(D10094))=0),AND(NOT(E10094="Unknown"),ISBLANK(J10094)),AND(NOT(O10094="Unknown"),ISBLANK(R10094))),"Missing Information", INDEX(Table15[Entire Service Line Classification], MATCH(SUMIFS(Table15[Unique ID],Table15[System-Owned Portion],E10094,Table15[If Material Anything Other than "Lead" in Column E,Was Material Ever Previously Lead?],G10094,Table15[Customer-Owned Portion],O10094),Table15[Unique ID],0),0)))</f>
        <v/>
      </c>
    </row>
    <row r="10095" spans="2:23" x14ac:dyDescent="0.25">
      <c r="B10095" s="146"/>
      <c r="C10095" s="31"/>
      <c r="D10095" s="31"/>
      <c r="E10095" s="44"/>
      <c r="F10095" s="43"/>
      <c r="G10095" s="84"/>
      <c r="H10095" s="31"/>
      <c r="I10095" s="31"/>
      <c r="J10095" s="84"/>
      <c r="K10095" s="31"/>
      <c r="L10095" s="31"/>
      <c r="M10095" s="169"/>
      <c r="N10095" s="148"/>
      <c r="O10095" s="106"/>
      <c r="P10095" s="43"/>
      <c r="Q10095" s="31"/>
      <c r="R10095" s="84"/>
      <c r="S10095" s="31"/>
      <c r="T10095" s="31"/>
      <c r="U10095" s="169"/>
      <c r="V10095" s="150"/>
      <c r="W10095" s="141" t="str" cm="1">
        <f t="array" ref="W10095">IF(SUM(LEN(B10095:V10095))=0,"",IF(OR(OR(ISBLANK(F10095),SUM(LEN(C10095),LEN(D10095))=0),AND(NOT(E10095="Unknown"),ISBLANK(J10095)),AND(NOT(O10095="Unknown"),ISBLANK(R10095))),"Missing Information", INDEX(Table15[Entire Service Line Classification], MATCH(SUMIFS(Table15[Unique ID],Table15[System-Owned Portion],E10095,Table15[If Material Anything Other than "Lead" in Column E,Was Material Ever Previously Lead?],G10095,Table15[Customer-Owned Portion],O10095),Table15[Unique ID],0),0)))</f>
        <v/>
      </c>
    </row>
    <row r="10096" spans="2:23" x14ac:dyDescent="0.25">
      <c r="B10096" s="146"/>
      <c r="C10096" s="31"/>
      <c r="D10096" s="31"/>
      <c r="E10096" s="44"/>
      <c r="F10096" s="43"/>
      <c r="G10096" s="84"/>
      <c r="H10096" s="31"/>
      <c r="I10096" s="31"/>
      <c r="J10096" s="84"/>
      <c r="K10096" s="31"/>
      <c r="L10096" s="31"/>
      <c r="M10096" s="169"/>
      <c r="N10096" s="148"/>
      <c r="O10096" s="106"/>
      <c r="P10096" s="43"/>
      <c r="Q10096" s="31"/>
      <c r="R10096" s="84"/>
      <c r="S10096" s="31"/>
      <c r="T10096" s="31"/>
      <c r="U10096" s="169"/>
      <c r="V10096" s="150"/>
      <c r="W10096" s="141" t="str" cm="1">
        <f t="array" ref="W10096">IF(SUM(LEN(B10096:V10096))=0,"",IF(OR(OR(ISBLANK(F10096),SUM(LEN(C10096),LEN(D10096))=0),AND(NOT(E10096="Unknown"),ISBLANK(J10096)),AND(NOT(O10096="Unknown"),ISBLANK(R10096))),"Missing Information", INDEX(Table15[Entire Service Line Classification], MATCH(SUMIFS(Table15[Unique ID],Table15[System-Owned Portion],E10096,Table15[If Material Anything Other than "Lead" in Column E,Was Material Ever Previously Lead?],G10096,Table15[Customer-Owned Portion],O10096),Table15[Unique ID],0),0)))</f>
        <v/>
      </c>
    </row>
    <row r="10097" spans="2:23" x14ac:dyDescent="0.25">
      <c r="B10097" s="146"/>
      <c r="C10097" s="31"/>
      <c r="D10097" s="31"/>
      <c r="E10097" s="44"/>
      <c r="F10097" s="43"/>
      <c r="G10097" s="84"/>
      <c r="H10097" s="31"/>
      <c r="I10097" s="31"/>
      <c r="J10097" s="84"/>
      <c r="K10097" s="31"/>
      <c r="L10097" s="31"/>
      <c r="M10097" s="169"/>
      <c r="N10097" s="148"/>
      <c r="O10097" s="106"/>
      <c r="P10097" s="43"/>
      <c r="Q10097" s="31"/>
      <c r="R10097" s="84"/>
      <c r="S10097" s="31"/>
      <c r="T10097" s="31"/>
      <c r="U10097" s="169"/>
      <c r="V10097" s="150"/>
      <c r="W10097" s="141" t="str" cm="1">
        <f t="array" ref="W10097">IF(SUM(LEN(B10097:V10097))=0,"",IF(OR(OR(ISBLANK(F10097),SUM(LEN(C10097),LEN(D10097))=0),AND(NOT(E10097="Unknown"),ISBLANK(J10097)),AND(NOT(O10097="Unknown"),ISBLANK(R10097))),"Missing Information", INDEX(Table15[Entire Service Line Classification], MATCH(SUMIFS(Table15[Unique ID],Table15[System-Owned Portion],E10097,Table15[If Material Anything Other than "Lead" in Column E,Was Material Ever Previously Lead?],G10097,Table15[Customer-Owned Portion],O10097),Table15[Unique ID],0),0)))</f>
        <v/>
      </c>
    </row>
    <row r="10098" spans="2:23" x14ac:dyDescent="0.25">
      <c r="B10098" s="146"/>
      <c r="C10098" s="31"/>
      <c r="D10098" s="31"/>
      <c r="E10098" s="44"/>
      <c r="F10098" s="43"/>
      <c r="G10098" s="84"/>
      <c r="H10098" s="31"/>
      <c r="I10098" s="31"/>
      <c r="J10098" s="84"/>
      <c r="K10098" s="31"/>
      <c r="L10098" s="31"/>
      <c r="M10098" s="169"/>
      <c r="N10098" s="148"/>
      <c r="O10098" s="106"/>
      <c r="P10098" s="43"/>
      <c r="Q10098" s="31"/>
      <c r="R10098" s="84"/>
      <c r="S10098" s="31"/>
      <c r="T10098" s="31"/>
      <c r="U10098" s="169"/>
      <c r="V10098" s="150"/>
      <c r="W10098" s="141" t="str" cm="1">
        <f t="array" ref="W10098">IF(SUM(LEN(B10098:V10098))=0,"",IF(OR(OR(ISBLANK(F10098),SUM(LEN(C10098),LEN(D10098))=0),AND(NOT(E10098="Unknown"),ISBLANK(J10098)),AND(NOT(O10098="Unknown"),ISBLANK(R10098))),"Missing Information", INDEX(Table15[Entire Service Line Classification], MATCH(SUMIFS(Table15[Unique ID],Table15[System-Owned Portion],E10098,Table15[If Material Anything Other than "Lead" in Column E,Was Material Ever Previously Lead?],G10098,Table15[Customer-Owned Portion],O10098),Table15[Unique ID],0),0)))</f>
        <v/>
      </c>
    </row>
    <row r="10099" spans="2:23" x14ac:dyDescent="0.25">
      <c r="B10099" s="146"/>
      <c r="C10099" s="31"/>
      <c r="D10099" s="31"/>
      <c r="E10099" s="44"/>
      <c r="F10099" s="43"/>
      <c r="G10099" s="84"/>
      <c r="H10099" s="31"/>
      <c r="I10099" s="31"/>
      <c r="J10099" s="84"/>
      <c r="K10099" s="31"/>
      <c r="L10099" s="31"/>
      <c r="M10099" s="169"/>
      <c r="N10099" s="148"/>
      <c r="O10099" s="106"/>
      <c r="P10099" s="43"/>
      <c r="Q10099" s="31"/>
      <c r="R10099" s="84"/>
      <c r="S10099" s="31"/>
      <c r="T10099" s="31"/>
      <c r="U10099" s="169"/>
      <c r="V10099" s="150"/>
      <c r="W10099" s="141" t="str" cm="1">
        <f t="array" ref="W10099">IF(SUM(LEN(B10099:V10099))=0,"",IF(OR(OR(ISBLANK(F10099),SUM(LEN(C10099),LEN(D10099))=0),AND(NOT(E10099="Unknown"),ISBLANK(J10099)),AND(NOT(O10099="Unknown"),ISBLANK(R10099))),"Missing Information", INDEX(Table15[Entire Service Line Classification], MATCH(SUMIFS(Table15[Unique ID],Table15[System-Owned Portion],E10099,Table15[If Material Anything Other than "Lead" in Column E,Was Material Ever Previously Lead?],G10099,Table15[Customer-Owned Portion],O10099),Table15[Unique ID],0),0)))</f>
        <v/>
      </c>
    </row>
    <row r="10100" spans="2:23" x14ac:dyDescent="0.25">
      <c r="B10100" s="146"/>
      <c r="C10100" s="31"/>
      <c r="D10100" s="31"/>
      <c r="E10100" s="44"/>
      <c r="F10100" s="43"/>
      <c r="G10100" s="84"/>
      <c r="H10100" s="31"/>
      <c r="I10100" s="31"/>
      <c r="J10100" s="84"/>
      <c r="K10100" s="31"/>
      <c r="L10100" s="31"/>
      <c r="M10100" s="169"/>
      <c r="N10100" s="148"/>
      <c r="O10100" s="106"/>
      <c r="P10100" s="43"/>
      <c r="Q10100" s="31"/>
      <c r="R10100" s="84"/>
      <c r="S10100" s="31"/>
      <c r="T10100" s="31"/>
      <c r="U10100" s="169"/>
      <c r="V10100" s="150"/>
      <c r="W10100" s="141" t="str" cm="1">
        <f t="array" ref="W10100">IF(SUM(LEN(B10100:V10100))=0,"",IF(OR(OR(ISBLANK(F10100),SUM(LEN(C10100),LEN(D10100))=0),AND(NOT(E10100="Unknown"),ISBLANK(J10100)),AND(NOT(O10100="Unknown"),ISBLANK(R10100))),"Missing Information", INDEX(Table15[Entire Service Line Classification], MATCH(SUMIFS(Table15[Unique ID],Table15[System-Owned Portion],E10100,Table15[If Material Anything Other than "Lead" in Column E,Was Material Ever Previously Lead?],G10100,Table15[Customer-Owned Portion],O10100),Table15[Unique ID],0),0)))</f>
        <v/>
      </c>
    </row>
    <row r="10101" spans="2:23" x14ac:dyDescent="0.25">
      <c r="B10101" s="146"/>
      <c r="C10101" s="31"/>
      <c r="D10101" s="31"/>
      <c r="E10101" s="44"/>
      <c r="F10101" s="43"/>
      <c r="G10101" s="84"/>
      <c r="H10101" s="31"/>
      <c r="I10101" s="31"/>
      <c r="J10101" s="84"/>
      <c r="K10101" s="31"/>
      <c r="L10101" s="31"/>
      <c r="M10101" s="169"/>
      <c r="N10101" s="148"/>
      <c r="O10101" s="106"/>
      <c r="P10101" s="43"/>
      <c r="Q10101" s="31"/>
      <c r="R10101" s="84"/>
      <c r="S10101" s="31"/>
      <c r="T10101" s="31"/>
      <c r="U10101" s="169"/>
      <c r="V10101" s="150"/>
      <c r="W10101" s="141" t="str" cm="1">
        <f t="array" ref="W10101">IF(SUM(LEN(B10101:V10101))=0,"",IF(OR(OR(ISBLANK(F10101),SUM(LEN(C10101),LEN(D10101))=0),AND(NOT(E10101="Unknown"),ISBLANK(J10101)),AND(NOT(O10101="Unknown"),ISBLANK(R10101))),"Missing Information", INDEX(Table15[Entire Service Line Classification], MATCH(SUMIFS(Table15[Unique ID],Table15[System-Owned Portion],E10101,Table15[If Material Anything Other than "Lead" in Column E,Was Material Ever Previously Lead?],G10101,Table15[Customer-Owned Portion],O10101),Table15[Unique ID],0),0)))</f>
        <v/>
      </c>
    </row>
    <row r="10102" spans="2:23" x14ac:dyDescent="0.25">
      <c r="B10102" s="146"/>
      <c r="C10102" s="31"/>
      <c r="D10102" s="31"/>
      <c r="E10102" s="44"/>
      <c r="F10102" s="43"/>
      <c r="G10102" s="84"/>
      <c r="H10102" s="31"/>
      <c r="I10102" s="31"/>
      <c r="J10102" s="84"/>
      <c r="K10102" s="31"/>
      <c r="L10102" s="31"/>
      <c r="M10102" s="169"/>
      <c r="N10102" s="148"/>
      <c r="O10102" s="106"/>
      <c r="P10102" s="43"/>
      <c r="Q10102" s="31"/>
      <c r="R10102" s="84"/>
      <c r="S10102" s="31"/>
      <c r="T10102" s="31"/>
      <c r="U10102" s="169"/>
      <c r="V10102" s="150"/>
      <c r="W10102" s="141" t="str" cm="1">
        <f t="array" ref="W10102">IF(SUM(LEN(B10102:V10102))=0,"",IF(OR(OR(ISBLANK(F10102),SUM(LEN(C10102),LEN(D10102))=0),AND(NOT(E10102="Unknown"),ISBLANK(J10102)),AND(NOT(O10102="Unknown"),ISBLANK(R10102))),"Missing Information", INDEX(Table15[Entire Service Line Classification], MATCH(SUMIFS(Table15[Unique ID],Table15[System-Owned Portion],E10102,Table15[If Material Anything Other than "Lead" in Column E,Was Material Ever Previously Lead?],G10102,Table15[Customer-Owned Portion],O10102),Table15[Unique ID],0),0)))</f>
        <v/>
      </c>
    </row>
    <row r="10103" spans="2:23" x14ac:dyDescent="0.25">
      <c r="B10103" s="146"/>
      <c r="C10103" s="31"/>
      <c r="D10103" s="31"/>
      <c r="E10103" s="44"/>
      <c r="F10103" s="43"/>
      <c r="G10103" s="84"/>
      <c r="H10103" s="31"/>
      <c r="I10103" s="31"/>
      <c r="J10103" s="84"/>
      <c r="K10103" s="31"/>
      <c r="L10103" s="31"/>
      <c r="M10103" s="169"/>
      <c r="N10103" s="148"/>
      <c r="O10103" s="106"/>
      <c r="P10103" s="43"/>
      <c r="Q10103" s="31"/>
      <c r="R10103" s="84"/>
      <c r="S10103" s="31"/>
      <c r="T10103" s="31"/>
      <c r="U10103" s="169"/>
      <c r="V10103" s="150"/>
      <c r="W10103" s="141" t="str" cm="1">
        <f t="array" ref="W10103">IF(SUM(LEN(B10103:V10103))=0,"",IF(OR(OR(ISBLANK(F10103),SUM(LEN(C10103),LEN(D10103))=0),AND(NOT(E10103="Unknown"),ISBLANK(J10103)),AND(NOT(O10103="Unknown"),ISBLANK(R10103))),"Missing Information", INDEX(Table15[Entire Service Line Classification], MATCH(SUMIFS(Table15[Unique ID],Table15[System-Owned Portion],E10103,Table15[If Material Anything Other than "Lead" in Column E,Was Material Ever Previously Lead?],G10103,Table15[Customer-Owned Portion],O10103),Table15[Unique ID],0),0)))</f>
        <v/>
      </c>
    </row>
    <row r="10104" spans="2:23" x14ac:dyDescent="0.25">
      <c r="B10104" s="146"/>
      <c r="C10104" s="31"/>
      <c r="D10104" s="31"/>
      <c r="E10104" s="44"/>
      <c r="F10104" s="43"/>
      <c r="G10104" s="84"/>
      <c r="H10104" s="31"/>
      <c r="I10104" s="31"/>
      <c r="J10104" s="84"/>
      <c r="K10104" s="31"/>
      <c r="L10104" s="31"/>
      <c r="M10104" s="169"/>
      <c r="N10104" s="148"/>
      <c r="O10104" s="106"/>
      <c r="P10104" s="43"/>
      <c r="Q10104" s="31"/>
      <c r="R10104" s="84"/>
      <c r="S10104" s="31"/>
      <c r="T10104" s="31"/>
      <c r="U10104" s="169"/>
      <c r="V10104" s="150"/>
      <c r="W10104" s="141" t="str" cm="1">
        <f t="array" ref="W10104">IF(SUM(LEN(B10104:V10104))=0,"",IF(OR(OR(ISBLANK(F10104),SUM(LEN(C10104),LEN(D10104))=0),AND(NOT(E10104="Unknown"),ISBLANK(J10104)),AND(NOT(O10104="Unknown"),ISBLANK(R10104))),"Missing Information", INDEX(Table15[Entire Service Line Classification], MATCH(SUMIFS(Table15[Unique ID],Table15[System-Owned Portion],E10104,Table15[If Material Anything Other than "Lead" in Column E,Was Material Ever Previously Lead?],G10104,Table15[Customer-Owned Portion],O10104),Table15[Unique ID],0),0)))</f>
        <v/>
      </c>
    </row>
    <row r="10105" spans="2:23" x14ac:dyDescent="0.25">
      <c r="B10105" s="146"/>
      <c r="C10105" s="31"/>
      <c r="D10105" s="31"/>
      <c r="E10105" s="44"/>
      <c r="F10105" s="43"/>
      <c r="G10105" s="84"/>
      <c r="H10105" s="31"/>
      <c r="I10105" s="31"/>
      <c r="J10105" s="84"/>
      <c r="K10105" s="31"/>
      <c r="L10105" s="31"/>
      <c r="M10105" s="169"/>
      <c r="N10105" s="148"/>
      <c r="O10105" s="106"/>
      <c r="P10105" s="43"/>
      <c r="Q10105" s="31"/>
      <c r="R10105" s="84"/>
      <c r="S10105" s="31"/>
      <c r="T10105" s="31"/>
      <c r="U10105" s="169"/>
      <c r="V10105" s="150"/>
      <c r="W10105" s="141" t="str" cm="1">
        <f t="array" ref="W10105">IF(SUM(LEN(B10105:V10105))=0,"",IF(OR(OR(ISBLANK(F10105),SUM(LEN(C10105),LEN(D10105))=0),AND(NOT(E10105="Unknown"),ISBLANK(J10105)),AND(NOT(O10105="Unknown"),ISBLANK(R10105))),"Missing Information", INDEX(Table15[Entire Service Line Classification], MATCH(SUMIFS(Table15[Unique ID],Table15[System-Owned Portion],E10105,Table15[If Material Anything Other than "Lead" in Column E,Was Material Ever Previously Lead?],G10105,Table15[Customer-Owned Portion],O10105),Table15[Unique ID],0),0)))</f>
        <v/>
      </c>
    </row>
    <row r="10106" spans="2:23" x14ac:dyDescent="0.25">
      <c r="B10106" s="146"/>
      <c r="C10106" s="31"/>
      <c r="D10106" s="31"/>
      <c r="E10106" s="44"/>
      <c r="F10106" s="43"/>
      <c r="G10106" s="84"/>
      <c r="H10106" s="31"/>
      <c r="I10106" s="31"/>
      <c r="J10106" s="84"/>
      <c r="K10106" s="31"/>
      <c r="L10106" s="31"/>
      <c r="M10106" s="169"/>
      <c r="N10106" s="148"/>
      <c r="O10106" s="106"/>
      <c r="P10106" s="43"/>
      <c r="Q10106" s="31"/>
      <c r="R10106" s="84"/>
      <c r="S10106" s="31"/>
      <c r="T10106" s="31"/>
      <c r="U10106" s="169"/>
      <c r="V10106" s="150"/>
      <c r="W10106" s="141" t="str" cm="1">
        <f t="array" ref="W10106">IF(SUM(LEN(B10106:V10106))=0,"",IF(OR(OR(ISBLANK(F10106),SUM(LEN(C10106),LEN(D10106))=0),AND(NOT(E10106="Unknown"),ISBLANK(J10106)),AND(NOT(O10106="Unknown"),ISBLANK(R10106))),"Missing Information", INDEX(Table15[Entire Service Line Classification], MATCH(SUMIFS(Table15[Unique ID],Table15[System-Owned Portion],E10106,Table15[If Material Anything Other than "Lead" in Column E,Was Material Ever Previously Lead?],G10106,Table15[Customer-Owned Portion],O10106),Table15[Unique ID],0),0)))</f>
        <v/>
      </c>
    </row>
    <row r="10107" spans="2:23" x14ac:dyDescent="0.25">
      <c r="B10107" s="146"/>
      <c r="C10107" s="31"/>
      <c r="D10107" s="31"/>
      <c r="E10107" s="44"/>
      <c r="F10107" s="43"/>
      <c r="G10107" s="84"/>
      <c r="H10107" s="31"/>
      <c r="I10107" s="31"/>
      <c r="J10107" s="84"/>
      <c r="K10107" s="31"/>
      <c r="L10107" s="31"/>
      <c r="M10107" s="169"/>
      <c r="N10107" s="148"/>
      <c r="O10107" s="106"/>
      <c r="P10107" s="43"/>
      <c r="Q10107" s="31"/>
      <c r="R10107" s="84"/>
      <c r="S10107" s="31"/>
      <c r="T10107" s="31"/>
      <c r="U10107" s="169"/>
      <c r="V10107" s="150"/>
      <c r="W10107" s="141" t="str" cm="1">
        <f t="array" ref="W10107">IF(SUM(LEN(B10107:V10107))=0,"",IF(OR(OR(ISBLANK(F10107),SUM(LEN(C10107),LEN(D10107))=0),AND(NOT(E10107="Unknown"),ISBLANK(J10107)),AND(NOT(O10107="Unknown"),ISBLANK(R10107))),"Missing Information", INDEX(Table15[Entire Service Line Classification], MATCH(SUMIFS(Table15[Unique ID],Table15[System-Owned Portion],E10107,Table15[If Material Anything Other than "Lead" in Column E,Was Material Ever Previously Lead?],G10107,Table15[Customer-Owned Portion],O10107),Table15[Unique ID],0),0)))</f>
        <v/>
      </c>
    </row>
    <row r="10108" spans="2:23" x14ac:dyDescent="0.25">
      <c r="B10108" s="146"/>
      <c r="C10108" s="31"/>
      <c r="D10108" s="31"/>
      <c r="E10108" s="44"/>
      <c r="F10108" s="43"/>
      <c r="G10108" s="84"/>
      <c r="H10108" s="31"/>
      <c r="I10108" s="31"/>
      <c r="J10108" s="84"/>
      <c r="K10108" s="31"/>
      <c r="L10108" s="31"/>
      <c r="M10108" s="169"/>
      <c r="N10108" s="148"/>
      <c r="O10108" s="106"/>
      <c r="P10108" s="43"/>
      <c r="Q10108" s="31"/>
      <c r="R10108" s="84"/>
      <c r="S10108" s="31"/>
      <c r="T10108" s="31"/>
      <c r="U10108" s="169"/>
      <c r="V10108" s="150"/>
      <c r="W10108" s="141" t="str" cm="1">
        <f t="array" ref="W10108">IF(SUM(LEN(B10108:V10108))=0,"",IF(OR(OR(ISBLANK(F10108),SUM(LEN(C10108),LEN(D10108))=0),AND(NOT(E10108="Unknown"),ISBLANK(J10108)),AND(NOT(O10108="Unknown"),ISBLANK(R10108))),"Missing Information", INDEX(Table15[Entire Service Line Classification], MATCH(SUMIFS(Table15[Unique ID],Table15[System-Owned Portion],E10108,Table15[If Material Anything Other than "Lead" in Column E,Was Material Ever Previously Lead?],G10108,Table15[Customer-Owned Portion],O10108),Table15[Unique ID],0),0)))</f>
        <v/>
      </c>
    </row>
    <row r="10109" spans="2:23" x14ac:dyDescent="0.25">
      <c r="B10109" s="146"/>
      <c r="C10109" s="31"/>
      <c r="D10109" s="31"/>
      <c r="E10109" s="44"/>
      <c r="F10109" s="43"/>
      <c r="G10109" s="84"/>
      <c r="H10109" s="31"/>
      <c r="I10109" s="31"/>
      <c r="J10109" s="84"/>
      <c r="K10109" s="31"/>
      <c r="L10109" s="31"/>
      <c r="M10109" s="169"/>
      <c r="N10109" s="148"/>
      <c r="O10109" s="106"/>
      <c r="P10109" s="43"/>
      <c r="Q10109" s="31"/>
      <c r="R10109" s="84"/>
      <c r="S10109" s="31"/>
      <c r="T10109" s="31"/>
      <c r="U10109" s="169"/>
      <c r="V10109" s="150"/>
      <c r="W10109" s="141" t="str" cm="1">
        <f t="array" ref="W10109">IF(SUM(LEN(B10109:V10109))=0,"",IF(OR(OR(ISBLANK(F10109),SUM(LEN(C10109),LEN(D10109))=0),AND(NOT(E10109="Unknown"),ISBLANK(J10109)),AND(NOT(O10109="Unknown"),ISBLANK(R10109))),"Missing Information", INDEX(Table15[Entire Service Line Classification], MATCH(SUMIFS(Table15[Unique ID],Table15[System-Owned Portion],E10109,Table15[If Material Anything Other than "Lead" in Column E,Was Material Ever Previously Lead?],G10109,Table15[Customer-Owned Portion],O10109),Table15[Unique ID],0),0)))</f>
        <v/>
      </c>
    </row>
    <row r="10110" spans="2:23" x14ac:dyDescent="0.25">
      <c r="B10110" s="146"/>
      <c r="C10110" s="31"/>
      <c r="D10110" s="31"/>
      <c r="E10110" s="44"/>
      <c r="F10110" s="43"/>
      <c r="G10110" s="84"/>
      <c r="H10110" s="31"/>
      <c r="I10110" s="31"/>
      <c r="J10110" s="84"/>
      <c r="K10110" s="31"/>
      <c r="L10110" s="31"/>
      <c r="M10110" s="169"/>
      <c r="N10110" s="148"/>
      <c r="O10110" s="106"/>
      <c r="P10110" s="43"/>
      <c r="Q10110" s="31"/>
      <c r="R10110" s="84"/>
      <c r="S10110" s="31"/>
      <c r="T10110" s="31"/>
      <c r="U10110" s="169"/>
      <c r="V10110" s="150"/>
      <c r="W10110" s="141" t="str" cm="1">
        <f t="array" ref="W10110">IF(SUM(LEN(B10110:V10110))=0,"",IF(OR(OR(ISBLANK(F10110),SUM(LEN(C10110),LEN(D10110))=0),AND(NOT(E10110="Unknown"),ISBLANK(J10110)),AND(NOT(O10110="Unknown"),ISBLANK(R10110))),"Missing Information", INDEX(Table15[Entire Service Line Classification], MATCH(SUMIFS(Table15[Unique ID],Table15[System-Owned Portion],E10110,Table15[If Material Anything Other than "Lead" in Column E,Was Material Ever Previously Lead?],G10110,Table15[Customer-Owned Portion],O10110),Table15[Unique ID],0),0)))</f>
        <v/>
      </c>
    </row>
    <row r="10111" spans="2:23" x14ac:dyDescent="0.25">
      <c r="B10111" s="146"/>
      <c r="C10111" s="31"/>
      <c r="D10111" s="31"/>
      <c r="E10111" s="44"/>
      <c r="F10111" s="43"/>
      <c r="G10111" s="84"/>
      <c r="H10111" s="31"/>
      <c r="I10111" s="31"/>
      <c r="J10111" s="84"/>
      <c r="K10111" s="31"/>
      <c r="L10111" s="31"/>
      <c r="M10111" s="169"/>
      <c r="N10111" s="148"/>
      <c r="O10111" s="106"/>
      <c r="P10111" s="43"/>
      <c r="Q10111" s="31"/>
      <c r="R10111" s="84"/>
      <c r="S10111" s="31"/>
      <c r="T10111" s="31"/>
      <c r="U10111" s="169"/>
      <c r="V10111" s="150"/>
      <c r="W10111" s="141" t="str" cm="1">
        <f t="array" ref="W10111">IF(SUM(LEN(B10111:V10111))=0,"",IF(OR(OR(ISBLANK(F10111),SUM(LEN(C10111),LEN(D10111))=0),AND(NOT(E10111="Unknown"),ISBLANK(J10111)),AND(NOT(O10111="Unknown"),ISBLANK(R10111))),"Missing Information", INDEX(Table15[Entire Service Line Classification], MATCH(SUMIFS(Table15[Unique ID],Table15[System-Owned Portion],E10111,Table15[If Material Anything Other than "Lead" in Column E,Was Material Ever Previously Lead?],G10111,Table15[Customer-Owned Portion],O10111),Table15[Unique ID],0),0)))</f>
        <v/>
      </c>
    </row>
    <row r="10112" spans="2:23" x14ac:dyDescent="0.25">
      <c r="B10112" s="146"/>
      <c r="C10112" s="31"/>
      <c r="D10112" s="31"/>
      <c r="E10112" s="44"/>
      <c r="F10112" s="43"/>
      <c r="G10112" s="84"/>
      <c r="H10112" s="31"/>
      <c r="I10112" s="31"/>
      <c r="J10112" s="84"/>
      <c r="K10112" s="31"/>
      <c r="L10112" s="31"/>
      <c r="M10112" s="169"/>
      <c r="N10112" s="148"/>
      <c r="O10112" s="106"/>
      <c r="P10112" s="43"/>
      <c r="Q10112" s="31"/>
      <c r="R10112" s="84"/>
      <c r="S10112" s="31"/>
      <c r="T10112" s="31"/>
      <c r="U10112" s="169"/>
      <c r="V10112" s="150"/>
      <c r="W10112" s="141" t="str" cm="1">
        <f t="array" ref="W10112">IF(SUM(LEN(B10112:V10112))=0,"",IF(OR(OR(ISBLANK(F10112),SUM(LEN(C10112),LEN(D10112))=0),AND(NOT(E10112="Unknown"),ISBLANK(J10112)),AND(NOT(O10112="Unknown"),ISBLANK(R10112))),"Missing Information", INDEX(Table15[Entire Service Line Classification], MATCH(SUMIFS(Table15[Unique ID],Table15[System-Owned Portion],E10112,Table15[If Material Anything Other than "Lead" in Column E,Was Material Ever Previously Lead?],G10112,Table15[Customer-Owned Portion],O10112),Table15[Unique ID],0),0)))</f>
        <v/>
      </c>
    </row>
    <row r="10113" spans="2:23" x14ac:dyDescent="0.25">
      <c r="B10113" s="146"/>
      <c r="C10113" s="31"/>
      <c r="D10113" s="31"/>
      <c r="E10113" s="44"/>
      <c r="F10113" s="43"/>
      <c r="G10113" s="84"/>
      <c r="H10113" s="31"/>
      <c r="I10113" s="31"/>
      <c r="J10113" s="84"/>
      <c r="K10113" s="31"/>
      <c r="L10113" s="31"/>
      <c r="M10113" s="169"/>
      <c r="N10113" s="148"/>
      <c r="O10113" s="106"/>
      <c r="P10113" s="43"/>
      <c r="Q10113" s="31"/>
      <c r="R10113" s="84"/>
      <c r="S10113" s="31"/>
      <c r="T10113" s="31"/>
      <c r="U10113" s="169"/>
      <c r="V10113" s="150"/>
      <c r="W10113" s="141" t="str" cm="1">
        <f t="array" ref="W10113">IF(SUM(LEN(B10113:V10113))=0,"",IF(OR(OR(ISBLANK(F10113),SUM(LEN(C10113),LEN(D10113))=0),AND(NOT(E10113="Unknown"),ISBLANK(J10113)),AND(NOT(O10113="Unknown"),ISBLANK(R10113))),"Missing Information", INDEX(Table15[Entire Service Line Classification], MATCH(SUMIFS(Table15[Unique ID],Table15[System-Owned Portion],E10113,Table15[If Material Anything Other than "Lead" in Column E,Was Material Ever Previously Lead?],G10113,Table15[Customer-Owned Portion],O10113),Table15[Unique ID],0),0)))</f>
        <v/>
      </c>
    </row>
    <row r="10114" spans="2:23" x14ac:dyDescent="0.25">
      <c r="B10114" s="146"/>
      <c r="C10114" s="31"/>
      <c r="D10114" s="31"/>
      <c r="E10114" s="44"/>
      <c r="F10114" s="43"/>
      <c r="G10114" s="84"/>
      <c r="H10114" s="31"/>
      <c r="I10114" s="31"/>
      <c r="J10114" s="84"/>
      <c r="K10114" s="31"/>
      <c r="L10114" s="31"/>
      <c r="M10114" s="169"/>
      <c r="N10114" s="148"/>
      <c r="O10114" s="106"/>
      <c r="P10114" s="43"/>
      <c r="Q10114" s="31"/>
      <c r="R10114" s="84"/>
      <c r="S10114" s="31"/>
      <c r="T10114" s="31"/>
      <c r="U10114" s="169"/>
      <c r="V10114" s="150"/>
      <c r="W10114" s="141" t="str" cm="1">
        <f t="array" ref="W10114">IF(SUM(LEN(B10114:V10114))=0,"",IF(OR(OR(ISBLANK(F10114),SUM(LEN(C10114),LEN(D10114))=0),AND(NOT(E10114="Unknown"),ISBLANK(J10114)),AND(NOT(O10114="Unknown"),ISBLANK(R10114))),"Missing Information", INDEX(Table15[Entire Service Line Classification], MATCH(SUMIFS(Table15[Unique ID],Table15[System-Owned Portion],E10114,Table15[If Material Anything Other than "Lead" in Column E,Was Material Ever Previously Lead?],G10114,Table15[Customer-Owned Portion],O10114),Table15[Unique ID],0),0)))</f>
        <v/>
      </c>
    </row>
    <row r="10115" spans="2:23" x14ac:dyDescent="0.25">
      <c r="B10115" s="146"/>
      <c r="C10115" s="31"/>
      <c r="D10115" s="31"/>
      <c r="E10115" s="44"/>
      <c r="F10115" s="43"/>
      <c r="G10115" s="84"/>
      <c r="H10115" s="31"/>
      <c r="I10115" s="31"/>
      <c r="J10115" s="84"/>
      <c r="K10115" s="31"/>
      <c r="L10115" s="31"/>
      <c r="M10115" s="169"/>
      <c r="N10115" s="148"/>
      <c r="O10115" s="106"/>
      <c r="P10115" s="43"/>
      <c r="Q10115" s="31"/>
      <c r="R10115" s="84"/>
      <c r="S10115" s="31"/>
      <c r="T10115" s="31"/>
      <c r="U10115" s="169"/>
      <c r="V10115" s="150"/>
      <c r="W10115" s="141" t="str" cm="1">
        <f t="array" ref="W10115">IF(SUM(LEN(B10115:V10115))=0,"",IF(OR(OR(ISBLANK(F10115),SUM(LEN(C10115),LEN(D10115))=0),AND(NOT(E10115="Unknown"),ISBLANK(J10115)),AND(NOT(O10115="Unknown"),ISBLANK(R10115))),"Missing Information", INDEX(Table15[Entire Service Line Classification], MATCH(SUMIFS(Table15[Unique ID],Table15[System-Owned Portion],E10115,Table15[If Material Anything Other than "Lead" in Column E,Was Material Ever Previously Lead?],G10115,Table15[Customer-Owned Portion],O10115),Table15[Unique ID],0),0)))</f>
        <v/>
      </c>
    </row>
    <row r="10116" spans="2:23" x14ac:dyDescent="0.25">
      <c r="B10116" s="146"/>
      <c r="C10116" s="31"/>
      <c r="D10116" s="31"/>
      <c r="E10116" s="44"/>
      <c r="F10116" s="43"/>
      <c r="G10116" s="84"/>
      <c r="H10116" s="31"/>
      <c r="I10116" s="31"/>
      <c r="J10116" s="84"/>
      <c r="K10116" s="31"/>
      <c r="L10116" s="31"/>
      <c r="M10116" s="169"/>
      <c r="N10116" s="148"/>
      <c r="O10116" s="106"/>
      <c r="P10116" s="43"/>
      <c r="Q10116" s="31"/>
      <c r="R10116" s="84"/>
      <c r="S10116" s="31"/>
      <c r="T10116" s="31"/>
      <c r="U10116" s="169"/>
      <c r="V10116" s="150"/>
      <c r="W10116" s="141" t="str" cm="1">
        <f t="array" ref="W10116">IF(SUM(LEN(B10116:V10116))=0,"",IF(OR(OR(ISBLANK(F10116),SUM(LEN(C10116),LEN(D10116))=0),AND(NOT(E10116="Unknown"),ISBLANK(J10116)),AND(NOT(O10116="Unknown"),ISBLANK(R10116))),"Missing Information", INDEX(Table15[Entire Service Line Classification], MATCH(SUMIFS(Table15[Unique ID],Table15[System-Owned Portion],E10116,Table15[If Material Anything Other than "Lead" in Column E,Was Material Ever Previously Lead?],G10116,Table15[Customer-Owned Portion],O10116),Table15[Unique ID],0),0)))</f>
        <v/>
      </c>
    </row>
    <row r="10117" spans="2:23" x14ac:dyDescent="0.25">
      <c r="B10117" s="146"/>
      <c r="C10117" s="31"/>
      <c r="D10117" s="31"/>
      <c r="E10117" s="44"/>
      <c r="F10117" s="43"/>
      <c r="G10117" s="84"/>
      <c r="H10117" s="31"/>
      <c r="I10117" s="31"/>
      <c r="J10117" s="84"/>
      <c r="K10117" s="31"/>
      <c r="L10117" s="31"/>
      <c r="M10117" s="169"/>
      <c r="N10117" s="148"/>
      <c r="O10117" s="106"/>
      <c r="P10117" s="43"/>
      <c r="Q10117" s="31"/>
      <c r="R10117" s="84"/>
      <c r="S10117" s="31"/>
      <c r="T10117" s="31"/>
      <c r="U10117" s="169"/>
      <c r="V10117" s="150"/>
      <c r="W10117" s="141" t="str" cm="1">
        <f t="array" ref="W10117">IF(SUM(LEN(B10117:V10117))=0,"",IF(OR(OR(ISBLANK(F10117),SUM(LEN(C10117),LEN(D10117))=0),AND(NOT(E10117="Unknown"),ISBLANK(J10117)),AND(NOT(O10117="Unknown"),ISBLANK(R10117))),"Missing Information", INDEX(Table15[Entire Service Line Classification], MATCH(SUMIFS(Table15[Unique ID],Table15[System-Owned Portion],E10117,Table15[If Material Anything Other than "Lead" in Column E,Was Material Ever Previously Lead?],G10117,Table15[Customer-Owned Portion],O10117),Table15[Unique ID],0),0)))</f>
        <v/>
      </c>
    </row>
    <row r="10118" spans="2:23" x14ac:dyDescent="0.25">
      <c r="B10118" s="146"/>
      <c r="C10118" s="31"/>
      <c r="D10118" s="31"/>
      <c r="E10118" s="44"/>
      <c r="F10118" s="43"/>
      <c r="G10118" s="84"/>
      <c r="H10118" s="31"/>
      <c r="I10118" s="31"/>
      <c r="J10118" s="84"/>
      <c r="K10118" s="31"/>
      <c r="L10118" s="31"/>
      <c r="M10118" s="169"/>
      <c r="N10118" s="148"/>
      <c r="O10118" s="106"/>
      <c r="P10118" s="43"/>
      <c r="Q10118" s="31"/>
      <c r="R10118" s="84"/>
      <c r="S10118" s="31"/>
      <c r="T10118" s="31"/>
      <c r="U10118" s="169"/>
      <c r="V10118" s="150"/>
      <c r="W10118" s="141" t="str" cm="1">
        <f t="array" ref="W10118">IF(SUM(LEN(B10118:V10118))=0,"",IF(OR(OR(ISBLANK(F10118),SUM(LEN(C10118),LEN(D10118))=0),AND(NOT(E10118="Unknown"),ISBLANK(J10118)),AND(NOT(O10118="Unknown"),ISBLANK(R10118))),"Missing Information", INDEX(Table15[Entire Service Line Classification], MATCH(SUMIFS(Table15[Unique ID],Table15[System-Owned Portion],E10118,Table15[If Material Anything Other than "Lead" in Column E,Was Material Ever Previously Lead?],G10118,Table15[Customer-Owned Portion],O10118),Table15[Unique ID],0),0)))</f>
        <v/>
      </c>
    </row>
    <row r="10119" spans="2:23" x14ac:dyDescent="0.25">
      <c r="B10119" s="146"/>
      <c r="C10119" s="31"/>
      <c r="D10119" s="31"/>
      <c r="E10119" s="44"/>
      <c r="F10119" s="43"/>
      <c r="G10119" s="84"/>
      <c r="H10119" s="31"/>
      <c r="I10119" s="31"/>
      <c r="J10119" s="84"/>
      <c r="K10119" s="31"/>
      <c r="L10119" s="31"/>
      <c r="M10119" s="169"/>
      <c r="N10119" s="148"/>
      <c r="O10119" s="106"/>
      <c r="P10119" s="43"/>
      <c r="Q10119" s="31"/>
      <c r="R10119" s="84"/>
      <c r="S10119" s="31"/>
      <c r="T10119" s="31"/>
      <c r="U10119" s="169"/>
      <c r="V10119" s="150"/>
      <c r="W10119" s="141" t="str" cm="1">
        <f t="array" ref="W10119">IF(SUM(LEN(B10119:V10119))=0,"",IF(OR(OR(ISBLANK(F10119),SUM(LEN(C10119),LEN(D10119))=0),AND(NOT(E10119="Unknown"),ISBLANK(J10119)),AND(NOT(O10119="Unknown"),ISBLANK(R10119))),"Missing Information", INDEX(Table15[Entire Service Line Classification], MATCH(SUMIFS(Table15[Unique ID],Table15[System-Owned Portion],E10119,Table15[If Material Anything Other than "Lead" in Column E,Was Material Ever Previously Lead?],G10119,Table15[Customer-Owned Portion],O10119),Table15[Unique ID],0),0)))</f>
        <v/>
      </c>
    </row>
    <row r="10120" spans="2:23" x14ac:dyDescent="0.25">
      <c r="B10120" s="146"/>
      <c r="C10120" s="31"/>
      <c r="D10120" s="31"/>
      <c r="E10120" s="44"/>
      <c r="F10120" s="43"/>
      <c r="G10120" s="84"/>
      <c r="H10120" s="31"/>
      <c r="I10120" s="31"/>
      <c r="J10120" s="84"/>
      <c r="K10120" s="31"/>
      <c r="L10120" s="31"/>
      <c r="M10120" s="169"/>
      <c r="N10120" s="148"/>
      <c r="O10120" s="106"/>
      <c r="P10120" s="43"/>
      <c r="Q10120" s="31"/>
      <c r="R10120" s="84"/>
      <c r="S10120" s="31"/>
      <c r="T10120" s="31"/>
      <c r="U10120" s="169"/>
      <c r="V10120" s="150"/>
      <c r="W10120" s="141" t="str" cm="1">
        <f t="array" ref="W10120">IF(SUM(LEN(B10120:V10120))=0,"",IF(OR(OR(ISBLANK(F10120),SUM(LEN(C10120),LEN(D10120))=0),AND(NOT(E10120="Unknown"),ISBLANK(J10120)),AND(NOT(O10120="Unknown"),ISBLANK(R10120))),"Missing Information", INDEX(Table15[Entire Service Line Classification], MATCH(SUMIFS(Table15[Unique ID],Table15[System-Owned Portion],E10120,Table15[If Material Anything Other than "Lead" in Column E,Was Material Ever Previously Lead?],G10120,Table15[Customer-Owned Portion],O10120),Table15[Unique ID],0),0)))</f>
        <v/>
      </c>
    </row>
    <row r="10121" spans="2:23" x14ac:dyDescent="0.25">
      <c r="B10121" s="146"/>
      <c r="C10121" s="31"/>
      <c r="D10121" s="31"/>
      <c r="E10121" s="44"/>
      <c r="F10121" s="43"/>
      <c r="G10121" s="84"/>
      <c r="H10121" s="31"/>
      <c r="I10121" s="31"/>
      <c r="J10121" s="84"/>
      <c r="K10121" s="31"/>
      <c r="L10121" s="31"/>
      <c r="M10121" s="169"/>
      <c r="N10121" s="148"/>
      <c r="O10121" s="106"/>
      <c r="P10121" s="43"/>
      <c r="Q10121" s="31"/>
      <c r="R10121" s="84"/>
      <c r="S10121" s="31"/>
      <c r="T10121" s="31"/>
      <c r="U10121" s="169"/>
      <c r="V10121" s="150"/>
      <c r="W10121" s="141" t="str" cm="1">
        <f t="array" ref="W10121">IF(SUM(LEN(B10121:V10121))=0,"",IF(OR(OR(ISBLANK(F10121),SUM(LEN(C10121),LEN(D10121))=0),AND(NOT(E10121="Unknown"),ISBLANK(J10121)),AND(NOT(O10121="Unknown"),ISBLANK(R10121))),"Missing Information", INDEX(Table15[Entire Service Line Classification], MATCH(SUMIFS(Table15[Unique ID],Table15[System-Owned Portion],E10121,Table15[If Material Anything Other than "Lead" in Column E,Was Material Ever Previously Lead?],G10121,Table15[Customer-Owned Portion],O10121),Table15[Unique ID],0),0)))</f>
        <v/>
      </c>
    </row>
    <row r="10122" spans="2:23" x14ac:dyDescent="0.25">
      <c r="B10122" s="146"/>
      <c r="C10122" s="31"/>
      <c r="D10122" s="31"/>
      <c r="E10122" s="44"/>
      <c r="F10122" s="43"/>
      <c r="G10122" s="84"/>
      <c r="H10122" s="31"/>
      <c r="I10122" s="31"/>
      <c r="J10122" s="84"/>
      <c r="K10122" s="31"/>
      <c r="L10122" s="31"/>
      <c r="M10122" s="169"/>
      <c r="N10122" s="148"/>
      <c r="O10122" s="106"/>
      <c r="P10122" s="43"/>
      <c r="Q10122" s="31"/>
      <c r="R10122" s="84"/>
      <c r="S10122" s="31"/>
      <c r="T10122" s="31"/>
      <c r="U10122" s="169"/>
      <c r="V10122" s="150"/>
      <c r="W10122" s="141" t="str" cm="1">
        <f t="array" ref="W10122">IF(SUM(LEN(B10122:V10122))=0,"",IF(OR(OR(ISBLANK(F10122),SUM(LEN(C10122),LEN(D10122))=0),AND(NOT(E10122="Unknown"),ISBLANK(J10122)),AND(NOT(O10122="Unknown"),ISBLANK(R10122))),"Missing Information", INDEX(Table15[Entire Service Line Classification], MATCH(SUMIFS(Table15[Unique ID],Table15[System-Owned Portion],E10122,Table15[If Material Anything Other than "Lead" in Column E,Was Material Ever Previously Lead?],G10122,Table15[Customer-Owned Portion],O10122),Table15[Unique ID],0),0)))</f>
        <v/>
      </c>
    </row>
    <row r="10123" spans="2:23" x14ac:dyDescent="0.25">
      <c r="B10123" s="146"/>
      <c r="C10123" s="31"/>
      <c r="D10123" s="31"/>
      <c r="E10123" s="44"/>
      <c r="F10123" s="43"/>
      <c r="G10123" s="84"/>
      <c r="H10123" s="31"/>
      <c r="I10123" s="31"/>
      <c r="J10123" s="84"/>
      <c r="K10123" s="31"/>
      <c r="L10123" s="31"/>
      <c r="M10123" s="169"/>
      <c r="N10123" s="148"/>
      <c r="O10123" s="106"/>
      <c r="P10123" s="43"/>
      <c r="Q10123" s="31"/>
      <c r="R10123" s="84"/>
      <c r="S10123" s="31"/>
      <c r="T10123" s="31"/>
      <c r="U10123" s="169"/>
      <c r="V10123" s="150"/>
      <c r="W10123" s="141" t="str" cm="1">
        <f t="array" ref="W10123">IF(SUM(LEN(B10123:V10123))=0,"",IF(OR(OR(ISBLANK(F10123),SUM(LEN(C10123),LEN(D10123))=0),AND(NOT(E10123="Unknown"),ISBLANK(J10123)),AND(NOT(O10123="Unknown"),ISBLANK(R10123))),"Missing Information", INDEX(Table15[Entire Service Line Classification], MATCH(SUMIFS(Table15[Unique ID],Table15[System-Owned Portion],E10123,Table15[If Material Anything Other than "Lead" in Column E,Was Material Ever Previously Lead?],G10123,Table15[Customer-Owned Portion],O10123),Table15[Unique ID],0),0)))</f>
        <v/>
      </c>
    </row>
    <row r="10124" spans="2:23" x14ac:dyDescent="0.25">
      <c r="B10124" s="146"/>
      <c r="C10124" s="31"/>
      <c r="D10124" s="31"/>
      <c r="E10124" s="44"/>
      <c r="F10124" s="43"/>
      <c r="G10124" s="84"/>
      <c r="H10124" s="31"/>
      <c r="I10124" s="31"/>
      <c r="J10124" s="84"/>
      <c r="K10124" s="31"/>
      <c r="L10124" s="31"/>
      <c r="M10124" s="169"/>
      <c r="N10124" s="148"/>
      <c r="O10124" s="106"/>
      <c r="P10124" s="43"/>
      <c r="Q10124" s="31"/>
      <c r="R10124" s="84"/>
      <c r="S10124" s="31"/>
      <c r="T10124" s="31"/>
      <c r="U10124" s="169"/>
      <c r="V10124" s="150"/>
      <c r="W10124" s="141" t="str" cm="1">
        <f t="array" ref="W10124">IF(SUM(LEN(B10124:V10124))=0,"",IF(OR(OR(ISBLANK(F10124),SUM(LEN(C10124),LEN(D10124))=0),AND(NOT(E10124="Unknown"),ISBLANK(J10124)),AND(NOT(O10124="Unknown"),ISBLANK(R10124))),"Missing Information", INDEX(Table15[Entire Service Line Classification], MATCH(SUMIFS(Table15[Unique ID],Table15[System-Owned Portion],E10124,Table15[If Material Anything Other than "Lead" in Column E,Was Material Ever Previously Lead?],G10124,Table15[Customer-Owned Portion],O10124),Table15[Unique ID],0),0)))</f>
        <v/>
      </c>
    </row>
    <row r="10125" spans="2:23" x14ac:dyDescent="0.25">
      <c r="B10125" s="146"/>
      <c r="C10125" s="31"/>
      <c r="D10125" s="31"/>
      <c r="E10125" s="44"/>
      <c r="F10125" s="43"/>
      <c r="G10125" s="84"/>
      <c r="H10125" s="31"/>
      <c r="I10125" s="31"/>
      <c r="J10125" s="84"/>
      <c r="K10125" s="31"/>
      <c r="L10125" s="31"/>
      <c r="M10125" s="169"/>
      <c r="N10125" s="148"/>
      <c r="O10125" s="106"/>
      <c r="P10125" s="43"/>
      <c r="Q10125" s="31"/>
      <c r="R10125" s="84"/>
      <c r="S10125" s="31"/>
      <c r="T10125" s="31"/>
      <c r="U10125" s="169"/>
      <c r="V10125" s="150"/>
      <c r="W10125" s="141" t="str" cm="1">
        <f t="array" ref="W10125">IF(SUM(LEN(B10125:V10125))=0,"",IF(OR(OR(ISBLANK(F10125),SUM(LEN(C10125),LEN(D10125))=0),AND(NOT(E10125="Unknown"),ISBLANK(J10125)),AND(NOT(O10125="Unknown"),ISBLANK(R10125))),"Missing Information", INDEX(Table15[Entire Service Line Classification], MATCH(SUMIFS(Table15[Unique ID],Table15[System-Owned Portion],E10125,Table15[If Material Anything Other than "Lead" in Column E,Was Material Ever Previously Lead?],G10125,Table15[Customer-Owned Portion],O10125),Table15[Unique ID],0),0)))</f>
        <v/>
      </c>
    </row>
    <row r="10126" spans="2:23" x14ac:dyDescent="0.25">
      <c r="B10126" s="146"/>
      <c r="C10126" s="31"/>
      <c r="D10126" s="31"/>
      <c r="E10126" s="44"/>
      <c r="F10126" s="43"/>
      <c r="G10126" s="84"/>
      <c r="H10126" s="31"/>
      <c r="I10126" s="31"/>
      <c r="J10126" s="84"/>
      <c r="K10126" s="31"/>
      <c r="L10126" s="31"/>
      <c r="M10126" s="169"/>
      <c r="N10126" s="148"/>
      <c r="O10126" s="106"/>
      <c r="P10126" s="43"/>
      <c r="Q10126" s="31"/>
      <c r="R10126" s="84"/>
      <c r="S10126" s="31"/>
      <c r="T10126" s="31"/>
      <c r="U10126" s="169"/>
      <c r="V10126" s="150"/>
      <c r="W10126" s="141" t="str" cm="1">
        <f t="array" ref="W10126">IF(SUM(LEN(B10126:V10126))=0,"",IF(OR(OR(ISBLANK(F10126),SUM(LEN(C10126),LEN(D10126))=0),AND(NOT(E10126="Unknown"),ISBLANK(J10126)),AND(NOT(O10126="Unknown"),ISBLANK(R10126))),"Missing Information", INDEX(Table15[Entire Service Line Classification], MATCH(SUMIFS(Table15[Unique ID],Table15[System-Owned Portion],E10126,Table15[If Material Anything Other than "Lead" in Column E,Was Material Ever Previously Lead?],G10126,Table15[Customer-Owned Portion],O10126),Table15[Unique ID],0),0)))</f>
        <v/>
      </c>
    </row>
    <row r="10127" spans="2:23" x14ac:dyDescent="0.25">
      <c r="B10127" s="146"/>
      <c r="C10127" s="31"/>
      <c r="D10127" s="31"/>
      <c r="E10127" s="44"/>
      <c r="F10127" s="43"/>
      <c r="G10127" s="84"/>
      <c r="H10127" s="31"/>
      <c r="I10127" s="31"/>
      <c r="J10127" s="84"/>
      <c r="K10127" s="31"/>
      <c r="L10127" s="31"/>
      <c r="M10127" s="169"/>
      <c r="N10127" s="148"/>
      <c r="O10127" s="106"/>
      <c r="P10127" s="43"/>
      <c r="Q10127" s="31"/>
      <c r="R10127" s="84"/>
      <c r="S10127" s="31"/>
      <c r="T10127" s="31"/>
      <c r="U10127" s="169"/>
      <c r="V10127" s="150"/>
      <c r="W10127" s="141" t="str" cm="1">
        <f t="array" ref="W10127">IF(SUM(LEN(B10127:V10127))=0,"",IF(OR(OR(ISBLANK(F10127),SUM(LEN(C10127),LEN(D10127))=0),AND(NOT(E10127="Unknown"),ISBLANK(J10127)),AND(NOT(O10127="Unknown"),ISBLANK(R10127))),"Missing Information", INDEX(Table15[Entire Service Line Classification], MATCH(SUMIFS(Table15[Unique ID],Table15[System-Owned Portion],E10127,Table15[If Material Anything Other than "Lead" in Column E,Was Material Ever Previously Lead?],G10127,Table15[Customer-Owned Portion],O10127),Table15[Unique ID],0),0)))</f>
        <v/>
      </c>
    </row>
    <row r="10128" spans="2:23" x14ac:dyDescent="0.25">
      <c r="B10128" s="146"/>
      <c r="C10128" s="31"/>
      <c r="D10128" s="31"/>
      <c r="E10128" s="44"/>
      <c r="F10128" s="43"/>
      <c r="G10128" s="84"/>
      <c r="H10128" s="31"/>
      <c r="I10128" s="31"/>
      <c r="J10128" s="84"/>
      <c r="K10128" s="31"/>
      <c r="L10128" s="31"/>
      <c r="M10128" s="169"/>
      <c r="N10128" s="148"/>
      <c r="O10128" s="106"/>
      <c r="P10128" s="43"/>
      <c r="Q10128" s="31"/>
      <c r="R10128" s="84"/>
      <c r="S10128" s="31"/>
      <c r="T10128" s="31"/>
      <c r="U10128" s="169"/>
      <c r="V10128" s="150"/>
      <c r="W10128" s="141" t="str" cm="1">
        <f t="array" ref="W10128">IF(SUM(LEN(B10128:V10128))=0,"",IF(OR(OR(ISBLANK(F10128),SUM(LEN(C10128),LEN(D10128))=0),AND(NOT(E10128="Unknown"),ISBLANK(J10128)),AND(NOT(O10128="Unknown"),ISBLANK(R10128))),"Missing Information", INDEX(Table15[Entire Service Line Classification], MATCH(SUMIFS(Table15[Unique ID],Table15[System-Owned Portion],E10128,Table15[If Material Anything Other than "Lead" in Column E,Was Material Ever Previously Lead?],G10128,Table15[Customer-Owned Portion],O10128),Table15[Unique ID],0),0)))</f>
        <v/>
      </c>
    </row>
    <row r="10129" spans="2:23" x14ac:dyDescent="0.25">
      <c r="B10129" s="146"/>
      <c r="C10129" s="31"/>
      <c r="D10129" s="31"/>
      <c r="E10129" s="44"/>
      <c r="F10129" s="43"/>
      <c r="G10129" s="84"/>
      <c r="H10129" s="31"/>
      <c r="I10129" s="31"/>
      <c r="J10129" s="84"/>
      <c r="K10129" s="31"/>
      <c r="L10129" s="31"/>
      <c r="M10129" s="169"/>
      <c r="N10129" s="148"/>
      <c r="O10129" s="106"/>
      <c r="P10129" s="43"/>
      <c r="Q10129" s="31"/>
      <c r="R10129" s="84"/>
      <c r="S10129" s="31"/>
      <c r="T10129" s="31"/>
      <c r="U10129" s="169"/>
      <c r="V10129" s="150"/>
      <c r="W10129" s="141" t="str" cm="1">
        <f t="array" ref="W10129">IF(SUM(LEN(B10129:V10129))=0,"",IF(OR(OR(ISBLANK(F10129),SUM(LEN(C10129),LEN(D10129))=0),AND(NOT(E10129="Unknown"),ISBLANK(J10129)),AND(NOT(O10129="Unknown"),ISBLANK(R10129))),"Missing Information", INDEX(Table15[Entire Service Line Classification], MATCH(SUMIFS(Table15[Unique ID],Table15[System-Owned Portion],E10129,Table15[If Material Anything Other than "Lead" in Column E,Was Material Ever Previously Lead?],G10129,Table15[Customer-Owned Portion],O10129),Table15[Unique ID],0),0)))</f>
        <v/>
      </c>
    </row>
    <row r="10130" spans="2:23" x14ac:dyDescent="0.25">
      <c r="B10130" s="146"/>
      <c r="C10130" s="31"/>
      <c r="D10130" s="31"/>
      <c r="E10130" s="44"/>
      <c r="F10130" s="43"/>
      <c r="G10130" s="84"/>
      <c r="H10130" s="31"/>
      <c r="I10130" s="31"/>
      <c r="J10130" s="84"/>
      <c r="K10130" s="31"/>
      <c r="L10130" s="31"/>
      <c r="M10130" s="169"/>
      <c r="N10130" s="148"/>
      <c r="O10130" s="106"/>
      <c r="P10130" s="43"/>
      <c r="Q10130" s="31"/>
      <c r="R10130" s="84"/>
      <c r="S10130" s="31"/>
      <c r="T10130" s="31"/>
      <c r="U10130" s="169"/>
      <c r="V10130" s="150"/>
      <c r="W10130" s="141" t="str" cm="1">
        <f t="array" ref="W10130">IF(SUM(LEN(B10130:V10130))=0,"",IF(OR(OR(ISBLANK(F10130),SUM(LEN(C10130),LEN(D10130))=0),AND(NOT(E10130="Unknown"),ISBLANK(J10130)),AND(NOT(O10130="Unknown"),ISBLANK(R10130))),"Missing Information", INDEX(Table15[Entire Service Line Classification], MATCH(SUMIFS(Table15[Unique ID],Table15[System-Owned Portion],E10130,Table15[If Material Anything Other than "Lead" in Column E,Was Material Ever Previously Lead?],G10130,Table15[Customer-Owned Portion],O10130),Table15[Unique ID],0),0)))</f>
        <v/>
      </c>
    </row>
    <row r="10131" spans="2:23" x14ac:dyDescent="0.25">
      <c r="B10131" s="146"/>
      <c r="C10131" s="31"/>
      <c r="D10131" s="31"/>
      <c r="E10131" s="44"/>
      <c r="F10131" s="43"/>
      <c r="G10131" s="84"/>
      <c r="H10131" s="31"/>
      <c r="I10131" s="31"/>
      <c r="J10131" s="84"/>
      <c r="K10131" s="31"/>
      <c r="L10131" s="31"/>
      <c r="M10131" s="169"/>
      <c r="N10131" s="148"/>
      <c r="O10131" s="106"/>
      <c r="P10131" s="43"/>
      <c r="Q10131" s="31"/>
      <c r="R10131" s="84"/>
      <c r="S10131" s="31"/>
      <c r="T10131" s="31"/>
      <c r="U10131" s="169"/>
      <c r="V10131" s="150"/>
      <c r="W10131" s="141" t="str" cm="1">
        <f t="array" ref="W10131">IF(SUM(LEN(B10131:V10131))=0,"",IF(OR(OR(ISBLANK(F10131),SUM(LEN(C10131),LEN(D10131))=0),AND(NOT(E10131="Unknown"),ISBLANK(J10131)),AND(NOT(O10131="Unknown"),ISBLANK(R10131))),"Missing Information", INDEX(Table15[Entire Service Line Classification], MATCH(SUMIFS(Table15[Unique ID],Table15[System-Owned Portion],E10131,Table15[If Material Anything Other than "Lead" in Column E,Was Material Ever Previously Lead?],G10131,Table15[Customer-Owned Portion],O10131),Table15[Unique ID],0),0)))</f>
        <v/>
      </c>
    </row>
    <row r="10132" spans="2:23" x14ac:dyDescent="0.25">
      <c r="B10132" s="146"/>
      <c r="C10132" s="31"/>
      <c r="D10132" s="31"/>
      <c r="E10132" s="44"/>
      <c r="F10132" s="43"/>
      <c r="G10132" s="84"/>
      <c r="H10132" s="31"/>
      <c r="I10132" s="31"/>
      <c r="J10132" s="84"/>
      <c r="K10132" s="31"/>
      <c r="L10132" s="31"/>
      <c r="M10132" s="169"/>
      <c r="N10132" s="148"/>
      <c r="O10132" s="106"/>
      <c r="P10132" s="43"/>
      <c r="Q10132" s="31"/>
      <c r="R10132" s="84"/>
      <c r="S10132" s="31"/>
      <c r="T10132" s="31"/>
      <c r="U10132" s="169"/>
      <c r="V10132" s="150"/>
      <c r="W10132" s="141" t="str" cm="1">
        <f t="array" ref="W10132">IF(SUM(LEN(B10132:V10132))=0,"",IF(OR(OR(ISBLANK(F10132),SUM(LEN(C10132),LEN(D10132))=0),AND(NOT(E10132="Unknown"),ISBLANK(J10132)),AND(NOT(O10132="Unknown"),ISBLANK(R10132))),"Missing Information", INDEX(Table15[Entire Service Line Classification], MATCH(SUMIFS(Table15[Unique ID],Table15[System-Owned Portion],E10132,Table15[If Material Anything Other than "Lead" in Column E,Was Material Ever Previously Lead?],G10132,Table15[Customer-Owned Portion],O10132),Table15[Unique ID],0),0)))</f>
        <v/>
      </c>
    </row>
    <row r="10133" spans="2:23" x14ac:dyDescent="0.25">
      <c r="B10133" s="146"/>
      <c r="C10133" s="31"/>
      <c r="D10133" s="31"/>
      <c r="E10133" s="44"/>
      <c r="F10133" s="43"/>
      <c r="G10133" s="84"/>
      <c r="H10133" s="31"/>
      <c r="I10133" s="31"/>
      <c r="J10133" s="84"/>
      <c r="K10133" s="31"/>
      <c r="L10133" s="31"/>
      <c r="M10133" s="169"/>
      <c r="N10133" s="148"/>
      <c r="O10133" s="106"/>
      <c r="P10133" s="43"/>
      <c r="Q10133" s="31"/>
      <c r="R10133" s="84"/>
      <c r="S10133" s="31"/>
      <c r="T10133" s="31"/>
      <c r="U10133" s="169"/>
      <c r="V10133" s="150"/>
      <c r="W10133" s="141" t="str" cm="1">
        <f t="array" ref="W10133">IF(SUM(LEN(B10133:V10133))=0,"",IF(OR(OR(ISBLANK(F10133),SUM(LEN(C10133),LEN(D10133))=0),AND(NOT(E10133="Unknown"),ISBLANK(J10133)),AND(NOT(O10133="Unknown"),ISBLANK(R10133))),"Missing Information", INDEX(Table15[Entire Service Line Classification], MATCH(SUMIFS(Table15[Unique ID],Table15[System-Owned Portion],E10133,Table15[If Material Anything Other than "Lead" in Column E,Was Material Ever Previously Lead?],G10133,Table15[Customer-Owned Portion],O10133),Table15[Unique ID],0),0)))</f>
        <v/>
      </c>
    </row>
    <row r="10134" spans="2:23" x14ac:dyDescent="0.25">
      <c r="B10134" s="146"/>
      <c r="C10134" s="31"/>
      <c r="D10134" s="31"/>
      <c r="E10134" s="44"/>
      <c r="F10134" s="43"/>
      <c r="G10134" s="84"/>
      <c r="H10134" s="31"/>
      <c r="I10134" s="31"/>
      <c r="J10134" s="84"/>
      <c r="K10134" s="31"/>
      <c r="L10134" s="31"/>
      <c r="M10134" s="169"/>
      <c r="N10134" s="148"/>
      <c r="O10134" s="106"/>
      <c r="P10134" s="43"/>
      <c r="Q10134" s="31"/>
      <c r="R10134" s="84"/>
      <c r="S10134" s="31"/>
      <c r="T10134" s="31"/>
      <c r="U10134" s="169"/>
      <c r="V10134" s="150"/>
      <c r="W10134" s="141" t="str" cm="1">
        <f t="array" ref="W10134">IF(SUM(LEN(B10134:V10134))=0,"",IF(OR(OR(ISBLANK(F10134),SUM(LEN(C10134),LEN(D10134))=0),AND(NOT(E10134="Unknown"),ISBLANK(J10134)),AND(NOT(O10134="Unknown"),ISBLANK(R10134))),"Missing Information", INDEX(Table15[Entire Service Line Classification], MATCH(SUMIFS(Table15[Unique ID],Table15[System-Owned Portion],E10134,Table15[If Material Anything Other than "Lead" in Column E,Was Material Ever Previously Lead?],G10134,Table15[Customer-Owned Portion],O10134),Table15[Unique ID],0),0)))</f>
        <v/>
      </c>
    </row>
    <row r="10135" spans="2:23" x14ac:dyDescent="0.25">
      <c r="B10135" s="146"/>
      <c r="C10135" s="31"/>
      <c r="D10135" s="31"/>
      <c r="E10135" s="44"/>
      <c r="F10135" s="43"/>
      <c r="G10135" s="84"/>
      <c r="H10135" s="31"/>
      <c r="I10135" s="31"/>
      <c r="J10135" s="84"/>
      <c r="K10135" s="31"/>
      <c r="L10135" s="31"/>
      <c r="M10135" s="169"/>
      <c r="N10135" s="148"/>
      <c r="O10135" s="106"/>
      <c r="P10135" s="43"/>
      <c r="Q10135" s="31"/>
      <c r="R10135" s="84"/>
      <c r="S10135" s="31"/>
      <c r="T10135" s="31"/>
      <c r="U10135" s="169"/>
      <c r="V10135" s="150"/>
      <c r="W10135" s="141" t="str" cm="1">
        <f t="array" ref="W10135">IF(SUM(LEN(B10135:V10135))=0,"",IF(OR(OR(ISBLANK(F10135),SUM(LEN(C10135),LEN(D10135))=0),AND(NOT(E10135="Unknown"),ISBLANK(J10135)),AND(NOT(O10135="Unknown"),ISBLANK(R10135))),"Missing Information", INDEX(Table15[Entire Service Line Classification], MATCH(SUMIFS(Table15[Unique ID],Table15[System-Owned Portion],E10135,Table15[If Material Anything Other than "Lead" in Column E,Was Material Ever Previously Lead?],G10135,Table15[Customer-Owned Portion],O10135),Table15[Unique ID],0),0)))</f>
        <v/>
      </c>
    </row>
    <row r="10136" spans="2:23" x14ac:dyDescent="0.25">
      <c r="B10136" s="146"/>
      <c r="C10136" s="31"/>
      <c r="D10136" s="31"/>
      <c r="E10136" s="44"/>
      <c r="F10136" s="43"/>
      <c r="G10136" s="84"/>
      <c r="H10136" s="31"/>
      <c r="I10136" s="31"/>
      <c r="J10136" s="84"/>
      <c r="K10136" s="31"/>
      <c r="L10136" s="31"/>
      <c r="M10136" s="169"/>
      <c r="N10136" s="148"/>
      <c r="O10136" s="106"/>
      <c r="P10136" s="43"/>
      <c r="Q10136" s="31"/>
      <c r="R10136" s="84"/>
      <c r="S10136" s="31"/>
      <c r="T10136" s="31"/>
      <c r="U10136" s="169"/>
      <c r="V10136" s="150"/>
      <c r="W10136" s="141" t="str" cm="1">
        <f t="array" ref="W10136">IF(SUM(LEN(B10136:V10136))=0,"",IF(OR(OR(ISBLANK(F10136),SUM(LEN(C10136),LEN(D10136))=0),AND(NOT(E10136="Unknown"),ISBLANK(J10136)),AND(NOT(O10136="Unknown"),ISBLANK(R10136))),"Missing Information", INDEX(Table15[Entire Service Line Classification], MATCH(SUMIFS(Table15[Unique ID],Table15[System-Owned Portion],E10136,Table15[If Material Anything Other than "Lead" in Column E,Was Material Ever Previously Lead?],G10136,Table15[Customer-Owned Portion],O10136),Table15[Unique ID],0),0)))</f>
        <v/>
      </c>
    </row>
    <row r="10137" spans="2:23" x14ac:dyDescent="0.25">
      <c r="B10137" s="146"/>
      <c r="C10137" s="31"/>
      <c r="D10137" s="31"/>
      <c r="E10137" s="44"/>
      <c r="F10137" s="43"/>
      <c r="G10137" s="84"/>
      <c r="H10137" s="31"/>
      <c r="I10137" s="31"/>
      <c r="J10137" s="84"/>
      <c r="K10137" s="31"/>
      <c r="L10137" s="31"/>
      <c r="M10137" s="169"/>
      <c r="N10137" s="148"/>
      <c r="O10137" s="106"/>
      <c r="P10137" s="43"/>
      <c r="Q10137" s="31"/>
      <c r="R10137" s="84"/>
      <c r="S10137" s="31"/>
      <c r="T10137" s="31"/>
      <c r="U10137" s="169"/>
      <c r="V10137" s="150"/>
      <c r="W10137" s="141" t="str" cm="1">
        <f t="array" ref="W10137">IF(SUM(LEN(B10137:V10137))=0,"",IF(OR(OR(ISBLANK(F10137),SUM(LEN(C10137),LEN(D10137))=0),AND(NOT(E10137="Unknown"),ISBLANK(J10137)),AND(NOT(O10137="Unknown"),ISBLANK(R10137))),"Missing Information", INDEX(Table15[Entire Service Line Classification], MATCH(SUMIFS(Table15[Unique ID],Table15[System-Owned Portion],E10137,Table15[If Material Anything Other than "Lead" in Column E,Was Material Ever Previously Lead?],G10137,Table15[Customer-Owned Portion],O10137),Table15[Unique ID],0),0)))</f>
        <v/>
      </c>
    </row>
    <row r="10138" spans="2:23" x14ac:dyDescent="0.25">
      <c r="B10138" s="146"/>
      <c r="C10138" s="31"/>
      <c r="D10138" s="31"/>
      <c r="E10138" s="44"/>
      <c r="F10138" s="43"/>
      <c r="G10138" s="84"/>
      <c r="H10138" s="31"/>
      <c r="I10138" s="31"/>
      <c r="J10138" s="84"/>
      <c r="K10138" s="31"/>
      <c r="L10138" s="31"/>
      <c r="M10138" s="169"/>
      <c r="N10138" s="148"/>
      <c r="O10138" s="106"/>
      <c r="P10138" s="43"/>
      <c r="Q10138" s="31"/>
      <c r="R10138" s="84"/>
      <c r="S10138" s="31"/>
      <c r="T10138" s="31"/>
      <c r="U10138" s="169"/>
      <c r="V10138" s="150"/>
      <c r="W10138" s="141" t="str" cm="1">
        <f t="array" ref="W10138">IF(SUM(LEN(B10138:V10138))=0,"",IF(OR(OR(ISBLANK(F10138),SUM(LEN(C10138),LEN(D10138))=0),AND(NOT(E10138="Unknown"),ISBLANK(J10138)),AND(NOT(O10138="Unknown"),ISBLANK(R10138))),"Missing Information", INDEX(Table15[Entire Service Line Classification], MATCH(SUMIFS(Table15[Unique ID],Table15[System-Owned Portion],E10138,Table15[If Material Anything Other than "Lead" in Column E,Was Material Ever Previously Lead?],G10138,Table15[Customer-Owned Portion],O10138),Table15[Unique ID],0),0)))</f>
        <v/>
      </c>
    </row>
    <row r="10139" spans="2:23" x14ac:dyDescent="0.25">
      <c r="B10139" s="146"/>
      <c r="C10139" s="31"/>
      <c r="D10139" s="31"/>
      <c r="E10139" s="44"/>
      <c r="F10139" s="43"/>
      <c r="G10139" s="84"/>
      <c r="H10139" s="31"/>
      <c r="I10139" s="31"/>
      <c r="J10139" s="84"/>
      <c r="K10139" s="31"/>
      <c r="L10139" s="31"/>
      <c r="M10139" s="169"/>
      <c r="N10139" s="148"/>
      <c r="O10139" s="106"/>
      <c r="P10139" s="43"/>
      <c r="Q10139" s="31"/>
      <c r="R10139" s="84"/>
      <c r="S10139" s="31"/>
      <c r="T10139" s="31"/>
      <c r="U10139" s="169"/>
      <c r="V10139" s="150"/>
      <c r="W10139" s="141" t="str" cm="1">
        <f t="array" ref="W10139">IF(SUM(LEN(B10139:V10139))=0,"",IF(OR(OR(ISBLANK(F10139),SUM(LEN(C10139),LEN(D10139))=0),AND(NOT(E10139="Unknown"),ISBLANK(J10139)),AND(NOT(O10139="Unknown"),ISBLANK(R10139))),"Missing Information", INDEX(Table15[Entire Service Line Classification], MATCH(SUMIFS(Table15[Unique ID],Table15[System-Owned Portion],E10139,Table15[If Material Anything Other than "Lead" in Column E,Was Material Ever Previously Lead?],G10139,Table15[Customer-Owned Portion],O10139),Table15[Unique ID],0),0)))</f>
        <v/>
      </c>
    </row>
    <row r="10140" spans="2:23" x14ac:dyDescent="0.25">
      <c r="B10140" s="146"/>
      <c r="C10140" s="31"/>
      <c r="D10140" s="31"/>
      <c r="E10140" s="44"/>
      <c r="F10140" s="43"/>
      <c r="G10140" s="84"/>
      <c r="H10140" s="31"/>
      <c r="I10140" s="31"/>
      <c r="J10140" s="84"/>
      <c r="K10140" s="31"/>
      <c r="L10140" s="31"/>
      <c r="M10140" s="169"/>
      <c r="N10140" s="148"/>
      <c r="O10140" s="106"/>
      <c r="P10140" s="43"/>
      <c r="Q10140" s="31"/>
      <c r="R10140" s="84"/>
      <c r="S10140" s="31"/>
      <c r="T10140" s="31"/>
      <c r="U10140" s="169"/>
      <c r="V10140" s="150"/>
      <c r="W10140" s="141" t="str" cm="1">
        <f t="array" ref="W10140">IF(SUM(LEN(B10140:V10140))=0,"",IF(OR(OR(ISBLANK(F10140),SUM(LEN(C10140),LEN(D10140))=0),AND(NOT(E10140="Unknown"),ISBLANK(J10140)),AND(NOT(O10140="Unknown"),ISBLANK(R10140))),"Missing Information", INDEX(Table15[Entire Service Line Classification], MATCH(SUMIFS(Table15[Unique ID],Table15[System-Owned Portion],E10140,Table15[If Material Anything Other than "Lead" in Column E,Was Material Ever Previously Lead?],G10140,Table15[Customer-Owned Portion],O10140),Table15[Unique ID],0),0)))</f>
        <v/>
      </c>
    </row>
    <row r="10141" spans="2:23" x14ac:dyDescent="0.25">
      <c r="B10141" s="146"/>
      <c r="C10141" s="31"/>
      <c r="D10141" s="31"/>
      <c r="E10141" s="44"/>
      <c r="F10141" s="43"/>
      <c r="G10141" s="84"/>
      <c r="H10141" s="31"/>
      <c r="I10141" s="31"/>
      <c r="J10141" s="84"/>
      <c r="K10141" s="31"/>
      <c r="L10141" s="31"/>
      <c r="M10141" s="169"/>
      <c r="N10141" s="148"/>
      <c r="O10141" s="106"/>
      <c r="P10141" s="43"/>
      <c r="Q10141" s="31"/>
      <c r="R10141" s="84"/>
      <c r="S10141" s="31"/>
      <c r="T10141" s="31"/>
      <c r="U10141" s="169"/>
      <c r="V10141" s="150"/>
      <c r="W10141" s="141" t="str" cm="1">
        <f t="array" ref="W10141">IF(SUM(LEN(B10141:V10141))=0,"",IF(OR(OR(ISBLANK(F10141),SUM(LEN(C10141),LEN(D10141))=0),AND(NOT(E10141="Unknown"),ISBLANK(J10141)),AND(NOT(O10141="Unknown"),ISBLANK(R10141))),"Missing Information", INDEX(Table15[Entire Service Line Classification], MATCH(SUMIFS(Table15[Unique ID],Table15[System-Owned Portion],E10141,Table15[If Material Anything Other than "Lead" in Column E,Was Material Ever Previously Lead?],G10141,Table15[Customer-Owned Portion],O10141),Table15[Unique ID],0),0)))</f>
        <v/>
      </c>
    </row>
    <row r="10142" spans="2:23" x14ac:dyDescent="0.25">
      <c r="B10142" s="146"/>
      <c r="C10142" s="31"/>
      <c r="D10142" s="31"/>
      <c r="E10142" s="44"/>
      <c r="F10142" s="43"/>
      <c r="G10142" s="84"/>
      <c r="H10142" s="31"/>
      <c r="I10142" s="31"/>
      <c r="J10142" s="84"/>
      <c r="K10142" s="31"/>
      <c r="L10142" s="31"/>
      <c r="M10142" s="169"/>
      <c r="N10142" s="148"/>
      <c r="O10142" s="106"/>
      <c r="P10142" s="43"/>
      <c r="Q10142" s="31"/>
      <c r="R10142" s="84"/>
      <c r="S10142" s="31"/>
      <c r="T10142" s="31"/>
      <c r="U10142" s="169"/>
      <c r="V10142" s="150"/>
      <c r="W10142" s="141" t="str" cm="1">
        <f t="array" ref="W10142">IF(SUM(LEN(B10142:V10142))=0,"",IF(OR(OR(ISBLANK(F10142),SUM(LEN(C10142),LEN(D10142))=0),AND(NOT(E10142="Unknown"),ISBLANK(J10142)),AND(NOT(O10142="Unknown"),ISBLANK(R10142))),"Missing Information", INDEX(Table15[Entire Service Line Classification], MATCH(SUMIFS(Table15[Unique ID],Table15[System-Owned Portion],E10142,Table15[If Material Anything Other than "Lead" in Column E,Was Material Ever Previously Lead?],G10142,Table15[Customer-Owned Portion],O10142),Table15[Unique ID],0),0)))</f>
        <v/>
      </c>
    </row>
    <row r="10143" spans="2:23" x14ac:dyDescent="0.25">
      <c r="B10143" s="146"/>
      <c r="C10143" s="31"/>
      <c r="D10143" s="31"/>
      <c r="E10143" s="44"/>
      <c r="F10143" s="43"/>
      <c r="G10143" s="84"/>
      <c r="H10143" s="31"/>
      <c r="I10143" s="31"/>
      <c r="J10143" s="84"/>
      <c r="K10143" s="31"/>
      <c r="L10143" s="31"/>
      <c r="M10143" s="169"/>
      <c r="N10143" s="148"/>
      <c r="O10143" s="106"/>
      <c r="P10143" s="43"/>
      <c r="Q10143" s="31"/>
      <c r="R10143" s="84"/>
      <c r="S10143" s="31"/>
      <c r="T10143" s="31"/>
      <c r="U10143" s="169"/>
      <c r="V10143" s="150"/>
      <c r="W10143" s="141" t="str" cm="1">
        <f t="array" ref="W10143">IF(SUM(LEN(B10143:V10143))=0,"",IF(OR(OR(ISBLANK(F10143),SUM(LEN(C10143),LEN(D10143))=0),AND(NOT(E10143="Unknown"),ISBLANK(J10143)),AND(NOT(O10143="Unknown"),ISBLANK(R10143))),"Missing Information", INDEX(Table15[Entire Service Line Classification], MATCH(SUMIFS(Table15[Unique ID],Table15[System-Owned Portion],E10143,Table15[If Material Anything Other than "Lead" in Column E,Was Material Ever Previously Lead?],G10143,Table15[Customer-Owned Portion],O10143),Table15[Unique ID],0),0)))</f>
        <v/>
      </c>
    </row>
    <row r="10144" spans="2:23" x14ac:dyDescent="0.25">
      <c r="B10144" s="146"/>
      <c r="C10144" s="31"/>
      <c r="D10144" s="31"/>
      <c r="E10144" s="44"/>
      <c r="F10144" s="43"/>
      <c r="G10144" s="84"/>
      <c r="H10144" s="31"/>
      <c r="I10144" s="31"/>
      <c r="J10144" s="84"/>
      <c r="K10144" s="31"/>
      <c r="L10144" s="31"/>
      <c r="M10144" s="169"/>
      <c r="N10144" s="148"/>
      <c r="O10144" s="106"/>
      <c r="P10144" s="43"/>
      <c r="Q10144" s="31"/>
      <c r="R10144" s="84"/>
      <c r="S10144" s="31"/>
      <c r="T10144" s="31"/>
      <c r="U10144" s="169"/>
      <c r="V10144" s="150"/>
      <c r="W10144" s="141" t="str" cm="1">
        <f t="array" ref="W10144">IF(SUM(LEN(B10144:V10144))=0,"",IF(OR(OR(ISBLANK(F10144),SUM(LEN(C10144),LEN(D10144))=0),AND(NOT(E10144="Unknown"),ISBLANK(J10144)),AND(NOT(O10144="Unknown"),ISBLANK(R10144))),"Missing Information", INDEX(Table15[Entire Service Line Classification], MATCH(SUMIFS(Table15[Unique ID],Table15[System-Owned Portion],E10144,Table15[If Material Anything Other than "Lead" in Column E,Was Material Ever Previously Lead?],G10144,Table15[Customer-Owned Portion],O10144),Table15[Unique ID],0),0)))</f>
        <v/>
      </c>
    </row>
    <row r="10145" spans="2:23" x14ac:dyDescent="0.25">
      <c r="B10145" s="146"/>
      <c r="C10145" s="31"/>
      <c r="D10145" s="31"/>
      <c r="E10145" s="44"/>
      <c r="F10145" s="43"/>
      <c r="G10145" s="84"/>
      <c r="H10145" s="31"/>
      <c r="I10145" s="31"/>
      <c r="J10145" s="84"/>
      <c r="K10145" s="31"/>
      <c r="L10145" s="31"/>
      <c r="M10145" s="169"/>
      <c r="N10145" s="148"/>
      <c r="O10145" s="106"/>
      <c r="P10145" s="43"/>
      <c r="Q10145" s="31"/>
      <c r="R10145" s="84"/>
      <c r="S10145" s="31"/>
      <c r="T10145" s="31"/>
      <c r="U10145" s="169"/>
      <c r="V10145" s="150"/>
      <c r="W10145" s="141" t="str" cm="1">
        <f t="array" ref="W10145">IF(SUM(LEN(B10145:V10145))=0,"",IF(OR(OR(ISBLANK(F10145),SUM(LEN(C10145),LEN(D10145))=0),AND(NOT(E10145="Unknown"),ISBLANK(J10145)),AND(NOT(O10145="Unknown"),ISBLANK(R10145))),"Missing Information", INDEX(Table15[Entire Service Line Classification], MATCH(SUMIFS(Table15[Unique ID],Table15[System-Owned Portion],E10145,Table15[If Material Anything Other than "Lead" in Column E,Was Material Ever Previously Lead?],G10145,Table15[Customer-Owned Portion],O10145),Table15[Unique ID],0),0)))</f>
        <v/>
      </c>
    </row>
    <row r="10146" spans="2:23" x14ac:dyDescent="0.25">
      <c r="B10146" s="146"/>
      <c r="C10146" s="31"/>
      <c r="D10146" s="31"/>
      <c r="E10146" s="44"/>
      <c r="F10146" s="43"/>
      <c r="G10146" s="84"/>
      <c r="H10146" s="31"/>
      <c r="I10146" s="31"/>
      <c r="J10146" s="84"/>
      <c r="K10146" s="31"/>
      <c r="L10146" s="31"/>
      <c r="M10146" s="169"/>
      <c r="N10146" s="148"/>
      <c r="O10146" s="106"/>
      <c r="P10146" s="43"/>
      <c r="Q10146" s="31"/>
      <c r="R10146" s="84"/>
      <c r="S10146" s="31"/>
      <c r="T10146" s="31"/>
      <c r="U10146" s="169"/>
      <c r="V10146" s="150"/>
      <c r="W10146" s="141" t="str" cm="1">
        <f t="array" ref="W10146">IF(SUM(LEN(B10146:V10146))=0,"",IF(OR(OR(ISBLANK(F10146),SUM(LEN(C10146),LEN(D10146))=0),AND(NOT(E10146="Unknown"),ISBLANK(J10146)),AND(NOT(O10146="Unknown"),ISBLANK(R10146))),"Missing Information", INDEX(Table15[Entire Service Line Classification], MATCH(SUMIFS(Table15[Unique ID],Table15[System-Owned Portion],E10146,Table15[If Material Anything Other than "Lead" in Column E,Was Material Ever Previously Lead?],G10146,Table15[Customer-Owned Portion],O10146),Table15[Unique ID],0),0)))</f>
        <v/>
      </c>
    </row>
    <row r="10147" spans="2:23" x14ac:dyDescent="0.25">
      <c r="B10147" s="146"/>
      <c r="C10147" s="31"/>
      <c r="D10147" s="31"/>
      <c r="E10147" s="44"/>
      <c r="F10147" s="43"/>
      <c r="G10147" s="84"/>
      <c r="H10147" s="31"/>
      <c r="I10147" s="31"/>
      <c r="J10147" s="84"/>
      <c r="K10147" s="31"/>
      <c r="L10147" s="31"/>
      <c r="M10147" s="169"/>
      <c r="N10147" s="148"/>
      <c r="O10147" s="106"/>
      <c r="P10147" s="43"/>
      <c r="Q10147" s="31"/>
      <c r="R10147" s="84"/>
      <c r="S10147" s="31"/>
      <c r="T10147" s="31"/>
      <c r="U10147" s="169"/>
      <c r="V10147" s="150"/>
      <c r="W10147" s="141" t="str" cm="1">
        <f t="array" ref="W10147">IF(SUM(LEN(B10147:V10147))=0,"",IF(OR(OR(ISBLANK(F10147),SUM(LEN(C10147),LEN(D10147))=0),AND(NOT(E10147="Unknown"),ISBLANK(J10147)),AND(NOT(O10147="Unknown"),ISBLANK(R10147))),"Missing Information", INDEX(Table15[Entire Service Line Classification], MATCH(SUMIFS(Table15[Unique ID],Table15[System-Owned Portion],E10147,Table15[If Material Anything Other than "Lead" in Column E,Was Material Ever Previously Lead?],G10147,Table15[Customer-Owned Portion],O10147),Table15[Unique ID],0),0)))</f>
        <v/>
      </c>
    </row>
    <row r="10148" spans="2:23" x14ac:dyDescent="0.25">
      <c r="B10148" s="146"/>
      <c r="C10148" s="31"/>
      <c r="D10148" s="31"/>
      <c r="E10148" s="44"/>
      <c r="F10148" s="43"/>
      <c r="G10148" s="84"/>
      <c r="H10148" s="31"/>
      <c r="I10148" s="31"/>
      <c r="J10148" s="84"/>
      <c r="K10148" s="31"/>
      <c r="L10148" s="31"/>
      <c r="M10148" s="169"/>
      <c r="N10148" s="148"/>
      <c r="O10148" s="106"/>
      <c r="P10148" s="43"/>
      <c r="Q10148" s="31"/>
      <c r="R10148" s="84"/>
      <c r="S10148" s="31"/>
      <c r="T10148" s="31"/>
      <c r="U10148" s="169"/>
      <c r="V10148" s="150"/>
      <c r="W10148" s="141" t="str" cm="1">
        <f t="array" ref="W10148">IF(SUM(LEN(B10148:V10148))=0,"",IF(OR(OR(ISBLANK(F10148),SUM(LEN(C10148),LEN(D10148))=0),AND(NOT(E10148="Unknown"),ISBLANK(J10148)),AND(NOT(O10148="Unknown"),ISBLANK(R10148))),"Missing Information", INDEX(Table15[Entire Service Line Classification], MATCH(SUMIFS(Table15[Unique ID],Table15[System-Owned Portion],E10148,Table15[If Material Anything Other than "Lead" in Column E,Was Material Ever Previously Lead?],G10148,Table15[Customer-Owned Portion],O10148),Table15[Unique ID],0),0)))</f>
        <v/>
      </c>
    </row>
    <row r="10149" spans="2:23" x14ac:dyDescent="0.25">
      <c r="B10149" s="146"/>
      <c r="C10149" s="31"/>
      <c r="D10149" s="31"/>
      <c r="E10149" s="44"/>
      <c r="F10149" s="43"/>
      <c r="G10149" s="84"/>
      <c r="H10149" s="31"/>
      <c r="I10149" s="31"/>
      <c r="J10149" s="84"/>
      <c r="K10149" s="31"/>
      <c r="L10149" s="31"/>
      <c r="M10149" s="169"/>
      <c r="N10149" s="148"/>
      <c r="O10149" s="106"/>
      <c r="P10149" s="43"/>
      <c r="Q10149" s="31"/>
      <c r="R10149" s="84"/>
      <c r="S10149" s="31"/>
      <c r="T10149" s="31"/>
      <c r="U10149" s="169"/>
      <c r="V10149" s="150"/>
      <c r="W10149" s="141" t="str" cm="1">
        <f t="array" ref="W10149">IF(SUM(LEN(B10149:V10149))=0,"",IF(OR(OR(ISBLANK(F10149),SUM(LEN(C10149),LEN(D10149))=0),AND(NOT(E10149="Unknown"),ISBLANK(J10149)),AND(NOT(O10149="Unknown"),ISBLANK(R10149))),"Missing Information", INDEX(Table15[Entire Service Line Classification], MATCH(SUMIFS(Table15[Unique ID],Table15[System-Owned Portion],E10149,Table15[If Material Anything Other than "Lead" in Column E,Was Material Ever Previously Lead?],G10149,Table15[Customer-Owned Portion],O10149),Table15[Unique ID],0),0)))</f>
        <v/>
      </c>
    </row>
    <row r="10150" spans="2:23" x14ac:dyDescent="0.25">
      <c r="B10150" s="146"/>
      <c r="C10150" s="31"/>
      <c r="D10150" s="31"/>
      <c r="E10150" s="44"/>
      <c r="F10150" s="43"/>
      <c r="G10150" s="84"/>
      <c r="H10150" s="31"/>
      <c r="I10150" s="31"/>
      <c r="J10150" s="84"/>
      <c r="K10150" s="31"/>
      <c r="L10150" s="31"/>
      <c r="M10150" s="169"/>
      <c r="N10150" s="148"/>
      <c r="O10150" s="106"/>
      <c r="P10150" s="43"/>
      <c r="Q10150" s="31"/>
      <c r="R10150" s="84"/>
      <c r="S10150" s="31"/>
      <c r="T10150" s="31"/>
      <c r="U10150" s="169"/>
      <c r="V10150" s="150"/>
      <c r="W10150" s="141" t="str" cm="1">
        <f t="array" ref="W10150">IF(SUM(LEN(B10150:V10150))=0,"",IF(OR(OR(ISBLANK(F10150),SUM(LEN(C10150),LEN(D10150))=0),AND(NOT(E10150="Unknown"),ISBLANK(J10150)),AND(NOT(O10150="Unknown"),ISBLANK(R10150))),"Missing Information", INDEX(Table15[Entire Service Line Classification], MATCH(SUMIFS(Table15[Unique ID],Table15[System-Owned Portion],E10150,Table15[If Material Anything Other than "Lead" in Column E,Was Material Ever Previously Lead?],G10150,Table15[Customer-Owned Portion],O10150),Table15[Unique ID],0),0)))</f>
        <v/>
      </c>
    </row>
    <row r="10151" spans="2:23" x14ac:dyDescent="0.25">
      <c r="B10151" s="146"/>
      <c r="C10151" s="31"/>
      <c r="D10151" s="31"/>
      <c r="E10151" s="44"/>
      <c r="F10151" s="43"/>
      <c r="G10151" s="84"/>
      <c r="H10151" s="31"/>
      <c r="I10151" s="31"/>
      <c r="J10151" s="84"/>
      <c r="K10151" s="31"/>
      <c r="L10151" s="31"/>
      <c r="M10151" s="169"/>
      <c r="N10151" s="148"/>
      <c r="O10151" s="106"/>
      <c r="P10151" s="43"/>
      <c r="Q10151" s="31"/>
      <c r="R10151" s="84"/>
      <c r="S10151" s="31"/>
      <c r="T10151" s="31"/>
      <c r="U10151" s="169"/>
      <c r="V10151" s="150"/>
      <c r="W10151" s="141" t="str" cm="1">
        <f t="array" ref="W10151">IF(SUM(LEN(B10151:V10151))=0,"",IF(OR(OR(ISBLANK(F10151),SUM(LEN(C10151),LEN(D10151))=0),AND(NOT(E10151="Unknown"),ISBLANK(J10151)),AND(NOT(O10151="Unknown"),ISBLANK(R10151))),"Missing Information", INDEX(Table15[Entire Service Line Classification], MATCH(SUMIFS(Table15[Unique ID],Table15[System-Owned Portion],E10151,Table15[If Material Anything Other than "Lead" in Column E,Was Material Ever Previously Lead?],G10151,Table15[Customer-Owned Portion],O10151),Table15[Unique ID],0),0)))</f>
        <v/>
      </c>
    </row>
    <row r="10152" spans="2:23" x14ac:dyDescent="0.25">
      <c r="B10152" s="146"/>
      <c r="C10152" s="31"/>
      <c r="D10152" s="31"/>
      <c r="E10152" s="44"/>
      <c r="F10152" s="43"/>
      <c r="G10152" s="84"/>
      <c r="H10152" s="31"/>
      <c r="I10152" s="31"/>
      <c r="J10152" s="84"/>
      <c r="K10152" s="31"/>
      <c r="L10152" s="31"/>
      <c r="M10152" s="169"/>
      <c r="N10152" s="148"/>
      <c r="O10152" s="106"/>
      <c r="P10152" s="43"/>
      <c r="Q10152" s="31"/>
      <c r="R10152" s="84"/>
      <c r="S10152" s="31"/>
      <c r="T10152" s="31"/>
      <c r="U10152" s="169"/>
      <c r="V10152" s="150"/>
      <c r="W10152" s="141" t="str" cm="1">
        <f t="array" ref="W10152">IF(SUM(LEN(B10152:V10152))=0,"",IF(OR(OR(ISBLANK(F10152),SUM(LEN(C10152),LEN(D10152))=0),AND(NOT(E10152="Unknown"),ISBLANK(J10152)),AND(NOT(O10152="Unknown"),ISBLANK(R10152))),"Missing Information", INDEX(Table15[Entire Service Line Classification], MATCH(SUMIFS(Table15[Unique ID],Table15[System-Owned Portion],E10152,Table15[If Material Anything Other than "Lead" in Column E,Was Material Ever Previously Lead?],G10152,Table15[Customer-Owned Portion],O10152),Table15[Unique ID],0),0)))</f>
        <v/>
      </c>
    </row>
    <row r="10153" spans="2:23" x14ac:dyDescent="0.25">
      <c r="B10153" s="146"/>
      <c r="C10153" s="31"/>
      <c r="D10153" s="31"/>
      <c r="E10153" s="44"/>
      <c r="F10153" s="43"/>
      <c r="G10153" s="84"/>
      <c r="H10153" s="31"/>
      <c r="I10153" s="31"/>
      <c r="J10153" s="84"/>
      <c r="K10153" s="31"/>
      <c r="L10153" s="31"/>
      <c r="M10153" s="169"/>
      <c r="N10153" s="148"/>
      <c r="O10153" s="106"/>
      <c r="P10153" s="43"/>
      <c r="Q10153" s="31"/>
      <c r="R10153" s="84"/>
      <c r="S10153" s="31"/>
      <c r="T10153" s="31"/>
      <c r="U10153" s="169"/>
      <c r="V10153" s="150"/>
      <c r="W10153" s="141" t="str" cm="1">
        <f t="array" ref="W10153">IF(SUM(LEN(B10153:V10153))=0,"",IF(OR(OR(ISBLANK(F10153),SUM(LEN(C10153),LEN(D10153))=0),AND(NOT(E10153="Unknown"),ISBLANK(J10153)),AND(NOT(O10153="Unknown"),ISBLANK(R10153))),"Missing Information", INDEX(Table15[Entire Service Line Classification], MATCH(SUMIFS(Table15[Unique ID],Table15[System-Owned Portion],E10153,Table15[If Material Anything Other than "Lead" in Column E,Was Material Ever Previously Lead?],G10153,Table15[Customer-Owned Portion],O10153),Table15[Unique ID],0),0)))</f>
        <v/>
      </c>
    </row>
    <row r="10154" spans="2:23" x14ac:dyDescent="0.25">
      <c r="B10154" s="146"/>
      <c r="C10154" s="31"/>
      <c r="D10154" s="31"/>
      <c r="E10154" s="44"/>
      <c r="F10154" s="43"/>
      <c r="G10154" s="84"/>
      <c r="H10154" s="31"/>
      <c r="I10154" s="31"/>
      <c r="J10154" s="84"/>
      <c r="K10154" s="31"/>
      <c r="L10154" s="31"/>
      <c r="M10154" s="169"/>
      <c r="N10154" s="148"/>
      <c r="O10154" s="106"/>
      <c r="P10154" s="43"/>
      <c r="Q10154" s="31"/>
      <c r="R10154" s="84"/>
      <c r="S10154" s="31"/>
      <c r="T10154" s="31"/>
      <c r="U10154" s="169"/>
      <c r="V10154" s="150"/>
      <c r="W10154" s="141" t="str" cm="1">
        <f t="array" ref="W10154">IF(SUM(LEN(B10154:V10154))=0,"",IF(OR(OR(ISBLANK(F10154),SUM(LEN(C10154),LEN(D10154))=0),AND(NOT(E10154="Unknown"),ISBLANK(J10154)),AND(NOT(O10154="Unknown"),ISBLANK(R10154))),"Missing Information", INDEX(Table15[Entire Service Line Classification], MATCH(SUMIFS(Table15[Unique ID],Table15[System-Owned Portion],E10154,Table15[If Material Anything Other than "Lead" in Column E,Was Material Ever Previously Lead?],G10154,Table15[Customer-Owned Portion],O10154),Table15[Unique ID],0),0)))</f>
        <v/>
      </c>
    </row>
    <row r="10155" spans="2:23" x14ac:dyDescent="0.25">
      <c r="B10155" s="146"/>
      <c r="C10155" s="31"/>
      <c r="D10155" s="31"/>
      <c r="E10155" s="44"/>
      <c r="F10155" s="43"/>
      <c r="G10155" s="84"/>
      <c r="H10155" s="31"/>
      <c r="I10155" s="31"/>
      <c r="J10155" s="84"/>
      <c r="K10155" s="31"/>
      <c r="L10155" s="31"/>
      <c r="M10155" s="169"/>
      <c r="N10155" s="148"/>
      <c r="O10155" s="106"/>
      <c r="P10155" s="43"/>
      <c r="Q10155" s="31"/>
      <c r="R10155" s="84"/>
      <c r="S10155" s="31"/>
      <c r="T10155" s="31"/>
      <c r="U10155" s="169"/>
      <c r="V10155" s="150"/>
      <c r="W10155" s="141" t="str" cm="1">
        <f t="array" ref="W10155">IF(SUM(LEN(B10155:V10155))=0,"",IF(OR(OR(ISBLANK(F10155),SUM(LEN(C10155),LEN(D10155))=0),AND(NOT(E10155="Unknown"),ISBLANK(J10155)),AND(NOT(O10155="Unknown"),ISBLANK(R10155))),"Missing Information", INDEX(Table15[Entire Service Line Classification], MATCH(SUMIFS(Table15[Unique ID],Table15[System-Owned Portion],E10155,Table15[If Material Anything Other than "Lead" in Column E,Was Material Ever Previously Lead?],G10155,Table15[Customer-Owned Portion],O10155),Table15[Unique ID],0),0)))</f>
        <v/>
      </c>
    </row>
    <row r="10156" spans="2:23" x14ac:dyDescent="0.25">
      <c r="B10156" s="146"/>
      <c r="C10156" s="31"/>
      <c r="D10156" s="31"/>
      <c r="E10156" s="44"/>
      <c r="F10156" s="43"/>
      <c r="G10156" s="84"/>
      <c r="H10156" s="31"/>
      <c r="I10156" s="31"/>
      <c r="J10156" s="84"/>
      <c r="K10156" s="31"/>
      <c r="L10156" s="31"/>
      <c r="M10156" s="169"/>
      <c r="N10156" s="148"/>
      <c r="O10156" s="106"/>
      <c r="P10156" s="43"/>
      <c r="Q10156" s="31"/>
      <c r="R10156" s="84"/>
      <c r="S10156" s="31"/>
      <c r="T10156" s="31"/>
      <c r="U10156" s="169"/>
      <c r="V10156" s="150"/>
      <c r="W10156" s="141" t="str" cm="1">
        <f t="array" ref="W10156">IF(SUM(LEN(B10156:V10156))=0,"",IF(OR(OR(ISBLANK(F10156),SUM(LEN(C10156),LEN(D10156))=0),AND(NOT(E10156="Unknown"),ISBLANK(J10156)),AND(NOT(O10156="Unknown"),ISBLANK(R10156))),"Missing Information", INDEX(Table15[Entire Service Line Classification], MATCH(SUMIFS(Table15[Unique ID],Table15[System-Owned Portion],E10156,Table15[If Material Anything Other than "Lead" in Column E,Was Material Ever Previously Lead?],G10156,Table15[Customer-Owned Portion],O10156),Table15[Unique ID],0),0)))</f>
        <v/>
      </c>
    </row>
    <row r="10157" spans="2:23" x14ac:dyDescent="0.25">
      <c r="B10157" s="146"/>
      <c r="C10157" s="31"/>
      <c r="D10157" s="31"/>
      <c r="E10157" s="44"/>
      <c r="F10157" s="43"/>
      <c r="G10157" s="84"/>
      <c r="H10157" s="31"/>
      <c r="I10157" s="31"/>
      <c r="J10157" s="84"/>
      <c r="K10157" s="31"/>
      <c r="L10157" s="31"/>
      <c r="M10157" s="169"/>
      <c r="N10157" s="148"/>
      <c r="O10157" s="106"/>
      <c r="P10157" s="43"/>
      <c r="Q10157" s="31"/>
      <c r="R10157" s="84"/>
      <c r="S10157" s="31"/>
      <c r="T10157" s="31"/>
      <c r="U10157" s="169"/>
      <c r="V10157" s="150"/>
      <c r="W10157" s="141" t="str" cm="1">
        <f t="array" ref="W10157">IF(SUM(LEN(B10157:V10157))=0,"",IF(OR(OR(ISBLANK(F10157),SUM(LEN(C10157),LEN(D10157))=0),AND(NOT(E10157="Unknown"),ISBLANK(J10157)),AND(NOT(O10157="Unknown"),ISBLANK(R10157))),"Missing Information", INDEX(Table15[Entire Service Line Classification], MATCH(SUMIFS(Table15[Unique ID],Table15[System-Owned Portion],E10157,Table15[If Material Anything Other than "Lead" in Column E,Was Material Ever Previously Lead?],G10157,Table15[Customer-Owned Portion],O10157),Table15[Unique ID],0),0)))</f>
        <v/>
      </c>
    </row>
    <row r="10158" spans="2:23" x14ac:dyDescent="0.25">
      <c r="B10158" s="146"/>
      <c r="C10158" s="31"/>
      <c r="D10158" s="31"/>
      <c r="E10158" s="44"/>
      <c r="F10158" s="43"/>
      <c r="G10158" s="84"/>
      <c r="H10158" s="31"/>
      <c r="I10158" s="31"/>
      <c r="J10158" s="84"/>
      <c r="K10158" s="31"/>
      <c r="L10158" s="31"/>
      <c r="M10158" s="169"/>
      <c r="N10158" s="148"/>
      <c r="O10158" s="106"/>
      <c r="P10158" s="43"/>
      <c r="Q10158" s="31"/>
      <c r="R10158" s="84"/>
      <c r="S10158" s="31"/>
      <c r="T10158" s="31"/>
      <c r="U10158" s="169"/>
      <c r="V10158" s="150"/>
      <c r="W10158" s="141" t="str" cm="1">
        <f t="array" ref="W10158">IF(SUM(LEN(B10158:V10158))=0,"",IF(OR(OR(ISBLANK(F10158),SUM(LEN(C10158),LEN(D10158))=0),AND(NOT(E10158="Unknown"),ISBLANK(J10158)),AND(NOT(O10158="Unknown"),ISBLANK(R10158))),"Missing Information", INDEX(Table15[Entire Service Line Classification], MATCH(SUMIFS(Table15[Unique ID],Table15[System-Owned Portion],E10158,Table15[If Material Anything Other than "Lead" in Column E,Was Material Ever Previously Lead?],G10158,Table15[Customer-Owned Portion],O10158),Table15[Unique ID],0),0)))</f>
        <v/>
      </c>
    </row>
    <row r="10159" spans="2:23" x14ac:dyDescent="0.25">
      <c r="B10159" s="146"/>
      <c r="C10159" s="31"/>
      <c r="D10159" s="31"/>
      <c r="E10159" s="44"/>
      <c r="F10159" s="43"/>
      <c r="G10159" s="84"/>
      <c r="H10159" s="31"/>
      <c r="I10159" s="31"/>
      <c r="J10159" s="84"/>
      <c r="K10159" s="31"/>
      <c r="L10159" s="31"/>
      <c r="M10159" s="169"/>
      <c r="N10159" s="148"/>
      <c r="O10159" s="106"/>
      <c r="P10159" s="43"/>
      <c r="Q10159" s="31"/>
      <c r="R10159" s="84"/>
      <c r="S10159" s="31"/>
      <c r="T10159" s="31"/>
      <c r="U10159" s="169"/>
      <c r="V10159" s="150"/>
      <c r="W10159" s="141" t="str" cm="1">
        <f t="array" ref="W10159">IF(SUM(LEN(B10159:V10159))=0,"",IF(OR(OR(ISBLANK(F10159),SUM(LEN(C10159),LEN(D10159))=0),AND(NOT(E10159="Unknown"),ISBLANK(J10159)),AND(NOT(O10159="Unknown"),ISBLANK(R10159))),"Missing Information", INDEX(Table15[Entire Service Line Classification], MATCH(SUMIFS(Table15[Unique ID],Table15[System-Owned Portion],E10159,Table15[If Material Anything Other than "Lead" in Column E,Was Material Ever Previously Lead?],G10159,Table15[Customer-Owned Portion],O10159),Table15[Unique ID],0),0)))</f>
        <v/>
      </c>
    </row>
    <row r="10160" spans="2:23" x14ac:dyDescent="0.25">
      <c r="B10160" s="146"/>
      <c r="C10160" s="31"/>
      <c r="D10160" s="31"/>
      <c r="E10160" s="44"/>
      <c r="F10160" s="43"/>
      <c r="G10160" s="84"/>
      <c r="H10160" s="31"/>
      <c r="I10160" s="31"/>
      <c r="J10160" s="84"/>
      <c r="K10160" s="31"/>
      <c r="L10160" s="31"/>
      <c r="M10160" s="169"/>
      <c r="N10160" s="148"/>
      <c r="O10160" s="106"/>
      <c r="P10160" s="43"/>
      <c r="Q10160" s="31"/>
      <c r="R10160" s="84"/>
      <c r="S10160" s="31"/>
      <c r="T10160" s="31"/>
      <c r="U10160" s="169"/>
      <c r="V10160" s="150"/>
      <c r="W10160" s="141" t="str" cm="1">
        <f t="array" ref="W10160">IF(SUM(LEN(B10160:V10160))=0,"",IF(OR(OR(ISBLANK(F10160),SUM(LEN(C10160),LEN(D10160))=0),AND(NOT(E10160="Unknown"),ISBLANK(J10160)),AND(NOT(O10160="Unknown"),ISBLANK(R10160))),"Missing Information", INDEX(Table15[Entire Service Line Classification], MATCH(SUMIFS(Table15[Unique ID],Table15[System-Owned Portion],E10160,Table15[If Material Anything Other than "Lead" in Column E,Was Material Ever Previously Lead?],G10160,Table15[Customer-Owned Portion],O10160),Table15[Unique ID],0),0)))</f>
        <v/>
      </c>
    </row>
    <row r="10161" spans="2:23" x14ac:dyDescent="0.25">
      <c r="B10161" s="146"/>
      <c r="C10161" s="31"/>
      <c r="D10161" s="31"/>
      <c r="E10161" s="44"/>
      <c r="F10161" s="43"/>
      <c r="G10161" s="84"/>
      <c r="H10161" s="31"/>
      <c r="I10161" s="31"/>
      <c r="J10161" s="84"/>
      <c r="K10161" s="31"/>
      <c r="L10161" s="31"/>
      <c r="M10161" s="169"/>
      <c r="N10161" s="148"/>
      <c r="O10161" s="106"/>
      <c r="P10161" s="43"/>
      <c r="Q10161" s="31"/>
      <c r="R10161" s="84"/>
      <c r="S10161" s="31"/>
      <c r="T10161" s="31"/>
      <c r="U10161" s="169"/>
      <c r="V10161" s="150"/>
      <c r="W10161" s="141" t="str" cm="1">
        <f t="array" ref="W10161">IF(SUM(LEN(B10161:V10161))=0,"",IF(OR(OR(ISBLANK(F10161),SUM(LEN(C10161),LEN(D10161))=0),AND(NOT(E10161="Unknown"),ISBLANK(J10161)),AND(NOT(O10161="Unknown"),ISBLANK(R10161))),"Missing Information", INDEX(Table15[Entire Service Line Classification], MATCH(SUMIFS(Table15[Unique ID],Table15[System-Owned Portion],E10161,Table15[If Material Anything Other than "Lead" in Column E,Was Material Ever Previously Lead?],G10161,Table15[Customer-Owned Portion],O10161),Table15[Unique ID],0),0)))</f>
        <v/>
      </c>
    </row>
    <row r="10162" spans="2:23" x14ac:dyDescent="0.25">
      <c r="B10162" s="146"/>
      <c r="C10162" s="31"/>
      <c r="D10162" s="31"/>
      <c r="E10162" s="44"/>
      <c r="F10162" s="43"/>
      <c r="G10162" s="84"/>
      <c r="H10162" s="31"/>
      <c r="I10162" s="31"/>
      <c r="J10162" s="84"/>
      <c r="K10162" s="31"/>
      <c r="L10162" s="31"/>
      <c r="M10162" s="169"/>
      <c r="N10162" s="148"/>
      <c r="O10162" s="106"/>
      <c r="P10162" s="43"/>
      <c r="Q10162" s="31"/>
      <c r="R10162" s="84"/>
      <c r="S10162" s="31"/>
      <c r="T10162" s="31"/>
      <c r="U10162" s="169"/>
      <c r="V10162" s="150"/>
      <c r="W10162" s="141" t="str" cm="1">
        <f t="array" ref="W10162">IF(SUM(LEN(B10162:V10162))=0,"",IF(OR(OR(ISBLANK(F10162),SUM(LEN(C10162),LEN(D10162))=0),AND(NOT(E10162="Unknown"),ISBLANK(J10162)),AND(NOT(O10162="Unknown"),ISBLANK(R10162))),"Missing Information", INDEX(Table15[Entire Service Line Classification], MATCH(SUMIFS(Table15[Unique ID],Table15[System-Owned Portion],E10162,Table15[If Material Anything Other than "Lead" in Column E,Was Material Ever Previously Lead?],G10162,Table15[Customer-Owned Portion],O10162),Table15[Unique ID],0),0)))</f>
        <v/>
      </c>
    </row>
    <row r="10163" spans="2:23" x14ac:dyDescent="0.25">
      <c r="B10163" s="146"/>
      <c r="C10163" s="31"/>
      <c r="D10163" s="31"/>
      <c r="E10163" s="44"/>
      <c r="F10163" s="43"/>
      <c r="G10163" s="84"/>
      <c r="H10163" s="31"/>
      <c r="I10163" s="31"/>
      <c r="J10163" s="84"/>
      <c r="K10163" s="31"/>
      <c r="L10163" s="31"/>
      <c r="M10163" s="169"/>
      <c r="N10163" s="148"/>
      <c r="O10163" s="106"/>
      <c r="P10163" s="43"/>
      <c r="Q10163" s="31"/>
      <c r="R10163" s="84"/>
      <c r="S10163" s="31"/>
      <c r="T10163" s="31"/>
      <c r="U10163" s="169"/>
      <c r="V10163" s="150"/>
      <c r="W10163" s="141" t="str" cm="1">
        <f t="array" ref="W10163">IF(SUM(LEN(B10163:V10163))=0,"",IF(OR(OR(ISBLANK(F10163),SUM(LEN(C10163),LEN(D10163))=0),AND(NOT(E10163="Unknown"),ISBLANK(J10163)),AND(NOT(O10163="Unknown"),ISBLANK(R10163))),"Missing Information", INDEX(Table15[Entire Service Line Classification], MATCH(SUMIFS(Table15[Unique ID],Table15[System-Owned Portion],E10163,Table15[If Material Anything Other than "Lead" in Column E,Was Material Ever Previously Lead?],G10163,Table15[Customer-Owned Portion],O10163),Table15[Unique ID],0),0)))</f>
        <v/>
      </c>
    </row>
    <row r="10164" spans="2:23" x14ac:dyDescent="0.25">
      <c r="B10164" s="146"/>
      <c r="C10164" s="31"/>
      <c r="D10164" s="31"/>
      <c r="E10164" s="44"/>
      <c r="F10164" s="43"/>
      <c r="G10164" s="84"/>
      <c r="H10164" s="31"/>
      <c r="I10164" s="31"/>
      <c r="J10164" s="84"/>
      <c r="K10164" s="31"/>
      <c r="L10164" s="31"/>
      <c r="M10164" s="169"/>
      <c r="N10164" s="148"/>
      <c r="O10164" s="106"/>
      <c r="P10164" s="43"/>
      <c r="Q10164" s="31"/>
      <c r="R10164" s="84"/>
      <c r="S10164" s="31"/>
      <c r="T10164" s="31"/>
      <c r="U10164" s="169"/>
      <c r="V10164" s="150"/>
      <c r="W10164" s="141" t="str" cm="1">
        <f t="array" ref="W10164">IF(SUM(LEN(B10164:V10164))=0,"",IF(OR(OR(ISBLANK(F10164),SUM(LEN(C10164),LEN(D10164))=0),AND(NOT(E10164="Unknown"),ISBLANK(J10164)),AND(NOT(O10164="Unknown"),ISBLANK(R10164))),"Missing Information", INDEX(Table15[Entire Service Line Classification], MATCH(SUMIFS(Table15[Unique ID],Table15[System-Owned Portion],E10164,Table15[If Material Anything Other than "Lead" in Column E,Was Material Ever Previously Lead?],G10164,Table15[Customer-Owned Portion],O10164),Table15[Unique ID],0),0)))</f>
        <v/>
      </c>
    </row>
    <row r="10165" spans="2:23" x14ac:dyDescent="0.25">
      <c r="B10165" s="146"/>
      <c r="C10165" s="31"/>
      <c r="D10165" s="31"/>
      <c r="E10165" s="44"/>
      <c r="F10165" s="43"/>
      <c r="G10165" s="84"/>
      <c r="H10165" s="31"/>
      <c r="I10165" s="31"/>
      <c r="J10165" s="84"/>
      <c r="K10165" s="31"/>
      <c r="L10165" s="31"/>
      <c r="M10165" s="169"/>
      <c r="N10165" s="148"/>
      <c r="O10165" s="106"/>
      <c r="P10165" s="43"/>
      <c r="Q10165" s="31"/>
      <c r="R10165" s="84"/>
      <c r="S10165" s="31"/>
      <c r="T10165" s="31"/>
      <c r="U10165" s="169"/>
      <c r="V10165" s="150"/>
      <c r="W10165" s="141" t="str" cm="1">
        <f t="array" ref="W10165">IF(SUM(LEN(B10165:V10165))=0,"",IF(OR(OR(ISBLANK(F10165),SUM(LEN(C10165),LEN(D10165))=0),AND(NOT(E10165="Unknown"),ISBLANK(J10165)),AND(NOT(O10165="Unknown"),ISBLANK(R10165))),"Missing Information", INDEX(Table15[Entire Service Line Classification], MATCH(SUMIFS(Table15[Unique ID],Table15[System-Owned Portion],E10165,Table15[If Material Anything Other than "Lead" in Column E,Was Material Ever Previously Lead?],G10165,Table15[Customer-Owned Portion],O10165),Table15[Unique ID],0),0)))</f>
        <v/>
      </c>
    </row>
    <row r="10166" spans="2:23" x14ac:dyDescent="0.25">
      <c r="B10166" s="146"/>
      <c r="C10166" s="31"/>
      <c r="D10166" s="31"/>
      <c r="E10166" s="44"/>
      <c r="F10166" s="43"/>
      <c r="G10166" s="84"/>
      <c r="H10166" s="31"/>
      <c r="I10166" s="31"/>
      <c r="J10166" s="84"/>
      <c r="K10166" s="31"/>
      <c r="L10166" s="31"/>
      <c r="M10166" s="169"/>
      <c r="N10166" s="148"/>
      <c r="O10166" s="106"/>
      <c r="P10166" s="43"/>
      <c r="Q10166" s="31"/>
      <c r="R10166" s="84"/>
      <c r="S10166" s="31"/>
      <c r="T10166" s="31"/>
      <c r="U10166" s="169"/>
      <c r="V10166" s="150"/>
      <c r="W10166" s="141" t="str" cm="1">
        <f t="array" ref="W10166">IF(SUM(LEN(B10166:V10166))=0,"",IF(OR(OR(ISBLANK(F10166),SUM(LEN(C10166),LEN(D10166))=0),AND(NOT(E10166="Unknown"),ISBLANK(J10166)),AND(NOT(O10166="Unknown"),ISBLANK(R10166))),"Missing Information", INDEX(Table15[Entire Service Line Classification], MATCH(SUMIFS(Table15[Unique ID],Table15[System-Owned Portion],E10166,Table15[If Material Anything Other than "Lead" in Column E,Was Material Ever Previously Lead?],G10166,Table15[Customer-Owned Portion],O10166),Table15[Unique ID],0),0)))</f>
        <v/>
      </c>
    </row>
    <row r="10167" spans="2:23" x14ac:dyDescent="0.25">
      <c r="B10167" s="146"/>
      <c r="C10167" s="31"/>
      <c r="D10167" s="31"/>
      <c r="E10167" s="44"/>
      <c r="F10167" s="43"/>
      <c r="G10167" s="84"/>
      <c r="H10167" s="31"/>
      <c r="I10167" s="31"/>
      <c r="J10167" s="84"/>
      <c r="K10167" s="31"/>
      <c r="L10167" s="31"/>
      <c r="M10167" s="169"/>
      <c r="N10167" s="148"/>
      <c r="O10167" s="106"/>
      <c r="P10167" s="43"/>
      <c r="Q10167" s="31"/>
      <c r="R10167" s="84"/>
      <c r="S10167" s="31"/>
      <c r="T10167" s="31"/>
      <c r="U10167" s="169"/>
      <c r="V10167" s="150"/>
      <c r="W10167" s="141" t="str" cm="1">
        <f t="array" ref="W10167">IF(SUM(LEN(B10167:V10167))=0,"",IF(OR(OR(ISBLANK(F10167),SUM(LEN(C10167),LEN(D10167))=0),AND(NOT(E10167="Unknown"),ISBLANK(J10167)),AND(NOT(O10167="Unknown"),ISBLANK(R10167))),"Missing Information", INDEX(Table15[Entire Service Line Classification], MATCH(SUMIFS(Table15[Unique ID],Table15[System-Owned Portion],E10167,Table15[If Material Anything Other than "Lead" in Column E,Was Material Ever Previously Lead?],G10167,Table15[Customer-Owned Portion],O10167),Table15[Unique ID],0),0)))</f>
        <v/>
      </c>
    </row>
    <row r="10168" spans="2:23" x14ac:dyDescent="0.25">
      <c r="B10168" s="146"/>
      <c r="C10168" s="31"/>
      <c r="D10168" s="31"/>
      <c r="E10168" s="44"/>
      <c r="F10168" s="43"/>
      <c r="G10168" s="84"/>
      <c r="H10168" s="31"/>
      <c r="I10168" s="31"/>
      <c r="J10168" s="84"/>
      <c r="K10168" s="31"/>
      <c r="L10168" s="31"/>
      <c r="M10168" s="169"/>
      <c r="N10168" s="148"/>
      <c r="O10168" s="106"/>
      <c r="P10168" s="43"/>
      <c r="Q10168" s="31"/>
      <c r="R10168" s="84"/>
      <c r="S10168" s="31"/>
      <c r="T10168" s="31"/>
      <c r="U10168" s="169"/>
      <c r="V10168" s="150"/>
      <c r="W10168" s="141" t="str" cm="1">
        <f t="array" ref="W10168">IF(SUM(LEN(B10168:V10168))=0,"",IF(OR(OR(ISBLANK(F10168),SUM(LEN(C10168),LEN(D10168))=0),AND(NOT(E10168="Unknown"),ISBLANK(J10168)),AND(NOT(O10168="Unknown"),ISBLANK(R10168))),"Missing Information", INDEX(Table15[Entire Service Line Classification], MATCH(SUMIFS(Table15[Unique ID],Table15[System-Owned Portion],E10168,Table15[If Material Anything Other than "Lead" in Column E,Was Material Ever Previously Lead?],G10168,Table15[Customer-Owned Portion],O10168),Table15[Unique ID],0),0)))</f>
        <v/>
      </c>
    </row>
    <row r="10169" spans="2:23" x14ac:dyDescent="0.25">
      <c r="B10169" s="146"/>
      <c r="C10169" s="31"/>
      <c r="D10169" s="31"/>
      <c r="E10169" s="44"/>
      <c r="F10169" s="43"/>
      <c r="G10169" s="84"/>
      <c r="H10169" s="31"/>
      <c r="I10169" s="31"/>
      <c r="J10169" s="84"/>
      <c r="K10169" s="31"/>
      <c r="L10169" s="31"/>
      <c r="M10169" s="169"/>
      <c r="N10169" s="148"/>
      <c r="O10169" s="106"/>
      <c r="P10169" s="43"/>
      <c r="Q10169" s="31"/>
      <c r="R10169" s="84"/>
      <c r="S10169" s="31"/>
      <c r="T10169" s="31"/>
      <c r="U10169" s="169"/>
      <c r="V10169" s="150"/>
      <c r="W10169" s="141" t="str" cm="1">
        <f t="array" ref="W10169">IF(SUM(LEN(B10169:V10169))=0,"",IF(OR(OR(ISBLANK(F10169),SUM(LEN(C10169),LEN(D10169))=0),AND(NOT(E10169="Unknown"),ISBLANK(J10169)),AND(NOT(O10169="Unknown"),ISBLANK(R10169))),"Missing Information", INDEX(Table15[Entire Service Line Classification], MATCH(SUMIFS(Table15[Unique ID],Table15[System-Owned Portion],E10169,Table15[If Material Anything Other than "Lead" in Column E,Was Material Ever Previously Lead?],G10169,Table15[Customer-Owned Portion],O10169),Table15[Unique ID],0),0)))</f>
        <v/>
      </c>
    </row>
    <row r="10170" spans="2:23" x14ac:dyDescent="0.25">
      <c r="B10170" s="146"/>
      <c r="C10170" s="31"/>
      <c r="D10170" s="31"/>
      <c r="E10170" s="44"/>
      <c r="F10170" s="43"/>
      <c r="G10170" s="84"/>
      <c r="H10170" s="31"/>
      <c r="I10170" s="31"/>
      <c r="J10170" s="84"/>
      <c r="K10170" s="31"/>
      <c r="L10170" s="31"/>
      <c r="M10170" s="169"/>
      <c r="N10170" s="148"/>
      <c r="O10170" s="106"/>
      <c r="P10170" s="43"/>
      <c r="Q10170" s="31"/>
      <c r="R10170" s="84"/>
      <c r="S10170" s="31"/>
      <c r="T10170" s="31"/>
      <c r="U10170" s="169"/>
      <c r="V10170" s="150"/>
      <c r="W10170" s="141" t="str" cm="1">
        <f t="array" ref="W10170">IF(SUM(LEN(B10170:V10170))=0,"",IF(OR(OR(ISBLANK(F10170),SUM(LEN(C10170),LEN(D10170))=0),AND(NOT(E10170="Unknown"),ISBLANK(J10170)),AND(NOT(O10170="Unknown"),ISBLANK(R10170))),"Missing Information", INDEX(Table15[Entire Service Line Classification], MATCH(SUMIFS(Table15[Unique ID],Table15[System-Owned Portion],E10170,Table15[If Material Anything Other than "Lead" in Column E,Was Material Ever Previously Lead?],G10170,Table15[Customer-Owned Portion],O10170),Table15[Unique ID],0),0)))</f>
        <v/>
      </c>
    </row>
    <row r="10171" spans="2:23" x14ac:dyDescent="0.25">
      <c r="B10171" s="146"/>
      <c r="C10171" s="31"/>
      <c r="D10171" s="31"/>
      <c r="E10171" s="44"/>
      <c r="F10171" s="43"/>
      <c r="G10171" s="84"/>
      <c r="H10171" s="31"/>
      <c r="I10171" s="31"/>
      <c r="J10171" s="84"/>
      <c r="K10171" s="31"/>
      <c r="L10171" s="31"/>
      <c r="M10171" s="169"/>
      <c r="N10171" s="148"/>
      <c r="O10171" s="106"/>
      <c r="P10171" s="43"/>
      <c r="Q10171" s="31"/>
      <c r="R10171" s="84"/>
      <c r="S10171" s="31"/>
      <c r="T10171" s="31"/>
      <c r="U10171" s="169"/>
      <c r="V10171" s="150"/>
      <c r="W10171" s="141" t="str" cm="1">
        <f t="array" ref="W10171">IF(SUM(LEN(B10171:V10171))=0,"",IF(OR(OR(ISBLANK(F10171),SUM(LEN(C10171),LEN(D10171))=0),AND(NOT(E10171="Unknown"),ISBLANK(J10171)),AND(NOT(O10171="Unknown"),ISBLANK(R10171))),"Missing Information", INDEX(Table15[Entire Service Line Classification], MATCH(SUMIFS(Table15[Unique ID],Table15[System-Owned Portion],E10171,Table15[If Material Anything Other than "Lead" in Column E,Was Material Ever Previously Lead?],G10171,Table15[Customer-Owned Portion],O10171),Table15[Unique ID],0),0)))</f>
        <v/>
      </c>
    </row>
    <row r="10172" spans="2:23" x14ac:dyDescent="0.25">
      <c r="B10172" s="146"/>
      <c r="C10172" s="31"/>
      <c r="D10172" s="31"/>
      <c r="E10172" s="44"/>
      <c r="F10172" s="43"/>
      <c r="G10172" s="84"/>
      <c r="H10172" s="31"/>
      <c r="I10172" s="31"/>
      <c r="J10172" s="84"/>
      <c r="K10172" s="31"/>
      <c r="L10172" s="31"/>
      <c r="M10172" s="169"/>
      <c r="N10172" s="148"/>
      <c r="O10172" s="106"/>
      <c r="P10172" s="43"/>
      <c r="Q10172" s="31"/>
      <c r="R10172" s="84"/>
      <c r="S10172" s="31"/>
      <c r="T10172" s="31"/>
      <c r="U10172" s="169"/>
      <c r="V10172" s="150"/>
      <c r="W10172" s="141" t="str" cm="1">
        <f t="array" ref="W10172">IF(SUM(LEN(B10172:V10172))=0,"",IF(OR(OR(ISBLANK(F10172),SUM(LEN(C10172),LEN(D10172))=0),AND(NOT(E10172="Unknown"),ISBLANK(J10172)),AND(NOT(O10172="Unknown"),ISBLANK(R10172))),"Missing Information", INDEX(Table15[Entire Service Line Classification], MATCH(SUMIFS(Table15[Unique ID],Table15[System-Owned Portion],E10172,Table15[If Material Anything Other than "Lead" in Column E,Was Material Ever Previously Lead?],G10172,Table15[Customer-Owned Portion],O10172),Table15[Unique ID],0),0)))</f>
        <v/>
      </c>
    </row>
    <row r="10173" spans="2:23" x14ac:dyDescent="0.25">
      <c r="B10173" s="146"/>
      <c r="C10173" s="31"/>
      <c r="D10173" s="31"/>
      <c r="E10173" s="44"/>
      <c r="F10173" s="43"/>
      <c r="G10173" s="84"/>
      <c r="H10173" s="31"/>
      <c r="I10173" s="31"/>
      <c r="J10173" s="84"/>
      <c r="K10173" s="31"/>
      <c r="L10173" s="31"/>
      <c r="M10173" s="169"/>
      <c r="N10173" s="148"/>
      <c r="O10173" s="106"/>
      <c r="P10173" s="43"/>
      <c r="Q10173" s="31"/>
      <c r="R10173" s="84"/>
      <c r="S10173" s="31"/>
      <c r="T10173" s="31"/>
      <c r="U10173" s="169"/>
      <c r="V10173" s="150"/>
      <c r="W10173" s="141" t="str" cm="1">
        <f t="array" ref="W10173">IF(SUM(LEN(B10173:V10173))=0,"",IF(OR(OR(ISBLANK(F10173),SUM(LEN(C10173),LEN(D10173))=0),AND(NOT(E10173="Unknown"),ISBLANK(J10173)),AND(NOT(O10173="Unknown"),ISBLANK(R10173))),"Missing Information", INDEX(Table15[Entire Service Line Classification], MATCH(SUMIFS(Table15[Unique ID],Table15[System-Owned Portion],E10173,Table15[If Material Anything Other than "Lead" in Column E,Was Material Ever Previously Lead?],G10173,Table15[Customer-Owned Portion],O10173),Table15[Unique ID],0),0)))</f>
        <v/>
      </c>
    </row>
    <row r="10174" spans="2:23" x14ac:dyDescent="0.25">
      <c r="B10174" s="146"/>
      <c r="C10174" s="31"/>
      <c r="D10174" s="31"/>
      <c r="E10174" s="44"/>
      <c r="F10174" s="43"/>
      <c r="G10174" s="84"/>
      <c r="H10174" s="31"/>
      <c r="I10174" s="31"/>
      <c r="J10174" s="84"/>
      <c r="K10174" s="31"/>
      <c r="L10174" s="31"/>
      <c r="M10174" s="169"/>
      <c r="N10174" s="148"/>
      <c r="O10174" s="106"/>
      <c r="P10174" s="43"/>
      <c r="Q10174" s="31"/>
      <c r="R10174" s="84"/>
      <c r="S10174" s="31"/>
      <c r="T10174" s="31"/>
      <c r="U10174" s="169"/>
      <c r="V10174" s="150"/>
      <c r="W10174" s="141" t="str" cm="1">
        <f t="array" ref="W10174">IF(SUM(LEN(B10174:V10174))=0,"",IF(OR(OR(ISBLANK(F10174),SUM(LEN(C10174),LEN(D10174))=0),AND(NOT(E10174="Unknown"),ISBLANK(J10174)),AND(NOT(O10174="Unknown"),ISBLANK(R10174))),"Missing Information", INDEX(Table15[Entire Service Line Classification], MATCH(SUMIFS(Table15[Unique ID],Table15[System-Owned Portion],E10174,Table15[If Material Anything Other than "Lead" in Column E,Was Material Ever Previously Lead?],G10174,Table15[Customer-Owned Portion],O10174),Table15[Unique ID],0),0)))</f>
        <v/>
      </c>
    </row>
    <row r="10175" spans="2:23" x14ac:dyDescent="0.25">
      <c r="B10175" s="146"/>
      <c r="C10175" s="31"/>
      <c r="D10175" s="31"/>
      <c r="E10175" s="44"/>
      <c r="F10175" s="43"/>
      <c r="G10175" s="84"/>
      <c r="H10175" s="31"/>
      <c r="I10175" s="31"/>
      <c r="J10175" s="84"/>
      <c r="K10175" s="31"/>
      <c r="L10175" s="31"/>
      <c r="M10175" s="169"/>
      <c r="N10175" s="148"/>
      <c r="O10175" s="106"/>
      <c r="P10175" s="43"/>
      <c r="Q10175" s="31"/>
      <c r="R10175" s="84"/>
      <c r="S10175" s="31"/>
      <c r="T10175" s="31"/>
      <c r="U10175" s="169"/>
      <c r="V10175" s="150"/>
      <c r="W10175" s="141" t="str" cm="1">
        <f t="array" ref="W10175">IF(SUM(LEN(B10175:V10175))=0,"",IF(OR(OR(ISBLANK(F10175),SUM(LEN(C10175),LEN(D10175))=0),AND(NOT(E10175="Unknown"),ISBLANK(J10175)),AND(NOT(O10175="Unknown"),ISBLANK(R10175))),"Missing Information", INDEX(Table15[Entire Service Line Classification], MATCH(SUMIFS(Table15[Unique ID],Table15[System-Owned Portion],E10175,Table15[If Material Anything Other than "Lead" in Column E,Was Material Ever Previously Lead?],G10175,Table15[Customer-Owned Portion],O10175),Table15[Unique ID],0),0)))</f>
        <v/>
      </c>
    </row>
    <row r="10176" spans="2:23" x14ac:dyDescent="0.25">
      <c r="B10176" s="146"/>
      <c r="C10176" s="31"/>
      <c r="D10176" s="31"/>
      <c r="E10176" s="44"/>
      <c r="F10176" s="43"/>
      <c r="G10176" s="84"/>
      <c r="H10176" s="31"/>
      <c r="I10176" s="31"/>
      <c r="J10176" s="84"/>
      <c r="K10176" s="31"/>
      <c r="L10176" s="31"/>
      <c r="M10176" s="169"/>
      <c r="N10176" s="148"/>
      <c r="O10176" s="106"/>
      <c r="P10176" s="43"/>
      <c r="Q10176" s="31"/>
      <c r="R10176" s="84"/>
      <c r="S10176" s="31"/>
      <c r="T10176" s="31"/>
      <c r="U10176" s="169"/>
      <c r="V10176" s="150"/>
      <c r="W10176" s="141" t="str" cm="1">
        <f t="array" ref="W10176">IF(SUM(LEN(B10176:V10176))=0,"",IF(OR(OR(ISBLANK(F10176),SUM(LEN(C10176),LEN(D10176))=0),AND(NOT(E10176="Unknown"),ISBLANK(J10176)),AND(NOT(O10176="Unknown"),ISBLANK(R10176))),"Missing Information", INDEX(Table15[Entire Service Line Classification], MATCH(SUMIFS(Table15[Unique ID],Table15[System-Owned Portion],E10176,Table15[If Material Anything Other than "Lead" in Column E,Was Material Ever Previously Lead?],G10176,Table15[Customer-Owned Portion],O10176),Table15[Unique ID],0),0)))</f>
        <v/>
      </c>
    </row>
    <row r="10177" spans="2:23" x14ac:dyDescent="0.25">
      <c r="B10177" s="146"/>
      <c r="C10177" s="31"/>
      <c r="D10177" s="31"/>
      <c r="E10177" s="44"/>
      <c r="F10177" s="43"/>
      <c r="G10177" s="84"/>
      <c r="H10177" s="31"/>
      <c r="I10177" s="31"/>
      <c r="J10177" s="84"/>
      <c r="K10177" s="31"/>
      <c r="L10177" s="31"/>
      <c r="M10177" s="169"/>
      <c r="N10177" s="148"/>
      <c r="O10177" s="106"/>
      <c r="P10177" s="43"/>
      <c r="Q10177" s="31"/>
      <c r="R10177" s="84"/>
      <c r="S10177" s="31"/>
      <c r="T10177" s="31"/>
      <c r="U10177" s="169"/>
      <c r="V10177" s="150"/>
      <c r="W10177" s="141" t="str" cm="1">
        <f t="array" ref="W10177">IF(SUM(LEN(B10177:V10177))=0,"",IF(OR(OR(ISBLANK(F10177),SUM(LEN(C10177),LEN(D10177))=0),AND(NOT(E10177="Unknown"),ISBLANK(J10177)),AND(NOT(O10177="Unknown"),ISBLANK(R10177))),"Missing Information", INDEX(Table15[Entire Service Line Classification], MATCH(SUMIFS(Table15[Unique ID],Table15[System-Owned Portion],E10177,Table15[If Material Anything Other than "Lead" in Column E,Was Material Ever Previously Lead?],G10177,Table15[Customer-Owned Portion],O10177),Table15[Unique ID],0),0)))</f>
        <v/>
      </c>
    </row>
    <row r="10178" spans="2:23" x14ac:dyDescent="0.25">
      <c r="B10178" s="146"/>
      <c r="C10178" s="31"/>
      <c r="D10178" s="31"/>
      <c r="E10178" s="44"/>
      <c r="F10178" s="43"/>
      <c r="G10178" s="84"/>
      <c r="H10178" s="31"/>
      <c r="I10178" s="31"/>
      <c r="J10178" s="84"/>
      <c r="K10178" s="31"/>
      <c r="L10178" s="31"/>
      <c r="M10178" s="169"/>
      <c r="N10178" s="148"/>
      <c r="O10178" s="106"/>
      <c r="P10178" s="43"/>
      <c r="Q10178" s="31"/>
      <c r="R10178" s="84"/>
      <c r="S10178" s="31"/>
      <c r="T10178" s="31"/>
      <c r="U10178" s="169"/>
      <c r="V10178" s="150"/>
      <c r="W10178" s="141" t="str" cm="1">
        <f t="array" ref="W10178">IF(SUM(LEN(B10178:V10178))=0,"",IF(OR(OR(ISBLANK(F10178),SUM(LEN(C10178),LEN(D10178))=0),AND(NOT(E10178="Unknown"),ISBLANK(J10178)),AND(NOT(O10178="Unknown"),ISBLANK(R10178))),"Missing Information", INDEX(Table15[Entire Service Line Classification], MATCH(SUMIFS(Table15[Unique ID],Table15[System-Owned Portion],E10178,Table15[If Material Anything Other than "Lead" in Column E,Was Material Ever Previously Lead?],G10178,Table15[Customer-Owned Portion],O10178),Table15[Unique ID],0),0)))</f>
        <v/>
      </c>
    </row>
    <row r="10179" spans="2:23" x14ac:dyDescent="0.25">
      <c r="B10179" s="146"/>
      <c r="C10179" s="31"/>
      <c r="D10179" s="31"/>
      <c r="E10179" s="44"/>
      <c r="F10179" s="43"/>
      <c r="G10179" s="84"/>
      <c r="H10179" s="31"/>
      <c r="I10179" s="31"/>
      <c r="J10179" s="84"/>
      <c r="K10179" s="31"/>
      <c r="L10179" s="31"/>
      <c r="M10179" s="169"/>
      <c r="N10179" s="148"/>
      <c r="O10179" s="106"/>
      <c r="P10179" s="43"/>
      <c r="Q10179" s="31"/>
      <c r="R10179" s="84"/>
      <c r="S10179" s="31"/>
      <c r="T10179" s="31"/>
      <c r="U10179" s="169"/>
      <c r="V10179" s="150"/>
      <c r="W10179" s="141" t="str" cm="1">
        <f t="array" ref="W10179">IF(SUM(LEN(B10179:V10179))=0,"",IF(OR(OR(ISBLANK(F10179),SUM(LEN(C10179),LEN(D10179))=0),AND(NOT(E10179="Unknown"),ISBLANK(J10179)),AND(NOT(O10179="Unknown"),ISBLANK(R10179))),"Missing Information", INDEX(Table15[Entire Service Line Classification], MATCH(SUMIFS(Table15[Unique ID],Table15[System-Owned Portion],E10179,Table15[If Material Anything Other than "Lead" in Column E,Was Material Ever Previously Lead?],G10179,Table15[Customer-Owned Portion],O10179),Table15[Unique ID],0),0)))</f>
        <v/>
      </c>
    </row>
    <row r="10180" spans="2:23" x14ac:dyDescent="0.25">
      <c r="B10180" s="146"/>
      <c r="C10180" s="31"/>
      <c r="D10180" s="31"/>
      <c r="E10180" s="44"/>
      <c r="F10180" s="43"/>
      <c r="G10180" s="84"/>
      <c r="H10180" s="31"/>
      <c r="I10180" s="31"/>
      <c r="J10180" s="84"/>
      <c r="K10180" s="31"/>
      <c r="L10180" s="31"/>
      <c r="M10180" s="169"/>
      <c r="N10180" s="148"/>
      <c r="O10180" s="106"/>
      <c r="P10180" s="43"/>
      <c r="Q10180" s="31"/>
      <c r="R10180" s="84"/>
      <c r="S10180" s="31"/>
      <c r="T10180" s="31"/>
      <c r="U10180" s="169"/>
      <c r="V10180" s="150"/>
      <c r="W10180" s="141" t="str" cm="1">
        <f t="array" ref="W10180">IF(SUM(LEN(B10180:V10180))=0,"",IF(OR(OR(ISBLANK(F10180),SUM(LEN(C10180),LEN(D10180))=0),AND(NOT(E10180="Unknown"),ISBLANK(J10180)),AND(NOT(O10180="Unknown"),ISBLANK(R10180))),"Missing Information", INDEX(Table15[Entire Service Line Classification], MATCH(SUMIFS(Table15[Unique ID],Table15[System-Owned Portion],E10180,Table15[If Material Anything Other than "Lead" in Column E,Was Material Ever Previously Lead?],G10180,Table15[Customer-Owned Portion],O10180),Table15[Unique ID],0),0)))</f>
        <v/>
      </c>
    </row>
    <row r="10181" spans="2:23" x14ac:dyDescent="0.25">
      <c r="B10181" s="146"/>
      <c r="C10181" s="31"/>
      <c r="D10181" s="31"/>
      <c r="E10181" s="44"/>
      <c r="F10181" s="43"/>
      <c r="G10181" s="84"/>
      <c r="H10181" s="31"/>
      <c r="I10181" s="31"/>
      <c r="J10181" s="84"/>
      <c r="K10181" s="31"/>
      <c r="L10181" s="31"/>
      <c r="M10181" s="169"/>
      <c r="N10181" s="148"/>
      <c r="O10181" s="106"/>
      <c r="P10181" s="43"/>
      <c r="Q10181" s="31"/>
      <c r="R10181" s="84"/>
      <c r="S10181" s="31"/>
      <c r="T10181" s="31"/>
      <c r="U10181" s="169"/>
      <c r="V10181" s="150"/>
      <c r="W10181" s="141" t="str" cm="1">
        <f t="array" ref="W10181">IF(SUM(LEN(B10181:V10181))=0,"",IF(OR(OR(ISBLANK(F10181),SUM(LEN(C10181),LEN(D10181))=0),AND(NOT(E10181="Unknown"),ISBLANK(J10181)),AND(NOT(O10181="Unknown"),ISBLANK(R10181))),"Missing Information", INDEX(Table15[Entire Service Line Classification], MATCH(SUMIFS(Table15[Unique ID],Table15[System-Owned Portion],E10181,Table15[If Material Anything Other than "Lead" in Column E,Was Material Ever Previously Lead?],G10181,Table15[Customer-Owned Portion],O10181),Table15[Unique ID],0),0)))</f>
        <v/>
      </c>
    </row>
    <row r="10182" spans="2:23" x14ac:dyDescent="0.25">
      <c r="B10182" s="146"/>
      <c r="C10182" s="31"/>
      <c r="D10182" s="31"/>
      <c r="E10182" s="44"/>
      <c r="F10182" s="43"/>
      <c r="G10182" s="84"/>
      <c r="H10182" s="31"/>
      <c r="I10182" s="31"/>
      <c r="J10182" s="84"/>
      <c r="K10182" s="31"/>
      <c r="L10182" s="31"/>
      <c r="M10182" s="169"/>
      <c r="N10182" s="148"/>
      <c r="O10182" s="106"/>
      <c r="P10182" s="43"/>
      <c r="Q10182" s="31"/>
      <c r="R10182" s="84"/>
      <c r="S10182" s="31"/>
      <c r="T10182" s="31"/>
      <c r="U10182" s="169"/>
      <c r="V10182" s="150"/>
      <c r="W10182" s="141" t="str" cm="1">
        <f t="array" ref="W10182">IF(SUM(LEN(B10182:V10182))=0,"",IF(OR(OR(ISBLANK(F10182),SUM(LEN(C10182),LEN(D10182))=0),AND(NOT(E10182="Unknown"),ISBLANK(J10182)),AND(NOT(O10182="Unknown"),ISBLANK(R10182))),"Missing Information", INDEX(Table15[Entire Service Line Classification], MATCH(SUMIFS(Table15[Unique ID],Table15[System-Owned Portion],E10182,Table15[If Material Anything Other than "Lead" in Column E,Was Material Ever Previously Lead?],G10182,Table15[Customer-Owned Portion],O10182),Table15[Unique ID],0),0)))</f>
        <v/>
      </c>
    </row>
    <row r="10183" spans="2:23" x14ac:dyDescent="0.25">
      <c r="B10183" s="146"/>
      <c r="C10183" s="31"/>
      <c r="D10183" s="31"/>
      <c r="E10183" s="44"/>
      <c r="F10183" s="43"/>
      <c r="G10183" s="84"/>
      <c r="H10183" s="31"/>
      <c r="I10183" s="31"/>
      <c r="J10183" s="84"/>
      <c r="K10183" s="31"/>
      <c r="L10183" s="31"/>
      <c r="M10183" s="169"/>
      <c r="N10183" s="148"/>
      <c r="O10183" s="106"/>
      <c r="P10183" s="43"/>
      <c r="Q10183" s="31"/>
      <c r="R10183" s="84"/>
      <c r="S10183" s="31"/>
      <c r="T10183" s="31"/>
      <c r="U10183" s="169"/>
      <c r="V10183" s="150"/>
      <c r="W10183" s="141" t="str" cm="1">
        <f t="array" ref="W10183">IF(SUM(LEN(B10183:V10183))=0,"",IF(OR(OR(ISBLANK(F10183),SUM(LEN(C10183),LEN(D10183))=0),AND(NOT(E10183="Unknown"),ISBLANK(J10183)),AND(NOT(O10183="Unknown"),ISBLANK(R10183))),"Missing Information", INDEX(Table15[Entire Service Line Classification], MATCH(SUMIFS(Table15[Unique ID],Table15[System-Owned Portion],E10183,Table15[If Material Anything Other than "Lead" in Column E,Was Material Ever Previously Lead?],G10183,Table15[Customer-Owned Portion],O10183),Table15[Unique ID],0),0)))</f>
        <v/>
      </c>
    </row>
    <row r="10184" spans="2:23" x14ac:dyDescent="0.25">
      <c r="B10184" s="146"/>
      <c r="C10184" s="31"/>
      <c r="D10184" s="31"/>
      <c r="E10184" s="44"/>
      <c r="F10184" s="43"/>
      <c r="G10184" s="84"/>
      <c r="H10184" s="31"/>
      <c r="I10184" s="31"/>
      <c r="J10184" s="84"/>
      <c r="K10184" s="31"/>
      <c r="L10184" s="31"/>
      <c r="M10184" s="169"/>
      <c r="N10184" s="148"/>
      <c r="O10184" s="106"/>
      <c r="P10184" s="43"/>
      <c r="Q10184" s="31"/>
      <c r="R10184" s="84"/>
      <c r="S10184" s="31"/>
      <c r="T10184" s="31"/>
      <c r="U10184" s="169"/>
      <c r="V10184" s="150"/>
      <c r="W10184" s="141" t="str" cm="1">
        <f t="array" ref="W10184">IF(SUM(LEN(B10184:V10184))=0,"",IF(OR(OR(ISBLANK(F10184),SUM(LEN(C10184),LEN(D10184))=0),AND(NOT(E10184="Unknown"),ISBLANK(J10184)),AND(NOT(O10184="Unknown"),ISBLANK(R10184))),"Missing Information", INDEX(Table15[Entire Service Line Classification], MATCH(SUMIFS(Table15[Unique ID],Table15[System-Owned Portion],E10184,Table15[If Material Anything Other than "Lead" in Column E,Was Material Ever Previously Lead?],G10184,Table15[Customer-Owned Portion],O10184),Table15[Unique ID],0),0)))</f>
        <v/>
      </c>
    </row>
    <row r="10185" spans="2:23" x14ac:dyDescent="0.25">
      <c r="B10185" s="146"/>
      <c r="C10185" s="31"/>
      <c r="D10185" s="31"/>
      <c r="E10185" s="44"/>
      <c r="F10185" s="43"/>
      <c r="G10185" s="84"/>
      <c r="H10185" s="31"/>
      <c r="I10185" s="31"/>
      <c r="J10185" s="84"/>
      <c r="K10185" s="31"/>
      <c r="L10185" s="31"/>
      <c r="M10185" s="169"/>
      <c r="N10185" s="148"/>
      <c r="O10185" s="106"/>
      <c r="P10185" s="43"/>
      <c r="Q10185" s="31"/>
      <c r="R10185" s="84"/>
      <c r="S10185" s="31"/>
      <c r="T10185" s="31"/>
      <c r="U10185" s="169"/>
      <c r="V10185" s="150"/>
      <c r="W10185" s="141" t="str" cm="1">
        <f t="array" ref="W10185">IF(SUM(LEN(B10185:V10185))=0,"",IF(OR(OR(ISBLANK(F10185),SUM(LEN(C10185),LEN(D10185))=0),AND(NOT(E10185="Unknown"),ISBLANK(J10185)),AND(NOT(O10185="Unknown"),ISBLANK(R10185))),"Missing Information", INDEX(Table15[Entire Service Line Classification], MATCH(SUMIFS(Table15[Unique ID],Table15[System-Owned Portion],E10185,Table15[If Material Anything Other than "Lead" in Column E,Was Material Ever Previously Lead?],G10185,Table15[Customer-Owned Portion],O10185),Table15[Unique ID],0),0)))</f>
        <v/>
      </c>
    </row>
    <row r="10186" spans="2:23" x14ac:dyDescent="0.25">
      <c r="B10186" s="146"/>
      <c r="C10186" s="31"/>
      <c r="D10186" s="31"/>
      <c r="E10186" s="44"/>
      <c r="F10186" s="43"/>
      <c r="G10186" s="84"/>
      <c r="H10186" s="31"/>
      <c r="I10186" s="31"/>
      <c r="J10186" s="84"/>
      <c r="K10186" s="31"/>
      <c r="L10186" s="31"/>
      <c r="M10186" s="169"/>
      <c r="N10186" s="148"/>
      <c r="O10186" s="106"/>
      <c r="P10186" s="43"/>
      <c r="Q10186" s="31"/>
      <c r="R10186" s="84"/>
      <c r="S10186" s="31"/>
      <c r="T10186" s="31"/>
      <c r="U10186" s="169"/>
      <c r="V10186" s="150"/>
      <c r="W10186" s="141" t="str" cm="1">
        <f t="array" ref="W10186">IF(SUM(LEN(B10186:V10186))=0,"",IF(OR(OR(ISBLANK(F10186),SUM(LEN(C10186),LEN(D10186))=0),AND(NOT(E10186="Unknown"),ISBLANK(J10186)),AND(NOT(O10186="Unknown"),ISBLANK(R10186))),"Missing Information", INDEX(Table15[Entire Service Line Classification], MATCH(SUMIFS(Table15[Unique ID],Table15[System-Owned Portion],E10186,Table15[If Material Anything Other than "Lead" in Column E,Was Material Ever Previously Lead?],G10186,Table15[Customer-Owned Portion],O10186),Table15[Unique ID],0),0)))</f>
        <v/>
      </c>
    </row>
    <row r="10187" spans="2:23" x14ac:dyDescent="0.25">
      <c r="B10187" s="146"/>
      <c r="C10187" s="31"/>
      <c r="D10187" s="31"/>
      <c r="E10187" s="44"/>
      <c r="F10187" s="43"/>
      <c r="G10187" s="84"/>
      <c r="H10187" s="31"/>
      <c r="I10187" s="31"/>
      <c r="J10187" s="84"/>
      <c r="K10187" s="31"/>
      <c r="L10187" s="31"/>
      <c r="M10187" s="169"/>
      <c r="N10187" s="148"/>
      <c r="O10187" s="106"/>
      <c r="P10187" s="43"/>
      <c r="Q10187" s="31"/>
      <c r="R10187" s="84"/>
      <c r="S10187" s="31"/>
      <c r="T10187" s="31"/>
      <c r="U10187" s="169"/>
      <c r="V10187" s="150"/>
      <c r="W10187" s="141" t="str" cm="1">
        <f t="array" ref="W10187">IF(SUM(LEN(B10187:V10187))=0,"",IF(OR(OR(ISBLANK(F10187),SUM(LEN(C10187),LEN(D10187))=0),AND(NOT(E10187="Unknown"),ISBLANK(J10187)),AND(NOT(O10187="Unknown"),ISBLANK(R10187))),"Missing Information", INDEX(Table15[Entire Service Line Classification], MATCH(SUMIFS(Table15[Unique ID],Table15[System-Owned Portion],E10187,Table15[If Material Anything Other than "Lead" in Column E,Was Material Ever Previously Lead?],G10187,Table15[Customer-Owned Portion],O10187),Table15[Unique ID],0),0)))</f>
        <v/>
      </c>
    </row>
    <row r="10188" spans="2:23" x14ac:dyDescent="0.25">
      <c r="B10188" s="146"/>
      <c r="C10188" s="31"/>
      <c r="D10188" s="31"/>
      <c r="E10188" s="44"/>
      <c r="F10188" s="43"/>
      <c r="G10188" s="84"/>
      <c r="H10188" s="31"/>
      <c r="I10188" s="31"/>
      <c r="J10188" s="84"/>
      <c r="K10188" s="31"/>
      <c r="L10188" s="31"/>
      <c r="M10188" s="169"/>
      <c r="N10188" s="148"/>
      <c r="O10188" s="106"/>
      <c r="P10188" s="43"/>
      <c r="Q10188" s="31"/>
      <c r="R10188" s="84"/>
      <c r="S10188" s="31"/>
      <c r="T10188" s="31"/>
      <c r="U10188" s="169"/>
      <c r="V10188" s="150"/>
      <c r="W10188" s="141" t="str" cm="1">
        <f t="array" ref="W10188">IF(SUM(LEN(B10188:V10188))=0,"",IF(OR(OR(ISBLANK(F10188),SUM(LEN(C10188),LEN(D10188))=0),AND(NOT(E10188="Unknown"),ISBLANK(J10188)),AND(NOT(O10188="Unknown"),ISBLANK(R10188))),"Missing Information", INDEX(Table15[Entire Service Line Classification], MATCH(SUMIFS(Table15[Unique ID],Table15[System-Owned Portion],E10188,Table15[If Material Anything Other than "Lead" in Column E,Was Material Ever Previously Lead?],G10188,Table15[Customer-Owned Portion],O10188),Table15[Unique ID],0),0)))</f>
        <v/>
      </c>
    </row>
    <row r="10189" spans="2:23" x14ac:dyDescent="0.25">
      <c r="B10189" s="146"/>
      <c r="C10189" s="31"/>
      <c r="D10189" s="31"/>
      <c r="E10189" s="44"/>
      <c r="F10189" s="43"/>
      <c r="G10189" s="84"/>
      <c r="H10189" s="31"/>
      <c r="I10189" s="31"/>
      <c r="J10189" s="84"/>
      <c r="K10189" s="31"/>
      <c r="L10189" s="31"/>
      <c r="M10189" s="169"/>
      <c r="N10189" s="148"/>
      <c r="O10189" s="106"/>
      <c r="P10189" s="43"/>
      <c r="Q10189" s="31"/>
      <c r="R10189" s="84"/>
      <c r="S10189" s="31"/>
      <c r="T10189" s="31"/>
      <c r="U10189" s="169"/>
      <c r="V10189" s="150"/>
      <c r="W10189" s="141" t="str" cm="1">
        <f t="array" ref="W10189">IF(SUM(LEN(B10189:V10189))=0,"",IF(OR(OR(ISBLANK(F10189),SUM(LEN(C10189),LEN(D10189))=0),AND(NOT(E10189="Unknown"),ISBLANK(J10189)),AND(NOT(O10189="Unknown"),ISBLANK(R10189))),"Missing Information", INDEX(Table15[Entire Service Line Classification], MATCH(SUMIFS(Table15[Unique ID],Table15[System-Owned Portion],E10189,Table15[If Material Anything Other than "Lead" in Column E,Was Material Ever Previously Lead?],G10189,Table15[Customer-Owned Portion],O10189),Table15[Unique ID],0),0)))</f>
        <v/>
      </c>
    </row>
    <row r="10190" spans="2:23" x14ac:dyDescent="0.25">
      <c r="B10190" s="146"/>
      <c r="C10190" s="31"/>
      <c r="D10190" s="31"/>
      <c r="E10190" s="44"/>
      <c r="F10190" s="43"/>
      <c r="G10190" s="84"/>
      <c r="H10190" s="31"/>
      <c r="I10190" s="31"/>
      <c r="J10190" s="84"/>
      <c r="K10190" s="31"/>
      <c r="L10190" s="31"/>
      <c r="M10190" s="169"/>
      <c r="N10190" s="148"/>
      <c r="O10190" s="106"/>
      <c r="P10190" s="43"/>
      <c r="Q10190" s="31"/>
      <c r="R10190" s="84"/>
      <c r="S10190" s="31"/>
      <c r="T10190" s="31"/>
      <c r="U10190" s="169"/>
      <c r="V10190" s="150"/>
      <c r="W10190" s="141" t="str" cm="1">
        <f t="array" ref="W10190">IF(SUM(LEN(B10190:V10190))=0,"",IF(OR(OR(ISBLANK(F10190),SUM(LEN(C10190),LEN(D10190))=0),AND(NOT(E10190="Unknown"),ISBLANK(J10190)),AND(NOT(O10190="Unknown"),ISBLANK(R10190))),"Missing Information", INDEX(Table15[Entire Service Line Classification], MATCH(SUMIFS(Table15[Unique ID],Table15[System-Owned Portion],E10190,Table15[If Material Anything Other than "Lead" in Column E,Was Material Ever Previously Lead?],G10190,Table15[Customer-Owned Portion],O10190),Table15[Unique ID],0),0)))</f>
        <v/>
      </c>
    </row>
    <row r="10191" spans="2:23" x14ac:dyDescent="0.25">
      <c r="B10191" s="146"/>
      <c r="C10191" s="31"/>
      <c r="D10191" s="31"/>
      <c r="E10191" s="44"/>
      <c r="F10191" s="43"/>
      <c r="G10191" s="84"/>
      <c r="H10191" s="31"/>
      <c r="I10191" s="31"/>
      <c r="J10191" s="84"/>
      <c r="K10191" s="31"/>
      <c r="L10191" s="31"/>
      <c r="M10191" s="169"/>
      <c r="N10191" s="148"/>
      <c r="O10191" s="106"/>
      <c r="P10191" s="43"/>
      <c r="Q10191" s="31"/>
      <c r="R10191" s="84"/>
      <c r="S10191" s="31"/>
      <c r="T10191" s="31"/>
      <c r="U10191" s="169"/>
      <c r="V10191" s="150"/>
      <c r="W10191" s="141" t="str" cm="1">
        <f t="array" ref="W10191">IF(SUM(LEN(B10191:V10191))=0,"",IF(OR(OR(ISBLANK(F10191),SUM(LEN(C10191),LEN(D10191))=0),AND(NOT(E10191="Unknown"),ISBLANK(J10191)),AND(NOT(O10191="Unknown"),ISBLANK(R10191))),"Missing Information", INDEX(Table15[Entire Service Line Classification], MATCH(SUMIFS(Table15[Unique ID],Table15[System-Owned Portion],E10191,Table15[If Material Anything Other than "Lead" in Column E,Was Material Ever Previously Lead?],G10191,Table15[Customer-Owned Portion],O10191),Table15[Unique ID],0),0)))</f>
        <v/>
      </c>
    </row>
    <row r="10192" spans="2:23" x14ac:dyDescent="0.25">
      <c r="B10192" s="146"/>
      <c r="C10192" s="31"/>
      <c r="D10192" s="31"/>
      <c r="E10192" s="44"/>
      <c r="F10192" s="43"/>
      <c r="G10192" s="84"/>
      <c r="H10192" s="31"/>
      <c r="I10192" s="31"/>
      <c r="J10192" s="84"/>
      <c r="K10192" s="31"/>
      <c r="L10192" s="31"/>
      <c r="M10192" s="169"/>
      <c r="N10192" s="148"/>
      <c r="O10192" s="106"/>
      <c r="P10192" s="43"/>
      <c r="Q10192" s="31"/>
      <c r="R10192" s="84"/>
      <c r="S10192" s="31"/>
      <c r="T10192" s="31"/>
      <c r="U10192" s="169"/>
      <c r="V10192" s="150"/>
      <c r="W10192" s="141" t="str" cm="1">
        <f t="array" ref="W10192">IF(SUM(LEN(B10192:V10192))=0,"",IF(OR(OR(ISBLANK(F10192),SUM(LEN(C10192),LEN(D10192))=0),AND(NOT(E10192="Unknown"),ISBLANK(J10192)),AND(NOT(O10192="Unknown"),ISBLANK(R10192))),"Missing Information", INDEX(Table15[Entire Service Line Classification], MATCH(SUMIFS(Table15[Unique ID],Table15[System-Owned Portion],E10192,Table15[If Material Anything Other than "Lead" in Column E,Was Material Ever Previously Lead?],G10192,Table15[Customer-Owned Portion],O10192),Table15[Unique ID],0),0)))</f>
        <v/>
      </c>
    </row>
    <row r="10193" spans="2:23" x14ac:dyDescent="0.25">
      <c r="B10193" s="146"/>
      <c r="C10193" s="31"/>
      <c r="D10193" s="31"/>
      <c r="E10193" s="44"/>
      <c r="F10193" s="43"/>
      <c r="G10193" s="84"/>
      <c r="H10193" s="31"/>
      <c r="I10193" s="31"/>
      <c r="J10193" s="84"/>
      <c r="K10193" s="31"/>
      <c r="L10193" s="31"/>
      <c r="M10193" s="169"/>
      <c r="N10193" s="148"/>
      <c r="O10193" s="106"/>
      <c r="P10193" s="43"/>
      <c r="Q10193" s="31"/>
      <c r="R10193" s="84"/>
      <c r="S10193" s="31"/>
      <c r="T10193" s="31"/>
      <c r="U10193" s="169"/>
      <c r="V10193" s="150"/>
      <c r="W10193" s="141" t="str" cm="1">
        <f t="array" ref="W10193">IF(SUM(LEN(B10193:V10193))=0,"",IF(OR(OR(ISBLANK(F10193),SUM(LEN(C10193),LEN(D10193))=0),AND(NOT(E10193="Unknown"),ISBLANK(J10193)),AND(NOT(O10193="Unknown"),ISBLANK(R10193))),"Missing Information", INDEX(Table15[Entire Service Line Classification], MATCH(SUMIFS(Table15[Unique ID],Table15[System-Owned Portion],E10193,Table15[If Material Anything Other than "Lead" in Column E,Was Material Ever Previously Lead?],G10193,Table15[Customer-Owned Portion],O10193),Table15[Unique ID],0),0)))</f>
        <v/>
      </c>
    </row>
    <row r="10194" spans="2:23" x14ac:dyDescent="0.25">
      <c r="B10194" s="146"/>
      <c r="C10194" s="31"/>
      <c r="D10194" s="31"/>
      <c r="E10194" s="44"/>
      <c r="F10194" s="43"/>
      <c r="G10194" s="84"/>
      <c r="H10194" s="31"/>
      <c r="I10194" s="31"/>
      <c r="J10194" s="84"/>
      <c r="K10194" s="31"/>
      <c r="L10194" s="31"/>
      <c r="M10194" s="169"/>
      <c r="N10194" s="148"/>
      <c r="O10194" s="106"/>
      <c r="P10194" s="43"/>
      <c r="Q10194" s="31"/>
      <c r="R10194" s="84"/>
      <c r="S10194" s="31"/>
      <c r="T10194" s="31"/>
      <c r="U10194" s="169"/>
      <c r="V10194" s="150"/>
      <c r="W10194" s="141" t="str" cm="1">
        <f t="array" ref="W10194">IF(SUM(LEN(B10194:V10194))=0,"",IF(OR(OR(ISBLANK(F10194),SUM(LEN(C10194),LEN(D10194))=0),AND(NOT(E10194="Unknown"),ISBLANK(J10194)),AND(NOT(O10194="Unknown"),ISBLANK(R10194))),"Missing Information", INDEX(Table15[Entire Service Line Classification], MATCH(SUMIFS(Table15[Unique ID],Table15[System-Owned Portion],E10194,Table15[If Material Anything Other than "Lead" in Column E,Was Material Ever Previously Lead?],G10194,Table15[Customer-Owned Portion],O10194),Table15[Unique ID],0),0)))</f>
        <v/>
      </c>
    </row>
    <row r="10195" spans="2:23" x14ac:dyDescent="0.25">
      <c r="B10195" s="146"/>
      <c r="C10195" s="31"/>
      <c r="D10195" s="31"/>
      <c r="E10195" s="44"/>
      <c r="F10195" s="43"/>
      <c r="G10195" s="84"/>
      <c r="H10195" s="31"/>
      <c r="I10195" s="31"/>
      <c r="J10195" s="84"/>
      <c r="K10195" s="31"/>
      <c r="L10195" s="31"/>
      <c r="M10195" s="169"/>
      <c r="N10195" s="148"/>
      <c r="O10195" s="106"/>
      <c r="P10195" s="43"/>
      <c r="Q10195" s="31"/>
      <c r="R10195" s="84"/>
      <c r="S10195" s="31"/>
      <c r="T10195" s="31"/>
      <c r="U10195" s="169"/>
      <c r="V10195" s="150"/>
      <c r="W10195" s="141" t="str" cm="1">
        <f t="array" ref="W10195">IF(SUM(LEN(B10195:V10195))=0,"",IF(OR(OR(ISBLANK(F10195),SUM(LEN(C10195),LEN(D10195))=0),AND(NOT(E10195="Unknown"),ISBLANK(J10195)),AND(NOT(O10195="Unknown"),ISBLANK(R10195))),"Missing Information", INDEX(Table15[Entire Service Line Classification], MATCH(SUMIFS(Table15[Unique ID],Table15[System-Owned Portion],E10195,Table15[If Material Anything Other than "Lead" in Column E,Was Material Ever Previously Lead?],G10195,Table15[Customer-Owned Portion],O10195),Table15[Unique ID],0),0)))</f>
        <v/>
      </c>
    </row>
    <row r="10196" spans="2:23" x14ac:dyDescent="0.25">
      <c r="B10196" s="146"/>
      <c r="C10196" s="31"/>
      <c r="D10196" s="31"/>
      <c r="E10196" s="44"/>
      <c r="F10196" s="43"/>
      <c r="G10196" s="84"/>
      <c r="H10196" s="31"/>
      <c r="I10196" s="31"/>
      <c r="J10196" s="84"/>
      <c r="K10196" s="31"/>
      <c r="L10196" s="31"/>
      <c r="M10196" s="169"/>
      <c r="N10196" s="148"/>
      <c r="O10196" s="106"/>
      <c r="P10196" s="43"/>
      <c r="Q10196" s="31"/>
      <c r="R10196" s="84"/>
      <c r="S10196" s="31"/>
      <c r="T10196" s="31"/>
      <c r="U10196" s="169"/>
      <c r="V10196" s="150"/>
      <c r="W10196" s="141" t="str" cm="1">
        <f t="array" ref="W10196">IF(SUM(LEN(B10196:V10196))=0,"",IF(OR(OR(ISBLANK(F10196),SUM(LEN(C10196),LEN(D10196))=0),AND(NOT(E10196="Unknown"),ISBLANK(J10196)),AND(NOT(O10196="Unknown"),ISBLANK(R10196))),"Missing Information", INDEX(Table15[Entire Service Line Classification], MATCH(SUMIFS(Table15[Unique ID],Table15[System-Owned Portion],E10196,Table15[If Material Anything Other than "Lead" in Column E,Was Material Ever Previously Lead?],G10196,Table15[Customer-Owned Portion],O10196),Table15[Unique ID],0),0)))</f>
        <v/>
      </c>
    </row>
    <row r="10197" spans="2:23" x14ac:dyDescent="0.25">
      <c r="B10197" s="146"/>
      <c r="C10197" s="31"/>
      <c r="D10197" s="31"/>
      <c r="E10197" s="44"/>
      <c r="F10197" s="43"/>
      <c r="G10197" s="84"/>
      <c r="H10197" s="31"/>
      <c r="I10197" s="31"/>
      <c r="J10197" s="84"/>
      <c r="K10197" s="31"/>
      <c r="L10197" s="31"/>
      <c r="M10197" s="169"/>
      <c r="N10197" s="148"/>
      <c r="O10197" s="106"/>
      <c r="P10197" s="43"/>
      <c r="Q10197" s="31"/>
      <c r="R10197" s="84"/>
      <c r="S10197" s="31"/>
      <c r="T10197" s="31"/>
      <c r="U10197" s="169"/>
      <c r="V10197" s="150"/>
      <c r="W10197" s="141" t="str" cm="1">
        <f t="array" ref="W10197">IF(SUM(LEN(B10197:V10197))=0,"",IF(OR(OR(ISBLANK(F10197),SUM(LEN(C10197),LEN(D10197))=0),AND(NOT(E10197="Unknown"),ISBLANK(J10197)),AND(NOT(O10197="Unknown"),ISBLANK(R10197))),"Missing Information", INDEX(Table15[Entire Service Line Classification], MATCH(SUMIFS(Table15[Unique ID],Table15[System-Owned Portion],E10197,Table15[If Material Anything Other than "Lead" in Column E,Was Material Ever Previously Lead?],G10197,Table15[Customer-Owned Portion],O10197),Table15[Unique ID],0),0)))</f>
        <v/>
      </c>
    </row>
    <row r="10198" spans="2:23" x14ac:dyDescent="0.25">
      <c r="B10198" s="146"/>
      <c r="C10198" s="31"/>
      <c r="D10198" s="31"/>
      <c r="E10198" s="44"/>
      <c r="F10198" s="43"/>
      <c r="G10198" s="84"/>
      <c r="H10198" s="31"/>
      <c r="I10198" s="31"/>
      <c r="J10198" s="84"/>
      <c r="K10198" s="31"/>
      <c r="L10198" s="31"/>
      <c r="M10198" s="169"/>
      <c r="N10198" s="148"/>
      <c r="O10198" s="106"/>
      <c r="P10198" s="43"/>
      <c r="Q10198" s="31"/>
      <c r="R10198" s="84"/>
      <c r="S10198" s="31"/>
      <c r="T10198" s="31"/>
      <c r="U10198" s="169"/>
      <c r="V10198" s="150"/>
      <c r="W10198" s="141" t="str" cm="1">
        <f t="array" ref="W10198">IF(SUM(LEN(B10198:V10198))=0,"",IF(OR(OR(ISBLANK(F10198),SUM(LEN(C10198),LEN(D10198))=0),AND(NOT(E10198="Unknown"),ISBLANK(J10198)),AND(NOT(O10198="Unknown"),ISBLANK(R10198))),"Missing Information", INDEX(Table15[Entire Service Line Classification], MATCH(SUMIFS(Table15[Unique ID],Table15[System-Owned Portion],E10198,Table15[If Material Anything Other than "Lead" in Column E,Was Material Ever Previously Lead?],G10198,Table15[Customer-Owned Portion],O10198),Table15[Unique ID],0),0)))</f>
        <v/>
      </c>
    </row>
    <row r="10199" spans="2:23" x14ac:dyDescent="0.25">
      <c r="B10199" s="146"/>
      <c r="C10199" s="31"/>
      <c r="D10199" s="31"/>
      <c r="E10199" s="44"/>
      <c r="F10199" s="43"/>
      <c r="G10199" s="84"/>
      <c r="H10199" s="31"/>
      <c r="I10199" s="31"/>
      <c r="J10199" s="84"/>
      <c r="K10199" s="31"/>
      <c r="L10199" s="31"/>
      <c r="M10199" s="169"/>
      <c r="N10199" s="148"/>
      <c r="O10199" s="106"/>
      <c r="P10199" s="43"/>
      <c r="Q10199" s="31"/>
      <c r="R10199" s="84"/>
      <c r="S10199" s="31"/>
      <c r="T10199" s="31"/>
      <c r="U10199" s="169"/>
      <c r="V10199" s="150"/>
      <c r="W10199" s="141" t="str" cm="1">
        <f t="array" ref="W10199">IF(SUM(LEN(B10199:V10199))=0,"",IF(OR(OR(ISBLANK(F10199),SUM(LEN(C10199),LEN(D10199))=0),AND(NOT(E10199="Unknown"),ISBLANK(J10199)),AND(NOT(O10199="Unknown"),ISBLANK(R10199))),"Missing Information", INDEX(Table15[Entire Service Line Classification], MATCH(SUMIFS(Table15[Unique ID],Table15[System-Owned Portion],E10199,Table15[If Material Anything Other than "Lead" in Column E,Was Material Ever Previously Lead?],G10199,Table15[Customer-Owned Portion],O10199),Table15[Unique ID],0),0)))</f>
        <v/>
      </c>
    </row>
    <row r="10200" spans="2:23" x14ac:dyDescent="0.25">
      <c r="B10200" s="146"/>
      <c r="C10200" s="31"/>
      <c r="D10200" s="31"/>
      <c r="E10200" s="44"/>
      <c r="F10200" s="43"/>
      <c r="G10200" s="84"/>
      <c r="H10200" s="31"/>
      <c r="I10200" s="31"/>
      <c r="J10200" s="84"/>
      <c r="K10200" s="31"/>
      <c r="L10200" s="31"/>
      <c r="M10200" s="169"/>
      <c r="N10200" s="148"/>
      <c r="O10200" s="106"/>
      <c r="P10200" s="43"/>
      <c r="Q10200" s="31"/>
      <c r="R10200" s="84"/>
      <c r="S10200" s="31"/>
      <c r="T10200" s="31"/>
      <c r="U10200" s="169"/>
      <c r="V10200" s="150"/>
      <c r="W10200" s="141" t="str" cm="1">
        <f t="array" ref="W10200">IF(SUM(LEN(B10200:V10200))=0,"",IF(OR(OR(ISBLANK(F10200),SUM(LEN(C10200),LEN(D10200))=0),AND(NOT(E10200="Unknown"),ISBLANK(J10200)),AND(NOT(O10200="Unknown"),ISBLANK(R10200))),"Missing Information", INDEX(Table15[Entire Service Line Classification], MATCH(SUMIFS(Table15[Unique ID],Table15[System-Owned Portion],E10200,Table15[If Material Anything Other than "Lead" in Column E,Was Material Ever Previously Lead?],G10200,Table15[Customer-Owned Portion],O10200),Table15[Unique ID],0),0)))</f>
        <v/>
      </c>
    </row>
    <row r="10201" spans="2:23" x14ac:dyDescent="0.25">
      <c r="B10201" s="146"/>
      <c r="C10201" s="31"/>
      <c r="D10201" s="31"/>
      <c r="E10201" s="44"/>
      <c r="F10201" s="43"/>
      <c r="G10201" s="84"/>
      <c r="H10201" s="31"/>
      <c r="I10201" s="31"/>
      <c r="J10201" s="84"/>
      <c r="K10201" s="31"/>
      <c r="L10201" s="31"/>
      <c r="M10201" s="169"/>
      <c r="N10201" s="148"/>
      <c r="O10201" s="106"/>
      <c r="P10201" s="43"/>
      <c r="Q10201" s="31"/>
      <c r="R10201" s="84"/>
      <c r="S10201" s="31"/>
      <c r="T10201" s="31"/>
      <c r="U10201" s="169"/>
      <c r="V10201" s="150"/>
      <c r="W10201" s="141" t="str" cm="1">
        <f t="array" ref="W10201">IF(SUM(LEN(B10201:V10201))=0,"",IF(OR(OR(ISBLANK(F10201),SUM(LEN(C10201),LEN(D10201))=0),AND(NOT(E10201="Unknown"),ISBLANK(J10201)),AND(NOT(O10201="Unknown"),ISBLANK(R10201))),"Missing Information", INDEX(Table15[Entire Service Line Classification], MATCH(SUMIFS(Table15[Unique ID],Table15[System-Owned Portion],E10201,Table15[If Material Anything Other than "Lead" in Column E,Was Material Ever Previously Lead?],G10201,Table15[Customer-Owned Portion],O10201),Table15[Unique ID],0),0)))</f>
        <v/>
      </c>
    </row>
    <row r="10202" spans="2:23" x14ac:dyDescent="0.25">
      <c r="B10202" s="146"/>
      <c r="C10202" s="31"/>
      <c r="D10202" s="31"/>
      <c r="E10202" s="44"/>
      <c r="F10202" s="43"/>
      <c r="G10202" s="84"/>
      <c r="H10202" s="31"/>
      <c r="I10202" s="31"/>
      <c r="J10202" s="84"/>
      <c r="K10202" s="31"/>
      <c r="L10202" s="31"/>
      <c r="M10202" s="169"/>
      <c r="N10202" s="148"/>
      <c r="O10202" s="106"/>
      <c r="P10202" s="43"/>
      <c r="Q10202" s="31"/>
      <c r="R10202" s="84"/>
      <c r="S10202" s="31"/>
      <c r="T10202" s="31"/>
      <c r="U10202" s="169"/>
      <c r="V10202" s="150"/>
      <c r="W10202" s="141" t="str" cm="1">
        <f t="array" ref="W10202">IF(SUM(LEN(B10202:V10202))=0,"",IF(OR(OR(ISBLANK(F10202),SUM(LEN(C10202),LEN(D10202))=0),AND(NOT(E10202="Unknown"),ISBLANK(J10202)),AND(NOT(O10202="Unknown"),ISBLANK(R10202))),"Missing Information", INDEX(Table15[Entire Service Line Classification], MATCH(SUMIFS(Table15[Unique ID],Table15[System-Owned Portion],E10202,Table15[If Material Anything Other than "Lead" in Column E,Was Material Ever Previously Lead?],G10202,Table15[Customer-Owned Portion],O10202),Table15[Unique ID],0),0)))</f>
        <v/>
      </c>
    </row>
    <row r="10203" spans="2:23" x14ac:dyDescent="0.25">
      <c r="B10203" s="146"/>
      <c r="C10203" s="31"/>
      <c r="D10203" s="31"/>
      <c r="E10203" s="44"/>
      <c r="F10203" s="43"/>
      <c r="G10203" s="84"/>
      <c r="H10203" s="31"/>
      <c r="I10203" s="31"/>
      <c r="J10203" s="84"/>
      <c r="K10203" s="31"/>
      <c r="L10203" s="31"/>
      <c r="M10203" s="169"/>
      <c r="N10203" s="148"/>
      <c r="O10203" s="106"/>
      <c r="P10203" s="43"/>
      <c r="Q10203" s="31"/>
      <c r="R10203" s="84"/>
      <c r="S10203" s="31"/>
      <c r="T10203" s="31"/>
      <c r="U10203" s="169"/>
      <c r="V10203" s="150"/>
      <c r="W10203" s="141" t="str" cm="1">
        <f t="array" ref="W10203">IF(SUM(LEN(B10203:V10203))=0,"",IF(OR(OR(ISBLANK(F10203),SUM(LEN(C10203),LEN(D10203))=0),AND(NOT(E10203="Unknown"),ISBLANK(J10203)),AND(NOT(O10203="Unknown"),ISBLANK(R10203))),"Missing Information", INDEX(Table15[Entire Service Line Classification], MATCH(SUMIFS(Table15[Unique ID],Table15[System-Owned Portion],E10203,Table15[If Material Anything Other than "Lead" in Column E,Was Material Ever Previously Lead?],G10203,Table15[Customer-Owned Portion],O10203),Table15[Unique ID],0),0)))</f>
        <v/>
      </c>
    </row>
    <row r="10204" spans="2:23" x14ac:dyDescent="0.25">
      <c r="B10204" s="146"/>
      <c r="C10204" s="31"/>
      <c r="D10204" s="31"/>
      <c r="E10204" s="44"/>
      <c r="F10204" s="43"/>
      <c r="G10204" s="84"/>
      <c r="H10204" s="31"/>
      <c r="I10204" s="31"/>
      <c r="J10204" s="84"/>
      <c r="K10204" s="31"/>
      <c r="L10204" s="31"/>
      <c r="M10204" s="169"/>
      <c r="N10204" s="148"/>
      <c r="O10204" s="106"/>
      <c r="P10204" s="43"/>
      <c r="Q10204" s="31"/>
      <c r="R10204" s="84"/>
      <c r="S10204" s="31"/>
      <c r="T10204" s="31"/>
      <c r="U10204" s="169"/>
      <c r="V10204" s="150"/>
      <c r="W10204" s="141" t="str" cm="1">
        <f t="array" ref="W10204">IF(SUM(LEN(B10204:V10204))=0,"",IF(OR(OR(ISBLANK(F10204),SUM(LEN(C10204),LEN(D10204))=0),AND(NOT(E10204="Unknown"),ISBLANK(J10204)),AND(NOT(O10204="Unknown"),ISBLANK(R10204))),"Missing Information", INDEX(Table15[Entire Service Line Classification], MATCH(SUMIFS(Table15[Unique ID],Table15[System-Owned Portion],E10204,Table15[If Material Anything Other than "Lead" in Column E,Was Material Ever Previously Lead?],G10204,Table15[Customer-Owned Portion],O10204),Table15[Unique ID],0),0)))</f>
        <v/>
      </c>
    </row>
    <row r="10205" spans="2:23" x14ac:dyDescent="0.25">
      <c r="B10205" s="146"/>
      <c r="C10205" s="31"/>
      <c r="D10205" s="31"/>
      <c r="E10205" s="44"/>
      <c r="F10205" s="43"/>
      <c r="G10205" s="84"/>
      <c r="H10205" s="31"/>
      <c r="I10205" s="31"/>
      <c r="J10205" s="84"/>
      <c r="K10205" s="31"/>
      <c r="L10205" s="31"/>
      <c r="M10205" s="169"/>
      <c r="N10205" s="148"/>
      <c r="O10205" s="106"/>
      <c r="P10205" s="43"/>
      <c r="Q10205" s="31"/>
      <c r="R10205" s="84"/>
      <c r="S10205" s="31"/>
      <c r="T10205" s="31"/>
      <c r="U10205" s="169"/>
      <c r="V10205" s="150"/>
      <c r="W10205" s="141" t="str" cm="1">
        <f t="array" ref="W10205">IF(SUM(LEN(B10205:V10205))=0,"",IF(OR(OR(ISBLANK(F10205),SUM(LEN(C10205),LEN(D10205))=0),AND(NOT(E10205="Unknown"),ISBLANK(J10205)),AND(NOT(O10205="Unknown"),ISBLANK(R10205))),"Missing Information", INDEX(Table15[Entire Service Line Classification], MATCH(SUMIFS(Table15[Unique ID],Table15[System-Owned Portion],E10205,Table15[If Material Anything Other than "Lead" in Column E,Was Material Ever Previously Lead?],G10205,Table15[Customer-Owned Portion],O10205),Table15[Unique ID],0),0)))</f>
        <v/>
      </c>
    </row>
    <row r="10206" spans="2:23" x14ac:dyDescent="0.25">
      <c r="B10206" s="146"/>
      <c r="C10206" s="31"/>
      <c r="D10206" s="31"/>
      <c r="E10206" s="44"/>
      <c r="F10206" s="43"/>
      <c r="G10206" s="84"/>
      <c r="H10206" s="31"/>
      <c r="I10206" s="31"/>
      <c r="J10206" s="84"/>
      <c r="K10206" s="31"/>
      <c r="L10206" s="31"/>
      <c r="M10206" s="169"/>
      <c r="N10206" s="148"/>
      <c r="O10206" s="106"/>
      <c r="P10206" s="43"/>
      <c r="Q10206" s="31"/>
      <c r="R10206" s="84"/>
      <c r="S10206" s="31"/>
      <c r="T10206" s="31"/>
      <c r="U10206" s="169"/>
      <c r="V10206" s="150"/>
      <c r="W10206" s="141" t="str" cm="1">
        <f t="array" ref="W10206">IF(SUM(LEN(B10206:V10206))=0,"",IF(OR(OR(ISBLANK(F10206),SUM(LEN(C10206),LEN(D10206))=0),AND(NOT(E10206="Unknown"),ISBLANK(J10206)),AND(NOT(O10206="Unknown"),ISBLANK(R10206))),"Missing Information", INDEX(Table15[Entire Service Line Classification], MATCH(SUMIFS(Table15[Unique ID],Table15[System-Owned Portion],E10206,Table15[If Material Anything Other than "Lead" in Column E,Was Material Ever Previously Lead?],G10206,Table15[Customer-Owned Portion],O10206),Table15[Unique ID],0),0)))</f>
        <v/>
      </c>
    </row>
    <row r="10207" spans="2:23" x14ac:dyDescent="0.25">
      <c r="B10207" s="146"/>
      <c r="C10207" s="31"/>
      <c r="D10207" s="31"/>
      <c r="E10207" s="44"/>
      <c r="F10207" s="43"/>
      <c r="G10207" s="84"/>
      <c r="H10207" s="31"/>
      <c r="I10207" s="31"/>
      <c r="J10207" s="84"/>
      <c r="K10207" s="31"/>
      <c r="L10207" s="31"/>
      <c r="M10207" s="169"/>
      <c r="N10207" s="148"/>
      <c r="O10207" s="106"/>
      <c r="P10207" s="43"/>
      <c r="Q10207" s="31"/>
      <c r="R10207" s="84"/>
      <c r="S10207" s="31"/>
      <c r="T10207" s="31"/>
      <c r="U10207" s="169"/>
      <c r="V10207" s="150"/>
      <c r="W10207" s="141" t="str" cm="1">
        <f t="array" ref="W10207">IF(SUM(LEN(B10207:V10207))=0,"",IF(OR(OR(ISBLANK(F10207),SUM(LEN(C10207),LEN(D10207))=0),AND(NOT(E10207="Unknown"),ISBLANK(J10207)),AND(NOT(O10207="Unknown"),ISBLANK(R10207))),"Missing Information", INDEX(Table15[Entire Service Line Classification], MATCH(SUMIFS(Table15[Unique ID],Table15[System-Owned Portion],E10207,Table15[If Material Anything Other than "Lead" in Column E,Was Material Ever Previously Lead?],G10207,Table15[Customer-Owned Portion],O10207),Table15[Unique ID],0),0)))</f>
        <v/>
      </c>
    </row>
    <row r="10208" spans="2:23" x14ac:dyDescent="0.25">
      <c r="B10208" s="146"/>
      <c r="C10208" s="31"/>
      <c r="D10208" s="31"/>
      <c r="E10208" s="44"/>
      <c r="F10208" s="43"/>
      <c r="G10208" s="84"/>
      <c r="H10208" s="31"/>
      <c r="I10208" s="31"/>
      <c r="J10208" s="84"/>
      <c r="K10208" s="31"/>
      <c r="L10208" s="31"/>
      <c r="M10208" s="169"/>
      <c r="N10208" s="148"/>
      <c r="O10208" s="106"/>
      <c r="P10208" s="43"/>
      <c r="Q10208" s="31"/>
      <c r="R10208" s="84"/>
      <c r="S10208" s="31"/>
      <c r="T10208" s="31"/>
      <c r="U10208" s="169"/>
      <c r="V10208" s="150"/>
      <c r="W10208" s="141" t="str" cm="1">
        <f t="array" ref="W10208">IF(SUM(LEN(B10208:V10208))=0,"",IF(OR(OR(ISBLANK(F10208),SUM(LEN(C10208),LEN(D10208))=0),AND(NOT(E10208="Unknown"),ISBLANK(J10208)),AND(NOT(O10208="Unknown"),ISBLANK(R10208))),"Missing Information", INDEX(Table15[Entire Service Line Classification], MATCH(SUMIFS(Table15[Unique ID],Table15[System-Owned Portion],E10208,Table15[If Material Anything Other than "Lead" in Column E,Was Material Ever Previously Lead?],G10208,Table15[Customer-Owned Portion],O10208),Table15[Unique ID],0),0)))</f>
        <v/>
      </c>
    </row>
    <row r="10209" spans="2:23" x14ac:dyDescent="0.25">
      <c r="B10209" s="146"/>
      <c r="C10209" s="31"/>
      <c r="D10209" s="31"/>
      <c r="E10209" s="44"/>
      <c r="F10209" s="43"/>
      <c r="G10209" s="84"/>
      <c r="H10209" s="31"/>
      <c r="I10209" s="31"/>
      <c r="J10209" s="84"/>
      <c r="K10209" s="31"/>
      <c r="L10209" s="31"/>
      <c r="M10209" s="169"/>
      <c r="N10209" s="148"/>
      <c r="O10209" s="106"/>
      <c r="P10209" s="43"/>
      <c r="Q10209" s="31"/>
      <c r="R10209" s="84"/>
      <c r="S10209" s="31"/>
      <c r="T10209" s="31"/>
      <c r="U10209" s="169"/>
      <c r="V10209" s="150"/>
      <c r="W10209" s="141" t="str" cm="1">
        <f t="array" ref="W10209">IF(SUM(LEN(B10209:V10209))=0,"",IF(OR(OR(ISBLANK(F10209),SUM(LEN(C10209),LEN(D10209))=0),AND(NOT(E10209="Unknown"),ISBLANK(J10209)),AND(NOT(O10209="Unknown"),ISBLANK(R10209))),"Missing Information", INDEX(Table15[Entire Service Line Classification], MATCH(SUMIFS(Table15[Unique ID],Table15[System-Owned Portion],E10209,Table15[If Material Anything Other than "Lead" in Column E,Was Material Ever Previously Lead?],G10209,Table15[Customer-Owned Portion],O10209),Table15[Unique ID],0),0)))</f>
        <v/>
      </c>
    </row>
    <row r="10210" spans="2:23" x14ac:dyDescent="0.25">
      <c r="B10210" s="146"/>
      <c r="C10210" s="31"/>
      <c r="D10210" s="31"/>
      <c r="E10210" s="44"/>
      <c r="F10210" s="43"/>
      <c r="G10210" s="84"/>
      <c r="H10210" s="31"/>
      <c r="I10210" s="31"/>
      <c r="J10210" s="84"/>
      <c r="K10210" s="31"/>
      <c r="L10210" s="31"/>
      <c r="M10210" s="169"/>
      <c r="N10210" s="148"/>
      <c r="O10210" s="106"/>
      <c r="P10210" s="43"/>
      <c r="Q10210" s="31"/>
      <c r="R10210" s="84"/>
      <c r="S10210" s="31"/>
      <c r="T10210" s="31"/>
      <c r="U10210" s="169"/>
      <c r="V10210" s="150"/>
      <c r="W10210" s="141" t="str" cm="1">
        <f t="array" ref="W10210">IF(SUM(LEN(B10210:V10210))=0,"",IF(OR(OR(ISBLANK(F10210),SUM(LEN(C10210),LEN(D10210))=0),AND(NOT(E10210="Unknown"),ISBLANK(J10210)),AND(NOT(O10210="Unknown"),ISBLANK(R10210))),"Missing Information", INDEX(Table15[Entire Service Line Classification], MATCH(SUMIFS(Table15[Unique ID],Table15[System-Owned Portion],E10210,Table15[If Material Anything Other than "Lead" in Column E,Was Material Ever Previously Lead?],G10210,Table15[Customer-Owned Portion],O10210),Table15[Unique ID],0),0)))</f>
        <v/>
      </c>
    </row>
    <row r="10211" spans="2:23" x14ac:dyDescent="0.25">
      <c r="B10211" s="146"/>
      <c r="C10211" s="31"/>
      <c r="D10211" s="31"/>
      <c r="E10211" s="44"/>
      <c r="F10211" s="43"/>
      <c r="G10211" s="84"/>
      <c r="H10211" s="31"/>
      <c r="I10211" s="31"/>
      <c r="J10211" s="84"/>
      <c r="K10211" s="31"/>
      <c r="L10211" s="31"/>
      <c r="M10211" s="169"/>
      <c r="N10211" s="148"/>
      <c r="O10211" s="106"/>
      <c r="P10211" s="43"/>
      <c r="Q10211" s="31"/>
      <c r="R10211" s="84"/>
      <c r="S10211" s="31"/>
      <c r="T10211" s="31"/>
      <c r="U10211" s="169"/>
      <c r="V10211" s="150"/>
      <c r="W10211" s="141" t="str" cm="1">
        <f t="array" ref="W10211">IF(SUM(LEN(B10211:V10211))=0,"",IF(OR(OR(ISBLANK(F10211),SUM(LEN(C10211),LEN(D10211))=0),AND(NOT(E10211="Unknown"),ISBLANK(J10211)),AND(NOT(O10211="Unknown"),ISBLANK(R10211))),"Missing Information", INDEX(Table15[Entire Service Line Classification], MATCH(SUMIFS(Table15[Unique ID],Table15[System-Owned Portion],E10211,Table15[If Material Anything Other than "Lead" in Column E,Was Material Ever Previously Lead?],G10211,Table15[Customer-Owned Portion],O10211),Table15[Unique ID],0),0)))</f>
        <v/>
      </c>
    </row>
    <row r="10212" spans="2:23" x14ac:dyDescent="0.25">
      <c r="B10212" s="146"/>
      <c r="C10212" s="31"/>
      <c r="D10212" s="31"/>
      <c r="E10212" s="44"/>
      <c r="F10212" s="43"/>
      <c r="G10212" s="84"/>
      <c r="H10212" s="31"/>
      <c r="I10212" s="31"/>
      <c r="J10212" s="84"/>
      <c r="K10212" s="31"/>
      <c r="L10212" s="31"/>
      <c r="M10212" s="169"/>
      <c r="N10212" s="148"/>
      <c r="O10212" s="106"/>
      <c r="P10212" s="43"/>
      <c r="Q10212" s="31"/>
      <c r="R10212" s="84"/>
      <c r="S10212" s="31"/>
      <c r="T10212" s="31"/>
      <c r="U10212" s="169"/>
      <c r="V10212" s="150"/>
      <c r="W10212" s="141" t="str" cm="1">
        <f t="array" ref="W10212">IF(SUM(LEN(B10212:V10212))=0,"",IF(OR(OR(ISBLANK(F10212),SUM(LEN(C10212),LEN(D10212))=0),AND(NOT(E10212="Unknown"),ISBLANK(J10212)),AND(NOT(O10212="Unknown"),ISBLANK(R10212))),"Missing Information", INDEX(Table15[Entire Service Line Classification], MATCH(SUMIFS(Table15[Unique ID],Table15[System-Owned Portion],E10212,Table15[If Material Anything Other than "Lead" in Column E,Was Material Ever Previously Lead?],G10212,Table15[Customer-Owned Portion],O10212),Table15[Unique ID],0),0)))</f>
        <v/>
      </c>
    </row>
    <row r="10213" spans="2:23" x14ac:dyDescent="0.25">
      <c r="B10213" s="146"/>
      <c r="C10213" s="31"/>
      <c r="D10213" s="31"/>
      <c r="E10213" s="44"/>
      <c r="F10213" s="43"/>
      <c r="G10213" s="84"/>
      <c r="H10213" s="31"/>
      <c r="I10213" s="31"/>
      <c r="J10213" s="84"/>
      <c r="K10213" s="31"/>
      <c r="L10213" s="31"/>
      <c r="M10213" s="169"/>
      <c r="N10213" s="148"/>
      <c r="O10213" s="106"/>
      <c r="P10213" s="43"/>
      <c r="Q10213" s="31"/>
      <c r="R10213" s="84"/>
      <c r="S10213" s="31"/>
      <c r="T10213" s="31"/>
      <c r="U10213" s="169"/>
      <c r="V10213" s="150"/>
      <c r="W10213" s="141" t="str" cm="1">
        <f t="array" ref="W10213">IF(SUM(LEN(B10213:V10213))=0,"",IF(OR(OR(ISBLANK(F10213),SUM(LEN(C10213),LEN(D10213))=0),AND(NOT(E10213="Unknown"),ISBLANK(J10213)),AND(NOT(O10213="Unknown"),ISBLANK(R10213))),"Missing Information", INDEX(Table15[Entire Service Line Classification], MATCH(SUMIFS(Table15[Unique ID],Table15[System-Owned Portion],E10213,Table15[If Material Anything Other than "Lead" in Column E,Was Material Ever Previously Lead?],G10213,Table15[Customer-Owned Portion],O10213),Table15[Unique ID],0),0)))</f>
        <v/>
      </c>
    </row>
    <row r="10214" spans="2:23" x14ac:dyDescent="0.25">
      <c r="B10214" s="146"/>
      <c r="C10214" s="31"/>
      <c r="D10214" s="31"/>
      <c r="E10214" s="44"/>
      <c r="F10214" s="43"/>
      <c r="G10214" s="84"/>
      <c r="H10214" s="31"/>
      <c r="I10214" s="31"/>
      <c r="J10214" s="84"/>
      <c r="K10214" s="31"/>
      <c r="L10214" s="31"/>
      <c r="M10214" s="169"/>
      <c r="N10214" s="148"/>
      <c r="O10214" s="106"/>
      <c r="P10214" s="43"/>
      <c r="Q10214" s="31"/>
      <c r="R10214" s="84"/>
      <c r="S10214" s="31"/>
      <c r="T10214" s="31"/>
      <c r="U10214" s="169"/>
      <c r="V10214" s="150"/>
      <c r="W10214" s="141" t="str" cm="1">
        <f t="array" ref="W10214">IF(SUM(LEN(B10214:V10214))=0,"",IF(OR(OR(ISBLANK(F10214),SUM(LEN(C10214),LEN(D10214))=0),AND(NOT(E10214="Unknown"),ISBLANK(J10214)),AND(NOT(O10214="Unknown"),ISBLANK(R10214))),"Missing Information", INDEX(Table15[Entire Service Line Classification], MATCH(SUMIFS(Table15[Unique ID],Table15[System-Owned Portion],E10214,Table15[If Material Anything Other than "Lead" in Column E,Was Material Ever Previously Lead?],G10214,Table15[Customer-Owned Portion],O10214),Table15[Unique ID],0),0)))</f>
        <v/>
      </c>
    </row>
    <row r="10215" spans="2:23" x14ac:dyDescent="0.25">
      <c r="B10215" s="146"/>
      <c r="C10215" s="31"/>
      <c r="D10215" s="31"/>
      <c r="E10215" s="44"/>
      <c r="F10215" s="43"/>
      <c r="G10215" s="84"/>
      <c r="H10215" s="31"/>
      <c r="I10215" s="31"/>
      <c r="J10215" s="84"/>
      <c r="K10215" s="31"/>
      <c r="L10215" s="31"/>
      <c r="M10215" s="169"/>
      <c r="N10215" s="148"/>
      <c r="O10215" s="106"/>
      <c r="P10215" s="43"/>
      <c r="Q10215" s="31"/>
      <c r="R10215" s="84"/>
      <c r="S10215" s="31"/>
      <c r="T10215" s="31"/>
      <c r="U10215" s="169"/>
      <c r="V10215" s="150"/>
      <c r="W10215" s="141" t="str" cm="1">
        <f t="array" ref="W10215">IF(SUM(LEN(B10215:V10215))=0,"",IF(OR(OR(ISBLANK(F10215),SUM(LEN(C10215),LEN(D10215))=0),AND(NOT(E10215="Unknown"),ISBLANK(J10215)),AND(NOT(O10215="Unknown"),ISBLANK(R10215))),"Missing Information", INDEX(Table15[Entire Service Line Classification], MATCH(SUMIFS(Table15[Unique ID],Table15[System-Owned Portion],E10215,Table15[If Material Anything Other than "Lead" in Column E,Was Material Ever Previously Lead?],G10215,Table15[Customer-Owned Portion],O10215),Table15[Unique ID],0),0)))</f>
        <v/>
      </c>
    </row>
    <row r="10216" spans="2:23" x14ac:dyDescent="0.25">
      <c r="B10216" s="146"/>
      <c r="C10216" s="31"/>
      <c r="D10216" s="31"/>
      <c r="E10216" s="44"/>
      <c r="F10216" s="43"/>
      <c r="G10216" s="84"/>
      <c r="H10216" s="31"/>
      <c r="I10216" s="31"/>
      <c r="J10216" s="84"/>
      <c r="K10216" s="31"/>
      <c r="L10216" s="31"/>
      <c r="M10216" s="169"/>
      <c r="N10216" s="148"/>
      <c r="O10216" s="106"/>
      <c r="P10216" s="43"/>
      <c r="Q10216" s="31"/>
      <c r="R10216" s="84"/>
      <c r="S10216" s="31"/>
      <c r="T10216" s="31"/>
      <c r="U10216" s="169"/>
      <c r="V10216" s="150"/>
      <c r="W10216" s="141" t="str" cm="1">
        <f t="array" ref="W10216">IF(SUM(LEN(B10216:V10216))=0,"",IF(OR(OR(ISBLANK(F10216),SUM(LEN(C10216),LEN(D10216))=0),AND(NOT(E10216="Unknown"),ISBLANK(J10216)),AND(NOT(O10216="Unknown"),ISBLANK(R10216))),"Missing Information", INDEX(Table15[Entire Service Line Classification], MATCH(SUMIFS(Table15[Unique ID],Table15[System-Owned Portion],E10216,Table15[If Material Anything Other than "Lead" in Column E,Was Material Ever Previously Lead?],G10216,Table15[Customer-Owned Portion],O10216),Table15[Unique ID],0),0)))</f>
        <v/>
      </c>
    </row>
    <row r="10217" spans="2:23" x14ac:dyDescent="0.25">
      <c r="B10217" s="146"/>
      <c r="C10217" s="31"/>
      <c r="D10217" s="31"/>
      <c r="E10217" s="44"/>
      <c r="F10217" s="43"/>
      <c r="G10217" s="84"/>
      <c r="H10217" s="31"/>
      <c r="I10217" s="31"/>
      <c r="J10217" s="84"/>
      <c r="K10217" s="31"/>
      <c r="L10217" s="31"/>
      <c r="M10217" s="169"/>
      <c r="N10217" s="148"/>
      <c r="O10217" s="106"/>
      <c r="P10217" s="43"/>
      <c r="Q10217" s="31"/>
      <c r="R10217" s="84"/>
      <c r="S10217" s="31"/>
      <c r="T10217" s="31"/>
      <c r="U10217" s="169"/>
      <c r="V10217" s="150"/>
      <c r="W10217" s="141" t="str" cm="1">
        <f t="array" ref="W10217">IF(SUM(LEN(B10217:V10217))=0,"",IF(OR(OR(ISBLANK(F10217),SUM(LEN(C10217),LEN(D10217))=0),AND(NOT(E10217="Unknown"),ISBLANK(J10217)),AND(NOT(O10217="Unknown"),ISBLANK(R10217))),"Missing Information", INDEX(Table15[Entire Service Line Classification], MATCH(SUMIFS(Table15[Unique ID],Table15[System-Owned Portion],E10217,Table15[If Material Anything Other than "Lead" in Column E,Was Material Ever Previously Lead?],G10217,Table15[Customer-Owned Portion],O10217),Table15[Unique ID],0),0)))</f>
        <v/>
      </c>
    </row>
    <row r="10218" spans="2:23" x14ac:dyDescent="0.25">
      <c r="B10218" s="146"/>
      <c r="C10218" s="31"/>
      <c r="D10218" s="31"/>
      <c r="E10218" s="44"/>
      <c r="F10218" s="43"/>
      <c r="G10218" s="84"/>
      <c r="H10218" s="31"/>
      <c r="I10218" s="31"/>
      <c r="J10218" s="84"/>
      <c r="K10218" s="31"/>
      <c r="L10218" s="31"/>
      <c r="M10218" s="169"/>
      <c r="N10218" s="148"/>
      <c r="O10218" s="106"/>
      <c r="P10218" s="43"/>
      <c r="Q10218" s="31"/>
      <c r="R10218" s="84"/>
      <c r="S10218" s="31"/>
      <c r="T10218" s="31"/>
      <c r="U10218" s="169"/>
      <c r="V10218" s="150"/>
      <c r="W10218" s="141" t="str" cm="1">
        <f t="array" ref="W10218">IF(SUM(LEN(B10218:V10218))=0,"",IF(OR(OR(ISBLANK(F10218),SUM(LEN(C10218),LEN(D10218))=0),AND(NOT(E10218="Unknown"),ISBLANK(J10218)),AND(NOT(O10218="Unknown"),ISBLANK(R10218))),"Missing Information", INDEX(Table15[Entire Service Line Classification], MATCH(SUMIFS(Table15[Unique ID],Table15[System-Owned Portion],E10218,Table15[If Material Anything Other than "Lead" in Column E,Was Material Ever Previously Lead?],G10218,Table15[Customer-Owned Portion],O10218),Table15[Unique ID],0),0)))</f>
        <v/>
      </c>
    </row>
    <row r="10219" spans="2:23" x14ac:dyDescent="0.25">
      <c r="B10219" s="146"/>
      <c r="C10219" s="31"/>
      <c r="D10219" s="31"/>
      <c r="E10219" s="44"/>
      <c r="F10219" s="43"/>
      <c r="G10219" s="84"/>
      <c r="H10219" s="31"/>
      <c r="I10219" s="31"/>
      <c r="J10219" s="84"/>
      <c r="K10219" s="31"/>
      <c r="L10219" s="31"/>
      <c r="M10219" s="169"/>
      <c r="N10219" s="148"/>
      <c r="O10219" s="106"/>
      <c r="P10219" s="43"/>
      <c r="Q10219" s="31"/>
      <c r="R10219" s="84"/>
      <c r="S10219" s="31"/>
      <c r="T10219" s="31"/>
      <c r="U10219" s="169"/>
      <c r="V10219" s="150"/>
      <c r="W10219" s="141" t="str" cm="1">
        <f t="array" ref="W10219">IF(SUM(LEN(B10219:V10219))=0,"",IF(OR(OR(ISBLANK(F10219),SUM(LEN(C10219),LEN(D10219))=0),AND(NOT(E10219="Unknown"),ISBLANK(J10219)),AND(NOT(O10219="Unknown"),ISBLANK(R10219))),"Missing Information", INDEX(Table15[Entire Service Line Classification], MATCH(SUMIFS(Table15[Unique ID],Table15[System-Owned Portion],E10219,Table15[If Material Anything Other than "Lead" in Column E,Was Material Ever Previously Lead?],G10219,Table15[Customer-Owned Portion],O10219),Table15[Unique ID],0),0)))</f>
        <v/>
      </c>
    </row>
    <row r="10220" spans="2:23" x14ac:dyDescent="0.25">
      <c r="B10220" s="146"/>
      <c r="C10220" s="31"/>
      <c r="D10220" s="31"/>
      <c r="E10220" s="44"/>
      <c r="F10220" s="43"/>
      <c r="G10220" s="84"/>
      <c r="H10220" s="31"/>
      <c r="I10220" s="31"/>
      <c r="J10220" s="84"/>
      <c r="K10220" s="31"/>
      <c r="L10220" s="31"/>
      <c r="M10220" s="169"/>
      <c r="N10220" s="148"/>
      <c r="O10220" s="106"/>
      <c r="P10220" s="43"/>
      <c r="Q10220" s="31"/>
      <c r="R10220" s="84"/>
      <c r="S10220" s="31"/>
      <c r="T10220" s="31"/>
      <c r="U10220" s="169"/>
      <c r="V10220" s="150"/>
      <c r="W10220" s="141" t="str" cm="1">
        <f t="array" ref="W10220">IF(SUM(LEN(B10220:V10220))=0,"",IF(OR(OR(ISBLANK(F10220),SUM(LEN(C10220),LEN(D10220))=0),AND(NOT(E10220="Unknown"),ISBLANK(J10220)),AND(NOT(O10220="Unknown"),ISBLANK(R10220))),"Missing Information", INDEX(Table15[Entire Service Line Classification], MATCH(SUMIFS(Table15[Unique ID],Table15[System-Owned Portion],E10220,Table15[If Material Anything Other than "Lead" in Column E,Was Material Ever Previously Lead?],G10220,Table15[Customer-Owned Portion],O10220),Table15[Unique ID],0),0)))</f>
        <v/>
      </c>
    </row>
    <row r="10221" spans="2:23" x14ac:dyDescent="0.25">
      <c r="B10221" s="146"/>
      <c r="C10221" s="31"/>
      <c r="D10221" s="31"/>
      <c r="E10221" s="44"/>
      <c r="F10221" s="43"/>
      <c r="G10221" s="84"/>
      <c r="H10221" s="31"/>
      <c r="I10221" s="31"/>
      <c r="J10221" s="84"/>
      <c r="K10221" s="31"/>
      <c r="L10221" s="31"/>
      <c r="M10221" s="169"/>
      <c r="N10221" s="148"/>
      <c r="O10221" s="106"/>
      <c r="P10221" s="43"/>
      <c r="Q10221" s="31"/>
      <c r="R10221" s="84"/>
      <c r="S10221" s="31"/>
      <c r="T10221" s="31"/>
      <c r="U10221" s="169"/>
      <c r="V10221" s="150"/>
      <c r="W10221" s="141" t="str" cm="1">
        <f t="array" ref="W10221">IF(SUM(LEN(B10221:V10221))=0,"",IF(OR(OR(ISBLANK(F10221),SUM(LEN(C10221),LEN(D10221))=0),AND(NOT(E10221="Unknown"),ISBLANK(J10221)),AND(NOT(O10221="Unknown"),ISBLANK(R10221))),"Missing Information", INDEX(Table15[Entire Service Line Classification], MATCH(SUMIFS(Table15[Unique ID],Table15[System-Owned Portion],E10221,Table15[If Material Anything Other than "Lead" in Column E,Was Material Ever Previously Lead?],G10221,Table15[Customer-Owned Portion],O10221),Table15[Unique ID],0),0)))</f>
        <v/>
      </c>
    </row>
    <row r="10222" spans="2:23" x14ac:dyDescent="0.25">
      <c r="B10222" s="146"/>
      <c r="C10222" s="31"/>
      <c r="D10222" s="31"/>
      <c r="E10222" s="44"/>
      <c r="F10222" s="43"/>
      <c r="G10222" s="84"/>
      <c r="H10222" s="31"/>
      <c r="I10222" s="31"/>
      <c r="J10222" s="84"/>
      <c r="K10222" s="31"/>
      <c r="L10222" s="31"/>
      <c r="M10222" s="169"/>
      <c r="N10222" s="148"/>
      <c r="O10222" s="106"/>
      <c r="P10222" s="43"/>
      <c r="Q10222" s="31"/>
      <c r="R10222" s="84"/>
      <c r="S10222" s="31"/>
      <c r="T10222" s="31"/>
      <c r="U10222" s="169"/>
      <c r="V10222" s="150"/>
      <c r="W10222" s="141" t="str" cm="1">
        <f t="array" ref="W10222">IF(SUM(LEN(B10222:V10222))=0,"",IF(OR(OR(ISBLANK(F10222),SUM(LEN(C10222),LEN(D10222))=0),AND(NOT(E10222="Unknown"),ISBLANK(J10222)),AND(NOT(O10222="Unknown"),ISBLANK(R10222))),"Missing Information", INDEX(Table15[Entire Service Line Classification], MATCH(SUMIFS(Table15[Unique ID],Table15[System-Owned Portion],E10222,Table15[If Material Anything Other than "Lead" in Column E,Was Material Ever Previously Lead?],G10222,Table15[Customer-Owned Portion],O10222),Table15[Unique ID],0),0)))</f>
        <v/>
      </c>
    </row>
    <row r="10223" spans="2:23" x14ac:dyDescent="0.25">
      <c r="B10223" s="146"/>
      <c r="C10223" s="31"/>
      <c r="D10223" s="31"/>
      <c r="E10223" s="44"/>
      <c r="F10223" s="43"/>
      <c r="G10223" s="84"/>
      <c r="H10223" s="31"/>
      <c r="I10223" s="31"/>
      <c r="J10223" s="84"/>
      <c r="K10223" s="31"/>
      <c r="L10223" s="31"/>
      <c r="M10223" s="169"/>
      <c r="N10223" s="148"/>
      <c r="O10223" s="106"/>
      <c r="P10223" s="43"/>
      <c r="Q10223" s="31"/>
      <c r="R10223" s="84"/>
      <c r="S10223" s="31"/>
      <c r="T10223" s="31"/>
      <c r="U10223" s="169"/>
      <c r="V10223" s="150"/>
      <c r="W10223" s="141" t="str" cm="1">
        <f t="array" ref="W10223">IF(SUM(LEN(B10223:V10223))=0,"",IF(OR(OR(ISBLANK(F10223),SUM(LEN(C10223),LEN(D10223))=0),AND(NOT(E10223="Unknown"),ISBLANK(J10223)),AND(NOT(O10223="Unknown"),ISBLANK(R10223))),"Missing Information", INDEX(Table15[Entire Service Line Classification], MATCH(SUMIFS(Table15[Unique ID],Table15[System-Owned Portion],E10223,Table15[If Material Anything Other than "Lead" in Column E,Was Material Ever Previously Lead?],G10223,Table15[Customer-Owned Portion],O10223),Table15[Unique ID],0),0)))</f>
        <v/>
      </c>
    </row>
    <row r="10224" spans="2:23" x14ac:dyDescent="0.25">
      <c r="B10224" s="146"/>
      <c r="C10224" s="31"/>
      <c r="D10224" s="31"/>
      <c r="E10224" s="44"/>
      <c r="F10224" s="43"/>
      <c r="G10224" s="84"/>
      <c r="H10224" s="31"/>
      <c r="I10224" s="31"/>
      <c r="J10224" s="84"/>
      <c r="K10224" s="31"/>
      <c r="L10224" s="31"/>
      <c r="M10224" s="169"/>
      <c r="N10224" s="148"/>
      <c r="O10224" s="106"/>
      <c r="P10224" s="43"/>
      <c r="Q10224" s="31"/>
      <c r="R10224" s="84"/>
      <c r="S10224" s="31"/>
      <c r="T10224" s="31"/>
      <c r="U10224" s="169"/>
      <c r="V10224" s="150"/>
      <c r="W10224" s="141" t="str" cm="1">
        <f t="array" ref="W10224">IF(SUM(LEN(B10224:V10224))=0,"",IF(OR(OR(ISBLANK(F10224),SUM(LEN(C10224),LEN(D10224))=0),AND(NOT(E10224="Unknown"),ISBLANK(J10224)),AND(NOT(O10224="Unknown"),ISBLANK(R10224))),"Missing Information", INDEX(Table15[Entire Service Line Classification], MATCH(SUMIFS(Table15[Unique ID],Table15[System-Owned Portion],E10224,Table15[If Material Anything Other than "Lead" in Column E,Was Material Ever Previously Lead?],G10224,Table15[Customer-Owned Portion],O10224),Table15[Unique ID],0),0)))</f>
        <v/>
      </c>
    </row>
    <row r="10225" spans="2:23" x14ac:dyDescent="0.25">
      <c r="B10225" s="146"/>
      <c r="C10225" s="31"/>
      <c r="D10225" s="31"/>
      <c r="E10225" s="44"/>
      <c r="F10225" s="43"/>
      <c r="G10225" s="84"/>
      <c r="H10225" s="31"/>
      <c r="I10225" s="31"/>
      <c r="J10225" s="84"/>
      <c r="K10225" s="31"/>
      <c r="L10225" s="31"/>
      <c r="M10225" s="169"/>
      <c r="N10225" s="148"/>
      <c r="O10225" s="106"/>
      <c r="P10225" s="43"/>
      <c r="Q10225" s="31"/>
      <c r="R10225" s="84"/>
      <c r="S10225" s="31"/>
      <c r="T10225" s="31"/>
      <c r="U10225" s="169"/>
      <c r="V10225" s="150"/>
      <c r="W10225" s="141" t="str" cm="1">
        <f t="array" ref="W10225">IF(SUM(LEN(B10225:V10225))=0,"",IF(OR(OR(ISBLANK(F10225),SUM(LEN(C10225),LEN(D10225))=0),AND(NOT(E10225="Unknown"),ISBLANK(J10225)),AND(NOT(O10225="Unknown"),ISBLANK(R10225))),"Missing Information", INDEX(Table15[Entire Service Line Classification], MATCH(SUMIFS(Table15[Unique ID],Table15[System-Owned Portion],E10225,Table15[If Material Anything Other than "Lead" in Column E,Was Material Ever Previously Lead?],G10225,Table15[Customer-Owned Portion],O10225),Table15[Unique ID],0),0)))</f>
        <v/>
      </c>
    </row>
    <row r="10226" spans="2:23" x14ac:dyDescent="0.25">
      <c r="B10226" s="146"/>
      <c r="C10226" s="31"/>
      <c r="D10226" s="31"/>
      <c r="E10226" s="44"/>
      <c r="F10226" s="43"/>
      <c r="G10226" s="84"/>
      <c r="H10226" s="31"/>
      <c r="I10226" s="31"/>
      <c r="J10226" s="84"/>
      <c r="K10226" s="31"/>
      <c r="L10226" s="31"/>
      <c r="M10226" s="169"/>
      <c r="N10226" s="148"/>
      <c r="O10226" s="106"/>
      <c r="P10226" s="43"/>
      <c r="Q10226" s="31"/>
      <c r="R10226" s="84"/>
      <c r="S10226" s="31"/>
      <c r="T10226" s="31"/>
      <c r="U10226" s="169"/>
      <c r="V10226" s="150"/>
      <c r="W10226" s="141" t="str" cm="1">
        <f t="array" ref="W10226">IF(SUM(LEN(B10226:V10226))=0,"",IF(OR(OR(ISBLANK(F10226),SUM(LEN(C10226),LEN(D10226))=0),AND(NOT(E10226="Unknown"),ISBLANK(J10226)),AND(NOT(O10226="Unknown"),ISBLANK(R10226))),"Missing Information", INDEX(Table15[Entire Service Line Classification], MATCH(SUMIFS(Table15[Unique ID],Table15[System-Owned Portion],E10226,Table15[If Material Anything Other than "Lead" in Column E,Was Material Ever Previously Lead?],G10226,Table15[Customer-Owned Portion],O10226),Table15[Unique ID],0),0)))</f>
        <v/>
      </c>
    </row>
    <row r="10227" spans="2:23" x14ac:dyDescent="0.25">
      <c r="B10227" s="146"/>
      <c r="C10227" s="31"/>
      <c r="D10227" s="31"/>
      <c r="E10227" s="44"/>
      <c r="F10227" s="43"/>
      <c r="G10227" s="84"/>
      <c r="H10227" s="31"/>
      <c r="I10227" s="31"/>
      <c r="J10227" s="84"/>
      <c r="K10227" s="31"/>
      <c r="L10227" s="31"/>
      <c r="M10227" s="169"/>
      <c r="N10227" s="148"/>
      <c r="O10227" s="106"/>
      <c r="P10227" s="43"/>
      <c r="Q10227" s="31"/>
      <c r="R10227" s="84"/>
      <c r="S10227" s="31"/>
      <c r="T10227" s="31"/>
      <c r="U10227" s="169"/>
      <c r="V10227" s="150"/>
      <c r="W10227" s="141" t="str" cm="1">
        <f t="array" ref="W10227">IF(SUM(LEN(B10227:V10227))=0,"",IF(OR(OR(ISBLANK(F10227),SUM(LEN(C10227),LEN(D10227))=0),AND(NOT(E10227="Unknown"),ISBLANK(J10227)),AND(NOT(O10227="Unknown"),ISBLANK(R10227))),"Missing Information", INDEX(Table15[Entire Service Line Classification], MATCH(SUMIFS(Table15[Unique ID],Table15[System-Owned Portion],E10227,Table15[If Material Anything Other than "Lead" in Column E,Was Material Ever Previously Lead?],G10227,Table15[Customer-Owned Portion],O10227),Table15[Unique ID],0),0)))</f>
        <v/>
      </c>
    </row>
    <row r="10228" spans="2:23" x14ac:dyDescent="0.25">
      <c r="B10228" s="146"/>
      <c r="C10228" s="31"/>
      <c r="D10228" s="31"/>
      <c r="E10228" s="44"/>
      <c r="F10228" s="43"/>
      <c r="G10228" s="84"/>
      <c r="H10228" s="31"/>
      <c r="I10228" s="31"/>
      <c r="J10228" s="84"/>
      <c r="K10228" s="31"/>
      <c r="L10228" s="31"/>
      <c r="M10228" s="169"/>
      <c r="N10228" s="148"/>
      <c r="O10228" s="106"/>
      <c r="P10228" s="43"/>
      <c r="Q10228" s="31"/>
      <c r="R10228" s="84"/>
      <c r="S10228" s="31"/>
      <c r="T10228" s="31"/>
      <c r="U10228" s="169"/>
      <c r="V10228" s="150"/>
      <c r="W10228" s="141" t="str" cm="1">
        <f t="array" ref="W10228">IF(SUM(LEN(B10228:V10228))=0,"",IF(OR(OR(ISBLANK(F10228),SUM(LEN(C10228),LEN(D10228))=0),AND(NOT(E10228="Unknown"),ISBLANK(J10228)),AND(NOT(O10228="Unknown"),ISBLANK(R10228))),"Missing Information", INDEX(Table15[Entire Service Line Classification], MATCH(SUMIFS(Table15[Unique ID],Table15[System-Owned Portion],E10228,Table15[If Material Anything Other than "Lead" in Column E,Was Material Ever Previously Lead?],G10228,Table15[Customer-Owned Portion],O10228),Table15[Unique ID],0),0)))</f>
        <v/>
      </c>
    </row>
    <row r="10229" spans="2:23" x14ac:dyDescent="0.25">
      <c r="B10229" s="146"/>
      <c r="C10229" s="31"/>
      <c r="D10229" s="31"/>
      <c r="E10229" s="44"/>
      <c r="F10229" s="43"/>
      <c r="G10229" s="84"/>
      <c r="H10229" s="31"/>
      <c r="I10229" s="31"/>
      <c r="J10229" s="84"/>
      <c r="K10229" s="31"/>
      <c r="L10229" s="31"/>
      <c r="M10229" s="169"/>
      <c r="N10229" s="148"/>
      <c r="O10229" s="106"/>
      <c r="P10229" s="43"/>
      <c r="Q10229" s="31"/>
      <c r="R10229" s="84"/>
      <c r="S10229" s="31"/>
      <c r="T10229" s="31"/>
      <c r="U10229" s="169"/>
      <c r="V10229" s="150"/>
      <c r="W10229" s="141" t="str" cm="1">
        <f t="array" ref="W10229">IF(SUM(LEN(B10229:V10229))=0,"",IF(OR(OR(ISBLANK(F10229),SUM(LEN(C10229),LEN(D10229))=0),AND(NOT(E10229="Unknown"),ISBLANK(J10229)),AND(NOT(O10229="Unknown"),ISBLANK(R10229))),"Missing Information", INDEX(Table15[Entire Service Line Classification], MATCH(SUMIFS(Table15[Unique ID],Table15[System-Owned Portion],E10229,Table15[If Material Anything Other than "Lead" in Column E,Was Material Ever Previously Lead?],G10229,Table15[Customer-Owned Portion],O10229),Table15[Unique ID],0),0)))</f>
        <v/>
      </c>
    </row>
    <row r="10230" spans="2:23" x14ac:dyDescent="0.25">
      <c r="B10230" s="146"/>
      <c r="C10230" s="31"/>
      <c r="D10230" s="31"/>
      <c r="E10230" s="44"/>
      <c r="F10230" s="43"/>
      <c r="G10230" s="84"/>
      <c r="H10230" s="31"/>
      <c r="I10230" s="31"/>
      <c r="J10230" s="84"/>
      <c r="K10230" s="31"/>
      <c r="L10230" s="31"/>
      <c r="M10230" s="169"/>
      <c r="N10230" s="148"/>
      <c r="O10230" s="106"/>
      <c r="P10230" s="43"/>
      <c r="Q10230" s="31"/>
      <c r="R10230" s="84"/>
      <c r="S10230" s="31"/>
      <c r="T10230" s="31"/>
      <c r="U10230" s="169"/>
      <c r="V10230" s="150"/>
      <c r="W10230" s="141" t="str" cm="1">
        <f t="array" ref="W10230">IF(SUM(LEN(B10230:V10230))=0,"",IF(OR(OR(ISBLANK(F10230),SUM(LEN(C10230),LEN(D10230))=0),AND(NOT(E10230="Unknown"),ISBLANK(J10230)),AND(NOT(O10230="Unknown"),ISBLANK(R10230))),"Missing Information", INDEX(Table15[Entire Service Line Classification], MATCH(SUMIFS(Table15[Unique ID],Table15[System-Owned Portion],E10230,Table15[If Material Anything Other than "Lead" in Column E,Was Material Ever Previously Lead?],G10230,Table15[Customer-Owned Portion],O10230),Table15[Unique ID],0),0)))</f>
        <v/>
      </c>
    </row>
    <row r="10231" spans="2:23" x14ac:dyDescent="0.25">
      <c r="B10231" s="146"/>
      <c r="C10231" s="31"/>
      <c r="D10231" s="31"/>
      <c r="E10231" s="44"/>
      <c r="F10231" s="43"/>
      <c r="G10231" s="84"/>
      <c r="H10231" s="31"/>
      <c r="I10231" s="31"/>
      <c r="J10231" s="84"/>
      <c r="K10231" s="31"/>
      <c r="L10231" s="31"/>
      <c r="M10231" s="169"/>
      <c r="N10231" s="148"/>
      <c r="O10231" s="106"/>
      <c r="P10231" s="43"/>
      <c r="Q10231" s="31"/>
      <c r="R10231" s="84"/>
      <c r="S10231" s="31"/>
      <c r="T10231" s="31"/>
      <c r="U10231" s="169"/>
      <c r="V10231" s="150"/>
      <c r="W10231" s="141" t="str" cm="1">
        <f t="array" ref="W10231">IF(SUM(LEN(B10231:V10231))=0,"",IF(OR(OR(ISBLANK(F10231),SUM(LEN(C10231),LEN(D10231))=0),AND(NOT(E10231="Unknown"),ISBLANK(J10231)),AND(NOT(O10231="Unknown"),ISBLANK(R10231))),"Missing Information", INDEX(Table15[Entire Service Line Classification], MATCH(SUMIFS(Table15[Unique ID],Table15[System-Owned Portion],E10231,Table15[If Material Anything Other than "Lead" in Column E,Was Material Ever Previously Lead?],G10231,Table15[Customer-Owned Portion],O10231),Table15[Unique ID],0),0)))</f>
        <v/>
      </c>
    </row>
    <row r="10232" spans="2:23" x14ac:dyDescent="0.25">
      <c r="B10232" s="146"/>
      <c r="C10232" s="31"/>
      <c r="D10232" s="31"/>
      <c r="E10232" s="44"/>
      <c r="F10232" s="43"/>
      <c r="G10232" s="84"/>
      <c r="H10232" s="31"/>
      <c r="I10232" s="31"/>
      <c r="J10232" s="84"/>
      <c r="K10232" s="31"/>
      <c r="L10232" s="31"/>
      <c r="M10232" s="169"/>
      <c r="N10232" s="148"/>
      <c r="O10232" s="106"/>
      <c r="P10232" s="43"/>
      <c r="Q10232" s="31"/>
      <c r="R10232" s="84"/>
      <c r="S10232" s="31"/>
      <c r="T10232" s="31"/>
      <c r="U10232" s="169"/>
      <c r="V10232" s="150"/>
      <c r="W10232" s="141" t="str" cm="1">
        <f t="array" ref="W10232">IF(SUM(LEN(B10232:V10232))=0,"",IF(OR(OR(ISBLANK(F10232),SUM(LEN(C10232),LEN(D10232))=0),AND(NOT(E10232="Unknown"),ISBLANK(J10232)),AND(NOT(O10232="Unknown"),ISBLANK(R10232))),"Missing Information", INDEX(Table15[Entire Service Line Classification], MATCH(SUMIFS(Table15[Unique ID],Table15[System-Owned Portion],E10232,Table15[If Material Anything Other than "Lead" in Column E,Was Material Ever Previously Lead?],G10232,Table15[Customer-Owned Portion],O10232),Table15[Unique ID],0),0)))</f>
        <v/>
      </c>
    </row>
    <row r="10233" spans="2:23" x14ac:dyDescent="0.25">
      <c r="B10233" s="146"/>
      <c r="C10233" s="31"/>
      <c r="D10233" s="31"/>
      <c r="E10233" s="44"/>
      <c r="F10233" s="43"/>
      <c r="G10233" s="84"/>
      <c r="H10233" s="31"/>
      <c r="I10233" s="31"/>
      <c r="J10233" s="84"/>
      <c r="K10233" s="31"/>
      <c r="L10233" s="31"/>
      <c r="M10233" s="169"/>
      <c r="N10233" s="148"/>
      <c r="O10233" s="106"/>
      <c r="P10233" s="43"/>
      <c r="Q10233" s="31"/>
      <c r="R10233" s="84"/>
      <c r="S10233" s="31"/>
      <c r="T10233" s="31"/>
      <c r="U10233" s="169"/>
      <c r="V10233" s="150"/>
      <c r="W10233" s="141" t="str" cm="1">
        <f t="array" ref="W10233">IF(SUM(LEN(B10233:V10233))=0,"",IF(OR(OR(ISBLANK(F10233),SUM(LEN(C10233),LEN(D10233))=0),AND(NOT(E10233="Unknown"),ISBLANK(J10233)),AND(NOT(O10233="Unknown"),ISBLANK(R10233))),"Missing Information", INDEX(Table15[Entire Service Line Classification], MATCH(SUMIFS(Table15[Unique ID],Table15[System-Owned Portion],E10233,Table15[If Material Anything Other than "Lead" in Column E,Was Material Ever Previously Lead?],G10233,Table15[Customer-Owned Portion],O10233),Table15[Unique ID],0),0)))</f>
        <v/>
      </c>
    </row>
    <row r="10234" spans="2:23" x14ac:dyDescent="0.25">
      <c r="B10234" s="146"/>
      <c r="C10234" s="31"/>
      <c r="D10234" s="31"/>
      <c r="E10234" s="44"/>
      <c r="F10234" s="43"/>
      <c r="G10234" s="84"/>
      <c r="H10234" s="31"/>
      <c r="I10234" s="31"/>
      <c r="J10234" s="84"/>
      <c r="K10234" s="31"/>
      <c r="L10234" s="31"/>
      <c r="M10234" s="169"/>
      <c r="N10234" s="148"/>
      <c r="O10234" s="106"/>
      <c r="P10234" s="43"/>
      <c r="Q10234" s="31"/>
      <c r="R10234" s="84"/>
      <c r="S10234" s="31"/>
      <c r="T10234" s="31"/>
      <c r="U10234" s="169"/>
      <c r="V10234" s="150"/>
      <c r="W10234" s="141" t="str" cm="1">
        <f t="array" ref="W10234">IF(SUM(LEN(B10234:V10234))=0,"",IF(OR(OR(ISBLANK(F10234),SUM(LEN(C10234),LEN(D10234))=0),AND(NOT(E10234="Unknown"),ISBLANK(J10234)),AND(NOT(O10234="Unknown"),ISBLANK(R10234))),"Missing Information", INDEX(Table15[Entire Service Line Classification], MATCH(SUMIFS(Table15[Unique ID],Table15[System-Owned Portion],E10234,Table15[If Material Anything Other than "Lead" in Column E,Was Material Ever Previously Lead?],G10234,Table15[Customer-Owned Portion],O10234),Table15[Unique ID],0),0)))</f>
        <v/>
      </c>
    </row>
    <row r="10235" spans="2:23" x14ac:dyDescent="0.25">
      <c r="B10235" s="146"/>
      <c r="C10235" s="31"/>
      <c r="D10235" s="31"/>
      <c r="E10235" s="44"/>
      <c r="F10235" s="43"/>
      <c r="G10235" s="84"/>
      <c r="H10235" s="31"/>
      <c r="I10235" s="31"/>
      <c r="J10235" s="84"/>
      <c r="K10235" s="31"/>
      <c r="L10235" s="31"/>
      <c r="M10235" s="169"/>
      <c r="N10235" s="148"/>
      <c r="O10235" s="106"/>
      <c r="P10235" s="43"/>
      <c r="Q10235" s="31"/>
      <c r="R10235" s="84"/>
      <c r="S10235" s="31"/>
      <c r="T10235" s="31"/>
      <c r="U10235" s="169"/>
      <c r="V10235" s="150"/>
      <c r="W10235" s="141" t="str" cm="1">
        <f t="array" ref="W10235">IF(SUM(LEN(B10235:V10235))=0,"",IF(OR(OR(ISBLANK(F10235),SUM(LEN(C10235),LEN(D10235))=0),AND(NOT(E10235="Unknown"),ISBLANK(J10235)),AND(NOT(O10235="Unknown"),ISBLANK(R10235))),"Missing Information", INDEX(Table15[Entire Service Line Classification], MATCH(SUMIFS(Table15[Unique ID],Table15[System-Owned Portion],E10235,Table15[If Material Anything Other than "Lead" in Column E,Was Material Ever Previously Lead?],G10235,Table15[Customer-Owned Portion],O10235),Table15[Unique ID],0),0)))</f>
        <v/>
      </c>
    </row>
    <row r="10236" spans="2:23" x14ac:dyDescent="0.25">
      <c r="B10236" s="146"/>
      <c r="C10236" s="31"/>
      <c r="D10236" s="31"/>
      <c r="E10236" s="44"/>
      <c r="F10236" s="43"/>
      <c r="G10236" s="84"/>
      <c r="H10236" s="31"/>
      <c r="I10236" s="31"/>
      <c r="J10236" s="84"/>
      <c r="K10236" s="31"/>
      <c r="L10236" s="31"/>
      <c r="M10236" s="169"/>
      <c r="N10236" s="148"/>
      <c r="O10236" s="106"/>
      <c r="P10236" s="43"/>
      <c r="Q10236" s="31"/>
      <c r="R10236" s="84"/>
      <c r="S10236" s="31"/>
      <c r="T10236" s="31"/>
      <c r="U10236" s="169"/>
      <c r="V10236" s="150"/>
      <c r="W10236" s="141" t="str" cm="1">
        <f t="array" ref="W10236">IF(SUM(LEN(B10236:V10236))=0,"",IF(OR(OR(ISBLANK(F10236),SUM(LEN(C10236),LEN(D10236))=0),AND(NOT(E10236="Unknown"),ISBLANK(J10236)),AND(NOT(O10236="Unknown"),ISBLANK(R10236))),"Missing Information", INDEX(Table15[Entire Service Line Classification], MATCH(SUMIFS(Table15[Unique ID],Table15[System-Owned Portion],E10236,Table15[If Material Anything Other than "Lead" in Column E,Was Material Ever Previously Lead?],G10236,Table15[Customer-Owned Portion],O10236),Table15[Unique ID],0),0)))</f>
        <v/>
      </c>
    </row>
    <row r="10237" spans="2:23" x14ac:dyDescent="0.25">
      <c r="B10237" s="146"/>
      <c r="C10237" s="31"/>
      <c r="D10237" s="31"/>
      <c r="E10237" s="44"/>
      <c r="F10237" s="43"/>
      <c r="G10237" s="84"/>
      <c r="H10237" s="31"/>
      <c r="I10237" s="31"/>
      <c r="J10237" s="84"/>
      <c r="K10237" s="31"/>
      <c r="L10237" s="31"/>
      <c r="M10237" s="169"/>
      <c r="N10237" s="148"/>
      <c r="O10237" s="106"/>
      <c r="P10237" s="43"/>
      <c r="Q10237" s="31"/>
      <c r="R10237" s="84"/>
      <c r="S10237" s="31"/>
      <c r="T10237" s="31"/>
      <c r="U10237" s="169"/>
      <c r="V10237" s="150"/>
      <c r="W10237" s="141" t="str" cm="1">
        <f t="array" ref="W10237">IF(SUM(LEN(B10237:V10237))=0,"",IF(OR(OR(ISBLANK(F10237),SUM(LEN(C10237),LEN(D10237))=0),AND(NOT(E10237="Unknown"),ISBLANK(J10237)),AND(NOT(O10237="Unknown"),ISBLANK(R10237))),"Missing Information", INDEX(Table15[Entire Service Line Classification], MATCH(SUMIFS(Table15[Unique ID],Table15[System-Owned Portion],E10237,Table15[If Material Anything Other than "Lead" in Column E,Was Material Ever Previously Lead?],G10237,Table15[Customer-Owned Portion],O10237),Table15[Unique ID],0),0)))</f>
        <v/>
      </c>
    </row>
    <row r="10238" spans="2:23" x14ac:dyDescent="0.25">
      <c r="B10238" s="146"/>
      <c r="C10238" s="31"/>
      <c r="D10238" s="31"/>
      <c r="E10238" s="44"/>
      <c r="F10238" s="43"/>
      <c r="G10238" s="84"/>
      <c r="H10238" s="31"/>
      <c r="I10238" s="31"/>
      <c r="J10238" s="84"/>
      <c r="K10238" s="31"/>
      <c r="L10238" s="31"/>
      <c r="M10238" s="169"/>
      <c r="N10238" s="148"/>
      <c r="O10238" s="106"/>
      <c r="P10238" s="43"/>
      <c r="Q10238" s="31"/>
      <c r="R10238" s="84"/>
      <c r="S10238" s="31"/>
      <c r="T10238" s="31"/>
      <c r="U10238" s="169"/>
      <c r="V10238" s="150"/>
      <c r="W10238" s="141" t="str" cm="1">
        <f t="array" ref="W10238">IF(SUM(LEN(B10238:V10238))=0,"",IF(OR(OR(ISBLANK(F10238),SUM(LEN(C10238),LEN(D10238))=0),AND(NOT(E10238="Unknown"),ISBLANK(J10238)),AND(NOT(O10238="Unknown"),ISBLANK(R10238))),"Missing Information", INDEX(Table15[Entire Service Line Classification], MATCH(SUMIFS(Table15[Unique ID],Table15[System-Owned Portion],E10238,Table15[If Material Anything Other than "Lead" in Column E,Was Material Ever Previously Lead?],G10238,Table15[Customer-Owned Portion],O10238),Table15[Unique ID],0),0)))</f>
        <v/>
      </c>
    </row>
    <row r="10239" spans="2:23" x14ac:dyDescent="0.25">
      <c r="B10239" s="146"/>
      <c r="C10239" s="31"/>
      <c r="D10239" s="31"/>
      <c r="E10239" s="44"/>
      <c r="F10239" s="43"/>
      <c r="G10239" s="84"/>
      <c r="H10239" s="31"/>
      <c r="I10239" s="31"/>
      <c r="J10239" s="84"/>
      <c r="K10239" s="31"/>
      <c r="L10239" s="31"/>
      <c r="M10239" s="169"/>
      <c r="N10239" s="148"/>
      <c r="O10239" s="106"/>
      <c r="P10239" s="43"/>
      <c r="Q10239" s="31"/>
      <c r="R10239" s="84"/>
      <c r="S10239" s="31"/>
      <c r="T10239" s="31"/>
      <c r="U10239" s="169"/>
      <c r="V10239" s="150"/>
      <c r="W10239" s="141" t="str" cm="1">
        <f t="array" ref="W10239">IF(SUM(LEN(B10239:V10239))=0,"",IF(OR(OR(ISBLANK(F10239),SUM(LEN(C10239),LEN(D10239))=0),AND(NOT(E10239="Unknown"),ISBLANK(J10239)),AND(NOT(O10239="Unknown"),ISBLANK(R10239))),"Missing Information", INDEX(Table15[Entire Service Line Classification], MATCH(SUMIFS(Table15[Unique ID],Table15[System-Owned Portion],E10239,Table15[If Material Anything Other than "Lead" in Column E,Was Material Ever Previously Lead?],G10239,Table15[Customer-Owned Portion],O10239),Table15[Unique ID],0),0)))</f>
        <v/>
      </c>
    </row>
    <row r="10240" spans="2:23" x14ac:dyDescent="0.25">
      <c r="B10240" s="146"/>
      <c r="C10240" s="31"/>
      <c r="D10240" s="31"/>
      <c r="E10240" s="44"/>
      <c r="F10240" s="43"/>
      <c r="G10240" s="84"/>
      <c r="H10240" s="31"/>
      <c r="I10240" s="31"/>
      <c r="J10240" s="84"/>
      <c r="K10240" s="31"/>
      <c r="L10240" s="31"/>
      <c r="M10240" s="169"/>
      <c r="N10240" s="148"/>
      <c r="O10240" s="106"/>
      <c r="P10240" s="43"/>
      <c r="Q10240" s="31"/>
      <c r="R10240" s="84"/>
      <c r="S10240" s="31"/>
      <c r="T10240" s="31"/>
      <c r="U10240" s="169"/>
      <c r="V10240" s="150"/>
      <c r="W10240" s="141" t="str" cm="1">
        <f t="array" ref="W10240">IF(SUM(LEN(B10240:V10240))=0,"",IF(OR(OR(ISBLANK(F10240),SUM(LEN(C10240),LEN(D10240))=0),AND(NOT(E10240="Unknown"),ISBLANK(J10240)),AND(NOT(O10240="Unknown"),ISBLANK(R10240))),"Missing Information", INDEX(Table15[Entire Service Line Classification], MATCH(SUMIFS(Table15[Unique ID],Table15[System-Owned Portion],E10240,Table15[If Material Anything Other than "Lead" in Column E,Was Material Ever Previously Lead?],G10240,Table15[Customer-Owned Portion],O10240),Table15[Unique ID],0),0)))</f>
        <v/>
      </c>
    </row>
    <row r="10241" spans="2:23" x14ac:dyDescent="0.25">
      <c r="B10241" s="146"/>
      <c r="C10241" s="31"/>
      <c r="D10241" s="31"/>
      <c r="E10241" s="44"/>
      <c r="F10241" s="43"/>
      <c r="G10241" s="84"/>
      <c r="H10241" s="31"/>
      <c r="I10241" s="31"/>
      <c r="J10241" s="84"/>
      <c r="K10241" s="31"/>
      <c r="L10241" s="31"/>
      <c r="M10241" s="169"/>
      <c r="N10241" s="148"/>
      <c r="O10241" s="106"/>
      <c r="P10241" s="43"/>
      <c r="Q10241" s="31"/>
      <c r="R10241" s="84"/>
      <c r="S10241" s="31"/>
      <c r="T10241" s="31"/>
      <c r="U10241" s="169"/>
      <c r="V10241" s="150"/>
      <c r="W10241" s="141" t="str" cm="1">
        <f t="array" ref="W10241">IF(SUM(LEN(B10241:V10241))=0,"",IF(OR(OR(ISBLANK(F10241),SUM(LEN(C10241),LEN(D10241))=0),AND(NOT(E10241="Unknown"),ISBLANK(J10241)),AND(NOT(O10241="Unknown"),ISBLANK(R10241))),"Missing Information", INDEX(Table15[Entire Service Line Classification], MATCH(SUMIFS(Table15[Unique ID],Table15[System-Owned Portion],E10241,Table15[If Material Anything Other than "Lead" in Column E,Was Material Ever Previously Lead?],G10241,Table15[Customer-Owned Portion],O10241),Table15[Unique ID],0),0)))</f>
        <v/>
      </c>
    </row>
    <row r="10242" spans="2:23" x14ac:dyDescent="0.25">
      <c r="B10242" s="146"/>
      <c r="C10242" s="31"/>
      <c r="D10242" s="31"/>
      <c r="E10242" s="44"/>
      <c r="F10242" s="43"/>
      <c r="G10242" s="84"/>
      <c r="H10242" s="31"/>
      <c r="I10242" s="31"/>
      <c r="J10242" s="84"/>
      <c r="K10242" s="31"/>
      <c r="L10242" s="31"/>
      <c r="M10242" s="169"/>
      <c r="N10242" s="148"/>
      <c r="O10242" s="106"/>
      <c r="P10242" s="43"/>
      <c r="Q10242" s="31"/>
      <c r="R10242" s="84"/>
      <c r="S10242" s="31"/>
      <c r="T10242" s="31"/>
      <c r="U10242" s="169"/>
      <c r="V10242" s="150"/>
      <c r="W10242" s="141" t="str" cm="1">
        <f t="array" ref="W10242">IF(SUM(LEN(B10242:V10242))=0,"",IF(OR(OR(ISBLANK(F10242),SUM(LEN(C10242),LEN(D10242))=0),AND(NOT(E10242="Unknown"),ISBLANK(J10242)),AND(NOT(O10242="Unknown"),ISBLANK(R10242))),"Missing Information", INDEX(Table15[Entire Service Line Classification], MATCH(SUMIFS(Table15[Unique ID],Table15[System-Owned Portion],E10242,Table15[If Material Anything Other than "Lead" in Column E,Was Material Ever Previously Lead?],G10242,Table15[Customer-Owned Portion],O10242),Table15[Unique ID],0),0)))</f>
        <v/>
      </c>
    </row>
    <row r="10243" spans="2:23" x14ac:dyDescent="0.25">
      <c r="B10243" s="146"/>
      <c r="C10243" s="31"/>
      <c r="D10243" s="31"/>
      <c r="E10243" s="44"/>
      <c r="F10243" s="43"/>
      <c r="G10243" s="84"/>
      <c r="H10243" s="31"/>
      <c r="I10243" s="31"/>
      <c r="J10243" s="84"/>
      <c r="K10243" s="31"/>
      <c r="L10243" s="31"/>
      <c r="M10243" s="169"/>
      <c r="N10243" s="148"/>
      <c r="O10243" s="106"/>
      <c r="P10243" s="43"/>
      <c r="Q10243" s="31"/>
      <c r="R10243" s="84"/>
      <c r="S10243" s="31"/>
      <c r="T10243" s="31"/>
      <c r="U10243" s="169"/>
      <c r="V10243" s="150"/>
      <c r="W10243" s="141" t="str" cm="1">
        <f t="array" ref="W10243">IF(SUM(LEN(B10243:V10243))=0,"",IF(OR(OR(ISBLANK(F10243),SUM(LEN(C10243),LEN(D10243))=0),AND(NOT(E10243="Unknown"),ISBLANK(J10243)),AND(NOT(O10243="Unknown"),ISBLANK(R10243))),"Missing Information", INDEX(Table15[Entire Service Line Classification], MATCH(SUMIFS(Table15[Unique ID],Table15[System-Owned Portion],E10243,Table15[If Material Anything Other than "Lead" in Column E,Was Material Ever Previously Lead?],G10243,Table15[Customer-Owned Portion],O10243),Table15[Unique ID],0),0)))</f>
        <v/>
      </c>
    </row>
    <row r="10244" spans="2:23" x14ac:dyDescent="0.25">
      <c r="B10244" s="146"/>
      <c r="C10244" s="31"/>
      <c r="D10244" s="31"/>
      <c r="E10244" s="44"/>
      <c r="F10244" s="43"/>
      <c r="G10244" s="84"/>
      <c r="H10244" s="31"/>
      <c r="I10244" s="31"/>
      <c r="J10244" s="84"/>
      <c r="K10244" s="31"/>
      <c r="L10244" s="31"/>
      <c r="M10244" s="169"/>
      <c r="N10244" s="148"/>
      <c r="O10244" s="106"/>
      <c r="P10244" s="43"/>
      <c r="Q10244" s="31"/>
      <c r="R10244" s="84"/>
      <c r="S10244" s="31"/>
      <c r="T10244" s="31"/>
      <c r="U10244" s="169"/>
      <c r="V10244" s="150"/>
      <c r="W10244" s="141" t="str" cm="1">
        <f t="array" ref="W10244">IF(SUM(LEN(B10244:V10244))=0,"",IF(OR(OR(ISBLANK(F10244),SUM(LEN(C10244),LEN(D10244))=0),AND(NOT(E10244="Unknown"),ISBLANK(J10244)),AND(NOT(O10244="Unknown"),ISBLANK(R10244))),"Missing Information", INDEX(Table15[Entire Service Line Classification], MATCH(SUMIFS(Table15[Unique ID],Table15[System-Owned Portion],E10244,Table15[If Material Anything Other than "Lead" in Column E,Was Material Ever Previously Lead?],G10244,Table15[Customer-Owned Portion],O10244),Table15[Unique ID],0),0)))</f>
        <v/>
      </c>
    </row>
    <row r="10245" spans="2:23" x14ac:dyDescent="0.25">
      <c r="B10245" s="146"/>
      <c r="C10245" s="31"/>
      <c r="D10245" s="31"/>
      <c r="E10245" s="44"/>
      <c r="F10245" s="43"/>
      <c r="G10245" s="84"/>
      <c r="H10245" s="31"/>
      <c r="I10245" s="31"/>
      <c r="J10245" s="84"/>
      <c r="K10245" s="31"/>
      <c r="L10245" s="31"/>
      <c r="M10245" s="169"/>
      <c r="N10245" s="148"/>
      <c r="O10245" s="106"/>
      <c r="P10245" s="43"/>
      <c r="Q10245" s="31"/>
      <c r="R10245" s="84"/>
      <c r="S10245" s="31"/>
      <c r="T10245" s="31"/>
      <c r="U10245" s="169"/>
      <c r="V10245" s="150"/>
      <c r="W10245" s="141" t="str" cm="1">
        <f t="array" ref="W10245">IF(SUM(LEN(B10245:V10245))=0,"",IF(OR(OR(ISBLANK(F10245),SUM(LEN(C10245),LEN(D10245))=0),AND(NOT(E10245="Unknown"),ISBLANK(J10245)),AND(NOT(O10245="Unknown"),ISBLANK(R10245))),"Missing Information", INDEX(Table15[Entire Service Line Classification], MATCH(SUMIFS(Table15[Unique ID],Table15[System-Owned Portion],E10245,Table15[If Material Anything Other than "Lead" in Column E,Was Material Ever Previously Lead?],G10245,Table15[Customer-Owned Portion],O10245),Table15[Unique ID],0),0)))</f>
        <v/>
      </c>
    </row>
    <row r="10246" spans="2:23" x14ac:dyDescent="0.25">
      <c r="B10246" s="146"/>
      <c r="C10246" s="31"/>
      <c r="D10246" s="31"/>
      <c r="E10246" s="44"/>
      <c r="F10246" s="43"/>
      <c r="G10246" s="84"/>
      <c r="H10246" s="31"/>
      <c r="I10246" s="31"/>
      <c r="J10246" s="84"/>
      <c r="K10246" s="31"/>
      <c r="L10246" s="31"/>
      <c r="M10246" s="169"/>
      <c r="N10246" s="148"/>
      <c r="O10246" s="106"/>
      <c r="P10246" s="43"/>
      <c r="Q10246" s="31"/>
      <c r="R10246" s="84"/>
      <c r="S10246" s="31"/>
      <c r="T10246" s="31"/>
      <c r="U10246" s="169"/>
      <c r="V10246" s="150"/>
      <c r="W10246" s="141" t="str" cm="1">
        <f t="array" ref="W10246">IF(SUM(LEN(B10246:V10246))=0,"",IF(OR(OR(ISBLANK(F10246),SUM(LEN(C10246),LEN(D10246))=0),AND(NOT(E10246="Unknown"),ISBLANK(J10246)),AND(NOT(O10246="Unknown"),ISBLANK(R10246))),"Missing Information", INDEX(Table15[Entire Service Line Classification], MATCH(SUMIFS(Table15[Unique ID],Table15[System-Owned Portion],E10246,Table15[If Material Anything Other than "Lead" in Column E,Was Material Ever Previously Lead?],G10246,Table15[Customer-Owned Portion],O10246),Table15[Unique ID],0),0)))</f>
        <v/>
      </c>
    </row>
    <row r="10247" spans="2:23" x14ac:dyDescent="0.25">
      <c r="B10247" s="146"/>
      <c r="C10247" s="31"/>
      <c r="D10247" s="31"/>
      <c r="E10247" s="44"/>
      <c r="F10247" s="43"/>
      <c r="G10247" s="84"/>
      <c r="H10247" s="31"/>
      <c r="I10247" s="31"/>
      <c r="J10247" s="84"/>
      <c r="K10247" s="31"/>
      <c r="L10247" s="31"/>
      <c r="M10247" s="169"/>
      <c r="N10247" s="148"/>
      <c r="O10247" s="106"/>
      <c r="P10247" s="43"/>
      <c r="Q10247" s="31"/>
      <c r="R10247" s="84"/>
      <c r="S10247" s="31"/>
      <c r="T10247" s="31"/>
      <c r="U10247" s="169"/>
      <c r="V10247" s="150"/>
      <c r="W10247" s="141" t="str" cm="1">
        <f t="array" ref="W10247">IF(SUM(LEN(B10247:V10247))=0,"",IF(OR(OR(ISBLANK(F10247),SUM(LEN(C10247),LEN(D10247))=0),AND(NOT(E10247="Unknown"),ISBLANK(J10247)),AND(NOT(O10247="Unknown"),ISBLANK(R10247))),"Missing Information", INDEX(Table15[Entire Service Line Classification], MATCH(SUMIFS(Table15[Unique ID],Table15[System-Owned Portion],E10247,Table15[If Material Anything Other than "Lead" in Column E,Was Material Ever Previously Lead?],G10247,Table15[Customer-Owned Portion],O10247),Table15[Unique ID],0),0)))</f>
        <v/>
      </c>
    </row>
    <row r="10248" spans="2:23" x14ac:dyDescent="0.25">
      <c r="B10248" s="146"/>
      <c r="C10248" s="31"/>
      <c r="D10248" s="31"/>
      <c r="E10248" s="44"/>
      <c r="F10248" s="43"/>
      <c r="G10248" s="84"/>
      <c r="H10248" s="31"/>
      <c r="I10248" s="31"/>
      <c r="J10248" s="84"/>
      <c r="K10248" s="31"/>
      <c r="L10248" s="31"/>
      <c r="M10248" s="169"/>
      <c r="N10248" s="148"/>
      <c r="O10248" s="106"/>
      <c r="P10248" s="43"/>
      <c r="Q10248" s="31"/>
      <c r="R10248" s="84"/>
      <c r="S10248" s="31"/>
      <c r="T10248" s="31"/>
      <c r="U10248" s="169"/>
      <c r="V10248" s="150"/>
      <c r="W10248" s="141" t="str" cm="1">
        <f t="array" ref="W10248">IF(SUM(LEN(B10248:V10248))=0,"",IF(OR(OR(ISBLANK(F10248),SUM(LEN(C10248),LEN(D10248))=0),AND(NOT(E10248="Unknown"),ISBLANK(J10248)),AND(NOT(O10248="Unknown"),ISBLANK(R10248))),"Missing Information", INDEX(Table15[Entire Service Line Classification], MATCH(SUMIFS(Table15[Unique ID],Table15[System-Owned Portion],E10248,Table15[If Material Anything Other than "Lead" in Column E,Was Material Ever Previously Lead?],G10248,Table15[Customer-Owned Portion],O10248),Table15[Unique ID],0),0)))</f>
        <v/>
      </c>
    </row>
    <row r="10249" spans="2:23" x14ac:dyDescent="0.25">
      <c r="B10249" s="146"/>
      <c r="C10249" s="31"/>
      <c r="D10249" s="31"/>
      <c r="E10249" s="44"/>
      <c r="F10249" s="43"/>
      <c r="G10249" s="84"/>
      <c r="H10249" s="31"/>
      <c r="I10249" s="31"/>
      <c r="J10249" s="84"/>
      <c r="K10249" s="31"/>
      <c r="L10249" s="31"/>
      <c r="M10249" s="169"/>
      <c r="N10249" s="148"/>
      <c r="O10249" s="106"/>
      <c r="P10249" s="43"/>
      <c r="Q10249" s="31"/>
      <c r="R10249" s="84"/>
      <c r="S10249" s="31"/>
      <c r="T10249" s="31"/>
      <c r="U10249" s="169"/>
      <c r="V10249" s="150"/>
      <c r="W10249" s="141" t="str" cm="1">
        <f t="array" ref="W10249">IF(SUM(LEN(B10249:V10249))=0,"",IF(OR(OR(ISBLANK(F10249),SUM(LEN(C10249),LEN(D10249))=0),AND(NOT(E10249="Unknown"),ISBLANK(J10249)),AND(NOT(O10249="Unknown"),ISBLANK(R10249))),"Missing Information", INDEX(Table15[Entire Service Line Classification], MATCH(SUMIFS(Table15[Unique ID],Table15[System-Owned Portion],E10249,Table15[If Material Anything Other than "Lead" in Column E,Was Material Ever Previously Lead?],G10249,Table15[Customer-Owned Portion],O10249),Table15[Unique ID],0),0)))</f>
        <v/>
      </c>
    </row>
    <row r="10250" spans="2:23" x14ac:dyDescent="0.25">
      <c r="B10250" s="146"/>
      <c r="C10250" s="31"/>
      <c r="D10250" s="31"/>
      <c r="E10250" s="44"/>
      <c r="F10250" s="43"/>
      <c r="G10250" s="84"/>
      <c r="H10250" s="31"/>
      <c r="I10250" s="31"/>
      <c r="J10250" s="84"/>
      <c r="K10250" s="31"/>
      <c r="L10250" s="31"/>
      <c r="M10250" s="169"/>
      <c r="N10250" s="148"/>
      <c r="O10250" s="106"/>
      <c r="P10250" s="43"/>
      <c r="Q10250" s="31"/>
      <c r="R10250" s="84"/>
      <c r="S10250" s="31"/>
      <c r="T10250" s="31"/>
      <c r="U10250" s="169"/>
      <c r="V10250" s="150"/>
      <c r="W10250" s="141" t="str" cm="1">
        <f t="array" ref="W10250">IF(SUM(LEN(B10250:V10250))=0,"",IF(OR(OR(ISBLANK(F10250),SUM(LEN(C10250),LEN(D10250))=0),AND(NOT(E10250="Unknown"),ISBLANK(J10250)),AND(NOT(O10250="Unknown"),ISBLANK(R10250))),"Missing Information", INDEX(Table15[Entire Service Line Classification], MATCH(SUMIFS(Table15[Unique ID],Table15[System-Owned Portion],E10250,Table15[If Material Anything Other than "Lead" in Column E,Was Material Ever Previously Lead?],G10250,Table15[Customer-Owned Portion],O10250),Table15[Unique ID],0),0)))</f>
        <v/>
      </c>
    </row>
    <row r="10251" spans="2:23" x14ac:dyDescent="0.25">
      <c r="B10251" s="146"/>
      <c r="C10251" s="31"/>
      <c r="D10251" s="31"/>
      <c r="E10251" s="44"/>
      <c r="F10251" s="43"/>
      <c r="G10251" s="84"/>
      <c r="H10251" s="31"/>
      <c r="I10251" s="31"/>
      <c r="J10251" s="84"/>
      <c r="K10251" s="31"/>
      <c r="L10251" s="31"/>
      <c r="M10251" s="169"/>
      <c r="N10251" s="148"/>
      <c r="O10251" s="106"/>
      <c r="P10251" s="43"/>
      <c r="Q10251" s="31"/>
      <c r="R10251" s="84"/>
      <c r="S10251" s="31"/>
      <c r="T10251" s="31"/>
      <c r="U10251" s="169"/>
      <c r="V10251" s="150"/>
      <c r="W10251" s="141" t="str" cm="1">
        <f t="array" ref="W10251">IF(SUM(LEN(B10251:V10251))=0,"",IF(OR(OR(ISBLANK(F10251),SUM(LEN(C10251),LEN(D10251))=0),AND(NOT(E10251="Unknown"),ISBLANK(J10251)),AND(NOT(O10251="Unknown"),ISBLANK(R10251))),"Missing Information", INDEX(Table15[Entire Service Line Classification], MATCH(SUMIFS(Table15[Unique ID],Table15[System-Owned Portion],E10251,Table15[If Material Anything Other than "Lead" in Column E,Was Material Ever Previously Lead?],G10251,Table15[Customer-Owned Portion],O10251),Table15[Unique ID],0),0)))</f>
        <v/>
      </c>
    </row>
    <row r="10252" spans="2:23" x14ac:dyDescent="0.25">
      <c r="B10252" s="146"/>
      <c r="C10252" s="31"/>
      <c r="D10252" s="31"/>
      <c r="E10252" s="44"/>
      <c r="F10252" s="43"/>
      <c r="G10252" s="84"/>
      <c r="H10252" s="31"/>
      <c r="I10252" s="31"/>
      <c r="J10252" s="84"/>
      <c r="K10252" s="31"/>
      <c r="L10252" s="31"/>
      <c r="M10252" s="169"/>
      <c r="N10252" s="148"/>
      <c r="O10252" s="106"/>
      <c r="P10252" s="43"/>
      <c r="Q10252" s="31"/>
      <c r="R10252" s="84"/>
      <c r="S10252" s="31"/>
      <c r="T10252" s="31"/>
      <c r="U10252" s="169"/>
      <c r="V10252" s="150"/>
      <c r="W10252" s="141" t="str" cm="1">
        <f t="array" ref="W10252">IF(SUM(LEN(B10252:V10252))=0,"",IF(OR(OR(ISBLANK(F10252),SUM(LEN(C10252),LEN(D10252))=0),AND(NOT(E10252="Unknown"),ISBLANK(J10252)),AND(NOT(O10252="Unknown"),ISBLANK(R10252))),"Missing Information", INDEX(Table15[Entire Service Line Classification], MATCH(SUMIFS(Table15[Unique ID],Table15[System-Owned Portion],E10252,Table15[If Material Anything Other than "Lead" in Column E,Was Material Ever Previously Lead?],G10252,Table15[Customer-Owned Portion],O10252),Table15[Unique ID],0),0)))</f>
        <v/>
      </c>
    </row>
    <row r="10253" spans="2:23" x14ac:dyDescent="0.25">
      <c r="B10253" s="146"/>
      <c r="C10253" s="31"/>
      <c r="D10253" s="31"/>
      <c r="E10253" s="44"/>
      <c r="F10253" s="43"/>
      <c r="G10253" s="84"/>
      <c r="H10253" s="31"/>
      <c r="I10253" s="31"/>
      <c r="J10253" s="84"/>
      <c r="K10253" s="31"/>
      <c r="L10253" s="31"/>
      <c r="M10253" s="169"/>
      <c r="N10253" s="148"/>
      <c r="O10253" s="106"/>
      <c r="P10253" s="43"/>
      <c r="Q10253" s="31"/>
      <c r="R10253" s="84"/>
      <c r="S10253" s="31"/>
      <c r="T10253" s="31"/>
      <c r="U10253" s="169"/>
      <c r="V10253" s="150"/>
      <c r="W10253" s="141" t="str" cm="1">
        <f t="array" ref="W10253">IF(SUM(LEN(B10253:V10253))=0,"",IF(OR(OR(ISBLANK(F10253),SUM(LEN(C10253),LEN(D10253))=0),AND(NOT(E10253="Unknown"),ISBLANK(J10253)),AND(NOT(O10253="Unknown"),ISBLANK(R10253))),"Missing Information", INDEX(Table15[Entire Service Line Classification], MATCH(SUMIFS(Table15[Unique ID],Table15[System-Owned Portion],E10253,Table15[If Material Anything Other than "Lead" in Column E,Was Material Ever Previously Lead?],G10253,Table15[Customer-Owned Portion],O10253),Table15[Unique ID],0),0)))</f>
        <v/>
      </c>
    </row>
    <row r="10254" spans="2:23" x14ac:dyDescent="0.25">
      <c r="B10254" s="146"/>
      <c r="C10254" s="31"/>
      <c r="D10254" s="31"/>
      <c r="E10254" s="44"/>
      <c r="F10254" s="43"/>
      <c r="G10254" s="84"/>
      <c r="H10254" s="31"/>
      <c r="I10254" s="31"/>
      <c r="J10254" s="84"/>
      <c r="K10254" s="31"/>
      <c r="L10254" s="31"/>
      <c r="M10254" s="169"/>
      <c r="N10254" s="148"/>
      <c r="O10254" s="106"/>
      <c r="P10254" s="43"/>
      <c r="Q10254" s="31"/>
      <c r="R10254" s="84"/>
      <c r="S10254" s="31"/>
      <c r="T10254" s="31"/>
      <c r="U10254" s="169"/>
      <c r="V10254" s="150"/>
      <c r="W10254" s="141" t="str" cm="1">
        <f t="array" ref="W10254">IF(SUM(LEN(B10254:V10254))=0,"",IF(OR(OR(ISBLANK(F10254),SUM(LEN(C10254),LEN(D10254))=0),AND(NOT(E10254="Unknown"),ISBLANK(J10254)),AND(NOT(O10254="Unknown"),ISBLANK(R10254))),"Missing Information", INDEX(Table15[Entire Service Line Classification], MATCH(SUMIFS(Table15[Unique ID],Table15[System-Owned Portion],E10254,Table15[If Material Anything Other than "Lead" in Column E,Was Material Ever Previously Lead?],G10254,Table15[Customer-Owned Portion],O10254),Table15[Unique ID],0),0)))</f>
        <v/>
      </c>
    </row>
    <row r="10255" spans="2:23" x14ac:dyDescent="0.25">
      <c r="B10255" s="146"/>
      <c r="C10255" s="31"/>
      <c r="D10255" s="31"/>
      <c r="E10255" s="44"/>
      <c r="F10255" s="43"/>
      <c r="G10255" s="84"/>
      <c r="H10255" s="31"/>
      <c r="I10255" s="31"/>
      <c r="J10255" s="84"/>
      <c r="K10255" s="31"/>
      <c r="L10255" s="31"/>
      <c r="M10255" s="169"/>
      <c r="N10255" s="148"/>
      <c r="O10255" s="106"/>
      <c r="P10255" s="43"/>
      <c r="Q10255" s="31"/>
      <c r="R10255" s="84"/>
      <c r="S10255" s="31"/>
      <c r="T10255" s="31"/>
      <c r="U10255" s="169"/>
      <c r="V10255" s="150"/>
      <c r="W10255" s="141" t="str" cm="1">
        <f t="array" ref="W10255">IF(SUM(LEN(B10255:V10255))=0,"",IF(OR(OR(ISBLANK(F10255),SUM(LEN(C10255),LEN(D10255))=0),AND(NOT(E10255="Unknown"),ISBLANK(J10255)),AND(NOT(O10255="Unknown"),ISBLANK(R10255))),"Missing Information", INDEX(Table15[Entire Service Line Classification], MATCH(SUMIFS(Table15[Unique ID],Table15[System-Owned Portion],E10255,Table15[If Material Anything Other than "Lead" in Column E,Was Material Ever Previously Lead?],G10255,Table15[Customer-Owned Portion],O10255),Table15[Unique ID],0),0)))</f>
        <v/>
      </c>
    </row>
    <row r="10256" spans="2:23" x14ac:dyDescent="0.25">
      <c r="B10256" s="146"/>
      <c r="C10256" s="31"/>
      <c r="D10256" s="31"/>
      <c r="E10256" s="44"/>
      <c r="F10256" s="43"/>
      <c r="G10256" s="84"/>
      <c r="H10256" s="31"/>
      <c r="I10256" s="31"/>
      <c r="J10256" s="84"/>
      <c r="K10256" s="31"/>
      <c r="L10256" s="31"/>
      <c r="M10256" s="169"/>
      <c r="N10256" s="148"/>
      <c r="O10256" s="106"/>
      <c r="P10256" s="43"/>
      <c r="Q10256" s="31"/>
      <c r="R10256" s="84"/>
      <c r="S10256" s="31"/>
      <c r="T10256" s="31"/>
      <c r="U10256" s="169"/>
      <c r="V10256" s="150"/>
      <c r="W10256" s="141" t="str" cm="1">
        <f t="array" ref="W10256">IF(SUM(LEN(B10256:V10256))=0,"",IF(OR(OR(ISBLANK(F10256),SUM(LEN(C10256),LEN(D10256))=0),AND(NOT(E10256="Unknown"),ISBLANK(J10256)),AND(NOT(O10256="Unknown"),ISBLANK(R10256))),"Missing Information", INDEX(Table15[Entire Service Line Classification], MATCH(SUMIFS(Table15[Unique ID],Table15[System-Owned Portion],E10256,Table15[If Material Anything Other than "Lead" in Column E,Was Material Ever Previously Lead?],G10256,Table15[Customer-Owned Portion],O10256),Table15[Unique ID],0),0)))</f>
        <v/>
      </c>
    </row>
    <row r="10257" spans="2:23" x14ac:dyDescent="0.25">
      <c r="B10257" s="146"/>
      <c r="C10257" s="31"/>
      <c r="D10257" s="31"/>
      <c r="E10257" s="44"/>
      <c r="F10257" s="43"/>
      <c r="G10257" s="84"/>
      <c r="H10257" s="31"/>
      <c r="I10257" s="31"/>
      <c r="J10257" s="84"/>
      <c r="K10257" s="31"/>
      <c r="L10257" s="31"/>
      <c r="M10257" s="169"/>
      <c r="N10257" s="148"/>
      <c r="O10257" s="106"/>
      <c r="P10257" s="43"/>
      <c r="Q10257" s="31"/>
      <c r="R10257" s="84"/>
      <c r="S10257" s="31"/>
      <c r="T10257" s="31"/>
      <c r="U10257" s="169"/>
      <c r="V10257" s="150"/>
      <c r="W10257" s="141" t="str" cm="1">
        <f t="array" ref="W10257">IF(SUM(LEN(B10257:V10257))=0,"",IF(OR(OR(ISBLANK(F10257),SUM(LEN(C10257),LEN(D10257))=0),AND(NOT(E10257="Unknown"),ISBLANK(J10257)),AND(NOT(O10257="Unknown"),ISBLANK(R10257))),"Missing Information", INDEX(Table15[Entire Service Line Classification], MATCH(SUMIFS(Table15[Unique ID],Table15[System-Owned Portion],E10257,Table15[If Material Anything Other than "Lead" in Column E,Was Material Ever Previously Lead?],G10257,Table15[Customer-Owned Portion],O10257),Table15[Unique ID],0),0)))</f>
        <v/>
      </c>
    </row>
    <row r="10258" spans="2:23" x14ac:dyDescent="0.25">
      <c r="B10258" s="146"/>
      <c r="C10258" s="31"/>
      <c r="D10258" s="31"/>
      <c r="E10258" s="44"/>
      <c r="F10258" s="43"/>
      <c r="G10258" s="84"/>
      <c r="H10258" s="31"/>
      <c r="I10258" s="31"/>
      <c r="J10258" s="84"/>
      <c r="K10258" s="31"/>
      <c r="L10258" s="31"/>
      <c r="M10258" s="169"/>
      <c r="N10258" s="148"/>
      <c r="O10258" s="106"/>
      <c r="P10258" s="43"/>
      <c r="Q10258" s="31"/>
      <c r="R10258" s="84"/>
      <c r="S10258" s="31"/>
      <c r="T10258" s="31"/>
      <c r="U10258" s="169"/>
      <c r="V10258" s="150"/>
      <c r="W10258" s="141" t="str" cm="1">
        <f t="array" ref="W10258">IF(SUM(LEN(B10258:V10258))=0,"",IF(OR(OR(ISBLANK(F10258),SUM(LEN(C10258),LEN(D10258))=0),AND(NOT(E10258="Unknown"),ISBLANK(J10258)),AND(NOT(O10258="Unknown"),ISBLANK(R10258))),"Missing Information", INDEX(Table15[Entire Service Line Classification], MATCH(SUMIFS(Table15[Unique ID],Table15[System-Owned Portion],E10258,Table15[If Material Anything Other than "Lead" in Column E,Was Material Ever Previously Lead?],G10258,Table15[Customer-Owned Portion],O10258),Table15[Unique ID],0),0)))</f>
        <v/>
      </c>
    </row>
    <row r="10259" spans="2:23" x14ac:dyDescent="0.25">
      <c r="B10259" s="146"/>
      <c r="C10259" s="31"/>
      <c r="D10259" s="31"/>
      <c r="E10259" s="44"/>
      <c r="F10259" s="43"/>
      <c r="G10259" s="84"/>
      <c r="H10259" s="31"/>
      <c r="I10259" s="31"/>
      <c r="J10259" s="84"/>
      <c r="K10259" s="31"/>
      <c r="L10259" s="31"/>
      <c r="M10259" s="169"/>
      <c r="N10259" s="148"/>
      <c r="O10259" s="106"/>
      <c r="P10259" s="43"/>
      <c r="Q10259" s="31"/>
      <c r="R10259" s="84"/>
      <c r="S10259" s="31"/>
      <c r="T10259" s="31"/>
      <c r="U10259" s="169"/>
      <c r="V10259" s="150"/>
      <c r="W10259" s="141" t="str" cm="1">
        <f t="array" ref="W10259">IF(SUM(LEN(B10259:V10259))=0,"",IF(OR(OR(ISBLANK(F10259),SUM(LEN(C10259),LEN(D10259))=0),AND(NOT(E10259="Unknown"),ISBLANK(J10259)),AND(NOT(O10259="Unknown"),ISBLANK(R10259))),"Missing Information", INDEX(Table15[Entire Service Line Classification], MATCH(SUMIFS(Table15[Unique ID],Table15[System-Owned Portion],E10259,Table15[If Material Anything Other than "Lead" in Column E,Was Material Ever Previously Lead?],G10259,Table15[Customer-Owned Portion],O10259),Table15[Unique ID],0),0)))</f>
        <v/>
      </c>
    </row>
    <row r="10260" spans="2:23" x14ac:dyDescent="0.25">
      <c r="B10260" s="146"/>
      <c r="C10260" s="31"/>
      <c r="D10260" s="31"/>
      <c r="E10260" s="44"/>
      <c r="F10260" s="43"/>
      <c r="G10260" s="84"/>
      <c r="H10260" s="31"/>
      <c r="I10260" s="31"/>
      <c r="J10260" s="84"/>
      <c r="K10260" s="31"/>
      <c r="L10260" s="31"/>
      <c r="M10260" s="169"/>
      <c r="N10260" s="148"/>
      <c r="O10260" s="106"/>
      <c r="P10260" s="43"/>
      <c r="Q10260" s="31"/>
      <c r="R10260" s="84"/>
      <c r="S10260" s="31"/>
      <c r="T10260" s="31"/>
      <c r="U10260" s="169"/>
      <c r="V10260" s="150"/>
      <c r="W10260" s="141" t="str" cm="1">
        <f t="array" ref="W10260">IF(SUM(LEN(B10260:V10260))=0,"",IF(OR(OR(ISBLANK(F10260),SUM(LEN(C10260),LEN(D10260))=0),AND(NOT(E10260="Unknown"),ISBLANK(J10260)),AND(NOT(O10260="Unknown"),ISBLANK(R10260))),"Missing Information", INDEX(Table15[Entire Service Line Classification], MATCH(SUMIFS(Table15[Unique ID],Table15[System-Owned Portion],E10260,Table15[If Material Anything Other than "Lead" in Column E,Was Material Ever Previously Lead?],G10260,Table15[Customer-Owned Portion],O10260),Table15[Unique ID],0),0)))</f>
        <v/>
      </c>
    </row>
    <row r="10261" spans="2:23" x14ac:dyDescent="0.25">
      <c r="B10261" s="146"/>
      <c r="C10261" s="31"/>
      <c r="D10261" s="31"/>
      <c r="E10261" s="44"/>
      <c r="F10261" s="43"/>
      <c r="G10261" s="84"/>
      <c r="H10261" s="31"/>
      <c r="I10261" s="31"/>
      <c r="J10261" s="84"/>
      <c r="K10261" s="31"/>
      <c r="L10261" s="31"/>
      <c r="M10261" s="169"/>
      <c r="N10261" s="148"/>
      <c r="O10261" s="106"/>
      <c r="P10261" s="43"/>
      <c r="Q10261" s="31"/>
      <c r="R10261" s="84"/>
      <c r="S10261" s="31"/>
      <c r="T10261" s="31"/>
      <c r="U10261" s="169"/>
      <c r="V10261" s="150"/>
      <c r="W10261" s="141" t="str" cm="1">
        <f t="array" ref="W10261">IF(SUM(LEN(B10261:V10261))=0,"",IF(OR(OR(ISBLANK(F10261),SUM(LEN(C10261),LEN(D10261))=0),AND(NOT(E10261="Unknown"),ISBLANK(J10261)),AND(NOT(O10261="Unknown"),ISBLANK(R10261))),"Missing Information", INDEX(Table15[Entire Service Line Classification], MATCH(SUMIFS(Table15[Unique ID],Table15[System-Owned Portion],E10261,Table15[If Material Anything Other than "Lead" in Column E,Was Material Ever Previously Lead?],G10261,Table15[Customer-Owned Portion],O10261),Table15[Unique ID],0),0)))</f>
        <v/>
      </c>
    </row>
    <row r="10262" spans="2:23" x14ac:dyDescent="0.25">
      <c r="B10262" s="146"/>
      <c r="C10262" s="31"/>
      <c r="D10262" s="31"/>
      <c r="E10262" s="44"/>
      <c r="F10262" s="43"/>
      <c r="G10262" s="84"/>
      <c r="H10262" s="31"/>
      <c r="I10262" s="31"/>
      <c r="J10262" s="84"/>
      <c r="K10262" s="31"/>
      <c r="L10262" s="31"/>
      <c r="M10262" s="169"/>
      <c r="N10262" s="148"/>
      <c r="O10262" s="106"/>
      <c r="P10262" s="43"/>
      <c r="Q10262" s="31"/>
      <c r="R10262" s="84"/>
      <c r="S10262" s="31"/>
      <c r="T10262" s="31"/>
      <c r="U10262" s="169"/>
      <c r="V10262" s="150"/>
      <c r="W10262" s="141" t="str" cm="1">
        <f t="array" ref="W10262">IF(SUM(LEN(B10262:V10262))=0,"",IF(OR(OR(ISBLANK(F10262),SUM(LEN(C10262),LEN(D10262))=0),AND(NOT(E10262="Unknown"),ISBLANK(J10262)),AND(NOT(O10262="Unknown"),ISBLANK(R10262))),"Missing Information", INDEX(Table15[Entire Service Line Classification], MATCH(SUMIFS(Table15[Unique ID],Table15[System-Owned Portion],E10262,Table15[If Material Anything Other than "Lead" in Column E,Was Material Ever Previously Lead?],G10262,Table15[Customer-Owned Portion],O10262),Table15[Unique ID],0),0)))</f>
        <v/>
      </c>
    </row>
    <row r="10263" spans="2:23" x14ac:dyDescent="0.25">
      <c r="B10263" s="146"/>
      <c r="C10263" s="31"/>
      <c r="D10263" s="31"/>
      <c r="E10263" s="44"/>
      <c r="F10263" s="43"/>
      <c r="G10263" s="84"/>
      <c r="H10263" s="31"/>
      <c r="I10263" s="31"/>
      <c r="J10263" s="84"/>
      <c r="K10263" s="31"/>
      <c r="L10263" s="31"/>
      <c r="M10263" s="169"/>
      <c r="N10263" s="148"/>
      <c r="O10263" s="106"/>
      <c r="P10263" s="43"/>
      <c r="Q10263" s="31"/>
      <c r="R10263" s="84"/>
      <c r="S10263" s="31"/>
      <c r="T10263" s="31"/>
      <c r="U10263" s="169"/>
      <c r="V10263" s="150"/>
      <c r="W10263" s="141" t="str" cm="1">
        <f t="array" ref="W10263">IF(SUM(LEN(B10263:V10263))=0,"",IF(OR(OR(ISBLANK(F10263),SUM(LEN(C10263),LEN(D10263))=0),AND(NOT(E10263="Unknown"),ISBLANK(J10263)),AND(NOT(O10263="Unknown"),ISBLANK(R10263))),"Missing Information", INDEX(Table15[Entire Service Line Classification], MATCH(SUMIFS(Table15[Unique ID],Table15[System-Owned Portion],E10263,Table15[If Material Anything Other than "Lead" in Column E,Was Material Ever Previously Lead?],G10263,Table15[Customer-Owned Portion],O10263),Table15[Unique ID],0),0)))</f>
        <v/>
      </c>
    </row>
    <row r="10264" spans="2:23" x14ac:dyDescent="0.25">
      <c r="B10264" s="146"/>
      <c r="C10264" s="31"/>
      <c r="D10264" s="31"/>
      <c r="E10264" s="44"/>
      <c r="F10264" s="43"/>
      <c r="G10264" s="84"/>
      <c r="H10264" s="31"/>
      <c r="I10264" s="31"/>
      <c r="J10264" s="84"/>
      <c r="K10264" s="31"/>
      <c r="L10264" s="31"/>
      <c r="M10264" s="169"/>
      <c r="N10264" s="148"/>
      <c r="O10264" s="106"/>
      <c r="P10264" s="43"/>
      <c r="Q10264" s="31"/>
      <c r="R10264" s="84"/>
      <c r="S10264" s="31"/>
      <c r="T10264" s="31"/>
      <c r="U10264" s="169"/>
      <c r="V10264" s="150"/>
      <c r="W10264" s="141" t="str" cm="1">
        <f t="array" ref="W10264">IF(SUM(LEN(B10264:V10264))=0,"",IF(OR(OR(ISBLANK(F10264),SUM(LEN(C10264),LEN(D10264))=0),AND(NOT(E10264="Unknown"),ISBLANK(J10264)),AND(NOT(O10264="Unknown"),ISBLANK(R10264))),"Missing Information", INDEX(Table15[Entire Service Line Classification], MATCH(SUMIFS(Table15[Unique ID],Table15[System-Owned Portion],E10264,Table15[If Material Anything Other than "Lead" in Column E,Was Material Ever Previously Lead?],G10264,Table15[Customer-Owned Portion],O10264),Table15[Unique ID],0),0)))</f>
        <v/>
      </c>
    </row>
    <row r="10265" spans="2:23" x14ac:dyDescent="0.25">
      <c r="B10265" s="146"/>
      <c r="C10265" s="31"/>
      <c r="D10265" s="31"/>
      <c r="E10265" s="44"/>
      <c r="F10265" s="43"/>
      <c r="G10265" s="84"/>
      <c r="H10265" s="31"/>
      <c r="I10265" s="31"/>
      <c r="J10265" s="84"/>
      <c r="K10265" s="31"/>
      <c r="L10265" s="31"/>
      <c r="M10265" s="169"/>
      <c r="N10265" s="148"/>
      <c r="O10265" s="106"/>
      <c r="P10265" s="43"/>
      <c r="Q10265" s="31"/>
      <c r="R10265" s="84"/>
      <c r="S10265" s="31"/>
      <c r="T10265" s="31"/>
      <c r="U10265" s="169"/>
      <c r="V10265" s="150"/>
      <c r="W10265" s="141" t="str" cm="1">
        <f t="array" ref="W10265">IF(SUM(LEN(B10265:V10265))=0,"",IF(OR(OR(ISBLANK(F10265),SUM(LEN(C10265),LEN(D10265))=0),AND(NOT(E10265="Unknown"),ISBLANK(J10265)),AND(NOT(O10265="Unknown"),ISBLANK(R10265))),"Missing Information", INDEX(Table15[Entire Service Line Classification], MATCH(SUMIFS(Table15[Unique ID],Table15[System-Owned Portion],E10265,Table15[If Material Anything Other than "Lead" in Column E,Was Material Ever Previously Lead?],G10265,Table15[Customer-Owned Portion],O10265),Table15[Unique ID],0),0)))</f>
        <v/>
      </c>
    </row>
    <row r="10266" spans="2:23" x14ac:dyDescent="0.25">
      <c r="B10266" s="146"/>
      <c r="C10266" s="31"/>
      <c r="D10266" s="31"/>
      <c r="E10266" s="44"/>
      <c r="F10266" s="43"/>
      <c r="G10266" s="84"/>
      <c r="H10266" s="31"/>
      <c r="I10266" s="31"/>
      <c r="J10266" s="84"/>
      <c r="K10266" s="31"/>
      <c r="L10266" s="31"/>
      <c r="M10266" s="169"/>
      <c r="N10266" s="148"/>
      <c r="O10266" s="106"/>
      <c r="P10266" s="43"/>
      <c r="Q10266" s="31"/>
      <c r="R10266" s="84"/>
      <c r="S10266" s="31"/>
      <c r="T10266" s="31"/>
      <c r="U10266" s="169"/>
      <c r="V10266" s="150"/>
      <c r="W10266" s="141" t="str" cm="1">
        <f t="array" ref="W10266">IF(SUM(LEN(B10266:V10266))=0,"",IF(OR(OR(ISBLANK(F10266),SUM(LEN(C10266),LEN(D10266))=0),AND(NOT(E10266="Unknown"),ISBLANK(J10266)),AND(NOT(O10266="Unknown"),ISBLANK(R10266))),"Missing Information", INDEX(Table15[Entire Service Line Classification], MATCH(SUMIFS(Table15[Unique ID],Table15[System-Owned Portion],E10266,Table15[If Material Anything Other than "Lead" in Column E,Was Material Ever Previously Lead?],G10266,Table15[Customer-Owned Portion],O10266),Table15[Unique ID],0),0)))</f>
        <v/>
      </c>
    </row>
    <row r="10267" spans="2:23" x14ac:dyDescent="0.25">
      <c r="B10267" s="146"/>
      <c r="C10267" s="31"/>
      <c r="D10267" s="31"/>
      <c r="E10267" s="44"/>
      <c r="F10267" s="43"/>
      <c r="G10267" s="84"/>
      <c r="H10267" s="31"/>
      <c r="I10267" s="31"/>
      <c r="J10267" s="84"/>
      <c r="K10267" s="31"/>
      <c r="L10267" s="31"/>
      <c r="M10267" s="169"/>
      <c r="N10267" s="148"/>
      <c r="O10267" s="106"/>
      <c r="P10267" s="43"/>
      <c r="Q10267" s="31"/>
      <c r="R10267" s="84"/>
      <c r="S10267" s="31"/>
      <c r="T10267" s="31"/>
      <c r="U10267" s="169"/>
      <c r="V10267" s="150"/>
      <c r="W10267" s="141" t="str" cm="1">
        <f t="array" ref="W10267">IF(SUM(LEN(B10267:V10267))=0,"",IF(OR(OR(ISBLANK(F10267),SUM(LEN(C10267),LEN(D10267))=0),AND(NOT(E10267="Unknown"),ISBLANK(J10267)),AND(NOT(O10267="Unknown"),ISBLANK(R10267))),"Missing Information", INDEX(Table15[Entire Service Line Classification], MATCH(SUMIFS(Table15[Unique ID],Table15[System-Owned Portion],E10267,Table15[If Material Anything Other than "Lead" in Column E,Was Material Ever Previously Lead?],G10267,Table15[Customer-Owned Portion],O10267),Table15[Unique ID],0),0)))</f>
        <v/>
      </c>
    </row>
    <row r="10268" spans="2:23" x14ac:dyDescent="0.25">
      <c r="B10268" s="146"/>
      <c r="C10268" s="31"/>
      <c r="D10268" s="31"/>
      <c r="E10268" s="44"/>
      <c r="F10268" s="43"/>
      <c r="G10268" s="84"/>
      <c r="H10268" s="31"/>
      <c r="I10268" s="31"/>
      <c r="J10268" s="84"/>
      <c r="K10268" s="31"/>
      <c r="L10268" s="31"/>
      <c r="M10268" s="169"/>
      <c r="N10268" s="148"/>
      <c r="O10268" s="106"/>
      <c r="P10268" s="43"/>
      <c r="Q10268" s="31"/>
      <c r="R10268" s="84"/>
      <c r="S10268" s="31"/>
      <c r="T10268" s="31"/>
      <c r="U10268" s="169"/>
      <c r="V10268" s="150"/>
      <c r="W10268" s="141" t="str" cm="1">
        <f t="array" ref="W10268">IF(SUM(LEN(B10268:V10268))=0,"",IF(OR(OR(ISBLANK(F10268),SUM(LEN(C10268),LEN(D10268))=0),AND(NOT(E10268="Unknown"),ISBLANK(J10268)),AND(NOT(O10268="Unknown"),ISBLANK(R10268))),"Missing Information", INDEX(Table15[Entire Service Line Classification], MATCH(SUMIFS(Table15[Unique ID],Table15[System-Owned Portion],E10268,Table15[If Material Anything Other than "Lead" in Column E,Was Material Ever Previously Lead?],G10268,Table15[Customer-Owned Portion],O10268),Table15[Unique ID],0),0)))</f>
        <v/>
      </c>
    </row>
    <row r="10269" spans="2:23" x14ac:dyDescent="0.25">
      <c r="B10269" s="146"/>
      <c r="C10269" s="31"/>
      <c r="D10269" s="31"/>
      <c r="E10269" s="44"/>
      <c r="F10269" s="43"/>
      <c r="G10269" s="84"/>
      <c r="H10269" s="31"/>
      <c r="I10269" s="31"/>
      <c r="J10269" s="84"/>
      <c r="K10269" s="31"/>
      <c r="L10269" s="31"/>
      <c r="M10269" s="169"/>
      <c r="N10269" s="148"/>
      <c r="O10269" s="106"/>
      <c r="P10269" s="43"/>
      <c r="Q10269" s="31"/>
      <c r="R10269" s="84"/>
      <c r="S10269" s="31"/>
      <c r="T10269" s="31"/>
      <c r="U10269" s="169"/>
      <c r="V10269" s="150"/>
      <c r="W10269" s="141" t="str" cm="1">
        <f t="array" ref="W10269">IF(SUM(LEN(B10269:V10269))=0,"",IF(OR(OR(ISBLANK(F10269),SUM(LEN(C10269),LEN(D10269))=0),AND(NOT(E10269="Unknown"),ISBLANK(J10269)),AND(NOT(O10269="Unknown"),ISBLANK(R10269))),"Missing Information", INDEX(Table15[Entire Service Line Classification], MATCH(SUMIFS(Table15[Unique ID],Table15[System-Owned Portion],E10269,Table15[If Material Anything Other than "Lead" in Column E,Was Material Ever Previously Lead?],G10269,Table15[Customer-Owned Portion],O10269),Table15[Unique ID],0),0)))</f>
        <v/>
      </c>
    </row>
    <row r="10270" spans="2:23" x14ac:dyDescent="0.25">
      <c r="B10270" s="146"/>
      <c r="C10270" s="31"/>
      <c r="D10270" s="31"/>
      <c r="E10270" s="44"/>
      <c r="F10270" s="43"/>
      <c r="G10270" s="84"/>
      <c r="H10270" s="31"/>
      <c r="I10270" s="31"/>
      <c r="J10270" s="84"/>
      <c r="K10270" s="31"/>
      <c r="L10270" s="31"/>
      <c r="M10270" s="169"/>
      <c r="N10270" s="148"/>
      <c r="O10270" s="106"/>
      <c r="P10270" s="43"/>
      <c r="Q10270" s="31"/>
      <c r="R10270" s="84"/>
      <c r="S10270" s="31"/>
      <c r="T10270" s="31"/>
      <c r="U10270" s="169"/>
      <c r="V10270" s="150"/>
      <c r="W10270" s="141" t="str" cm="1">
        <f t="array" ref="W10270">IF(SUM(LEN(B10270:V10270))=0,"",IF(OR(OR(ISBLANK(F10270),SUM(LEN(C10270),LEN(D10270))=0),AND(NOT(E10270="Unknown"),ISBLANK(J10270)),AND(NOT(O10270="Unknown"),ISBLANK(R10270))),"Missing Information", INDEX(Table15[Entire Service Line Classification], MATCH(SUMIFS(Table15[Unique ID],Table15[System-Owned Portion],E10270,Table15[If Material Anything Other than "Lead" in Column E,Was Material Ever Previously Lead?],G10270,Table15[Customer-Owned Portion],O10270),Table15[Unique ID],0),0)))</f>
        <v/>
      </c>
    </row>
    <row r="10271" spans="2:23" x14ac:dyDescent="0.25">
      <c r="B10271" s="146"/>
      <c r="C10271" s="31"/>
      <c r="D10271" s="31"/>
      <c r="E10271" s="44"/>
      <c r="F10271" s="43"/>
      <c r="G10271" s="84"/>
      <c r="H10271" s="31"/>
      <c r="I10271" s="31"/>
      <c r="J10271" s="84"/>
      <c r="K10271" s="31"/>
      <c r="L10271" s="31"/>
      <c r="M10271" s="169"/>
      <c r="N10271" s="148"/>
      <c r="O10271" s="106"/>
      <c r="P10271" s="43"/>
      <c r="Q10271" s="31"/>
      <c r="R10271" s="84"/>
      <c r="S10271" s="31"/>
      <c r="T10271" s="31"/>
      <c r="U10271" s="169"/>
      <c r="V10271" s="150"/>
      <c r="W10271" s="141" t="str" cm="1">
        <f t="array" ref="W10271">IF(SUM(LEN(B10271:V10271))=0,"",IF(OR(OR(ISBLANK(F10271),SUM(LEN(C10271),LEN(D10271))=0),AND(NOT(E10271="Unknown"),ISBLANK(J10271)),AND(NOT(O10271="Unknown"),ISBLANK(R10271))),"Missing Information", INDEX(Table15[Entire Service Line Classification], MATCH(SUMIFS(Table15[Unique ID],Table15[System-Owned Portion],E10271,Table15[If Material Anything Other than "Lead" in Column E,Was Material Ever Previously Lead?],G10271,Table15[Customer-Owned Portion],O10271),Table15[Unique ID],0),0)))</f>
        <v/>
      </c>
    </row>
    <row r="10272" spans="2:23" x14ac:dyDescent="0.25">
      <c r="B10272" s="146"/>
      <c r="C10272" s="31"/>
      <c r="D10272" s="31"/>
      <c r="E10272" s="44"/>
      <c r="F10272" s="43"/>
      <c r="G10272" s="84"/>
      <c r="H10272" s="31"/>
      <c r="I10272" s="31"/>
      <c r="J10272" s="84"/>
      <c r="K10272" s="31"/>
      <c r="L10272" s="31"/>
      <c r="M10272" s="169"/>
      <c r="N10272" s="148"/>
      <c r="O10272" s="106"/>
      <c r="P10272" s="43"/>
      <c r="Q10272" s="31"/>
      <c r="R10272" s="84"/>
      <c r="S10272" s="31"/>
      <c r="T10272" s="31"/>
      <c r="U10272" s="169"/>
      <c r="V10272" s="150"/>
      <c r="W10272" s="141" t="str" cm="1">
        <f t="array" ref="W10272">IF(SUM(LEN(B10272:V10272))=0,"",IF(OR(OR(ISBLANK(F10272),SUM(LEN(C10272),LEN(D10272))=0),AND(NOT(E10272="Unknown"),ISBLANK(J10272)),AND(NOT(O10272="Unknown"),ISBLANK(R10272))),"Missing Information", INDEX(Table15[Entire Service Line Classification], MATCH(SUMIFS(Table15[Unique ID],Table15[System-Owned Portion],E10272,Table15[If Material Anything Other than "Lead" in Column E,Was Material Ever Previously Lead?],G10272,Table15[Customer-Owned Portion],O10272),Table15[Unique ID],0),0)))</f>
        <v/>
      </c>
    </row>
    <row r="10273" spans="2:23" x14ac:dyDescent="0.25">
      <c r="B10273" s="146"/>
      <c r="C10273" s="31"/>
      <c r="D10273" s="31"/>
      <c r="E10273" s="44"/>
      <c r="F10273" s="43"/>
      <c r="G10273" s="84"/>
      <c r="H10273" s="31"/>
      <c r="I10273" s="31"/>
      <c r="J10273" s="84"/>
      <c r="K10273" s="31"/>
      <c r="L10273" s="31"/>
      <c r="M10273" s="169"/>
      <c r="N10273" s="148"/>
      <c r="O10273" s="106"/>
      <c r="P10273" s="43"/>
      <c r="Q10273" s="31"/>
      <c r="R10273" s="84"/>
      <c r="S10273" s="31"/>
      <c r="T10273" s="31"/>
      <c r="U10273" s="169"/>
      <c r="V10273" s="150"/>
      <c r="W10273" s="141" t="str" cm="1">
        <f t="array" ref="W10273">IF(SUM(LEN(B10273:V10273))=0,"",IF(OR(OR(ISBLANK(F10273),SUM(LEN(C10273),LEN(D10273))=0),AND(NOT(E10273="Unknown"),ISBLANK(J10273)),AND(NOT(O10273="Unknown"),ISBLANK(R10273))),"Missing Information", INDEX(Table15[Entire Service Line Classification], MATCH(SUMIFS(Table15[Unique ID],Table15[System-Owned Portion],E10273,Table15[If Material Anything Other than "Lead" in Column E,Was Material Ever Previously Lead?],G10273,Table15[Customer-Owned Portion],O10273),Table15[Unique ID],0),0)))</f>
        <v/>
      </c>
    </row>
    <row r="10274" spans="2:23" x14ac:dyDescent="0.25">
      <c r="B10274" s="146"/>
      <c r="C10274" s="31"/>
      <c r="D10274" s="31"/>
      <c r="E10274" s="44"/>
      <c r="F10274" s="43"/>
      <c r="G10274" s="84"/>
      <c r="H10274" s="31"/>
      <c r="I10274" s="31"/>
      <c r="J10274" s="84"/>
      <c r="K10274" s="31"/>
      <c r="L10274" s="31"/>
      <c r="M10274" s="169"/>
      <c r="N10274" s="148"/>
      <c r="O10274" s="106"/>
      <c r="P10274" s="43"/>
      <c r="Q10274" s="31"/>
      <c r="R10274" s="84"/>
      <c r="S10274" s="31"/>
      <c r="T10274" s="31"/>
      <c r="U10274" s="169"/>
      <c r="V10274" s="150"/>
      <c r="W10274" s="141" t="str" cm="1">
        <f t="array" ref="W10274">IF(SUM(LEN(B10274:V10274))=0,"",IF(OR(OR(ISBLANK(F10274),SUM(LEN(C10274),LEN(D10274))=0),AND(NOT(E10274="Unknown"),ISBLANK(J10274)),AND(NOT(O10274="Unknown"),ISBLANK(R10274))),"Missing Information", INDEX(Table15[Entire Service Line Classification], MATCH(SUMIFS(Table15[Unique ID],Table15[System-Owned Portion],E10274,Table15[If Material Anything Other than "Lead" in Column E,Was Material Ever Previously Lead?],G10274,Table15[Customer-Owned Portion],O10274),Table15[Unique ID],0),0)))</f>
        <v/>
      </c>
    </row>
    <row r="10275" spans="2:23" x14ac:dyDescent="0.25">
      <c r="B10275" s="146"/>
      <c r="C10275" s="31"/>
      <c r="D10275" s="31"/>
      <c r="E10275" s="44"/>
      <c r="F10275" s="43"/>
      <c r="G10275" s="84"/>
      <c r="H10275" s="31"/>
      <c r="I10275" s="31"/>
      <c r="J10275" s="84"/>
      <c r="K10275" s="31"/>
      <c r="L10275" s="31"/>
      <c r="M10275" s="169"/>
      <c r="N10275" s="148"/>
      <c r="O10275" s="106"/>
      <c r="P10275" s="43"/>
      <c r="Q10275" s="31"/>
      <c r="R10275" s="84"/>
      <c r="S10275" s="31"/>
      <c r="T10275" s="31"/>
      <c r="U10275" s="169"/>
      <c r="V10275" s="150"/>
      <c r="W10275" s="141" t="str" cm="1">
        <f t="array" ref="W10275">IF(SUM(LEN(B10275:V10275))=0,"",IF(OR(OR(ISBLANK(F10275),SUM(LEN(C10275),LEN(D10275))=0),AND(NOT(E10275="Unknown"),ISBLANK(J10275)),AND(NOT(O10275="Unknown"),ISBLANK(R10275))),"Missing Information", INDEX(Table15[Entire Service Line Classification], MATCH(SUMIFS(Table15[Unique ID],Table15[System-Owned Portion],E10275,Table15[If Material Anything Other than "Lead" in Column E,Was Material Ever Previously Lead?],G10275,Table15[Customer-Owned Portion],O10275),Table15[Unique ID],0),0)))</f>
        <v/>
      </c>
    </row>
    <row r="10276" spans="2:23" x14ac:dyDescent="0.25">
      <c r="B10276" s="146"/>
      <c r="C10276" s="31"/>
      <c r="D10276" s="31"/>
      <c r="E10276" s="44"/>
      <c r="F10276" s="43"/>
      <c r="G10276" s="84"/>
      <c r="H10276" s="31"/>
      <c r="I10276" s="31"/>
      <c r="J10276" s="84"/>
      <c r="K10276" s="31"/>
      <c r="L10276" s="31"/>
      <c r="M10276" s="169"/>
      <c r="N10276" s="148"/>
      <c r="O10276" s="106"/>
      <c r="P10276" s="43"/>
      <c r="Q10276" s="31"/>
      <c r="R10276" s="84"/>
      <c r="S10276" s="31"/>
      <c r="T10276" s="31"/>
      <c r="U10276" s="169"/>
      <c r="V10276" s="150"/>
      <c r="W10276" s="141" t="str" cm="1">
        <f t="array" ref="W10276">IF(SUM(LEN(B10276:V10276))=0,"",IF(OR(OR(ISBLANK(F10276),SUM(LEN(C10276),LEN(D10276))=0),AND(NOT(E10276="Unknown"),ISBLANK(J10276)),AND(NOT(O10276="Unknown"),ISBLANK(R10276))),"Missing Information", INDEX(Table15[Entire Service Line Classification], MATCH(SUMIFS(Table15[Unique ID],Table15[System-Owned Portion],E10276,Table15[If Material Anything Other than "Lead" in Column E,Was Material Ever Previously Lead?],G10276,Table15[Customer-Owned Portion],O10276),Table15[Unique ID],0),0)))</f>
        <v/>
      </c>
    </row>
    <row r="10277" spans="2:23" x14ac:dyDescent="0.25">
      <c r="B10277" s="146"/>
      <c r="C10277" s="31"/>
      <c r="D10277" s="31"/>
      <c r="E10277" s="44"/>
      <c r="F10277" s="43"/>
      <c r="G10277" s="84"/>
      <c r="H10277" s="31"/>
      <c r="I10277" s="31"/>
      <c r="J10277" s="84"/>
      <c r="K10277" s="31"/>
      <c r="L10277" s="31"/>
      <c r="M10277" s="169"/>
      <c r="N10277" s="148"/>
      <c r="O10277" s="106"/>
      <c r="P10277" s="43"/>
      <c r="Q10277" s="31"/>
      <c r="R10277" s="84"/>
      <c r="S10277" s="31"/>
      <c r="T10277" s="31"/>
      <c r="U10277" s="169"/>
      <c r="V10277" s="150"/>
      <c r="W10277" s="141" t="str" cm="1">
        <f t="array" ref="W10277">IF(SUM(LEN(B10277:V10277))=0,"",IF(OR(OR(ISBLANK(F10277),SUM(LEN(C10277),LEN(D10277))=0),AND(NOT(E10277="Unknown"),ISBLANK(J10277)),AND(NOT(O10277="Unknown"),ISBLANK(R10277))),"Missing Information", INDEX(Table15[Entire Service Line Classification], MATCH(SUMIFS(Table15[Unique ID],Table15[System-Owned Portion],E10277,Table15[If Material Anything Other than "Lead" in Column E,Was Material Ever Previously Lead?],G10277,Table15[Customer-Owned Portion],O10277),Table15[Unique ID],0),0)))</f>
        <v/>
      </c>
    </row>
    <row r="10278" spans="2:23" x14ac:dyDescent="0.25">
      <c r="B10278" s="146"/>
      <c r="C10278" s="31"/>
      <c r="D10278" s="31"/>
      <c r="E10278" s="44"/>
      <c r="F10278" s="43"/>
      <c r="G10278" s="84"/>
      <c r="H10278" s="31"/>
      <c r="I10278" s="31"/>
      <c r="J10278" s="84"/>
      <c r="K10278" s="31"/>
      <c r="L10278" s="31"/>
      <c r="M10278" s="169"/>
      <c r="N10278" s="148"/>
      <c r="O10278" s="106"/>
      <c r="P10278" s="43"/>
      <c r="Q10278" s="31"/>
      <c r="R10278" s="84"/>
      <c r="S10278" s="31"/>
      <c r="T10278" s="31"/>
      <c r="U10278" s="169"/>
      <c r="V10278" s="150"/>
      <c r="W10278" s="141" t="str" cm="1">
        <f t="array" ref="W10278">IF(SUM(LEN(B10278:V10278))=0,"",IF(OR(OR(ISBLANK(F10278),SUM(LEN(C10278),LEN(D10278))=0),AND(NOT(E10278="Unknown"),ISBLANK(J10278)),AND(NOT(O10278="Unknown"),ISBLANK(R10278))),"Missing Information", INDEX(Table15[Entire Service Line Classification], MATCH(SUMIFS(Table15[Unique ID],Table15[System-Owned Portion],E10278,Table15[If Material Anything Other than "Lead" in Column E,Was Material Ever Previously Lead?],G10278,Table15[Customer-Owned Portion],O10278),Table15[Unique ID],0),0)))</f>
        <v/>
      </c>
    </row>
    <row r="10279" spans="2:23" x14ac:dyDescent="0.25">
      <c r="B10279" s="146"/>
      <c r="C10279" s="31"/>
      <c r="D10279" s="31"/>
      <c r="E10279" s="44"/>
      <c r="F10279" s="43"/>
      <c r="G10279" s="84"/>
      <c r="H10279" s="31"/>
      <c r="I10279" s="31"/>
      <c r="J10279" s="84"/>
      <c r="K10279" s="31"/>
      <c r="L10279" s="31"/>
      <c r="M10279" s="169"/>
      <c r="N10279" s="148"/>
      <c r="O10279" s="106"/>
      <c r="P10279" s="43"/>
      <c r="Q10279" s="31"/>
      <c r="R10279" s="84"/>
      <c r="S10279" s="31"/>
      <c r="T10279" s="31"/>
      <c r="U10279" s="169"/>
      <c r="V10279" s="150"/>
      <c r="W10279" s="141" t="str" cm="1">
        <f t="array" ref="W10279">IF(SUM(LEN(B10279:V10279))=0,"",IF(OR(OR(ISBLANK(F10279),SUM(LEN(C10279),LEN(D10279))=0),AND(NOT(E10279="Unknown"),ISBLANK(J10279)),AND(NOT(O10279="Unknown"),ISBLANK(R10279))),"Missing Information", INDEX(Table15[Entire Service Line Classification], MATCH(SUMIFS(Table15[Unique ID],Table15[System-Owned Portion],E10279,Table15[If Material Anything Other than "Lead" in Column E,Was Material Ever Previously Lead?],G10279,Table15[Customer-Owned Portion],O10279),Table15[Unique ID],0),0)))</f>
        <v/>
      </c>
    </row>
    <row r="10280" spans="2:23" x14ac:dyDescent="0.25">
      <c r="B10280" s="146"/>
      <c r="C10280" s="31"/>
      <c r="D10280" s="31"/>
      <c r="E10280" s="44"/>
      <c r="F10280" s="43"/>
      <c r="G10280" s="84"/>
      <c r="H10280" s="31"/>
      <c r="I10280" s="31"/>
      <c r="J10280" s="84"/>
      <c r="K10280" s="31"/>
      <c r="L10280" s="31"/>
      <c r="M10280" s="169"/>
      <c r="N10280" s="148"/>
      <c r="O10280" s="106"/>
      <c r="P10280" s="43"/>
      <c r="Q10280" s="31"/>
      <c r="R10280" s="84"/>
      <c r="S10280" s="31"/>
      <c r="T10280" s="31"/>
      <c r="U10280" s="169"/>
      <c r="V10280" s="150"/>
      <c r="W10280" s="141" t="str" cm="1">
        <f t="array" ref="W10280">IF(SUM(LEN(B10280:V10280))=0,"",IF(OR(OR(ISBLANK(F10280),SUM(LEN(C10280),LEN(D10280))=0),AND(NOT(E10280="Unknown"),ISBLANK(J10280)),AND(NOT(O10280="Unknown"),ISBLANK(R10280))),"Missing Information", INDEX(Table15[Entire Service Line Classification], MATCH(SUMIFS(Table15[Unique ID],Table15[System-Owned Portion],E10280,Table15[If Material Anything Other than "Lead" in Column E,Was Material Ever Previously Lead?],G10280,Table15[Customer-Owned Portion],O10280),Table15[Unique ID],0),0)))</f>
        <v/>
      </c>
    </row>
    <row r="10281" spans="2:23" x14ac:dyDescent="0.25">
      <c r="B10281" s="146"/>
      <c r="C10281" s="31"/>
      <c r="D10281" s="31"/>
      <c r="E10281" s="44"/>
      <c r="F10281" s="43"/>
      <c r="G10281" s="84"/>
      <c r="H10281" s="31"/>
      <c r="I10281" s="31"/>
      <c r="J10281" s="84"/>
      <c r="K10281" s="31"/>
      <c r="L10281" s="31"/>
      <c r="M10281" s="169"/>
      <c r="N10281" s="148"/>
      <c r="O10281" s="106"/>
      <c r="P10281" s="43"/>
      <c r="Q10281" s="31"/>
      <c r="R10281" s="84"/>
      <c r="S10281" s="31"/>
      <c r="T10281" s="31"/>
      <c r="U10281" s="169"/>
      <c r="V10281" s="150"/>
      <c r="W10281" s="141" t="str" cm="1">
        <f t="array" ref="W10281">IF(SUM(LEN(B10281:V10281))=0,"",IF(OR(OR(ISBLANK(F10281),SUM(LEN(C10281),LEN(D10281))=0),AND(NOT(E10281="Unknown"),ISBLANK(J10281)),AND(NOT(O10281="Unknown"),ISBLANK(R10281))),"Missing Information", INDEX(Table15[Entire Service Line Classification], MATCH(SUMIFS(Table15[Unique ID],Table15[System-Owned Portion],E10281,Table15[If Material Anything Other than "Lead" in Column E,Was Material Ever Previously Lead?],G10281,Table15[Customer-Owned Portion],O10281),Table15[Unique ID],0),0)))</f>
        <v/>
      </c>
    </row>
    <row r="10282" spans="2:23" x14ac:dyDescent="0.25">
      <c r="B10282" s="146"/>
      <c r="C10282" s="31"/>
      <c r="D10282" s="31"/>
      <c r="E10282" s="44"/>
      <c r="F10282" s="43"/>
      <c r="G10282" s="84"/>
      <c r="H10282" s="31"/>
      <c r="I10282" s="31"/>
      <c r="J10282" s="84"/>
      <c r="K10282" s="31"/>
      <c r="L10282" s="31"/>
      <c r="M10282" s="169"/>
      <c r="N10282" s="148"/>
      <c r="O10282" s="106"/>
      <c r="P10282" s="43"/>
      <c r="Q10282" s="31"/>
      <c r="R10282" s="84"/>
      <c r="S10282" s="31"/>
      <c r="T10282" s="31"/>
      <c r="U10282" s="169"/>
      <c r="V10282" s="150"/>
      <c r="W10282" s="141" t="str" cm="1">
        <f t="array" ref="W10282">IF(SUM(LEN(B10282:V10282))=0,"",IF(OR(OR(ISBLANK(F10282),SUM(LEN(C10282),LEN(D10282))=0),AND(NOT(E10282="Unknown"),ISBLANK(J10282)),AND(NOT(O10282="Unknown"),ISBLANK(R10282))),"Missing Information", INDEX(Table15[Entire Service Line Classification], MATCH(SUMIFS(Table15[Unique ID],Table15[System-Owned Portion],E10282,Table15[If Material Anything Other than "Lead" in Column E,Was Material Ever Previously Lead?],G10282,Table15[Customer-Owned Portion],O10282),Table15[Unique ID],0),0)))</f>
        <v/>
      </c>
    </row>
    <row r="10283" spans="2:23" x14ac:dyDescent="0.25">
      <c r="B10283" s="146"/>
      <c r="C10283" s="31"/>
      <c r="D10283" s="31"/>
      <c r="E10283" s="44"/>
      <c r="F10283" s="43"/>
      <c r="G10283" s="84"/>
      <c r="H10283" s="31"/>
      <c r="I10283" s="31"/>
      <c r="J10283" s="84"/>
      <c r="K10283" s="31"/>
      <c r="L10283" s="31"/>
      <c r="M10283" s="169"/>
      <c r="N10283" s="148"/>
      <c r="O10283" s="106"/>
      <c r="P10283" s="43"/>
      <c r="Q10283" s="31"/>
      <c r="R10283" s="84"/>
      <c r="S10283" s="31"/>
      <c r="T10283" s="31"/>
      <c r="U10283" s="169"/>
      <c r="V10283" s="150"/>
      <c r="W10283" s="141" t="str" cm="1">
        <f t="array" ref="W10283">IF(SUM(LEN(B10283:V10283))=0,"",IF(OR(OR(ISBLANK(F10283),SUM(LEN(C10283),LEN(D10283))=0),AND(NOT(E10283="Unknown"),ISBLANK(J10283)),AND(NOT(O10283="Unknown"),ISBLANK(R10283))),"Missing Information", INDEX(Table15[Entire Service Line Classification], MATCH(SUMIFS(Table15[Unique ID],Table15[System-Owned Portion],E10283,Table15[If Material Anything Other than "Lead" in Column E,Was Material Ever Previously Lead?],G10283,Table15[Customer-Owned Portion],O10283),Table15[Unique ID],0),0)))</f>
        <v/>
      </c>
    </row>
    <row r="10284" spans="2:23" x14ac:dyDescent="0.25">
      <c r="B10284" s="146"/>
      <c r="C10284" s="31"/>
      <c r="D10284" s="31"/>
      <c r="E10284" s="44"/>
      <c r="F10284" s="43"/>
      <c r="G10284" s="84"/>
      <c r="H10284" s="31"/>
      <c r="I10284" s="31"/>
      <c r="J10284" s="84"/>
      <c r="K10284" s="31"/>
      <c r="L10284" s="31"/>
      <c r="M10284" s="169"/>
      <c r="N10284" s="148"/>
      <c r="O10284" s="106"/>
      <c r="P10284" s="43"/>
      <c r="Q10284" s="31"/>
      <c r="R10284" s="84"/>
      <c r="S10284" s="31"/>
      <c r="T10284" s="31"/>
      <c r="U10284" s="169"/>
      <c r="V10284" s="150"/>
      <c r="W10284" s="141" t="str" cm="1">
        <f t="array" ref="W10284">IF(SUM(LEN(B10284:V10284))=0,"",IF(OR(OR(ISBLANK(F10284),SUM(LEN(C10284),LEN(D10284))=0),AND(NOT(E10284="Unknown"),ISBLANK(J10284)),AND(NOT(O10284="Unknown"),ISBLANK(R10284))),"Missing Information", INDEX(Table15[Entire Service Line Classification], MATCH(SUMIFS(Table15[Unique ID],Table15[System-Owned Portion],E10284,Table15[If Material Anything Other than "Lead" in Column E,Was Material Ever Previously Lead?],G10284,Table15[Customer-Owned Portion],O10284),Table15[Unique ID],0),0)))</f>
        <v/>
      </c>
    </row>
    <row r="10285" spans="2:23" x14ac:dyDescent="0.25">
      <c r="B10285" s="146"/>
      <c r="C10285" s="31"/>
      <c r="D10285" s="31"/>
      <c r="E10285" s="44"/>
      <c r="F10285" s="43"/>
      <c r="G10285" s="84"/>
      <c r="H10285" s="31"/>
      <c r="I10285" s="31"/>
      <c r="J10285" s="84"/>
      <c r="K10285" s="31"/>
      <c r="L10285" s="31"/>
      <c r="M10285" s="169"/>
      <c r="N10285" s="148"/>
      <c r="O10285" s="106"/>
      <c r="P10285" s="43"/>
      <c r="Q10285" s="31"/>
      <c r="R10285" s="84"/>
      <c r="S10285" s="31"/>
      <c r="T10285" s="31"/>
      <c r="U10285" s="169"/>
      <c r="V10285" s="150"/>
      <c r="W10285" s="141" t="str" cm="1">
        <f t="array" ref="W10285">IF(SUM(LEN(B10285:V10285))=0,"",IF(OR(OR(ISBLANK(F10285),SUM(LEN(C10285),LEN(D10285))=0),AND(NOT(E10285="Unknown"),ISBLANK(J10285)),AND(NOT(O10285="Unknown"),ISBLANK(R10285))),"Missing Information", INDEX(Table15[Entire Service Line Classification], MATCH(SUMIFS(Table15[Unique ID],Table15[System-Owned Portion],E10285,Table15[If Material Anything Other than "Lead" in Column E,Was Material Ever Previously Lead?],G10285,Table15[Customer-Owned Portion],O10285),Table15[Unique ID],0),0)))</f>
        <v/>
      </c>
    </row>
    <row r="10286" spans="2:23" x14ac:dyDescent="0.25">
      <c r="B10286" s="146"/>
      <c r="C10286" s="31"/>
      <c r="D10286" s="31"/>
      <c r="E10286" s="44"/>
      <c r="F10286" s="43"/>
      <c r="G10286" s="84"/>
      <c r="H10286" s="31"/>
      <c r="I10286" s="31"/>
      <c r="J10286" s="84"/>
      <c r="K10286" s="31"/>
      <c r="L10286" s="31"/>
      <c r="M10286" s="169"/>
      <c r="N10286" s="148"/>
      <c r="O10286" s="106"/>
      <c r="P10286" s="43"/>
      <c r="Q10286" s="31"/>
      <c r="R10286" s="84"/>
      <c r="S10286" s="31"/>
      <c r="T10286" s="31"/>
      <c r="U10286" s="169"/>
      <c r="V10286" s="150"/>
      <c r="W10286" s="141" t="str" cm="1">
        <f t="array" ref="W10286">IF(SUM(LEN(B10286:V10286))=0,"",IF(OR(OR(ISBLANK(F10286),SUM(LEN(C10286),LEN(D10286))=0),AND(NOT(E10286="Unknown"),ISBLANK(J10286)),AND(NOT(O10286="Unknown"),ISBLANK(R10286))),"Missing Information", INDEX(Table15[Entire Service Line Classification], MATCH(SUMIFS(Table15[Unique ID],Table15[System-Owned Portion],E10286,Table15[If Material Anything Other than "Lead" in Column E,Was Material Ever Previously Lead?],G10286,Table15[Customer-Owned Portion],O10286),Table15[Unique ID],0),0)))</f>
        <v/>
      </c>
    </row>
    <row r="10287" spans="2:23" x14ac:dyDescent="0.25">
      <c r="B10287" s="146"/>
      <c r="C10287" s="31"/>
      <c r="D10287" s="31"/>
      <c r="E10287" s="44"/>
      <c r="F10287" s="43"/>
      <c r="G10287" s="84"/>
      <c r="H10287" s="31"/>
      <c r="I10287" s="31"/>
      <c r="J10287" s="84"/>
      <c r="K10287" s="31"/>
      <c r="L10287" s="31"/>
      <c r="M10287" s="169"/>
      <c r="N10287" s="148"/>
      <c r="O10287" s="106"/>
      <c r="P10287" s="43"/>
      <c r="Q10287" s="31"/>
      <c r="R10287" s="84"/>
      <c r="S10287" s="31"/>
      <c r="T10287" s="31"/>
      <c r="U10287" s="169"/>
      <c r="V10287" s="150"/>
      <c r="W10287" s="141" t="str" cm="1">
        <f t="array" ref="W10287">IF(SUM(LEN(B10287:V10287))=0,"",IF(OR(OR(ISBLANK(F10287),SUM(LEN(C10287),LEN(D10287))=0),AND(NOT(E10287="Unknown"),ISBLANK(J10287)),AND(NOT(O10287="Unknown"),ISBLANK(R10287))),"Missing Information", INDEX(Table15[Entire Service Line Classification], MATCH(SUMIFS(Table15[Unique ID],Table15[System-Owned Portion],E10287,Table15[If Material Anything Other than "Lead" in Column E,Was Material Ever Previously Lead?],G10287,Table15[Customer-Owned Portion],O10287),Table15[Unique ID],0),0)))</f>
        <v/>
      </c>
    </row>
    <row r="10288" spans="2:23" x14ac:dyDescent="0.25">
      <c r="B10288" s="146"/>
      <c r="C10288" s="31"/>
      <c r="D10288" s="31"/>
      <c r="E10288" s="44"/>
      <c r="F10288" s="43"/>
      <c r="G10288" s="84"/>
      <c r="H10288" s="31"/>
      <c r="I10288" s="31"/>
      <c r="J10288" s="84"/>
      <c r="K10288" s="31"/>
      <c r="L10288" s="31"/>
      <c r="M10288" s="169"/>
      <c r="N10288" s="148"/>
      <c r="O10288" s="106"/>
      <c r="P10288" s="43"/>
      <c r="Q10288" s="31"/>
      <c r="R10288" s="84"/>
      <c r="S10288" s="31"/>
      <c r="T10288" s="31"/>
      <c r="U10288" s="169"/>
      <c r="V10288" s="150"/>
      <c r="W10288" s="141" t="str" cm="1">
        <f t="array" ref="W10288">IF(SUM(LEN(B10288:V10288))=0,"",IF(OR(OR(ISBLANK(F10288),SUM(LEN(C10288),LEN(D10288))=0),AND(NOT(E10288="Unknown"),ISBLANK(J10288)),AND(NOT(O10288="Unknown"),ISBLANK(R10288))),"Missing Information", INDEX(Table15[Entire Service Line Classification], MATCH(SUMIFS(Table15[Unique ID],Table15[System-Owned Portion],E10288,Table15[If Material Anything Other than "Lead" in Column E,Was Material Ever Previously Lead?],G10288,Table15[Customer-Owned Portion],O10288),Table15[Unique ID],0),0)))</f>
        <v/>
      </c>
    </row>
    <row r="10289" spans="2:23" x14ac:dyDescent="0.25">
      <c r="B10289" s="146"/>
      <c r="C10289" s="31"/>
      <c r="D10289" s="31"/>
      <c r="E10289" s="44"/>
      <c r="F10289" s="43"/>
      <c r="G10289" s="84"/>
      <c r="H10289" s="31"/>
      <c r="I10289" s="31"/>
      <c r="J10289" s="84"/>
      <c r="K10289" s="31"/>
      <c r="L10289" s="31"/>
      <c r="M10289" s="169"/>
      <c r="N10289" s="148"/>
      <c r="O10289" s="106"/>
      <c r="P10289" s="43"/>
      <c r="Q10289" s="31"/>
      <c r="R10289" s="84"/>
      <c r="S10289" s="31"/>
      <c r="T10289" s="31"/>
      <c r="U10289" s="169"/>
      <c r="V10289" s="150"/>
      <c r="W10289" s="141" t="str" cm="1">
        <f t="array" ref="W10289">IF(SUM(LEN(B10289:V10289))=0,"",IF(OR(OR(ISBLANK(F10289),SUM(LEN(C10289),LEN(D10289))=0),AND(NOT(E10289="Unknown"),ISBLANK(J10289)),AND(NOT(O10289="Unknown"),ISBLANK(R10289))),"Missing Information", INDEX(Table15[Entire Service Line Classification], MATCH(SUMIFS(Table15[Unique ID],Table15[System-Owned Portion],E10289,Table15[If Material Anything Other than "Lead" in Column E,Was Material Ever Previously Lead?],G10289,Table15[Customer-Owned Portion],O10289),Table15[Unique ID],0),0)))</f>
        <v/>
      </c>
    </row>
    <row r="10290" spans="2:23" x14ac:dyDescent="0.25">
      <c r="B10290" s="146"/>
      <c r="C10290" s="31"/>
      <c r="D10290" s="31"/>
      <c r="E10290" s="44"/>
      <c r="F10290" s="43"/>
      <c r="G10290" s="84"/>
      <c r="H10290" s="31"/>
      <c r="I10290" s="31"/>
      <c r="J10290" s="84"/>
      <c r="K10290" s="31"/>
      <c r="L10290" s="31"/>
      <c r="M10290" s="169"/>
      <c r="N10290" s="148"/>
      <c r="O10290" s="106"/>
      <c r="P10290" s="43"/>
      <c r="Q10290" s="31"/>
      <c r="R10290" s="84"/>
      <c r="S10290" s="31"/>
      <c r="T10290" s="31"/>
      <c r="U10290" s="169"/>
      <c r="V10290" s="150"/>
      <c r="W10290" s="141" t="str" cm="1">
        <f t="array" ref="W10290">IF(SUM(LEN(B10290:V10290))=0,"",IF(OR(OR(ISBLANK(F10290),SUM(LEN(C10290),LEN(D10290))=0),AND(NOT(E10290="Unknown"),ISBLANK(J10290)),AND(NOT(O10290="Unknown"),ISBLANK(R10290))),"Missing Information", INDEX(Table15[Entire Service Line Classification], MATCH(SUMIFS(Table15[Unique ID],Table15[System-Owned Portion],E10290,Table15[If Material Anything Other than "Lead" in Column E,Was Material Ever Previously Lead?],G10290,Table15[Customer-Owned Portion],O10290),Table15[Unique ID],0),0)))</f>
        <v/>
      </c>
    </row>
    <row r="10291" spans="2:23" x14ac:dyDescent="0.25">
      <c r="B10291" s="146"/>
      <c r="C10291" s="31"/>
      <c r="D10291" s="31"/>
      <c r="E10291" s="44"/>
      <c r="F10291" s="43"/>
      <c r="G10291" s="84"/>
      <c r="H10291" s="31"/>
      <c r="I10291" s="31"/>
      <c r="J10291" s="84"/>
      <c r="K10291" s="31"/>
      <c r="L10291" s="31"/>
      <c r="M10291" s="169"/>
      <c r="N10291" s="148"/>
      <c r="O10291" s="106"/>
      <c r="P10291" s="43"/>
      <c r="Q10291" s="31"/>
      <c r="R10291" s="84"/>
      <c r="S10291" s="31"/>
      <c r="T10291" s="31"/>
      <c r="U10291" s="169"/>
      <c r="V10291" s="150"/>
      <c r="W10291" s="141" t="str" cm="1">
        <f t="array" ref="W10291">IF(SUM(LEN(B10291:V10291))=0,"",IF(OR(OR(ISBLANK(F10291),SUM(LEN(C10291),LEN(D10291))=0),AND(NOT(E10291="Unknown"),ISBLANK(J10291)),AND(NOT(O10291="Unknown"),ISBLANK(R10291))),"Missing Information", INDEX(Table15[Entire Service Line Classification], MATCH(SUMIFS(Table15[Unique ID],Table15[System-Owned Portion],E10291,Table15[If Material Anything Other than "Lead" in Column E,Was Material Ever Previously Lead?],G10291,Table15[Customer-Owned Portion],O10291),Table15[Unique ID],0),0)))</f>
        <v/>
      </c>
    </row>
    <row r="10292" spans="2:23" x14ac:dyDescent="0.25">
      <c r="B10292" s="146"/>
      <c r="C10292" s="31"/>
      <c r="D10292" s="31"/>
      <c r="E10292" s="44"/>
      <c r="F10292" s="43"/>
      <c r="G10292" s="84"/>
      <c r="H10292" s="31"/>
      <c r="I10292" s="31"/>
      <c r="J10292" s="84"/>
      <c r="K10292" s="31"/>
      <c r="L10292" s="31"/>
      <c r="M10292" s="169"/>
      <c r="N10292" s="148"/>
      <c r="O10292" s="106"/>
      <c r="P10292" s="43"/>
      <c r="Q10292" s="31"/>
      <c r="R10292" s="84"/>
      <c r="S10292" s="31"/>
      <c r="T10292" s="31"/>
      <c r="U10292" s="169"/>
      <c r="V10292" s="150"/>
      <c r="W10292" s="141" t="str" cm="1">
        <f t="array" ref="W10292">IF(SUM(LEN(B10292:V10292))=0,"",IF(OR(OR(ISBLANK(F10292),SUM(LEN(C10292),LEN(D10292))=0),AND(NOT(E10292="Unknown"),ISBLANK(J10292)),AND(NOT(O10292="Unknown"),ISBLANK(R10292))),"Missing Information", INDEX(Table15[Entire Service Line Classification], MATCH(SUMIFS(Table15[Unique ID],Table15[System-Owned Portion],E10292,Table15[If Material Anything Other than "Lead" in Column E,Was Material Ever Previously Lead?],G10292,Table15[Customer-Owned Portion],O10292),Table15[Unique ID],0),0)))</f>
        <v/>
      </c>
    </row>
    <row r="10293" spans="2:23" x14ac:dyDescent="0.25">
      <c r="B10293" s="146"/>
      <c r="C10293" s="31"/>
      <c r="D10293" s="31"/>
      <c r="E10293" s="44"/>
      <c r="F10293" s="43"/>
      <c r="G10293" s="84"/>
      <c r="H10293" s="31"/>
      <c r="I10293" s="31"/>
      <c r="J10293" s="84"/>
      <c r="K10293" s="31"/>
      <c r="L10293" s="31"/>
      <c r="M10293" s="169"/>
      <c r="N10293" s="148"/>
      <c r="O10293" s="106"/>
      <c r="P10293" s="43"/>
      <c r="Q10293" s="31"/>
      <c r="R10293" s="84"/>
      <c r="S10293" s="31"/>
      <c r="T10293" s="31"/>
      <c r="U10293" s="169"/>
      <c r="V10293" s="150"/>
      <c r="W10293" s="141" t="str" cm="1">
        <f t="array" ref="W10293">IF(SUM(LEN(B10293:V10293))=0,"",IF(OR(OR(ISBLANK(F10293),SUM(LEN(C10293),LEN(D10293))=0),AND(NOT(E10293="Unknown"),ISBLANK(J10293)),AND(NOT(O10293="Unknown"),ISBLANK(R10293))),"Missing Information", INDEX(Table15[Entire Service Line Classification], MATCH(SUMIFS(Table15[Unique ID],Table15[System-Owned Portion],E10293,Table15[If Material Anything Other than "Lead" in Column E,Was Material Ever Previously Lead?],G10293,Table15[Customer-Owned Portion],O10293),Table15[Unique ID],0),0)))</f>
        <v/>
      </c>
    </row>
    <row r="10294" spans="2:23" x14ac:dyDescent="0.25">
      <c r="B10294" s="146"/>
      <c r="C10294" s="31"/>
      <c r="D10294" s="31"/>
      <c r="E10294" s="44"/>
      <c r="F10294" s="43"/>
      <c r="G10294" s="84"/>
      <c r="H10294" s="31"/>
      <c r="I10294" s="31"/>
      <c r="J10294" s="84"/>
      <c r="K10294" s="31"/>
      <c r="L10294" s="31"/>
      <c r="M10294" s="169"/>
      <c r="N10294" s="148"/>
      <c r="O10294" s="106"/>
      <c r="P10294" s="43"/>
      <c r="Q10294" s="31"/>
      <c r="R10294" s="84"/>
      <c r="S10294" s="31"/>
      <c r="T10294" s="31"/>
      <c r="U10294" s="169"/>
      <c r="V10294" s="150"/>
      <c r="W10294" s="141" t="str" cm="1">
        <f t="array" ref="W10294">IF(SUM(LEN(B10294:V10294))=0,"",IF(OR(OR(ISBLANK(F10294),SUM(LEN(C10294),LEN(D10294))=0),AND(NOT(E10294="Unknown"),ISBLANK(J10294)),AND(NOT(O10294="Unknown"),ISBLANK(R10294))),"Missing Information", INDEX(Table15[Entire Service Line Classification], MATCH(SUMIFS(Table15[Unique ID],Table15[System-Owned Portion],E10294,Table15[If Material Anything Other than "Lead" in Column E,Was Material Ever Previously Lead?],G10294,Table15[Customer-Owned Portion],O10294),Table15[Unique ID],0),0)))</f>
        <v/>
      </c>
    </row>
    <row r="10295" spans="2:23" x14ac:dyDescent="0.25">
      <c r="B10295" s="146"/>
      <c r="C10295" s="31"/>
      <c r="D10295" s="31"/>
      <c r="E10295" s="44"/>
      <c r="F10295" s="43"/>
      <c r="G10295" s="84"/>
      <c r="H10295" s="31"/>
      <c r="I10295" s="31"/>
      <c r="J10295" s="84"/>
      <c r="K10295" s="31"/>
      <c r="L10295" s="31"/>
      <c r="M10295" s="169"/>
      <c r="N10295" s="148"/>
      <c r="O10295" s="106"/>
      <c r="P10295" s="43"/>
      <c r="Q10295" s="31"/>
      <c r="R10295" s="84"/>
      <c r="S10295" s="31"/>
      <c r="T10295" s="31"/>
      <c r="U10295" s="169"/>
      <c r="V10295" s="150"/>
      <c r="W10295" s="141" t="str" cm="1">
        <f t="array" ref="W10295">IF(SUM(LEN(B10295:V10295))=0,"",IF(OR(OR(ISBLANK(F10295),SUM(LEN(C10295),LEN(D10295))=0),AND(NOT(E10295="Unknown"),ISBLANK(J10295)),AND(NOT(O10295="Unknown"),ISBLANK(R10295))),"Missing Information", INDEX(Table15[Entire Service Line Classification], MATCH(SUMIFS(Table15[Unique ID],Table15[System-Owned Portion],E10295,Table15[If Material Anything Other than "Lead" in Column E,Was Material Ever Previously Lead?],G10295,Table15[Customer-Owned Portion],O10295),Table15[Unique ID],0),0)))</f>
        <v/>
      </c>
    </row>
    <row r="10296" spans="2:23" x14ac:dyDescent="0.25">
      <c r="B10296" s="146"/>
      <c r="C10296" s="31"/>
      <c r="D10296" s="31"/>
      <c r="E10296" s="44"/>
      <c r="F10296" s="43"/>
      <c r="G10296" s="84"/>
      <c r="H10296" s="31"/>
      <c r="I10296" s="31"/>
      <c r="J10296" s="84"/>
      <c r="K10296" s="31"/>
      <c r="L10296" s="31"/>
      <c r="M10296" s="169"/>
      <c r="N10296" s="148"/>
      <c r="O10296" s="106"/>
      <c r="P10296" s="43"/>
      <c r="Q10296" s="31"/>
      <c r="R10296" s="84"/>
      <c r="S10296" s="31"/>
      <c r="T10296" s="31"/>
      <c r="U10296" s="169"/>
      <c r="V10296" s="150"/>
      <c r="W10296" s="141" t="str" cm="1">
        <f t="array" ref="W10296">IF(SUM(LEN(B10296:V10296))=0,"",IF(OR(OR(ISBLANK(F10296),SUM(LEN(C10296),LEN(D10296))=0),AND(NOT(E10296="Unknown"),ISBLANK(J10296)),AND(NOT(O10296="Unknown"),ISBLANK(R10296))),"Missing Information", INDEX(Table15[Entire Service Line Classification], MATCH(SUMIFS(Table15[Unique ID],Table15[System-Owned Portion],E10296,Table15[If Material Anything Other than "Lead" in Column E,Was Material Ever Previously Lead?],G10296,Table15[Customer-Owned Portion],O10296),Table15[Unique ID],0),0)))</f>
        <v/>
      </c>
    </row>
    <row r="10297" spans="2:23" x14ac:dyDescent="0.25">
      <c r="B10297" s="146"/>
      <c r="C10297" s="31"/>
      <c r="D10297" s="31"/>
      <c r="E10297" s="44"/>
      <c r="F10297" s="43"/>
      <c r="G10297" s="84"/>
      <c r="H10297" s="31"/>
      <c r="I10297" s="31"/>
      <c r="J10297" s="84"/>
      <c r="K10297" s="31"/>
      <c r="L10297" s="31"/>
      <c r="M10297" s="169"/>
      <c r="N10297" s="148"/>
      <c r="O10297" s="106"/>
      <c r="P10297" s="43"/>
      <c r="Q10297" s="31"/>
      <c r="R10297" s="84"/>
      <c r="S10297" s="31"/>
      <c r="T10297" s="31"/>
      <c r="U10297" s="169"/>
      <c r="V10297" s="150"/>
      <c r="W10297" s="141" t="str" cm="1">
        <f t="array" ref="W10297">IF(SUM(LEN(B10297:V10297))=0,"",IF(OR(OR(ISBLANK(F10297),SUM(LEN(C10297),LEN(D10297))=0),AND(NOT(E10297="Unknown"),ISBLANK(J10297)),AND(NOT(O10297="Unknown"),ISBLANK(R10297))),"Missing Information", INDEX(Table15[Entire Service Line Classification], MATCH(SUMIFS(Table15[Unique ID],Table15[System-Owned Portion],E10297,Table15[If Material Anything Other than "Lead" in Column E,Was Material Ever Previously Lead?],G10297,Table15[Customer-Owned Portion],O10297),Table15[Unique ID],0),0)))</f>
        <v/>
      </c>
    </row>
    <row r="10298" spans="2:23" x14ac:dyDescent="0.25">
      <c r="B10298" s="146"/>
      <c r="C10298" s="31"/>
      <c r="D10298" s="31"/>
      <c r="E10298" s="44"/>
      <c r="F10298" s="43"/>
      <c r="G10298" s="84"/>
      <c r="H10298" s="31"/>
      <c r="I10298" s="31"/>
      <c r="J10298" s="84"/>
      <c r="K10298" s="31"/>
      <c r="L10298" s="31"/>
      <c r="M10298" s="169"/>
      <c r="N10298" s="148"/>
      <c r="O10298" s="106"/>
      <c r="P10298" s="43"/>
      <c r="Q10298" s="31"/>
      <c r="R10298" s="84"/>
      <c r="S10298" s="31"/>
      <c r="T10298" s="31"/>
      <c r="U10298" s="169"/>
      <c r="V10298" s="150"/>
      <c r="W10298" s="141" t="str" cm="1">
        <f t="array" ref="W10298">IF(SUM(LEN(B10298:V10298))=0,"",IF(OR(OR(ISBLANK(F10298),SUM(LEN(C10298),LEN(D10298))=0),AND(NOT(E10298="Unknown"),ISBLANK(J10298)),AND(NOT(O10298="Unknown"),ISBLANK(R10298))),"Missing Information", INDEX(Table15[Entire Service Line Classification], MATCH(SUMIFS(Table15[Unique ID],Table15[System-Owned Portion],E10298,Table15[If Material Anything Other than "Lead" in Column E,Was Material Ever Previously Lead?],G10298,Table15[Customer-Owned Portion],O10298),Table15[Unique ID],0),0)))</f>
        <v/>
      </c>
    </row>
    <row r="10299" spans="2:23" x14ac:dyDescent="0.25">
      <c r="B10299" s="146"/>
      <c r="C10299" s="31"/>
      <c r="D10299" s="31"/>
      <c r="E10299" s="44"/>
      <c r="F10299" s="43"/>
      <c r="G10299" s="84"/>
      <c r="H10299" s="31"/>
      <c r="I10299" s="31"/>
      <c r="J10299" s="84"/>
      <c r="K10299" s="31"/>
      <c r="L10299" s="31"/>
      <c r="M10299" s="169"/>
      <c r="N10299" s="148"/>
      <c r="O10299" s="106"/>
      <c r="P10299" s="43"/>
      <c r="Q10299" s="31"/>
      <c r="R10299" s="84"/>
      <c r="S10299" s="31"/>
      <c r="T10299" s="31"/>
      <c r="U10299" s="169"/>
      <c r="V10299" s="150"/>
      <c r="W10299" s="141" t="str" cm="1">
        <f t="array" ref="W10299">IF(SUM(LEN(B10299:V10299))=0,"",IF(OR(OR(ISBLANK(F10299),SUM(LEN(C10299),LEN(D10299))=0),AND(NOT(E10299="Unknown"),ISBLANK(J10299)),AND(NOT(O10299="Unknown"),ISBLANK(R10299))),"Missing Information", INDEX(Table15[Entire Service Line Classification], MATCH(SUMIFS(Table15[Unique ID],Table15[System-Owned Portion],E10299,Table15[If Material Anything Other than "Lead" in Column E,Was Material Ever Previously Lead?],G10299,Table15[Customer-Owned Portion],O10299),Table15[Unique ID],0),0)))</f>
        <v/>
      </c>
    </row>
    <row r="10300" spans="2:23" x14ac:dyDescent="0.25">
      <c r="B10300" s="146"/>
      <c r="C10300" s="31"/>
      <c r="D10300" s="31"/>
      <c r="E10300" s="44"/>
      <c r="F10300" s="43"/>
      <c r="G10300" s="84"/>
      <c r="H10300" s="31"/>
      <c r="I10300" s="31"/>
      <c r="J10300" s="84"/>
      <c r="K10300" s="31"/>
      <c r="L10300" s="31"/>
      <c r="M10300" s="169"/>
      <c r="N10300" s="148"/>
      <c r="O10300" s="106"/>
      <c r="P10300" s="43"/>
      <c r="Q10300" s="31"/>
      <c r="R10300" s="84"/>
      <c r="S10300" s="31"/>
      <c r="T10300" s="31"/>
      <c r="U10300" s="169"/>
      <c r="V10300" s="150"/>
      <c r="W10300" s="141" t="str" cm="1">
        <f t="array" ref="W10300">IF(SUM(LEN(B10300:V10300))=0,"",IF(OR(OR(ISBLANK(F10300),SUM(LEN(C10300),LEN(D10300))=0),AND(NOT(E10300="Unknown"),ISBLANK(J10300)),AND(NOT(O10300="Unknown"),ISBLANK(R10300))),"Missing Information", INDEX(Table15[Entire Service Line Classification], MATCH(SUMIFS(Table15[Unique ID],Table15[System-Owned Portion],E10300,Table15[If Material Anything Other than "Lead" in Column E,Was Material Ever Previously Lead?],G10300,Table15[Customer-Owned Portion],O10300),Table15[Unique ID],0),0)))</f>
        <v/>
      </c>
    </row>
    <row r="10301" spans="2:23" x14ac:dyDescent="0.25">
      <c r="B10301" s="146"/>
      <c r="C10301" s="31"/>
      <c r="D10301" s="31"/>
      <c r="E10301" s="44"/>
      <c r="F10301" s="43"/>
      <c r="G10301" s="84"/>
      <c r="H10301" s="31"/>
      <c r="I10301" s="31"/>
      <c r="J10301" s="84"/>
      <c r="K10301" s="31"/>
      <c r="L10301" s="31"/>
      <c r="M10301" s="169"/>
      <c r="N10301" s="148"/>
      <c r="O10301" s="106"/>
      <c r="P10301" s="43"/>
      <c r="Q10301" s="31"/>
      <c r="R10301" s="84"/>
      <c r="S10301" s="31"/>
      <c r="T10301" s="31"/>
      <c r="U10301" s="169"/>
      <c r="V10301" s="150"/>
      <c r="W10301" s="141" t="str" cm="1">
        <f t="array" ref="W10301">IF(SUM(LEN(B10301:V10301))=0,"",IF(OR(OR(ISBLANK(F10301),SUM(LEN(C10301),LEN(D10301))=0),AND(NOT(E10301="Unknown"),ISBLANK(J10301)),AND(NOT(O10301="Unknown"),ISBLANK(R10301))),"Missing Information", INDEX(Table15[Entire Service Line Classification], MATCH(SUMIFS(Table15[Unique ID],Table15[System-Owned Portion],E10301,Table15[If Material Anything Other than "Lead" in Column E,Was Material Ever Previously Lead?],G10301,Table15[Customer-Owned Portion],O10301),Table15[Unique ID],0),0)))</f>
        <v/>
      </c>
    </row>
    <row r="10302" spans="2:23" x14ac:dyDescent="0.25">
      <c r="B10302" s="146"/>
      <c r="C10302" s="31"/>
      <c r="D10302" s="31"/>
      <c r="E10302" s="44"/>
      <c r="F10302" s="43"/>
      <c r="G10302" s="84"/>
      <c r="H10302" s="31"/>
      <c r="I10302" s="31"/>
      <c r="J10302" s="84"/>
      <c r="K10302" s="31"/>
      <c r="L10302" s="31"/>
      <c r="M10302" s="169"/>
      <c r="N10302" s="148"/>
      <c r="O10302" s="106"/>
      <c r="P10302" s="43"/>
      <c r="Q10302" s="31"/>
      <c r="R10302" s="84"/>
      <c r="S10302" s="31"/>
      <c r="T10302" s="31"/>
      <c r="U10302" s="169"/>
      <c r="V10302" s="150"/>
      <c r="W10302" s="141" t="str" cm="1">
        <f t="array" ref="W10302">IF(SUM(LEN(B10302:V10302))=0,"",IF(OR(OR(ISBLANK(F10302),SUM(LEN(C10302),LEN(D10302))=0),AND(NOT(E10302="Unknown"),ISBLANK(J10302)),AND(NOT(O10302="Unknown"),ISBLANK(R10302))),"Missing Information", INDEX(Table15[Entire Service Line Classification], MATCH(SUMIFS(Table15[Unique ID],Table15[System-Owned Portion],E10302,Table15[If Material Anything Other than "Lead" in Column E,Was Material Ever Previously Lead?],G10302,Table15[Customer-Owned Portion],O10302),Table15[Unique ID],0),0)))</f>
        <v/>
      </c>
    </row>
    <row r="10303" spans="2:23" x14ac:dyDescent="0.25">
      <c r="B10303" s="146"/>
      <c r="C10303" s="31"/>
      <c r="D10303" s="31"/>
      <c r="E10303" s="44"/>
      <c r="F10303" s="43"/>
      <c r="G10303" s="84"/>
      <c r="H10303" s="31"/>
      <c r="I10303" s="31"/>
      <c r="J10303" s="84"/>
      <c r="K10303" s="31"/>
      <c r="L10303" s="31"/>
      <c r="M10303" s="169"/>
      <c r="N10303" s="148"/>
      <c r="O10303" s="106"/>
      <c r="P10303" s="43"/>
      <c r="Q10303" s="31"/>
      <c r="R10303" s="84"/>
      <c r="S10303" s="31"/>
      <c r="T10303" s="31"/>
      <c r="U10303" s="169"/>
      <c r="V10303" s="150"/>
      <c r="W10303" s="141" t="str" cm="1">
        <f t="array" ref="W10303">IF(SUM(LEN(B10303:V10303))=0,"",IF(OR(OR(ISBLANK(F10303),SUM(LEN(C10303),LEN(D10303))=0),AND(NOT(E10303="Unknown"),ISBLANK(J10303)),AND(NOT(O10303="Unknown"),ISBLANK(R10303))),"Missing Information", INDEX(Table15[Entire Service Line Classification], MATCH(SUMIFS(Table15[Unique ID],Table15[System-Owned Portion],E10303,Table15[If Material Anything Other than "Lead" in Column E,Was Material Ever Previously Lead?],G10303,Table15[Customer-Owned Portion],O10303),Table15[Unique ID],0),0)))</f>
        <v/>
      </c>
    </row>
    <row r="10304" spans="2:23" x14ac:dyDescent="0.25">
      <c r="B10304" s="146"/>
      <c r="C10304" s="31"/>
      <c r="D10304" s="31"/>
      <c r="E10304" s="44"/>
      <c r="F10304" s="43"/>
      <c r="G10304" s="84"/>
      <c r="H10304" s="31"/>
      <c r="I10304" s="31"/>
      <c r="J10304" s="84"/>
      <c r="K10304" s="31"/>
      <c r="L10304" s="31"/>
      <c r="M10304" s="169"/>
      <c r="N10304" s="148"/>
      <c r="O10304" s="106"/>
      <c r="P10304" s="43"/>
      <c r="Q10304" s="31"/>
      <c r="R10304" s="84"/>
      <c r="S10304" s="31"/>
      <c r="T10304" s="31"/>
      <c r="U10304" s="169"/>
      <c r="V10304" s="150"/>
      <c r="W10304" s="141" t="str" cm="1">
        <f t="array" ref="W10304">IF(SUM(LEN(B10304:V10304))=0,"",IF(OR(OR(ISBLANK(F10304),SUM(LEN(C10304),LEN(D10304))=0),AND(NOT(E10304="Unknown"),ISBLANK(J10304)),AND(NOT(O10304="Unknown"),ISBLANK(R10304))),"Missing Information", INDEX(Table15[Entire Service Line Classification], MATCH(SUMIFS(Table15[Unique ID],Table15[System-Owned Portion],E10304,Table15[If Material Anything Other than "Lead" in Column E,Was Material Ever Previously Lead?],G10304,Table15[Customer-Owned Portion],O10304),Table15[Unique ID],0),0)))</f>
        <v/>
      </c>
    </row>
    <row r="10305" spans="2:23" x14ac:dyDescent="0.25">
      <c r="B10305" s="146"/>
      <c r="C10305" s="31"/>
      <c r="D10305" s="31"/>
      <c r="E10305" s="44"/>
      <c r="F10305" s="43"/>
      <c r="G10305" s="84"/>
      <c r="H10305" s="31"/>
      <c r="I10305" s="31"/>
      <c r="J10305" s="84"/>
      <c r="K10305" s="31"/>
      <c r="L10305" s="31"/>
      <c r="M10305" s="169"/>
      <c r="N10305" s="148"/>
      <c r="O10305" s="106"/>
      <c r="P10305" s="43"/>
      <c r="Q10305" s="31"/>
      <c r="R10305" s="84"/>
      <c r="S10305" s="31"/>
      <c r="T10305" s="31"/>
      <c r="U10305" s="169"/>
      <c r="V10305" s="150"/>
      <c r="W10305" s="141" t="str" cm="1">
        <f t="array" ref="W10305">IF(SUM(LEN(B10305:V10305))=0,"",IF(OR(OR(ISBLANK(F10305),SUM(LEN(C10305),LEN(D10305))=0),AND(NOT(E10305="Unknown"),ISBLANK(J10305)),AND(NOT(O10305="Unknown"),ISBLANK(R10305))),"Missing Information", INDEX(Table15[Entire Service Line Classification], MATCH(SUMIFS(Table15[Unique ID],Table15[System-Owned Portion],E10305,Table15[If Material Anything Other than "Lead" in Column E,Was Material Ever Previously Lead?],G10305,Table15[Customer-Owned Portion],O10305),Table15[Unique ID],0),0)))</f>
        <v/>
      </c>
    </row>
    <row r="10306" spans="2:23" x14ac:dyDescent="0.25">
      <c r="B10306" s="146"/>
      <c r="C10306" s="31"/>
      <c r="D10306" s="31"/>
      <c r="E10306" s="44"/>
      <c r="F10306" s="43"/>
      <c r="G10306" s="84"/>
      <c r="H10306" s="31"/>
      <c r="I10306" s="31"/>
      <c r="J10306" s="84"/>
      <c r="K10306" s="31"/>
      <c r="L10306" s="31"/>
      <c r="M10306" s="169"/>
      <c r="N10306" s="148"/>
      <c r="O10306" s="106"/>
      <c r="P10306" s="43"/>
      <c r="Q10306" s="31"/>
      <c r="R10306" s="84"/>
      <c r="S10306" s="31"/>
      <c r="T10306" s="31"/>
      <c r="U10306" s="169"/>
      <c r="V10306" s="150"/>
      <c r="W10306" s="141" t="str" cm="1">
        <f t="array" ref="W10306">IF(SUM(LEN(B10306:V10306))=0,"",IF(OR(OR(ISBLANK(F10306),SUM(LEN(C10306),LEN(D10306))=0),AND(NOT(E10306="Unknown"),ISBLANK(J10306)),AND(NOT(O10306="Unknown"),ISBLANK(R10306))),"Missing Information", INDEX(Table15[Entire Service Line Classification], MATCH(SUMIFS(Table15[Unique ID],Table15[System-Owned Portion],E10306,Table15[If Material Anything Other than "Lead" in Column E,Was Material Ever Previously Lead?],G10306,Table15[Customer-Owned Portion],O10306),Table15[Unique ID],0),0)))</f>
        <v/>
      </c>
    </row>
    <row r="10307" spans="2:23" x14ac:dyDescent="0.25">
      <c r="B10307" s="146"/>
      <c r="C10307" s="31"/>
      <c r="D10307" s="31"/>
      <c r="E10307" s="44"/>
      <c r="F10307" s="43"/>
      <c r="G10307" s="84"/>
      <c r="H10307" s="31"/>
      <c r="I10307" s="31"/>
      <c r="J10307" s="84"/>
      <c r="K10307" s="31"/>
      <c r="L10307" s="31"/>
      <c r="M10307" s="169"/>
      <c r="N10307" s="148"/>
      <c r="O10307" s="106"/>
      <c r="P10307" s="43"/>
      <c r="Q10307" s="31"/>
      <c r="R10307" s="84"/>
      <c r="S10307" s="31"/>
      <c r="T10307" s="31"/>
      <c r="U10307" s="169"/>
      <c r="V10307" s="150"/>
      <c r="W10307" s="141" t="str" cm="1">
        <f t="array" ref="W10307">IF(SUM(LEN(B10307:V10307))=0,"",IF(OR(OR(ISBLANK(F10307),SUM(LEN(C10307),LEN(D10307))=0),AND(NOT(E10307="Unknown"),ISBLANK(J10307)),AND(NOT(O10307="Unknown"),ISBLANK(R10307))),"Missing Information", INDEX(Table15[Entire Service Line Classification], MATCH(SUMIFS(Table15[Unique ID],Table15[System-Owned Portion],E10307,Table15[If Material Anything Other than "Lead" in Column E,Was Material Ever Previously Lead?],G10307,Table15[Customer-Owned Portion],O10307),Table15[Unique ID],0),0)))</f>
        <v/>
      </c>
    </row>
    <row r="10308" spans="2:23" x14ac:dyDescent="0.25">
      <c r="B10308" s="146"/>
      <c r="C10308" s="31"/>
      <c r="D10308" s="31"/>
      <c r="E10308" s="44"/>
      <c r="F10308" s="43"/>
      <c r="G10308" s="84"/>
      <c r="H10308" s="31"/>
      <c r="I10308" s="31"/>
      <c r="J10308" s="84"/>
      <c r="K10308" s="31"/>
      <c r="L10308" s="31"/>
      <c r="M10308" s="169"/>
      <c r="N10308" s="148"/>
      <c r="O10308" s="106"/>
      <c r="P10308" s="43"/>
      <c r="Q10308" s="31"/>
      <c r="R10308" s="84"/>
      <c r="S10308" s="31"/>
      <c r="T10308" s="31"/>
      <c r="U10308" s="169"/>
      <c r="V10308" s="150"/>
      <c r="W10308" s="141" t="str" cm="1">
        <f t="array" ref="W10308">IF(SUM(LEN(B10308:V10308))=0,"",IF(OR(OR(ISBLANK(F10308),SUM(LEN(C10308),LEN(D10308))=0),AND(NOT(E10308="Unknown"),ISBLANK(J10308)),AND(NOT(O10308="Unknown"),ISBLANK(R10308))),"Missing Information", INDEX(Table15[Entire Service Line Classification], MATCH(SUMIFS(Table15[Unique ID],Table15[System-Owned Portion],E10308,Table15[If Material Anything Other than "Lead" in Column E,Was Material Ever Previously Lead?],G10308,Table15[Customer-Owned Portion],O10308),Table15[Unique ID],0),0)))</f>
        <v/>
      </c>
    </row>
    <row r="10309" spans="2:23" x14ac:dyDescent="0.25">
      <c r="B10309" s="146"/>
      <c r="C10309" s="31"/>
      <c r="D10309" s="31"/>
      <c r="E10309" s="44"/>
      <c r="F10309" s="43"/>
      <c r="G10309" s="84"/>
      <c r="H10309" s="31"/>
      <c r="I10309" s="31"/>
      <c r="J10309" s="84"/>
      <c r="K10309" s="31"/>
      <c r="L10309" s="31"/>
      <c r="M10309" s="169"/>
      <c r="N10309" s="148"/>
      <c r="O10309" s="106"/>
      <c r="P10309" s="43"/>
      <c r="Q10309" s="31"/>
      <c r="R10309" s="84"/>
      <c r="S10309" s="31"/>
      <c r="T10309" s="31"/>
      <c r="U10309" s="169"/>
      <c r="V10309" s="150"/>
      <c r="W10309" s="141" t="str" cm="1">
        <f t="array" ref="W10309">IF(SUM(LEN(B10309:V10309))=0,"",IF(OR(OR(ISBLANK(F10309),SUM(LEN(C10309),LEN(D10309))=0),AND(NOT(E10309="Unknown"),ISBLANK(J10309)),AND(NOT(O10309="Unknown"),ISBLANK(R10309))),"Missing Information", INDEX(Table15[Entire Service Line Classification], MATCH(SUMIFS(Table15[Unique ID],Table15[System-Owned Portion],E10309,Table15[If Material Anything Other than "Lead" in Column E,Was Material Ever Previously Lead?],G10309,Table15[Customer-Owned Portion],O10309),Table15[Unique ID],0),0)))</f>
        <v/>
      </c>
    </row>
    <row r="10310" spans="2:23" x14ac:dyDescent="0.25">
      <c r="B10310" s="146"/>
      <c r="C10310" s="31"/>
      <c r="D10310" s="31"/>
      <c r="E10310" s="44"/>
      <c r="F10310" s="43"/>
      <c r="G10310" s="84"/>
      <c r="H10310" s="31"/>
      <c r="I10310" s="31"/>
      <c r="J10310" s="84"/>
      <c r="K10310" s="31"/>
      <c r="L10310" s="31"/>
      <c r="M10310" s="169"/>
      <c r="N10310" s="148"/>
      <c r="O10310" s="106"/>
      <c r="P10310" s="43"/>
      <c r="Q10310" s="31"/>
      <c r="R10310" s="84"/>
      <c r="S10310" s="31"/>
      <c r="T10310" s="31"/>
      <c r="U10310" s="169"/>
      <c r="V10310" s="150"/>
      <c r="W10310" s="141" t="str" cm="1">
        <f t="array" ref="W10310">IF(SUM(LEN(B10310:V10310))=0,"",IF(OR(OR(ISBLANK(F10310),SUM(LEN(C10310),LEN(D10310))=0),AND(NOT(E10310="Unknown"),ISBLANK(J10310)),AND(NOT(O10310="Unknown"),ISBLANK(R10310))),"Missing Information", INDEX(Table15[Entire Service Line Classification], MATCH(SUMIFS(Table15[Unique ID],Table15[System-Owned Portion],E10310,Table15[If Material Anything Other than "Lead" in Column E,Was Material Ever Previously Lead?],G10310,Table15[Customer-Owned Portion],O10310),Table15[Unique ID],0),0)))</f>
        <v/>
      </c>
    </row>
    <row r="10311" spans="2:23" x14ac:dyDescent="0.25">
      <c r="B10311" s="146"/>
      <c r="C10311" s="31"/>
      <c r="D10311" s="31"/>
      <c r="E10311" s="44"/>
      <c r="F10311" s="43"/>
      <c r="G10311" s="84"/>
      <c r="H10311" s="31"/>
      <c r="I10311" s="31"/>
      <c r="J10311" s="84"/>
      <c r="K10311" s="31"/>
      <c r="L10311" s="31"/>
      <c r="M10311" s="169"/>
      <c r="N10311" s="148"/>
      <c r="O10311" s="106"/>
      <c r="P10311" s="43"/>
      <c r="Q10311" s="31"/>
      <c r="R10311" s="84"/>
      <c r="S10311" s="31"/>
      <c r="T10311" s="31"/>
      <c r="U10311" s="169"/>
      <c r="V10311" s="150"/>
      <c r="W10311" s="141" t="str" cm="1">
        <f t="array" ref="W10311">IF(SUM(LEN(B10311:V10311))=0,"",IF(OR(OR(ISBLANK(F10311),SUM(LEN(C10311),LEN(D10311))=0),AND(NOT(E10311="Unknown"),ISBLANK(J10311)),AND(NOT(O10311="Unknown"),ISBLANK(R10311))),"Missing Information", INDEX(Table15[Entire Service Line Classification], MATCH(SUMIFS(Table15[Unique ID],Table15[System-Owned Portion],E10311,Table15[If Material Anything Other than "Lead" in Column E,Was Material Ever Previously Lead?],G10311,Table15[Customer-Owned Portion],O10311),Table15[Unique ID],0),0)))</f>
        <v/>
      </c>
    </row>
    <row r="10312" spans="2:23" x14ac:dyDescent="0.25">
      <c r="B10312" s="146"/>
      <c r="C10312" s="31"/>
      <c r="D10312" s="31"/>
      <c r="E10312" s="44"/>
      <c r="F10312" s="43"/>
      <c r="G10312" s="84"/>
      <c r="H10312" s="31"/>
      <c r="I10312" s="31"/>
      <c r="J10312" s="84"/>
      <c r="K10312" s="31"/>
      <c r="L10312" s="31"/>
      <c r="M10312" s="169"/>
      <c r="N10312" s="148"/>
      <c r="O10312" s="106"/>
      <c r="P10312" s="43"/>
      <c r="Q10312" s="31"/>
      <c r="R10312" s="84"/>
      <c r="S10312" s="31"/>
      <c r="T10312" s="31"/>
      <c r="U10312" s="169"/>
      <c r="V10312" s="150"/>
      <c r="W10312" s="141" t="str" cm="1">
        <f t="array" ref="W10312">IF(SUM(LEN(B10312:V10312))=0,"",IF(OR(OR(ISBLANK(F10312),SUM(LEN(C10312),LEN(D10312))=0),AND(NOT(E10312="Unknown"),ISBLANK(J10312)),AND(NOT(O10312="Unknown"),ISBLANK(R10312))),"Missing Information", INDEX(Table15[Entire Service Line Classification], MATCH(SUMIFS(Table15[Unique ID],Table15[System-Owned Portion],E10312,Table15[If Material Anything Other than "Lead" in Column E,Was Material Ever Previously Lead?],G10312,Table15[Customer-Owned Portion],O10312),Table15[Unique ID],0),0)))</f>
        <v/>
      </c>
    </row>
    <row r="10313" spans="2:23" x14ac:dyDescent="0.25">
      <c r="B10313" s="146"/>
      <c r="C10313" s="31"/>
      <c r="D10313" s="31"/>
      <c r="E10313" s="44"/>
      <c r="F10313" s="43"/>
      <c r="G10313" s="84"/>
      <c r="H10313" s="31"/>
      <c r="I10313" s="31"/>
      <c r="J10313" s="84"/>
      <c r="K10313" s="31"/>
      <c r="L10313" s="31"/>
      <c r="M10313" s="169"/>
      <c r="N10313" s="148"/>
      <c r="O10313" s="106"/>
      <c r="P10313" s="43"/>
      <c r="Q10313" s="31"/>
      <c r="R10313" s="84"/>
      <c r="S10313" s="31"/>
      <c r="T10313" s="31"/>
      <c r="U10313" s="169"/>
      <c r="V10313" s="150"/>
      <c r="W10313" s="141" t="str" cm="1">
        <f t="array" ref="W10313">IF(SUM(LEN(B10313:V10313))=0,"",IF(OR(OR(ISBLANK(F10313),SUM(LEN(C10313),LEN(D10313))=0),AND(NOT(E10313="Unknown"),ISBLANK(J10313)),AND(NOT(O10313="Unknown"),ISBLANK(R10313))),"Missing Information", INDEX(Table15[Entire Service Line Classification], MATCH(SUMIFS(Table15[Unique ID],Table15[System-Owned Portion],E10313,Table15[If Material Anything Other than "Lead" in Column E,Was Material Ever Previously Lead?],G10313,Table15[Customer-Owned Portion],O10313),Table15[Unique ID],0),0)))</f>
        <v/>
      </c>
    </row>
    <row r="10314" spans="2:23" x14ac:dyDescent="0.25">
      <c r="B10314" s="146"/>
      <c r="C10314" s="31"/>
      <c r="D10314" s="31"/>
      <c r="E10314" s="44"/>
      <c r="F10314" s="43"/>
      <c r="G10314" s="84"/>
      <c r="H10314" s="31"/>
      <c r="I10314" s="31"/>
      <c r="J10314" s="84"/>
      <c r="K10314" s="31"/>
      <c r="L10314" s="31"/>
      <c r="M10314" s="169"/>
      <c r="N10314" s="148"/>
      <c r="O10314" s="106"/>
      <c r="P10314" s="43"/>
      <c r="Q10314" s="31"/>
      <c r="R10314" s="84"/>
      <c r="S10314" s="31"/>
      <c r="T10314" s="31"/>
      <c r="U10314" s="169"/>
      <c r="V10314" s="150"/>
      <c r="W10314" s="141" t="str" cm="1">
        <f t="array" ref="W10314">IF(SUM(LEN(B10314:V10314))=0,"",IF(OR(OR(ISBLANK(F10314),SUM(LEN(C10314),LEN(D10314))=0),AND(NOT(E10314="Unknown"),ISBLANK(J10314)),AND(NOT(O10314="Unknown"),ISBLANK(R10314))),"Missing Information", INDEX(Table15[Entire Service Line Classification], MATCH(SUMIFS(Table15[Unique ID],Table15[System-Owned Portion],E10314,Table15[If Material Anything Other than "Lead" in Column E,Was Material Ever Previously Lead?],G10314,Table15[Customer-Owned Portion],O10314),Table15[Unique ID],0),0)))</f>
        <v/>
      </c>
    </row>
    <row r="10315" spans="2:23" x14ac:dyDescent="0.25">
      <c r="B10315" s="146"/>
      <c r="C10315" s="31"/>
      <c r="D10315" s="31"/>
      <c r="E10315" s="44"/>
      <c r="F10315" s="43"/>
      <c r="G10315" s="84"/>
      <c r="H10315" s="31"/>
      <c r="I10315" s="31"/>
      <c r="J10315" s="84"/>
      <c r="K10315" s="31"/>
      <c r="L10315" s="31"/>
      <c r="M10315" s="169"/>
      <c r="N10315" s="148"/>
      <c r="O10315" s="106"/>
      <c r="P10315" s="43"/>
      <c r="Q10315" s="31"/>
      <c r="R10315" s="84"/>
      <c r="S10315" s="31"/>
      <c r="T10315" s="31"/>
      <c r="U10315" s="169"/>
      <c r="V10315" s="150"/>
      <c r="W10315" s="141" t="str" cm="1">
        <f t="array" ref="W10315">IF(SUM(LEN(B10315:V10315))=0,"",IF(OR(OR(ISBLANK(F10315),SUM(LEN(C10315),LEN(D10315))=0),AND(NOT(E10315="Unknown"),ISBLANK(J10315)),AND(NOT(O10315="Unknown"),ISBLANK(R10315))),"Missing Information", INDEX(Table15[Entire Service Line Classification], MATCH(SUMIFS(Table15[Unique ID],Table15[System-Owned Portion],E10315,Table15[If Material Anything Other than "Lead" in Column E,Was Material Ever Previously Lead?],G10315,Table15[Customer-Owned Portion],O10315),Table15[Unique ID],0),0)))</f>
        <v/>
      </c>
    </row>
    <row r="10316" spans="2:23" x14ac:dyDescent="0.25">
      <c r="B10316" s="146"/>
      <c r="C10316" s="31"/>
      <c r="D10316" s="31"/>
      <c r="E10316" s="44"/>
      <c r="F10316" s="43"/>
      <c r="G10316" s="84"/>
      <c r="H10316" s="31"/>
      <c r="I10316" s="31"/>
      <c r="J10316" s="84"/>
      <c r="K10316" s="31"/>
      <c r="L10316" s="31"/>
      <c r="M10316" s="169"/>
      <c r="N10316" s="148"/>
      <c r="O10316" s="106"/>
      <c r="P10316" s="43"/>
      <c r="Q10316" s="31"/>
      <c r="R10316" s="84"/>
      <c r="S10316" s="31"/>
      <c r="T10316" s="31"/>
      <c r="U10316" s="169"/>
      <c r="V10316" s="150"/>
      <c r="W10316" s="141" t="str" cm="1">
        <f t="array" ref="W10316">IF(SUM(LEN(B10316:V10316))=0,"",IF(OR(OR(ISBLANK(F10316),SUM(LEN(C10316),LEN(D10316))=0),AND(NOT(E10316="Unknown"),ISBLANK(J10316)),AND(NOT(O10316="Unknown"),ISBLANK(R10316))),"Missing Information", INDEX(Table15[Entire Service Line Classification], MATCH(SUMIFS(Table15[Unique ID],Table15[System-Owned Portion],E10316,Table15[If Material Anything Other than "Lead" in Column E,Was Material Ever Previously Lead?],G10316,Table15[Customer-Owned Portion],O10316),Table15[Unique ID],0),0)))</f>
        <v/>
      </c>
    </row>
    <row r="10317" spans="2:23" x14ac:dyDescent="0.25">
      <c r="B10317" s="146"/>
      <c r="C10317" s="31"/>
      <c r="D10317" s="31"/>
      <c r="E10317" s="44"/>
      <c r="F10317" s="43"/>
      <c r="G10317" s="84"/>
      <c r="H10317" s="31"/>
      <c r="I10317" s="31"/>
      <c r="J10317" s="84"/>
      <c r="K10317" s="31"/>
      <c r="L10317" s="31"/>
      <c r="M10317" s="169"/>
      <c r="N10317" s="148"/>
      <c r="O10317" s="106"/>
      <c r="P10317" s="43"/>
      <c r="Q10317" s="31"/>
      <c r="R10317" s="84"/>
      <c r="S10317" s="31"/>
      <c r="T10317" s="31"/>
      <c r="U10317" s="169"/>
      <c r="V10317" s="150"/>
      <c r="W10317" s="141" t="str" cm="1">
        <f t="array" ref="W10317">IF(SUM(LEN(B10317:V10317))=0,"",IF(OR(OR(ISBLANK(F10317),SUM(LEN(C10317),LEN(D10317))=0),AND(NOT(E10317="Unknown"),ISBLANK(J10317)),AND(NOT(O10317="Unknown"),ISBLANK(R10317))),"Missing Information", INDEX(Table15[Entire Service Line Classification], MATCH(SUMIFS(Table15[Unique ID],Table15[System-Owned Portion],E10317,Table15[If Material Anything Other than "Lead" in Column E,Was Material Ever Previously Lead?],G10317,Table15[Customer-Owned Portion],O10317),Table15[Unique ID],0),0)))</f>
        <v/>
      </c>
    </row>
    <row r="10318" spans="2:23" x14ac:dyDescent="0.25">
      <c r="B10318" s="146"/>
      <c r="C10318" s="31"/>
      <c r="D10318" s="31"/>
      <c r="E10318" s="44"/>
      <c r="F10318" s="43"/>
      <c r="G10318" s="84"/>
      <c r="H10318" s="31"/>
      <c r="I10318" s="31"/>
      <c r="J10318" s="84"/>
      <c r="K10318" s="31"/>
      <c r="L10318" s="31"/>
      <c r="M10318" s="169"/>
      <c r="N10318" s="148"/>
      <c r="O10318" s="106"/>
      <c r="P10318" s="43"/>
      <c r="Q10318" s="31"/>
      <c r="R10318" s="84"/>
      <c r="S10318" s="31"/>
      <c r="T10318" s="31"/>
      <c r="U10318" s="169"/>
      <c r="V10318" s="150"/>
      <c r="W10318" s="141" t="str" cm="1">
        <f t="array" ref="W10318">IF(SUM(LEN(B10318:V10318))=0,"",IF(OR(OR(ISBLANK(F10318),SUM(LEN(C10318),LEN(D10318))=0),AND(NOT(E10318="Unknown"),ISBLANK(J10318)),AND(NOT(O10318="Unknown"),ISBLANK(R10318))),"Missing Information", INDEX(Table15[Entire Service Line Classification], MATCH(SUMIFS(Table15[Unique ID],Table15[System-Owned Portion],E10318,Table15[If Material Anything Other than "Lead" in Column E,Was Material Ever Previously Lead?],G10318,Table15[Customer-Owned Portion],O10318),Table15[Unique ID],0),0)))</f>
        <v/>
      </c>
    </row>
    <row r="10319" spans="2:23" x14ac:dyDescent="0.25">
      <c r="B10319" s="146"/>
      <c r="C10319" s="31"/>
      <c r="D10319" s="31"/>
      <c r="E10319" s="44"/>
      <c r="F10319" s="43"/>
      <c r="G10319" s="84"/>
      <c r="H10319" s="31"/>
      <c r="I10319" s="31"/>
      <c r="J10319" s="84"/>
      <c r="K10319" s="31"/>
      <c r="L10319" s="31"/>
      <c r="M10319" s="169"/>
      <c r="N10319" s="148"/>
      <c r="O10319" s="106"/>
      <c r="P10319" s="43"/>
      <c r="Q10319" s="31"/>
      <c r="R10319" s="84"/>
      <c r="S10319" s="31"/>
      <c r="T10319" s="31"/>
      <c r="U10319" s="169"/>
      <c r="V10319" s="150"/>
      <c r="W10319" s="141" t="str" cm="1">
        <f t="array" ref="W10319">IF(SUM(LEN(B10319:V10319))=0,"",IF(OR(OR(ISBLANK(F10319),SUM(LEN(C10319),LEN(D10319))=0),AND(NOT(E10319="Unknown"),ISBLANK(J10319)),AND(NOT(O10319="Unknown"),ISBLANK(R10319))),"Missing Information", INDEX(Table15[Entire Service Line Classification], MATCH(SUMIFS(Table15[Unique ID],Table15[System-Owned Portion],E10319,Table15[If Material Anything Other than "Lead" in Column E,Was Material Ever Previously Lead?],G10319,Table15[Customer-Owned Portion],O10319),Table15[Unique ID],0),0)))</f>
        <v/>
      </c>
    </row>
    <row r="10320" spans="2:23" x14ac:dyDescent="0.25">
      <c r="B10320" s="146"/>
      <c r="C10320" s="31"/>
      <c r="D10320" s="31"/>
      <c r="E10320" s="44"/>
      <c r="F10320" s="43"/>
      <c r="G10320" s="84"/>
      <c r="H10320" s="31"/>
      <c r="I10320" s="31"/>
      <c r="J10320" s="84"/>
      <c r="K10320" s="31"/>
      <c r="L10320" s="31"/>
      <c r="M10320" s="169"/>
      <c r="N10320" s="148"/>
      <c r="O10320" s="106"/>
      <c r="P10320" s="43"/>
      <c r="Q10320" s="31"/>
      <c r="R10320" s="84"/>
      <c r="S10320" s="31"/>
      <c r="T10320" s="31"/>
      <c r="U10320" s="169"/>
      <c r="V10320" s="150"/>
      <c r="W10320" s="141" t="str" cm="1">
        <f t="array" ref="W10320">IF(SUM(LEN(B10320:V10320))=0,"",IF(OR(OR(ISBLANK(F10320),SUM(LEN(C10320),LEN(D10320))=0),AND(NOT(E10320="Unknown"),ISBLANK(J10320)),AND(NOT(O10320="Unknown"),ISBLANK(R10320))),"Missing Information", INDEX(Table15[Entire Service Line Classification], MATCH(SUMIFS(Table15[Unique ID],Table15[System-Owned Portion],E10320,Table15[If Material Anything Other than "Lead" in Column E,Was Material Ever Previously Lead?],G10320,Table15[Customer-Owned Portion],O10320),Table15[Unique ID],0),0)))</f>
        <v/>
      </c>
    </row>
    <row r="10321" spans="2:23" x14ac:dyDescent="0.25">
      <c r="B10321" s="146"/>
      <c r="C10321" s="31"/>
      <c r="D10321" s="31"/>
      <c r="E10321" s="44"/>
      <c r="F10321" s="43"/>
      <c r="G10321" s="84"/>
      <c r="H10321" s="31"/>
      <c r="I10321" s="31"/>
      <c r="J10321" s="84"/>
      <c r="K10321" s="31"/>
      <c r="L10321" s="31"/>
      <c r="M10321" s="169"/>
      <c r="N10321" s="148"/>
      <c r="O10321" s="106"/>
      <c r="P10321" s="43"/>
      <c r="Q10321" s="31"/>
      <c r="R10321" s="84"/>
      <c r="S10321" s="31"/>
      <c r="T10321" s="31"/>
      <c r="U10321" s="169"/>
      <c r="V10321" s="150"/>
      <c r="W10321" s="141" t="str" cm="1">
        <f t="array" ref="W10321">IF(SUM(LEN(B10321:V10321))=0,"",IF(OR(OR(ISBLANK(F10321),SUM(LEN(C10321),LEN(D10321))=0),AND(NOT(E10321="Unknown"),ISBLANK(J10321)),AND(NOT(O10321="Unknown"),ISBLANK(R10321))),"Missing Information", INDEX(Table15[Entire Service Line Classification], MATCH(SUMIFS(Table15[Unique ID],Table15[System-Owned Portion],E10321,Table15[If Material Anything Other than "Lead" in Column E,Was Material Ever Previously Lead?],G10321,Table15[Customer-Owned Portion],O10321),Table15[Unique ID],0),0)))</f>
        <v/>
      </c>
    </row>
    <row r="10322" spans="2:23" x14ac:dyDescent="0.25">
      <c r="B10322" s="146"/>
      <c r="C10322" s="31"/>
      <c r="D10322" s="31"/>
      <c r="E10322" s="44"/>
      <c r="F10322" s="43"/>
      <c r="G10322" s="84"/>
      <c r="H10322" s="31"/>
      <c r="I10322" s="31"/>
      <c r="J10322" s="84"/>
      <c r="K10322" s="31"/>
      <c r="L10322" s="31"/>
      <c r="M10322" s="169"/>
      <c r="N10322" s="148"/>
      <c r="O10322" s="106"/>
      <c r="P10322" s="43"/>
      <c r="Q10322" s="31"/>
      <c r="R10322" s="84"/>
      <c r="S10322" s="31"/>
      <c r="T10322" s="31"/>
      <c r="U10322" s="169"/>
      <c r="V10322" s="150"/>
      <c r="W10322" s="141" t="str" cm="1">
        <f t="array" ref="W10322">IF(SUM(LEN(B10322:V10322))=0,"",IF(OR(OR(ISBLANK(F10322),SUM(LEN(C10322),LEN(D10322))=0),AND(NOT(E10322="Unknown"),ISBLANK(J10322)),AND(NOT(O10322="Unknown"),ISBLANK(R10322))),"Missing Information", INDEX(Table15[Entire Service Line Classification], MATCH(SUMIFS(Table15[Unique ID],Table15[System-Owned Portion],E10322,Table15[If Material Anything Other than "Lead" in Column E,Was Material Ever Previously Lead?],G10322,Table15[Customer-Owned Portion],O10322),Table15[Unique ID],0),0)))</f>
        <v/>
      </c>
    </row>
    <row r="10323" spans="2:23" x14ac:dyDescent="0.25">
      <c r="B10323" s="146"/>
      <c r="C10323" s="31"/>
      <c r="D10323" s="31"/>
      <c r="E10323" s="44"/>
      <c r="F10323" s="43"/>
      <c r="G10323" s="84"/>
      <c r="H10323" s="31"/>
      <c r="I10323" s="31"/>
      <c r="J10323" s="84"/>
      <c r="K10323" s="31"/>
      <c r="L10323" s="31"/>
      <c r="M10323" s="169"/>
      <c r="N10323" s="148"/>
      <c r="O10323" s="106"/>
      <c r="P10323" s="43"/>
      <c r="Q10323" s="31"/>
      <c r="R10323" s="84"/>
      <c r="S10323" s="31"/>
      <c r="T10323" s="31"/>
      <c r="U10323" s="169"/>
      <c r="V10323" s="150"/>
      <c r="W10323" s="141" t="str" cm="1">
        <f t="array" ref="W10323">IF(SUM(LEN(B10323:V10323))=0,"",IF(OR(OR(ISBLANK(F10323),SUM(LEN(C10323),LEN(D10323))=0),AND(NOT(E10323="Unknown"),ISBLANK(J10323)),AND(NOT(O10323="Unknown"),ISBLANK(R10323))),"Missing Information", INDEX(Table15[Entire Service Line Classification], MATCH(SUMIFS(Table15[Unique ID],Table15[System-Owned Portion],E10323,Table15[If Material Anything Other than "Lead" in Column E,Was Material Ever Previously Lead?],G10323,Table15[Customer-Owned Portion],O10323),Table15[Unique ID],0),0)))</f>
        <v/>
      </c>
    </row>
    <row r="10324" spans="2:23" x14ac:dyDescent="0.25">
      <c r="B10324" s="146"/>
      <c r="C10324" s="31"/>
      <c r="D10324" s="31"/>
      <c r="E10324" s="44"/>
      <c r="F10324" s="43"/>
      <c r="G10324" s="84"/>
      <c r="H10324" s="31"/>
      <c r="I10324" s="31"/>
      <c r="J10324" s="84"/>
      <c r="K10324" s="31"/>
      <c r="L10324" s="31"/>
      <c r="M10324" s="169"/>
      <c r="N10324" s="148"/>
      <c r="O10324" s="106"/>
      <c r="P10324" s="43"/>
      <c r="Q10324" s="31"/>
      <c r="R10324" s="84"/>
      <c r="S10324" s="31"/>
      <c r="T10324" s="31"/>
      <c r="U10324" s="169"/>
      <c r="V10324" s="150"/>
      <c r="W10324" s="141" t="str" cm="1">
        <f t="array" ref="W10324">IF(SUM(LEN(B10324:V10324))=0,"",IF(OR(OR(ISBLANK(F10324),SUM(LEN(C10324),LEN(D10324))=0),AND(NOT(E10324="Unknown"),ISBLANK(J10324)),AND(NOT(O10324="Unknown"),ISBLANK(R10324))),"Missing Information", INDEX(Table15[Entire Service Line Classification], MATCH(SUMIFS(Table15[Unique ID],Table15[System-Owned Portion],E10324,Table15[If Material Anything Other than "Lead" in Column E,Was Material Ever Previously Lead?],G10324,Table15[Customer-Owned Portion],O10324),Table15[Unique ID],0),0)))</f>
        <v/>
      </c>
    </row>
    <row r="10325" spans="2:23" x14ac:dyDescent="0.25">
      <c r="B10325" s="146"/>
      <c r="C10325" s="31"/>
      <c r="D10325" s="31"/>
      <c r="E10325" s="44"/>
      <c r="F10325" s="43"/>
      <c r="G10325" s="84"/>
      <c r="H10325" s="31"/>
      <c r="I10325" s="31"/>
      <c r="J10325" s="84"/>
      <c r="K10325" s="31"/>
      <c r="L10325" s="31"/>
      <c r="M10325" s="169"/>
      <c r="N10325" s="148"/>
      <c r="O10325" s="106"/>
      <c r="P10325" s="43"/>
      <c r="Q10325" s="31"/>
      <c r="R10325" s="84"/>
      <c r="S10325" s="31"/>
      <c r="T10325" s="31"/>
      <c r="U10325" s="169"/>
      <c r="V10325" s="150"/>
      <c r="W10325" s="141" t="str" cm="1">
        <f t="array" ref="W10325">IF(SUM(LEN(B10325:V10325))=0,"",IF(OR(OR(ISBLANK(F10325),SUM(LEN(C10325),LEN(D10325))=0),AND(NOT(E10325="Unknown"),ISBLANK(J10325)),AND(NOT(O10325="Unknown"),ISBLANK(R10325))),"Missing Information", INDEX(Table15[Entire Service Line Classification], MATCH(SUMIFS(Table15[Unique ID],Table15[System-Owned Portion],E10325,Table15[If Material Anything Other than "Lead" in Column E,Was Material Ever Previously Lead?],G10325,Table15[Customer-Owned Portion],O10325),Table15[Unique ID],0),0)))</f>
        <v/>
      </c>
    </row>
    <row r="10326" spans="2:23" x14ac:dyDescent="0.25">
      <c r="B10326" s="146"/>
      <c r="C10326" s="31"/>
      <c r="D10326" s="31"/>
      <c r="E10326" s="44"/>
      <c r="F10326" s="43"/>
      <c r="G10326" s="84"/>
      <c r="H10326" s="31"/>
      <c r="I10326" s="31"/>
      <c r="J10326" s="84"/>
      <c r="K10326" s="31"/>
      <c r="L10326" s="31"/>
      <c r="M10326" s="169"/>
      <c r="N10326" s="148"/>
      <c r="O10326" s="106"/>
      <c r="P10326" s="43"/>
      <c r="Q10326" s="31"/>
      <c r="R10326" s="84"/>
      <c r="S10326" s="31"/>
      <c r="T10326" s="31"/>
      <c r="U10326" s="169"/>
      <c r="V10326" s="150"/>
      <c r="W10326" s="141" t="str" cm="1">
        <f t="array" ref="W10326">IF(SUM(LEN(B10326:V10326))=0,"",IF(OR(OR(ISBLANK(F10326),SUM(LEN(C10326),LEN(D10326))=0),AND(NOT(E10326="Unknown"),ISBLANK(J10326)),AND(NOT(O10326="Unknown"),ISBLANK(R10326))),"Missing Information", INDEX(Table15[Entire Service Line Classification], MATCH(SUMIFS(Table15[Unique ID],Table15[System-Owned Portion],E10326,Table15[If Material Anything Other than "Lead" in Column E,Was Material Ever Previously Lead?],G10326,Table15[Customer-Owned Portion],O10326),Table15[Unique ID],0),0)))</f>
        <v/>
      </c>
    </row>
    <row r="10327" spans="2:23" x14ac:dyDescent="0.25">
      <c r="B10327" s="146"/>
      <c r="C10327" s="31"/>
      <c r="D10327" s="31"/>
      <c r="E10327" s="44"/>
      <c r="F10327" s="43"/>
      <c r="G10327" s="84"/>
      <c r="H10327" s="31"/>
      <c r="I10327" s="31"/>
      <c r="J10327" s="84"/>
      <c r="K10327" s="31"/>
      <c r="L10327" s="31"/>
      <c r="M10327" s="169"/>
      <c r="N10327" s="148"/>
      <c r="O10327" s="106"/>
      <c r="P10327" s="43"/>
      <c r="Q10327" s="31"/>
      <c r="R10327" s="84"/>
      <c r="S10327" s="31"/>
      <c r="T10327" s="31"/>
      <c r="U10327" s="169"/>
      <c r="V10327" s="150"/>
      <c r="W10327" s="141" t="str" cm="1">
        <f t="array" ref="W10327">IF(SUM(LEN(B10327:V10327))=0,"",IF(OR(OR(ISBLANK(F10327),SUM(LEN(C10327),LEN(D10327))=0),AND(NOT(E10327="Unknown"),ISBLANK(J10327)),AND(NOT(O10327="Unknown"),ISBLANK(R10327))),"Missing Information", INDEX(Table15[Entire Service Line Classification], MATCH(SUMIFS(Table15[Unique ID],Table15[System-Owned Portion],E10327,Table15[If Material Anything Other than "Lead" in Column E,Was Material Ever Previously Lead?],G10327,Table15[Customer-Owned Portion],O10327),Table15[Unique ID],0),0)))</f>
        <v/>
      </c>
    </row>
    <row r="10328" spans="2:23" x14ac:dyDescent="0.25">
      <c r="B10328" s="146"/>
      <c r="C10328" s="31"/>
      <c r="D10328" s="31"/>
      <c r="E10328" s="44"/>
      <c r="F10328" s="43"/>
      <c r="G10328" s="84"/>
      <c r="H10328" s="31"/>
      <c r="I10328" s="31"/>
      <c r="J10328" s="84"/>
      <c r="K10328" s="31"/>
      <c r="L10328" s="31"/>
      <c r="M10328" s="169"/>
      <c r="N10328" s="148"/>
      <c r="O10328" s="106"/>
      <c r="P10328" s="43"/>
      <c r="Q10328" s="31"/>
      <c r="R10328" s="84"/>
      <c r="S10328" s="31"/>
      <c r="T10328" s="31"/>
      <c r="U10328" s="169"/>
      <c r="V10328" s="150"/>
      <c r="W10328" s="141" t="str" cm="1">
        <f t="array" ref="W10328">IF(SUM(LEN(B10328:V10328))=0,"",IF(OR(OR(ISBLANK(F10328),SUM(LEN(C10328),LEN(D10328))=0),AND(NOT(E10328="Unknown"),ISBLANK(J10328)),AND(NOT(O10328="Unknown"),ISBLANK(R10328))),"Missing Information", INDEX(Table15[Entire Service Line Classification], MATCH(SUMIFS(Table15[Unique ID],Table15[System-Owned Portion],E10328,Table15[If Material Anything Other than "Lead" in Column E,Was Material Ever Previously Lead?],G10328,Table15[Customer-Owned Portion],O10328),Table15[Unique ID],0),0)))</f>
        <v/>
      </c>
    </row>
    <row r="10329" spans="2:23" x14ac:dyDescent="0.25">
      <c r="B10329" s="146"/>
      <c r="C10329" s="31"/>
      <c r="D10329" s="31"/>
      <c r="E10329" s="44"/>
      <c r="F10329" s="43"/>
      <c r="G10329" s="84"/>
      <c r="H10329" s="31"/>
      <c r="I10329" s="31"/>
      <c r="J10329" s="84"/>
      <c r="K10329" s="31"/>
      <c r="L10329" s="31"/>
      <c r="M10329" s="169"/>
      <c r="N10329" s="148"/>
      <c r="O10329" s="106"/>
      <c r="P10329" s="43"/>
      <c r="Q10329" s="31"/>
      <c r="R10329" s="84"/>
      <c r="S10329" s="31"/>
      <c r="T10329" s="31"/>
      <c r="U10329" s="169"/>
      <c r="V10329" s="150"/>
      <c r="W10329" s="141" t="str" cm="1">
        <f t="array" ref="W10329">IF(SUM(LEN(B10329:V10329))=0,"",IF(OR(OR(ISBLANK(F10329),SUM(LEN(C10329),LEN(D10329))=0),AND(NOT(E10329="Unknown"),ISBLANK(J10329)),AND(NOT(O10329="Unknown"),ISBLANK(R10329))),"Missing Information", INDEX(Table15[Entire Service Line Classification], MATCH(SUMIFS(Table15[Unique ID],Table15[System-Owned Portion],E10329,Table15[If Material Anything Other than "Lead" in Column E,Was Material Ever Previously Lead?],G10329,Table15[Customer-Owned Portion],O10329),Table15[Unique ID],0),0)))</f>
        <v/>
      </c>
    </row>
    <row r="10330" spans="2:23" x14ac:dyDescent="0.25">
      <c r="B10330" s="146"/>
      <c r="C10330" s="31"/>
      <c r="D10330" s="31"/>
      <c r="E10330" s="44"/>
      <c r="F10330" s="43"/>
      <c r="G10330" s="84"/>
      <c r="H10330" s="31"/>
      <c r="I10330" s="31"/>
      <c r="J10330" s="84"/>
      <c r="K10330" s="31"/>
      <c r="L10330" s="31"/>
      <c r="M10330" s="169"/>
      <c r="N10330" s="148"/>
      <c r="O10330" s="106"/>
      <c r="P10330" s="43"/>
      <c r="Q10330" s="31"/>
      <c r="R10330" s="84"/>
      <c r="S10330" s="31"/>
      <c r="T10330" s="31"/>
      <c r="U10330" s="169"/>
      <c r="V10330" s="150"/>
      <c r="W10330" s="141" t="str" cm="1">
        <f t="array" ref="W10330">IF(SUM(LEN(B10330:V10330))=0,"",IF(OR(OR(ISBLANK(F10330),SUM(LEN(C10330),LEN(D10330))=0),AND(NOT(E10330="Unknown"),ISBLANK(J10330)),AND(NOT(O10330="Unknown"),ISBLANK(R10330))),"Missing Information", INDEX(Table15[Entire Service Line Classification], MATCH(SUMIFS(Table15[Unique ID],Table15[System-Owned Portion],E10330,Table15[If Material Anything Other than "Lead" in Column E,Was Material Ever Previously Lead?],G10330,Table15[Customer-Owned Portion],O10330),Table15[Unique ID],0),0)))</f>
        <v/>
      </c>
    </row>
    <row r="10331" spans="2:23" x14ac:dyDescent="0.25">
      <c r="B10331" s="146"/>
      <c r="C10331" s="31"/>
      <c r="D10331" s="31"/>
      <c r="E10331" s="44"/>
      <c r="F10331" s="43"/>
      <c r="G10331" s="84"/>
      <c r="H10331" s="31"/>
      <c r="I10331" s="31"/>
      <c r="J10331" s="84"/>
      <c r="K10331" s="31"/>
      <c r="L10331" s="31"/>
      <c r="M10331" s="169"/>
      <c r="N10331" s="148"/>
      <c r="O10331" s="106"/>
      <c r="P10331" s="43"/>
      <c r="Q10331" s="31"/>
      <c r="R10331" s="84"/>
      <c r="S10331" s="31"/>
      <c r="T10331" s="31"/>
      <c r="U10331" s="169"/>
      <c r="V10331" s="150"/>
      <c r="W10331" s="141" t="str" cm="1">
        <f t="array" ref="W10331">IF(SUM(LEN(B10331:V10331))=0,"",IF(OR(OR(ISBLANK(F10331),SUM(LEN(C10331),LEN(D10331))=0),AND(NOT(E10331="Unknown"),ISBLANK(J10331)),AND(NOT(O10331="Unknown"),ISBLANK(R10331))),"Missing Information", INDEX(Table15[Entire Service Line Classification], MATCH(SUMIFS(Table15[Unique ID],Table15[System-Owned Portion],E10331,Table15[If Material Anything Other than "Lead" in Column E,Was Material Ever Previously Lead?],G10331,Table15[Customer-Owned Portion],O10331),Table15[Unique ID],0),0)))</f>
        <v/>
      </c>
    </row>
    <row r="10332" spans="2:23" x14ac:dyDescent="0.25">
      <c r="B10332" s="146"/>
      <c r="C10332" s="31"/>
      <c r="D10332" s="31"/>
      <c r="E10332" s="44"/>
      <c r="F10332" s="43"/>
      <c r="G10332" s="84"/>
      <c r="H10332" s="31"/>
      <c r="I10332" s="31"/>
      <c r="J10332" s="84"/>
      <c r="K10332" s="31"/>
      <c r="L10332" s="31"/>
      <c r="M10332" s="169"/>
      <c r="N10332" s="148"/>
      <c r="O10332" s="106"/>
      <c r="P10332" s="43"/>
      <c r="Q10332" s="31"/>
      <c r="R10332" s="84"/>
      <c r="S10332" s="31"/>
      <c r="T10332" s="31"/>
      <c r="U10332" s="169"/>
      <c r="V10332" s="150"/>
      <c r="W10332" s="141" t="str" cm="1">
        <f t="array" ref="W10332">IF(SUM(LEN(B10332:V10332))=0,"",IF(OR(OR(ISBLANK(F10332),SUM(LEN(C10332),LEN(D10332))=0),AND(NOT(E10332="Unknown"),ISBLANK(J10332)),AND(NOT(O10332="Unknown"),ISBLANK(R10332))),"Missing Information", INDEX(Table15[Entire Service Line Classification], MATCH(SUMIFS(Table15[Unique ID],Table15[System-Owned Portion],E10332,Table15[If Material Anything Other than "Lead" in Column E,Was Material Ever Previously Lead?],G10332,Table15[Customer-Owned Portion],O10332),Table15[Unique ID],0),0)))</f>
        <v/>
      </c>
    </row>
    <row r="10333" spans="2:23" x14ac:dyDescent="0.25">
      <c r="B10333" s="146"/>
      <c r="C10333" s="31"/>
      <c r="D10333" s="31"/>
      <c r="E10333" s="44"/>
      <c r="F10333" s="43"/>
      <c r="G10333" s="84"/>
      <c r="H10333" s="31"/>
      <c r="I10333" s="31"/>
      <c r="J10333" s="84"/>
      <c r="K10333" s="31"/>
      <c r="L10333" s="31"/>
      <c r="M10333" s="169"/>
      <c r="N10333" s="148"/>
      <c r="O10333" s="106"/>
      <c r="P10333" s="43"/>
      <c r="Q10333" s="31"/>
      <c r="R10333" s="84"/>
      <c r="S10333" s="31"/>
      <c r="T10333" s="31"/>
      <c r="U10333" s="169"/>
      <c r="V10333" s="150"/>
      <c r="W10333" s="141" t="str" cm="1">
        <f t="array" ref="W10333">IF(SUM(LEN(B10333:V10333))=0,"",IF(OR(OR(ISBLANK(F10333),SUM(LEN(C10333),LEN(D10333))=0),AND(NOT(E10333="Unknown"),ISBLANK(J10333)),AND(NOT(O10333="Unknown"),ISBLANK(R10333))),"Missing Information", INDEX(Table15[Entire Service Line Classification], MATCH(SUMIFS(Table15[Unique ID],Table15[System-Owned Portion],E10333,Table15[If Material Anything Other than "Lead" in Column E,Was Material Ever Previously Lead?],G10333,Table15[Customer-Owned Portion],O10333),Table15[Unique ID],0),0)))</f>
        <v/>
      </c>
    </row>
    <row r="10334" spans="2:23" x14ac:dyDescent="0.25">
      <c r="B10334" s="146"/>
      <c r="C10334" s="31"/>
      <c r="D10334" s="31"/>
      <c r="E10334" s="44"/>
      <c r="F10334" s="43"/>
      <c r="G10334" s="84"/>
      <c r="H10334" s="31"/>
      <c r="I10334" s="31"/>
      <c r="J10334" s="84"/>
      <c r="K10334" s="31"/>
      <c r="L10334" s="31"/>
      <c r="M10334" s="169"/>
      <c r="N10334" s="148"/>
      <c r="O10334" s="106"/>
      <c r="P10334" s="43"/>
      <c r="Q10334" s="31"/>
      <c r="R10334" s="84"/>
      <c r="S10334" s="31"/>
      <c r="T10334" s="31"/>
      <c r="U10334" s="169"/>
      <c r="V10334" s="150"/>
      <c r="W10334" s="141" t="str" cm="1">
        <f t="array" ref="W10334">IF(SUM(LEN(B10334:V10334))=0,"",IF(OR(OR(ISBLANK(F10334),SUM(LEN(C10334),LEN(D10334))=0),AND(NOT(E10334="Unknown"),ISBLANK(J10334)),AND(NOT(O10334="Unknown"),ISBLANK(R10334))),"Missing Information", INDEX(Table15[Entire Service Line Classification], MATCH(SUMIFS(Table15[Unique ID],Table15[System-Owned Portion],E10334,Table15[If Material Anything Other than "Lead" in Column E,Was Material Ever Previously Lead?],G10334,Table15[Customer-Owned Portion],O10334),Table15[Unique ID],0),0)))</f>
        <v/>
      </c>
    </row>
    <row r="10335" spans="2:23" x14ac:dyDescent="0.25">
      <c r="B10335" s="146"/>
      <c r="C10335" s="31"/>
      <c r="D10335" s="31"/>
      <c r="E10335" s="44"/>
      <c r="F10335" s="43"/>
      <c r="G10335" s="84"/>
      <c r="H10335" s="31"/>
      <c r="I10335" s="31"/>
      <c r="J10335" s="84"/>
      <c r="K10335" s="31"/>
      <c r="L10335" s="31"/>
      <c r="M10335" s="169"/>
      <c r="N10335" s="148"/>
      <c r="O10335" s="106"/>
      <c r="P10335" s="43"/>
      <c r="Q10335" s="31"/>
      <c r="R10335" s="84"/>
      <c r="S10335" s="31"/>
      <c r="T10335" s="31"/>
      <c r="U10335" s="169"/>
      <c r="V10335" s="150"/>
      <c r="W10335" s="141" t="str" cm="1">
        <f t="array" ref="W10335">IF(SUM(LEN(B10335:V10335))=0,"",IF(OR(OR(ISBLANK(F10335),SUM(LEN(C10335),LEN(D10335))=0),AND(NOT(E10335="Unknown"),ISBLANK(J10335)),AND(NOT(O10335="Unknown"),ISBLANK(R10335))),"Missing Information", INDEX(Table15[Entire Service Line Classification], MATCH(SUMIFS(Table15[Unique ID],Table15[System-Owned Portion],E10335,Table15[If Material Anything Other than "Lead" in Column E,Was Material Ever Previously Lead?],G10335,Table15[Customer-Owned Portion],O10335),Table15[Unique ID],0),0)))</f>
        <v/>
      </c>
    </row>
    <row r="10336" spans="2:23" x14ac:dyDescent="0.25">
      <c r="B10336" s="146"/>
      <c r="C10336" s="31"/>
      <c r="D10336" s="31"/>
      <c r="E10336" s="44"/>
      <c r="F10336" s="43"/>
      <c r="G10336" s="84"/>
      <c r="H10336" s="31"/>
      <c r="I10336" s="31"/>
      <c r="J10336" s="84"/>
      <c r="K10336" s="31"/>
      <c r="L10336" s="31"/>
      <c r="M10336" s="169"/>
      <c r="N10336" s="148"/>
      <c r="O10336" s="106"/>
      <c r="P10336" s="43"/>
      <c r="Q10336" s="31"/>
      <c r="R10336" s="84"/>
      <c r="S10336" s="31"/>
      <c r="T10336" s="31"/>
      <c r="U10336" s="169"/>
      <c r="V10336" s="150"/>
      <c r="W10336" s="141" t="str" cm="1">
        <f t="array" ref="W10336">IF(SUM(LEN(B10336:V10336))=0,"",IF(OR(OR(ISBLANK(F10336),SUM(LEN(C10336),LEN(D10336))=0),AND(NOT(E10336="Unknown"),ISBLANK(J10336)),AND(NOT(O10336="Unknown"),ISBLANK(R10336))),"Missing Information", INDEX(Table15[Entire Service Line Classification], MATCH(SUMIFS(Table15[Unique ID],Table15[System-Owned Portion],E10336,Table15[If Material Anything Other than "Lead" in Column E,Was Material Ever Previously Lead?],G10336,Table15[Customer-Owned Portion],O10336),Table15[Unique ID],0),0)))</f>
        <v/>
      </c>
    </row>
    <row r="10337" spans="2:23" x14ac:dyDescent="0.25">
      <c r="B10337" s="146"/>
      <c r="C10337" s="31"/>
      <c r="D10337" s="31"/>
      <c r="E10337" s="44"/>
      <c r="F10337" s="43"/>
      <c r="G10337" s="84"/>
      <c r="H10337" s="31"/>
      <c r="I10337" s="31"/>
      <c r="J10337" s="84"/>
      <c r="K10337" s="31"/>
      <c r="L10337" s="31"/>
      <c r="M10337" s="169"/>
      <c r="N10337" s="148"/>
      <c r="O10337" s="106"/>
      <c r="P10337" s="43"/>
      <c r="Q10337" s="31"/>
      <c r="R10337" s="84"/>
      <c r="S10337" s="31"/>
      <c r="T10337" s="31"/>
      <c r="U10337" s="169"/>
      <c r="V10337" s="150"/>
      <c r="W10337" s="141" t="str" cm="1">
        <f t="array" ref="W10337">IF(SUM(LEN(B10337:V10337))=0,"",IF(OR(OR(ISBLANK(F10337),SUM(LEN(C10337),LEN(D10337))=0),AND(NOT(E10337="Unknown"),ISBLANK(J10337)),AND(NOT(O10337="Unknown"),ISBLANK(R10337))),"Missing Information", INDEX(Table15[Entire Service Line Classification], MATCH(SUMIFS(Table15[Unique ID],Table15[System-Owned Portion],E10337,Table15[If Material Anything Other than "Lead" in Column E,Was Material Ever Previously Lead?],G10337,Table15[Customer-Owned Portion],O10337),Table15[Unique ID],0),0)))</f>
        <v/>
      </c>
    </row>
    <row r="10338" spans="2:23" x14ac:dyDescent="0.25">
      <c r="B10338" s="146"/>
      <c r="C10338" s="31"/>
      <c r="D10338" s="31"/>
      <c r="E10338" s="44"/>
      <c r="F10338" s="43"/>
      <c r="G10338" s="84"/>
      <c r="H10338" s="31"/>
      <c r="I10338" s="31"/>
      <c r="J10338" s="84"/>
      <c r="K10338" s="31"/>
      <c r="L10338" s="31"/>
      <c r="M10338" s="169"/>
      <c r="N10338" s="148"/>
      <c r="O10338" s="106"/>
      <c r="P10338" s="43"/>
      <c r="Q10338" s="31"/>
      <c r="R10338" s="84"/>
      <c r="S10338" s="31"/>
      <c r="T10338" s="31"/>
      <c r="U10338" s="169"/>
      <c r="V10338" s="150"/>
      <c r="W10338" s="141" t="str" cm="1">
        <f t="array" ref="W10338">IF(SUM(LEN(B10338:V10338))=0,"",IF(OR(OR(ISBLANK(F10338),SUM(LEN(C10338),LEN(D10338))=0),AND(NOT(E10338="Unknown"),ISBLANK(J10338)),AND(NOT(O10338="Unknown"),ISBLANK(R10338))),"Missing Information", INDEX(Table15[Entire Service Line Classification], MATCH(SUMIFS(Table15[Unique ID],Table15[System-Owned Portion],E10338,Table15[If Material Anything Other than "Lead" in Column E,Was Material Ever Previously Lead?],G10338,Table15[Customer-Owned Portion],O10338),Table15[Unique ID],0),0)))</f>
        <v/>
      </c>
    </row>
    <row r="10339" spans="2:23" x14ac:dyDescent="0.25">
      <c r="B10339" s="146"/>
      <c r="C10339" s="31"/>
      <c r="D10339" s="31"/>
      <c r="E10339" s="44"/>
      <c r="F10339" s="43"/>
      <c r="G10339" s="84"/>
      <c r="H10339" s="31"/>
      <c r="I10339" s="31"/>
      <c r="J10339" s="84"/>
      <c r="K10339" s="31"/>
      <c r="L10339" s="31"/>
      <c r="M10339" s="169"/>
      <c r="N10339" s="148"/>
      <c r="O10339" s="106"/>
      <c r="P10339" s="43"/>
      <c r="Q10339" s="31"/>
      <c r="R10339" s="84"/>
      <c r="S10339" s="31"/>
      <c r="T10339" s="31"/>
      <c r="U10339" s="169"/>
      <c r="V10339" s="150"/>
      <c r="W10339" s="141" t="str" cm="1">
        <f t="array" ref="W10339">IF(SUM(LEN(B10339:V10339))=0,"",IF(OR(OR(ISBLANK(F10339),SUM(LEN(C10339),LEN(D10339))=0),AND(NOT(E10339="Unknown"),ISBLANK(J10339)),AND(NOT(O10339="Unknown"),ISBLANK(R10339))),"Missing Information", INDEX(Table15[Entire Service Line Classification], MATCH(SUMIFS(Table15[Unique ID],Table15[System-Owned Portion],E10339,Table15[If Material Anything Other than "Lead" in Column E,Was Material Ever Previously Lead?],G10339,Table15[Customer-Owned Portion],O10339),Table15[Unique ID],0),0)))</f>
        <v/>
      </c>
    </row>
    <row r="10340" spans="2:23" x14ac:dyDescent="0.25">
      <c r="B10340" s="146"/>
      <c r="C10340" s="31"/>
      <c r="D10340" s="31"/>
      <c r="E10340" s="44"/>
      <c r="F10340" s="43"/>
      <c r="G10340" s="84"/>
      <c r="H10340" s="31"/>
      <c r="I10340" s="31"/>
      <c r="J10340" s="84"/>
      <c r="K10340" s="31"/>
      <c r="L10340" s="31"/>
      <c r="M10340" s="169"/>
      <c r="N10340" s="148"/>
      <c r="O10340" s="106"/>
      <c r="P10340" s="43"/>
      <c r="Q10340" s="31"/>
      <c r="R10340" s="84"/>
      <c r="S10340" s="31"/>
      <c r="T10340" s="31"/>
      <c r="U10340" s="169"/>
      <c r="V10340" s="150"/>
      <c r="W10340" s="141" t="str" cm="1">
        <f t="array" ref="W10340">IF(SUM(LEN(B10340:V10340))=0,"",IF(OR(OR(ISBLANK(F10340),SUM(LEN(C10340),LEN(D10340))=0),AND(NOT(E10340="Unknown"),ISBLANK(J10340)),AND(NOT(O10340="Unknown"),ISBLANK(R10340))),"Missing Information", INDEX(Table15[Entire Service Line Classification], MATCH(SUMIFS(Table15[Unique ID],Table15[System-Owned Portion],E10340,Table15[If Material Anything Other than "Lead" in Column E,Was Material Ever Previously Lead?],G10340,Table15[Customer-Owned Portion],O10340),Table15[Unique ID],0),0)))</f>
        <v/>
      </c>
    </row>
    <row r="10341" spans="2:23" x14ac:dyDescent="0.25">
      <c r="B10341" s="146"/>
      <c r="C10341" s="31"/>
      <c r="D10341" s="31"/>
      <c r="E10341" s="44"/>
      <c r="F10341" s="43"/>
      <c r="G10341" s="84"/>
      <c r="H10341" s="31"/>
      <c r="I10341" s="31"/>
      <c r="J10341" s="84"/>
      <c r="K10341" s="31"/>
      <c r="L10341" s="31"/>
      <c r="M10341" s="169"/>
      <c r="N10341" s="148"/>
      <c r="O10341" s="106"/>
      <c r="P10341" s="43"/>
      <c r="Q10341" s="31"/>
      <c r="R10341" s="84"/>
      <c r="S10341" s="31"/>
      <c r="T10341" s="31"/>
      <c r="U10341" s="169"/>
      <c r="V10341" s="150"/>
      <c r="W10341" s="141" t="str" cm="1">
        <f t="array" ref="W10341">IF(SUM(LEN(B10341:V10341))=0,"",IF(OR(OR(ISBLANK(F10341),SUM(LEN(C10341),LEN(D10341))=0),AND(NOT(E10341="Unknown"),ISBLANK(J10341)),AND(NOT(O10341="Unknown"),ISBLANK(R10341))),"Missing Information", INDEX(Table15[Entire Service Line Classification], MATCH(SUMIFS(Table15[Unique ID],Table15[System-Owned Portion],E10341,Table15[If Material Anything Other than "Lead" in Column E,Was Material Ever Previously Lead?],G10341,Table15[Customer-Owned Portion],O10341),Table15[Unique ID],0),0)))</f>
        <v/>
      </c>
    </row>
    <row r="10342" spans="2:23" x14ac:dyDescent="0.25">
      <c r="B10342" s="146"/>
      <c r="C10342" s="31"/>
      <c r="D10342" s="31"/>
      <c r="E10342" s="44"/>
      <c r="F10342" s="43"/>
      <c r="G10342" s="84"/>
      <c r="H10342" s="31"/>
      <c r="I10342" s="31"/>
      <c r="J10342" s="84"/>
      <c r="K10342" s="31"/>
      <c r="L10342" s="31"/>
      <c r="M10342" s="169"/>
      <c r="N10342" s="148"/>
      <c r="O10342" s="106"/>
      <c r="P10342" s="43"/>
      <c r="Q10342" s="31"/>
      <c r="R10342" s="84"/>
      <c r="S10342" s="31"/>
      <c r="T10342" s="31"/>
      <c r="U10342" s="169"/>
      <c r="V10342" s="150"/>
      <c r="W10342" s="141" t="str" cm="1">
        <f t="array" ref="W10342">IF(SUM(LEN(B10342:V10342))=0,"",IF(OR(OR(ISBLANK(F10342),SUM(LEN(C10342),LEN(D10342))=0),AND(NOT(E10342="Unknown"),ISBLANK(J10342)),AND(NOT(O10342="Unknown"),ISBLANK(R10342))),"Missing Information", INDEX(Table15[Entire Service Line Classification], MATCH(SUMIFS(Table15[Unique ID],Table15[System-Owned Portion],E10342,Table15[If Material Anything Other than "Lead" in Column E,Was Material Ever Previously Lead?],G10342,Table15[Customer-Owned Portion],O10342),Table15[Unique ID],0),0)))</f>
        <v/>
      </c>
    </row>
    <row r="10343" spans="2:23" x14ac:dyDescent="0.25">
      <c r="B10343" s="146"/>
      <c r="C10343" s="31"/>
      <c r="D10343" s="31"/>
      <c r="E10343" s="44"/>
      <c r="F10343" s="43"/>
      <c r="G10343" s="84"/>
      <c r="H10343" s="31"/>
      <c r="I10343" s="31"/>
      <c r="J10343" s="84"/>
      <c r="K10343" s="31"/>
      <c r="L10343" s="31"/>
      <c r="M10343" s="169"/>
      <c r="N10343" s="148"/>
      <c r="O10343" s="106"/>
      <c r="P10343" s="43"/>
      <c r="Q10343" s="31"/>
      <c r="R10343" s="84"/>
      <c r="S10343" s="31"/>
      <c r="T10343" s="31"/>
      <c r="U10343" s="169"/>
      <c r="V10343" s="150"/>
      <c r="W10343" s="141" t="str" cm="1">
        <f t="array" ref="W10343">IF(SUM(LEN(B10343:V10343))=0,"",IF(OR(OR(ISBLANK(F10343),SUM(LEN(C10343),LEN(D10343))=0),AND(NOT(E10343="Unknown"),ISBLANK(J10343)),AND(NOT(O10343="Unknown"),ISBLANK(R10343))),"Missing Information", INDEX(Table15[Entire Service Line Classification], MATCH(SUMIFS(Table15[Unique ID],Table15[System-Owned Portion],E10343,Table15[If Material Anything Other than "Lead" in Column E,Was Material Ever Previously Lead?],G10343,Table15[Customer-Owned Portion],O10343),Table15[Unique ID],0),0)))</f>
        <v/>
      </c>
    </row>
    <row r="10344" spans="2:23" x14ac:dyDescent="0.25">
      <c r="B10344" s="146"/>
      <c r="C10344" s="31"/>
      <c r="D10344" s="31"/>
      <c r="E10344" s="44"/>
      <c r="F10344" s="43"/>
      <c r="G10344" s="84"/>
      <c r="H10344" s="31"/>
      <c r="I10344" s="31"/>
      <c r="J10344" s="84"/>
      <c r="K10344" s="31"/>
      <c r="L10344" s="31"/>
      <c r="M10344" s="169"/>
      <c r="N10344" s="148"/>
      <c r="O10344" s="106"/>
      <c r="P10344" s="43"/>
      <c r="Q10344" s="31"/>
      <c r="R10344" s="84"/>
      <c r="S10344" s="31"/>
      <c r="T10344" s="31"/>
      <c r="U10344" s="169"/>
      <c r="V10344" s="150"/>
      <c r="W10344" s="141" t="str" cm="1">
        <f t="array" ref="W10344">IF(SUM(LEN(B10344:V10344))=0,"",IF(OR(OR(ISBLANK(F10344),SUM(LEN(C10344),LEN(D10344))=0),AND(NOT(E10344="Unknown"),ISBLANK(J10344)),AND(NOT(O10344="Unknown"),ISBLANK(R10344))),"Missing Information", INDEX(Table15[Entire Service Line Classification], MATCH(SUMIFS(Table15[Unique ID],Table15[System-Owned Portion],E10344,Table15[If Material Anything Other than "Lead" in Column E,Was Material Ever Previously Lead?],G10344,Table15[Customer-Owned Portion],O10344),Table15[Unique ID],0),0)))</f>
        <v/>
      </c>
    </row>
    <row r="10345" spans="2:23" x14ac:dyDescent="0.25">
      <c r="B10345" s="146"/>
      <c r="C10345" s="31"/>
      <c r="D10345" s="31"/>
      <c r="E10345" s="44"/>
      <c r="F10345" s="43"/>
      <c r="G10345" s="84"/>
      <c r="H10345" s="31"/>
      <c r="I10345" s="31"/>
      <c r="J10345" s="84"/>
      <c r="K10345" s="31"/>
      <c r="L10345" s="31"/>
      <c r="M10345" s="169"/>
      <c r="N10345" s="148"/>
      <c r="O10345" s="106"/>
      <c r="P10345" s="43"/>
      <c r="Q10345" s="31"/>
      <c r="R10345" s="84"/>
      <c r="S10345" s="31"/>
      <c r="T10345" s="31"/>
      <c r="U10345" s="169"/>
      <c r="V10345" s="150"/>
      <c r="W10345" s="141" t="str" cm="1">
        <f t="array" ref="W10345">IF(SUM(LEN(B10345:V10345))=0,"",IF(OR(OR(ISBLANK(F10345),SUM(LEN(C10345),LEN(D10345))=0),AND(NOT(E10345="Unknown"),ISBLANK(J10345)),AND(NOT(O10345="Unknown"),ISBLANK(R10345))),"Missing Information", INDEX(Table15[Entire Service Line Classification], MATCH(SUMIFS(Table15[Unique ID],Table15[System-Owned Portion],E10345,Table15[If Material Anything Other than "Lead" in Column E,Was Material Ever Previously Lead?],G10345,Table15[Customer-Owned Portion],O10345),Table15[Unique ID],0),0)))</f>
        <v/>
      </c>
    </row>
    <row r="10346" spans="2:23" x14ac:dyDescent="0.25">
      <c r="B10346" s="146"/>
      <c r="C10346" s="31"/>
      <c r="D10346" s="31"/>
      <c r="E10346" s="44"/>
      <c r="F10346" s="43"/>
      <c r="G10346" s="84"/>
      <c r="H10346" s="31"/>
      <c r="I10346" s="31"/>
      <c r="J10346" s="84"/>
      <c r="K10346" s="31"/>
      <c r="L10346" s="31"/>
      <c r="M10346" s="169"/>
      <c r="N10346" s="148"/>
      <c r="O10346" s="106"/>
      <c r="P10346" s="43"/>
      <c r="Q10346" s="31"/>
      <c r="R10346" s="84"/>
      <c r="S10346" s="31"/>
      <c r="T10346" s="31"/>
      <c r="U10346" s="169"/>
      <c r="V10346" s="150"/>
      <c r="W10346" s="141" t="str" cm="1">
        <f t="array" ref="W10346">IF(SUM(LEN(B10346:V10346))=0,"",IF(OR(OR(ISBLANK(F10346),SUM(LEN(C10346),LEN(D10346))=0),AND(NOT(E10346="Unknown"),ISBLANK(J10346)),AND(NOT(O10346="Unknown"),ISBLANK(R10346))),"Missing Information", INDEX(Table15[Entire Service Line Classification], MATCH(SUMIFS(Table15[Unique ID],Table15[System-Owned Portion],E10346,Table15[If Material Anything Other than "Lead" in Column E,Was Material Ever Previously Lead?],G10346,Table15[Customer-Owned Portion],O10346),Table15[Unique ID],0),0)))</f>
        <v/>
      </c>
    </row>
    <row r="10347" spans="2:23" x14ac:dyDescent="0.25">
      <c r="B10347" s="146"/>
      <c r="C10347" s="31"/>
      <c r="D10347" s="31"/>
      <c r="E10347" s="44"/>
      <c r="F10347" s="43"/>
      <c r="G10347" s="84"/>
      <c r="H10347" s="31"/>
      <c r="I10347" s="31"/>
      <c r="J10347" s="84"/>
      <c r="K10347" s="31"/>
      <c r="L10347" s="31"/>
      <c r="M10347" s="169"/>
      <c r="N10347" s="148"/>
      <c r="O10347" s="106"/>
      <c r="P10347" s="43"/>
      <c r="Q10347" s="31"/>
      <c r="R10347" s="84"/>
      <c r="S10347" s="31"/>
      <c r="T10347" s="31"/>
      <c r="U10347" s="169"/>
      <c r="V10347" s="150"/>
      <c r="W10347" s="141" t="str" cm="1">
        <f t="array" ref="W10347">IF(SUM(LEN(B10347:V10347))=0,"",IF(OR(OR(ISBLANK(F10347),SUM(LEN(C10347),LEN(D10347))=0),AND(NOT(E10347="Unknown"),ISBLANK(J10347)),AND(NOT(O10347="Unknown"),ISBLANK(R10347))),"Missing Information", INDEX(Table15[Entire Service Line Classification], MATCH(SUMIFS(Table15[Unique ID],Table15[System-Owned Portion],E10347,Table15[If Material Anything Other than "Lead" in Column E,Was Material Ever Previously Lead?],G10347,Table15[Customer-Owned Portion],O10347),Table15[Unique ID],0),0)))</f>
        <v/>
      </c>
    </row>
    <row r="10348" spans="2:23" x14ac:dyDescent="0.25">
      <c r="B10348" s="146"/>
      <c r="C10348" s="31"/>
      <c r="D10348" s="31"/>
      <c r="E10348" s="44"/>
      <c r="F10348" s="43"/>
      <c r="G10348" s="84"/>
      <c r="H10348" s="31"/>
      <c r="I10348" s="31"/>
      <c r="J10348" s="84"/>
      <c r="K10348" s="31"/>
      <c r="L10348" s="31"/>
      <c r="M10348" s="169"/>
      <c r="N10348" s="148"/>
      <c r="O10348" s="106"/>
      <c r="P10348" s="43"/>
      <c r="Q10348" s="31"/>
      <c r="R10348" s="84"/>
      <c r="S10348" s="31"/>
      <c r="T10348" s="31"/>
      <c r="U10348" s="169"/>
      <c r="V10348" s="150"/>
      <c r="W10348" s="141" t="str" cm="1">
        <f t="array" ref="W10348">IF(SUM(LEN(B10348:V10348))=0,"",IF(OR(OR(ISBLANK(F10348),SUM(LEN(C10348),LEN(D10348))=0),AND(NOT(E10348="Unknown"),ISBLANK(J10348)),AND(NOT(O10348="Unknown"),ISBLANK(R10348))),"Missing Information", INDEX(Table15[Entire Service Line Classification], MATCH(SUMIFS(Table15[Unique ID],Table15[System-Owned Portion],E10348,Table15[If Material Anything Other than "Lead" in Column E,Was Material Ever Previously Lead?],G10348,Table15[Customer-Owned Portion],O10348),Table15[Unique ID],0),0)))</f>
        <v/>
      </c>
    </row>
    <row r="10349" spans="2:23" x14ac:dyDescent="0.25">
      <c r="B10349" s="146"/>
      <c r="C10349" s="31"/>
      <c r="D10349" s="31"/>
      <c r="E10349" s="44"/>
      <c r="F10349" s="43"/>
      <c r="G10349" s="84"/>
      <c r="H10349" s="31"/>
      <c r="I10349" s="31"/>
      <c r="J10349" s="84"/>
      <c r="K10349" s="31"/>
      <c r="L10349" s="31"/>
      <c r="M10349" s="169"/>
      <c r="N10349" s="148"/>
      <c r="O10349" s="106"/>
      <c r="P10349" s="43"/>
      <c r="Q10349" s="31"/>
      <c r="R10349" s="84"/>
      <c r="S10349" s="31"/>
      <c r="T10349" s="31"/>
      <c r="U10349" s="169"/>
      <c r="V10349" s="150"/>
      <c r="W10349" s="141" t="str" cm="1">
        <f t="array" ref="W10349">IF(SUM(LEN(B10349:V10349))=0,"",IF(OR(OR(ISBLANK(F10349),SUM(LEN(C10349),LEN(D10349))=0),AND(NOT(E10349="Unknown"),ISBLANK(J10349)),AND(NOT(O10349="Unknown"),ISBLANK(R10349))),"Missing Information", INDEX(Table15[Entire Service Line Classification], MATCH(SUMIFS(Table15[Unique ID],Table15[System-Owned Portion],E10349,Table15[If Material Anything Other than "Lead" in Column E,Was Material Ever Previously Lead?],G10349,Table15[Customer-Owned Portion],O10349),Table15[Unique ID],0),0)))</f>
        <v/>
      </c>
    </row>
    <row r="10350" spans="2:23" x14ac:dyDescent="0.25">
      <c r="B10350" s="146"/>
      <c r="C10350" s="31"/>
      <c r="D10350" s="31"/>
      <c r="E10350" s="44"/>
      <c r="F10350" s="43"/>
      <c r="G10350" s="84"/>
      <c r="H10350" s="31"/>
      <c r="I10350" s="31"/>
      <c r="J10350" s="84"/>
      <c r="K10350" s="31"/>
      <c r="L10350" s="31"/>
      <c r="M10350" s="169"/>
      <c r="N10350" s="148"/>
      <c r="O10350" s="106"/>
      <c r="P10350" s="43"/>
      <c r="Q10350" s="31"/>
      <c r="R10350" s="84"/>
      <c r="S10350" s="31"/>
      <c r="T10350" s="31"/>
      <c r="U10350" s="169"/>
      <c r="V10350" s="150"/>
      <c r="W10350" s="141" t="str" cm="1">
        <f t="array" ref="W10350">IF(SUM(LEN(B10350:V10350))=0,"",IF(OR(OR(ISBLANK(F10350),SUM(LEN(C10350),LEN(D10350))=0),AND(NOT(E10350="Unknown"),ISBLANK(J10350)),AND(NOT(O10350="Unknown"),ISBLANK(R10350))),"Missing Information", INDEX(Table15[Entire Service Line Classification], MATCH(SUMIFS(Table15[Unique ID],Table15[System-Owned Portion],E10350,Table15[If Material Anything Other than "Lead" in Column E,Was Material Ever Previously Lead?],G10350,Table15[Customer-Owned Portion],O10350),Table15[Unique ID],0),0)))</f>
        <v/>
      </c>
    </row>
    <row r="10351" spans="2:23" x14ac:dyDescent="0.25">
      <c r="B10351" s="146"/>
      <c r="C10351" s="31"/>
      <c r="D10351" s="31"/>
      <c r="E10351" s="44"/>
      <c r="F10351" s="43"/>
      <c r="G10351" s="84"/>
      <c r="H10351" s="31"/>
      <c r="I10351" s="31"/>
      <c r="J10351" s="84"/>
      <c r="K10351" s="31"/>
      <c r="L10351" s="31"/>
      <c r="M10351" s="169"/>
      <c r="N10351" s="148"/>
      <c r="O10351" s="106"/>
      <c r="P10351" s="43"/>
      <c r="Q10351" s="31"/>
      <c r="R10351" s="84"/>
      <c r="S10351" s="31"/>
      <c r="T10351" s="31"/>
      <c r="U10351" s="169"/>
      <c r="V10351" s="150"/>
      <c r="W10351" s="141" t="str" cm="1">
        <f t="array" ref="W10351">IF(SUM(LEN(B10351:V10351))=0,"",IF(OR(OR(ISBLANK(F10351),SUM(LEN(C10351),LEN(D10351))=0),AND(NOT(E10351="Unknown"),ISBLANK(J10351)),AND(NOT(O10351="Unknown"),ISBLANK(R10351))),"Missing Information", INDEX(Table15[Entire Service Line Classification], MATCH(SUMIFS(Table15[Unique ID],Table15[System-Owned Portion],E10351,Table15[If Material Anything Other than "Lead" in Column E,Was Material Ever Previously Lead?],G10351,Table15[Customer-Owned Portion],O10351),Table15[Unique ID],0),0)))</f>
        <v/>
      </c>
    </row>
    <row r="10352" spans="2:23" x14ac:dyDescent="0.25">
      <c r="B10352" s="146"/>
      <c r="C10352" s="31"/>
      <c r="D10352" s="31"/>
      <c r="E10352" s="44"/>
      <c r="F10352" s="43"/>
      <c r="G10352" s="84"/>
      <c r="H10352" s="31"/>
      <c r="I10352" s="31"/>
      <c r="J10352" s="84"/>
      <c r="K10352" s="31"/>
      <c r="L10352" s="31"/>
      <c r="M10352" s="169"/>
      <c r="N10352" s="148"/>
      <c r="O10352" s="106"/>
      <c r="P10352" s="43"/>
      <c r="Q10352" s="31"/>
      <c r="R10352" s="84"/>
      <c r="S10352" s="31"/>
      <c r="T10352" s="31"/>
      <c r="U10352" s="169"/>
      <c r="V10352" s="150"/>
      <c r="W10352" s="141" t="str" cm="1">
        <f t="array" ref="W10352">IF(SUM(LEN(B10352:V10352))=0,"",IF(OR(OR(ISBLANK(F10352),SUM(LEN(C10352),LEN(D10352))=0),AND(NOT(E10352="Unknown"),ISBLANK(J10352)),AND(NOT(O10352="Unknown"),ISBLANK(R10352))),"Missing Information", INDEX(Table15[Entire Service Line Classification], MATCH(SUMIFS(Table15[Unique ID],Table15[System-Owned Portion],E10352,Table15[If Material Anything Other than "Lead" in Column E,Was Material Ever Previously Lead?],G10352,Table15[Customer-Owned Portion],O10352),Table15[Unique ID],0),0)))</f>
        <v/>
      </c>
    </row>
    <row r="10353" spans="2:23" x14ac:dyDescent="0.25">
      <c r="B10353" s="146"/>
      <c r="C10353" s="31"/>
      <c r="D10353" s="31"/>
      <c r="E10353" s="44"/>
      <c r="F10353" s="43"/>
      <c r="G10353" s="84"/>
      <c r="H10353" s="31"/>
      <c r="I10353" s="31"/>
      <c r="J10353" s="84"/>
      <c r="K10353" s="31"/>
      <c r="L10353" s="31"/>
      <c r="M10353" s="169"/>
      <c r="N10353" s="148"/>
      <c r="O10353" s="106"/>
      <c r="P10353" s="43"/>
      <c r="Q10353" s="31"/>
      <c r="R10353" s="84"/>
      <c r="S10353" s="31"/>
      <c r="T10353" s="31"/>
      <c r="U10353" s="169"/>
      <c r="V10353" s="150"/>
      <c r="W10353" s="141" t="str" cm="1">
        <f t="array" ref="W10353">IF(SUM(LEN(B10353:V10353))=0,"",IF(OR(OR(ISBLANK(F10353),SUM(LEN(C10353),LEN(D10353))=0),AND(NOT(E10353="Unknown"),ISBLANK(J10353)),AND(NOT(O10353="Unknown"),ISBLANK(R10353))),"Missing Information", INDEX(Table15[Entire Service Line Classification], MATCH(SUMIFS(Table15[Unique ID],Table15[System-Owned Portion],E10353,Table15[If Material Anything Other than "Lead" in Column E,Was Material Ever Previously Lead?],G10353,Table15[Customer-Owned Portion],O10353),Table15[Unique ID],0),0)))</f>
        <v/>
      </c>
    </row>
    <row r="10354" spans="2:23" x14ac:dyDescent="0.25">
      <c r="B10354" s="146"/>
      <c r="C10354" s="31"/>
      <c r="D10354" s="31"/>
      <c r="E10354" s="44"/>
      <c r="F10354" s="43"/>
      <c r="G10354" s="84"/>
      <c r="H10354" s="31"/>
      <c r="I10354" s="31"/>
      <c r="J10354" s="84"/>
      <c r="K10354" s="31"/>
      <c r="L10354" s="31"/>
      <c r="M10354" s="169"/>
      <c r="N10354" s="148"/>
      <c r="O10354" s="106"/>
      <c r="P10354" s="43"/>
      <c r="Q10354" s="31"/>
      <c r="R10354" s="84"/>
      <c r="S10354" s="31"/>
      <c r="T10354" s="31"/>
      <c r="U10354" s="169"/>
      <c r="V10354" s="150"/>
      <c r="W10354" s="141" t="str" cm="1">
        <f t="array" ref="W10354">IF(SUM(LEN(B10354:V10354))=0,"",IF(OR(OR(ISBLANK(F10354),SUM(LEN(C10354),LEN(D10354))=0),AND(NOT(E10354="Unknown"),ISBLANK(J10354)),AND(NOT(O10354="Unknown"),ISBLANK(R10354))),"Missing Information", INDEX(Table15[Entire Service Line Classification], MATCH(SUMIFS(Table15[Unique ID],Table15[System-Owned Portion],E10354,Table15[If Material Anything Other than "Lead" in Column E,Was Material Ever Previously Lead?],G10354,Table15[Customer-Owned Portion],O10354),Table15[Unique ID],0),0)))</f>
        <v/>
      </c>
    </row>
    <row r="10355" spans="2:23" x14ac:dyDescent="0.25">
      <c r="B10355" s="146"/>
      <c r="C10355" s="31"/>
      <c r="D10355" s="31"/>
      <c r="E10355" s="44"/>
      <c r="F10355" s="43"/>
      <c r="G10355" s="84"/>
      <c r="H10355" s="31"/>
      <c r="I10355" s="31"/>
      <c r="J10355" s="84"/>
      <c r="K10355" s="31"/>
      <c r="L10355" s="31"/>
      <c r="M10355" s="169"/>
      <c r="N10355" s="148"/>
      <c r="O10355" s="106"/>
      <c r="P10355" s="43"/>
      <c r="Q10355" s="31"/>
      <c r="R10355" s="84"/>
      <c r="S10355" s="31"/>
      <c r="T10355" s="31"/>
      <c r="U10355" s="169"/>
      <c r="V10355" s="150"/>
      <c r="W10355" s="141" t="str" cm="1">
        <f t="array" ref="W10355">IF(SUM(LEN(B10355:V10355))=0,"",IF(OR(OR(ISBLANK(F10355),SUM(LEN(C10355),LEN(D10355))=0),AND(NOT(E10355="Unknown"),ISBLANK(J10355)),AND(NOT(O10355="Unknown"),ISBLANK(R10355))),"Missing Information", INDEX(Table15[Entire Service Line Classification], MATCH(SUMIFS(Table15[Unique ID],Table15[System-Owned Portion],E10355,Table15[If Material Anything Other than "Lead" in Column E,Was Material Ever Previously Lead?],G10355,Table15[Customer-Owned Portion],O10355),Table15[Unique ID],0),0)))</f>
        <v/>
      </c>
    </row>
    <row r="10356" spans="2:23" x14ac:dyDescent="0.25">
      <c r="B10356" s="146"/>
      <c r="C10356" s="31"/>
      <c r="D10356" s="31"/>
      <c r="E10356" s="44"/>
      <c r="F10356" s="43"/>
      <c r="G10356" s="84"/>
      <c r="H10356" s="31"/>
      <c r="I10356" s="31"/>
      <c r="J10356" s="84"/>
      <c r="K10356" s="31"/>
      <c r="L10356" s="31"/>
      <c r="M10356" s="169"/>
      <c r="N10356" s="148"/>
      <c r="O10356" s="106"/>
      <c r="P10356" s="43"/>
      <c r="Q10356" s="31"/>
      <c r="R10356" s="84"/>
      <c r="S10356" s="31"/>
      <c r="T10356" s="31"/>
      <c r="U10356" s="169"/>
      <c r="V10356" s="150"/>
      <c r="W10356" s="141" t="str" cm="1">
        <f t="array" ref="W10356">IF(SUM(LEN(B10356:V10356))=0,"",IF(OR(OR(ISBLANK(F10356),SUM(LEN(C10356),LEN(D10356))=0),AND(NOT(E10356="Unknown"),ISBLANK(J10356)),AND(NOT(O10356="Unknown"),ISBLANK(R10356))),"Missing Information", INDEX(Table15[Entire Service Line Classification], MATCH(SUMIFS(Table15[Unique ID],Table15[System-Owned Portion],E10356,Table15[If Material Anything Other than "Lead" in Column E,Was Material Ever Previously Lead?],G10356,Table15[Customer-Owned Portion],O10356),Table15[Unique ID],0),0)))</f>
        <v/>
      </c>
    </row>
    <row r="10357" spans="2:23" x14ac:dyDescent="0.25">
      <c r="B10357" s="146"/>
      <c r="C10357" s="31"/>
      <c r="D10357" s="31"/>
      <c r="E10357" s="44"/>
      <c r="F10357" s="43"/>
      <c r="G10357" s="84"/>
      <c r="H10357" s="31"/>
      <c r="I10357" s="31"/>
      <c r="J10357" s="84"/>
      <c r="K10357" s="31"/>
      <c r="L10357" s="31"/>
      <c r="M10357" s="169"/>
      <c r="N10357" s="148"/>
      <c r="O10357" s="106"/>
      <c r="P10357" s="43"/>
      <c r="Q10357" s="31"/>
      <c r="R10357" s="84"/>
      <c r="S10357" s="31"/>
      <c r="T10357" s="31"/>
      <c r="U10357" s="169"/>
      <c r="V10357" s="150"/>
      <c r="W10357" s="141" t="str" cm="1">
        <f t="array" ref="W10357">IF(SUM(LEN(B10357:V10357))=0,"",IF(OR(OR(ISBLANK(F10357),SUM(LEN(C10357),LEN(D10357))=0),AND(NOT(E10357="Unknown"),ISBLANK(J10357)),AND(NOT(O10357="Unknown"),ISBLANK(R10357))),"Missing Information", INDEX(Table15[Entire Service Line Classification], MATCH(SUMIFS(Table15[Unique ID],Table15[System-Owned Portion],E10357,Table15[If Material Anything Other than "Lead" in Column E,Was Material Ever Previously Lead?],G10357,Table15[Customer-Owned Portion],O10357),Table15[Unique ID],0),0)))</f>
        <v/>
      </c>
    </row>
    <row r="10358" spans="2:23" x14ac:dyDescent="0.25">
      <c r="B10358" s="146"/>
      <c r="C10358" s="31"/>
      <c r="D10358" s="31"/>
      <c r="E10358" s="44"/>
      <c r="F10358" s="43"/>
      <c r="G10358" s="84"/>
      <c r="H10358" s="31"/>
      <c r="I10358" s="31"/>
      <c r="J10358" s="84"/>
      <c r="K10358" s="31"/>
      <c r="L10358" s="31"/>
      <c r="M10358" s="169"/>
      <c r="N10358" s="148"/>
      <c r="O10358" s="106"/>
      <c r="P10358" s="43"/>
      <c r="Q10358" s="31"/>
      <c r="R10358" s="84"/>
      <c r="S10358" s="31"/>
      <c r="T10358" s="31"/>
      <c r="U10358" s="169"/>
      <c r="V10358" s="150"/>
      <c r="W10358" s="141" t="str" cm="1">
        <f t="array" ref="W10358">IF(SUM(LEN(B10358:V10358))=0,"",IF(OR(OR(ISBLANK(F10358),SUM(LEN(C10358),LEN(D10358))=0),AND(NOT(E10358="Unknown"),ISBLANK(J10358)),AND(NOT(O10358="Unknown"),ISBLANK(R10358))),"Missing Information", INDEX(Table15[Entire Service Line Classification], MATCH(SUMIFS(Table15[Unique ID],Table15[System-Owned Portion],E10358,Table15[If Material Anything Other than "Lead" in Column E,Was Material Ever Previously Lead?],G10358,Table15[Customer-Owned Portion],O10358),Table15[Unique ID],0),0)))</f>
        <v/>
      </c>
    </row>
    <row r="10359" spans="2:23" x14ac:dyDescent="0.25">
      <c r="B10359" s="146"/>
      <c r="C10359" s="31"/>
      <c r="D10359" s="31"/>
      <c r="E10359" s="44"/>
      <c r="F10359" s="43"/>
      <c r="G10359" s="84"/>
      <c r="H10359" s="31"/>
      <c r="I10359" s="31"/>
      <c r="J10359" s="84"/>
      <c r="K10359" s="31"/>
      <c r="L10359" s="31"/>
      <c r="M10359" s="169"/>
      <c r="N10359" s="148"/>
      <c r="O10359" s="106"/>
      <c r="P10359" s="43"/>
      <c r="Q10359" s="31"/>
      <c r="R10359" s="84"/>
      <c r="S10359" s="31"/>
      <c r="T10359" s="31"/>
      <c r="U10359" s="169"/>
      <c r="V10359" s="150"/>
      <c r="W10359" s="141" t="str" cm="1">
        <f t="array" ref="W10359">IF(SUM(LEN(B10359:V10359))=0,"",IF(OR(OR(ISBLANK(F10359),SUM(LEN(C10359),LEN(D10359))=0),AND(NOT(E10359="Unknown"),ISBLANK(J10359)),AND(NOT(O10359="Unknown"),ISBLANK(R10359))),"Missing Information", INDEX(Table15[Entire Service Line Classification], MATCH(SUMIFS(Table15[Unique ID],Table15[System-Owned Portion],E10359,Table15[If Material Anything Other than "Lead" in Column E,Was Material Ever Previously Lead?],G10359,Table15[Customer-Owned Portion],O10359),Table15[Unique ID],0),0)))</f>
        <v/>
      </c>
    </row>
    <row r="10360" spans="2:23" x14ac:dyDescent="0.25">
      <c r="B10360" s="146"/>
      <c r="C10360" s="31"/>
      <c r="D10360" s="31"/>
      <c r="E10360" s="44"/>
      <c r="F10360" s="43"/>
      <c r="G10360" s="84"/>
      <c r="H10360" s="31"/>
      <c r="I10360" s="31"/>
      <c r="J10360" s="84"/>
      <c r="K10360" s="31"/>
      <c r="L10360" s="31"/>
      <c r="M10360" s="169"/>
      <c r="N10360" s="148"/>
      <c r="O10360" s="106"/>
      <c r="P10360" s="43"/>
      <c r="Q10360" s="31"/>
      <c r="R10360" s="84"/>
      <c r="S10360" s="31"/>
      <c r="T10360" s="31"/>
      <c r="U10360" s="169"/>
      <c r="V10360" s="150"/>
      <c r="W10360" s="141" t="str" cm="1">
        <f t="array" ref="W10360">IF(SUM(LEN(B10360:V10360))=0,"",IF(OR(OR(ISBLANK(F10360),SUM(LEN(C10360),LEN(D10360))=0),AND(NOT(E10360="Unknown"),ISBLANK(J10360)),AND(NOT(O10360="Unknown"),ISBLANK(R10360))),"Missing Information", INDEX(Table15[Entire Service Line Classification], MATCH(SUMIFS(Table15[Unique ID],Table15[System-Owned Portion],E10360,Table15[If Material Anything Other than "Lead" in Column E,Was Material Ever Previously Lead?],G10360,Table15[Customer-Owned Portion],O10360),Table15[Unique ID],0),0)))</f>
        <v/>
      </c>
    </row>
    <row r="10361" spans="2:23" x14ac:dyDescent="0.25">
      <c r="B10361" s="146"/>
      <c r="C10361" s="31"/>
      <c r="D10361" s="31"/>
      <c r="E10361" s="44"/>
      <c r="F10361" s="43"/>
      <c r="G10361" s="84"/>
      <c r="H10361" s="31"/>
      <c r="I10361" s="31"/>
      <c r="J10361" s="84"/>
      <c r="K10361" s="31"/>
      <c r="L10361" s="31"/>
      <c r="M10361" s="169"/>
      <c r="N10361" s="148"/>
      <c r="O10361" s="106"/>
      <c r="P10361" s="43"/>
      <c r="Q10361" s="31"/>
      <c r="R10361" s="84"/>
      <c r="S10361" s="31"/>
      <c r="T10361" s="31"/>
      <c r="U10361" s="169"/>
      <c r="V10361" s="150"/>
      <c r="W10361" s="141" t="str" cm="1">
        <f t="array" ref="W10361">IF(SUM(LEN(B10361:V10361))=0,"",IF(OR(OR(ISBLANK(F10361),SUM(LEN(C10361),LEN(D10361))=0),AND(NOT(E10361="Unknown"),ISBLANK(J10361)),AND(NOT(O10361="Unknown"),ISBLANK(R10361))),"Missing Information", INDEX(Table15[Entire Service Line Classification], MATCH(SUMIFS(Table15[Unique ID],Table15[System-Owned Portion],E10361,Table15[If Material Anything Other than "Lead" in Column E,Was Material Ever Previously Lead?],G10361,Table15[Customer-Owned Portion],O10361),Table15[Unique ID],0),0)))</f>
        <v/>
      </c>
    </row>
    <row r="10362" spans="2:23" x14ac:dyDescent="0.25">
      <c r="B10362" s="146"/>
      <c r="C10362" s="31"/>
      <c r="D10362" s="31"/>
      <c r="E10362" s="44"/>
      <c r="F10362" s="43"/>
      <c r="G10362" s="84"/>
      <c r="H10362" s="31"/>
      <c r="I10362" s="31"/>
      <c r="J10362" s="84"/>
      <c r="K10362" s="31"/>
      <c r="L10362" s="31"/>
      <c r="M10362" s="169"/>
      <c r="N10362" s="148"/>
      <c r="O10362" s="106"/>
      <c r="P10362" s="43"/>
      <c r="Q10362" s="31"/>
      <c r="R10362" s="84"/>
      <c r="S10362" s="31"/>
      <c r="T10362" s="31"/>
      <c r="U10362" s="169"/>
      <c r="V10362" s="150"/>
      <c r="W10362" s="141" t="str" cm="1">
        <f t="array" ref="W10362">IF(SUM(LEN(B10362:V10362))=0,"",IF(OR(OR(ISBLANK(F10362),SUM(LEN(C10362),LEN(D10362))=0),AND(NOT(E10362="Unknown"),ISBLANK(J10362)),AND(NOT(O10362="Unknown"),ISBLANK(R10362))),"Missing Information", INDEX(Table15[Entire Service Line Classification], MATCH(SUMIFS(Table15[Unique ID],Table15[System-Owned Portion],E10362,Table15[If Material Anything Other than "Lead" in Column E,Was Material Ever Previously Lead?],G10362,Table15[Customer-Owned Portion],O10362),Table15[Unique ID],0),0)))</f>
        <v/>
      </c>
    </row>
    <row r="10363" spans="2:23" x14ac:dyDescent="0.25">
      <c r="B10363" s="146"/>
      <c r="C10363" s="31"/>
      <c r="D10363" s="31"/>
      <c r="E10363" s="44"/>
      <c r="F10363" s="43"/>
      <c r="G10363" s="84"/>
      <c r="H10363" s="31"/>
      <c r="I10363" s="31"/>
      <c r="J10363" s="84"/>
      <c r="K10363" s="31"/>
      <c r="L10363" s="31"/>
      <c r="M10363" s="169"/>
      <c r="N10363" s="148"/>
      <c r="O10363" s="106"/>
      <c r="P10363" s="43"/>
      <c r="Q10363" s="31"/>
      <c r="R10363" s="84"/>
      <c r="S10363" s="31"/>
      <c r="T10363" s="31"/>
      <c r="U10363" s="169"/>
      <c r="V10363" s="150"/>
      <c r="W10363" s="141" t="str" cm="1">
        <f t="array" ref="W10363">IF(SUM(LEN(B10363:V10363))=0,"",IF(OR(OR(ISBLANK(F10363),SUM(LEN(C10363),LEN(D10363))=0),AND(NOT(E10363="Unknown"),ISBLANK(J10363)),AND(NOT(O10363="Unknown"),ISBLANK(R10363))),"Missing Information", INDEX(Table15[Entire Service Line Classification], MATCH(SUMIFS(Table15[Unique ID],Table15[System-Owned Portion],E10363,Table15[If Material Anything Other than "Lead" in Column E,Was Material Ever Previously Lead?],G10363,Table15[Customer-Owned Portion],O10363),Table15[Unique ID],0),0)))</f>
        <v/>
      </c>
    </row>
    <row r="10364" spans="2:23" x14ac:dyDescent="0.25">
      <c r="B10364" s="146"/>
      <c r="C10364" s="31"/>
      <c r="D10364" s="31"/>
      <c r="E10364" s="44"/>
      <c r="F10364" s="43"/>
      <c r="G10364" s="84"/>
      <c r="H10364" s="31"/>
      <c r="I10364" s="31"/>
      <c r="J10364" s="84"/>
      <c r="K10364" s="31"/>
      <c r="L10364" s="31"/>
      <c r="M10364" s="169"/>
      <c r="N10364" s="148"/>
      <c r="O10364" s="106"/>
      <c r="P10364" s="43"/>
      <c r="Q10364" s="31"/>
      <c r="R10364" s="84"/>
      <c r="S10364" s="31"/>
      <c r="T10364" s="31"/>
      <c r="U10364" s="169"/>
      <c r="V10364" s="150"/>
      <c r="W10364" s="141" t="str" cm="1">
        <f t="array" ref="W10364">IF(SUM(LEN(B10364:V10364))=0,"",IF(OR(OR(ISBLANK(F10364),SUM(LEN(C10364),LEN(D10364))=0),AND(NOT(E10364="Unknown"),ISBLANK(J10364)),AND(NOT(O10364="Unknown"),ISBLANK(R10364))),"Missing Information", INDEX(Table15[Entire Service Line Classification], MATCH(SUMIFS(Table15[Unique ID],Table15[System-Owned Portion],E10364,Table15[If Material Anything Other than "Lead" in Column E,Was Material Ever Previously Lead?],G10364,Table15[Customer-Owned Portion],O10364),Table15[Unique ID],0),0)))</f>
        <v/>
      </c>
    </row>
    <row r="10365" spans="2:23" x14ac:dyDescent="0.25">
      <c r="B10365" s="146"/>
      <c r="C10365" s="31"/>
      <c r="D10365" s="31"/>
      <c r="E10365" s="44"/>
      <c r="F10365" s="43"/>
      <c r="G10365" s="84"/>
      <c r="H10365" s="31"/>
      <c r="I10365" s="31"/>
      <c r="J10365" s="84"/>
      <c r="K10365" s="31"/>
      <c r="L10365" s="31"/>
      <c r="M10365" s="169"/>
      <c r="N10365" s="148"/>
      <c r="O10365" s="106"/>
      <c r="P10365" s="43"/>
      <c r="Q10365" s="31"/>
      <c r="R10365" s="84"/>
      <c r="S10365" s="31"/>
      <c r="T10365" s="31"/>
      <c r="U10365" s="169"/>
      <c r="V10365" s="150"/>
      <c r="W10365" s="141" t="str" cm="1">
        <f t="array" ref="W10365">IF(SUM(LEN(B10365:V10365))=0,"",IF(OR(OR(ISBLANK(F10365),SUM(LEN(C10365),LEN(D10365))=0),AND(NOT(E10365="Unknown"),ISBLANK(J10365)),AND(NOT(O10365="Unknown"),ISBLANK(R10365))),"Missing Information", INDEX(Table15[Entire Service Line Classification], MATCH(SUMIFS(Table15[Unique ID],Table15[System-Owned Portion],E10365,Table15[If Material Anything Other than "Lead" in Column E,Was Material Ever Previously Lead?],G10365,Table15[Customer-Owned Portion],O10365),Table15[Unique ID],0),0)))</f>
        <v/>
      </c>
    </row>
    <row r="10366" spans="2:23" x14ac:dyDescent="0.25">
      <c r="B10366" s="146"/>
      <c r="C10366" s="31"/>
      <c r="D10366" s="31"/>
      <c r="E10366" s="44"/>
      <c r="F10366" s="43"/>
      <c r="G10366" s="84"/>
      <c r="H10366" s="31"/>
      <c r="I10366" s="31"/>
      <c r="J10366" s="84"/>
      <c r="K10366" s="31"/>
      <c r="L10366" s="31"/>
      <c r="M10366" s="169"/>
      <c r="N10366" s="148"/>
      <c r="O10366" s="106"/>
      <c r="P10366" s="43"/>
      <c r="Q10366" s="31"/>
      <c r="R10366" s="84"/>
      <c r="S10366" s="31"/>
      <c r="T10366" s="31"/>
      <c r="U10366" s="169"/>
      <c r="V10366" s="150"/>
      <c r="W10366" s="141" t="str" cm="1">
        <f t="array" ref="W10366">IF(SUM(LEN(B10366:V10366))=0,"",IF(OR(OR(ISBLANK(F10366),SUM(LEN(C10366),LEN(D10366))=0),AND(NOT(E10366="Unknown"),ISBLANK(J10366)),AND(NOT(O10366="Unknown"),ISBLANK(R10366))),"Missing Information", INDEX(Table15[Entire Service Line Classification], MATCH(SUMIFS(Table15[Unique ID],Table15[System-Owned Portion],E10366,Table15[If Material Anything Other than "Lead" in Column E,Was Material Ever Previously Lead?],G10366,Table15[Customer-Owned Portion],O10366),Table15[Unique ID],0),0)))</f>
        <v/>
      </c>
    </row>
    <row r="10367" spans="2:23" x14ac:dyDescent="0.25">
      <c r="B10367" s="146"/>
      <c r="C10367" s="31"/>
      <c r="D10367" s="31"/>
      <c r="E10367" s="44"/>
      <c r="F10367" s="43"/>
      <c r="G10367" s="84"/>
      <c r="H10367" s="31"/>
      <c r="I10367" s="31"/>
      <c r="J10367" s="84"/>
      <c r="K10367" s="31"/>
      <c r="L10367" s="31"/>
      <c r="M10367" s="169"/>
      <c r="N10367" s="148"/>
      <c r="O10367" s="106"/>
      <c r="P10367" s="43"/>
      <c r="Q10367" s="31"/>
      <c r="R10367" s="84"/>
      <c r="S10367" s="31"/>
      <c r="T10367" s="31"/>
      <c r="U10367" s="169"/>
      <c r="V10367" s="150"/>
      <c r="W10367" s="141" t="str" cm="1">
        <f t="array" ref="W10367">IF(SUM(LEN(B10367:V10367))=0,"",IF(OR(OR(ISBLANK(F10367),SUM(LEN(C10367),LEN(D10367))=0),AND(NOT(E10367="Unknown"),ISBLANK(J10367)),AND(NOT(O10367="Unknown"),ISBLANK(R10367))),"Missing Information", INDEX(Table15[Entire Service Line Classification], MATCH(SUMIFS(Table15[Unique ID],Table15[System-Owned Portion],E10367,Table15[If Material Anything Other than "Lead" in Column E,Was Material Ever Previously Lead?],G10367,Table15[Customer-Owned Portion],O10367),Table15[Unique ID],0),0)))</f>
        <v/>
      </c>
    </row>
    <row r="10368" spans="2:23" x14ac:dyDescent="0.25">
      <c r="B10368" s="146"/>
      <c r="C10368" s="31"/>
      <c r="D10368" s="31"/>
      <c r="E10368" s="44"/>
      <c r="F10368" s="43"/>
      <c r="G10368" s="84"/>
      <c r="H10368" s="31"/>
      <c r="I10368" s="31"/>
      <c r="J10368" s="84"/>
      <c r="K10368" s="31"/>
      <c r="L10368" s="31"/>
      <c r="M10368" s="169"/>
      <c r="N10368" s="148"/>
      <c r="O10368" s="106"/>
      <c r="P10368" s="43"/>
      <c r="Q10368" s="31"/>
      <c r="R10368" s="84"/>
      <c r="S10368" s="31"/>
      <c r="T10368" s="31"/>
      <c r="U10368" s="169"/>
      <c r="V10368" s="150"/>
      <c r="W10368" s="141" t="str" cm="1">
        <f t="array" ref="W10368">IF(SUM(LEN(B10368:V10368))=0,"",IF(OR(OR(ISBLANK(F10368),SUM(LEN(C10368),LEN(D10368))=0),AND(NOT(E10368="Unknown"),ISBLANK(J10368)),AND(NOT(O10368="Unknown"),ISBLANK(R10368))),"Missing Information", INDEX(Table15[Entire Service Line Classification], MATCH(SUMIFS(Table15[Unique ID],Table15[System-Owned Portion],E10368,Table15[If Material Anything Other than "Lead" in Column E,Was Material Ever Previously Lead?],G10368,Table15[Customer-Owned Portion],O10368),Table15[Unique ID],0),0)))</f>
        <v/>
      </c>
    </row>
    <row r="10369" spans="2:23" x14ac:dyDescent="0.25">
      <c r="B10369" s="146"/>
      <c r="C10369" s="31"/>
      <c r="D10369" s="31"/>
      <c r="E10369" s="44"/>
      <c r="F10369" s="43"/>
      <c r="G10369" s="84"/>
      <c r="H10369" s="31"/>
      <c r="I10369" s="31"/>
      <c r="J10369" s="84"/>
      <c r="K10369" s="31"/>
      <c r="L10369" s="31"/>
      <c r="M10369" s="169"/>
      <c r="N10369" s="148"/>
      <c r="O10369" s="106"/>
      <c r="P10369" s="43"/>
      <c r="Q10369" s="31"/>
      <c r="R10369" s="84"/>
      <c r="S10369" s="31"/>
      <c r="T10369" s="31"/>
      <c r="U10369" s="169"/>
      <c r="V10369" s="150"/>
      <c r="W10369" s="141" t="str" cm="1">
        <f t="array" ref="W10369">IF(SUM(LEN(B10369:V10369))=0,"",IF(OR(OR(ISBLANK(F10369),SUM(LEN(C10369),LEN(D10369))=0),AND(NOT(E10369="Unknown"),ISBLANK(J10369)),AND(NOT(O10369="Unknown"),ISBLANK(R10369))),"Missing Information", INDEX(Table15[Entire Service Line Classification], MATCH(SUMIFS(Table15[Unique ID],Table15[System-Owned Portion],E10369,Table15[If Material Anything Other than "Lead" in Column E,Was Material Ever Previously Lead?],G10369,Table15[Customer-Owned Portion],O10369),Table15[Unique ID],0),0)))</f>
        <v/>
      </c>
    </row>
    <row r="10370" spans="2:23" x14ac:dyDescent="0.25">
      <c r="B10370" s="146"/>
      <c r="C10370" s="31"/>
      <c r="D10370" s="31"/>
      <c r="E10370" s="44"/>
      <c r="F10370" s="43"/>
      <c r="G10370" s="84"/>
      <c r="H10370" s="31"/>
      <c r="I10370" s="31"/>
      <c r="J10370" s="84"/>
      <c r="K10370" s="31"/>
      <c r="L10370" s="31"/>
      <c r="M10370" s="169"/>
      <c r="N10370" s="148"/>
      <c r="O10370" s="106"/>
      <c r="P10370" s="43"/>
      <c r="Q10370" s="31"/>
      <c r="R10370" s="84"/>
      <c r="S10370" s="31"/>
      <c r="T10370" s="31"/>
      <c r="U10370" s="169"/>
      <c r="V10370" s="150"/>
      <c r="W10370" s="141" t="str" cm="1">
        <f t="array" ref="W10370">IF(SUM(LEN(B10370:V10370))=0,"",IF(OR(OR(ISBLANK(F10370),SUM(LEN(C10370),LEN(D10370))=0),AND(NOT(E10370="Unknown"),ISBLANK(J10370)),AND(NOT(O10370="Unknown"),ISBLANK(R10370))),"Missing Information", INDEX(Table15[Entire Service Line Classification], MATCH(SUMIFS(Table15[Unique ID],Table15[System-Owned Portion],E10370,Table15[If Material Anything Other than "Lead" in Column E,Was Material Ever Previously Lead?],G10370,Table15[Customer-Owned Portion],O10370),Table15[Unique ID],0),0)))</f>
        <v/>
      </c>
    </row>
    <row r="10371" spans="2:23" x14ac:dyDescent="0.25">
      <c r="B10371" s="146"/>
      <c r="C10371" s="31"/>
      <c r="D10371" s="31"/>
      <c r="E10371" s="44"/>
      <c r="F10371" s="43"/>
      <c r="G10371" s="84"/>
      <c r="H10371" s="31"/>
      <c r="I10371" s="31"/>
      <c r="J10371" s="84"/>
      <c r="K10371" s="31"/>
      <c r="L10371" s="31"/>
      <c r="M10371" s="169"/>
      <c r="N10371" s="148"/>
      <c r="O10371" s="106"/>
      <c r="P10371" s="43"/>
      <c r="Q10371" s="31"/>
      <c r="R10371" s="84"/>
      <c r="S10371" s="31"/>
      <c r="T10371" s="31"/>
      <c r="U10371" s="169"/>
      <c r="V10371" s="150"/>
      <c r="W10371" s="141" t="str" cm="1">
        <f t="array" ref="W10371">IF(SUM(LEN(B10371:V10371))=0,"",IF(OR(OR(ISBLANK(F10371),SUM(LEN(C10371),LEN(D10371))=0),AND(NOT(E10371="Unknown"),ISBLANK(J10371)),AND(NOT(O10371="Unknown"),ISBLANK(R10371))),"Missing Information", INDEX(Table15[Entire Service Line Classification], MATCH(SUMIFS(Table15[Unique ID],Table15[System-Owned Portion],E10371,Table15[If Material Anything Other than "Lead" in Column E,Was Material Ever Previously Lead?],G10371,Table15[Customer-Owned Portion],O10371),Table15[Unique ID],0),0)))</f>
        <v/>
      </c>
    </row>
    <row r="10372" spans="2:23" x14ac:dyDescent="0.25">
      <c r="B10372" s="146"/>
      <c r="C10372" s="31"/>
      <c r="D10372" s="31"/>
      <c r="E10372" s="44"/>
      <c r="F10372" s="43"/>
      <c r="G10372" s="84"/>
      <c r="H10372" s="31"/>
      <c r="I10372" s="31"/>
      <c r="J10372" s="84"/>
      <c r="K10372" s="31"/>
      <c r="L10372" s="31"/>
      <c r="M10372" s="169"/>
      <c r="N10372" s="148"/>
      <c r="O10372" s="106"/>
      <c r="P10372" s="43"/>
      <c r="Q10372" s="31"/>
      <c r="R10372" s="84"/>
      <c r="S10372" s="31"/>
      <c r="T10372" s="31"/>
      <c r="U10372" s="169"/>
      <c r="V10372" s="150"/>
      <c r="W10372" s="141" t="str" cm="1">
        <f t="array" ref="W10372">IF(SUM(LEN(B10372:V10372))=0,"",IF(OR(OR(ISBLANK(F10372),SUM(LEN(C10372),LEN(D10372))=0),AND(NOT(E10372="Unknown"),ISBLANK(J10372)),AND(NOT(O10372="Unknown"),ISBLANK(R10372))),"Missing Information", INDEX(Table15[Entire Service Line Classification], MATCH(SUMIFS(Table15[Unique ID],Table15[System-Owned Portion],E10372,Table15[If Material Anything Other than "Lead" in Column E,Was Material Ever Previously Lead?],G10372,Table15[Customer-Owned Portion],O10372),Table15[Unique ID],0),0)))</f>
        <v/>
      </c>
    </row>
    <row r="10373" spans="2:23" x14ac:dyDescent="0.25">
      <c r="B10373" s="146"/>
      <c r="C10373" s="31"/>
      <c r="D10373" s="31"/>
      <c r="E10373" s="44"/>
      <c r="F10373" s="43"/>
      <c r="G10373" s="84"/>
      <c r="H10373" s="31"/>
      <c r="I10373" s="31"/>
      <c r="J10373" s="84"/>
      <c r="K10373" s="31"/>
      <c r="L10373" s="31"/>
      <c r="M10373" s="169"/>
      <c r="N10373" s="148"/>
      <c r="O10373" s="106"/>
      <c r="P10373" s="43"/>
      <c r="Q10373" s="31"/>
      <c r="R10373" s="84"/>
      <c r="S10373" s="31"/>
      <c r="T10373" s="31"/>
      <c r="U10373" s="169"/>
      <c r="V10373" s="150"/>
      <c r="W10373" s="141" t="str" cm="1">
        <f t="array" ref="W10373">IF(SUM(LEN(B10373:V10373))=0,"",IF(OR(OR(ISBLANK(F10373),SUM(LEN(C10373),LEN(D10373))=0),AND(NOT(E10373="Unknown"),ISBLANK(J10373)),AND(NOT(O10373="Unknown"),ISBLANK(R10373))),"Missing Information", INDEX(Table15[Entire Service Line Classification], MATCH(SUMIFS(Table15[Unique ID],Table15[System-Owned Portion],E10373,Table15[If Material Anything Other than "Lead" in Column E,Was Material Ever Previously Lead?],G10373,Table15[Customer-Owned Portion],O10373),Table15[Unique ID],0),0)))</f>
        <v/>
      </c>
    </row>
    <row r="10374" spans="2:23" x14ac:dyDescent="0.25">
      <c r="B10374" s="146"/>
      <c r="C10374" s="31"/>
      <c r="D10374" s="31"/>
      <c r="E10374" s="44"/>
      <c r="F10374" s="43"/>
      <c r="G10374" s="84"/>
      <c r="H10374" s="31"/>
      <c r="I10374" s="31"/>
      <c r="J10374" s="84"/>
      <c r="K10374" s="31"/>
      <c r="L10374" s="31"/>
      <c r="M10374" s="169"/>
      <c r="N10374" s="148"/>
      <c r="O10374" s="106"/>
      <c r="P10374" s="43"/>
      <c r="Q10374" s="31"/>
      <c r="R10374" s="84"/>
      <c r="S10374" s="31"/>
      <c r="T10374" s="31"/>
      <c r="U10374" s="169"/>
      <c r="V10374" s="150"/>
      <c r="W10374" s="141" t="str" cm="1">
        <f t="array" ref="W10374">IF(SUM(LEN(B10374:V10374))=0,"",IF(OR(OR(ISBLANK(F10374),SUM(LEN(C10374),LEN(D10374))=0),AND(NOT(E10374="Unknown"),ISBLANK(J10374)),AND(NOT(O10374="Unknown"),ISBLANK(R10374))),"Missing Information", INDEX(Table15[Entire Service Line Classification], MATCH(SUMIFS(Table15[Unique ID],Table15[System-Owned Portion],E10374,Table15[If Material Anything Other than "Lead" in Column E,Was Material Ever Previously Lead?],G10374,Table15[Customer-Owned Portion],O10374),Table15[Unique ID],0),0)))</f>
        <v/>
      </c>
    </row>
    <row r="10375" spans="2:23" x14ac:dyDescent="0.25">
      <c r="B10375" s="146"/>
      <c r="C10375" s="31"/>
      <c r="D10375" s="31"/>
      <c r="E10375" s="44"/>
      <c r="F10375" s="43"/>
      <c r="G10375" s="84"/>
      <c r="H10375" s="31"/>
      <c r="I10375" s="31"/>
      <c r="J10375" s="84"/>
      <c r="K10375" s="31"/>
      <c r="L10375" s="31"/>
      <c r="M10375" s="169"/>
      <c r="N10375" s="148"/>
      <c r="O10375" s="106"/>
      <c r="P10375" s="43"/>
      <c r="Q10375" s="31"/>
      <c r="R10375" s="84"/>
      <c r="S10375" s="31"/>
      <c r="T10375" s="31"/>
      <c r="U10375" s="169"/>
      <c r="V10375" s="150"/>
      <c r="W10375" s="141" t="str" cm="1">
        <f t="array" ref="W10375">IF(SUM(LEN(B10375:V10375))=0,"",IF(OR(OR(ISBLANK(F10375),SUM(LEN(C10375),LEN(D10375))=0),AND(NOT(E10375="Unknown"),ISBLANK(J10375)),AND(NOT(O10375="Unknown"),ISBLANK(R10375))),"Missing Information", INDEX(Table15[Entire Service Line Classification], MATCH(SUMIFS(Table15[Unique ID],Table15[System-Owned Portion],E10375,Table15[If Material Anything Other than "Lead" in Column E,Was Material Ever Previously Lead?],G10375,Table15[Customer-Owned Portion],O10375),Table15[Unique ID],0),0)))</f>
        <v/>
      </c>
    </row>
    <row r="10376" spans="2:23" x14ac:dyDescent="0.25">
      <c r="B10376" s="146"/>
      <c r="C10376" s="31"/>
      <c r="D10376" s="31"/>
      <c r="E10376" s="44"/>
      <c r="F10376" s="43"/>
      <c r="G10376" s="84"/>
      <c r="H10376" s="31"/>
      <c r="I10376" s="31"/>
      <c r="J10376" s="84"/>
      <c r="K10376" s="31"/>
      <c r="L10376" s="31"/>
      <c r="M10376" s="169"/>
      <c r="N10376" s="148"/>
      <c r="O10376" s="106"/>
      <c r="P10376" s="43"/>
      <c r="Q10376" s="31"/>
      <c r="R10376" s="84"/>
      <c r="S10376" s="31"/>
      <c r="T10376" s="31"/>
      <c r="U10376" s="169"/>
      <c r="V10376" s="150"/>
      <c r="W10376" s="141" t="str" cm="1">
        <f t="array" ref="W10376">IF(SUM(LEN(B10376:V10376))=0,"",IF(OR(OR(ISBLANK(F10376),SUM(LEN(C10376),LEN(D10376))=0),AND(NOT(E10376="Unknown"),ISBLANK(J10376)),AND(NOT(O10376="Unknown"),ISBLANK(R10376))),"Missing Information", INDEX(Table15[Entire Service Line Classification], MATCH(SUMIFS(Table15[Unique ID],Table15[System-Owned Portion],E10376,Table15[If Material Anything Other than "Lead" in Column E,Was Material Ever Previously Lead?],G10376,Table15[Customer-Owned Portion],O10376),Table15[Unique ID],0),0)))</f>
        <v/>
      </c>
    </row>
    <row r="10377" spans="2:23" x14ac:dyDescent="0.25">
      <c r="B10377" s="146"/>
      <c r="C10377" s="31"/>
      <c r="D10377" s="31"/>
      <c r="E10377" s="44"/>
      <c r="F10377" s="43"/>
      <c r="G10377" s="84"/>
      <c r="H10377" s="31"/>
      <c r="I10377" s="31"/>
      <c r="J10377" s="84"/>
      <c r="K10377" s="31"/>
      <c r="L10377" s="31"/>
      <c r="M10377" s="169"/>
      <c r="N10377" s="148"/>
      <c r="O10377" s="106"/>
      <c r="P10377" s="43"/>
      <c r="Q10377" s="31"/>
      <c r="R10377" s="84"/>
      <c r="S10377" s="31"/>
      <c r="T10377" s="31"/>
      <c r="U10377" s="169"/>
      <c r="V10377" s="150"/>
      <c r="W10377" s="141" t="str" cm="1">
        <f t="array" ref="W10377">IF(SUM(LEN(B10377:V10377))=0,"",IF(OR(OR(ISBLANK(F10377),SUM(LEN(C10377),LEN(D10377))=0),AND(NOT(E10377="Unknown"),ISBLANK(J10377)),AND(NOT(O10377="Unknown"),ISBLANK(R10377))),"Missing Information", INDEX(Table15[Entire Service Line Classification], MATCH(SUMIFS(Table15[Unique ID],Table15[System-Owned Portion],E10377,Table15[If Material Anything Other than "Lead" in Column E,Was Material Ever Previously Lead?],G10377,Table15[Customer-Owned Portion],O10377),Table15[Unique ID],0),0)))</f>
        <v/>
      </c>
    </row>
    <row r="10378" spans="2:23" x14ac:dyDescent="0.25">
      <c r="B10378" s="146"/>
      <c r="C10378" s="31"/>
      <c r="D10378" s="31"/>
      <c r="E10378" s="44"/>
      <c r="F10378" s="43"/>
      <c r="G10378" s="84"/>
      <c r="H10378" s="31"/>
      <c r="I10378" s="31"/>
      <c r="J10378" s="84"/>
      <c r="K10378" s="31"/>
      <c r="L10378" s="31"/>
      <c r="M10378" s="169"/>
      <c r="N10378" s="148"/>
      <c r="O10378" s="106"/>
      <c r="P10378" s="43"/>
      <c r="Q10378" s="31"/>
      <c r="R10378" s="84"/>
      <c r="S10378" s="31"/>
      <c r="T10378" s="31"/>
      <c r="U10378" s="169"/>
      <c r="V10378" s="150"/>
      <c r="W10378" s="141" t="str" cm="1">
        <f t="array" ref="W10378">IF(SUM(LEN(B10378:V10378))=0,"",IF(OR(OR(ISBLANK(F10378),SUM(LEN(C10378),LEN(D10378))=0),AND(NOT(E10378="Unknown"),ISBLANK(J10378)),AND(NOT(O10378="Unknown"),ISBLANK(R10378))),"Missing Information", INDEX(Table15[Entire Service Line Classification], MATCH(SUMIFS(Table15[Unique ID],Table15[System-Owned Portion],E10378,Table15[If Material Anything Other than "Lead" in Column E,Was Material Ever Previously Lead?],G10378,Table15[Customer-Owned Portion],O10378),Table15[Unique ID],0),0)))</f>
        <v/>
      </c>
    </row>
    <row r="10379" spans="2:23" x14ac:dyDescent="0.25">
      <c r="B10379" s="146"/>
      <c r="C10379" s="31"/>
      <c r="D10379" s="31"/>
      <c r="E10379" s="44"/>
      <c r="F10379" s="43"/>
      <c r="G10379" s="84"/>
      <c r="H10379" s="31"/>
      <c r="I10379" s="31"/>
      <c r="J10379" s="84"/>
      <c r="K10379" s="31"/>
      <c r="L10379" s="31"/>
      <c r="M10379" s="169"/>
      <c r="N10379" s="148"/>
      <c r="O10379" s="106"/>
      <c r="P10379" s="43"/>
      <c r="Q10379" s="31"/>
      <c r="R10379" s="84"/>
      <c r="S10379" s="31"/>
      <c r="T10379" s="31"/>
      <c r="U10379" s="169"/>
      <c r="V10379" s="150"/>
      <c r="W10379" s="141" t="str" cm="1">
        <f t="array" ref="W10379">IF(SUM(LEN(B10379:V10379))=0,"",IF(OR(OR(ISBLANK(F10379),SUM(LEN(C10379),LEN(D10379))=0),AND(NOT(E10379="Unknown"),ISBLANK(J10379)),AND(NOT(O10379="Unknown"),ISBLANK(R10379))),"Missing Information", INDEX(Table15[Entire Service Line Classification], MATCH(SUMIFS(Table15[Unique ID],Table15[System-Owned Portion],E10379,Table15[If Material Anything Other than "Lead" in Column E,Was Material Ever Previously Lead?],G10379,Table15[Customer-Owned Portion],O10379),Table15[Unique ID],0),0)))</f>
        <v/>
      </c>
    </row>
    <row r="10380" spans="2:23" x14ac:dyDescent="0.25">
      <c r="B10380" s="146"/>
      <c r="C10380" s="31"/>
      <c r="D10380" s="31"/>
      <c r="E10380" s="44"/>
      <c r="F10380" s="43"/>
      <c r="G10380" s="84"/>
      <c r="H10380" s="31"/>
      <c r="I10380" s="31"/>
      <c r="J10380" s="84"/>
      <c r="K10380" s="31"/>
      <c r="L10380" s="31"/>
      <c r="M10380" s="169"/>
      <c r="N10380" s="148"/>
      <c r="O10380" s="106"/>
      <c r="P10380" s="43"/>
      <c r="Q10380" s="31"/>
      <c r="R10380" s="84"/>
      <c r="S10380" s="31"/>
      <c r="T10380" s="31"/>
      <c r="U10380" s="169"/>
      <c r="V10380" s="150"/>
      <c r="W10380" s="141" t="str" cm="1">
        <f t="array" ref="W10380">IF(SUM(LEN(B10380:V10380))=0,"",IF(OR(OR(ISBLANK(F10380),SUM(LEN(C10380),LEN(D10380))=0),AND(NOT(E10380="Unknown"),ISBLANK(J10380)),AND(NOT(O10380="Unknown"),ISBLANK(R10380))),"Missing Information", INDEX(Table15[Entire Service Line Classification], MATCH(SUMIFS(Table15[Unique ID],Table15[System-Owned Portion],E10380,Table15[If Material Anything Other than "Lead" in Column E,Was Material Ever Previously Lead?],G10380,Table15[Customer-Owned Portion],O10380),Table15[Unique ID],0),0)))</f>
        <v/>
      </c>
    </row>
    <row r="10381" spans="2:23" x14ac:dyDescent="0.25">
      <c r="B10381" s="146"/>
      <c r="C10381" s="31"/>
      <c r="D10381" s="31"/>
      <c r="E10381" s="44"/>
      <c r="F10381" s="43"/>
      <c r="G10381" s="84"/>
      <c r="H10381" s="31"/>
      <c r="I10381" s="31"/>
      <c r="J10381" s="84"/>
      <c r="K10381" s="31"/>
      <c r="L10381" s="31"/>
      <c r="M10381" s="169"/>
      <c r="N10381" s="148"/>
      <c r="O10381" s="106"/>
      <c r="P10381" s="43"/>
      <c r="Q10381" s="31"/>
      <c r="R10381" s="84"/>
      <c r="S10381" s="31"/>
      <c r="T10381" s="31"/>
      <c r="U10381" s="169"/>
      <c r="V10381" s="150"/>
      <c r="W10381" s="141" t="str" cm="1">
        <f t="array" ref="W10381">IF(SUM(LEN(B10381:V10381))=0,"",IF(OR(OR(ISBLANK(F10381),SUM(LEN(C10381),LEN(D10381))=0),AND(NOT(E10381="Unknown"),ISBLANK(J10381)),AND(NOT(O10381="Unknown"),ISBLANK(R10381))),"Missing Information", INDEX(Table15[Entire Service Line Classification], MATCH(SUMIFS(Table15[Unique ID],Table15[System-Owned Portion],E10381,Table15[If Material Anything Other than "Lead" in Column E,Was Material Ever Previously Lead?],G10381,Table15[Customer-Owned Portion],O10381),Table15[Unique ID],0),0)))</f>
        <v/>
      </c>
    </row>
    <row r="10382" spans="2:23" x14ac:dyDescent="0.25">
      <c r="B10382" s="146"/>
      <c r="C10382" s="31"/>
      <c r="D10382" s="31"/>
      <c r="E10382" s="44"/>
      <c r="F10382" s="43"/>
      <c r="G10382" s="84"/>
      <c r="H10382" s="31"/>
      <c r="I10382" s="31"/>
      <c r="J10382" s="84"/>
      <c r="K10382" s="31"/>
      <c r="L10382" s="31"/>
      <c r="M10382" s="169"/>
      <c r="N10382" s="148"/>
      <c r="O10382" s="106"/>
      <c r="P10382" s="43"/>
      <c r="Q10382" s="31"/>
      <c r="R10382" s="84"/>
      <c r="S10382" s="31"/>
      <c r="T10382" s="31"/>
      <c r="U10382" s="169"/>
      <c r="V10382" s="150"/>
      <c r="W10382" s="141" t="str" cm="1">
        <f t="array" ref="W10382">IF(SUM(LEN(B10382:V10382))=0,"",IF(OR(OR(ISBLANK(F10382),SUM(LEN(C10382),LEN(D10382))=0),AND(NOT(E10382="Unknown"),ISBLANK(J10382)),AND(NOT(O10382="Unknown"),ISBLANK(R10382))),"Missing Information", INDEX(Table15[Entire Service Line Classification], MATCH(SUMIFS(Table15[Unique ID],Table15[System-Owned Portion],E10382,Table15[If Material Anything Other than "Lead" in Column E,Was Material Ever Previously Lead?],G10382,Table15[Customer-Owned Portion],O10382),Table15[Unique ID],0),0)))</f>
        <v/>
      </c>
    </row>
    <row r="10383" spans="2:23" x14ac:dyDescent="0.25">
      <c r="B10383" s="146"/>
      <c r="C10383" s="31"/>
      <c r="D10383" s="31"/>
      <c r="E10383" s="44"/>
      <c r="F10383" s="43"/>
      <c r="G10383" s="84"/>
      <c r="H10383" s="31"/>
      <c r="I10383" s="31"/>
      <c r="J10383" s="84"/>
      <c r="K10383" s="31"/>
      <c r="L10383" s="31"/>
      <c r="M10383" s="169"/>
      <c r="N10383" s="148"/>
      <c r="O10383" s="106"/>
      <c r="P10383" s="43"/>
      <c r="Q10383" s="31"/>
      <c r="R10383" s="84"/>
      <c r="S10383" s="31"/>
      <c r="T10383" s="31"/>
      <c r="U10383" s="169"/>
      <c r="V10383" s="150"/>
      <c r="W10383" s="141" t="str" cm="1">
        <f t="array" ref="W10383">IF(SUM(LEN(B10383:V10383))=0,"",IF(OR(OR(ISBLANK(F10383),SUM(LEN(C10383),LEN(D10383))=0),AND(NOT(E10383="Unknown"),ISBLANK(J10383)),AND(NOT(O10383="Unknown"),ISBLANK(R10383))),"Missing Information", INDEX(Table15[Entire Service Line Classification], MATCH(SUMIFS(Table15[Unique ID],Table15[System-Owned Portion],E10383,Table15[If Material Anything Other than "Lead" in Column E,Was Material Ever Previously Lead?],G10383,Table15[Customer-Owned Portion],O10383),Table15[Unique ID],0),0)))</f>
        <v/>
      </c>
    </row>
    <row r="10384" spans="2:23" x14ac:dyDescent="0.25">
      <c r="B10384" s="146"/>
      <c r="C10384" s="31"/>
      <c r="D10384" s="31"/>
      <c r="E10384" s="44"/>
      <c r="F10384" s="43"/>
      <c r="G10384" s="84"/>
      <c r="H10384" s="31"/>
      <c r="I10384" s="31"/>
      <c r="J10384" s="84"/>
      <c r="K10384" s="31"/>
      <c r="L10384" s="31"/>
      <c r="M10384" s="169"/>
      <c r="N10384" s="148"/>
      <c r="O10384" s="106"/>
      <c r="P10384" s="43"/>
      <c r="Q10384" s="31"/>
      <c r="R10384" s="84"/>
      <c r="S10384" s="31"/>
      <c r="T10384" s="31"/>
      <c r="U10384" s="169"/>
      <c r="V10384" s="150"/>
      <c r="W10384" s="141" t="str" cm="1">
        <f t="array" ref="W10384">IF(SUM(LEN(B10384:V10384))=0,"",IF(OR(OR(ISBLANK(F10384),SUM(LEN(C10384),LEN(D10384))=0),AND(NOT(E10384="Unknown"),ISBLANK(J10384)),AND(NOT(O10384="Unknown"),ISBLANK(R10384))),"Missing Information", INDEX(Table15[Entire Service Line Classification], MATCH(SUMIFS(Table15[Unique ID],Table15[System-Owned Portion],E10384,Table15[If Material Anything Other than "Lead" in Column E,Was Material Ever Previously Lead?],G10384,Table15[Customer-Owned Portion],O10384),Table15[Unique ID],0),0)))</f>
        <v/>
      </c>
    </row>
    <row r="10385" spans="2:23" x14ac:dyDescent="0.25">
      <c r="B10385" s="146"/>
      <c r="C10385" s="31"/>
      <c r="D10385" s="31"/>
      <c r="E10385" s="44"/>
      <c r="F10385" s="43"/>
      <c r="G10385" s="84"/>
      <c r="H10385" s="31"/>
      <c r="I10385" s="31"/>
      <c r="J10385" s="84"/>
      <c r="K10385" s="31"/>
      <c r="L10385" s="31"/>
      <c r="M10385" s="169"/>
      <c r="N10385" s="148"/>
      <c r="O10385" s="106"/>
      <c r="P10385" s="43"/>
      <c r="Q10385" s="31"/>
      <c r="R10385" s="84"/>
      <c r="S10385" s="31"/>
      <c r="T10385" s="31"/>
      <c r="U10385" s="169"/>
      <c r="V10385" s="150"/>
      <c r="W10385" s="141" t="str" cm="1">
        <f t="array" ref="W10385">IF(SUM(LEN(B10385:V10385))=0,"",IF(OR(OR(ISBLANK(F10385),SUM(LEN(C10385),LEN(D10385))=0),AND(NOT(E10385="Unknown"),ISBLANK(J10385)),AND(NOT(O10385="Unknown"),ISBLANK(R10385))),"Missing Information", INDEX(Table15[Entire Service Line Classification], MATCH(SUMIFS(Table15[Unique ID],Table15[System-Owned Portion],E10385,Table15[If Material Anything Other than "Lead" in Column E,Was Material Ever Previously Lead?],G10385,Table15[Customer-Owned Portion],O10385),Table15[Unique ID],0),0)))</f>
        <v/>
      </c>
    </row>
    <row r="10386" spans="2:23" x14ac:dyDescent="0.25">
      <c r="B10386" s="146"/>
      <c r="C10386" s="31"/>
      <c r="D10386" s="31"/>
      <c r="E10386" s="44"/>
      <c r="F10386" s="43"/>
      <c r="G10386" s="84"/>
      <c r="H10386" s="31"/>
      <c r="I10386" s="31"/>
      <c r="J10386" s="84"/>
      <c r="K10386" s="31"/>
      <c r="L10386" s="31"/>
      <c r="M10386" s="169"/>
      <c r="N10386" s="148"/>
      <c r="O10386" s="106"/>
      <c r="P10386" s="43"/>
      <c r="Q10386" s="31"/>
      <c r="R10386" s="84"/>
      <c r="S10386" s="31"/>
      <c r="T10386" s="31"/>
      <c r="U10386" s="169"/>
      <c r="V10386" s="150"/>
      <c r="W10386" s="141" t="str" cm="1">
        <f t="array" ref="W10386">IF(SUM(LEN(B10386:V10386))=0,"",IF(OR(OR(ISBLANK(F10386),SUM(LEN(C10386),LEN(D10386))=0),AND(NOT(E10386="Unknown"),ISBLANK(J10386)),AND(NOT(O10386="Unknown"),ISBLANK(R10386))),"Missing Information", INDEX(Table15[Entire Service Line Classification], MATCH(SUMIFS(Table15[Unique ID],Table15[System-Owned Portion],E10386,Table15[If Material Anything Other than "Lead" in Column E,Was Material Ever Previously Lead?],G10386,Table15[Customer-Owned Portion],O10386),Table15[Unique ID],0),0)))</f>
        <v/>
      </c>
    </row>
    <row r="10387" spans="2:23" x14ac:dyDescent="0.25">
      <c r="B10387" s="146"/>
      <c r="C10387" s="31"/>
      <c r="D10387" s="31"/>
      <c r="E10387" s="44"/>
      <c r="F10387" s="43"/>
      <c r="G10387" s="84"/>
      <c r="H10387" s="31"/>
      <c r="I10387" s="31"/>
      <c r="J10387" s="84"/>
      <c r="K10387" s="31"/>
      <c r="L10387" s="31"/>
      <c r="M10387" s="169"/>
      <c r="N10387" s="148"/>
      <c r="O10387" s="106"/>
      <c r="P10387" s="43"/>
      <c r="Q10387" s="31"/>
      <c r="R10387" s="84"/>
      <c r="S10387" s="31"/>
      <c r="T10387" s="31"/>
      <c r="U10387" s="169"/>
      <c r="V10387" s="150"/>
      <c r="W10387" s="141" t="str" cm="1">
        <f t="array" ref="W10387">IF(SUM(LEN(B10387:V10387))=0,"",IF(OR(OR(ISBLANK(F10387),SUM(LEN(C10387),LEN(D10387))=0),AND(NOT(E10387="Unknown"),ISBLANK(J10387)),AND(NOT(O10387="Unknown"),ISBLANK(R10387))),"Missing Information", INDEX(Table15[Entire Service Line Classification], MATCH(SUMIFS(Table15[Unique ID],Table15[System-Owned Portion],E10387,Table15[If Material Anything Other than "Lead" in Column E,Was Material Ever Previously Lead?],G10387,Table15[Customer-Owned Portion],O10387),Table15[Unique ID],0),0)))</f>
        <v/>
      </c>
    </row>
    <row r="10388" spans="2:23" x14ac:dyDescent="0.25">
      <c r="B10388" s="146"/>
      <c r="C10388" s="31"/>
      <c r="D10388" s="31"/>
      <c r="E10388" s="44"/>
      <c r="F10388" s="43"/>
      <c r="G10388" s="84"/>
      <c r="H10388" s="31"/>
      <c r="I10388" s="31"/>
      <c r="J10388" s="84"/>
      <c r="K10388" s="31"/>
      <c r="L10388" s="31"/>
      <c r="M10388" s="169"/>
      <c r="N10388" s="148"/>
      <c r="O10388" s="106"/>
      <c r="P10388" s="43"/>
      <c r="Q10388" s="31"/>
      <c r="R10388" s="84"/>
      <c r="S10388" s="31"/>
      <c r="T10388" s="31"/>
      <c r="U10388" s="169"/>
      <c r="V10388" s="150"/>
      <c r="W10388" s="141" t="str" cm="1">
        <f t="array" ref="W10388">IF(SUM(LEN(B10388:V10388))=0,"",IF(OR(OR(ISBLANK(F10388),SUM(LEN(C10388),LEN(D10388))=0),AND(NOT(E10388="Unknown"),ISBLANK(J10388)),AND(NOT(O10388="Unknown"),ISBLANK(R10388))),"Missing Information", INDEX(Table15[Entire Service Line Classification], MATCH(SUMIFS(Table15[Unique ID],Table15[System-Owned Portion],E10388,Table15[If Material Anything Other than "Lead" in Column E,Was Material Ever Previously Lead?],G10388,Table15[Customer-Owned Portion],O10388),Table15[Unique ID],0),0)))</f>
        <v/>
      </c>
    </row>
    <row r="10389" spans="2:23" x14ac:dyDescent="0.25">
      <c r="B10389" s="146"/>
      <c r="C10389" s="31"/>
      <c r="D10389" s="31"/>
      <c r="E10389" s="44"/>
      <c r="F10389" s="43"/>
      <c r="G10389" s="84"/>
      <c r="H10389" s="31"/>
      <c r="I10389" s="31"/>
      <c r="J10389" s="84"/>
      <c r="K10389" s="31"/>
      <c r="L10389" s="31"/>
      <c r="M10389" s="169"/>
      <c r="N10389" s="148"/>
      <c r="O10389" s="106"/>
      <c r="P10389" s="43"/>
      <c r="Q10389" s="31"/>
      <c r="R10389" s="84"/>
      <c r="S10389" s="31"/>
      <c r="T10389" s="31"/>
      <c r="U10389" s="169"/>
      <c r="V10389" s="150"/>
      <c r="W10389" s="141" t="str" cm="1">
        <f t="array" ref="W10389">IF(SUM(LEN(B10389:V10389))=0,"",IF(OR(OR(ISBLANK(F10389),SUM(LEN(C10389),LEN(D10389))=0),AND(NOT(E10389="Unknown"),ISBLANK(J10389)),AND(NOT(O10389="Unknown"),ISBLANK(R10389))),"Missing Information", INDEX(Table15[Entire Service Line Classification], MATCH(SUMIFS(Table15[Unique ID],Table15[System-Owned Portion],E10389,Table15[If Material Anything Other than "Lead" in Column E,Was Material Ever Previously Lead?],G10389,Table15[Customer-Owned Portion],O10389),Table15[Unique ID],0),0)))</f>
        <v/>
      </c>
    </row>
    <row r="10390" spans="2:23" x14ac:dyDescent="0.25">
      <c r="B10390" s="146"/>
      <c r="C10390" s="31"/>
      <c r="D10390" s="31"/>
      <c r="E10390" s="44"/>
      <c r="F10390" s="43"/>
      <c r="G10390" s="84"/>
      <c r="H10390" s="31"/>
      <c r="I10390" s="31"/>
      <c r="J10390" s="84"/>
      <c r="K10390" s="31"/>
      <c r="L10390" s="31"/>
      <c r="M10390" s="169"/>
      <c r="N10390" s="148"/>
      <c r="O10390" s="106"/>
      <c r="P10390" s="43"/>
      <c r="Q10390" s="31"/>
      <c r="R10390" s="84"/>
      <c r="S10390" s="31"/>
      <c r="T10390" s="31"/>
      <c r="U10390" s="169"/>
      <c r="V10390" s="150"/>
      <c r="W10390" s="141" t="str" cm="1">
        <f t="array" ref="W10390">IF(SUM(LEN(B10390:V10390))=0,"",IF(OR(OR(ISBLANK(F10390),SUM(LEN(C10390),LEN(D10390))=0),AND(NOT(E10390="Unknown"),ISBLANK(J10390)),AND(NOT(O10390="Unknown"),ISBLANK(R10390))),"Missing Information", INDEX(Table15[Entire Service Line Classification], MATCH(SUMIFS(Table15[Unique ID],Table15[System-Owned Portion],E10390,Table15[If Material Anything Other than "Lead" in Column E,Was Material Ever Previously Lead?],G10390,Table15[Customer-Owned Portion],O10390),Table15[Unique ID],0),0)))</f>
        <v/>
      </c>
    </row>
    <row r="10391" spans="2:23" x14ac:dyDescent="0.25">
      <c r="B10391" s="146"/>
      <c r="C10391" s="31"/>
      <c r="D10391" s="31"/>
      <c r="E10391" s="44"/>
      <c r="F10391" s="43"/>
      <c r="G10391" s="84"/>
      <c r="H10391" s="31"/>
      <c r="I10391" s="31"/>
      <c r="J10391" s="84"/>
      <c r="K10391" s="31"/>
      <c r="L10391" s="31"/>
      <c r="M10391" s="169"/>
      <c r="N10391" s="148"/>
      <c r="O10391" s="106"/>
      <c r="P10391" s="43"/>
      <c r="Q10391" s="31"/>
      <c r="R10391" s="84"/>
      <c r="S10391" s="31"/>
      <c r="T10391" s="31"/>
      <c r="U10391" s="169"/>
      <c r="V10391" s="150"/>
      <c r="W10391" s="141" t="str" cm="1">
        <f t="array" ref="W10391">IF(SUM(LEN(B10391:V10391))=0,"",IF(OR(OR(ISBLANK(F10391),SUM(LEN(C10391),LEN(D10391))=0),AND(NOT(E10391="Unknown"),ISBLANK(J10391)),AND(NOT(O10391="Unknown"),ISBLANK(R10391))),"Missing Information", INDEX(Table15[Entire Service Line Classification], MATCH(SUMIFS(Table15[Unique ID],Table15[System-Owned Portion],E10391,Table15[If Material Anything Other than "Lead" in Column E,Was Material Ever Previously Lead?],G10391,Table15[Customer-Owned Portion],O10391),Table15[Unique ID],0),0)))</f>
        <v/>
      </c>
    </row>
    <row r="10392" spans="2:23" x14ac:dyDescent="0.25">
      <c r="B10392" s="146"/>
      <c r="C10392" s="31"/>
      <c r="D10392" s="31"/>
      <c r="E10392" s="44"/>
      <c r="F10392" s="43"/>
      <c r="G10392" s="84"/>
      <c r="H10392" s="31"/>
      <c r="I10392" s="31"/>
      <c r="J10392" s="84"/>
      <c r="K10392" s="31"/>
      <c r="L10392" s="31"/>
      <c r="M10392" s="169"/>
      <c r="N10392" s="148"/>
      <c r="O10392" s="106"/>
      <c r="P10392" s="43"/>
      <c r="Q10392" s="31"/>
      <c r="R10392" s="84"/>
      <c r="S10392" s="31"/>
      <c r="T10392" s="31"/>
      <c r="U10392" s="169"/>
      <c r="V10392" s="150"/>
      <c r="W10392" s="141" t="str" cm="1">
        <f t="array" ref="W10392">IF(SUM(LEN(B10392:V10392))=0,"",IF(OR(OR(ISBLANK(F10392),SUM(LEN(C10392),LEN(D10392))=0),AND(NOT(E10392="Unknown"),ISBLANK(J10392)),AND(NOT(O10392="Unknown"),ISBLANK(R10392))),"Missing Information", INDEX(Table15[Entire Service Line Classification], MATCH(SUMIFS(Table15[Unique ID],Table15[System-Owned Portion],E10392,Table15[If Material Anything Other than "Lead" in Column E,Was Material Ever Previously Lead?],G10392,Table15[Customer-Owned Portion],O10392),Table15[Unique ID],0),0)))</f>
        <v/>
      </c>
    </row>
    <row r="10393" spans="2:23" x14ac:dyDescent="0.25">
      <c r="B10393" s="146"/>
      <c r="C10393" s="31"/>
      <c r="D10393" s="31"/>
      <c r="E10393" s="44"/>
      <c r="F10393" s="43"/>
      <c r="G10393" s="84"/>
      <c r="H10393" s="31"/>
      <c r="I10393" s="31"/>
      <c r="J10393" s="84"/>
      <c r="K10393" s="31"/>
      <c r="L10393" s="31"/>
      <c r="M10393" s="169"/>
      <c r="N10393" s="148"/>
      <c r="O10393" s="106"/>
      <c r="P10393" s="43"/>
      <c r="Q10393" s="31"/>
      <c r="R10393" s="84"/>
      <c r="S10393" s="31"/>
      <c r="T10393" s="31"/>
      <c r="U10393" s="169"/>
      <c r="V10393" s="150"/>
      <c r="W10393" s="141" t="str" cm="1">
        <f t="array" ref="W10393">IF(SUM(LEN(B10393:V10393))=0,"",IF(OR(OR(ISBLANK(F10393),SUM(LEN(C10393),LEN(D10393))=0),AND(NOT(E10393="Unknown"),ISBLANK(J10393)),AND(NOT(O10393="Unknown"),ISBLANK(R10393))),"Missing Information", INDEX(Table15[Entire Service Line Classification], MATCH(SUMIFS(Table15[Unique ID],Table15[System-Owned Portion],E10393,Table15[If Material Anything Other than "Lead" in Column E,Was Material Ever Previously Lead?],G10393,Table15[Customer-Owned Portion],O10393),Table15[Unique ID],0),0)))</f>
        <v/>
      </c>
    </row>
    <row r="10394" spans="2:23" x14ac:dyDescent="0.25">
      <c r="B10394" s="146"/>
      <c r="C10394" s="31"/>
      <c r="D10394" s="31"/>
      <c r="E10394" s="44"/>
      <c r="F10394" s="43"/>
      <c r="G10394" s="84"/>
      <c r="H10394" s="31"/>
      <c r="I10394" s="31"/>
      <c r="J10394" s="84"/>
      <c r="K10394" s="31"/>
      <c r="L10394" s="31"/>
      <c r="M10394" s="169"/>
      <c r="N10394" s="148"/>
      <c r="O10394" s="106"/>
      <c r="P10394" s="43"/>
      <c r="Q10394" s="31"/>
      <c r="R10394" s="84"/>
      <c r="S10394" s="31"/>
      <c r="T10394" s="31"/>
      <c r="U10394" s="169"/>
      <c r="V10394" s="150"/>
      <c r="W10394" s="141" t="str" cm="1">
        <f t="array" ref="W10394">IF(SUM(LEN(B10394:V10394))=0,"",IF(OR(OR(ISBLANK(F10394),SUM(LEN(C10394),LEN(D10394))=0),AND(NOT(E10394="Unknown"),ISBLANK(J10394)),AND(NOT(O10394="Unknown"),ISBLANK(R10394))),"Missing Information", INDEX(Table15[Entire Service Line Classification], MATCH(SUMIFS(Table15[Unique ID],Table15[System-Owned Portion],E10394,Table15[If Material Anything Other than "Lead" in Column E,Was Material Ever Previously Lead?],G10394,Table15[Customer-Owned Portion],O10394),Table15[Unique ID],0),0)))</f>
        <v/>
      </c>
    </row>
    <row r="10395" spans="2:23" x14ac:dyDescent="0.25">
      <c r="B10395" s="146"/>
      <c r="C10395" s="31"/>
      <c r="D10395" s="31"/>
      <c r="E10395" s="44"/>
      <c r="F10395" s="43"/>
      <c r="G10395" s="84"/>
      <c r="H10395" s="31"/>
      <c r="I10395" s="31"/>
      <c r="J10395" s="84"/>
      <c r="K10395" s="31"/>
      <c r="L10395" s="31"/>
      <c r="M10395" s="169"/>
      <c r="N10395" s="148"/>
      <c r="O10395" s="106"/>
      <c r="P10395" s="43"/>
      <c r="Q10395" s="31"/>
      <c r="R10395" s="84"/>
      <c r="S10395" s="31"/>
      <c r="T10395" s="31"/>
      <c r="U10395" s="169"/>
      <c r="V10395" s="150"/>
      <c r="W10395" s="141" t="str" cm="1">
        <f t="array" ref="W10395">IF(SUM(LEN(B10395:V10395))=0,"",IF(OR(OR(ISBLANK(F10395),SUM(LEN(C10395),LEN(D10395))=0),AND(NOT(E10395="Unknown"),ISBLANK(J10395)),AND(NOT(O10395="Unknown"),ISBLANK(R10395))),"Missing Information", INDEX(Table15[Entire Service Line Classification], MATCH(SUMIFS(Table15[Unique ID],Table15[System-Owned Portion],E10395,Table15[If Material Anything Other than "Lead" in Column E,Was Material Ever Previously Lead?],G10395,Table15[Customer-Owned Portion],O10395),Table15[Unique ID],0),0)))</f>
        <v/>
      </c>
    </row>
    <row r="10396" spans="2:23" x14ac:dyDescent="0.25">
      <c r="B10396" s="146"/>
      <c r="C10396" s="31"/>
      <c r="D10396" s="31"/>
      <c r="E10396" s="44"/>
      <c r="F10396" s="43"/>
      <c r="G10396" s="84"/>
      <c r="H10396" s="31"/>
      <c r="I10396" s="31"/>
      <c r="J10396" s="84"/>
      <c r="K10396" s="31"/>
      <c r="L10396" s="31"/>
      <c r="M10396" s="169"/>
      <c r="N10396" s="148"/>
      <c r="O10396" s="106"/>
      <c r="P10396" s="43"/>
      <c r="Q10396" s="31"/>
      <c r="R10396" s="84"/>
      <c r="S10396" s="31"/>
      <c r="T10396" s="31"/>
      <c r="U10396" s="169"/>
      <c r="V10396" s="150"/>
      <c r="W10396" s="141" t="str" cm="1">
        <f t="array" ref="W10396">IF(SUM(LEN(B10396:V10396))=0,"",IF(OR(OR(ISBLANK(F10396),SUM(LEN(C10396),LEN(D10396))=0),AND(NOT(E10396="Unknown"),ISBLANK(J10396)),AND(NOT(O10396="Unknown"),ISBLANK(R10396))),"Missing Information", INDEX(Table15[Entire Service Line Classification], MATCH(SUMIFS(Table15[Unique ID],Table15[System-Owned Portion],E10396,Table15[If Material Anything Other than "Lead" in Column E,Was Material Ever Previously Lead?],G10396,Table15[Customer-Owned Portion],O10396),Table15[Unique ID],0),0)))</f>
        <v/>
      </c>
    </row>
    <row r="10397" spans="2:23" x14ac:dyDescent="0.25">
      <c r="B10397" s="146"/>
      <c r="C10397" s="31"/>
      <c r="D10397" s="31"/>
      <c r="E10397" s="44"/>
      <c r="F10397" s="43"/>
      <c r="G10397" s="84"/>
      <c r="H10397" s="31"/>
      <c r="I10397" s="31"/>
      <c r="J10397" s="84"/>
      <c r="K10397" s="31"/>
      <c r="L10397" s="31"/>
      <c r="M10397" s="169"/>
      <c r="N10397" s="148"/>
      <c r="O10397" s="106"/>
      <c r="P10397" s="43"/>
      <c r="Q10397" s="31"/>
      <c r="R10397" s="84"/>
      <c r="S10397" s="31"/>
      <c r="T10397" s="31"/>
      <c r="U10397" s="169"/>
      <c r="V10397" s="150"/>
      <c r="W10397" s="141" t="str" cm="1">
        <f t="array" ref="W10397">IF(SUM(LEN(B10397:V10397))=0,"",IF(OR(OR(ISBLANK(F10397),SUM(LEN(C10397),LEN(D10397))=0),AND(NOT(E10397="Unknown"),ISBLANK(J10397)),AND(NOT(O10397="Unknown"),ISBLANK(R10397))),"Missing Information", INDEX(Table15[Entire Service Line Classification], MATCH(SUMIFS(Table15[Unique ID],Table15[System-Owned Portion],E10397,Table15[If Material Anything Other than "Lead" in Column E,Was Material Ever Previously Lead?],G10397,Table15[Customer-Owned Portion],O10397),Table15[Unique ID],0),0)))</f>
        <v/>
      </c>
    </row>
    <row r="10398" spans="2:23" x14ac:dyDescent="0.25">
      <c r="B10398" s="146"/>
      <c r="C10398" s="31"/>
      <c r="D10398" s="31"/>
      <c r="E10398" s="44"/>
      <c r="F10398" s="43"/>
      <c r="G10398" s="84"/>
      <c r="H10398" s="31"/>
      <c r="I10398" s="31"/>
      <c r="J10398" s="84"/>
      <c r="K10398" s="31"/>
      <c r="L10398" s="31"/>
      <c r="M10398" s="169"/>
      <c r="N10398" s="148"/>
      <c r="O10398" s="106"/>
      <c r="P10398" s="43"/>
      <c r="Q10398" s="31"/>
      <c r="R10398" s="84"/>
      <c r="S10398" s="31"/>
      <c r="T10398" s="31"/>
      <c r="U10398" s="169"/>
      <c r="V10398" s="150"/>
      <c r="W10398" s="141" t="str" cm="1">
        <f t="array" ref="W10398">IF(SUM(LEN(B10398:V10398))=0,"",IF(OR(OR(ISBLANK(F10398),SUM(LEN(C10398),LEN(D10398))=0),AND(NOT(E10398="Unknown"),ISBLANK(J10398)),AND(NOT(O10398="Unknown"),ISBLANK(R10398))),"Missing Information", INDEX(Table15[Entire Service Line Classification], MATCH(SUMIFS(Table15[Unique ID],Table15[System-Owned Portion],E10398,Table15[If Material Anything Other than "Lead" in Column E,Was Material Ever Previously Lead?],G10398,Table15[Customer-Owned Portion],O10398),Table15[Unique ID],0),0)))</f>
        <v/>
      </c>
    </row>
    <row r="10399" spans="2:23" x14ac:dyDescent="0.25">
      <c r="B10399" s="146"/>
      <c r="C10399" s="31"/>
      <c r="D10399" s="31"/>
      <c r="E10399" s="44"/>
      <c r="F10399" s="43"/>
      <c r="G10399" s="84"/>
      <c r="H10399" s="31"/>
      <c r="I10399" s="31"/>
      <c r="J10399" s="84"/>
      <c r="K10399" s="31"/>
      <c r="L10399" s="31"/>
      <c r="M10399" s="169"/>
      <c r="N10399" s="148"/>
      <c r="O10399" s="106"/>
      <c r="P10399" s="43"/>
      <c r="Q10399" s="31"/>
      <c r="R10399" s="84"/>
      <c r="S10399" s="31"/>
      <c r="T10399" s="31"/>
      <c r="U10399" s="169"/>
      <c r="V10399" s="150"/>
      <c r="W10399" s="141" t="str" cm="1">
        <f t="array" ref="W10399">IF(SUM(LEN(B10399:V10399))=0,"",IF(OR(OR(ISBLANK(F10399),SUM(LEN(C10399),LEN(D10399))=0),AND(NOT(E10399="Unknown"),ISBLANK(J10399)),AND(NOT(O10399="Unknown"),ISBLANK(R10399))),"Missing Information", INDEX(Table15[Entire Service Line Classification], MATCH(SUMIFS(Table15[Unique ID],Table15[System-Owned Portion],E10399,Table15[If Material Anything Other than "Lead" in Column E,Was Material Ever Previously Lead?],G10399,Table15[Customer-Owned Portion],O10399),Table15[Unique ID],0),0)))</f>
        <v/>
      </c>
    </row>
    <row r="10400" spans="2:23" x14ac:dyDescent="0.25">
      <c r="B10400" s="146"/>
      <c r="C10400" s="31"/>
      <c r="D10400" s="31"/>
      <c r="E10400" s="44"/>
      <c r="F10400" s="43"/>
      <c r="G10400" s="84"/>
      <c r="H10400" s="31"/>
      <c r="I10400" s="31"/>
      <c r="J10400" s="84"/>
      <c r="K10400" s="31"/>
      <c r="L10400" s="31"/>
      <c r="M10400" s="169"/>
      <c r="N10400" s="148"/>
      <c r="O10400" s="106"/>
      <c r="P10400" s="43"/>
      <c r="Q10400" s="31"/>
      <c r="R10400" s="84"/>
      <c r="S10400" s="31"/>
      <c r="T10400" s="31"/>
      <c r="U10400" s="169"/>
      <c r="V10400" s="150"/>
      <c r="W10400" s="141" t="str" cm="1">
        <f t="array" ref="W10400">IF(SUM(LEN(B10400:V10400))=0,"",IF(OR(OR(ISBLANK(F10400),SUM(LEN(C10400),LEN(D10400))=0),AND(NOT(E10400="Unknown"),ISBLANK(J10400)),AND(NOT(O10400="Unknown"),ISBLANK(R10400))),"Missing Information", INDEX(Table15[Entire Service Line Classification], MATCH(SUMIFS(Table15[Unique ID],Table15[System-Owned Portion],E10400,Table15[If Material Anything Other than "Lead" in Column E,Was Material Ever Previously Lead?],G10400,Table15[Customer-Owned Portion],O10400),Table15[Unique ID],0),0)))</f>
        <v/>
      </c>
    </row>
    <row r="10401" spans="2:23" x14ac:dyDescent="0.25">
      <c r="B10401" s="146"/>
      <c r="C10401" s="31"/>
      <c r="D10401" s="31"/>
      <c r="E10401" s="44"/>
      <c r="F10401" s="43"/>
      <c r="G10401" s="84"/>
      <c r="H10401" s="31"/>
      <c r="I10401" s="31"/>
      <c r="J10401" s="84"/>
      <c r="K10401" s="31"/>
      <c r="L10401" s="31"/>
      <c r="M10401" s="169"/>
      <c r="N10401" s="148"/>
      <c r="O10401" s="106"/>
      <c r="P10401" s="43"/>
      <c r="Q10401" s="31"/>
      <c r="R10401" s="84"/>
      <c r="S10401" s="31"/>
      <c r="T10401" s="31"/>
      <c r="U10401" s="169"/>
      <c r="V10401" s="150"/>
      <c r="W10401" s="141" t="str" cm="1">
        <f t="array" ref="W10401">IF(SUM(LEN(B10401:V10401))=0,"",IF(OR(OR(ISBLANK(F10401),SUM(LEN(C10401),LEN(D10401))=0),AND(NOT(E10401="Unknown"),ISBLANK(J10401)),AND(NOT(O10401="Unknown"),ISBLANK(R10401))),"Missing Information", INDEX(Table15[Entire Service Line Classification], MATCH(SUMIFS(Table15[Unique ID],Table15[System-Owned Portion],E10401,Table15[If Material Anything Other than "Lead" in Column E,Was Material Ever Previously Lead?],G10401,Table15[Customer-Owned Portion],O10401),Table15[Unique ID],0),0)))</f>
        <v/>
      </c>
    </row>
    <row r="10402" spans="2:23" x14ac:dyDescent="0.25">
      <c r="B10402" s="146"/>
      <c r="C10402" s="31"/>
      <c r="D10402" s="31"/>
      <c r="E10402" s="44"/>
      <c r="F10402" s="43"/>
      <c r="G10402" s="84"/>
      <c r="H10402" s="31"/>
      <c r="I10402" s="31"/>
      <c r="J10402" s="84"/>
      <c r="K10402" s="31"/>
      <c r="L10402" s="31"/>
      <c r="M10402" s="169"/>
      <c r="N10402" s="148"/>
      <c r="O10402" s="106"/>
      <c r="P10402" s="43"/>
      <c r="Q10402" s="31"/>
      <c r="R10402" s="84"/>
      <c r="S10402" s="31"/>
      <c r="T10402" s="31"/>
      <c r="U10402" s="169"/>
      <c r="V10402" s="150"/>
      <c r="W10402" s="141" t="str" cm="1">
        <f t="array" ref="W10402">IF(SUM(LEN(B10402:V10402))=0,"",IF(OR(OR(ISBLANK(F10402),SUM(LEN(C10402),LEN(D10402))=0),AND(NOT(E10402="Unknown"),ISBLANK(J10402)),AND(NOT(O10402="Unknown"),ISBLANK(R10402))),"Missing Information", INDEX(Table15[Entire Service Line Classification], MATCH(SUMIFS(Table15[Unique ID],Table15[System-Owned Portion],E10402,Table15[If Material Anything Other than "Lead" in Column E,Was Material Ever Previously Lead?],G10402,Table15[Customer-Owned Portion],O10402),Table15[Unique ID],0),0)))</f>
        <v/>
      </c>
    </row>
    <row r="10403" spans="2:23" x14ac:dyDescent="0.25">
      <c r="B10403" s="146"/>
      <c r="C10403" s="31"/>
      <c r="D10403" s="31"/>
      <c r="E10403" s="44"/>
      <c r="F10403" s="43"/>
      <c r="G10403" s="84"/>
      <c r="H10403" s="31"/>
      <c r="I10403" s="31"/>
      <c r="J10403" s="84"/>
      <c r="K10403" s="31"/>
      <c r="L10403" s="31"/>
      <c r="M10403" s="169"/>
      <c r="N10403" s="148"/>
      <c r="O10403" s="106"/>
      <c r="P10403" s="43"/>
      <c r="Q10403" s="31"/>
      <c r="R10403" s="84"/>
      <c r="S10403" s="31"/>
      <c r="T10403" s="31"/>
      <c r="U10403" s="169"/>
      <c r="V10403" s="150"/>
      <c r="W10403" s="141" t="str" cm="1">
        <f t="array" ref="W10403">IF(SUM(LEN(B10403:V10403))=0,"",IF(OR(OR(ISBLANK(F10403),SUM(LEN(C10403),LEN(D10403))=0),AND(NOT(E10403="Unknown"),ISBLANK(J10403)),AND(NOT(O10403="Unknown"),ISBLANK(R10403))),"Missing Information", INDEX(Table15[Entire Service Line Classification], MATCH(SUMIFS(Table15[Unique ID],Table15[System-Owned Portion],E10403,Table15[If Material Anything Other than "Lead" in Column E,Was Material Ever Previously Lead?],G10403,Table15[Customer-Owned Portion],O10403),Table15[Unique ID],0),0)))</f>
        <v/>
      </c>
    </row>
    <row r="10404" spans="2:23" x14ac:dyDescent="0.25">
      <c r="B10404" s="146"/>
      <c r="C10404" s="31"/>
      <c r="D10404" s="31"/>
      <c r="E10404" s="44"/>
      <c r="F10404" s="43"/>
      <c r="G10404" s="84"/>
      <c r="H10404" s="31"/>
      <c r="I10404" s="31"/>
      <c r="J10404" s="84"/>
      <c r="K10404" s="31"/>
      <c r="L10404" s="31"/>
      <c r="M10404" s="169"/>
      <c r="N10404" s="148"/>
      <c r="O10404" s="106"/>
      <c r="P10404" s="43"/>
      <c r="Q10404" s="31"/>
      <c r="R10404" s="84"/>
      <c r="S10404" s="31"/>
      <c r="T10404" s="31"/>
      <c r="U10404" s="169"/>
      <c r="V10404" s="150"/>
      <c r="W10404" s="141" t="str" cm="1">
        <f t="array" ref="W10404">IF(SUM(LEN(B10404:V10404))=0,"",IF(OR(OR(ISBLANK(F10404),SUM(LEN(C10404),LEN(D10404))=0),AND(NOT(E10404="Unknown"),ISBLANK(J10404)),AND(NOT(O10404="Unknown"),ISBLANK(R10404))),"Missing Information", INDEX(Table15[Entire Service Line Classification], MATCH(SUMIFS(Table15[Unique ID],Table15[System-Owned Portion],E10404,Table15[If Material Anything Other than "Lead" in Column E,Was Material Ever Previously Lead?],G10404,Table15[Customer-Owned Portion],O10404),Table15[Unique ID],0),0)))</f>
        <v/>
      </c>
    </row>
    <row r="10405" spans="2:23" x14ac:dyDescent="0.25">
      <c r="B10405" s="146"/>
      <c r="C10405" s="31"/>
      <c r="D10405" s="31"/>
      <c r="E10405" s="44"/>
      <c r="F10405" s="43"/>
      <c r="G10405" s="84"/>
      <c r="H10405" s="31"/>
      <c r="I10405" s="31"/>
      <c r="J10405" s="84"/>
      <c r="K10405" s="31"/>
      <c r="L10405" s="31"/>
      <c r="M10405" s="169"/>
      <c r="N10405" s="148"/>
      <c r="O10405" s="106"/>
      <c r="P10405" s="43"/>
      <c r="Q10405" s="31"/>
      <c r="R10405" s="84"/>
      <c r="S10405" s="31"/>
      <c r="T10405" s="31"/>
      <c r="U10405" s="169"/>
      <c r="V10405" s="150"/>
      <c r="W10405" s="141" t="str" cm="1">
        <f t="array" ref="W10405">IF(SUM(LEN(B10405:V10405))=0,"",IF(OR(OR(ISBLANK(F10405),SUM(LEN(C10405),LEN(D10405))=0),AND(NOT(E10405="Unknown"),ISBLANK(J10405)),AND(NOT(O10405="Unknown"),ISBLANK(R10405))),"Missing Information", INDEX(Table15[Entire Service Line Classification], MATCH(SUMIFS(Table15[Unique ID],Table15[System-Owned Portion],E10405,Table15[If Material Anything Other than "Lead" in Column E,Was Material Ever Previously Lead?],G10405,Table15[Customer-Owned Portion],O10405),Table15[Unique ID],0),0)))</f>
        <v/>
      </c>
    </row>
    <row r="10406" spans="2:23" x14ac:dyDescent="0.25">
      <c r="B10406" s="146"/>
      <c r="C10406" s="31"/>
      <c r="D10406" s="31"/>
      <c r="E10406" s="44"/>
      <c r="F10406" s="43"/>
      <c r="G10406" s="84"/>
      <c r="H10406" s="31"/>
      <c r="I10406" s="31"/>
      <c r="J10406" s="84"/>
      <c r="K10406" s="31"/>
      <c r="L10406" s="31"/>
      <c r="M10406" s="169"/>
      <c r="N10406" s="148"/>
      <c r="O10406" s="106"/>
      <c r="P10406" s="43"/>
      <c r="Q10406" s="31"/>
      <c r="R10406" s="84"/>
      <c r="S10406" s="31"/>
      <c r="T10406" s="31"/>
      <c r="U10406" s="169"/>
      <c r="V10406" s="150"/>
      <c r="W10406" s="141" t="str" cm="1">
        <f t="array" ref="W10406">IF(SUM(LEN(B10406:V10406))=0,"",IF(OR(OR(ISBLANK(F10406),SUM(LEN(C10406),LEN(D10406))=0),AND(NOT(E10406="Unknown"),ISBLANK(J10406)),AND(NOT(O10406="Unknown"),ISBLANK(R10406))),"Missing Information", INDEX(Table15[Entire Service Line Classification], MATCH(SUMIFS(Table15[Unique ID],Table15[System-Owned Portion],E10406,Table15[If Material Anything Other than "Lead" in Column E,Was Material Ever Previously Lead?],G10406,Table15[Customer-Owned Portion],O10406),Table15[Unique ID],0),0)))</f>
        <v/>
      </c>
    </row>
    <row r="10407" spans="2:23" x14ac:dyDescent="0.25">
      <c r="B10407" s="146"/>
      <c r="C10407" s="31"/>
      <c r="D10407" s="31"/>
      <c r="E10407" s="44"/>
      <c r="F10407" s="43"/>
      <c r="G10407" s="84"/>
      <c r="H10407" s="31"/>
      <c r="I10407" s="31"/>
      <c r="J10407" s="84"/>
      <c r="K10407" s="31"/>
      <c r="L10407" s="31"/>
      <c r="M10407" s="169"/>
      <c r="N10407" s="148"/>
      <c r="O10407" s="106"/>
      <c r="P10407" s="43"/>
      <c r="Q10407" s="31"/>
      <c r="R10407" s="84"/>
      <c r="S10407" s="31"/>
      <c r="T10407" s="31"/>
      <c r="U10407" s="169"/>
      <c r="V10407" s="150"/>
      <c r="W10407" s="141" t="str" cm="1">
        <f t="array" ref="W10407">IF(SUM(LEN(B10407:V10407))=0,"",IF(OR(OR(ISBLANK(F10407),SUM(LEN(C10407),LEN(D10407))=0),AND(NOT(E10407="Unknown"),ISBLANK(J10407)),AND(NOT(O10407="Unknown"),ISBLANK(R10407))),"Missing Information", INDEX(Table15[Entire Service Line Classification], MATCH(SUMIFS(Table15[Unique ID],Table15[System-Owned Portion],E10407,Table15[If Material Anything Other than "Lead" in Column E,Was Material Ever Previously Lead?],G10407,Table15[Customer-Owned Portion],O10407),Table15[Unique ID],0),0)))</f>
        <v/>
      </c>
    </row>
    <row r="10408" spans="2:23" x14ac:dyDescent="0.25">
      <c r="B10408" s="146"/>
      <c r="C10408" s="31"/>
      <c r="D10408" s="31"/>
      <c r="E10408" s="44"/>
      <c r="F10408" s="43"/>
      <c r="G10408" s="84"/>
      <c r="H10408" s="31"/>
      <c r="I10408" s="31"/>
      <c r="J10408" s="84"/>
      <c r="K10408" s="31"/>
      <c r="L10408" s="31"/>
      <c r="M10408" s="169"/>
      <c r="N10408" s="148"/>
      <c r="O10408" s="106"/>
      <c r="P10408" s="43"/>
      <c r="Q10408" s="31"/>
      <c r="R10408" s="84"/>
      <c r="S10408" s="31"/>
      <c r="T10408" s="31"/>
      <c r="U10408" s="169"/>
      <c r="V10408" s="150"/>
      <c r="W10408" s="141" t="str" cm="1">
        <f t="array" ref="W10408">IF(SUM(LEN(B10408:V10408))=0,"",IF(OR(OR(ISBLANK(F10408),SUM(LEN(C10408),LEN(D10408))=0),AND(NOT(E10408="Unknown"),ISBLANK(J10408)),AND(NOT(O10408="Unknown"),ISBLANK(R10408))),"Missing Information", INDEX(Table15[Entire Service Line Classification], MATCH(SUMIFS(Table15[Unique ID],Table15[System-Owned Portion],E10408,Table15[If Material Anything Other than "Lead" in Column E,Was Material Ever Previously Lead?],G10408,Table15[Customer-Owned Portion],O10408),Table15[Unique ID],0),0)))</f>
        <v/>
      </c>
    </row>
    <row r="10409" spans="2:23" x14ac:dyDescent="0.25">
      <c r="B10409" s="146"/>
      <c r="C10409" s="31"/>
      <c r="D10409" s="31"/>
      <c r="E10409" s="44"/>
      <c r="F10409" s="43"/>
      <c r="G10409" s="84"/>
      <c r="H10409" s="31"/>
      <c r="I10409" s="31"/>
      <c r="J10409" s="84"/>
      <c r="K10409" s="31"/>
      <c r="L10409" s="31"/>
      <c r="M10409" s="169"/>
      <c r="N10409" s="148"/>
      <c r="O10409" s="106"/>
      <c r="P10409" s="43"/>
      <c r="Q10409" s="31"/>
      <c r="R10409" s="84"/>
      <c r="S10409" s="31"/>
      <c r="T10409" s="31"/>
      <c r="U10409" s="169"/>
      <c r="V10409" s="150"/>
      <c r="W10409" s="141" t="str" cm="1">
        <f t="array" ref="W10409">IF(SUM(LEN(B10409:V10409))=0,"",IF(OR(OR(ISBLANK(F10409),SUM(LEN(C10409),LEN(D10409))=0),AND(NOT(E10409="Unknown"),ISBLANK(J10409)),AND(NOT(O10409="Unknown"),ISBLANK(R10409))),"Missing Information", INDEX(Table15[Entire Service Line Classification], MATCH(SUMIFS(Table15[Unique ID],Table15[System-Owned Portion],E10409,Table15[If Material Anything Other than "Lead" in Column E,Was Material Ever Previously Lead?],G10409,Table15[Customer-Owned Portion],O10409),Table15[Unique ID],0),0)))</f>
        <v/>
      </c>
    </row>
    <row r="10410" spans="2:23" x14ac:dyDescent="0.25">
      <c r="B10410" s="146"/>
      <c r="C10410" s="31"/>
      <c r="D10410" s="31"/>
      <c r="E10410" s="44"/>
      <c r="F10410" s="43"/>
      <c r="G10410" s="84"/>
      <c r="H10410" s="31"/>
      <c r="I10410" s="31"/>
      <c r="J10410" s="84"/>
      <c r="K10410" s="31"/>
      <c r="L10410" s="31"/>
      <c r="M10410" s="169"/>
      <c r="N10410" s="148"/>
      <c r="O10410" s="106"/>
      <c r="P10410" s="43"/>
      <c r="Q10410" s="31"/>
      <c r="R10410" s="84"/>
      <c r="S10410" s="31"/>
      <c r="T10410" s="31"/>
      <c r="U10410" s="169"/>
      <c r="V10410" s="150"/>
      <c r="W10410" s="141" t="str" cm="1">
        <f t="array" ref="W10410">IF(SUM(LEN(B10410:V10410))=0,"",IF(OR(OR(ISBLANK(F10410),SUM(LEN(C10410),LEN(D10410))=0),AND(NOT(E10410="Unknown"),ISBLANK(J10410)),AND(NOT(O10410="Unknown"),ISBLANK(R10410))),"Missing Information", INDEX(Table15[Entire Service Line Classification], MATCH(SUMIFS(Table15[Unique ID],Table15[System-Owned Portion],E10410,Table15[If Material Anything Other than "Lead" in Column E,Was Material Ever Previously Lead?],G10410,Table15[Customer-Owned Portion],O10410),Table15[Unique ID],0),0)))</f>
        <v/>
      </c>
    </row>
    <row r="10411" spans="2:23" x14ac:dyDescent="0.25">
      <c r="B10411" s="146"/>
      <c r="C10411" s="31"/>
      <c r="D10411" s="31"/>
      <c r="E10411" s="44"/>
      <c r="F10411" s="43"/>
      <c r="G10411" s="84"/>
      <c r="H10411" s="31"/>
      <c r="I10411" s="31"/>
      <c r="J10411" s="84"/>
      <c r="K10411" s="31"/>
      <c r="L10411" s="31"/>
      <c r="M10411" s="169"/>
      <c r="N10411" s="148"/>
      <c r="O10411" s="106"/>
      <c r="P10411" s="43"/>
      <c r="Q10411" s="31"/>
      <c r="R10411" s="84"/>
      <c r="S10411" s="31"/>
      <c r="T10411" s="31"/>
      <c r="U10411" s="169"/>
      <c r="V10411" s="150"/>
      <c r="W10411" s="141" t="str" cm="1">
        <f t="array" ref="W10411">IF(SUM(LEN(B10411:V10411))=0,"",IF(OR(OR(ISBLANK(F10411),SUM(LEN(C10411),LEN(D10411))=0),AND(NOT(E10411="Unknown"),ISBLANK(J10411)),AND(NOT(O10411="Unknown"),ISBLANK(R10411))),"Missing Information", INDEX(Table15[Entire Service Line Classification], MATCH(SUMIFS(Table15[Unique ID],Table15[System-Owned Portion],E10411,Table15[If Material Anything Other than "Lead" in Column E,Was Material Ever Previously Lead?],G10411,Table15[Customer-Owned Portion],O10411),Table15[Unique ID],0),0)))</f>
        <v/>
      </c>
    </row>
    <row r="10412" spans="2:23" x14ac:dyDescent="0.25">
      <c r="B10412" s="146"/>
      <c r="C10412" s="31"/>
      <c r="D10412" s="31"/>
      <c r="E10412" s="44"/>
      <c r="F10412" s="43"/>
      <c r="G10412" s="84"/>
      <c r="H10412" s="31"/>
      <c r="I10412" s="31"/>
      <c r="J10412" s="84"/>
      <c r="K10412" s="31"/>
      <c r="L10412" s="31"/>
      <c r="M10412" s="169"/>
      <c r="N10412" s="148"/>
      <c r="O10412" s="106"/>
      <c r="P10412" s="43"/>
      <c r="Q10412" s="31"/>
      <c r="R10412" s="84"/>
      <c r="S10412" s="31"/>
      <c r="T10412" s="31"/>
      <c r="U10412" s="169"/>
      <c r="V10412" s="150"/>
      <c r="W10412" s="141" t="str" cm="1">
        <f t="array" ref="W10412">IF(SUM(LEN(B10412:V10412))=0,"",IF(OR(OR(ISBLANK(F10412),SUM(LEN(C10412),LEN(D10412))=0),AND(NOT(E10412="Unknown"),ISBLANK(J10412)),AND(NOT(O10412="Unknown"),ISBLANK(R10412))),"Missing Information", INDEX(Table15[Entire Service Line Classification], MATCH(SUMIFS(Table15[Unique ID],Table15[System-Owned Portion],E10412,Table15[If Material Anything Other than "Lead" in Column E,Was Material Ever Previously Lead?],G10412,Table15[Customer-Owned Portion],O10412),Table15[Unique ID],0),0)))</f>
        <v/>
      </c>
    </row>
    <row r="10413" spans="2:23" x14ac:dyDescent="0.25">
      <c r="B10413" s="146"/>
      <c r="C10413" s="31"/>
      <c r="D10413" s="31"/>
      <c r="E10413" s="44"/>
      <c r="F10413" s="43"/>
      <c r="G10413" s="84"/>
      <c r="H10413" s="31"/>
      <c r="I10413" s="31"/>
      <c r="J10413" s="84"/>
      <c r="K10413" s="31"/>
      <c r="L10413" s="31"/>
      <c r="M10413" s="169"/>
      <c r="N10413" s="148"/>
      <c r="O10413" s="106"/>
      <c r="P10413" s="43"/>
      <c r="Q10413" s="31"/>
      <c r="R10413" s="84"/>
      <c r="S10413" s="31"/>
      <c r="T10413" s="31"/>
      <c r="U10413" s="169"/>
      <c r="V10413" s="150"/>
      <c r="W10413" s="141" t="str" cm="1">
        <f t="array" ref="W10413">IF(SUM(LEN(B10413:V10413))=0,"",IF(OR(OR(ISBLANK(F10413),SUM(LEN(C10413),LEN(D10413))=0),AND(NOT(E10413="Unknown"),ISBLANK(J10413)),AND(NOT(O10413="Unknown"),ISBLANK(R10413))),"Missing Information", INDEX(Table15[Entire Service Line Classification], MATCH(SUMIFS(Table15[Unique ID],Table15[System-Owned Portion],E10413,Table15[If Material Anything Other than "Lead" in Column E,Was Material Ever Previously Lead?],G10413,Table15[Customer-Owned Portion],O10413),Table15[Unique ID],0),0)))</f>
        <v/>
      </c>
    </row>
    <row r="10414" spans="2:23" x14ac:dyDescent="0.25">
      <c r="B10414" s="146"/>
      <c r="C10414" s="31"/>
      <c r="D10414" s="31"/>
      <c r="E10414" s="44"/>
      <c r="F10414" s="43"/>
      <c r="G10414" s="84"/>
      <c r="H10414" s="31"/>
      <c r="I10414" s="31"/>
      <c r="J10414" s="84"/>
      <c r="K10414" s="31"/>
      <c r="L10414" s="31"/>
      <c r="M10414" s="169"/>
      <c r="N10414" s="148"/>
      <c r="O10414" s="106"/>
      <c r="P10414" s="43"/>
      <c r="Q10414" s="31"/>
      <c r="R10414" s="84"/>
      <c r="S10414" s="31"/>
      <c r="T10414" s="31"/>
      <c r="U10414" s="169"/>
      <c r="V10414" s="150"/>
      <c r="W10414" s="141" t="str" cm="1">
        <f t="array" ref="W10414">IF(SUM(LEN(B10414:V10414))=0,"",IF(OR(OR(ISBLANK(F10414),SUM(LEN(C10414),LEN(D10414))=0),AND(NOT(E10414="Unknown"),ISBLANK(J10414)),AND(NOT(O10414="Unknown"),ISBLANK(R10414))),"Missing Information", INDEX(Table15[Entire Service Line Classification], MATCH(SUMIFS(Table15[Unique ID],Table15[System-Owned Portion],E10414,Table15[If Material Anything Other than "Lead" in Column E,Was Material Ever Previously Lead?],G10414,Table15[Customer-Owned Portion],O10414),Table15[Unique ID],0),0)))</f>
        <v/>
      </c>
    </row>
    <row r="10415" spans="2:23" x14ac:dyDescent="0.25">
      <c r="B10415" s="146"/>
      <c r="C10415" s="31"/>
      <c r="D10415" s="31"/>
      <c r="E10415" s="44"/>
      <c r="F10415" s="43"/>
      <c r="G10415" s="84"/>
      <c r="H10415" s="31"/>
      <c r="I10415" s="31"/>
      <c r="J10415" s="84"/>
      <c r="K10415" s="31"/>
      <c r="L10415" s="31"/>
      <c r="M10415" s="169"/>
      <c r="N10415" s="148"/>
      <c r="O10415" s="106"/>
      <c r="P10415" s="43"/>
      <c r="Q10415" s="31"/>
      <c r="R10415" s="84"/>
      <c r="S10415" s="31"/>
      <c r="T10415" s="31"/>
      <c r="U10415" s="169"/>
      <c r="V10415" s="150"/>
      <c r="W10415" s="141" t="str" cm="1">
        <f t="array" ref="W10415">IF(SUM(LEN(B10415:V10415))=0,"",IF(OR(OR(ISBLANK(F10415),SUM(LEN(C10415),LEN(D10415))=0),AND(NOT(E10415="Unknown"),ISBLANK(J10415)),AND(NOT(O10415="Unknown"),ISBLANK(R10415))),"Missing Information", INDEX(Table15[Entire Service Line Classification], MATCH(SUMIFS(Table15[Unique ID],Table15[System-Owned Portion],E10415,Table15[If Material Anything Other than "Lead" in Column E,Was Material Ever Previously Lead?],G10415,Table15[Customer-Owned Portion],O10415),Table15[Unique ID],0),0)))</f>
        <v/>
      </c>
    </row>
    <row r="10416" spans="2:23" x14ac:dyDescent="0.25">
      <c r="B10416" s="146"/>
      <c r="C10416" s="31"/>
      <c r="D10416" s="31"/>
      <c r="E10416" s="44"/>
      <c r="F10416" s="43"/>
      <c r="G10416" s="84"/>
      <c r="H10416" s="31"/>
      <c r="I10416" s="31"/>
      <c r="J10416" s="84"/>
      <c r="K10416" s="31"/>
      <c r="L10416" s="31"/>
      <c r="M10416" s="169"/>
      <c r="N10416" s="148"/>
      <c r="O10416" s="106"/>
      <c r="P10416" s="43"/>
      <c r="Q10416" s="31"/>
      <c r="R10416" s="84"/>
      <c r="S10416" s="31"/>
      <c r="T10416" s="31"/>
      <c r="U10416" s="169"/>
      <c r="V10416" s="150"/>
      <c r="W10416" s="141" t="str" cm="1">
        <f t="array" ref="W10416">IF(SUM(LEN(B10416:V10416))=0,"",IF(OR(OR(ISBLANK(F10416),SUM(LEN(C10416),LEN(D10416))=0),AND(NOT(E10416="Unknown"),ISBLANK(J10416)),AND(NOT(O10416="Unknown"),ISBLANK(R10416))),"Missing Information", INDEX(Table15[Entire Service Line Classification], MATCH(SUMIFS(Table15[Unique ID],Table15[System-Owned Portion],E10416,Table15[If Material Anything Other than "Lead" in Column E,Was Material Ever Previously Lead?],G10416,Table15[Customer-Owned Portion],O10416),Table15[Unique ID],0),0)))</f>
        <v/>
      </c>
    </row>
    <row r="10417" spans="2:23" x14ac:dyDescent="0.25">
      <c r="B10417" s="146"/>
      <c r="C10417" s="31"/>
      <c r="D10417" s="31"/>
      <c r="E10417" s="44"/>
      <c r="F10417" s="43"/>
      <c r="G10417" s="84"/>
      <c r="H10417" s="31"/>
      <c r="I10417" s="31"/>
      <c r="J10417" s="84"/>
      <c r="K10417" s="31"/>
      <c r="L10417" s="31"/>
      <c r="M10417" s="169"/>
      <c r="N10417" s="148"/>
      <c r="O10417" s="106"/>
      <c r="P10417" s="43"/>
      <c r="Q10417" s="31"/>
      <c r="R10417" s="84"/>
      <c r="S10417" s="31"/>
      <c r="T10417" s="31"/>
      <c r="U10417" s="169"/>
      <c r="V10417" s="150"/>
      <c r="W10417" s="141" t="str" cm="1">
        <f t="array" ref="W10417">IF(SUM(LEN(B10417:V10417))=0,"",IF(OR(OR(ISBLANK(F10417),SUM(LEN(C10417),LEN(D10417))=0),AND(NOT(E10417="Unknown"),ISBLANK(J10417)),AND(NOT(O10417="Unknown"),ISBLANK(R10417))),"Missing Information", INDEX(Table15[Entire Service Line Classification], MATCH(SUMIFS(Table15[Unique ID],Table15[System-Owned Portion],E10417,Table15[If Material Anything Other than "Lead" in Column E,Was Material Ever Previously Lead?],G10417,Table15[Customer-Owned Portion],O10417),Table15[Unique ID],0),0)))</f>
        <v/>
      </c>
    </row>
    <row r="10418" spans="2:23" x14ac:dyDescent="0.25">
      <c r="B10418" s="146"/>
      <c r="C10418" s="31"/>
      <c r="D10418" s="31"/>
      <c r="E10418" s="44"/>
      <c r="F10418" s="43"/>
      <c r="G10418" s="84"/>
      <c r="H10418" s="31"/>
      <c r="I10418" s="31"/>
      <c r="J10418" s="84"/>
      <c r="K10418" s="31"/>
      <c r="L10418" s="31"/>
      <c r="M10418" s="169"/>
      <c r="N10418" s="148"/>
      <c r="O10418" s="106"/>
      <c r="P10418" s="43"/>
      <c r="Q10418" s="31"/>
      <c r="R10418" s="84"/>
      <c r="S10418" s="31"/>
      <c r="T10418" s="31"/>
      <c r="U10418" s="169"/>
      <c r="V10418" s="150"/>
      <c r="W10418" s="141" t="str" cm="1">
        <f t="array" ref="W10418">IF(SUM(LEN(B10418:V10418))=0,"",IF(OR(OR(ISBLANK(F10418),SUM(LEN(C10418),LEN(D10418))=0),AND(NOT(E10418="Unknown"),ISBLANK(J10418)),AND(NOT(O10418="Unknown"),ISBLANK(R10418))),"Missing Information", INDEX(Table15[Entire Service Line Classification], MATCH(SUMIFS(Table15[Unique ID],Table15[System-Owned Portion],E10418,Table15[If Material Anything Other than "Lead" in Column E,Was Material Ever Previously Lead?],G10418,Table15[Customer-Owned Portion],O10418),Table15[Unique ID],0),0)))</f>
        <v/>
      </c>
    </row>
    <row r="10419" spans="2:23" x14ac:dyDescent="0.25">
      <c r="B10419" s="146"/>
      <c r="C10419" s="31"/>
      <c r="D10419" s="31"/>
      <c r="E10419" s="44"/>
      <c r="F10419" s="43"/>
      <c r="G10419" s="84"/>
      <c r="H10419" s="31"/>
      <c r="I10419" s="31"/>
      <c r="J10419" s="84"/>
      <c r="K10419" s="31"/>
      <c r="L10419" s="31"/>
      <c r="M10419" s="169"/>
      <c r="N10419" s="148"/>
      <c r="O10419" s="106"/>
      <c r="P10419" s="43"/>
      <c r="Q10419" s="31"/>
      <c r="R10419" s="84"/>
      <c r="S10419" s="31"/>
      <c r="T10419" s="31"/>
      <c r="U10419" s="169"/>
      <c r="V10419" s="150"/>
      <c r="W10419" s="141" t="str" cm="1">
        <f t="array" ref="W10419">IF(SUM(LEN(B10419:V10419))=0,"",IF(OR(OR(ISBLANK(F10419),SUM(LEN(C10419),LEN(D10419))=0),AND(NOT(E10419="Unknown"),ISBLANK(J10419)),AND(NOT(O10419="Unknown"),ISBLANK(R10419))),"Missing Information", INDEX(Table15[Entire Service Line Classification], MATCH(SUMIFS(Table15[Unique ID],Table15[System-Owned Portion],E10419,Table15[If Material Anything Other than "Lead" in Column E,Was Material Ever Previously Lead?],G10419,Table15[Customer-Owned Portion],O10419),Table15[Unique ID],0),0)))</f>
        <v/>
      </c>
    </row>
    <row r="10420" spans="2:23" x14ac:dyDescent="0.25">
      <c r="B10420" s="146"/>
      <c r="C10420" s="31"/>
      <c r="D10420" s="31"/>
      <c r="E10420" s="44"/>
      <c r="F10420" s="43"/>
      <c r="G10420" s="84"/>
      <c r="H10420" s="31"/>
      <c r="I10420" s="31"/>
      <c r="J10420" s="84"/>
      <c r="K10420" s="31"/>
      <c r="L10420" s="31"/>
      <c r="M10420" s="169"/>
      <c r="N10420" s="148"/>
      <c r="O10420" s="106"/>
      <c r="P10420" s="43"/>
      <c r="Q10420" s="31"/>
      <c r="R10420" s="84"/>
      <c r="S10420" s="31"/>
      <c r="T10420" s="31"/>
      <c r="U10420" s="169"/>
      <c r="V10420" s="150"/>
      <c r="W10420" s="141" t="str" cm="1">
        <f t="array" ref="W10420">IF(SUM(LEN(B10420:V10420))=0,"",IF(OR(OR(ISBLANK(F10420),SUM(LEN(C10420),LEN(D10420))=0),AND(NOT(E10420="Unknown"),ISBLANK(J10420)),AND(NOT(O10420="Unknown"),ISBLANK(R10420))),"Missing Information", INDEX(Table15[Entire Service Line Classification], MATCH(SUMIFS(Table15[Unique ID],Table15[System-Owned Portion],E10420,Table15[If Material Anything Other than "Lead" in Column E,Was Material Ever Previously Lead?],G10420,Table15[Customer-Owned Portion],O10420),Table15[Unique ID],0),0)))</f>
        <v/>
      </c>
    </row>
    <row r="10421" spans="2:23" x14ac:dyDescent="0.25">
      <c r="B10421" s="146"/>
      <c r="C10421" s="31"/>
      <c r="D10421" s="31"/>
      <c r="E10421" s="44"/>
      <c r="F10421" s="43"/>
      <c r="G10421" s="84"/>
      <c r="H10421" s="31"/>
      <c r="I10421" s="31"/>
      <c r="J10421" s="84"/>
      <c r="K10421" s="31"/>
      <c r="L10421" s="31"/>
      <c r="M10421" s="169"/>
      <c r="N10421" s="148"/>
      <c r="O10421" s="106"/>
      <c r="P10421" s="43"/>
      <c r="Q10421" s="31"/>
      <c r="R10421" s="84"/>
      <c r="S10421" s="31"/>
      <c r="T10421" s="31"/>
      <c r="U10421" s="169"/>
      <c r="V10421" s="150"/>
      <c r="W10421" s="141" t="str" cm="1">
        <f t="array" ref="W10421">IF(SUM(LEN(B10421:V10421))=0,"",IF(OR(OR(ISBLANK(F10421),SUM(LEN(C10421),LEN(D10421))=0),AND(NOT(E10421="Unknown"),ISBLANK(J10421)),AND(NOT(O10421="Unknown"),ISBLANK(R10421))),"Missing Information", INDEX(Table15[Entire Service Line Classification], MATCH(SUMIFS(Table15[Unique ID],Table15[System-Owned Portion],E10421,Table15[If Material Anything Other than "Lead" in Column E,Was Material Ever Previously Lead?],G10421,Table15[Customer-Owned Portion],O10421),Table15[Unique ID],0),0)))</f>
        <v/>
      </c>
    </row>
    <row r="10422" spans="2:23" x14ac:dyDescent="0.25">
      <c r="B10422" s="146"/>
      <c r="C10422" s="31"/>
      <c r="D10422" s="31"/>
      <c r="E10422" s="44"/>
      <c r="F10422" s="43"/>
      <c r="G10422" s="84"/>
      <c r="H10422" s="31"/>
      <c r="I10422" s="31"/>
      <c r="J10422" s="84"/>
      <c r="K10422" s="31"/>
      <c r="L10422" s="31"/>
      <c r="M10422" s="169"/>
      <c r="N10422" s="148"/>
      <c r="O10422" s="106"/>
      <c r="P10422" s="43"/>
      <c r="Q10422" s="31"/>
      <c r="R10422" s="84"/>
      <c r="S10422" s="31"/>
      <c r="T10422" s="31"/>
      <c r="U10422" s="169"/>
      <c r="V10422" s="150"/>
      <c r="W10422" s="141" t="str" cm="1">
        <f t="array" ref="W10422">IF(SUM(LEN(B10422:V10422))=0,"",IF(OR(OR(ISBLANK(F10422),SUM(LEN(C10422),LEN(D10422))=0),AND(NOT(E10422="Unknown"),ISBLANK(J10422)),AND(NOT(O10422="Unknown"),ISBLANK(R10422))),"Missing Information", INDEX(Table15[Entire Service Line Classification], MATCH(SUMIFS(Table15[Unique ID],Table15[System-Owned Portion],E10422,Table15[If Material Anything Other than "Lead" in Column E,Was Material Ever Previously Lead?],G10422,Table15[Customer-Owned Portion],O10422),Table15[Unique ID],0),0)))</f>
        <v/>
      </c>
    </row>
    <row r="10423" spans="2:23" x14ac:dyDescent="0.25">
      <c r="B10423" s="146"/>
      <c r="C10423" s="31"/>
      <c r="D10423" s="31"/>
      <c r="E10423" s="44"/>
      <c r="F10423" s="43"/>
      <c r="G10423" s="84"/>
      <c r="H10423" s="31"/>
      <c r="I10423" s="31"/>
      <c r="J10423" s="84"/>
      <c r="K10423" s="31"/>
      <c r="L10423" s="31"/>
      <c r="M10423" s="169"/>
      <c r="N10423" s="148"/>
      <c r="O10423" s="106"/>
      <c r="P10423" s="43"/>
      <c r="Q10423" s="31"/>
      <c r="R10423" s="84"/>
      <c r="S10423" s="31"/>
      <c r="T10423" s="31"/>
      <c r="U10423" s="169"/>
      <c r="V10423" s="150"/>
      <c r="W10423" s="141" t="str" cm="1">
        <f t="array" ref="W10423">IF(SUM(LEN(B10423:V10423))=0,"",IF(OR(OR(ISBLANK(F10423),SUM(LEN(C10423),LEN(D10423))=0),AND(NOT(E10423="Unknown"),ISBLANK(J10423)),AND(NOT(O10423="Unknown"),ISBLANK(R10423))),"Missing Information", INDEX(Table15[Entire Service Line Classification], MATCH(SUMIFS(Table15[Unique ID],Table15[System-Owned Portion],E10423,Table15[If Material Anything Other than "Lead" in Column E,Was Material Ever Previously Lead?],G10423,Table15[Customer-Owned Portion],O10423),Table15[Unique ID],0),0)))</f>
        <v/>
      </c>
    </row>
    <row r="10424" spans="2:23" x14ac:dyDescent="0.25">
      <c r="B10424" s="146"/>
      <c r="C10424" s="31"/>
      <c r="D10424" s="31"/>
      <c r="E10424" s="44"/>
      <c r="F10424" s="43"/>
      <c r="G10424" s="84"/>
      <c r="H10424" s="31"/>
      <c r="I10424" s="31"/>
      <c r="J10424" s="84"/>
      <c r="K10424" s="31"/>
      <c r="L10424" s="31"/>
      <c r="M10424" s="169"/>
      <c r="N10424" s="148"/>
      <c r="O10424" s="106"/>
      <c r="P10424" s="43"/>
      <c r="Q10424" s="31"/>
      <c r="R10424" s="84"/>
      <c r="S10424" s="31"/>
      <c r="T10424" s="31"/>
      <c r="U10424" s="169"/>
      <c r="V10424" s="150"/>
      <c r="W10424" s="141" t="str" cm="1">
        <f t="array" ref="W10424">IF(SUM(LEN(B10424:V10424))=0,"",IF(OR(OR(ISBLANK(F10424),SUM(LEN(C10424),LEN(D10424))=0),AND(NOT(E10424="Unknown"),ISBLANK(J10424)),AND(NOT(O10424="Unknown"),ISBLANK(R10424))),"Missing Information", INDEX(Table15[Entire Service Line Classification], MATCH(SUMIFS(Table15[Unique ID],Table15[System-Owned Portion],E10424,Table15[If Material Anything Other than "Lead" in Column E,Was Material Ever Previously Lead?],G10424,Table15[Customer-Owned Portion],O10424),Table15[Unique ID],0),0)))</f>
        <v/>
      </c>
    </row>
    <row r="10425" spans="2:23" x14ac:dyDescent="0.25">
      <c r="B10425" s="146"/>
      <c r="C10425" s="31"/>
      <c r="D10425" s="31"/>
      <c r="E10425" s="44"/>
      <c r="F10425" s="43"/>
      <c r="G10425" s="84"/>
      <c r="H10425" s="31"/>
      <c r="I10425" s="31"/>
      <c r="J10425" s="84"/>
      <c r="K10425" s="31"/>
      <c r="L10425" s="31"/>
      <c r="M10425" s="169"/>
      <c r="N10425" s="148"/>
      <c r="O10425" s="106"/>
      <c r="P10425" s="43"/>
      <c r="Q10425" s="31"/>
      <c r="R10425" s="84"/>
      <c r="S10425" s="31"/>
      <c r="T10425" s="31"/>
      <c r="U10425" s="169"/>
      <c r="V10425" s="150"/>
      <c r="W10425" s="141" t="str" cm="1">
        <f t="array" ref="W10425">IF(SUM(LEN(B10425:V10425))=0,"",IF(OR(OR(ISBLANK(F10425),SUM(LEN(C10425),LEN(D10425))=0),AND(NOT(E10425="Unknown"),ISBLANK(J10425)),AND(NOT(O10425="Unknown"),ISBLANK(R10425))),"Missing Information", INDEX(Table15[Entire Service Line Classification], MATCH(SUMIFS(Table15[Unique ID],Table15[System-Owned Portion],E10425,Table15[If Material Anything Other than "Lead" in Column E,Was Material Ever Previously Lead?],G10425,Table15[Customer-Owned Portion],O10425),Table15[Unique ID],0),0)))</f>
        <v/>
      </c>
    </row>
    <row r="10426" spans="2:23" x14ac:dyDescent="0.25">
      <c r="B10426" s="146"/>
      <c r="C10426" s="31"/>
      <c r="D10426" s="31"/>
      <c r="E10426" s="44"/>
      <c r="F10426" s="43"/>
      <c r="G10426" s="84"/>
      <c r="H10426" s="31"/>
      <c r="I10426" s="31"/>
      <c r="J10426" s="84"/>
      <c r="K10426" s="31"/>
      <c r="L10426" s="31"/>
      <c r="M10426" s="169"/>
      <c r="N10426" s="148"/>
      <c r="O10426" s="106"/>
      <c r="P10426" s="43"/>
      <c r="Q10426" s="31"/>
      <c r="R10426" s="84"/>
      <c r="S10426" s="31"/>
      <c r="T10426" s="31"/>
      <c r="U10426" s="169"/>
      <c r="V10426" s="150"/>
      <c r="W10426" s="141" t="str" cm="1">
        <f t="array" ref="W10426">IF(SUM(LEN(B10426:V10426))=0,"",IF(OR(OR(ISBLANK(F10426),SUM(LEN(C10426),LEN(D10426))=0),AND(NOT(E10426="Unknown"),ISBLANK(J10426)),AND(NOT(O10426="Unknown"),ISBLANK(R10426))),"Missing Information", INDEX(Table15[Entire Service Line Classification], MATCH(SUMIFS(Table15[Unique ID],Table15[System-Owned Portion],E10426,Table15[If Material Anything Other than "Lead" in Column E,Was Material Ever Previously Lead?],G10426,Table15[Customer-Owned Portion],O10426),Table15[Unique ID],0),0)))</f>
        <v/>
      </c>
    </row>
    <row r="10427" spans="2:23" x14ac:dyDescent="0.25">
      <c r="B10427" s="146"/>
      <c r="C10427" s="31"/>
      <c r="D10427" s="31"/>
      <c r="E10427" s="44"/>
      <c r="F10427" s="43"/>
      <c r="G10427" s="84"/>
      <c r="H10427" s="31"/>
      <c r="I10427" s="31"/>
      <c r="J10427" s="84"/>
      <c r="K10427" s="31"/>
      <c r="L10427" s="31"/>
      <c r="M10427" s="169"/>
      <c r="N10427" s="148"/>
      <c r="O10427" s="106"/>
      <c r="P10427" s="43"/>
      <c r="Q10427" s="31"/>
      <c r="R10427" s="84"/>
      <c r="S10427" s="31"/>
      <c r="T10427" s="31"/>
      <c r="U10427" s="169"/>
      <c r="V10427" s="150"/>
      <c r="W10427" s="141" t="str" cm="1">
        <f t="array" ref="W10427">IF(SUM(LEN(B10427:V10427))=0,"",IF(OR(OR(ISBLANK(F10427),SUM(LEN(C10427),LEN(D10427))=0),AND(NOT(E10427="Unknown"),ISBLANK(J10427)),AND(NOT(O10427="Unknown"),ISBLANK(R10427))),"Missing Information", INDEX(Table15[Entire Service Line Classification], MATCH(SUMIFS(Table15[Unique ID],Table15[System-Owned Portion],E10427,Table15[If Material Anything Other than "Lead" in Column E,Was Material Ever Previously Lead?],G10427,Table15[Customer-Owned Portion],O10427),Table15[Unique ID],0),0)))</f>
        <v/>
      </c>
    </row>
    <row r="10428" spans="2:23" x14ac:dyDescent="0.25">
      <c r="B10428" s="146"/>
      <c r="C10428" s="31"/>
      <c r="D10428" s="31"/>
      <c r="E10428" s="44"/>
      <c r="F10428" s="43"/>
      <c r="G10428" s="84"/>
      <c r="H10428" s="31"/>
      <c r="I10428" s="31"/>
      <c r="J10428" s="84"/>
      <c r="K10428" s="31"/>
      <c r="L10428" s="31"/>
      <c r="M10428" s="169"/>
      <c r="N10428" s="148"/>
      <c r="O10428" s="106"/>
      <c r="P10428" s="43"/>
      <c r="Q10428" s="31"/>
      <c r="R10428" s="84"/>
      <c r="S10428" s="31"/>
      <c r="T10428" s="31"/>
      <c r="U10428" s="169"/>
      <c r="V10428" s="150"/>
      <c r="W10428" s="141" t="str" cm="1">
        <f t="array" ref="W10428">IF(SUM(LEN(B10428:V10428))=0,"",IF(OR(OR(ISBLANK(F10428),SUM(LEN(C10428),LEN(D10428))=0),AND(NOT(E10428="Unknown"),ISBLANK(J10428)),AND(NOT(O10428="Unknown"),ISBLANK(R10428))),"Missing Information", INDEX(Table15[Entire Service Line Classification], MATCH(SUMIFS(Table15[Unique ID],Table15[System-Owned Portion],E10428,Table15[If Material Anything Other than "Lead" in Column E,Was Material Ever Previously Lead?],G10428,Table15[Customer-Owned Portion],O10428),Table15[Unique ID],0),0)))</f>
        <v/>
      </c>
    </row>
    <row r="10429" spans="2:23" x14ac:dyDescent="0.25">
      <c r="B10429" s="146"/>
      <c r="C10429" s="31"/>
      <c r="D10429" s="31"/>
      <c r="E10429" s="44"/>
      <c r="F10429" s="43"/>
      <c r="G10429" s="84"/>
      <c r="H10429" s="31"/>
      <c r="I10429" s="31"/>
      <c r="J10429" s="84"/>
      <c r="K10429" s="31"/>
      <c r="L10429" s="31"/>
      <c r="M10429" s="169"/>
      <c r="N10429" s="148"/>
      <c r="O10429" s="106"/>
      <c r="P10429" s="43"/>
      <c r="Q10429" s="31"/>
      <c r="R10429" s="84"/>
      <c r="S10429" s="31"/>
      <c r="T10429" s="31"/>
      <c r="U10429" s="169"/>
      <c r="V10429" s="150"/>
      <c r="W10429" s="141" t="str" cm="1">
        <f t="array" ref="W10429">IF(SUM(LEN(B10429:V10429))=0,"",IF(OR(OR(ISBLANK(F10429),SUM(LEN(C10429),LEN(D10429))=0),AND(NOT(E10429="Unknown"),ISBLANK(J10429)),AND(NOT(O10429="Unknown"),ISBLANK(R10429))),"Missing Information", INDEX(Table15[Entire Service Line Classification], MATCH(SUMIFS(Table15[Unique ID],Table15[System-Owned Portion],E10429,Table15[If Material Anything Other than "Lead" in Column E,Was Material Ever Previously Lead?],G10429,Table15[Customer-Owned Portion],O10429),Table15[Unique ID],0),0)))</f>
        <v/>
      </c>
    </row>
    <row r="10430" spans="2:23" x14ac:dyDescent="0.25">
      <c r="B10430" s="146"/>
      <c r="C10430" s="31"/>
      <c r="D10430" s="31"/>
      <c r="E10430" s="44"/>
      <c r="F10430" s="43"/>
      <c r="G10430" s="84"/>
      <c r="H10430" s="31"/>
      <c r="I10430" s="31"/>
      <c r="J10430" s="84"/>
      <c r="K10430" s="31"/>
      <c r="L10430" s="31"/>
      <c r="M10430" s="169"/>
      <c r="N10430" s="148"/>
      <c r="O10430" s="106"/>
      <c r="P10430" s="43"/>
      <c r="Q10430" s="31"/>
      <c r="R10430" s="84"/>
      <c r="S10430" s="31"/>
      <c r="T10430" s="31"/>
      <c r="U10430" s="169"/>
      <c r="V10430" s="150"/>
      <c r="W10430" s="141" t="str" cm="1">
        <f t="array" ref="W10430">IF(SUM(LEN(B10430:V10430))=0,"",IF(OR(OR(ISBLANK(F10430),SUM(LEN(C10430),LEN(D10430))=0),AND(NOT(E10430="Unknown"),ISBLANK(J10430)),AND(NOT(O10430="Unknown"),ISBLANK(R10430))),"Missing Information", INDEX(Table15[Entire Service Line Classification], MATCH(SUMIFS(Table15[Unique ID],Table15[System-Owned Portion],E10430,Table15[If Material Anything Other than "Lead" in Column E,Was Material Ever Previously Lead?],G10430,Table15[Customer-Owned Portion],O10430),Table15[Unique ID],0),0)))</f>
        <v/>
      </c>
    </row>
    <row r="10431" spans="2:23" x14ac:dyDescent="0.25">
      <c r="B10431" s="146"/>
      <c r="C10431" s="31"/>
      <c r="D10431" s="31"/>
      <c r="E10431" s="44"/>
      <c r="F10431" s="43"/>
      <c r="G10431" s="84"/>
      <c r="H10431" s="31"/>
      <c r="I10431" s="31"/>
      <c r="J10431" s="84"/>
      <c r="K10431" s="31"/>
      <c r="L10431" s="31"/>
      <c r="M10431" s="169"/>
      <c r="N10431" s="148"/>
      <c r="O10431" s="106"/>
      <c r="P10431" s="43"/>
      <c r="Q10431" s="31"/>
      <c r="R10431" s="84"/>
      <c r="S10431" s="31"/>
      <c r="T10431" s="31"/>
      <c r="U10431" s="169"/>
      <c r="V10431" s="150"/>
      <c r="W10431" s="141" t="str" cm="1">
        <f t="array" ref="W10431">IF(SUM(LEN(B10431:V10431))=0,"",IF(OR(OR(ISBLANK(F10431),SUM(LEN(C10431),LEN(D10431))=0),AND(NOT(E10431="Unknown"),ISBLANK(J10431)),AND(NOT(O10431="Unknown"),ISBLANK(R10431))),"Missing Information", INDEX(Table15[Entire Service Line Classification], MATCH(SUMIFS(Table15[Unique ID],Table15[System-Owned Portion],E10431,Table15[If Material Anything Other than "Lead" in Column E,Was Material Ever Previously Lead?],G10431,Table15[Customer-Owned Portion],O10431),Table15[Unique ID],0),0)))</f>
        <v/>
      </c>
    </row>
    <row r="10432" spans="2:23" x14ac:dyDescent="0.25">
      <c r="B10432" s="146"/>
      <c r="C10432" s="31"/>
      <c r="D10432" s="31"/>
      <c r="E10432" s="44"/>
      <c r="F10432" s="43"/>
      <c r="G10432" s="84"/>
      <c r="H10432" s="31"/>
      <c r="I10432" s="31"/>
      <c r="J10432" s="84"/>
      <c r="K10432" s="31"/>
      <c r="L10432" s="31"/>
      <c r="M10432" s="169"/>
      <c r="N10432" s="148"/>
      <c r="O10432" s="106"/>
      <c r="P10432" s="43"/>
      <c r="Q10432" s="31"/>
      <c r="R10432" s="84"/>
      <c r="S10432" s="31"/>
      <c r="T10432" s="31"/>
      <c r="U10432" s="169"/>
      <c r="V10432" s="150"/>
      <c r="W10432" s="141" t="str" cm="1">
        <f t="array" ref="W10432">IF(SUM(LEN(B10432:V10432))=0,"",IF(OR(OR(ISBLANK(F10432),SUM(LEN(C10432),LEN(D10432))=0),AND(NOT(E10432="Unknown"),ISBLANK(J10432)),AND(NOT(O10432="Unknown"),ISBLANK(R10432))),"Missing Information", INDEX(Table15[Entire Service Line Classification], MATCH(SUMIFS(Table15[Unique ID],Table15[System-Owned Portion],E10432,Table15[If Material Anything Other than "Lead" in Column E,Was Material Ever Previously Lead?],G10432,Table15[Customer-Owned Portion],O10432),Table15[Unique ID],0),0)))</f>
        <v/>
      </c>
    </row>
    <row r="10433" spans="2:23" x14ac:dyDescent="0.25">
      <c r="B10433" s="146"/>
      <c r="C10433" s="31"/>
      <c r="D10433" s="31"/>
      <c r="E10433" s="44"/>
      <c r="F10433" s="43"/>
      <c r="G10433" s="84"/>
      <c r="H10433" s="31"/>
      <c r="I10433" s="31"/>
      <c r="J10433" s="84"/>
      <c r="K10433" s="31"/>
      <c r="L10433" s="31"/>
      <c r="M10433" s="169"/>
      <c r="N10433" s="148"/>
      <c r="O10433" s="106"/>
      <c r="P10433" s="43"/>
      <c r="Q10433" s="31"/>
      <c r="R10433" s="84"/>
      <c r="S10433" s="31"/>
      <c r="T10433" s="31"/>
      <c r="U10433" s="169"/>
      <c r="V10433" s="150"/>
      <c r="W10433" s="141" t="str" cm="1">
        <f t="array" ref="W10433">IF(SUM(LEN(B10433:V10433))=0,"",IF(OR(OR(ISBLANK(F10433),SUM(LEN(C10433),LEN(D10433))=0),AND(NOT(E10433="Unknown"),ISBLANK(J10433)),AND(NOT(O10433="Unknown"),ISBLANK(R10433))),"Missing Information", INDEX(Table15[Entire Service Line Classification], MATCH(SUMIFS(Table15[Unique ID],Table15[System-Owned Portion],E10433,Table15[If Material Anything Other than "Lead" in Column E,Was Material Ever Previously Lead?],G10433,Table15[Customer-Owned Portion],O10433),Table15[Unique ID],0),0)))</f>
        <v/>
      </c>
    </row>
    <row r="10434" spans="2:23" x14ac:dyDescent="0.25">
      <c r="B10434" s="146"/>
      <c r="C10434" s="31"/>
      <c r="D10434" s="31"/>
      <c r="E10434" s="44"/>
      <c r="F10434" s="43"/>
      <c r="G10434" s="84"/>
      <c r="H10434" s="31"/>
      <c r="I10434" s="31"/>
      <c r="J10434" s="84"/>
      <c r="K10434" s="31"/>
      <c r="L10434" s="31"/>
      <c r="M10434" s="169"/>
      <c r="N10434" s="148"/>
      <c r="O10434" s="106"/>
      <c r="P10434" s="43"/>
      <c r="Q10434" s="31"/>
      <c r="R10434" s="84"/>
      <c r="S10434" s="31"/>
      <c r="T10434" s="31"/>
      <c r="U10434" s="169"/>
      <c r="V10434" s="150"/>
      <c r="W10434" s="141" t="str" cm="1">
        <f t="array" ref="W10434">IF(SUM(LEN(B10434:V10434))=0,"",IF(OR(OR(ISBLANK(F10434),SUM(LEN(C10434),LEN(D10434))=0),AND(NOT(E10434="Unknown"),ISBLANK(J10434)),AND(NOT(O10434="Unknown"),ISBLANK(R10434))),"Missing Information", INDEX(Table15[Entire Service Line Classification], MATCH(SUMIFS(Table15[Unique ID],Table15[System-Owned Portion],E10434,Table15[If Material Anything Other than "Lead" in Column E,Was Material Ever Previously Lead?],G10434,Table15[Customer-Owned Portion],O10434),Table15[Unique ID],0),0)))</f>
        <v/>
      </c>
    </row>
    <row r="10435" spans="2:23" x14ac:dyDescent="0.25">
      <c r="B10435" s="146"/>
      <c r="C10435" s="31"/>
      <c r="D10435" s="31"/>
      <c r="E10435" s="44"/>
      <c r="F10435" s="43"/>
      <c r="G10435" s="84"/>
      <c r="H10435" s="31"/>
      <c r="I10435" s="31"/>
      <c r="J10435" s="84"/>
      <c r="K10435" s="31"/>
      <c r="L10435" s="31"/>
      <c r="M10435" s="169"/>
      <c r="N10435" s="148"/>
      <c r="O10435" s="106"/>
      <c r="P10435" s="43"/>
      <c r="Q10435" s="31"/>
      <c r="R10435" s="84"/>
      <c r="S10435" s="31"/>
      <c r="T10435" s="31"/>
      <c r="U10435" s="169"/>
      <c r="V10435" s="150"/>
      <c r="W10435" s="141" t="str" cm="1">
        <f t="array" ref="W10435">IF(SUM(LEN(B10435:V10435))=0,"",IF(OR(OR(ISBLANK(F10435),SUM(LEN(C10435),LEN(D10435))=0),AND(NOT(E10435="Unknown"),ISBLANK(J10435)),AND(NOT(O10435="Unknown"),ISBLANK(R10435))),"Missing Information", INDEX(Table15[Entire Service Line Classification], MATCH(SUMIFS(Table15[Unique ID],Table15[System-Owned Portion],E10435,Table15[If Material Anything Other than "Lead" in Column E,Was Material Ever Previously Lead?],G10435,Table15[Customer-Owned Portion],O10435),Table15[Unique ID],0),0)))</f>
        <v/>
      </c>
    </row>
    <row r="10436" spans="2:23" x14ac:dyDescent="0.25">
      <c r="B10436" s="146"/>
      <c r="C10436" s="31"/>
      <c r="D10436" s="31"/>
      <c r="E10436" s="44"/>
      <c r="F10436" s="43"/>
      <c r="G10436" s="84"/>
      <c r="H10436" s="31"/>
      <c r="I10436" s="31"/>
      <c r="J10436" s="84"/>
      <c r="K10436" s="31"/>
      <c r="L10436" s="31"/>
      <c r="M10436" s="169"/>
      <c r="N10436" s="148"/>
      <c r="O10436" s="106"/>
      <c r="P10436" s="43"/>
      <c r="Q10436" s="31"/>
      <c r="R10436" s="84"/>
      <c r="S10436" s="31"/>
      <c r="T10436" s="31"/>
      <c r="U10436" s="169"/>
      <c r="V10436" s="150"/>
      <c r="W10436" s="141" t="str" cm="1">
        <f t="array" ref="W10436">IF(SUM(LEN(B10436:V10436))=0,"",IF(OR(OR(ISBLANK(F10436),SUM(LEN(C10436),LEN(D10436))=0),AND(NOT(E10436="Unknown"),ISBLANK(J10436)),AND(NOT(O10436="Unknown"),ISBLANK(R10436))),"Missing Information", INDEX(Table15[Entire Service Line Classification], MATCH(SUMIFS(Table15[Unique ID],Table15[System-Owned Portion],E10436,Table15[If Material Anything Other than "Lead" in Column E,Was Material Ever Previously Lead?],G10436,Table15[Customer-Owned Portion],O10436),Table15[Unique ID],0),0)))</f>
        <v/>
      </c>
    </row>
    <row r="10437" spans="2:23" x14ac:dyDescent="0.25">
      <c r="B10437" s="146"/>
      <c r="C10437" s="31"/>
      <c r="D10437" s="31"/>
      <c r="E10437" s="44"/>
      <c r="F10437" s="43"/>
      <c r="G10437" s="84"/>
      <c r="H10437" s="31"/>
      <c r="I10437" s="31"/>
      <c r="J10437" s="84"/>
      <c r="K10437" s="31"/>
      <c r="L10437" s="31"/>
      <c r="M10437" s="169"/>
      <c r="N10437" s="148"/>
      <c r="O10437" s="106"/>
      <c r="P10437" s="43"/>
      <c r="Q10437" s="31"/>
      <c r="R10437" s="84"/>
      <c r="S10437" s="31"/>
      <c r="T10437" s="31"/>
      <c r="U10437" s="169"/>
      <c r="V10437" s="150"/>
      <c r="W10437" s="141" t="str" cm="1">
        <f t="array" ref="W10437">IF(SUM(LEN(B10437:V10437))=0,"",IF(OR(OR(ISBLANK(F10437),SUM(LEN(C10437),LEN(D10437))=0),AND(NOT(E10437="Unknown"),ISBLANK(J10437)),AND(NOT(O10437="Unknown"),ISBLANK(R10437))),"Missing Information", INDEX(Table15[Entire Service Line Classification], MATCH(SUMIFS(Table15[Unique ID],Table15[System-Owned Portion],E10437,Table15[If Material Anything Other than "Lead" in Column E,Was Material Ever Previously Lead?],G10437,Table15[Customer-Owned Portion],O10437),Table15[Unique ID],0),0)))</f>
        <v/>
      </c>
    </row>
    <row r="10438" spans="2:23" x14ac:dyDescent="0.25">
      <c r="B10438" s="146"/>
      <c r="C10438" s="31"/>
      <c r="D10438" s="31"/>
      <c r="E10438" s="44"/>
      <c r="F10438" s="43"/>
      <c r="G10438" s="84"/>
      <c r="H10438" s="31"/>
      <c r="I10438" s="31"/>
      <c r="J10438" s="84"/>
      <c r="K10438" s="31"/>
      <c r="L10438" s="31"/>
      <c r="M10438" s="169"/>
      <c r="N10438" s="148"/>
      <c r="O10438" s="106"/>
      <c r="P10438" s="43"/>
      <c r="Q10438" s="31"/>
      <c r="R10438" s="84"/>
      <c r="S10438" s="31"/>
      <c r="T10438" s="31"/>
      <c r="U10438" s="169"/>
      <c r="V10438" s="150"/>
      <c r="W10438" s="141" t="str" cm="1">
        <f t="array" ref="W10438">IF(SUM(LEN(B10438:V10438))=0,"",IF(OR(OR(ISBLANK(F10438),SUM(LEN(C10438),LEN(D10438))=0),AND(NOT(E10438="Unknown"),ISBLANK(J10438)),AND(NOT(O10438="Unknown"),ISBLANK(R10438))),"Missing Information", INDEX(Table15[Entire Service Line Classification], MATCH(SUMIFS(Table15[Unique ID],Table15[System-Owned Portion],E10438,Table15[If Material Anything Other than "Lead" in Column E,Was Material Ever Previously Lead?],G10438,Table15[Customer-Owned Portion],O10438),Table15[Unique ID],0),0)))</f>
        <v/>
      </c>
    </row>
    <row r="10439" spans="2:23" x14ac:dyDescent="0.25">
      <c r="B10439" s="146"/>
      <c r="C10439" s="31"/>
      <c r="D10439" s="31"/>
      <c r="E10439" s="44"/>
      <c r="F10439" s="43"/>
      <c r="G10439" s="84"/>
      <c r="H10439" s="31"/>
      <c r="I10439" s="31"/>
      <c r="J10439" s="84"/>
      <c r="K10439" s="31"/>
      <c r="L10439" s="31"/>
      <c r="M10439" s="169"/>
      <c r="N10439" s="148"/>
      <c r="O10439" s="106"/>
      <c r="P10439" s="43"/>
      <c r="Q10439" s="31"/>
      <c r="R10439" s="84"/>
      <c r="S10439" s="31"/>
      <c r="T10439" s="31"/>
      <c r="U10439" s="169"/>
      <c r="V10439" s="150"/>
      <c r="W10439" s="141" t="str" cm="1">
        <f t="array" ref="W10439">IF(SUM(LEN(B10439:V10439))=0,"",IF(OR(OR(ISBLANK(F10439),SUM(LEN(C10439),LEN(D10439))=0),AND(NOT(E10439="Unknown"),ISBLANK(J10439)),AND(NOT(O10439="Unknown"),ISBLANK(R10439))),"Missing Information", INDEX(Table15[Entire Service Line Classification], MATCH(SUMIFS(Table15[Unique ID],Table15[System-Owned Portion],E10439,Table15[If Material Anything Other than "Lead" in Column E,Was Material Ever Previously Lead?],G10439,Table15[Customer-Owned Portion],O10439),Table15[Unique ID],0),0)))</f>
        <v/>
      </c>
    </row>
    <row r="10440" spans="2:23" x14ac:dyDescent="0.25">
      <c r="B10440" s="146"/>
      <c r="C10440" s="31"/>
      <c r="D10440" s="31"/>
      <c r="E10440" s="44"/>
      <c r="F10440" s="43"/>
      <c r="G10440" s="84"/>
      <c r="H10440" s="31"/>
      <c r="I10440" s="31"/>
      <c r="J10440" s="84"/>
      <c r="K10440" s="31"/>
      <c r="L10440" s="31"/>
      <c r="M10440" s="169"/>
      <c r="N10440" s="148"/>
      <c r="O10440" s="106"/>
      <c r="P10440" s="43"/>
      <c r="Q10440" s="31"/>
      <c r="R10440" s="84"/>
      <c r="S10440" s="31"/>
      <c r="T10440" s="31"/>
      <c r="U10440" s="169"/>
      <c r="V10440" s="150"/>
      <c r="W10440" s="141" t="str" cm="1">
        <f t="array" ref="W10440">IF(SUM(LEN(B10440:V10440))=0,"",IF(OR(OR(ISBLANK(F10440),SUM(LEN(C10440),LEN(D10440))=0),AND(NOT(E10440="Unknown"),ISBLANK(J10440)),AND(NOT(O10440="Unknown"),ISBLANK(R10440))),"Missing Information", INDEX(Table15[Entire Service Line Classification], MATCH(SUMIFS(Table15[Unique ID],Table15[System-Owned Portion],E10440,Table15[If Material Anything Other than "Lead" in Column E,Was Material Ever Previously Lead?],G10440,Table15[Customer-Owned Portion],O10440),Table15[Unique ID],0),0)))</f>
        <v/>
      </c>
    </row>
    <row r="10441" spans="2:23" x14ac:dyDescent="0.25">
      <c r="B10441" s="146"/>
      <c r="C10441" s="31"/>
      <c r="D10441" s="31"/>
      <c r="E10441" s="44"/>
      <c r="F10441" s="43"/>
      <c r="G10441" s="84"/>
      <c r="H10441" s="31"/>
      <c r="I10441" s="31"/>
      <c r="J10441" s="84"/>
      <c r="K10441" s="31"/>
      <c r="L10441" s="31"/>
      <c r="M10441" s="169"/>
      <c r="N10441" s="148"/>
      <c r="O10441" s="106"/>
      <c r="P10441" s="43"/>
      <c r="Q10441" s="31"/>
      <c r="R10441" s="84"/>
      <c r="S10441" s="31"/>
      <c r="T10441" s="31"/>
      <c r="U10441" s="169"/>
      <c r="V10441" s="150"/>
      <c r="W10441" s="141" t="str" cm="1">
        <f t="array" ref="W10441">IF(SUM(LEN(B10441:V10441))=0,"",IF(OR(OR(ISBLANK(F10441),SUM(LEN(C10441),LEN(D10441))=0),AND(NOT(E10441="Unknown"),ISBLANK(J10441)),AND(NOT(O10441="Unknown"),ISBLANK(R10441))),"Missing Information", INDEX(Table15[Entire Service Line Classification], MATCH(SUMIFS(Table15[Unique ID],Table15[System-Owned Portion],E10441,Table15[If Material Anything Other than "Lead" in Column E,Was Material Ever Previously Lead?],G10441,Table15[Customer-Owned Portion],O10441),Table15[Unique ID],0),0)))</f>
        <v/>
      </c>
    </row>
    <row r="10442" spans="2:23" x14ac:dyDescent="0.25">
      <c r="B10442" s="146"/>
      <c r="C10442" s="31"/>
      <c r="D10442" s="31"/>
      <c r="E10442" s="44"/>
      <c r="F10442" s="43"/>
      <c r="G10442" s="84"/>
      <c r="H10442" s="31"/>
      <c r="I10442" s="31"/>
      <c r="J10442" s="84"/>
      <c r="K10442" s="31"/>
      <c r="L10442" s="31"/>
      <c r="M10442" s="169"/>
      <c r="N10442" s="148"/>
      <c r="O10442" s="106"/>
      <c r="P10442" s="43"/>
      <c r="Q10442" s="31"/>
      <c r="R10442" s="84"/>
      <c r="S10442" s="31"/>
      <c r="T10442" s="31"/>
      <c r="U10442" s="169"/>
      <c r="V10442" s="150"/>
      <c r="W10442" s="141" t="str" cm="1">
        <f t="array" ref="W10442">IF(SUM(LEN(B10442:V10442))=0,"",IF(OR(OR(ISBLANK(F10442),SUM(LEN(C10442),LEN(D10442))=0),AND(NOT(E10442="Unknown"),ISBLANK(J10442)),AND(NOT(O10442="Unknown"),ISBLANK(R10442))),"Missing Information", INDEX(Table15[Entire Service Line Classification], MATCH(SUMIFS(Table15[Unique ID],Table15[System-Owned Portion],E10442,Table15[If Material Anything Other than "Lead" in Column E,Was Material Ever Previously Lead?],G10442,Table15[Customer-Owned Portion],O10442),Table15[Unique ID],0),0)))</f>
        <v/>
      </c>
    </row>
    <row r="10443" spans="2:23" x14ac:dyDescent="0.25">
      <c r="B10443" s="146"/>
      <c r="C10443" s="31"/>
      <c r="D10443" s="31"/>
      <c r="E10443" s="44"/>
      <c r="F10443" s="43"/>
      <c r="G10443" s="84"/>
      <c r="H10443" s="31"/>
      <c r="I10443" s="31"/>
      <c r="J10443" s="84"/>
      <c r="K10443" s="31"/>
      <c r="L10443" s="31"/>
      <c r="M10443" s="169"/>
      <c r="N10443" s="148"/>
      <c r="O10443" s="106"/>
      <c r="P10443" s="43"/>
      <c r="Q10443" s="31"/>
      <c r="R10443" s="84"/>
      <c r="S10443" s="31"/>
      <c r="T10443" s="31"/>
      <c r="U10443" s="169"/>
      <c r="V10443" s="150"/>
      <c r="W10443" s="141" t="str" cm="1">
        <f t="array" ref="W10443">IF(SUM(LEN(B10443:V10443))=0,"",IF(OR(OR(ISBLANK(F10443),SUM(LEN(C10443),LEN(D10443))=0),AND(NOT(E10443="Unknown"),ISBLANK(J10443)),AND(NOT(O10443="Unknown"),ISBLANK(R10443))),"Missing Information", INDEX(Table15[Entire Service Line Classification], MATCH(SUMIFS(Table15[Unique ID],Table15[System-Owned Portion],E10443,Table15[If Material Anything Other than "Lead" in Column E,Was Material Ever Previously Lead?],G10443,Table15[Customer-Owned Portion],O10443),Table15[Unique ID],0),0)))</f>
        <v/>
      </c>
    </row>
    <row r="10444" spans="2:23" x14ac:dyDescent="0.25">
      <c r="B10444" s="146"/>
      <c r="C10444" s="31"/>
      <c r="D10444" s="31"/>
      <c r="E10444" s="44"/>
      <c r="F10444" s="43"/>
      <c r="G10444" s="84"/>
      <c r="H10444" s="31"/>
      <c r="I10444" s="31"/>
      <c r="J10444" s="84"/>
      <c r="K10444" s="31"/>
      <c r="L10444" s="31"/>
      <c r="M10444" s="169"/>
      <c r="N10444" s="148"/>
      <c r="O10444" s="106"/>
      <c r="P10444" s="43"/>
      <c r="Q10444" s="31"/>
      <c r="R10444" s="84"/>
      <c r="S10444" s="31"/>
      <c r="T10444" s="31"/>
      <c r="U10444" s="169"/>
      <c r="V10444" s="150"/>
      <c r="W10444" s="141" t="str" cm="1">
        <f t="array" ref="W10444">IF(SUM(LEN(B10444:V10444))=0,"",IF(OR(OR(ISBLANK(F10444),SUM(LEN(C10444),LEN(D10444))=0),AND(NOT(E10444="Unknown"),ISBLANK(J10444)),AND(NOT(O10444="Unknown"),ISBLANK(R10444))),"Missing Information", INDEX(Table15[Entire Service Line Classification], MATCH(SUMIFS(Table15[Unique ID],Table15[System-Owned Portion],E10444,Table15[If Material Anything Other than "Lead" in Column E,Was Material Ever Previously Lead?],G10444,Table15[Customer-Owned Portion],O10444),Table15[Unique ID],0),0)))</f>
        <v/>
      </c>
    </row>
    <row r="10445" spans="2:23" x14ac:dyDescent="0.25">
      <c r="B10445" s="146"/>
      <c r="C10445" s="31"/>
      <c r="D10445" s="31"/>
      <c r="E10445" s="44"/>
      <c r="F10445" s="43"/>
      <c r="G10445" s="84"/>
      <c r="H10445" s="31"/>
      <c r="I10445" s="31"/>
      <c r="J10445" s="84"/>
      <c r="K10445" s="31"/>
      <c r="L10445" s="31"/>
      <c r="M10445" s="169"/>
      <c r="N10445" s="148"/>
      <c r="O10445" s="106"/>
      <c r="P10445" s="43"/>
      <c r="Q10445" s="31"/>
      <c r="R10445" s="84"/>
      <c r="S10445" s="31"/>
      <c r="T10445" s="31"/>
      <c r="U10445" s="169"/>
      <c r="V10445" s="150"/>
      <c r="W10445" s="141" t="str" cm="1">
        <f t="array" ref="W10445">IF(SUM(LEN(B10445:V10445))=0,"",IF(OR(OR(ISBLANK(F10445),SUM(LEN(C10445),LEN(D10445))=0),AND(NOT(E10445="Unknown"),ISBLANK(J10445)),AND(NOT(O10445="Unknown"),ISBLANK(R10445))),"Missing Information", INDEX(Table15[Entire Service Line Classification], MATCH(SUMIFS(Table15[Unique ID],Table15[System-Owned Portion],E10445,Table15[If Material Anything Other than "Lead" in Column E,Was Material Ever Previously Lead?],G10445,Table15[Customer-Owned Portion],O10445),Table15[Unique ID],0),0)))</f>
        <v/>
      </c>
    </row>
    <row r="10446" spans="2:23" x14ac:dyDescent="0.25">
      <c r="B10446" s="146"/>
      <c r="C10446" s="31"/>
      <c r="D10446" s="31"/>
      <c r="E10446" s="44"/>
      <c r="F10446" s="43"/>
      <c r="G10446" s="84"/>
      <c r="H10446" s="31"/>
      <c r="I10446" s="31"/>
      <c r="J10446" s="84"/>
      <c r="K10446" s="31"/>
      <c r="L10446" s="31"/>
      <c r="M10446" s="169"/>
      <c r="N10446" s="148"/>
      <c r="O10446" s="106"/>
      <c r="P10446" s="43"/>
      <c r="Q10446" s="31"/>
      <c r="R10446" s="84"/>
      <c r="S10446" s="31"/>
      <c r="T10446" s="31"/>
      <c r="U10446" s="169"/>
      <c r="V10446" s="150"/>
      <c r="W10446" s="141" t="str" cm="1">
        <f t="array" ref="W10446">IF(SUM(LEN(B10446:V10446))=0,"",IF(OR(OR(ISBLANK(F10446),SUM(LEN(C10446),LEN(D10446))=0),AND(NOT(E10446="Unknown"),ISBLANK(J10446)),AND(NOT(O10446="Unknown"),ISBLANK(R10446))),"Missing Information", INDEX(Table15[Entire Service Line Classification], MATCH(SUMIFS(Table15[Unique ID],Table15[System-Owned Portion],E10446,Table15[If Material Anything Other than "Lead" in Column E,Was Material Ever Previously Lead?],G10446,Table15[Customer-Owned Portion],O10446),Table15[Unique ID],0),0)))</f>
        <v/>
      </c>
    </row>
    <row r="10447" spans="2:23" x14ac:dyDescent="0.25">
      <c r="B10447" s="146"/>
      <c r="C10447" s="31"/>
      <c r="D10447" s="31"/>
      <c r="E10447" s="44"/>
      <c r="F10447" s="43"/>
      <c r="G10447" s="84"/>
      <c r="H10447" s="31"/>
      <c r="I10447" s="31"/>
      <c r="J10447" s="84"/>
      <c r="K10447" s="31"/>
      <c r="L10447" s="31"/>
      <c r="M10447" s="169"/>
      <c r="N10447" s="148"/>
      <c r="O10447" s="106"/>
      <c r="P10447" s="43"/>
      <c r="Q10447" s="31"/>
      <c r="R10447" s="84"/>
      <c r="S10447" s="31"/>
      <c r="T10447" s="31"/>
      <c r="U10447" s="169"/>
      <c r="V10447" s="150"/>
      <c r="W10447" s="141" t="str" cm="1">
        <f t="array" ref="W10447">IF(SUM(LEN(B10447:V10447))=0,"",IF(OR(OR(ISBLANK(F10447),SUM(LEN(C10447),LEN(D10447))=0),AND(NOT(E10447="Unknown"),ISBLANK(J10447)),AND(NOT(O10447="Unknown"),ISBLANK(R10447))),"Missing Information", INDEX(Table15[Entire Service Line Classification], MATCH(SUMIFS(Table15[Unique ID],Table15[System-Owned Portion],E10447,Table15[If Material Anything Other than "Lead" in Column E,Was Material Ever Previously Lead?],G10447,Table15[Customer-Owned Portion],O10447),Table15[Unique ID],0),0)))</f>
        <v/>
      </c>
    </row>
    <row r="10448" spans="2:23" x14ac:dyDescent="0.25">
      <c r="B10448" s="146"/>
      <c r="C10448" s="31"/>
      <c r="D10448" s="31"/>
      <c r="E10448" s="44"/>
      <c r="F10448" s="43"/>
      <c r="G10448" s="84"/>
      <c r="H10448" s="31"/>
      <c r="I10448" s="31"/>
      <c r="J10448" s="84"/>
      <c r="K10448" s="31"/>
      <c r="L10448" s="31"/>
      <c r="M10448" s="169"/>
      <c r="N10448" s="148"/>
      <c r="O10448" s="106"/>
      <c r="P10448" s="43"/>
      <c r="Q10448" s="31"/>
      <c r="R10448" s="84"/>
      <c r="S10448" s="31"/>
      <c r="T10448" s="31"/>
      <c r="U10448" s="169"/>
      <c r="V10448" s="150"/>
      <c r="W10448" s="141" t="str" cm="1">
        <f t="array" ref="W10448">IF(SUM(LEN(B10448:V10448))=0,"",IF(OR(OR(ISBLANK(F10448),SUM(LEN(C10448),LEN(D10448))=0),AND(NOT(E10448="Unknown"),ISBLANK(J10448)),AND(NOT(O10448="Unknown"),ISBLANK(R10448))),"Missing Information", INDEX(Table15[Entire Service Line Classification], MATCH(SUMIFS(Table15[Unique ID],Table15[System-Owned Portion],E10448,Table15[If Material Anything Other than "Lead" in Column E,Was Material Ever Previously Lead?],G10448,Table15[Customer-Owned Portion],O10448),Table15[Unique ID],0),0)))</f>
        <v/>
      </c>
    </row>
    <row r="10449" spans="2:23" x14ac:dyDescent="0.25">
      <c r="B10449" s="146"/>
      <c r="C10449" s="31"/>
      <c r="D10449" s="31"/>
      <c r="E10449" s="44"/>
      <c r="F10449" s="43"/>
      <c r="G10449" s="84"/>
      <c r="H10449" s="31"/>
      <c r="I10449" s="31"/>
      <c r="J10449" s="84"/>
      <c r="K10449" s="31"/>
      <c r="L10449" s="31"/>
      <c r="M10449" s="169"/>
      <c r="N10449" s="148"/>
      <c r="O10449" s="106"/>
      <c r="P10449" s="43"/>
      <c r="Q10449" s="31"/>
      <c r="R10449" s="84"/>
      <c r="S10449" s="31"/>
      <c r="T10449" s="31"/>
      <c r="U10449" s="169"/>
      <c r="V10449" s="150"/>
      <c r="W10449" s="141" t="str" cm="1">
        <f t="array" ref="W10449">IF(SUM(LEN(B10449:V10449))=0,"",IF(OR(OR(ISBLANK(F10449),SUM(LEN(C10449),LEN(D10449))=0),AND(NOT(E10449="Unknown"),ISBLANK(J10449)),AND(NOT(O10449="Unknown"),ISBLANK(R10449))),"Missing Information", INDEX(Table15[Entire Service Line Classification], MATCH(SUMIFS(Table15[Unique ID],Table15[System-Owned Portion],E10449,Table15[If Material Anything Other than "Lead" in Column E,Was Material Ever Previously Lead?],G10449,Table15[Customer-Owned Portion],O10449),Table15[Unique ID],0),0)))</f>
        <v/>
      </c>
    </row>
    <row r="10450" spans="2:23" x14ac:dyDescent="0.25">
      <c r="B10450" s="146"/>
      <c r="C10450" s="31"/>
      <c r="D10450" s="31"/>
      <c r="E10450" s="44"/>
      <c r="F10450" s="43"/>
      <c r="G10450" s="84"/>
      <c r="H10450" s="31"/>
      <c r="I10450" s="31"/>
      <c r="J10450" s="84"/>
      <c r="K10450" s="31"/>
      <c r="L10450" s="31"/>
      <c r="M10450" s="169"/>
      <c r="N10450" s="148"/>
      <c r="O10450" s="106"/>
      <c r="P10450" s="43"/>
      <c r="Q10450" s="31"/>
      <c r="R10450" s="84"/>
      <c r="S10450" s="31"/>
      <c r="T10450" s="31"/>
      <c r="U10450" s="169"/>
      <c r="V10450" s="150"/>
      <c r="W10450" s="141" t="str" cm="1">
        <f t="array" ref="W10450">IF(SUM(LEN(B10450:V10450))=0,"",IF(OR(OR(ISBLANK(F10450),SUM(LEN(C10450),LEN(D10450))=0),AND(NOT(E10450="Unknown"),ISBLANK(J10450)),AND(NOT(O10450="Unknown"),ISBLANK(R10450))),"Missing Information", INDEX(Table15[Entire Service Line Classification], MATCH(SUMIFS(Table15[Unique ID],Table15[System-Owned Portion],E10450,Table15[If Material Anything Other than "Lead" in Column E,Was Material Ever Previously Lead?],G10450,Table15[Customer-Owned Portion],O10450),Table15[Unique ID],0),0)))</f>
        <v/>
      </c>
    </row>
    <row r="10451" spans="2:23" x14ac:dyDescent="0.25">
      <c r="B10451" s="146"/>
      <c r="C10451" s="31"/>
      <c r="D10451" s="31"/>
      <c r="E10451" s="44"/>
      <c r="F10451" s="43"/>
      <c r="G10451" s="84"/>
      <c r="H10451" s="31"/>
      <c r="I10451" s="31"/>
      <c r="J10451" s="84"/>
      <c r="K10451" s="31"/>
      <c r="L10451" s="31"/>
      <c r="M10451" s="169"/>
      <c r="N10451" s="148"/>
      <c r="O10451" s="106"/>
      <c r="P10451" s="43"/>
      <c r="Q10451" s="31"/>
      <c r="R10451" s="84"/>
      <c r="S10451" s="31"/>
      <c r="T10451" s="31"/>
      <c r="U10451" s="169"/>
      <c r="V10451" s="150"/>
      <c r="W10451" s="141" t="str" cm="1">
        <f t="array" ref="W10451">IF(SUM(LEN(B10451:V10451))=0,"",IF(OR(OR(ISBLANK(F10451),SUM(LEN(C10451),LEN(D10451))=0),AND(NOT(E10451="Unknown"),ISBLANK(J10451)),AND(NOT(O10451="Unknown"),ISBLANK(R10451))),"Missing Information", INDEX(Table15[Entire Service Line Classification], MATCH(SUMIFS(Table15[Unique ID],Table15[System-Owned Portion],E10451,Table15[If Material Anything Other than "Lead" in Column E,Was Material Ever Previously Lead?],G10451,Table15[Customer-Owned Portion],O10451),Table15[Unique ID],0),0)))</f>
        <v/>
      </c>
    </row>
    <row r="10452" spans="2:23" x14ac:dyDescent="0.25">
      <c r="B10452" s="146"/>
      <c r="C10452" s="31"/>
      <c r="D10452" s="31"/>
      <c r="E10452" s="44"/>
      <c r="F10452" s="43"/>
      <c r="G10452" s="84"/>
      <c r="H10452" s="31"/>
      <c r="I10452" s="31"/>
      <c r="J10452" s="84"/>
      <c r="K10452" s="31"/>
      <c r="L10452" s="31"/>
      <c r="M10452" s="169"/>
      <c r="N10452" s="148"/>
      <c r="O10452" s="106"/>
      <c r="P10452" s="43"/>
      <c r="Q10452" s="31"/>
      <c r="R10452" s="84"/>
      <c r="S10452" s="31"/>
      <c r="T10452" s="31"/>
      <c r="U10452" s="169"/>
      <c r="V10452" s="150"/>
      <c r="W10452" s="141" t="str" cm="1">
        <f t="array" ref="W10452">IF(SUM(LEN(B10452:V10452))=0,"",IF(OR(OR(ISBLANK(F10452),SUM(LEN(C10452),LEN(D10452))=0),AND(NOT(E10452="Unknown"),ISBLANK(J10452)),AND(NOT(O10452="Unknown"),ISBLANK(R10452))),"Missing Information", INDEX(Table15[Entire Service Line Classification], MATCH(SUMIFS(Table15[Unique ID],Table15[System-Owned Portion],E10452,Table15[If Material Anything Other than "Lead" in Column E,Was Material Ever Previously Lead?],G10452,Table15[Customer-Owned Portion],O10452),Table15[Unique ID],0),0)))</f>
        <v/>
      </c>
    </row>
    <row r="10453" spans="2:23" x14ac:dyDescent="0.25">
      <c r="B10453" s="146"/>
      <c r="C10453" s="31"/>
      <c r="D10453" s="31"/>
      <c r="E10453" s="44"/>
      <c r="F10453" s="43"/>
      <c r="G10453" s="84"/>
      <c r="H10453" s="31"/>
      <c r="I10453" s="31"/>
      <c r="J10453" s="84"/>
      <c r="K10453" s="31"/>
      <c r="L10453" s="31"/>
      <c r="M10453" s="169"/>
      <c r="N10453" s="148"/>
      <c r="O10453" s="106"/>
      <c r="P10453" s="43"/>
      <c r="Q10453" s="31"/>
      <c r="R10453" s="84"/>
      <c r="S10453" s="31"/>
      <c r="T10453" s="31"/>
      <c r="U10453" s="169"/>
      <c r="V10453" s="150"/>
      <c r="W10453" s="141" t="str" cm="1">
        <f t="array" ref="W10453">IF(SUM(LEN(B10453:V10453))=0,"",IF(OR(OR(ISBLANK(F10453),SUM(LEN(C10453),LEN(D10453))=0),AND(NOT(E10453="Unknown"),ISBLANK(J10453)),AND(NOT(O10453="Unknown"),ISBLANK(R10453))),"Missing Information", INDEX(Table15[Entire Service Line Classification], MATCH(SUMIFS(Table15[Unique ID],Table15[System-Owned Portion],E10453,Table15[If Material Anything Other than "Lead" in Column E,Was Material Ever Previously Lead?],G10453,Table15[Customer-Owned Portion],O10453),Table15[Unique ID],0),0)))</f>
        <v/>
      </c>
    </row>
    <row r="10454" spans="2:23" x14ac:dyDescent="0.25">
      <c r="B10454" s="146"/>
      <c r="C10454" s="31"/>
      <c r="D10454" s="31"/>
      <c r="E10454" s="44"/>
      <c r="F10454" s="43"/>
      <c r="G10454" s="84"/>
      <c r="H10454" s="31"/>
      <c r="I10454" s="31"/>
      <c r="J10454" s="84"/>
      <c r="K10454" s="31"/>
      <c r="L10454" s="31"/>
      <c r="M10454" s="169"/>
      <c r="N10454" s="148"/>
      <c r="O10454" s="106"/>
      <c r="P10454" s="43"/>
      <c r="Q10454" s="31"/>
      <c r="R10454" s="84"/>
      <c r="S10454" s="31"/>
      <c r="T10454" s="31"/>
      <c r="U10454" s="169"/>
      <c r="V10454" s="150"/>
      <c r="W10454" s="141" t="str" cm="1">
        <f t="array" ref="W10454">IF(SUM(LEN(B10454:V10454))=0,"",IF(OR(OR(ISBLANK(F10454),SUM(LEN(C10454),LEN(D10454))=0),AND(NOT(E10454="Unknown"),ISBLANK(J10454)),AND(NOT(O10454="Unknown"),ISBLANK(R10454))),"Missing Information", INDEX(Table15[Entire Service Line Classification], MATCH(SUMIFS(Table15[Unique ID],Table15[System-Owned Portion],E10454,Table15[If Material Anything Other than "Lead" in Column E,Was Material Ever Previously Lead?],G10454,Table15[Customer-Owned Portion],O10454),Table15[Unique ID],0),0)))</f>
        <v/>
      </c>
    </row>
    <row r="10455" spans="2:23" x14ac:dyDescent="0.25">
      <c r="B10455" s="146"/>
      <c r="C10455" s="31"/>
      <c r="D10455" s="31"/>
      <c r="E10455" s="44"/>
      <c r="F10455" s="43"/>
      <c r="G10455" s="84"/>
      <c r="H10455" s="31"/>
      <c r="I10455" s="31"/>
      <c r="J10455" s="84"/>
      <c r="K10455" s="31"/>
      <c r="L10455" s="31"/>
      <c r="M10455" s="169"/>
      <c r="N10455" s="148"/>
      <c r="O10455" s="106"/>
      <c r="P10455" s="43"/>
      <c r="Q10455" s="31"/>
      <c r="R10455" s="84"/>
      <c r="S10455" s="31"/>
      <c r="T10455" s="31"/>
      <c r="U10455" s="169"/>
      <c r="V10455" s="150"/>
      <c r="W10455" s="141" t="str" cm="1">
        <f t="array" ref="W10455">IF(SUM(LEN(B10455:V10455))=0,"",IF(OR(OR(ISBLANK(F10455),SUM(LEN(C10455),LEN(D10455))=0),AND(NOT(E10455="Unknown"),ISBLANK(J10455)),AND(NOT(O10455="Unknown"),ISBLANK(R10455))),"Missing Information", INDEX(Table15[Entire Service Line Classification], MATCH(SUMIFS(Table15[Unique ID],Table15[System-Owned Portion],E10455,Table15[If Material Anything Other than "Lead" in Column E,Was Material Ever Previously Lead?],G10455,Table15[Customer-Owned Portion],O10455),Table15[Unique ID],0),0)))</f>
        <v/>
      </c>
    </row>
    <row r="10456" spans="2:23" x14ac:dyDescent="0.25">
      <c r="B10456" s="146"/>
      <c r="C10456" s="31"/>
      <c r="D10456" s="31"/>
      <c r="E10456" s="44"/>
      <c r="F10456" s="43"/>
      <c r="G10456" s="84"/>
      <c r="H10456" s="31"/>
      <c r="I10456" s="31"/>
      <c r="J10456" s="84"/>
      <c r="K10456" s="31"/>
      <c r="L10456" s="31"/>
      <c r="M10456" s="169"/>
      <c r="N10456" s="148"/>
      <c r="O10456" s="106"/>
      <c r="P10456" s="43"/>
      <c r="Q10456" s="31"/>
      <c r="R10456" s="84"/>
      <c r="S10456" s="31"/>
      <c r="T10456" s="31"/>
      <c r="U10456" s="169"/>
      <c r="V10456" s="150"/>
      <c r="W10456" s="141" t="str" cm="1">
        <f t="array" ref="W10456">IF(SUM(LEN(B10456:V10456))=0,"",IF(OR(OR(ISBLANK(F10456),SUM(LEN(C10456),LEN(D10456))=0),AND(NOT(E10456="Unknown"),ISBLANK(J10456)),AND(NOT(O10456="Unknown"),ISBLANK(R10456))),"Missing Information", INDEX(Table15[Entire Service Line Classification], MATCH(SUMIFS(Table15[Unique ID],Table15[System-Owned Portion],E10456,Table15[If Material Anything Other than "Lead" in Column E,Was Material Ever Previously Lead?],G10456,Table15[Customer-Owned Portion],O10456),Table15[Unique ID],0),0)))</f>
        <v/>
      </c>
    </row>
    <row r="10457" spans="2:23" x14ac:dyDescent="0.25">
      <c r="B10457" s="146"/>
      <c r="C10457" s="31"/>
      <c r="D10457" s="31"/>
      <c r="E10457" s="44"/>
      <c r="F10457" s="43"/>
      <c r="G10457" s="84"/>
      <c r="H10457" s="31"/>
      <c r="I10457" s="31"/>
      <c r="J10457" s="84"/>
      <c r="K10457" s="31"/>
      <c r="L10457" s="31"/>
      <c r="M10457" s="169"/>
      <c r="N10457" s="148"/>
      <c r="O10457" s="106"/>
      <c r="P10457" s="43"/>
      <c r="Q10457" s="31"/>
      <c r="R10457" s="84"/>
      <c r="S10457" s="31"/>
      <c r="T10457" s="31"/>
      <c r="U10457" s="169"/>
      <c r="V10457" s="150"/>
      <c r="W10457" s="141" t="str" cm="1">
        <f t="array" ref="W10457">IF(SUM(LEN(B10457:V10457))=0,"",IF(OR(OR(ISBLANK(F10457),SUM(LEN(C10457),LEN(D10457))=0),AND(NOT(E10457="Unknown"),ISBLANK(J10457)),AND(NOT(O10457="Unknown"),ISBLANK(R10457))),"Missing Information", INDEX(Table15[Entire Service Line Classification], MATCH(SUMIFS(Table15[Unique ID],Table15[System-Owned Portion],E10457,Table15[If Material Anything Other than "Lead" in Column E,Was Material Ever Previously Lead?],G10457,Table15[Customer-Owned Portion],O10457),Table15[Unique ID],0),0)))</f>
        <v/>
      </c>
    </row>
    <row r="10458" spans="2:23" x14ac:dyDescent="0.25">
      <c r="B10458" s="146"/>
      <c r="C10458" s="31"/>
      <c r="D10458" s="31"/>
      <c r="E10458" s="44"/>
      <c r="F10458" s="43"/>
      <c r="G10458" s="84"/>
      <c r="H10458" s="31"/>
      <c r="I10458" s="31"/>
      <c r="J10458" s="84"/>
      <c r="K10458" s="31"/>
      <c r="L10458" s="31"/>
      <c r="M10458" s="169"/>
      <c r="N10458" s="148"/>
      <c r="O10458" s="106"/>
      <c r="P10458" s="43"/>
      <c r="Q10458" s="31"/>
      <c r="R10458" s="84"/>
      <c r="S10458" s="31"/>
      <c r="T10458" s="31"/>
      <c r="U10458" s="169"/>
      <c r="V10458" s="150"/>
      <c r="W10458" s="141" t="str" cm="1">
        <f t="array" ref="W10458">IF(SUM(LEN(B10458:V10458))=0,"",IF(OR(OR(ISBLANK(F10458),SUM(LEN(C10458),LEN(D10458))=0),AND(NOT(E10458="Unknown"),ISBLANK(J10458)),AND(NOT(O10458="Unknown"),ISBLANK(R10458))),"Missing Information", INDEX(Table15[Entire Service Line Classification], MATCH(SUMIFS(Table15[Unique ID],Table15[System-Owned Portion],E10458,Table15[If Material Anything Other than "Lead" in Column E,Was Material Ever Previously Lead?],G10458,Table15[Customer-Owned Portion],O10458),Table15[Unique ID],0),0)))</f>
        <v/>
      </c>
    </row>
    <row r="10459" spans="2:23" x14ac:dyDescent="0.25">
      <c r="B10459" s="146"/>
      <c r="C10459" s="31"/>
      <c r="D10459" s="31"/>
      <c r="E10459" s="44"/>
      <c r="F10459" s="43"/>
      <c r="G10459" s="84"/>
      <c r="H10459" s="31"/>
      <c r="I10459" s="31"/>
      <c r="J10459" s="84"/>
      <c r="K10459" s="31"/>
      <c r="L10459" s="31"/>
      <c r="M10459" s="169"/>
      <c r="N10459" s="148"/>
      <c r="O10459" s="106"/>
      <c r="P10459" s="43"/>
      <c r="Q10459" s="31"/>
      <c r="R10459" s="84"/>
      <c r="S10459" s="31"/>
      <c r="T10459" s="31"/>
      <c r="U10459" s="169"/>
      <c r="V10459" s="150"/>
      <c r="W10459" s="141" t="str" cm="1">
        <f t="array" ref="W10459">IF(SUM(LEN(B10459:V10459))=0,"",IF(OR(OR(ISBLANK(F10459),SUM(LEN(C10459),LEN(D10459))=0),AND(NOT(E10459="Unknown"),ISBLANK(J10459)),AND(NOT(O10459="Unknown"),ISBLANK(R10459))),"Missing Information", INDEX(Table15[Entire Service Line Classification], MATCH(SUMIFS(Table15[Unique ID],Table15[System-Owned Portion],E10459,Table15[If Material Anything Other than "Lead" in Column E,Was Material Ever Previously Lead?],G10459,Table15[Customer-Owned Portion],O10459),Table15[Unique ID],0),0)))</f>
        <v/>
      </c>
    </row>
    <row r="10460" spans="2:23" x14ac:dyDescent="0.25">
      <c r="B10460" s="146"/>
      <c r="C10460" s="31"/>
      <c r="D10460" s="31"/>
      <c r="E10460" s="44"/>
      <c r="F10460" s="43"/>
      <c r="G10460" s="84"/>
      <c r="H10460" s="31"/>
      <c r="I10460" s="31"/>
      <c r="J10460" s="84"/>
      <c r="K10460" s="31"/>
      <c r="L10460" s="31"/>
      <c r="M10460" s="169"/>
      <c r="N10460" s="148"/>
      <c r="O10460" s="106"/>
      <c r="P10460" s="43"/>
      <c r="Q10460" s="31"/>
      <c r="R10460" s="84"/>
      <c r="S10460" s="31"/>
      <c r="T10460" s="31"/>
      <c r="U10460" s="169"/>
      <c r="V10460" s="150"/>
      <c r="W10460" s="141" t="str" cm="1">
        <f t="array" ref="W10460">IF(SUM(LEN(B10460:V10460))=0,"",IF(OR(OR(ISBLANK(F10460),SUM(LEN(C10460),LEN(D10460))=0),AND(NOT(E10460="Unknown"),ISBLANK(J10460)),AND(NOT(O10460="Unknown"),ISBLANK(R10460))),"Missing Information", INDEX(Table15[Entire Service Line Classification], MATCH(SUMIFS(Table15[Unique ID],Table15[System-Owned Portion],E10460,Table15[If Material Anything Other than "Lead" in Column E,Was Material Ever Previously Lead?],G10460,Table15[Customer-Owned Portion],O10460),Table15[Unique ID],0),0)))</f>
        <v/>
      </c>
    </row>
    <row r="10461" spans="2:23" x14ac:dyDescent="0.25">
      <c r="B10461" s="146"/>
      <c r="C10461" s="31"/>
      <c r="D10461" s="31"/>
      <c r="E10461" s="44"/>
      <c r="F10461" s="43"/>
      <c r="G10461" s="84"/>
      <c r="H10461" s="31"/>
      <c r="I10461" s="31"/>
      <c r="J10461" s="84"/>
      <c r="K10461" s="31"/>
      <c r="L10461" s="31"/>
      <c r="M10461" s="169"/>
      <c r="N10461" s="148"/>
      <c r="O10461" s="106"/>
      <c r="P10461" s="43"/>
      <c r="Q10461" s="31"/>
      <c r="R10461" s="84"/>
      <c r="S10461" s="31"/>
      <c r="T10461" s="31"/>
      <c r="U10461" s="169"/>
      <c r="V10461" s="150"/>
      <c r="W10461" s="141" t="str" cm="1">
        <f t="array" ref="W10461">IF(SUM(LEN(B10461:V10461))=0,"",IF(OR(OR(ISBLANK(F10461),SUM(LEN(C10461),LEN(D10461))=0),AND(NOT(E10461="Unknown"),ISBLANK(J10461)),AND(NOT(O10461="Unknown"),ISBLANK(R10461))),"Missing Information", INDEX(Table15[Entire Service Line Classification], MATCH(SUMIFS(Table15[Unique ID],Table15[System-Owned Portion],E10461,Table15[If Material Anything Other than "Lead" in Column E,Was Material Ever Previously Lead?],G10461,Table15[Customer-Owned Portion],O10461),Table15[Unique ID],0),0)))</f>
        <v/>
      </c>
    </row>
    <row r="10462" spans="2:23" x14ac:dyDescent="0.25">
      <c r="B10462" s="146"/>
      <c r="C10462" s="31"/>
      <c r="D10462" s="31"/>
      <c r="E10462" s="44"/>
      <c r="F10462" s="43"/>
      <c r="G10462" s="84"/>
      <c r="H10462" s="31"/>
      <c r="I10462" s="31"/>
      <c r="J10462" s="84"/>
      <c r="K10462" s="31"/>
      <c r="L10462" s="31"/>
      <c r="M10462" s="169"/>
      <c r="N10462" s="148"/>
      <c r="O10462" s="106"/>
      <c r="P10462" s="43"/>
      <c r="Q10462" s="31"/>
      <c r="R10462" s="84"/>
      <c r="S10462" s="31"/>
      <c r="T10462" s="31"/>
      <c r="U10462" s="169"/>
      <c r="V10462" s="150"/>
      <c r="W10462" s="141" t="str" cm="1">
        <f t="array" ref="W10462">IF(SUM(LEN(B10462:V10462))=0,"",IF(OR(OR(ISBLANK(F10462),SUM(LEN(C10462),LEN(D10462))=0),AND(NOT(E10462="Unknown"),ISBLANK(J10462)),AND(NOT(O10462="Unknown"),ISBLANK(R10462))),"Missing Information", INDEX(Table15[Entire Service Line Classification], MATCH(SUMIFS(Table15[Unique ID],Table15[System-Owned Portion],E10462,Table15[If Material Anything Other than "Lead" in Column E,Was Material Ever Previously Lead?],G10462,Table15[Customer-Owned Portion],O10462),Table15[Unique ID],0),0)))</f>
        <v/>
      </c>
    </row>
    <row r="10463" spans="2:23" x14ac:dyDescent="0.25">
      <c r="B10463" s="146"/>
      <c r="C10463" s="31"/>
      <c r="D10463" s="31"/>
      <c r="E10463" s="44"/>
      <c r="F10463" s="43"/>
      <c r="G10463" s="84"/>
      <c r="H10463" s="31"/>
      <c r="I10463" s="31"/>
      <c r="J10463" s="84"/>
      <c r="K10463" s="31"/>
      <c r="L10463" s="31"/>
      <c r="M10463" s="169"/>
      <c r="N10463" s="148"/>
      <c r="O10463" s="106"/>
      <c r="P10463" s="43"/>
      <c r="Q10463" s="31"/>
      <c r="R10463" s="84"/>
      <c r="S10463" s="31"/>
      <c r="T10463" s="31"/>
      <c r="U10463" s="169"/>
      <c r="V10463" s="150"/>
      <c r="W10463" s="141" t="str" cm="1">
        <f t="array" ref="W10463">IF(SUM(LEN(B10463:V10463))=0,"",IF(OR(OR(ISBLANK(F10463),SUM(LEN(C10463),LEN(D10463))=0),AND(NOT(E10463="Unknown"),ISBLANK(J10463)),AND(NOT(O10463="Unknown"),ISBLANK(R10463))),"Missing Information", INDEX(Table15[Entire Service Line Classification], MATCH(SUMIFS(Table15[Unique ID],Table15[System-Owned Portion],E10463,Table15[If Material Anything Other than "Lead" in Column E,Was Material Ever Previously Lead?],G10463,Table15[Customer-Owned Portion],O10463),Table15[Unique ID],0),0)))</f>
        <v/>
      </c>
    </row>
    <row r="10464" spans="2:23" x14ac:dyDescent="0.25">
      <c r="B10464" s="146"/>
      <c r="C10464" s="31"/>
      <c r="D10464" s="31"/>
      <c r="E10464" s="44"/>
      <c r="F10464" s="43"/>
      <c r="G10464" s="84"/>
      <c r="H10464" s="31"/>
      <c r="I10464" s="31"/>
      <c r="J10464" s="84"/>
      <c r="K10464" s="31"/>
      <c r="L10464" s="31"/>
      <c r="M10464" s="169"/>
      <c r="N10464" s="148"/>
      <c r="O10464" s="106"/>
      <c r="P10464" s="43"/>
      <c r="Q10464" s="31"/>
      <c r="R10464" s="84"/>
      <c r="S10464" s="31"/>
      <c r="T10464" s="31"/>
      <c r="U10464" s="169"/>
      <c r="V10464" s="150"/>
      <c r="W10464" s="141" t="str" cm="1">
        <f t="array" ref="W10464">IF(SUM(LEN(B10464:V10464))=0,"",IF(OR(OR(ISBLANK(F10464),SUM(LEN(C10464),LEN(D10464))=0),AND(NOT(E10464="Unknown"),ISBLANK(J10464)),AND(NOT(O10464="Unknown"),ISBLANK(R10464))),"Missing Information", INDEX(Table15[Entire Service Line Classification], MATCH(SUMIFS(Table15[Unique ID],Table15[System-Owned Portion],E10464,Table15[If Material Anything Other than "Lead" in Column E,Was Material Ever Previously Lead?],G10464,Table15[Customer-Owned Portion],O10464),Table15[Unique ID],0),0)))</f>
        <v/>
      </c>
    </row>
    <row r="10465" spans="2:23" x14ac:dyDescent="0.25">
      <c r="B10465" s="146"/>
      <c r="C10465" s="31"/>
      <c r="D10465" s="31"/>
      <c r="E10465" s="44"/>
      <c r="F10465" s="43"/>
      <c r="G10465" s="84"/>
      <c r="H10465" s="31"/>
      <c r="I10465" s="31"/>
      <c r="J10465" s="84"/>
      <c r="K10465" s="31"/>
      <c r="L10465" s="31"/>
      <c r="M10465" s="169"/>
      <c r="N10465" s="148"/>
      <c r="O10465" s="106"/>
      <c r="P10465" s="43"/>
      <c r="Q10465" s="31"/>
      <c r="R10465" s="84"/>
      <c r="S10465" s="31"/>
      <c r="T10465" s="31"/>
      <c r="U10465" s="169"/>
      <c r="V10465" s="150"/>
      <c r="W10465" s="141" t="str" cm="1">
        <f t="array" ref="W10465">IF(SUM(LEN(B10465:V10465))=0,"",IF(OR(OR(ISBLANK(F10465),SUM(LEN(C10465),LEN(D10465))=0),AND(NOT(E10465="Unknown"),ISBLANK(J10465)),AND(NOT(O10465="Unknown"),ISBLANK(R10465))),"Missing Information", INDEX(Table15[Entire Service Line Classification], MATCH(SUMIFS(Table15[Unique ID],Table15[System-Owned Portion],E10465,Table15[If Material Anything Other than "Lead" in Column E,Was Material Ever Previously Lead?],G10465,Table15[Customer-Owned Portion],O10465),Table15[Unique ID],0),0)))</f>
        <v/>
      </c>
    </row>
    <row r="10466" spans="2:23" x14ac:dyDescent="0.25">
      <c r="B10466" s="146"/>
      <c r="C10466" s="31"/>
      <c r="D10466" s="31"/>
      <c r="E10466" s="44"/>
      <c r="F10466" s="43"/>
      <c r="G10466" s="84"/>
      <c r="H10466" s="31"/>
      <c r="I10466" s="31"/>
      <c r="J10466" s="84"/>
      <c r="K10466" s="31"/>
      <c r="L10466" s="31"/>
      <c r="M10466" s="169"/>
      <c r="N10466" s="148"/>
      <c r="O10466" s="106"/>
      <c r="P10466" s="43"/>
      <c r="Q10466" s="31"/>
      <c r="R10466" s="84"/>
      <c r="S10466" s="31"/>
      <c r="T10466" s="31"/>
      <c r="U10466" s="169"/>
      <c r="V10466" s="150"/>
      <c r="W10466" s="141" t="str" cm="1">
        <f t="array" ref="W10466">IF(SUM(LEN(B10466:V10466))=0,"",IF(OR(OR(ISBLANK(F10466),SUM(LEN(C10466),LEN(D10466))=0),AND(NOT(E10466="Unknown"),ISBLANK(J10466)),AND(NOT(O10466="Unknown"),ISBLANK(R10466))),"Missing Information", INDEX(Table15[Entire Service Line Classification], MATCH(SUMIFS(Table15[Unique ID],Table15[System-Owned Portion],E10466,Table15[If Material Anything Other than "Lead" in Column E,Was Material Ever Previously Lead?],G10466,Table15[Customer-Owned Portion],O10466),Table15[Unique ID],0),0)))</f>
        <v/>
      </c>
    </row>
    <row r="10467" spans="2:23" x14ac:dyDescent="0.25">
      <c r="B10467" s="146"/>
      <c r="C10467" s="31"/>
      <c r="D10467" s="31"/>
      <c r="E10467" s="44"/>
      <c r="F10467" s="43"/>
      <c r="G10467" s="84"/>
      <c r="H10467" s="31"/>
      <c r="I10467" s="31"/>
      <c r="J10467" s="84"/>
      <c r="K10467" s="31"/>
      <c r="L10467" s="31"/>
      <c r="M10467" s="169"/>
      <c r="N10467" s="148"/>
      <c r="O10467" s="106"/>
      <c r="P10467" s="43"/>
      <c r="Q10467" s="31"/>
      <c r="R10467" s="84"/>
      <c r="S10467" s="31"/>
      <c r="T10467" s="31"/>
      <c r="U10467" s="169"/>
      <c r="V10467" s="150"/>
      <c r="W10467" s="141" t="str" cm="1">
        <f t="array" ref="W10467">IF(SUM(LEN(B10467:V10467))=0,"",IF(OR(OR(ISBLANK(F10467),SUM(LEN(C10467),LEN(D10467))=0),AND(NOT(E10467="Unknown"),ISBLANK(J10467)),AND(NOT(O10467="Unknown"),ISBLANK(R10467))),"Missing Information", INDEX(Table15[Entire Service Line Classification], MATCH(SUMIFS(Table15[Unique ID],Table15[System-Owned Portion],E10467,Table15[If Material Anything Other than "Lead" in Column E,Was Material Ever Previously Lead?],G10467,Table15[Customer-Owned Portion],O10467),Table15[Unique ID],0),0)))</f>
        <v/>
      </c>
    </row>
    <row r="10468" spans="2:23" x14ac:dyDescent="0.25">
      <c r="B10468" s="146"/>
      <c r="C10468" s="31"/>
      <c r="D10468" s="31"/>
      <c r="E10468" s="44"/>
      <c r="F10468" s="43"/>
      <c r="G10468" s="84"/>
      <c r="H10468" s="31"/>
      <c r="I10468" s="31"/>
      <c r="J10468" s="84"/>
      <c r="K10468" s="31"/>
      <c r="L10468" s="31"/>
      <c r="M10468" s="169"/>
      <c r="N10468" s="148"/>
      <c r="O10468" s="106"/>
      <c r="P10468" s="43"/>
      <c r="Q10468" s="31"/>
      <c r="R10468" s="84"/>
      <c r="S10468" s="31"/>
      <c r="T10468" s="31"/>
      <c r="U10468" s="169"/>
      <c r="V10468" s="150"/>
      <c r="W10468" s="141" t="str" cm="1">
        <f t="array" ref="W10468">IF(SUM(LEN(B10468:V10468))=0,"",IF(OR(OR(ISBLANK(F10468),SUM(LEN(C10468),LEN(D10468))=0),AND(NOT(E10468="Unknown"),ISBLANK(J10468)),AND(NOT(O10468="Unknown"),ISBLANK(R10468))),"Missing Information", INDEX(Table15[Entire Service Line Classification], MATCH(SUMIFS(Table15[Unique ID],Table15[System-Owned Portion],E10468,Table15[If Material Anything Other than "Lead" in Column E,Was Material Ever Previously Lead?],G10468,Table15[Customer-Owned Portion],O10468),Table15[Unique ID],0),0)))</f>
        <v/>
      </c>
    </row>
    <row r="10469" spans="2:23" x14ac:dyDescent="0.25">
      <c r="B10469" s="146"/>
      <c r="C10469" s="31"/>
      <c r="D10469" s="31"/>
      <c r="E10469" s="44"/>
      <c r="F10469" s="43"/>
      <c r="G10469" s="84"/>
      <c r="H10469" s="31"/>
      <c r="I10469" s="31"/>
      <c r="J10469" s="84"/>
      <c r="K10469" s="31"/>
      <c r="L10469" s="31"/>
      <c r="M10469" s="169"/>
      <c r="N10469" s="148"/>
      <c r="O10469" s="106"/>
      <c r="P10469" s="43"/>
      <c r="Q10469" s="31"/>
      <c r="R10469" s="84"/>
      <c r="S10469" s="31"/>
      <c r="T10469" s="31"/>
      <c r="U10469" s="169"/>
      <c r="V10469" s="150"/>
      <c r="W10469" s="141" t="str" cm="1">
        <f t="array" ref="W10469">IF(SUM(LEN(B10469:V10469))=0,"",IF(OR(OR(ISBLANK(F10469),SUM(LEN(C10469),LEN(D10469))=0),AND(NOT(E10469="Unknown"),ISBLANK(J10469)),AND(NOT(O10469="Unknown"),ISBLANK(R10469))),"Missing Information", INDEX(Table15[Entire Service Line Classification], MATCH(SUMIFS(Table15[Unique ID],Table15[System-Owned Portion],E10469,Table15[If Material Anything Other than "Lead" in Column E,Was Material Ever Previously Lead?],G10469,Table15[Customer-Owned Portion],O10469),Table15[Unique ID],0),0)))</f>
        <v/>
      </c>
    </row>
    <row r="10470" spans="2:23" x14ac:dyDescent="0.25">
      <c r="B10470" s="146"/>
      <c r="C10470" s="31"/>
      <c r="D10470" s="31"/>
      <c r="E10470" s="44"/>
      <c r="F10470" s="43"/>
      <c r="G10470" s="84"/>
      <c r="H10470" s="31"/>
      <c r="I10470" s="31"/>
      <c r="J10470" s="84"/>
      <c r="K10470" s="31"/>
      <c r="L10470" s="31"/>
      <c r="M10470" s="169"/>
      <c r="N10470" s="148"/>
      <c r="O10470" s="106"/>
      <c r="P10470" s="43"/>
      <c r="Q10470" s="31"/>
      <c r="R10470" s="84"/>
      <c r="S10470" s="31"/>
      <c r="T10470" s="31"/>
      <c r="U10470" s="169"/>
      <c r="V10470" s="150"/>
      <c r="W10470" s="141" t="str" cm="1">
        <f t="array" ref="W10470">IF(SUM(LEN(B10470:V10470))=0,"",IF(OR(OR(ISBLANK(F10470),SUM(LEN(C10470),LEN(D10470))=0),AND(NOT(E10470="Unknown"),ISBLANK(J10470)),AND(NOT(O10470="Unknown"),ISBLANK(R10470))),"Missing Information", INDEX(Table15[Entire Service Line Classification], MATCH(SUMIFS(Table15[Unique ID],Table15[System-Owned Portion],E10470,Table15[If Material Anything Other than "Lead" in Column E,Was Material Ever Previously Lead?],G10470,Table15[Customer-Owned Portion],O10470),Table15[Unique ID],0),0)))</f>
        <v/>
      </c>
    </row>
    <row r="10471" spans="2:23" x14ac:dyDescent="0.25">
      <c r="B10471" s="146"/>
      <c r="C10471" s="31"/>
      <c r="D10471" s="31"/>
      <c r="E10471" s="44"/>
      <c r="F10471" s="43"/>
      <c r="G10471" s="84"/>
      <c r="H10471" s="31"/>
      <c r="I10471" s="31"/>
      <c r="J10471" s="84"/>
      <c r="K10471" s="31"/>
      <c r="L10471" s="31"/>
      <c r="M10471" s="169"/>
      <c r="N10471" s="148"/>
      <c r="O10471" s="106"/>
      <c r="P10471" s="43"/>
      <c r="Q10471" s="31"/>
      <c r="R10471" s="84"/>
      <c r="S10471" s="31"/>
      <c r="T10471" s="31"/>
      <c r="U10471" s="169"/>
      <c r="V10471" s="150"/>
      <c r="W10471" s="141" t="str" cm="1">
        <f t="array" ref="W10471">IF(SUM(LEN(B10471:V10471))=0,"",IF(OR(OR(ISBLANK(F10471),SUM(LEN(C10471),LEN(D10471))=0),AND(NOT(E10471="Unknown"),ISBLANK(J10471)),AND(NOT(O10471="Unknown"),ISBLANK(R10471))),"Missing Information", INDEX(Table15[Entire Service Line Classification], MATCH(SUMIFS(Table15[Unique ID],Table15[System-Owned Portion],E10471,Table15[If Material Anything Other than "Lead" in Column E,Was Material Ever Previously Lead?],G10471,Table15[Customer-Owned Portion],O10471),Table15[Unique ID],0),0)))</f>
        <v/>
      </c>
    </row>
    <row r="10472" spans="2:23" x14ac:dyDescent="0.25">
      <c r="B10472" s="146"/>
      <c r="C10472" s="31"/>
      <c r="D10472" s="31"/>
      <c r="E10472" s="44"/>
      <c r="F10472" s="43"/>
      <c r="G10472" s="84"/>
      <c r="H10472" s="31"/>
      <c r="I10472" s="31"/>
      <c r="J10472" s="84"/>
      <c r="K10472" s="31"/>
      <c r="L10472" s="31"/>
      <c r="M10472" s="169"/>
      <c r="N10472" s="148"/>
      <c r="O10472" s="106"/>
      <c r="P10472" s="43"/>
      <c r="Q10472" s="31"/>
      <c r="R10472" s="84"/>
      <c r="S10472" s="31"/>
      <c r="T10472" s="31"/>
      <c r="U10472" s="169"/>
      <c r="V10472" s="150"/>
      <c r="W10472" s="141" t="str" cm="1">
        <f t="array" ref="W10472">IF(SUM(LEN(B10472:V10472))=0,"",IF(OR(OR(ISBLANK(F10472),SUM(LEN(C10472),LEN(D10472))=0),AND(NOT(E10472="Unknown"),ISBLANK(J10472)),AND(NOT(O10472="Unknown"),ISBLANK(R10472))),"Missing Information", INDEX(Table15[Entire Service Line Classification], MATCH(SUMIFS(Table15[Unique ID],Table15[System-Owned Portion],E10472,Table15[If Material Anything Other than "Lead" in Column E,Was Material Ever Previously Lead?],G10472,Table15[Customer-Owned Portion],O10472),Table15[Unique ID],0),0)))</f>
        <v/>
      </c>
    </row>
    <row r="10473" spans="2:23" x14ac:dyDescent="0.25">
      <c r="B10473" s="146"/>
      <c r="C10473" s="31"/>
      <c r="D10473" s="31"/>
      <c r="E10473" s="44"/>
      <c r="F10473" s="43"/>
      <c r="G10473" s="84"/>
      <c r="H10473" s="31"/>
      <c r="I10473" s="31"/>
      <c r="J10473" s="84"/>
      <c r="K10473" s="31"/>
      <c r="L10473" s="31"/>
      <c r="M10473" s="169"/>
      <c r="N10473" s="148"/>
      <c r="O10473" s="106"/>
      <c r="P10473" s="43"/>
      <c r="Q10473" s="31"/>
      <c r="R10473" s="84"/>
      <c r="S10473" s="31"/>
      <c r="T10473" s="31"/>
      <c r="U10473" s="169"/>
      <c r="V10473" s="150"/>
      <c r="W10473" s="141" t="str" cm="1">
        <f t="array" ref="W10473">IF(SUM(LEN(B10473:V10473))=0,"",IF(OR(OR(ISBLANK(F10473),SUM(LEN(C10473),LEN(D10473))=0),AND(NOT(E10473="Unknown"),ISBLANK(J10473)),AND(NOT(O10473="Unknown"),ISBLANK(R10473))),"Missing Information", INDEX(Table15[Entire Service Line Classification], MATCH(SUMIFS(Table15[Unique ID],Table15[System-Owned Portion],E10473,Table15[If Material Anything Other than "Lead" in Column E,Was Material Ever Previously Lead?],G10473,Table15[Customer-Owned Portion],O10473),Table15[Unique ID],0),0)))</f>
        <v/>
      </c>
    </row>
    <row r="10474" spans="2:23" x14ac:dyDescent="0.25">
      <c r="B10474" s="146"/>
      <c r="C10474" s="31"/>
      <c r="D10474" s="31"/>
      <c r="E10474" s="44"/>
      <c r="F10474" s="43"/>
      <c r="G10474" s="84"/>
      <c r="H10474" s="31"/>
      <c r="I10474" s="31"/>
      <c r="J10474" s="84"/>
      <c r="K10474" s="31"/>
      <c r="L10474" s="31"/>
      <c r="M10474" s="169"/>
      <c r="N10474" s="148"/>
      <c r="O10474" s="106"/>
      <c r="P10474" s="43"/>
      <c r="Q10474" s="31"/>
      <c r="R10474" s="84"/>
      <c r="S10474" s="31"/>
      <c r="T10474" s="31"/>
      <c r="U10474" s="169"/>
      <c r="V10474" s="150"/>
      <c r="W10474" s="141" t="str" cm="1">
        <f t="array" ref="W10474">IF(SUM(LEN(B10474:V10474))=0,"",IF(OR(OR(ISBLANK(F10474),SUM(LEN(C10474),LEN(D10474))=0),AND(NOT(E10474="Unknown"),ISBLANK(J10474)),AND(NOT(O10474="Unknown"),ISBLANK(R10474))),"Missing Information", INDEX(Table15[Entire Service Line Classification], MATCH(SUMIFS(Table15[Unique ID],Table15[System-Owned Portion],E10474,Table15[If Material Anything Other than "Lead" in Column E,Was Material Ever Previously Lead?],G10474,Table15[Customer-Owned Portion],O10474),Table15[Unique ID],0),0)))</f>
        <v/>
      </c>
    </row>
    <row r="10475" spans="2:23" x14ac:dyDescent="0.25">
      <c r="B10475" s="146"/>
      <c r="C10475" s="31"/>
      <c r="D10475" s="31"/>
      <c r="E10475" s="44"/>
      <c r="F10475" s="43"/>
      <c r="G10475" s="84"/>
      <c r="H10475" s="31"/>
      <c r="I10475" s="31"/>
      <c r="J10475" s="84"/>
      <c r="K10475" s="31"/>
      <c r="L10475" s="31"/>
      <c r="M10475" s="169"/>
      <c r="N10475" s="148"/>
      <c r="O10475" s="106"/>
      <c r="P10475" s="43"/>
      <c r="Q10475" s="31"/>
      <c r="R10475" s="84"/>
      <c r="S10475" s="31"/>
      <c r="T10475" s="31"/>
      <c r="U10475" s="169"/>
      <c r="V10475" s="150"/>
      <c r="W10475" s="141" t="str" cm="1">
        <f t="array" ref="W10475">IF(SUM(LEN(B10475:V10475))=0,"",IF(OR(OR(ISBLANK(F10475),SUM(LEN(C10475),LEN(D10475))=0),AND(NOT(E10475="Unknown"),ISBLANK(J10475)),AND(NOT(O10475="Unknown"),ISBLANK(R10475))),"Missing Information", INDEX(Table15[Entire Service Line Classification], MATCH(SUMIFS(Table15[Unique ID],Table15[System-Owned Portion],E10475,Table15[If Material Anything Other than "Lead" in Column E,Was Material Ever Previously Lead?],G10475,Table15[Customer-Owned Portion],O10475),Table15[Unique ID],0),0)))</f>
        <v/>
      </c>
    </row>
    <row r="10476" spans="2:23" x14ac:dyDescent="0.25">
      <c r="B10476" s="146"/>
      <c r="C10476" s="31"/>
      <c r="D10476" s="31"/>
      <c r="E10476" s="44"/>
      <c r="F10476" s="43"/>
      <c r="G10476" s="84"/>
      <c r="H10476" s="31"/>
      <c r="I10476" s="31"/>
      <c r="J10476" s="84"/>
      <c r="K10476" s="31"/>
      <c r="L10476" s="31"/>
      <c r="M10476" s="169"/>
      <c r="N10476" s="148"/>
      <c r="O10476" s="106"/>
      <c r="P10476" s="43"/>
      <c r="Q10476" s="31"/>
      <c r="R10476" s="84"/>
      <c r="S10476" s="31"/>
      <c r="T10476" s="31"/>
      <c r="U10476" s="169"/>
      <c r="V10476" s="150"/>
      <c r="W10476" s="141" t="str" cm="1">
        <f t="array" ref="W10476">IF(SUM(LEN(B10476:V10476))=0,"",IF(OR(OR(ISBLANK(F10476),SUM(LEN(C10476),LEN(D10476))=0),AND(NOT(E10476="Unknown"),ISBLANK(J10476)),AND(NOT(O10476="Unknown"),ISBLANK(R10476))),"Missing Information", INDEX(Table15[Entire Service Line Classification], MATCH(SUMIFS(Table15[Unique ID],Table15[System-Owned Portion],E10476,Table15[If Material Anything Other than "Lead" in Column E,Was Material Ever Previously Lead?],G10476,Table15[Customer-Owned Portion],O10476),Table15[Unique ID],0),0)))</f>
        <v/>
      </c>
    </row>
    <row r="10477" spans="2:23" x14ac:dyDescent="0.25">
      <c r="B10477" s="146"/>
      <c r="C10477" s="31"/>
      <c r="D10477" s="31"/>
      <c r="E10477" s="44"/>
      <c r="F10477" s="43"/>
      <c r="G10477" s="84"/>
      <c r="H10477" s="31"/>
      <c r="I10477" s="31"/>
      <c r="J10477" s="84"/>
      <c r="K10477" s="31"/>
      <c r="L10477" s="31"/>
      <c r="M10477" s="169"/>
      <c r="N10477" s="148"/>
      <c r="O10477" s="106"/>
      <c r="P10477" s="43"/>
      <c r="Q10477" s="31"/>
      <c r="R10477" s="84"/>
      <c r="S10477" s="31"/>
      <c r="T10477" s="31"/>
      <c r="U10477" s="169"/>
      <c r="V10477" s="150"/>
      <c r="W10477" s="141" t="str" cm="1">
        <f t="array" ref="W10477">IF(SUM(LEN(B10477:V10477))=0,"",IF(OR(OR(ISBLANK(F10477),SUM(LEN(C10477),LEN(D10477))=0),AND(NOT(E10477="Unknown"),ISBLANK(J10477)),AND(NOT(O10477="Unknown"),ISBLANK(R10477))),"Missing Information", INDEX(Table15[Entire Service Line Classification], MATCH(SUMIFS(Table15[Unique ID],Table15[System-Owned Portion],E10477,Table15[If Material Anything Other than "Lead" in Column E,Was Material Ever Previously Lead?],G10477,Table15[Customer-Owned Portion],O10477),Table15[Unique ID],0),0)))</f>
        <v/>
      </c>
    </row>
    <row r="10478" spans="2:23" x14ac:dyDescent="0.25">
      <c r="B10478" s="146"/>
      <c r="C10478" s="31"/>
      <c r="D10478" s="31"/>
      <c r="E10478" s="44"/>
      <c r="F10478" s="43"/>
      <c r="G10478" s="84"/>
      <c r="H10478" s="31"/>
      <c r="I10478" s="31"/>
      <c r="J10478" s="84"/>
      <c r="K10478" s="31"/>
      <c r="L10478" s="31"/>
      <c r="M10478" s="169"/>
      <c r="N10478" s="148"/>
      <c r="O10478" s="106"/>
      <c r="P10478" s="43"/>
      <c r="Q10478" s="31"/>
      <c r="R10478" s="84"/>
      <c r="S10478" s="31"/>
      <c r="T10478" s="31"/>
      <c r="U10478" s="169"/>
      <c r="V10478" s="150"/>
      <c r="W10478" s="141" t="str" cm="1">
        <f t="array" ref="W10478">IF(SUM(LEN(B10478:V10478))=0,"",IF(OR(OR(ISBLANK(F10478),SUM(LEN(C10478),LEN(D10478))=0),AND(NOT(E10478="Unknown"),ISBLANK(J10478)),AND(NOT(O10478="Unknown"),ISBLANK(R10478))),"Missing Information", INDEX(Table15[Entire Service Line Classification], MATCH(SUMIFS(Table15[Unique ID],Table15[System-Owned Portion],E10478,Table15[If Material Anything Other than "Lead" in Column E,Was Material Ever Previously Lead?],G10478,Table15[Customer-Owned Portion],O10478),Table15[Unique ID],0),0)))</f>
        <v/>
      </c>
    </row>
    <row r="10479" spans="2:23" x14ac:dyDescent="0.25">
      <c r="B10479" s="146"/>
      <c r="C10479" s="31"/>
      <c r="D10479" s="31"/>
      <c r="E10479" s="44"/>
      <c r="F10479" s="43"/>
      <c r="G10479" s="84"/>
      <c r="H10479" s="31"/>
      <c r="I10479" s="31"/>
      <c r="J10479" s="84"/>
      <c r="K10479" s="31"/>
      <c r="L10479" s="31"/>
      <c r="M10479" s="169"/>
      <c r="N10479" s="148"/>
      <c r="O10479" s="106"/>
      <c r="P10479" s="43"/>
      <c r="Q10479" s="31"/>
      <c r="R10479" s="84"/>
      <c r="S10479" s="31"/>
      <c r="T10479" s="31"/>
      <c r="U10479" s="169"/>
      <c r="V10479" s="150"/>
      <c r="W10479" s="141" t="str" cm="1">
        <f t="array" ref="W10479">IF(SUM(LEN(B10479:V10479))=0,"",IF(OR(OR(ISBLANK(F10479),SUM(LEN(C10479),LEN(D10479))=0),AND(NOT(E10479="Unknown"),ISBLANK(J10479)),AND(NOT(O10479="Unknown"),ISBLANK(R10479))),"Missing Information", INDEX(Table15[Entire Service Line Classification], MATCH(SUMIFS(Table15[Unique ID],Table15[System-Owned Portion],E10479,Table15[If Material Anything Other than "Lead" in Column E,Was Material Ever Previously Lead?],G10479,Table15[Customer-Owned Portion],O10479),Table15[Unique ID],0),0)))</f>
        <v/>
      </c>
    </row>
    <row r="10480" spans="2:23" x14ac:dyDescent="0.25">
      <c r="B10480" s="146"/>
      <c r="C10480" s="31"/>
      <c r="D10480" s="31"/>
      <c r="E10480" s="44"/>
      <c r="F10480" s="43"/>
      <c r="G10480" s="84"/>
      <c r="H10480" s="31"/>
      <c r="I10480" s="31"/>
      <c r="J10480" s="84"/>
      <c r="K10480" s="31"/>
      <c r="L10480" s="31"/>
      <c r="M10480" s="169"/>
      <c r="N10480" s="148"/>
      <c r="O10480" s="106"/>
      <c r="P10480" s="43"/>
      <c r="Q10480" s="31"/>
      <c r="R10480" s="84"/>
      <c r="S10480" s="31"/>
      <c r="T10480" s="31"/>
      <c r="U10480" s="169"/>
      <c r="V10480" s="150"/>
      <c r="W10480" s="141" t="str" cm="1">
        <f t="array" ref="W10480">IF(SUM(LEN(B10480:V10480))=0,"",IF(OR(OR(ISBLANK(F10480),SUM(LEN(C10480),LEN(D10480))=0),AND(NOT(E10480="Unknown"),ISBLANK(J10480)),AND(NOT(O10480="Unknown"),ISBLANK(R10480))),"Missing Information", INDEX(Table15[Entire Service Line Classification], MATCH(SUMIFS(Table15[Unique ID],Table15[System-Owned Portion],E10480,Table15[If Material Anything Other than "Lead" in Column E,Was Material Ever Previously Lead?],G10480,Table15[Customer-Owned Portion],O10480),Table15[Unique ID],0),0)))</f>
        <v/>
      </c>
    </row>
    <row r="10481" spans="2:23" x14ac:dyDescent="0.25">
      <c r="B10481" s="146"/>
      <c r="C10481" s="31"/>
      <c r="D10481" s="31"/>
      <c r="E10481" s="44"/>
      <c r="F10481" s="43"/>
      <c r="G10481" s="84"/>
      <c r="H10481" s="31"/>
      <c r="I10481" s="31"/>
      <c r="J10481" s="84"/>
      <c r="K10481" s="31"/>
      <c r="L10481" s="31"/>
      <c r="M10481" s="169"/>
      <c r="N10481" s="148"/>
      <c r="O10481" s="106"/>
      <c r="P10481" s="43"/>
      <c r="Q10481" s="31"/>
      <c r="R10481" s="84"/>
      <c r="S10481" s="31"/>
      <c r="T10481" s="31"/>
      <c r="U10481" s="169"/>
      <c r="V10481" s="150"/>
      <c r="W10481" s="141" t="str" cm="1">
        <f t="array" ref="W10481">IF(SUM(LEN(B10481:V10481))=0,"",IF(OR(OR(ISBLANK(F10481),SUM(LEN(C10481),LEN(D10481))=0),AND(NOT(E10481="Unknown"),ISBLANK(J10481)),AND(NOT(O10481="Unknown"),ISBLANK(R10481))),"Missing Information", INDEX(Table15[Entire Service Line Classification], MATCH(SUMIFS(Table15[Unique ID],Table15[System-Owned Portion],E10481,Table15[If Material Anything Other than "Lead" in Column E,Was Material Ever Previously Lead?],G10481,Table15[Customer-Owned Portion],O10481),Table15[Unique ID],0),0)))</f>
        <v/>
      </c>
    </row>
    <row r="10482" spans="2:23" x14ac:dyDescent="0.25">
      <c r="B10482" s="146"/>
      <c r="C10482" s="31"/>
      <c r="D10482" s="31"/>
      <c r="E10482" s="44"/>
      <c r="F10482" s="43"/>
      <c r="G10482" s="84"/>
      <c r="H10482" s="31"/>
      <c r="I10482" s="31"/>
      <c r="J10482" s="84"/>
      <c r="K10482" s="31"/>
      <c r="L10482" s="31"/>
      <c r="M10482" s="169"/>
      <c r="N10482" s="148"/>
      <c r="O10482" s="106"/>
      <c r="P10482" s="43"/>
      <c r="Q10482" s="31"/>
      <c r="R10482" s="84"/>
      <c r="S10482" s="31"/>
      <c r="T10482" s="31"/>
      <c r="U10482" s="169"/>
      <c r="V10482" s="150"/>
      <c r="W10482" s="141" t="str" cm="1">
        <f t="array" ref="W10482">IF(SUM(LEN(B10482:V10482))=0,"",IF(OR(OR(ISBLANK(F10482),SUM(LEN(C10482),LEN(D10482))=0),AND(NOT(E10482="Unknown"),ISBLANK(J10482)),AND(NOT(O10482="Unknown"),ISBLANK(R10482))),"Missing Information", INDEX(Table15[Entire Service Line Classification], MATCH(SUMIFS(Table15[Unique ID],Table15[System-Owned Portion],E10482,Table15[If Material Anything Other than "Lead" in Column E,Was Material Ever Previously Lead?],G10482,Table15[Customer-Owned Portion],O10482),Table15[Unique ID],0),0)))</f>
        <v/>
      </c>
    </row>
    <row r="10483" spans="2:23" x14ac:dyDescent="0.25">
      <c r="B10483" s="146"/>
      <c r="C10483" s="31"/>
      <c r="D10483" s="31"/>
      <c r="E10483" s="44"/>
      <c r="F10483" s="43"/>
      <c r="G10483" s="84"/>
      <c r="H10483" s="31"/>
      <c r="I10483" s="31"/>
      <c r="J10483" s="84"/>
      <c r="K10483" s="31"/>
      <c r="L10483" s="31"/>
      <c r="M10483" s="169"/>
      <c r="N10483" s="148"/>
      <c r="O10483" s="106"/>
      <c r="P10483" s="43"/>
      <c r="Q10483" s="31"/>
      <c r="R10483" s="84"/>
      <c r="S10483" s="31"/>
      <c r="T10483" s="31"/>
      <c r="U10483" s="169"/>
      <c r="V10483" s="150"/>
      <c r="W10483" s="141" t="str" cm="1">
        <f t="array" ref="W10483">IF(SUM(LEN(B10483:V10483))=0,"",IF(OR(OR(ISBLANK(F10483),SUM(LEN(C10483),LEN(D10483))=0),AND(NOT(E10483="Unknown"),ISBLANK(J10483)),AND(NOT(O10483="Unknown"),ISBLANK(R10483))),"Missing Information", INDEX(Table15[Entire Service Line Classification], MATCH(SUMIFS(Table15[Unique ID],Table15[System-Owned Portion],E10483,Table15[If Material Anything Other than "Lead" in Column E,Was Material Ever Previously Lead?],G10483,Table15[Customer-Owned Portion],O10483),Table15[Unique ID],0),0)))</f>
        <v/>
      </c>
    </row>
    <row r="10484" spans="2:23" x14ac:dyDescent="0.25">
      <c r="B10484" s="146"/>
      <c r="C10484" s="31"/>
      <c r="D10484" s="31"/>
      <c r="E10484" s="44"/>
      <c r="F10484" s="43"/>
      <c r="G10484" s="84"/>
      <c r="H10484" s="31"/>
      <c r="I10484" s="31"/>
      <c r="J10484" s="84"/>
      <c r="K10484" s="31"/>
      <c r="L10484" s="31"/>
      <c r="M10484" s="169"/>
      <c r="N10484" s="148"/>
      <c r="O10484" s="106"/>
      <c r="P10484" s="43"/>
      <c r="Q10484" s="31"/>
      <c r="R10484" s="84"/>
      <c r="S10484" s="31"/>
      <c r="T10484" s="31"/>
      <c r="U10484" s="169"/>
      <c r="V10484" s="150"/>
      <c r="W10484" s="141" t="str" cm="1">
        <f t="array" ref="W10484">IF(SUM(LEN(B10484:V10484))=0,"",IF(OR(OR(ISBLANK(F10484),SUM(LEN(C10484),LEN(D10484))=0),AND(NOT(E10484="Unknown"),ISBLANK(J10484)),AND(NOT(O10484="Unknown"),ISBLANK(R10484))),"Missing Information", INDEX(Table15[Entire Service Line Classification], MATCH(SUMIFS(Table15[Unique ID],Table15[System-Owned Portion],E10484,Table15[If Material Anything Other than "Lead" in Column E,Was Material Ever Previously Lead?],G10484,Table15[Customer-Owned Portion],O10484),Table15[Unique ID],0),0)))</f>
        <v/>
      </c>
    </row>
    <row r="10485" spans="2:23" x14ac:dyDescent="0.25">
      <c r="B10485" s="146"/>
      <c r="C10485" s="31"/>
      <c r="D10485" s="31"/>
      <c r="E10485" s="44"/>
      <c r="F10485" s="43"/>
      <c r="G10485" s="84"/>
      <c r="H10485" s="31"/>
      <c r="I10485" s="31"/>
      <c r="J10485" s="84"/>
      <c r="K10485" s="31"/>
      <c r="L10485" s="31"/>
      <c r="M10485" s="169"/>
      <c r="N10485" s="148"/>
      <c r="O10485" s="106"/>
      <c r="P10485" s="43"/>
      <c r="Q10485" s="31"/>
      <c r="R10485" s="84"/>
      <c r="S10485" s="31"/>
      <c r="T10485" s="31"/>
      <c r="U10485" s="169"/>
      <c r="V10485" s="150"/>
      <c r="W10485" s="141" t="str" cm="1">
        <f t="array" ref="W10485">IF(SUM(LEN(B10485:V10485))=0,"",IF(OR(OR(ISBLANK(F10485),SUM(LEN(C10485),LEN(D10485))=0),AND(NOT(E10485="Unknown"),ISBLANK(J10485)),AND(NOT(O10485="Unknown"),ISBLANK(R10485))),"Missing Information", INDEX(Table15[Entire Service Line Classification], MATCH(SUMIFS(Table15[Unique ID],Table15[System-Owned Portion],E10485,Table15[If Material Anything Other than "Lead" in Column E,Was Material Ever Previously Lead?],G10485,Table15[Customer-Owned Portion],O10485),Table15[Unique ID],0),0)))</f>
        <v/>
      </c>
    </row>
    <row r="10486" spans="2:23" x14ac:dyDescent="0.25">
      <c r="B10486" s="146"/>
      <c r="C10486" s="31"/>
      <c r="D10486" s="31"/>
      <c r="E10486" s="44"/>
      <c r="F10486" s="43"/>
      <c r="G10486" s="84"/>
      <c r="H10486" s="31"/>
      <c r="I10486" s="31"/>
      <c r="J10486" s="84"/>
      <c r="K10486" s="31"/>
      <c r="L10486" s="31"/>
      <c r="M10486" s="169"/>
      <c r="N10486" s="148"/>
      <c r="O10486" s="106"/>
      <c r="P10486" s="43"/>
      <c r="Q10486" s="31"/>
      <c r="R10486" s="84"/>
      <c r="S10486" s="31"/>
      <c r="T10486" s="31"/>
      <c r="U10486" s="169"/>
      <c r="V10486" s="150"/>
      <c r="W10486" s="141" t="str" cm="1">
        <f t="array" ref="W10486">IF(SUM(LEN(B10486:V10486))=0,"",IF(OR(OR(ISBLANK(F10486),SUM(LEN(C10486),LEN(D10486))=0),AND(NOT(E10486="Unknown"),ISBLANK(J10486)),AND(NOT(O10486="Unknown"),ISBLANK(R10486))),"Missing Information", INDEX(Table15[Entire Service Line Classification], MATCH(SUMIFS(Table15[Unique ID],Table15[System-Owned Portion],E10486,Table15[If Material Anything Other than "Lead" in Column E,Was Material Ever Previously Lead?],G10486,Table15[Customer-Owned Portion],O10486),Table15[Unique ID],0),0)))</f>
        <v/>
      </c>
    </row>
    <row r="10487" spans="2:23" x14ac:dyDescent="0.25">
      <c r="B10487" s="146"/>
      <c r="C10487" s="31"/>
      <c r="D10487" s="31"/>
      <c r="E10487" s="44"/>
      <c r="F10487" s="43"/>
      <c r="G10487" s="84"/>
      <c r="H10487" s="31"/>
      <c r="I10487" s="31"/>
      <c r="J10487" s="84"/>
      <c r="K10487" s="31"/>
      <c r="L10487" s="31"/>
      <c r="M10487" s="169"/>
      <c r="N10487" s="148"/>
      <c r="O10487" s="106"/>
      <c r="P10487" s="43"/>
      <c r="Q10487" s="31"/>
      <c r="R10487" s="84"/>
      <c r="S10487" s="31"/>
      <c r="T10487" s="31"/>
      <c r="U10487" s="169"/>
      <c r="V10487" s="150"/>
      <c r="W10487" s="141" t="str" cm="1">
        <f t="array" ref="W10487">IF(SUM(LEN(B10487:V10487))=0,"",IF(OR(OR(ISBLANK(F10487),SUM(LEN(C10487),LEN(D10487))=0),AND(NOT(E10487="Unknown"),ISBLANK(J10487)),AND(NOT(O10487="Unknown"),ISBLANK(R10487))),"Missing Information", INDEX(Table15[Entire Service Line Classification], MATCH(SUMIFS(Table15[Unique ID],Table15[System-Owned Portion],E10487,Table15[If Material Anything Other than "Lead" in Column E,Was Material Ever Previously Lead?],G10487,Table15[Customer-Owned Portion],O10487),Table15[Unique ID],0),0)))</f>
        <v/>
      </c>
    </row>
    <row r="10488" spans="2:23" x14ac:dyDescent="0.25">
      <c r="B10488" s="146"/>
      <c r="C10488" s="31"/>
      <c r="D10488" s="31"/>
      <c r="E10488" s="44"/>
      <c r="F10488" s="43"/>
      <c r="G10488" s="84"/>
      <c r="H10488" s="31"/>
      <c r="I10488" s="31"/>
      <c r="J10488" s="84"/>
      <c r="K10488" s="31"/>
      <c r="L10488" s="31"/>
      <c r="M10488" s="169"/>
      <c r="N10488" s="148"/>
      <c r="O10488" s="106"/>
      <c r="P10488" s="43"/>
      <c r="Q10488" s="31"/>
      <c r="R10488" s="84"/>
      <c r="S10488" s="31"/>
      <c r="T10488" s="31"/>
      <c r="U10488" s="169"/>
      <c r="V10488" s="150"/>
      <c r="W10488" s="141" t="str" cm="1">
        <f t="array" ref="W10488">IF(SUM(LEN(B10488:V10488))=0,"",IF(OR(OR(ISBLANK(F10488),SUM(LEN(C10488),LEN(D10488))=0),AND(NOT(E10488="Unknown"),ISBLANK(J10488)),AND(NOT(O10488="Unknown"),ISBLANK(R10488))),"Missing Information", INDEX(Table15[Entire Service Line Classification], MATCH(SUMIFS(Table15[Unique ID],Table15[System-Owned Portion],E10488,Table15[If Material Anything Other than "Lead" in Column E,Was Material Ever Previously Lead?],G10488,Table15[Customer-Owned Portion],O10488),Table15[Unique ID],0),0)))</f>
        <v/>
      </c>
    </row>
    <row r="10489" spans="2:23" x14ac:dyDescent="0.25">
      <c r="B10489" s="146"/>
      <c r="C10489" s="31"/>
      <c r="D10489" s="31"/>
      <c r="E10489" s="44"/>
      <c r="F10489" s="43"/>
      <c r="G10489" s="84"/>
      <c r="H10489" s="31"/>
      <c r="I10489" s="31"/>
      <c r="J10489" s="84"/>
      <c r="K10489" s="31"/>
      <c r="L10489" s="31"/>
      <c r="M10489" s="169"/>
      <c r="N10489" s="148"/>
      <c r="O10489" s="106"/>
      <c r="P10489" s="43"/>
      <c r="Q10489" s="31"/>
      <c r="R10489" s="84"/>
      <c r="S10489" s="31"/>
      <c r="T10489" s="31"/>
      <c r="U10489" s="169"/>
      <c r="V10489" s="150"/>
      <c r="W10489" s="141" t="str" cm="1">
        <f t="array" ref="W10489">IF(SUM(LEN(B10489:V10489))=0,"",IF(OR(OR(ISBLANK(F10489),SUM(LEN(C10489),LEN(D10489))=0),AND(NOT(E10489="Unknown"),ISBLANK(J10489)),AND(NOT(O10489="Unknown"),ISBLANK(R10489))),"Missing Information", INDEX(Table15[Entire Service Line Classification], MATCH(SUMIFS(Table15[Unique ID],Table15[System-Owned Portion],E10489,Table15[If Material Anything Other than "Lead" in Column E,Was Material Ever Previously Lead?],G10489,Table15[Customer-Owned Portion],O10489),Table15[Unique ID],0),0)))</f>
        <v/>
      </c>
    </row>
    <row r="10490" spans="2:23" x14ac:dyDescent="0.25">
      <c r="B10490" s="146"/>
      <c r="C10490" s="31"/>
      <c r="D10490" s="31"/>
      <c r="E10490" s="44"/>
      <c r="F10490" s="43"/>
      <c r="G10490" s="84"/>
      <c r="H10490" s="31"/>
      <c r="I10490" s="31"/>
      <c r="J10490" s="84"/>
      <c r="K10490" s="31"/>
      <c r="L10490" s="31"/>
      <c r="M10490" s="169"/>
      <c r="N10490" s="148"/>
      <c r="O10490" s="106"/>
      <c r="P10490" s="43"/>
      <c r="Q10490" s="31"/>
      <c r="R10490" s="84"/>
      <c r="S10490" s="31"/>
      <c r="T10490" s="31"/>
      <c r="U10490" s="169"/>
      <c r="V10490" s="150"/>
      <c r="W10490" s="141" t="str" cm="1">
        <f t="array" ref="W10490">IF(SUM(LEN(B10490:V10490))=0,"",IF(OR(OR(ISBLANK(F10490),SUM(LEN(C10490),LEN(D10490))=0),AND(NOT(E10490="Unknown"),ISBLANK(J10490)),AND(NOT(O10490="Unknown"),ISBLANK(R10490))),"Missing Information", INDEX(Table15[Entire Service Line Classification], MATCH(SUMIFS(Table15[Unique ID],Table15[System-Owned Portion],E10490,Table15[If Material Anything Other than "Lead" in Column E,Was Material Ever Previously Lead?],G10490,Table15[Customer-Owned Portion],O10490),Table15[Unique ID],0),0)))</f>
        <v/>
      </c>
    </row>
    <row r="10491" spans="2:23" x14ac:dyDescent="0.25">
      <c r="B10491" s="146"/>
      <c r="C10491" s="31"/>
      <c r="D10491" s="31"/>
      <c r="E10491" s="44"/>
      <c r="F10491" s="43"/>
      <c r="G10491" s="84"/>
      <c r="H10491" s="31"/>
      <c r="I10491" s="31"/>
      <c r="J10491" s="84"/>
      <c r="K10491" s="31"/>
      <c r="L10491" s="31"/>
      <c r="M10491" s="169"/>
      <c r="N10491" s="148"/>
      <c r="O10491" s="106"/>
      <c r="P10491" s="43"/>
      <c r="Q10491" s="31"/>
      <c r="R10491" s="84"/>
      <c r="S10491" s="31"/>
      <c r="T10491" s="31"/>
      <c r="U10491" s="169"/>
      <c r="V10491" s="150"/>
      <c r="W10491" s="141" t="str" cm="1">
        <f t="array" ref="W10491">IF(SUM(LEN(B10491:V10491))=0,"",IF(OR(OR(ISBLANK(F10491),SUM(LEN(C10491),LEN(D10491))=0),AND(NOT(E10491="Unknown"),ISBLANK(J10491)),AND(NOT(O10491="Unknown"),ISBLANK(R10491))),"Missing Information", INDEX(Table15[Entire Service Line Classification], MATCH(SUMIFS(Table15[Unique ID],Table15[System-Owned Portion],E10491,Table15[If Material Anything Other than "Lead" in Column E,Was Material Ever Previously Lead?],G10491,Table15[Customer-Owned Portion],O10491),Table15[Unique ID],0),0)))</f>
        <v/>
      </c>
    </row>
    <row r="10492" spans="2:23" x14ac:dyDescent="0.25">
      <c r="B10492" s="146"/>
      <c r="C10492" s="31"/>
      <c r="D10492" s="31"/>
      <c r="E10492" s="44"/>
      <c r="F10492" s="43"/>
      <c r="G10492" s="84"/>
      <c r="H10492" s="31"/>
      <c r="I10492" s="31"/>
      <c r="J10492" s="84"/>
      <c r="K10492" s="31"/>
      <c r="L10492" s="31"/>
      <c r="M10492" s="169"/>
      <c r="N10492" s="148"/>
      <c r="O10492" s="106"/>
      <c r="P10492" s="43"/>
      <c r="Q10492" s="31"/>
      <c r="R10492" s="84"/>
      <c r="S10492" s="31"/>
      <c r="T10492" s="31"/>
      <c r="U10492" s="169"/>
      <c r="V10492" s="150"/>
      <c r="W10492" s="141" t="str" cm="1">
        <f t="array" ref="W10492">IF(SUM(LEN(B10492:V10492))=0,"",IF(OR(OR(ISBLANK(F10492),SUM(LEN(C10492),LEN(D10492))=0),AND(NOT(E10492="Unknown"),ISBLANK(J10492)),AND(NOT(O10492="Unknown"),ISBLANK(R10492))),"Missing Information", INDEX(Table15[Entire Service Line Classification], MATCH(SUMIFS(Table15[Unique ID],Table15[System-Owned Portion],E10492,Table15[If Material Anything Other than "Lead" in Column E,Was Material Ever Previously Lead?],G10492,Table15[Customer-Owned Portion],O10492),Table15[Unique ID],0),0)))</f>
        <v/>
      </c>
    </row>
    <row r="10493" spans="2:23" x14ac:dyDescent="0.25">
      <c r="B10493" s="146"/>
      <c r="C10493" s="31"/>
      <c r="D10493" s="31"/>
      <c r="E10493" s="44"/>
      <c r="F10493" s="43"/>
      <c r="G10493" s="84"/>
      <c r="H10493" s="31"/>
      <c r="I10493" s="31"/>
      <c r="J10493" s="84"/>
      <c r="K10493" s="31"/>
      <c r="L10493" s="31"/>
      <c r="M10493" s="169"/>
      <c r="N10493" s="148"/>
      <c r="O10493" s="106"/>
      <c r="P10493" s="43"/>
      <c r="Q10493" s="31"/>
      <c r="R10493" s="84"/>
      <c r="S10493" s="31"/>
      <c r="T10493" s="31"/>
      <c r="U10493" s="169"/>
      <c r="V10493" s="150"/>
      <c r="W10493" s="141" t="str" cm="1">
        <f t="array" ref="W10493">IF(SUM(LEN(B10493:V10493))=0,"",IF(OR(OR(ISBLANK(F10493),SUM(LEN(C10493),LEN(D10493))=0),AND(NOT(E10493="Unknown"),ISBLANK(J10493)),AND(NOT(O10493="Unknown"),ISBLANK(R10493))),"Missing Information", INDEX(Table15[Entire Service Line Classification], MATCH(SUMIFS(Table15[Unique ID],Table15[System-Owned Portion],E10493,Table15[If Material Anything Other than "Lead" in Column E,Was Material Ever Previously Lead?],G10493,Table15[Customer-Owned Portion],O10493),Table15[Unique ID],0),0)))</f>
        <v/>
      </c>
    </row>
    <row r="10494" spans="2:23" x14ac:dyDescent="0.25">
      <c r="B10494" s="146"/>
      <c r="C10494" s="31"/>
      <c r="D10494" s="31"/>
      <c r="E10494" s="44"/>
      <c r="F10494" s="43"/>
      <c r="G10494" s="84"/>
      <c r="H10494" s="31"/>
      <c r="I10494" s="31"/>
      <c r="J10494" s="84"/>
      <c r="K10494" s="31"/>
      <c r="L10494" s="31"/>
      <c r="M10494" s="169"/>
      <c r="N10494" s="148"/>
      <c r="O10494" s="106"/>
      <c r="P10494" s="43"/>
      <c r="Q10494" s="31"/>
      <c r="R10494" s="84"/>
      <c r="S10494" s="31"/>
      <c r="T10494" s="31"/>
      <c r="U10494" s="169"/>
      <c r="V10494" s="150"/>
      <c r="W10494" s="141" t="str" cm="1">
        <f t="array" ref="W10494">IF(SUM(LEN(B10494:V10494))=0,"",IF(OR(OR(ISBLANK(F10494),SUM(LEN(C10494),LEN(D10494))=0),AND(NOT(E10494="Unknown"),ISBLANK(J10494)),AND(NOT(O10494="Unknown"),ISBLANK(R10494))),"Missing Information", INDEX(Table15[Entire Service Line Classification], MATCH(SUMIFS(Table15[Unique ID],Table15[System-Owned Portion],E10494,Table15[If Material Anything Other than "Lead" in Column E,Was Material Ever Previously Lead?],G10494,Table15[Customer-Owned Portion],O10494),Table15[Unique ID],0),0)))</f>
        <v/>
      </c>
    </row>
    <row r="10495" spans="2:23" x14ac:dyDescent="0.25">
      <c r="B10495" s="146"/>
      <c r="C10495" s="31"/>
      <c r="D10495" s="31"/>
      <c r="E10495" s="44"/>
      <c r="F10495" s="43"/>
      <c r="G10495" s="84"/>
      <c r="H10495" s="31"/>
      <c r="I10495" s="31"/>
      <c r="J10495" s="84"/>
      <c r="K10495" s="31"/>
      <c r="L10495" s="31"/>
      <c r="M10495" s="169"/>
      <c r="N10495" s="148"/>
      <c r="O10495" s="106"/>
      <c r="P10495" s="43"/>
      <c r="Q10495" s="31"/>
      <c r="R10495" s="84"/>
      <c r="S10495" s="31"/>
      <c r="T10495" s="31"/>
      <c r="U10495" s="169"/>
      <c r="V10495" s="150"/>
      <c r="W10495" s="141" t="str" cm="1">
        <f t="array" ref="W10495">IF(SUM(LEN(B10495:V10495))=0,"",IF(OR(OR(ISBLANK(F10495),SUM(LEN(C10495),LEN(D10495))=0),AND(NOT(E10495="Unknown"),ISBLANK(J10495)),AND(NOT(O10495="Unknown"),ISBLANK(R10495))),"Missing Information", INDEX(Table15[Entire Service Line Classification], MATCH(SUMIFS(Table15[Unique ID],Table15[System-Owned Portion],E10495,Table15[If Material Anything Other than "Lead" in Column E,Was Material Ever Previously Lead?],G10495,Table15[Customer-Owned Portion],O10495),Table15[Unique ID],0),0)))</f>
        <v/>
      </c>
    </row>
    <row r="10496" spans="2:23" x14ac:dyDescent="0.25">
      <c r="B10496" s="146"/>
      <c r="C10496" s="31"/>
      <c r="D10496" s="31"/>
      <c r="E10496" s="44"/>
      <c r="F10496" s="43"/>
      <c r="G10496" s="84"/>
      <c r="H10496" s="31"/>
      <c r="I10496" s="31"/>
      <c r="J10496" s="84"/>
      <c r="K10496" s="31"/>
      <c r="L10496" s="31"/>
      <c r="M10496" s="169"/>
      <c r="N10496" s="148"/>
      <c r="O10496" s="106"/>
      <c r="P10496" s="43"/>
      <c r="Q10496" s="31"/>
      <c r="R10496" s="84"/>
      <c r="S10496" s="31"/>
      <c r="T10496" s="31"/>
      <c r="U10496" s="169"/>
      <c r="V10496" s="150"/>
      <c r="W10496" s="141" t="str" cm="1">
        <f t="array" ref="W10496">IF(SUM(LEN(B10496:V10496))=0,"",IF(OR(OR(ISBLANK(F10496),SUM(LEN(C10496),LEN(D10496))=0),AND(NOT(E10496="Unknown"),ISBLANK(J10496)),AND(NOT(O10496="Unknown"),ISBLANK(R10496))),"Missing Information", INDEX(Table15[Entire Service Line Classification], MATCH(SUMIFS(Table15[Unique ID],Table15[System-Owned Portion],E10496,Table15[If Material Anything Other than "Lead" in Column E,Was Material Ever Previously Lead?],G10496,Table15[Customer-Owned Portion],O10496),Table15[Unique ID],0),0)))</f>
        <v/>
      </c>
    </row>
    <row r="10497" spans="2:23" x14ac:dyDescent="0.25">
      <c r="B10497" s="146"/>
      <c r="C10497" s="31"/>
      <c r="D10497" s="31"/>
      <c r="E10497" s="44"/>
      <c r="F10497" s="43"/>
      <c r="G10497" s="84"/>
      <c r="H10497" s="31"/>
      <c r="I10497" s="31"/>
      <c r="J10497" s="84"/>
      <c r="K10497" s="31"/>
      <c r="L10497" s="31"/>
      <c r="M10497" s="169"/>
      <c r="N10497" s="148"/>
      <c r="O10497" s="106"/>
      <c r="P10497" s="43"/>
      <c r="Q10497" s="31"/>
      <c r="R10497" s="84"/>
      <c r="S10497" s="31"/>
      <c r="T10497" s="31"/>
      <c r="U10497" s="169"/>
      <c r="V10497" s="150"/>
      <c r="W10497" s="141" t="str" cm="1">
        <f t="array" ref="W10497">IF(SUM(LEN(B10497:V10497))=0,"",IF(OR(OR(ISBLANK(F10497),SUM(LEN(C10497),LEN(D10497))=0),AND(NOT(E10497="Unknown"),ISBLANK(J10497)),AND(NOT(O10497="Unknown"),ISBLANK(R10497))),"Missing Information", INDEX(Table15[Entire Service Line Classification], MATCH(SUMIFS(Table15[Unique ID],Table15[System-Owned Portion],E10497,Table15[If Material Anything Other than "Lead" in Column E,Was Material Ever Previously Lead?],G10497,Table15[Customer-Owned Portion],O10497),Table15[Unique ID],0),0)))</f>
        <v/>
      </c>
    </row>
    <row r="10498" spans="2:23" x14ac:dyDescent="0.25">
      <c r="B10498" s="146"/>
      <c r="C10498" s="31"/>
      <c r="D10498" s="31"/>
      <c r="E10498" s="44"/>
      <c r="F10498" s="43"/>
      <c r="G10498" s="84"/>
      <c r="H10498" s="31"/>
      <c r="I10498" s="31"/>
      <c r="J10498" s="84"/>
      <c r="K10498" s="31"/>
      <c r="L10498" s="31"/>
      <c r="M10498" s="169"/>
      <c r="N10498" s="148"/>
      <c r="O10498" s="106"/>
      <c r="P10498" s="43"/>
      <c r="Q10498" s="31"/>
      <c r="R10498" s="84"/>
      <c r="S10498" s="31"/>
      <c r="T10498" s="31"/>
      <c r="U10498" s="169"/>
      <c r="V10498" s="150"/>
      <c r="W10498" s="141" t="str" cm="1">
        <f t="array" ref="W10498">IF(SUM(LEN(B10498:V10498))=0,"",IF(OR(OR(ISBLANK(F10498),SUM(LEN(C10498),LEN(D10498))=0),AND(NOT(E10498="Unknown"),ISBLANK(J10498)),AND(NOT(O10498="Unknown"),ISBLANK(R10498))),"Missing Information", INDEX(Table15[Entire Service Line Classification], MATCH(SUMIFS(Table15[Unique ID],Table15[System-Owned Portion],E10498,Table15[If Material Anything Other than "Lead" in Column E,Was Material Ever Previously Lead?],G10498,Table15[Customer-Owned Portion],O10498),Table15[Unique ID],0),0)))</f>
        <v/>
      </c>
    </row>
    <row r="10499" spans="2:23" x14ac:dyDescent="0.25">
      <c r="B10499" s="146"/>
      <c r="C10499" s="31"/>
      <c r="D10499" s="31"/>
      <c r="E10499" s="44"/>
      <c r="F10499" s="43"/>
      <c r="G10499" s="84"/>
      <c r="H10499" s="31"/>
      <c r="I10499" s="31"/>
      <c r="J10499" s="84"/>
      <c r="K10499" s="31"/>
      <c r="L10499" s="31"/>
      <c r="M10499" s="169"/>
      <c r="N10499" s="148"/>
      <c r="O10499" s="106"/>
      <c r="P10499" s="43"/>
      <c r="Q10499" s="31"/>
      <c r="R10499" s="84"/>
      <c r="S10499" s="31"/>
      <c r="T10499" s="31"/>
      <c r="U10499" s="169"/>
      <c r="V10499" s="150"/>
      <c r="W10499" s="141" t="str" cm="1">
        <f t="array" ref="W10499">IF(SUM(LEN(B10499:V10499))=0,"",IF(OR(OR(ISBLANK(F10499),SUM(LEN(C10499),LEN(D10499))=0),AND(NOT(E10499="Unknown"),ISBLANK(J10499)),AND(NOT(O10499="Unknown"),ISBLANK(R10499))),"Missing Information", INDEX(Table15[Entire Service Line Classification], MATCH(SUMIFS(Table15[Unique ID],Table15[System-Owned Portion],E10499,Table15[If Material Anything Other than "Lead" in Column E,Was Material Ever Previously Lead?],G10499,Table15[Customer-Owned Portion],O10499),Table15[Unique ID],0),0)))</f>
        <v/>
      </c>
    </row>
    <row r="10500" spans="2:23" x14ac:dyDescent="0.25">
      <c r="B10500" s="146"/>
      <c r="C10500" s="31"/>
      <c r="D10500" s="31"/>
      <c r="E10500" s="44"/>
      <c r="F10500" s="43"/>
      <c r="G10500" s="84"/>
      <c r="H10500" s="31"/>
      <c r="I10500" s="31"/>
      <c r="J10500" s="84"/>
      <c r="K10500" s="31"/>
      <c r="L10500" s="31"/>
      <c r="M10500" s="169"/>
      <c r="N10500" s="148"/>
      <c r="O10500" s="106"/>
      <c r="P10500" s="43"/>
      <c r="Q10500" s="31"/>
      <c r="R10500" s="84"/>
      <c r="S10500" s="31"/>
      <c r="T10500" s="31"/>
      <c r="U10500" s="169"/>
      <c r="V10500" s="150"/>
      <c r="W10500" s="141" t="str" cm="1">
        <f t="array" ref="W10500">IF(SUM(LEN(B10500:V10500))=0,"",IF(OR(OR(ISBLANK(F10500),SUM(LEN(C10500),LEN(D10500))=0),AND(NOT(E10500="Unknown"),ISBLANK(J10500)),AND(NOT(O10500="Unknown"),ISBLANK(R10500))),"Missing Information", INDEX(Table15[Entire Service Line Classification], MATCH(SUMIFS(Table15[Unique ID],Table15[System-Owned Portion],E10500,Table15[If Material Anything Other than "Lead" in Column E,Was Material Ever Previously Lead?],G10500,Table15[Customer-Owned Portion],O10500),Table15[Unique ID],0),0)))</f>
        <v/>
      </c>
    </row>
    <row r="10501" spans="2:23" x14ac:dyDescent="0.25">
      <c r="B10501" s="146"/>
      <c r="C10501" s="31"/>
      <c r="D10501" s="31"/>
      <c r="E10501" s="44"/>
      <c r="F10501" s="43"/>
      <c r="G10501" s="84"/>
      <c r="H10501" s="31"/>
      <c r="I10501" s="31"/>
      <c r="J10501" s="84"/>
      <c r="K10501" s="31"/>
      <c r="L10501" s="31"/>
      <c r="M10501" s="169"/>
      <c r="N10501" s="148"/>
      <c r="O10501" s="106"/>
      <c r="P10501" s="43"/>
      <c r="Q10501" s="31"/>
      <c r="R10501" s="84"/>
      <c r="S10501" s="31"/>
      <c r="T10501" s="31"/>
      <c r="U10501" s="169"/>
      <c r="V10501" s="150"/>
      <c r="W10501" s="141" t="str" cm="1">
        <f t="array" ref="W10501">IF(SUM(LEN(B10501:V10501))=0,"",IF(OR(OR(ISBLANK(F10501),SUM(LEN(C10501),LEN(D10501))=0),AND(NOT(E10501="Unknown"),ISBLANK(J10501)),AND(NOT(O10501="Unknown"),ISBLANK(R10501))),"Missing Information", INDEX(Table15[Entire Service Line Classification], MATCH(SUMIFS(Table15[Unique ID],Table15[System-Owned Portion],E10501,Table15[If Material Anything Other than "Lead" in Column E,Was Material Ever Previously Lead?],G10501,Table15[Customer-Owned Portion],O10501),Table15[Unique ID],0),0)))</f>
        <v/>
      </c>
    </row>
    <row r="10502" spans="2:23" x14ac:dyDescent="0.25">
      <c r="B10502" s="146"/>
      <c r="C10502" s="31"/>
      <c r="D10502" s="31"/>
      <c r="E10502" s="44"/>
      <c r="F10502" s="43"/>
      <c r="G10502" s="84"/>
      <c r="H10502" s="31"/>
      <c r="I10502" s="31"/>
      <c r="J10502" s="84"/>
      <c r="K10502" s="31"/>
      <c r="L10502" s="31"/>
      <c r="M10502" s="169"/>
      <c r="N10502" s="148"/>
      <c r="O10502" s="106"/>
      <c r="P10502" s="43"/>
      <c r="Q10502" s="31"/>
      <c r="R10502" s="84"/>
      <c r="S10502" s="31"/>
      <c r="T10502" s="31"/>
      <c r="U10502" s="169"/>
      <c r="V10502" s="150"/>
      <c r="W10502" s="141" t="str" cm="1">
        <f t="array" ref="W10502">IF(SUM(LEN(B10502:V10502))=0,"",IF(OR(OR(ISBLANK(F10502),SUM(LEN(C10502),LEN(D10502))=0),AND(NOT(E10502="Unknown"),ISBLANK(J10502)),AND(NOT(O10502="Unknown"),ISBLANK(R10502))),"Missing Information", INDEX(Table15[Entire Service Line Classification], MATCH(SUMIFS(Table15[Unique ID],Table15[System-Owned Portion],E10502,Table15[If Material Anything Other than "Lead" in Column E,Was Material Ever Previously Lead?],G10502,Table15[Customer-Owned Portion],O10502),Table15[Unique ID],0),0)))</f>
        <v/>
      </c>
    </row>
    <row r="10503" spans="2:23" x14ac:dyDescent="0.25">
      <c r="B10503" s="146"/>
      <c r="C10503" s="31"/>
      <c r="D10503" s="31"/>
      <c r="E10503" s="44"/>
      <c r="F10503" s="43"/>
      <c r="G10503" s="84"/>
      <c r="H10503" s="31"/>
      <c r="I10503" s="31"/>
      <c r="J10503" s="84"/>
      <c r="K10503" s="31"/>
      <c r="L10503" s="31"/>
      <c r="M10503" s="169"/>
      <c r="N10503" s="148"/>
      <c r="O10503" s="106"/>
      <c r="P10503" s="43"/>
      <c r="Q10503" s="31"/>
      <c r="R10503" s="84"/>
      <c r="S10503" s="31"/>
      <c r="T10503" s="31"/>
      <c r="U10503" s="169"/>
      <c r="V10503" s="150"/>
      <c r="W10503" s="141" t="str" cm="1">
        <f t="array" ref="W10503">IF(SUM(LEN(B10503:V10503))=0,"",IF(OR(OR(ISBLANK(F10503),SUM(LEN(C10503),LEN(D10503))=0),AND(NOT(E10503="Unknown"),ISBLANK(J10503)),AND(NOT(O10503="Unknown"),ISBLANK(R10503))),"Missing Information", INDEX(Table15[Entire Service Line Classification], MATCH(SUMIFS(Table15[Unique ID],Table15[System-Owned Portion],E10503,Table15[If Material Anything Other than "Lead" in Column E,Was Material Ever Previously Lead?],G10503,Table15[Customer-Owned Portion],O10503),Table15[Unique ID],0),0)))</f>
        <v/>
      </c>
    </row>
    <row r="10504" spans="2:23" x14ac:dyDescent="0.25">
      <c r="B10504" s="146"/>
      <c r="C10504" s="31"/>
      <c r="D10504" s="31"/>
      <c r="E10504" s="44"/>
      <c r="F10504" s="43"/>
      <c r="G10504" s="84"/>
      <c r="H10504" s="31"/>
      <c r="I10504" s="31"/>
      <c r="J10504" s="84"/>
      <c r="K10504" s="31"/>
      <c r="L10504" s="31"/>
      <c r="M10504" s="169"/>
      <c r="N10504" s="148"/>
      <c r="O10504" s="106"/>
      <c r="P10504" s="43"/>
      <c r="Q10504" s="31"/>
      <c r="R10504" s="84"/>
      <c r="S10504" s="31"/>
      <c r="T10504" s="31"/>
      <c r="U10504" s="169"/>
      <c r="V10504" s="150"/>
      <c r="W10504" s="141" t="str" cm="1">
        <f t="array" ref="W10504">IF(SUM(LEN(B10504:V10504))=0,"",IF(OR(OR(ISBLANK(F10504),SUM(LEN(C10504),LEN(D10504))=0),AND(NOT(E10504="Unknown"),ISBLANK(J10504)),AND(NOT(O10504="Unknown"),ISBLANK(R10504))),"Missing Information", INDEX(Table15[Entire Service Line Classification], MATCH(SUMIFS(Table15[Unique ID],Table15[System-Owned Portion],E10504,Table15[If Material Anything Other than "Lead" in Column E,Was Material Ever Previously Lead?],G10504,Table15[Customer-Owned Portion],O10504),Table15[Unique ID],0),0)))</f>
        <v/>
      </c>
    </row>
    <row r="10505" spans="2:23" x14ac:dyDescent="0.25">
      <c r="B10505" s="146"/>
      <c r="C10505" s="31"/>
      <c r="D10505" s="31"/>
      <c r="E10505" s="44"/>
      <c r="F10505" s="43"/>
      <c r="G10505" s="84"/>
      <c r="H10505" s="31"/>
      <c r="I10505" s="31"/>
      <c r="J10505" s="84"/>
      <c r="K10505" s="31"/>
      <c r="L10505" s="31"/>
      <c r="M10505" s="169"/>
      <c r="N10505" s="148"/>
      <c r="O10505" s="106"/>
      <c r="P10505" s="43"/>
      <c r="Q10505" s="31"/>
      <c r="R10505" s="84"/>
      <c r="S10505" s="31"/>
      <c r="T10505" s="31"/>
      <c r="U10505" s="169"/>
      <c r="V10505" s="150"/>
      <c r="W10505" s="141" t="str" cm="1">
        <f t="array" ref="W10505">IF(SUM(LEN(B10505:V10505))=0,"",IF(OR(OR(ISBLANK(F10505),SUM(LEN(C10505),LEN(D10505))=0),AND(NOT(E10505="Unknown"),ISBLANK(J10505)),AND(NOT(O10505="Unknown"),ISBLANK(R10505))),"Missing Information", INDEX(Table15[Entire Service Line Classification], MATCH(SUMIFS(Table15[Unique ID],Table15[System-Owned Portion],E10505,Table15[If Material Anything Other than "Lead" in Column E,Was Material Ever Previously Lead?],G10505,Table15[Customer-Owned Portion],O10505),Table15[Unique ID],0),0)))</f>
        <v/>
      </c>
    </row>
    <row r="10506" spans="2:23" x14ac:dyDescent="0.25">
      <c r="B10506" s="146"/>
      <c r="C10506" s="31"/>
      <c r="D10506" s="31"/>
      <c r="E10506" s="44"/>
      <c r="F10506" s="43"/>
      <c r="G10506" s="84"/>
      <c r="H10506" s="31"/>
      <c r="I10506" s="31"/>
      <c r="J10506" s="84"/>
      <c r="K10506" s="31"/>
      <c r="L10506" s="31"/>
      <c r="M10506" s="169"/>
      <c r="N10506" s="148"/>
      <c r="O10506" s="106"/>
      <c r="P10506" s="43"/>
      <c r="Q10506" s="31"/>
      <c r="R10506" s="84"/>
      <c r="S10506" s="31"/>
      <c r="T10506" s="31"/>
      <c r="U10506" s="169"/>
      <c r="V10506" s="150"/>
      <c r="W10506" s="141" t="str" cm="1">
        <f t="array" ref="W10506">IF(SUM(LEN(B10506:V10506))=0,"",IF(OR(OR(ISBLANK(F10506),SUM(LEN(C10506),LEN(D10506))=0),AND(NOT(E10506="Unknown"),ISBLANK(J10506)),AND(NOT(O10506="Unknown"),ISBLANK(R10506))),"Missing Information", INDEX(Table15[Entire Service Line Classification], MATCH(SUMIFS(Table15[Unique ID],Table15[System-Owned Portion],E10506,Table15[If Material Anything Other than "Lead" in Column E,Was Material Ever Previously Lead?],G10506,Table15[Customer-Owned Portion],O10506),Table15[Unique ID],0),0)))</f>
        <v/>
      </c>
    </row>
    <row r="10507" spans="2:23" x14ac:dyDescent="0.25">
      <c r="B10507" s="146"/>
      <c r="C10507" s="31"/>
      <c r="D10507" s="31"/>
      <c r="E10507" s="44"/>
      <c r="F10507" s="43"/>
      <c r="G10507" s="84"/>
      <c r="H10507" s="31"/>
      <c r="I10507" s="31"/>
      <c r="J10507" s="84"/>
      <c r="K10507" s="31"/>
      <c r="L10507" s="31"/>
      <c r="M10507" s="169"/>
      <c r="N10507" s="148"/>
      <c r="O10507" s="106"/>
      <c r="P10507" s="43"/>
      <c r="Q10507" s="31"/>
      <c r="R10507" s="84"/>
      <c r="S10507" s="31"/>
      <c r="T10507" s="31"/>
      <c r="U10507" s="169"/>
      <c r="V10507" s="150"/>
      <c r="W10507" s="141" t="str" cm="1">
        <f t="array" ref="W10507">IF(SUM(LEN(B10507:V10507))=0,"",IF(OR(OR(ISBLANK(F10507),SUM(LEN(C10507),LEN(D10507))=0),AND(NOT(E10507="Unknown"),ISBLANK(J10507)),AND(NOT(O10507="Unknown"),ISBLANK(R10507))),"Missing Information", INDEX(Table15[Entire Service Line Classification], MATCH(SUMIFS(Table15[Unique ID],Table15[System-Owned Portion],E10507,Table15[If Material Anything Other than "Lead" in Column E,Was Material Ever Previously Lead?],G10507,Table15[Customer-Owned Portion],O10507),Table15[Unique ID],0),0)))</f>
        <v/>
      </c>
    </row>
    <row r="10508" spans="2:23" x14ac:dyDescent="0.25">
      <c r="B10508" s="146"/>
      <c r="C10508" s="31"/>
      <c r="D10508" s="31"/>
      <c r="E10508" s="44"/>
      <c r="F10508" s="43"/>
      <c r="G10508" s="84"/>
      <c r="H10508" s="31"/>
      <c r="I10508" s="31"/>
      <c r="J10508" s="84"/>
      <c r="K10508" s="31"/>
      <c r="L10508" s="31"/>
      <c r="M10508" s="169"/>
      <c r="N10508" s="148"/>
      <c r="O10508" s="106"/>
      <c r="P10508" s="43"/>
      <c r="Q10508" s="31"/>
      <c r="R10508" s="84"/>
      <c r="S10508" s="31"/>
      <c r="T10508" s="31"/>
      <c r="U10508" s="169"/>
      <c r="V10508" s="150"/>
      <c r="W10508" s="141" t="str" cm="1">
        <f t="array" ref="W10508">IF(SUM(LEN(B10508:V10508))=0,"",IF(OR(OR(ISBLANK(F10508),SUM(LEN(C10508),LEN(D10508))=0),AND(NOT(E10508="Unknown"),ISBLANK(J10508)),AND(NOT(O10508="Unknown"),ISBLANK(R10508))),"Missing Information", INDEX(Table15[Entire Service Line Classification], MATCH(SUMIFS(Table15[Unique ID],Table15[System-Owned Portion],E10508,Table15[If Material Anything Other than "Lead" in Column E,Was Material Ever Previously Lead?],G10508,Table15[Customer-Owned Portion],O10508),Table15[Unique ID],0),0)))</f>
        <v/>
      </c>
    </row>
    <row r="10509" spans="2:23" x14ac:dyDescent="0.25">
      <c r="B10509" s="146"/>
      <c r="C10509" s="31"/>
      <c r="D10509" s="31"/>
      <c r="E10509" s="44"/>
      <c r="F10509" s="43"/>
      <c r="G10509" s="84"/>
      <c r="H10509" s="31"/>
      <c r="I10509" s="31"/>
      <c r="J10509" s="84"/>
      <c r="K10509" s="31"/>
      <c r="L10509" s="31"/>
      <c r="M10509" s="169"/>
      <c r="N10509" s="148"/>
      <c r="O10509" s="106"/>
      <c r="P10509" s="43"/>
      <c r="Q10509" s="31"/>
      <c r="R10509" s="84"/>
      <c r="S10509" s="31"/>
      <c r="T10509" s="31"/>
      <c r="U10509" s="169"/>
      <c r="V10509" s="150"/>
      <c r="W10509" s="141" t="str" cm="1">
        <f t="array" ref="W10509">IF(SUM(LEN(B10509:V10509))=0,"",IF(OR(OR(ISBLANK(F10509),SUM(LEN(C10509),LEN(D10509))=0),AND(NOT(E10509="Unknown"),ISBLANK(J10509)),AND(NOT(O10509="Unknown"),ISBLANK(R10509))),"Missing Information", INDEX(Table15[Entire Service Line Classification], MATCH(SUMIFS(Table15[Unique ID],Table15[System-Owned Portion],E10509,Table15[If Material Anything Other than "Lead" in Column E,Was Material Ever Previously Lead?],G10509,Table15[Customer-Owned Portion],O10509),Table15[Unique ID],0),0)))</f>
        <v/>
      </c>
    </row>
    <row r="10510" spans="2:23" x14ac:dyDescent="0.25">
      <c r="B10510" s="146"/>
      <c r="C10510" s="31"/>
      <c r="D10510" s="31"/>
      <c r="E10510" s="44"/>
      <c r="F10510" s="43"/>
      <c r="G10510" s="84"/>
      <c r="H10510" s="31"/>
      <c r="I10510" s="31"/>
      <c r="J10510" s="84"/>
      <c r="K10510" s="31"/>
      <c r="L10510" s="31"/>
      <c r="M10510" s="169"/>
      <c r="N10510" s="148"/>
      <c r="O10510" s="106"/>
      <c r="P10510" s="43"/>
      <c r="Q10510" s="31"/>
      <c r="R10510" s="84"/>
      <c r="S10510" s="31"/>
      <c r="T10510" s="31"/>
      <c r="U10510" s="169"/>
      <c r="V10510" s="150"/>
      <c r="W10510" s="141" t="str" cm="1">
        <f t="array" ref="W10510">IF(SUM(LEN(B10510:V10510))=0,"",IF(OR(OR(ISBLANK(F10510),SUM(LEN(C10510),LEN(D10510))=0),AND(NOT(E10510="Unknown"),ISBLANK(J10510)),AND(NOT(O10510="Unknown"),ISBLANK(R10510))),"Missing Information", INDEX(Table15[Entire Service Line Classification], MATCH(SUMIFS(Table15[Unique ID],Table15[System-Owned Portion],E10510,Table15[If Material Anything Other than "Lead" in Column E,Was Material Ever Previously Lead?],G10510,Table15[Customer-Owned Portion],O10510),Table15[Unique ID],0),0)))</f>
        <v/>
      </c>
    </row>
    <row r="10511" spans="2:23" x14ac:dyDescent="0.25">
      <c r="B10511" s="146"/>
      <c r="C10511" s="31"/>
      <c r="D10511" s="31"/>
      <c r="E10511" s="44"/>
      <c r="F10511" s="43"/>
      <c r="G10511" s="84"/>
      <c r="H10511" s="31"/>
      <c r="I10511" s="31"/>
      <c r="J10511" s="84"/>
      <c r="K10511" s="31"/>
      <c r="L10511" s="31"/>
      <c r="M10511" s="169"/>
      <c r="N10511" s="148"/>
      <c r="O10511" s="106"/>
      <c r="P10511" s="43"/>
      <c r="Q10511" s="31"/>
      <c r="R10511" s="84"/>
      <c r="S10511" s="31"/>
      <c r="T10511" s="31"/>
      <c r="U10511" s="169"/>
      <c r="V10511" s="150"/>
      <c r="W10511" s="141" t="str" cm="1">
        <f t="array" ref="W10511">IF(SUM(LEN(B10511:V10511))=0,"",IF(OR(OR(ISBLANK(F10511),SUM(LEN(C10511),LEN(D10511))=0),AND(NOT(E10511="Unknown"),ISBLANK(J10511)),AND(NOT(O10511="Unknown"),ISBLANK(R10511))),"Missing Information", INDEX(Table15[Entire Service Line Classification], MATCH(SUMIFS(Table15[Unique ID],Table15[System-Owned Portion],E10511,Table15[If Material Anything Other than "Lead" in Column E,Was Material Ever Previously Lead?],G10511,Table15[Customer-Owned Portion],O10511),Table15[Unique ID],0),0)))</f>
        <v/>
      </c>
    </row>
    <row r="10512" spans="2:23" x14ac:dyDescent="0.25">
      <c r="B10512" s="146"/>
      <c r="C10512" s="31"/>
      <c r="D10512" s="31"/>
      <c r="E10512" s="44"/>
      <c r="F10512" s="43"/>
      <c r="G10512" s="84"/>
      <c r="H10512" s="31"/>
      <c r="I10512" s="31"/>
      <c r="J10512" s="84"/>
      <c r="K10512" s="31"/>
      <c r="L10512" s="31"/>
      <c r="M10512" s="169"/>
      <c r="N10512" s="148"/>
      <c r="O10512" s="106"/>
      <c r="P10512" s="43"/>
      <c r="Q10512" s="31"/>
      <c r="R10512" s="84"/>
      <c r="S10512" s="31"/>
      <c r="T10512" s="31"/>
      <c r="U10512" s="169"/>
      <c r="V10512" s="150"/>
      <c r="W10512" s="141" t="str" cm="1">
        <f t="array" ref="W10512">IF(SUM(LEN(B10512:V10512))=0,"",IF(OR(OR(ISBLANK(F10512),SUM(LEN(C10512),LEN(D10512))=0),AND(NOT(E10512="Unknown"),ISBLANK(J10512)),AND(NOT(O10512="Unknown"),ISBLANK(R10512))),"Missing Information", INDEX(Table15[Entire Service Line Classification], MATCH(SUMIFS(Table15[Unique ID],Table15[System-Owned Portion],E10512,Table15[If Material Anything Other than "Lead" in Column E,Was Material Ever Previously Lead?],G10512,Table15[Customer-Owned Portion],O10512),Table15[Unique ID],0),0)))</f>
        <v/>
      </c>
    </row>
    <row r="10513" spans="2:23" x14ac:dyDescent="0.25">
      <c r="B10513" s="146"/>
      <c r="C10513" s="31"/>
      <c r="D10513" s="31"/>
      <c r="E10513" s="44"/>
      <c r="F10513" s="43"/>
      <c r="G10513" s="84"/>
      <c r="H10513" s="31"/>
      <c r="I10513" s="31"/>
      <c r="J10513" s="84"/>
      <c r="K10513" s="31"/>
      <c r="L10513" s="31"/>
      <c r="M10513" s="169"/>
      <c r="N10513" s="148"/>
      <c r="O10513" s="106"/>
      <c r="P10513" s="43"/>
      <c r="Q10513" s="31"/>
      <c r="R10513" s="84"/>
      <c r="S10513" s="31"/>
      <c r="T10513" s="31"/>
      <c r="U10513" s="169"/>
      <c r="V10513" s="150"/>
      <c r="W10513" s="141" t="str" cm="1">
        <f t="array" ref="W10513">IF(SUM(LEN(B10513:V10513))=0,"",IF(OR(OR(ISBLANK(F10513),SUM(LEN(C10513),LEN(D10513))=0),AND(NOT(E10513="Unknown"),ISBLANK(J10513)),AND(NOT(O10513="Unknown"),ISBLANK(R10513))),"Missing Information", INDEX(Table15[Entire Service Line Classification], MATCH(SUMIFS(Table15[Unique ID],Table15[System-Owned Portion],E10513,Table15[If Material Anything Other than "Lead" in Column E,Was Material Ever Previously Lead?],G10513,Table15[Customer-Owned Portion],O10513),Table15[Unique ID],0),0)))</f>
        <v/>
      </c>
    </row>
    <row r="10514" spans="2:23" x14ac:dyDescent="0.25">
      <c r="B10514" s="146"/>
      <c r="C10514" s="31"/>
      <c r="D10514" s="31"/>
      <c r="E10514" s="44"/>
      <c r="F10514" s="43"/>
      <c r="G10514" s="84"/>
      <c r="H10514" s="31"/>
      <c r="I10514" s="31"/>
      <c r="J10514" s="84"/>
      <c r="K10514" s="31"/>
      <c r="L10514" s="31"/>
      <c r="M10514" s="169"/>
      <c r="N10514" s="148"/>
      <c r="O10514" s="106"/>
      <c r="P10514" s="43"/>
      <c r="Q10514" s="31"/>
      <c r="R10514" s="84"/>
      <c r="S10514" s="31"/>
      <c r="T10514" s="31"/>
      <c r="U10514" s="169"/>
      <c r="V10514" s="150"/>
      <c r="W10514" s="141" t="str" cm="1">
        <f t="array" ref="W10514">IF(SUM(LEN(B10514:V10514))=0,"",IF(OR(OR(ISBLANK(F10514),SUM(LEN(C10514),LEN(D10514))=0),AND(NOT(E10514="Unknown"),ISBLANK(J10514)),AND(NOT(O10514="Unknown"),ISBLANK(R10514))),"Missing Information", INDEX(Table15[Entire Service Line Classification], MATCH(SUMIFS(Table15[Unique ID],Table15[System-Owned Portion],E10514,Table15[If Material Anything Other than "Lead" in Column E,Was Material Ever Previously Lead?],G10514,Table15[Customer-Owned Portion],O10514),Table15[Unique ID],0),0)))</f>
        <v/>
      </c>
    </row>
    <row r="10515" spans="2:23" x14ac:dyDescent="0.25">
      <c r="B10515" s="146"/>
      <c r="C10515" s="31"/>
      <c r="D10515" s="31"/>
      <c r="E10515" s="44"/>
      <c r="F10515" s="43"/>
      <c r="G10515" s="84"/>
      <c r="H10515" s="31"/>
      <c r="I10515" s="31"/>
      <c r="J10515" s="84"/>
      <c r="K10515" s="31"/>
      <c r="L10515" s="31"/>
      <c r="M10515" s="169"/>
      <c r="N10515" s="148"/>
      <c r="O10515" s="106"/>
      <c r="P10515" s="43"/>
      <c r="Q10515" s="31"/>
      <c r="R10515" s="84"/>
      <c r="S10515" s="31"/>
      <c r="T10515" s="31"/>
      <c r="U10515" s="169"/>
      <c r="V10515" s="150"/>
      <c r="W10515" s="141" t="str" cm="1">
        <f t="array" ref="W10515">IF(SUM(LEN(B10515:V10515))=0,"",IF(OR(OR(ISBLANK(F10515),SUM(LEN(C10515),LEN(D10515))=0),AND(NOT(E10515="Unknown"),ISBLANK(J10515)),AND(NOT(O10515="Unknown"),ISBLANK(R10515))),"Missing Information", INDEX(Table15[Entire Service Line Classification], MATCH(SUMIFS(Table15[Unique ID],Table15[System-Owned Portion],E10515,Table15[If Material Anything Other than "Lead" in Column E,Was Material Ever Previously Lead?],G10515,Table15[Customer-Owned Portion],O10515),Table15[Unique ID],0),0)))</f>
        <v/>
      </c>
    </row>
    <row r="10516" spans="2:23" x14ac:dyDescent="0.25">
      <c r="B10516" s="146"/>
      <c r="C10516" s="31"/>
      <c r="D10516" s="31"/>
      <c r="E10516" s="44"/>
      <c r="F10516" s="43"/>
      <c r="G10516" s="84"/>
      <c r="H10516" s="31"/>
      <c r="I10516" s="31"/>
      <c r="J10516" s="84"/>
      <c r="K10516" s="31"/>
      <c r="L10516" s="31"/>
      <c r="M10516" s="169"/>
      <c r="N10516" s="148"/>
      <c r="O10516" s="106"/>
      <c r="P10516" s="43"/>
      <c r="Q10516" s="31"/>
      <c r="R10516" s="84"/>
      <c r="S10516" s="31"/>
      <c r="T10516" s="31"/>
      <c r="U10516" s="169"/>
      <c r="V10516" s="150"/>
      <c r="W10516" s="141" t="str" cm="1">
        <f t="array" ref="W10516">IF(SUM(LEN(B10516:V10516))=0,"",IF(OR(OR(ISBLANK(F10516),SUM(LEN(C10516),LEN(D10516))=0),AND(NOT(E10516="Unknown"),ISBLANK(J10516)),AND(NOT(O10516="Unknown"),ISBLANK(R10516))),"Missing Information", INDEX(Table15[Entire Service Line Classification], MATCH(SUMIFS(Table15[Unique ID],Table15[System-Owned Portion],E10516,Table15[If Material Anything Other than "Lead" in Column E,Was Material Ever Previously Lead?],G10516,Table15[Customer-Owned Portion],O10516),Table15[Unique ID],0),0)))</f>
        <v/>
      </c>
    </row>
    <row r="10517" spans="2:23" x14ac:dyDescent="0.25">
      <c r="B10517" s="146"/>
      <c r="C10517" s="31"/>
      <c r="D10517" s="31"/>
      <c r="E10517" s="44"/>
      <c r="F10517" s="43"/>
      <c r="G10517" s="84"/>
      <c r="H10517" s="31"/>
      <c r="I10517" s="31"/>
      <c r="J10517" s="84"/>
      <c r="K10517" s="31"/>
      <c r="L10517" s="31"/>
      <c r="M10517" s="169"/>
      <c r="N10517" s="148"/>
      <c r="O10517" s="106"/>
      <c r="P10517" s="43"/>
      <c r="Q10517" s="31"/>
      <c r="R10517" s="84"/>
      <c r="S10517" s="31"/>
      <c r="T10517" s="31"/>
      <c r="U10517" s="169"/>
      <c r="V10517" s="150"/>
      <c r="W10517" s="141" t="str" cm="1">
        <f t="array" ref="W10517">IF(SUM(LEN(B10517:V10517))=0,"",IF(OR(OR(ISBLANK(F10517),SUM(LEN(C10517),LEN(D10517))=0),AND(NOT(E10517="Unknown"),ISBLANK(J10517)),AND(NOT(O10517="Unknown"),ISBLANK(R10517))),"Missing Information", INDEX(Table15[Entire Service Line Classification], MATCH(SUMIFS(Table15[Unique ID],Table15[System-Owned Portion],E10517,Table15[If Material Anything Other than "Lead" in Column E,Was Material Ever Previously Lead?],G10517,Table15[Customer-Owned Portion],O10517),Table15[Unique ID],0),0)))</f>
        <v/>
      </c>
    </row>
    <row r="10518" spans="2:23" x14ac:dyDescent="0.25">
      <c r="B10518" s="146"/>
      <c r="C10518" s="31"/>
      <c r="D10518" s="31"/>
      <c r="E10518" s="44"/>
      <c r="F10518" s="43"/>
      <c r="G10518" s="84"/>
      <c r="H10518" s="31"/>
      <c r="I10518" s="31"/>
      <c r="J10518" s="84"/>
      <c r="K10518" s="31"/>
      <c r="L10518" s="31"/>
      <c r="M10518" s="169"/>
      <c r="N10518" s="148"/>
      <c r="O10518" s="106"/>
      <c r="P10518" s="43"/>
      <c r="Q10518" s="31"/>
      <c r="R10518" s="84"/>
      <c r="S10518" s="31"/>
      <c r="T10518" s="31"/>
      <c r="U10518" s="169"/>
      <c r="V10518" s="150"/>
      <c r="W10518" s="141" t="str" cm="1">
        <f t="array" ref="W10518">IF(SUM(LEN(B10518:V10518))=0,"",IF(OR(OR(ISBLANK(F10518),SUM(LEN(C10518),LEN(D10518))=0),AND(NOT(E10518="Unknown"),ISBLANK(J10518)),AND(NOT(O10518="Unknown"),ISBLANK(R10518))),"Missing Information", INDEX(Table15[Entire Service Line Classification], MATCH(SUMIFS(Table15[Unique ID],Table15[System-Owned Portion],E10518,Table15[If Material Anything Other than "Lead" in Column E,Was Material Ever Previously Lead?],G10518,Table15[Customer-Owned Portion],O10518),Table15[Unique ID],0),0)))</f>
        <v/>
      </c>
    </row>
    <row r="10519" spans="2:23" x14ac:dyDescent="0.25">
      <c r="B10519" s="146"/>
      <c r="C10519" s="31"/>
      <c r="D10519" s="31"/>
      <c r="E10519" s="44"/>
      <c r="F10519" s="43"/>
      <c r="G10519" s="84"/>
      <c r="H10519" s="31"/>
      <c r="I10519" s="31"/>
      <c r="J10519" s="84"/>
      <c r="K10519" s="31"/>
      <c r="L10519" s="31"/>
      <c r="M10519" s="169"/>
      <c r="N10519" s="148"/>
      <c r="O10519" s="106"/>
      <c r="P10519" s="43"/>
      <c r="Q10519" s="31"/>
      <c r="R10519" s="84"/>
      <c r="S10519" s="31"/>
      <c r="T10519" s="31"/>
      <c r="U10519" s="169"/>
      <c r="V10519" s="150"/>
      <c r="W10519" s="141" t="str" cm="1">
        <f t="array" ref="W10519">IF(SUM(LEN(B10519:V10519))=0,"",IF(OR(OR(ISBLANK(F10519),SUM(LEN(C10519),LEN(D10519))=0),AND(NOT(E10519="Unknown"),ISBLANK(J10519)),AND(NOT(O10519="Unknown"),ISBLANK(R10519))),"Missing Information", INDEX(Table15[Entire Service Line Classification], MATCH(SUMIFS(Table15[Unique ID],Table15[System-Owned Portion],E10519,Table15[If Material Anything Other than "Lead" in Column E,Was Material Ever Previously Lead?],G10519,Table15[Customer-Owned Portion],O10519),Table15[Unique ID],0),0)))</f>
        <v/>
      </c>
    </row>
    <row r="10520" spans="2:23" x14ac:dyDescent="0.25">
      <c r="B10520" s="146"/>
      <c r="C10520" s="31"/>
      <c r="D10520" s="31"/>
      <c r="E10520" s="44"/>
      <c r="F10520" s="43"/>
      <c r="G10520" s="84"/>
      <c r="H10520" s="31"/>
      <c r="I10520" s="31"/>
      <c r="J10520" s="84"/>
      <c r="K10520" s="31"/>
      <c r="L10520" s="31"/>
      <c r="M10520" s="169"/>
      <c r="N10520" s="148"/>
      <c r="O10520" s="106"/>
      <c r="P10520" s="43"/>
      <c r="Q10520" s="31"/>
      <c r="R10520" s="84"/>
      <c r="S10520" s="31"/>
      <c r="T10520" s="31"/>
      <c r="U10520" s="169"/>
      <c r="V10520" s="150"/>
      <c r="W10520" s="141" t="str" cm="1">
        <f t="array" ref="W10520">IF(SUM(LEN(B10520:V10520))=0,"",IF(OR(OR(ISBLANK(F10520),SUM(LEN(C10520),LEN(D10520))=0),AND(NOT(E10520="Unknown"),ISBLANK(J10520)),AND(NOT(O10520="Unknown"),ISBLANK(R10520))),"Missing Information", INDEX(Table15[Entire Service Line Classification], MATCH(SUMIFS(Table15[Unique ID],Table15[System-Owned Portion],E10520,Table15[If Material Anything Other than "Lead" in Column E,Was Material Ever Previously Lead?],G10520,Table15[Customer-Owned Portion],O10520),Table15[Unique ID],0),0)))</f>
        <v/>
      </c>
    </row>
    <row r="10521" spans="2:23" x14ac:dyDescent="0.25">
      <c r="B10521" s="146"/>
      <c r="C10521" s="31"/>
      <c r="D10521" s="31"/>
      <c r="E10521" s="44"/>
      <c r="F10521" s="43"/>
      <c r="G10521" s="84"/>
      <c r="H10521" s="31"/>
      <c r="I10521" s="31"/>
      <c r="J10521" s="84"/>
      <c r="K10521" s="31"/>
      <c r="L10521" s="31"/>
      <c r="M10521" s="169"/>
      <c r="N10521" s="148"/>
      <c r="O10521" s="106"/>
      <c r="P10521" s="43"/>
      <c r="Q10521" s="31"/>
      <c r="R10521" s="84"/>
      <c r="S10521" s="31"/>
      <c r="T10521" s="31"/>
      <c r="U10521" s="169"/>
      <c r="V10521" s="150"/>
      <c r="W10521" s="141" t="str" cm="1">
        <f t="array" ref="W10521">IF(SUM(LEN(B10521:V10521))=0,"",IF(OR(OR(ISBLANK(F10521),SUM(LEN(C10521),LEN(D10521))=0),AND(NOT(E10521="Unknown"),ISBLANK(J10521)),AND(NOT(O10521="Unknown"),ISBLANK(R10521))),"Missing Information", INDEX(Table15[Entire Service Line Classification], MATCH(SUMIFS(Table15[Unique ID],Table15[System-Owned Portion],E10521,Table15[If Material Anything Other than "Lead" in Column E,Was Material Ever Previously Lead?],G10521,Table15[Customer-Owned Portion],O10521),Table15[Unique ID],0),0)))</f>
        <v/>
      </c>
    </row>
    <row r="10522" spans="2:23" x14ac:dyDescent="0.25">
      <c r="B10522" s="146"/>
      <c r="C10522" s="31"/>
      <c r="D10522" s="31"/>
      <c r="E10522" s="44"/>
      <c r="F10522" s="43"/>
      <c r="G10522" s="84"/>
      <c r="H10522" s="31"/>
      <c r="I10522" s="31"/>
      <c r="J10522" s="84"/>
      <c r="K10522" s="31"/>
      <c r="L10522" s="31"/>
      <c r="M10522" s="169"/>
      <c r="N10522" s="148"/>
      <c r="O10522" s="106"/>
      <c r="P10522" s="43"/>
      <c r="Q10522" s="31"/>
      <c r="R10522" s="84"/>
      <c r="S10522" s="31"/>
      <c r="T10522" s="31"/>
      <c r="U10522" s="169"/>
      <c r="V10522" s="150"/>
      <c r="W10522" s="141" t="str" cm="1">
        <f t="array" ref="W10522">IF(SUM(LEN(B10522:V10522))=0,"",IF(OR(OR(ISBLANK(F10522),SUM(LEN(C10522),LEN(D10522))=0),AND(NOT(E10522="Unknown"),ISBLANK(J10522)),AND(NOT(O10522="Unknown"),ISBLANK(R10522))),"Missing Information", INDEX(Table15[Entire Service Line Classification], MATCH(SUMIFS(Table15[Unique ID],Table15[System-Owned Portion],E10522,Table15[If Material Anything Other than "Lead" in Column E,Was Material Ever Previously Lead?],G10522,Table15[Customer-Owned Portion],O10522),Table15[Unique ID],0),0)))</f>
        <v/>
      </c>
    </row>
    <row r="10523" spans="2:23" x14ac:dyDescent="0.25">
      <c r="B10523" s="146"/>
      <c r="C10523" s="31"/>
      <c r="D10523" s="31"/>
      <c r="E10523" s="44"/>
      <c r="F10523" s="43"/>
      <c r="G10523" s="84"/>
      <c r="H10523" s="31"/>
      <c r="I10523" s="31"/>
      <c r="J10523" s="84"/>
      <c r="K10523" s="31"/>
      <c r="L10523" s="31"/>
      <c r="M10523" s="169"/>
      <c r="N10523" s="148"/>
      <c r="O10523" s="106"/>
      <c r="P10523" s="43"/>
      <c r="Q10523" s="31"/>
      <c r="R10523" s="84"/>
      <c r="S10523" s="31"/>
      <c r="T10523" s="31"/>
      <c r="U10523" s="169"/>
      <c r="V10523" s="150"/>
      <c r="W10523" s="141" t="str" cm="1">
        <f t="array" ref="W10523">IF(SUM(LEN(B10523:V10523))=0,"",IF(OR(OR(ISBLANK(F10523),SUM(LEN(C10523),LEN(D10523))=0),AND(NOT(E10523="Unknown"),ISBLANK(J10523)),AND(NOT(O10523="Unknown"),ISBLANK(R10523))),"Missing Information", INDEX(Table15[Entire Service Line Classification], MATCH(SUMIFS(Table15[Unique ID],Table15[System-Owned Portion],E10523,Table15[If Material Anything Other than "Lead" in Column E,Was Material Ever Previously Lead?],G10523,Table15[Customer-Owned Portion],O10523),Table15[Unique ID],0),0)))</f>
        <v/>
      </c>
    </row>
    <row r="10524" spans="2:23" x14ac:dyDescent="0.25">
      <c r="B10524" s="146"/>
      <c r="C10524" s="31"/>
      <c r="D10524" s="31"/>
      <c r="E10524" s="44"/>
      <c r="F10524" s="43"/>
      <c r="G10524" s="84"/>
      <c r="H10524" s="31"/>
      <c r="I10524" s="31"/>
      <c r="J10524" s="84"/>
      <c r="K10524" s="31"/>
      <c r="L10524" s="31"/>
      <c r="M10524" s="169"/>
      <c r="N10524" s="148"/>
      <c r="O10524" s="106"/>
      <c r="P10524" s="43"/>
      <c r="Q10524" s="31"/>
      <c r="R10524" s="84"/>
      <c r="S10524" s="31"/>
      <c r="T10524" s="31"/>
      <c r="U10524" s="169"/>
      <c r="V10524" s="150"/>
      <c r="W10524" s="141" t="str" cm="1">
        <f t="array" ref="W10524">IF(SUM(LEN(B10524:V10524))=0,"",IF(OR(OR(ISBLANK(F10524),SUM(LEN(C10524),LEN(D10524))=0),AND(NOT(E10524="Unknown"),ISBLANK(J10524)),AND(NOT(O10524="Unknown"),ISBLANK(R10524))),"Missing Information", INDEX(Table15[Entire Service Line Classification], MATCH(SUMIFS(Table15[Unique ID],Table15[System-Owned Portion],E10524,Table15[If Material Anything Other than "Lead" in Column E,Was Material Ever Previously Lead?],G10524,Table15[Customer-Owned Portion],O10524),Table15[Unique ID],0),0)))</f>
        <v/>
      </c>
    </row>
    <row r="10525" spans="2:23" x14ac:dyDescent="0.25">
      <c r="B10525" s="146"/>
      <c r="C10525" s="31"/>
      <c r="D10525" s="31"/>
      <c r="E10525" s="44"/>
      <c r="F10525" s="43"/>
      <c r="G10525" s="84"/>
      <c r="H10525" s="31"/>
      <c r="I10525" s="31"/>
      <c r="J10525" s="84"/>
      <c r="K10525" s="31"/>
      <c r="L10525" s="31"/>
      <c r="M10525" s="169"/>
      <c r="N10525" s="148"/>
      <c r="O10525" s="106"/>
      <c r="P10525" s="43"/>
      <c r="Q10525" s="31"/>
      <c r="R10525" s="84"/>
      <c r="S10525" s="31"/>
      <c r="T10525" s="31"/>
      <c r="U10525" s="169"/>
      <c r="V10525" s="150"/>
      <c r="W10525" s="141" t="str" cm="1">
        <f t="array" ref="W10525">IF(SUM(LEN(B10525:V10525))=0,"",IF(OR(OR(ISBLANK(F10525),SUM(LEN(C10525),LEN(D10525))=0),AND(NOT(E10525="Unknown"),ISBLANK(J10525)),AND(NOT(O10525="Unknown"),ISBLANK(R10525))),"Missing Information", INDEX(Table15[Entire Service Line Classification], MATCH(SUMIFS(Table15[Unique ID],Table15[System-Owned Portion],E10525,Table15[If Material Anything Other than "Lead" in Column E,Was Material Ever Previously Lead?],G10525,Table15[Customer-Owned Portion],O10525),Table15[Unique ID],0),0)))</f>
        <v/>
      </c>
    </row>
    <row r="10526" spans="2:23" x14ac:dyDescent="0.25">
      <c r="B10526" s="146"/>
      <c r="C10526" s="31"/>
      <c r="D10526" s="31"/>
      <c r="E10526" s="44"/>
      <c r="F10526" s="43"/>
      <c r="G10526" s="84"/>
      <c r="H10526" s="31"/>
      <c r="I10526" s="31"/>
      <c r="J10526" s="84"/>
      <c r="K10526" s="31"/>
      <c r="L10526" s="31"/>
      <c r="M10526" s="169"/>
      <c r="N10526" s="148"/>
      <c r="O10526" s="106"/>
      <c r="P10526" s="43"/>
      <c r="Q10526" s="31"/>
      <c r="R10526" s="84"/>
      <c r="S10526" s="31"/>
      <c r="T10526" s="31"/>
      <c r="U10526" s="169"/>
      <c r="V10526" s="150"/>
      <c r="W10526" s="141" t="str" cm="1">
        <f t="array" ref="W10526">IF(SUM(LEN(B10526:V10526))=0,"",IF(OR(OR(ISBLANK(F10526),SUM(LEN(C10526),LEN(D10526))=0),AND(NOT(E10526="Unknown"),ISBLANK(J10526)),AND(NOT(O10526="Unknown"),ISBLANK(R10526))),"Missing Information", INDEX(Table15[Entire Service Line Classification], MATCH(SUMIFS(Table15[Unique ID],Table15[System-Owned Portion],E10526,Table15[If Material Anything Other than "Lead" in Column E,Was Material Ever Previously Lead?],G10526,Table15[Customer-Owned Portion],O10526),Table15[Unique ID],0),0)))</f>
        <v/>
      </c>
    </row>
    <row r="10527" spans="2:23" x14ac:dyDescent="0.25">
      <c r="B10527" s="146"/>
      <c r="C10527" s="31"/>
      <c r="D10527" s="31"/>
      <c r="E10527" s="44"/>
      <c r="F10527" s="43"/>
      <c r="G10527" s="84"/>
      <c r="H10527" s="31"/>
      <c r="I10527" s="31"/>
      <c r="J10527" s="84"/>
      <c r="K10527" s="31"/>
      <c r="L10527" s="31"/>
      <c r="M10527" s="169"/>
      <c r="N10527" s="148"/>
      <c r="O10527" s="106"/>
      <c r="P10527" s="43"/>
      <c r="Q10527" s="31"/>
      <c r="R10527" s="84"/>
      <c r="S10527" s="31"/>
      <c r="T10527" s="31"/>
      <c r="U10527" s="169"/>
      <c r="V10527" s="150"/>
      <c r="W10527" s="141" t="str" cm="1">
        <f t="array" ref="W10527">IF(SUM(LEN(B10527:V10527))=0,"",IF(OR(OR(ISBLANK(F10527),SUM(LEN(C10527),LEN(D10527))=0),AND(NOT(E10527="Unknown"),ISBLANK(J10527)),AND(NOT(O10527="Unknown"),ISBLANK(R10527))),"Missing Information", INDEX(Table15[Entire Service Line Classification], MATCH(SUMIFS(Table15[Unique ID],Table15[System-Owned Portion],E10527,Table15[If Material Anything Other than "Lead" in Column E,Was Material Ever Previously Lead?],G10527,Table15[Customer-Owned Portion],O10527),Table15[Unique ID],0),0)))</f>
        <v/>
      </c>
    </row>
    <row r="10528" spans="2:23" x14ac:dyDescent="0.25">
      <c r="B10528" s="146"/>
      <c r="C10528" s="31"/>
      <c r="D10528" s="31"/>
      <c r="E10528" s="44"/>
      <c r="F10528" s="43"/>
      <c r="G10528" s="84"/>
      <c r="H10528" s="31"/>
      <c r="I10528" s="31"/>
      <c r="J10528" s="84"/>
      <c r="K10528" s="31"/>
      <c r="L10528" s="31"/>
      <c r="M10528" s="169"/>
      <c r="N10528" s="148"/>
      <c r="O10528" s="106"/>
      <c r="P10528" s="43"/>
      <c r="Q10528" s="31"/>
      <c r="R10528" s="84"/>
      <c r="S10528" s="31"/>
      <c r="T10528" s="31"/>
      <c r="U10528" s="169"/>
      <c r="V10528" s="150"/>
      <c r="W10528" s="141" t="str" cm="1">
        <f t="array" ref="W10528">IF(SUM(LEN(B10528:V10528))=0,"",IF(OR(OR(ISBLANK(F10528),SUM(LEN(C10528),LEN(D10528))=0),AND(NOT(E10528="Unknown"),ISBLANK(J10528)),AND(NOT(O10528="Unknown"),ISBLANK(R10528))),"Missing Information", INDEX(Table15[Entire Service Line Classification], MATCH(SUMIFS(Table15[Unique ID],Table15[System-Owned Portion],E10528,Table15[If Material Anything Other than "Lead" in Column E,Was Material Ever Previously Lead?],G10528,Table15[Customer-Owned Portion],O10528),Table15[Unique ID],0),0)))</f>
        <v/>
      </c>
    </row>
    <row r="10529" spans="2:23" x14ac:dyDescent="0.25">
      <c r="B10529" s="146"/>
      <c r="C10529" s="31"/>
      <c r="D10529" s="31"/>
      <c r="E10529" s="44"/>
      <c r="F10529" s="43"/>
      <c r="G10529" s="84"/>
      <c r="H10529" s="31"/>
      <c r="I10529" s="31"/>
      <c r="J10529" s="84"/>
      <c r="K10529" s="31"/>
      <c r="L10529" s="31"/>
      <c r="M10529" s="169"/>
      <c r="N10529" s="148"/>
      <c r="O10529" s="106"/>
      <c r="P10529" s="43"/>
      <c r="Q10529" s="31"/>
      <c r="R10529" s="84"/>
      <c r="S10529" s="31"/>
      <c r="T10529" s="31"/>
      <c r="U10529" s="169"/>
      <c r="V10529" s="150"/>
      <c r="W10529" s="141" t="str" cm="1">
        <f t="array" ref="W10529">IF(SUM(LEN(B10529:V10529))=0,"",IF(OR(OR(ISBLANK(F10529),SUM(LEN(C10529),LEN(D10529))=0),AND(NOT(E10529="Unknown"),ISBLANK(J10529)),AND(NOT(O10529="Unknown"),ISBLANK(R10529))),"Missing Information", INDEX(Table15[Entire Service Line Classification], MATCH(SUMIFS(Table15[Unique ID],Table15[System-Owned Portion],E10529,Table15[If Material Anything Other than "Lead" in Column E,Was Material Ever Previously Lead?],G10529,Table15[Customer-Owned Portion],O10529),Table15[Unique ID],0),0)))</f>
        <v/>
      </c>
    </row>
    <row r="10530" spans="2:23" x14ac:dyDescent="0.25">
      <c r="B10530" s="146"/>
      <c r="C10530" s="31"/>
      <c r="D10530" s="31"/>
      <c r="E10530" s="44"/>
      <c r="F10530" s="43"/>
      <c r="G10530" s="84"/>
      <c r="H10530" s="31"/>
      <c r="I10530" s="31"/>
      <c r="J10530" s="84"/>
      <c r="K10530" s="31"/>
      <c r="L10530" s="31"/>
      <c r="M10530" s="169"/>
      <c r="N10530" s="148"/>
      <c r="O10530" s="106"/>
      <c r="P10530" s="43"/>
      <c r="Q10530" s="31"/>
      <c r="R10530" s="84"/>
      <c r="S10530" s="31"/>
      <c r="T10530" s="31"/>
      <c r="U10530" s="169"/>
      <c r="V10530" s="150"/>
      <c r="W10530" s="141" t="str" cm="1">
        <f t="array" ref="W10530">IF(SUM(LEN(B10530:V10530))=0,"",IF(OR(OR(ISBLANK(F10530),SUM(LEN(C10530),LEN(D10530))=0),AND(NOT(E10530="Unknown"),ISBLANK(J10530)),AND(NOT(O10530="Unknown"),ISBLANK(R10530))),"Missing Information", INDEX(Table15[Entire Service Line Classification], MATCH(SUMIFS(Table15[Unique ID],Table15[System-Owned Portion],E10530,Table15[If Material Anything Other than "Lead" in Column E,Was Material Ever Previously Lead?],G10530,Table15[Customer-Owned Portion],O10530),Table15[Unique ID],0),0)))</f>
        <v/>
      </c>
    </row>
    <row r="10531" spans="2:23" x14ac:dyDescent="0.25">
      <c r="B10531" s="146"/>
      <c r="C10531" s="31"/>
      <c r="D10531" s="31"/>
      <c r="E10531" s="44"/>
      <c r="F10531" s="43"/>
      <c r="G10531" s="84"/>
      <c r="H10531" s="31"/>
      <c r="I10531" s="31"/>
      <c r="J10531" s="84"/>
      <c r="K10531" s="31"/>
      <c r="L10531" s="31"/>
      <c r="M10531" s="169"/>
      <c r="N10531" s="148"/>
      <c r="O10531" s="106"/>
      <c r="P10531" s="43"/>
      <c r="Q10531" s="31"/>
      <c r="R10531" s="84"/>
      <c r="S10531" s="31"/>
      <c r="T10531" s="31"/>
      <c r="U10531" s="169"/>
      <c r="V10531" s="150"/>
      <c r="W10531" s="141" t="str" cm="1">
        <f t="array" ref="W10531">IF(SUM(LEN(B10531:V10531))=0,"",IF(OR(OR(ISBLANK(F10531),SUM(LEN(C10531),LEN(D10531))=0),AND(NOT(E10531="Unknown"),ISBLANK(J10531)),AND(NOT(O10531="Unknown"),ISBLANK(R10531))),"Missing Information", INDEX(Table15[Entire Service Line Classification], MATCH(SUMIFS(Table15[Unique ID],Table15[System-Owned Portion],E10531,Table15[If Material Anything Other than "Lead" in Column E,Was Material Ever Previously Lead?],G10531,Table15[Customer-Owned Portion],O10531),Table15[Unique ID],0),0)))</f>
        <v/>
      </c>
    </row>
    <row r="10532" spans="2:23" x14ac:dyDescent="0.25">
      <c r="B10532" s="146"/>
      <c r="C10532" s="31"/>
      <c r="D10532" s="31"/>
      <c r="E10532" s="44"/>
      <c r="F10532" s="43"/>
      <c r="G10532" s="84"/>
      <c r="H10532" s="31"/>
      <c r="I10532" s="31"/>
      <c r="J10532" s="84"/>
      <c r="K10532" s="31"/>
      <c r="L10532" s="31"/>
      <c r="M10532" s="169"/>
      <c r="N10532" s="148"/>
      <c r="O10532" s="106"/>
      <c r="P10532" s="43"/>
      <c r="Q10532" s="31"/>
      <c r="R10532" s="84"/>
      <c r="S10532" s="31"/>
      <c r="T10532" s="31"/>
      <c r="U10532" s="169"/>
      <c r="V10532" s="150"/>
      <c r="W10532" s="141" t="str" cm="1">
        <f t="array" ref="W10532">IF(SUM(LEN(B10532:V10532))=0,"",IF(OR(OR(ISBLANK(F10532),SUM(LEN(C10532),LEN(D10532))=0),AND(NOT(E10532="Unknown"),ISBLANK(J10532)),AND(NOT(O10532="Unknown"),ISBLANK(R10532))),"Missing Information", INDEX(Table15[Entire Service Line Classification], MATCH(SUMIFS(Table15[Unique ID],Table15[System-Owned Portion],E10532,Table15[If Material Anything Other than "Lead" in Column E,Was Material Ever Previously Lead?],G10532,Table15[Customer-Owned Portion],O10532),Table15[Unique ID],0),0)))</f>
        <v/>
      </c>
    </row>
    <row r="10533" spans="2:23" x14ac:dyDescent="0.25">
      <c r="B10533" s="146"/>
      <c r="C10533" s="31"/>
      <c r="D10533" s="31"/>
      <c r="E10533" s="44"/>
      <c r="F10533" s="43"/>
      <c r="G10533" s="84"/>
      <c r="H10533" s="31"/>
      <c r="I10533" s="31"/>
      <c r="J10533" s="84"/>
      <c r="K10533" s="31"/>
      <c r="L10533" s="31"/>
      <c r="M10533" s="169"/>
      <c r="N10533" s="148"/>
      <c r="O10533" s="106"/>
      <c r="P10533" s="43"/>
      <c r="Q10533" s="31"/>
      <c r="R10533" s="84"/>
      <c r="S10533" s="31"/>
      <c r="T10533" s="31"/>
      <c r="U10533" s="169"/>
      <c r="V10533" s="150"/>
      <c r="W10533" s="141" t="str" cm="1">
        <f t="array" ref="W10533">IF(SUM(LEN(B10533:V10533))=0,"",IF(OR(OR(ISBLANK(F10533),SUM(LEN(C10533),LEN(D10533))=0),AND(NOT(E10533="Unknown"),ISBLANK(J10533)),AND(NOT(O10533="Unknown"),ISBLANK(R10533))),"Missing Information", INDEX(Table15[Entire Service Line Classification], MATCH(SUMIFS(Table15[Unique ID],Table15[System-Owned Portion],E10533,Table15[If Material Anything Other than "Lead" in Column E,Was Material Ever Previously Lead?],G10533,Table15[Customer-Owned Portion],O10533),Table15[Unique ID],0),0)))</f>
        <v/>
      </c>
    </row>
    <row r="10534" spans="2:23" x14ac:dyDescent="0.25">
      <c r="B10534" s="146"/>
      <c r="C10534" s="31"/>
      <c r="D10534" s="31"/>
      <c r="E10534" s="44"/>
      <c r="F10534" s="43"/>
      <c r="G10534" s="84"/>
      <c r="H10534" s="31"/>
      <c r="I10534" s="31"/>
      <c r="J10534" s="84"/>
      <c r="K10534" s="31"/>
      <c r="L10534" s="31"/>
      <c r="M10534" s="169"/>
      <c r="N10534" s="148"/>
      <c r="O10534" s="106"/>
      <c r="P10534" s="43"/>
      <c r="Q10534" s="31"/>
      <c r="R10534" s="84"/>
      <c r="S10534" s="31"/>
      <c r="T10534" s="31"/>
      <c r="U10534" s="169"/>
      <c r="V10534" s="150"/>
      <c r="W10534" s="141" t="str" cm="1">
        <f t="array" ref="W10534">IF(SUM(LEN(B10534:V10534))=0,"",IF(OR(OR(ISBLANK(F10534),SUM(LEN(C10534),LEN(D10534))=0),AND(NOT(E10534="Unknown"),ISBLANK(J10534)),AND(NOT(O10534="Unknown"),ISBLANK(R10534))),"Missing Information", INDEX(Table15[Entire Service Line Classification], MATCH(SUMIFS(Table15[Unique ID],Table15[System-Owned Portion],E10534,Table15[If Material Anything Other than "Lead" in Column E,Was Material Ever Previously Lead?],G10534,Table15[Customer-Owned Portion],O10534),Table15[Unique ID],0),0)))</f>
        <v/>
      </c>
    </row>
    <row r="10535" spans="2:23" x14ac:dyDescent="0.25">
      <c r="B10535" s="146"/>
      <c r="C10535" s="31"/>
      <c r="D10535" s="31"/>
      <c r="E10535" s="44"/>
      <c r="F10535" s="43"/>
      <c r="G10535" s="84"/>
      <c r="H10535" s="31"/>
      <c r="I10535" s="31"/>
      <c r="J10535" s="84"/>
      <c r="K10535" s="31"/>
      <c r="L10535" s="31"/>
      <c r="M10535" s="169"/>
      <c r="N10535" s="148"/>
      <c r="O10535" s="106"/>
      <c r="P10535" s="43"/>
      <c r="Q10535" s="31"/>
      <c r="R10535" s="84"/>
      <c r="S10535" s="31"/>
      <c r="T10535" s="31"/>
      <c r="U10535" s="169"/>
      <c r="V10535" s="150"/>
      <c r="W10535" s="141" t="str" cm="1">
        <f t="array" ref="W10535">IF(SUM(LEN(B10535:V10535))=0,"",IF(OR(OR(ISBLANK(F10535),SUM(LEN(C10535),LEN(D10535))=0),AND(NOT(E10535="Unknown"),ISBLANK(J10535)),AND(NOT(O10535="Unknown"),ISBLANK(R10535))),"Missing Information", INDEX(Table15[Entire Service Line Classification], MATCH(SUMIFS(Table15[Unique ID],Table15[System-Owned Portion],E10535,Table15[If Material Anything Other than "Lead" in Column E,Was Material Ever Previously Lead?],G10535,Table15[Customer-Owned Portion],O10535),Table15[Unique ID],0),0)))</f>
        <v/>
      </c>
    </row>
    <row r="10536" spans="2:23" x14ac:dyDescent="0.25">
      <c r="B10536" s="146"/>
      <c r="C10536" s="31"/>
      <c r="D10536" s="31"/>
      <c r="E10536" s="44"/>
      <c r="F10536" s="43"/>
      <c r="G10536" s="84"/>
      <c r="H10536" s="31"/>
      <c r="I10536" s="31"/>
      <c r="J10536" s="84"/>
      <c r="K10536" s="31"/>
      <c r="L10536" s="31"/>
      <c r="M10536" s="169"/>
      <c r="N10536" s="148"/>
      <c r="O10536" s="106"/>
      <c r="P10536" s="43"/>
      <c r="Q10536" s="31"/>
      <c r="R10536" s="84"/>
      <c r="S10536" s="31"/>
      <c r="T10536" s="31"/>
      <c r="U10536" s="169"/>
      <c r="V10536" s="150"/>
      <c r="W10536" s="141" t="str" cm="1">
        <f t="array" ref="W10536">IF(SUM(LEN(B10536:V10536))=0,"",IF(OR(OR(ISBLANK(F10536),SUM(LEN(C10536),LEN(D10536))=0),AND(NOT(E10536="Unknown"),ISBLANK(J10536)),AND(NOT(O10536="Unknown"),ISBLANK(R10536))),"Missing Information", INDEX(Table15[Entire Service Line Classification], MATCH(SUMIFS(Table15[Unique ID],Table15[System-Owned Portion],E10536,Table15[If Material Anything Other than "Lead" in Column E,Was Material Ever Previously Lead?],G10536,Table15[Customer-Owned Portion],O10536),Table15[Unique ID],0),0)))</f>
        <v/>
      </c>
    </row>
    <row r="10537" spans="2:23" x14ac:dyDescent="0.25">
      <c r="B10537" s="146"/>
      <c r="C10537" s="31"/>
      <c r="D10537" s="31"/>
      <c r="E10537" s="44"/>
      <c r="F10537" s="43"/>
      <c r="G10537" s="84"/>
      <c r="H10537" s="31"/>
      <c r="I10537" s="31"/>
      <c r="J10537" s="84"/>
      <c r="K10537" s="31"/>
      <c r="L10537" s="31"/>
      <c r="M10537" s="169"/>
      <c r="N10537" s="148"/>
      <c r="O10537" s="106"/>
      <c r="P10537" s="43"/>
      <c r="Q10537" s="31"/>
      <c r="R10537" s="84"/>
      <c r="S10537" s="31"/>
      <c r="T10537" s="31"/>
      <c r="U10537" s="169"/>
      <c r="V10537" s="150"/>
      <c r="W10537" s="141" t="str" cm="1">
        <f t="array" ref="W10537">IF(SUM(LEN(B10537:V10537))=0,"",IF(OR(OR(ISBLANK(F10537),SUM(LEN(C10537),LEN(D10537))=0),AND(NOT(E10537="Unknown"),ISBLANK(J10537)),AND(NOT(O10537="Unknown"),ISBLANK(R10537))),"Missing Information", INDEX(Table15[Entire Service Line Classification], MATCH(SUMIFS(Table15[Unique ID],Table15[System-Owned Portion],E10537,Table15[If Material Anything Other than "Lead" in Column E,Was Material Ever Previously Lead?],G10537,Table15[Customer-Owned Portion],O10537),Table15[Unique ID],0),0)))</f>
        <v/>
      </c>
    </row>
    <row r="10538" spans="2:23" x14ac:dyDescent="0.25">
      <c r="B10538" s="146"/>
      <c r="C10538" s="31"/>
      <c r="D10538" s="31"/>
      <c r="E10538" s="44"/>
      <c r="F10538" s="43"/>
      <c r="G10538" s="84"/>
      <c r="H10538" s="31"/>
      <c r="I10538" s="31"/>
      <c r="J10538" s="84"/>
      <c r="K10538" s="31"/>
      <c r="L10538" s="31"/>
      <c r="M10538" s="169"/>
      <c r="N10538" s="148"/>
      <c r="O10538" s="106"/>
      <c r="P10538" s="43"/>
      <c r="Q10538" s="31"/>
      <c r="R10538" s="84"/>
      <c r="S10538" s="31"/>
      <c r="T10538" s="31"/>
      <c r="U10538" s="169"/>
      <c r="V10538" s="150"/>
      <c r="W10538" s="141" t="str" cm="1">
        <f t="array" ref="W10538">IF(SUM(LEN(B10538:V10538))=0,"",IF(OR(OR(ISBLANK(F10538),SUM(LEN(C10538),LEN(D10538))=0),AND(NOT(E10538="Unknown"),ISBLANK(J10538)),AND(NOT(O10538="Unknown"),ISBLANK(R10538))),"Missing Information", INDEX(Table15[Entire Service Line Classification], MATCH(SUMIFS(Table15[Unique ID],Table15[System-Owned Portion],E10538,Table15[If Material Anything Other than "Lead" in Column E,Was Material Ever Previously Lead?],G10538,Table15[Customer-Owned Portion],O10538),Table15[Unique ID],0),0)))</f>
        <v/>
      </c>
    </row>
    <row r="10539" spans="2:23" x14ac:dyDescent="0.25">
      <c r="B10539" s="146"/>
      <c r="C10539" s="31"/>
      <c r="D10539" s="31"/>
      <c r="E10539" s="44"/>
      <c r="F10539" s="43"/>
      <c r="G10539" s="84"/>
      <c r="H10539" s="31"/>
      <c r="I10539" s="31"/>
      <c r="J10539" s="84"/>
      <c r="K10539" s="31"/>
      <c r="L10539" s="31"/>
      <c r="M10539" s="169"/>
      <c r="N10539" s="148"/>
      <c r="O10539" s="106"/>
      <c r="P10539" s="43"/>
      <c r="Q10539" s="31"/>
      <c r="R10539" s="84"/>
      <c r="S10539" s="31"/>
      <c r="T10539" s="31"/>
      <c r="U10539" s="169"/>
      <c r="V10539" s="150"/>
      <c r="W10539" s="141" t="str" cm="1">
        <f t="array" ref="W10539">IF(SUM(LEN(B10539:V10539))=0,"",IF(OR(OR(ISBLANK(F10539),SUM(LEN(C10539),LEN(D10539))=0),AND(NOT(E10539="Unknown"),ISBLANK(J10539)),AND(NOT(O10539="Unknown"),ISBLANK(R10539))),"Missing Information", INDEX(Table15[Entire Service Line Classification], MATCH(SUMIFS(Table15[Unique ID],Table15[System-Owned Portion],E10539,Table15[If Material Anything Other than "Lead" in Column E,Was Material Ever Previously Lead?],G10539,Table15[Customer-Owned Portion],O10539),Table15[Unique ID],0),0)))</f>
        <v/>
      </c>
    </row>
    <row r="10540" spans="2:23" x14ac:dyDescent="0.25">
      <c r="B10540" s="146"/>
      <c r="C10540" s="31"/>
      <c r="D10540" s="31"/>
      <c r="E10540" s="44"/>
      <c r="F10540" s="43"/>
      <c r="G10540" s="84"/>
      <c r="H10540" s="31"/>
      <c r="I10540" s="31"/>
      <c r="J10540" s="84"/>
      <c r="K10540" s="31"/>
      <c r="L10540" s="31"/>
      <c r="M10540" s="169"/>
      <c r="N10540" s="148"/>
      <c r="O10540" s="106"/>
      <c r="P10540" s="43"/>
      <c r="Q10540" s="31"/>
      <c r="R10540" s="84"/>
      <c r="S10540" s="31"/>
      <c r="T10540" s="31"/>
      <c r="U10540" s="169"/>
      <c r="V10540" s="150"/>
      <c r="W10540" s="141" t="str" cm="1">
        <f t="array" ref="W10540">IF(SUM(LEN(B10540:V10540))=0,"",IF(OR(OR(ISBLANK(F10540),SUM(LEN(C10540),LEN(D10540))=0),AND(NOT(E10540="Unknown"),ISBLANK(J10540)),AND(NOT(O10540="Unknown"),ISBLANK(R10540))),"Missing Information", INDEX(Table15[Entire Service Line Classification], MATCH(SUMIFS(Table15[Unique ID],Table15[System-Owned Portion],E10540,Table15[If Material Anything Other than "Lead" in Column E,Was Material Ever Previously Lead?],G10540,Table15[Customer-Owned Portion],O10540),Table15[Unique ID],0),0)))</f>
        <v/>
      </c>
    </row>
    <row r="10541" spans="2:23" x14ac:dyDescent="0.25">
      <c r="B10541" s="146"/>
      <c r="C10541" s="31"/>
      <c r="D10541" s="31"/>
      <c r="E10541" s="44"/>
      <c r="F10541" s="43"/>
      <c r="G10541" s="84"/>
      <c r="H10541" s="31"/>
      <c r="I10541" s="31"/>
      <c r="J10541" s="84"/>
      <c r="K10541" s="31"/>
      <c r="L10541" s="31"/>
      <c r="M10541" s="169"/>
      <c r="N10541" s="148"/>
      <c r="O10541" s="106"/>
      <c r="P10541" s="43"/>
      <c r="Q10541" s="31"/>
      <c r="R10541" s="84"/>
      <c r="S10541" s="31"/>
      <c r="T10541" s="31"/>
      <c r="U10541" s="169"/>
      <c r="V10541" s="150"/>
      <c r="W10541" s="141" t="str" cm="1">
        <f t="array" ref="W10541">IF(SUM(LEN(B10541:V10541))=0,"",IF(OR(OR(ISBLANK(F10541),SUM(LEN(C10541),LEN(D10541))=0),AND(NOT(E10541="Unknown"),ISBLANK(J10541)),AND(NOT(O10541="Unknown"),ISBLANK(R10541))),"Missing Information", INDEX(Table15[Entire Service Line Classification], MATCH(SUMIFS(Table15[Unique ID],Table15[System-Owned Portion],E10541,Table15[If Material Anything Other than "Lead" in Column E,Was Material Ever Previously Lead?],G10541,Table15[Customer-Owned Portion],O10541),Table15[Unique ID],0),0)))</f>
        <v/>
      </c>
    </row>
    <row r="10542" spans="2:23" x14ac:dyDescent="0.25">
      <c r="B10542" s="146"/>
      <c r="C10542" s="31"/>
      <c r="D10542" s="31"/>
      <c r="E10542" s="44"/>
      <c r="F10542" s="43"/>
      <c r="G10542" s="84"/>
      <c r="H10542" s="31"/>
      <c r="I10542" s="31"/>
      <c r="J10542" s="84"/>
      <c r="K10542" s="31"/>
      <c r="L10542" s="31"/>
      <c r="M10542" s="169"/>
      <c r="N10542" s="148"/>
      <c r="O10542" s="106"/>
      <c r="P10542" s="43"/>
      <c r="Q10542" s="31"/>
      <c r="R10542" s="84"/>
      <c r="S10542" s="31"/>
      <c r="T10542" s="31"/>
      <c r="U10542" s="169"/>
      <c r="V10542" s="150"/>
      <c r="W10542" s="141" t="str" cm="1">
        <f t="array" ref="W10542">IF(SUM(LEN(B10542:V10542))=0,"",IF(OR(OR(ISBLANK(F10542),SUM(LEN(C10542),LEN(D10542))=0),AND(NOT(E10542="Unknown"),ISBLANK(J10542)),AND(NOT(O10542="Unknown"),ISBLANK(R10542))),"Missing Information", INDEX(Table15[Entire Service Line Classification], MATCH(SUMIFS(Table15[Unique ID],Table15[System-Owned Portion],E10542,Table15[If Material Anything Other than "Lead" in Column E,Was Material Ever Previously Lead?],G10542,Table15[Customer-Owned Portion],O10542),Table15[Unique ID],0),0)))</f>
        <v/>
      </c>
    </row>
    <row r="10543" spans="2:23" x14ac:dyDescent="0.25">
      <c r="B10543" s="146"/>
      <c r="C10543" s="31"/>
      <c r="D10543" s="31"/>
      <c r="E10543" s="44"/>
      <c r="F10543" s="43"/>
      <c r="G10543" s="84"/>
      <c r="H10543" s="31"/>
      <c r="I10543" s="31"/>
      <c r="J10543" s="84"/>
      <c r="K10543" s="31"/>
      <c r="L10543" s="31"/>
      <c r="M10543" s="169"/>
      <c r="N10543" s="148"/>
      <c r="O10543" s="106"/>
      <c r="P10543" s="43"/>
      <c r="Q10543" s="31"/>
      <c r="R10543" s="84"/>
      <c r="S10543" s="31"/>
      <c r="T10543" s="31"/>
      <c r="U10543" s="169"/>
      <c r="V10543" s="150"/>
      <c r="W10543" s="141" t="str" cm="1">
        <f t="array" ref="W10543">IF(SUM(LEN(B10543:V10543))=0,"",IF(OR(OR(ISBLANK(F10543),SUM(LEN(C10543),LEN(D10543))=0),AND(NOT(E10543="Unknown"),ISBLANK(J10543)),AND(NOT(O10543="Unknown"),ISBLANK(R10543))),"Missing Information", INDEX(Table15[Entire Service Line Classification], MATCH(SUMIFS(Table15[Unique ID],Table15[System-Owned Portion],E10543,Table15[If Material Anything Other than "Lead" in Column E,Was Material Ever Previously Lead?],G10543,Table15[Customer-Owned Portion],O10543),Table15[Unique ID],0),0)))</f>
        <v/>
      </c>
    </row>
    <row r="10544" spans="2:23" x14ac:dyDescent="0.25">
      <c r="B10544" s="146"/>
      <c r="C10544" s="31"/>
      <c r="D10544" s="31"/>
      <c r="E10544" s="44"/>
      <c r="F10544" s="43"/>
      <c r="G10544" s="84"/>
      <c r="H10544" s="31"/>
      <c r="I10544" s="31"/>
      <c r="J10544" s="84"/>
      <c r="K10544" s="31"/>
      <c r="L10544" s="31"/>
      <c r="M10544" s="169"/>
      <c r="N10544" s="148"/>
      <c r="O10544" s="106"/>
      <c r="P10544" s="43"/>
      <c r="Q10544" s="31"/>
      <c r="R10544" s="84"/>
      <c r="S10544" s="31"/>
      <c r="T10544" s="31"/>
      <c r="U10544" s="169"/>
      <c r="V10544" s="150"/>
      <c r="W10544" s="141" t="str" cm="1">
        <f t="array" ref="W10544">IF(SUM(LEN(B10544:V10544))=0,"",IF(OR(OR(ISBLANK(F10544),SUM(LEN(C10544),LEN(D10544))=0),AND(NOT(E10544="Unknown"),ISBLANK(J10544)),AND(NOT(O10544="Unknown"),ISBLANK(R10544))),"Missing Information", INDEX(Table15[Entire Service Line Classification], MATCH(SUMIFS(Table15[Unique ID],Table15[System-Owned Portion],E10544,Table15[If Material Anything Other than "Lead" in Column E,Was Material Ever Previously Lead?],G10544,Table15[Customer-Owned Portion],O10544),Table15[Unique ID],0),0)))</f>
        <v/>
      </c>
    </row>
    <row r="10545" spans="2:23" x14ac:dyDescent="0.25">
      <c r="B10545" s="146"/>
      <c r="C10545" s="31"/>
      <c r="D10545" s="31"/>
      <c r="E10545" s="44"/>
      <c r="F10545" s="43"/>
      <c r="G10545" s="84"/>
      <c r="H10545" s="31"/>
      <c r="I10545" s="31"/>
      <c r="J10545" s="84"/>
      <c r="K10545" s="31"/>
      <c r="L10545" s="31"/>
      <c r="M10545" s="169"/>
      <c r="N10545" s="148"/>
      <c r="O10545" s="106"/>
      <c r="P10545" s="43"/>
      <c r="Q10545" s="31"/>
      <c r="R10545" s="84"/>
      <c r="S10545" s="31"/>
      <c r="T10545" s="31"/>
      <c r="U10545" s="169"/>
      <c r="V10545" s="150"/>
      <c r="W10545" s="141" t="str" cm="1">
        <f t="array" ref="W10545">IF(SUM(LEN(B10545:V10545))=0,"",IF(OR(OR(ISBLANK(F10545),SUM(LEN(C10545),LEN(D10545))=0),AND(NOT(E10545="Unknown"),ISBLANK(J10545)),AND(NOT(O10545="Unknown"),ISBLANK(R10545))),"Missing Information", INDEX(Table15[Entire Service Line Classification], MATCH(SUMIFS(Table15[Unique ID],Table15[System-Owned Portion],E10545,Table15[If Material Anything Other than "Lead" in Column E,Was Material Ever Previously Lead?],G10545,Table15[Customer-Owned Portion],O10545),Table15[Unique ID],0),0)))</f>
        <v/>
      </c>
    </row>
    <row r="10546" spans="2:23" x14ac:dyDescent="0.25">
      <c r="B10546" s="146"/>
      <c r="C10546" s="31"/>
      <c r="D10546" s="31"/>
      <c r="E10546" s="44"/>
      <c r="F10546" s="43"/>
      <c r="G10546" s="84"/>
      <c r="H10546" s="31"/>
      <c r="I10546" s="31"/>
      <c r="J10546" s="84"/>
      <c r="K10546" s="31"/>
      <c r="L10546" s="31"/>
      <c r="M10546" s="169"/>
      <c r="N10546" s="148"/>
      <c r="O10546" s="106"/>
      <c r="P10546" s="43"/>
      <c r="Q10546" s="31"/>
      <c r="R10546" s="84"/>
      <c r="S10546" s="31"/>
      <c r="T10546" s="31"/>
      <c r="U10546" s="169"/>
      <c r="V10546" s="150"/>
      <c r="W10546" s="141" t="str" cm="1">
        <f t="array" ref="W10546">IF(SUM(LEN(B10546:V10546))=0,"",IF(OR(OR(ISBLANK(F10546),SUM(LEN(C10546),LEN(D10546))=0),AND(NOT(E10546="Unknown"),ISBLANK(J10546)),AND(NOT(O10546="Unknown"),ISBLANK(R10546))),"Missing Information", INDEX(Table15[Entire Service Line Classification], MATCH(SUMIFS(Table15[Unique ID],Table15[System-Owned Portion],E10546,Table15[If Material Anything Other than "Lead" in Column E,Was Material Ever Previously Lead?],G10546,Table15[Customer-Owned Portion],O10546),Table15[Unique ID],0),0)))</f>
        <v/>
      </c>
    </row>
    <row r="10547" spans="2:23" x14ac:dyDescent="0.25">
      <c r="B10547" s="146"/>
      <c r="C10547" s="31"/>
      <c r="D10547" s="31"/>
      <c r="E10547" s="44"/>
      <c r="F10547" s="43"/>
      <c r="G10547" s="84"/>
      <c r="H10547" s="31"/>
      <c r="I10547" s="31"/>
      <c r="J10547" s="84"/>
      <c r="K10547" s="31"/>
      <c r="L10547" s="31"/>
      <c r="M10547" s="169"/>
      <c r="N10547" s="148"/>
      <c r="O10547" s="106"/>
      <c r="P10547" s="43"/>
      <c r="Q10547" s="31"/>
      <c r="R10547" s="84"/>
      <c r="S10547" s="31"/>
      <c r="T10547" s="31"/>
      <c r="U10547" s="169"/>
      <c r="V10547" s="150"/>
      <c r="W10547" s="141" t="str" cm="1">
        <f t="array" ref="W10547">IF(SUM(LEN(B10547:V10547))=0,"",IF(OR(OR(ISBLANK(F10547),SUM(LEN(C10547),LEN(D10547))=0),AND(NOT(E10547="Unknown"),ISBLANK(J10547)),AND(NOT(O10547="Unknown"),ISBLANK(R10547))),"Missing Information", INDEX(Table15[Entire Service Line Classification], MATCH(SUMIFS(Table15[Unique ID],Table15[System-Owned Portion],E10547,Table15[If Material Anything Other than "Lead" in Column E,Was Material Ever Previously Lead?],G10547,Table15[Customer-Owned Portion],O10547),Table15[Unique ID],0),0)))</f>
        <v/>
      </c>
    </row>
    <row r="10548" spans="2:23" x14ac:dyDescent="0.25">
      <c r="B10548" s="146"/>
      <c r="C10548" s="31"/>
      <c r="D10548" s="31"/>
      <c r="E10548" s="44"/>
      <c r="F10548" s="43"/>
      <c r="G10548" s="84"/>
      <c r="H10548" s="31"/>
      <c r="I10548" s="31"/>
      <c r="J10548" s="84"/>
      <c r="K10548" s="31"/>
      <c r="L10548" s="31"/>
      <c r="M10548" s="169"/>
      <c r="N10548" s="148"/>
      <c r="O10548" s="106"/>
      <c r="P10548" s="43"/>
      <c r="Q10548" s="31"/>
      <c r="R10548" s="84"/>
      <c r="S10548" s="31"/>
      <c r="T10548" s="31"/>
      <c r="U10548" s="169"/>
      <c r="V10548" s="150"/>
      <c r="W10548" s="141" t="str" cm="1">
        <f t="array" ref="W10548">IF(SUM(LEN(B10548:V10548))=0,"",IF(OR(OR(ISBLANK(F10548),SUM(LEN(C10548),LEN(D10548))=0),AND(NOT(E10548="Unknown"),ISBLANK(J10548)),AND(NOT(O10548="Unknown"),ISBLANK(R10548))),"Missing Information", INDEX(Table15[Entire Service Line Classification], MATCH(SUMIFS(Table15[Unique ID],Table15[System-Owned Portion],E10548,Table15[If Material Anything Other than "Lead" in Column E,Was Material Ever Previously Lead?],G10548,Table15[Customer-Owned Portion],O10548),Table15[Unique ID],0),0)))</f>
        <v/>
      </c>
    </row>
    <row r="10549" spans="2:23" x14ac:dyDescent="0.25">
      <c r="B10549" s="146"/>
      <c r="C10549" s="31"/>
      <c r="D10549" s="31"/>
      <c r="E10549" s="44"/>
      <c r="F10549" s="43"/>
      <c r="G10549" s="84"/>
      <c r="H10549" s="31"/>
      <c r="I10549" s="31"/>
      <c r="J10549" s="84"/>
      <c r="K10549" s="31"/>
      <c r="L10549" s="31"/>
      <c r="M10549" s="169"/>
      <c r="N10549" s="148"/>
      <c r="O10549" s="106"/>
      <c r="P10549" s="43"/>
      <c r="Q10549" s="31"/>
      <c r="R10549" s="84"/>
      <c r="S10549" s="31"/>
      <c r="T10549" s="31"/>
      <c r="U10549" s="169"/>
      <c r="V10549" s="150"/>
      <c r="W10549" s="141" t="str" cm="1">
        <f t="array" ref="W10549">IF(SUM(LEN(B10549:V10549))=0,"",IF(OR(OR(ISBLANK(F10549),SUM(LEN(C10549),LEN(D10549))=0),AND(NOT(E10549="Unknown"),ISBLANK(J10549)),AND(NOT(O10549="Unknown"),ISBLANK(R10549))),"Missing Information", INDEX(Table15[Entire Service Line Classification], MATCH(SUMIFS(Table15[Unique ID],Table15[System-Owned Portion],E10549,Table15[If Material Anything Other than "Lead" in Column E,Was Material Ever Previously Lead?],G10549,Table15[Customer-Owned Portion],O10549),Table15[Unique ID],0),0)))</f>
        <v/>
      </c>
    </row>
    <row r="10550" spans="2:23" x14ac:dyDescent="0.25">
      <c r="B10550" s="146"/>
      <c r="C10550" s="31"/>
      <c r="D10550" s="31"/>
      <c r="E10550" s="44"/>
      <c r="F10550" s="43"/>
      <c r="G10550" s="84"/>
      <c r="H10550" s="31"/>
      <c r="I10550" s="31"/>
      <c r="J10550" s="84"/>
      <c r="K10550" s="31"/>
      <c r="L10550" s="31"/>
      <c r="M10550" s="169"/>
      <c r="N10550" s="148"/>
      <c r="O10550" s="106"/>
      <c r="P10550" s="43"/>
      <c r="Q10550" s="31"/>
      <c r="R10550" s="84"/>
      <c r="S10550" s="31"/>
      <c r="T10550" s="31"/>
      <c r="U10550" s="169"/>
      <c r="V10550" s="150"/>
      <c r="W10550" s="141" t="str" cm="1">
        <f t="array" ref="W10550">IF(SUM(LEN(B10550:V10550))=0,"",IF(OR(OR(ISBLANK(F10550),SUM(LEN(C10550),LEN(D10550))=0),AND(NOT(E10550="Unknown"),ISBLANK(J10550)),AND(NOT(O10550="Unknown"),ISBLANK(R10550))),"Missing Information", INDEX(Table15[Entire Service Line Classification], MATCH(SUMIFS(Table15[Unique ID],Table15[System-Owned Portion],E10550,Table15[If Material Anything Other than "Lead" in Column E,Was Material Ever Previously Lead?],G10550,Table15[Customer-Owned Portion],O10550),Table15[Unique ID],0),0)))</f>
        <v/>
      </c>
    </row>
    <row r="10551" spans="2:23" x14ac:dyDescent="0.25">
      <c r="B10551" s="146"/>
      <c r="C10551" s="31"/>
      <c r="D10551" s="31"/>
      <c r="E10551" s="44"/>
      <c r="F10551" s="43"/>
      <c r="G10551" s="84"/>
      <c r="H10551" s="31"/>
      <c r="I10551" s="31"/>
      <c r="J10551" s="84"/>
      <c r="K10551" s="31"/>
      <c r="L10551" s="31"/>
      <c r="M10551" s="169"/>
      <c r="N10551" s="148"/>
      <c r="O10551" s="106"/>
      <c r="P10551" s="43"/>
      <c r="Q10551" s="31"/>
      <c r="R10551" s="84"/>
      <c r="S10551" s="31"/>
      <c r="T10551" s="31"/>
      <c r="U10551" s="169"/>
      <c r="V10551" s="150"/>
      <c r="W10551" s="141" t="str" cm="1">
        <f t="array" ref="W10551">IF(SUM(LEN(B10551:V10551))=0,"",IF(OR(OR(ISBLANK(F10551),SUM(LEN(C10551),LEN(D10551))=0),AND(NOT(E10551="Unknown"),ISBLANK(J10551)),AND(NOT(O10551="Unknown"),ISBLANK(R10551))),"Missing Information", INDEX(Table15[Entire Service Line Classification], MATCH(SUMIFS(Table15[Unique ID],Table15[System-Owned Portion],E10551,Table15[If Material Anything Other than "Lead" in Column E,Was Material Ever Previously Lead?],G10551,Table15[Customer-Owned Portion],O10551),Table15[Unique ID],0),0)))</f>
        <v/>
      </c>
    </row>
    <row r="10552" spans="2:23" x14ac:dyDescent="0.25">
      <c r="B10552" s="146"/>
      <c r="C10552" s="31"/>
      <c r="D10552" s="31"/>
      <c r="E10552" s="44"/>
      <c r="F10552" s="43"/>
      <c r="G10552" s="84"/>
      <c r="H10552" s="31"/>
      <c r="I10552" s="31"/>
      <c r="J10552" s="84"/>
      <c r="K10552" s="31"/>
      <c r="L10552" s="31"/>
      <c r="M10552" s="169"/>
      <c r="N10552" s="148"/>
      <c r="O10552" s="106"/>
      <c r="P10552" s="43"/>
      <c r="Q10552" s="31"/>
      <c r="R10552" s="84"/>
      <c r="S10552" s="31"/>
      <c r="T10552" s="31"/>
      <c r="U10552" s="169"/>
      <c r="V10552" s="150"/>
      <c r="W10552" s="141" t="str" cm="1">
        <f t="array" ref="W10552">IF(SUM(LEN(B10552:V10552))=0,"",IF(OR(OR(ISBLANK(F10552),SUM(LEN(C10552),LEN(D10552))=0),AND(NOT(E10552="Unknown"),ISBLANK(J10552)),AND(NOT(O10552="Unknown"),ISBLANK(R10552))),"Missing Information", INDEX(Table15[Entire Service Line Classification], MATCH(SUMIFS(Table15[Unique ID],Table15[System-Owned Portion],E10552,Table15[If Material Anything Other than "Lead" in Column E,Was Material Ever Previously Lead?],G10552,Table15[Customer-Owned Portion],O10552),Table15[Unique ID],0),0)))</f>
        <v/>
      </c>
    </row>
    <row r="10553" spans="2:23" x14ac:dyDescent="0.25">
      <c r="B10553" s="146"/>
      <c r="C10553" s="31"/>
      <c r="D10553" s="31"/>
      <c r="E10553" s="44"/>
      <c r="F10553" s="43"/>
      <c r="G10553" s="84"/>
      <c r="H10553" s="31"/>
      <c r="I10553" s="31"/>
      <c r="J10553" s="84"/>
      <c r="K10553" s="31"/>
      <c r="L10553" s="31"/>
      <c r="M10553" s="169"/>
      <c r="N10553" s="148"/>
      <c r="O10553" s="106"/>
      <c r="P10553" s="43"/>
      <c r="Q10553" s="31"/>
      <c r="R10553" s="84"/>
      <c r="S10553" s="31"/>
      <c r="T10553" s="31"/>
      <c r="U10553" s="169"/>
      <c r="V10553" s="150"/>
      <c r="W10553" s="141" t="str" cm="1">
        <f t="array" ref="W10553">IF(SUM(LEN(B10553:V10553))=0,"",IF(OR(OR(ISBLANK(F10553),SUM(LEN(C10553),LEN(D10553))=0),AND(NOT(E10553="Unknown"),ISBLANK(J10553)),AND(NOT(O10553="Unknown"),ISBLANK(R10553))),"Missing Information", INDEX(Table15[Entire Service Line Classification], MATCH(SUMIFS(Table15[Unique ID],Table15[System-Owned Portion],E10553,Table15[If Material Anything Other than "Lead" in Column E,Was Material Ever Previously Lead?],G10553,Table15[Customer-Owned Portion],O10553),Table15[Unique ID],0),0)))</f>
        <v/>
      </c>
    </row>
    <row r="10554" spans="2:23" x14ac:dyDescent="0.25">
      <c r="B10554" s="146"/>
      <c r="C10554" s="31"/>
      <c r="D10554" s="31"/>
      <c r="E10554" s="44"/>
      <c r="F10554" s="43"/>
      <c r="G10554" s="84"/>
      <c r="H10554" s="31"/>
      <c r="I10554" s="31"/>
      <c r="J10554" s="84"/>
      <c r="K10554" s="31"/>
      <c r="L10554" s="31"/>
      <c r="M10554" s="169"/>
      <c r="N10554" s="148"/>
      <c r="O10554" s="106"/>
      <c r="P10554" s="43"/>
      <c r="Q10554" s="31"/>
      <c r="R10554" s="84"/>
      <c r="S10554" s="31"/>
      <c r="T10554" s="31"/>
      <c r="U10554" s="169"/>
      <c r="V10554" s="150"/>
      <c r="W10554" s="141" t="str" cm="1">
        <f t="array" ref="W10554">IF(SUM(LEN(B10554:V10554))=0,"",IF(OR(OR(ISBLANK(F10554),SUM(LEN(C10554),LEN(D10554))=0),AND(NOT(E10554="Unknown"),ISBLANK(J10554)),AND(NOT(O10554="Unknown"),ISBLANK(R10554))),"Missing Information", INDEX(Table15[Entire Service Line Classification], MATCH(SUMIFS(Table15[Unique ID],Table15[System-Owned Portion],E10554,Table15[If Material Anything Other than "Lead" in Column E,Was Material Ever Previously Lead?],G10554,Table15[Customer-Owned Portion],O10554),Table15[Unique ID],0),0)))</f>
        <v/>
      </c>
    </row>
    <row r="10555" spans="2:23" x14ac:dyDescent="0.25">
      <c r="B10555" s="146"/>
      <c r="C10555" s="31"/>
      <c r="D10555" s="31"/>
      <c r="E10555" s="44"/>
      <c r="F10555" s="43"/>
      <c r="G10555" s="84"/>
      <c r="H10555" s="31"/>
      <c r="I10555" s="31"/>
      <c r="J10555" s="84"/>
      <c r="K10555" s="31"/>
      <c r="L10555" s="31"/>
      <c r="M10555" s="169"/>
      <c r="N10555" s="148"/>
      <c r="O10555" s="106"/>
      <c r="P10555" s="43"/>
      <c r="Q10555" s="31"/>
      <c r="R10555" s="84"/>
      <c r="S10555" s="31"/>
      <c r="T10555" s="31"/>
      <c r="U10555" s="169"/>
      <c r="V10555" s="150"/>
      <c r="W10555" s="141" t="str" cm="1">
        <f t="array" ref="W10555">IF(SUM(LEN(B10555:V10555))=0,"",IF(OR(OR(ISBLANK(F10555),SUM(LEN(C10555),LEN(D10555))=0),AND(NOT(E10555="Unknown"),ISBLANK(J10555)),AND(NOT(O10555="Unknown"),ISBLANK(R10555))),"Missing Information", INDEX(Table15[Entire Service Line Classification], MATCH(SUMIFS(Table15[Unique ID],Table15[System-Owned Portion],E10555,Table15[If Material Anything Other than "Lead" in Column E,Was Material Ever Previously Lead?],G10555,Table15[Customer-Owned Portion],O10555),Table15[Unique ID],0),0)))</f>
        <v/>
      </c>
    </row>
    <row r="10556" spans="2:23" x14ac:dyDescent="0.25">
      <c r="B10556" s="146"/>
      <c r="C10556" s="31"/>
      <c r="D10556" s="31"/>
      <c r="E10556" s="44"/>
      <c r="F10556" s="43"/>
      <c r="G10556" s="84"/>
      <c r="H10556" s="31"/>
      <c r="I10556" s="31"/>
      <c r="J10556" s="84"/>
      <c r="K10556" s="31"/>
      <c r="L10556" s="31"/>
      <c r="M10556" s="169"/>
      <c r="N10556" s="148"/>
      <c r="O10556" s="106"/>
      <c r="P10556" s="43"/>
      <c r="Q10556" s="31"/>
      <c r="R10556" s="84"/>
      <c r="S10556" s="31"/>
      <c r="T10556" s="31"/>
      <c r="U10556" s="169"/>
      <c r="V10556" s="150"/>
      <c r="W10556" s="141" t="str" cm="1">
        <f t="array" ref="W10556">IF(SUM(LEN(B10556:V10556))=0,"",IF(OR(OR(ISBLANK(F10556),SUM(LEN(C10556),LEN(D10556))=0),AND(NOT(E10556="Unknown"),ISBLANK(J10556)),AND(NOT(O10556="Unknown"),ISBLANK(R10556))),"Missing Information", INDEX(Table15[Entire Service Line Classification], MATCH(SUMIFS(Table15[Unique ID],Table15[System-Owned Portion],E10556,Table15[If Material Anything Other than "Lead" in Column E,Was Material Ever Previously Lead?],G10556,Table15[Customer-Owned Portion],O10556),Table15[Unique ID],0),0)))</f>
        <v/>
      </c>
    </row>
    <row r="10557" spans="2:23" x14ac:dyDescent="0.25">
      <c r="B10557" s="146"/>
      <c r="C10557" s="31"/>
      <c r="D10557" s="31"/>
      <c r="E10557" s="44"/>
      <c r="F10557" s="43"/>
      <c r="G10557" s="84"/>
      <c r="H10557" s="31"/>
      <c r="I10557" s="31"/>
      <c r="J10557" s="84"/>
      <c r="K10557" s="31"/>
      <c r="L10557" s="31"/>
      <c r="M10557" s="169"/>
      <c r="N10557" s="148"/>
      <c r="O10557" s="106"/>
      <c r="P10557" s="43"/>
      <c r="Q10557" s="31"/>
      <c r="R10557" s="84"/>
      <c r="S10557" s="31"/>
      <c r="T10557" s="31"/>
      <c r="U10557" s="169"/>
      <c r="V10557" s="150"/>
      <c r="W10557" s="141" t="str" cm="1">
        <f t="array" ref="W10557">IF(SUM(LEN(B10557:V10557))=0,"",IF(OR(OR(ISBLANK(F10557),SUM(LEN(C10557),LEN(D10557))=0),AND(NOT(E10557="Unknown"),ISBLANK(J10557)),AND(NOT(O10557="Unknown"),ISBLANK(R10557))),"Missing Information", INDEX(Table15[Entire Service Line Classification], MATCH(SUMIFS(Table15[Unique ID],Table15[System-Owned Portion],E10557,Table15[If Material Anything Other than "Lead" in Column E,Was Material Ever Previously Lead?],G10557,Table15[Customer-Owned Portion],O10557),Table15[Unique ID],0),0)))</f>
        <v/>
      </c>
    </row>
    <row r="10558" spans="2:23" x14ac:dyDescent="0.25">
      <c r="B10558" s="146"/>
      <c r="C10558" s="31"/>
      <c r="D10558" s="31"/>
      <c r="E10558" s="44"/>
      <c r="F10558" s="43"/>
      <c r="G10558" s="84"/>
      <c r="H10558" s="31"/>
      <c r="I10558" s="31"/>
      <c r="J10558" s="84"/>
      <c r="K10558" s="31"/>
      <c r="L10558" s="31"/>
      <c r="M10558" s="169"/>
      <c r="N10558" s="148"/>
      <c r="O10558" s="106"/>
      <c r="P10558" s="43"/>
      <c r="Q10558" s="31"/>
      <c r="R10558" s="84"/>
      <c r="S10558" s="31"/>
      <c r="T10558" s="31"/>
      <c r="U10558" s="169"/>
      <c r="V10558" s="150"/>
      <c r="W10558" s="141" t="str" cm="1">
        <f t="array" ref="W10558">IF(SUM(LEN(B10558:V10558))=0,"",IF(OR(OR(ISBLANK(F10558),SUM(LEN(C10558),LEN(D10558))=0),AND(NOT(E10558="Unknown"),ISBLANK(J10558)),AND(NOT(O10558="Unknown"),ISBLANK(R10558))),"Missing Information", INDEX(Table15[Entire Service Line Classification], MATCH(SUMIFS(Table15[Unique ID],Table15[System-Owned Portion],E10558,Table15[If Material Anything Other than "Lead" in Column E,Was Material Ever Previously Lead?],G10558,Table15[Customer-Owned Portion],O10558),Table15[Unique ID],0),0)))</f>
        <v/>
      </c>
    </row>
    <row r="10559" spans="2:23" x14ac:dyDescent="0.25">
      <c r="B10559" s="146"/>
      <c r="C10559" s="31"/>
      <c r="D10559" s="31"/>
      <c r="E10559" s="44"/>
      <c r="F10559" s="43"/>
      <c r="G10559" s="84"/>
      <c r="H10559" s="31"/>
      <c r="I10559" s="31"/>
      <c r="J10559" s="84"/>
      <c r="K10559" s="31"/>
      <c r="L10559" s="31"/>
      <c r="M10559" s="169"/>
      <c r="N10559" s="148"/>
      <c r="O10559" s="106"/>
      <c r="P10559" s="43"/>
      <c r="Q10559" s="31"/>
      <c r="R10559" s="84"/>
      <c r="S10559" s="31"/>
      <c r="T10559" s="31"/>
      <c r="U10559" s="169"/>
      <c r="V10559" s="150"/>
      <c r="W10559" s="141" t="str" cm="1">
        <f t="array" ref="W10559">IF(SUM(LEN(B10559:V10559))=0,"",IF(OR(OR(ISBLANK(F10559),SUM(LEN(C10559),LEN(D10559))=0),AND(NOT(E10559="Unknown"),ISBLANK(J10559)),AND(NOT(O10559="Unknown"),ISBLANK(R10559))),"Missing Information", INDEX(Table15[Entire Service Line Classification], MATCH(SUMIFS(Table15[Unique ID],Table15[System-Owned Portion],E10559,Table15[If Material Anything Other than "Lead" in Column E,Was Material Ever Previously Lead?],G10559,Table15[Customer-Owned Portion],O10559),Table15[Unique ID],0),0)))</f>
        <v/>
      </c>
    </row>
    <row r="10560" spans="2:23" x14ac:dyDescent="0.25">
      <c r="B10560" s="146"/>
      <c r="C10560" s="31"/>
      <c r="D10560" s="31"/>
      <c r="E10560" s="44"/>
      <c r="F10560" s="43"/>
      <c r="G10560" s="84"/>
      <c r="H10560" s="31"/>
      <c r="I10560" s="31"/>
      <c r="J10560" s="84"/>
      <c r="K10560" s="31"/>
      <c r="L10560" s="31"/>
      <c r="M10560" s="169"/>
      <c r="N10560" s="148"/>
      <c r="O10560" s="106"/>
      <c r="P10560" s="43"/>
      <c r="Q10560" s="31"/>
      <c r="R10560" s="84"/>
      <c r="S10560" s="31"/>
      <c r="T10560" s="31"/>
      <c r="U10560" s="169"/>
      <c r="V10560" s="150"/>
      <c r="W10560" s="141" t="str" cm="1">
        <f t="array" ref="W10560">IF(SUM(LEN(B10560:V10560))=0,"",IF(OR(OR(ISBLANK(F10560),SUM(LEN(C10560),LEN(D10560))=0),AND(NOT(E10560="Unknown"),ISBLANK(J10560)),AND(NOT(O10560="Unknown"),ISBLANK(R10560))),"Missing Information", INDEX(Table15[Entire Service Line Classification], MATCH(SUMIFS(Table15[Unique ID],Table15[System-Owned Portion],E10560,Table15[If Material Anything Other than "Lead" in Column E,Was Material Ever Previously Lead?],G10560,Table15[Customer-Owned Portion],O10560),Table15[Unique ID],0),0)))</f>
        <v/>
      </c>
    </row>
    <row r="10561" spans="2:23" x14ac:dyDescent="0.25">
      <c r="B10561" s="146"/>
      <c r="C10561" s="31"/>
      <c r="D10561" s="31"/>
      <c r="E10561" s="44"/>
      <c r="F10561" s="43"/>
      <c r="G10561" s="84"/>
      <c r="H10561" s="31"/>
      <c r="I10561" s="31"/>
      <c r="J10561" s="84"/>
      <c r="K10561" s="31"/>
      <c r="L10561" s="31"/>
      <c r="M10561" s="169"/>
      <c r="N10561" s="148"/>
      <c r="O10561" s="106"/>
      <c r="P10561" s="43"/>
      <c r="Q10561" s="31"/>
      <c r="R10561" s="84"/>
      <c r="S10561" s="31"/>
      <c r="T10561" s="31"/>
      <c r="U10561" s="169"/>
      <c r="V10561" s="150"/>
      <c r="W10561" s="141" t="str" cm="1">
        <f t="array" ref="W10561">IF(SUM(LEN(B10561:V10561))=0,"",IF(OR(OR(ISBLANK(F10561),SUM(LEN(C10561),LEN(D10561))=0),AND(NOT(E10561="Unknown"),ISBLANK(J10561)),AND(NOT(O10561="Unknown"),ISBLANK(R10561))),"Missing Information", INDEX(Table15[Entire Service Line Classification], MATCH(SUMIFS(Table15[Unique ID],Table15[System-Owned Portion],E10561,Table15[If Material Anything Other than "Lead" in Column E,Was Material Ever Previously Lead?],G10561,Table15[Customer-Owned Portion],O10561),Table15[Unique ID],0),0)))</f>
        <v/>
      </c>
    </row>
    <row r="10562" spans="2:23" x14ac:dyDescent="0.25">
      <c r="B10562" s="146"/>
      <c r="C10562" s="31"/>
      <c r="D10562" s="31"/>
      <c r="E10562" s="44"/>
      <c r="F10562" s="43"/>
      <c r="G10562" s="84"/>
      <c r="H10562" s="31"/>
      <c r="I10562" s="31"/>
      <c r="J10562" s="84"/>
      <c r="K10562" s="31"/>
      <c r="L10562" s="31"/>
      <c r="M10562" s="169"/>
      <c r="N10562" s="148"/>
      <c r="O10562" s="106"/>
      <c r="P10562" s="43"/>
      <c r="Q10562" s="31"/>
      <c r="R10562" s="84"/>
      <c r="S10562" s="31"/>
      <c r="T10562" s="31"/>
      <c r="U10562" s="169"/>
      <c r="V10562" s="150"/>
      <c r="W10562" s="141" t="str" cm="1">
        <f t="array" ref="W10562">IF(SUM(LEN(B10562:V10562))=0,"",IF(OR(OR(ISBLANK(F10562),SUM(LEN(C10562),LEN(D10562))=0),AND(NOT(E10562="Unknown"),ISBLANK(J10562)),AND(NOT(O10562="Unknown"),ISBLANK(R10562))),"Missing Information", INDEX(Table15[Entire Service Line Classification], MATCH(SUMIFS(Table15[Unique ID],Table15[System-Owned Portion],E10562,Table15[If Material Anything Other than "Lead" in Column E,Was Material Ever Previously Lead?],G10562,Table15[Customer-Owned Portion],O10562),Table15[Unique ID],0),0)))</f>
        <v/>
      </c>
    </row>
    <row r="10563" spans="2:23" x14ac:dyDescent="0.25">
      <c r="B10563" s="146"/>
      <c r="C10563" s="31"/>
      <c r="D10563" s="31"/>
      <c r="E10563" s="44"/>
      <c r="F10563" s="43"/>
      <c r="G10563" s="84"/>
      <c r="H10563" s="31"/>
      <c r="I10563" s="31"/>
      <c r="J10563" s="84"/>
      <c r="K10563" s="31"/>
      <c r="L10563" s="31"/>
      <c r="M10563" s="169"/>
      <c r="N10563" s="148"/>
      <c r="O10563" s="106"/>
      <c r="P10563" s="43"/>
      <c r="Q10563" s="31"/>
      <c r="R10563" s="84"/>
      <c r="S10563" s="31"/>
      <c r="T10563" s="31"/>
      <c r="U10563" s="169"/>
      <c r="V10563" s="150"/>
      <c r="W10563" s="141" t="str" cm="1">
        <f t="array" ref="W10563">IF(SUM(LEN(B10563:V10563))=0,"",IF(OR(OR(ISBLANK(F10563),SUM(LEN(C10563),LEN(D10563))=0),AND(NOT(E10563="Unknown"),ISBLANK(J10563)),AND(NOT(O10563="Unknown"),ISBLANK(R10563))),"Missing Information", INDEX(Table15[Entire Service Line Classification], MATCH(SUMIFS(Table15[Unique ID],Table15[System-Owned Portion],E10563,Table15[If Material Anything Other than "Lead" in Column E,Was Material Ever Previously Lead?],G10563,Table15[Customer-Owned Portion],O10563),Table15[Unique ID],0),0)))</f>
        <v/>
      </c>
    </row>
    <row r="10564" spans="2:23" x14ac:dyDescent="0.25">
      <c r="B10564" s="146"/>
      <c r="C10564" s="31"/>
      <c r="D10564" s="31"/>
      <c r="E10564" s="44"/>
      <c r="F10564" s="43"/>
      <c r="G10564" s="84"/>
      <c r="H10564" s="31"/>
      <c r="I10564" s="31"/>
      <c r="J10564" s="84"/>
      <c r="K10564" s="31"/>
      <c r="L10564" s="31"/>
      <c r="M10564" s="169"/>
      <c r="N10564" s="148"/>
      <c r="O10564" s="106"/>
      <c r="P10564" s="43"/>
      <c r="Q10564" s="31"/>
      <c r="R10564" s="84"/>
      <c r="S10564" s="31"/>
      <c r="T10564" s="31"/>
      <c r="U10564" s="169"/>
      <c r="V10564" s="150"/>
      <c r="W10564" s="141" t="str" cm="1">
        <f t="array" ref="W10564">IF(SUM(LEN(B10564:V10564))=0,"",IF(OR(OR(ISBLANK(F10564),SUM(LEN(C10564),LEN(D10564))=0),AND(NOT(E10564="Unknown"),ISBLANK(J10564)),AND(NOT(O10564="Unknown"),ISBLANK(R10564))),"Missing Information", INDEX(Table15[Entire Service Line Classification], MATCH(SUMIFS(Table15[Unique ID],Table15[System-Owned Portion],E10564,Table15[If Material Anything Other than "Lead" in Column E,Was Material Ever Previously Lead?],G10564,Table15[Customer-Owned Portion],O10564),Table15[Unique ID],0),0)))</f>
        <v/>
      </c>
    </row>
    <row r="10565" spans="2:23" x14ac:dyDescent="0.25">
      <c r="B10565" s="146"/>
      <c r="C10565" s="31"/>
      <c r="D10565" s="31"/>
      <c r="E10565" s="44"/>
      <c r="F10565" s="43"/>
      <c r="G10565" s="84"/>
      <c r="H10565" s="31"/>
      <c r="I10565" s="31"/>
      <c r="J10565" s="84"/>
      <c r="K10565" s="31"/>
      <c r="L10565" s="31"/>
      <c r="M10565" s="169"/>
      <c r="N10565" s="148"/>
      <c r="O10565" s="106"/>
      <c r="P10565" s="43"/>
      <c r="Q10565" s="31"/>
      <c r="R10565" s="84"/>
      <c r="S10565" s="31"/>
      <c r="T10565" s="31"/>
      <c r="U10565" s="169"/>
      <c r="V10565" s="150"/>
      <c r="W10565" s="141" t="str" cm="1">
        <f t="array" ref="W10565">IF(SUM(LEN(B10565:V10565))=0,"",IF(OR(OR(ISBLANK(F10565),SUM(LEN(C10565),LEN(D10565))=0),AND(NOT(E10565="Unknown"),ISBLANK(J10565)),AND(NOT(O10565="Unknown"),ISBLANK(R10565))),"Missing Information", INDEX(Table15[Entire Service Line Classification], MATCH(SUMIFS(Table15[Unique ID],Table15[System-Owned Portion],E10565,Table15[If Material Anything Other than "Lead" in Column E,Was Material Ever Previously Lead?],G10565,Table15[Customer-Owned Portion],O10565),Table15[Unique ID],0),0)))</f>
        <v/>
      </c>
    </row>
    <row r="10566" spans="2:23" x14ac:dyDescent="0.25">
      <c r="B10566" s="146"/>
      <c r="C10566" s="31"/>
      <c r="D10566" s="31"/>
      <c r="E10566" s="44"/>
      <c r="F10566" s="43"/>
      <c r="G10566" s="84"/>
      <c r="H10566" s="31"/>
      <c r="I10566" s="31"/>
      <c r="J10566" s="84"/>
      <c r="K10566" s="31"/>
      <c r="L10566" s="31"/>
      <c r="M10566" s="169"/>
      <c r="N10566" s="148"/>
      <c r="O10566" s="106"/>
      <c r="P10566" s="43"/>
      <c r="Q10566" s="31"/>
      <c r="R10566" s="84"/>
      <c r="S10566" s="31"/>
      <c r="T10566" s="31"/>
      <c r="U10566" s="169"/>
      <c r="V10566" s="150"/>
      <c r="W10566" s="141" t="str" cm="1">
        <f t="array" ref="W10566">IF(SUM(LEN(B10566:V10566))=0,"",IF(OR(OR(ISBLANK(F10566),SUM(LEN(C10566),LEN(D10566))=0),AND(NOT(E10566="Unknown"),ISBLANK(J10566)),AND(NOT(O10566="Unknown"),ISBLANK(R10566))),"Missing Information", INDEX(Table15[Entire Service Line Classification], MATCH(SUMIFS(Table15[Unique ID],Table15[System-Owned Portion],E10566,Table15[If Material Anything Other than "Lead" in Column E,Was Material Ever Previously Lead?],G10566,Table15[Customer-Owned Portion],O10566),Table15[Unique ID],0),0)))</f>
        <v/>
      </c>
    </row>
    <row r="10567" spans="2:23" x14ac:dyDescent="0.25">
      <c r="B10567" s="146"/>
      <c r="C10567" s="31"/>
      <c r="D10567" s="31"/>
      <c r="E10567" s="44"/>
      <c r="F10567" s="43"/>
      <c r="G10567" s="84"/>
      <c r="H10567" s="31"/>
      <c r="I10567" s="31"/>
      <c r="J10567" s="84"/>
      <c r="K10567" s="31"/>
      <c r="L10567" s="31"/>
      <c r="M10567" s="169"/>
      <c r="N10567" s="148"/>
      <c r="O10567" s="106"/>
      <c r="P10567" s="43"/>
      <c r="Q10567" s="31"/>
      <c r="R10567" s="84"/>
      <c r="S10567" s="31"/>
      <c r="T10567" s="31"/>
      <c r="U10567" s="169"/>
      <c r="V10567" s="150"/>
      <c r="W10567" s="141" t="str" cm="1">
        <f t="array" ref="W10567">IF(SUM(LEN(B10567:V10567))=0,"",IF(OR(OR(ISBLANK(F10567),SUM(LEN(C10567),LEN(D10567))=0),AND(NOT(E10567="Unknown"),ISBLANK(J10567)),AND(NOT(O10567="Unknown"),ISBLANK(R10567))),"Missing Information", INDEX(Table15[Entire Service Line Classification], MATCH(SUMIFS(Table15[Unique ID],Table15[System-Owned Portion],E10567,Table15[If Material Anything Other than "Lead" in Column E,Was Material Ever Previously Lead?],G10567,Table15[Customer-Owned Portion],O10567),Table15[Unique ID],0),0)))</f>
        <v/>
      </c>
    </row>
    <row r="10568" spans="2:23" x14ac:dyDescent="0.25">
      <c r="B10568" s="146"/>
      <c r="C10568" s="31"/>
      <c r="D10568" s="31"/>
      <c r="E10568" s="44"/>
      <c r="F10568" s="43"/>
      <c r="G10568" s="84"/>
      <c r="H10568" s="31"/>
      <c r="I10568" s="31"/>
      <c r="J10568" s="84"/>
      <c r="K10568" s="31"/>
      <c r="L10568" s="31"/>
      <c r="M10568" s="169"/>
      <c r="N10568" s="148"/>
      <c r="O10568" s="106"/>
      <c r="P10568" s="43"/>
      <c r="Q10568" s="31"/>
      <c r="R10568" s="84"/>
      <c r="S10568" s="31"/>
      <c r="T10568" s="31"/>
      <c r="U10568" s="169"/>
      <c r="V10568" s="150"/>
      <c r="W10568" s="141" t="str" cm="1">
        <f t="array" ref="W10568">IF(SUM(LEN(B10568:V10568))=0,"",IF(OR(OR(ISBLANK(F10568),SUM(LEN(C10568),LEN(D10568))=0),AND(NOT(E10568="Unknown"),ISBLANK(J10568)),AND(NOT(O10568="Unknown"),ISBLANK(R10568))),"Missing Information", INDEX(Table15[Entire Service Line Classification], MATCH(SUMIFS(Table15[Unique ID],Table15[System-Owned Portion],E10568,Table15[If Material Anything Other than "Lead" in Column E,Was Material Ever Previously Lead?],G10568,Table15[Customer-Owned Portion],O10568),Table15[Unique ID],0),0)))</f>
        <v/>
      </c>
    </row>
    <row r="10569" spans="2:23" x14ac:dyDescent="0.25">
      <c r="B10569" s="146"/>
      <c r="C10569" s="31"/>
      <c r="D10569" s="31"/>
      <c r="E10569" s="44"/>
      <c r="F10569" s="43"/>
      <c r="G10569" s="84"/>
      <c r="H10569" s="31"/>
      <c r="I10569" s="31"/>
      <c r="J10569" s="84"/>
      <c r="K10569" s="31"/>
      <c r="L10569" s="31"/>
      <c r="M10569" s="169"/>
      <c r="N10569" s="148"/>
      <c r="O10569" s="106"/>
      <c r="P10569" s="43"/>
      <c r="Q10569" s="31"/>
      <c r="R10569" s="84"/>
      <c r="S10569" s="31"/>
      <c r="T10569" s="31"/>
      <c r="U10569" s="169"/>
      <c r="V10569" s="150"/>
      <c r="W10569" s="141" t="str" cm="1">
        <f t="array" ref="W10569">IF(SUM(LEN(B10569:V10569))=0,"",IF(OR(OR(ISBLANK(F10569),SUM(LEN(C10569),LEN(D10569))=0),AND(NOT(E10569="Unknown"),ISBLANK(J10569)),AND(NOT(O10569="Unknown"),ISBLANK(R10569))),"Missing Information", INDEX(Table15[Entire Service Line Classification], MATCH(SUMIFS(Table15[Unique ID],Table15[System-Owned Portion],E10569,Table15[If Material Anything Other than "Lead" in Column E,Was Material Ever Previously Lead?],G10569,Table15[Customer-Owned Portion],O10569),Table15[Unique ID],0),0)))</f>
        <v/>
      </c>
    </row>
    <row r="10570" spans="2:23" x14ac:dyDescent="0.25">
      <c r="B10570" s="146"/>
      <c r="C10570" s="31"/>
      <c r="D10570" s="31"/>
      <c r="E10570" s="44"/>
      <c r="F10570" s="43"/>
      <c r="G10570" s="84"/>
      <c r="H10570" s="31"/>
      <c r="I10570" s="31"/>
      <c r="J10570" s="84"/>
      <c r="K10570" s="31"/>
      <c r="L10570" s="31"/>
      <c r="M10570" s="169"/>
      <c r="N10570" s="148"/>
      <c r="O10570" s="106"/>
      <c r="P10570" s="43"/>
      <c r="Q10570" s="31"/>
      <c r="R10570" s="84"/>
      <c r="S10570" s="31"/>
      <c r="T10570" s="31"/>
      <c r="U10570" s="169"/>
      <c r="V10570" s="150"/>
      <c r="W10570" s="141" t="str" cm="1">
        <f t="array" ref="W10570">IF(SUM(LEN(B10570:V10570))=0,"",IF(OR(OR(ISBLANK(F10570),SUM(LEN(C10570),LEN(D10570))=0),AND(NOT(E10570="Unknown"),ISBLANK(J10570)),AND(NOT(O10570="Unknown"),ISBLANK(R10570))),"Missing Information", INDEX(Table15[Entire Service Line Classification], MATCH(SUMIFS(Table15[Unique ID],Table15[System-Owned Portion],E10570,Table15[If Material Anything Other than "Lead" in Column E,Was Material Ever Previously Lead?],G10570,Table15[Customer-Owned Portion],O10570),Table15[Unique ID],0),0)))</f>
        <v/>
      </c>
    </row>
    <row r="10571" spans="2:23" x14ac:dyDescent="0.25">
      <c r="B10571" s="146"/>
      <c r="C10571" s="31"/>
      <c r="D10571" s="31"/>
      <c r="E10571" s="44"/>
      <c r="F10571" s="43"/>
      <c r="G10571" s="84"/>
      <c r="H10571" s="31"/>
      <c r="I10571" s="31"/>
      <c r="J10571" s="84"/>
      <c r="K10571" s="31"/>
      <c r="L10571" s="31"/>
      <c r="M10571" s="169"/>
      <c r="N10571" s="148"/>
      <c r="O10571" s="106"/>
      <c r="P10571" s="43"/>
      <c r="Q10571" s="31"/>
      <c r="R10571" s="84"/>
      <c r="S10571" s="31"/>
      <c r="T10571" s="31"/>
      <c r="U10571" s="169"/>
      <c r="V10571" s="150"/>
      <c r="W10571" s="141" t="str" cm="1">
        <f t="array" ref="W10571">IF(SUM(LEN(B10571:V10571))=0,"",IF(OR(OR(ISBLANK(F10571),SUM(LEN(C10571),LEN(D10571))=0),AND(NOT(E10571="Unknown"),ISBLANK(J10571)),AND(NOT(O10571="Unknown"),ISBLANK(R10571))),"Missing Information", INDEX(Table15[Entire Service Line Classification], MATCH(SUMIFS(Table15[Unique ID],Table15[System-Owned Portion],E10571,Table15[If Material Anything Other than "Lead" in Column E,Was Material Ever Previously Lead?],G10571,Table15[Customer-Owned Portion],O10571),Table15[Unique ID],0),0)))</f>
        <v/>
      </c>
    </row>
    <row r="10572" spans="2:23" x14ac:dyDescent="0.25">
      <c r="B10572" s="146"/>
      <c r="C10572" s="31"/>
      <c r="D10572" s="31"/>
      <c r="E10572" s="44"/>
      <c r="F10572" s="43"/>
      <c r="G10572" s="84"/>
      <c r="H10572" s="31"/>
      <c r="I10572" s="31"/>
      <c r="J10572" s="84"/>
      <c r="K10572" s="31"/>
      <c r="L10572" s="31"/>
      <c r="M10572" s="169"/>
      <c r="N10572" s="148"/>
      <c r="O10572" s="106"/>
      <c r="P10572" s="43"/>
      <c r="Q10572" s="31"/>
      <c r="R10572" s="84"/>
      <c r="S10572" s="31"/>
      <c r="T10572" s="31"/>
      <c r="U10572" s="169"/>
      <c r="V10572" s="150"/>
      <c r="W10572" s="141" t="str" cm="1">
        <f t="array" ref="W10572">IF(SUM(LEN(B10572:V10572))=0,"",IF(OR(OR(ISBLANK(F10572),SUM(LEN(C10572),LEN(D10572))=0),AND(NOT(E10572="Unknown"),ISBLANK(J10572)),AND(NOT(O10572="Unknown"),ISBLANK(R10572))),"Missing Information", INDEX(Table15[Entire Service Line Classification], MATCH(SUMIFS(Table15[Unique ID],Table15[System-Owned Portion],E10572,Table15[If Material Anything Other than "Lead" in Column E,Was Material Ever Previously Lead?],G10572,Table15[Customer-Owned Portion],O10572),Table15[Unique ID],0),0)))</f>
        <v/>
      </c>
    </row>
    <row r="10573" spans="2:23" x14ac:dyDescent="0.25">
      <c r="B10573" s="146"/>
      <c r="C10573" s="31"/>
      <c r="D10573" s="31"/>
      <c r="E10573" s="44"/>
      <c r="F10573" s="43"/>
      <c r="G10573" s="84"/>
      <c r="H10573" s="31"/>
      <c r="I10573" s="31"/>
      <c r="J10573" s="84"/>
      <c r="K10573" s="31"/>
      <c r="L10573" s="31"/>
      <c r="M10573" s="169"/>
      <c r="N10573" s="148"/>
      <c r="O10573" s="106"/>
      <c r="P10573" s="43"/>
      <c r="Q10573" s="31"/>
      <c r="R10573" s="84"/>
      <c r="S10573" s="31"/>
      <c r="T10573" s="31"/>
      <c r="U10573" s="169"/>
      <c r="V10573" s="150"/>
      <c r="W10573" s="141" t="str" cm="1">
        <f t="array" ref="W10573">IF(SUM(LEN(B10573:V10573))=0,"",IF(OR(OR(ISBLANK(F10573),SUM(LEN(C10573),LEN(D10573))=0),AND(NOT(E10573="Unknown"),ISBLANK(J10573)),AND(NOT(O10573="Unknown"),ISBLANK(R10573))),"Missing Information", INDEX(Table15[Entire Service Line Classification], MATCH(SUMIFS(Table15[Unique ID],Table15[System-Owned Portion],E10573,Table15[If Material Anything Other than "Lead" in Column E,Was Material Ever Previously Lead?],G10573,Table15[Customer-Owned Portion],O10573),Table15[Unique ID],0),0)))</f>
        <v/>
      </c>
    </row>
    <row r="10574" spans="2:23" x14ac:dyDescent="0.25">
      <c r="B10574" s="146"/>
      <c r="C10574" s="31"/>
      <c r="D10574" s="31"/>
      <c r="E10574" s="44"/>
      <c r="F10574" s="43"/>
      <c r="G10574" s="84"/>
      <c r="H10574" s="31"/>
      <c r="I10574" s="31"/>
      <c r="J10574" s="84"/>
      <c r="K10574" s="31"/>
      <c r="L10574" s="31"/>
      <c r="M10574" s="169"/>
      <c r="N10574" s="148"/>
      <c r="O10574" s="106"/>
      <c r="P10574" s="43"/>
      <c r="Q10574" s="31"/>
      <c r="R10574" s="84"/>
      <c r="S10574" s="31"/>
      <c r="T10574" s="31"/>
      <c r="U10574" s="169"/>
      <c r="V10574" s="150"/>
      <c r="W10574" s="141" t="str" cm="1">
        <f t="array" ref="W10574">IF(SUM(LEN(B10574:V10574))=0,"",IF(OR(OR(ISBLANK(F10574),SUM(LEN(C10574),LEN(D10574))=0),AND(NOT(E10574="Unknown"),ISBLANK(J10574)),AND(NOT(O10574="Unknown"),ISBLANK(R10574))),"Missing Information", INDEX(Table15[Entire Service Line Classification], MATCH(SUMIFS(Table15[Unique ID],Table15[System-Owned Portion],E10574,Table15[If Material Anything Other than "Lead" in Column E,Was Material Ever Previously Lead?],G10574,Table15[Customer-Owned Portion],O10574),Table15[Unique ID],0),0)))</f>
        <v/>
      </c>
    </row>
    <row r="10575" spans="2:23" x14ac:dyDescent="0.25">
      <c r="B10575" s="146"/>
      <c r="C10575" s="31"/>
      <c r="D10575" s="31"/>
      <c r="E10575" s="44"/>
      <c r="F10575" s="43"/>
      <c r="G10575" s="84"/>
      <c r="H10575" s="31"/>
      <c r="I10575" s="31"/>
      <c r="J10575" s="84"/>
      <c r="K10575" s="31"/>
      <c r="L10575" s="31"/>
      <c r="M10575" s="169"/>
      <c r="N10575" s="148"/>
      <c r="O10575" s="106"/>
      <c r="P10575" s="43"/>
      <c r="Q10575" s="31"/>
      <c r="R10575" s="84"/>
      <c r="S10575" s="31"/>
      <c r="T10575" s="31"/>
      <c r="U10575" s="169"/>
      <c r="V10575" s="150"/>
      <c r="W10575" s="141" t="str" cm="1">
        <f t="array" ref="W10575">IF(SUM(LEN(B10575:V10575))=0,"",IF(OR(OR(ISBLANK(F10575),SUM(LEN(C10575),LEN(D10575))=0),AND(NOT(E10575="Unknown"),ISBLANK(J10575)),AND(NOT(O10575="Unknown"),ISBLANK(R10575))),"Missing Information", INDEX(Table15[Entire Service Line Classification], MATCH(SUMIFS(Table15[Unique ID],Table15[System-Owned Portion],E10575,Table15[If Material Anything Other than "Lead" in Column E,Was Material Ever Previously Lead?],G10575,Table15[Customer-Owned Portion],O10575),Table15[Unique ID],0),0)))</f>
        <v/>
      </c>
    </row>
    <row r="10576" spans="2:23" x14ac:dyDescent="0.25">
      <c r="B10576" s="146"/>
      <c r="C10576" s="31"/>
      <c r="D10576" s="31"/>
      <c r="E10576" s="44"/>
      <c r="F10576" s="43"/>
      <c r="G10576" s="84"/>
      <c r="H10576" s="31"/>
      <c r="I10576" s="31"/>
      <c r="J10576" s="84"/>
      <c r="K10576" s="31"/>
      <c r="L10576" s="31"/>
      <c r="M10576" s="169"/>
      <c r="N10576" s="148"/>
      <c r="O10576" s="106"/>
      <c r="P10576" s="43"/>
      <c r="Q10576" s="31"/>
      <c r="R10576" s="84"/>
      <c r="S10576" s="31"/>
      <c r="T10576" s="31"/>
      <c r="U10576" s="169"/>
      <c r="V10576" s="150"/>
      <c r="W10576" s="141" t="str" cm="1">
        <f t="array" ref="W10576">IF(SUM(LEN(B10576:V10576))=0,"",IF(OR(OR(ISBLANK(F10576),SUM(LEN(C10576),LEN(D10576))=0),AND(NOT(E10576="Unknown"),ISBLANK(J10576)),AND(NOT(O10576="Unknown"),ISBLANK(R10576))),"Missing Information", INDEX(Table15[Entire Service Line Classification], MATCH(SUMIFS(Table15[Unique ID],Table15[System-Owned Portion],E10576,Table15[If Material Anything Other than "Lead" in Column E,Was Material Ever Previously Lead?],G10576,Table15[Customer-Owned Portion],O10576),Table15[Unique ID],0),0)))</f>
        <v/>
      </c>
    </row>
    <row r="10577" spans="2:23" x14ac:dyDescent="0.25">
      <c r="B10577" s="146"/>
      <c r="C10577" s="31"/>
      <c r="D10577" s="31"/>
      <c r="E10577" s="44"/>
      <c r="F10577" s="43"/>
      <c r="G10577" s="84"/>
      <c r="H10577" s="31"/>
      <c r="I10577" s="31"/>
      <c r="J10577" s="84"/>
      <c r="K10577" s="31"/>
      <c r="L10577" s="31"/>
      <c r="M10577" s="169"/>
      <c r="N10577" s="148"/>
      <c r="O10577" s="106"/>
      <c r="P10577" s="43"/>
      <c r="Q10577" s="31"/>
      <c r="R10577" s="84"/>
      <c r="S10577" s="31"/>
      <c r="T10577" s="31"/>
      <c r="U10577" s="169"/>
      <c r="V10577" s="150"/>
      <c r="W10577" s="141" t="str" cm="1">
        <f t="array" ref="W10577">IF(SUM(LEN(B10577:V10577))=0,"",IF(OR(OR(ISBLANK(F10577),SUM(LEN(C10577),LEN(D10577))=0),AND(NOT(E10577="Unknown"),ISBLANK(J10577)),AND(NOT(O10577="Unknown"),ISBLANK(R10577))),"Missing Information", INDEX(Table15[Entire Service Line Classification], MATCH(SUMIFS(Table15[Unique ID],Table15[System-Owned Portion],E10577,Table15[If Material Anything Other than "Lead" in Column E,Was Material Ever Previously Lead?],G10577,Table15[Customer-Owned Portion],O10577),Table15[Unique ID],0),0)))</f>
        <v/>
      </c>
    </row>
    <row r="10578" spans="2:23" x14ac:dyDescent="0.25">
      <c r="B10578" s="146"/>
      <c r="C10578" s="31"/>
      <c r="D10578" s="31"/>
      <c r="E10578" s="44"/>
      <c r="F10578" s="43"/>
      <c r="G10578" s="84"/>
      <c r="H10578" s="31"/>
      <c r="I10578" s="31"/>
      <c r="J10578" s="84"/>
      <c r="K10578" s="31"/>
      <c r="L10578" s="31"/>
      <c r="M10578" s="169"/>
      <c r="N10578" s="148"/>
      <c r="O10578" s="106"/>
      <c r="P10578" s="43"/>
      <c r="Q10578" s="31"/>
      <c r="R10578" s="84"/>
      <c r="S10578" s="31"/>
      <c r="T10578" s="31"/>
      <c r="U10578" s="169"/>
      <c r="V10578" s="150"/>
      <c r="W10578" s="141" t="str" cm="1">
        <f t="array" ref="W10578">IF(SUM(LEN(B10578:V10578))=0,"",IF(OR(OR(ISBLANK(F10578),SUM(LEN(C10578),LEN(D10578))=0),AND(NOT(E10578="Unknown"),ISBLANK(J10578)),AND(NOT(O10578="Unknown"),ISBLANK(R10578))),"Missing Information", INDEX(Table15[Entire Service Line Classification], MATCH(SUMIFS(Table15[Unique ID],Table15[System-Owned Portion],E10578,Table15[If Material Anything Other than "Lead" in Column E,Was Material Ever Previously Lead?],G10578,Table15[Customer-Owned Portion],O10578),Table15[Unique ID],0),0)))</f>
        <v/>
      </c>
    </row>
    <row r="10579" spans="2:23" x14ac:dyDescent="0.25">
      <c r="B10579" s="146"/>
      <c r="C10579" s="31"/>
      <c r="D10579" s="31"/>
      <c r="E10579" s="44"/>
      <c r="F10579" s="43"/>
      <c r="G10579" s="84"/>
      <c r="H10579" s="31"/>
      <c r="I10579" s="31"/>
      <c r="J10579" s="84"/>
      <c r="K10579" s="31"/>
      <c r="L10579" s="31"/>
      <c r="M10579" s="169"/>
      <c r="N10579" s="148"/>
      <c r="O10579" s="106"/>
      <c r="P10579" s="43"/>
      <c r="Q10579" s="31"/>
      <c r="R10579" s="84"/>
      <c r="S10579" s="31"/>
      <c r="T10579" s="31"/>
      <c r="U10579" s="169"/>
      <c r="V10579" s="150"/>
      <c r="W10579" s="141" t="str" cm="1">
        <f t="array" ref="W10579">IF(SUM(LEN(B10579:V10579))=0,"",IF(OR(OR(ISBLANK(F10579),SUM(LEN(C10579),LEN(D10579))=0),AND(NOT(E10579="Unknown"),ISBLANK(J10579)),AND(NOT(O10579="Unknown"),ISBLANK(R10579))),"Missing Information", INDEX(Table15[Entire Service Line Classification], MATCH(SUMIFS(Table15[Unique ID],Table15[System-Owned Portion],E10579,Table15[If Material Anything Other than "Lead" in Column E,Was Material Ever Previously Lead?],G10579,Table15[Customer-Owned Portion],O10579),Table15[Unique ID],0),0)))</f>
        <v/>
      </c>
    </row>
    <row r="10580" spans="2:23" x14ac:dyDescent="0.25">
      <c r="B10580" s="146"/>
      <c r="C10580" s="31"/>
      <c r="D10580" s="31"/>
      <c r="E10580" s="44"/>
      <c r="F10580" s="43"/>
      <c r="G10580" s="84"/>
      <c r="H10580" s="31"/>
      <c r="I10580" s="31"/>
      <c r="J10580" s="84"/>
      <c r="K10580" s="31"/>
      <c r="L10580" s="31"/>
      <c r="M10580" s="169"/>
      <c r="N10580" s="148"/>
      <c r="O10580" s="106"/>
      <c r="P10580" s="43"/>
      <c r="Q10580" s="31"/>
      <c r="R10580" s="84"/>
      <c r="S10580" s="31"/>
      <c r="T10580" s="31"/>
      <c r="U10580" s="169"/>
      <c r="V10580" s="150"/>
      <c r="W10580" s="141" t="str" cm="1">
        <f t="array" ref="W10580">IF(SUM(LEN(B10580:V10580))=0,"",IF(OR(OR(ISBLANK(F10580),SUM(LEN(C10580),LEN(D10580))=0),AND(NOT(E10580="Unknown"),ISBLANK(J10580)),AND(NOT(O10580="Unknown"),ISBLANK(R10580))),"Missing Information", INDEX(Table15[Entire Service Line Classification], MATCH(SUMIFS(Table15[Unique ID],Table15[System-Owned Portion],E10580,Table15[If Material Anything Other than "Lead" in Column E,Was Material Ever Previously Lead?],G10580,Table15[Customer-Owned Portion],O10580),Table15[Unique ID],0),0)))</f>
        <v/>
      </c>
    </row>
    <row r="10581" spans="2:23" x14ac:dyDescent="0.25">
      <c r="B10581" s="146"/>
      <c r="C10581" s="31"/>
      <c r="D10581" s="31"/>
      <c r="E10581" s="44"/>
      <c r="F10581" s="43"/>
      <c r="G10581" s="84"/>
      <c r="H10581" s="31"/>
      <c r="I10581" s="31"/>
      <c r="J10581" s="84"/>
      <c r="K10581" s="31"/>
      <c r="L10581" s="31"/>
      <c r="M10581" s="169"/>
      <c r="N10581" s="148"/>
      <c r="O10581" s="106"/>
      <c r="P10581" s="43"/>
      <c r="Q10581" s="31"/>
      <c r="R10581" s="84"/>
      <c r="S10581" s="31"/>
      <c r="T10581" s="31"/>
      <c r="U10581" s="169"/>
      <c r="V10581" s="150"/>
      <c r="W10581" s="141" t="str" cm="1">
        <f t="array" ref="W10581">IF(SUM(LEN(B10581:V10581))=0,"",IF(OR(OR(ISBLANK(F10581),SUM(LEN(C10581),LEN(D10581))=0),AND(NOT(E10581="Unknown"),ISBLANK(J10581)),AND(NOT(O10581="Unknown"),ISBLANK(R10581))),"Missing Information", INDEX(Table15[Entire Service Line Classification], MATCH(SUMIFS(Table15[Unique ID],Table15[System-Owned Portion],E10581,Table15[If Material Anything Other than "Lead" in Column E,Was Material Ever Previously Lead?],G10581,Table15[Customer-Owned Portion],O10581),Table15[Unique ID],0),0)))</f>
        <v/>
      </c>
    </row>
    <row r="10582" spans="2:23" x14ac:dyDescent="0.25">
      <c r="B10582" s="146"/>
      <c r="C10582" s="31"/>
      <c r="D10582" s="31"/>
      <c r="E10582" s="44"/>
      <c r="F10582" s="43"/>
      <c r="G10582" s="84"/>
      <c r="H10582" s="31"/>
      <c r="I10582" s="31"/>
      <c r="J10582" s="84"/>
      <c r="K10582" s="31"/>
      <c r="L10582" s="31"/>
      <c r="M10582" s="169"/>
      <c r="N10582" s="148"/>
      <c r="O10582" s="106"/>
      <c r="P10582" s="43"/>
      <c r="Q10582" s="31"/>
      <c r="R10582" s="84"/>
      <c r="S10582" s="31"/>
      <c r="T10582" s="31"/>
      <c r="U10582" s="169"/>
      <c r="V10582" s="150"/>
      <c r="W10582" s="141" t="str" cm="1">
        <f t="array" ref="W10582">IF(SUM(LEN(B10582:V10582))=0,"",IF(OR(OR(ISBLANK(F10582),SUM(LEN(C10582),LEN(D10582))=0),AND(NOT(E10582="Unknown"),ISBLANK(J10582)),AND(NOT(O10582="Unknown"),ISBLANK(R10582))),"Missing Information", INDEX(Table15[Entire Service Line Classification], MATCH(SUMIFS(Table15[Unique ID],Table15[System-Owned Portion],E10582,Table15[If Material Anything Other than "Lead" in Column E,Was Material Ever Previously Lead?],G10582,Table15[Customer-Owned Portion],O10582),Table15[Unique ID],0),0)))</f>
        <v/>
      </c>
    </row>
    <row r="10583" spans="2:23" x14ac:dyDescent="0.25">
      <c r="B10583" s="146"/>
      <c r="C10583" s="31"/>
      <c r="D10583" s="31"/>
      <c r="E10583" s="44"/>
      <c r="F10583" s="43"/>
      <c r="G10583" s="84"/>
      <c r="H10583" s="31"/>
      <c r="I10583" s="31"/>
      <c r="J10583" s="84"/>
      <c r="K10583" s="31"/>
      <c r="L10583" s="31"/>
      <c r="M10583" s="169"/>
      <c r="N10583" s="148"/>
      <c r="O10583" s="106"/>
      <c r="P10583" s="43"/>
      <c r="Q10583" s="31"/>
      <c r="R10583" s="84"/>
      <c r="S10583" s="31"/>
      <c r="T10583" s="31"/>
      <c r="U10583" s="169"/>
      <c r="V10583" s="150"/>
      <c r="W10583" s="141" t="str" cm="1">
        <f t="array" ref="W10583">IF(SUM(LEN(B10583:V10583))=0,"",IF(OR(OR(ISBLANK(F10583),SUM(LEN(C10583),LEN(D10583))=0),AND(NOT(E10583="Unknown"),ISBLANK(J10583)),AND(NOT(O10583="Unknown"),ISBLANK(R10583))),"Missing Information", INDEX(Table15[Entire Service Line Classification], MATCH(SUMIFS(Table15[Unique ID],Table15[System-Owned Portion],E10583,Table15[If Material Anything Other than "Lead" in Column E,Was Material Ever Previously Lead?],G10583,Table15[Customer-Owned Portion],O10583),Table15[Unique ID],0),0)))</f>
        <v/>
      </c>
    </row>
    <row r="10584" spans="2:23" x14ac:dyDescent="0.25">
      <c r="B10584" s="146"/>
      <c r="C10584" s="31"/>
      <c r="D10584" s="31"/>
      <c r="E10584" s="44"/>
      <c r="F10584" s="43"/>
      <c r="G10584" s="84"/>
      <c r="H10584" s="31"/>
      <c r="I10584" s="31"/>
      <c r="J10584" s="84"/>
      <c r="K10584" s="31"/>
      <c r="L10584" s="31"/>
      <c r="M10584" s="169"/>
      <c r="N10584" s="148"/>
      <c r="O10584" s="106"/>
      <c r="P10584" s="43"/>
      <c r="Q10584" s="31"/>
      <c r="R10584" s="84"/>
      <c r="S10584" s="31"/>
      <c r="T10584" s="31"/>
      <c r="U10584" s="169"/>
      <c r="V10584" s="150"/>
      <c r="W10584" s="141" t="str" cm="1">
        <f t="array" ref="W10584">IF(SUM(LEN(B10584:V10584))=0,"",IF(OR(OR(ISBLANK(F10584),SUM(LEN(C10584),LEN(D10584))=0),AND(NOT(E10584="Unknown"),ISBLANK(J10584)),AND(NOT(O10584="Unknown"),ISBLANK(R10584))),"Missing Information", INDEX(Table15[Entire Service Line Classification], MATCH(SUMIFS(Table15[Unique ID],Table15[System-Owned Portion],E10584,Table15[If Material Anything Other than "Lead" in Column E,Was Material Ever Previously Lead?],G10584,Table15[Customer-Owned Portion],O10584),Table15[Unique ID],0),0)))</f>
        <v/>
      </c>
    </row>
    <row r="10585" spans="2:23" x14ac:dyDescent="0.25">
      <c r="B10585" s="146"/>
      <c r="C10585" s="31"/>
      <c r="D10585" s="31"/>
      <c r="E10585" s="44"/>
      <c r="F10585" s="43"/>
      <c r="G10585" s="84"/>
      <c r="H10585" s="31"/>
      <c r="I10585" s="31"/>
      <c r="J10585" s="84"/>
      <c r="K10585" s="31"/>
      <c r="L10585" s="31"/>
      <c r="M10585" s="169"/>
      <c r="N10585" s="148"/>
      <c r="O10585" s="106"/>
      <c r="P10585" s="43"/>
      <c r="Q10585" s="31"/>
      <c r="R10585" s="84"/>
      <c r="S10585" s="31"/>
      <c r="T10585" s="31"/>
      <c r="U10585" s="169"/>
      <c r="V10585" s="150"/>
      <c r="W10585" s="141" t="str" cm="1">
        <f t="array" ref="W10585">IF(SUM(LEN(B10585:V10585))=0,"",IF(OR(OR(ISBLANK(F10585),SUM(LEN(C10585),LEN(D10585))=0),AND(NOT(E10585="Unknown"),ISBLANK(J10585)),AND(NOT(O10585="Unknown"),ISBLANK(R10585))),"Missing Information", INDEX(Table15[Entire Service Line Classification], MATCH(SUMIFS(Table15[Unique ID],Table15[System-Owned Portion],E10585,Table15[If Material Anything Other than "Lead" in Column E,Was Material Ever Previously Lead?],G10585,Table15[Customer-Owned Portion],O10585),Table15[Unique ID],0),0)))</f>
        <v/>
      </c>
    </row>
    <row r="10586" spans="2:23" x14ac:dyDescent="0.25">
      <c r="B10586" s="146"/>
      <c r="C10586" s="31"/>
      <c r="D10586" s="31"/>
      <c r="E10586" s="44"/>
      <c r="F10586" s="43"/>
      <c r="G10586" s="84"/>
      <c r="H10586" s="31"/>
      <c r="I10586" s="31"/>
      <c r="J10586" s="84"/>
      <c r="K10586" s="31"/>
      <c r="L10586" s="31"/>
      <c r="M10586" s="169"/>
      <c r="N10586" s="148"/>
      <c r="O10586" s="106"/>
      <c r="P10586" s="43"/>
      <c r="Q10586" s="31"/>
      <c r="R10586" s="84"/>
      <c r="S10586" s="31"/>
      <c r="T10586" s="31"/>
      <c r="U10586" s="169"/>
      <c r="V10586" s="150"/>
      <c r="W10586" s="141" t="str" cm="1">
        <f t="array" ref="W10586">IF(SUM(LEN(B10586:V10586))=0,"",IF(OR(OR(ISBLANK(F10586),SUM(LEN(C10586),LEN(D10586))=0),AND(NOT(E10586="Unknown"),ISBLANK(J10586)),AND(NOT(O10586="Unknown"),ISBLANK(R10586))),"Missing Information", INDEX(Table15[Entire Service Line Classification], MATCH(SUMIFS(Table15[Unique ID],Table15[System-Owned Portion],E10586,Table15[If Material Anything Other than "Lead" in Column E,Was Material Ever Previously Lead?],G10586,Table15[Customer-Owned Portion],O10586),Table15[Unique ID],0),0)))</f>
        <v/>
      </c>
    </row>
    <row r="10587" spans="2:23" x14ac:dyDescent="0.25">
      <c r="B10587" s="146"/>
      <c r="C10587" s="31"/>
      <c r="D10587" s="31"/>
      <c r="E10587" s="44"/>
      <c r="F10587" s="43"/>
      <c r="G10587" s="84"/>
      <c r="H10587" s="31"/>
      <c r="I10587" s="31"/>
      <c r="J10587" s="84"/>
      <c r="K10587" s="31"/>
      <c r="L10587" s="31"/>
      <c r="M10587" s="169"/>
      <c r="N10587" s="148"/>
      <c r="O10587" s="106"/>
      <c r="P10587" s="43"/>
      <c r="Q10587" s="31"/>
      <c r="R10587" s="84"/>
      <c r="S10587" s="31"/>
      <c r="T10587" s="31"/>
      <c r="U10587" s="169"/>
      <c r="V10587" s="150"/>
      <c r="W10587" s="141" t="str" cm="1">
        <f t="array" ref="W10587">IF(SUM(LEN(B10587:V10587))=0,"",IF(OR(OR(ISBLANK(F10587),SUM(LEN(C10587),LEN(D10587))=0),AND(NOT(E10587="Unknown"),ISBLANK(J10587)),AND(NOT(O10587="Unknown"),ISBLANK(R10587))),"Missing Information", INDEX(Table15[Entire Service Line Classification], MATCH(SUMIFS(Table15[Unique ID],Table15[System-Owned Portion],E10587,Table15[If Material Anything Other than "Lead" in Column E,Was Material Ever Previously Lead?],G10587,Table15[Customer-Owned Portion],O10587),Table15[Unique ID],0),0)))</f>
        <v/>
      </c>
    </row>
    <row r="10588" spans="2:23" x14ac:dyDescent="0.25">
      <c r="B10588" s="146"/>
      <c r="C10588" s="31"/>
      <c r="D10588" s="31"/>
      <c r="E10588" s="44"/>
      <c r="F10588" s="43"/>
      <c r="G10588" s="84"/>
      <c r="H10588" s="31"/>
      <c r="I10588" s="31"/>
      <c r="J10588" s="84"/>
      <c r="K10588" s="31"/>
      <c r="L10588" s="31"/>
      <c r="M10588" s="169"/>
      <c r="N10588" s="148"/>
      <c r="O10588" s="106"/>
      <c r="P10588" s="43"/>
      <c r="Q10588" s="31"/>
      <c r="R10588" s="84"/>
      <c r="S10588" s="31"/>
      <c r="T10588" s="31"/>
      <c r="U10588" s="169"/>
      <c r="V10588" s="150"/>
      <c r="W10588" s="141" t="str" cm="1">
        <f t="array" ref="W10588">IF(SUM(LEN(B10588:V10588))=0,"",IF(OR(OR(ISBLANK(F10588),SUM(LEN(C10588),LEN(D10588))=0),AND(NOT(E10588="Unknown"),ISBLANK(J10588)),AND(NOT(O10588="Unknown"),ISBLANK(R10588))),"Missing Information", INDEX(Table15[Entire Service Line Classification], MATCH(SUMIFS(Table15[Unique ID],Table15[System-Owned Portion],E10588,Table15[If Material Anything Other than "Lead" in Column E,Was Material Ever Previously Lead?],G10588,Table15[Customer-Owned Portion],O10588),Table15[Unique ID],0),0)))</f>
        <v/>
      </c>
    </row>
    <row r="10589" spans="2:23" x14ac:dyDescent="0.25">
      <c r="B10589" s="146"/>
      <c r="C10589" s="31"/>
      <c r="D10589" s="31"/>
      <c r="E10589" s="44"/>
      <c r="F10589" s="43"/>
      <c r="G10589" s="84"/>
      <c r="H10589" s="31"/>
      <c r="I10589" s="31"/>
      <c r="J10589" s="84"/>
      <c r="K10589" s="31"/>
      <c r="L10589" s="31"/>
      <c r="M10589" s="169"/>
      <c r="N10589" s="148"/>
      <c r="O10589" s="106"/>
      <c r="P10589" s="43"/>
      <c r="Q10589" s="31"/>
      <c r="R10589" s="84"/>
      <c r="S10589" s="31"/>
      <c r="T10589" s="31"/>
      <c r="U10589" s="169"/>
      <c r="V10589" s="150"/>
      <c r="W10589" s="141" t="str" cm="1">
        <f t="array" ref="W10589">IF(SUM(LEN(B10589:V10589))=0,"",IF(OR(OR(ISBLANK(F10589),SUM(LEN(C10589),LEN(D10589))=0),AND(NOT(E10589="Unknown"),ISBLANK(J10589)),AND(NOT(O10589="Unknown"),ISBLANK(R10589))),"Missing Information", INDEX(Table15[Entire Service Line Classification], MATCH(SUMIFS(Table15[Unique ID],Table15[System-Owned Portion],E10589,Table15[If Material Anything Other than "Lead" in Column E,Was Material Ever Previously Lead?],G10589,Table15[Customer-Owned Portion],O10589),Table15[Unique ID],0),0)))</f>
        <v/>
      </c>
    </row>
    <row r="10590" spans="2:23" x14ac:dyDescent="0.25">
      <c r="B10590" s="146"/>
      <c r="C10590" s="31"/>
      <c r="D10590" s="31"/>
      <c r="E10590" s="44"/>
      <c r="F10590" s="43"/>
      <c r="G10590" s="84"/>
      <c r="H10590" s="31"/>
      <c r="I10590" s="31"/>
      <c r="J10590" s="84"/>
      <c r="K10590" s="31"/>
      <c r="L10590" s="31"/>
      <c r="M10590" s="169"/>
      <c r="N10590" s="148"/>
      <c r="O10590" s="106"/>
      <c r="P10590" s="43"/>
      <c r="Q10590" s="31"/>
      <c r="R10590" s="84"/>
      <c r="S10590" s="31"/>
      <c r="T10590" s="31"/>
      <c r="U10590" s="169"/>
      <c r="V10590" s="150"/>
      <c r="W10590" s="141" t="str" cm="1">
        <f t="array" ref="W10590">IF(SUM(LEN(B10590:V10590))=0,"",IF(OR(OR(ISBLANK(F10590),SUM(LEN(C10590),LEN(D10590))=0),AND(NOT(E10590="Unknown"),ISBLANK(J10590)),AND(NOT(O10590="Unknown"),ISBLANK(R10590))),"Missing Information", INDEX(Table15[Entire Service Line Classification], MATCH(SUMIFS(Table15[Unique ID],Table15[System-Owned Portion],E10590,Table15[If Material Anything Other than "Lead" in Column E,Was Material Ever Previously Lead?],G10590,Table15[Customer-Owned Portion],O10590),Table15[Unique ID],0),0)))</f>
        <v/>
      </c>
    </row>
    <row r="10591" spans="2:23" x14ac:dyDescent="0.25">
      <c r="B10591" s="146"/>
      <c r="C10591" s="31"/>
      <c r="D10591" s="31"/>
      <c r="E10591" s="44"/>
      <c r="F10591" s="43"/>
      <c r="G10591" s="84"/>
      <c r="H10591" s="31"/>
      <c r="I10591" s="31"/>
      <c r="J10591" s="84"/>
      <c r="K10591" s="31"/>
      <c r="L10591" s="31"/>
      <c r="M10591" s="169"/>
      <c r="N10591" s="148"/>
      <c r="O10591" s="106"/>
      <c r="P10591" s="43"/>
      <c r="Q10591" s="31"/>
      <c r="R10591" s="84"/>
      <c r="S10591" s="31"/>
      <c r="T10591" s="31"/>
      <c r="U10591" s="169"/>
      <c r="V10591" s="150"/>
      <c r="W10591" s="141" t="str" cm="1">
        <f t="array" ref="W10591">IF(SUM(LEN(B10591:V10591))=0,"",IF(OR(OR(ISBLANK(F10591),SUM(LEN(C10591),LEN(D10591))=0),AND(NOT(E10591="Unknown"),ISBLANK(J10591)),AND(NOT(O10591="Unknown"),ISBLANK(R10591))),"Missing Information", INDEX(Table15[Entire Service Line Classification], MATCH(SUMIFS(Table15[Unique ID],Table15[System-Owned Portion],E10591,Table15[If Material Anything Other than "Lead" in Column E,Was Material Ever Previously Lead?],G10591,Table15[Customer-Owned Portion],O10591),Table15[Unique ID],0),0)))</f>
        <v/>
      </c>
    </row>
    <row r="10592" spans="2:23" x14ac:dyDescent="0.25">
      <c r="B10592" s="146"/>
      <c r="C10592" s="31"/>
      <c r="D10592" s="31"/>
      <c r="E10592" s="44"/>
      <c r="F10592" s="43"/>
      <c r="G10592" s="84"/>
      <c r="H10592" s="31"/>
      <c r="I10592" s="31"/>
      <c r="J10592" s="84"/>
      <c r="K10592" s="31"/>
      <c r="L10592" s="31"/>
      <c r="M10592" s="169"/>
      <c r="N10592" s="148"/>
      <c r="O10592" s="106"/>
      <c r="P10592" s="43"/>
      <c r="Q10592" s="31"/>
      <c r="R10592" s="84"/>
      <c r="S10592" s="31"/>
      <c r="T10592" s="31"/>
      <c r="U10592" s="169"/>
      <c r="V10592" s="150"/>
      <c r="W10592" s="141" t="str" cm="1">
        <f t="array" ref="W10592">IF(SUM(LEN(B10592:V10592))=0,"",IF(OR(OR(ISBLANK(F10592),SUM(LEN(C10592),LEN(D10592))=0),AND(NOT(E10592="Unknown"),ISBLANK(J10592)),AND(NOT(O10592="Unknown"),ISBLANK(R10592))),"Missing Information", INDEX(Table15[Entire Service Line Classification], MATCH(SUMIFS(Table15[Unique ID],Table15[System-Owned Portion],E10592,Table15[If Material Anything Other than "Lead" in Column E,Was Material Ever Previously Lead?],G10592,Table15[Customer-Owned Portion],O10592),Table15[Unique ID],0),0)))</f>
        <v/>
      </c>
    </row>
    <row r="10593" spans="2:23" x14ac:dyDescent="0.25">
      <c r="B10593" s="146"/>
      <c r="C10593" s="31"/>
      <c r="D10593" s="31"/>
      <c r="E10593" s="44"/>
      <c r="F10593" s="43"/>
      <c r="G10593" s="84"/>
      <c r="H10593" s="31"/>
      <c r="I10593" s="31"/>
      <c r="J10593" s="84"/>
      <c r="K10593" s="31"/>
      <c r="L10593" s="31"/>
      <c r="M10593" s="169"/>
      <c r="N10593" s="148"/>
      <c r="O10593" s="106"/>
      <c r="P10593" s="43"/>
      <c r="Q10593" s="31"/>
      <c r="R10593" s="84"/>
      <c r="S10593" s="31"/>
      <c r="T10593" s="31"/>
      <c r="U10593" s="169"/>
      <c r="V10593" s="150"/>
      <c r="W10593" s="141" t="str" cm="1">
        <f t="array" ref="W10593">IF(SUM(LEN(B10593:V10593))=0,"",IF(OR(OR(ISBLANK(F10593),SUM(LEN(C10593),LEN(D10593))=0),AND(NOT(E10593="Unknown"),ISBLANK(J10593)),AND(NOT(O10593="Unknown"),ISBLANK(R10593))),"Missing Information", INDEX(Table15[Entire Service Line Classification], MATCH(SUMIFS(Table15[Unique ID],Table15[System-Owned Portion],E10593,Table15[If Material Anything Other than "Lead" in Column E,Was Material Ever Previously Lead?],G10593,Table15[Customer-Owned Portion],O10593),Table15[Unique ID],0),0)))</f>
        <v/>
      </c>
    </row>
    <row r="10594" spans="2:23" x14ac:dyDescent="0.25">
      <c r="B10594" s="146"/>
      <c r="C10594" s="31"/>
      <c r="D10594" s="31"/>
      <c r="E10594" s="44"/>
      <c r="F10594" s="43"/>
      <c r="G10594" s="84"/>
      <c r="H10594" s="31"/>
      <c r="I10594" s="31"/>
      <c r="J10594" s="84"/>
      <c r="K10594" s="31"/>
      <c r="L10594" s="31"/>
      <c r="M10594" s="169"/>
      <c r="N10594" s="148"/>
      <c r="O10594" s="106"/>
      <c r="P10594" s="43"/>
      <c r="Q10594" s="31"/>
      <c r="R10594" s="84"/>
      <c r="S10594" s="31"/>
      <c r="T10594" s="31"/>
      <c r="U10594" s="169"/>
      <c r="V10594" s="150"/>
      <c r="W10594" s="141" t="str" cm="1">
        <f t="array" ref="W10594">IF(SUM(LEN(B10594:V10594))=0,"",IF(OR(OR(ISBLANK(F10594),SUM(LEN(C10594),LEN(D10594))=0),AND(NOT(E10594="Unknown"),ISBLANK(J10594)),AND(NOT(O10594="Unknown"),ISBLANK(R10594))),"Missing Information", INDEX(Table15[Entire Service Line Classification], MATCH(SUMIFS(Table15[Unique ID],Table15[System-Owned Portion],E10594,Table15[If Material Anything Other than "Lead" in Column E,Was Material Ever Previously Lead?],G10594,Table15[Customer-Owned Portion],O10594),Table15[Unique ID],0),0)))</f>
        <v/>
      </c>
    </row>
    <row r="10595" spans="2:23" x14ac:dyDescent="0.25">
      <c r="B10595" s="146"/>
      <c r="C10595" s="31"/>
      <c r="D10595" s="31"/>
      <c r="E10595" s="44"/>
      <c r="F10595" s="43"/>
      <c r="G10595" s="84"/>
      <c r="H10595" s="31"/>
      <c r="I10595" s="31"/>
      <c r="J10595" s="84"/>
      <c r="K10595" s="31"/>
      <c r="L10595" s="31"/>
      <c r="M10595" s="169"/>
      <c r="N10595" s="148"/>
      <c r="O10595" s="106"/>
      <c r="P10595" s="43"/>
      <c r="Q10595" s="31"/>
      <c r="R10595" s="84"/>
      <c r="S10595" s="31"/>
      <c r="T10595" s="31"/>
      <c r="U10595" s="169"/>
      <c r="V10595" s="150"/>
      <c r="W10595" s="141" t="str" cm="1">
        <f t="array" ref="W10595">IF(SUM(LEN(B10595:V10595))=0,"",IF(OR(OR(ISBLANK(F10595),SUM(LEN(C10595),LEN(D10595))=0),AND(NOT(E10595="Unknown"),ISBLANK(J10595)),AND(NOT(O10595="Unknown"),ISBLANK(R10595))),"Missing Information", INDEX(Table15[Entire Service Line Classification], MATCH(SUMIFS(Table15[Unique ID],Table15[System-Owned Portion],E10595,Table15[If Material Anything Other than "Lead" in Column E,Was Material Ever Previously Lead?],G10595,Table15[Customer-Owned Portion],O10595),Table15[Unique ID],0),0)))</f>
        <v/>
      </c>
    </row>
    <row r="10596" spans="2:23" x14ac:dyDescent="0.25">
      <c r="B10596" s="146"/>
      <c r="C10596" s="31"/>
      <c r="D10596" s="31"/>
      <c r="E10596" s="44"/>
      <c r="F10596" s="43"/>
      <c r="G10596" s="84"/>
      <c r="H10596" s="31"/>
      <c r="I10596" s="31"/>
      <c r="J10596" s="84"/>
      <c r="K10596" s="31"/>
      <c r="L10596" s="31"/>
      <c r="M10596" s="169"/>
      <c r="N10596" s="148"/>
      <c r="O10596" s="106"/>
      <c r="P10596" s="43"/>
      <c r="Q10596" s="31"/>
      <c r="R10596" s="84"/>
      <c r="S10596" s="31"/>
      <c r="T10596" s="31"/>
      <c r="U10596" s="169"/>
      <c r="V10596" s="150"/>
      <c r="W10596" s="141" t="str" cm="1">
        <f t="array" ref="W10596">IF(SUM(LEN(B10596:V10596))=0,"",IF(OR(OR(ISBLANK(F10596),SUM(LEN(C10596),LEN(D10596))=0),AND(NOT(E10596="Unknown"),ISBLANK(J10596)),AND(NOT(O10596="Unknown"),ISBLANK(R10596))),"Missing Information", INDEX(Table15[Entire Service Line Classification], MATCH(SUMIFS(Table15[Unique ID],Table15[System-Owned Portion],E10596,Table15[If Material Anything Other than "Lead" in Column E,Was Material Ever Previously Lead?],G10596,Table15[Customer-Owned Portion],O10596),Table15[Unique ID],0),0)))</f>
        <v/>
      </c>
    </row>
    <row r="10597" spans="2:23" x14ac:dyDescent="0.25">
      <c r="B10597" s="146"/>
      <c r="C10597" s="31"/>
      <c r="D10597" s="31"/>
      <c r="E10597" s="44"/>
      <c r="F10597" s="43"/>
      <c r="G10597" s="84"/>
      <c r="H10597" s="31"/>
      <c r="I10597" s="31"/>
      <c r="J10597" s="84"/>
      <c r="K10597" s="31"/>
      <c r="L10597" s="31"/>
      <c r="M10597" s="169"/>
      <c r="N10597" s="148"/>
      <c r="O10597" s="106"/>
      <c r="P10597" s="43"/>
      <c r="Q10597" s="31"/>
      <c r="R10597" s="84"/>
      <c r="S10597" s="31"/>
      <c r="T10597" s="31"/>
      <c r="U10597" s="169"/>
      <c r="V10597" s="150"/>
      <c r="W10597" s="141" t="str" cm="1">
        <f t="array" ref="W10597">IF(SUM(LEN(B10597:V10597))=0,"",IF(OR(OR(ISBLANK(F10597),SUM(LEN(C10597),LEN(D10597))=0),AND(NOT(E10597="Unknown"),ISBLANK(J10597)),AND(NOT(O10597="Unknown"),ISBLANK(R10597))),"Missing Information", INDEX(Table15[Entire Service Line Classification], MATCH(SUMIFS(Table15[Unique ID],Table15[System-Owned Portion],E10597,Table15[If Material Anything Other than "Lead" in Column E,Was Material Ever Previously Lead?],G10597,Table15[Customer-Owned Portion],O10597),Table15[Unique ID],0),0)))</f>
        <v/>
      </c>
    </row>
    <row r="10598" spans="2:23" x14ac:dyDescent="0.25">
      <c r="B10598" s="146"/>
      <c r="C10598" s="31"/>
      <c r="D10598" s="31"/>
      <c r="E10598" s="44"/>
      <c r="F10598" s="43"/>
      <c r="G10598" s="84"/>
      <c r="H10598" s="31"/>
      <c r="I10598" s="31"/>
      <c r="J10598" s="84"/>
      <c r="K10598" s="31"/>
      <c r="L10598" s="31"/>
      <c r="M10598" s="169"/>
      <c r="N10598" s="148"/>
      <c r="O10598" s="106"/>
      <c r="P10598" s="43"/>
      <c r="Q10598" s="31"/>
      <c r="R10598" s="84"/>
      <c r="S10598" s="31"/>
      <c r="T10598" s="31"/>
      <c r="U10598" s="169"/>
      <c r="V10598" s="150"/>
      <c r="W10598" s="141" t="str" cm="1">
        <f t="array" ref="W10598">IF(SUM(LEN(B10598:V10598))=0,"",IF(OR(OR(ISBLANK(F10598),SUM(LEN(C10598),LEN(D10598))=0),AND(NOT(E10598="Unknown"),ISBLANK(J10598)),AND(NOT(O10598="Unknown"),ISBLANK(R10598))),"Missing Information", INDEX(Table15[Entire Service Line Classification], MATCH(SUMIFS(Table15[Unique ID],Table15[System-Owned Portion],E10598,Table15[If Material Anything Other than "Lead" in Column E,Was Material Ever Previously Lead?],G10598,Table15[Customer-Owned Portion],O10598),Table15[Unique ID],0),0)))</f>
        <v/>
      </c>
    </row>
    <row r="10599" spans="2:23" x14ac:dyDescent="0.25">
      <c r="B10599" s="146"/>
      <c r="C10599" s="31"/>
      <c r="D10599" s="31"/>
      <c r="E10599" s="44"/>
      <c r="F10599" s="43"/>
      <c r="G10599" s="84"/>
      <c r="H10599" s="31"/>
      <c r="I10599" s="31"/>
      <c r="J10599" s="84"/>
      <c r="K10599" s="31"/>
      <c r="L10599" s="31"/>
      <c r="M10599" s="169"/>
      <c r="N10599" s="148"/>
      <c r="O10599" s="106"/>
      <c r="P10599" s="43"/>
      <c r="Q10599" s="31"/>
      <c r="R10599" s="84"/>
      <c r="S10599" s="31"/>
      <c r="T10599" s="31"/>
      <c r="U10599" s="169"/>
      <c r="V10599" s="150"/>
      <c r="W10599" s="141" t="str" cm="1">
        <f t="array" ref="W10599">IF(SUM(LEN(B10599:V10599))=0,"",IF(OR(OR(ISBLANK(F10599),SUM(LEN(C10599),LEN(D10599))=0),AND(NOT(E10599="Unknown"),ISBLANK(J10599)),AND(NOT(O10599="Unknown"),ISBLANK(R10599))),"Missing Information", INDEX(Table15[Entire Service Line Classification], MATCH(SUMIFS(Table15[Unique ID],Table15[System-Owned Portion],E10599,Table15[If Material Anything Other than "Lead" in Column E,Was Material Ever Previously Lead?],G10599,Table15[Customer-Owned Portion],O10599),Table15[Unique ID],0),0)))</f>
        <v/>
      </c>
    </row>
    <row r="10600" spans="2:23" x14ac:dyDescent="0.25">
      <c r="B10600" s="146"/>
      <c r="C10600" s="31"/>
      <c r="D10600" s="31"/>
      <c r="E10600" s="44"/>
      <c r="F10600" s="43"/>
      <c r="G10600" s="84"/>
      <c r="H10600" s="31"/>
      <c r="I10600" s="31"/>
      <c r="J10600" s="84"/>
      <c r="K10600" s="31"/>
      <c r="L10600" s="31"/>
      <c r="M10600" s="169"/>
      <c r="N10600" s="148"/>
      <c r="O10600" s="106"/>
      <c r="P10600" s="43"/>
      <c r="Q10600" s="31"/>
      <c r="R10600" s="84"/>
      <c r="S10600" s="31"/>
      <c r="T10600" s="31"/>
      <c r="U10600" s="169"/>
      <c r="V10600" s="150"/>
      <c r="W10600" s="141" t="str" cm="1">
        <f t="array" ref="W10600">IF(SUM(LEN(B10600:V10600))=0,"",IF(OR(OR(ISBLANK(F10600),SUM(LEN(C10600),LEN(D10600))=0),AND(NOT(E10600="Unknown"),ISBLANK(J10600)),AND(NOT(O10600="Unknown"),ISBLANK(R10600))),"Missing Information", INDEX(Table15[Entire Service Line Classification], MATCH(SUMIFS(Table15[Unique ID],Table15[System-Owned Portion],E10600,Table15[If Material Anything Other than "Lead" in Column E,Was Material Ever Previously Lead?],G10600,Table15[Customer-Owned Portion],O10600),Table15[Unique ID],0),0)))</f>
        <v/>
      </c>
    </row>
    <row r="10601" spans="2:23" x14ac:dyDescent="0.25">
      <c r="B10601" s="146"/>
      <c r="C10601" s="31"/>
      <c r="D10601" s="31"/>
      <c r="E10601" s="44"/>
      <c r="F10601" s="43"/>
      <c r="G10601" s="84"/>
      <c r="H10601" s="31"/>
      <c r="I10601" s="31"/>
      <c r="J10601" s="84"/>
      <c r="K10601" s="31"/>
      <c r="L10601" s="31"/>
      <c r="M10601" s="169"/>
      <c r="N10601" s="148"/>
      <c r="O10601" s="106"/>
      <c r="P10601" s="43"/>
      <c r="Q10601" s="31"/>
      <c r="R10601" s="84"/>
      <c r="S10601" s="31"/>
      <c r="T10601" s="31"/>
      <c r="U10601" s="169"/>
      <c r="V10601" s="150"/>
      <c r="W10601" s="141" t="str" cm="1">
        <f t="array" ref="W10601">IF(SUM(LEN(B10601:V10601))=0,"",IF(OR(OR(ISBLANK(F10601),SUM(LEN(C10601),LEN(D10601))=0),AND(NOT(E10601="Unknown"),ISBLANK(J10601)),AND(NOT(O10601="Unknown"),ISBLANK(R10601))),"Missing Information", INDEX(Table15[Entire Service Line Classification], MATCH(SUMIFS(Table15[Unique ID],Table15[System-Owned Portion],E10601,Table15[If Material Anything Other than "Lead" in Column E,Was Material Ever Previously Lead?],G10601,Table15[Customer-Owned Portion],O10601),Table15[Unique ID],0),0)))</f>
        <v/>
      </c>
    </row>
    <row r="10602" spans="2:23" x14ac:dyDescent="0.25">
      <c r="B10602" s="146"/>
      <c r="C10602" s="31"/>
      <c r="D10602" s="31"/>
      <c r="E10602" s="44"/>
      <c r="F10602" s="43"/>
      <c r="G10602" s="84"/>
      <c r="H10602" s="31"/>
      <c r="I10602" s="31"/>
      <c r="J10602" s="84"/>
      <c r="K10602" s="31"/>
      <c r="L10602" s="31"/>
      <c r="M10602" s="169"/>
      <c r="N10602" s="148"/>
      <c r="O10602" s="106"/>
      <c r="P10602" s="43"/>
      <c r="Q10602" s="31"/>
      <c r="R10602" s="84"/>
      <c r="S10602" s="31"/>
      <c r="T10602" s="31"/>
      <c r="U10602" s="169"/>
      <c r="V10602" s="150"/>
      <c r="W10602" s="141" t="str" cm="1">
        <f t="array" ref="W10602">IF(SUM(LEN(B10602:V10602))=0,"",IF(OR(OR(ISBLANK(F10602),SUM(LEN(C10602),LEN(D10602))=0),AND(NOT(E10602="Unknown"),ISBLANK(J10602)),AND(NOT(O10602="Unknown"),ISBLANK(R10602))),"Missing Information", INDEX(Table15[Entire Service Line Classification], MATCH(SUMIFS(Table15[Unique ID],Table15[System-Owned Portion],E10602,Table15[If Material Anything Other than "Lead" in Column E,Was Material Ever Previously Lead?],G10602,Table15[Customer-Owned Portion],O10602),Table15[Unique ID],0),0)))</f>
        <v/>
      </c>
    </row>
    <row r="10603" spans="2:23" x14ac:dyDescent="0.25">
      <c r="B10603" s="146"/>
      <c r="C10603" s="31"/>
      <c r="D10603" s="31"/>
      <c r="E10603" s="44"/>
      <c r="F10603" s="43"/>
      <c r="G10603" s="84"/>
      <c r="H10603" s="31"/>
      <c r="I10603" s="31"/>
      <c r="J10603" s="84"/>
      <c r="K10603" s="31"/>
      <c r="L10603" s="31"/>
      <c r="M10603" s="169"/>
      <c r="N10603" s="148"/>
      <c r="O10603" s="106"/>
      <c r="P10603" s="43"/>
      <c r="Q10603" s="31"/>
      <c r="R10603" s="84"/>
      <c r="S10603" s="31"/>
      <c r="T10603" s="31"/>
      <c r="U10603" s="169"/>
      <c r="V10603" s="150"/>
      <c r="W10603" s="141" t="str" cm="1">
        <f t="array" ref="W10603">IF(SUM(LEN(B10603:V10603))=0,"",IF(OR(OR(ISBLANK(F10603),SUM(LEN(C10603),LEN(D10603))=0),AND(NOT(E10603="Unknown"),ISBLANK(J10603)),AND(NOT(O10603="Unknown"),ISBLANK(R10603))),"Missing Information", INDEX(Table15[Entire Service Line Classification], MATCH(SUMIFS(Table15[Unique ID],Table15[System-Owned Portion],E10603,Table15[If Material Anything Other than "Lead" in Column E,Was Material Ever Previously Lead?],G10603,Table15[Customer-Owned Portion],O10603),Table15[Unique ID],0),0)))</f>
        <v/>
      </c>
    </row>
    <row r="10604" spans="2:23" x14ac:dyDescent="0.25">
      <c r="B10604" s="146"/>
      <c r="C10604" s="31"/>
      <c r="D10604" s="31"/>
      <c r="E10604" s="44"/>
      <c r="F10604" s="43"/>
      <c r="G10604" s="84"/>
      <c r="H10604" s="31"/>
      <c r="I10604" s="31"/>
      <c r="J10604" s="84"/>
      <c r="K10604" s="31"/>
      <c r="L10604" s="31"/>
      <c r="M10604" s="169"/>
      <c r="N10604" s="148"/>
      <c r="O10604" s="106"/>
      <c r="P10604" s="43"/>
      <c r="Q10604" s="31"/>
      <c r="R10604" s="84"/>
      <c r="S10604" s="31"/>
      <c r="T10604" s="31"/>
      <c r="U10604" s="169"/>
      <c r="V10604" s="150"/>
      <c r="W10604" s="141" t="str" cm="1">
        <f t="array" ref="W10604">IF(SUM(LEN(B10604:V10604))=0,"",IF(OR(OR(ISBLANK(F10604),SUM(LEN(C10604),LEN(D10604))=0),AND(NOT(E10604="Unknown"),ISBLANK(J10604)),AND(NOT(O10604="Unknown"),ISBLANK(R10604))),"Missing Information", INDEX(Table15[Entire Service Line Classification], MATCH(SUMIFS(Table15[Unique ID],Table15[System-Owned Portion],E10604,Table15[If Material Anything Other than "Lead" in Column E,Was Material Ever Previously Lead?],G10604,Table15[Customer-Owned Portion],O10604),Table15[Unique ID],0),0)))</f>
        <v/>
      </c>
    </row>
    <row r="10605" spans="2:23" x14ac:dyDescent="0.25">
      <c r="B10605" s="146"/>
      <c r="C10605" s="31"/>
      <c r="D10605" s="31"/>
      <c r="E10605" s="44"/>
      <c r="F10605" s="43"/>
      <c r="G10605" s="84"/>
      <c r="H10605" s="31"/>
      <c r="I10605" s="31"/>
      <c r="J10605" s="84"/>
      <c r="K10605" s="31"/>
      <c r="L10605" s="31"/>
      <c r="M10605" s="169"/>
      <c r="N10605" s="148"/>
      <c r="O10605" s="106"/>
      <c r="P10605" s="43"/>
      <c r="Q10605" s="31"/>
      <c r="R10605" s="84"/>
      <c r="S10605" s="31"/>
      <c r="T10605" s="31"/>
      <c r="U10605" s="169"/>
      <c r="V10605" s="150"/>
      <c r="W10605" s="141" t="str" cm="1">
        <f t="array" ref="W10605">IF(SUM(LEN(B10605:V10605))=0,"",IF(OR(OR(ISBLANK(F10605),SUM(LEN(C10605),LEN(D10605))=0),AND(NOT(E10605="Unknown"),ISBLANK(J10605)),AND(NOT(O10605="Unknown"),ISBLANK(R10605))),"Missing Information", INDEX(Table15[Entire Service Line Classification], MATCH(SUMIFS(Table15[Unique ID],Table15[System-Owned Portion],E10605,Table15[If Material Anything Other than "Lead" in Column E,Was Material Ever Previously Lead?],G10605,Table15[Customer-Owned Portion],O10605),Table15[Unique ID],0),0)))</f>
        <v/>
      </c>
    </row>
    <row r="10606" spans="2:23" x14ac:dyDescent="0.25">
      <c r="B10606" s="146"/>
      <c r="C10606" s="31"/>
      <c r="D10606" s="31"/>
      <c r="E10606" s="44"/>
      <c r="F10606" s="43"/>
      <c r="G10606" s="84"/>
      <c r="H10606" s="31"/>
      <c r="I10606" s="31"/>
      <c r="J10606" s="84"/>
      <c r="K10606" s="31"/>
      <c r="L10606" s="31"/>
      <c r="M10606" s="169"/>
      <c r="N10606" s="148"/>
      <c r="O10606" s="106"/>
      <c r="P10606" s="43"/>
      <c r="Q10606" s="31"/>
      <c r="R10606" s="84"/>
      <c r="S10606" s="31"/>
      <c r="T10606" s="31"/>
      <c r="U10606" s="169"/>
      <c r="V10606" s="150"/>
      <c r="W10606" s="141" t="str" cm="1">
        <f t="array" ref="W10606">IF(SUM(LEN(B10606:V10606))=0,"",IF(OR(OR(ISBLANK(F10606),SUM(LEN(C10606),LEN(D10606))=0),AND(NOT(E10606="Unknown"),ISBLANK(J10606)),AND(NOT(O10606="Unknown"),ISBLANK(R10606))),"Missing Information", INDEX(Table15[Entire Service Line Classification], MATCH(SUMIFS(Table15[Unique ID],Table15[System-Owned Portion],E10606,Table15[If Material Anything Other than "Lead" in Column E,Was Material Ever Previously Lead?],G10606,Table15[Customer-Owned Portion],O10606),Table15[Unique ID],0),0)))</f>
        <v/>
      </c>
    </row>
    <row r="10607" spans="2:23" x14ac:dyDescent="0.25">
      <c r="B10607" s="146"/>
      <c r="C10607" s="31"/>
      <c r="D10607" s="31"/>
      <c r="E10607" s="44"/>
      <c r="F10607" s="43"/>
      <c r="G10607" s="84"/>
      <c r="H10607" s="31"/>
      <c r="I10607" s="31"/>
      <c r="J10607" s="84"/>
      <c r="K10607" s="31"/>
      <c r="L10607" s="31"/>
      <c r="M10607" s="169"/>
      <c r="N10607" s="148"/>
      <c r="O10607" s="106"/>
      <c r="P10607" s="43"/>
      <c r="Q10607" s="31"/>
      <c r="R10607" s="84"/>
      <c r="S10607" s="31"/>
      <c r="T10607" s="31"/>
      <c r="U10607" s="169"/>
      <c r="V10607" s="150"/>
      <c r="W10607" s="141" t="str" cm="1">
        <f t="array" ref="W10607">IF(SUM(LEN(B10607:V10607))=0,"",IF(OR(OR(ISBLANK(F10607),SUM(LEN(C10607),LEN(D10607))=0),AND(NOT(E10607="Unknown"),ISBLANK(J10607)),AND(NOT(O10607="Unknown"),ISBLANK(R10607))),"Missing Information", INDEX(Table15[Entire Service Line Classification], MATCH(SUMIFS(Table15[Unique ID],Table15[System-Owned Portion],E10607,Table15[If Material Anything Other than "Lead" in Column E,Was Material Ever Previously Lead?],G10607,Table15[Customer-Owned Portion],O10607),Table15[Unique ID],0),0)))</f>
        <v/>
      </c>
    </row>
    <row r="10608" spans="2:23" x14ac:dyDescent="0.25">
      <c r="B10608" s="146"/>
      <c r="C10608" s="31"/>
      <c r="D10608" s="31"/>
      <c r="E10608" s="44"/>
      <c r="F10608" s="43"/>
      <c r="G10608" s="84"/>
      <c r="H10608" s="31"/>
      <c r="I10608" s="31"/>
      <c r="J10608" s="84"/>
      <c r="K10608" s="31"/>
      <c r="L10608" s="31"/>
      <c r="M10608" s="169"/>
      <c r="N10608" s="148"/>
      <c r="O10608" s="106"/>
      <c r="P10608" s="43"/>
      <c r="Q10608" s="31"/>
      <c r="R10608" s="84"/>
      <c r="S10608" s="31"/>
      <c r="T10608" s="31"/>
      <c r="U10608" s="169"/>
      <c r="V10608" s="150"/>
      <c r="W10608" s="141" t="str" cm="1">
        <f t="array" ref="W10608">IF(SUM(LEN(B10608:V10608))=0,"",IF(OR(OR(ISBLANK(F10608),SUM(LEN(C10608),LEN(D10608))=0),AND(NOT(E10608="Unknown"),ISBLANK(J10608)),AND(NOT(O10608="Unknown"),ISBLANK(R10608))),"Missing Information", INDEX(Table15[Entire Service Line Classification], MATCH(SUMIFS(Table15[Unique ID],Table15[System-Owned Portion],E10608,Table15[If Material Anything Other than "Lead" in Column E,Was Material Ever Previously Lead?],G10608,Table15[Customer-Owned Portion],O10608),Table15[Unique ID],0),0)))</f>
        <v/>
      </c>
    </row>
    <row r="10609" spans="2:23" x14ac:dyDescent="0.25">
      <c r="B10609" s="146"/>
      <c r="C10609" s="31"/>
      <c r="D10609" s="31"/>
      <c r="E10609" s="44"/>
      <c r="F10609" s="43"/>
      <c r="G10609" s="84"/>
      <c r="H10609" s="31"/>
      <c r="I10609" s="31"/>
      <c r="J10609" s="84"/>
      <c r="K10609" s="31"/>
      <c r="L10609" s="31"/>
      <c r="M10609" s="169"/>
      <c r="N10609" s="148"/>
      <c r="O10609" s="106"/>
      <c r="P10609" s="43"/>
      <c r="Q10609" s="31"/>
      <c r="R10609" s="84"/>
      <c r="S10609" s="31"/>
      <c r="T10609" s="31"/>
      <c r="U10609" s="169"/>
      <c r="V10609" s="150"/>
      <c r="W10609" s="141" t="str" cm="1">
        <f t="array" ref="W10609">IF(SUM(LEN(B10609:V10609))=0,"",IF(OR(OR(ISBLANK(F10609),SUM(LEN(C10609),LEN(D10609))=0),AND(NOT(E10609="Unknown"),ISBLANK(J10609)),AND(NOT(O10609="Unknown"),ISBLANK(R10609))),"Missing Information", INDEX(Table15[Entire Service Line Classification], MATCH(SUMIFS(Table15[Unique ID],Table15[System-Owned Portion],E10609,Table15[If Material Anything Other than "Lead" in Column E,Was Material Ever Previously Lead?],G10609,Table15[Customer-Owned Portion],O10609),Table15[Unique ID],0),0)))</f>
        <v/>
      </c>
    </row>
    <row r="10610" spans="2:23" x14ac:dyDescent="0.25">
      <c r="B10610" s="146"/>
      <c r="C10610" s="31"/>
      <c r="D10610" s="31"/>
      <c r="E10610" s="44"/>
      <c r="F10610" s="43"/>
      <c r="G10610" s="84"/>
      <c r="H10610" s="31"/>
      <c r="I10610" s="31"/>
      <c r="J10610" s="84"/>
      <c r="K10610" s="31"/>
      <c r="L10610" s="31"/>
      <c r="M10610" s="169"/>
      <c r="N10610" s="148"/>
      <c r="O10610" s="106"/>
      <c r="P10610" s="43"/>
      <c r="Q10610" s="31"/>
      <c r="R10610" s="84"/>
      <c r="S10610" s="31"/>
      <c r="T10610" s="31"/>
      <c r="U10610" s="169"/>
      <c r="V10610" s="150"/>
      <c r="W10610" s="141" t="str" cm="1">
        <f t="array" ref="W10610">IF(SUM(LEN(B10610:V10610))=0,"",IF(OR(OR(ISBLANK(F10610),SUM(LEN(C10610),LEN(D10610))=0),AND(NOT(E10610="Unknown"),ISBLANK(J10610)),AND(NOT(O10610="Unknown"),ISBLANK(R10610))),"Missing Information", INDEX(Table15[Entire Service Line Classification], MATCH(SUMIFS(Table15[Unique ID],Table15[System-Owned Portion],E10610,Table15[If Material Anything Other than "Lead" in Column E,Was Material Ever Previously Lead?],G10610,Table15[Customer-Owned Portion],O10610),Table15[Unique ID],0),0)))</f>
        <v/>
      </c>
    </row>
    <row r="10611" spans="2:23" x14ac:dyDescent="0.25">
      <c r="B10611" s="146"/>
      <c r="C10611" s="31"/>
      <c r="D10611" s="31"/>
      <c r="E10611" s="44"/>
      <c r="F10611" s="43"/>
      <c r="G10611" s="84"/>
      <c r="H10611" s="31"/>
      <c r="I10611" s="31"/>
      <c r="J10611" s="84"/>
      <c r="K10611" s="31"/>
      <c r="L10611" s="31"/>
      <c r="M10611" s="169"/>
      <c r="N10611" s="148"/>
      <c r="O10611" s="106"/>
      <c r="P10611" s="43"/>
      <c r="Q10611" s="31"/>
      <c r="R10611" s="84"/>
      <c r="S10611" s="31"/>
      <c r="T10611" s="31"/>
      <c r="U10611" s="169"/>
      <c r="V10611" s="150"/>
      <c r="W10611" s="141" t="str" cm="1">
        <f t="array" ref="W10611">IF(SUM(LEN(B10611:V10611))=0,"",IF(OR(OR(ISBLANK(F10611),SUM(LEN(C10611),LEN(D10611))=0),AND(NOT(E10611="Unknown"),ISBLANK(J10611)),AND(NOT(O10611="Unknown"),ISBLANK(R10611))),"Missing Information", INDEX(Table15[Entire Service Line Classification], MATCH(SUMIFS(Table15[Unique ID],Table15[System-Owned Portion],E10611,Table15[If Material Anything Other than "Lead" in Column E,Was Material Ever Previously Lead?],G10611,Table15[Customer-Owned Portion],O10611),Table15[Unique ID],0),0)))</f>
        <v/>
      </c>
    </row>
    <row r="10612" spans="2:23" x14ac:dyDescent="0.25">
      <c r="B10612" s="146"/>
      <c r="C10612" s="31"/>
      <c r="D10612" s="31"/>
      <c r="E10612" s="44"/>
      <c r="F10612" s="43"/>
      <c r="G10612" s="84"/>
      <c r="H10612" s="31"/>
      <c r="I10612" s="31"/>
      <c r="J10612" s="84"/>
      <c r="K10612" s="31"/>
      <c r="L10612" s="31"/>
      <c r="M10612" s="169"/>
      <c r="N10612" s="148"/>
      <c r="O10612" s="106"/>
      <c r="P10612" s="43"/>
      <c r="Q10612" s="31"/>
      <c r="R10612" s="84"/>
      <c r="S10612" s="31"/>
      <c r="T10612" s="31"/>
      <c r="U10612" s="169"/>
      <c r="V10612" s="150"/>
      <c r="W10612" s="141" t="str" cm="1">
        <f t="array" ref="W10612">IF(SUM(LEN(B10612:V10612))=0,"",IF(OR(OR(ISBLANK(F10612),SUM(LEN(C10612),LEN(D10612))=0),AND(NOT(E10612="Unknown"),ISBLANK(J10612)),AND(NOT(O10612="Unknown"),ISBLANK(R10612))),"Missing Information", INDEX(Table15[Entire Service Line Classification], MATCH(SUMIFS(Table15[Unique ID],Table15[System-Owned Portion],E10612,Table15[If Material Anything Other than "Lead" in Column E,Was Material Ever Previously Lead?],G10612,Table15[Customer-Owned Portion],O10612),Table15[Unique ID],0),0)))</f>
        <v/>
      </c>
    </row>
    <row r="10613" spans="2:23" x14ac:dyDescent="0.25">
      <c r="B10613" s="146"/>
      <c r="C10613" s="31"/>
      <c r="D10613" s="31"/>
      <c r="E10613" s="44"/>
      <c r="F10613" s="43"/>
      <c r="G10613" s="84"/>
      <c r="H10613" s="31"/>
      <c r="I10613" s="31"/>
      <c r="J10613" s="84"/>
      <c r="K10613" s="31"/>
      <c r="L10613" s="31"/>
      <c r="M10613" s="169"/>
      <c r="N10613" s="148"/>
      <c r="O10613" s="106"/>
      <c r="P10613" s="43"/>
      <c r="Q10613" s="31"/>
      <c r="R10613" s="84"/>
      <c r="S10613" s="31"/>
      <c r="T10613" s="31"/>
      <c r="U10613" s="169"/>
      <c r="V10613" s="150"/>
      <c r="W10613" s="141" t="str" cm="1">
        <f t="array" ref="W10613">IF(SUM(LEN(B10613:V10613))=0,"",IF(OR(OR(ISBLANK(F10613),SUM(LEN(C10613),LEN(D10613))=0),AND(NOT(E10613="Unknown"),ISBLANK(J10613)),AND(NOT(O10613="Unknown"),ISBLANK(R10613))),"Missing Information", INDEX(Table15[Entire Service Line Classification], MATCH(SUMIFS(Table15[Unique ID],Table15[System-Owned Portion],E10613,Table15[If Material Anything Other than "Lead" in Column E,Was Material Ever Previously Lead?],G10613,Table15[Customer-Owned Portion],O10613),Table15[Unique ID],0),0)))</f>
        <v/>
      </c>
    </row>
    <row r="10614" spans="2:23" x14ac:dyDescent="0.25">
      <c r="B10614" s="146"/>
      <c r="C10614" s="31"/>
      <c r="D10614" s="31"/>
      <c r="E10614" s="44"/>
      <c r="F10614" s="43"/>
      <c r="G10614" s="84"/>
      <c r="H10614" s="31"/>
      <c r="I10614" s="31"/>
      <c r="J10614" s="84"/>
      <c r="K10614" s="31"/>
      <c r="L10614" s="31"/>
      <c r="M10614" s="169"/>
      <c r="N10614" s="148"/>
      <c r="O10614" s="106"/>
      <c r="P10614" s="43"/>
      <c r="Q10614" s="31"/>
      <c r="R10614" s="84"/>
      <c r="S10614" s="31"/>
      <c r="T10614" s="31"/>
      <c r="U10614" s="169"/>
      <c r="V10614" s="150"/>
      <c r="W10614" s="141" t="str" cm="1">
        <f t="array" ref="W10614">IF(SUM(LEN(B10614:V10614))=0,"",IF(OR(OR(ISBLANK(F10614),SUM(LEN(C10614),LEN(D10614))=0),AND(NOT(E10614="Unknown"),ISBLANK(J10614)),AND(NOT(O10614="Unknown"),ISBLANK(R10614))),"Missing Information", INDEX(Table15[Entire Service Line Classification], MATCH(SUMIFS(Table15[Unique ID],Table15[System-Owned Portion],E10614,Table15[If Material Anything Other than "Lead" in Column E,Was Material Ever Previously Lead?],G10614,Table15[Customer-Owned Portion],O10614),Table15[Unique ID],0),0)))</f>
        <v/>
      </c>
    </row>
    <row r="10615" spans="2:23" x14ac:dyDescent="0.25">
      <c r="B10615" s="146"/>
      <c r="C10615" s="31"/>
      <c r="D10615" s="31"/>
      <c r="E10615" s="44"/>
      <c r="F10615" s="43"/>
      <c r="G10615" s="84"/>
      <c r="H10615" s="31"/>
      <c r="I10615" s="31"/>
      <c r="J10615" s="84"/>
      <c r="K10615" s="31"/>
      <c r="L10615" s="31"/>
      <c r="M10615" s="169"/>
      <c r="N10615" s="148"/>
      <c r="O10615" s="106"/>
      <c r="P10615" s="43"/>
      <c r="Q10615" s="31"/>
      <c r="R10615" s="84"/>
      <c r="S10615" s="31"/>
      <c r="T10615" s="31"/>
      <c r="U10615" s="169"/>
      <c r="V10615" s="150"/>
      <c r="W10615" s="141" t="str" cm="1">
        <f t="array" ref="W10615">IF(SUM(LEN(B10615:V10615))=0,"",IF(OR(OR(ISBLANK(F10615),SUM(LEN(C10615),LEN(D10615))=0),AND(NOT(E10615="Unknown"),ISBLANK(J10615)),AND(NOT(O10615="Unknown"),ISBLANK(R10615))),"Missing Information", INDEX(Table15[Entire Service Line Classification], MATCH(SUMIFS(Table15[Unique ID],Table15[System-Owned Portion],E10615,Table15[If Material Anything Other than "Lead" in Column E,Was Material Ever Previously Lead?],G10615,Table15[Customer-Owned Portion],O10615),Table15[Unique ID],0),0)))</f>
        <v/>
      </c>
    </row>
    <row r="10616" spans="2:23" x14ac:dyDescent="0.25">
      <c r="B10616" s="146"/>
      <c r="C10616" s="31"/>
      <c r="D10616" s="31"/>
      <c r="E10616" s="44"/>
      <c r="F10616" s="43"/>
      <c r="G10616" s="84"/>
      <c r="H10616" s="31"/>
      <c r="I10616" s="31"/>
      <c r="J10616" s="84"/>
      <c r="K10616" s="31"/>
      <c r="L10616" s="31"/>
      <c r="M10616" s="169"/>
      <c r="N10616" s="148"/>
      <c r="O10616" s="106"/>
      <c r="P10616" s="43"/>
      <c r="Q10616" s="31"/>
      <c r="R10616" s="84"/>
      <c r="S10616" s="31"/>
      <c r="T10616" s="31"/>
      <c r="U10616" s="169"/>
      <c r="V10616" s="150"/>
      <c r="W10616" s="141" t="str" cm="1">
        <f t="array" ref="W10616">IF(SUM(LEN(B10616:V10616))=0,"",IF(OR(OR(ISBLANK(F10616),SUM(LEN(C10616),LEN(D10616))=0),AND(NOT(E10616="Unknown"),ISBLANK(J10616)),AND(NOT(O10616="Unknown"),ISBLANK(R10616))),"Missing Information", INDEX(Table15[Entire Service Line Classification], MATCH(SUMIFS(Table15[Unique ID],Table15[System-Owned Portion],E10616,Table15[If Material Anything Other than "Lead" in Column E,Was Material Ever Previously Lead?],G10616,Table15[Customer-Owned Portion],O10616),Table15[Unique ID],0),0)))</f>
        <v/>
      </c>
    </row>
    <row r="10617" spans="2:23" x14ac:dyDescent="0.25">
      <c r="B10617" s="146"/>
      <c r="C10617" s="31"/>
      <c r="D10617" s="31"/>
      <c r="E10617" s="44"/>
      <c r="F10617" s="43"/>
      <c r="G10617" s="84"/>
      <c r="H10617" s="31"/>
      <c r="I10617" s="31"/>
      <c r="J10617" s="84"/>
      <c r="K10617" s="31"/>
      <c r="L10617" s="31"/>
      <c r="M10617" s="169"/>
      <c r="N10617" s="148"/>
      <c r="O10617" s="106"/>
      <c r="P10617" s="43"/>
      <c r="Q10617" s="31"/>
      <c r="R10617" s="84"/>
      <c r="S10617" s="31"/>
      <c r="T10617" s="31"/>
      <c r="U10617" s="169"/>
      <c r="V10617" s="150"/>
      <c r="W10617" s="141" t="str" cm="1">
        <f t="array" ref="W10617">IF(SUM(LEN(B10617:V10617))=0,"",IF(OR(OR(ISBLANK(F10617),SUM(LEN(C10617),LEN(D10617))=0),AND(NOT(E10617="Unknown"),ISBLANK(J10617)),AND(NOT(O10617="Unknown"),ISBLANK(R10617))),"Missing Information", INDEX(Table15[Entire Service Line Classification], MATCH(SUMIFS(Table15[Unique ID],Table15[System-Owned Portion],E10617,Table15[If Material Anything Other than "Lead" in Column E,Was Material Ever Previously Lead?],G10617,Table15[Customer-Owned Portion],O10617),Table15[Unique ID],0),0)))</f>
        <v/>
      </c>
    </row>
    <row r="10618" spans="2:23" x14ac:dyDescent="0.25">
      <c r="B10618" s="146"/>
      <c r="C10618" s="31"/>
      <c r="D10618" s="31"/>
      <c r="E10618" s="44"/>
      <c r="F10618" s="43"/>
      <c r="G10618" s="84"/>
      <c r="H10618" s="31"/>
      <c r="I10618" s="31"/>
      <c r="J10618" s="84"/>
      <c r="K10618" s="31"/>
      <c r="L10618" s="31"/>
      <c r="M10618" s="169"/>
      <c r="N10618" s="148"/>
      <c r="O10618" s="106"/>
      <c r="P10618" s="43"/>
      <c r="Q10618" s="31"/>
      <c r="R10618" s="84"/>
      <c r="S10618" s="31"/>
      <c r="T10618" s="31"/>
      <c r="U10618" s="169"/>
      <c r="V10618" s="150"/>
      <c r="W10618" s="141" t="str" cm="1">
        <f t="array" ref="W10618">IF(SUM(LEN(B10618:V10618))=0,"",IF(OR(OR(ISBLANK(F10618),SUM(LEN(C10618),LEN(D10618))=0),AND(NOT(E10618="Unknown"),ISBLANK(J10618)),AND(NOT(O10618="Unknown"),ISBLANK(R10618))),"Missing Information", INDEX(Table15[Entire Service Line Classification], MATCH(SUMIFS(Table15[Unique ID],Table15[System-Owned Portion],E10618,Table15[If Material Anything Other than "Lead" in Column E,Was Material Ever Previously Lead?],G10618,Table15[Customer-Owned Portion],O10618),Table15[Unique ID],0),0)))</f>
        <v/>
      </c>
    </row>
    <row r="10619" spans="2:23" x14ac:dyDescent="0.25">
      <c r="B10619" s="146"/>
      <c r="C10619" s="31"/>
      <c r="D10619" s="31"/>
      <c r="E10619" s="44"/>
      <c r="F10619" s="43"/>
      <c r="G10619" s="84"/>
      <c r="H10619" s="31"/>
      <c r="I10619" s="31"/>
      <c r="J10619" s="84"/>
      <c r="K10619" s="31"/>
      <c r="L10619" s="31"/>
      <c r="M10619" s="169"/>
      <c r="N10619" s="148"/>
      <c r="O10619" s="106"/>
      <c r="P10619" s="43"/>
      <c r="Q10619" s="31"/>
      <c r="R10619" s="84"/>
      <c r="S10619" s="31"/>
      <c r="T10619" s="31"/>
      <c r="U10619" s="169"/>
      <c r="V10619" s="150"/>
      <c r="W10619" s="141" t="str" cm="1">
        <f t="array" ref="W10619">IF(SUM(LEN(B10619:V10619))=0,"",IF(OR(OR(ISBLANK(F10619),SUM(LEN(C10619),LEN(D10619))=0),AND(NOT(E10619="Unknown"),ISBLANK(J10619)),AND(NOT(O10619="Unknown"),ISBLANK(R10619))),"Missing Information", INDEX(Table15[Entire Service Line Classification], MATCH(SUMIFS(Table15[Unique ID],Table15[System-Owned Portion],E10619,Table15[If Material Anything Other than "Lead" in Column E,Was Material Ever Previously Lead?],G10619,Table15[Customer-Owned Portion],O10619),Table15[Unique ID],0),0)))</f>
        <v/>
      </c>
    </row>
    <row r="10620" spans="2:23" x14ac:dyDescent="0.25">
      <c r="B10620" s="146"/>
      <c r="C10620" s="31"/>
      <c r="D10620" s="31"/>
      <c r="E10620" s="44"/>
      <c r="F10620" s="43"/>
      <c r="G10620" s="84"/>
      <c r="H10620" s="31"/>
      <c r="I10620" s="31"/>
      <c r="J10620" s="84"/>
      <c r="K10620" s="31"/>
      <c r="L10620" s="31"/>
      <c r="M10620" s="169"/>
      <c r="N10620" s="148"/>
      <c r="O10620" s="106"/>
      <c r="P10620" s="43"/>
      <c r="Q10620" s="31"/>
      <c r="R10620" s="84"/>
      <c r="S10620" s="31"/>
      <c r="T10620" s="31"/>
      <c r="U10620" s="169"/>
      <c r="V10620" s="150"/>
      <c r="W10620" s="141" t="str" cm="1">
        <f t="array" ref="W10620">IF(SUM(LEN(B10620:V10620))=0,"",IF(OR(OR(ISBLANK(F10620),SUM(LEN(C10620),LEN(D10620))=0),AND(NOT(E10620="Unknown"),ISBLANK(J10620)),AND(NOT(O10620="Unknown"),ISBLANK(R10620))),"Missing Information", INDEX(Table15[Entire Service Line Classification], MATCH(SUMIFS(Table15[Unique ID],Table15[System-Owned Portion],E10620,Table15[If Material Anything Other than "Lead" in Column E,Was Material Ever Previously Lead?],G10620,Table15[Customer-Owned Portion],O10620),Table15[Unique ID],0),0)))</f>
        <v/>
      </c>
    </row>
    <row r="10621" spans="2:23" x14ac:dyDescent="0.25">
      <c r="B10621" s="146"/>
      <c r="C10621" s="31"/>
      <c r="D10621" s="31"/>
      <c r="E10621" s="44"/>
      <c r="F10621" s="43"/>
      <c r="G10621" s="84"/>
      <c r="H10621" s="31"/>
      <c r="I10621" s="31"/>
      <c r="J10621" s="84"/>
      <c r="K10621" s="31"/>
      <c r="L10621" s="31"/>
      <c r="M10621" s="169"/>
      <c r="N10621" s="148"/>
      <c r="O10621" s="106"/>
      <c r="P10621" s="43"/>
      <c r="Q10621" s="31"/>
      <c r="R10621" s="84"/>
      <c r="S10621" s="31"/>
      <c r="T10621" s="31"/>
      <c r="U10621" s="169"/>
      <c r="V10621" s="150"/>
      <c r="W10621" s="141" t="str" cm="1">
        <f t="array" ref="W10621">IF(SUM(LEN(B10621:V10621))=0,"",IF(OR(OR(ISBLANK(F10621),SUM(LEN(C10621),LEN(D10621))=0),AND(NOT(E10621="Unknown"),ISBLANK(J10621)),AND(NOT(O10621="Unknown"),ISBLANK(R10621))),"Missing Information", INDEX(Table15[Entire Service Line Classification], MATCH(SUMIFS(Table15[Unique ID],Table15[System-Owned Portion],E10621,Table15[If Material Anything Other than "Lead" in Column E,Was Material Ever Previously Lead?],G10621,Table15[Customer-Owned Portion],O10621),Table15[Unique ID],0),0)))</f>
        <v/>
      </c>
    </row>
    <row r="10622" spans="2:23" x14ac:dyDescent="0.25">
      <c r="B10622" s="146"/>
      <c r="C10622" s="31"/>
      <c r="D10622" s="31"/>
      <c r="E10622" s="44"/>
      <c r="F10622" s="43"/>
      <c r="G10622" s="84"/>
      <c r="H10622" s="31"/>
      <c r="I10622" s="31"/>
      <c r="J10622" s="84"/>
      <c r="K10622" s="31"/>
      <c r="L10622" s="31"/>
      <c r="M10622" s="169"/>
      <c r="N10622" s="148"/>
      <c r="O10622" s="106"/>
      <c r="P10622" s="43"/>
      <c r="Q10622" s="31"/>
      <c r="R10622" s="84"/>
      <c r="S10622" s="31"/>
      <c r="T10622" s="31"/>
      <c r="U10622" s="169"/>
      <c r="V10622" s="150"/>
      <c r="W10622" s="141" t="str" cm="1">
        <f t="array" ref="W10622">IF(SUM(LEN(B10622:V10622))=0,"",IF(OR(OR(ISBLANK(F10622),SUM(LEN(C10622),LEN(D10622))=0),AND(NOT(E10622="Unknown"),ISBLANK(J10622)),AND(NOT(O10622="Unknown"),ISBLANK(R10622))),"Missing Information", INDEX(Table15[Entire Service Line Classification], MATCH(SUMIFS(Table15[Unique ID],Table15[System-Owned Portion],E10622,Table15[If Material Anything Other than "Lead" in Column E,Was Material Ever Previously Lead?],G10622,Table15[Customer-Owned Portion],O10622),Table15[Unique ID],0),0)))</f>
        <v/>
      </c>
    </row>
    <row r="10623" spans="2:23" x14ac:dyDescent="0.25">
      <c r="B10623" s="146"/>
      <c r="C10623" s="31"/>
      <c r="D10623" s="31"/>
      <c r="E10623" s="44"/>
      <c r="F10623" s="43"/>
      <c r="G10623" s="84"/>
      <c r="H10623" s="31"/>
      <c r="I10623" s="31"/>
      <c r="J10623" s="84"/>
      <c r="K10623" s="31"/>
      <c r="L10623" s="31"/>
      <c r="M10623" s="169"/>
      <c r="N10623" s="148"/>
      <c r="O10623" s="106"/>
      <c r="P10623" s="43"/>
      <c r="Q10623" s="31"/>
      <c r="R10623" s="84"/>
      <c r="S10623" s="31"/>
      <c r="T10623" s="31"/>
      <c r="U10623" s="169"/>
      <c r="V10623" s="150"/>
      <c r="W10623" s="141" t="str" cm="1">
        <f t="array" ref="W10623">IF(SUM(LEN(B10623:V10623))=0,"",IF(OR(OR(ISBLANK(F10623),SUM(LEN(C10623),LEN(D10623))=0),AND(NOT(E10623="Unknown"),ISBLANK(J10623)),AND(NOT(O10623="Unknown"),ISBLANK(R10623))),"Missing Information", INDEX(Table15[Entire Service Line Classification], MATCH(SUMIFS(Table15[Unique ID],Table15[System-Owned Portion],E10623,Table15[If Material Anything Other than "Lead" in Column E,Was Material Ever Previously Lead?],G10623,Table15[Customer-Owned Portion],O10623),Table15[Unique ID],0),0)))</f>
        <v/>
      </c>
    </row>
    <row r="10624" spans="2:23" x14ac:dyDescent="0.25">
      <c r="B10624" s="146"/>
      <c r="C10624" s="31"/>
      <c r="D10624" s="31"/>
      <c r="E10624" s="44"/>
      <c r="F10624" s="43"/>
      <c r="G10624" s="84"/>
      <c r="H10624" s="31"/>
      <c r="I10624" s="31"/>
      <c r="J10624" s="84"/>
      <c r="K10624" s="31"/>
      <c r="L10624" s="31"/>
      <c r="M10624" s="169"/>
      <c r="N10624" s="148"/>
      <c r="O10624" s="106"/>
      <c r="P10624" s="43"/>
      <c r="Q10624" s="31"/>
      <c r="R10624" s="84"/>
      <c r="S10624" s="31"/>
      <c r="T10624" s="31"/>
      <c r="U10624" s="169"/>
      <c r="V10624" s="150"/>
      <c r="W10624" s="141" t="str" cm="1">
        <f t="array" ref="W10624">IF(SUM(LEN(B10624:V10624))=0,"",IF(OR(OR(ISBLANK(F10624),SUM(LEN(C10624),LEN(D10624))=0),AND(NOT(E10624="Unknown"),ISBLANK(J10624)),AND(NOT(O10624="Unknown"),ISBLANK(R10624))),"Missing Information", INDEX(Table15[Entire Service Line Classification], MATCH(SUMIFS(Table15[Unique ID],Table15[System-Owned Portion],E10624,Table15[If Material Anything Other than "Lead" in Column E,Was Material Ever Previously Lead?],G10624,Table15[Customer-Owned Portion],O10624),Table15[Unique ID],0),0)))</f>
        <v/>
      </c>
    </row>
    <row r="10625" spans="2:23" x14ac:dyDescent="0.25">
      <c r="B10625" s="146"/>
      <c r="C10625" s="31"/>
      <c r="D10625" s="31"/>
      <c r="E10625" s="44"/>
      <c r="F10625" s="43"/>
      <c r="G10625" s="84"/>
      <c r="H10625" s="31"/>
      <c r="I10625" s="31"/>
      <c r="J10625" s="84"/>
      <c r="K10625" s="31"/>
      <c r="L10625" s="31"/>
      <c r="M10625" s="169"/>
      <c r="N10625" s="148"/>
      <c r="O10625" s="106"/>
      <c r="P10625" s="43"/>
      <c r="Q10625" s="31"/>
      <c r="R10625" s="84"/>
      <c r="S10625" s="31"/>
      <c r="T10625" s="31"/>
      <c r="U10625" s="169"/>
      <c r="V10625" s="150"/>
      <c r="W10625" s="141" t="str" cm="1">
        <f t="array" ref="W10625">IF(SUM(LEN(B10625:V10625))=0,"",IF(OR(OR(ISBLANK(F10625),SUM(LEN(C10625),LEN(D10625))=0),AND(NOT(E10625="Unknown"),ISBLANK(J10625)),AND(NOT(O10625="Unknown"),ISBLANK(R10625))),"Missing Information", INDEX(Table15[Entire Service Line Classification], MATCH(SUMIFS(Table15[Unique ID],Table15[System-Owned Portion],E10625,Table15[If Material Anything Other than "Lead" in Column E,Was Material Ever Previously Lead?],G10625,Table15[Customer-Owned Portion],O10625),Table15[Unique ID],0),0)))</f>
        <v/>
      </c>
    </row>
    <row r="10626" spans="2:23" x14ac:dyDescent="0.25">
      <c r="B10626" s="146"/>
      <c r="C10626" s="31"/>
      <c r="D10626" s="31"/>
      <c r="E10626" s="44"/>
      <c r="F10626" s="43"/>
      <c r="G10626" s="84"/>
      <c r="H10626" s="31"/>
      <c r="I10626" s="31"/>
      <c r="J10626" s="84"/>
      <c r="K10626" s="31"/>
      <c r="L10626" s="31"/>
      <c r="M10626" s="169"/>
      <c r="N10626" s="148"/>
      <c r="O10626" s="106"/>
      <c r="P10626" s="43"/>
      <c r="Q10626" s="31"/>
      <c r="R10626" s="84"/>
      <c r="S10626" s="31"/>
      <c r="T10626" s="31"/>
      <c r="U10626" s="169"/>
      <c r="V10626" s="150"/>
      <c r="W10626" s="141" t="str" cm="1">
        <f t="array" ref="W10626">IF(SUM(LEN(B10626:V10626))=0,"",IF(OR(OR(ISBLANK(F10626),SUM(LEN(C10626),LEN(D10626))=0),AND(NOT(E10626="Unknown"),ISBLANK(J10626)),AND(NOT(O10626="Unknown"),ISBLANK(R10626))),"Missing Information", INDEX(Table15[Entire Service Line Classification], MATCH(SUMIFS(Table15[Unique ID],Table15[System-Owned Portion],E10626,Table15[If Material Anything Other than "Lead" in Column E,Was Material Ever Previously Lead?],G10626,Table15[Customer-Owned Portion],O10626),Table15[Unique ID],0),0)))</f>
        <v/>
      </c>
    </row>
    <row r="10627" spans="2:23" x14ac:dyDescent="0.25">
      <c r="B10627" s="146"/>
      <c r="C10627" s="31"/>
      <c r="D10627" s="31"/>
      <c r="E10627" s="44"/>
      <c r="F10627" s="43"/>
      <c r="G10627" s="84"/>
      <c r="H10627" s="31"/>
      <c r="I10627" s="31"/>
      <c r="J10627" s="84"/>
      <c r="K10627" s="31"/>
      <c r="L10627" s="31"/>
      <c r="M10627" s="169"/>
      <c r="N10627" s="148"/>
      <c r="O10627" s="106"/>
      <c r="P10627" s="43"/>
      <c r="Q10627" s="31"/>
      <c r="R10627" s="84"/>
      <c r="S10627" s="31"/>
      <c r="T10627" s="31"/>
      <c r="U10627" s="169"/>
      <c r="V10627" s="150"/>
      <c r="W10627" s="141" t="str" cm="1">
        <f t="array" ref="W10627">IF(SUM(LEN(B10627:V10627))=0,"",IF(OR(OR(ISBLANK(F10627),SUM(LEN(C10627),LEN(D10627))=0),AND(NOT(E10627="Unknown"),ISBLANK(J10627)),AND(NOT(O10627="Unknown"),ISBLANK(R10627))),"Missing Information", INDEX(Table15[Entire Service Line Classification], MATCH(SUMIFS(Table15[Unique ID],Table15[System-Owned Portion],E10627,Table15[If Material Anything Other than "Lead" in Column E,Was Material Ever Previously Lead?],G10627,Table15[Customer-Owned Portion],O10627),Table15[Unique ID],0),0)))</f>
        <v/>
      </c>
    </row>
    <row r="10628" spans="2:23" x14ac:dyDescent="0.25">
      <c r="B10628" s="146"/>
      <c r="C10628" s="31"/>
      <c r="D10628" s="31"/>
      <c r="E10628" s="44"/>
      <c r="F10628" s="43"/>
      <c r="G10628" s="84"/>
      <c r="H10628" s="31"/>
      <c r="I10628" s="31"/>
      <c r="J10628" s="84"/>
      <c r="K10628" s="31"/>
      <c r="L10628" s="31"/>
      <c r="M10628" s="169"/>
      <c r="N10628" s="148"/>
      <c r="O10628" s="106"/>
      <c r="P10628" s="43"/>
      <c r="Q10628" s="31"/>
      <c r="R10628" s="84"/>
      <c r="S10628" s="31"/>
      <c r="T10628" s="31"/>
      <c r="U10628" s="169"/>
      <c r="V10628" s="150"/>
      <c r="W10628" s="141" t="str" cm="1">
        <f t="array" ref="W10628">IF(SUM(LEN(B10628:V10628))=0,"",IF(OR(OR(ISBLANK(F10628),SUM(LEN(C10628),LEN(D10628))=0),AND(NOT(E10628="Unknown"),ISBLANK(J10628)),AND(NOT(O10628="Unknown"),ISBLANK(R10628))),"Missing Information", INDEX(Table15[Entire Service Line Classification], MATCH(SUMIFS(Table15[Unique ID],Table15[System-Owned Portion],E10628,Table15[If Material Anything Other than "Lead" in Column E,Was Material Ever Previously Lead?],G10628,Table15[Customer-Owned Portion],O10628),Table15[Unique ID],0),0)))</f>
        <v/>
      </c>
    </row>
    <row r="10629" spans="2:23" x14ac:dyDescent="0.25">
      <c r="B10629" s="146"/>
      <c r="C10629" s="31"/>
      <c r="D10629" s="31"/>
      <c r="E10629" s="44"/>
      <c r="F10629" s="43"/>
      <c r="G10629" s="84"/>
      <c r="H10629" s="31"/>
      <c r="I10629" s="31"/>
      <c r="J10629" s="84"/>
      <c r="K10629" s="31"/>
      <c r="L10629" s="31"/>
      <c r="M10629" s="169"/>
      <c r="N10629" s="148"/>
      <c r="O10629" s="106"/>
      <c r="P10629" s="43"/>
      <c r="Q10629" s="31"/>
      <c r="R10629" s="84"/>
      <c r="S10629" s="31"/>
      <c r="T10629" s="31"/>
      <c r="U10629" s="169"/>
      <c r="V10629" s="150"/>
      <c r="W10629" s="141" t="str" cm="1">
        <f t="array" ref="W10629">IF(SUM(LEN(B10629:V10629))=0,"",IF(OR(OR(ISBLANK(F10629),SUM(LEN(C10629),LEN(D10629))=0),AND(NOT(E10629="Unknown"),ISBLANK(J10629)),AND(NOT(O10629="Unknown"),ISBLANK(R10629))),"Missing Information", INDEX(Table15[Entire Service Line Classification], MATCH(SUMIFS(Table15[Unique ID],Table15[System-Owned Portion],E10629,Table15[If Material Anything Other than "Lead" in Column E,Was Material Ever Previously Lead?],G10629,Table15[Customer-Owned Portion],O10629),Table15[Unique ID],0),0)))</f>
        <v/>
      </c>
    </row>
    <row r="10630" spans="2:23" x14ac:dyDescent="0.25">
      <c r="B10630" s="146"/>
      <c r="C10630" s="31"/>
      <c r="D10630" s="31"/>
      <c r="E10630" s="44"/>
      <c r="F10630" s="43"/>
      <c r="G10630" s="84"/>
      <c r="H10630" s="31"/>
      <c r="I10630" s="31"/>
      <c r="J10630" s="84"/>
      <c r="K10630" s="31"/>
      <c r="L10630" s="31"/>
      <c r="M10630" s="169"/>
      <c r="N10630" s="148"/>
      <c r="O10630" s="106"/>
      <c r="P10630" s="43"/>
      <c r="Q10630" s="31"/>
      <c r="R10630" s="84"/>
      <c r="S10630" s="31"/>
      <c r="T10630" s="31"/>
      <c r="U10630" s="169"/>
      <c r="V10630" s="150"/>
      <c r="W10630" s="141" t="str" cm="1">
        <f t="array" ref="W10630">IF(SUM(LEN(B10630:V10630))=0,"",IF(OR(OR(ISBLANK(F10630),SUM(LEN(C10630),LEN(D10630))=0),AND(NOT(E10630="Unknown"),ISBLANK(J10630)),AND(NOT(O10630="Unknown"),ISBLANK(R10630))),"Missing Information", INDEX(Table15[Entire Service Line Classification], MATCH(SUMIFS(Table15[Unique ID],Table15[System-Owned Portion],E10630,Table15[If Material Anything Other than "Lead" in Column E,Was Material Ever Previously Lead?],G10630,Table15[Customer-Owned Portion],O10630),Table15[Unique ID],0),0)))</f>
        <v/>
      </c>
    </row>
    <row r="10631" spans="2:23" x14ac:dyDescent="0.25">
      <c r="B10631" s="146"/>
      <c r="C10631" s="31"/>
      <c r="D10631" s="31"/>
      <c r="E10631" s="44"/>
      <c r="F10631" s="43"/>
      <c r="G10631" s="84"/>
      <c r="H10631" s="31"/>
      <c r="I10631" s="31"/>
      <c r="J10631" s="84"/>
      <c r="K10631" s="31"/>
      <c r="L10631" s="31"/>
      <c r="M10631" s="169"/>
      <c r="N10631" s="148"/>
      <c r="O10631" s="106"/>
      <c r="P10631" s="43"/>
      <c r="Q10631" s="31"/>
      <c r="R10631" s="84"/>
      <c r="S10631" s="31"/>
      <c r="T10631" s="31"/>
      <c r="U10631" s="169"/>
      <c r="V10631" s="150"/>
      <c r="W10631" s="141" t="str" cm="1">
        <f t="array" ref="W10631">IF(SUM(LEN(B10631:V10631))=0,"",IF(OR(OR(ISBLANK(F10631),SUM(LEN(C10631),LEN(D10631))=0),AND(NOT(E10631="Unknown"),ISBLANK(J10631)),AND(NOT(O10631="Unknown"),ISBLANK(R10631))),"Missing Information", INDEX(Table15[Entire Service Line Classification], MATCH(SUMIFS(Table15[Unique ID],Table15[System-Owned Portion],E10631,Table15[If Material Anything Other than "Lead" in Column E,Was Material Ever Previously Lead?],G10631,Table15[Customer-Owned Portion],O10631),Table15[Unique ID],0),0)))</f>
        <v/>
      </c>
    </row>
    <row r="10632" spans="2:23" x14ac:dyDescent="0.25">
      <c r="B10632" s="146"/>
      <c r="C10632" s="31"/>
      <c r="D10632" s="31"/>
      <c r="E10632" s="44"/>
      <c r="F10632" s="43"/>
      <c r="G10632" s="84"/>
      <c r="H10632" s="31"/>
      <c r="I10632" s="31"/>
      <c r="J10632" s="84"/>
      <c r="K10632" s="31"/>
      <c r="L10632" s="31"/>
      <c r="M10632" s="169"/>
      <c r="N10632" s="148"/>
      <c r="O10632" s="106"/>
      <c r="P10632" s="43"/>
      <c r="Q10632" s="31"/>
      <c r="R10632" s="84"/>
      <c r="S10632" s="31"/>
      <c r="T10632" s="31"/>
      <c r="U10632" s="169"/>
      <c r="V10632" s="150"/>
      <c r="W10632" s="141" t="str" cm="1">
        <f t="array" ref="W10632">IF(SUM(LEN(B10632:V10632))=0,"",IF(OR(OR(ISBLANK(F10632),SUM(LEN(C10632),LEN(D10632))=0),AND(NOT(E10632="Unknown"),ISBLANK(J10632)),AND(NOT(O10632="Unknown"),ISBLANK(R10632))),"Missing Information", INDEX(Table15[Entire Service Line Classification], MATCH(SUMIFS(Table15[Unique ID],Table15[System-Owned Portion],E10632,Table15[If Material Anything Other than "Lead" in Column E,Was Material Ever Previously Lead?],G10632,Table15[Customer-Owned Portion],O10632),Table15[Unique ID],0),0)))</f>
        <v/>
      </c>
    </row>
    <row r="10633" spans="2:23" x14ac:dyDescent="0.25">
      <c r="B10633" s="146"/>
      <c r="C10633" s="31"/>
      <c r="D10633" s="31"/>
      <c r="E10633" s="44"/>
      <c r="F10633" s="43"/>
      <c r="G10633" s="84"/>
      <c r="H10633" s="31"/>
      <c r="I10633" s="31"/>
      <c r="J10633" s="84"/>
      <c r="K10633" s="31"/>
      <c r="L10633" s="31"/>
      <c r="M10633" s="169"/>
      <c r="N10633" s="148"/>
      <c r="O10633" s="106"/>
      <c r="P10633" s="43"/>
      <c r="Q10633" s="31"/>
      <c r="R10633" s="84"/>
      <c r="S10633" s="31"/>
      <c r="T10633" s="31"/>
      <c r="U10633" s="169"/>
      <c r="V10633" s="150"/>
      <c r="W10633" s="141" t="str" cm="1">
        <f t="array" ref="W10633">IF(SUM(LEN(B10633:V10633))=0,"",IF(OR(OR(ISBLANK(F10633),SUM(LEN(C10633),LEN(D10633))=0),AND(NOT(E10633="Unknown"),ISBLANK(J10633)),AND(NOT(O10633="Unknown"),ISBLANK(R10633))),"Missing Information", INDEX(Table15[Entire Service Line Classification], MATCH(SUMIFS(Table15[Unique ID],Table15[System-Owned Portion],E10633,Table15[If Material Anything Other than "Lead" in Column E,Was Material Ever Previously Lead?],G10633,Table15[Customer-Owned Portion],O10633),Table15[Unique ID],0),0)))</f>
        <v/>
      </c>
    </row>
    <row r="10634" spans="2:23" x14ac:dyDescent="0.25">
      <c r="B10634" s="146"/>
      <c r="C10634" s="31"/>
      <c r="D10634" s="31"/>
      <c r="E10634" s="44"/>
      <c r="F10634" s="43"/>
      <c r="G10634" s="84"/>
      <c r="H10634" s="31"/>
      <c r="I10634" s="31"/>
      <c r="J10634" s="84"/>
      <c r="K10634" s="31"/>
      <c r="L10634" s="31"/>
      <c r="M10634" s="169"/>
      <c r="N10634" s="148"/>
      <c r="O10634" s="106"/>
      <c r="P10634" s="43"/>
      <c r="Q10634" s="31"/>
      <c r="R10634" s="84"/>
      <c r="S10634" s="31"/>
      <c r="T10634" s="31"/>
      <c r="U10634" s="169"/>
      <c r="V10634" s="150"/>
      <c r="W10634" s="141" t="str" cm="1">
        <f t="array" ref="W10634">IF(SUM(LEN(B10634:V10634))=0,"",IF(OR(OR(ISBLANK(F10634),SUM(LEN(C10634),LEN(D10634))=0),AND(NOT(E10634="Unknown"),ISBLANK(J10634)),AND(NOT(O10634="Unknown"),ISBLANK(R10634))),"Missing Information", INDEX(Table15[Entire Service Line Classification], MATCH(SUMIFS(Table15[Unique ID],Table15[System-Owned Portion],E10634,Table15[If Material Anything Other than "Lead" in Column E,Was Material Ever Previously Lead?],G10634,Table15[Customer-Owned Portion],O10634),Table15[Unique ID],0),0)))</f>
        <v/>
      </c>
    </row>
    <row r="10635" spans="2:23" x14ac:dyDescent="0.25">
      <c r="B10635" s="146"/>
      <c r="C10635" s="31"/>
      <c r="D10635" s="31"/>
      <c r="E10635" s="44"/>
      <c r="F10635" s="43"/>
      <c r="G10635" s="84"/>
      <c r="H10635" s="31"/>
      <c r="I10635" s="31"/>
      <c r="J10635" s="84"/>
      <c r="K10635" s="31"/>
      <c r="L10635" s="31"/>
      <c r="M10635" s="169"/>
      <c r="N10635" s="148"/>
      <c r="O10635" s="106"/>
      <c r="P10635" s="43"/>
      <c r="Q10635" s="31"/>
      <c r="R10635" s="84"/>
      <c r="S10635" s="31"/>
      <c r="T10635" s="31"/>
      <c r="U10635" s="169"/>
      <c r="V10635" s="150"/>
      <c r="W10635" s="141" t="str" cm="1">
        <f t="array" ref="W10635">IF(SUM(LEN(B10635:V10635))=0,"",IF(OR(OR(ISBLANK(F10635),SUM(LEN(C10635),LEN(D10635))=0),AND(NOT(E10635="Unknown"),ISBLANK(J10635)),AND(NOT(O10635="Unknown"),ISBLANK(R10635))),"Missing Information", INDEX(Table15[Entire Service Line Classification], MATCH(SUMIFS(Table15[Unique ID],Table15[System-Owned Portion],E10635,Table15[If Material Anything Other than "Lead" in Column E,Was Material Ever Previously Lead?],G10635,Table15[Customer-Owned Portion],O10635),Table15[Unique ID],0),0)))</f>
        <v/>
      </c>
    </row>
    <row r="10636" spans="2:23" x14ac:dyDescent="0.25">
      <c r="B10636" s="146"/>
      <c r="C10636" s="31"/>
      <c r="D10636" s="31"/>
      <c r="E10636" s="44"/>
      <c r="F10636" s="43"/>
      <c r="G10636" s="84"/>
      <c r="H10636" s="31"/>
      <c r="I10636" s="31"/>
      <c r="J10636" s="84"/>
      <c r="K10636" s="31"/>
      <c r="L10636" s="31"/>
      <c r="M10636" s="169"/>
      <c r="N10636" s="148"/>
      <c r="O10636" s="106"/>
      <c r="P10636" s="43"/>
      <c r="Q10636" s="31"/>
      <c r="R10636" s="84"/>
      <c r="S10636" s="31"/>
      <c r="T10636" s="31"/>
      <c r="U10636" s="169"/>
      <c r="V10636" s="150"/>
      <c r="W10636" s="141" t="str" cm="1">
        <f t="array" ref="W10636">IF(SUM(LEN(B10636:V10636))=0,"",IF(OR(OR(ISBLANK(F10636),SUM(LEN(C10636),LEN(D10636))=0),AND(NOT(E10636="Unknown"),ISBLANK(J10636)),AND(NOT(O10636="Unknown"),ISBLANK(R10636))),"Missing Information", INDEX(Table15[Entire Service Line Classification], MATCH(SUMIFS(Table15[Unique ID],Table15[System-Owned Portion],E10636,Table15[If Material Anything Other than "Lead" in Column E,Was Material Ever Previously Lead?],G10636,Table15[Customer-Owned Portion],O10636),Table15[Unique ID],0),0)))</f>
        <v/>
      </c>
    </row>
    <row r="10637" spans="2:23" x14ac:dyDescent="0.25">
      <c r="B10637" s="146"/>
      <c r="C10637" s="31"/>
      <c r="D10637" s="31"/>
      <c r="E10637" s="44"/>
      <c r="F10637" s="43"/>
      <c r="G10637" s="84"/>
      <c r="H10637" s="31"/>
      <c r="I10637" s="31"/>
      <c r="J10637" s="84"/>
      <c r="K10637" s="31"/>
      <c r="L10637" s="31"/>
      <c r="M10637" s="169"/>
      <c r="N10637" s="148"/>
      <c r="O10637" s="106"/>
      <c r="P10637" s="43"/>
      <c r="Q10637" s="31"/>
      <c r="R10637" s="84"/>
      <c r="S10637" s="31"/>
      <c r="T10637" s="31"/>
      <c r="U10637" s="169"/>
      <c r="V10637" s="150"/>
      <c r="W10637" s="141" t="str" cm="1">
        <f t="array" ref="W10637">IF(SUM(LEN(B10637:V10637))=0,"",IF(OR(OR(ISBLANK(F10637),SUM(LEN(C10637),LEN(D10637))=0),AND(NOT(E10637="Unknown"),ISBLANK(J10637)),AND(NOT(O10637="Unknown"),ISBLANK(R10637))),"Missing Information", INDEX(Table15[Entire Service Line Classification], MATCH(SUMIFS(Table15[Unique ID],Table15[System-Owned Portion],E10637,Table15[If Material Anything Other than "Lead" in Column E,Was Material Ever Previously Lead?],G10637,Table15[Customer-Owned Portion],O10637),Table15[Unique ID],0),0)))</f>
        <v/>
      </c>
    </row>
    <row r="10638" spans="2:23" x14ac:dyDescent="0.25">
      <c r="B10638" s="146"/>
      <c r="C10638" s="31"/>
      <c r="D10638" s="31"/>
      <c r="E10638" s="44"/>
      <c r="F10638" s="43"/>
      <c r="G10638" s="84"/>
      <c r="H10638" s="31"/>
      <c r="I10638" s="31"/>
      <c r="J10638" s="84"/>
      <c r="K10638" s="31"/>
      <c r="L10638" s="31"/>
      <c r="M10638" s="169"/>
      <c r="N10638" s="148"/>
      <c r="O10638" s="106"/>
      <c r="P10638" s="43"/>
      <c r="Q10638" s="31"/>
      <c r="R10638" s="84"/>
      <c r="S10638" s="31"/>
      <c r="T10638" s="31"/>
      <c r="U10638" s="169"/>
      <c r="V10638" s="150"/>
      <c r="W10638" s="141" t="str" cm="1">
        <f t="array" ref="W10638">IF(SUM(LEN(B10638:V10638))=0,"",IF(OR(OR(ISBLANK(F10638),SUM(LEN(C10638),LEN(D10638))=0),AND(NOT(E10638="Unknown"),ISBLANK(J10638)),AND(NOT(O10638="Unknown"),ISBLANK(R10638))),"Missing Information", INDEX(Table15[Entire Service Line Classification], MATCH(SUMIFS(Table15[Unique ID],Table15[System-Owned Portion],E10638,Table15[If Material Anything Other than "Lead" in Column E,Was Material Ever Previously Lead?],G10638,Table15[Customer-Owned Portion],O10638),Table15[Unique ID],0),0)))</f>
        <v/>
      </c>
    </row>
    <row r="10639" spans="2:23" x14ac:dyDescent="0.25">
      <c r="B10639" s="146"/>
      <c r="C10639" s="31"/>
      <c r="D10639" s="31"/>
      <c r="E10639" s="44"/>
      <c r="F10639" s="43"/>
      <c r="G10639" s="84"/>
      <c r="H10639" s="31"/>
      <c r="I10639" s="31"/>
      <c r="J10639" s="84"/>
      <c r="K10639" s="31"/>
      <c r="L10639" s="31"/>
      <c r="M10639" s="169"/>
      <c r="N10639" s="148"/>
      <c r="O10639" s="106"/>
      <c r="P10639" s="43"/>
      <c r="Q10639" s="31"/>
      <c r="R10639" s="84"/>
      <c r="S10639" s="31"/>
      <c r="T10639" s="31"/>
      <c r="U10639" s="169"/>
      <c r="V10639" s="150"/>
      <c r="W10639" s="141" t="str" cm="1">
        <f t="array" ref="W10639">IF(SUM(LEN(B10639:V10639))=0,"",IF(OR(OR(ISBLANK(F10639),SUM(LEN(C10639),LEN(D10639))=0),AND(NOT(E10639="Unknown"),ISBLANK(J10639)),AND(NOT(O10639="Unknown"),ISBLANK(R10639))),"Missing Information", INDEX(Table15[Entire Service Line Classification], MATCH(SUMIFS(Table15[Unique ID],Table15[System-Owned Portion],E10639,Table15[If Material Anything Other than "Lead" in Column E,Was Material Ever Previously Lead?],G10639,Table15[Customer-Owned Portion],O10639),Table15[Unique ID],0),0)))</f>
        <v/>
      </c>
    </row>
    <row r="10640" spans="2:23" x14ac:dyDescent="0.25">
      <c r="B10640" s="146"/>
      <c r="C10640" s="31"/>
      <c r="D10640" s="31"/>
      <c r="E10640" s="44"/>
      <c r="F10640" s="43"/>
      <c r="G10640" s="84"/>
      <c r="H10640" s="31"/>
      <c r="I10640" s="31"/>
      <c r="J10640" s="84"/>
      <c r="K10640" s="31"/>
      <c r="L10640" s="31"/>
      <c r="M10640" s="169"/>
      <c r="N10640" s="148"/>
      <c r="O10640" s="106"/>
      <c r="P10640" s="43"/>
      <c r="Q10640" s="31"/>
      <c r="R10640" s="84"/>
      <c r="S10640" s="31"/>
      <c r="T10640" s="31"/>
      <c r="U10640" s="169"/>
      <c r="V10640" s="150"/>
      <c r="W10640" s="141" t="str" cm="1">
        <f t="array" ref="W10640">IF(SUM(LEN(B10640:V10640))=0,"",IF(OR(OR(ISBLANK(F10640),SUM(LEN(C10640),LEN(D10640))=0),AND(NOT(E10640="Unknown"),ISBLANK(J10640)),AND(NOT(O10640="Unknown"),ISBLANK(R10640))),"Missing Information", INDEX(Table15[Entire Service Line Classification], MATCH(SUMIFS(Table15[Unique ID],Table15[System-Owned Portion],E10640,Table15[If Material Anything Other than "Lead" in Column E,Was Material Ever Previously Lead?],G10640,Table15[Customer-Owned Portion],O10640),Table15[Unique ID],0),0)))</f>
        <v/>
      </c>
    </row>
    <row r="10641" spans="2:23" x14ac:dyDescent="0.25">
      <c r="B10641" s="146"/>
      <c r="C10641" s="31"/>
      <c r="D10641" s="31"/>
      <c r="E10641" s="44"/>
      <c r="F10641" s="43"/>
      <c r="G10641" s="84"/>
      <c r="H10641" s="31"/>
      <c r="I10641" s="31"/>
      <c r="J10641" s="84"/>
      <c r="K10641" s="31"/>
      <c r="L10641" s="31"/>
      <c r="M10641" s="169"/>
      <c r="N10641" s="148"/>
      <c r="O10641" s="106"/>
      <c r="P10641" s="43"/>
      <c r="Q10641" s="31"/>
      <c r="R10641" s="84"/>
      <c r="S10641" s="31"/>
      <c r="T10641" s="31"/>
      <c r="U10641" s="169"/>
      <c r="V10641" s="150"/>
      <c r="W10641" s="141" t="str" cm="1">
        <f t="array" ref="W10641">IF(SUM(LEN(B10641:V10641))=0,"",IF(OR(OR(ISBLANK(F10641),SUM(LEN(C10641),LEN(D10641))=0),AND(NOT(E10641="Unknown"),ISBLANK(J10641)),AND(NOT(O10641="Unknown"),ISBLANK(R10641))),"Missing Information", INDEX(Table15[Entire Service Line Classification], MATCH(SUMIFS(Table15[Unique ID],Table15[System-Owned Portion],E10641,Table15[If Material Anything Other than "Lead" in Column E,Was Material Ever Previously Lead?],G10641,Table15[Customer-Owned Portion],O10641),Table15[Unique ID],0),0)))</f>
        <v/>
      </c>
    </row>
    <row r="10642" spans="2:23" x14ac:dyDescent="0.25">
      <c r="B10642" s="146"/>
      <c r="C10642" s="31"/>
      <c r="D10642" s="31"/>
      <c r="E10642" s="44"/>
      <c r="F10642" s="43"/>
      <c r="G10642" s="84"/>
      <c r="H10642" s="31"/>
      <c r="I10642" s="31"/>
      <c r="J10642" s="84"/>
      <c r="K10642" s="31"/>
      <c r="L10642" s="31"/>
      <c r="M10642" s="169"/>
      <c r="N10642" s="148"/>
      <c r="O10642" s="106"/>
      <c r="P10642" s="43"/>
      <c r="Q10642" s="31"/>
      <c r="R10642" s="84"/>
      <c r="S10642" s="31"/>
      <c r="T10642" s="31"/>
      <c r="U10642" s="169"/>
      <c r="V10642" s="150"/>
      <c r="W10642" s="141" t="str" cm="1">
        <f t="array" ref="W10642">IF(SUM(LEN(B10642:V10642))=0,"",IF(OR(OR(ISBLANK(F10642),SUM(LEN(C10642),LEN(D10642))=0),AND(NOT(E10642="Unknown"),ISBLANK(J10642)),AND(NOT(O10642="Unknown"),ISBLANK(R10642))),"Missing Information", INDEX(Table15[Entire Service Line Classification], MATCH(SUMIFS(Table15[Unique ID],Table15[System-Owned Portion],E10642,Table15[If Material Anything Other than "Lead" in Column E,Was Material Ever Previously Lead?],G10642,Table15[Customer-Owned Portion],O10642),Table15[Unique ID],0),0)))</f>
        <v/>
      </c>
    </row>
    <row r="10643" spans="2:23" x14ac:dyDescent="0.25">
      <c r="B10643" s="146"/>
      <c r="C10643" s="31"/>
      <c r="D10643" s="31"/>
      <c r="E10643" s="44"/>
      <c r="F10643" s="43"/>
      <c r="G10643" s="84"/>
      <c r="H10643" s="31"/>
      <c r="I10643" s="31"/>
      <c r="J10643" s="84"/>
      <c r="K10643" s="31"/>
      <c r="L10643" s="31"/>
      <c r="M10643" s="169"/>
      <c r="N10643" s="148"/>
      <c r="O10643" s="106"/>
      <c r="P10643" s="43"/>
      <c r="Q10643" s="31"/>
      <c r="R10643" s="84"/>
      <c r="S10643" s="31"/>
      <c r="T10643" s="31"/>
      <c r="U10643" s="169"/>
      <c r="V10643" s="150"/>
      <c r="W10643" s="141" t="str" cm="1">
        <f t="array" ref="W10643">IF(SUM(LEN(B10643:V10643))=0,"",IF(OR(OR(ISBLANK(F10643),SUM(LEN(C10643),LEN(D10643))=0),AND(NOT(E10643="Unknown"),ISBLANK(J10643)),AND(NOT(O10643="Unknown"),ISBLANK(R10643))),"Missing Information", INDEX(Table15[Entire Service Line Classification], MATCH(SUMIFS(Table15[Unique ID],Table15[System-Owned Portion],E10643,Table15[If Material Anything Other than "Lead" in Column E,Was Material Ever Previously Lead?],G10643,Table15[Customer-Owned Portion],O10643),Table15[Unique ID],0),0)))</f>
        <v/>
      </c>
    </row>
    <row r="10644" spans="2:23" x14ac:dyDescent="0.25">
      <c r="B10644" s="146"/>
      <c r="C10644" s="31"/>
      <c r="D10644" s="31"/>
      <c r="E10644" s="44"/>
      <c r="F10644" s="43"/>
      <c r="G10644" s="84"/>
      <c r="H10644" s="31"/>
      <c r="I10644" s="31"/>
      <c r="J10644" s="84"/>
      <c r="K10644" s="31"/>
      <c r="L10644" s="31"/>
      <c r="M10644" s="169"/>
      <c r="N10644" s="148"/>
      <c r="O10644" s="106"/>
      <c r="P10644" s="43"/>
      <c r="Q10644" s="31"/>
      <c r="R10644" s="84"/>
      <c r="S10644" s="31"/>
      <c r="T10644" s="31"/>
      <c r="U10644" s="169"/>
      <c r="V10644" s="150"/>
      <c r="W10644" s="141" t="str" cm="1">
        <f t="array" ref="W10644">IF(SUM(LEN(B10644:V10644))=0,"",IF(OR(OR(ISBLANK(F10644),SUM(LEN(C10644),LEN(D10644))=0),AND(NOT(E10644="Unknown"),ISBLANK(J10644)),AND(NOT(O10644="Unknown"),ISBLANK(R10644))),"Missing Information", INDEX(Table15[Entire Service Line Classification], MATCH(SUMIFS(Table15[Unique ID],Table15[System-Owned Portion],E10644,Table15[If Material Anything Other than "Lead" in Column E,Was Material Ever Previously Lead?],G10644,Table15[Customer-Owned Portion],O10644),Table15[Unique ID],0),0)))</f>
        <v/>
      </c>
    </row>
    <row r="10645" spans="2:23" x14ac:dyDescent="0.25">
      <c r="B10645" s="146"/>
      <c r="C10645" s="31"/>
      <c r="D10645" s="31"/>
      <c r="E10645" s="44"/>
      <c r="F10645" s="43"/>
      <c r="G10645" s="84"/>
      <c r="H10645" s="31"/>
      <c r="I10645" s="31"/>
      <c r="J10645" s="84"/>
      <c r="K10645" s="31"/>
      <c r="L10645" s="31"/>
      <c r="M10645" s="169"/>
      <c r="N10645" s="148"/>
      <c r="O10645" s="106"/>
      <c r="P10645" s="43"/>
      <c r="Q10645" s="31"/>
      <c r="R10645" s="84"/>
      <c r="S10645" s="31"/>
      <c r="T10645" s="31"/>
      <c r="U10645" s="169"/>
      <c r="V10645" s="150"/>
      <c r="W10645" s="141" t="str" cm="1">
        <f t="array" ref="W10645">IF(SUM(LEN(B10645:V10645))=0,"",IF(OR(OR(ISBLANK(F10645),SUM(LEN(C10645),LEN(D10645))=0),AND(NOT(E10645="Unknown"),ISBLANK(J10645)),AND(NOT(O10645="Unknown"),ISBLANK(R10645))),"Missing Information", INDEX(Table15[Entire Service Line Classification], MATCH(SUMIFS(Table15[Unique ID],Table15[System-Owned Portion],E10645,Table15[If Material Anything Other than "Lead" in Column E,Was Material Ever Previously Lead?],G10645,Table15[Customer-Owned Portion],O10645),Table15[Unique ID],0),0)))</f>
        <v/>
      </c>
    </row>
    <row r="10646" spans="2:23" x14ac:dyDescent="0.25">
      <c r="B10646" s="146"/>
      <c r="C10646" s="31"/>
      <c r="D10646" s="31"/>
      <c r="E10646" s="44"/>
      <c r="F10646" s="43"/>
      <c r="G10646" s="84"/>
      <c r="H10646" s="31"/>
      <c r="I10646" s="31"/>
      <c r="J10646" s="84"/>
      <c r="K10646" s="31"/>
      <c r="L10646" s="31"/>
      <c r="M10646" s="169"/>
      <c r="N10646" s="148"/>
      <c r="O10646" s="106"/>
      <c r="P10646" s="43"/>
      <c r="Q10646" s="31"/>
      <c r="R10646" s="84"/>
      <c r="S10646" s="31"/>
      <c r="T10646" s="31"/>
      <c r="U10646" s="169"/>
      <c r="V10646" s="150"/>
      <c r="W10646" s="141" t="str" cm="1">
        <f t="array" ref="W10646">IF(SUM(LEN(B10646:V10646))=0,"",IF(OR(OR(ISBLANK(F10646),SUM(LEN(C10646),LEN(D10646))=0),AND(NOT(E10646="Unknown"),ISBLANK(J10646)),AND(NOT(O10646="Unknown"),ISBLANK(R10646))),"Missing Information", INDEX(Table15[Entire Service Line Classification], MATCH(SUMIFS(Table15[Unique ID],Table15[System-Owned Portion],E10646,Table15[If Material Anything Other than "Lead" in Column E,Was Material Ever Previously Lead?],G10646,Table15[Customer-Owned Portion],O10646),Table15[Unique ID],0),0)))</f>
        <v/>
      </c>
    </row>
    <row r="10647" spans="2:23" x14ac:dyDescent="0.25">
      <c r="B10647" s="146"/>
      <c r="C10647" s="31"/>
      <c r="D10647" s="31"/>
      <c r="E10647" s="44"/>
      <c r="F10647" s="43"/>
      <c r="G10647" s="84"/>
      <c r="H10647" s="31"/>
      <c r="I10647" s="31"/>
      <c r="J10647" s="84"/>
      <c r="K10647" s="31"/>
      <c r="L10647" s="31"/>
      <c r="M10647" s="169"/>
      <c r="N10647" s="148"/>
      <c r="O10647" s="106"/>
      <c r="P10647" s="43"/>
      <c r="Q10647" s="31"/>
      <c r="R10647" s="84"/>
      <c r="S10647" s="31"/>
      <c r="T10647" s="31"/>
      <c r="U10647" s="169"/>
      <c r="V10647" s="150"/>
      <c r="W10647" s="141" t="str" cm="1">
        <f t="array" ref="W10647">IF(SUM(LEN(B10647:V10647))=0,"",IF(OR(OR(ISBLANK(F10647),SUM(LEN(C10647),LEN(D10647))=0),AND(NOT(E10647="Unknown"),ISBLANK(J10647)),AND(NOT(O10647="Unknown"),ISBLANK(R10647))),"Missing Information", INDEX(Table15[Entire Service Line Classification], MATCH(SUMIFS(Table15[Unique ID],Table15[System-Owned Portion],E10647,Table15[If Material Anything Other than "Lead" in Column E,Was Material Ever Previously Lead?],G10647,Table15[Customer-Owned Portion],O10647),Table15[Unique ID],0),0)))</f>
        <v/>
      </c>
    </row>
    <row r="10648" spans="2:23" x14ac:dyDescent="0.25">
      <c r="B10648" s="146"/>
      <c r="C10648" s="31"/>
      <c r="D10648" s="31"/>
      <c r="E10648" s="44"/>
      <c r="F10648" s="43"/>
      <c r="G10648" s="84"/>
      <c r="H10648" s="31"/>
      <c r="I10648" s="31"/>
      <c r="J10648" s="84"/>
      <c r="K10648" s="31"/>
      <c r="L10648" s="31"/>
      <c r="M10648" s="169"/>
      <c r="N10648" s="148"/>
      <c r="O10648" s="106"/>
      <c r="P10648" s="43"/>
      <c r="Q10648" s="31"/>
      <c r="R10648" s="84"/>
      <c r="S10648" s="31"/>
      <c r="T10648" s="31"/>
      <c r="U10648" s="169"/>
      <c r="V10648" s="150"/>
      <c r="W10648" s="141" t="str" cm="1">
        <f t="array" ref="W10648">IF(SUM(LEN(B10648:V10648))=0,"",IF(OR(OR(ISBLANK(F10648),SUM(LEN(C10648),LEN(D10648))=0),AND(NOT(E10648="Unknown"),ISBLANK(J10648)),AND(NOT(O10648="Unknown"),ISBLANK(R10648))),"Missing Information", INDEX(Table15[Entire Service Line Classification], MATCH(SUMIFS(Table15[Unique ID],Table15[System-Owned Portion],E10648,Table15[If Material Anything Other than "Lead" in Column E,Was Material Ever Previously Lead?],G10648,Table15[Customer-Owned Portion],O10648),Table15[Unique ID],0),0)))</f>
        <v/>
      </c>
    </row>
    <row r="10649" spans="2:23" x14ac:dyDescent="0.25">
      <c r="B10649" s="146"/>
      <c r="C10649" s="31"/>
      <c r="D10649" s="31"/>
      <c r="E10649" s="44"/>
      <c r="F10649" s="43"/>
      <c r="G10649" s="84"/>
      <c r="H10649" s="31"/>
      <c r="I10649" s="31"/>
      <c r="J10649" s="84"/>
      <c r="K10649" s="31"/>
      <c r="L10649" s="31"/>
      <c r="M10649" s="169"/>
      <c r="N10649" s="148"/>
      <c r="O10649" s="106"/>
      <c r="P10649" s="43"/>
      <c r="Q10649" s="31"/>
      <c r="R10649" s="84"/>
      <c r="S10649" s="31"/>
      <c r="T10649" s="31"/>
      <c r="U10649" s="169"/>
      <c r="V10649" s="150"/>
      <c r="W10649" s="141" t="str" cm="1">
        <f t="array" ref="W10649">IF(SUM(LEN(B10649:V10649))=0,"",IF(OR(OR(ISBLANK(F10649),SUM(LEN(C10649),LEN(D10649))=0),AND(NOT(E10649="Unknown"),ISBLANK(J10649)),AND(NOT(O10649="Unknown"),ISBLANK(R10649))),"Missing Information", INDEX(Table15[Entire Service Line Classification], MATCH(SUMIFS(Table15[Unique ID],Table15[System-Owned Portion],E10649,Table15[If Material Anything Other than "Lead" in Column E,Was Material Ever Previously Lead?],G10649,Table15[Customer-Owned Portion],O10649),Table15[Unique ID],0),0)))</f>
        <v/>
      </c>
    </row>
    <row r="10650" spans="2:23" x14ac:dyDescent="0.25">
      <c r="B10650" s="146"/>
      <c r="C10650" s="31"/>
      <c r="D10650" s="31"/>
      <c r="E10650" s="44"/>
      <c r="F10650" s="43"/>
      <c r="G10650" s="84"/>
      <c r="H10650" s="31"/>
      <c r="I10650" s="31"/>
      <c r="J10650" s="84"/>
      <c r="K10650" s="31"/>
      <c r="L10650" s="31"/>
      <c r="M10650" s="169"/>
      <c r="N10650" s="148"/>
      <c r="O10650" s="106"/>
      <c r="P10650" s="43"/>
      <c r="Q10650" s="31"/>
      <c r="R10650" s="84"/>
      <c r="S10650" s="31"/>
      <c r="T10650" s="31"/>
      <c r="U10650" s="169"/>
      <c r="V10650" s="150"/>
      <c r="W10650" s="141" t="str" cm="1">
        <f t="array" ref="W10650">IF(SUM(LEN(B10650:V10650))=0,"",IF(OR(OR(ISBLANK(F10650),SUM(LEN(C10650),LEN(D10650))=0),AND(NOT(E10650="Unknown"),ISBLANK(J10650)),AND(NOT(O10650="Unknown"),ISBLANK(R10650))),"Missing Information", INDEX(Table15[Entire Service Line Classification], MATCH(SUMIFS(Table15[Unique ID],Table15[System-Owned Portion],E10650,Table15[If Material Anything Other than "Lead" in Column E,Was Material Ever Previously Lead?],G10650,Table15[Customer-Owned Portion],O10650),Table15[Unique ID],0),0)))</f>
        <v/>
      </c>
    </row>
    <row r="10651" spans="2:23" x14ac:dyDescent="0.25">
      <c r="B10651" s="146"/>
      <c r="C10651" s="31"/>
      <c r="D10651" s="31"/>
      <c r="E10651" s="44"/>
      <c r="F10651" s="43"/>
      <c r="G10651" s="84"/>
      <c r="H10651" s="31"/>
      <c r="I10651" s="31"/>
      <c r="J10651" s="84"/>
      <c r="K10651" s="31"/>
      <c r="L10651" s="31"/>
      <c r="M10651" s="169"/>
      <c r="N10651" s="148"/>
      <c r="O10651" s="106"/>
      <c r="P10651" s="43"/>
      <c r="Q10651" s="31"/>
      <c r="R10651" s="84"/>
      <c r="S10651" s="31"/>
      <c r="T10651" s="31"/>
      <c r="U10651" s="169"/>
      <c r="V10651" s="150"/>
      <c r="W10651" s="141" t="str" cm="1">
        <f t="array" ref="W10651">IF(SUM(LEN(B10651:V10651))=0,"",IF(OR(OR(ISBLANK(F10651),SUM(LEN(C10651),LEN(D10651))=0),AND(NOT(E10651="Unknown"),ISBLANK(J10651)),AND(NOT(O10651="Unknown"),ISBLANK(R10651))),"Missing Information", INDEX(Table15[Entire Service Line Classification], MATCH(SUMIFS(Table15[Unique ID],Table15[System-Owned Portion],E10651,Table15[If Material Anything Other than "Lead" in Column E,Was Material Ever Previously Lead?],G10651,Table15[Customer-Owned Portion],O10651),Table15[Unique ID],0),0)))</f>
        <v/>
      </c>
    </row>
    <row r="10652" spans="2:23" x14ac:dyDescent="0.25">
      <c r="B10652" s="146"/>
      <c r="C10652" s="31"/>
      <c r="D10652" s="31"/>
      <c r="E10652" s="44"/>
      <c r="F10652" s="43"/>
      <c r="G10652" s="84"/>
      <c r="H10652" s="31"/>
      <c r="I10652" s="31"/>
      <c r="J10652" s="84"/>
      <c r="K10652" s="31"/>
      <c r="L10652" s="31"/>
      <c r="M10652" s="169"/>
      <c r="N10652" s="148"/>
      <c r="O10652" s="106"/>
      <c r="P10652" s="43"/>
      <c r="Q10652" s="31"/>
      <c r="R10652" s="84"/>
      <c r="S10652" s="31"/>
      <c r="T10652" s="31"/>
      <c r="U10652" s="169"/>
      <c r="V10652" s="150"/>
      <c r="W10652" s="141" t="str" cm="1">
        <f t="array" ref="W10652">IF(SUM(LEN(B10652:V10652))=0,"",IF(OR(OR(ISBLANK(F10652),SUM(LEN(C10652),LEN(D10652))=0),AND(NOT(E10652="Unknown"),ISBLANK(J10652)),AND(NOT(O10652="Unknown"),ISBLANK(R10652))),"Missing Information", INDEX(Table15[Entire Service Line Classification], MATCH(SUMIFS(Table15[Unique ID],Table15[System-Owned Portion],E10652,Table15[If Material Anything Other than "Lead" in Column E,Was Material Ever Previously Lead?],G10652,Table15[Customer-Owned Portion],O10652),Table15[Unique ID],0),0)))</f>
        <v/>
      </c>
    </row>
    <row r="10653" spans="2:23" x14ac:dyDescent="0.25">
      <c r="B10653" s="146"/>
      <c r="C10653" s="31"/>
      <c r="D10653" s="31"/>
      <c r="E10653" s="44"/>
      <c r="F10653" s="43"/>
      <c r="G10653" s="84"/>
      <c r="H10653" s="31"/>
      <c r="I10653" s="31"/>
      <c r="J10653" s="84"/>
      <c r="K10653" s="31"/>
      <c r="L10653" s="31"/>
      <c r="M10653" s="169"/>
      <c r="N10653" s="148"/>
      <c r="O10653" s="106"/>
      <c r="P10653" s="43"/>
      <c r="Q10653" s="31"/>
      <c r="R10653" s="84"/>
      <c r="S10653" s="31"/>
      <c r="T10653" s="31"/>
      <c r="U10653" s="169"/>
      <c r="V10653" s="150"/>
      <c r="W10653" s="141" t="str" cm="1">
        <f t="array" ref="W10653">IF(SUM(LEN(B10653:V10653))=0,"",IF(OR(OR(ISBLANK(F10653),SUM(LEN(C10653),LEN(D10653))=0),AND(NOT(E10653="Unknown"),ISBLANK(J10653)),AND(NOT(O10653="Unknown"),ISBLANK(R10653))),"Missing Information", INDEX(Table15[Entire Service Line Classification], MATCH(SUMIFS(Table15[Unique ID],Table15[System-Owned Portion],E10653,Table15[If Material Anything Other than "Lead" in Column E,Was Material Ever Previously Lead?],G10653,Table15[Customer-Owned Portion],O10653),Table15[Unique ID],0),0)))</f>
        <v/>
      </c>
    </row>
    <row r="10654" spans="2:23" x14ac:dyDescent="0.25">
      <c r="B10654" s="146"/>
      <c r="C10654" s="31"/>
      <c r="D10654" s="31"/>
      <c r="E10654" s="44"/>
      <c r="F10654" s="43"/>
      <c r="G10654" s="84"/>
      <c r="H10654" s="31"/>
      <c r="I10654" s="31"/>
      <c r="J10654" s="84"/>
      <c r="K10654" s="31"/>
      <c r="L10654" s="31"/>
      <c r="M10654" s="169"/>
      <c r="N10654" s="148"/>
      <c r="O10654" s="106"/>
      <c r="P10654" s="43"/>
      <c r="Q10654" s="31"/>
      <c r="R10654" s="84"/>
      <c r="S10654" s="31"/>
      <c r="T10654" s="31"/>
      <c r="U10654" s="169"/>
      <c r="V10654" s="150"/>
      <c r="W10654" s="141" t="str" cm="1">
        <f t="array" ref="W10654">IF(SUM(LEN(B10654:V10654))=0,"",IF(OR(OR(ISBLANK(F10654),SUM(LEN(C10654),LEN(D10654))=0),AND(NOT(E10654="Unknown"),ISBLANK(J10654)),AND(NOT(O10654="Unknown"),ISBLANK(R10654))),"Missing Information", INDEX(Table15[Entire Service Line Classification], MATCH(SUMIFS(Table15[Unique ID],Table15[System-Owned Portion],E10654,Table15[If Material Anything Other than "Lead" in Column E,Was Material Ever Previously Lead?],G10654,Table15[Customer-Owned Portion],O10654),Table15[Unique ID],0),0)))</f>
        <v/>
      </c>
    </row>
    <row r="10655" spans="2:23" x14ac:dyDescent="0.25">
      <c r="B10655" s="146"/>
      <c r="C10655" s="31"/>
      <c r="D10655" s="31"/>
      <c r="E10655" s="44"/>
      <c r="F10655" s="43"/>
      <c r="G10655" s="84"/>
      <c r="H10655" s="31"/>
      <c r="I10655" s="31"/>
      <c r="J10655" s="84"/>
      <c r="K10655" s="31"/>
      <c r="L10655" s="31"/>
      <c r="M10655" s="169"/>
      <c r="N10655" s="148"/>
      <c r="O10655" s="106"/>
      <c r="P10655" s="43"/>
      <c r="Q10655" s="31"/>
      <c r="R10655" s="84"/>
      <c r="S10655" s="31"/>
      <c r="T10655" s="31"/>
      <c r="U10655" s="169"/>
      <c r="V10655" s="150"/>
      <c r="W10655" s="141" t="str" cm="1">
        <f t="array" ref="W10655">IF(SUM(LEN(B10655:V10655))=0,"",IF(OR(OR(ISBLANK(F10655),SUM(LEN(C10655),LEN(D10655))=0),AND(NOT(E10655="Unknown"),ISBLANK(J10655)),AND(NOT(O10655="Unknown"),ISBLANK(R10655))),"Missing Information", INDEX(Table15[Entire Service Line Classification], MATCH(SUMIFS(Table15[Unique ID],Table15[System-Owned Portion],E10655,Table15[If Material Anything Other than "Lead" in Column E,Was Material Ever Previously Lead?],G10655,Table15[Customer-Owned Portion],O10655),Table15[Unique ID],0),0)))</f>
        <v/>
      </c>
    </row>
    <row r="10656" spans="2:23" x14ac:dyDescent="0.25">
      <c r="B10656" s="146"/>
      <c r="C10656" s="31"/>
      <c r="D10656" s="31"/>
      <c r="E10656" s="44"/>
      <c r="F10656" s="43"/>
      <c r="G10656" s="84"/>
      <c r="H10656" s="31"/>
      <c r="I10656" s="31"/>
      <c r="J10656" s="84"/>
      <c r="K10656" s="31"/>
      <c r="L10656" s="31"/>
      <c r="M10656" s="169"/>
      <c r="N10656" s="148"/>
      <c r="O10656" s="106"/>
      <c r="P10656" s="43"/>
      <c r="Q10656" s="31"/>
      <c r="R10656" s="84"/>
      <c r="S10656" s="31"/>
      <c r="T10656" s="31"/>
      <c r="U10656" s="169"/>
      <c r="V10656" s="150"/>
      <c r="W10656" s="141" t="str" cm="1">
        <f t="array" ref="W10656">IF(SUM(LEN(B10656:V10656))=0,"",IF(OR(OR(ISBLANK(F10656),SUM(LEN(C10656),LEN(D10656))=0),AND(NOT(E10656="Unknown"),ISBLANK(J10656)),AND(NOT(O10656="Unknown"),ISBLANK(R10656))),"Missing Information", INDEX(Table15[Entire Service Line Classification], MATCH(SUMIFS(Table15[Unique ID],Table15[System-Owned Portion],E10656,Table15[If Material Anything Other than "Lead" in Column E,Was Material Ever Previously Lead?],G10656,Table15[Customer-Owned Portion],O10656),Table15[Unique ID],0),0)))</f>
        <v/>
      </c>
    </row>
    <row r="10657" spans="2:23" x14ac:dyDescent="0.25">
      <c r="B10657" s="146"/>
      <c r="C10657" s="31"/>
      <c r="D10657" s="31"/>
      <c r="E10657" s="44"/>
      <c r="F10657" s="43"/>
      <c r="G10657" s="84"/>
      <c r="H10657" s="31"/>
      <c r="I10657" s="31"/>
      <c r="J10657" s="84"/>
      <c r="K10657" s="31"/>
      <c r="L10657" s="31"/>
      <c r="M10657" s="169"/>
      <c r="N10657" s="148"/>
      <c r="O10657" s="106"/>
      <c r="P10657" s="43"/>
      <c r="Q10657" s="31"/>
      <c r="R10657" s="84"/>
      <c r="S10657" s="31"/>
      <c r="T10657" s="31"/>
      <c r="U10657" s="169"/>
      <c r="V10657" s="150"/>
      <c r="W10657" s="141" t="str" cm="1">
        <f t="array" ref="W10657">IF(SUM(LEN(B10657:V10657))=0,"",IF(OR(OR(ISBLANK(F10657),SUM(LEN(C10657),LEN(D10657))=0),AND(NOT(E10657="Unknown"),ISBLANK(J10657)),AND(NOT(O10657="Unknown"),ISBLANK(R10657))),"Missing Information", INDEX(Table15[Entire Service Line Classification], MATCH(SUMIFS(Table15[Unique ID],Table15[System-Owned Portion],E10657,Table15[If Material Anything Other than "Lead" in Column E,Was Material Ever Previously Lead?],G10657,Table15[Customer-Owned Portion],O10657),Table15[Unique ID],0),0)))</f>
        <v/>
      </c>
    </row>
    <row r="10658" spans="2:23" x14ac:dyDescent="0.25">
      <c r="B10658" s="146"/>
      <c r="C10658" s="31"/>
      <c r="D10658" s="31"/>
      <c r="E10658" s="44"/>
      <c r="F10658" s="43"/>
      <c r="G10658" s="84"/>
      <c r="H10658" s="31"/>
      <c r="I10658" s="31"/>
      <c r="J10658" s="84"/>
      <c r="K10658" s="31"/>
      <c r="L10658" s="31"/>
      <c r="M10658" s="169"/>
      <c r="N10658" s="148"/>
      <c r="O10658" s="106"/>
      <c r="P10658" s="43"/>
      <c r="Q10658" s="31"/>
      <c r="R10658" s="84"/>
      <c r="S10658" s="31"/>
      <c r="T10658" s="31"/>
      <c r="U10658" s="169"/>
      <c r="V10658" s="150"/>
      <c r="W10658" s="141" t="str" cm="1">
        <f t="array" ref="W10658">IF(SUM(LEN(B10658:V10658))=0,"",IF(OR(OR(ISBLANK(F10658),SUM(LEN(C10658),LEN(D10658))=0),AND(NOT(E10658="Unknown"),ISBLANK(J10658)),AND(NOT(O10658="Unknown"),ISBLANK(R10658))),"Missing Information", INDEX(Table15[Entire Service Line Classification], MATCH(SUMIFS(Table15[Unique ID],Table15[System-Owned Portion],E10658,Table15[If Material Anything Other than "Lead" in Column E,Was Material Ever Previously Lead?],G10658,Table15[Customer-Owned Portion],O10658),Table15[Unique ID],0),0)))</f>
        <v/>
      </c>
    </row>
    <row r="10659" spans="2:23" x14ac:dyDescent="0.25">
      <c r="B10659" s="146"/>
      <c r="C10659" s="31"/>
      <c r="D10659" s="31"/>
      <c r="E10659" s="44"/>
      <c r="F10659" s="43"/>
      <c r="G10659" s="84"/>
      <c r="H10659" s="31"/>
      <c r="I10659" s="31"/>
      <c r="J10659" s="84"/>
      <c r="K10659" s="31"/>
      <c r="L10659" s="31"/>
      <c r="M10659" s="169"/>
      <c r="N10659" s="148"/>
      <c r="O10659" s="106"/>
      <c r="P10659" s="43"/>
      <c r="Q10659" s="31"/>
      <c r="R10659" s="84"/>
      <c r="S10659" s="31"/>
      <c r="T10659" s="31"/>
      <c r="U10659" s="169"/>
      <c r="V10659" s="150"/>
      <c r="W10659" s="141" t="str" cm="1">
        <f t="array" ref="W10659">IF(SUM(LEN(B10659:V10659))=0,"",IF(OR(OR(ISBLANK(F10659),SUM(LEN(C10659),LEN(D10659))=0),AND(NOT(E10659="Unknown"),ISBLANK(J10659)),AND(NOT(O10659="Unknown"),ISBLANK(R10659))),"Missing Information", INDEX(Table15[Entire Service Line Classification], MATCH(SUMIFS(Table15[Unique ID],Table15[System-Owned Portion],E10659,Table15[If Material Anything Other than "Lead" in Column E,Was Material Ever Previously Lead?],G10659,Table15[Customer-Owned Portion],O10659),Table15[Unique ID],0),0)))</f>
        <v/>
      </c>
    </row>
    <row r="10660" spans="2:23" x14ac:dyDescent="0.25">
      <c r="B10660" s="146"/>
      <c r="C10660" s="31"/>
      <c r="D10660" s="31"/>
      <c r="E10660" s="44"/>
      <c r="F10660" s="43"/>
      <c r="G10660" s="84"/>
      <c r="H10660" s="31"/>
      <c r="I10660" s="31"/>
      <c r="J10660" s="84"/>
      <c r="K10660" s="31"/>
      <c r="L10660" s="31"/>
      <c r="M10660" s="169"/>
      <c r="N10660" s="148"/>
      <c r="O10660" s="106"/>
      <c r="P10660" s="43"/>
      <c r="Q10660" s="31"/>
      <c r="R10660" s="84"/>
      <c r="S10660" s="31"/>
      <c r="T10660" s="31"/>
      <c r="U10660" s="169"/>
      <c r="V10660" s="150"/>
      <c r="W10660" s="141" t="str" cm="1">
        <f t="array" ref="W10660">IF(SUM(LEN(B10660:V10660))=0,"",IF(OR(OR(ISBLANK(F10660),SUM(LEN(C10660),LEN(D10660))=0),AND(NOT(E10660="Unknown"),ISBLANK(J10660)),AND(NOT(O10660="Unknown"),ISBLANK(R10660))),"Missing Information", INDEX(Table15[Entire Service Line Classification], MATCH(SUMIFS(Table15[Unique ID],Table15[System-Owned Portion],E10660,Table15[If Material Anything Other than "Lead" in Column E,Was Material Ever Previously Lead?],G10660,Table15[Customer-Owned Portion],O10660),Table15[Unique ID],0),0)))</f>
        <v/>
      </c>
    </row>
    <row r="10661" spans="2:23" x14ac:dyDescent="0.25">
      <c r="B10661" s="146"/>
      <c r="C10661" s="31"/>
      <c r="D10661" s="31"/>
      <c r="E10661" s="44"/>
      <c r="F10661" s="43"/>
      <c r="G10661" s="84"/>
      <c r="H10661" s="31"/>
      <c r="I10661" s="31"/>
      <c r="J10661" s="84"/>
      <c r="K10661" s="31"/>
      <c r="L10661" s="31"/>
      <c r="M10661" s="169"/>
      <c r="N10661" s="148"/>
      <c r="O10661" s="106"/>
      <c r="P10661" s="43"/>
      <c r="Q10661" s="31"/>
      <c r="R10661" s="84"/>
      <c r="S10661" s="31"/>
      <c r="T10661" s="31"/>
      <c r="U10661" s="169"/>
      <c r="V10661" s="150"/>
      <c r="W10661" s="141" t="str" cm="1">
        <f t="array" ref="W10661">IF(SUM(LEN(B10661:V10661))=0,"",IF(OR(OR(ISBLANK(F10661),SUM(LEN(C10661),LEN(D10661))=0),AND(NOT(E10661="Unknown"),ISBLANK(J10661)),AND(NOT(O10661="Unknown"),ISBLANK(R10661))),"Missing Information", INDEX(Table15[Entire Service Line Classification], MATCH(SUMIFS(Table15[Unique ID],Table15[System-Owned Portion],E10661,Table15[If Material Anything Other than "Lead" in Column E,Was Material Ever Previously Lead?],G10661,Table15[Customer-Owned Portion],O10661),Table15[Unique ID],0),0)))</f>
        <v/>
      </c>
    </row>
    <row r="10662" spans="2:23" x14ac:dyDescent="0.25">
      <c r="B10662" s="146"/>
      <c r="C10662" s="31"/>
      <c r="D10662" s="31"/>
      <c r="E10662" s="44"/>
      <c r="F10662" s="43"/>
      <c r="G10662" s="84"/>
      <c r="H10662" s="31"/>
      <c r="I10662" s="31"/>
      <c r="J10662" s="84"/>
      <c r="K10662" s="31"/>
      <c r="L10662" s="31"/>
      <c r="M10662" s="169"/>
      <c r="N10662" s="148"/>
      <c r="O10662" s="106"/>
      <c r="P10662" s="43"/>
      <c r="Q10662" s="31"/>
      <c r="R10662" s="84"/>
      <c r="S10662" s="31"/>
      <c r="T10662" s="31"/>
      <c r="U10662" s="169"/>
      <c r="V10662" s="150"/>
      <c r="W10662" s="141" t="str" cm="1">
        <f t="array" ref="W10662">IF(SUM(LEN(B10662:V10662))=0,"",IF(OR(OR(ISBLANK(F10662),SUM(LEN(C10662),LEN(D10662))=0),AND(NOT(E10662="Unknown"),ISBLANK(J10662)),AND(NOT(O10662="Unknown"),ISBLANK(R10662))),"Missing Information", INDEX(Table15[Entire Service Line Classification], MATCH(SUMIFS(Table15[Unique ID],Table15[System-Owned Portion],E10662,Table15[If Material Anything Other than "Lead" in Column E,Was Material Ever Previously Lead?],G10662,Table15[Customer-Owned Portion],O10662),Table15[Unique ID],0),0)))</f>
        <v/>
      </c>
    </row>
    <row r="10663" spans="2:23" x14ac:dyDescent="0.25">
      <c r="B10663" s="146"/>
      <c r="C10663" s="31"/>
      <c r="D10663" s="31"/>
      <c r="E10663" s="44"/>
      <c r="F10663" s="43"/>
      <c r="G10663" s="84"/>
      <c r="H10663" s="31"/>
      <c r="I10663" s="31"/>
      <c r="J10663" s="84"/>
      <c r="K10663" s="31"/>
      <c r="L10663" s="31"/>
      <c r="M10663" s="169"/>
      <c r="N10663" s="148"/>
      <c r="O10663" s="106"/>
      <c r="P10663" s="43"/>
      <c r="Q10663" s="31"/>
      <c r="R10663" s="84"/>
      <c r="S10663" s="31"/>
      <c r="T10663" s="31"/>
      <c r="U10663" s="169"/>
      <c r="V10663" s="150"/>
      <c r="W10663" s="141" t="str" cm="1">
        <f t="array" ref="W10663">IF(SUM(LEN(B10663:V10663))=0,"",IF(OR(OR(ISBLANK(F10663),SUM(LEN(C10663),LEN(D10663))=0),AND(NOT(E10663="Unknown"),ISBLANK(J10663)),AND(NOT(O10663="Unknown"),ISBLANK(R10663))),"Missing Information", INDEX(Table15[Entire Service Line Classification], MATCH(SUMIFS(Table15[Unique ID],Table15[System-Owned Portion],E10663,Table15[If Material Anything Other than "Lead" in Column E,Was Material Ever Previously Lead?],G10663,Table15[Customer-Owned Portion],O10663),Table15[Unique ID],0),0)))</f>
        <v/>
      </c>
    </row>
    <row r="10664" spans="2:23" x14ac:dyDescent="0.25">
      <c r="B10664" s="146"/>
      <c r="C10664" s="31"/>
      <c r="D10664" s="31"/>
      <c r="E10664" s="44"/>
      <c r="F10664" s="43"/>
      <c r="G10664" s="84"/>
      <c r="H10664" s="31"/>
      <c r="I10664" s="31"/>
      <c r="J10664" s="84"/>
      <c r="K10664" s="31"/>
      <c r="L10664" s="31"/>
      <c r="M10664" s="169"/>
      <c r="N10664" s="148"/>
      <c r="O10664" s="106"/>
      <c r="P10664" s="43"/>
      <c r="Q10664" s="31"/>
      <c r="R10664" s="84"/>
      <c r="S10664" s="31"/>
      <c r="T10664" s="31"/>
      <c r="U10664" s="169"/>
      <c r="V10664" s="150"/>
      <c r="W10664" s="141" t="str" cm="1">
        <f t="array" ref="W10664">IF(SUM(LEN(B10664:V10664))=0,"",IF(OR(OR(ISBLANK(F10664),SUM(LEN(C10664),LEN(D10664))=0),AND(NOT(E10664="Unknown"),ISBLANK(J10664)),AND(NOT(O10664="Unknown"),ISBLANK(R10664))),"Missing Information", INDEX(Table15[Entire Service Line Classification], MATCH(SUMIFS(Table15[Unique ID],Table15[System-Owned Portion],E10664,Table15[If Material Anything Other than "Lead" in Column E,Was Material Ever Previously Lead?],G10664,Table15[Customer-Owned Portion],O10664),Table15[Unique ID],0),0)))</f>
        <v/>
      </c>
    </row>
    <row r="10665" spans="2:23" x14ac:dyDescent="0.25">
      <c r="B10665" s="146"/>
      <c r="C10665" s="31"/>
      <c r="D10665" s="31"/>
      <c r="E10665" s="44"/>
      <c r="F10665" s="43"/>
      <c r="G10665" s="84"/>
      <c r="H10665" s="31"/>
      <c r="I10665" s="31"/>
      <c r="J10665" s="84"/>
      <c r="K10665" s="31"/>
      <c r="L10665" s="31"/>
      <c r="M10665" s="169"/>
      <c r="N10665" s="148"/>
      <c r="O10665" s="106"/>
      <c r="P10665" s="43"/>
      <c r="Q10665" s="31"/>
      <c r="R10665" s="84"/>
      <c r="S10665" s="31"/>
      <c r="T10665" s="31"/>
      <c r="U10665" s="169"/>
      <c r="V10665" s="150"/>
      <c r="W10665" s="141" t="str" cm="1">
        <f t="array" ref="W10665">IF(SUM(LEN(B10665:V10665))=0,"",IF(OR(OR(ISBLANK(F10665),SUM(LEN(C10665),LEN(D10665))=0),AND(NOT(E10665="Unknown"),ISBLANK(J10665)),AND(NOT(O10665="Unknown"),ISBLANK(R10665))),"Missing Information", INDEX(Table15[Entire Service Line Classification], MATCH(SUMIFS(Table15[Unique ID],Table15[System-Owned Portion],E10665,Table15[If Material Anything Other than "Lead" in Column E,Was Material Ever Previously Lead?],G10665,Table15[Customer-Owned Portion],O10665),Table15[Unique ID],0),0)))</f>
        <v/>
      </c>
    </row>
    <row r="10666" spans="2:23" x14ac:dyDescent="0.25">
      <c r="B10666" s="146"/>
      <c r="C10666" s="31"/>
      <c r="D10666" s="31"/>
      <c r="E10666" s="44"/>
      <c r="F10666" s="43"/>
      <c r="G10666" s="84"/>
      <c r="H10666" s="31"/>
      <c r="I10666" s="31"/>
      <c r="J10666" s="84"/>
      <c r="K10666" s="31"/>
      <c r="L10666" s="31"/>
      <c r="M10666" s="169"/>
      <c r="N10666" s="148"/>
      <c r="O10666" s="106"/>
      <c r="P10666" s="43"/>
      <c r="Q10666" s="31"/>
      <c r="R10666" s="84"/>
      <c r="S10666" s="31"/>
      <c r="T10666" s="31"/>
      <c r="U10666" s="169"/>
      <c r="V10666" s="150"/>
      <c r="W10666" s="141" t="str" cm="1">
        <f t="array" ref="W10666">IF(SUM(LEN(B10666:V10666))=0,"",IF(OR(OR(ISBLANK(F10666),SUM(LEN(C10666),LEN(D10666))=0),AND(NOT(E10666="Unknown"),ISBLANK(J10666)),AND(NOT(O10666="Unknown"),ISBLANK(R10666))),"Missing Information", INDEX(Table15[Entire Service Line Classification], MATCH(SUMIFS(Table15[Unique ID],Table15[System-Owned Portion],E10666,Table15[If Material Anything Other than "Lead" in Column E,Was Material Ever Previously Lead?],G10666,Table15[Customer-Owned Portion],O10666),Table15[Unique ID],0),0)))</f>
        <v/>
      </c>
    </row>
    <row r="10667" spans="2:23" x14ac:dyDescent="0.25">
      <c r="B10667" s="146"/>
      <c r="C10667" s="31"/>
      <c r="D10667" s="31"/>
      <c r="E10667" s="44"/>
      <c r="F10667" s="43"/>
      <c r="G10667" s="84"/>
      <c r="H10667" s="31"/>
      <c r="I10667" s="31"/>
      <c r="J10667" s="84"/>
      <c r="K10667" s="31"/>
      <c r="L10667" s="31"/>
      <c r="M10667" s="169"/>
      <c r="N10667" s="148"/>
      <c r="O10667" s="106"/>
      <c r="P10667" s="43"/>
      <c r="Q10667" s="31"/>
      <c r="R10667" s="84"/>
      <c r="S10667" s="31"/>
      <c r="T10667" s="31"/>
      <c r="U10667" s="169"/>
      <c r="V10667" s="150"/>
      <c r="W10667" s="141" t="str" cm="1">
        <f t="array" ref="W10667">IF(SUM(LEN(B10667:V10667))=0,"",IF(OR(OR(ISBLANK(F10667),SUM(LEN(C10667),LEN(D10667))=0),AND(NOT(E10667="Unknown"),ISBLANK(J10667)),AND(NOT(O10667="Unknown"),ISBLANK(R10667))),"Missing Information", INDEX(Table15[Entire Service Line Classification], MATCH(SUMIFS(Table15[Unique ID],Table15[System-Owned Portion],E10667,Table15[If Material Anything Other than "Lead" in Column E,Was Material Ever Previously Lead?],G10667,Table15[Customer-Owned Portion],O10667),Table15[Unique ID],0),0)))</f>
        <v/>
      </c>
    </row>
    <row r="10668" spans="2:23" x14ac:dyDescent="0.25">
      <c r="B10668" s="146"/>
      <c r="C10668" s="31"/>
      <c r="D10668" s="31"/>
      <c r="E10668" s="44"/>
      <c r="F10668" s="43"/>
      <c r="G10668" s="84"/>
      <c r="H10668" s="31"/>
      <c r="I10668" s="31"/>
      <c r="J10668" s="84"/>
      <c r="K10668" s="31"/>
      <c r="L10668" s="31"/>
      <c r="M10668" s="169"/>
      <c r="N10668" s="148"/>
      <c r="O10668" s="106"/>
      <c r="P10668" s="43"/>
      <c r="Q10668" s="31"/>
      <c r="R10668" s="84"/>
      <c r="S10668" s="31"/>
      <c r="T10668" s="31"/>
      <c r="U10668" s="169"/>
      <c r="V10668" s="150"/>
      <c r="W10668" s="141" t="str" cm="1">
        <f t="array" ref="W10668">IF(SUM(LEN(B10668:V10668))=0,"",IF(OR(OR(ISBLANK(F10668),SUM(LEN(C10668),LEN(D10668))=0),AND(NOT(E10668="Unknown"),ISBLANK(J10668)),AND(NOT(O10668="Unknown"),ISBLANK(R10668))),"Missing Information", INDEX(Table15[Entire Service Line Classification], MATCH(SUMIFS(Table15[Unique ID],Table15[System-Owned Portion],E10668,Table15[If Material Anything Other than "Lead" in Column E,Was Material Ever Previously Lead?],G10668,Table15[Customer-Owned Portion],O10668),Table15[Unique ID],0),0)))</f>
        <v/>
      </c>
    </row>
    <row r="10669" spans="2:23" x14ac:dyDescent="0.25">
      <c r="B10669" s="146"/>
      <c r="C10669" s="31"/>
      <c r="D10669" s="31"/>
      <c r="E10669" s="44"/>
      <c r="F10669" s="43"/>
      <c r="G10669" s="84"/>
      <c r="H10669" s="31"/>
      <c r="I10669" s="31"/>
      <c r="J10669" s="84"/>
      <c r="K10669" s="31"/>
      <c r="L10669" s="31"/>
      <c r="M10669" s="169"/>
      <c r="N10669" s="148"/>
      <c r="O10669" s="106"/>
      <c r="P10669" s="43"/>
      <c r="Q10669" s="31"/>
      <c r="R10669" s="84"/>
      <c r="S10669" s="31"/>
      <c r="T10669" s="31"/>
      <c r="U10669" s="169"/>
      <c r="V10669" s="150"/>
      <c r="W10669" s="141" t="str" cm="1">
        <f t="array" ref="W10669">IF(SUM(LEN(B10669:V10669))=0,"",IF(OR(OR(ISBLANK(F10669),SUM(LEN(C10669),LEN(D10669))=0),AND(NOT(E10669="Unknown"),ISBLANK(J10669)),AND(NOT(O10669="Unknown"),ISBLANK(R10669))),"Missing Information", INDEX(Table15[Entire Service Line Classification], MATCH(SUMIFS(Table15[Unique ID],Table15[System-Owned Portion],E10669,Table15[If Material Anything Other than "Lead" in Column E,Was Material Ever Previously Lead?],G10669,Table15[Customer-Owned Portion],O10669),Table15[Unique ID],0),0)))</f>
        <v/>
      </c>
    </row>
    <row r="10670" spans="2:23" x14ac:dyDescent="0.25">
      <c r="B10670" s="146"/>
      <c r="C10670" s="31"/>
      <c r="D10670" s="31"/>
      <c r="E10670" s="44"/>
      <c r="F10670" s="43"/>
      <c r="G10670" s="84"/>
      <c r="H10670" s="31"/>
      <c r="I10670" s="31"/>
      <c r="J10670" s="84"/>
      <c r="K10670" s="31"/>
      <c r="L10670" s="31"/>
      <c r="M10670" s="169"/>
      <c r="N10670" s="148"/>
      <c r="O10670" s="106"/>
      <c r="P10670" s="43"/>
      <c r="Q10670" s="31"/>
      <c r="R10670" s="84"/>
      <c r="S10670" s="31"/>
      <c r="T10670" s="31"/>
      <c r="U10670" s="169"/>
      <c r="V10670" s="150"/>
      <c r="W10670" s="141" t="str" cm="1">
        <f t="array" ref="W10670">IF(SUM(LEN(B10670:V10670))=0,"",IF(OR(OR(ISBLANK(F10670),SUM(LEN(C10670),LEN(D10670))=0),AND(NOT(E10670="Unknown"),ISBLANK(J10670)),AND(NOT(O10670="Unknown"),ISBLANK(R10670))),"Missing Information", INDEX(Table15[Entire Service Line Classification], MATCH(SUMIFS(Table15[Unique ID],Table15[System-Owned Portion],E10670,Table15[If Material Anything Other than "Lead" in Column E,Was Material Ever Previously Lead?],G10670,Table15[Customer-Owned Portion],O10670),Table15[Unique ID],0),0)))</f>
        <v/>
      </c>
    </row>
    <row r="10671" spans="2:23" x14ac:dyDescent="0.25">
      <c r="B10671" s="146"/>
      <c r="C10671" s="31"/>
      <c r="D10671" s="31"/>
      <c r="E10671" s="44"/>
      <c r="F10671" s="43"/>
      <c r="G10671" s="84"/>
      <c r="H10671" s="31"/>
      <c r="I10671" s="31"/>
      <c r="J10671" s="84"/>
      <c r="K10671" s="31"/>
      <c r="L10671" s="31"/>
      <c r="M10671" s="169"/>
      <c r="N10671" s="148"/>
      <c r="O10671" s="106"/>
      <c r="P10671" s="43"/>
      <c r="Q10671" s="31"/>
      <c r="R10671" s="84"/>
      <c r="S10671" s="31"/>
      <c r="T10671" s="31"/>
      <c r="U10671" s="169"/>
      <c r="V10671" s="150"/>
      <c r="W10671" s="141" t="str" cm="1">
        <f t="array" ref="W10671">IF(SUM(LEN(B10671:V10671))=0,"",IF(OR(OR(ISBLANK(F10671),SUM(LEN(C10671),LEN(D10671))=0),AND(NOT(E10671="Unknown"),ISBLANK(J10671)),AND(NOT(O10671="Unknown"),ISBLANK(R10671))),"Missing Information", INDEX(Table15[Entire Service Line Classification], MATCH(SUMIFS(Table15[Unique ID],Table15[System-Owned Portion],E10671,Table15[If Material Anything Other than "Lead" in Column E,Was Material Ever Previously Lead?],G10671,Table15[Customer-Owned Portion],O10671),Table15[Unique ID],0),0)))</f>
        <v/>
      </c>
    </row>
    <row r="10672" spans="2:23" x14ac:dyDescent="0.25">
      <c r="B10672" s="146"/>
      <c r="C10672" s="31"/>
      <c r="D10672" s="31"/>
      <c r="E10672" s="44"/>
      <c r="F10672" s="43"/>
      <c r="G10672" s="84"/>
      <c r="H10672" s="31"/>
      <c r="I10672" s="31"/>
      <c r="J10672" s="84"/>
      <c r="K10672" s="31"/>
      <c r="L10672" s="31"/>
      <c r="M10672" s="169"/>
      <c r="N10672" s="148"/>
      <c r="O10672" s="106"/>
      <c r="P10672" s="43"/>
      <c r="Q10672" s="31"/>
      <c r="R10672" s="84"/>
      <c r="S10672" s="31"/>
      <c r="T10672" s="31"/>
      <c r="U10672" s="169"/>
      <c r="V10672" s="150"/>
      <c r="W10672" s="141" t="str" cm="1">
        <f t="array" ref="W10672">IF(SUM(LEN(B10672:V10672))=0,"",IF(OR(OR(ISBLANK(F10672),SUM(LEN(C10672),LEN(D10672))=0),AND(NOT(E10672="Unknown"),ISBLANK(J10672)),AND(NOT(O10672="Unknown"),ISBLANK(R10672))),"Missing Information", INDEX(Table15[Entire Service Line Classification], MATCH(SUMIFS(Table15[Unique ID],Table15[System-Owned Portion],E10672,Table15[If Material Anything Other than "Lead" in Column E,Was Material Ever Previously Lead?],G10672,Table15[Customer-Owned Portion],O10672),Table15[Unique ID],0),0)))</f>
        <v/>
      </c>
    </row>
    <row r="10673" spans="2:23" x14ac:dyDescent="0.25">
      <c r="B10673" s="146"/>
      <c r="C10673" s="31"/>
      <c r="D10673" s="31"/>
      <c r="E10673" s="44"/>
      <c r="F10673" s="43"/>
      <c r="G10673" s="84"/>
      <c r="H10673" s="31"/>
      <c r="I10673" s="31"/>
      <c r="J10673" s="84"/>
      <c r="K10673" s="31"/>
      <c r="L10673" s="31"/>
      <c r="M10673" s="169"/>
      <c r="N10673" s="148"/>
      <c r="O10673" s="106"/>
      <c r="P10673" s="43"/>
      <c r="Q10673" s="31"/>
      <c r="R10673" s="84"/>
      <c r="S10673" s="31"/>
      <c r="T10673" s="31"/>
      <c r="U10673" s="169"/>
      <c r="V10673" s="150"/>
      <c r="W10673" s="141" t="str" cm="1">
        <f t="array" ref="W10673">IF(SUM(LEN(B10673:V10673))=0,"",IF(OR(OR(ISBLANK(F10673),SUM(LEN(C10673),LEN(D10673))=0),AND(NOT(E10673="Unknown"),ISBLANK(J10673)),AND(NOT(O10673="Unknown"),ISBLANK(R10673))),"Missing Information", INDEX(Table15[Entire Service Line Classification], MATCH(SUMIFS(Table15[Unique ID],Table15[System-Owned Portion],E10673,Table15[If Material Anything Other than "Lead" in Column E,Was Material Ever Previously Lead?],G10673,Table15[Customer-Owned Portion],O10673),Table15[Unique ID],0),0)))</f>
        <v/>
      </c>
    </row>
    <row r="10674" spans="2:23" x14ac:dyDescent="0.25">
      <c r="B10674" s="146"/>
      <c r="C10674" s="31"/>
      <c r="D10674" s="31"/>
      <c r="E10674" s="44"/>
      <c r="F10674" s="43"/>
      <c r="G10674" s="84"/>
      <c r="H10674" s="31"/>
      <c r="I10674" s="31"/>
      <c r="J10674" s="84"/>
      <c r="K10674" s="31"/>
      <c r="L10674" s="31"/>
      <c r="M10674" s="169"/>
      <c r="N10674" s="148"/>
      <c r="O10674" s="106"/>
      <c r="P10674" s="43"/>
      <c r="Q10674" s="31"/>
      <c r="R10674" s="84"/>
      <c r="S10674" s="31"/>
      <c r="T10674" s="31"/>
      <c r="U10674" s="169"/>
      <c r="V10674" s="150"/>
      <c r="W10674" s="141" t="str" cm="1">
        <f t="array" ref="W10674">IF(SUM(LEN(B10674:V10674))=0,"",IF(OR(OR(ISBLANK(F10674),SUM(LEN(C10674),LEN(D10674))=0),AND(NOT(E10674="Unknown"),ISBLANK(J10674)),AND(NOT(O10674="Unknown"),ISBLANK(R10674))),"Missing Information", INDEX(Table15[Entire Service Line Classification], MATCH(SUMIFS(Table15[Unique ID],Table15[System-Owned Portion],E10674,Table15[If Material Anything Other than "Lead" in Column E,Was Material Ever Previously Lead?],G10674,Table15[Customer-Owned Portion],O10674),Table15[Unique ID],0),0)))</f>
        <v/>
      </c>
    </row>
    <row r="10675" spans="2:23" x14ac:dyDescent="0.25">
      <c r="B10675" s="146"/>
      <c r="C10675" s="31"/>
      <c r="D10675" s="31"/>
      <c r="E10675" s="44"/>
      <c r="F10675" s="43"/>
      <c r="G10675" s="84"/>
      <c r="H10675" s="31"/>
      <c r="I10675" s="31"/>
      <c r="J10675" s="84"/>
      <c r="K10675" s="31"/>
      <c r="L10675" s="31"/>
      <c r="M10675" s="169"/>
      <c r="N10675" s="148"/>
      <c r="O10675" s="106"/>
      <c r="P10675" s="43"/>
      <c r="Q10675" s="31"/>
      <c r="R10675" s="84"/>
      <c r="S10675" s="31"/>
      <c r="T10675" s="31"/>
      <c r="U10675" s="169"/>
      <c r="V10675" s="150"/>
      <c r="W10675" s="141" t="str" cm="1">
        <f t="array" ref="W10675">IF(SUM(LEN(B10675:V10675))=0,"",IF(OR(OR(ISBLANK(F10675),SUM(LEN(C10675),LEN(D10675))=0),AND(NOT(E10675="Unknown"),ISBLANK(J10675)),AND(NOT(O10675="Unknown"),ISBLANK(R10675))),"Missing Information", INDEX(Table15[Entire Service Line Classification], MATCH(SUMIFS(Table15[Unique ID],Table15[System-Owned Portion],E10675,Table15[If Material Anything Other than "Lead" in Column E,Was Material Ever Previously Lead?],G10675,Table15[Customer-Owned Portion],O10675),Table15[Unique ID],0),0)))</f>
        <v/>
      </c>
    </row>
    <row r="10676" spans="2:23" x14ac:dyDescent="0.25">
      <c r="B10676" s="146"/>
      <c r="C10676" s="31"/>
      <c r="D10676" s="31"/>
      <c r="E10676" s="44"/>
      <c r="F10676" s="43"/>
      <c r="G10676" s="84"/>
      <c r="H10676" s="31"/>
      <c r="I10676" s="31"/>
      <c r="J10676" s="84"/>
      <c r="K10676" s="31"/>
      <c r="L10676" s="31"/>
      <c r="M10676" s="169"/>
      <c r="N10676" s="148"/>
      <c r="O10676" s="106"/>
      <c r="P10676" s="43"/>
      <c r="Q10676" s="31"/>
      <c r="R10676" s="84"/>
      <c r="S10676" s="31"/>
      <c r="T10676" s="31"/>
      <c r="U10676" s="169"/>
      <c r="V10676" s="150"/>
      <c r="W10676" s="141" t="str" cm="1">
        <f t="array" ref="W10676">IF(SUM(LEN(B10676:V10676))=0,"",IF(OR(OR(ISBLANK(F10676),SUM(LEN(C10676),LEN(D10676))=0),AND(NOT(E10676="Unknown"),ISBLANK(J10676)),AND(NOT(O10676="Unknown"),ISBLANK(R10676))),"Missing Information", INDEX(Table15[Entire Service Line Classification], MATCH(SUMIFS(Table15[Unique ID],Table15[System-Owned Portion],E10676,Table15[If Material Anything Other than "Lead" in Column E,Was Material Ever Previously Lead?],G10676,Table15[Customer-Owned Portion],O10676),Table15[Unique ID],0),0)))</f>
        <v/>
      </c>
    </row>
    <row r="10677" spans="2:23" x14ac:dyDescent="0.25">
      <c r="B10677" s="146"/>
      <c r="C10677" s="31"/>
      <c r="D10677" s="31"/>
      <c r="E10677" s="44"/>
      <c r="F10677" s="43"/>
      <c r="G10677" s="84"/>
      <c r="H10677" s="31"/>
      <c r="I10677" s="31"/>
      <c r="J10677" s="84"/>
      <c r="K10677" s="31"/>
      <c r="L10677" s="31"/>
      <c r="M10677" s="169"/>
      <c r="N10677" s="148"/>
      <c r="O10677" s="106"/>
      <c r="P10677" s="43"/>
      <c r="Q10677" s="31"/>
      <c r="R10677" s="84"/>
      <c r="S10677" s="31"/>
      <c r="T10677" s="31"/>
      <c r="U10677" s="169"/>
      <c r="V10677" s="150"/>
      <c r="W10677" s="141" t="str" cm="1">
        <f t="array" ref="W10677">IF(SUM(LEN(B10677:V10677))=0,"",IF(OR(OR(ISBLANK(F10677),SUM(LEN(C10677),LEN(D10677))=0),AND(NOT(E10677="Unknown"),ISBLANK(J10677)),AND(NOT(O10677="Unknown"),ISBLANK(R10677))),"Missing Information", INDEX(Table15[Entire Service Line Classification], MATCH(SUMIFS(Table15[Unique ID],Table15[System-Owned Portion],E10677,Table15[If Material Anything Other than "Lead" in Column E,Was Material Ever Previously Lead?],G10677,Table15[Customer-Owned Portion],O10677),Table15[Unique ID],0),0)))</f>
        <v/>
      </c>
    </row>
    <row r="10678" spans="2:23" x14ac:dyDescent="0.25">
      <c r="B10678" s="146"/>
      <c r="C10678" s="31"/>
      <c r="D10678" s="31"/>
      <c r="E10678" s="44"/>
      <c r="F10678" s="43"/>
      <c r="G10678" s="84"/>
      <c r="H10678" s="31"/>
      <c r="I10678" s="31"/>
      <c r="J10678" s="84"/>
      <c r="K10678" s="31"/>
      <c r="L10678" s="31"/>
      <c r="M10678" s="169"/>
      <c r="N10678" s="148"/>
      <c r="O10678" s="106"/>
      <c r="P10678" s="43"/>
      <c r="Q10678" s="31"/>
      <c r="R10678" s="84"/>
      <c r="S10678" s="31"/>
      <c r="T10678" s="31"/>
      <c r="U10678" s="169"/>
      <c r="V10678" s="150"/>
      <c r="W10678" s="141" t="str" cm="1">
        <f t="array" ref="W10678">IF(SUM(LEN(B10678:V10678))=0,"",IF(OR(OR(ISBLANK(F10678),SUM(LEN(C10678),LEN(D10678))=0),AND(NOT(E10678="Unknown"),ISBLANK(J10678)),AND(NOT(O10678="Unknown"),ISBLANK(R10678))),"Missing Information", INDEX(Table15[Entire Service Line Classification], MATCH(SUMIFS(Table15[Unique ID],Table15[System-Owned Portion],E10678,Table15[If Material Anything Other than "Lead" in Column E,Was Material Ever Previously Lead?],G10678,Table15[Customer-Owned Portion],O10678),Table15[Unique ID],0),0)))</f>
        <v/>
      </c>
    </row>
    <row r="10679" spans="2:23" x14ac:dyDescent="0.25">
      <c r="B10679" s="146"/>
      <c r="C10679" s="31"/>
      <c r="D10679" s="31"/>
      <c r="E10679" s="44"/>
      <c r="F10679" s="43"/>
      <c r="G10679" s="84"/>
      <c r="H10679" s="31"/>
      <c r="I10679" s="31"/>
      <c r="J10679" s="84"/>
      <c r="K10679" s="31"/>
      <c r="L10679" s="31"/>
      <c r="M10679" s="169"/>
      <c r="N10679" s="148"/>
      <c r="O10679" s="106"/>
      <c r="P10679" s="43"/>
      <c r="Q10679" s="31"/>
      <c r="R10679" s="84"/>
      <c r="S10679" s="31"/>
      <c r="T10679" s="31"/>
      <c r="U10679" s="169"/>
      <c r="V10679" s="150"/>
      <c r="W10679" s="141" t="str" cm="1">
        <f t="array" ref="W10679">IF(SUM(LEN(B10679:V10679))=0,"",IF(OR(OR(ISBLANK(F10679),SUM(LEN(C10679),LEN(D10679))=0),AND(NOT(E10679="Unknown"),ISBLANK(J10679)),AND(NOT(O10679="Unknown"),ISBLANK(R10679))),"Missing Information", INDEX(Table15[Entire Service Line Classification], MATCH(SUMIFS(Table15[Unique ID],Table15[System-Owned Portion],E10679,Table15[If Material Anything Other than "Lead" in Column E,Was Material Ever Previously Lead?],G10679,Table15[Customer-Owned Portion],O10679),Table15[Unique ID],0),0)))</f>
        <v/>
      </c>
    </row>
    <row r="10680" spans="2:23" x14ac:dyDescent="0.25">
      <c r="B10680" s="146"/>
      <c r="C10680" s="31"/>
      <c r="D10680" s="31"/>
      <c r="E10680" s="44"/>
      <c r="F10680" s="43"/>
      <c r="G10680" s="84"/>
      <c r="H10680" s="31"/>
      <c r="I10680" s="31"/>
      <c r="J10680" s="84"/>
      <c r="K10680" s="31"/>
      <c r="L10680" s="31"/>
      <c r="M10680" s="169"/>
      <c r="N10680" s="148"/>
      <c r="O10680" s="106"/>
      <c r="P10680" s="43"/>
      <c r="Q10680" s="31"/>
      <c r="R10680" s="84"/>
      <c r="S10680" s="31"/>
      <c r="T10680" s="31"/>
      <c r="U10680" s="169"/>
      <c r="V10680" s="150"/>
      <c r="W10680" s="141" t="str" cm="1">
        <f t="array" ref="W10680">IF(SUM(LEN(B10680:V10680))=0,"",IF(OR(OR(ISBLANK(F10680),SUM(LEN(C10680),LEN(D10680))=0),AND(NOT(E10680="Unknown"),ISBLANK(J10680)),AND(NOT(O10680="Unknown"),ISBLANK(R10680))),"Missing Information", INDEX(Table15[Entire Service Line Classification], MATCH(SUMIFS(Table15[Unique ID],Table15[System-Owned Portion],E10680,Table15[If Material Anything Other than "Lead" in Column E,Was Material Ever Previously Lead?],G10680,Table15[Customer-Owned Portion],O10680),Table15[Unique ID],0),0)))</f>
        <v/>
      </c>
    </row>
    <row r="10681" spans="2:23" x14ac:dyDescent="0.25">
      <c r="B10681" s="146"/>
      <c r="C10681" s="31"/>
      <c r="D10681" s="31"/>
      <c r="E10681" s="44"/>
      <c r="F10681" s="43"/>
      <c r="G10681" s="84"/>
      <c r="H10681" s="31"/>
      <c r="I10681" s="31"/>
      <c r="J10681" s="84"/>
      <c r="K10681" s="31"/>
      <c r="L10681" s="31"/>
      <c r="M10681" s="169"/>
      <c r="N10681" s="148"/>
      <c r="O10681" s="106"/>
      <c r="P10681" s="43"/>
      <c r="Q10681" s="31"/>
      <c r="R10681" s="84"/>
      <c r="S10681" s="31"/>
      <c r="T10681" s="31"/>
      <c r="U10681" s="169"/>
      <c r="V10681" s="150"/>
      <c r="W10681" s="141" t="str" cm="1">
        <f t="array" ref="W10681">IF(SUM(LEN(B10681:V10681))=0,"",IF(OR(OR(ISBLANK(F10681),SUM(LEN(C10681),LEN(D10681))=0),AND(NOT(E10681="Unknown"),ISBLANK(J10681)),AND(NOT(O10681="Unknown"),ISBLANK(R10681))),"Missing Information", INDEX(Table15[Entire Service Line Classification], MATCH(SUMIFS(Table15[Unique ID],Table15[System-Owned Portion],E10681,Table15[If Material Anything Other than "Lead" in Column E,Was Material Ever Previously Lead?],G10681,Table15[Customer-Owned Portion],O10681),Table15[Unique ID],0),0)))</f>
        <v/>
      </c>
    </row>
    <row r="10682" spans="2:23" x14ac:dyDescent="0.25">
      <c r="B10682" s="146"/>
      <c r="C10682" s="31"/>
      <c r="D10682" s="31"/>
      <c r="E10682" s="44"/>
      <c r="F10682" s="43"/>
      <c r="G10682" s="84"/>
      <c r="H10682" s="31"/>
      <c r="I10682" s="31"/>
      <c r="J10682" s="84"/>
      <c r="K10682" s="31"/>
      <c r="L10682" s="31"/>
      <c r="M10682" s="169"/>
      <c r="N10682" s="148"/>
      <c r="O10682" s="106"/>
      <c r="P10682" s="43"/>
      <c r="Q10682" s="31"/>
      <c r="R10682" s="84"/>
      <c r="S10682" s="31"/>
      <c r="T10682" s="31"/>
      <c r="U10682" s="169"/>
      <c r="V10682" s="150"/>
      <c r="W10682" s="141" t="str" cm="1">
        <f t="array" ref="W10682">IF(SUM(LEN(B10682:V10682))=0,"",IF(OR(OR(ISBLANK(F10682),SUM(LEN(C10682),LEN(D10682))=0),AND(NOT(E10682="Unknown"),ISBLANK(J10682)),AND(NOT(O10682="Unknown"),ISBLANK(R10682))),"Missing Information", INDEX(Table15[Entire Service Line Classification], MATCH(SUMIFS(Table15[Unique ID],Table15[System-Owned Portion],E10682,Table15[If Material Anything Other than "Lead" in Column E,Was Material Ever Previously Lead?],G10682,Table15[Customer-Owned Portion],O10682),Table15[Unique ID],0),0)))</f>
        <v/>
      </c>
    </row>
    <row r="10683" spans="2:23" x14ac:dyDescent="0.25">
      <c r="B10683" s="146"/>
      <c r="C10683" s="31"/>
      <c r="D10683" s="31"/>
      <c r="E10683" s="44"/>
      <c r="F10683" s="43"/>
      <c r="G10683" s="84"/>
      <c r="H10683" s="31"/>
      <c r="I10683" s="31"/>
      <c r="J10683" s="84"/>
      <c r="K10683" s="31"/>
      <c r="L10683" s="31"/>
      <c r="M10683" s="169"/>
      <c r="N10683" s="148"/>
      <c r="O10683" s="106"/>
      <c r="P10683" s="43"/>
      <c r="Q10683" s="31"/>
      <c r="R10683" s="84"/>
      <c r="S10683" s="31"/>
      <c r="T10683" s="31"/>
      <c r="U10683" s="169"/>
      <c r="V10683" s="150"/>
      <c r="W10683" s="141" t="str" cm="1">
        <f t="array" ref="W10683">IF(SUM(LEN(B10683:V10683))=0,"",IF(OR(OR(ISBLANK(F10683),SUM(LEN(C10683),LEN(D10683))=0),AND(NOT(E10683="Unknown"),ISBLANK(J10683)),AND(NOT(O10683="Unknown"),ISBLANK(R10683))),"Missing Information", INDEX(Table15[Entire Service Line Classification], MATCH(SUMIFS(Table15[Unique ID],Table15[System-Owned Portion],E10683,Table15[If Material Anything Other than "Lead" in Column E,Was Material Ever Previously Lead?],G10683,Table15[Customer-Owned Portion],O10683),Table15[Unique ID],0),0)))</f>
        <v/>
      </c>
    </row>
    <row r="10684" spans="2:23" x14ac:dyDescent="0.25">
      <c r="B10684" s="146"/>
      <c r="C10684" s="31"/>
      <c r="D10684" s="31"/>
      <c r="E10684" s="44"/>
      <c r="F10684" s="43"/>
      <c r="G10684" s="84"/>
      <c r="H10684" s="31"/>
      <c r="I10684" s="31"/>
      <c r="J10684" s="84"/>
      <c r="K10684" s="31"/>
      <c r="L10684" s="31"/>
      <c r="M10684" s="169"/>
      <c r="N10684" s="148"/>
      <c r="O10684" s="106"/>
      <c r="P10684" s="43"/>
      <c r="Q10684" s="31"/>
      <c r="R10684" s="84"/>
      <c r="S10684" s="31"/>
      <c r="T10684" s="31"/>
      <c r="U10684" s="169"/>
      <c r="V10684" s="150"/>
      <c r="W10684" s="141" t="str" cm="1">
        <f t="array" ref="W10684">IF(SUM(LEN(B10684:V10684))=0,"",IF(OR(OR(ISBLANK(F10684),SUM(LEN(C10684),LEN(D10684))=0),AND(NOT(E10684="Unknown"),ISBLANK(J10684)),AND(NOT(O10684="Unknown"),ISBLANK(R10684))),"Missing Information", INDEX(Table15[Entire Service Line Classification], MATCH(SUMIFS(Table15[Unique ID],Table15[System-Owned Portion],E10684,Table15[If Material Anything Other than "Lead" in Column E,Was Material Ever Previously Lead?],G10684,Table15[Customer-Owned Portion],O10684),Table15[Unique ID],0),0)))</f>
        <v/>
      </c>
    </row>
    <row r="10685" spans="2:23" x14ac:dyDescent="0.25">
      <c r="B10685" s="146"/>
      <c r="C10685" s="31"/>
      <c r="D10685" s="31"/>
      <c r="E10685" s="44"/>
      <c r="F10685" s="43"/>
      <c r="G10685" s="84"/>
      <c r="H10685" s="31"/>
      <c r="I10685" s="31"/>
      <c r="J10685" s="84"/>
      <c r="K10685" s="31"/>
      <c r="L10685" s="31"/>
      <c r="M10685" s="169"/>
      <c r="N10685" s="148"/>
      <c r="O10685" s="106"/>
      <c r="P10685" s="43"/>
      <c r="Q10685" s="31"/>
      <c r="R10685" s="84"/>
      <c r="S10685" s="31"/>
      <c r="T10685" s="31"/>
      <c r="U10685" s="169"/>
      <c r="V10685" s="150"/>
      <c r="W10685" s="141" t="str" cm="1">
        <f t="array" ref="W10685">IF(SUM(LEN(B10685:V10685))=0,"",IF(OR(OR(ISBLANK(F10685),SUM(LEN(C10685),LEN(D10685))=0),AND(NOT(E10685="Unknown"),ISBLANK(J10685)),AND(NOT(O10685="Unknown"),ISBLANK(R10685))),"Missing Information", INDEX(Table15[Entire Service Line Classification], MATCH(SUMIFS(Table15[Unique ID],Table15[System-Owned Portion],E10685,Table15[If Material Anything Other than "Lead" in Column E,Was Material Ever Previously Lead?],G10685,Table15[Customer-Owned Portion],O10685),Table15[Unique ID],0),0)))</f>
        <v/>
      </c>
    </row>
    <row r="10686" spans="2:23" x14ac:dyDescent="0.25">
      <c r="B10686" s="146"/>
      <c r="C10686" s="31"/>
      <c r="D10686" s="31"/>
      <c r="E10686" s="44"/>
      <c r="F10686" s="43"/>
      <c r="G10686" s="84"/>
      <c r="H10686" s="31"/>
      <c r="I10686" s="31"/>
      <c r="J10686" s="84"/>
      <c r="K10686" s="31"/>
      <c r="L10686" s="31"/>
      <c r="M10686" s="169"/>
      <c r="N10686" s="148"/>
      <c r="O10686" s="106"/>
      <c r="P10686" s="43"/>
      <c r="Q10686" s="31"/>
      <c r="R10686" s="84"/>
      <c r="S10686" s="31"/>
      <c r="T10686" s="31"/>
      <c r="U10686" s="169"/>
      <c r="V10686" s="150"/>
      <c r="W10686" s="141" t="str" cm="1">
        <f t="array" ref="W10686">IF(SUM(LEN(B10686:V10686))=0,"",IF(OR(OR(ISBLANK(F10686),SUM(LEN(C10686),LEN(D10686))=0),AND(NOT(E10686="Unknown"),ISBLANK(J10686)),AND(NOT(O10686="Unknown"),ISBLANK(R10686))),"Missing Information", INDEX(Table15[Entire Service Line Classification], MATCH(SUMIFS(Table15[Unique ID],Table15[System-Owned Portion],E10686,Table15[If Material Anything Other than "Lead" in Column E,Was Material Ever Previously Lead?],G10686,Table15[Customer-Owned Portion],O10686),Table15[Unique ID],0),0)))</f>
        <v/>
      </c>
    </row>
    <row r="10687" spans="2:23" x14ac:dyDescent="0.25">
      <c r="B10687" s="146"/>
      <c r="C10687" s="31"/>
      <c r="D10687" s="31"/>
      <c r="E10687" s="44"/>
      <c r="F10687" s="43"/>
      <c r="G10687" s="84"/>
      <c r="H10687" s="31"/>
      <c r="I10687" s="31"/>
      <c r="J10687" s="84"/>
      <c r="K10687" s="31"/>
      <c r="L10687" s="31"/>
      <c r="M10687" s="169"/>
      <c r="N10687" s="148"/>
      <c r="O10687" s="106"/>
      <c r="P10687" s="43"/>
      <c r="Q10687" s="31"/>
      <c r="R10687" s="84"/>
      <c r="S10687" s="31"/>
      <c r="T10687" s="31"/>
      <c r="U10687" s="169"/>
      <c r="V10687" s="150"/>
      <c r="W10687" s="141" t="str" cm="1">
        <f t="array" ref="W10687">IF(SUM(LEN(B10687:V10687))=0,"",IF(OR(OR(ISBLANK(F10687),SUM(LEN(C10687),LEN(D10687))=0),AND(NOT(E10687="Unknown"),ISBLANK(J10687)),AND(NOT(O10687="Unknown"),ISBLANK(R10687))),"Missing Information", INDEX(Table15[Entire Service Line Classification], MATCH(SUMIFS(Table15[Unique ID],Table15[System-Owned Portion],E10687,Table15[If Material Anything Other than "Lead" in Column E,Was Material Ever Previously Lead?],G10687,Table15[Customer-Owned Portion],O10687),Table15[Unique ID],0),0)))</f>
        <v/>
      </c>
    </row>
    <row r="10688" spans="2:23" x14ac:dyDescent="0.25">
      <c r="B10688" s="146"/>
      <c r="C10688" s="31"/>
      <c r="D10688" s="31"/>
      <c r="E10688" s="44"/>
      <c r="F10688" s="43"/>
      <c r="G10688" s="84"/>
      <c r="H10688" s="31"/>
      <c r="I10688" s="31"/>
      <c r="J10688" s="84"/>
      <c r="K10688" s="31"/>
      <c r="L10688" s="31"/>
      <c r="M10688" s="169"/>
      <c r="N10688" s="148"/>
      <c r="O10688" s="106"/>
      <c r="P10688" s="43"/>
      <c r="Q10688" s="31"/>
      <c r="R10688" s="84"/>
      <c r="S10688" s="31"/>
      <c r="T10688" s="31"/>
      <c r="U10688" s="169"/>
      <c r="V10688" s="150"/>
      <c r="W10688" s="141" t="str" cm="1">
        <f t="array" ref="W10688">IF(SUM(LEN(B10688:V10688))=0,"",IF(OR(OR(ISBLANK(F10688),SUM(LEN(C10688),LEN(D10688))=0),AND(NOT(E10688="Unknown"),ISBLANK(J10688)),AND(NOT(O10688="Unknown"),ISBLANK(R10688))),"Missing Information", INDEX(Table15[Entire Service Line Classification], MATCH(SUMIFS(Table15[Unique ID],Table15[System-Owned Portion],E10688,Table15[If Material Anything Other than "Lead" in Column E,Was Material Ever Previously Lead?],G10688,Table15[Customer-Owned Portion],O10688),Table15[Unique ID],0),0)))</f>
        <v/>
      </c>
    </row>
    <row r="10689" spans="2:23" x14ac:dyDescent="0.25">
      <c r="B10689" s="146"/>
      <c r="C10689" s="31"/>
      <c r="D10689" s="31"/>
      <c r="E10689" s="44"/>
      <c r="F10689" s="43"/>
      <c r="G10689" s="84"/>
      <c r="H10689" s="31"/>
      <c r="I10689" s="31"/>
      <c r="J10689" s="84"/>
      <c r="K10689" s="31"/>
      <c r="L10689" s="31"/>
      <c r="M10689" s="169"/>
      <c r="N10689" s="148"/>
      <c r="O10689" s="106"/>
      <c r="P10689" s="43"/>
      <c r="Q10689" s="31"/>
      <c r="R10689" s="84"/>
      <c r="S10689" s="31"/>
      <c r="T10689" s="31"/>
      <c r="U10689" s="169"/>
      <c r="V10689" s="150"/>
      <c r="W10689" s="141" t="str" cm="1">
        <f t="array" ref="W10689">IF(SUM(LEN(B10689:V10689))=0,"",IF(OR(OR(ISBLANK(F10689),SUM(LEN(C10689),LEN(D10689))=0),AND(NOT(E10689="Unknown"),ISBLANK(J10689)),AND(NOT(O10689="Unknown"),ISBLANK(R10689))),"Missing Information", INDEX(Table15[Entire Service Line Classification], MATCH(SUMIFS(Table15[Unique ID],Table15[System-Owned Portion],E10689,Table15[If Material Anything Other than "Lead" in Column E,Was Material Ever Previously Lead?],G10689,Table15[Customer-Owned Portion],O10689),Table15[Unique ID],0),0)))</f>
        <v/>
      </c>
    </row>
    <row r="10690" spans="2:23" x14ac:dyDescent="0.25">
      <c r="B10690" s="146"/>
      <c r="C10690" s="31"/>
      <c r="D10690" s="31"/>
      <c r="E10690" s="44"/>
      <c r="F10690" s="43"/>
      <c r="G10690" s="84"/>
      <c r="H10690" s="31"/>
      <c r="I10690" s="31"/>
      <c r="J10690" s="84"/>
      <c r="K10690" s="31"/>
      <c r="L10690" s="31"/>
      <c r="M10690" s="169"/>
      <c r="N10690" s="148"/>
      <c r="O10690" s="106"/>
      <c r="P10690" s="43"/>
      <c r="Q10690" s="31"/>
      <c r="R10690" s="84"/>
      <c r="S10690" s="31"/>
      <c r="T10690" s="31"/>
      <c r="U10690" s="169"/>
      <c r="V10690" s="150"/>
      <c r="W10690" s="141" t="str" cm="1">
        <f t="array" ref="W10690">IF(SUM(LEN(B10690:V10690))=0,"",IF(OR(OR(ISBLANK(F10690),SUM(LEN(C10690),LEN(D10690))=0),AND(NOT(E10690="Unknown"),ISBLANK(J10690)),AND(NOT(O10690="Unknown"),ISBLANK(R10690))),"Missing Information", INDEX(Table15[Entire Service Line Classification], MATCH(SUMIFS(Table15[Unique ID],Table15[System-Owned Portion],E10690,Table15[If Material Anything Other than "Lead" in Column E,Was Material Ever Previously Lead?],G10690,Table15[Customer-Owned Portion],O10690),Table15[Unique ID],0),0)))</f>
        <v/>
      </c>
    </row>
    <row r="10691" spans="2:23" x14ac:dyDescent="0.25">
      <c r="B10691" s="146"/>
      <c r="C10691" s="31"/>
      <c r="D10691" s="31"/>
      <c r="E10691" s="44"/>
      <c r="F10691" s="43"/>
      <c r="G10691" s="84"/>
      <c r="H10691" s="31"/>
      <c r="I10691" s="31"/>
      <c r="J10691" s="84"/>
      <c r="K10691" s="31"/>
      <c r="L10691" s="31"/>
      <c r="M10691" s="169"/>
      <c r="N10691" s="148"/>
      <c r="O10691" s="106"/>
      <c r="P10691" s="43"/>
      <c r="Q10691" s="31"/>
      <c r="R10691" s="84"/>
      <c r="S10691" s="31"/>
      <c r="T10691" s="31"/>
      <c r="U10691" s="169"/>
      <c r="V10691" s="150"/>
      <c r="W10691" s="141" t="str" cm="1">
        <f t="array" ref="W10691">IF(SUM(LEN(B10691:V10691))=0,"",IF(OR(OR(ISBLANK(F10691),SUM(LEN(C10691),LEN(D10691))=0),AND(NOT(E10691="Unknown"),ISBLANK(J10691)),AND(NOT(O10691="Unknown"),ISBLANK(R10691))),"Missing Information", INDEX(Table15[Entire Service Line Classification], MATCH(SUMIFS(Table15[Unique ID],Table15[System-Owned Portion],E10691,Table15[If Material Anything Other than "Lead" in Column E,Was Material Ever Previously Lead?],G10691,Table15[Customer-Owned Portion],O10691),Table15[Unique ID],0),0)))</f>
        <v/>
      </c>
    </row>
    <row r="10692" spans="2:23" x14ac:dyDescent="0.25">
      <c r="B10692" s="146"/>
      <c r="C10692" s="31"/>
      <c r="D10692" s="31"/>
      <c r="E10692" s="44"/>
      <c r="F10692" s="43"/>
      <c r="G10692" s="84"/>
      <c r="H10692" s="31"/>
      <c r="I10692" s="31"/>
      <c r="J10692" s="84"/>
      <c r="K10692" s="31"/>
      <c r="L10692" s="31"/>
      <c r="M10692" s="169"/>
      <c r="N10692" s="148"/>
      <c r="O10692" s="106"/>
      <c r="P10692" s="43"/>
      <c r="Q10692" s="31"/>
      <c r="R10692" s="84"/>
      <c r="S10692" s="31"/>
      <c r="T10692" s="31"/>
      <c r="U10692" s="169"/>
      <c r="V10692" s="150"/>
      <c r="W10692" s="141" t="str" cm="1">
        <f t="array" ref="W10692">IF(SUM(LEN(B10692:V10692))=0,"",IF(OR(OR(ISBLANK(F10692),SUM(LEN(C10692),LEN(D10692))=0),AND(NOT(E10692="Unknown"),ISBLANK(J10692)),AND(NOT(O10692="Unknown"),ISBLANK(R10692))),"Missing Information", INDEX(Table15[Entire Service Line Classification], MATCH(SUMIFS(Table15[Unique ID],Table15[System-Owned Portion],E10692,Table15[If Material Anything Other than "Lead" in Column E,Was Material Ever Previously Lead?],G10692,Table15[Customer-Owned Portion],O10692),Table15[Unique ID],0),0)))</f>
        <v/>
      </c>
    </row>
    <row r="10693" spans="2:23" x14ac:dyDescent="0.25">
      <c r="B10693" s="146"/>
      <c r="C10693" s="31"/>
      <c r="D10693" s="31"/>
      <c r="E10693" s="44"/>
      <c r="F10693" s="43"/>
      <c r="G10693" s="84"/>
      <c r="H10693" s="31"/>
      <c r="I10693" s="31"/>
      <c r="J10693" s="84"/>
      <c r="K10693" s="31"/>
      <c r="L10693" s="31"/>
      <c r="M10693" s="169"/>
      <c r="N10693" s="148"/>
      <c r="O10693" s="106"/>
      <c r="P10693" s="43"/>
      <c r="Q10693" s="31"/>
      <c r="R10693" s="84"/>
      <c r="S10693" s="31"/>
      <c r="T10693" s="31"/>
      <c r="U10693" s="169"/>
      <c r="V10693" s="150"/>
      <c r="W10693" s="141" t="str" cm="1">
        <f t="array" ref="W10693">IF(SUM(LEN(B10693:V10693))=0,"",IF(OR(OR(ISBLANK(F10693),SUM(LEN(C10693),LEN(D10693))=0),AND(NOT(E10693="Unknown"),ISBLANK(J10693)),AND(NOT(O10693="Unknown"),ISBLANK(R10693))),"Missing Information", INDEX(Table15[Entire Service Line Classification], MATCH(SUMIFS(Table15[Unique ID],Table15[System-Owned Portion],E10693,Table15[If Material Anything Other than "Lead" in Column E,Was Material Ever Previously Lead?],G10693,Table15[Customer-Owned Portion],O10693),Table15[Unique ID],0),0)))</f>
        <v/>
      </c>
    </row>
    <row r="10694" spans="2:23" x14ac:dyDescent="0.25">
      <c r="B10694" s="146"/>
      <c r="C10694" s="31"/>
      <c r="D10694" s="31"/>
      <c r="E10694" s="44"/>
      <c r="F10694" s="43"/>
      <c r="G10694" s="84"/>
      <c r="H10694" s="31"/>
      <c r="I10694" s="31"/>
      <c r="J10694" s="84"/>
      <c r="K10694" s="31"/>
      <c r="L10694" s="31"/>
      <c r="M10694" s="169"/>
      <c r="N10694" s="148"/>
      <c r="O10694" s="106"/>
      <c r="P10694" s="43"/>
      <c r="Q10694" s="31"/>
      <c r="R10694" s="84"/>
      <c r="S10694" s="31"/>
      <c r="T10694" s="31"/>
      <c r="U10694" s="169"/>
      <c r="V10694" s="150"/>
      <c r="W10694" s="141" t="str" cm="1">
        <f t="array" ref="W10694">IF(SUM(LEN(B10694:V10694))=0,"",IF(OR(OR(ISBLANK(F10694),SUM(LEN(C10694),LEN(D10694))=0),AND(NOT(E10694="Unknown"),ISBLANK(J10694)),AND(NOT(O10694="Unknown"),ISBLANK(R10694))),"Missing Information", INDEX(Table15[Entire Service Line Classification], MATCH(SUMIFS(Table15[Unique ID],Table15[System-Owned Portion],E10694,Table15[If Material Anything Other than "Lead" in Column E,Was Material Ever Previously Lead?],G10694,Table15[Customer-Owned Portion],O10694),Table15[Unique ID],0),0)))</f>
        <v/>
      </c>
    </row>
    <row r="10695" spans="2:23" x14ac:dyDescent="0.25">
      <c r="B10695" s="146"/>
      <c r="C10695" s="31"/>
      <c r="D10695" s="31"/>
      <c r="E10695" s="44"/>
      <c r="F10695" s="43"/>
      <c r="G10695" s="84"/>
      <c r="H10695" s="31"/>
      <c r="I10695" s="31"/>
      <c r="J10695" s="84"/>
      <c r="K10695" s="31"/>
      <c r="L10695" s="31"/>
      <c r="M10695" s="169"/>
      <c r="N10695" s="148"/>
      <c r="O10695" s="106"/>
      <c r="P10695" s="43"/>
      <c r="Q10695" s="31"/>
      <c r="R10695" s="84"/>
      <c r="S10695" s="31"/>
      <c r="T10695" s="31"/>
      <c r="U10695" s="169"/>
      <c r="V10695" s="150"/>
      <c r="W10695" s="141" t="str" cm="1">
        <f t="array" ref="W10695">IF(SUM(LEN(B10695:V10695))=0,"",IF(OR(OR(ISBLANK(F10695),SUM(LEN(C10695),LEN(D10695))=0),AND(NOT(E10695="Unknown"),ISBLANK(J10695)),AND(NOT(O10695="Unknown"),ISBLANK(R10695))),"Missing Information", INDEX(Table15[Entire Service Line Classification], MATCH(SUMIFS(Table15[Unique ID],Table15[System-Owned Portion],E10695,Table15[If Material Anything Other than "Lead" in Column E,Was Material Ever Previously Lead?],G10695,Table15[Customer-Owned Portion],O10695),Table15[Unique ID],0),0)))</f>
        <v/>
      </c>
    </row>
    <row r="10696" spans="2:23" x14ac:dyDescent="0.25">
      <c r="B10696" s="146"/>
      <c r="C10696" s="31"/>
      <c r="D10696" s="31"/>
      <c r="E10696" s="44"/>
      <c r="F10696" s="43"/>
      <c r="G10696" s="84"/>
      <c r="H10696" s="31"/>
      <c r="I10696" s="31"/>
      <c r="J10696" s="84"/>
      <c r="K10696" s="31"/>
      <c r="L10696" s="31"/>
      <c r="M10696" s="169"/>
      <c r="N10696" s="148"/>
      <c r="O10696" s="106"/>
      <c r="P10696" s="43"/>
      <c r="Q10696" s="31"/>
      <c r="R10696" s="84"/>
      <c r="S10696" s="31"/>
      <c r="T10696" s="31"/>
      <c r="U10696" s="169"/>
      <c r="V10696" s="150"/>
      <c r="W10696" s="141" t="str" cm="1">
        <f t="array" ref="W10696">IF(SUM(LEN(B10696:V10696))=0,"",IF(OR(OR(ISBLANK(F10696),SUM(LEN(C10696),LEN(D10696))=0),AND(NOT(E10696="Unknown"),ISBLANK(J10696)),AND(NOT(O10696="Unknown"),ISBLANK(R10696))),"Missing Information", INDEX(Table15[Entire Service Line Classification], MATCH(SUMIFS(Table15[Unique ID],Table15[System-Owned Portion],E10696,Table15[If Material Anything Other than "Lead" in Column E,Was Material Ever Previously Lead?],G10696,Table15[Customer-Owned Portion],O10696),Table15[Unique ID],0),0)))</f>
        <v/>
      </c>
    </row>
    <row r="10697" spans="2:23" x14ac:dyDescent="0.25">
      <c r="B10697" s="146"/>
      <c r="C10697" s="31"/>
      <c r="D10697" s="31"/>
      <c r="E10697" s="44"/>
      <c r="F10697" s="43"/>
      <c r="G10697" s="84"/>
      <c r="H10697" s="31"/>
      <c r="I10697" s="31"/>
      <c r="J10697" s="84"/>
      <c r="K10697" s="31"/>
      <c r="L10697" s="31"/>
      <c r="M10697" s="169"/>
      <c r="N10697" s="148"/>
      <c r="O10697" s="106"/>
      <c r="P10697" s="43"/>
      <c r="Q10697" s="31"/>
      <c r="R10697" s="84"/>
      <c r="S10697" s="31"/>
      <c r="T10697" s="31"/>
      <c r="U10697" s="169"/>
      <c r="V10697" s="150"/>
      <c r="W10697" s="141" t="str" cm="1">
        <f t="array" ref="W10697">IF(SUM(LEN(B10697:V10697))=0,"",IF(OR(OR(ISBLANK(F10697),SUM(LEN(C10697),LEN(D10697))=0),AND(NOT(E10697="Unknown"),ISBLANK(J10697)),AND(NOT(O10697="Unknown"),ISBLANK(R10697))),"Missing Information", INDEX(Table15[Entire Service Line Classification], MATCH(SUMIFS(Table15[Unique ID],Table15[System-Owned Portion],E10697,Table15[If Material Anything Other than "Lead" in Column E,Was Material Ever Previously Lead?],G10697,Table15[Customer-Owned Portion],O10697),Table15[Unique ID],0),0)))</f>
        <v/>
      </c>
    </row>
    <row r="10698" spans="2:23" x14ac:dyDescent="0.25">
      <c r="B10698" s="146"/>
      <c r="C10698" s="31"/>
      <c r="D10698" s="31"/>
      <c r="E10698" s="44"/>
      <c r="F10698" s="43"/>
      <c r="G10698" s="84"/>
      <c r="H10698" s="31"/>
      <c r="I10698" s="31"/>
      <c r="J10698" s="84"/>
      <c r="K10698" s="31"/>
      <c r="L10698" s="31"/>
      <c r="M10698" s="169"/>
      <c r="N10698" s="148"/>
      <c r="O10698" s="106"/>
      <c r="P10698" s="43"/>
      <c r="Q10698" s="31"/>
      <c r="R10698" s="84"/>
      <c r="S10698" s="31"/>
      <c r="T10698" s="31"/>
      <c r="U10698" s="169"/>
      <c r="V10698" s="150"/>
      <c r="W10698" s="141" t="str" cm="1">
        <f t="array" ref="W10698">IF(SUM(LEN(B10698:V10698))=0,"",IF(OR(OR(ISBLANK(F10698),SUM(LEN(C10698),LEN(D10698))=0),AND(NOT(E10698="Unknown"),ISBLANK(J10698)),AND(NOT(O10698="Unknown"),ISBLANK(R10698))),"Missing Information", INDEX(Table15[Entire Service Line Classification], MATCH(SUMIFS(Table15[Unique ID],Table15[System-Owned Portion],E10698,Table15[If Material Anything Other than "Lead" in Column E,Was Material Ever Previously Lead?],G10698,Table15[Customer-Owned Portion],O10698),Table15[Unique ID],0),0)))</f>
        <v/>
      </c>
    </row>
    <row r="10699" spans="2:23" x14ac:dyDescent="0.25">
      <c r="B10699" s="146"/>
      <c r="C10699" s="31"/>
      <c r="D10699" s="31"/>
      <c r="E10699" s="44"/>
      <c r="F10699" s="43"/>
      <c r="G10699" s="84"/>
      <c r="H10699" s="31"/>
      <c r="I10699" s="31"/>
      <c r="J10699" s="84"/>
      <c r="K10699" s="31"/>
      <c r="L10699" s="31"/>
      <c r="M10699" s="169"/>
      <c r="N10699" s="148"/>
      <c r="O10699" s="106"/>
      <c r="P10699" s="43"/>
      <c r="Q10699" s="31"/>
      <c r="R10699" s="84"/>
      <c r="S10699" s="31"/>
      <c r="T10699" s="31"/>
      <c r="U10699" s="169"/>
      <c r="V10699" s="150"/>
      <c r="W10699" s="141" t="str" cm="1">
        <f t="array" ref="W10699">IF(SUM(LEN(B10699:V10699))=0,"",IF(OR(OR(ISBLANK(F10699),SUM(LEN(C10699),LEN(D10699))=0),AND(NOT(E10699="Unknown"),ISBLANK(J10699)),AND(NOT(O10699="Unknown"),ISBLANK(R10699))),"Missing Information", INDEX(Table15[Entire Service Line Classification], MATCH(SUMIFS(Table15[Unique ID],Table15[System-Owned Portion],E10699,Table15[If Material Anything Other than "Lead" in Column E,Was Material Ever Previously Lead?],G10699,Table15[Customer-Owned Portion],O10699),Table15[Unique ID],0),0)))</f>
        <v/>
      </c>
    </row>
    <row r="10700" spans="2:23" x14ac:dyDescent="0.25">
      <c r="B10700" s="146"/>
      <c r="C10700" s="31"/>
      <c r="D10700" s="31"/>
      <c r="E10700" s="44"/>
      <c r="F10700" s="43"/>
      <c r="G10700" s="84"/>
      <c r="H10700" s="31"/>
      <c r="I10700" s="31"/>
      <c r="J10700" s="84"/>
      <c r="K10700" s="31"/>
      <c r="L10700" s="31"/>
      <c r="M10700" s="169"/>
      <c r="N10700" s="148"/>
      <c r="O10700" s="106"/>
      <c r="P10700" s="43"/>
      <c r="Q10700" s="31"/>
      <c r="R10700" s="84"/>
      <c r="S10700" s="31"/>
      <c r="T10700" s="31"/>
      <c r="U10700" s="169"/>
      <c r="V10700" s="150"/>
      <c r="W10700" s="141" t="str" cm="1">
        <f t="array" ref="W10700">IF(SUM(LEN(B10700:V10700))=0,"",IF(OR(OR(ISBLANK(F10700),SUM(LEN(C10700),LEN(D10700))=0),AND(NOT(E10700="Unknown"),ISBLANK(J10700)),AND(NOT(O10700="Unknown"),ISBLANK(R10700))),"Missing Information", INDEX(Table15[Entire Service Line Classification], MATCH(SUMIFS(Table15[Unique ID],Table15[System-Owned Portion],E10700,Table15[If Material Anything Other than "Lead" in Column E,Was Material Ever Previously Lead?],G10700,Table15[Customer-Owned Portion],O10700),Table15[Unique ID],0),0)))</f>
        <v/>
      </c>
    </row>
    <row r="10701" spans="2:23" x14ac:dyDescent="0.25">
      <c r="B10701" s="146"/>
      <c r="C10701" s="31"/>
      <c r="D10701" s="31"/>
      <c r="E10701" s="44"/>
      <c r="F10701" s="43"/>
      <c r="G10701" s="84"/>
      <c r="H10701" s="31"/>
      <c r="I10701" s="31"/>
      <c r="J10701" s="84"/>
      <c r="K10701" s="31"/>
      <c r="L10701" s="31"/>
      <c r="M10701" s="169"/>
      <c r="N10701" s="148"/>
      <c r="O10701" s="106"/>
      <c r="P10701" s="43"/>
      <c r="Q10701" s="31"/>
      <c r="R10701" s="84"/>
      <c r="S10701" s="31"/>
      <c r="T10701" s="31"/>
      <c r="U10701" s="169"/>
      <c r="V10701" s="150"/>
      <c r="W10701" s="141" t="str" cm="1">
        <f t="array" ref="W10701">IF(SUM(LEN(B10701:V10701))=0,"",IF(OR(OR(ISBLANK(F10701),SUM(LEN(C10701),LEN(D10701))=0),AND(NOT(E10701="Unknown"),ISBLANK(J10701)),AND(NOT(O10701="Unknown"),ISBLANK(R10701))),"Missing Information", INDEX(Table15[Entire Service Line Classification], MATCH(SUMIFS(Table15[Unique ID],Table15[System-Owned Portion],E10701,Table15[If Material Anything Other than "Lead" in Column E,Was Material Ever Previously Lead?],G10701,Table15[Customer-Owned Portion],O10701),Table15[Unique ID],0),0)))</f>
        <v/>
      </c>
    </row>
    <row r="10702" spans="2:23" x14ac:dyDescent="0.25">
      <c r="B10702" s="146"/>
      <c r="C10702" s="31"/>
      <c r="D10702" s="31"/>
      <c r="E10702" s="44"/>
      <c r="F10702" s="43"/>
      <c r="G10702" s="84"/>
      <c r="H10702" s="31"/>
      <c r="I10702" s="31"/>
      <c r="J10702" s="84"/>
      <c r="K10702" s="31"/>
      <c r="L10702" s="31"/>
      <c r="M10702" s="169"/>
      <c r="N10702" s="148"/>
      <c r="O10702" s="106"/>
      <c r="P10702" s="43"/>
      <c r="Q10702" s="31"/>
      <c r="R10702" s="84"/>
      <c r="S10702" s="31"/>
      <c r="T10702" s="31"/>
      <c r="U10702" s="169"/>
      <c r="V10702" s="150"/>
      <c r="W10702" s="141" t="str" cm="1">
        <f t="array" ref="W10702">IF(SUM(LEN(B10702:V10702))=0,"",IF(OR(OR(ISBLANK(F10702),SUM(LEN(C10702),LEN(D10702))=0),AND(NOT(E10702="Unknown"),ISBLANK(J10702)),AND(NOT(O10702="Unknown"),ISBLANK(R10702))),"Missing Information", INDEX(Table15[Entire Service Line Classification], MATCH(SUMIFS(Table15[Unique ID],Table15[System-Owned Portion],E10702,Table15[If Material Anything Other than "Lead" in Column E,Was Material Ever Previously Lead?],G10702,Table15[Customer-Owned Portion],O10702),Table15[Unique ID],0),0)))</f>
        <v/>
      </c>
    </row>
    <row r="10703" spans="2:23" x14ac:dyDescent="0.25">
      <c r="B10703" s="146"/>
      <c r="C10703" s="31"/>
      <c r="D10703" s="31"/>
      <c r="E10703" s="44"/>
      <c r="F10703" s="43"/>
      <c r="G10703" s="84"/>
      <c r="H10703" s="31"/>
      <c r="I10703" s="31"/>
      <c r="J10703" s="84"/>
      <c r="K10703" s="31"/>
      <c r="L10703" s="31"/>
      <c r="M10703" s="169"/>
      <c r="N10703" s="148"/>
      <c r="O10703" s="106"/>
      <c r="P10703" s="43"/>
      <c r="Q10703" s="31"/>
      <c r="R10703" s="84"/>
      <c r="S10703" s="31"/>
      <c r="T10703" s="31"/>
      <c r="U10703" s="169"/>
      <c r="V10703" s="150"/>
      <c r="W10703" s="141" t="str" cm="1">
        <f t="array" ref="W10703">IF(SUM(LEN(B10703:V10703))=0,"",IF(OR(OR(ISBLANK(F10703),SUM(LEN(C10703),LEN(D10703))=0),AND(NOT(E10703="Unknown"),ISBLANK(J10703)),AND(NOT(O10703="Unknown"),ISBLANK(R10703))),"Missing Information", INDEX(Table15[Entire Service Line Classification], MATCH(SUMIFS(Table15[Unique ID],Table15[System-Owned Portion],E10703,Table15[If Material Anything Other than "Lead" in Column E,Was Material Ever Previously Lead?],G10703,Table15[Customer-Owned Portion],O10703),Table15[Unique ID],0),0)))</f>
        <v/>
      </c>
    </row>
    <row r="10704" spans="2:23" x14ac:dyDescent="0.25">
      <c r="B10704" s="146"/>
      <c r="C10704" s="31"/>
      <c r="D10704" s="31"/>
      <c r="E10704" s="44"/>
      <c r="F10704" s="43"/>
      <c r="G10704" s="84"/>
      <c r="H10704" s="31"/>
      <c r="I10704" s="31"/>
      <c r="J10704" s="84"/>
      <c r="K10704" s="31"/>
      <c r="L10704" s="31"/>
      <c r="M10704" s="169"/>
      <c r="N10704" s="148"/>
      <c r="O10704" s="106"/>
      <c r="P10704" s="43"/>
      <c r="Q10704" s="31"/>
      <c r="R10704" s="84"/>
      <c r="S10704" s="31"/>
      <c r="T10704" s="31"/>
      <c r="U10704" s="169"/>
      <c r="V10704" s="150"/>
      <c r="W10704" s="141" t="str" cm="1">
        <f t="array" ref="W10704">IF(SUM(LEN(B10704:V10704))=0,"",IF(OR(OR(ISBLANK(F10704),SUM(LEN(C10704),LEN(D10704))=0),AND(NOT(E10704="Unknown"),ISBLANK(J10704)),AND(NOT(O10704="Unknown"),ISBLANK(R10704))),"Missing Information", INDEX(Table15[Entire Service Line Classification], MATCH(SUMIFS(Table15[Unique ID],Table15[System-Owned Portion],E10704,Table15[If Material Anything Other than "Lead" in Column E,Was Material Ever Previously Lead?],G10704,Table15[Customer-Owned Portion],O10704),Table15[Unique ID],0),0)))</f>
        <v/>
      </c>
    </row>
    <row r="10705" spans="2:23" x14ac:dyDescent="0.25">
      <c r="B10705" s="146"/>
      <c r="C10705" s="31"/>
      <c r="D10705" s="31"/>
      <c r="E10705" s="44"/>
      <c r="F10705" s="43"/>
      <c r="G10705" s="84"/>
      <c r="H10705" s="31"/>
      <c r="I10705" s="31"/>
      <c r="J10705" s="84"/>
      <c r="K10705" s="31"/>
      <c r="L10705" s="31"/>
      <c r="M10705" s="169"/>
      <c r="N10705" s="148"/>
      <c r="O10705" s="106"/>
      <c r="P10705" s="43"/>
      <c r="Q10705" s="31"/>
      <c r="R10705" s="84"/>
      <c r="S10705" s="31"/>
      <c r="T10705" s="31"/>
      <c r="U10705" s="169"/>
      <c r="V10705" s="150"/>
      <c r="W10705" s="141" t="str" cm="1">
        <f t="array" ref="W10705">IF(SUM(LEN(B10705:V10705))=0,"",IF(OR(OR(ISBLANK(F10705),SUM(LEN(C10705),LEN(D10705))=0),AND(NOT(E10705="Unknown"),ISBLANK(J10705)),AND(NOT(O10705="Unknown"),ISBLANK(R10705))),"Missing Information", INDEX(Table15[Entire Service Line Classification], MATCH(SUMIFS(Table15[Unique ID],Table15[System-Owned Portion],E10705,Table15[If Material Anything Other than "Lead" in Column E,Was Material Ever Previously Lead?],G10705,Table15[Customer-Owned Portion],O10705),Table15[Unique ID],0),0)))</f>
        <v/>
      </c>
    </row>
    <row r="10706" spans="2:23" x14ac:dyDescent="0.25">
      <c r="B10706" s="146"/>
      <c r="C10706" s="31"/>
      <c r="D10706" s="31"/>
      <c r="E10706" s="44"/>
      <c r="F10706" s="43"/>
      <c r="G10706" s="84"/>
      <c r="H10706" s="31"/>
      <c r="I10706" s="31"/>
      <c r="J10706" s="84"/>
      <c r="K10706" s="31"/>
      <c r="L10706" s="31"/>
      <c r="M10706" s="169"/>
      <c r="N10706" s="148"/>
      <c r="O10706" s="106"/>
      <c r="P10706" s="43"/>
      <c r="Q10706" s="31"/>
      <c r="R10706" s="84"/>
      <c r="S10706" s="31"/>
      <c r="T10706" s="31"/>
      <c r="U10706" s="169"/>
      <c r="V10706" s="150"/>
      <c r="W10706" s="141" t="str" cm="1">
        <f t="array" ref="W10706">IF(SUM(LEN(B10706:V10706))=0,"",IF(OR(OR(ISBLANK(F10706),SUM(LEN(C10706),LEN(D10706))=0),AND(NOT(E10706="Unknown"),ISBLANK(J10706)),AND(NOT(O10706="Unknown"),ISBLANK(R10706))),"Missing Information", INDEX(Table15[Entire Service Line Classification], MATCH(SUMIFS(Table15[Unique ID],Table15[System-Owned Portion],E10706,Table15[If Material Anything Other than "Lead" in Column E,Was Material Ever Previously Lead?],G10706,Table15[Customer-Owned Portion],O10706),Table15[Unique ID],0),0)))</f>
        <v/>
      </c>
    </row>
    <row r="10707" spans="2:23" x14ac:dyDescent="0.25">
      <c r="B10707" s="146"/>
      <c r="C10707" s="31"/>
      <c r="D10707" s="31"/>
      <c r="E10707" s="44"/>
      <c r="F10707" s="43"/>
      <c r="G10707" s="84"/>
      <c r="H10707" s="31"/>
      <c r="I10707" s="31"/>
      <c r="J10707" s="84"/>
      <c r="K10707" s="31"/>
      <c r="L10707" s="31"/>
      <c r="M10707" s="169"/>
      <c r="N10707" s="148"/>
      <c r="O10707" s="106"/>
      <c r="P10707" s="43"/>
      <c r="Q10707" s="31"/>
      <c r="R10707" s="84"/>
      <c r="S10707" s="31"/>
      <c r="T10707" s="31"/>
      <c r="U10707" s="169"/>
      <c r="V10707" s="150"/>
      <c r="W10707" s="141" t="str" cm="1">
        <f t="array" ref="W10707">IF(SUM(LEN(B10707:V10707))=0,"",IF(OR(OR(ISBLANK(F10707),SUM(LEN(C10707),LEN(D10707))=0),AND(NOT(E10707="Unknown"),ISBLANK(J10707)),AND(NOT(O10707="Unknown"),ISBLANK(R10707))),"Missing Information", INDEX(Table15[Entire Service Line Classification], MATCH(SUMIFS(Table15[Unique ID],Table15[System-Owned Portion],E10707,Table15[If Material Anything Other than "Lead" in Column E,Was Material Ever Previously Lead?],G10707,Table15[Customer-Owned Portion],O10707),Table15[Unique ID],0),0)))</f>
        <v/>
      </c>
    </row>
    <row r="10708" spans="2:23" x14ac:dyDescent="0.25">
      <c r="B10708" s="146"/>
      <c r="C10708" s="31"/>
      <c r="D10708" s="31"/>
      <c r="E10708" s="44"/>
      <c r="F10708" s="43"/>
      <c r="G10708" s="84"/>
      <c r="H10708" s="31"/>
      <c r="I10708" s="31"/>
      <c r="J10708" s="84"/>
      <c r="K10708" s="31"/>
      <c r="L10708" s="31"/>
      <c r="M10708" s="169"/>
      <c r="N10708" s="148"/>
      <c r="O10708" s="106"/>
      <c r="P10708" s="43"/>
      <c r="Q10708" s="31"/>
      <c r="R10708" s="84"/>
      <c r="S10708" s="31"/>
      <c r="T10708" s="31"/>
      <c r="U10708" s="169"/>
      <c r="V10708" s="150"/>
      <c r="W10708" s="141" t="str" cm="1">
        <f t="array" ref="W10708">IF(SUM(LEN(B10708:V10708))=0,"",IF(OR(OR(ISBLANK(F10708),SUM(LEN(C10708),LEN(D10708))=0),AND(NOT(E10708="Unknown"),ISBLANK(J10708)),AND(NOT(O10708="Unknown"),ISBLANK(R10708))),"Missing Information", INDEX(Table15[Entire Service Line Classification], MATCH(SUMIFS(Table15[Unique ID],Table15[System-Owned Portion],E10708,Table15[If Material Anything Other than "Lead" in Column E,Was Material Ever Previously Lead?],G10708,Table15[Customer-Owned Portion],O10708),Table15[Unique ID],0),0)))</f>
        <v/>
      </c>
    </row>
    <row r="10709" spans="2:23" x14ac:dyDescent="0.25">
      <c r="B10709" s="146"/>
      <c r="C10709" s="31"/>
      <c r="D10709" s="31"/>
      <c r="E10709" s="44"/>
      <c r="F10709" s="43"/>
      <c r="G10709" s="84"/>
      <c r="H10709" s="31"/>
      <c r="I10709" s="31"/>
      <c r="J10709" s="84"/>
      <c r="K10709" s="31"/>
      <c r="L10709" s="31"/>
      <c r="M10709" s="169"/>
      <c r="N10709" s="148"/>
      <c r="O10709" s="106"/>
      <c r="P10709" s="43"/>
      <c r="Q10709" s="31"/>
      <c r="R10709" s="84"/>
      <c r="S10709" s="31"/>
      <c r="T10709" s="31"/>
      <c r="U10709" s="169"/>
      <c r="V10709" s="150"/>
      <c r="W10709" s="141" t="str" cm="1">
        <f t="array" ref="W10709">IF(SUM(LEN(B10709:V10709))=0,"",IF(OR(OR(ISBLANK(F10709),SUM(LEN(C10709),LEN(D10709))=0),AND(NOT(E10709="Unknown"),ISBLANK(J10709)),AND(NOT(O10709="Unknown"),ISBLANK(R10709))),"Missing Information", INDEX(Table15[Entire Service Line Classification], MATCH(SUMIFS(Table15[Unique ID],Table15[System-Owned Portion],E10709,Table15[If Material Anything Other than "Lead" in Column E,Was Material Ever Previously Lead?],G10709,Table15[Customer-Owned Portion],O10709),Table15[Unique ID],0),0)))</f>
        <v/>
      </c>
    </row>
    <row r="10710" spans="2:23" x14ac:dyDescent="0.25">
      <c r="B10710" s="146"/>
      <c r="C10710" s="31"/>
      <c r="D10710" s="31"/>
      <c r="E10710" s="44"/>
      <c r="F10710" s="43"/>
      <c r="G10710" s="84"/>
      <c r="H10710" s="31"/>
      <c r="I10710" s="31"/>
      <c r="J10710" s="84"/>
      <c r="K10710" s="31"/>
      <c r="L10710" s="31"/>
      <c r="M10710" s="169"/>
      <c r="N10710" s="148"/>
      <c r="O10710" s="106"/>
      <c r="P10710" s="43"/>
      <c r="Q10710" s="31"/>
      <c r="R10710" s="84"/>
      <c r="S10710" s="31"/>
      <c r="T10710" s="31"/>
      <c r="U10710" s="169"/>
      <c r="V10710" s="150"/>
      <c r="W10710" s="141" t="str" cm="1">
        <f t="array" ref="W10710">IF(SUM(LEN(B10710:V10710))=0,"",IF(OR(OR(ISBLANK(F10710),SUM(LEN(C10710),LEN(D10710))=0),AND(NOT(E10710="Unknown"),ISBLANK(J10710)),AND(NOT(O10710="Unknown"),ISBLANK(R10710))),"Missing Information", INDEX(Table15[Entire Service Line Classification], MATCH(SUMIFS(Table15[Unique ID],Table15[System-Owned Portion],E10710,Table15[If Material Anything Other than "Lead" in Column E,Was Material Ever Previously Lead?],G10710,Table15[Customer-Owned Portion],O10710),Table15[Unique ID],0),0)))</f>
        <v/>
      </c>
    </row>
    <row r="10711" spans="2:23" x14ac:dyDescent="0.25">
      <c r="B10711" s="146"/>
      <c r="C10711" s="31"/>
      <c r="D10711" s="31"/>
      <c r="E10711" s="44"/>
      <c r="F10711" s="43"/>
      <c r="G10711" s="84"/>
      <c r="H10711" s="31"/>
      <c r="I10711" s="31"/>
      <c r="J10711" s="84"/>
      <c r="K10711" s="31"/>
      <c r="L10711" s="31"/>
      <c r="M10711" s="169"/>
      <c r="N10711" s="148"/>
      <c r="O10711" s="106"/>
      <c r="P10711" s="43"/>
      <c r="Q10711" s="31"/>
      <c r="R10711" s="84"/>
      <c r="S10711" s="31"/>
      <c r="T10711" s="31"/>
      <c r="U10711" s="169"/>
      <c r="V10711" s="150"/>
      <c r="W10711" s="141" t="str" cm="1">
        <f t="array" ref="W10711">IF(SUM(LEN(B10711:V10711))=0,"",IF(OR(OR(ISBLANK(F10711),SUM(LEN(C10711),LEN(D10711))=0),AND(NOT(E10711="Unknown"),ISBLANK(J10711)),AND(NOT(O10711="Unknown"),ISBLANK(R10711))),"Missing Information", INDEX(Table15[Entire Service Line Classification], MATCH(SUMIFS(Table15[Unique ID],Table15[System-Owned Portion],E10711,Table15[If Material Anything Other than "Lead" in Column E,Was Material Ever Previously Lead?],G10711,Table15[Customer-Owned Portion],O10711),Table15[Unique ID],0),0)))</f>
        <v/>
      </c>
    </row>
    <row r="10712" spans="2:23" x14ac:dyDescent="0.25">
      <c r="B10712" s="146"/>
      <c r="C10712" s="31"/>
      <c r="D10712" s="31"/>
      <c r="E10712" s="44"/>
      <c r="F10712" s="43"/>
      <c r="G10712" s="84"/>
      <c r="H10712" s="31"/>
      <c r="I10712" s="31"/>
      <c r="J10712" s="84"/>
      <c r="K10712" s="31"/>
      <c r="L10712" s="31"/>
      <c r="M10712" s="169"/>
      <c r="N10712" s="148"/>
      <c r="O10712" s="106"/>
      <c r="P10712" s="43"/>
      <c r="Q10712" s="31"/>
      <c r="R10712" s="84"/>
      <c r="S10712" s="31"/>
      <c r="T10712" s="31"/>
      <c r="U10712" s="169"/>
      <c r="V10712" s="150"/>
      <c r="W10712" s="141" t="str" cm="1">
        <f t="array" ref="W10712">IF(SUM(LEN(B10712:V10712))=0,"",IF(OR(OR(ISBLANK(F10712),SUM(LEN(C10712),LEN(D10712))=0),AND(NOT(E10712="Unknown"),ISBLANK(J10712)),AND(NOT(O10712="Unknown"),ISBLANK(R10712))),"Missing Information", INDEX(Table15[Entire Service Line Classification], MATCH(SUMIFS(Table15[Unique ID],Table15[System-Owned Portion],E10712,Table15[If Material Anything Other than "Lead" in Column E,Was Material Ever Previously Lead?],G10712,Table15[Customer-Owned Portion],O10712),Table15[Unique ID],0),0)))</f>
        <v/>
      </c>
    </row>
    <row r="10713" spans="2:23" x14ac:dyDescent="0.25">
      <c r="B10713" s="146"/>
      <c r="C10713" s="31"/>
      <c r="D10713" s="31"/>
      <c r="E10713" s="44"/>
      <c r="F10713" s="43"/>
      <c r="G10713" s="84"/>
      <c r="H10713" s="31"/>
      <c r="I10713" s="31"/>
      <c r="J10713" s="84"/>
      <c r="K10713" s="31"/>
      <c r="L10713" s="31"/>
      <c r="M10713" s="169"/>
      <c r="N10713" s="148"/>
      <c r="O10713" s="106"/>
      <c r="P10713" s="43"/>
      <c r="Q10713" s="31"/>
      <c r="R10713" s="84"/>
      <c r="S10713" s="31"/>
      <c r="T10713" s="31"/>
      <c r="U10713" s="169"/>
      <c r="V10713" s="150"/>
      <c r="W10713" s="141" t="str" cm="1">
        <f t="array" ref="W10713">IF(SUM(LEN(B10713:V10713))=0,"",IF(OR(OR(ISBLANK(F10713),SUM(LEN(C10713),LEN(D10713))=0),AND(NOT(E10713="Unknown"),ISBLANK(J10713)),AND(NOT(O10713="Unknown"),ISBLANK(R10713))),"Missing Information", INDEX(Table15[Entire Service Line Classification], MATCH(SUMIFS(Table15[Unique ID],Table15[System-Owned Portion],E10713,Table15[If Material Anything Other than "Lead" in Column E,Was Material Ever Previously Lead?],G10713,Table15[Customer-Owned Portion],O10713),Table15[Unique ID],0),0)))</f>
        <v/>
      </c>
    </row>
    <row r="10714" spans="2:23" x14ac:dyDescent="0.25">
      <c r="B10714" s="146"/>
      <c r="C10714" s="31"/>
      <c r="D10714" s="31"/>
      <c r="E10714" s="44"/>
      <c r="F10714" s="43"/>
      <c r="G10714" s="84"/>
      <c r="H10714" s="31"/>
      <c r="I10714" s="31"/>
      <c r="J10714" s="84"/>
      <c r="K10714" s="31"/>
      <c r="L10714" s="31"/>
      <c r="M10714" s="169"/>
      <c r="N10714" s="148"/>
      <c r="O10714" s="106"/>
      <c r="P10714" s="43"/>
      <c r="Q10714" s="31"/>
      <c r="R10714" s="84"/>
      <c r="S10714" s="31"/>
      <c r="T10714" s="31"/>
      <c r="U10714" s="169"/>
      <c r="V10714" s="150"/>
      <c r="W10714" s="141" t="str" cm="1">
        <f t="array" ref="W10714">IF(SUM(LEN(B10714:V10714))=0,"",IF(OR(OR(ISBLANK(F10714),SUM(LEN(C10714),LEN(D10714))=0),AND(NOT(E10714="Unknown"),ISBLANK(J10714)),AND(NOT(O10714="Unknown"),ISBLANK(R10714))),"Missing Information", INDEX(Table15[Entire Service Line Classification], MATCH(SUMIFS(Table15[Unique ID],Table15[System-Owned Portion],E10714,Table15[If Material Anything Other than "Lead" in Column E,Was Material Ever Previously Lead?],G10714,Table15[Customer-Owned Portion],O10714),Table15[Unique ID],0),0)))</f>
        <v/>
      </c>
    </row>
    <row r="10715" spans="2:23" x14ac:dyDescent="0.25">
      <c r="B10715" s="146"/>
      <c r="C10715" s="31"/>
      <c r="D10715" s="31"/>
      <c r="E10715" s="44"/>
      <c r="F10715" s="43"/>
      <c r="G10715" s="84"/>
      <c r="H10715" s="31"/>
      <c r="I10715" s="31"/>
      <c r="J10715" s="84"/>
      <c r="K10715" s="31"/>
      <c r="L10715" s="31"/>
      <c r="M10715" s="169"/>
      <c r="N10715" s="148"/>
      <c r="O10715" s="106"/>
      <c r="P10715" s="43"/>
      <c r="Q10715" s="31"/>
      <c r="R10715" s="84"/>
      <c r="S10715" s="31"/>
      <c r="T10715" s="31"/>
      <c r="U10715" s="169"/>
      <c r="V10715" s="150"/>
      <c r="W10715" s="141" t="str" cm="1">
        <f t="array" ref="W10715">IF(SUM(LEN(B10715:V10715))=0,"",IF(OR(OR(ISBLANK(F10715),SUM(LEN(C10715),LEN(D10715))=0),AND(NOT(E10715="Unknown"),ISBLANK(J10715)),AND(NOT(O10715="Unknown"),ISBLANK(R10715))),"Missing Information", INDEX(Table15[Entire Service Line Classification], MATCH(SUMIFS(Table15[Unique ID],Table15[System-Owned Portion],E10715,Table15[If Material Anything Other than "Lead" in Column E,Was Material Ever Previously Lead?],G10715,Table15[Customer-Owned Portion],O10715),Table15[Unique ID],0),0)))</f>
        <v/>
      </c>
    </row>
    <row r="10716" spans="2:23" x14ac:dyDescent="0.25">
      <c r="B10716" s="146"/>
      <c r="C10716" s="31"/>
      <c r="D10716" s="31"/>
      <c r="E10716" s="44"/>
      <c r="F10716" s="43"/>
      <c r="G10716" s="84"/>
      <c r="H10716" s="31"/>
      <c r="I10716" s="31"/>
      <c r="J10716" s="84"/>
      <c r="K10716" s="31"/>
      <c r="L10716" s="31"/>
      <c r="M10716" s="169"/>
      <c r="N10716" s="148"/>
      <c r="O10716" s="106"/>
      <c r="P10716" s="43"/>
      <c r="Q10716" s="31"/>
      <c r="R10716" s="84"/>
      <c r="S10716" s="31"/>
      <c r="T10716" s="31"/>
      <c r="U10716" s="169"/>
      <c r="V10716" s="150"/>
      <c r="W10716" s="141" t="str" cm="1">
        <f t="array" ref="W10716">IF(SUM(LEN(B10716:V10716))=0,"",IF(OR(OR(ISBLANK(F10716),SUM(LEN(C10716),LEN(D10716))=0),AND(NOT(E10716="Unknown"),ISBLANK(J10716)),AND(NOT(O10716="Unknown"),ISBLANK(R10716))),"Missing Information", INDEX(Table15[Entire Service Line Classification], MATCH(SUMIFS(Table15[Unique ID],Table15[System-Owned Portion],E10716,Table15[If Material Anything Other than "Lead" in Column E,Was Material Ever Previously Lead?],G10716,Table15[Customer-Owned Portion],O10716),Table15[Unique ID],0),0)))</f>
        <v/>
      </c>
    </row>
    <row r="10717" spans="2:23" x14ac:dyDescent="0.25">
      <c r="B10717" s="146"/>
      <c r="C10717" s="31"/>
      <c r="D10717" s="31"/>
      <c r="E10717" s="44"/>
      <c r="F10717" s="43"/>
      <c r="G10717" s="84"/>
      <c r="H10717" s="31"/>
      <c r="I10717" s="31"/>
      <c r="J10717" s="84"/>
      <c r="K10717" s="31"/>
      <c r="L10717" s="31"/>
      <c r="M10717" s="169"/>
      <c r="N10717" s="148"/>
      <c r="O10717" s="106"/>
      <c r="P10717" s="43"/>
      <c r="Q10717" s="31"/>
      <c r="R10717" s="84"/>
      <c r="S10717" s="31"/>
      <c r="T10717" s="31"/>
      <c r="U10717" s="169"/>
      <c r="V10717" s="150"/>
      <c r="W10717" s="141" t="str" cm="1">
        <f t="array" ref="W10717">IF(SUM(LEN(B10717:V10717))=0,"",IF(OR(OR(ISBLANK(F10717),SUM(LEN(C10717),LEN(D10717))=0),AND(NOT(E10717="Unknown"),ISBLANK(J10717)),AND(NOT(O10717="Unknown"),ISBLANK(R10717))),"Missing Information", INDEX(Table15[Entire Service Line Classification], MATCH(SUMIFS(Table15[Unique ID],Table15[System-Owned Portion],E10717,Table15[If Material Anything Other than "Lead" in Column E,Was Material Ever Previously Lead?],G10717,Table15[Customer-Owned Portion],O10717),Table15[Unique ID],0),0)))</f>
        <v/>
      </c>
    </row>
    <row r="10718" spans="2:23" x14ac:dyDescent="0.25">
      <c r="B10718" s="146"/>
      <c r="C10718" s="31"/>
      <c r="D10718" s="31"/>
      <c r="E10718" s="44"/>
      <c r="F10718" s="43"/>
      <c r="G10718" s="84"/>
      <c r="H10718" s="31"/>
      <c r="I10718" s="31"/>
      <c r="J10718" s="84"/>
      <c r="K10718" s="31"/>
      <c r="L10718" s="31"/>
      <c r="M10718" s="169"/>
      <c r="N10718" s="148"/>
      <c r="O10718" s="106"/>
      <c r="P10718" s="43"/>
      <c r="Q10718" s="31"/>
      <c r="R10718" s="84"/>
      <c r="S10718" s="31"/>
      <c r="T10718" s="31"/>
      <c r="U10718" s="169"/>
      <c r="V10718" s="150"/>
      <c r="W10718" s="141" t="str" cm="1">
        <f t="array" ref="W10718">IF(SUM(LEN(B10718:V10718))=0,"",IF(OR(OR(ISBLANK(F10718),SUM(LEN(C10718),LEN(D10718))=0),AND(NOT(E10718="Unknown"),ISBLANK(J10718)),AND(NOT(O10718="Unknown"),ISBLANK(R10718))),"Missing Information", INDEX(Table15[Entire Service Line Classification], MATCH(SUMIFS(Table15[Unique ID],Table15[System-Owned Portion],E10718,Table15[If Material Anything Other than "Lead" in Column E,Was Material Ever Previously Lead?],G10718,Table15[Customer-Owned Portion],O10718),Table15[Unique ID],0),0)))</f>
        <v/>
      </c>
    </row>
    <row r="10719" spans="2:23" x14ac:dyDescent="0.25">
      <c r="B10719" s="146"/>
      <c r="C10719" s="31"/>
      <c r="D10719" s="31"/>
      <c r="E10719" s="44"/>
      <c r="F10719" s="43"/>
      <c r="G10719" s="84"/>
      <c r="H10719" s="31"/>
      <c r="I10719" s="31"/>
      <c r="J10719" s="84"/>
      <c r="K10719" s="31"/>
      <c r="L10719" s="31"/>
      <c r="M10719" s="169"/>
      <c r="N10719" s="148"/>
      <c r="O10719" s="106"/>
      <c r="P10719" s="43"/>
      <c r="Q10719" s="31"/>
      <c r="R10719" s="84"/>
      <c r="S10719" s="31"/>
      <c r="T10719" s="31"/>
      <c r="U10719" s="169"/>
      <c r="V10719" s="150"/>
      <c r="W10719" s="141" t="str" cm="1">
        <f t="array" ref="W10719">IF(SUM(LEN(B10719:V10719))=0,"",IF(OR(OR(ISBLANK(F10719),SUM(LEN(C10719),LEN(D10719))=0),AND(NOT(E10719="Unknown"),ISBLANK(J10719)),AND(NOT(O10719="Unknown"),ISBLANK(R10719))),"Missing Information", INDEX(Table15[Entire Service Line Classification], MATCH(SUMIFS(Table15[Unique ID],Table15[System-Owned Portion],E10719,Table15[If Material Anything Other than "Lead" in Column E,Was Material Ever Previously Lead?],G10719,Table15[Customer-Owned Portion],O10719),Table15[Unique ID],0),0)))</f>
        <v/>
      </c>
    </row>
    <row r="10720" spans="2:23" x14ac:dyDescent="0.25">
      <c r="B10720" s="146"/>
      <c r="C10720" s="31"/>
      <c r="D10720" s="31"/>
      <c r="E10720" s="44"/>
      <c r="F10720" s="43"/>
      <c r="G10720" s="84"/>
      <c r="H10720" s="31"/>
      <c r="I10720" s="31"/>
      <c r="J10720" s="84"/>
      <c r="K10720" s="31"/>
      <c r="L10720" s="31"/>
      <c r="M10720" s="169"/>
      <c r="N10720" s="148"/>
      <c r="O10720" s="106"/>
      <c r="P10720" s="43"/>
      <c r="Q10720" s="31"/>
      <c r="R10720" s="84"/>
      <c r="S10720" s="31"/>
      <c r="T10720" s="31"/>
      <c r="U10720" s="169"/>
      <c r="V10720" s="150"/>
      <c r="W10720" s="141" t="str" cm="1">
        <f t="array" ref="W10720">IF(SUM(LEN(B10720:V10720))=0,"",IF(OR(OR(ISBLANK(F10720),SUM(LEN(C10720),LEN(D10720))=0),AND(NOT(E10720="Unknown"),ISBLANK(J10720)),AND(NOT(O10720="Unknown"),ISBLANK(R10720))),"Missing Information", INDEX(Table15[Entire Service Line Classification], MATCH(SUMIFS(Table15[Unique ID],Table15[System-Owned Portion],E10720,Table15[If Material Anything Other than "Lead" in Column E,Was Material Ever Previously Lead?],G10720,Table15[Customer-Owned Portion],O10720),Table15[Unique ID],0),0)))</f>
        <v/>
      </c>
    </row>
    <row r="10721" spans="2:23" x14ac:dyDescent="0.25">
      <c r="B10721" s="146"/>
      <c r="C10721" s="31"/>
      <c r="D10721" s="31"/>
      <c r="E10721" s="44"/>
      <c r="F10721" s="43"/>
      <c r="G10721" s="84"/>
      <c r="H10721" s="31"/>
      <c r="I10721" s="31"/>
      <c r="J10721" s="84"/>
      <c r="K10721" s="31"/>
      <c r="L10721" s="31"/>
      <c r="M10721" s="169"/>
      <c r="N10721" s="148"/>
      <c r="O10721" s="106"/>
      <c r="P10721" s="43"/>
      <c r="Q10721" s="31"/>
      <c r="R10721" s="84"/>
      <c r="S10721" s="31"/>
      <c r="T10721" s="31"/>
      <c r="U10721" s="169"/>
      <c r="V10721" s="150"/>
      <c r="W10721" s="141" t="str" cm="1">
        <f t="array" ref="W10721">IF(SUM(LEN(B10721:V10721))=0,"",IF(OR(OR(ISBLANK(F10721),SUM(LEN(C10721),LEN(D10721))=0),AND(NOT(E10721="Unknown"),ISBLANK(J10721)),AND(NOT(O10721="Unknown"),ISBLANK(R10721))),"Missing Information", INDEX(Table15[Entire Service Line Classification], MATCH(SUMIFS(Table15[Unique ID],Table15[System-Owned Portion],E10721,Table15[If Material Anything Other than "Lead" in Column E,Was Material Ever Previously Lead?],G10721,Table15[Customer-Owned Portion],O10721),Table15[Unique ID],0),0)))</f>
        <v/>
      </c>
    </row>
    <row r="10722" spans="2:23" x14ac:dyDescent="0.25">
      <c r="B10722" s="146"/>
      <c r="C10722" s="31"/>
      <c r="D10722" s="31"/>
      <c r="E10722" s="44"/>
      <c r="F10722" s="43"/>
      <c r="G10722" s="84"/>
      <c r="H10722" s="31"/>
      <c r="I10722" s="31"/>
      <c r="J10722" s="84"/>
      <c r="K10722" s="31"/>
      <c r="L10722" s="31"/>
      <c r="M10722" s="169"/>
      <c r="N10722" s="148"/>
      <c r="O10722" s="106"/>
      <c r="P10722" s="43"/>
      <c r="Q10722" s="31"/>
      <c r="R10722" s="84"/>
      <c r="S10722" s="31"/>
      <c r="T10722" s="31"/>
      <c r="U10722" s="169"/>
      <c r="V10722" s="150"/>
      <c r="W10722" s="141" t="str" cm="1">
        <f t="array" ref="W10722">IF(SUM(LEN(B10722:V10722))=0,"",IF(OR(OR(ISBLANK(F10722),SUM(LEN(C10722),LEN(D10722))=0),AND(NOT(E10722="Unknown"),ISBLANK(J10722)),AND(NOT(O10722="Unknown"),ISBLANK(R10722))),"Missing Information", INDEX(Table15[Entire Service Line Classification], MATCH(SUMIFS(Table15[Unique ID],Table15[System-Owned Portion],E10722,Table15[If Material Anything Other than "Lead" in Column E,Was Material Ever Previously Lead?],G10722,Table15[Customer-Owned Portion],O10722),Table15[Unique ID],0),0)))</f>
        <v/>
      </c>
    </row>
    <row r="10723" spans="2:23" x14ac:dyDescent="0.25">
      <c r="B10723" s="146"/>
      <c r="C10723" s="31"/>
      <c r="D10723" s="31"/>
      <c r="E10723" s="44"/>
      <c r="F10723" s="43"/>
      <c r="G10723" s="84"/>
      <c r="H10723" s="31"/>
      <c r="I10723" s="31"/>
      <c r="J10723" s="84"/>
      <c r="K10723" s="31"/>
      <c r="L10723" s="31"/>
      <c r="M10723" s="169"/>
      <c r="N10723" s="148"/>
      <c r="O10723" s="106"/>
      <c r="P10723" s="43"/>
      <c r="Q10723" s="31"/>
      <c r="R10723" s="84"/>
      <c r="S10723" s="31"/>
      <c r="T10723" s="31"/>
      <c r="U10723" s="169"/>
      <c r="V10723" s="150"/>
      <c r="W10723" s="141" t="str" cm="1">
        <f t="array" ref="W10723">IF(SUM(LEN(B10723:V10723))=0,"",IF(OR(OR(ISBLANK(F10723),SUM(LEN(C10723),LEN(D10723))=0),AND(NOT(E10723="Unknown"),ISBLANK(J10723)),AND(NOT(O10723="Unknown"),ISBLANK(R10723))),"Missing Information", INDEX(Table15[Entire Service Line Classification], MATCH(SUMIFS(Table15[Unique ID],Table15[System-Owned Portion],E10723,Table15[If Material Anything Other than "Lead" in Column E,Was Material Ever Previously Lead?],G10723,Table15[Customer-Owned Portion],O10723),Table15[Unique ID],0),0)))</f>
        <v/>
      </c>
    </row>
    <row r="10724" spans="2:23" x14ac:dyDescent="0.25">
      <c r="B10724" s="146"/>
      <c r="C10724" s="31"/>
      <c r="D10724" s="31"/>
      <c r="E10724" s="44"/>
      <c r="F10724" s="43"/>
      <c r="G10724" s="84"/>
      <c r="H10724" s="31"/>
      <c r="I10724" s="31"/>
      <c r="J10724" s="84"/>
      <c r="K10724" s="31"/>
      <c r="L10724" s="31"/>
      <c r="M10724" s="169"/>
      <c r="N10724" s="148"/>
      <c r="O10724" s="106"/>
      <c r="P10724" s="43"/>
      <c r="Q10724" s="31"/>
      <c r="R10724" s="84"/>
      <c r="S10724" s="31"/>
      <c r="T10724" s="31"/>
      <c r="U10724" s="169"/>
      <c r="V10724" s="150"/>
      <c r="W10724" s="141" t="str" cm="1">
        <f t="array" ref="W10724">IF(SUM(LEN(B10724:V10724))=0,"",IF(OR(OR(ISBLANK(F10724),SUM(LEN(C10724),LEN(D10724))=0),AND(NOT(E10724="Unknown"),ISBLANK(J10724)),AND(NOT(O10724="Unknown"),ISBLANK(R10724))),"Missing Information", INDEX(Table15[Entire Service Line Classification], MATCH(SUMIFS(Table15[Unique ID],Table15[System-Owned Portion],E10724,Table15[If Material Anything Other than "Lead" in Column E,Was Material Ever Previously Lead?],G10724,Table15[Customer-Owned Portion],O10724),Table15[Unique ID],0),0)))</f>
        <v/>
      </c>
    </row>
    <row r="10725" spans="2:23" x14ac:dyDescent="0.25">
      <c r="B10725" s="146"/>
      <c r="C10725" s="31"/>
      <c r="D10725" s="31"/>
      <c r="E10725" s="44"/>
      <c r="F10725" s="43"/>
      <c r="G10725" s="84"/>
      <c r="H10725" s="31"/>
      <c r="I10725" s="31"/>
      <c r="J10725" s="84"/>
      <c r="K10725" s="31"/>
      <c r="L10725" s="31"/>
      <c r="M10725" s="169"/>
      <c r="N10725" s="148"/>
      <c r="O10725" s="106"/>
      <c r="P10725" s="43"/>
      <c r="Q10725" s="31"/>
      <c r="R10725" s="84"/>
      <c r="S10725" s="31"/>
      <c r="T10725" s="31"/>
      <c r="U10725" s="169"/>
      <c r="V10725" s="150"/>
      <c r="W10725" s="141" t="str" cm="1">
        <f t="array" ref="W10725">IF(SUM(LEN(B10725:V10725))=0,"",IF(OR(OR(ISBLANK(F10725),SUM(LEN(C10725),LEN(D10725))=0),AND(NOT(E10725="Unknown"),ISBLANK(J10725)),AND(NOT(O10725="Unknown"),ISBLANK(R10725))),"Missing Information", INDEX(Table15[Entire Service Line Classification], MATCH(SUMIFS(Table15[Unique ID],Table15[System-Owned Portion],E10725,Table15[If Material Anything Other than "Lead" in Column E,Was Material Ever Previously Lead?],G10725,Table15[Customer-Owned Portion],O10725),Table15[Unique ID],0),0)))</f>
        <v/>
      </c>
    </row>
    <row r="10726" spans="2:23" x14ac:dyDescent="0.25">
      <c r="B10726" s="146"/>
      <c r="C10726" s="31"/>
      <c r="D10726" s="31"/>
      <c r="E10726" s="44"/>
      <c r="F10726" s="43"/>
      <c r="G10726" s="84"/>
      <c r="H10726" s="31"/>
      <c r="I10726" s="31"/>
      <c r="J10726" s="84"/>
      <c r="K10726" s="31"/>
      <c r="L10726" s="31"/>
      <c r="M10726" s="169"/>
      <c r="N10726" s="148"/>
      <c r="O10726" s="106"/>
      <c r="P10726" s="43"/>
      <c r="Q10726" s="31"/>
      <c r="R10726" s="84"/>
      <c r="S10726" s="31"/>
      <c r="T10726" s="31"/>
      <c r="U10726" s="169"/>
      <c r="V10726" s="150"/>
      <c r="W10726" s="141" t="str" cm="1">
        <f t="array" ref="W10726">IF(SUM(LEN(B10726:V10726))=0,"",IF(OR(OR(ISBLANK(F10726),SUM(LEN(C10726),LEN(D10726))=0),AND(NOT(E10726="Unknown"),ISBLANK(J10726)),AND(NOT(O10726="Unknown"),ISBLANK(R10726))),"Missing Information", INDEX(Table15[Entire Service Line Classification], MATCH(SUMIFS(Table15[Unique ID],Table15[System-Owned Portion],E10726,Table15[If Material Anything Other than "Lead" in Column E,Was Material Ever Previously Lead?],G10726,Table15[Customer-Owned Portion],O10726),Table15[Unique ID],0),0)))</f>
        <v/>
      </c>
    </row>
    <row r="10727" spans="2:23" x14ac:dyDescent="0.25">
      <c r="B10727" s="146"/>
      <c r="C10727" s="31"/>
      <c r="D10727" s="31"/>
      <c r="E10727" s="44"/>
      <c r="F10727" s="43"/>
      <c r="G10727" s="84"/>
      <c r="H10727" s="31"/>
      <c r="I10727" s="31"/>
      <c r="J10727" s="84"/>
      <c r="K10727" s="31"/>
      <c r="L10727" s="31"/>
      <c r="M10727" s="169"/>
      <c r="N10727" s="148"/>
      <c r="O10727" s="106"/>
      <c r="P10727" s="43"/>
      <c r="Q10727" s="31"/>
      <c r="R10727" s="84"/>
      <c r="S10727" s="31"/>
      <c r="T10727" s="31"/>
      <c r="U10727" s="169"/>
      <c r="V10727" s="150"/>
      <c r="W10727" s="141" t="str" cm="1">
        <f t="array" ref="W10727">IF(SUM(LEN(B10727:V10727))=0,"",IF(OR(OR(ISBLANK(F10727),SUM(LEN(C10727),LEN(D10727))=0),AND(NOT(E10727="Unknown"),ISBLANK(J10727)),AND(NOT(O10727="Unknown"),ISBLANK(R10727))),"Missing Information", INDEX(Table15[Entire Service Line Classification], MATCH(SUMIFS(Table15[Unique ID],Table15[System-Owned Portion],E10727,Table15[If Material Anything Other than "Lead" in Column E,Was Material Ever Previously Lead?],G10727,Table15[Customer-Owned Portion],O10727),Table15[Unique ID],0),0)))</f>
        <v/>
      </c>
    </row>
    <row r="10728" spans="2:23" x14ac:dyDescent="0.25">
      <c r="B10728" s="146"/>
      <c r="C10728" s="31"/>
      <c r="D10728" s="31"/>
      <c r="E10728" s="44"/>
      <c r="F10728" s="43"/>
      <c r="G10728" s="84"/>
      <c r="H10728" s="31"/>
      <c r="I10728" s="31"/>
      <c r="J10728" s="84"/>
      <c r="K10728" s="31"/>
      <c r="L10728" s="31"/>
      <c r="M10728" s="169"/>
      <c r="N10728" s="148"/>
      <c r="O10728" s="106"/>
      <c r="P10728" s="43"/>
      <c r="Q10728" s="31"/>
      <c r="R10728" s="84"/>
      <c r="S10728" s="31"/>
      <c r="T10728" s="31"/>
      <c r="U10728" s="169"/>
      <c r="V10728" s="150"/>
      <c r="W10728" s="141" t="str" cm="1">
        <f t="array" ref="W10728">IF(SUM(LEN(B10728:V10728))=0,"",IF(OR(OR(ISBLANK(F10728),SUM(LEN(C10728),LEN(D10728))=0),AND(NOT(E10728="Unknown"),ISBLANK(J10728)),AND(NOT(O10728="Unknown"),ISBLANK(R10728))),"Missing Information", INDEX(Table15[Entire Service Line Classification], MATCH(SUMIFS(Table15[Unique ID],Table15[System-Owned Portion],E10728,Table15[If Material Anything Other than "Lead" in Column E,Was Material Ever Previously Lead?],G10728,Table15[Customer-Owned Portion],O10728),Table15[Unique ID],0),0)))</f>
        <v/>
      </c>
    </row>
    <row r="10729" spans="2:23" x14ac:dyDescent="0.25">
      <c r="B10729" s="146"/>
      <c r="C10729" s="31"/>
      <c r="D10729" s="31"/>
      <c r="E10729" s="44"/>
      <c r="F10729" s="43"/>
      <c r="G10729" s="84"/>
      <c r="H10729" s="31"/>
      <c r="I10729" s="31"/>
      <c r="J10729" s="84"/>
      <c r="K10729" s="31"/>
      <c r="L10729" s="31"/>
      <c r="M10729" s="169"/>
      <c r="N10729" s="148"/>
      <c r="O10729" s="106"/>
      <c r="P10729" s="43"/>
      <c r="Q10729" s="31"/>
      <c r="R10729" s="84"/>
      <c r="S10729" s="31"/>
      <c r="T10729" s="31"/>
      <c r="U10729" s="169"/>
      <c r="V10729" s="150"/>
      <c r="W10729" s="141" t="str" cm="1">
        <f t="array" ref="W10729">IF(SUM(LEN(B10729:V10729))=0,"",IF(OR(OR(ISBLANK(F10729),SUM(LEN(C10729),LEN(D10729))=0),AND(NOT(E10729="Unknown"),ISBLANK(J10729)),AND(NOT(O10729="Unknown"),ISBLANK(R10729))),"Missing Information", INDEX(Table15[Entire Service Line Classification], MATCH(SUMIFS(Table15[Unique ID],Table15[System-Owned Portion],E10729,Table15[If Material Anything Other than "Lead" in Column E,Was Material Ever Previously Lead?],G10729,Table15[Customer-Owned Portion],O10729),Table15[Unique ID],0),0)))</f>
        <v/>
      </c>
    </row>
    <row r="10730" spans="2:23" x14ac:dyDescent="0.25">
      <c r="B10730" s="146"/>
      <c r="C10730" s="31"/>
      <c r="D10730" s="31"/>
      <c r="E10730" s="44"/>
      <c r="F10730" s="43"/>
      <c r="G10730" s="84"/>
      <c r="H10730" s="31"/>
      <c r="I10730" s="31"/>
      <c r="J10730" s="84"/>
      <c r="K10730" s="31"/>
      <c r="L10730" s="31"/>
      <c r="M10730" s="169"/>
      <c r="N10730" s="148"/>
      <c r="O10730" s="106"/>
      <c r="P10730" s="43"/>
      <c r="Q10730" s="31"/>
      <c r="R10730" s="84"/>
      <c r="S10730" s="31"/>
      <c r="T10730" s="31"/>
      <c r="U10730" s="169"/>
      <c r="V10730" s="150"/>
      <c r="W10730" s="141" t="str" cm="1">
        <f t="array" ref="W10730">IF(SUM(LEN(B10730:V10730))=0,"",IF(OR(OR(ISBLANK(F10730),SUM(LEN(C10730),LEN(D10730))=0),AND(NOT(E10730="Unknown"),ISBLANK(J10730)),AND(NOT(O10730="Unknown"),ISBLANK(R10730))),"Missing Information", INDEX(Table15[Entire Service Line Classification], MATCH(SUMIFS(Table15[Unique ID],Table15[System-Owned Portion],E10730,Table15[If Material Anything Other than "Lead" in Column E,Was Material Ever Previously Lead?],G10730,Table15[Customer-Owned Portion],O10730),Table15[Unique ID],0),0)))</f>
        <v/>
      </c>
    </row>
    <row r="10731" spans="2:23" x14ac:dyDescent="0.25">
      <c r="B10731" s="146"/>
      <c r="C10731" s="31"/>
      <c r="D10731" s="31"/>
      <c r="E10731" s="44"/>
      <c r="F10731" s="43"/>
      <c r="G10731" s="84"/>
      <c r="H10731" s="31"/>
      <c r="I10731" s="31"/>
      <c r="J10731" s="84"/>
      <c r="K10731" s="31"/>
      <c r="L10731" s="31"/>
      <c r="M10731" s="169"/>
      <c r="N10731" s="148"/>
      <c r="O10731" s="106"/>
      <c r="P10731" s="43"/>
      <c r="Q10731" s="31"/>
      <c r="R10731" s="84"/>
      <c r="S10731" s="31"/>
      <c r="T10731" s="31"/>
      <c r="U10731" s="169"/>
      <c r="V10731" s="150"/>
      <c r="W10731" s="141" t="str" cm="1">
        <f t="array" ref="W10731">IF(SUM(LEN(B10731:V10731))=0,"",IF(OR(OR(ISBLANK(F10731),SUM(LEN(C10731),LEN(D10731))=0),AND(NOT(E10731="Unknown"),ISBLANK(J10731)),AND(NOT(O10731="Unknown"),ISBLANK(R10731))),"Missing Information", INDEX(Table15[Entire Service Line Classification], MATCH(SUMIFS(Table15[Unique ID],Table15[System-Owned Portion],E10731,Table15[If Material Anything Other than "Lead" in Column E,Was Material Ever Previously Lead?],G10731,Table15[Customer-Owned Portion],O10731),Table15[Unique ID],0),0)))</f>
        <v/>
      </c>
    </row>
    <row r="10732" spans="2:23" x14ac:dyDescent="0.25">
      <c r="B10732" s="146"/>
      <c r="C10732" s="31"/>
      <c r="D10732" s="31"/>
      <c r="E10732" s="44"/>
      <c r="F10732" s="43"/>
      <c r="G10732" s="84"/>
      <c r="H10732" s="31"/>
      <c r="I10732" s="31"/>
      <c r="J10732" s="84"/>
      <c r="K10732" s="31"/>
      <c r="L10732" s="31"/>
      <c r="M10732" s="169"/>
      <c r="N10732" s="148"/>
      <c r="O10732" s="106"/>
      <c r="P10732" s="43"/>
      <c r="Q10732" s="31"/>
      <c r="R10732" s="84"/>
      <c r="S10732" s="31"/>
      <c r="T10732" s="31"/>
      <c r="U10732" s="169"/>
      <c r="V10732" s="150"/>
      <c r="W10732" s="141" t="str" cm="1">
        <f t="array" ref="W10732">IF(SUM(LEN(B10732:V10732))=0,"",IF(OR(OR(ISBLANK(F10732),SUM(LEN(C10732),LEN(D10732))=0),AND(NOT(E10732="Unknown"),ISBLANK(J10732)),AND(NOT(O10732="Unknown"),ISBLANK(R10732))),"Missing Information", INDEX(Table15[Entire Service Line Classification], MATCH(SUMIFS(Table15[Unique ID],Table15[System-Owned Portion],E10732,Table15[If Material Anything Other than "Lead" in Column E,Was Material Ever Previously Lead?],G10732,Table15[Customer-Owned Portion],O10732),Table15[Unique ID],0),0)))</f>
        <v/>
      </c>
    </row>
    <row r="10733" spans="2:23" x14ac:dyDescent="0.25">
      <c r="B10733" s="146"/>
      <c r="C10733" s="31"/>
      <c r="D10733" s="31"/>
      <c r="E10733" s="44"/>
      <c r="F10733" s="43"/>
      <c r="G10733" s="84"/>
      <c r="H10733" s="31"/>
      <c r="I10733" s="31"/>
      <c r="J10733" s="84"/>
      <c r="K10733" s="31"/>
      <c r="L10733" s="31"/>
      <c r="M10733" s="169"/>
      <c r="N10733" s="148"/>
      <c r="O10733" s="106"/>
      <c r="P10733" s="43"/>
      <c r="Q10733" s="31"/>
      <c r="R10733" s="84"/>
      <c r="S10733" s="31"/>
      <c r="T10733" s="31"/>
      <c r="U10733" s="169"/>
      <c r="V10733" s="150"/>
      <c r="W10733" s="141" t="str" cm="1">
        <f t="array" ref="W10733">IF(SUM(LEN(B10733:V10733))=0,"",IF(OR(OR(ISBLANK(F10733),SUM(LEN(C10733),LEN(D10733))=0),AND(NOT(E10733="Unknown"),ISBLANK(J10733)),AND(NOT(O10733="Unknown"),ISBLANK(R10733))),"Missing Information", INDEX(Table15[Entire Service Line Classification], MATCH(SUMIFS(Table15[Unique ID],Table15[System-Owned Portion],E10733,Table15[If Material Anything Other than "Lead" in Column E,Was Material Ever Previously Lead?],G10733,Table15[Customer-Owned Portion],O10733),Table15[Unique ID],0),0)))</f>
        <v/>
      </c>
    </row>
    <row r="10734" spans="2:23" x14ac:dyDescent="0.25">
      <c r="B10734" s="146"/>
      <c r="C10734" s="31"/>
      <c r="D10734" s="31"/>
      <c r="E10734" s="44"/>
      <c r="F10734" s="43"/>
      <c r="G10734" s="84"/>
      <c r="H10734" s="31"/>
      <c r="I10734" s="31"/>
      <c r="J10734" s="84"/>
      <c r="K10734" s="31"/>
      <c r="L10734" s="31"/>
      <c r="M10734" s="169"/>
      <c r="N10734" s="148"/>
      <c r="O10734" s="106"/>
      <c r="P10734" s="43"/>
      <c r="Q10734" s="31"/>
      <c r="R10734" s="84"/>
      <c r="S10734" s="31"/>
      <c r="T10734" s="31"/>
      <c r="U10734" s="169"/>
      <c r="V10734" s="150"/>
      <c r="W10734" s="141" t="str" cm="1">
        <f t="array" ref="W10734">IF(SUM(LEN(B10734:V10734))=0,"",IF(OR(OR(ISBLANK(F10734),SUM(LEN(C10734),LEN(D10734))=0),AND(NOT(E10734="Unknown"),ISBLANK(J10734)),AND(NOT(O10734="Unknown"),ISBLANK(R10734))),"Missing Information", INDEX(Table15[Entire Service Line Classification], MATCH(SUMIFS(Table15[Unique ID],Table15[System-Owned Portion],E10734,Table15[If Material Anything Other than "Lead" in Column E,Was Material Ever Previously Lead?],G10734,Table15[Customer-Owned Portion],O10734),Table15[Unique ID],0),0)))</f>
        <v/>
      </c>
    </row>
    <row r="10735" spans="2:23" x14ac:dyDescent="0.25">
      <c r="B10735" s="146"/>
      <c r="C10735" s="31"/>
      <c r="D10735" s="31"/>
      <c r="E10735" s="44"/>
      <c r="F10735" s="43"/>
      <c r="G10735" s="84"/>
      <c r="H10735" s="31"/>
      <c r="I10735" s="31"/>
      <c r="J10735" s="84"/>
      <c r="K10735" s="31"/>
      <c r="L10735" s="31"/>
      <c r="M10735" s="169"/>
      <c r="N10735" s="148"/>
      <c r="O10735" s="106"/>
      <c r="P10735" s="43"/>
      <c r="Q10735" s="31"/>
      <c r="R10735" s="84"/>
      <c r="S10735" s="31"/>
      <c r="T10735" s="31"/>
      <c r="U10735" s="169"/>
      <c r="V10735" s="150"/>
      <c r="W10735" s="141" t="str" cm="1">
        <f t="array" ref="W10735">IF(SUM(LEN(B10735:V10735))=0,"",IF(OR(OR(ISBLANK(F10735),SUM(LEN(C10735),LEN(D10735))=0),AND(NOT(E10735="Unknown"),ISBLANK(J10735)),AND(NOT(O10735="Unknown"),ISBLANK(R10735))),"Missing Information", INDEX(Table15[Entire Service Line Classification], MATCH(SUMIFS(Table15[Unique ID],Table15[System-Owned Portion],E10735,Table15[If Material Anything Other than "Lead" in Column E,Was Material Ever Previously Lead?],G10735,Table15[Customer-Owned Portion],O10735),Table15[Unique ID],0),0)))</f>
        <v/>
      </c>
    </row>
    <row r="10736" spans="2:23" x14ac:dyDescent="0.25">
      <c r="B10736" s="146"/>
      <c r="C10736" s="31"/>
      <c r="D10736" s="31"/>
      <c r="E10736" s="44"/>
      <c r="F10736" s="43"/>
      <c r="G10736" s="84"/>
      <c r="H10736" s="31"/>
      <c r="I10736" s="31"/>
      <c r="J10736" s="84"/>
      <c r="K10736" s="31"/>
      <c r="L10736" s="31"/>
      <c r="M10736" s="169"/>
      <c r="N10736" s="148"/>
      <c r="O10736" s="106"/>
      <c r="P10736" s="43"/>
      <c r="Q10736" s="31"/>
      <c r="R10736" s="84"/>
      <c r="S10736" s="31"/>
      <c r="T10736" s="31"/>
      <c r="U10736" s="169"/>
      <c r="V10736" s="150"/>
      <c r="W10736" s="141" t="str" cm="1">
        <f t="array" ref="W10736">IF(SUM(LEN(B10736:V10736))=0,"",IF(OR(OR(ISBLANK(F10736),SUM(LEN(C10736),LEN(D10736))=0),AND(NOT(E10736="Unknown"),ISBLANK(J10736)),AND(NOT(O10736="Unknown"),ISBLANK(R10736))),"Missing Information", INDEX(Table15[Entire Service Line Classification], MATCH(SUMIFS(Table15[Unique ID],Table15[System-Owned Portion],E10736,Table15[If Material Anything Other than "Lead" in Column E,Was Material Ever Previously Lead?],G10736,Table15[Customer-Owned Portion],O10736),Table15[Unique ID],0),0)))</f>
        <v/>
      </c>
    </row>
    <row r="10737" spans="2:23" x14ac:dyDescent="0.25">
      <c r="B10737" s="146"/>
      <c r="C10737" s="31"/>
      <c r="D10737" s="31"/>
      <c r="E10737" s="44"/>
      <c r="F10737" s="43"/>
      <c r="G10737" s="84"/>
      <c r="H10737" s="31"/>
      <c r="I10737" s="31"/>
      <c r="J10737" s="84"/>
      <c r="K10737" s="31"/>
      <c r="L10737" s="31"/>
      <c r="M10737" s="169"/>
      <c r="N10737" s="148"/>
      <c r="O10737" s="106"/>
      <c r="P10737" s="43"/>
      <c r="Q10737" s="31"/>
      <c r="R10737" s="84"/>
      <c r="S10737" s="31"/>
      <c r="T10737" s="31"/>
      <c r="U10737" s="169"/>
      <c r="V10737" s="150"/>
      <c r="W10737" s="141" t="str" cm="1">
        <f t="array" ref="W10737">IF(SUM(LEN(B10737:V10737))=0,"",IF(OR(OR(ISBLANK(F10737),SUM(LEN(C10737),LEN(D10737))=0),AND(NOT(E10737="Unknown"),ISBLANK(J10737)),AND(NOT(O10737="Unknown"),ISBLANK(R10737))),"Missing Information", INDEX(Table15[Entire Service Line Classification], MATCH(SUMIFS(Table15[Unique ID],Table15[System-Owned Portion],E10737,Table15[If Material Anything Other than "Lead" in Column E,Was Material Ever Previously Lead?],G10737,Table15[Customer-Owned Portion],O10737),Table15[Unique ID],0),0)))</f>
        <v/>
      </c>
    </row>
    <row r="10738" spans="2:23" x14ac:dyDescent="0.25">
      <c r="B10738" s="146"/>
      <c r="C10738" s="31"/>
      <c r="D10738" s="31"/>
      <c r="E10738" s="44"/>
      <c r="F10738" s="43"/>
      <c r="G10738" s="84"/>
      <c r="H10738" s="31"/>
      <c r="I10738" s="31"/>
      <c r="J10738" s="84"/>
      <c r="K10738" s="31"/>
      <c r="L10738" s="31"/>
      <c r="M10738" s="169"/>
      <c r="N10738" s="148"/>
      <c r="O10738" s="106"/>
      <c r="P10738" s="43"/>
      <c r="Q10738" s="31"/>
      <c r="R10738" s="84"/>
      <c r="S10738" s="31"/>
      <c r="T10738" s="31"/>
      <c r="U10738" s="169"/>
      <c r="V10738" s="150"/>
      <c r="W10738" s="141" t="str" cm="1">
        <f t="array" ref="W10738">IF(SUM(LEN(B10738:V10738))=0,"",IF(OR(OR(ISBLANK(F10738),SUM(LEN(C10738),LEN(D10738))=0),AND(NOT(E10738="Unknown"),ISBLANK(J10738)),AND(NOT(O10738="Unknown"),ISBLANK(R10738))),"Missing Information", INDEX(Table15[Entire Service Line Classification], MATCH(SUMIFS(Table15[Unique ID],Table15[System-Owned Portion],E10738,Table15[If Material Anything Other than "Lead" in Column E,Was Material Ever Previously Lead?],G10738,Table15[Customer-Owned Portion],O10738),Table15[Unique ID],0),0)))</f>
        <v/>
      </c>
    </row>
    <row r="10739" spans="2:23" x14ac:dyDescent="0.25">
      <c r="B10739" s="146"/>
      <c r="C10739" s="31"/>
      <c r="D10739" s="31"/>
      <c r="E10739" s="44"/>
      <c r="F10739" s="43"/>
      <c r="G10739" s="84"/>
      <c r="H10739" s="31"/>
      <c r="I10739" s="31"/>
      <c r="J10739" s="84"/>
      <c r="K10739" s="31"/>
      <c r="L10739" s="31"/>
      <c r="M10739" s="169"/>
      <c r="N10739" s="148"/>
      <c r="O10739" s="106"/>
      <c r="P10739" s="43"/>
      <c r="Q10739" s="31"/>
      <c r="R10739" s="84"/>
      <c r="S10739" s="31"/>
      <c r="T10739" s="31"/>
      <c r="U10739" s="169"/>
      <c r="V10739" s="150"/>
      <c r="W10739" s="141" t="str" cm="1">
        <f t="array" ref="W10739">IF(SUM(LEN(B10739:V10739))=0,"",IF(OR(OR(ISBLANK(F10739),SUM(LEN(C10739),LEN(D10739))=0),AND(NOT(E10739="Unknown"),ISBLANK(J10739)),AND(NOT(O10739="Unknown"),ISBLANK(R10739))),"Missing Information", INDEX(Table15[Entire Service Line Classification], MATCH(SUMIFS(Table15[Unique ID],Table15[System-Owned Portion],E10739,Table15[If Material Anything Other than "Lead" in Column E,Was Material Ever Previously Lead?],G10739,Table15[Customer-Owned Portion],O10739),Table15[Unique ID],0),0)))</f>
        <v/>
      </c>
    </row>
    <row r="10740" spans="2:23" x14ac:dyDescent="0.25">
      <c r="B10740" s="146"/>
      <c r="C10740" s="31"/>
      <c r="D10740" s="31"/>
      <c r="E10740" s="44"/>
      <c r="F10740" s="43"/>
      <c r="G10740" s="84"/>
      <c r="H10740" s="31"/>
      <c r="I10740" s="31"/>
      <c r="J10740" s="84"/>
      <c r="K10740" s="31"/>
      <c r="L10740" s="31"/>
      <c r="M10740" s="169"/>
      <c r="N10740" s="148"/>
      <c r="O10740" s="106"/>
      <c r="P10740" s="43"/>
      <c r="Q10740" s="31"/>
      <c r="R10740" s="84"/>
      <c r="S10740" s="31"/>
      <c r="T10740" s="31"/>
      <c r="U10740" s="169"/>
      <c r="V10740" s="150"/>
      <c r="W10740" s="141" t="str" cm="1">
        <f t="array" ref="W10740">IF(SUM(LEN(B10740:V10740))=0,"",IF(OR(OR(ISBLANK(F10740),SUM(LEN(C10740),LEN(D10740))=0),AND(NOT(E10740="Unknown"),ISBLANK(J10740)),AND(NOT(O10740="Unknown"),ISBLANK(R10740))),"Missing Information", INDEX(Table15[Entire Service Line Classification], MATCH(SUMIFS(Table15[Unique ID],Table15[System-Owned Portion],E10740,Table15[If Material Anything Other than "Lead" in Column E,Was Material Ever Previously Lead?],G10740,Table15[Customer-Owned Portion],O10740),Table15[Unique ID],0),0)))</f>
        <v/>
      </c>
    </row>
    <row r="10741" spans="2:23" x14ac:dyDescent="0.25">
      <c r="B10741" s="146"/>
      <c r="C10741" s="31"/>
      <c r="D10741" s="31"/>
      <c r="E10741" s="44"/>
      <c r="F10741" s="43"/>
      <c r="G10741" s="84"/>
      <c r="H10741" s="31"/>
      <c r="I10741" s="31"/>
      <c r="J10741" s="84"/>
      <c r="K10741" s="31"/>
      <c r="L10741" s="31"/>
      <c r="M10741" s="169"/>
      <c r="N10741" s="148"/>
      <c r="O10741" s="106"/>
      <c r="P10741" s="43"/>
      <c r="Q10741" s="31"/>
      <c r="R10741" s="84"/>
      <c r="S10741" s="31"/>
      <c r="T10741" s="31"/>
      <c r="U10741" s="169"/>
      <c r="V10741" s="150"/>
      <c r="W10741" s="141" t="str" cm="1">
        <f t="array" ref="W10741">IF(SUM(LEN(B10741:V10741))=0,"",IF(OR(OR(ISBLANK(F10741),SUM(LEN(C10741),LEN(D10741))=0),AND(NOT(E10741="Unknown"),ISBLANK(J10741)),AND(NOT(O10741="Unknown"),ISBLANK(R10741))),"Missing Information", INDEX(Table15[Entire Service Line Classification], MATCH(SUMIFS(Table15[Unique ID],Table15[System-Owned Portion],E10741,Table15[If Material Anything Other than "Lead" in Column E,Was Material Ever Previously Lead?],G10741,Table15[Customer-Owned Portion],O10741),Table15[Unique ID],0),0)))</f>
        <v/>
      </c>
    </row>
    <row r="10742" spans="2:23" x14ac:dyDescent="0.25">
      <c r="B10742" s="146"/>
      <c r="C10742" s="31"/>
      <c r="D10742" s="31"/>
      <c r="E10742" s="44"/>
      <c r="F10742" s="43"/>
      <c r="G10742" s="84"/>
      <c r="H10742" s="31"/>
      <c r="I10742" s="31"/>
      <c r="J10742" s="84"/>
      <c r="K10742" s="31"/>
      <c r="L10742" s="31"/>
      <c r="M10742" s="169"/>
      <c r="N10742" s="148"/>
      <c r="O10742" s="106"/>
      <c r="P10742" s="43"/>
      <c r="Q10742" s="31"/>
      <c r="R10742" s="84"/>
      <c r="S10742" s="31"/>
      <c r="T10742" s="31"/>
      <c r="U10742" s="169"/>
      <c r="V10742" s="150"/>
      <c r="W10742" s="141" t="str" cm="1">
        <f t="array" ref="W10742">IF(SUM(LEN(B10742:V10742))=0,"",IF(OR(OR(ISBLANK(F10742),SUM(LEN(C10742),LEN(D10742))=0),AND(NOT(E10742="Unknown"),ISBLANK(J10742)),AND(NOT(O10742="Unknown"),ISBLANK(R10742))),"Missing Information", INDEX(Table15[Entire Service Line Classification], MATCH(SUMIFS(Table15[Unique ID],Table15[System-Owned Portion],E10742,Table15[If Material Anything Other than "Lead" in Column E,Was Material Ever Previously Lead?],G10742,Table15[Customer-Owned Portion],O10742),Table15[Unique ID],0),0)))</f>
        <v/>
      </c>
    </row>
    <row r="10743" spans="2:23" x14ac:dyDescent="0.25">
      <c r="B10743" s="146"/>
      <c r="C10743" s="31"/>
      <c r="D10743" s="31"/>
      <c r="E10743" s="44"/>
      <c r="F10743" s="43"/>
      <c r="G10743" s="84"/>
      <c r="H10743" s="31"/>
      <c r="I10743" s="31"/>
      <c r="J10743" s="84"/>
      <c r="K10743" s="31"/>
      <c r="L10743" s="31"/>
      <c r="M10743" s="169"/>
      <c r="N10743" s="148"/>
      <c r="O10743" s="106"/>
      <c r="P10743" s="43"/>
      <c r="Q10743" s="31"/>
      <c r="R10743" s="84"/>
      <c r="S10743" s="31"/>
      <c r="T10743" s="31"/>
      <c r="U10743" s="169"/>
      <c r="V10743" s="150"/>
      <c r="W10743" s="141" t="str" cm="1">
        <f t="array" ref="W10743">IF(SUM(LEN(B10743:V10743))=0,"",IF(OR(OR(ISBLANK(F10743),SUM(LEN(C10743),LEN(D10743))=0),AND(NOT(E10743="Unknown"),ISBLANK(J10743)),AND(NOT(O10743="Unknown"),ISBLANK(R10743))),"Missing Information", INDEX(Table15[Entire Service Line Classification], MATCH(SUMIFS(Table15[Unique ID],Table15[System-Owned Portion],E10743,Table15[If Material Anything Other than "Lead" in Column E,Was Material Ever Previously Lead?],G10743,Table15[Customer-Owned Portion],O10743),Table15[Unique ID],0),0)))</f>
        <v/>
      </c>
    </row>
    <row r="10744" spans="2:23" x14ac:dyDescent="0.25">
      <c r="B10744" s="146"/>
      <c r="C10744" s="31"/>
      <c r="D10744" s="31"/>
      <c r="E10744" s="44"/>
      <c r="F10744" s="43"/>
      <c r="G10744" s="84"/>
      <c r="H10744" s="31"/>
      <c r="I10744" s="31"/>
      <c r="J10744" s="84"/>
      <c r="K10744" s="31"/>
      <c r="L10744" s="31"/>
      <c r="M10744" s="169"/>
      <c r="N10744" s="148"/>
      <c r="O10744" s="106"/>
      <c r="P10744" s="43"/>
      <c r="Q10744" s="31"/>
      <c r="R10744" s="84"/>
      <c r="S10744" s="31"/>
      <c r="T10744" s="31"/>
      <c r="U10744" s="169"/>
      <c r="V10744" s="150"/>
      <c r="W10744" s="141" t="str" cm="1">
        <f t="array" ref="W10744">IF(SUM(LEN(B10744:V10744))=0,"",IF(OR(OR(ISBLANK(F10744),SUM(LEN(C10744),LEN(D10744))=0),AND(NOT(E10744="Unknown"),ISBLANK(J10744)),AND(NOT(O10744="Unknown"),ISBLANK(R10744))),"Missing Information", INDEX(Table15[Entire Service Line Classification], MATCH(SUMIFS(Table15[Unique ID],Table15[System-Owned Portion],E10744,Table15[If Material Anything Other than "Lead" in Column E,Was Material Ever Previously Lead?],G10744,Table15[Customer-Owned Portion],O10744),Table15[Unique ID],0),0)))</f>
        <v/>
      </c>
    </row>
    <row r="10745" spans="2:23" x14ac:dyDescent="0.25">
      <c r="B10745" s="146"/>
      <c r="C10745" s="31"/>
      <c r="D10745" s="31"/>
      <c r="E10745" s="44"/>
      <c r="F10745" s="43"/>
      <c r="G10745" s="84"/>
      <c r="H10745" s="31"/>
      <c r="I10745" s="31"/>
      <c r="J10745" s="84"/>
      <c r="K10745" s="31"/>
      <c r="L10745" s="31"/>
      <c r="M10745" s="169"/>
      <c r="N10745" s="148"/>
      <c r="O10745" s="106"/>
      <c r="P10745" s="43"/>
      <c r="Q10745" s="31"/>
      <c r="R10745" s="84"/>
      <c r="S10745" s="31"/>
      <c r="T10745" s="31"/>
      <c r="U10745" s="169"/>
      <c r="V10745" s="150"/>
      <c r="W10745" s="141" t="str" cm="1">
        <f t="array" ref="W10745">IF(SUM(LEN(B10745:V10745))=0,"",IF(OR(OR(ISBLANK(F10745),SUM(LEN(C10745),LEN(D10745))=0),AND(NOT(E10745="Unknown"),ISBLANK(J10745)),AND(NOT(O10745="Unknown"),ISBLANK(R10745))),"Missing Information", INDEX(Table15[Entire Service Line Classification], MATCH(SUMIFS(Table15[Unique ID],Table15[System-Owned Portion],E10745,Table15[If Material Anything Other than "Lead" in Column E,Was Material Ever Previously Lead?],G10745,Table15[Customer-Owned Portion],O10745),Table15[Unique ID],0),0)))</f>
        <v/>
      </c>
    </row>
    <row r="10746" spans="2:23" x14ac:dyDescent="0.25">
      <c r="B10746" s="146"/>
      <c r="C10746" s="31"/>
      <c r="D10746" s="31"/>
      <c r="E10746" s="44"/>
      <c r="F10746" s="43"/>
      <c r="G10746" s="84"/>
      <c r="H10746" s="31"/>
      <c r="I10746" s="31"/>
      <c r="J10746" s="84"/>
      <c r="K10746" s="31"/>
      <c r="L10746" s="31"/>
      <c r="M10746" s="169"/>
      <c r="N10746" s="148"/>
      <c r="O10746" s="106"/>
      <c r="P10746" s="43"/>
      <c r="Q10746" s="31"/>
      <c r="R10746" s="84"/>
      <c r="S10746" s="31"/>
      <c r="T10746" s="31"/>
      <c r="U10746" s="169"/>
      <c r="V10746" s="150"/>
      <c r="W10746" s="141" t="str" cm="1">
        <f t="array" ref="W10746">IF(SUM(LEN(B10746:V10746))=0,"",IF(OR(OR(ISBLANK(F10746),SUM(LEN(C10746),LEN(D10746))=0),AND(NOT(E10746="Unknown"),ISBLANK(J10746)),AND(NOT(O10746="Unknown"),ISBLANK(R10746))),"Missing Information", INDEX(Table15[Entire Service Line Classification], MATCH(SUMIFS(Table15[Unique ID],Table15[System-Owned Portion],E10746,Table15[If Material Anything Other than "Lead" in Column E,Was Material Ever Previously Lead?],G10746,Table15[Customer-Owned Portion],O10746),Table15[Unique ID],0),0)))</f>
        <v/>
      </c>
    </row>
    <row r="10747" spans="2:23" x14ac:dyDescent="0.25">
      <c r="B10747" s="146"/>
      <c r="C10747" s="31"/>
      <c r="D10747" s="31"/>
      <c r="E10747" s="44"/>
      <c r="F10747" s="43"/>
      <c r="G10747" s="84"/>
      <c r="H10747" s="31"/>
      <c r="I10747" s="31"/>
      <c r="J10747" s="84"/>
      <c r="K10747" s="31"/>
      <c r="L10747" s="31"/>
      <c r="M10747" s="169"/>
      <c r="N10747" s="148"/>
      <c r="O10747" s="106"/>
      <c r="P10747" s="43"/>
      <c r="Q10747" s="31"/>
      <c r="R10747" s="84"/>
      <c r="S10747" s="31"/>
      <c r="T10747" s="31"/>
      <c r="U10747" s="169"/>
      <c r="V10747" s="150"/>
      <c r="W10747" s="141" t="str" cm="1">
        <f t="array" ref="W10747">IF(SUM(LEN(B10747:V10747))=0,"",IF(OR(OR(ISBLANK(F10747),SUM(LEN(C10747),LEN(D10747))=0),AND(NOT(E10747="Unknown"),ISBLANK(J10747)),AND(NOT(O10747="Unknown"),ISBLANK(R10747))),"Missing Information", INDEX(Table15[Entire Service Line Classification], MATCH(SUMIFS(Table15[Unique ID],Table15[System-Owned Portion],E10747,Table15[If Material Anything Other than "Lead" in Column E,Was Material Ever Previously Lead?],G10747,Table15[Customer-Owned Portion],O10747),Table15[Unique ID],0),0)))</f>
        <v/>
      </c>
    </row>
    <row r="10748" spans="2:23" x14ac:dyDescent="0.25">
      <c r="B10748" s="146"/>
      <c r="C10748" s="31"/>
      <c r="D10748" s="31"/>
      <c r="E10748" s="44"/>
      <c r="F10748" s="43"/>
      <c r="G10748" s="84"/>
      <c r="H10748" s="31"/>
      <c r="I10748" s="31"/>
      <c r="J10748" s="84"/>
      <c r="K10748" s="31"/>
      <c r="L10748" s="31"/>
      <c r="M10748" s="169"/>
      <c r="N10748" s="148"/>
      <c r="O10748" s="106"/>
      <c r="P10748" s="43"/>
      <c r="Q10748" s="31"/>
      <c r="R10748" s="84"/>
      <c r="S10748" s="31"/>
      <c r="T10748" s="31"/>
      <c r="U10748" s="169"/>
      <c r="V10748" s="150"/>
      <c r="W10748" s="141" t="str" cm="1">
        <f t="array" ref="W10748">IF(SUM(LEN(B10748:V10748))=0,"",IF(OR(OR(ISBLANK(F10748),SUM(LEN(C10748),LEN(D10748))=0),AND(NOT(E10748="Unknown"),ISBLANK(J10748)),AND(NOT(O10748="Unknown"),ISBLANK(R10748))),"Missing Information", INDEX(Table15[Entire Service Line Classification], MATCH(SUMIFS(Table15[Unique ID],Table15[System-Owned Portion],E10748,Table15[If Material Anything Other than "Lead" in Column E,Was Material Ever Previously Lead?],G10748,Table15[Customer-Owned Portion],O10748),Table15[Unique ID],0),0)))</f>
        <v/>
      </c>
    </row>
    <row r="10749" spans="2:23" x14ac:dyDescent="0.25">
      <c r="B10749" s="146"/>
      <c r="C10749" s="31"/>
      <c r="D10749" s="31"/>
      <c r="E10749" s="44"/>
      <c r="F10749" s="43"/>
      <c r="G10749" s="84"/>
      <c r="H10749" s="31"/>
      <c r="I10749" s="31"/>
      <c r="J10749" s="84"/>
      <c r="K10749" s="31"/>
      <c r="L10749" s="31"/>
      <c r="M10749" s="169"/>
      <c r="N10749" s="148"/>
      <c r="O10749" s="106"/>
      <c r="P10749" s="43"/>
      <c r="Q10749" s="31"/>
      <c r="R10749" s="84"/>
      <c r="S10749" s="31"/>
      <c r="T10749" s="31"/>
      <c r="U10749" s="169"/>
      <c r="V10749" s="150"/>
      <c r="W10749" s="141" t="str" cm="1">
        <f t="array" ref="W10749">IF(SUM(LEN(B10749:V10749))=0,"",IF(OR(OR(ISBLANK(F10749),SUM(LEN(C10749),LEN(D10749))=0),AND(NOT(E10749="Unknown"),ISBLANK(J10749)),AND(NOT(O10749="Unknown"),ISBLANK(R10749))),"Missing Information", INDEX(Table15[Entire Service Line Classification], MATCH(SUMIFS(Table15[Unique ID],Table15[System-Owned Portion],E10749,Table15[If Material Anything Other than "Lead" in Column E,Was Material Ever Previously Lead?],G10749,Table15[Customer-Owned Portion],O10749),Table15[Unique ID],0),0)))</f>
        <v/>
      </c>
    </row>
    <row r="10750" spans="2:23" x14ac:dyDescent="0.25">
      <c r="B10750" s="146"/>
      <c r="C10750" s="31"/>
      <c r="D10750" s="31"/>
      <c r="E10750" s="44"/>
      <c r="F10750" s="43"/>
      <c r="G10750" s="84"/>
      <c r="H10750" s="31"/>
      <c r="I10750" s="31"/>
      <c r="J10750" s="84"/>
      <c r="K10750" s="31"/>
      <c r="L10750" s="31"/>
      <c r="M10750" s="169"/>
      <c r="N10750" s="148"/>
      <c r="O10750" s="106"/>
      <c r="P10750" s="43"/>
      <c r="Q10750" s="31"/>
      <c r="R10750" s="84"/>
      <c r="S10750" s="31"/>
      <c r="T10750" s="31"/>
      <c r="U10750" s="169"/>
      <c r="V10750" s="150"/>
      <c r="W10750" s="141" t="str" cm="1">
        <f t="array" ref="W10750">IF(SUM(LEN(B10750:V10750))=0,"",IF(OR(OR(ISBLANK(F10750),SUM(LEN(C10750),LEN(D10750))=0),AND(NOT(E10750="Unknown"),ISBLANK(J10750)),AND(NOT(O10750="Unknown"),ISBLANK(R10750))),"Missing Information", INDEX(Table15[Entire Service Line Classification], MATCH(SUMIFS(Table15[Unique ID],Table15[System-Owned Portion],E10750,Table15[If Material Anything Other than "Lead" in Column E,Was Material Ever Previously Lead?],G10750,Table15[Customer-Owned Portion],O10750),Table15[Unique ID],0),0)))</f>
        <v/>
      </c>
    </row>
    <row r="10751" spans="2:23" x14ac:dyDescent="0.25">
      <c r="B10751" s="146"/>
      <c r="C10751" s="31"/>
      <c r="D10751" s="31"/>
      <c r="E10751" s="44"/>
      <c r="F10751" s="43"/>
      <c r="G10751" s="84"/>
      <c r="H10751" s="31"/>
      <c r="I10751" s="31"/>
      <c r="J10751" s="84"/>
      <c r="K10751" s="31"/>
      <c r="L10751" s="31"/>
      <c r="M10751" s="169"/>
      <c r="N10751" s="148"/>
      <c r="O10751" s="106"/>
      <c r="P10751" s="43"/>
      <c r="Q10751" s="31"/>
      <c r="R10751" s="84"/>
      <c r="S10751" s="31"/>
      <c r="T10751" s="31"/>
      <c r="U10751" s="169"/>
      <c r="V10751" s="150"/>
      <c r="W10751" s="141" t="str" cm="1">
        <f t="array" ref="W10751">IF(SUM(LEN(B10751:V10751))=0,"",IF(OR(OR(ISBLANK(F10751),SUM(LEN(C10751),LEN(D10751))=0),AND(NOT(E10751="Unknown"),ISBLANK(J10751)),AND(NOT(O10751="Unknown"),ISBLANK(R10751))),"Missing Information", INDEX(Table15[Entire Service Line Classification], MATCH(SUMIFS(Table15[Unique ID],Table15[System-Owned Portion],E10751,Table15[If Material Anything Other than "Lead" in Column E,Was Material Ever Previously Lead?],G10751,Table15[Customer-Owned Portion],O10751),Table15[Unique ID],0),0)))</f>
        <v/>
      </c>
    </row>
    <row r="10752" spans="2:23" x14ac:dyDescent="0.25">
      <c r="B10752" s="146"/>
      <c r="C10752" s="31"/>
      <c r="D10752" s="31"/>
      <c r="E10752" s="44"/>
      <c r="F10752" s="43"/>
      <c r="G10752" s="84"/>
      <c r="H10752" s="31"/>
      <c r="I10752" s="31"/>
      <c r="J10752" s="84"/>
      <c r="K10752" s="31"/>
      <c r="L10752" s="31"/>
      <c r="M10752" s="169"/>
      <c r="N10752" s="148"/>
      <c r="O10752" s="106"/>
      <c r="P10752" s="43"/>
      <c r="Q10752" s="31"/>
      <c r="R10752" s="84"/>
      <c r="S10752" s="31"/>
      <c r="T10752" s="31"/>
      <c r="U10752" s="169"/>
      <c r="V10752" s="150"/>
      <c r="W10752" s="141" t="str" cm="1">
        <f t="array" ref="W10752">IF(SUM(LEN(B10752:V10752))=0,"",IF(OR(OR(ISBLANK(F10752),SUM(LEN(C10752),LEN(D10752))=0),AND(NOT(E10752="Unknown"),ISBLANK(J10752)),AND(NOT(O10752="Unknown"),ISBLANK(R10752))),"Missing Information", INDEX(Table15[Entire Service Line Classification], MATCH(SUMIFS(Table15[Unique ID],Table15[System-Owned Portion],E10752,Table15[If Material Anything Other than "Lead" in Column E,Was Material Ever Previously Lead?],G10752,Table15[Customer-Owned Portion],O10752),Table15[Unique ID],0),0)))</f>
        <v/>
      </c>
    </row>
    <row r="10753" spans="2:23" x14ac:dyDescent="0.25">
      <c r="B10753" s="146"/>
      <c r="C10753" s="31"/>
      <c r="D10753" s="31"/>
      <c r="E10753" s="44"/>
      <c r="F10753" s="43"/>
      <c r="G10753" s="84"/>
      <c r="H10753" s="31"/>
      <c r="I10753" s="31"/>
      <c r="J10753" s="84"/>
      <c r="K10753" s="31"/>
      <c r="L10753" s="31"/>
      <c r="M10753" s="169"/>
      <c r="N10753" s="148"/>
      <c r="O10753" s="106"/>
      <c r="P10753" s="43"/>
      <c r="Q10753" s="31"/>
      <c r="R10753" s="84"/>
      <c r="S10753" s="31"/>
      <c r="T10753" s="31"/>
      <c r="U10753" s="169"/>
      <c r="V10753" s="150"/>
      <c r="W10753" s="141" t="str" cm="1">
        <f t="array" ref="W10753">IF(SUM(LEN(B10753:V10753))=0,"",IF(OR(OR(ISBLANK(F10753),SUM(LEN(C10753),LEN(D10753))=0),AND(NOT(E10753="Unknown"),ISBLANK(J10753)),AND(NOT(O10753="Unknown"),ISBLANK(R10753))),"Missing Information", INDEX(Table15[Entire Service Line Classification], MATCH(SUMIFS(Table15[Unique ID],Table15[System-Owned Portion],E10753,Table15[If Material Anything Other than "Lead" in Column E,Was Material Ever Previously Lead?],G10753,Table15[Customer-Owned Portion],O10753),Table15[Unique ID],0),0)))</f>
        <v/>
      </c>
    </row>
    <row r="10754" spans="2:23" x14ac:dyDescent="0.25">
      <c r="B10754" s="146"/>
      <c r="C10754" s="31"/>
      <c r="D10754" s="31"/>
      <c r="E10754" s="44"/>
      <c r="F10754" s="43"/>
      <c r="G10754" s="84"/>
      <c r="H10754" s="31"/>
      <c r="I10754" s="31"/>
      <c r="J10754" s="84"/>
      <c r="K10754" s="31"/>
      <c r="L10754" s="31"/>
      <c r="M10754" s="169"/>
      <c r="N10754" s="148"/>
      <c r="O10754" s="106"/>
      <c r="P10754" s="43"/>
      <c r="Q10754" s="31"/>
      <c r="R10754" s="84"/>
      <c r="S10754" s="31"/>
      <c r="T10754" s="31"/>
      <c r="U10754" s="169"/>
      <c r="V10754" s="150"/>
      <c r="W10754" s="141" t="str" cm="1">
        <f t="array" ref="W10754">IF(SUM(LEN(B10754:V10754))=0,"",IF(OR(OR(ISBLANK(F10754),SUM(LEN(C10754),LEN(D10754))=0),AND(NOT(E10754="Unknown"),ISBLANK(J10754)),AND(NOT(O10754="Unknown"),ISBLANK(R10754))),"Missing Information", INDEX(Table15[Entire Service Line Classification], MATCH(SUMIFS(Table15[Unique ID],Table15[System-Owned Portion],E10754,Table15[If Material Anything Other than "Lead" in Column E,Was Material Ever Previously Lead?],G10754,Table15[Customer-Owned Portion],O10754),Table15[Unique ID],0),0)))</f>
        <v/>
      </c>
    </row>
    <row r="10755" spans="2:23" x14ac:dyDescent="0.25">
      <c r="B10755" s="146"/>
      <c r="C10755" s="31"/>
      <c r="D10755" s="31"/>
      <c r="E10755" s="44"/>
      <c r="F10755" s="43"/>
      <c r="G10755" s="84"/>
      <c r="H10755" s="31"/>
      <c r="I10755" s="31"/>
      <c r="J10755" s="84"/>
      <c r="K10755" s="31"/>
      <c r="L10755" s="31"/>
      <c r="M10755" s="169"/>
      <c r="N10755" s="148"/>
      <c r="O10755" s="106"/>
      <c r="P10755" s="43"/>
      <c r="Q10755" s="31"/>
      <c r="R10755" s="84"/>
      <c r="S10755" s="31"/>
      <c r="T10755" s="31"/>
      <c r="U10755" s="169"/>
      <c r="V10755" s="150"/>
      <c r="W10755" s="141" t="str" cm="1">
        <f t="array" ref="W10755">IF(SUM(LEN(B10755:V10755))=0,"",IF(OR(OR(ISBLANK(F10755),SUM(LEN(C10755),LEN(D10755))=0),AND(NOT(E10755="Unknown"),ISBLANK(J10755)),AND(NOT(O10755="Unknown"),ISBLANK(R10755))),"Missing Information", INDEX(Table15[Entire Service Line Classification], MATCH(SUMIFS(Table15[Unique ID],Table15[System-Owned Portion],E10755,Table15[If Material Anything Other than "Lead" in Column E,Was Material Ever Previously Lead?],G10755,Table15[Customer-Owned Portion],O10755),Table15[Unique ID],0),0)))</f>
        <v/>
      </c>
    </row>
    <row r="10756" spans="2:23" x14ac:dyDescent="0.25">
      <c r="B10756" s="146"/>
      <c r="C10756" s="31"/>
      <c r="D10756" s="31"/>
      <c r="E10756" s="44"/>
      <c r="F10756" s="43"/>
      <c r="G10756" s="84"/>
      <c r="H10756" s="31"/>
      <c r="I10756" s="31"/>
      <c r="J10756" s="84"/>
      <c r="K10756" s="31"/>
      <c r="L10756" s="31"/>
      <c r="M10756" s="169"/>
      <c r="N10756" s="148"/>
      <c r="O10756" s="106"/>
      <c r="P10756" s="43"/>
      <c r="Q10756" s="31"/>
      <c r="R10756" s="84"/>
      <c r="S10756" s="31"/>
      <c r="T10756" s="31"/>
      <c r="U10756" s="169"/>
      <c r="V10756" s="150"/>
      <c r="W10756" s="141" t="str" cm="1">
        <f t="array" ref="W10756">IF(SUM(LEN(B10756:V10756))=0,"",IF(OR(OR(ISBLANK(F10756),SUM(LEN(C10756),LEN(D10756))=0),AND(NOT(E10756="Unknown"),ISBLANK(J10756)),AND(NOT(O10756="Unknown"),ISBLANK(R10756))),"Missing Information", INDEX(Table15[Entire Service Line Classification], MATCH(SUMIFS(Table15[Unique ID],Table15[System-Owned Portion],E10756,Table15[If Material Anything Other than "Lead" in Column E,Was Material Ever Previously Lead?],G10756,Table15[Customer-Owned Portion],O10756),Table15[Unique ID],0),0)))</f>
        <v/>
      </c>
    </row>
    <row r="10757" spans="2:23" x14ac:dyDescent="0.25">
      <c r="B10757" s="146"/>
      <c r="C10757" s="31"/>
      <c r="D10757" s="31"/>
      <c r="E10757" s="44"/>
      <c r="F10757" s="43"/>
      <c r="G10757" s="84"/>
      <c r="H10757" s="31"/>
      <c r="I10757" s="31"/>
      <c r="J10757" s="84"/>
      <c r="K10757" s="31"/>
      <c r="L10757" s="31"/>
      <c r="M10757" s="169"/>
      <c r="N10757" s="148"/>
      <c r="O10757" s="106"/>
      <c r="P10757" s="43"/>
      <c r="Q10757" s="31"/>
      <c r="R10757" s="84"/>
      <c r="S10757" s="31"/>
      <c r="T10757" s="31"/>
      <c r="U10757" s="169"/>
      <c r="V10757" s="150"/>
      <c r="W10757" s="141" t="str" cm="1">
        <f t="array" ref="W10757">IF(SUM(LEN(B10757:V10757))=0,"",IF(OR(OR(ISBLANK(F10757),SUM(LEN(C10757),LEN(D10757))=0),AND(NOT(E10757="Unknown"),ISBLANK(J10757)),AND(NOT(O10757="Unknown"),ISBLANK(R10757))),"Missing Information", INDEX(Table15[Entire Service Line Classification], MATCH(SUMIFS(Table15[Unique ID],Table15[System-Owned Portion],E10757,Table15[If Material Anything Other than "Lead" in Column E,Was Material Ever Previously Lead?],G10757,Table15[Customer-Owned Portion],O10757),Table15[Unique ID],0),0)))</f>
        <v/>
      </c>
    </row>
    <row r="10758" spans="2:23" x14ac:dyDescent="0.25">
      <c r="B10758" s="146"/>
      <c r="C10758" s="31"/>
      <c r="D10758" s="31"/>
      <c r="E10758" s="44"/>
      <c r="F10758" s="43"/>
      <c r="G10758" s="84"/>
      <c r="H10758" s="31"/>
      <c r="I10758" s="31"/>
      <c r="J10758" s="84"/>
      <c r="K10758" s="31"/>
      <c r="L10758" s="31"/>
      <c r="M10758" s="169"/>
      <c r="N10758" s="148"/>
      <c r="O10758" s="106"/>
      <c r="P10758" s="43"/>
      <c r="Q10758" s="31"/>
      <c r="R10758" s="84"/>
      <c r="S10758" s="31"/>
      <c r="T10758" s="31"/>
      <c r="U10758" s="169"/>
      <c r="V10758" s="150"/>
      <c r="W10758" s="141" t="str" cm="1">
        <f t="array" ref="W10758">IF(SUM(LEN(B10758:V10758))=0,"",IF(OR(OR(ISBLANK(F10758),SUM(LEN(C10758),LEN(D10758))=0),AND(NOT(E10758="Unknown"),ISBLANK(J10758)),AND(NOT(O10758="Unknown"),ISBLANK(R10758))),"Missing Information", INDEX(Table15[Entire Service Line Classification], MATCH(SUMIFS(Table15[Unique ID],Table15[System-Owned Portion],E10758,Table15[If Material Anything Other than "Lead" in Column E,Was Material Ever Previously Lead?],G10758,Table15[Customer-Owned Portion],O10758),Table15[Unique ID],0),0)))</f>
        <v/>
      </c>
    </row>
    <row r="10759" spans="2:23" x14ac:dyDescent="0.25">
      <c r="B10759" s="146"/>
      <c r="C10759" s="31"/>
      <c r="D10759" s="31"/>
      <c r="E10759" s="44"/>
      <c r="F10759" s="43"/>
      <c r="G10759" s="84"/>
      <c r="H10759" s="31"/>
      <c r="I10759" s="31"/>
      <c r="J10759" s="84"/>
      <c r="K10759" s="31"/>
      <c r="L10759" s="31"/>
      <c r="M10759" s="169"/>
      <c r="N10759" s="148"/>
      <c r="O10759" s="106"/>
      <c r="P10759" s="43"/>
      <c r="Q10759" s="31"/>
      <c r="R10759" s="84"/>
      <c r="S10759" s="31"/>
      <c r="T10759" s="31"/>
      <c r="U10759" s="169"/>
      <c r="V10759" s="150"/>
      <c r="W10759" s="141" t="str" cm="1">
        <f t="array" ref="W10759">IF(SUM(LEN(B10759:V10759))=0,"",IF(OR(OR(ISBLANK(F10759),SUM(LEN(C10759),LEN(D10759))=0),AND(NOT(E10759="Unknown"),ISBLANK(J10759)),AND(NOT(O10759="Unknown"),ISBLANK(R10759))),"Missing Information", INDEX(Table15[Entire Service Line Classification], MATCH(SUMIFS(Table15[Unique ID],Table15[System-Owned Portion],E10759,Table15[If Material Anything Other than "Lead" in Column E,Was Material Ever Previously Lead?],G10759,Table15[Customer-Owned Portion],O10759),Table15[Unique ID],0),0)))</f>
        <v/>
      </c>
    </row>
    <row r="10760" spans="2:23" x14ac:dyDescent="0.25">
      <c r="B10760" s="146"/>
      <c r="C10760" s="31"/>
      <c r="D10760" s="31"/>
      <c r="E10760" s="44"/>
      <c r="F10760" s="43"/>
      <c r="G10760" s="84"/>
      <c r="H10760" s="31"/>
      <c r="I10760" s="31"/>
      <c r="J10760" s="84"/>
      <c r="K10760" s="31"/>
      <c r="L10760" s="31"/>
      <c r="M10760" s="169"/>
      <c r="N10760" s="148"/>
      <c r="O10760" s="106"/>
      <c r="P10760" s="43"/>
      <c r="Q10760" s="31"/>
      <c r="R10760" s="84"/>
      <c r="S10760" s="31"/>
      <c r="T10760" s="31"/>
      <c r="U10760" s="169"/>
      <c r="V10760" s="150"/>
      <c r="W10760" s="141" t="str" cm="1">
        <f t="array" ref="W10760">IF(SUM(LEN(B10760:V10760))=0,"",IF(OR(OR(ISBLANK(F10760),SUM(LEN(C10760),LEN(D10760))=0),AND(NOT(E10760="Unknown"),ISBLANK(J10760)),AND(NOT(O10760="Unknown"),ISBLANK(R10760))),"Missing Information", INDEX(Table15[Entire Service Line Classification], MATCH(SUMIFS(Table15[Unique ID],Table15[System-Owned Portion],E10760,Table15[If Material Anything Other than "Lead" in Column E,Was Material Ever Previously Lead?],G10760,Table15[Customer-Owned Portion],O10760),Table15[Unique ID],0),0)))</f>
        <v/>
      </c>
    </row>
    <row r="10761" spans="2:23" x14ac:dyDescent="0.25">
      <c r="B10761" s="146"/>
      <c r="C10761" s="31"/>
      <c r="D10761" s="31"/>
      <c r="E10761" s="44"/>
      <c r="F10761" s="43"/>
      <c r="G10761" s="84"/>
      <c r="H10761" s="31"/>
      <c r="I10761" s="31"/>
      <c r="J10761" s="84"/>
      <c r="K10761" s="31"/>
      <c r="L10761" s="31"/>
      <c r="M10761" s="169"/>
      <c r="N10761" s="148"/>
      <c r="O10761" s="106"/>
      <c r="P10761" s="43"/>
      <c r="Q10761" s="31"/>
      <c r="R10761" s="84"/>
      <c r="S10761" s="31"/>
      <c r="T10761" s="31"/>
      <c r="U10761" s="169"/>
      <c r="V10761" s="150"/>
      <c r="W10761" s="141" t="str" cm="1">
        <f t="array" ref="W10761">IF(SUM(LEN(B10761:V10761))=0,"",IF(OR(OR(ISBLANK(F10761),SUM(LEN(C10761),LEN(D10761))=0),AND(NOT(E10761="Unknown"),ISBLANK(J10761)),AND(NOT(O10761="Unknown"),ISBLANK(R10761))),"Missing Information", INDEX(Table15[Entire Service Line Classification], MATCH(SUMIFS(Table15[Unique ID],Table15[System-Owned Portion],E10761,Table15[If Material Anything Other than "Lead" in Column E,Was Material Ever Previously Lead?],G10761,Table15[Customer-Owned Portion],O10761),Table15[Unique ID],0),0)))</f>
        <v/>
      </c>
    </row>
    <row r="10762" spans="2:23" x14ac:dyDescent="0.25">
      <c r="B10762" s="146"/>
      <c r="C10762" s="31"/>
      <c r="D10762" s="31"/>
      <c r="E10762" s="44"/>
      <c r="F10762" s="43"/>
      <c r="G10762" s="84"/>
      <c r="H10762" s="31"/>
      <c r="I10762" s="31"/>
      <c r="J10762" s="84"/>
      <c r="K10762" s="31"/>
      <c r="L10762" s="31"/>
      <c r="M10762" s="169"/>
      <c r="N10762" s="148"/>
      <c r="O10762" s="106"/>
      <c r="P10762" s="43"/>
      <c r="Q10762" s="31"/>
      <c r="R10762" s="84"/>
      <c r="S10762" s="31"/>
      <c r="T10762" s="31"/>
      <c r="U10762" s="169"/>
      <c r="V10762" s="150"/>
      <c r="W10762" s="141" t="str" cm="1">
        <f t="array" ref="W10762">IF(SUM(LEN(B10762:V10762))=0,"",IF(OR(OR(ISBLANK(F10762),SUM(LEN(C10762),LEN(D10762))=0),AND(NOT(E10762="Unknown"),ISBLANK(J10762)),AND(NOT(O10762="Unknown"),ISBLANK(R10762))),"Missing Information", INDEX(Table15[Entire Service Line Classification], MATCH(SUMIFS(Table15[Unique ID],Table15[System-Owned Portion],E10762,Table15[If Material Anything Other than "Lead" in Column E,Was Material Ever Previously Lead?],G10762,Table15[Customer-Owned Portion],O10762),Table15[Unique ID],0),0)))</f>
        <v/>
      </c>
    </row>
    <row r="10763" spans="2:23" x14ac:dyDescent="0.25">
      <c r="B10763" s="146"/>
      <c r="C10763" s="31"/>
      <c r="D10763" s="31"/>
      <c r="E10763" s="44"/>
      <c r="F10763" s="43"/>
      <c r="G10763" s="84"/>
      <c r="H10763" s="31"/>
      <c r="I10763" s="31"/>
      <c r="J10763" s="84"/>
      <c r="K10763" s="31"/>
      <c r="L10763" s="31"/>
      <c r="M10763" s="169"/>
      <c r="N10763" s="148"/>
      <c r="O10763" s="106"/>
      <c r="P10763" s="43"/>
      <c r="Q10763" s="31"/>
      <c r="R10763" s="84"/>
      <c r="S10763" s="31"/>
      <c r="T10763" s="31"/>
      <c r="U10763" s="169"/>
      <c r="V10763" s="150"/>
      <c r="W10763" s="141" t="str" cm="1">
        <f t="array" ref="W10763">IF(SUM(LEN(B10763:V10763))=0,"",IF(OR(OR(ISBLANK(F10763),SUM(LEN(C10763),LEN(D10763))=0),AND(NOT(E10763="Unknown"),ISBLANK(J10763)),AND(NOT(O10763="Unknown"),ISBLANK(R10763))),"Missing Information", INDEX(Table15[Entire Service Line Classification], MATCH(SUMIFS(Table15[Unique ID],Table15[System-Owned Portion],E10763,Table15[If Material Anything Other than "Lead" in Column E,Was Material Ever Previously Lead?],G10763,Table15[Customer-Owned Portion],O10763),Table15[Unique ID],0),0)))</f>
        <v/>
      </c>
    </row>
    <row r="10764" spans="2:23" x14ac:dyDescent="0.25">
      <c r="B10764" s="146"/>
      <c r="C10764" s="31"/>
      <c r="D10764" s="31"/>
      <c r="E10764" s="44"/>
      <c r="F10764" s="43"/>
      <c r="G10764" s="84"/>
      <c r="H10764" s="31"/>
      <c r="I10764" s="31"/>
      <c r="J10764" s="84"/>
      <c r="K10764" s="31"/>
      <c r="L10764" s="31"/>
      <c r="M10764" s="169"/>
      <c r="N10764" s="148"/>
      <c r="O10764" s="106"/>
      <c r="P10764" s="43"/>
      <c r="Q10764" s="31"/>
      <c r="R10764" s="84"/>
      <c r="S10764" s="31"/>
      <c r="T10764" s="31"/>
      <c r="U10764" s="169"/>
      <c r="V10764" s="150"/>
      <c r="W10764" s="141" t="str" cm="1">
        <f t="array" ref="W10764">IF(SUM(LEN(B10764:V10764))=0,"",IF(OR(OR(ISBLANK(F10764),SUM(LEN(C10764),LEN(D10764))=0),AND(NOT(E10764="Unknown"),ISBLANK(J10764)),AND(NOT(O10764="Unknown"),ISBLANK(R10764))),"Missing Information", INDEX(Table15[Entire Service Line Classification], MATCH(SUMIFS(Table15[Unique ID],Table15[System-Owned Portion],E10764,Table15[If Material Anything Other than "Lead" in Column E,Was Material Ever Previously Lead?],G10764,Table15[Customer-Owned Portion],O10764),Table15[Unique ID],0),0)))</f>
        <v/>
      </c>
    </row>
    <row r="10765" spans="2:23" x14ac:dyDescent="0.25">
      <c r="B10765" s="146"/>
      <c r="C10765" s="31"/>
      <c r="D10765" s="31"/>
      <c r="E10765" s="44"/>
      <c r="F10765" s="43"/>
      <c r="G10765" s="84"/>
      <c r="H10765" s="31"/>
      <c r="I10765" s="31"/>
      <c r="J10765" s="84"/>
      <c r="K10765" s="31"/>
      <c r="L10765" s="31"/>
      <c r="M10765" s="169"/>
      <c r="N10765" s="148"/>
      <c r="O10765" s="106"/>
      <c r="P10765" s="43"/>
      <c r="Q10765" s="31"/>
      <c r="R10765" s="84"/>
      <c r="S10765" s="31"/>
      <c r="T10765" s="31"/>
      <c r="U10765" s="169"/>
      <c r="V10765" s="150"/>
      <c r="W10765" s="141" t="str" cm="1">
        <f t="array" ref="W10765">IF(SUM(LEN(B10765:V10765))=0,"",IF(OR(OR(ISBLANK(F10765),SUM(LEN(C10765),LEN(D10765))=0),AND(NOT(E10765="Unknown"),ISBLANK(J10765)),AND(NOT(O10765="Unknown"),ISBLANK(R10765))),"Missing Information", INDEX(Table15[Entire Service Line Classification], MATCH(SUMIFS(Table15[Unique ID],Table15[System-Owned Portion],E10765,Table15[If Material Anything Other than "Lead" in Column E,Was Material Ever Previously Lead?],G10765,Table15[Customer-Owned Portion],O10765),Table15[Unique ID],0),0)))</f>
        <v/>
      </c>
    </row>
    <row r="10766" spans="2:23" x14ac:dyDescent="0.25">
      <c r="B10766" s="146"/>
      <c r="C10766" s="31"/>
      <c r="D10766" s="31"/>
      <c r="E10766" s="44"/>
      <c r="F10766" s="43"/>
      <c r="G10766" s="84"/>
      <c r="H10766" s="31"/>
      <c r="I10766" s="31"/>
      <c r="J10766" s="84"/>
      <c r="K10766" s="31"/>
      <c r="L10766" s="31"/>
      <c r="M10766" s="169"/>
      <c r="N10766" s="148"/>
      <c r="O10766" s="106"/>
      <c r="P10766" s="43"/>
      <c r="Q10766" s="31"/>
      <c r="R10766" s="84"/>
      <c r="S10766" s="31"/>
      <c r="T10766" s="31"/>
      <c r="U10766" s="169"/>
      <c r="V10766" s="150"/>
      <c r="W10766" s="141" t="str" cm="1">
        <f t="array" ref="W10766">IF(SUM(LEN(B10766:V10766))=0,"",IF(OR(OR(ISBLANK(F10766),SUM(LEN(C10766),LEN(D10766))=0),AND(NOT(E10766="Unknown"),ISBLANK(J10766)),AND(NOT(O10766="Unknown"),ISBLANK(R10766))),"Missing Information", INDEX(Table15[Entire Service Line Classification], MATCH(SUMIFS(Table15[Unique ID],Table15[System-Owned Portion],E10766,Table15[If Material Anything Other than "Lead" in Column E,Was Material Ever Previously Lead?],G10766,Table15[Customer-Owned Portion],O10766),Table15[Unique ID],0),0)))</f>
        <v/>
      </c>
    </row>
    <row r="10767" spans="2:23" x14ac:dyDescent="0.25">
      <c r="B10767" s="146"/>
      <c r="C10767" s="31"/>
      <c r="D10767" s="31"/>
      <c r="E10767" s="44"/>
      <c r="F10767" s="43"/>
      <c r="G10767" s="84"/>
      <c r="H10767" s="31"/>
      <c r="I10767" s="31"/>
      <c r="J10767" s="84"/>
      <c r="K10767" s="31"/>
      <c r="L10767" s="31"/>
      <c r="M10767" s="169"/>
      <c r="N10767" s="148"/>
      <c r="O10767" s="106"/>
      <c r="P10767" s="43"/>
      <c r="Q10767" s="31"/>
      <c r="R10767" s="84"/>
      <c r="S10767" s="31"/>
      <c r="T10767" s="31"/>
      <c r="U10767" s="169"/>
      <c r="V10767" s="150"/>
      <c r="W10767" s="141" t="str" cm="1">
        <f t="array" ref="W10767">IF(SUM(LEN(B10767:V10767))=0,"",IF(OR(OR(ISBLANK(F10767),SUM(LEN(C10767),LEN(D10767))=0),AND(NOT(E10767="Unknown"),ISBLANK(J10767)),AND(NOT(O10767="Unknown"),ISBLANK(R10767))),"Missing Information", INDEX(Table15[Entire Service Line Classification], MATCH(SUMIFS(Table15[Unique ID],Table15[System-Owned Portion],E10767,Table15[If Material Anything Other than "Lead" in Column E,Was Material Ever Previously Lead?],G10767,Table15[Customer-Owned Portion],O10767),Table15[Unique ID],0),0)))</f>
        <v/>
      </c>
    </row>
    <row r="10768" spans="2:23" x14ac:dyDescent="0.25">
      <c r="B10768" s="146"/>
      <c r="C10768" s="31"/>
      <c r="D10768" s="31"/>
      <c r="E10768" s="44"/>
      <c r="F10768" s="43"/>
      <c r="G10768" s="84"/>
      <c r="H10768" s="31"/>
      <c r="I10768" s="31"/>
      <c r="J10768" s="84"/>
      <c r="K10768" s="31"/>
      <c r="L10768" s="31"/>
      <c r="M10768" s="169"/>
      <c r="N10768" s="148"/>
      <c r="O10768" s="106"/>
      <c r="P10768" s="43"/>
      <c r="Q10768" s="31"/>
      <c r="R10768" s="84"/>
      <c r="S10768" s="31"/>
      <c r="T10768" s="31"/>
      <c r="U10768" s="169"/>
      <c r="V10768" s="150"/>
      <c r="W10768" s="141" t="str" cm="1">
        <f t="array" ref="W10768">IF(SUM(LEN(B10768:V10768))=0,"",IF(OR(OR(ISBLANK(F10768),SUM(LEN(C10768),LEN(D10768))=0),AND(NOT(E10768="Unknown"),ISBLANK(J10768)),AND(NOT(O10768="Unknown"),ISBLANK(R10768))),"Missing Information", INDEX(Table15[Entire Service Line Classification], MATCH(SUMIFS(Table15[Unique ID],Table15[System-Owned Portion],E10768,Table15[If Material Anything Other than "Lead" in Column E,Was Material Ever Previously Lead?],G10768,Table15[Customer-Owned Portion],O10768),Table15[Unique ID],0),0)))</f>
        <v/>
      </c>
    </row>
    <row r="10769" spans="2:23" x14ac:dyDescent="0.25">
      <c r="B10769" s="146"/>
      <c r="C10769" s="31"/>
      <c r="D10769" s="31"/>
      <c r="E10769" s="44"/>
      <c r="F10769" s="43"/>
      <c r="G10769" s="84"/>
      <c r="H10769" s="31"/>
      <c r="I10769" s="31"/>
      <c r="J10769" s="84"/>
      <c r="K10769" s="31"/>
      <c r="L10769" s="31"/>
      <c r="M10769" s="169"/>
      <c r="N10769" s="148"/>
      <c r="O10769" s="106"/>
      <c r="P10769" s="43"/>
      <c r="Q10769" s="31"/>
      <c r="R10769" s="84"/>
      <c r="S10769" s="31"/>
      <c r="T10769" s="31"/>
      <c r="U10769" s="169"/>
      <c r="V10769" s="150"/>
      <c r="W10769" s="141" t="str" cm="1">
        <f t="array" ref="W10769">IF(SUM(LEN(B10769:V10769))=0,"",IF(OR(OR(ISBLANK(F10769),SUM(LEN(C10769),LEN(D10769))=0),AND(NOT(E10769="Unknown"),ISBLANK(J10769)),AND(NOT(O10769="Unknown"),ISBLANK(R10769))),"Missing Information", INDEX(Table15[Entire Service Line Classification], MATCH(SUMIFS(Table15[Unique ID],Table15[System-Owned Portion],E10769,Table15[If Material Anything Other than "Lead" in Column E,Was Material Ever Previously Lead?],G10769,Table15[Customer-Owned Portion],O10769),Table15[Unique ID],0),0)))</f>
        <v/>
      </c>
    </row>
    <row r="10770" spans="2:23" x14ac:dyDescent="0.25">
      <c r="B10770" s="146"/>
      <c r="C10770" s="31"/>
      <c r="D10770" s="31"/>
      <c r="E10770" s="44"/>
      <c r="F10770" s="43"/>
      <c r="G10770" s="84"/>
      <c r="H10770" s="31"/>
      <c r="I10770" s="31"/>
      <c r="J10770" s="84"/>
      <c r="K10770" s="31"/>
      <c r="L10770" s="31"/>
      <c r="M10770" s="169"/>
      <c r="N10770" s="148"/>
      <c r="O10770" s="106"/>
      <c r="P10770" s="43"/>
      <c r="Q10770" s="31"/>
      <c r="R10770" s="84"/>
      <c r="S10770" s="31"/>
      <c r="T10770" s="31"/>
      <c r="U10770" s="169"/>
      <c r="V10770" s="150"/>
      <c r="W10770" s="141" t="str" cm="1">
        <f t="array" ref="W10770">IF(SUM(LEN(B10770:V10770))=0,"",IF(OR(OR(ISBLANK(F10770),SUM(LEN(C10770),LEN(D10770))=0),AND(NOT(E10770="Unknown"),ISBLANK(J10770)),AND(NOT(O10770="Unknown"),ISBLANK(R10770))),"Missing Information", INDEX(Table15[Entire Service Line Classification], MATCH(SUMIFS(Table15[Unique ID],Table15[System-Owned Portion],E10770,Table15[If Material Anything Other than "Lead" in Column E,Was Material Ever Previously Lead?],G10770,Table15[Customer-Owned Portion],O10770),Table15[Unique ID],0),0)))</f>
        <v/>
      </c>
    </row>
    <row r="10771" spans="2:23" x14ac:dyDescent="0.25">
      <c r="B10771" s="146"/>
      <c r="C10771" s="31"/>
      <c r="D10771" s="31"/>
      <c r="E10771" s="44"/>
      <c r="F10771" s="43"/>
      <c r="G10771" s="84"/>
      <c r="H10771" s="31"/>
      <c r="I10771" s="31"/>
      <c r="J10771" s="84"/>
      <c r="K10771" s="31"/>
      <c r="L10771" s="31"/>
      <c r="M10771" s="169"/>
      <c r="N10771" s="148"/>
      <c r="O10771" s="106"/>
      <c r="P10771" s="43"/>
      <c r="Q10771" s="31"/>
      <c r="R10771" s="84"/>
      <c r="S10771" s="31"/>
      <c r="T10771" s="31"/>
      <c r="U10771" s="169"/>
      <c r="V10771" s="150"/>
      <c r="W10771" s="141" t="str" cm="1">
        <f t="array" ref="W10771">IF(SUM(LEN(B10771:V10771))=0,"",IF(OR(OR(ISBLANK(F10771),SUM(LEN(C10771),LEN(D10771))=0),AND(NOT(E10771="Unknown"),ISBLANK(J10771)),AND(NOT(O10771="Unknown"),ISBLANK(R10771))),"Missing Information", INDEX(Table15[Entire Service Line Classification], MATCH(SUMIFS(Table15[Unique ID],Table15[System-Owned Portion],E10771,Table15[If Material Anything Other than "Lead" in Column E,Was Material Ever Previously Lead?],G10771,Table15[Customer-Owned Portion],O10771),Table15[Unique ID],0),0)))</f>
        <v/>
      </c>
    </row>
    <row r="10772" spans="2:23" x14ac:dyDescent="0.25">
      <c r="B10772" s="146"/>
      <c r="C10772" s="31"/>
      <c r="D10772" s="31"/>
      <c r="E10772" s="44"/>
      <c r="F10772" s="43"/>
      <c r="G10772" s="84"/>
      <c r="H10772" s="31"/>
      <c r="I10772" s="31"/>
      <c r="J10772" s="84"/>
      <c r="K10772" s="31"/>
      <c r="L10772" s="31"/>
      <c r="M10772" s="169"/>
      <c r="N10772" s="148"/>
      <c r="O10772" s="106"/>
      <c r="P10772" s="43"/>
      <c r="Q10772" s="31"/>
      <c r="R10772" s="84"/>
      <c r="S10772" s="31"/>
      <c r="T10772" s="31"/>
      <c r="U10772" s="169"/>
      <c r="V10772" s="150"/>
      <c r="W10772" s="141" t="str" cm="1">
        <f t="array" ref="W10772">IF(SUM(LEN(B10772:V10772))=0,"",IF(OR(OR(ISBLANK(F10772),SUM(LEN(C10772),LEN(D10772))=0),AND(NOT(E10772="Unknown"),ISBLANK(J10772)),AND(NOT(O10772="Unknown"),ISBLANK(R10772))),"Missing Information", INDEX(Table15[Entire Service Line Classification], MATCH(SUMIFS(Table15[Unique ID],Table15[System-Owned Portion],E10772,Table15[If Material Anything Other than "Lead" in Column E,Was Material Ever Previously Lead?],G10772,Table15[Customer-Owned Portion],O10772),Table15[Unique ID],0),0)))</f>
        <v/>
      </c>
    </row>
    <row r="10773" spans="2:23" x14ac:dyDescent="0.25">
      <c r="B10773" s="146"/>
      <c r="C10773" s="31"/>
      <c r="D10773" s="31"/>
      <c r="E10773" s="44"/>
      <c r="F10773" s="43"/>
      <c r="G10773" s="84"/>
      <c r="H10773" s="31"/>
      <c r="I10773" s="31"/>
      <c r="J10773" s="84"/>
      <c r="K10773" s="31"/>
      <c r="L10773" s="31"/>
      <c r="M10773" s="169"/>
      <c r="N10773" s="148"/>
      <c r="O10773" s="106"/>
      <c r="P10773" s="43"/>
      <c r="Q10773" s="31"/>
      <c r="R10773" s="84"/>
      <c r="S10773" s="31"/>
      <c r="T10773" s="31"/>
      <c r="U10773" s="169"/>
      <c r="V10773" s="150"/>
      <c r="W10773" s="141" t="str" cm="1">
        <f t="array" ref="W10773">IF(SUM(LEN(B10773:V10773))=0,"",IF(OR(OR(ISBLANK(F10773),SUM(LEN(C10773),LEN(D10773))=0),AND(NOT(E10773="Unknown"),ISBLANK(J10773)),AND(NOT(O10773="Unknown"),ISBLANK(R10773))),"Missing Information", INDEX(Table15[Entire Service Line Classification], MATCH(SUMIFS(Table15[Unique ID],Table15[System-Owned Portion],E10773,Table15[If Material Anything Other than "Lead" in Column E,Was Material Ever Previously Lead?],G10773,Table15[Customer-Owned Portion],O10773),Table15[Unique ID],0),0)))</f>
        <v/>
      </c>
    </row>
    <row r="10774" spans="2:23" x14ac:dyDescent="0.25">
      <c r="B10774" s="146"/>
      <c r="C10774" s="31"/>
      <c r="D10774" s="31"/>
      <c r="E10774" s="44"/>
      <c r="F10774" s="43"/>
      <c r="G10774" s="84"/>
      <c r="H10774" s="31"/>
      <c r="I10774" s="31"/>
      <c r="J10774" s="84"/>
      <c r="K10774" s="31"/>
      <c r="L10774" s="31"/>
      <c r="M10774" s="169"/>
      <c r="N10774" s="148"/>
      <c r="O10774" s="106"/>
      <c r="P10774" s="43"/>
      <c r="Q10774" s="31"/>
      <c r="R10774" s="84"/>
      <c r="S10774" s="31"/>
      <c r="T10774" s="31"/>
      <c r="U10774" s="169"/>
      <c r="V10774" s="150"/>
      <c r="W10774" s="141" t="str" cm="1">
        <f t="array" ref="W10774">IF(SUM(LEN(B10774:V10774))=0,"",IF(OR(OR(ISBLANK(F10774),SUM(LEN(C10774),LEN(D10774))=0),AND(NOT(E10774="Unknown"),ISBLANK(J10774)),AND(NOT(O10774="Unknown"),ISBLANK(R10774))),"Missing Information", INDEX(Table15[Entire Service Line Classification], MATCH(SUMIFS(Table15[Unique ID],Table15[System-Owned Portion],E10774,Table15[If Material Anything Other than "Lead" in Column E,Was Material Ever Previously Lead?],G10774,Table15[Customer-Owned Portion],O10774),Table15[Unique ID],0),0)))</f>
        <v/>
      </c>
    </row>
    <row r="10775" spans="2:23" x14ac:dyDescent="0.25">
      <c r="B10775" s="146"/>
      <c r="C10775" s="31"/>
      <c r="D10775" s="31"/>
      <c r="E10775" s="44"/>
      <c r="F10775" s="43"/>
      <c r="G10775" s="84"/>
      <c r="H10775" s="31"/>
      <c r="I10775" s="31"/>
      <c r="J10775" s="84"/>
      <c r="K10775" s="31"/>
      <c r="L10775" s="31"/>
      <c r="M10775" s="169"/>
      <c r="N10775" s="148"/>
      <c r="O10775" s="106"/>
      <c r="P10775" s="43"/>
      <c r="Q10775" s="31"/>
      <c r="R10775" s="84"/>
      <c r="S10775" s="31"/>
      <c r="T10775" s="31"/>
      <c r="U10775" s="169"/>
      <c r="V10775" s="150"/>
      <c r="W10775" s="141" t="str" cm="1">
        <f t="array" ref="W10775">IF(SUM(LEN(B10775:V10775))=0,"",IF(OR(OR(ISBLANK(F10775),SUM(LEN(C10775),LEN(D10775))=0),AND(NOT(E10775="Unknown"),ISBLANK(J10775)),AND(NOT(O10775="Unknown"),ISBLANK(R10775))),"Missing Information", INDEX(Table15[Entire Service Line Classification], MATCH(SUMIFS(Table15[Unique ID],Table15[System-Owned Portion],E10775,Table15[If Material Anything Other than "Lead" in Column E,Was Material Ever Previously Lead?],G10775,Table15[Customer-Owned Portion],O10775),Table15[Unique ID],0),0)))</f>
        <v/>
      </c>
    </row>
    <row r="10776" spans="2:23" x14ac:dyDescent="0.25">
      <c r="B10776" s="146"/>
      <c r="C10776" s="31"/>
      <c r="D10776" s="31"/>
      <c r="E10776" s="44"/>
      <c r="F10776" s="43"/>
      <c r="G10776" s="84"/>
      <c r="H10776" s="31"/>
      <c r="I10776" s="31"/>
      <c r="J10776" s="84"/>
      <c r="K10776" s="31"/>
      <c r="L10776" s="31"/>
      <c r="M10776" s="169"/>
      <c r="N10776" s="148"/>
      <c r="O10776" s="106"/>
      <c r="P10776" s="43"/>
      <c r="Q10776" s="31"/>
      <c r="R10776" s="84"/>
      <c r="S10776" s="31"/>
      <c r="T10776" s="31"/>
      <c r="U10776" s="169"/>
      <c r="V10776" s="150"/>
      <c r="W10776" s="141" t="str" cm="1">
        <f t="array" ref="W10776">IF(SUM(LEN(B10776:V10776))=0,"",IF(OR(OR(ISBLANK(F10776),SUM(LEN(C10776),LEN(D10776))=0),AND(NOT(E10776="Unknown"),ISBLANK(J10776)),AND(NOT(O10776="Unknown"),ISBLANK(R10776))),"Missing Information", INDEX(Table15[Entire Service Line Classification], MATCH(SUMIFS(Table15[Unique ID],Table15[System-Owned Portion],E10776,Table15[If Material Anything Other than "Lead" in Column E,Was Material Ever Previously Lead?],G10776,Table15[Customer-Owned Portion],O10776),Table15[Unique ID],0),0)))</f>
        <v/>
      </c>
    </row>
    <row r="10777" spans="2:23" x14ac:dyDescent="0.25">
      <c r="B10777" s="146"/>
      <c r="C10777" s="31"/>
      <c r="D10777" s="31"/>
      <c r="E10777" s="44"/>
      <c r="F10777" s="43"/>
      <c r="G10777" s="84"/>
      <c r="H10777" s="31"/>
      <c r="I10777" s="31"/>
      <c r="J10777" s="84"/>
      <c r="K10777" s="31"/>
      <c r="L10777" s="31"/>
      <c r="M10777" s="169"/>
      <c r="N10777" s="148"/>
      <c r="O10777" s="106"/>
      <c r="P10777" s="43"/>
      <c r="Q10777" s="31"/>
      <c r="R10777" s="84"/>
      <c r="S10777" s="31"/>
      <c r="T10777" s="31"/>
      <c r="U10777" s="169"/>
      <c r="V10777" s="150"/>
      <c r="W10777" s="141" t="str" cm="1">
        <f t="array" ref="W10777">IF(SUM(LEN(B10777:V10777))=0,"",IF(OR(OR(ISBLANK(F10777),SUM(LEN(C10777),LEN(D10777))=0),AND(NOT(E10777="Unknown"),ISBLANK(J10777)),AND(NOT(O10777="Unknown"),ISBLANK(R10777))),"Missing Information", INDEX(Table15[Entire Service Line Classification], MATCH(SUMIFS(Table15[Unique ID],Table15[System-Owned Portion],E10777,Table15[If Material Anything Other than "Lead" in Column E,Was Material Ever Previously Lead?],G10777,Table15[Customer-Owned Portion],O10777),Table15[Unique ID],0),0)))</f>
        <v/>
      </c>
    </row>
    <row r="10778" spans="2:23" x14ac:dyDescent="0.25">
      <c r="B10778" s="146"/>
      <c r="C10778" s="31"/>
      <c r="D10778" s="31"/>
      <c r="E10778" s="44"/>
      <c r="F10778" s="43"/>
      <c r="G10778" s="84"/>
      <c r="H10778" s="31"/>
      <c r="I10778" s="31"/>
      <c r="J10778" s="84"/>
      <c r="K10778" s="31"/>
      <c r="L10778" s="31"/>
      <c r="M10778" s="169"/>
      <c r="N10778" s="148"/>
      <c r="O10778" s="106"/>
      <c r="P10778" s="43"/>
      <c r="Q10778" s="31"/>
      <c r="R10778" s="84"/>
      <c r="S10778" s="31"/>
      <c r="T10778" s="31"/>
      <c r="U10778" s="169"/>
      <c r="V10778" s="150"/>
      <c r="W10778" s="141" t="str" cm="1">
        <f t="array" ref="W10778">IF(SUM(LEN(B10778:V10778))=0,"",IF(OR(OR(ISBLANK(F10778),SUM(LEN(C10778),LEN(D10778))=0),AND(NOT(E10778="Unknown"),ISBLANK(J10778)),AND(NOT(O10778="Unknown"),ISBLANK(R10778))),"Missing Information", INDEX(Table15[Entire Service Line Classification], MATCH(SUMIFS(Table15[Unique ID],Table15[System-Owned Portion],E10778,Table15[If Material Anything Other than "Lead" in Column E,Was Material Ever Previously Lead?],G10778,Table15[Customer-Owned Portion],O10778),Table15[Unique ID],0),0)))</f>
        <v/>
      </c>
    </row>
    <row r="10779" spans="2:23" x14ac:dyDescent="0.25">
      <c r="B10779" s="146"/>
      <c r="C10779" s="31"/>
      <c r="D10779" s="31"/>
      <c r="E10779" s="44"/>
      <c r="F10779" s="43"/>
      <c r="G10779" s="84"/>
      <c r="H10779" s="31"/>
      <c r="I10779" s="31"/>
      <c r="J10779" s="84"/>
      <c r="K10779" s="31"/>
      <c r="L10779" s="31"/>
      <c r="M10779" s="169"/>
      <c r="N10779" s="148"/>
      <c r="O10779" s="106"/>
      <c r="P10779" s="43"/>
      <c r="Q10779" s="31"/>
      <c r="R10779" s="84"/>
      <c r="S10779" s="31"/>
      <c r="T10779" s="31"/>
      <c r="U10779" s="169"/>
      <c r="V10779" s="150"/>
      <c r="W10779" s="141" t="str" cm="1">
        <f t="array" ref="W10779">IF(SUM(LEN(B10779:V10779))=0,"",IF(OR(OR(ISBLANK(F10779),SUM(LEN(C10779),LEN(D10779))=0),AND(NOT(E10779="Unknown"),ISBLANK(J10779)),AND(NOT(O10779="Unknown"),ISBLANK(R10779))),"Missing Information", INDEX(Table15[Entire Service Line Classification], MATCH(SUMIFS(Table15[Unique ID],Table15[System-Owned Portion],E10779,Table15[If Material Anything Other than "Lead" in Column E,Was Material Ever Previously Lead?],G10779,Table15[Customer-Owned Portion],O10779),Table15[Unique ID],0),0)))</f>
        <v/>
      </c>
    </row>
    <row r="10780" spans="2:23" x14ac:dyDescent="0.25">
      <c r="B10780" s="146"/>
      <c r="C10780" s="31"/>
      <c r="D10780" s="31"/>
      <c r="E10780" s="44"/>
      <c r="F10780" s="43"/>
      <c r="G10780" s="84"/>
      <c r="H10780" s="31"/>
      <c r="I10780" s="31"/>
      <c r="J10780" s="84"/>
      <c r="K10780" s="31"/>
      <c r="L10780" s="31"/>
      <c r="M10780" s="169"/>
      <c r="N10780" s="148"/>
      <c r="O10780" s="106"/>
      <c r="P10780" s="43"/>
      <c r="Q10780" s="31"/>
      <c r="R10780" s="84"/>
      <c r="S10780" s="31"/>
      <c r="T10780" s="31"/>
      <c r="U10780" s="169"/>
      <c r="V10780" s="150"/>
      <c r="W10780" s="141" t="str" cm="1">
        <f t="array" ref="W10780">IF(SUM(LEN(B10780:V10780))=0,"",IF(OR(OR(ISBLANK(F10780),SUM(LEN(C10780),LEN(D10780))=0),AND(NOT(E10780="Unknown"),ISBLANK(J10780)),AND(NOT(O10780="Unknown"),ISBLANK(R10780))),"Missing Information", INDEX(Table15[Entire Service Line Classification], MATCH(SUMIFS(Table15[Unique ID],Table15[System-Owned Portion],E10780,Table15[If Material Anything Other than "Lead" in Column E,Was Material Ever Previously Lead?],G10780,Table15[Customer-Owned Portion],O10780),Table15[Unique ID],0),0)))</f>
        <v/>
      </c>
    </row>
    <row r="10781" spans="2:23" x14ac:dyDescent="0.25">
      <c r="B10781" s="146"/>
      <c r="C10781" s="31"/>
      <c r="D10781" s="31"/>
      <c r="E10781" s="44"/>
      <c r="F10781" s="43"/>
      <c r="G10781" s="84"/>
      <c r="H10781" s="31"/>
      <c r="I10781" s="31"/>
      <c r="J10781" s="84"/>
      <c r="K10781" s="31"/>
      <c r="L10781" s="31"/>
      <c r="M10781" s="169"/>
      <c r="N10781" s="148"/>
      <c r="O10781" s="106"/>
      <c r="P10781" s="43"/>
      <c r="Q10781" s="31"/>
      <c r="R10781" s="84"/>
      <c r="S10781" s="31"/>
      <c r="T10781" s="31"/>
      <c r="U10781" s="169"/>
      <c r="V10781" s="150"/>
      <c r="W10781" s="141" t="str" cm="1">
        <f t="array" ref="W10781">IF(SUM(LEN(B10781:V10781))=0,"",IF(OR(OR(ISBLANK(F10781),SUM(LEN(C10781),LEN(D10781))=0),AND(NOT(E10781="Unknown"),ISBLANK(J10781)),AND(NOT(O10781="Unknown"),ISBLANK(R10781))),"Missing Information", INDEX(Table15[Entire Service Line Classification], MATCH(SUMIFS(Table15[Unique ID],Table15[System-Owned Portion],E10781,Table15[If Material Anything Other than "Lead" in Column E,Was Material Ever Previously Lead?],G10781,Table15[Customer-Owned Portion],O10781),Table15[Unique ID],0),0)))</f>
        <v/>
      </c>
    </row>
    <row r="10782" spans="2:23" x14ac:dyDescent="0.25">
      <c r="B10782" s="146"/>
      <c r="C10782" s="31"/>
      <c r="D10782" s="31"/>
      <c r="E10782" s="44"/>
      <c r="F10782" s="43"/>
      <c r="G10782" s="84"/>
      <c r="H10782" s="31"/>
      <c r="I10782" s="31"/>
      <c r="J10782" s="84"/>
      <c r="K10782" s="31"/>
      <c r="L10782" s="31"/>
      <c r="M10782" s="169"/>
      <c r="N10782" s="148"/>
      <c r="O10782" s="106"/>
      <c r="P10782" s="43"/>
      <c r="Q10782" s="31"/>
      <c r="R10782" s="84"/>
      <c r="S10782" s="31"/>
      <c r="T10782" s="31"/>
      <c r="U10782" s="169"/>
      <c r="V10782" s="150"/>
      <c r="W10782" s="141" t="str" cm="1">
        <f t="array" ref="W10782">IF(SUM(LEN(B10782:V10782))=0,"",IF(OR(OR(ISBLANK(F10782),SUM(LEN(C10782),LEN(D10782))=0),AND(NOT(E10782="Unknown"),ISBLANK(J10782)),AND(NOT(O10782="Unknown"),ISBLANK(R10782))),"Missing Information", INDEX(Table15[Entire Service Line Classification], MATCH(SUMIFS(Table15[Unique ID],Table15[System-Owned Portion],E10782,Table15[If Material Anything Other than "Lead" in Column E,Was Material Ever Previously Lead?],G10782,Table15[Customer-Owned Portion],O10782),Table15[Unique ID],0),0)))</f>
        <v/>
      </c>
    </row>
    <row r="10783" spans="2:23" x14ac:dyDescent="0.25">
      <c r="B10783" s="146"/>
      <c r="C10783" s="31"/>
      <c r="D10783" s="31"/>
      <c r="E10783" s="44"/>
      <c r="F10783" s="43"/>
      <c r="G10783" s="84"/>
      <c r="H10783" s="31"/>
      <c r="I10783" s="31"/>
      <c r="J10783" s="84"/>
      <c r="K10783" s="31"/>
      <c r="L10783" s="31"/>
      <c r="M10783" s="169"/>
      <c r="N10783" s="148"/>
      <c r="O10783" s="106"/>
      <c r="P10783" s="43"/>
      <c r="Q10783" s="31"/>
      <c r="R10783" s="84"/>
      <c r="S10783" s="31"/>
      <c r="T10783" s="31"/>
      <c r="U10783" s="169"/>
      <c r="V10783" s="150"/>
      <c r="W10783" s="141" t="str" cm="1">
        <f t="array" ref="W10783">IF(SUM(LEN(B10783:V10783))=0,"",IF(OR(OR(ISBLANK(F10783),SUM(LEN(C10783),LEN(D10783))=0),AND(NOT(E10783="Unknown"),ISBLANK(J10783)),AND(NOT(O10783="Unknown"),ISBLANK(R10783))),"Missing Information", INDEX(Table15[Entire Service Line Classification], MATCH(SUMIFS(Table15[Unique ID],Table15[System-Owned Portion],E10783,Table15[If Material Anything Other than "Lead" in Column E,Was Material Ever Previously Lead?],G10783,Table15[Customer-Owned Portion],O10783),Table15[Unique ID],0),0)))</f>
        <v/>
      </c>
    </row>
    <row r="10784" spans="2:23" x14ac:dyDescent="0.25">
      <c r="B10784" s="146"/>
      <c r="C10784" s="31"/>
      <c r="D10784" s="31"/>
      <c r="E10784" s="44"/>
      <c r="F10784" s="43"/>
      <c r="G10784" s="84"/>
      <c r="H10784" s="31"/>
      <c r="I10784" s="31"/>
      <c r="J10784" s="84"/>
      <c r="K10784" s="31"/>
      <c r="L10784" s="31"/>
      <c r="M10784" s="169"/>
      <c r="N10784" s="148"/>
      <c r="O10784" s="106"/>
      <c r="P10784" s="43"/>
      <c r="Q10784" s="31"/>
      <c r="R10784" s="84"/>
      <c r="S10784" s="31"/>
      <c r="T10784" s="31"/>
      <c r="U10784" s="169"/>
      <c r="V10784" s="150"/>
      <c r="W10784" s="141" t="str" cm="1">
        <f t="array" ref="W10784">IF(SUM(LEN(B10784:V10784))=0,"",IF(OR(OR(ISBLANK(F10784),SUM(LEN(C10784),LEN(D10784))=0),AND(NOT(E10784="Unknown"),ISBLANK(J10784)),AND(NOT(O10784="Unknown"),ISBLANK(R10784))),"Missing Information", INDEX(Table15[Entire Service Line Classification], MATCH(SUMIFS(Table15[Unique ID],Table15[System-Owned Portion],E10784,Table15[If Material Anything Other than "Lead" in Column E,Was Material Ever Previously Lead?],G10784,Table15[Customer-Owned Portion],O10784),Table15[Unique ID],0),0)))</f>
        <v/>
      </c>
    </row>
    <row r="10785" spans="2:23" x14ac:dyDescent="0.25">
      <c r="B10785" s="146"/>
      <c r="C10785" s="31"/>
      <c r="D10785" s="31"/>
      <c r="E10785" s="44"/>
      <c r="F10785" s="43"/>
      <c r="G10785" s="84"/>
      <c r="H10785" s="31"/>
      <c r="I10785" s="31"/>
      <c r="J10785" s="84"/>
      <c r="K10785" s="31"/>
      <c r="L10785" s="31"/>
      <c r="M10785" s="169"/>
      <c r="N10785" s="148"/>
      <c r="O10785" s="106"/>
      <c r="P10785" s="43"/>
      <c r="Q10785" s="31"/>
      <c r="R10785" s="84"/>
      <c r="S10785" s="31"/>
      <c r="T10785" s="31"/>
      <c r="U10785" s="169"/>
      <c r="V10785" s="150"/>
      <c r="W10785" s="141" t="str" cm="1">
        <f t="array" ref="W10785">IF(SUM(LEN(B10785:V10785))=0,"",IF(OR(OR(ISBLANK(F10785),SUM(LEN(C10785),LEN(D10785))=0),AND(NOT(E10785="Unknown"),ISBLANK(J10785)),AND(NOT(O10785="Unknown"),ISBLANK(R10785))),"Missing Information", INDEX(Table15[Entire Service Line Classification], MATCH(SUMIFS(Table15[Unique ID],Table15[System-Owned Portion],E10785,Table15[If Material Anything Other than "Lead" in Column E,Was Material Ever Previously Lead?],G10785,Table15[Customer-Owned Portion],O10785),Table15[Unique ID],0),0)))</f>
        <v/>
      </c>
    </row>
    <row r="10786" spans="2:23" x14ac:dyDescent="0.25">
      <c r="B10786" s="146"/>
      <c r="C10786" s="31"/>
      <c r="D10786" s="31"/>
      <c r="E10786" s="44"/>
      <c r="F10786" s="43"/>
      <c r="G10786" s="84"/>
      <c r="H10786" s="31"/>
      <c r="I10786" s="31"/>
      <c r="J10786" s="84"/>
      <c r="K10786" s="31"/>
      <c r="L10786" s="31"/>
      <c r="M10786" s="169"/>
      <c r="N10786" s="148"/>
      <c r="O10786" s="106"/>
      <c r="P10786" s="43"/>
      <c r="Q10786" s="31"/>
      <c r="R10786" s="84"/>
      <c r="S10786" s="31"/>
      <c r="T10786" s="31"/>
      <c r="U10786" s="169"/>
      <c r="V10786" s="150"/>
      <c r="W10786" s="141" t="str" cm="1">
        <f t="array" ref="W10786">IF(SUM(LEN(B10786:V10786))=0,"",IF(OR(OR(ISBLANK(F10786),SUM(LEN(C10786),LEN(D10786))=0),AND(NOT(E10786="Unknown"),ISBLANK(J10786)),AND(NOT(O10786="Unknown"),ISBLANK(R10786))),"Missing Information", INDEX(Table15[Entire Service Line Classification], MATCH(SUMIFS(Table15[Unique ID],Table15[System-Owned Portion],E10786,Table15[If Material Anything Other than "Lead" in Column E,Was Material Ever Previously Lead?],G10786,Table15[Customer-Owned Portion],O10786),Table15[Unique ID],0),0)))</f>
        <v/>
      </c>
    </row>
    <row r="10787" spans="2:23" x14ac:dyDescent="0.25">
      <c r="B10787" s="146"/>
      <c r="C10787" s="31"/>
      <c r="D10787" s="31"/>
      <c r="E10787" s="44"/>
      <c r="F10787" s="43"/>
      <c r="G10787" s="84"/>
      <c r="H10787" s="31"/>
      <c r="I10787" s="31"/>
      <c r="J10787" s="84"/>
      <c r="K10787" s="31"/>
      <c r="L10787" s="31"/>
      <c r="M10787" s="169"/>
      <c r="N10787" s="148"/>
      <c r="O10787" s="106"/>
      <c r="P10787" s="43"/>
      <c r="Q10787" s="31"/>
      <c r="R10787" s="84"/>
      <c r="S10787" s="31"/>
      <c r="T10787" s="31"/>
      <c r="U10787" s="169"/>
      <c r="V10787" s="150"/>
      <c r="W10787" s="141" t="str" cm="1">
        <f t="array" ref="W10787">IF(SUM(LEN(B10787:V10787))=0,"",IF(OR(OR(ISBLANK(F10787),SUM(LEN(C10787),LEN(D10787))=0),AND(NOT(E10787="Unknown"),ISBLANK(J10787)),AND(NOT(O10787="Unknown"),ISBLANK(R10787))),"Missing Information", INDEX(Table15[Entire Service Line Classification], MATCH(SUMIFS(Table15[Unique ID],Table15[System-Owned Portion],E10787,Table15[If Material Anything Other than "Lead" in Column E,Was Material Ever Previously Lead?],G10787,Table15[Customer-Owned Portion],O10787),Table15[Unique ID],0),0)))</f>
        <v/>
      </c>
    </row>
    <row r="10788" spans="2:23" x14ac:dyDescent="0.25">
      <c r="B10788" s="146"/>
      <c r="C10788" s="31"/>
      <c r="D10788" s="31"/>
      <c r="E10788" s="44"/>
      <c r="F10788" s="43"/>
      <c r="G10788" s="84"/>
      <c r="H10788" s="31"/>
      <c r="I10788" s="31"/>
      <c r="J10788" s="84"/>
      <c r="K10788" s="31"/>
      <c r="L10788" s="31"/>
      <c r="M10788" s="169"/>
      <c r="N10788" s="148"/>
      <c r="O10788" s="106"/>
      <c r="P10788" s="43"/>
      <c r="Q10788" s="31"/>
      <c r="R10788" s="84"/>
      <c r="S10788" s="31"/>
      <c r="T10788" s="31"/>
      <c r="U10788" s="169"/>
      <c r="V10788" s="150"/>
      <c r="W10788" s="141" t="str" cm="1">
        <f t="array" ref="W10788">IF(SUM(LEN(B10788:V10788))=0,"",IF(OR(OR(ISBLANK(F10788),SUM(LEN(C10788),LEN(D10788))=0),AND(NOT(E10788="Unknown"),ISBLANK(J10788)),AND(NOT(O10788="Unknown"),ISBLANK(R10788))),"Missing Information", INDEX(Table15[Entire Service Line Classification], MATCH(SUMIFS(Table15[Unique ID],Table15[System-Owned Portion],E10788,Table15[If Material Anything Other than "Lead" in Column E,Was Material Ever Previously Lead?],G10788,Table15[Customer-Owned Portion],O10788),Table15[Unique ID],0),0)))</f>
        <v/>
      </c>
    </row>
    <row r="10789" spans="2:23" x14ac:dyDescent="0.25">
      <c r="B10789" s="146"/>
      <c r="C10789" s="31"/>
      <c r="D10789" s="31"/>
      <c r="E10789" s="44"/>
      <c r="F10789" s="43"/>
      <c r="G10789" s="84"/>
      <c r="H10789" s="31"/>
      <c r="I10789" s="31"/>
      <c r="J10789" s="84"/>
      <c r="K10789" s="31"/>
      <c r="L10789" s="31"/>
      <c r="M10789" s="169"/>
      <c r="N10789" s="148"/>
      <c r="O10789" s="106"/>
      <c r="P10789" s="43"/>
      <c r="Q10789" s="31"/>
      <c r="R10789" s="84"/>
      <c r="S10789" s="31"/>
      <c r="T10789" s="31"/>
      <c r="U10789" s="169"/>
      <c r="V10789" s="150"/>
      <c r="W10789" s="141" t="str" cm="1">
        <f t="array" ref="W10789">IF(SUM(LEN(B10789:V10789))=0,"",IF(OR(OR(ISBLANK(F10789),SUM(LEN(C10789),LEN(D10789))=0),AND(NOT(E10789="Unknown"),ISBLANK(J10789)),AND(NOT(O10789="Unknown"),ISBLANK(R10789))),"Missing Information", INDEX(Table15[Entire Service Line Classification], MATCH(SUMIFS(Table15[Unique ID],Table15[System-Owned Portion],E10789,Table15[If Material Anything Other than "Lead" in Column E,Was Material Ever Previously Lead?],G10789,Table15[Customer-Owned Portion],O10789),Table15[Unique ID],0),0)))</f>
        <v/>
      </c>
    </row>
    <row r="10790" spans="2:23" x14ac:dyDescent="0.25">
      <c r="B10790" s="146"/>
      <c r="C10790" s="31"/>
      <c r="D10790" s="31"/>
      <c r="E10790" s="44"/>
      <c r="F10790" s="43"/>
      <c r="G10790" s="84"/>
      <c r="H10790" s="31"/>
      <c r="I10790" s="31"/>
      <c r="J10790" s="84"/>
      <c r="K10790" s="31"/>
      <c r="L10790" s="31"/>
      <c r="M10790" s="169"/>
      <c r="N10790" s="148"/>
      <c r="O10790" s="106"/>
      <c r="P10790" s="43"/>
      <c r="Q10790" s="31"/>
      <c r="R10790" s="84"/>
      <c r="S10790" s="31"/>
      <c r="T10790" s="31"/>
      <c r="U10790" s="169"/>
      <c r="V10790" s="150"/>
      <c r="W10790" s="141" t="str" cm="1">
        <f t="array" ref="W10790">IF(SUM(LEN(B10790:V10790))=0,"",IF(OR(OR(ISBLANK(F10790),SUM(LEN(C10790),LEN(D10790))=0),AND(NOT(E10790="Unknown"),ISBLANK(J10790)),AND(NOT(O10790="Unknown"),ISBLANK(R10790))),"Missing Information", INDEX(Table15[Entire Service Line Classification], MATCH(SUMIFS(Table15[Unique ID],Table15[System-Owned Portion],E10790,Table15[If Material Anything Other than "Lead" in Column E,Was Material Ever Previously Lead?],G10790,Table15[Customer-Owned Portion],O10790),Table15[Unique ID],0),0)))</f>
        <v/>
      </c>
    </row>
    <row r="10791" spans="2:23" x14ac:dyDescent="0.25">
      <c r="B10791" s="146"/>
      <c r="C10791" s="31"/>
      <c r="D10791" s="31"/>
      <c r="E10791" s="44"/>
      <c r="F10791" s="43"/>
      <c r="G10791" s="84"/>
      <c r="H10791" s="31"/>
      <c r="I10791" s="31"/>
      <c r="J10791" s="84"/>
      <c r="K10791" s="31"/>
      <c r="L10791" s="31"/>
      <c r="M10791" s="169"/>
      <c r="N10791" s="148"/>
      <c r="O10791" s="106"/>
      <c r="P10791" s="43"/>
      <c r="Q10791" s="31"/>
      <c r="R10791" s="84"/>
      <c r="S10791" s="31"/>
      <c r="T10791" s="31"/>
      <c r="U10791" s="169"/>
      <c r="V10791" s="150"/>
      <c r="W10791" s="141" t="str" cm="1">
        <f t="array" ref="W10791">IF(SUM(LEN(B10791:V10791))=0,"",IF(OR(OR(ISBLANK(F10791),SUM(LEN(C10791),LEN(D10791))=0),AND(NOT(E10791="Unknown"),ISBLANK(J10791)),AND(NOT(O10791="Unknown"),ISBLANK(R10791))),"Missing Information", INDEX(Table15[Entire Service Line Classification], MATCH(SUMIFS(Table15[Unique ID],Table15[System-Owned Portion],E10791,Table15[If Material Anything Other than "Lead" in Column E,Was Material Ever Previously Lead?],G10791,Table15[Customer-Owned Portion],O10791),Table15[Unique ID],0),0)))</f>
        <v/>
      </c>
    </row>
    <row r="10792" spans="2:23" x14ac:dyDescent="0.25">
      <c r="B10792" s="146"/>
      <c r="C10792" s="31"/>
      <c r="D10792" s="31"/>
      <c r="E10792" s="44"/>
      <c r="F10792" s="43"/>
      <c r="G10792" s="84"/>
      <c r="H10792" s="31"/>
      <c r="I10792" s="31"/>
      <c r="J10792" s="84"/>
      <c r="K10792" s="31"/>
      <c r="L10792" s="31"/>
      <c r="M10792" s="169"/>
      <c r="N10792" s="148"/>
      <c r="O10792" s="106"/>
      <c r="P10792" s="43"/>
      <c r="Q10792" s="31"/>
      <c r="R10792" s="84"/>
      <c r="S10792" s="31"/>
      <c r="T10792" s="31"/>
      <c r="U10792" s="169"/>
      <c r="V10792" s="150"/>
      <c r="W10792" s="141" t="str" cm="1">
        <f t="array" ref="W10792">IF(SUM(LEN(B10792:V10792))=0,"",IF(OR(OR(ISBLANK(F10792),SUM(LEN(C10792),LEN(D10792))=0),AND(NOT(E10792="Unknown"),ISBLANK(J10792)),AND(NOT(O10792="Unknown"),ISBLANK(R10792))),"Missing Information", INDEX(Table15[Entire Service Line Classification], MATCH(SUMIFS(Table15[Unique ID],Table15[System-Owned Portion],E10792,Table15[If Material Anything Other than "Lead" in Column E,Was Material Ever Previously Lead?],G10792,Table15[Customer-Owned Portion],O10792),Table15[Unique ID],0),0)))</f>
        <v/>
      </c>
    </row>
    <row r="10793" spans="2:23" x14ac:dyDescent="0.25">
      <c r="B10793" s="146"/>
      <c r="C10793" s="31"/>
      <c r="D10793" s="31"/>
      <c r="E10793" s="44"/>
      <c r="F10793" s="43"/>
      <c r="G10793" s="84"/>
      <c r="H10793" s="31"/>
      <c r="I10793" s="31"/>
      <c r="J10793" s="84"/>
      <c r="K10793" s="31"/>
      <c r="L10793" s="31"/>
      <c r="M10793" s="169"/>
      <c r="N10793" s="148"/>
      <c r="O10793" s="106"/>
      <c r="P10793" s="43"/>
      <c r="Q10793" s="31"/>
      <c r="R10793" s="84"/>
      <c r="S10793" s="31"/>
      <c r="T10793" s="31"/>
      <c r="U10793" s="169"/>
      <c r="V10793" s="150"/>
      <c r="W10793" s="141" t="str" cm="1">
        <f t="array" ref="W10793">IF(SUM(LEN(B10793:V10793))=0,"",IF(OR(OR(ISBLANK(F10793),SUM(LEN(C10793),LEN(D10793))=0),AND(NOT(E10793="Unknown"),ISBLANK(J10793)),AND(NOT(O10793="Unknown"),ISBLANK(R10793))),"Missing Information", INDEX(Table15[Entire Service Line Classification], MATCH(SUMIFS(Table15[Unique ID],Table15[System-Owned Portion],E10793,Table15[If Material Anything Other than "Lead" in Column E,Was Material Ever Previously Lead?],G10793,Table15[Customer-Owned Portion],O10793),Table15[Unique ID],0),0)))</f>
        <v/>
      </c>
    </row>
    <row r="10794" spans="2:23" x14ac:dyDescent="0.25">
      <c r="B10794" s="146"/>
      <c r="C10794" s="31"/>
      <c r="D10794" s="31"/>
      <c r="E10794" s="44"/>
      <c r="F10794" s="43"/>
      <c r="G10794" s="84"/>
      <c r="H10794" s="31"/>
      <c r="I10794" s="31"/>
      <c r="J10794" s="84"/>
      <c r="K10794" s="31"/>
      <c r="L10794" s="31"/>
      <c r="M10794" s="169"/>
      <c r="N10794" s="148"/>
      <c r="O10794" s="106"/>
      <c r="P10794" s="43"/>
      <c r="Q10794" s="31"/>
      <c r="R10794" s="84"/>
      <c r="S10794" s="31"/>
      <c r="T10794" s="31"/>
      <c r="U10794" s="169"/>
      <c r="V10794" s="150"/>
      <c r="W10794" s="141" t="str" cm="1">
        <f t="array" ref="W10794">IF(SUM(LEN(B10794:V10794))=0,"",IF(OR(OR(ISBLANK(F10794),SUM(LEN(C10794),LEN(D10794))=0),AND(NOT(E10794="Unknown"),ISBLANK(J10794)),AND(NOT(O10794="Unknown"),ISBLANK(R10794))),"Missing Information", INDEX(Table15[Entire Service Line Classification], MATCH(SUMIFS(Table15[Unique ID],Table15[System-Owned Portion],E10794,Table15[If Material Anything Other than "Lead" in Column E,Was Material Ever Previously Lead?],G10794,Table15[Customer-Owned Portion],O10794),Table15[Unique ID],0),0)))</f>
        <v/>
      </c>
    </row>
    <row r="10795" spans="2:23" x14ac:dyDescent="0.25">
      <c r="B10795" s="146"/>
      <c r="C10795" s="31"/>
      <c r="D10795" s="31"/>
      <c r="E10795" s="44"/>
      <c r="F10795" s="43"/>
      <c r="G10795" s="84"/>
      <c r="H10795" s="31"/>
      <c r="I10795" s="31"/>
      <c r="J10795" s="84"/>
      <c r="K10795" s="31"/>
      <c r="L10795" s="31"/>
      <c r="M10795" s="169"/>
      <c r="N10795" s="148"/>
      <c r="O10795" s="106"/>
      <c r="P10795" s="43"/>
      <c r="Q10795" s="31"/>
      <c r="R10795" s="84"/>
      <c r="S10795" s="31"/>
      <c r="T10795" s="31"/>
      <c r="U10795" s="169"/>
      <c r="V10795" s="150"/>
      <c r="W10795" s="141" t="str" cm="1">
        <f t="array" ref="W10795">IF(SUM(LEN(B10795:V10795))=0,"",IF(OR(OR(ISBLANK(F10795),SUM(LEN(C10795),LEN(D10795))=0),AND(NOT(E10795="Unknown"),ISBLANK(J10795)),AND(NOT(O10795="Unknown"),ISBLANK(R10795))),"Missing Information", INDEX(Table15[Entire Service Line Classification], MATCH(SUMIFS(Table15[Unique ID],Table15[System-Owned Portion],E10795,Table15[If Material Anything Other than "Lead" in Column E,Was Material Ever Previously Lead?],G10795,Table15[Customer-Owned Portion],O10795),Table15[Unique ID],0),0)))</f>
        <v/>
      </c>
    </row>
    <row r="10796" spans="2:23" x14ac:dyDescent="0.25">
      <c r="B10796" s="146"/>
      <c r="C10796" s="31"/>
      <c r="D10796" s="31"/>
      <c r="E10796" s="44"/>
      <c r="F10796" s="43"/>
      <c r="G10796" s="84"/>
      <c r="H10796" s="31"/>
      <c r="I10796" s="31"/>
      <c r="J10796" s="84"/>
      <c r="K10796" s="31"/>
      <c r="L10796" s="31"/>
      <c r="M10796" s="169"/>
      <c r="N10796" s="148"/>
      <c r="O10796" s="106"/>
      <c r="P10796" s="43"/>
      <c r="Q10796" s="31"/>
      <c r="R10796" s="84"/>
      <c r="S10796" s="31"/>
      <c r="T10796" s="31"/>
      <c r="U10796" s="169"/>
      <c r="V10796" s="150"/>
      <c r="W10796" s="141" t="str" cm="1">
        <f t="array" ref="W10796">IF(SUM(LEN(B10796:V10796))=0,"",IF(OR(OR(ISBLANK(F10796),SUM(LEN(C10796),LEN(D10796))=0),AND(NOT(E10796="Unknown"),ISBLANK(J10796)),AND(NOT(O10796="Unknown"),ISBLANK(R10796))),"Missing Information", INDEX(Table15[Entire Service Line Classification], MATCH(SUMIFS(Table15[Unique ID],Table15[System-Owned Portion],E10796,Table15[If Material Anything Other than "Lead" in Column E,Was Material Ever Previously Lead?],G10796,Table15[Customer-Owned Portion],O10796),Table15[Unique ID],0),0)))</f>
        <v/>
      </c>
    </row>
    <row r="10797" spans="2:23" x14ac:dyDescent="0.25">
      <c r="B10797" s="146"/>
      <c r="C10797" s="31"/>
      <c r="D10797" s="31"/>
      <c r="E10797" s="44"/>
      <c r="F10797" s="43"/>
      <c r="G10797" s="84"/>
      <c r="H10797" s="31"/>
      <c r="I10797" s="31"/>
      <c r="J10797" s="84"/>
      <c r="K10797" s="31"/>
      <c r="L10797" s="31"/>
      <c r="M10797" s="169"/>
      <c r="N10797" s="148"/>
      <c r="O10797" s="106"/>
      <c r="P10797" s="43"/>
      <c r="Q10797" s="31"/>
      <c r="R10797" s="84"/>
      <c r="S10797" s="31"/>
      <c r="T10797" s="31"/>
      <c r="U10797" s="169"/>
      <c r="V10797" s="150"/>
      <c r="W10797" s="141" t="str" cm="1">
        <f t="array" ref="W10797">IF(SUM(LEN(B10797:V10797))=0,"",IF(OR(OR(ISBLANK(F10797),SUM(LEN(C10797),LEN(D10797))=0),AND(NOT(E10797="Unknown"),ISBLANK(J10797)),AND(NOT(O10797="Unknown"),ISBLANK(R10797))),"Missing Information", INDEX(Table15[Entire Service Line Classification], MATCH(SUMIFS(Table15[Unique ID],Table15[System-Owned Portion],E10797,Table15[If Material Anything Other than "Lead" in Column E,Was Material Ever Previously Lead?],G10797,Table15[Customer-Owned Portion],O10797),Table15[Unique ID],0),0)))</f>
        <v/>
      </c>
    </row>
    <row r="10798" spans="2:23" x14ac:dyDescent="0.25">
      <c r="B10798" s="146"/>
      <c r="C10798" s="31"/>
      <c r="D10798" s="31"/>
      <c r="E10798" s="44"/>
      <c r="F10798" s="43"/>
      <c r="G10798" s="84"/>
      <c r="H10798" s="31"/>
      <c r="I10798" s="31"/>
      <c r="J10798" s="84"/>
      <c r="K10798" s="31"/>
      <c r="L10798" s="31"/>
      <c r="M10798" s="169"/>
      <c r="N10798" s="148"/>
      <c r="O10798" s="106"/>
      <c r="P10798" s="43"/>
      <c r="Q10798" s="31"/>
      <c r="R10798" s="84"/>
      <c r="S10798" s="31"/>
      <c r="T10798" s="31"/>
      <c r="U10798" s="169"/>
      <c r="V10798" s="150"/>
      <c r="W10798" s="141" t="str" cm="1">
        <f t="array" ref="W10798">IF(SUM(LEN(B10798:V10798))=0,"",IF(OR(OR(ISBLANK(F10798),SUM(LEN(C10798),LEN(D10798))=0),AND(NOT(E10798="Unknown"),ISBLANK(J10798)),AND(NOT(O10798="Unknown"),ISBLANK(R10798))),"Missing Information", INDEX(Table15[Entire Service Line Classification], MATCH(SUMIFS(Table15[Unique ID],Table15[System-Owned Portion],E10798,Table15[If Material Anything Other than "Lead" in Column E,Was Material Ever Previously Lead?],G10798,Table15[Customer-Owned Portion],O10798),Table15[Unique ID],0),0)))</f>
        <v/>
      </c>
    </row>
    <row r="10799" spans="2:23" x14ac:dyDescent="0.25">
      <c r="B10799" s="146"/>
      <c r="C10799" s="31"/>
      <c r="D10799" s="31"/>
      <c r="E10799" s="44"/>
      <c r="F10799" s="43"/>
      <c r="G10799" s="84"/>
      <c r="H10799" s="31"/>
      <c r="I10799" s="31"/>
      <c r="J10799" s="84"/>
      <c r="K10799" s="31"/>
      <c r="L10799" s="31"/>
      <c r="M10799" s="169"/>
      <c r="N10799" s="148"/>
      <c r="O10799" s="106"/>
      <c r="P10799" s="43"/>
      <c r="Q10799" s="31"/>
      <c r="R10799" s="84"/>
      <c r="S10799" s="31"/>
      <c r="T10799" s="31"/>
      <c r="U10799" s="169"/>
      <c r="V10799" s="150"/>
      <c r="W10799" s="141" t="str" cm="1">
        <f t="array" ref="W10799">IF(SUM(LEN(B10799:V10799))=0,"",IF(OR(OR(ISBLANK(F10799),SUM(LEN(C10799),LEN(D10799))=0),AND(NOT(E10799="Unknown"),ISBLANK(J10799)),AND(NOT(O10799="Unknown"),ISBLANK(R10799))),"Missing Information", INDEX(Table15[Entire Service Line Classification], MATCH(SUMIFS(Table15[Unique ID],Table15[System-Owned Portion],E10799,Table15[If Material Anything Other than "Lead" in Column E,Was Material Ever Previously Lead?],G10799,Table15[Customer-Owned Portion],O10799),Table15[Unique ID],0),0)))</f>
        <v/>
      </c>
    </row>
    <row r="10800" spans="2:23" x14ac:dyDescent="0.25">
      <c r="B10800" s="146"/>
      <c r="C10800" s="31"/>
      <c r="D10800" s="31"/>
      <c r="E10800" s="44"/>
      <c r="F10800" s="43"/>
      <c r="G10800" s="84"/>
      <c r="H10800" s="31"/>
      <c r="I10800" s="31"/>
      <c r="J10800" s="84"/>
      <c r="K10800" s="31"/>
      <c r="L10800" s="31"/>
      <c r="M10800" s="169"/>
      <c r="N10800" s="148"/>
      <c r="O10800" s="106"/>
      <c r="P10800" s="43"/>
      <c r="Q10800" s="31"/>
      <c r="R10800" s="84"/>
      <c r="S10800" s="31"/>
      <c r="T10800" s="31"/>
      <c r="U10800" s="169"/>
      <c r="V10800" s="150"/>
      <c r="W10800" s="141" t="str" cm="1">
        <f t="array" ref="W10800">IF(SUM(LEN(B10800:V10800))=0,"",IF(OR(OR(ISBLANK(F10800),SUM(LEN(C10800),LEN(D10800))=0),AND(NOT(E10800="Unknown"),ISBLANK(J10800)),AND(NOT(O10800="Unknown"),ISBLANK(R10800))),"Missing Information", INDEX(Table15[Entire Service Line Classification], MATCH(SUMIFS(Table15[Unique ID],Table15[System-Owned Portion],E10800,Table15[If Material Anything Other than "Lead" in Column E,Was Material Ever Previously Lead?],G10800,Table15[Customer-Owned Portion],O10800),Table15[Unique ID],0),0)))</f>
        <v/>
      </c>
    </row>
    <row r="10801" spans="2:23" x14ac:dyDescent="0.25">
      <c r="B10801" s="146"/>
      <c r="C10801" s="31"/>
      <c r="D10801" s="31"/>
      <c r="E10801" s="44"/>
      <c r="F10801" s="43"/>
      <c r="G10801" s="84"/>
      <c r="H10801" s="31"/>
      <c r="I10801" s="31"/>
      <c r="J10801" s="84"/>
      <c r="K10801" s="31"/>
      <c r="L10801" s="31"/>
      <c r="M10801" s="169"/>
      <c r="N10801" s="148"/>
      <c r="O10801" s="106"/>
      <c r="P10801" s="43"/>
      <c r="Q10801" s="31"/>
      <c r="R10801" s="84"/>
      <c r="S10801" s="31"/>
      <c r="T10801" s="31"/>
      <c r="U10801" s="169"/>
      <c r="V10801" s="150"/>
      <c r="W10801" s="141" t="str" cm="1">
        <f t="array" ref="W10801">IF(SUM(LEN(B10801:V10801))=0,"",IF(OR(OR(ISBLANK(F10801),SUM(LEN(C10801),LEN(D10801))=0),AND(NOT(E10801="Unknown"),ISBLANK(J10801)),AND(NOT(O10801="Unknown"),ISBLANK(R10801))),"Missing Information", INDEX(Table15[Entire Service Line Classification], MATCH(SUMIFS(Table15[Unique ID],Table15[System-Owned Portion],E10801,Table15[If Material Anything Other than "Lead" in Column E,Was Material Ever Previously Lead?],G10801,Table15[Customer-Owned Portion],O10801),Table15[Unique ID],0),0)))</f>
        <v/>
      </c>
    </row>
    <row r="10802" spans="2:23" x14ac:dyDescent="0.25">
      <c r="B10802" s="146"/>
      <c r="C10802" s="31"/>
      <c r="D10802" s="31"/>
      <c r="E10802" s="44"/>
      <c r="F10802" s="43"/>
      <c r="G10802" s="84"/>
      <c r="H10802" s="31"/>
      <c r="I10802" s="31"/>
      <c r="J10802" s="84"/>
      <c r="K10802" s="31"/>
      <c r="L10802" s="31"/>
      <c r="M10802" s="169"/>
      <c r="N10802" s="148"/>
      <c r="O10802" s="106"/>
      <c r="P10802" s="43"/>
      <c r="Q10802" s="31"/>
      <c r="R10802" s="84"/>
      <c r="S10802" s="31"/>
      <c r="T10802" s="31"/>
      <c r="U10802" s="169"/>
      <c r="V10802" s="150"/>
      <c r="W10802" s="141" t="str" cm="1">
        <f t="array" ref="W10802">IF(SUM(LEN(B10802:V10802))=0,"",IF(OR(OR(ISBLANK(F10802),SUM(LEN(C10802),LEN(D10802))=0),AND(NOT(E10802="Unknown"),ISBLANK(J10802)),AND(NOT(O10802="Unknown"),ISBLANK(R10802))),"Missing Information", INDEX(Table15[Entire Service Line Classification], MATCH(SUMIFS(Table15[Unique ID],Table15[System-Owned Portion],E10802,Table15[If Material Anything Other than "Lead" in Column E,Was Material Ever Previously Lead?],G10802,Table15[Customer-Owned Portion],O10802),Table15[Unique ID],0),0)))</f>
        <v/>
      </c>
    </row>
    <row r="10803" spans="2:23" x14ac:dyDescent="0.25">
      <c r="B10803" s="146"/>
      <c r="C10803" s="31"/>
      <c r="D10803" s="31"/>
      <c r="E10803" s="44"/>
      <c r="F10803" s="43"/>
      <c r="G10803" s="84"/>
      <c r="H10803" s="31"/>
      <c r="I10803" s="31"/>
      <c r="J10803" s="84"/>
      <c r="K10803" s="31"/>
      <c r="L10803" s="31"/>
      <c r="M10803" s="169"/>
      <c r="N10803" s="148"/>
      <c r="O10803" s="106"/>
      <c r="P10803" s="43"/>
      <c r="Q10803" s="31"/>
      <c r="R10803" s="84"/>
      <c r="S10803" s="31"/>
      <c r="T10803" s="31"/>
      <c r="U10803" s="169"/>
      <c r="V10803" s="150"/>
      <c r="W10803" s="141" t="str" cm="1">
        <f t="array" ref="W10803">IF(SUM(LEN(B10803:V10803))=0,"",IF(OR(OR(ISBLANK(F10803),SUM(LEN(C10803),LEN(D10803))=0),AND(NOT(E10803="Unknown"),ISBLANK(J10803)),AND(NOT(O10803="Unknown"),ISBLANK(R10803))),"Missing Information", INDEX(Table15[Entire Service Line Classification], MATCH(SUMIFS(Table15[Unique ID],Table15[System-Owned Portion],E10803,Table15[If Material Anything Other than "Lead" in Column E,Was Material Ever Previously Lead?],G10803,Table15[Customer-Owned Portion],O10803),Table15[Unique ID],0),0)))</f>
        <v/>
      </c>
    </row>
    <row r="10804" spans="2:23" x14ac:dyDescent="0.25">
      <c r="B10804" s="146"/>
      <c r="C10804" s="31"/>
      <c r="D10804" s="31"/>
      <c r="E10804" s="44"/>
      <c r="F10804" s="43"/>
      <c r="G10804" s="84"/>
      <c r="H10804" s="31"/>
      <c r="I10804" s="31"/>
      <c r="J10804" s="84"/>
      <c r="K10804" s="31"/>
      <c r="L10804" s="31"/>
      <c r="M10804" s="169"/>
      <c r="N10804" s="148"/>
      <c r="O10804" s="106"/>
      <c r="P10804" s="43"/>
      <c r="Q10804" s="31"/>
      <c r="R10804" s="84"/>
      <c r="S10804" s="31"/>
      <c r="T10804" s="31"/>
      <c r="U10804" s="169"/>
      <c r="V10804" s="150"/>
      <c r="W10804" s="141" t="str" cm="1">
        <f t="array" ref="W10804">IF(SUM(LEN(B10804:V10804))=0,"",IF(OR(OR(ISBLANK(F10804),SUM(LEN(C10804),LEN(D10804))=0),AND(NOT(E10804="Unknown"),ISBLANK(J10804)),AND(NOT(O10804="Unknown"),ISBLANK(R10804))),"Missing Information", INDEX(Table15[Entire Service Line Classification], MATCH(SUMIFS(Table15[Unique ID],Table15[System-Owned Portion],E10804,Table15[If Material Anything Other than "Lead" in Column E,Was Material Ever Previously Lead?],G10804,Table15[Customer-Owned Portion],O10804),Table15[Unique ID],0),0)))</f>
        <v/>
      </c>
    </row>
    <row r="10805" spans="2:23" x14ac:dyDescent="0.25">
      <c r="B10805" s="146"/>
      <c r="C10805" s="31"/>
      <c r="D10805" s="31"/>
      <c r="E10805" s="44"/>
      <c r="F10805" s="43"/>
      <c r="G10805" s="84"/>
      <c r="H10805" s="31"/>
      <c r="I10805" s="31"/>
      <c r="J10805" s="84"/>
      <c r="K10805" s="31"/>
      <c r="L10805" s="31"/>
      <c r="M10805" s="169"/>
      <c r="N10805" s="148"/>
      <c r="O10805" s="106"/>
      <c r="P10805" s="43"/>
      <c r="Q10805" s="31"/>
      <c r="R10805" s="84"/>
      <c r="S10805" s="31"/>
      <c r="T10805" s="31"/>
      <c r="U10805" s="169"/>
      <c r="V10805" s="150"/>
      <c r="W10805" s="141" t="str" cm="1">
        <f t="array" ref="W10805">IF(SUM(LEN(B10805:V10805))=0,"",IF(OR(OR(ISBLANK(F10805),SUM(LEN(C10805),LEN(D10805))=0),AND(NOT(E10805="Unknown"),ISBLANK(J10805)),AND(NOT(O10805="Unknown"),ISBLANK(R10805))),"Missing Information", INDEX(Table15[Entire Service Line Classification], MATCH(SUMIFS(Table15[Unique ID],Table15[System-Owned Portion],E10805,Table15[If Material Anything Other than "Lead" in Column E,Was Material Ever Previously Lead?],G10805,Table15[Customer-Owned Portion],O10805),Table15[Unique ID],0),0)))</f>
        <v/>
      </c>
    </row>
    <row r="10806" spans="2:23" x14ac:dyDescent="0.25">
      <c r="B10806" s="146"/>
      <c r="C10806" s="31"/>
      <c r="D10806" s="31"/>
      <c r="E10806" s="44"/>
      <c r="F10806" s="43"/>
      <c r="G10806" s="84"/>
      <c r="H10806" s="31"/>
      <c r="I10806" s="31"/>
      <c r="J10806" s="84"/>
      <c r="K10806" s="31"/>
      <c r="L10806" s="31"/>
      <c r="M10806" s="169"/>
      <c r="N10806" s="148"/>
      <c r="O10806" s="106"/>
      <c r="P10806" s="43"/>
      <c r="Q10806" s="31"/>
      <c r="R10806" s="84"/>
      <c r="S10806" s="31"/>
      <c r="T10806" s="31"/>
      <c r="U10806" s="169"/>
      <c r="V10806" s="150"/>
      <c r="W10806" s="141" t="str" cm="1">
        <f t="array" ref="W10806">IF(SUM(LEN(B10806:V10806))=0,"",IF(OR(OR(ISBLANK(F10806),SUM(LEN(C10806),LEN(D10806))=0),AND(NOT(E10806="Unknown"),ISBLANK(J10806)),AND(NOT(O10806="Unknown"),ISBLANK(R10806))),"Missing Information", INDEX(Table15[Entire Service Line Classification], MATCH(SUMIFS(Table15[Unique ID],Table15[System-Owned Portion],E10806,Table15[If Material Anything Other than "Lead" in Column E,Was Material Ever Previously Lead?],G10806,Table15[Customer-Owned Portion],O10806),Table15[Unique ID],0),0)))</f>
        <v/>
      </c>
    </row>
    <row r="10807" spans="2:23" x14ac:dyDescent="0.25">
      <c r="B10807" s="146"/>
      <c r="C10807" s="31"/>
      <c r="D10807" s="31"/>
      <c r="E10807" s="44"/>
      <c r="F10807" s="43"/>
      <c r="G10807" s="84"/>
      <c r="H10807" s="31"/>
      <c r="I10807" s="31"/>
      <c r="J10807" s="84"/>
      <c r="K10807" s="31"/>
      <c r="L10807" s="31"/>
      <c r="M10807" s="169"/>
      <c r="N10807" s="148"/>
      <c r="O10807" s="106"/>
      <c r="P10807" s="43"/>
      <c r="Q10807" s="31"/>
      <c r="R10807" s="84"/>
      <c r="S10807" s="31"/>
      <c r="T10807" s="31"/>
      <c r="U10807" s="169"/>
      <c r="V10807" s="150"/>
      <c r="W10807" s="141" t="str" cm="1">
        <f t="array" ref="W10807">IF(SUM(LEN(B10807:V10807))=0,"",IF(OR(OR(ISBLANK(F10807),SUM(LEN(C10807),LEN(D10807))=0),AND(NOT(E10807="Unknown"),ISBLANK(J10807)),AND(NOT(O10807="Unknown"),ISBLANK(R10807))),"Missing Information", INDEX(Table15[Entire Service Line Classification], MATCH(SUMIFS(Table15[Unique ID],Table15[System-Owned Portion],E10807,Table15[If Material Anything Other than "Lead" in Column E,Was Material Ever Previously Lead?],G10807,Table15[Customer-Owned Portion],O10807),Table15[Unique ID],0),0)))</f>
        <v/>
      </c>
    </row>
    <row r="10808" spans="2:23" x14ac:dyDescent="0.25">
      <c r="B10808" s="146"/>
      <c r="C10808" s="31"/>
      <c r="D10808" s="31"/>
      <c r="E10808" s="44"/>
      <c r="F10808" s="43"/>
      <c r="G10808" s="84"/>
      <c r="H10808" s="31"/>
      <c r="I10808" s="31"/>
      <c r="J10808" s="84"/>
      <c r="K10808" s="31"/>
      <c r="L10808" s="31"/>
      <c r="M10808" s="169"/>
      <c r="N10808" s="148"/>
      <c r="O10808" s="106"/>
      <c r="P10808" s="43"/>
      <c r="Q10808" s="31"/>
      <c r="R10808" s="84"/>
      <c r="S10808" s="31"/>
      <c r="T10808" s="31"/>
      <c r="U10808" s="169"/>
      <c r="V10808" s="150"/>
      <c r="W10808" s="141" t="str" cm="1">
        <f t="array" ref="W10808">IF(SUM(LEN(B10808:V10808))=0,"",IF(OR(OR(ISBLANK(F10808),SUM(LEN(C10808),LEN(D10808))=0),AND(NOT(E10808="Unknown"),ISBLANK(J10808)),AND(NOT(O10808="Unknown"),ISBLANK(R10808))),"Missing Information", INDEX(Table15[Entire Service Line Classification], MATCH(SUMIFS(Table15[Unique ID],Table15[System-Owned Portion],E10808,Table15[If Material Anything Other than "Lead" in Column E,Was Material Ever Previously Lead?],G10808,Table15[Customer-Owned Portion],O10808),Table15[Unique ID],0),0)))</f>
        <v/>
      </c>
    </row>
    <row r="10809" spans="2:23" x14ac:dyDescent="0.25">
      <c r="B10809" s="146"/>
      <c r="C10809" s="31"/>
      <c r="D10809" s="31"/>
      <c r="E10809" s="44"/>
      <c r="F10809" s="43"/>
      <c r="G10809" s="84"/>
      <c r="H10809" s="31"/>
      <c r="I10809" s="31"/>
      <c r="J10809" s="84"/>
      <c r="K10809" s="31"/>
      <c r="L10809" s="31"/>
      <c r="M10809" s="169"/>
      <c r="N10809" s="148"/>
      <c r="O10809" s="106"/>
      <c r="P10809" s="43"/>
      <c r="Q10809" s="31"/>
      <c r="R10809" s="84"/>
      <c r="S10809" s="31"/>
      <c r="T10809" s="31"/>
      <c r="U10809" s="169"/>
      <c r="V10809" s="150"/>
      <c r="W10809" s="141" t="str" cm="1">
        <f t="array" ref="W10809">IF(SUM(LEN(B10809:V10809))=0,"",IF(OR(OR(ISBLANK(F10809),SUM(LEN(C10809),LEN(D10809))=0),AND(NOT(E10809="Unknown"),ISBLANK(J10809)),AND(NOT(O10809="Unknown"),ISBLANK(R10809))),"Missing Information", INDEX(Table15[Entire Service Line Classification], MATCH(SUMIFS(Table15[Unique ID],Table15[System-Owned Portion],E10809,Table15[If Material Anything Other than "Lead" in Column E,Was Material Ever Previously Lead?],G10809,Table15[Customer-Owned Portion],O10809),Table15[Unique ID],0),0)))</f>
        <v/>
      </c>
    </row>
    <row r="10810" spans="2:23" x14ac:dyDescent="0.25">
      <c r="B10810" s="146"/>
      <c r="C10810" s="31"/>
      <c r="D10810" s="31"/>
      <c r="E10810" s="44"/>
      <c r="F10810" s="43"/>
      <c r="G10810" s="84"/>
      <c r="H10810" s="31"/>
      <c r="I10810" s="31"/>
      <c r="J10810" s="84"/>
      <c r="K10810" s="31"/>
      <c r="L10810" s="31"/>
      <c r="M10810" s="169"/>
      <c r="N10810" s="148"/>
      <c r="O10810" s="106"/>
      <c r="P10810" s="43"/>
      <c r="Q10810" s="31"/>
      <c r="R10810" s="84"/>
      <c r="S10810" s="31"/>
      <c r="T10810" s="31"/>
      <c r="U10810" s="169"/>
      <c r="V10810" s="150"/>
      <c r="W10810" s="141" t="str" cm="1">
        <f t="array" ref="W10810">IF(SUM(LEN(B10810:V10810))=0,"",IF(OR(OR(ISBLANK(F10810),SUM(LEN(C10810),LEN(D10810))=0),AND(NOT(E10810="Unknown"),ISBLANK(J10810)),AND(NOT(O10810="Unknown"),ISBLANK(R10810))),"Missing Information", INDEX(Table15[Entire Service Line Classification], MATCH(SUMIFS(Table15[Unique ID],Table15[System-Owned Portion],E10810,Table15[If Material Anything Other than "Lead" in Column E,Was Material Ever Previously Lead?],G10810,Table15[Customer-Owned Portion],O10810),Table15[Unique ID],0),0)))</f>
        <v/>
      </c>
    </row>
    <row r="10811" spans="2:23" x14ac:dyDescent="0.25">
      <c r="B10811" s="146"/>
      <c r="C10811" s="31"/>
      <c r="D10811" s="31"/>
      <c r="E10811" s="44"/>
      <c r="F10811" s="43"/>
      <c r="G10811" s="84"/>
      <c r="H10811" s="31"/>
      <c r="I10811" s="31"/>
      <c r="J10811" s="84"/>
      <c r="K10811" s="31"/>
      <c r="L10811" s="31"/>
      <c r="M10811" s="169"/>
      <c r="N10811" s="148"/>
      <c r="O10811" s="106"/>
      <c r="P10811" s="43"/>
      <c r="Q10811" s="31"/>
      <c r="R10811" s="84"/>
      <c r="S10811" s="31"/>
      <c r="T10811" s="31"/>
      <c r="U10811" s="169"/>
      <c r="V10811" s="150"/>
      <c r="W10811" s="141" t="str" cm="1">
        <f t="array" ref="W10811">IF(SUM(LEN(B10811:V10811))=0,"",IF(OR(OR(ISBLANK(F10811),SUM(LEN(C10811),LEN(D10811))=0),AND(NOT(E10811="Unknown"),ISBLANK(J10811)),AND(NOT(O10811="Unknown"),ISBLANK(R10811))),"Missing Information", INDEX(Table15[Entire Service Line Classification], MATCH(SUMIFS(Table15[Unique ID],Table15[System-Owned Portion],E10811,Table15[If Material Anything Other than "Lead" in Column E,Was Material Ever Previously Lead?],G10811,Table15[Customer-Owned Portion],O10811),Table15[Unique ID],0),0)))</f>
        <v/>
      </c>
    </row>
    <row r="10812" spans="2:23" x14ac:dyDescent="0.25">
      <c r="B10812" s="146"/>
      <c r="C10812" s="31"/>
      <c r="D10812" s="31"/>
      <c r="E10812" s="44"/>
      <c r="F10812" s="43"/>
      <c r="G10812" s="84"/>
      <c r="H10812" s="31"/>
      <c r="I10812" s="31"/>
      <c r="J10812" s="84"/>
      <c r="K10812" s="31"/>
      <c r="L10812" s="31"/>
      <c r="M10812" s="169"/>
      <c r="N10812" s="148"/>
      <c r="O10812" s="106"/>
      <c r="P10812" s="43"/>
      <c r="Q10812" s="31"/>
      <c r="R10812" s="84"/>
      <c r="S10812" s="31"/>
      <c r="T10812" s="31"/>
      <c r="U10812" s="169"/>
      <c r="V10812" s="150"/>
      <c r="W10812" s="141" t="str" cm="1">
        <f t="array" ref="W10812">IF(SUM(LEN(B10812:V10812))=0,"",IF(OR(OR(ISBLANK(F10812),SUM(LEN(C10812),LEN(D10812))=0),AND(NOT(E10812="Unknown"),ISBLANK(J10812)),AND(NOT(O10812="Unknown"),ISBLANK(R10812))),"Missing Information", INDEX(Table15[Entire Service Line Classification], MATCH(SUMIFS(Table15[Unique ID],Table15[System-Owned Portion],E10812,Table15[If Material Anything Other than "Lead" in Column E,Was Material Ever Previously Lead?],G10812,Table15[Customer-Owned Portion],O10812),Table15[Unique ID],0),0)))</f>
        <v/>
      </c>
    </row>
    <row r="10813" spans="2:23" x14ac:dyDescent="0.25">
      <c r="B10813" s="146"/>
      <c r="C10813" s="31"/>
      <c r="D10813" s="31"/>
      <c r="E10813" s="44"/>
      <c r="F10813" s="43"/>
      <c r="G10813" s="84"/>
      <c r="H10813" s="31"/>
      <c r="I10813" s="31"/>
      <c r="J10813" s="84"/>
      <c r="K10813" s="31"/>
      <c r="L10813" s="31"/>
      <c r="M10813" s="169"/>
      <c r="N10813" s="148"/>
      <c r="O10813" s="106"/>
      <c r="P10813" s="43"/>
      <c r="Q10813" s="31"/>
      <c r="R10813" s="84"/>
      <c r="S10813" s="31"/>
      <c r="T10813" s="31"/>
      <c r="U10813" s="169"/>
      <c r="V10813" s="150"/>
      <c r="W10813" s="141" t="str" cm="1">
        <f t="array" ref="W10813">IF(SUM(LEN(B10813:V10813))=0,"",IF(OR(OR(ISBLANK(F10813),SUM(LEN(C10813),LEN(D10813))=0),AND(NOT(E10813="Unknown"),ISBLANK(J10813)),AND(NOT(O10813="Unknown"),ISBLANK(R10813))),"Missing Information", INDEX(Table15[Entire Service Line Classification], MATCH(SUMIFS(Table15[Unique ID],Table15[System-Owned Portion],E10813,Table15[If Material Anything Other than "Lead" in Column E,Was Material Ever Previously Lead?],G10813,Table15[Customer-Owned Portion],O10813),Table15[Unique ID],0),0)))</f>
        <v/>
      </c>
    </row>
    <row r="10814" spans="2:23" x14ac:dyDescent="0.25">
      <c r="B10814" s="146"/>
      <c r="C10814" s="31"/>
      <c r="D10814" s="31"/>
      <c r="E10814" s="44"/>
      <c r="F10814" s="43"/>
      <c r="G10814" s="84"/>
      <c r="H10814" s="31"/>
      <c r="I10814" s="31"/>
      <c r="J10814" s="84"/>
      <c r="K10814" s="31"/>
      <c r="L10814" s="31"/>
      <c r="M10814" s="169"/>
      <c r="N10814" s="148"/>
      <c r="O10814" s="106"/>
      <c r="P10814" s="43"/>
      <c r="Q10814" s="31"/>
      <c r="R10814" s="84"/>
      <c r="S10814" s="31"/>
      <c r="T10814" s="31"/>
      <c r="U10814" s="169"/>
      <c r="V10814" s="150"/>
      <c r="W10814" s="141" t="str" cm="1">
        <f t="array" ref="W10814">IF(SUM(LEN(B10814:V10814))=0,"",IF(OR(OR(ISBLANK(F10814),SUM(LEN(C10814),LEN(D10814))=0),AND(NOT(E10814="Unknown"),ISBLANK(J10814)),AND(NOT(O10814="Unknown"),ISBLANK(R10814))),"Missing Information", INDEX(Table15[Entire Service Line Classification], MATCH(SUMIFS(Table15[Unique ID],Table15[System-Owned Portion],E10814,Table15[If Material Anything Other than "Lead" in Column E,Was Material Ever Previously Lead?],G10814,Table15[Customer-Owned Portion],O10814),Table15[Unique ID],0),0)))</f>
        <v/>
      </c>
    </row>
    <row r="10815" spans="2:23" x14ac:dyDescent="0.25">
      <c r="B10815" s="146"/>
      <c r="C10815" s="31"/>
      <c r="D10815" s="31"/>
      <c r="E10815" s="44"/>
      <c r="F10815" s="43"/>
      <c r="G10815" s="84"/>
      <c r="H10815" s="31"/>
      <c r="I10815" s="31"/>
      <c r="J10815" s="84"/>
      <c r="K10815" s="31"/>
      <c r="L10815" s="31"/>
      <c r="M10815" s="169"/>
      <c r="N10815" s="148"/>
      <c r="O10815" s="106"/>
      <c r="P10815" s="43"/>
      <c r="Q10815" s="31"/>
      <c r="R10815" s="84"/>
      <c r="S10815" s="31"/>
      <c r="T10815" s="31"/>
      <c r="U10815" s="169"/>
      <c r="V10815" s="150"/>
      <c r="W10815" s="141" t="str" cm="1">
        <f t="array" ref="W10815">IF(SUM(LEN(B10815:V10815))=0,"",IF(OR(OR(ISBLANK(F10815),SUM(LEN(C10815),LEN(D10815))=0),AND(NOT(E10815="Unknown"),ISBLANK(J10815)),AND(NOT(O10815="Unknown"),ISBLANK(R10815))),"Missing Information", INDEX(Table15[Entire Service Line Classification], MATCH(SUMIFS(Table15[Unique ID],Table15[System-Owned Portion],E10815,Table15[If Material Anything Other than "Lead" in Column E,Was Material Ever Previously Lead?],G10815,Table15[Customer-Owned Portion],O10815),Table15[Unique ID],0),0)))</f>
        <v/>
      </c>
    </row>
    <row r="10816" spans="2:23" x14ac:dyDescent="0.25">
      <c r="B10816" s="146"/>
      <c r="C10816" s="31"/>
      <c r="D10816" s="31"/>
      <c r="E10816" s="44"/>
      <c r="F10816" s="43"/>
      <c r="G10816" s="84"/>
      <c r="H10816" s="31"/>
      <c r="I10816" s="31"/>
      <c r="J10816" s="84"/>
      <c r="K10816" s="31"/>
      <c r="L10816" s="31"/>
      <c r="M10816" s="169"/>
      <c r="N10816" s="148"/>
      <c r="O10816" s="106"/>
      <c r="P10816" s="43"/>
      <c r="Q10816" s="31"/>
      <c r="R10816" s="84"/>
      <c r="S10816" s="31"/>
      <c r="T10816" s="31"/>
      <c r="U10816" s="169"/>
      <c r="V10816" s="150"/>
      <c r="W10816" s="141" t="str" cm="1">
        <f t="array" ref="W10816">IF(SUM(LEN(B10816:V10816))=0,"",IF(OR(OR(ISBLANK(F10816),SUM(LEN(C10816),LEN(D10816))=0),AND(NOT(E10816="Unknown"),ISBLANK(J10816)),AND(NOT(O10816="Unknown"),ISBLANK(R10816))),"Missing Information", INDEX(Table15[Entire Service Line Classification], MATCH(SUMIFS(Table15[Unique ID],Table15[System-Owned Portion],E10816,Table15[If Material Anything Other than "Lead" in Column E,Was Material Ever Previously Lead?],G10816,Table15[Customer-Owned Portion],O10816),Table15[Unique ID],0),0)))</f>
        <v/>
      </c>
    </row>
    <row r="10817" spans="2:23" x14ac:dyDescent="0.25">
      <c r="B10817" s="146"/>
      <c r="C10817" s="31"/>
      <c r="D10817" s="31"/>
      <c r="E10817" s="44"/>
      <c r="F10817" s="43"/>
      <c r="G10817" s="84"/>
      <c r="H10817" s="31"/>
      <c r="I10817" s="31"/>
      <c r="J10817" s="84"/>
      <c r="K10817" s="31"/>
      <c r="L10817" s="31"/>
      <c r="M10817" s="169"/>
      <c r="N10817" s="148"/>
      <c r="O10817" s="106"/>
      <c r="P10817" s="43"/>
      <c r="Q10817" s="31"/>
      <c r="R10817" s="84"/>
      <c r="S10817" s="31"/>
      <c r="T10817" s="31"/>
      <c r="U10817" s="169"/>
      <c r="V10817" s="150"/>
      <c r="W10817" s="141" t="str" cm="1">
        <f t="array" ref="W10817">IF(SUM(LEN(B10817:V10817))=0,"",IF(OR(OR(ISBLANK(F10817),SUM(LEN(C10817),LEN(D10817))=0),AND(NOT(E10817="Unknown"),ISBLANK(J10817)),AND(NOT(O10817="Unknown"),ISBLANK(R10817))),"Missing Information", INDEX(Table15[Entire Service Line Classification], MATCH(SUMIFS(Table15[Unique ID],Table15[System-Owned Portion],E10817,Table15[If Material Anything Other than "Lead" in Column E,Was Material Ever Previously Lead?],G10817,Table15[Customer-Owned Portion],O10817),Table15[Unique ID],0),0)))</f>
        <v/>
      </c>
    </row>
    <row r="10818" spans="2:23" x14ac:dyDescent="0.25">
      <c r="B10818" s="146"/>
      <c r="C10818" s="31"/>
      <c r="D10818" s="31"/>
      <c r="E10818" s="44"/>
      <c r="F10818" s="43"/>
      <c r="G10818" s="84"/>
      <c r="H10818" s="31"/>
      <c r="I10818" s="31"/>
      <c r="J10818" s="84"/>
      <c r="K10818" s="31"/>
      <c r="L10818" s="31"/>
      <c r="M10818" s="169"/>
      <c r="N10818" s="148"/>
      <c r="O10818" s="106"/>
      <c r="P10818" s="43"/>
      <c r="Q10818" s="31"/>
      <c r="R10818" s="84"/>
      <c r="S10818" s="31"/>
      <c r="T10818" s="31"/>
      <c r="U10818" s="169"/>
      <c r="V10818" s="150"/>
      <c r="W10818" s="141" t="str" cm="1">
        <f t="array" ref="W10818">IF(SUM(LEN(B10818:V10818))=0,"",IF(OR(OR(ISBLANK(F10818),SUM(LEN(C10818),LEN(D10818))=0),AND(NOT(E10818="Unknown"),ISBLANK(J10818)),AND(NOT(O10818="Unknown"),ISBLANK(R10818))),"Missing Information", INDEX(Table15[Entire Service Line Classification], MATCH(SUMIFS(Table15[Unique ID],Table15[System-Owned Portion],E10818,Table15[If Material Anything Other than "Lead" in Column E,Was Material Ever Previously Lead?],G10818,Table15[Customer-Owned Portion],O10818),Table15[Unique ID],0),0)))</f>
        <v/>
      </c>
    </row>
    <row r="10819" spans="2:23" x14ac:dyDescent="0.25">
      <c r="B10819" s="146"/>
      <c r="C10819" s="31"/>
      <c r="D10819" s="31"/>
      <c r="E10819" s="44"/>
      <c r="F10819" s="43"/>
      <c r="G10819" s="84"/>
      <c r="H10819" s="31"/>
      <c r="I10819" s="31"/>
      <c r="J10819" s="84"/>
      <c r="K10819" s="31"/>
      <c r="L10819" s="31"/>
      <c r="M10819" s="169"/>
      <c r="N10819" s="148"/>
      <c r="O10819" s="106"/>
      <c r="P10819" s="43"/>
      <c r="Q10819" s="31"/>
      <c r="R10819" s="84"/>
      <c r="S10819" s="31"/>
      <c r="T10819" s="31"/>
      <c r="U10819" s="169"/>
      <c r="V10819" s="150"/>
      <c r="W10819" s="141" t="str" cm="1">
        <f t="array" ref="W10819">IF(SUM(LEN(B10819:V10819))=0,"",IF(OR(OR(ISBLANK(F10819),SUM(LEN(C10819),LEN(D10819))=0),AND(NOT(E10819="Unknown"),ISBLANK(J10819)),AND(NOT(O10819="Unknown"),ISBLANK(R10819))),"Missing Information", INDEX(Table15[Entire Service Line Classification], MATCH(SUMIFS(Table15[Unique ID],Table15[System-Owned Portion],E10819,Table15[If Material Anything Other than "Lead" in Column E,Was Material Ever Previously Lead?],G10819,Table15[Customer-Owned Portion],O10819),Table15[Unique ID],0),0)))</f>
        <v/>
      </c>
    </row>
    <row r="10820" spans="2:23" x14ac:dyDescent="0.25">
      <c r="B10820" s="146"/>
      <c r="C10820" s="31"/>
      <c r="D10820" s="31"/>
      <c r="E10820" s="44"/>
      <c r="F10820" s="43"/>
      <c r="G10820" s="84"/>
      <c r="H10820" s="31"/>
      <c r="I10820" s="31"/>
      <c r="J10820" s="84"/>
      <c r="K10820" s="31"/>
      <c r="L10820" s="31"/>
      <c r="M10820" s="169"/>
      <c r="N10820" s="148"/>
      <c r="O10820" s="106"/>
      <c r="P10820" s="43"/>
      <c r="Q10820" s="31"/>
      <c r="R10820" s="84"/>
      <c r="S10820" s="31"/>
      <c r="T10820" s="31"/>
      <c r="U10820" s="169"/>
      <c r="V10820" s="150"/>
      <c r="W10820" s="141" t="str" cm="1">
        <f t="array" ref="W10820">IF(SUM(LEN(B10820:V10820))=0,"",IF(OR(OR(ISBLANK(F10820),SUM(LEN(C10820),LEN(D10820))=0),AND(NOT(E10820="Unknown"),ISBLANK(J10820)),AND(NOT(O10820="Unknown"),ISBLANK(R10820))),"Missing Information", INDEX(Table15[Entire Service Line Classification], MATCH(SUMIFS(Table15[Unique ID],Table15[System-Owned Portion],E10820,Table15[If Material Anything Other than "Lead" in Column E,Was Material Ever Previously Lead?],G10820,Table15[Customer-Owned Portion],O10820),Table15[Unique ID],0),0)))</f>
        <v/>
      </c>
    </row>
    <row r="10821" spans="2:23" x14ac:dyDescent="0.25">
      <c r="B10821" s="146"/>
      <c r="C10821" s="31"/>
      <c r="D10821" s="31"/>
      <c r="E10821" s="44"/>
      <c r="F10821" s="43"/>
      <c r="G10821" s="84"/>
      <c r="H10821" s="31"/>
      <c r="I10821" s="31"/>
      <c r="J10821" s="84"/>
      <c r="K10821" s="31"/>
      <c r="L10821" s="31"/>
      <c r="M10821" s="169"/>
      <c r="N10821" s="148"/>
      <c r="O10821" s="106"/>
      <c r="P10821" s="43"/>
      <c r="Q10821" s="31"/>
      <c r="R10821" s="84"/>
      <c r="S10821" s="31"/>
      <c r="T10821" s="31"/>
      <c r="U10821" s="169"/>
      <c r="V10821" s="150"/>
      <c r="W10821" s="141" t="str" cm="1">
        <f t="array" ref="W10821">IF(SUM(LEN(B10821:V10821))=0,"",IF(OR(OR(ISBLANK(F10821),SUM(LEN(C10821),LEN(D10821))=0),AND(NOT(E10821="Unknown"),ISBLANK(J10821)),AND(NOT(O10821="Unknown"),ISBLANK(R10821))),"Missing Information", INDEX(Table15[Entire Service Line Classification], MATCH(SUMIFS(Table15[Unique ID],Table15[System-Owned Portion],E10821,Table15[If Material Anything Other than "Lead" in Column E,Was Material Ever Previously Lead?],G10821,Table15[Customer-Owned Portion],O10821),Table15[Unique ID],0),0)))</f>
        <v/>
      </c>
    </row>
    <row r="10822" spans="2:23" x14ac:dyDescent="0.25">
      <c r="B10822" s="146"/>
      <c r="C10822" s="31"/>
      <c r="D10822" s="31"/>
      <c r="E10822" s="44"/>
      <c r="F10822" s="43"/>
      <c r="G10822" s="84"/>
      <c r="H10822" s="31"/>
      <c r="I10822" s="31"/>
      <c r="J10822" s="84"/>
      <c r="K10822" s="31"/>
      <c r="L10822" s="31"/>
      <c r="M10822" s="169"/>
      <c r="N10822" s="148"/>
      <c r="O10822" s="106"/>
      <c r="P10822" s="43"/>
      <c r="Q10822" s="31"/>
      <c r="R10822" s="84"/>
      <c r="S10822" s="31"/>
      <c r="T10822" s="31"/>
      <c r="U10822" s="169"/>
      <c r="V10822" s="150"/>
      <c r="W10822" s="141" t="str" cm="1">
        <f t="array" ref="W10822">IF(SUM(LEN(B10822:V10822))=0,"",IF(OR(OR(ISBLANK(F10822),SUM(LEN(C10822),LEN(D10822))=0),AND(NOT(E10822="Unknown"),ISBLANK(J10822)),AND(NOT(O10822="Unknown"),ISBLANK(R10822))),"Missing Information", INDEX(Table15[Entire Service Line Classification], MATCH(SUMIFS(Table15[Unique ID],Table15[System-Owned Portion],E10822,Table15[If Material Anything Other than "Lead" in Column E,Was Material Ever Previously Lead?],G10822,Table15[Customer-Owned Portion],O10822),Table15[Unique ID],0),0)))</f>
        <v/>
      </c>
    </row>
    <row r="10823" spans="2:23" x14ac:dyDescent="0.25">
      <c r="B10823" s="146"/>
      <c r="C10823" s="31"/>
      <c r="D10823" s="31"/>
      <c r="E10823" s="44"/>
      <c r="F10823" s="43"/>
      <c r="G10823" s="84"/>
      <c r="H10823" s="31"/>
      <c r="I10823" s="31"/>
      <c r="J10823" s="84"/>
      <c r="K10823" s="31"/>
      <c r="L10823" s="31"/>
      <c r="M10823" s="169"/>
      <c r="N10823" s="148"/>
      <c r="O10823" s="106"/>
      <c r="P10823" s="43"/>
      <c r="Q10823" s="31"/>
      <c r="R10823" s="84"/>
      <c r="S10823" s="31"/>
      <c r="T10823" s="31"/>
      <c r="U10823" s="169"/>
      <c r="V10823" s="150"/>
      <c r="W10823" s="141" t="str" cm="1">
        <f t="array" ref="W10823">IF(SUM(LEN(B10823:V10823))=0,"",IF(OR(OR(ISBLANK(F10823),SUM(LEN(C10823),LEN(D10823))=0),AND(NOT(E10823="Unknown"),ISBLANK(J10823)),AND(NOT(O10823="Unknown"),ISBLANK(R10823))),"Missing Information", INDEX(Table15[Entire Service Line Classification], MATCH(SUMIFS(Table15[Unique ID],Table15[System-Owned Portion],E10823,Table15[If Material Anything Other than "Lead" in Column E,Was Material Ever Previously Lead?],G10823,Table15[Customer-Owned Portion],O10823),Table15[Unique ID],0),0)))</f>
        <v/>
      </c>
    </row>
    <row r="10824" spans="2:23" x14ac:dyDescent="0.25">
      <c r="B10824" s="146"/>
      <c r="C10824" s="31"/>
      <c r="D10824" s="31"/>
      <c r="E10824" s="44"/>
      <c r="F10824" s="43"/>
      <c r="G10824" s="84"/>
      <c r="H10824" s="31"/>
      <c r="I10824" s="31"/>
      <c r="J10824" s="84"/>
      <c r="K10824" s="31"/>
      <c r="L10824" s="31"/>
      <c r="M10824" s="169"/>
      <c r="N10824" s="148"/>
      <c r="O10824" s="106"/>
      <c r="P10824" s="43"/>
      <c r="Q10824" s="31"/>
      <c r="R10824" s="84"/>
      <c r="S10824" s="31"/>
      <c r="T10824" s="31"/>
      <c r="U10824" s="169"/>
      <c r="V10824" s="150"/>
      <c r="W10824" s="141" t="str" cm="1">
        <f t="array" ref="W10824">IF(SUM(LEN(B10824:V10824))=0,"",IF(OR(OR(ISBLANK(F10824),SUM(LEN(C10824),LEN(D10824))=0),AND(NOT(E10824="Unknown"),ISBLANK(J10824)),AND(NOT(O10824="Unknown"),ISBLANK(R10824))),"Missing Information", INDEX(Table15[Entire Service Line Classification], MATCH(SUMIFS(Table15[Unique ID],Table15[System-Owned Portion],E10824,Table15[If Material Anything Other than "Lead" in Column E,Was Material Ever Previously Lead?],G10824,Table15[Customer-Owned Portion],O10824),Table15[Unique ID],0),0)))</f>
        <v/>
      </c>
    </row>
    <row r="10825" spans="2:23" x14ac:dyDescent="0.25">
      <c r="B10825" s="146"/>
      <c r="C10825" s="31"/>
      <c r="D10825" s="31"/>
      <c r="E10825" s="44"/>
      <c r="F10825" s="43"/>
      <c r="G10825" s="84"/>
      <c r="H10825" s="31"/>
      <c r="I10825" s="31"/>
      <c r="J10825" s="84"/>
      <c r="K10825" s="31"/>
      <c r="L10825" s="31"/>
      <c r="M10825" s="169"/>
      <c r="N10825" s="148"/>
      <c r="O10825" s="106"/>
      <c r="P10825" s="43"/>
      <c r="Q10825" s="31"/>
      <c r="R10825" s="84"/>
      <c r="S10825" s="31"/>
      <c r="T10825" s="31"/>
      <c r="U10825" s="169"/>
      <c r="V10825" s="150"/>
      <c r="W10825" s="141" t="str" cm="1">
        <f t="array" ref="W10825">IF(SUM(LEN(B10825:V10825))=0,"",IF(OR(OR(ISBLANK(F10825),SUM(LEN(C10825),LEN(D10825))=0),AND(NOT(E10825="Unknown"),ISBLANK(J10825)),AND(NOT(O10825="Unknown"),ISBLANK(R10825))),"Missing Information", INDEX(Table15[Entire Service Line Classification], MATCH(SUMIFS(Table15[Unique ID],Table15[System-Owned Portion],E10825,Table15[If Material Anything Other than "Lead" in Column E,Was Material Ever Previously Lead?],G10825,Table15[Customer-Owned Portion],O10825),Table15[Unique ID],0),0)))</f>
        <v/>
      </c>
    </row>
    <row r="10826" spans="2:23" x14ac:dyDescent="0.25">
      <c r="B10826" s="146"/>
      <c r="C10826" s="31"/>
      <c r="D10826" s="31"/>
      <c r="E10826" s="44"/>
      <c r="F10826" s="43"/>
      <c r="G10826" s="84"/>
      <c r="H10826" s="31"/>
      <c r="I10826" s="31"/>
      <c r="J10826" s="84"/>
      <c r="K10826" s="31"/>
      <c r="L10826" s="31"/>
      <c r="M10826" s="169"/>
      <c r="N10826" s="148"/>
      <c r="O10826" s="106"/>
      <c r="P10826" s="43"/>
      <c r="Q10826" s="31"/>
      <c r="R10826" s="84"/>
      <c r="S10826" s="31"/>
      <c r="T10826" s="31"/>
      <c r="U10826" s="169"/>
      <c r="V10826" s="150"/>
      <c r="W10826" s="141" t="str" cm="1">
        <f t="array" ref="W10826">IF(SUM(LEN(B10826:V10826))=0,"",IF(OR(OR(ISBLANK(F10826),SUM(LEN(C10826),LEN(D10826))=0),AND(NOT(E10826="Unknown"),ISBLANK(J10826)),AND(NOT(O10826="Unknown"),ISBLANK(R10826))),"Missing Information", INDEX(Table15[Entire Service Line Classification], MATCH(SUMIFS(Table15[Unique ID],Table15[System-Owned Portion],E10826,Table15[If Material Anything Other than "Lead" in Column E,Was Material Ever Previously Lead?],G10826,Table15[Customer-Owned Portion],O10826),Table15[Unique ID],0),0)))</f>
        <v/>
      </c>
    </row>
    <row r="10827" spans="2:23" x14ac:dyDescent="0.25">
      <c r="B10827" s="146"/>
      <c r="C10827" s="31"/>
      <c r="D10827" s="31"/>
      <c r="E10827" s="44"/>
      <c r="F10827" s="43"/>
      <c r="G10827" s="84"/>
      <c r="H10827" s="31"/>
      <c r="I10827" s="31"/>
      <c r="J10827" s="84"/>
      <c r="K10827" s="31"/>
      <c r="L10827" s="31"/>
      <c r="M10827" s="169"/>
      <c r="N10827" s="148"/>
      <c r="O10827" s="106"/>
      <c r="P10827" s="43"/>
      <c r="Q10827" s="31"/>
      <c r="R10827" s="84"/>
      <c r="S10827" s="31"/>
      <c r="T10827" s="31"/>
      <c r="U10827" s="169"/>
      <c r="V10827" s="150"/>
      <c r="W10827" s="141" t="str" cm="1">
        <f t="array" ref="W10827">IF(SUM(LEN(B10827:V10827))=0,"",IF(OR(OR(ISBLANK(F10827),SUM(LEN(C10827),LEN(D10827))=0),AND(NOT(E10827="Unknown"),ISBLANK(J10827)),AND(NOT(O10827="Unknown"),ISBLANK(R10827))),"Missing Information", INDEX(Table15[Entire Service Line Classification], MATCH(SUMIFS(Table15[Unique ID],Table15[System-Owned Portion],E10827,Table15[If Material Anything Other than "Lead" in Column E,Was Material Ever Previously Lead?],G10827,Table15[Customer-Owned Portion],O10827),Table15[Unique ID],0),0)))</f>
        <v/>
      </c>
    </row>
    <row r="10828" spans="2:23" x14ac:dyDescent="0.25">
      <c r="B10828" s="146"/>
      <c r="C10828" s="31"/>
      <c r="D10828" s="31"/>
      <c r="E10828" s="44"/>
      <c r="F10828" s="43"/>
      <c r="G10828" s="84"/>
      <c r="H10828" s="31"/>
      <c r="I10828" s="31"/>
      <c r="J10828" s="84"/>
      <c r="K10828" s="31"/>
      <c r="L10828" s="31"/>
      <c r="M10828" s="169"/>
      <c r="N10828" s="148"/>
      <c r="O10828" s="106"/>
      <c r="P10828" s="43"/>
      <c r="Q10828" s="31"/>
      <c r="R10828" s="84"/>
      <c r="S10828" s="31"/>
      <c r="T10828" s="31"/>
      <c r="U10828" s="169"/>
      <c r="V10828" s="150"/>
      <c r="W10828" s="141" t="str" cm="1">
        <f t="array" ref="W10828">IF(SUM(LEN(B10828:V10828))=0,"",IF(OR(OR(ISBLANK(F10828),SUM(LEN(C10828),LEN(D10828))=0),AND(NOT(E10828="Unknown"),ISBLANK(J10828)),AND(NOT(O10828="Unknown"),ISBLANK(R10828))),"Missing Information", INDEX(Table15[Entire Service Line Classification], MATCH(SUMIFS(Table15[Unique ID],Table15[System-Owned Portion],E10828,Table15[If Material Anything Other than "Lead" in Column E,Was Material Ever Previously Lead?],G10828,Table15[Customer-Owned Portion],O10828),Table15[Unique ID],0),0)))</f>
        <v/>
      </c>
    </row>
    <row r="10829" spans="2:23" x14ac:dyDescent="0.25">
      <c r="B10829" s="146"/>
      <c r="C10829" s="31"/>
      <c r="D10829" s="31"/>
      <c r="E10829" s="44"/>
      <c r="F10829" s="43"/>
      <c r="G10829" s="84"/>
      <c r="H10829" s="31"/>
      <c r="I10829" s="31"/>
      <c r="J10829" s="84"/>
      <c r="K10829" s="31"/>
      <c r="L10829" s="31"/>
      <c r="M10829" s="169"/>
      <c r="N10829" s="148"/>
      <c r="O10829" s="106"/>
      <c r="P10829" s="43"/>
      <c r="Q10829" s="31"/>
      <c r="R10829" s="84"/>
      <c r="S10829" s="31"/>
      <c r="T10829" s="31"/>
      <c r="U10829" s="169"/>
      <c r="V10829" s="150"/>
      <c r="W10829" s="141" t="str" cm="1">
        <f t="array" ref="W10829">IF(SUM(LEN(B10829:V10829))=0,"",IF(OR(OR(ISBLANK(F10829),SUM(LEN(C10829),LEN(D10829))=0),AND(NOT(E10829="Unknown"),ISBLANK(J10829)),AND(NOT(O10829="Unknown"),ISBLANK(R10829))),"Missing Information", INDEX(Table15[Entire Service Line Classification], MATCH(SUMIFS(Table15[Unique ID],Table15[System-Owned Portion],E10829,Table15[If Material Anything Other than "Lead" in Column E,Was Material Ever Previously Lead?],G10829,Table15[Customer-Owned Portion],O10829),Table15[Unique ID],0),0)))</f>
        <v/>
      </c>
    </row>
    <row r="10830" spans="2:23" x14ac:dyDescent="0.25">
      <c r="B10830" s="146"/>
      <c r="C10830" s="31"/>
      <c r="D10830" s="31"/>
      <c r="E10830" s="44"/>
      <c r="F10830" s="43"/>
      <c r="G10830" s="84"/>
      <c r="H10830" s="31"/>
      <c r="I10830" s="31"/>
      <c r="J10830" s="84"/>
      <c r="K10830" s="31"/>
      <c r="L10830" s="31"/>
      <c r="M10830" s="169"/>
      <c r="N10830" s="148"/>
      <c r="O10830" s="106"/>
      <c r="P10830" s="43"/>
      <c r="Q10830" s="31"/>
      <c r="R10830" s="84"/>
      <c r="S10830" s="31"/>
      <c r="T10830" s="31"/>
      <c r="U10830" s="169"/>
      <c r="V10830" s="150"/>
      <c r="W10830" s="141" t="str" cm="1">
        <f t="array" ref="W10830">IF(SUM(LEN(B10830:V10830))=0,"",IF(OR(OR(ISBLANK(F10830),SUM(LEN(C10830),LEN(D10830))=0),AND(NOT(E10830="Unknown"),ISBLANK(J10830)),AND(NOT(O10830="Unknown"),ISBLANK(R10830))),"Missing Information", INDEX(Table15[Entire Service Line Classification], MATCH(SUMIFS(Table15[Unique ID],Table15[System-Owned Portion],E10830,Table15[If Material Anything Other than "Lead" in Column E,Was Material Ever Previously Lead?],G10830,Table15[Customer-Owned Portion],O10830),Table15[Unique ID],0),0)))</f>
        <v/>
      </c>
    </row>
    <row r="10831" spans="2:23" x14ac:dyDescent="0.25">
      <c r="B10831" s="146"/>
      <c r="C10831" s="31"/>
      <c r="D10831" s="31"/>
      <c r="E10831" s="44"/>
      <c r="F10831" s="43"/>
      <c r="G10831" s="84"/>
      <c r="H10831" s="31"/>
      <c r="I10831" s="31"/>
      <c r="J10831" s="84"/>
      <c r="K10831" s="31"/>
      <c r="L10831" s="31"/>
      <c r="M10831" s="169"/>
      <c r="N10831" s="148"/>
      <c r="O10831" s="106"/>
      <c r="P10831" s="43"/>
      <c r="Q10831" s="31"/>
      <c r="R10831" s="84"/>
      <c r="S10831" s="31"/>
      <c r="T10831" s="31"/>
      <c r="U10831" s="169"/>
      <c r="V10831" s="150"/>
      <c r="W10831" s="141" t="str" cm="1">
        <f t="array" ref="W10831">IF(SUM(LEN(B10831:V10831))=0,"",IF(OR(OR(ISBLANK(F10831),SUM(LEN(C10831),LEN(D10831))=0),AND(NOT(E10831="Unknown"),ISBLANK(J10831)),AND(NOT(O10831="Unknown"),ISBLANK(R10831))),"Missing Information", INDEX(Table15[Entire Service Line Classification], MATCH(SUMIFS(Table15[Unique ID],Table15[System-Owned Portion],E10831,Table15[If Material Anything Other than "Lead" in Column E,Was Material Ever Previously Lead?],G10831,Table15[Customer-Owned Portion],O10831),Table15[Unique ID],0),0)))</f>
        <v/>
      </c>
    </row>
    <row r="10832" spans="2:23" x14ac:dyDescent="0.25">
      <c r="B10832" s="146"/>
      <c r="C10832" s="31"/>
      <c r="D10832" s="31"/>
      <c r="E10832" s="44"/>
      <c r="F10832" s="43"/>
      <c r="G10832" s="84"/>
      <c r="H10832" s="31"/>
      <c r="I10832" s="31"/>
      <c r="J10832" s="84"/>
      <c r="K10832" s="31"/>
      <c r="L10832" s="31"/>
      <c r="M10832" s="169"/>
      <c r="N10832" s="148"/>
      <c r="O10832" s="106"/>
      <c r="P10832" s="43"/>
      <c r="Q10832" s="31"/>
      <c r="R10832" s="84"/>
      <c r="S10832" s="31"/>
      <c r="T10832" s="31"/>
      <c r="U10832" s="169"/>
      <c r="V10832" s="150"/>
      <c r="W10832" s="141" t="str" cm="1">
        <f t="array" ref="W10832">IF(SUM(LEN(B10832:V10832))=0,"",IF(OR(OR(ISBLANK(F10832),SUM(LEN(C10832),LEN(D10832))=0),AND(NOT(E10832="Unknown"),ISBLANK(J10832)),AND(NOT(O10832="Unknown"),ISBLANK(R10832))),"Missing Information", INDEX(Table15[Entire Service Line Classification], MATCH(SUMIFS(Table15[Unique ID],Table15[System-Owned Portion],E10832,Table15[If Material Anything Other than "Lead" in Column E,Was Material Ever Previously Lead?],G10832,Table15[Customer-Owned Portion],O10832),Table15[Unique ID],0),0)))</f>
        <v/>
      </c>
    </row>
    <row r="10833" spans="2:23" x14ac:dyDescent="0.25">
      <c r="B10833" s="146"/>
      <c r="C10833" s="31"/>
      <c r="D10833" s="31"/>
      <c r="E10833" s="44"/>
      <c r="F10833" s="43"/>
      <c r="G10833" s="84"/>
      <c r="H10833" s="31"/>
      <c r="I10833" s="31"/>
      <c r="J10833" s="84"/>
      <c r="K10833" s="31"/>
      <c r="L10833" s="31"/>
      <c r="M10833" s="169"/>
      <c r="N10833" s="148"/>
      <c r="O10833" s="106"/>
      <c r="P10833" s="43"/>
      <c r="Q10833" s="31"/>
      <c r="R10833" s="84"/>
      <c r="S10833" s="31"/>
      <c r="T10833" s="31"/>
      <c r="U10833" s="169"/>
      <c r="V10833" s="150"/>
      <c r="W10833" s="141" t="str" cm="1">
        <f t="array" ref="W10833">IF(SUM(LEN(B10833:V10833))=0,"",IF(OR(OR(ISBLANK(F10833),SUM(LEN(C10833),LEN(D10833))=0),AND(NOT(E10833="Unknown"),ISBLANK(J10833)),AND(NOT(O10833="Unknown"),ISBLANK(R10833))),"Missing Information", INDEX(Table15[Entire Service Line Classification], MATCH(SUMIFS(Table15[Unique ID],Table15[System-Owned Portion],E10833,Table15[If Material Anything Other than "Lead" in Column E,Was Material Ever Previously Lead?],G10833,Table15[Customer-Owned Portion],O10833),Table15[Unique ID],0),0)))</f>
        <v/>
      </c>
    </row>
    <row r="10834" spans="2:23" x14ac:dyDescent="0.25">
      <c r="B10834" s="146"/>
      <c r="C10834" s="31"/>
      <c r="D10834" s="31"/>
      <c r="E10834" s="44"/>
      <c r="F10834" s="43"/>
      <c r="G10834" s="84"/>
      <c r="H10834" s="31"/>
      <c r="I10834" s="31"/>
      <c r="J10834" s="84"/>
      <c r="K10834" s="31"/>
      <c r="L10834" s="31"/>
      <c r="M10834" s="169"/>
      <c r="N10834" s="148"/>
      <c r="O10834" s="106"/>
      <c r="P10834" s="43"/>
      <c r="Q10834" s="31"/>
      <c r="R10834" s="84"/>
      <c r="S10834" s="31"/>
      <c r="T10834" s="31"/>
      <c r="U10834" s="169"/>
      <c r="V10834" s="150"/>
      <c r="W10834" s="141" t="str" cm="1">
        <f t="array" ref="W10834">IF(SUM(LEN(B10834:V10834))=0,"",IF(OR(OR(ISBLANK(F10834),SUM(LEN(C10834),LEN(D10834))=0),AND(NOT(E10834="Unknown"),ISBLANK(J10834)),AND(NOT(O10834="Unknown"),ISBLANK(R10834))),"Missing Information", INDEX(Table15[Entire Service Line Classification], MATCH(SUMIFS(Table15[Unique ID],Table15[System-Owned Portion],E10834,Table15[If Material Anything Other than "Lead" in Column E,Was Material Ever Previously Lead?],G10834,Table15[Customer-Owned Portion],O10834),Table15[Unique ID],0),0)))</f>
        <v/>
      </c>
    </row>
    <row r="10835" spans="2:23" x14ac:dyDescent="0.25">
      <c r="B10835" s="146"/>
      <c r="C10835" s="31"/>
      <c r="D10835" s="31"/>
      <c r="E10835" s="44"/>
      <c r="F10835" s="43"/>
      <c r="G10835" s="84"/>
      <c r="H10835" s="31"/>
      <c r="I10835" s="31"/>
      <c r="J10835" s="84"/>
      <c r="K10835" s="31"/>
      <c r="L10835" s="31"/>
      <c r="M10835" s="169"/>
      <c r="N10835" s="148"/>
      <c r="O10835" s="106"/>
      <c r="P10835" s="43"/>
      <c r="Q10835" s="31"/>
      <c r="R10835" s="84"/>
      <c r="S10835" s="31"/>
      <c r="T10835" s="31"/>
      <c r="U10835" s="169"/>
      <c r="V10835" s="150"/>
      <c r="W10835" s="141" t="str" cm="1">
        <f t="array" ref="W10835">IF(SUM(LEN(B10835:V10835))=0,"",IF(OR(OR(ISBLANK(F10835),SUM(LEN(C10835),LEN(D10835))=0),AND(NOT(E10835="Unknown"),ISBLANK(J10835)),AND(NOT(O10835="Unknown"),ISBLANK(R10835))),"Missing Information", INDEX(Table15[Entire Service Line Classification], MATCH(SUMIFS(Table15[Unique ID],Table15[System-Owned Portion],E10835,Table15[If Material Anything Other than "Lead" in Column E,Was Material Ever Previously Lead?],G10835,Table15[Customer-Owned Portion],O10835),Table15[Unique ID],0),0)))</f>
        <v/>
      </c>
    </row>
    <row r="10836" spans="2:23" x14ac:dyDescent="0.25">
      <c r="B10836" s="146"/>
      <c r="C10836" s="31"/>
      <c r="D10836" s="31"/>
      <c r="E10836" s="44"/>
      <c r="F10836" s="43"/>
      <c r="G10836" s="84"/>
      <c r="H10836" s="31"/>
      <c r="I10836" s="31"/>
      <c r="J10836" s="84"/>
      <c r="K10836" s="31"/>
      <c r="L10836" s="31"/>
      <c r="M10836" s="169"/>
      <c r="N10836" s="148"/>
      <c r="O10836" s="106"/>
      <c r="P10836" s="43"/>
      <c r="Q10836" s="31"/>
      <c r="R10836" s="84"/>
      <c r="S10836" s="31"/>
      <c r="T10836" s="31"/>
      <c r="U10836" s="169"/>
      <c r="V10836" s="150"/>
      <c r="W10836" s="141" t="str" cm="1">
        <f t="array" ref="W10836">IF(SUM(LEN(B10836:V10836))=0,"",IF(OR(OR(ISBLANK(F10836),SUM(LEN(C10836),LEN(D10836))=0),AND(NOT(E10836="Unknown"),ISBLANK(J10836)),AND(NOT(O10836="Unknown"),ISBLANK(R10836))),"Missing Information", INDEX(Table15[Entire Service Line Classification], MATCH(SUMIFS(Table15[Unique ID],Table15[System-Owned Portion],E10836,Table15[If Material Anything Other than "Lead" in Column E,Was Material Ever Previously Lead?],G10836,Table15[Customer-Owned Portion],O10836),Table15[Unique ID],0),0)))</f>
        <v/>
      </c>
    </row>
    <row r="10837" spans="2:23" x14ac:dyDescent="0.25">
      <c r="B10837" s="146"/>
      <c r="C10837" s="31"/>
      <c r="D10837" s="31"/>
      <c r="E10837" s="44"/>
      <c r="F10837" s="43"/>
      <c r="G10837" s="84"/>
      <c r="H10837" s="31"/>
      <c r="I10837" s="31"/>
      <c r="J10837" s="84"/>
      <c r="K10837" s="31"/>
      <c r="L10837" s="31"/>
      <c r="M10837" s="169"/>
      <c r="N10837" s="148"/>
      <c r="O10837" s="106"/>
      <c r="P10837" s="43"/>
      <c r="Q10837" s="31"/>
      <c r="R10837" s="84"/>
      <c r="S10837" s="31"/>
      <c r="T10837" s="31"/>
      <c r="U10837" s="169"/>
      <c r="V10837" s="150"/>
      <c r="W10837" s="141" t="str" cm="1">
        <f t="array" ref="W10837">IF(SUM(LEN(B10837:V10837))=0,"",IF(OR(OR(ISBLANK(F10837),SUM(LEN(C10837),LEN(D10837))=0),AND(NOT(E10837="Unknown"),ISBLANK(J10837)),AND(NOT(O10837="Unknown"),ISBLANK(R10837))),"Missing Information", INDEX(Table15[Entire Service Line Classification], MATCH(SUMIFS(Table15[Unique ID],Table15[System-Owned Portion],E10837,Table15[If Material Anything Other than "Lead" in Column E,Was Material Ever Previously Lead?],G10837,Table15[Customer-Owned Portion],O10837),Table15[Unique ID],0),0)))</f>
        <v/>
      </c>
    </row>
    <row r="10838" spans="2:23" x14ac:dyDescent="0.25">
      <c r="B10838" s="146"/>
      <c r="C10838" s="31"/>
      <c r="D10838" s="31"/>
      <c r="E10838" s="44"/>
      <c r="F10838" s="43"/>
      <c r="G10838" s="84"/>
      <c r="H10838" s="31"/>
      <c r="I10838" s="31"/>
      <c r="J10838" s="84"/>
      <c r="K10838" s="31"/>
      <c r="L10838" s="31"/>
      <c r="M10838" s="169"/>
      <c r="N10838" s="148"/>
      <c r="O10838" s="106"/>
      <c r="P10838" s="43"/>
      <c r="Q10838" s="31"/>
      <c r="R10838" s="84"/>
      <c r="S10838" s="31"/>
      <c r="T10838" s="31"/>
      <c r="U10838" s="169"/>
      <c r="V10838" s="150"/>
      <c r="W10838" s="141" t="str" cm="1">
        <f t="array" ref="W10838">IF(SUM(LEN(B10838:V10838))=0,"",IF(OR(OR(ISBLANK(F10838),SUM(LEN(C10838),LEN(D10838))=0),AND(NOT(E10838="Unknown"),ISBLANK(J10838)),AND(NOT(O10838="Unknown"),ISBLANK(R10838))),"Missing Information", INDEX(Table15[Entire Service Line Classification], MATCH(SUMIFS(Table15[Unique ID],Table15[System-Owned Portion],E10838,Table15[If Material Anything Other than "Lead" in Column E,Was Material Ever Previously Lead?],G10838,Table15[Customer-Owned Portion],O10838),Table15[Unique ID],0),0)))</f>
        <v/>
      </c>
    </row>
    <row r="10839" spans="2:23" x14ac:dyDescent="0.25">
      <c r="B10839" s="146"/>
      <c r="C10839" s="31"/>
      <c r="D10839" s="31"/>
      <c r="E10839" s="44"/>
      <c r="F10839" s="43"/>
      <c r="G10839" s="84"/>
      <c r="H10839" s="31"/>
      <c r="I10839" s="31"/>
      <c r="J10839" s="84"/>
      <c r="K10839" s="31"/>
      <c r="L10839" s="31"/>
      <c r="M10839" s="169"/>
      <c r="N10839" s="148"/>
      <c r="O10839" s="106"/>
      <c r="P10839" s="43"/>
      <c r="Q10839" s="31"/>
      <c r="R10839" s="84"/>
      <c r="S10839" s="31"/>
      <c r="T10839" s="31"/>
      <c r="U10839" s="169"/>
      <c r="V10839" s="150"/>
      <c r="W10839" s="141" t="str" cm="1">
        <f t="array" ref="W10839">IF(SUM(LEN(B10839:V10839))=0,"",IF(OR(OR(ISBLANK(F10839),SUM(LEN(C10839),LEN(D10839))=0),AND(NOT(E10839="Unknown"),ISBLANK(J10839)),AND(NOT(O10839="Unknown"),ISBLANK(R10839))),"Missing Information", INDEX(Table15[Entire Service Line Classification], MATCH(SUMIFS(Table15[Unique ID],Table15[System-Owned Portion],E10839,Table15[If Material Anything Other than "Lead" in Column E,Was Material Ever Previously Lead?],G10839,Table15[Customer-Owned Portion],O10839),Table15[Unique ID],0),0)))</f>
        <v/>
      </c>
    </row>
    <row r="10840" spans="2:23" x14ac:dyDescent="0.25">
      <c r="B10840" s="146"/>
      <c r="C10840" s="31"/>
      <c r="D10840" s="31"/>
      <c r="E10840" s="44"/>
      <c r="F10840" s="43"/>
      <c r="G10840" s="84"/>
      <c r="H10840" s="31"/>
      <c r="I10840" s="31"/>
      <c r="J10840" s="84"/>
      <c r="K10840" s="31"/>
      <c r="L10840" s="31"/>
      <c r="M10840" s="169"/>
      <c r="N10840" s="148"/>
      <c r="O10840" s="106"/>
      <c r="P10840" s="43"/>
      <c r="Q10840" s="31"/>
      <c r="R10840" s="84"/>
      <c r="S10840" s="31"/>
      <c r="T10840" s="31"/>
      <c r="U10840" s="169"/>
      <c r="V10840" s="150"/>
      <c r="W10840" s="141" t="str" cm="1">
        <f t="array" ref="W10840">IF(SUM(LEN(B10840:V10840))=0,"",IF(OR(OR(ISBLANK(F10840),SUM(LEN(C10840),LEN(D10840))=0),AND(NOT(E10840="Unknown"),ISBLANK(J10840)),AND(NOT(O10840="Unknown"),ISBLANK(R10840))),"Missing Information", INDEX(Table15[Entire Service Line Classification], MATCH(SUMIFS(Table15[Unique ID],Table15[System-Owned Portion],E10840,Table15[If Material Anything Other than "Lead" in Column E,Was Material Ever Previously Lead?],G10840,Table15[Customer-Owned Portion],O10840),Table15[Unique ID],0),0)))</f>
        <v/>
      </c>
    </row>
    <row r="10841" spans="2:23" x14ac:dyDescent="0.25">
      <c r="B10841" s="146"/>
      <c r="C10841" s="31"/>
      <c r="D10841" s="31"/>
      <c r="E10841" s="44"/>
      <c r="F10841" s="43"/>
      <c r="G10841" s="84"/>
      <c r="H10841" s="31"/>
      <c r="I10841" s="31"/>
      <c r="J10841" s="84"/>
      <c r="K10841" s="31"/>
      <c r="L10841" s="31"/>
      <c r="M10841" s="169"/>
      <c r="N10841" s="148"/>
      <c r="O10841" s="106"/>
      <c r="P10841" s="43"/>
      <c r="Q10841" s="31"/>
      <c r="R10841" s="84"/>
      <c r="S10841" s="31"/>
      <c r="T10841" s="31"/>
      <c r="U10841" s="169"/>
      <c r="V10841" s="150"/>
      <c r="W10841" s="141" t="str" cm="1">
        <f t="array" ref="W10841">IF(SUM(LEN(B10841:V10841))=0,"",IF(OR(OR(ISBLANK(F10841),SUM(LEN(C10841),LEN(D10841))=0),AND(NOT(E10841="Unknown"),ISBLANK(J10841)),AND(NOT(O10841="Unknown"),ISBLANK(R10841))),"Missing Information", INDEX(Table15[Entire Service Line Classification], MATCH(SUMIFS(Table15[Unique ID],Table15[System-Owned Portion],E10841,Table15[If Material Anything Other than "Lead" in Column E,Was Material Ever Previously Lead?],G10841,Table15[Customer-Owned Portion],O10841),Table15[Unique ID],0),0)))</f>
        <v/>
      </c>
    </row>
    <row r="10842" spans="2:23" x14ac:dyDescent="0.25">
      <c r="B10842" s="146"/>
      <c r="C10842" s="31"/>
      <c r="D10842" s="31"/>
      <c r="E10842" s="44"/>
      <c r="F10842" s="43"/>
      <c r="G10842" s="84"/>
      <c r="H10842" s="31"/>
      <c r="I10842" s="31"/>
      <c r="J10842" s="84"/>
      <c r="K10842" s="31"/>
      <c r="L10842" s="31"/>
      <c r="M10842" s="169"/>
      <c r="N10842" s="148"/>
      <c r="O10842" s="106"/>
      <c r="P10842" s="43"/>
      <c r="Q10842" s="31"/>
      <c r="R10842" s="84"/>
      <c r="S10842" s="31"/>
      <c r="T10842" s="31"/>
      <c r="U10842" s="169"/>
      <c r="V10842" s="150"/>
      <c r="W10842" s="141" t="str" cm="1">
        <f t="array" ref="W10842">IF(SUM(LEN(B10842:V10842))=0,"",IF(OR(OR(ISBLANK(F10842),SUM(LEN(C10842),LEN(D10842))=0),AND(NOT(E10842="Unknown"),ISBLANK(J10842)),AND(NOT(O10842="Unknown"),ISBLANK(R10842))),"Missing Information", INDEX(Table15[Entire Service Line Classification], MATCH(SUMIFS(Table15[Unique ID],Table15[System-Owned Portion],E10842,Table15[If Material Anything Other than "Lead" in Column E,Was Material Ever Previously Lead?],G10842,Table15[Customer-Owned Portion],O10842),Table15[Unique ID],0),0)))</f>
        <v/>
      </c>
    </row>
    <row r="10843" spans="2:23" x14ac:dyDescent="0.25">
      <c r="B10843" s="146"/>
      <c r="C10843" s="31"/>
      <c r="D10843" s="31"/>
      <c r="E10843" s="44"/>
      <c r="F10843" s="43"/>
      <c r="G10843" s="84"/>
      <c r="H10843" s="31"/>
      <c r="I10843" s="31"/>
      <c r="J10843" s="84"/>
      <c r="K10843" s="31"/>
      <c r="L10843" s="31"/>
      <c r="M10843" s="169"/>
      <c r="N10843" s="148"/>
      <c r="O10843" s="106"/>
      <c r="P10843" s="43"/>
      <c r="Q10843" s="31"/>
      <c r="R10843" s="84"/>
      <c r="S10843" s="31"/>
      <c r="T10843" s="31"/>
      <c r="U10843" s="169"/>
      <c r="V10843" s="150"/>
      <c r="W10843" s="141" t="str" cm="1">
        <f t="array" ref="W10843">IF(SUM(LEN(B10843:V10843))=0,"",IF(OR(OR(ISBLANK(F10843),SUM(LEN(C10843),LEN(D10843))=0),AND(NOT(E10843="Unknown"),ISBLANK(J10843)),AND(NOT(O10843="Unknown"),ISBLANK(R10843))),"Missing Information", INDEX(Table15[Entire Service Line Classification], MATCH(SUMIFS(Table15[Unique ID],Table15[System-Owned Portion],E10843,Table15[If Material Anything Other than "Lead" in Column E,Was Material Ever Previously Lead?],G10843,Table15[Customer-Owned Portion],O10843),Table15[Unique ID],0),0)))</f>
        <v/>
      </c>
    </row>
    <row r="10844" spans="2:23" x14ac:dyDescent="0.25">
      <c r="B10844" s="146"/>
      <c r="C10844" s="31"/>
      <c r="D10844" s="31"/>
      <c r="E10844" s="44"/>
      <c r="F10844" s="43"/>
      <c r="G10844" s="84"/>
      <c r="H10844" s="31"/>
      <c r="I10844" s="31"/>
      <c r="J10844" s="84"/>
      <c r="K10844" s="31"/>
      <c r="L10844" s="31"/>
      <c r="M10844" s="169"/>
      <c r="N10844" s="148"/>
      <c r="O10844" s="106"/>
      <c r="P10844" s="43"/>
      <c r="Q10844" s="31"/>
      <c r="R10844" s="84"/>
      <c r="S10844" s="31"/>
      <c r="T10844" s="31"/>
      <c r="U10844" s="169"/>
      <c r="V10844" s="150"/>
      <c r="W10844" s="141" t="str" cm="1">
        <f t="array" ref="W10844">IF(SUM(LEN(B10844:V10844))=0,"",IF(OR(OR(ISBLANK(F10844),SUM(LEN(C10844),LEN(D10844))=0),AND(NOT(E10844="Unknown"),ISBLANK(J10844)),AND(NOT(O10844="Unknown"),ISBLANK(R10844))),"Missing Information", INDEX(Table15[Entire Service Line Classification], MATCH(SUMIFS(Table15[Unique ID],Table15[System-Owned Portion],E10844,Table15[If Material Anything Other than "Lead" in Column E,Was Material Ever Previously Lead?],G10844,Table15[Customer-Owned Portion],O10844),Table15[Unique ID],0),0)))</f>
        <v/>
      </c>
    </row>
    <row r="10845" spans="2:23" x14ac:dyDescent="0.25">
      <c r="B10845" s="146"/>
      <c r="C10845" s="31"/>
      <c r="D10845" s="31"/>
      <c r="E10845" s="44"/>
      <c r="F10845" s="43"/>
      <c r="G10845" s="84"/>
      <c r="H10845" s="31"/>
      <c r="I10845" s="31"/>
      <c r="J10845" s="84"/>
      <c r="K10845" s="31"/>
      <c r="L10845" s="31"/>
      <c r="M10845" s="169"/>
      <c r="N10845" s="148"/>
      <c r="O10845" s="106"/>
      <c r="P10845" s="43"/>
      <c r="Q10845" s="31"/>
      <c r="R10845" s="84"/>
      <c r="S10845" s="31"/>
      <c r="T10845" s="31"/>
      <c r="U10845" s="169"/>
      <c r="V10845" s="150"/>
      <c r="W10845" s="141" t="str" cm="1">
        <f t="array" ref="W10845">IF(SUM(LEN(B10845:V10845))=0,"",IF(OR(OR(ISBLANK(F10845),SUM(LEN(C10845),LEN(D10845))=0),AND(NOT(E10845="Unknown"),ISBLANK(J10845)),AND(NOT(O10845="Unknown"),ISBLANK(R10845))),"Missing Information", INDEX(Table15[Entire Service Line Classification], MATCH(SUMIFS(Table15[Unique ID],Table15[System-Owned Portion],E10845,Table15[If Material Anything Other than "Lead" in Column E,Was Material Ever Previously Lead?],G10845,Table15[Customer-Owned Portion],O10845),Table15[Unique ID],0),0)))</f>
        <v/>
      </c>
    </row>
    <row r="10846" spans="2:23" x14ac:dyDescent="0.25">
      <c r="B10846" s="146"/>
      <c r="C10846" s="31"/>
      <c r="D10846" s="31"/>
      <c r="E10846" s="44"/>
      <c r="F10846" s="43"/>
      <c r="G10846" s="84"/>
      <c r="H10846" s="31"/>
      <c r="I10846" s="31"/>
      <c r="J10846" s="84"/>
      <c r="K10846" s="31"/>
      <c r="L10846" s="31"/>
      <c r="M10846" s="169"/>
      <c r="N10846" s="148"/>
      <c r="O10846" s="106"/>
      <c r="P10846" s="43"/>
      <c r="Q10846" s="31"/>
      <c r="R10846" s="84"/>
      <c r="S10846" s="31"/>
      <c r="T10846" s="31"/>
      <c r="U10846" s="169"/>
      <c r="V10846" s="150"/>
      <c r="W10846" s="141" t="str" cm="1">
        <f t="array" ref="W10846">IF(SUM(LEN(B10846:V10846))=0,"",IF(OR(OR(ISBLANK(F10846),SUM(LEN(C10846),LEN(D10846))=0),AND(NOT(E10846="Unknown"),ISBLANK(J10846)),AND(NOT(O10846="Unknown"),ISBLANK(R10846))),"Missing Information", INDEX(Table15[Entire Service Line Classification], MATCH(SUMIFS(Table15[Unique ID],Table15[System-Owned Portion],E10846,Table15[If Material Anything Other than "Lead" in Column E,Was Material Ever Previously Lead?],G10846,Table15[Customer-Owned Portion],O10846),Table15[Unique ID],0),0)))</f>
        <v/>
      </c>
    </row>
    <row r="10847" spans="2:23" x14ac:dyDescent="0.25">
      <c r="B10847" s="146"/>
      <c r="C10847" s="31"/>
      <c r="D10847" s="31"/>
      <c r="E10847" s="44"/>
      <c r="F10847" s="43"/>
      <c r="G10847" s="84"/>
      <c r="H10847" s="31"/>
      <c r="I10847" s="31"/>
      <c r="J10847" s="84"/>
      <c r="K10847" s="31"/>
      <c r="L10847" s="31"/>
      <c r="M10847" s="169"/>
      <c r="N10847" s="148"/>
      <c r="O10847" s="106"/>
      <c r="P10847" s="43"/>
      <c r="Q10847" s="31"/>
      <c r="R10847" s="84"/>
      <c r="S10847" s="31"/>
      <c r="T10847" s="31"/>
      <c r="U10847" s="169"/>
      <c r="V10847" s="150"/>
      <c r="W10847" s="141" t="str" cm="1">
        <f t="array" ref="W10847">IF(SUM(LEN(B10847:V10847))=0,"",IF(OR(OR(ISBLANK(F10847),SUM(LEN(C10847),LEN(D10847))=0),AND(NOT(E10847="Unknown"),ISBLANK(J10847)),AND(NOT(O10847="Unknown"),ISBLANK(R10847))),"Missing Information", INDEX(Table15[Entire Service Line Classification], MATCH(SUMIFS(Table15[Unique ID],Table15[System-Owned Portion],E10847,Table15[If Material Anything Other than "Lead" in Column E,Was Material Ever Previously Lead?],G10847,Table15[Customer-Owned Portion],O10847),Table15[Unique ID],0),0)))</f>
        <v/>
      </c>
    </row>
    <row r="10848" spans="2:23" x14ac:dyDescent="0.25">
      <c r="B10848" s="146"/>
      <c r="C10848" s="31"/>
      <c r="D10848" s="31"/>
      <c r="E10848" s="44"/>
      <c r="F10848" s="43"/>
      <c r="G10848" s="84"/>
      <c r="H10848" s="31"/>
      <c r="I10848" s="31"/>
      <c r="J10848" s="84"/>
      <c r="K10848" s="31"/>
      <c r="L10848" s="31"/>
      <c r="M10848" s="169"/>
      <c r="N10848" s="148"/>
      <c r="O10848" s="106"/>
      <c r="P10848" s="43"/>
      <c r="Q10848" s="31"/>
      <c r="R10848" s="84"/>
      <c r="S10848" s="31"/>
      <c r="T10848" s="31"/>
      <c r="U10848" s="169"/>
      <c r="V10848" s="150"/>
      <c r="W10848" s="141" t="str" cm="1">
        <f t="array" ref="W10848">IF(SUM(LEN(B10848:V10848))=0,"",IF(OR(OR(ISBLANK(F10848),SUM(LEN(C10848),LEN(D10848))=0),AND(NOT(E10848="Unknown"),ISBLANK(J10848)),AND(NOT(O10848="Unknown"),ISBLANK(R10848))),"Missing Information", INDEX(Table15[Entire Service Line Classification], MATCH(SUMIFS(Table15[Unique ID],Table15[System-Owned Portion],E10848,Table15[If Material Anything Other than "Lead" in Column E,Was Material Ever Previously Lead?],G10848,Table15[Customer-Owned Portion],O10848),Table15[Unique ID],0),0)))</f>
        <v/>
      </c>
    </row>
    <row r="10849" spans="2:23" x14ac:dyDescent="0.25">
      <c r="B10849" s="146"/>
      <c r="C10849" s="31"/>
      <c r="D10849" s="31"/>
      <c r="E10849" s="44"/>
      <c r="F10849" s="43"/>
      <c r="G10849" s="84"/>
      <c r="H10849" s="31"/>
      <c r="I10849" s="31"/>
      <c r="J10849" s="84"/>
      <c r="K10849" s="31"/>
      <c r="L10849" s="31"/>
      <c r="M10849" s="169"/>
      <c r="N10849" s="148"/>
      <c r="O10849" s="106"/>
      <c r="P10849" s="43"/>
      <c r="Q10849" s="31"/>
      <c r="R10849" s="84"/>
      <c r="S10849" s="31"/>
      <c r="T10849" s="31"/>
      <c r="U10849" s="169"/>
      <c r="V10849" s="150"/>
      <c r="W10849" s="141" t="str" cm="1">
        <f t="array" ref="W10849">IF(SUM(LEN(B10849:V10849))=0,"",IF(OR(OR(ISBLANK(F10849),SUM(LEN(C10849),LEN(D10849))=0),AND(NOT(E10849="Unknown"),ISBLANK(J10849)),AND(NOT(O10849="Unknown"),ISBLANK(R10849))),"Missing Information", INDEX(Table15[Entire Service Line Classification], MATCH(SUMIFS(Table15[Unique ID],Table15[System-Owned Portion],E10849,Table15[If Material Anything Other than "Lead" in Column E,Was Material Ever Previously Lead?],G10849,Table15[Customer-Owned Portion],O10849),Table15[Unique ID],0),0)))</f>
        <v/>
      </c>
    </row>
    <row r="10850" spans="2:23" x14ac:dyDescent="0.25">
      <c r="B10850" s="146"/>
      <c r="C10850" s="31"/>
      <c r="D10850" s="31"/>
      <c r="E10850" s="44"/>
      <c r="F10850" s="43"/>
      <c r="G10850" s="84"/>
      <c r="H10850" s="31"/>
      <c r="I10850" s="31"/>
      <c r="J10850" s="84"/>
      <c r="K10850" s="31"/>
      <c r="L10850" s="31"/>
      <c r="M10850" s="169"/>
      <c r="N10850" s="148"/>
      <c r="O10850" s="106"/>
      <c r="P10850" s="43"/>
      <c r="Q10850" s="31"/>
      <c r="R10850" s="84"/>
      <c r="S10850" s="31"/>
      <c r="T10850" s="31"/>
      <c r="U10850" s="169"/>
      <c r="V10850" s="150"/>
      <c r="W10850" s="141" t="str" cm="1">
        <f t="array" ref="W10850">IF(SUM(LEN(B10850:V10850))=0,"",IF(OR(OR(ISBLANK(F10850),SUM(LEN(C10850),LEN(D10850))=0),AND(NOT(E10850="Unknown"),ISBLANK(J10850)),AND(NOT(O10850="Unknown"),ISBLANK(R10850))),"Missing Information", INDEX(Table15[Entire Service Line Classification], MATCH(SUMIFS(Table15[Unique ID],Table15[System-Owned Portion],E10850,Table15[If Material Anything Other than "Lead" in Column E,Was Material Ever Previously Lead?],G10850,Table15[Customer-Owned Portion],O10850),Table15[Unique ID],0),0)))</f>
        <v/>
      </c>
    </row>
    <row r="10851" spans="2:23" x14ac:dyDescent="0.25">
      <c r="B10851" s="146"/>
      <c r="C10851" s="31"/>
      <c r="D10851" s="31"/>
      <c r="E10851" s="44"/>
      <c r="F10851" s="43"/>
      <c r="G10851" s="84"/>
      <c r="H10851" s="31"/>
      <c r="I10851" s="31"/>
      <c r="J10851" s="84"/>
      <c r="K10851" s="31"/>
      <c r="L10851" s="31"/>
      <c r="M10851" s="169"/>
      <c r="N10851" s="148"/>
      <c r="O10851" s="106"/>
      <c r="P10851" s="43"/>
      <c r="Q10851" s="31"/>
      <c r="R10851" s="84"/>
      <c r="S10851" s="31"/>
      <c r="T10851" s="31"/>
      <c r="U10851" s="169"/>
      <c r="V10851" s="150"/>
      <c r="W10851" s="141" t="str" cm="1">
        <f t="array" ref="W10851">IF(SUM(LEN(B10851:V10851))=0,"",IF(OR(OR(ISBLANK(F10851),SUM(LEN(C10851),LEN(D10851))=0),AND(NOT(E10851="Unknown"),ISBLANK(J10851)),AND(NOT(O10851="Unknown"),ISBLANK(R10851))),"Missing Information", INDEX(Table15[Entire Service Line Classification], MATCH(SUMIFS(Table15[Unique ID],Table15[System-Owned Portion],E10851,Table15[If Material Anything Other than "Lead" in Column E,Was Material Ever Previously Lead?],G10851,Table15[Customer-Owned Portion],O10851),Table15[Unique ID],0),0)))</f>
        <v/>
      </c>
    </row>
    <row r="10852" spans="2:23" x14ac:dyDescent="0.25">
      <c r="B10852" s="146"/>
      <c r="C10852" s="31"/>
      <c r="D10852" s="31"/>
      <c r="E10852" s="44"/>
      <c r="F10852" s="43"/>
      <c r="G10852" s="84"/>
      <c r="H10852" s="31"/>
      <c r="I10852" s="31"/>
      <c r="J10852" s="84"/>
      <c r="K10852" s="31"/>
      <c r="L10852" s="31"/>
      <c r="M10852" s="169"/>
      <c r="N10852" s="148"/>
      <c r="O10852" s="106"/>
      <c r="P10852" s="43"/>
      <c r="Q10852" s="31"/>
      <c r="R10852" s="84"/>
      <c r="S10852" s="31"/>
      <c r="T10852" s="31"/>
      <c r="U10852" s="169"/>
      <c r="V10852" s="150"/>
      <c r="W10852" s="141" t="str" cm="1">
        <f t="array" ref="W10852">IF(SUM(LEN(B10852:V10852))=0,"",IF(OR(OR(ISBLANK(F10852),SUM(LEN(C10852),LEN(D10852))=0),AND(NOT(E10852="Unknown"),ISBLANK(J10852)),AND(NOT(O10852="Unknown"),ISBLANK(R10852))),"Missing Information", INDEX(Table15[Entire Service Line Classification], MATCH(SUMIFS(Table15[Unique ID],Table15[System-Owned Portion],E10852,Table15[If Material Anything Other than "Lead" in Column E,Was Material Ever Previously Lead?],G10852,Table15[Customer-Owned Portion],O10852),Table15[Unique ID],0),0)))</f>
        <v/>
      </c>
    </row>
    <row r="10853" spans="2:23" x14ac:dyDescent="0.25">
      <c r="B10853" s="146"/>
      <c r="C10853" s="31"/>
      <c r="D10853" s="31"/>
      <c r="E10853" s="44"/>
      <c r="F10853" s="43"/>
      <c r="G10853" s="84"/>
      <c r="H10853" s="31"/>
      <c r="I10853" s="31"/>
      <c r="J10853" s="84"/>
      <c r="K10853" s="31"/>
      <c r="L10853" s="31"/>
      <c r="M10853" s="169"/>
      <c r="N10853" s="148"/>
      <c r="O10853" s="106"/>
      <c r="P10853" s="43"/>
      <c r="Q10853" s="31"/>
      <c r="R10853" s="84"/>
      <c r="S10853" s="31"/>
      <c r="T10853" s="31"/>
      <c r="U10853" s="169"/>
      <c r="V10853" s="150"/>
      <c r="W10853" s="141" t="str" cm="1">
        <f t="array" ref="W10853">IF(SUM(LEN(B10853:V10853))=0,"",IF(OR(OR(ISBLANK(F10853),SUM(LEN(C10853),LEN(D10853))=0),AND(NOT(E10853="Unknown"),ISBLANK(J10853)),AND(NOT(O10853="Unknown"),ISBLANK(R10853))),"Missing Information", INDEX(Table15[Entire Service Line Classification], MATCH(SUMIFS(Table15[Unique ID],Table15[System-Owned Portion],E10853,Table15[If Material Anything Other than "Lead" in Column E,Was Material Ever Previously Lead?],G10853,Table15[Customer-Owned Portion],O10853),Table15[Unique ID],0),0)))</f>
        <v/>
      </c>
    </row>
    <row r="10854" spans="2:23" x14ac:dyDescent="0.25">
      <c r="B10854" s="146"/>
      <c r="C10854" s="31"/>
      <c r="D10854" s="31"/>
      <c r="E10854" s="44"/>
      <c r="F10854" s="43"/>
      <c r="G10854" s="84"/>
      <c r="H10854" s="31"/>
      <c r="I10854" s="31"/>
      <c r="J10854" s="84"/>
      <c r="K10854" s="31"/>
      <c r="L10854" s="31"/>
      <c r="M10854" s="169"/>
      <c r="N10854" s="148"/>
      <c r="O10854" s="106"/>
      <c r="P10854" s="43"/>
      <c r="Q10854" s="31"/>
      <c r="R10854" s="84"/>
      <c r="S10854" s="31"/>
      <c r="T10854" s="31"/>
      <c r="U10854" s="169"/>
      <c r="V10854" s="150"/>
      <c r="W10854" s="141" t="str" cm="1">
        <f t="array" ref="W10854">IF(SUM(LEN(B10854:V10854))=0,"",IF(OR(OR(ISBLANK(F10854),SUM(LEN(C10854),LEN(D10854))=0),AND(NOT(E10854="Unknown"),ISBLANK(J10854)),AND(NOT(O10854="Unknown"),ISBLANK(R10854))),"Missing Information", INDEX(Table15[Entire Service Line Classification], MATCH(SUMIFS(Table15[Unique ID],Table15[System-Owned Portion],E10854,Table15[If Material Anything Other than "Lead" in Column E,Was Material Ever Previously Lead?],G10854,Table15[Customer-Owned Portion],O10854),Table15[Unique ID],0),0)))</f>
        <v/>
      </c>
    </row>
    <row r="10855" spans="2:23" x14ac:dyDescent="0.25">
      <c r="B10855" s="146"/>
      <c r="C10855" s="31"/>
      <c r="D10855" s="31"/>
      <c r="E10855" s="44"/>
      <c r="F10855" s="43"/>
      <c r="G10855" s="84"/>
      <c r="H10855" s="31"/>
      <c r="I10855" s="31"/>
      <c r="J10855" s="84"/>
      <c r="K10855" s="31"/>
      <c r="L10855" s="31"/>
      <c r="M10855" s="169"/>
      <c r="N10855" s="148"/>
      <c r="O10855" s="106"/>
      <c r="P10855" s="43"/>
      <c r="Q10855" s="31"/>
      <c r="R10855" s="84"/>
      <c r="S10855" s="31"/>
      <c r="T10855" s="31"/>
      <c r="U10855" s="169"/>
      <c r="V10855" s="150"/>
      <c r="W10855" s="141" t="str" cm="1">
        <f t="array" ref="W10855">IF(SUM(LEN(B10855:V10855))=0,"",IF(OR(OR(ISBLANK(F10855),SUM(LEN(C10855),LEN(D10855))=0),AND(NOT(E10855="Unknown"),ISBLANK(J10855)),AND(NOT(O10855="Unknown"),ISBLANK(R10855))),"Missing Information", INDEX(Table15[Entire Service Line Classification], MATCH(SUMIFS(Table15[Unique ID],Table15[System-Owned Portion],E10855,Table15[If Material Anything Other than "Lead" in Column E,Was Material Ever Previously Lead?],G10855,Table15[Customer-Owned Portion],O10855),Table15[Unique ID],0),0)))</f>
        <v/>
      </c>
    </row>
    <row r="10856" spans="2:23" x14ac:dyDescent="0.25">
      <c r="B10856" s="146"/>
      <c r="C10856" s="31"/>
      <c r="D10856" s="31"/>
      <c r="E10856" s="44"/>
      <c r="F10856" s="43"/>
      <c r="G10856" s="84"/>
      <c r="H10856" s="31"/>
      <c r="I10856" s="31"/>
      <c r="J10856" s="84"/>
      <c r="K10856" s="31"/>
      <c r="L10856" s="31"/>
      <c r="M10856" s="169"/>
      <c r="N10856" s="148"/>
      <c r="O10856" s="106"/>
      <c r="P10856" s="43"/>
      <c r="Q10856" s="31"/>
      <c r="R10856" s="84"/>
      <c r="S10856" s="31"/>
      <c r="T10856" s="31"/>
      <c r="U10856" s="169"/>
      <c r="V10856" s="150"/>
      <c r="W10856" s="141" t="str" cm="1">
        <f t="array" ref="W10856">IF(SUM(LEN(B10856:V10856))=0,"",IF(OR(OR(ISBLANK(F10856),SUM(LEN(C10856),LEN(D10856))=0),AND(NOT(E10856="Unknown"),ISBLANK(J10856)),AND(NOT(O10856="Unknown"),ISBLANK(R10856))),"Missing Information", INDEX(Table15[Entire Service Line Classification], MATCH(SUMIFS(Table15[Unique ID],Table15[System-Owned Portion],E10856,Table15[If Material Anything Other than "Lead" in Column E,Was Material Ever Previously Lead?],G10856,Table15[Customer-Owned Portion],O10856),Table15[Unique ID],0),0)))</f>
        <v/>
      </c>
    </row>
    <row r="10857" spans="2:23" x14ac:dyDescent="0.25">
      <c r="B10857" s="146"/>
      <c r="C10857" s="31"/>
      <c r="D10857" s="31"/>
      <c r="E10857" s="44"/>
      <c r="F10857" s="43"/>
      <c r="G10857" s="84"/>
      <c r="H10857" s="31"/>
      <c r="I10857" s="31"/>
      <c r="J10857" s="84"/>
      <c r="K10857" s="31"/>
      <c r="L10857" s="31"/>
      <c r="M10857" s="169"/>
      <c r="N10857" s="148"/>
      <c r="O10857" s="106"/>
      <c r="P10857" s="43"/>
      <c r="Q10857" s="31"/>
      <c r="R10857" s="84"/>
      <c r="S10857" s="31"/>
      <c r="T10857" s="31"/>
      <c r="U10857" s="169"/>
      <c r="V10857" s="150"/>
      <c r="W10857" s="141" t="str" cm="1">
        <f t="array" ref="W10857">IF(SUM(LEN(B10857:V10857))=0,"",IF(OR(OR(ISBLANK(F10857),SUM(LEN(C10857),LEN(D10857))=0),AND(NOT(E10857="Unknown"),ISBLANK(J10857)),AND(NOT(O10857="Unknown"),ISBLANK(R10857))),"Missing Information", INDEX(Table15[Entire Service Line Classification], MATCH(SUMIFS(Table15[Unique ID],Table15[System-Owned Portion],E10857,Table15[If Material Anything Other than "Lead" in Column E,Was Material Ever Previously Lead?],G10857,Table15[Customer-Owned Portion],O10857),Table15[Unique ID],0),0)))</f>
        <v/>
      </c>
    </row>
    <row r="10858" spans="2:23" x14ac:dyDescent="0.25">
      <c r="B10858" s="146"/>
      <c r="C10858" s="31"/>
      <c r="D10858" s="31"/>
      <c r="E10858" s="44"/>
      <c r="F10858" s="43"/>
      <c r="G10858" s="84"/>
      <c r="H10858" s="31"/>
      <c r="I10858" s="31"/>
      <c r="J10858" s="84"/>
      <c r="K10858" s="31"/>
      <c r="L10858" s="31"/>
      <c r="M10858" s="169"/>
      <c r="N10858" s="148"/>
      <c r="O10858" s="106"/>
      <c r="P10858" s="43"/>
      <c r="Q10858" s="31"/>
      <c r="R10858" s="84"/>
      <c r="S10858" s="31"/>
      <c r="T10858" s="31"/>
      <c r="U10858" s="169"/>
      <c r="V10858" s="150"/>
      <c r="W10858" s="141" t="str" cm="1">
        <f t="array" ref="W10858">IF(SUM(LEN(B10858:V10858))=0,"",IF(OR(OR(ISBLANK(F10858),SUM(LEN(C10858),LEN(D10858))=0),AND(NOT(E10858="Unknown"),ISBLANK(J10858)),AND(NOT(O10858="Unknown"),ISBLANK(R10858))),"Missing Information", INDEX(Table15[Entire Service Line Classification], MATCH(SUMIFS(Table15[Unique ID],Table15[System-Owned Portion],E10858,Table15[If Material Anything Other than "Lead" in Column E,Was Material Ever Previously Lead?],G10858,Table15[Customer-Owned Portion],O10858),Table15[Unique ID],0),0)))</f>
        <v/>
      </c>
    </row>
    <row r="10859" spans="2:23" x14ac:dyDescent="0.25">
      <c r="B10859" s="146"/>
      <c r="C10859" s="31"/>
      <c r="D10859" s="31"/>
      <c r="E10859" s="44"/>
      <c r="F10859" s="43"/>
      <c r="G10859" s="84"/>
      <c r="H10859" s="31"/>
      <c r="I10859" s="31"/>
      <c r="J10859" s="84"/>
      <c r="K10859" s="31"/>
      <c r="L10859" s="31"/>
      <c r="M10859" s="169"/>
      <c r="N10859" s="148"/>
      <c r="O10859" s="106"/>
      <c r="P10859" s="43"/>
      <c r="Q10859" s="31"/>
      <c r="R10859" s="84"/>
      <c r="S10859" s="31"/>
      <c r="T10859" s="31"/>
      <c r="U10859" s="169"/>
      <c r="V10859" s="150"/>
      <c r="W10859" s="141" t="str" cm="1">
        <f t="array" ref="W10859">IF(SUM(LEN(B10859:V10859))=0,"",IF(OR(OR(ISBLANK(F10859),SUM(LEN(C10859),LEN(D10859))=0),AND(NOT(E10859="Unknown"),ISBLANK(J10859)),AND(NOT(O10859="Unknown"),ISBLANK(R10859))),"Missing Information", INDEX(Table15[Entire Service Line Classification], MATCH(SUMIFS(Table15[Unique ID],Table15[System-Owned Portion],E10859,Table15[If Material Anything Other than "Lead" in Column E,Was Material Ever Previously Lead?],G10859,Table15[Customer-Owned Portion],O10859),Table15[Unique ID],0),0)))</f>
        <v/>
      </c>
    </row>
    <row r="10860" spans="2:23" x14ac:dyDescent="0.25">
      <c r="B10860" s="146"/>
      <c r="C10860" s="31"/>
      <c r="D10860" s="31"/>
      <c r="E10860" s="44"/>
      <c r="F10860" s="43"/>
      <c r="G10860" s="84"/>
      <c r="H10860" s="31"/>
      <c r="I10860" s="31"/>
      <c r="J10860" s="84"/>
      <c r="K10860" s="31"/>
      <c r="L10860" s="31"/>
      <c r="M10860" s="169"/>
      <c r="N10860" s="148"/>
      <c r="O10860" s="106"/>
      <c r="P10860" s="43"/>
      <c r="Q10860" s="31"/>
      <c r="R10860" s="84"/>
      <c r="S10860" s="31"/>
      <c r="T10860" s="31"/>
      <c r="U10860" s="169"/>
      <c r="V10860" s="150"/>
      <c r="W10860" s="141" t="str" cm="1">
        <f t="array" ref="W10860">IF(SUM(LEN(B10860:V10860))=0,"",IF(OR(OR(ISBLANK(F10860),SUM(LEN(C10860),LEN(D10860))=0),AND(NOT(E10860="Unknown"),ISBLANK(J10860)),AND(NOT(O10860="Unknown"),ISBLANK(R10860))),"Missing Information", INDEX(Table15[Entire Service Line Classification], MATCH(SUMIFS(Table15[Unique ID],Table15[System-Owned Portion],E10860,Table15[If Material Anything Other than "Lead" in Column E,Was Material Ever Previously Lead?],G10860,Table15[Customer-Owned Portion],O10860),Table15[Unique ID],0),0)))</f>
        <v/>
      </c>
    </row>
    <row r="10861" spans="2:23" x14ac:dyDescent="0.25">
      <c r="B10861" s="146"/>
      <c r="C10861" s="31"/>
      <c r="D10861" s="31"/>
      <c r="E10861" s="44"/>
      <c r="F10861" s="43"/>
      <c r="G10861" s="84"/>
      <c r="H10861" s="31"/>
      <c r="I10861" s="31"/>
      <c r="J10861" s="84"/>
      <c r="K10861" s="31"/>
      <c r="L10861" s="31"/>
      <c r="M10861" s="169"/>
      <c r="N10861" s="148"/>
      <c r="O10861" s="106"/>
      <c r="P10861" s="43"/>
      <c r="Q10861" s="31"/>
      <c r="R10861" s="84"/>
      <c r="S10861" s="31"/>
      <c r="T10861" s="31"/>
      <c r="U10861" s="169"/>
      <c r="V10861" s="150"/>
      <c r="W10861" s="141" t="str" cm="1">
        <f t="array" ref="W10861">IF(SUM(LEN(B10861:V10861))=0,"",IF(OR(OR(ISBLANK(F10861),SUM(LEN(C10861),LEN(D10861))=0),AND(NOT(E10861="Unknown"),ISBLANK(J10861)),AND(NOT(O10861="Unknown"),ISBLANK(R10861))),"Missing Information", INDEX(Table15[Entire Service Line Classification], MATCH(SUMIFS(Table15[Unique ID],Table15[System-Owned Portion],E10861,Table15[If Material Anything Other than "Lead" in Column E,Was Material Ever Previously Lead?],G10861,Table15[Customer-Owned Portion],O10861),Table15[Unique ID],0),0)))</f>
        <v/>
      </c>
    </row>
    <row r="10862" spans="2:23" x14ac:dyDescent="0.25">
      <c r="B10862" s="146"/>
      <c r="C10862" s="31"/>
      <c r="D10862" s="31"/>
      <c r="E10862" s="44"/>
      <c r="F10862" s="43"/>
      <c r="G10862" s="84"/>
      <c r="H10862" s="31"/>
      <c r="I10862" s="31"/>
      <c r="J10862" s="84"/>
      <c r="K10862" s="31"/>
      <c r="L10862" s="31"/>
      <c r="M10862" s="169"/>
      <c r="N10862" s="148"/>
      <c r="O10862" s="106"/>
      <c r="P10862" s="43"/>
      <c r="Q10862" s="31"/>
      <c r="R10862" s="84"/>
      <c r="S10862" s="31"/>
      <c r="T10862" s="31"/>
      <c r="U10862" s="169"/>
      <c r="V10862" s="150"/>
      <c r="W10862" s="141" t="str" cm="1">
        <f t="array" ref="W10862">IF(SUM(LEN(B10862:V10862))=0,"",IF(OR(OR(ISBLANK(F10862),SUM(LEN(C10862),LEN(D10862))=0),AND(NOT(E10862="Unknown"),ISBLANK(J10862)),AND(NOT(O10862="Unknown"),ISBLANK(R10862))),"Missing Information", INDEX(Table15[Entire Service Line Classification], MATCH(SUMIFS(Table15[Unique ID],Table15[System-Owned Portion],E10862,Table15[If Material Anything Other than "Lead" in Column E,Was Material Ever Previously Lead?],G10862,Table15[Customer-Owned Portion],O10862),Table15[Unique ID],0),0)))</f>
        <v/>
      </c>
    </row>
    <row r="10863" spans="2:23" x14ac:dyDescent="0.25">
      <c r="B10863" s="146"/>
      <c r="C10863" s="31"/>
      <c r="D10863" s="31"/>
      <c r="E10863" s="44"/>
      <c r="F10863" s="43"/>
      <c r="G10863" s="84"/>
      <c r="H10863" s="31"/>
      <c r="I10863" s="31"/>
      <c r="J10863" s="84"/>
      <c r="K10863" s="31"/>
      <c r="L10863" s="31"/>
      <c r="M10863" s="169"/>
      <c r="N10863" s="148"/>
      <c r="O10863" s="106"/>
      <c r="P10863" s="43"/>
      <c r="Q10863" s="31"/>
      <c r="R10863" s="84"/>
      <c r="S10863" s="31"/>
      <c r="T10863" s="31"/>
      <c r="U10863" s="169"/>
      <c r="V10863" s="150"/>
      <c r="W10863" s="141" t="str" cm="1">
        <f t="array" ref="W10863">IF(SUM(LEN(B10863:V10863))=0,"",IF(OR(OR(ISBLANK(F10863),SUM(LEN(C10863),LEN(D10863))=0),AND(NOT(E10863="Unknown"),ISBLANK(J10863)),AND(NOT(O10863="Unknown"),ISBLANK(R10863))),"Missing Information", INDEX(Table15[Entire Service Line Classification], MATCH(SUMIFS(Table15[Unique ID],Table15[System-Owned Portion],E10863,Table15[If Material Anything Other than "Lead" in Column E,Was Material Ever Previously Lead?],G10863,Table15[Customer-Owned Portion],O10863),Table15[Unique ID],0),0)))</f>
        <v/>
      </c>
    </row>
    <row r="10864" spans="2:23" x14ac:dyDescent="0.25">
      <c r="B10864" s="146"/>
      <c r="C10864" s="31"/>
      <c r="D10864" s="31"/>
      <c r="E10864" s="44"/>
      <c r="F10864" s="43"/>
      <c r="G10864" s="84"/>
      <c r="H10864" s="31"/>
      <c r="I10864" s="31"/>
      <c r="J10864" s="84"/>
      <c r="K10864" s="31"/>
      <c r="L10864" s="31"/>
      <c r="M10864" s="169"/>
      <c r="N10864" s="148"/>
      <c r="O10864" s="106"/>
      <c r="P10864" s="43"/>
      <c r="Q10864" s="31"/>
      <c r="R10864" s="84"/>
      <c r="S10864" s="31"/>
      <c r="T10864" s="31"/>
      <c r="U10864" s="169"/>
      <c r="V10864" s="150"/>
      <c r="W10864" s="141" t="str" cm="1">
        <f t="array" ref="W10864">IF(SUM(LEN(B10864:V10864))=0,"",IF(OR(OR(ISBLANK(F10864),SUM(LEN(C10864),LEN(D10864))=0),AND(NOT(E10864="Unknown"),ISBLANK(J10864)),AND(NOT(O10864="Unknown"),ISBLANK(R10864))),"Missing Information", INDEX(Table15[Entire Service Line Classification], MATCH(SUMIFS(Table15[Unique ID],Table15[System-Owned Portion],E10864,Table15[If Material Anything Other than "Lead" in Column E,Was Material Ever Previously Lead?],G10864,Table15[Customer-Owned Portion],O10864),Table15[Unique ID],0),0)))</f>
        <v/>
      </c>
    </row>
    <row r="10865" spans="2:23" x14ac:dyDescent="0.25">
      <c r="B10865" s="146"/>
      <c r="C10865" s="31"/>
      <c r="D10865" s="31"/>
      <c r="E10865" s="44"/>
      <c r="F10865" s="43"/>
      <c r="G10865" s="84"/>
      <c r="H10865" s="31"/>
      <c r="I10865" s="31"/>
      <c r="J10865" s="84"/>
      <c r="K10865" s="31"/>
      <c r="L10865" s="31"/>
      <c r="M10865" s="169"/>
      <c r="N10865" s="148"/>
      <c r="O10865" s="106"/>
      <c r="P10865" s="43"/>
      <c r="Q10865" s="31"/>
      <c r="R10865" s="84"/>
      <c r="S10865" s="31"/>
      <c r="T10865" s="31"/>
      <c r="U10865" s="169"/>
      <c r="V10865" s="150"/>
      <c r="W10865" s="141" t="str" cm="1">
        <f t="array" ref="W10865">IF(SUM(LEN(B10865:V10865))=0,"",IF(OR(OR(ISBLANK(F10865),SUM(LEN(C10865),LEN(D10865))=0),AND(NOT(E10865="Unknown"),ISBLANK(J10865)),AND(NOT(O10865="Unknown"),ISBLANK(R10865))),"Missing Information", INDEX(Table15[Entire Service Line Classification], MATCH(SUMIFS(Table15[Unique ID],Table15[System-Owned Portion],E10865,Table15[If Material Anything Other than "Lead" in Column E,Was Material Ever Previously Lead?],G10865,Table15[Customer-Owned Portion],O10865),Table15[Unique ID],0),0)))</f>
        <v/>
      </c>
    </row>
    <row r="10866" spans="2:23" x14ac:dyDescent="0.25">
      <c r="B10866" s="146"/>
      <c r="C10866" s="31"/>
      <c r="D10866" s="31"/>
      <c r="E10866" s="44"/>
      <c r="F10866" s="43"/>
      <c r="G10866" s="84"/>
      <c r="H10866" s="31"/>
      <c r="I10866" s="31"/>
      <c r="J10866" s="84"/>
      <c r="K10866" s="31"/>
      <c r="L10866" s="31"/>
      <c r="M10866" s="169"/>
      <c r="N10866" s="148"/>
      <c r="O10866" s="106"/>
      <c r="P10866" s="43"/>
      <c r="Q10866" s="31"/>
      <c r="R10866" s="84"/>
      <c r="S10866" s="31"/>
      <c r="T10866" s="31"/>
      <c r="U10866" s="169"/>
      <c r="V10866" s="150"/>
      <c r="W10866" s="141" t="str" cm="1">
        <f t="array" ref="W10866">IF(SUM(LEN(B10866:V10866))=0,"",IF(OR(OR(ISBLANK(F10866),SUM(LEN(C10866),LEN(D10866))=0),AND(NOT(E10866="Unknown"),ISBLANK(J10866)),AND(NOT(O10866="Unknown"),ISBLANK(R10866))),"Missing Information", INDEX(Table15[Entire Service Line Classification], MATCH(SUMIFS(Table15[Unique ID],Table15[System-Owned Portion],E10866,Table15[If Material Anything Other than "Lead" in Column E,Was Material Ever Previously Lead?],G10866,Table15[Customer-Owned Portion],O10866),Table15[Unique ID],0),0)))</f>
        <v/>
      </c>
    </row>
    <row r="10867" spans="2:23" x14ac:dyDescent="0.25">
      <c r="B10867" s="146"/>
      <c r="C10867" s="31"/>
      <c r="D10867" s="31"/>
      <c r="E10867" s="44"/>
      <c r="F10867" s="43"/>
      <c r="G10867" s="84"/>
      <c r="H10867" s="31"/>
      <c r="I10867" s="31"/>
      <c r="J10867" s="84"/>
      <c r="K10867" s="31"/>
      <c r="L10867" s="31"/>
      <c r="M10867" s="169"/>
      <c r="N10867" s="148"/>
      <c r="O10867" s="106"/>
      <c r="P10867" s="43"/>
      <c r="Q10867" s="31"/>
      <c r="R10867" s="84"/>
      <c r="S10867" s="31"/>
      <c r="T10867" s="31"/>
      <c r="U10867" s="169"/>
      <c r="V10867" s="150"/>
      <c r="W10867" s="141" t="str" cm="1">
        <f t="array" ref="W10867">IF(SUM(LEN(B10867:V10867))=0,"",IF(OR(OR(ISBLANK(F10867),SUM(LEN(C10867),LEN(D10867))=0),AND(NOT(E10867="Unknown"),ISBLANK(J10867)),AND(NOT(O10867="Unknown"),ISBLANK(R10867))),"Missing Information", INDEX(Table15[Entire Service Line Classification], MATCH(SUMIFS(Table15[Unique ID],Table15[System-Owned Portion],E10867,Table15[If Material Anything Other than "Lead" in Column E,Was Material Ever Previously Lead?],G10867,Table15[Customer-Owned Portion],O10867),Table15[Unique ID],0),0)))</f>
        <v/>
      </c>
    </row>
    <row r="10868" spans="2:23" x14ac:dyDescent="0.25">
      <c r="B10868" s="146"/>
      <c r="C10868" s="31"/>
      <c r="D10868" s="31"/>
      <c r="E10868" s="44"/>
      <c r="F10868" s="43"/>
      <c r="G10868" s="84"/>
      <c r="H10868" s="31"/>
      <c r="I10868" s="31"/>
      <c r="J10868" s="84"/>
      <c r="K10868" s="31"/>
      <c r="L10868" s="31"/>
      <c r="M10868" s="169"/>
      <c r="N10868" s="148"/>
      <c r="O10868" s="106"/>
      <c r="P10868" s="43"/>
      <c r="Q10868" s="31"/>
      <c r="R10868" s="84"/>
      <c r="S10868" s="31"/>
      <c r="T10868" s="31"/>
      <c r="U10868" s="169"/>
      <c r="V10868" s="150"/>
      <c r="W10868" s="141" t="str" cm="1">
        <f t="array" ref="W10868">IF(SUM(LEN(B10868:V10868))=0,"",IF(OR(OR(ISBLANK(F10868),SUM(LEN(C10868),LEN(D10868))=0),AND(NOT(E10868="Unknown"),ISBLANK(J10868)),AND(NOT(O10868="Unknown"),ISBLANK(R10868))),"Missing Information", INDEX(Table15[Entire Service Line Classification], MATCH(SUMIFS(Table15[Unique ID],Table15[System-Owned Portion],E10868,Table15[If Material Anything Other than "Lead" in Column E,Was Material Ever Previously Lead?],G10868,Table15[Customer-Owned Portion],O10868),Table15[Unique ID],0),0)))</f>
        <v/>
      </c>
    </row>
    <row r="10869" spans="2:23" x14ac:dyDescent="0.25">
      <c r="B10869" s="146"/>
      <c r="C10869" s="31"/>
      <c r="D10869" s="31"/>
      <c r="E10869" s="44"/>
      <c r="F10869" s="43"/>
      <c r="G10869" s="84"/>
      <c r="H10869" s="31"/>
      <c r="I10869" s="31"/>
      <c r="J10869" s="84"/>
      <c r="K10869" s="31"/>
      <c r="L10869" s="31"/>
      <c r="M10869" s="169"/>
      <c r="N10869" s="148"/>
      <c r="O10869" s="106"/>
      <c r="P10869" s="43"/>
      <c r="Q10869" s="31"/>
      <c r="R10869" s="84"/>
      <c r="S10869" s="31"/>
      <c r="T10869" s="31"/>
      <c r="U10869" s="169"/>
      <c r="V10869" s="150"/>
      <c r="W10869" s="141" t="str" cm="1">
        <f t="array" ref="W10869">IF(SUM(LEN(B10869:V10869))=0,"",IF(OR(OR(ISBLANK(F10869),SUM(LEN(C10869),LEN(D10869))=0),AND(NOT(E10869="Unknown"),ISBLANK(J10869)),AND(NOT(O10869="Unknown"),ISBLANK(R10869))),"Missing Information", INDEX(Table15[Entire Service Line Classification], MATCH(SUMIFS(Table15[Unique ID],Table15[System-Owned Portion],E10869,Table15[If Material Anything Other than "Lead" in Column E,Was Material Ever Previously Lead?],G10869,Table15[Customer-Owned Portion],O10869),Table15[Unique ID],0),0)))</f>
        <v/>
      </c>
    </row>
    <row r="10870" spans="2:23" x14ac:dyDescent="0.25">
      <c r="B10870" s="146"/>
      <c r="C10870" s="31"/>
      <c r="D10870" s="31"/>
      <c r="E10870" s="44"/>
      <c r="F10870" s="43"/>
      <c r="G10870" s="84"/>
      <c r="H10870" s="31"/>
      <c r="I10870" s="31"/>
      <c r="J10870" s="84"/>
      <c r="K10870" s="31"/>
      <c r="L10870" s="31"/>
      <c r="M10870" s="169"/>
      <c r="N10870" s="148"/>
      <c r="O10870" s="106"/>
      <c r="P10870" s="43"/>
      <c r="Q10870" s="31"/>
      <c r="R10870" s="84"/>
      <c r="S10870" s="31"/>
      <c r="T10870" s="31"/>
      <c r="U10870" s="169"/>
      <c r="V10870" s="150"/>
      <c r="W10870" s="141" t="str" cm="1">
        <f t="array" ref="W10870">IF(SUM(LEN(B10870:V10870))=0,"",IF(OR(OR(ISBLANK(F10870),SUM(LEN(C10870),LEN(D10870))=0),AND(NOT(E10870="Unknown"),ISBLANK(J10870)),AND(NOT(O10870="Unknown"),ISBLANK(R10870))),"Missing Information", INDEX(Table15[Entire Service Line Classification], MATCH(SUMIFS(Table15[Unique ID],Table15[System-Owned Portion],E10870,Table15[If Material Anything Other than "Lead" in Column E,Was Material Ever Previously Lead?],G10870,Table15[Customer-Owned Portion],O10870),Table15[Unique ID],0),0)))</f>
        <v/>
      </c>
    </row>
    <row r="10871" spans="2:23" x14ac:dyDescent="0.25">
      <c r="B10871" s="146"/>
      <c r="C10871" s="31"/>
      <c r="D10871" s="31"/>
      <c r="E10871" s="44"/>
      <c r="F10871" s="43"/>
      <c r="G10871" s="84"/>
      <c r="H10871" s="31"/>
      <c r="I10871" s="31"/>
      <c r="J10871" s="84"/>
      <c r="K10871" s="31"/>
      <c r="L10871" s="31"/>
      <c r="M10871" s="169"/>
      <c r="N10871" s="148"/>
      <c r="O10871" s="106"/>
      <c r="P10871" s="43"/>
      <c r="Q10871" s="31"/>
      <c r="R10871" s="84"/>
      <c r="S10871" s="31"/>
      <c r="T10871" s="31"/>
      <c r="U10871" s="169"/>
      <c r="V10871" s="150"/>
      <c r="W10871" s="141" t="str" cm="1">
        <f t="array" ref="W10871">IF(SUM(LEN(B10871:V10871))=0,"",IF(OR(OR(ISBLANK(F10871),SUM(LEN(C10871),LEN(D10871))=0),AND(NOT(E10871="Unknown"),ISBLANK(J10871)),AND(NOT(O10871="Unknown"),ISBLANK(R10871))),"Missing Information", INDEX(Table15[Entire Service Line Classification], MATCH(SUMIFS(Table15[Unique ID],Table15[System-Owned Portion],E10871,Table15[If Material Anything Other than "Lead" in Column E,Was Material Ever Previously Lead?],G10871,Table15[Customer-Owned Portion],O10871),Table15[Unique ID],0),0)))</f>
        <v/>
      </c>
    </row>
    <row r="10872" spans="2:23" x14ac:dyDescent="0.25">
      <c r="B10872" s="146"/>
      <c r="C10872" s="31"/>
      <c r="D10872" s="31"/>
      <c r="E10872" s="44"/>
      <c r="F10872" s="43"/>
      <c r="G10872" s="84"/>
      <c r="H10872" s="31"/>
      <c r="I10872" s="31"/>
      <c r="J10872" s="84"/>
      <c r="K10872" s="31"/>
      <c r="L10872" s="31"/>
      <c r="M10872" s="169"/>
      <c r="N10872" s="148"/>
      <c r="O10872" s="106"/>
      <c r="P10872" s="43"/>
      <c r="Q10872" s="31"/>
      <c r="R10872" s="84"/>
      <c r="S10872" s="31"/>
      <c r="T10872" s="31"/>
      <c r="U10872" s="169"/>
      <c r="V10872" s="150"/>
      <c r="W10872" s="141" t="str" cm="1">
        <f t="array" ref="W10872">IF(SUM(LEN(B10872:V10872))=0,"",IF(OR(OR(ISBLANK(F10872),SUM(LEN(C10872),LEN(D10872))=0),AND(NOT(E10872="Unknown"),ISBLANK(J10872)),AND(NOT(O10872="Unknown"),ISBLANK(R10872))),"Missing Information", INDEX(Table15[Entire Service Line Classification], MATCH(SUMIFS(Table15[Unique ID],Table15[System-Owned Portion],E10872,Table15[If Material Anything Other than "Lead" in Column E,Was Material Ever Previously Lead?],G10872,Table15[Customer-Owned Portion],O10872),Table15[Unique ID],0),0)))</f>
        <v/>
      </c>
    </row>
    <row r="10873" spans="2:23" x14ac:dyDescent="0.25">
      <c r="B10873" s="146"/>
      <c r="C10873" s="31"/>
      <c r="D10873" s="31"/>
      <c r="E10873" s="44"/>
      <c r="F10873" s="43"/>
      <c r="G10873" s="84"/>
      <c r="H10873" s="31"/>
      <c r="I10873" s="31"/>
      <c r="J10873" s="84"/>
      <c r="K10873" s="31"/>
      <c r="L10873" s="31"/>
      <c r="M10873" s="169"/>
      <c r="N10873" s="148"/>
      <c r="O10873" s="106"/>
      <c r="P10873" s="43"/>
      <c r="Q10873" s="31"/>
      <c r="R10873" s="84"/>
      <c r="S10873" s="31"/>
      <c r="T10873" s="31"/>
      <c r="U10873" s="169"/>
      <c r="V10873" s="150"/>
      <c r="W10873" s="141" t="str" cm="1">
        <f t="array" ref="W10873">IF(SUM(LEN(B10873:V10873))=0,"",IF(OR(OR(ISBLANK(F10873),SUM(LEN(C10873),LEN(D10873))=0),AND(NOT(E10873="Unknown"),ISBLANK(J10873)),AND(NOT(O10873="Unknown"),ISBLANK(R10873))),"Missing Information", INDEX(Table15[Entire Service Line Classification], MATCH(SUMIFS(Table15[Unique ID],Table15[System-Owned Portion],E10873,Table15[If Material Anything Other than "Lead" in Column E,Was Material Ever Previously Lead?],G10873,Table15[Customer-Owned Portion],O10873),Table15[Unique ID],0),0)))</f>
        <v/>
      </c>
    </row>
    <row r="10874" spans="2:23" x14ac:dyDescent="0.25">
      <c r="B10874" s="146"/>
      <c r="C10874" s="31"/>
      <c r="D10874" s="31"/>
      <c r="E10874" s="44"/>
      <c r="F10874" s="43"/>
      <c r="G10874" s="84"/>
      <c r="H10874" s="31"/>
      <c r="I10874" s="31"/>
      <c r="J10874" s="84"/>
      <c r="K10874" s="31"/>
      <c r="L10874" s="31"/>
      <c r="M10874" s="169"/>
      <c r="N10874" s="148"/>
      <c r="O10874" s="106"/>
      <c r="P10874" s="43"/>
      <c r="Q10874" s="31"/>
      <c r="R10874" s="84"/>
      <c r="S10874" s="31"/>
      <c r="T10874" s="31"/>
      <c r="U10874" s="169"/>
      <c r="V10874" s="150"/>
      <c r="W10874" s="141" t="str" cm="1">
        <f t="array" ref="W10874">IF(SUM(LEN(B10874:V10874))=0,"",IF(OR(OR(ISBLANK(F10874),SUM(LEN(C10874),LEN(D10874))=0),AND(NOT(E10874="Unknown"),ISBLANK(J10874)),AND(NOT(O10874="Unknown"),ISBLANK(R10874))),"Missing Information", INDEX(Table15[Entire Service Line Classification], MATCH(SUMIFS(Table15[Unique ID],Table15[System-Owned Portion],E10874,Table15[If Material Anything Other than "Lead" in Column E,Was Material Ever Previously Lead?],G10874,Table15[Customer-Owned Portion],O10874),Table15[Unique ID],0),0)))</f>
        <v/>
      </c>
    </row>
    <row r="10875" spans="2:23" x14ac:dyDescent="0.25">
      <c r="B10875" s="146"/>
      <c r="C10875" s="31"/>
      <c r="D10875" s="31"/>
      <c r="E10875" s="44"/>
      <c r="F10875" s="43"/>
      <c r="G10875" s="84"/>
      <c r="H10875" s="31"/>
      <c r="I10875" s="31"/>
      <c r="J10875" s="84"/>
      <c r="K10875" s="31"/>
      <c r="L10875" s="31"/>
      <c r="M10875" s="169"/>
      <c r="N10875" s="148"/>
      <c r="O10875" s="106"/>
      <c r="P10875" s="43"/>
      <c r="Q10875" s="31"/>
      <c r="R10875" s="84"/>
      <c r="S10875" s="31"/>
      <c r="T10875" s="31"/>
      <c r="U10875" s="169"/>
      <c r="V10875" s="150"/>
      <c r="W10875" s="141" t="str" cm="1">
        <f t="array" ref="W10875">IF(SUM(LEN(B10875:V10875))=0,"",IF(OR(OR(ISBLANK(F10875),SUM(LEN(C10875),LEN(D10875))=0),AND(NOT(E10875="Unknown"),ISBLANK(J10875)),AND(NOT(O10875="Unknown"),ISBLANK(R10875))),"Missing Information", INDEX(Table15[Entire Service Line Classification], MATCH(SUMIFS(Table15[Unique ID],Table15[System-Owned Portion],E10875,Table15[If Material Anything Other than "Lead" in Column E,Was Material Ever Previously Lead?],G10875,Table15[Customer-Owned Portion],O10875),Table15[Unique ID],0),0)))</f>
        <v/>
      </c>
    </row>
    <row r="10876" spans="2:23" x14ac:dyDescent="0.25">
      <c r="B10876" s="146"/>
      <c r="C10876" s="31"/>
      <c r="D10876" s="31"/>
      <c r="E10876" s="44"/>
      <c r="F10876" s="43"/>
      <c r="G10876" s="84"/>
      <c r="H10876" s="31"/>
      <c r="I10876" s="31"/>
      <c r="J10876" s="84"/>
      <c r="K10876" s="31"/>
      <c r="L10876" s="31"/>
      <c r="M10876" s="169"/>
      <c r="N10876" s="148"/>
      <c r="O10876" s="106"/>
      <c r="P10876" s="43"/>
      <c r="Q10876" s="31"/>
      <c r="R10876" s="84"/>
      <c r="S10876" s="31"/>
      <c r="T10876" s="31"/>
      <c r="U10876" s="169"/>
      <c r="V10876" s="150"/>
      <c r="W10876" s="141" t="str" cm="1">
        <f t="array" ref="W10876">IF(SUM(LEN(B10876:V10876))=0,"",IF(OR(OR(ISBLANK(F10876),SUM(LEN(C10876),LEN(D10876))=0),AND(NOT(E10876="Unknown"),ISBLANK(J10876)),AND(NOT(O10876="Unknown"),ISBLANK(R10876))),"Missing Information", INDEX(Table15[Entire Service Line Classification], MATCH(SUMIFS(Table15[Unique ID],Table15[System-Owned Portion],E10876,Table15[If Material Anything Other than "Lead" in Column E,Was Material Ever Previously Lead?],G10876,Table15[Customer-Owned Portion],O10876),Table15[Unique ID],0),0)))</f>
        <v/>
      </c>
    </row>
    <row r="10877" spans="2:23" x14ac:dyDescent="0.25">
      <c r="B10877" s="146"/>
      <c r="C10877" s="31"/>
      <c r="D10877" s="31"/>
      <c r="E10877" s="44"/>
      <c r="F10877" s="43"/>
      <c r="G10877" s="84"/>
      <c r="H10877" s="31"/>
      <c r="I10877" s="31"/>
      <c r="J10877" s="84"/>
      <c r="K10877" s="31"/>
      <c r="L10877" s="31"/>
      <c r="M10877" s="169"/>
      <c r="N10877" s="148"/>
      <c r="O10877" s="106"/>
      <c r="P10877" s="43"/>
      <c r="Q10877" s="31"/>
      <c r="R10877" s="84"/>
      <c r="S10877" s="31"/>
      <c r="T10877" s="31"/>
      <c r="U10877" s="169"/>
      <c r="V10877" s="150"/>
      <c r="W10877" s="141" t="str" cm="1">
        <f t="array" ref="W10877">IF(SUM(LEN(B10877:V10877))=0,"",IF(OR(OR(ISBLANK(F10877),SUM(LEN(C10877),LEN(D10877))=0),AND(NOT(E10877="Unknown"),ISBLANK(J10877)),AND(NOT(O10877="Unknown"),ISBLANK(R10877))),"Missing Information", INDEX(Table15[Entire Service Line Classification], MATCH(SUMIFS(Table15[Unique ID],Table15[System-Owned Portion],E10877,Table15[If Material Anything Other than "Lead" in Column E,Was Material Ever Previously Lead?],G10877,Table15[Customer-Owned Portion],O10877),Table15[Unique ID],0),0)))</f>
        <v/>
      </c>
    </row>
    <row r="10878" spans="2:23" x14ac:dyDescent="0.25">
      <c r="B10878" s="146"/>
      <c r="C10878" s="31"/>
      <c r="D10878" s="31"/>
      <c r="E10878" s="44"/>
      <c r="F10878" s="43"/>
      <c r="G10878" s="84"/>
      <c r="H10878" s="31"/>
      <c r="I10878" s="31"/>
      <c r="J10878" s="84"/>
      <c r="K10878" s="31"/>
      <c r="L10878" s="31"/>
      <c r="M10878" s="169"/>
      <c r="N10878" s="148"/>
      <c r="O10878" s="106"/>
      <c r="P10878" s="43"/>
      <c r="Q10878" s="31"/>
      <c r="R10878" s="84"/>
      <c r="S10878" s="31"/>
      <c r="T10878" s="31"/>
      <c r="U10878" s="169"/>
      <c r="V10878" s="150"/>
      <c r="W10878" s="141" t="str" cm="1">
        <f t="array" ref="W10878">IF(SUM(LEN(B10878:V10878))=0,"",IF(OR(OR(ISBLANK(F10878),SUM(LEN(C10878),LEN(D10878))=0),AND(NOT(E10878="Unknown"),ISBLANK(J10878)),AND(NOT(O10878="Unknown"),ISBLANK(R10878))),"Missing Information", INDEX(Table15[Entire Service Line Classification], MATCH(SUMIFS(Table15[Unique ID],Table15[System-Owned Portion],E10878,Table15[If Material Anything Other than "Lead" in Column E,Was Material Ever Previously Lead?],G10878,Table15[Customer-Owned Portion],O10878),Table15[Unique ID],0),0)))</f>
        <v/>
      </c>
    </row>
    <row r="10879" spans="2:23" x14ac:dyDescent="0.25">
      <c r="B10879" s="146"/>
      <c r="C10879" s="31"/>
      <c r="D10879" s="31"/>
      <c r="E10879" s="44"/>
      <c r="F10879" s="43"/>
      <c r="G10879" s="84"/>
      <c r="H10879" s="31"/>
      <c r="I10879" s="31"/>
      <c r="J10879" s="84"/>
      <c r="K10879" s="31"/>
      <c r="L10879" s="31"/>
      <c r="M10879" s="169"/>
      <c r="N10879" s="148"/>
      <c r="O10879" s="106"/>
      <c r="P10879" s="43"/>
      <c r="Q10879" s="31"/>
      <c r="R10879" s="84"/>
      <c r="S10879" s="31"/>
      <c r="T10879" s="31"/>
      <c r="U10879" s="169"/>
      <c r="V10879" s="150"/>
      <c r="W10879" s="141" t="str" cm="1">
        <f t="array" ref="W10879">IF(SUM(LEN(B10879:V10879))=0,"",IF(OR(OR(ISBLANK(F10879),SUM(LEN(C10879),LEN(D10879))=0),AND(NOT(E10879="Unknown"),ISBLANK(J10879)),AND(NOT(O10879="Unknown"),ISBLANK(R10879))),"Missing Information", INDEX(Table15[Entire Service Line Classification], MATCH(SUMIFS(Table15[Unique ID],Table15[System-Owned Portion],E10879,Table15[If Material Anything Other than "Lead" in Column E,Was Material Ever Previously Lead?],G10879,Table15[Customer-Owned Portion],O10879),Table15[Unique ID],0),0)))</f>
        <v/>
      </c>
    </row>
    <row r="10880" spans="2:23" x14ac:dyDescent="0.25">
      <c r="B10880" s="146"/>
      <c r="C10880" s="31"/>
      <c r="D10880" s="31"/>
      <c r="E10880" s="44"/>
      <c r="F10880" s="43"/>
      <c r="G10880" s="84"/>
      <c r="H10880" s="31"/>
      <c r="I10880" s="31"/>
      <c r="J10880" s="84"/>
      <c r="K10880" s="31"/>
      <c r="L10880" s="31"/>
      <c r="M10880" s="169"/>
      <c r="N10880" s="148"/>
      <c r="O10880" s="106"/>
      <c r="P10880" s="43"/>
      <c r="Q10880" s="31"/>
      <c r="R10880" s="84"/>
      <c r="S10880" s="31"/>
      <c r="T10880" s="31"/>
      <c r="U10880" s="169"/>
      <c r="V10880" s="150"/>
      <c r="W10880" s="141" t="str" cm="1">
        <f t="array" ref="W10880">IF(SUM(LEN(B10880:V10880))=0,"",IF(OR(OR(ISBLANK(F10880),SUM(LEN(C10880),LEN(D10880))=0),AND(NOT(E10880="Unknown"),ISBLANK(J10880)),AND(NOT(O10880="Unknown"),ISBLANK(R10880))),"Missing Information", INDEX(Table15[Entire Service Line Classification], MATCH(SUMIFS(Table15[Unique ID],Table15[System-Owned Portion],E10880,Table15[If Material Anything Other than "Lead" in Column E,Was Material Ever Previously Lead?],G10880,Table15[Customer-Owned Portion],O10880),Table15[Unique ID],0),0)))</f>
        <v/>
      </c>
    </row>
    <row r="10881" spans="2:23" x14ac:dyDescent="0.25">
      <c r="B10881" s="146"/>
      <c r="C10881" s="31"/>
      <c r="D10881" s="31"/>
      <c r="E10881" s="44"/>
      <c r="F10881" s="43"/>
      <c r="G10881" s="84"/>
      <c r="H10881" s="31"/>
      <c r="I10881" s="31"/>
      <c r="J10881" s="84"/>
      <c r="K10881" s="31"/>
      <c r="L10881" s="31"/>
      <c r="M10881" s="169"/>
      <c r="N10881" s="148"/>
      <c r="O10881" s="106"/>
      <c r="P10881" s="43"/>
      <c r="Q10881" s="31"/>
      <c r="R10881" s="84"/>
      <c r="S10881" s="31"/>
      <c r="T10881" s="31"/>
      <c r="U10881" s="169"/>
      <c r="V10881" s="150"/>
      <c r="W10881" s="141" t="str" cm="1">
        <f t="array" ref="W10881">IF(SUM(LEN(B10881:V10881))=0,"",IF(OR(OR(ISBLANK(F10881),SUM(LEN(C10881),LEN(D10881))=0),AND(NOT(E10881="Unknown"),ISBLANK(J10881)),AND(NOT(O10881="Unknown"),ISBLANK(R10881))),"Missing Information", INDEX(Table15[Entire Service Line Classification], MATCH(SUMIFS(Table15[Unique ID],Table15[System-Owned Portion],E10881,Table15[If Material Anything Other than "Lead" in Column E,Was Material Ever Previously Lead?],G10881,Table15[Customer-Owned Portion],O10881),Table15[Unique ID],0),0)))</f>
        <v/>
      </c>
    </row>
    <row r="10882" spans="2:23" x14ac:dyDescent="0.25">
      <c r="B10882" s="146"/>
      <c r="C10882" s="31"/>
      <c r="D10882" s="31"/>
      <c r="E10882" s="44"/>
      <c r="F10882" s="43"/>
      <c r="G10882" s="84"/>
      <c r="H10882" s="31"/>
      <c r="I10882" s="31"/>
      <c r="J10882" s="84"/>
      <c r="K10882" s="31"/>
      <c r="L10882" s="31"/>
      <c r="M10882" s="169"/>
      <c r="N10882" s="148"/>
      <c r="O10882" s="106"/>
      <c r="P10882" s="43"/>
      <c r="Q10882" s="31"/>
      <c r="R10882" s="84"/>
      <c r="S10882" s="31"/>
      <c r="T10882" s="31"/>
      <c r="U10882" s="169"/>
      <c r="V10882" s="150"/>
      <c r="W10882" s="141" t="str" cm="1">
        <f t="array" ref="W10882">IF(SUM(LEN(B10882:V10882))=0,"",IF(OR(OR(ISBLANK(F10882),SUM(LEN(C10882),LEN(D10882))=0),AND(NOT(E10882="Unknown"),ISBLANK(J10882)),AND(NOT(O10882="Unknown"),ISBLANK(R10882))),"Missing Information", INDEX(Table15[Entire Service Line Classification], MATCH(SUMIFS(Table15[Unique ID],Table15[System-Owned Portion],E10882,Table15[If Material Anything Other than "Lead" in Column E,Was Material Ever Previously Lead?],G10882,Table15[Customer-Owned Portion],O10882),Table15[Unique ID],0),0)))</f>
        <v/>
      </c>
    </row>
    <row r="10883" spans="2:23" x14ac:dyDescent="0.25">
      <c r="B10883" s="146"/>
      <c r="C10883" s="31"/>
      <c r="D10883" s="31"/>
      <c r="E10883" s="44"/>
      <c r="F10883" s="43"/>
      <c r="G10883" s="84"/>
      <c r="H10883" s="31"/>
      <c r="I10883" s="31"/>
      <c r="J10883" s="84"/>
      <c r="K10883" s="31"/>
      <c r="L10883" s="31"/>
      <c r="M10883" s="169"/>
      <c r="N10883" s="148"/>
      <c r="O10883" s="106"/>
      <c r="P10883" s="43"/>
      <c r="Q10883" s="31"/>
      <c r="R10883" s="84"/>
      <c r="S10883" s="31"/>
      <c r="T10883" s="31"/>
      <c r="U10883" s="169"/>
      <c r="V10883" s="150"/>
      <c r="W10883" s="141" t="str" cm="1">
        <f t="array" ref="W10883">IF(SUM(LEN(B10883:V10883))=0,"",IF(OR(OR(ISBLANK(F10883),SUM(LEN(C10883),LEN(D10883))=0),AND(NOT(E10883="Unknown"),ISBLANK(J10883)),AND(NOT(O10883="Unknown"),ISBLANK(R10883))),"Missing Information", INDEX(Table15[Entire Service Line Classification], MATCH(SUMIFS(Table15[Unique ID],Table15[System-Owned Portion],E10883,Table15[If Material Anything Other than "Lead" in Column E,Was Material Ever Previously Lead?],G10883,Table15[Customer-Owned Portion],O10883),Table15[Unique ID],0),0)))</f>
        <v/>
      </c>
    </row>
    <row r="10884" spans="2:23" x14ac:dyDescent="0.25">
      <c r="B10884" s="146"/>
      <c r="C10884" s="31"/>
      <c r="D10884" s="31"/>
      <c r="E10884" s="44"/>
      <c r="F10884" s="43"/>
      <c r="G10884" s="84"/>
      <c r="H10884" s="31"/>
      <c r="I10884" s="31"/>
      <c r="J10884" s="84"/>
      <c r="K10884" s="31"/>
      <c r="L10884" s="31"/>
      <c r="M10884" s="169"/>
      <c r="N10884" s="148"/>
      <c r="O10884" s="106"/>
      <c r="P10884" s="43"/>
      <c r="Q10884" s="31"/>
      <c r="R10884" s="84"/>
      <c r="S10884" s="31"/>
      <c r="T10884" s="31"/>
      <c r="U10884" s="169"/>
      <c r="V10884" s="150"/>
      <c r="W10884" s="141" t="str" cm="1">
        <f t="array" ref="W10884">IF(SUM(LEN(B10884:V10884))=0,"",IF(OR(OR(ISBLANK(F10884),SUM(LEN(C10884),LEN(D10884))=0),AND(NOT(E10884="Unknown"),ISBLANK(J10884)),AND(NOT(O10884="Unknown"),ISBLANK(R10884))),"Missing Information", INDEX(Table15[Entire Service Line Classification], MATCH(SUMIFS(Table15[Unique ID],Table15[System-Owned Portion],E10884,Table15[If Material Anything Other than "Lead" in Column E,Was Material Ever Previously Lead?],G10884,Table15[Customer-Owned Portion],O10884),Table15[Unique ID],0),0)))</f>
        <v/>
      </c>
    </row>
    <row r="10885" spans="2:23" x14ac:dyDescent="0.25">
      <c r="B10885" s="146"/>
      <c r="C10885" s="31"/>
      <c r="D10885" s="31"/>
      <c r="E10885" s="44"/>
      <c r="F10885" s="43"/>
      <c r="G10885" s="84"/>
      <c r="H10885" s="31"/>
      <c r="I10885" s="31"/>
      <c r="J10885" s="84"/>
      <c r="K10885" s="31"/>
      <c r="L10885" s="31"/>
      <c r="M10885" s="169"/>
      <c r="N10885" s="148"/>
      <c r="O10885" s="106"/>
      <c r="P10885" s="43"/>
      <c r="Q10885" s="31"/>
      <c r="R10885" s="84"/>
      <c r="S10885" s="31"/>
      <c r="T10885" s="31"/>
      <c r="U10885" s="169"/>
      <c r="V10885" s="150"/>
      <c r="W10885" s="141" t="str" cm="1">
        <f t="array" ref="W10885">IF(SUM(LEN(B10885:V10885))=0,"",IF(OR(OR(ISBLANK(F10885),SUM(LEN(C10885),LEN(D10885))=0),AND(NOT(E10885="Unknown"),ISBLANK(J10885)),AND(NOT(O10885="Unknown"),ISBLANK(R10885))),"Missing Information", INDEX(Table15[Entire Service Line Classification], MATCH(SUMIFS(Table15[Unique ID],Table15[System-Owned Portion],E10885,Table15[If Material Anything Other than "Lead" in Column E,Was Material Ever Previously Lead?],G10885,Table15[Customer-Owned Portion],O10885),Table15[Unique ID],0),0)))</f>
        <v/>
      </c>
    </row>
    <row r="10886" spans="2:23" x14ac:dyDescent="0.25">
      <c r="B10886" s="146"/>
      <c r="C10886" s="31"/>
      <c r="D10886" s="31"/>
      <c r="E10886" s="44"/>
      <c r="F10886" s="43"/>
      <c r="G10886" s="84"/>
      <c r="H10886" s="31"/>
      <c r="I10886" s="31"/>
      <c r="J10886" s="84"/>
      <c r="K10886" s="31"/>
      <c r="L10886" s="31"/>
      <c r="M10886" s="169"/>
      <c r="N10886" s="148"/>
      <c r="O10886" s="106"/>
      <c r="P10886" s="43"/>
      <c r="Q10886" s="31"/>
      <c r="R10886" s="84"/>
      <c r="S10886" s="31"/>
      <c r="T10886" s="31"/>
      <c r="U10886" s="169"/>
      <c r="V10886" s="150"/>
      <c r="W10886" s="141" t="str" cm="1">
        <f t="array" ref="W10886">IF(SUM(LEN(B10886:V10886))=0,"",IF(OR(OR(ISBLANK(F10886),SUM(LEN(C10886),LEN(D10886))=0),AND(NOT(E10886="Unknown"),ISBLANK(J10886)),AND(NOT(O10886="Unknown"),ISBLANK(R10886))),"Missing Information", INDEX(Table15[Entire Service Line Classification], MATCH(SUMIFS(Table15[Unique ID],Table15[System-Owned Portion],E10886,Table15[If Material Anything Other than "Lead" in Column E,Was Material Ever Previously Lead?],G10886,Table15[Customer-Owned Portion],O10886),Table15[Unique ID],0),0)))</f>
        <v/>
      </c>
    </row>
    <row r="10887" spans="2:23" x14ac:dyDescent="0.25">
      <c r="B10887" s="146"/>
      <c r="C10887" s="31"/>
      <c r="D10887" s="31"/>
      <c r="E10887" s="44"/>
      <c r="F10887" s="43"/>
      <c r="G10887" s="84"/>
      <c r="H10887" s="31"/>
      <c r="I10887" s="31"/>
      <c r="J10887" s="84"/>
      <c r="K10887" s="31"/>
      <c r="L10887" s="31"/>
      <c r="M10887" s="169"/>
      <c r="N10887" s="148"/>
      <c r="O10887" s="106"/>
      <c r="P10887" s="43"/>
      <c r="Q10887" s="31"/>
      <c r="R10887" s="84"/>
      <c r="S10887" s="31"/>
      <c r="T10887" s="31"/>
      <c r="U10887" s="169"/>
      <c r="V10887" s="150"/>
      <c r="W10887" s="141" t="str" cm="1">
        <f t="array" ref="W10887">IF(SUM(LEN(B10887:V10887))=0,"",IF(OR(OR(ISBLANK(F10887),SUM(LEN(C10887),LEN(D10887))=0),AND(NOT(E10887="Unknown"),ISBLANK(J10887)),AND(NOT(O10887="Unknown"),ISBLANK(R10887))),"Missing Information", INDEX(Table15[Entire Service Line Classification], MATCH(SUMIFS(Table15[Unique ID],Table15[System-Owned Portion],E10887,Table15[If Material Anything Other than "Lead" in Column E,Was Material Ever Previously Lead?],G10887,Table15[Customer-Owned Portion],O10887),Table15[Unique ID],0),0)))</f>
        <v/>
      </c>
    </row>
    <row r="10888" spans="2:23" x14ac:dyDescent="0.25">
      <c r="B10888" s="146"/>
      <c r="C10888" s="31"/>
      <c r="D10888" s="31"/>
      <c r="E10888" s="44"/>
      <c r="F10888" s="43"/>
      <c r="G10888" s="84"/>
      <c r="H10888" s="31"/>
      <c r="I10888" s="31"/>
      <c r="J10888" s="84"/>
      <c r="K10888" s="31"/>
      <c r="L10888" s="31"/>
      <c r="M10888" s="169"/>
      <c r="N10888" s="148"/>
      <c r="O10888" s="106"/>
      <c r="P10888" s="43"/>
      <c r="Q10888" s="31"/>
      <c r="R10888" s="84"/>
      <c r="S10888" s="31"/>
      <c r="T10888" s="31"/>
      <c r="U10888" s="169"/>
      <c r="V10888" s="150"/>
      <c r="W10888" s="141" t="str" cm="1">
        <f t="array" ref="W10888">IF(SUM(LEN(B10888:V10888))=0,"",IF(OR(OR(ISBLANK(F10888),SUM(LEN(C10888),LEN(D10888))=0),AND(NOT(E10888="Unknown"),ISBLANK(J10888)),AND(NOT(O10888="Unknown"),ISBLANK(R10888))),"Missing Information", INDEX(Table15[Entire Service Line Classification], MATCH(SUMIFS(Table15[Unique ID],Table15[System-Owned Portion],E10888,Table15[If Material Anything Other than "Lead" in Column E,Was Material Ever Previously Lead?],G10888,Table15[Customer-Owned Portion],O10888),Table15[Unique ID],0),0)))</f>
        <v/>
      </c>
    </row>
    <row r="10889" spans="2:23" x14ac:dyDescent="0.25">
      <c r="B10889" s="146"/>
      <c r="C10889" s="31"/>
      <c r="D10889" s="31"/>
      <c r="E10889" s="44"/>
      <c r="F10889" s="43"/>
      <c r="G10889" s="84"/>
      <c r="H10889" s="31"/>
      <c r="I10889" s="31"/>
      <c r="J10889" s="84"/>
      <c r="K10889" s="31"/>
      <c r="L10889" s="31"/>
      <c r="M10889" s="169"/>
      <c r="N10889" s="148"/>
      <c r="O10889" s="106"/>
      <c r="P10889" s="43"/>
      <c r="Q10889" s="31"/>
      <c r="R10889" s="84"/>
      <c r="S10889" s="31"/>
      <c r="T10889" s="31"/>
      <c r="U10889" s="169"/>
      <c r="V10889" s="150"/>
      <c r="W10889" s="141" t="str" cm="1">
        <f t="array" ref="W10889">IF(SUM(LEN(B10889:V10889))=0,"",IF(OR(OR(ISBLANK(F10889),SUM(LEN(C10889),LEN(D10889))=0),AND(NOT(E10889="Unknown"),ISBLANK(J10889)),AND(NOT(O10889="Unknown"),ISBLANK(R10889))),"Missing Information", INDEX(Table15[Entire Service Line Classification], MATCH(SUMIFS(Table15[Unique ID],Table15[System-Owned Portion],E10889,Table15[If Material Anything Other than "Lead" in Column E,Was Material Ever Previously Lead?],G10889,Table15[Customer-Owned Portion],O10889),Table15[Unique ID],0),0)))</f>
        <v/>
      </c>
    </row>
    <row r="10890" spans="2:23" x14ac:dyDescent="0.25">
      <c r="B10890" s="146"/>
      <c r="C10890" s="31"/>
      <c r="D10890" s="31"/>
      <c r="E10890" s="44"/>
      <c r="F10890" s="43"/>
      <c r="G10890" s="84"/>
      <c r="H10890" s="31"/>
      <c r="I10890" s="31"/>
      <c r="J10890" s="84"/>
      <c r="K10890" s="31"/>
      <c r="L10890" s="31"/>
      <c r="M10890" s="169"/>
      <c r="N10890" s="148"/>
      <c r="O10890" s="106"/>
      <c r="P10890" s="43"/>
      <c r="Q10890" s="31"/>
      <c r="R10890" s="84"/>
      <c r="S10890" s="31"/>
      <c r="T10890" s="31"/>
      <c r="U10890" s="169"/>
      <c r="V10890" s="150"/>
      <c r="W10890" s="141" t="str" cm="1">
        <f t="array" ref="W10890">IF(SUM(LEN(B10890:V10890))=0,"",IF(OR(OR(ISBLANK(F10890),SUM(LEN(C10890),LEN(D10890))=0),AND(NOT(E10890="Unknown"),ISBLANK(J10890)),AND(NOT(O10890="Unknown"),ISBLANK(R10890))),"Missing Information", INDEX(Table15[Entire Service Line Classification], MATCH(SUMIFS(Table15[Unique ID],Table15[System-Owned Portion],E10890,Table15[If Material Anything Other than "Lead" in Column E,Was Material Ever Previously Lead?],G10890,Table15[Customer-Owned Portion],O10890),Table15[Unique ID],0),0)))</f>
        <v/>
      </c>
    </row>
    <row r="10891" spans="2:23" x14ac:dyDescent="0.25">
      <c r="B10891" s="146"/>
      <c r="C10891" s="31"/>
      <c r="D10891" s="31"/>
      <c r="E10891" s="44"/>
      <c r="F10891" s="43"/>
      <c r="G10891" s="84"/>
      <c r="H10891" s="31"/>
      <c r="I10891" s="31"/>
      <c r="J10891" s="84"/>
      <c r="K10891" s="31"/>
      <c r="L10891" s="31"/>
      <c r="M10891" s="169"/>
      <c r="N10891" s="148"/>
      <c r="O10891" s="106"/>
      <c r="P10891" s="43"/>
      <c r="Q10891" s="31"/>
      <c r="R10891" s="84"/>
      <c r="S10891" s="31"/>
      <c r="T10891" s="31"/>
      <c r="U10891" s="169"/>
      <c r="V10891" s="150"/>
      <c r="W10891" s="141" t="str" cm="1">
        <f t="array" ref="W10891">IF(SUM(LEN(B10891:V10891))=0,"",IF(OR(OR(ISBLANK(F10891),SUM(LEN(C10891),LEN(D10891))=0),AND(NOT(E10891="Unknown"),ISBLANK(J10891)),AND(NOT(O10891="Unknown"),ISBLANK(R10891))),"Missing Information", INDEX(Table15[Entire Service Line Classification], MATCH(SUMIFS(Table15[Unique ID],Table15[System-Owned Portion],E10891,Table15[If Material Anything Other than "Lead" in Column E,Was Material Ever Previously Lead?],G10891,Table15[Customer-Owned Portion],O10891),Table15[Unique ID],0),0)))</f>
        <v/>
      </c>
    </row>
    <row r="10892" spans="2:23" x14ac:dyDescent="0.25">
      <c r="B10892" s="146"/>
      <c r="C10892" s="31"/>
      <c r="D10892" s="31"/>
      <c r="E10892" s="44"/>
      <c r="F10892" s="43"/>
      <c r="G10892" s="84"/>
      <c r="H10892" s="31"/>
      <c r="I10892" s="31"/>
      <c r="J10892" s="84"/>
      <c r="K10892" s="31"/>
      <c r="L10892" s="31"/>
      <c r="M10892" s="169"/>
      <c r="N10892" s="148"/>
      <c r="O10892" s="106"/>
      <c r="P10892" s="43"/>
      <c r="Q10892" s="31"/>
      <c r="R10892" s="84"/>
      <c r="S10892" s="31"/>
      <c r="T10892" s="31"/>
      <c r="U10892" s="169"/>
      <c r="V10892" s="150"/>
      <c r="W10892" s="141" t="str" cm="1">
        <f t="array" ref="W10892">IF(SUM(LEN(B10892:V10892))=0,"",IF(OR(OR(ISBLANK(F10892),SUM(LEN(C10892),LEN(D10892))=0),AND(NOT(E10892="Unknown"),ISBLANK(J10892)),AND(NOT(O10892="Unknown"),ISBLANK(R10892))),"Missing Information", INDEX(Table15[Entire Service Line Classification], MATCH(SUMIFS(Table15[Unique ID],Table15[System-Owned Portion],E10892,Table15[If Material Anything Other than "Lead" in Column E,Was Material Ever Previously Lead?],G10892,Table15[Customer-Owned Portion],O10892),Table15[Unique ID],0),0)))</f>
        <v/>
      </c>
    </row>
    <row r="10893" spans="2:23" x14ac:dyDescent="0.25">
      <c r="B10893" s="146"/>
      <c r="C10893" s="31"/>
      <c r="D10893" s="31"/>
      <c r="E10893" s="44"/>
      <c r="F10893" s="43"/>
      <c r="G10893" s="84"/>
      <c r="H10893" s="31"/>
      <c r="I10893" s="31"/>
      <c r="J10893" s="84"/>
      <c r="K10893" s="31"/>
      <c r="L10893" s="31"/>
      <c r="M10893" s="169"/>
      <c r="N10893" s="148"/>
      <c r="O10893" s="106"/>
      <c r="P10893" s="43"/>
      <c r="Q10893" s="31"/>
      <c r="R10893" s="84"/>
      <c r="S10893" s="31"/>
      <c r="T10893" s="31"/>
      <c r="U10893" s="169"/>
      <c r="V10893" s="150"/>
      <c r="W10893" s="141" t="str" cm="1">
        <f t="array" ref="W10893">IF(SUM(LEN(B10893:V10893))=0,"",IF(OR(OR(ISBLANK(F10893),SUM(LEN(C10893),LEN(D10893))=0),AND(NOT(E10893="Unknown"),ISBLANK(J10893)),AND(NOT(O10893="Unknown"),ISBLANK(R10893))),"Missing Information", INDEX(Table15[Entire Service Line Classification], MATCH(SUMIFS(Table15[Unique ID],Table15[System-Owned Portion],E10893,Table15[If Material Anything Other than "Lead" in Column E,Was Material Ever Previously Lead?],G10893,Table15[Customer-Owned Portion],O10893),Table15[Unique ID],0),0)))</f>
        <v/>
      </c>
    </row>
    <row r="10894" spans="2:23" x14ac:dyDescent="0.25">
      <c r="B10894" s="146"/>
      <c r="C10894" s="31"/>
      <c r="D10894" s="31"/>
      <c r="E10894" s="44"/>
      <c r="F10894" s="43"/>
      <c r="G10894" s="84"/>
      <c r="H10894" s="31"/>
      <c r="I10894" s="31"/>
      <c r="J10894" s="84"/>
      <c r="K10894" s="31"/>
      <c r="L10894" s="31"/>
      <c r="M10894" s="169"/>
      <c r="N10894" s="148"/>
      <c r="O10894" s="106"/>
      <c r="P10894" s="43"/>
      <c r="Q10894" s="31"/>
      <c r="R10894" s="84"/>
      <c r="S10894" s="31"/>
      <c r="T10894" s="31"/>
      <c r="U10894" s="169"/>
      <c r="V10894" s="150"/>
      <c r="W10894" s="141" t="str" cm="1">
        <f t="array" ref="W10894">IF(SUM(LEN(B10894:V10894))=0,"",IF(OR(OR(ISBLANK(F10894),SUM(LEN(C10894),LEN(D10894))=0),AND(NOT(E10894="Unknown"),ISBLANK(J10894)),AND(NOT(O10894="Unknown"),ISBLANK(R10894))),"Missing Information", INDEX(Table15[Entire Service Line Classification], MATCH(SUMIFS(Table15[Unique ID],Table15[System-Owned Portion],E10894,Table15[If Material Anything Other than "Lead" in Column E,Was Material Ever Previously Lead?],G10894,Table15[Customer-Owned Portion],O10894),Table15[Unique ID],0),0)))</f>
        <v/>
      </c>
    </row>
    <row r="10895" spans="2:23" x14ac:dyDescent="0.25">
      <c r="B10895" s="146"/>
      <c r="C10895" s="31"/>
      <c r="D10895" s="31"/>
      <c r="E10895" s="44"/>
      <c r="F10895" s="43"/>
      <c r="G10895" s="84"/>
      <c r="H10895" s="31"/>
      <c r="I10895" s="31"/>
      <c r="J10895" s="84"/>
      <c r="K10895" s="31"/>
      <c r="L10895" s="31"/>
      <c r="M10895" s="169"/>
      <c r="N10895" s="148"/>
      <c r="O10895" s="106"/>
      <c r="P10895" s="43"/>
      <c r="Q10895" s="31"/>
      <c r="R10895" s="84"/>
      <c r="S10895" s="31"/>
      <c r="T10895" s="31"/>
      <c r="U10895" s="169"/>
      <c r="V10895" s="150"/>
      <c r="W10895" s="141" t="str" cm="1">
        <f t="array" ref="W10895">IF(SUM(LEN(B10895:V10895))=0,"",IF(OR(OR(ISBLANK(F10895),SUM(LEN(C10895),LEN(D10895))=0),AND(NOT(E10895="Unknown"),ISBLANK(J10895)),AND(NOT(O10895="Unknown"),ISBLANK(R10895))),"Missing Information", INDEX(Table15[Entire Service Line Classification], MATCH(SUMIFS(Table15[Unique ID],Table15[System-Owned Portion],E10895,Table15[If Material Anything Other than "Lead" in Column E,Was Material Ever Previously Lead?],G10895,Table15[Customer-Owned Portion],O10895),Table15[Unique ID],0),0)))</f>
        <v/>
      </c>
    </row>
    <row r="10896" spans="2:23" x14ac:dyDescent="0.25">
      <c r="B10896" s="146"/>
      <c r="C10896" s="31"/>
      <c r="D10896" s="31"/>
      <c r="E10896" s="44"/>
      <c r="F10896" s="43"/>
      <c r="G10896" s="84"/>
      <c r="H10896" s="31"/>
      <c r="I10896" s="31"/>
      <c r="J10896" s="84"/>
      <c r="K10896" s="31"/>
      <c r="L10896" s="31"/>
      <c r="M10896" s="169"/>
      <c r="N10896" s="148"/>
      <c r="O10896" s="106"/>
      <c r="P10896" s="43"/>
      <c r="Q10896" s="31"/>
      <c r="R10896" s="84"/>
      <c r="S10896" s="31"/>
      <c r="T10896" s="31"/>
      <c r="U10896" s="169"/>
      <c r="V10896" s="150"/>
      <c r="W10896" s="141" t="str" cm="1">
        <f t="array" ref="W10896">IF(SUM(LEN(B10896:V10896))=0,"",IF(OR(OR(ISBLANK(F10896),SUM(LEN(C10896),LEN(D10896))=0),AND(NOT(E10896="Unknown"),ISBLANK(J10896)),AND(NOT(O10896="Unknown"),ISBLANK(R10896))),"Missing Information", INDEX(Table15[Entire Service Line Classification], MATCH(SUMIFS(Table15[Unique ID],Table15[System-Owned Portion],E10896,Table15[If Material Anything Other than "Lead" in Column E,Was Material Ever Previously Lead?],G10896,Table15[Customer-Owned Portion],O10896),Table15[Unique ID],0),0)))</f>
        <v/>
      </c>
    </row>
    <row r="10897" spans="2:23" x14ac:dyDescent="0.25">
      <c r="B10897" s="146"/>
      <c r="C10897" s="31"/>
      <c r="D10897" s="31"/>
      <c r="E10897" s="44"/>
      <c r="F10897" s="43"/>
      <c r="G10897" s="84"/>
      <c r="H10897" s="31"/>
      <c r="I10897" s="31"/>
      <c r="J10897" s="84"/>
      <c r="K10897" s="31"/>
      <c r="L10897" s="31"/>
      <c r="M10897" s="169"/>
      <c r="N10897" s="148"/>
      <c r="O10897" s="106"/>
      <c r="P10897" s="43"/>
      <c r="Q10897" s="31"/>
      <c r="R10897" s="84"/>
      <c r="S10897" s="31"/>
      <c r="T10897" s="31"/>
      <c r="U10897" s="169"/>
      <c r="V10897" s="150"/>
      <c r="W10897" s="141" t="str" cm="1">
        <f t="array" ref="W10897">IF(SUM(LEN(B10897:V10897))=0,"",IF(OR(OR(ISBLANK(F10897),SUM(LEN(C10897),LEN(D10897))=0),AND(NOT(E10897="Unknown"),ISBLANK(J10897)),AND(NOT(O10897="Unknown"),ISBLANK(R10897))),"Missing Information", INDEX(Table15[Entire Service Line Classification], MATCH(SUMIFS(Table15[Unique ID],Table15[System-Owned Portion],E10897,Table15[If Material Anything Other than "Lead" in Column E,Was Material Ever Previously Lead?],G10897,Table15[Customer-Owned Portion],O10897),Table15[Unique ID],0),0)))</f>
        <v/>
      </c>
    </row>
    <row r="10898" spans="2:23" x14ac:dyDescent="0.25">
      <c r="B10898" s="146"/>
      <c r="C10898" s="31"/>
      <c r="D10898" s="31"/>
      <c r="E10898" s="44"/>
      <c r="F10898" s="43"/>
      <c r="G10898" s="84"/>
      <c r="H10898" s="31"/>
      <c r="I10898" s="31"/>
      <c r="J10898" s="84"/>
      <c r="K10898" s="31"/>
      <c r="L10898" s="31"/>
      <c r="M10898" s="169"/>
      <c r="N10898" s="148"/>
      <c r="O10898" s="106"/>
      <c r="P10898" s="43"/>
      <c r="Q10898" s="31"/>
      <c r="R10898" s="84"/>
      <c r="S10898" s="31"/>
      <c r="T10898" s="31"/>
      <c r="U10898" s="169"/>
      <c r="V10898" s="150"/>
      <c r="W10898" s="141" t="str" cm="1">
        <f t="array" ref="W10898">IF(SUM(LEN(B10898:V10898))=0,"",IF(OR(OR(ISBLANK(F10898),SUM(LEN(C10898),LEN(D10898))=0),AND(NOT(E10898="Unknown"),ISBLANK(J10898)),AND(NOT(O10898="Unknown"),ISBLANK(R10898))),"Missing Information", INDEX(Table15[Entire Service Line Classification], MATCH(SUMIFS(Table15[Unique ID],Table15[System-Owned Portion],E10898,Table15[If Material Anything Other than "Lead" in Column E,Was Material Ever Previously Lead?],G10898,Table15[Customer-Owned Portion],O10898),Table15[Unique ID],0),0)))</f>
        <v/>
      </c>
    </row>
    <row r="10899" spans="2:23" x14ac:dyDescent="0.25">
      <c r="B10899" s="146"/>
      <c r="C10899" s="31"/>
      <c r="D10899" s="31"/>
      <c r="E10899" s="44"/>
      <c r="F10899" s="43"/>
      <c r="G10899" s="84"/>
      <c r="H10899" s="31"/>
      <c r="I10899" s="31"/>
      <c r="J10899" s="84"/>
      <c r="K10899" s="31"/>
      <c r="L10899" s="31"/>
      <c r="M10899" s="169"/>
      <c r="N10899" s="148"/>
      <c r="O10899" s="106"/>
      <c r="P10899" s="43"/>
      <c r="Q10899" s="31"/>
      <c r="R10899" s="84"/>
      <c r="S10899" s="31"/>
      <c r="T10899" s="31"/>
      <c r="U10899" s="169"/>
      <c r="V10899" s="150"/>
      <c r="W10899" s="141" t="str" cm="1">
        <f t="array" ref="W10899">IF(SUM(LEN(B10899:V10899))=0,"",IF(OR(OR(ISBLANK(F10899),SUM(LEN(C10899),LEN(D10899))=0),AND(NOT(E10899="Unknown"),ISBLANK(J10899)),AND(NOT(O10899="Unknown"),ISBLANK(R10899))),"Missing Information", INDEX(Table15[Entire Service Line Classification], MATCH(SUMIFS(Table15[Unique ID],Table15[System-Owned Portion],E10899,Table15[If Material Anything Other than "Lead" in Column E,Was Material Ever Previously Lead?],G10899,Table15[Customer-Owned Portion],O10899),Table15[Unique ID],0),0)))</f>
        <v/>
      </c>
    </row>
    <row r="10900" spans="2:23" x14ac:dyDescent="0.25">
      <c r="B10900" s="146"/>
      <c r="C10900" s="31"/>
      <c r="D10900" s="31"/>
      <c r="E10900" s="44"/>
      <c r="F10900" s="43"/>
      <c r="G10900" s="84"/>
      <c r="H10900" s="31"/>
      <c r="I10900" s="31"/>
      <c r="J10900" s="84"/>
      <c r="K10900" s="31"/>
      <c r="L10900" s="31"/>
      <c r="M10900" s="169"/>
      <c r="N10900" s="148"/>
      <c r="O10900" s="106"/>
      <c r="P10900" s="43"/>
      <c r="Q10900" s="31"/>
      <c r="R10900" s="84"/>
      <c r="S10900" s="31"/>
      <c r="T10900" s="31"/>
      <c r="U10900" s="169"/>
      <c r="V10900" s="150"/>
      <c r="W10900" s="141" t="str" cm="1">
        <f t="array" ref="W10900">IF(SUM(LEN(B10900:V10900))=0,"",IF(OR(OR(ISBLANK(F10900),SUM(LEN(C10900),LEN(D10900))=0),AND(NOT(E10900="Unknown"),ISBLANK(J10900)),AND(NOT(O10900="Unknown"),ISBLANK(R10900))),"Missing Information", INDEX(Table15[Entire Service Line Classification], MATCH(SUMIFS(Table15[Unique ID],Table15[System-Owned Portion],E10900,Table15[If Material Anything Other than "Lead" in Column E,Was Material Ever Previously Lead?],G10900,Table15[Customer-Owned Portion],O10900),Table15[Unique ID],0),0)))</f>
        <v/>
      </c>
    </row>
    <row r="10901" spans="2:23" x14ac:dyDescent="0.25">
      <c r="B10901" s="146"/>
      <c r="C10901" s="31"/>
      <c r="D10901" s="31"/>
      <c r="E10901" s="44"/>
      <c r="F10901" s="43"/>
      <c r="G10901" s="84"/>
      <c r="H10901" s="31"/>
      <c r="I10901" s="31"/>
      <c r="J10901" s="84"/>
      <c r="K10901" s="31"/>
      <c r="L10901" s="31"/>
      <c r="M10901" s="169"/>
      <c r="N10901" s="148"/>
      <c r="O10901" s="106"/>
      <c r="P10901" s="43"/>
      <c r="Q10901" s="31"/>
      <c r="R10901" s="84"/>
      <c r="S10901" s="31"/>
      <c r="T10901" s="31"/>
      <c r="U10901" s="169"/>
      <c r="V10901" s="150"/>
      <c r="W10901" s="141" t="str" cm="1">
        <f t="array" ref="W10901">IF(SUM(LEN(B10901:V10901))=0,"",IF(OR(OR(ISBLANK(F10901),SUM(LEN(C10901),LEN(D10901))=0),AND(NOT(E10901="Unknown"),ISBLANK(J10901)),AND(NOT(O10901="Unknown"),ISBLANK(R10901))),"Missing Information", INDEX(Table15[Entire Service Line Classification], MATCH(SUMIFS(Table15[Unique ID],Table15[System-Owned Portion],E10901,Table15[If Material Anything Other than "Lead" in Column E,Was Material Ever Previously Lead?],G10901,Table15[Customer-Owned Portion],O10901),Table15[Unique ID],0),0)))</f>
        <v/>
      </c>
    </row>
    <row r="10902" spans="2:23" x14ac:dyDescent="0.25">
      <c r="B10902" s="146"/>
      <c r="C10902" s="31"/>
      <c r="D10902" s="31"/>
      <c r="E10902" s="44"/>
      <c r="F10902" s="43"/>
      <c r="G10902" s="84"/>
      <c r="H10902" s="31"/>
      <c r="I10902" s="31"/>
      <c r="J10902" s="84"/>
      <c r="K10902" s="31"/>
      <c r="L10902" s="31"/>
      <c r="M10902" s="169"/>
      <c r="N10902" s="148"/>
      <c r="O10902" s="106"/>
      <c r="P10902" s="43"/>
      <c r="Q10902" s="31"/>
      <c r="R10902" s="84"/>
      <c r="S10902" s="31"/>
      <c r="T10902" s="31"/>
      <c r="U10902" s="169"/>
      <c r="V10902" s="150"/>
      <c r="W10902" s="141" t="str" cm="1">
        <f t="array" ref="W10902">IF(SUM(LEN(B10902:V10902))=0,"",IF(OR(OR(ISBLANK(F10902),SUM(LEN(C10902),LEN(D10902))=0),AND(NOT(E10902="Unknown"),ISBLANK(J10902)),AND(NOT(O10902="Unknown"),ISBLANK(R10902))),"Missing Information", INDEX(Table15[Entire Service Line Classification], MATCH(SUMIFS(Table15[Unique ID],Table15[System-Owned Portion],E10902,Table15[If Material Anything Other than "Lead" in Column E,Was Material Ever Previously Lead?],G10902,Table15[Customer-Owned Portion],O10902),Table15[Unique ID],0),0)))</f>
        <v/>
      </c>
    </row>
    <row r="10903" spans="2:23" x14ac:dyDescent="0.25">
      <c r="B10903" s="146"/>
      <c r="C10903" s="31"/>
      <c r="D10903" s="31"/>
      <c r="E10903" s="44"/>
      <c r="F10903" s="43"/>
      <c r="G10903" s="84"/>
      <c r="H10903" s="31"/>
      <c r="I10903" s="31"/>
      <c r="J10903" s="84"/>
      <c r="K10903" s="31"/>
      <c r="L10903" s="31"/>
      <c r="M10903" s="169"/>
      <c r="N10903" s="148"/>
      <c r="O10903" s="106"/>
      <c r="P10903" s="43"/>
      <c r="Q10903" s="31"/>
      <c r="R10903" s="84"/>
      <c r="S10903" s="31"/>
      <c r="T10903" s="31"/>
      <c r="U10903" s="169"/>
      <c r="V10903" s="150"/>
      <c r="W10903" s="141" t="str" cm="1">
        <f t="array" ref="W10903">IF(SUM(LEN(B10903:V10903))=0,"",IF(OR(OR(ISBLANK(F10903),SUM(LEN(C10903),LEN(D10903))=0),AND(NOT(E10903="Unknown"),ISBLANK(J10903)),AND(NOT(O10903="Unknown"),ISBLANK(R10903))),"Missing Information", INDEX(Table15[Entire Service Line Classification], MATCH(SUMIFS(Table15[Unique ID],Table15[System-Owned Portion],E10903,Table15[If Material Anything Other than "Lead" in Column E,Was Material Ever Previously Lead?],G10903,Table15[Customer-Owned Portion],O10903),Table15[Unique ID],0),0)))</f>
        <v/>
      </c>
    </row>
    <row r="10904" spans="2:23" x14ac:dyDescent="0.25">
      <c r="B10904" s="146"/>
      <c r="C10904" s="31"/>
      <c r="D10904" s="31"/>
      <c r="E10904" s="44"/>
      <c r="F10904" s="43"/>
      <c r="G10904" s="84"/>
      <c r="H10904" s="31"/>
      <c r="I10904" s="31"/>
      <c r="J10904" s="84"/>
      <c r="K10904" s="31"/>
      <c r="L10904" s="31"/>
      <c r="M10904" s="169"/>
      <c r="N10904" s="148"/>
      <c r="O10904" s="106"/>
      <c r="P10904" s="43"/>
      <c r="Q10904" s="31"/>
      <c r="R10904" s="84"/>
      <c r="S10904" s="31"/>
      <c r="T10904" s="31"/>
      <c r="U10904" s="169"/>
      <c r="V10904" s="150"/>
      <c r="W10904" s="141" t="str" cm="1">
        <f t="array" ref="W10904">IF(SUM(LEN(B10904:V10904))=0,"",IF(OR(OR(ISBLANK(F10904),SUM(LEN(C10904),LEN(D10904))=0),AND(NOT(E10904="Unknown"),ISBLANK(J10904)),AND(NOT(O10904="Unknown"),ISBLANK(R10904))),"Missing Information", INDEX(Table15[Entire Service Line Classification], MATCH(SUMIFS(Table15[Unique ID],Table15[System-Owned Portion],E10904,Table15[If Material Anything Other than "Lead" in Column E,Was Material Ever Previously Lead?],G10904,Table15[Customer-Owned Portion],O10904),Table15[Unique ID],0),0)))</f>
        <v/>
      </c>
    </row>
    <row r="10905" spans="2:23" x14ac:dyDescent="0.25">
      <c r="B10905" s="146"/>
      <c r="C10905" s="31"/>
      <c r="D10905" s="31"/>
      <c r="E10905" s="44"/>
      <c r="F10905" s="43"/>
      <c r="G10905" s="84"/>
      <c r="H10905" s="31"/>
      <c r="I10905" s="31"/>
      <c r="J10905" s="84"/>
      <c r="K10905" s="31"/>
      <c r="L10905" s="31"/>
      <c r="M10905" s="169"/>
      <c r="N10905" s="148"/>
      <c r="O10905" s="106"/>
      <c r="P10905" s="43"/>
      <c r="Q10905" s="31"/>
      <c r="R10905" s="84"/>
      <c r="S10905" s="31"/>
      <c r="T10905" s="31"/>
      <c r="U10905" s="169"/>
      <c r="V10905" s="150"/>
      <c r="W10905" s="141" t="str" cm="1">
        <f t="array" ref="W10905">IF(SUM(LEN(B10905:V10905))=0,"",IF(OR(OR(ISBLANK(F10905),SUM(LEN(C10905),LEN(D10905))=0),AND(NOT(E10905="Unknown"),ISBLANK(J10905)),AND(NOT(O10905="Unknown"),ISBLANK(R10905))),"Missing Information", INDEX(Table15[Entire Service Line Classification], MATCH(SUMIFS(Table15[Unique ID],Table15[System-Owned Portion],E10905,Table15[If Material Anything Other than "Lead" in Column E,Was Material Ever Previously Lead?],G10905,Table15[Customer-Owned Portion],O10905),Table15[Unique ID],0),0)))</f>
        <v/>
      </c>
    </row>
    <row r="10906" spans="2:23" x14ac:dyDescent="0.25">
      <c r="B10906" s="146"/>
      <c r="C10906" s="31"/>
      <c r="D10906" s="31"/>
      <c r="E10906" s="44"/>
      <c r="F10906" s="43"/>
      <c r="G10906" s="84"/>
      <c r="H10906" s="31"/>
      <c r="I10906" s="31"/>
      <c r="J10906" s="84"/>
      <c r="K10906" s="31"/>
      <c r="L10906" s="31"/>
      <c r="M10906" s="169"/>
      <c r="N10906" s="148"/>
      <c r="O10906" s="106"/>
      <c r="P10906" s="43"/>
      <c r="Q10906" s="31"/>
      <c r="R10906" s="84"/>
      <c r="S10906" s="31"/>
      <c r="T10906" s="31"/>
      <c r="U10906" s="169"/>
      <c r="V10906" s="150"/>
      <c r="W10906" s="141" t="str" cm="1">
        <f t="array" ref="W10906">IF(SUM(LEN(B10906:V10906))=0,"",IF(OR(OR(ISBLANK(F10906),SUM(LEN(C10906),LEN(D10906))=0),AND(NOT(E10906="Unknown"),ISBLANK(J10906)),AND(NOT(O10906="Unknown"),ISBLANK(R10906))),"Missing Information", INDEX(Table15[Entire Service Line Classification], MATCH(SUMIFS(Table15[Unique ID],Table15[System-Owned Portion],E10906,Table15[If Material Anything Other than "Lead" in Column E,Was Material Ever Previously Lead?],G10906,Table15[Customer-Owned Portion],O10906),Table15[Unique ID],0),0)))</f>
        <v/>
      </c>
    </row>
    <row r="10907" spans="2:23" x14ac:dyDescent="0.25">
      <c r="B10907" s="146"/>
      <c r="C10907" s="31"/>
      <c r="D10907" s="31"/>
      <c r="E10907" s="44"/>
      <c r="F10907" s="43"/>
      <c r="G10907" s="84"/>
      <c r="H10907" s="31"/>
      <c r="I10907" s="31"/>
      <c r="J10907" s="84"/>
      <c r="K10907" s="31"/>
      <c r="L10907" s="31"/>
      <c r="M10907" s="169"/>
      <c r="N10907" s="148"/>
      <c r="O10907" s="106"/>
      <c r="P10907" s="43"/>
      <c r="Q10907" s="31"/>
      <c r="R10907" s="84"/>
      <c r="S10907" s="31"/>
      <c r="T10907" s="31"/>
      <c r="U10907" s="169"/>
      <c r="V10907" s="150"/>
      <c r="W10907" s="141" t="str" cm="1">
        <f t="array" ref="W10907">IF(SUM(LEN(B10907:V10907))=0,"",IF(OR(OR(ISBLANK(F10907),SUM(LEN(C10907),LEN(D10907))=0),AND(NOT(E10907="Unknown"),ISBLANK(J10907)),AND(NOT(O10907="Unknown"),ISBLANK(R10907))),"Missing Information", INDEX(Table15[Entire Service Line Classification], MATCH(SUMIFS(Table15[Unique ID],Table15[System-Owned Portion],E10907,Table15[If Material Anything Other than "Lead" in Column E,Was Material Ever Previously Lead?],G10907,Table15[Customer-Owned Portion],O10907),Table15[Unique ID],0),0)))</f>
        <v/>
      </c>
    </row>
    <row r="10908" spans="2:23" x14ac:dyDescent="0.25">
      <c r="B10908" s="146"/>
      <c r="C10908" s="31"/>
      <c r="D10908" s="31"/>
      <c r="E10908" s="44"/>
      <c r="F10908" s="43"/>
      <c r="G10908" s="84"/>
      <c r="H10908" s="31"/>
      <c r="I10908" s="31"/>
      <c r="J10908" s="84"/>
      <c r="K10908" s="31"/>
      <c r="L10908" s="31"/>
      <c r="M10908" s="169"/>
      <c r="N10908" s="148"/>
      <c r="O10908" s="106"/>
      <c r="P10908" s="43"/>
      <c r="Q10908" s="31"/>
      <c r="R10908" s="84"/>
      <c r="S10908" s="31"/>
      <c r="T10908" s="31"/>
      <c r="U10908" s="169"/>
      <c r="V10908" s="150"/>
      <c r="W10908" s="141" t="str" cm="1">
        <f t="array" ref="W10908">IF(SUM(LEN(B10908:V10908))=0,"",IF(OR(OR(ISBLANK(F10908),SUM(LEN(C10908),LEN(D10908))=0),AND(NOT(E10908="Unknown"),ISBLANK(J10908)),AND(NOT(O10908="Unknown"),ISBLANK(R10908))),"Missing Information", INDEX(Table15[Entire Service Line Classification], MATCH(SUMIFS(Table15[Unique ID],Table15[System-Owned Portion],E10908,Table15[If Material Anything Other than "Lead" in Column E,Was Material Ever Previously Lead?],G10908,Table15[Customer-Owned Portion],O10908),Table15[Unique ID],0),0)))</f>
        <v/>
      </c>
    </row>
    <row r="10909" spans="2:23" x14ac:dyDescent="0.25">
      <c r="B10909" s="146"/>
      <c r="C10909" s="31"/>
      <c r="D10909" s="31"/>
      <c r="E10909" s="44"/>
      <c r="F10909" s="43"/>
      <c r="G10909" s="84"/>
      <c r="H10909" s="31"/>
      <c r="I10909" s="31"/>
      <c r="J10909" s="84"/>
      <c r="K10909" s="31"/>
      <c r="L10909" s="31"/>
      <c r="M10909" s="169"/>
      <c r="N10909" s="148"/>
      <c r="O10909" s="106"/>
      <c r="P10909" s="43"/>
      <c r="Q10909" s="31"/>
      <c r="R10909" s="84"/>
      <c r="S10909" s="31"/>
      <c r="T10909" s="31"/>
      <c r="U10909" s="169"/>
      <c r="V10909" s="150"/>
      <c r="W10909" s="141" t="str" cm="1">
        <f t="array" ref="W10909">IF(SUM(LEN(B10909:V10909))=0,"",IF(OR(OR(ISBLANK(F10909),SUM(LEN(C10909),LEN(D10909))=0),AND(NOT(E10909="Unknown"),ISBLANK(J10909)),AND(NOT(O10909="Unknown"),ISBLANK(R10909))),"Missing Information", INDEX(Table15[Entire Service Line Classification], MATCH(SUMIFS(Table15[Unique ID],Table15[System-Owned Portion],E10909,Table15[If Material Anything Other than "Lead" in Column E,Was Material Ever Previously Lead?],G10909,Table15[Customer-Owned Portion],O10909),Table15[Unique ID],0),0)))</f>
        <v/>
      </c>
    </row>
    <row r="10910" spans="2:23" x14ac:dyDescent="0.25">
      <c r="B10910" s="146"/>
      <c r="C10910" s="31"/>
      <c r="D10910" s="31"/>
      <c r="E10910" s="44"/>
      <c r="F10910" s="43"/>
      <c r="G10910" s="84"/>
      <c r="H10910" s="31"/>
      <c r="I10910" s="31"/>
      <c r="J10910" s="84"/>
      <c r="K10910" s="31"/>
      <c r="L10910" s="31"/>
      <c r="M10910" s="169"/>
      <c r="N10910" s="148"/>
      <c r="O10910" s="106"/>
      <c r="P10910" s="43"/>
      <c r="Q10910" s="31"/>
      <c r="R10910" s="84"/>
      <c r="S10910" s="31"/>
      <c r="T10910" s="31"/>
      <c r="U10910" s="169"/>
      <c r="V10910" s="150"/>
      <c r="W10910" s="141" t="str" cm="1">
        <f t="array" ref="W10910">IF(SUM(LEN(B10910:V10910))=0,"",IF(OR(OR(ISBLANK(F10910),SUM(LEN(C10910),LEN(D10910))=0),AND(NOT(E10910="Unknown"),ISBLANK(J10910)),AND(NOT(O10910="Unknown"),ISBLANK(R10910))),"Missing Information", INDEX(Table15[Entire Service Line Classification], MATCH(SUMIFS(Table15[Unique ID],Table15[System-Owned Portion],E10910,Table15[If Material Anything Other than "Lead" in Column E,Was Material Ever Previously Lead?],G10910,Table15[Customer-Owned Portion],O10910),Table15[Unique ID],0),0)))</f>
        <v/>
      </c>
    </row>
    <row r="10911" spans="2:23" x14ac:dyDescent="0.25">
      <c r="B10911" s="146"/>
      <c r="C10911" s="31"/>
      <c r="D10911" s="31"/>
      <c r="E10911" s="44"/>
      <c r="F10911" s="43"/>
      <c r="G10911" s="84"/>
      <c r="H10911" s="31"/>
      <c r="I10911" s="31"/>
      <c r="J10911" s="84"/>
      <c r="K10911" s="31"/>
      <c r="L10911" s="31"/>
      <c r="M10911" s="169"/>
      <c r="N10911" s="148"/>
      <c r="O10911" s="106"/>
      <c r="P10911" s="43"/>
      <c r="Q10911" s="31"/>
      <c r="R10911" s="84"/>
      <c r="S10911" s="31"/>
      <c r="T10911" s="31"/>
      <c r="U10911" s="169"/>
      <c r="V10911" s="150"/>
      <c r="W10911" s="141" t="str" cm="1">
        <f t="array" ref="W10911">IF(SUM(LEN(B10911:V10911))=0,"",IF(OR(OR(ISBLANK(F10911),SUM(LEN(C10911),LEN(D10911))=0),AND(NOT(E10911="Unknown"),ISBLANK(J10911)),AND(NOT(O10911="Unknown"),ISBLANK(R10911))),"Missing Information", INDEX(Table15[Entire Service Line Classification], MATCH(SUMIFS(Table15[Unique ID],Table15[System-Owned Portion],E10911,Table15[If Material Anything Other than "Lead" in Column E,Was Material Ever Previously Lead?],G10911,Table15[Customer-Owned Portion],O10911),Table15[Unique ID],0),0)))</f>
        <v/>
      </c>
    </row>
    <row r="10912" spans="2:23" x14ac:dyDescent="0.25">
      <c r="B10912" s="146"/>
      <c r="C10912" s="31"/>
      <c r="D10912" s="31"/>
      <c r="E10912" s="44"/>
      <c r="F10912" s="43"/>
      <c r="G10912" s="84"/>
      <c r="H10912" s="31"/>
      <c r="I10912" s="31"/>
      <c r="J10912" s="84"/>
      <c r="K10912" s="31"/>
      <c r="L10912" s="31"/>
      <c r="M10912" s="169"/>
      <c r="N10912" s="148"/>
      <c r="O10912" s="106"/>
      <c r="P10912" s="43"/>
      <c r="Q10912" s="31"/>
      <c r="R10912" s="84"/>
      <c r="S10912" s="31"/>
      <c r="T10912" s="31"/>
      <c r="U10912" s="169"/>
      <c r="V10912" s="150"/>
      <c r="W10912" s="141" t="str" cm="1">
        <f t="array" ref="W10912">IF(SUM(LEN(B10912:V10912))=0,"",IF(OR(OR(ISBLANK(F10912),SUM(LEN(C10912),LEN(D10912))=0),AND(NOT(E10912="Unknown"),ISBLANK(J10912)),AND(NOT(O10912="Unknown"),ISBLANK(R10912))),"Missing Information", INDEX(Table15[Entire Service Line Classification], MATCH(SUMIFS(Table15[Unique ID],Table15[System-Owned Portion],E10912,Table15[If Material Anything Other than "Lead" in Column E,Was Material Ever Previously Lead?],G10912,Table15[Customer-Owned Portion],O10912),Table15[Unique ID],0),0)))</f>
        <v/>
      </c>
    </row>
    <row r="10913" spans="2:23" x14ac:dyDescent="0.25">
      <c r="B10913" s="146"/>
      <c r="C10913" s="31"/>
      <c r="D10913" s="31"/>
      <c r="E10913" s="44"/>
      <c r="F10913" s="43"/>
      <c r="G10913" s="84"/>
      <c r="H10913" s="31"/>
      <c r="I10913" s="31"/>
      <c r="J10913" s="84"/>
      <c r="K10913" s="31"/>
      <c r="L10913" s="31"/>
      <c r="M10913" s="169"/>
      <c r="N10913" s="148"/>
      <c r="O10913" s="106"/>
      <c r="P10913" s="43"/>
      <c r="Q10913" s="31"/>
      <c r="R10913" s="84"/>
      <c r="S10913" s="31"/>
      <c r="T10913" s="31"/>
      <c r="U10913" s="169"/>
      <c r="V10913" s="150"/>
      <c r="W10913" s="141" t="str" cm="1">
        <f t="array" ref="W10913">IF(SUM(LEN(B10913:V10913))=0,"",IF(OR(OR(ISBLANK(F10913),SUM(LEN(C10913),LEN(D10913))=0),AND(NOT(E10913="Unknown"),ISBLANK(J10913)),AND(NOT(O10913="Unknown"),ISBLANK(R10913))),"Missing Information", INDEX(Table15[Entire Service Line Classification], MATCH(SUMIFS(Table15[Unique ID],Table15[System-Owned Portion],E10913,Table15[If Material Anything Other than "Lead" in Column E,Was Material Ever Previously Lead?],G10913,Table15[Customer-Owned Portion],O10913),Table15[Unique ID],0),0)))</f>
        <v/>
      </c>
    </row>
    <row r="10914" spans="2:23" x14ac:dyDescent="0.25">
      <c r="B10914" s="146"/>
      <c r="C10914" s="31"/>
      <c r="D10914" s="31"/>
      <c r="E10914" s="44"/>
      <c r="F10914" s="43"/>
      <c r="G10914" s="84"/>
      <c r="H10914" s="31"/>
      <c r="I10914" s="31"/>
      <c r="J10914" s="84"/>
      <c r="K10914" s="31"/>
      <c r="L10914" s="31"/>
      <c r="M10914" s="169"/>
      <c r="N10914" s="148"/>
      <c r="O10914" s="106"/>
      <c r="P10914" s="43"/>
      <c r="Q10914" s="31"/>
      <c r="R10914" s="84"/>
      <c r="S10914" s="31"/>
      <c r="T10914" s="31"/>
      <c r="U10914" s="169"/>
      <c r="V10914" s="150"/>
      <c r="W10914" s="141" t="str" cm="1">
        <f t="array" ref="W10914">IF(SUM(LEN(B10914:V10914))=0,"",IF(OR(OR(ISBLANK(F10914),SUM(LEN(C10914),LEN(D10914))=0),AND(NOT(E10914="Unknown"),ISBLANK(J10914)),AND(NOT(O10914="Unknown"),ISBLANK(R10914))),"Missing Information", INDEX(Table15[Entire Service Line Classification], MATCH(SUMIFS(Table15[Unique ID],Table15[System-Owned Portion],E10914,Table15[If Material Anything Other than "Lead" in Column E,Was Material Ever Previously Lead?],G10914,Table15[Customer-Owned Portion],O10914),Table15[Unique ID],0),0)))</f>
        <v/>
      </c>
    </row>
    <row r="10915" spans="2:23" x14ac:dyDescent="0.25">
      <c r="B10915" s="146"/>
      <c r="C10915" s="31"/>
      <c r="D10915" s="31"/>
      <c r="E10915" s="44"/>
      <c r="F10915" s="43"/>
      <c r="G10915" s="84"/>
      <c r="H10915" s="31"/>
      <c r="I10915" s="31"/>
      <c r="J10915" s="84"/>
      <c r="K10915" s="31"/>
      <c r="L10915" s="31"/>
      <c r="M10915" s="169"/>
      <c r="N10915" s="148"/>
      <c r="O10915" s="106"/>
      <c r="P10915" s="43"/>
      <c r="Q10915" s="31"/>
      <c r="R10915" s="84"/>
      <c r="S10915" s="31"/>
      <c r="T10915" s="31"/>
      <c r="U10915" s="169"/>
      <c r="V10915" s="150"/>
      <c r="W10915" s="141" t="str" cm="1">
        <f t="array" ref="W10915">IF(SUM(LEN(B10915:V10915))=0,"",IF(OR(OR(ISBLANK(F10915),SUM(LEN(C10915),LEN(D10915))=0),AND(NOT(E10915="Unknown"),ISBLANK(J10915)),AND(NOT(O10915="Unknown"),ISBLANK(R10915))),"Missing Information", INDEX(Table15[Entire Service Line Classification], MATCH(SUMIFS(Table15[Unique ID],Table15[System-Owned Portion],E10915,Table15[If Material Anything Other than "Lead" in Column E,Was Material Ever Previously Lead?],G10915,Table15[Customer-Owned Portion],O10915),Table15[Unique ID],0),0)))</f>
        <v/>
      </c>
    </row>
    <row r="10916" spans="2:23" x14ac:dyDescent="0.25">
      <c r="B10916" s="146"/>
      <c r="C10916" s="31"/>
      <c r="D10916" s="31"/>
      <c r="E10916" s="44"/>
      <c r="F10916" s="43"/>
      <c r="G10916" s="84"/>
      <c r="H10916" s="31"/>
      <c r="I10916" s="31"/>
      <c r="J10916" s="84"/>
      <c r="K10916" s="31"/>
      <c r="L10916" s="31"/>
      <c r="M10916" s="169"/>
      <c r="N10916" s="148"/>
      <c r="O10916" s="106"/>
      <c r="P10916" s="43"/>
      <c r="Q10916" s="31"/>
      <c r="R10916" s="84"/>
      <c r="S10916" s="31"/>
      <c r="T10916" s="31"/>
      <c r="U10916" s="169"/>
      <c r="V10916" s="150"/>
      <c r="W10916" s="141" t="str" cm="1">
        <f t="array" ref="W10916">IF(SUM(LEN(B10916:V10916))=0,"",IF(OR(OR(ISBLANK(F10916),SUM(LEN(C10916),LEN(D10916))=0),AND(NOT(E10916="Unknown"),ISBLANK(J10916)),AND(NOT(O10916="Unknown"),ISBLANK(R10916))),"Missing Information", INDEX(Table15[Entire Service Line Classification], MATCH(SUMIFS(Table15[Unique ID],Table15[System-Owned Portion],E10916,Table15[If Material Anything Other than "Lead" in Column E,Was Material Ever Previously Lead?],G10916,Table15[Customer-Owned Portion],O10916),Table15[Unique ID],0),0)))</f>
        <v/>
      </c>
    </row>
    <row r="10917" spans="2:23" x14ac:dyDescent="0.25">
      <c r="B10917" s="146"/>
      <c r="C10917" s="31"/>
      <c r="D10917" s="31"/>
      <c r="E10917" s="44"/>
      <c r="F10917" s="43"/>
      <c r="G10917" s="84"/>
      <c r="H10917" s="31"/>
      <c r="I10917" s="31"/>
      <c r="J10917" s="84"/>
      <c r="K10917" s="31"/>
      <c r="L10917" s="31"/>
      <c r="M10917" s="169"/>
      <c r="N10917" s="148"/>
      <c r="O10917" s="106"/>
      <c r="P10917" s="43"/>
      <c r="Q10917" s="31"/>
      <c r="R10917" s="84"/>
      <c r="S10917" s="31"/>
      <c r="T10917" s="31"/>
      <c r="U10917" s="169"/>
      <c r="V10917" s="150"/>
      <c r="W10917" s="141" t="str" cm="1">
        <f t="array" ref="W10917">IF(SUM(LEN(B10917:V10917))=0,"",IF(OR(OR(ISBLANK(F10917),SUM(LEN(C10917),LEN(D10917))=0),AND(NOT(E10917="Unknown"),ISBLANK(J10917)),AND(NOT(O10917="Unknown"),ISBLANK(R10917))),"Missing Information", INDEX(Table15[Entire Service Line Classification], MATCH(SUMIFS(Table15[Unique ID],Table15[System-Owned Portion],E10917,Table15[If Material Anything Other than "Lead" in Column E,Was Material Ever Previously Lead?],G10917,Table15[Customer-Owned Portion],O10917),Table15[Unique ID],0),0)))</f>
        <v/>
      </c>
    </row>
    <row r="10918" spans="2:23" x14ac:dyDescent="0.25">
      <c r="B10918" s="146"/>
      <c r="C10918" s="31"/>
      <c r="D10918" s="31"/>
      <c r="E10918" s="44"/>
      <c r="F10918" s="43"/>
      <c r="G10918" s="84"/>
      <c r="H10918" s="31"/>
      <c r="I10918" s="31"/>
      <c r="J10918" s="84"/>
      <c r="K10918" s="31"/>
      <c r="L10918" s="31"/>
      <c r="M10918" s="169"/>
      <c r="N10918" s="148"/>
      <c r="O10918" s="106"/>
      <c r="P10918" s="43"/>
      <c r="Q10918" s="31"/>
      <c r="R10918" s="84"/>
      <c r="S10918" s="31"/>
      <c r="T10918" s="31"/>
      <c r="U10918" s="169"/>
      <c r="V10918" s="150"/>
      <c r="W10918" s="141" t="str" cm="1">
        <f t="array" ref="W10918">IF(SUM(LEN(B10918:V10918))=0,"",IF(OR(OR(ISBLANK(F10918),SUM(LEN(C10918),LEN(D10918))=0),AND(NOT(E10918="Unknown"),ISBLANK(J10918)),AND(NOT(O10918="Unknown"),ISBLANK(R10918))),"Missing Information", INDEX(Table15[Entire Service Line Classification], MATCH(SUMIFS(Table15[Unique ID],Table15[System-Owned Portion],E10918,Table15[If Material Anything Other than "Lead" in Column E,Was Material Ever Previously Lead?],G10918,Table15[Customer-Owned Portion],O10918),Table15[Unique ID],0),0)))</f>
        <v/>
      </c>
    </row>
    <row r="10919" spans="2:23" x14ac:dyDescent="0.25">
      <c r="B10919" s="146"/>
      <c r="C10919" s="31"/>
      <c r="D10919" s="31"/>
      <c r="E10919" s="44"/>
      <c r="F10919" s="43"/>
      <c r="G10919" s="84"/>
      <c r="H10919" s="31"/>
      <c r="I10919" s="31"/>
      <c r="J10919" s="84"/>
      <c r="K10919" s="31"/>
      <c r="L10919" s="31"/>
      <c r="M10919" s="169"/>
      <c r="N10919" s="148"/>
      <c r="O10919" s="106"/>
      <c r="P10919" s="43"/>
      <c r="Q10919" s="31"/>
      <c r="R10919" s="84"/>
      <c r="S10919" s="31"/>
      <c r="T10919" s="31"/>
      <c r="U10919" s="169"/>
      <c r="V10919" s="150"/>
      <c r="W10919" s="141" t="str" cm="1">
        <f t="array" ref="W10919">IF(SUM(LEN(B10919:V10919))=0,"",IF(OR(OR(ISBLANK(F10919),SUM(LEN(C10919),LEN(D10919))=0),AND(NOT(E10919="Unknown"),ISBLANK(J10919)),AND(NOT(O10919="Unknown"),ISBLANK(R10919))),"Missing Information", INDEX(Table15[Entire Service Line Classification], MATCH(SUMIFS(Table15[Unique ID],Table15[System-Owned Portion],E10919,Table15[If Material Anything Other than "Lead" in Column E,Was Material Ever Previously Lead?],G10919,Table15[Customer-Owned Portion],O10919),Table15[Unique ID],0),0)))</f>
        <v/>
      </c>
    </row>
    <row r="10920" spans="2:23" x14ac:dyDescent="0.25">
      <c r="B10920" s="146"/>
      <c r="C10920" s="31"/>
      <c r="D10920" s="31"/>
      <c r="E10920" s="44"/>
      <c r="F10920" s="43"/>
      <c r="G10920" s="84"/>
      <c r="H10920" s="31"/>
      <c r="I10920" s="31"/>
      <c r="J10920" s="84"/>
      <c r="K10920" s="31"/>
      <c r="L10920" s="31"/>
      <c r="M10920" s="169"/>
      <c r="N10920" s="148"/>
      <c r="O10920" s="106"/>
      <c r="P10920" s="43"/>
      <c r="Q10920" s="31"/>
      <c r="R10920" s="84"/>
      <c r="S10920" s="31"/>
      <c r="T10920" s="31"/>
      <c r="U10920" s="169"/>
      <c r="V10920" s="150"/>
      <c r="W10920" s="141" t="str" cm="1">
        <f t="array" ref="W10920">IF(SUM(LEN(B10920:V10920))=0,"",IF(OR(OR(ISBLANK(F10920),SUM(LEN(C10920),LEN(D10920))=0),AND(NOT(E10920="Unknown"),ISBLANK(J10920)),AND(NOT(O10920="Unknown"),ISBLANK(R10920))),"Missing Information", INDEX(Table15[Entire Service Line Classification], MATCH(SUMIFS(Table15[Unique ID],Table15[System-Owned Portion],E10920,Table15[If Material Anything Other than "Lead" in Column E,Was Material Ever Previously Lead?],G10920,Table15[Customer-Owned Portion],O10920),Table15[Unique ID],0),0)))</f>
        <v/>
      </c>
    </row>
    <row r="10921" spans="2:23" x14ac:dyDescent="0.25">
      <c r="B10921" s="146"/>
      <c r="C10921" s="31"/>
      <c r="D10921" s="31"/>
      <c r="E10921" s="44"/>
      <c r="F10921" s="43"/>
      <c r="G10921" s="84"/>
      <c r="H10921" s="31"/>
      <c r="I10921" s="31"/>
      <c r="J10921" s="84"/>
      <c r="K10921" s="31"/>
      <c r="L10921" s="31"/>
      <c r="M10921" s="169"/>
      <c r="N10921" s="148"/>
      <c r="O10921" s="106"/>
      <c r="P10921" s="43"/>
      <c r="Q10921" s="31"/>
      <c r="R10921" s="84"/>
      <c r="S10921" s="31"/>
      <c r="T10921" s="31"/>
      <c r="U10921" s="169"/>
      <c r="V10921" s="150"/>
      <c r="W10921" s="141" t="str" cm="1">
        <f t="array" ref="W10921">IF(SUM(LEN(B10921:V10921))=0,"",IF(OR(OR(ISBLANK(F10921),SUM(LEN(C10921),LEN(D10921))=0),AND(NOT(E10921="Unknown"),ISBLANK(J10921)),AND(NOT(O10921="Unknown"),ISBLANK(R10921))),"Missing Information", INDEX(Table15[Entire Service Line Classification], MATCH(SUMIFS(Table15[Unique ID],Table15[System-Owned Portion],E10921,Table15[If Material Anything Other than "Lead" in Column E,Was Material Ever Previously Lead?],G10921,Table15[Customer-Owned Portion],O10921),Table15[Unique ID],0),0)))</f>
        <v/>
      </c>
    </row>
    <row r="10922" spans="2:23" x14ac:dyDescent="0.25">
      <c r="B10922" s="146"/>
      <c r="C10922" s="31"/>
      <c r="D10922" s="31"/>
      <c r="E10922" s="44"/>
      <c r="F10922" s="43"/>
      <c r="G10922" s="84"/>
      <c r="H10922" s="31"/>
      <c r="I10922" s="31"/>
      <c r="J10922" s="84"/>
      <c r="K10922" s="31"/>
      <c r="L10922" s="31"/>
      <c r="M10922" s="169"/>
      <c r="N10922" s="148"/>
      <c r="O10922" s="106"/>
      <c r="P10922" s="43"/>
      <c r="Q10922" s="31"/>
      <c r="R10922" s="84"/>
      <c r="S10922" s="31"/>
      <c r="T10922" s="31"/>
      <c r="U10922" s="169"/>
      <c r="V10922" s="150"/>
      <c r="W10922" s="141" t="str" cm="1">
        <f t="array" ref="W10922">IF(SUM(LEN(B10922:V10922))=0,"",IF(OR(OR(ISBLANK(F10922),SUM(LEN(C10922),LEN(D10922))=0),AND(NOT(E10922="Unknown"),ISBLANK(J10922)),AND(NOT(O10922="Unknown"),ISBLANK(R10922))),"Missing Information", INDEX(Table15[Entire Service Line Classification], MATCH(SUMIFS(Table15[Unique ID],Table15[System-Owned Portion],E10922,Table15[If Material Anything Other than "Lead" in Column E,Was Material Ever Previously Lead?],G10922,Table15[Customer-Owned Portion],O10922),Table15[Unique ID],0),0)))</f>
        <v/>
      </c>
    </row>
    <row r="10923" spans="2:23" x14ac:dyDescent="0.25">
      <c r="B10923" s="146"/>
      <c r="C10923" s="31"/>
      <c r="D10923" s="31"/>
      <c r="E10923" s="44"/>
      <c r="F10923" s="43"/>
      <c r="G10923" s="84"/>
      <c r="H10923" s="31"/>
      <c r="I10923" s="31"/>
      <c r="J10923" s="84"/>
      <c r="K10923" s="31"/>
      <c r="L10923" s="31"/>
      <c r="M10923" s="169"/>
      <c r="N10923" s="148"/>
      <c r="O10923" s="106"/>
      <c r="P10923" s="43"/>
      <c r="Q10923" s="31"/>
      <c r="R10923" s="84"/>
      <c r="S10923" s="31"/>
      <c r="T10923" s="31"/>
      <c r="U10923" s="169"/>
      <c r="V10923" s="150"/>
      <c r="W10923" s="141" t="str" cm="1">
        <f t="array" ref="W10923">IF(SUM(LEN(B10923:V10923))=0,"",IF(OR(OR(ISBLANK(F10923),SUM(LEN(C10923),LEN(D10923))=0),AND(NOT(E10923="Unknown"),ISBLANK(J10923)),AND(NOT(O10923="Unknown"),ISBLANK(R10923))),"Missing Information", INDEX(Table15[Entire Service Line Classification], MATCH(SUMIFS(Table15[Unique ID],Table15[System-Owned Portion],E10923,Table15[If Material Anything Other than "Lead" in Column E,Was Material Ever Previously Lead?],G10923,Table15[Customer-Owned Portion],O10923),Table15[Unique ID],0),0)))</f>
        <v/>
      </c>
    </row>
    <row r="10924" spans="2:23" x14ac:dyDescent="0.25">
      <c r="B10924" s="146"/>
      <c r="C10924" s="31"/>
      <c r="D10924" s="31"/>
      <c r="E10924" s="44"/>
      <c r="F10924" s="43"/>
      <c r="G10924" s="84"/>
      <c r="H10924" s="31"/>
      <c r="I10924" s="31"/>
      <c r="J10924" s="84"/>
      <c r="K10924" s="31"/>
      <c r="L10924" s="31"/>
      <c r="M10924" s="169"/>
      <c r="N10924" s="148"/>
      <c r="O10924" s="106"/>
      <c r="P10924" s="43"/>
      <c r="Q10924" s="31"/>
      <c r="R10924" s="84"/>
      <c r="S10924" s="31"/>
      <c r="T10924" s="31"/>
      <c r="U10924" s="169"/>
      <c r="V10924" s="150"/>
      <c r="W10924" s="141" t="str" cm="1">
        <f t="array" ref="W10924">IF(SUM(LEN(B10924:V10924))=0,"",IF(OR(OR(ISBLANK(F10924),SUM(LEN(C10924),LEN(D10924))=0),AND(NOT(E10924="Unknown"),ISBLANK(J10924)),AND(NOT(O10924="Unknown"),ISBLANK(R10924))),"Missing Information", INDEX(Table15[Entire Service Line Classification], MATCH(SUMIFS(Table15[Unique ID],Table15[System-Owned Portion],E10924,Table15[If Material Anything Other than "Lead" in Column E,Was Material Ever Previously Lead?],G10924,Table15[Customer-Owned Portion],O10924),Table15[Unique ID],0),0)))</f>
        <v/>
      </c>
    </row>
    <row r="10925" spans="2:23" x14ac:dyDescent="0.25">
      <c r="B10925" s="146"/>
      <c r="C10925" s="31"/>
      <c r="D10925" s="31"/>
      <c r="E10925" s="44"/>
      <c r="F10925" s="43"/>
      <c r="G10925" s="84"/>
      <c r="H10925" s="31"/>
      <c r="I10925" s="31"/>
      <c r="J10925" s="84"/>
      <c r="K10925" s="31"/>
      <c r="L10925" s="31"/>
      <c r="M10925" s="169"/>
      <c r="N10925" s="148"/>
      <c r="O10925" s="106"/>
      <c r="P10925" s="43"/>
      <c r="Q10925" s="31"/>
      <c r="R10925" s="84"/>
      <c r="S10925" s="31"/>
      <c r="T10925" s="31"/>
      <c r="U10925" s="169"/>
      <c r="V10925" s="150"/>
      <c r="W10925" s="141" t="str" cm="1">
        <f t="array" ref="W10925">IF(SUM(LEN(B10925:V10925))=0,"",IF(OR(OR(ISBLANK(F10925),SUM(LEN(C10925),LEN(D10925))=0),AND(NOT(E10925="Unknown"),ISBLANK(J10925)),AND(NOT(O10925="Unknown"),ISBLANK(R10925))),"Missing Information", INDEX(Table15[Entire Service Line Classification], MATCH(SUMIFS(Table15[Unique ID],Table15[System-Owned Portion],E10925,Table15[If Material Anything Other than "Lead" in Column E,Was Material Ever Previously Lead?],G10925,Table15[Customer-Owned Portion],O10925),Table15[Unique ID],0),0)))</f>
        <v/>
      </c>
    </row>
    <row r="10926" spans="2:23" x14ac:dyDescent="0.25">
      <c r="B10926" s="146"/>
      <c r="C10926" s="31"/>
      <c r="D10926" s="31"/>
      <c r="E10926" s="44"/>
      <c r="F10926" s="43"/>
      <c r="G10926" s="84"/>
      <c r="H10926" s="31"/>
      <c r="I10926" s="31"/>
      <c r="J10926" s="84"/>
      <c r="K10926" s="31"/>
      <c r="L10926" s="31"/>
      <c r="M10926" s="169"/>
      <c r="N10926" s="148"/>
      <c r="O10926" s="106"/>
      <c r="P10926" s="43"/>
      <c r="Q10926" s="31"/>
      <c r="R10926" s="84"/>
      <c r="S10926" s="31"/>
      <c r="T10926" s="31"/>
      <c r="U10926" s="169"/>
      <c r="V10926" s="150"/>
      <c r="W10926" s="141" t="str" cm="1">
        <f t="array" ref="W10926">IF(SUM(LEN(B10926:V10926))=0,"",IF(OR(OR(ISBLANK(F10926),SUM(LEN(C10926),LEN(D10926))=0),AND(NOT(E10926="Unknown"),ISBLANK(J10926)),AND(NOT(O10926="Unknown"),ISBLANK(R10926))),"Missing Information", INDEX(Table15[Entire Service Line Classification], MATCH(SUMIFS(Table15[Unique ID],Table15[System-Owned Portion],E10926,Table15[If Material Anything Other than "Lead" in Column E,Was Material Ever Previously Lead?],G10926,Table15[Customer-Owned Portion],O10926),Table15[Unique ID],0),0)))</f>
        <v/>
      </c>
    </row>
    <row r="10927" spans="2:23" x14ac:dyDescent="0.25">
      <c r="B10927" s="146"/>
      <c r="C10927" s="31"/>
      <c r="D10927" s="31"/>
      <c r="E10927" s="44"/>
      <c r="F10927" s="43"/>
      <c r="G10927" s="84"/>
      <c r="H10927" s="31"/>
      <c r="I10927" s="31"/>
      <c r="J10927" s="84"/>
      <c r="K10927" s="31"/>
      <c r="L10927" s="31"/>
      <c r="M10927" s="169"/>
      <c r="N10927" s="148"/>
      <c r="O10927" s="106"/>
      <c r="P10927" s="43"/>
      <c r="Q10927" s="31"/>
      <c r="R10927" s="84"/>
      <c r="S10927" s="31"/>
      <c r="T10927" s="31"/>
      <c r="U10927" s="169"/>
      <c r="V10927" s="150"/>
      <c r="W10927" s="141" t="str" cm="1">
        <f t="array" ref="W10927">IF(SUM(LEN(B10927:V10927))=0,"",IF(OR(OR(ISBLANK(F10927),SUM(LEN(C10927),LEN(D10927))=0),AND(NOT(E10927="Unknown"),ISBLANK(J10927)),AND(NOT(O10927="Unknown"),ISBLANK(R10927))),"Missing Information", INDEX(Table15[Entire Service Line Classification], MATCH(SUMIFS(Table15[Unique ID],Table15[System-Owned Portion],E10927,Table15[If Material Anything Other than "Lead" in Column E,Was Material Ever Previously Lead?],G10927,Table15[Customer-Owned Portion],O10927),Table15[Unique ID],0),0)))</f>
        <v/>
      </c>
    </row>
    <row r="10928" spans="2:23" x14ac:dyDescent="0.25">
      <c r="B10928" s="146"/>
      <c r="C10928" s="31"/>
      <c r="D10928" s="31"/>
      <c r="E10928" s="44"/>
      <c r="F10928" s="43"/>
      <c r="G10928" s="84"/>
      <c r="H10928" s="31"/>
      <c r="I10928" s="31"/>
      <c r="J10928" s="84"/>
      <c r="K10928" s="31"/>
      <c r="L10928" s="31"/>
      <c r="M10928" s="169"/>
      <c r="N10928" s="148"/>
      <c r="O10928" s="106"/>
      <c r="P10928" s="43"/>
      <c r="Q10928" s="31"/>
      <c r="R10928" s="84"/>
      <c r="S10928" s="31"/>
      <c r="T10928" s="31"/>
      <c r="U10928" s="169"/>
      <c r="V10928" s="150"/>
      <c r="W10928" s="141" t="str" cm="1">
        <f t="array" ref="W10928">IF(SUM(LEN(B10928:V10928))=0,"",IF(OR(OR(ISBLANK(F10928),SUM(LEN(C10928),LEN(D10928))=0),AND(NOT(E10928="Unknown"),ISBLANK(J10928)),AND(NOT(O10928="Unknown"),ISBLANK(R10928))),"Missing Information", INDEX(Table15[Entire Service Line Classification], MATCH(SUMIFS(Table15[Unique ID],Table15[System-Owned Portion],E10928,Table15[If Material Anything Other than "Lead" in Column E,Was Material Ever Previously Lead?],G10928,Table15[Customer-Owned Portion],O10928),Table15[Unique ID],0),0)))</f>
        <v/>
      </c>
    </row>
    <row r="10929" spans="2:23" x14ac:dyDescent="0.25">
      <c r="B10929" s="146"/>
      <c r="C10929" s="31"/>
      <c r="D10929" s="31"/>
      <c r="E10929" s="44"/>
      <c r="F10929" s="43"/>
      <c r="G10929" s="84"/>
      <c r="H10929" s="31"/>
      <c r="I10929" s="31"/>
      <c r="J10929" s="84"/>
      <c r="K10929" s="31"/>
      <c r="L10929" s="31"/>
      <c r="M10929" s="169"/>
      <c r="N10929" s="148"/>
      <c r="O10929" s="106"/>
      <c r="P10929" s="43"/>
      <c r="Q10929" s="31"/>
      <c r="R10929" s="84"/>
      <c r="S10929" s="31"/>
      <c r="T10929" s="31"/>
      <c r="U10929" s="169"/>
      <c r="V10929" s="150"/>
      <c r="W10929" s="141" t="str" cm="1">
        <f t="array" ref="W10929">IF(SUM(LEN(B10929:V10929))=0,"",IF(OR(OR(ISBLANK(F10929),SUM(LEN(C10929),LEN(D10929))=0),AND(NOT(E10929="Unknown"),ISBLANK(J10929)),AND(NOT(O10929="Unknown"),ISBLANK(R10929))),"Missing Information", INDEX(Table15[Entire Service Line Classification], MATCH(SUMIFS(Table15[Unique ID],Table15[System-Owned Portion],E10929,Table15[If Material Anything Other than "Lead" in Column E,Was Material Ever Previously Lead?],G10929,Table15[Customer-Owned Portion],O10929),Table15[Unique ID],0),0)))</f>
        <v/>
      </c>
    </row>
    <row r="10930" spans="2:23" x14ac:dyDescent="0.25">
      <c r="B10930" s="146"/>
      <c r="C10930" s="31"/>
      <c r="D10930" s="31"/>
      <c r="E10930" s="44"/>
      <c r="F10930" s="43"/>
      <c r="G10930" s="84"/>
      <c r="H10930" s="31"/>
      <c r="I10930" s="31"/>
      <c r="J10930" s="84"/>
      <c r="K10930" s="31"/>
      <c r="L10930" s="31"/>
      <c r="M10930" s="169"/>
      <c r="N10930" s="148"/>
      <c r="O10930" s="106"/>
      <c r="P10930" s="43"/>
      <c r="Q10930" s="31"/>
      <c r="R10930" s="84"/>
      <c r="S10930" s="31"/>
      <c r="T10930" s="31"/>
      <c r="U10930" s="169"/>
      <c r="V10930" s="150"/>
      <c r="W10930" s="141" t="str" cm="1">
        <f t="array" ref="W10930">IF(SUM(LEN(B10930:V10930))=0,"",IF(OR(OR(ISBLANK(F10930),SUM(LEN(C10930),LEN(D10930))=0),AND(NOT(E10930="Unknown"),ISBLANK(J10930)),AND(NOT(O10930="Unknown"),ISBLANK(R10930))),"Missing Information", INDEX(Table15[Entire Service Line Classification], MATCH(SUMIFS(Table15[Unique ID],Table15[System-Owned Portion],E10930,Table15[If Material Anything Other than "Lead" in Column E,Was Material Ever Previously Lead?],G10930,Table15[Customer-Owned Portion],O10930),Table15[Unique ID],0),0)))</f>
        <v/>
      </c>
    </row>
    <row r="10931" spans="2:23" x14ac:dyDescent="0.25">
      <c r="B10931" s="146"/>
      <c r="C10931" s="31"/>
      <c r="D10931" s="31"/>
      <c r="E10931" s="44"/>
      <c r="F10931" s="43"/>
      <c r="G10931" s="84"/>
      <c r="H10931" s="31"/>
      <c r="I10931" s="31"/>
      <c r="J10931" s="84"/>
      <c r="K10931" s="31"/>
      <c r="L10931" s="31"/>
      <c r="M10931" s="169"/>
      <c r="N10931" s="148"/>
      <c r="O10931" s="106"/>
      <c r="P10931" s="43"/>
      <c r="Q10931" s="31"/>
      <c r="R10931" s="84"/>
      <c r="S10931" s="31"/>
      <c r="T10931" s="31"/>
      <c r="U10931" s="169"/>
      <c r="V10931" s="150"/>
      <c r="W10931" s="141" t="str" cm="1">
        <f t="array" ref="W10931">IF(SUM(LEN(B10931:V10931))=0,"",IF(OR(OR(ISBLANK(F10931),SUM(LEN(C10931),LEN(D10931))=0),AND(NOT(E10931="Unknown"),ISBLANK(J10931)),AND(NOT(O10931="Unknown"),ISBLANK(R10931))),"Missing Information", INDEX(Table15[Entire Service Line Classification], MATCH(SUMIFS(Table15[Unique ID],Table15[System-Owned Portion],E10931,Table15[If Material Anything Other than "Lead" in Column E,Was Material Ever Previously Lead?],G10931,Table15[Customer-Owned Portion],O10931),Table15[Unique ID],0),0)))</f>
        <v/>
      </c>
    </row>
    <row r="10932" spans="2:23" x14ac:dyDescent="0.25">
      <c r="B10932" s="146"/>
      <c r="C10932" s="31"/>
      <c r="D10932" s="31"/>
      <c r="E10932" s="44"/>
      <c r="F10932" s="43"/>
      <c r="G10932" s="84"/>
      <c r="H10932" s="31"/>
      <c r="I10932" s="31"/>
      <c r="J10932" s="84"/>
      <c r="K10932" s="31"/>
      <c r="L10932" s="31"/>
      <c r="M10932" s="169"/>
      <c r="N10932" s="148"/>
      <c r="O10932" s="106"/>
      <c r="P10932" s="43"/>
      <c r="Q10932" s="31"/>
      <c r="R10932" s="84"/>
      <c r="S10932" s="31"/>
      <c r="T10932" s="31"/>
      <c r="U10932" s="169"/>
      <c r="V10932" s="150"/>
      <c r="W10932" s="141" t="str" cm="1">
        <f t="array" ref="W10932">IF(SUM(LEN(B10932:V10932))=0,"",IF(OR(OR(ISBLANK(F10932),SUM(LEN(C10932),LEN(D10932))=0),AND(NOT(E10932="Unknown"),ISBLANK(J10932)),AND(NOT(O10932="Unknown"),ISBLANK(R10932))),"Missing Information", INDEX(Table15[Entire Service Line Classification], MATCH(SUMIFS(Table15[Unique ID],Table15[System-Owned Portion],E10932,Table15[If Material Anything Other than "Lead" in Column E,Was Material Ever Previously Lead?],G10932,Table15[Customer-Owned Portion],O10932),Table15[Unique ID],0),0)))</f>
        <v/>
      </c>
    </row>
    <row r="10933" spans="2:23" x14ac:dyDescent="0.25">
      <c r="B10933" s="146"/>
      <c r="C10933" s="31"/>
      <c r="D10933" s="31"/>
      <c r="E10933" s="44"/>
      <c r="F10933" s="43"/>
      <c r="G10933" s="84"/>
      <c r="H10933" s="31"/>
      <c r="I10933" s="31"/>
      <c r="J10933" s="84"/>
      <c r="K10933" s="31"/>
      <c r="L10933" s="31"/>
      <c r="M10933" s="169"/>
      <c r="N10933" s="148"/>
      <c r="O10933" s="106"/>
      <c r="P10933" s="43"/>
      <c r="Q10933" s="31"/>
      <c r="R10933" s="84"/>
      <c r="S10933" s="31"/>
      <c r="T10933" s="31"/>
      <c r="U10933" s="169"/>
      <c r="V10933" s="150"/>
      <c r="W10933" s="141" t="str" cm="1">
        <f t="array" ref="W10933">IF(SUM(LEN(B10933:V10933))=0,"",IF(OR(OR(ISBLANK(F10933),SUM(LEN(C10933),LEN(D10933))=0),AND(NOT(E10933="Unknown"),ISBLANK(J10933)),AND(NOT(O10933="Unknown"),ISBLANK(R10933))),"Missing Information", INDEX(Table15[Entire Service Line Classification], MATCH(SUMIFS(Table15[Unique ID],Table15[System-Owned Portion],E10933,Table15[If Material Anything Other than "Lead" in Column E,Was Material Ever Previously Lead?],G10933,Table15[Customer-Owned Portion],O10933),Table15[Unique ID],0),0)))</f>
        <v/>
      </c>
    </row>
    <row r="10934" spans="2:23" x14ac:dyDescent="0.25">
      <c r="B10934" s="146"/>
      <c r="C10934" s="31"/>
      <c r="D10934" s="31"/>
      <c r="E10934" s="44"/>
      <c r="F10934" s="43"/>
      <c r="G10934" s="84"/>
      <c r="H10934" s="31"/>
      <c r="I10934" s="31"/>
      <c r="J10934" s="84"/>
      <c r="K10934" s="31"/>
      <c r="L10934" s="31"/>
      <c r="M10934" s="169"/>
      <c r="N10934" s="148"/>
      <c r="O10934" s="106"/>
      <c r="P10934" s="43"/>
      <c r="Q10934" s="31"/>
      <c r="R10934" s="84"/>
      <c r="S10934" s="31"/>
      <c r="T10934" s="31"/>
      <c r="U10934" s="169"/>
      <c r="V10934" s="150"/>
      <c r="W10934" s="141" t="str" cm="1">
        <f t="array" ref="W10934">IF(SUM(LEN(B10934:V10934))=0,"",IF(OR(OR(ISBLANK(F10934),SUM(LEN(C10934),LEN(D10934))=0),AND(NOT(E10934="Unknown"),ISBLANK(J10934)),AND(NOT(O10934="Unknown"),ISBLANK(R10934))),"Missing Information", INDEX(Table15[Entire Service Line Classification], MATCH(SUMIFS(Table15[Unique ID],Table15[System-Owned Portion],E10934,Table15[If Material Anything Other than "Lead" in Column E,Was Material Ever Previously Lead?],G10934,Table15[Customer-Owned Portion],O10934),Table15[Unique ID],0),0)))</f>
        <v/>
      </c>
    </row>
    <row r="10935" spans="2:23" x14ac:dyDescent="0.25">
      <c r="B10935" s="146"/>
      <c r="C10935" s="31"/>
      <c r="D10935" s="31"/>
      <c r="E10935" s="44"/>
      <c r="F10935" s="43"/>
      <c r="G10935" s="84"/>
      <c r="H10935" s="31"/>
      <c r="I10935" s="31"/>
      <c r="J10935" s="84"/>
      <c r="K10935" s="31"/>
      <c r="L10935" s="31"/>
      <c r="M10935" s="169"/>
      <c r="N10935" s="148"/>
      <c r="O10935" s="106"/>
      <c r="P10935" s="43"/>
      <c r="Q10935" s="31"/>
      <c r="R10935" s="84"/>
      <c r="S10935" s="31"/>
      <c r="T10935" s="31"/>
      <c r="U10935" s="169"/>
      <c r="V10935" s="150"/>
      <c r="W10935" s="141" t="str" cm="1">
        <f t="array" ref="W10935">IF(SUM(LEN(B10935:V10935))=0,"",IF(OR(OR(ISBLANK(F10935),SUM(LEN(C10935),LEN(D10935))=0),AND(NOT(E10935="Unknown"),ISBLANK(J10935)),AND(NOT(O10935="Unknown"),ISBLANK(R10935))),"Missing Information", INDEX(Table15[Entire Service Line Classification], MATCH(SUMIFS(Table15[Unique ID],Table15[System-Owned Portion],E10935,Table15[If Material Anything Other than "Lead" in Column E,Was Material Ever Previously Lead?],G10935,Table15[Customer-Owned Portion],O10935),Table15[Unique ID],0),0)))</f>
        <v/>
      </c>
    </row>
    <row r="10936" spans="2:23" x14ac:dyDescent="0.25">
      <c r="B10936" s="146"/>
      <c r="C10936" s="31"/>
      <c r="D10936" s="31"/>
      <c r="E10936" s="44"/>
      <c r="F10936" s="43"/>
      <c r="G10936" s="84"/>
      <c r="H10936" s="31"/>
      <c r="I10936" s="31"/>
      <c r="J10936" s="84"/>
      <c r="K10936" s="31"/>
      <c r="L10936" s="31"/>
      <c r="M10936" s="169"/>
      <c r="N10936" s="148"/>
      <c r="O10936" s="106"/>
      <c r="P10936" s="43"/>
      <c r="Q10936" s="31"/>
      <c r="R10936" s="84"/>
      <c r="S10936" s="31"/>
      <c r="T10936" s="31"/>
      <c r="U10936" s="169"/>
      <c r="V10936" s="150"/>
      <c r="W10936" s="141" t="str" cm="1">
        <f t="array" ref="W10936">IF(SUM(LEN(B10936:V10936))=0,"",IF(OR(OR(ISBLANK(F10936),SUM(LEN(C10936),LEN(D10936))=0),AND(NOT(E10936="Unknown"),ISBLANK(J10936)),AND(NOT(O10936="Unknown"),ISBLANK(R10936))),"Missing Information", INDEX(Table15[Entire Service Line Classification], MATCH(SUMIFS(Table15[Unique ID],Table15[System-Owned Portion],E10936,Table15[If Material Anything Other than "Lead" in Column E,Was Material Ever Previously Lead?],G10936,Table15[Customer-Owned Portion],O10936),Table15[Unique ID],0),0)))</f>
        <v/>
      </c>
    </row>
    <row r="10937" spans="2:23" x14ac:dyDescent="0.25">
      <c r="B10937" s="146"/>
      <c r="C10937" s="31"/>
      <c r="D10937" s="31"/>
      <c r="E10937" s="44"/>
      <c r="F10937" s="43"/>
      <c r="G10937" s="84"/>
      <c r="H10937" s="31"/>
      <c r="I10937" s="31"/>
      <c r="J10937" s="84"/>
      <c r="K10937" s="31"/>
      <c r="L10937" s="31"/>
      <c r="M10937" s="169"/>
      <c r="N10937" s="148"/>
      <c r="O10937" s="106"/>
      <c r="P10937" s="43"/>
      <c r="Q10937" s="31"/>
      <c r="R10937" s="84"/>
      <c r="S10937" s="31"/>
      <c r="T10937" s="31"/>
      <c r="U10937" s="169"/>
      <c r="V10937" s="150"/>
      <c r="W10937" s="141" t="str" cm="1">
        <f t="array" ref="W10937">IF(SUM(LEN(B10937:V10937))=0,"",IF(OR(OR(ISBLANK(F10937),SUM(LEN(C10937),LEN(D10937))=0),AND(NOT(E10937="Unknown"),ISBLANK(J10937)),AND(NOT(O10937="Unknown"),ISBLANK(R10937))),"Missing Information", INDEX(Table15[Entire Service Line Classification], MATCH(SUMIFS(Table15[Unique ID],Table15[System-Owned Portion],E10937,Table15[If Material Anything Other than "Lead" in Column E,Was Material Ever Previously Lead?],G10937,Table15[Customer-Owned Portion],O10937),Table15[Unique ID],0),0)))</f>
        <v/>
      </c>
    </row>
    <row r="10938" spans="2:23" x14ac:dyDescent="0.25">
      <c r="B10938" s="146"/>
      <c r="C10938" s="31"/>
      <c r="D10938" s="31"/>
      <c r="E10938" s="44"/>
      <c r="F10938" s="43"/>
      <c r="G10938" s="84"/>
      <c r="H10938" s="31"/>
      <c r="I10938" s="31"/>
      <c r="J10938" s="84"/>
      <c r="K10938" s="31"/>
      <c r="L10938" s="31"/>
      <c r="M10938" s="169"/>
      <c r="N10938" s="148"/>
      <c r="O10938" s="106"/>
      <c r="P10938" s="43"/>
      <c r="Q10938" s="31"/>
      <c r="R10938" s="84"/>
      <c r="S10938" s="31"/>
      <c r="T10938" s="31"/>
      <c r="U10938" s="169"/>
      <c r="V10938" s="150"/>
      <c r="W10938" s="141" t="str" cm="1">
        <f t="array" ref="W10938">IF(SUM(LEN(B10938:V10938))=0,"",IF(OR(OR(ISBLANK(F10938),SUM(LEN(C10938),LEN(D10938))=0),AND(NOT(E10938="Unknown"),ISBLANK(J10938)),AND(NOT(O10938="Unknown"),ISBLANK(R10938))),"Missing Information", INDEX(Table15[Entire Service Line Classification], MATCH(SUMIFS(Table15[Unique ID],Table15[System-Owned Portion],E10938,Table15[If Material Anything Other than "Lead" in Column E,Was Material Ever Previously Lead?],G10938,Table15[Customer-Owned Portion],O10938),Table15[Unique ID],0),0)))</f>
        <v/>
      </c>
    </row>
    <row r="10939" spans="2:23" x14ac:dyDescent="0.25">
      <c r="B10939" s="146"/>
      <c r="C10939" s="31"/>
      <c r="D10939" s="31"/>
      <c r="E10939" s="44"/>
      <c r="F10939" s="43"/>
      <c r="G10939" s="84"/>
      <c r="H10939" s="31"/>
      <c r="I10939" s="31"/>
      <c r="J10939" s="84"/>
      <c r="K10939" s="31"/>
      <c r="L10939" s="31"/>
      <c r="M10939" s="169"/>
      <c r="N10939" s="148"/>
      <c r="O10939" s="106"/>
      <c r="P10939" s="43"/>
      <c r="Q10939" s="31"/>
      <c r="R10939" s="84"/>
      <c r="S10939" s="31"/>
      <c r="T10939" s="31"/>
      <c r="U10939" s="169"/>
      <c r="V10939" s="150"/>
      <c r="W10939" s="141" t="str" cm="1">
        <f t="array" ref="W10939">IF(SUM(LEN(B10939:V10939))=0,"",IF(OR(OR(ISBLANK(F10939),SUM(LEN(C10939),LEN(D10939))=0),AND(NOT(E10939="Unknown"),ISBLANK(J10939)),AND(NOT(O10939="Unknown"),ISBLANK(R10939))),"Missing Information", INDEX(Table15[Entire Service Line Classification], MATCH(SUMIFS(Table15[Unique ID],Table15[System-Owned Portion],E10939,Table15[If Material Anything Other than "Lead" in Column E,Was Material Ever Previously Lead?],G10939,Table15[Customer-Owned Portion],O10939),Table15[Unique ID],0),0)))</f>
        <v/>
      </c>
    </row>
    <row r="10940" spans="2:23" x14ac:dyDescent="0.25">
      <c r="B10940" s="146"/>
      <c r="C10940" s="31"/>
      <c r="D10940" s="31"/>
      <c r="E10940" s="44"/>
      <c r="F10940" s="43"/>
      <c r="G10940" s="84"/>
      <c r="H10940" s="31"/>
      <c r="I10940" s="31"/>
      <c r="J10940" s="84"/>
      <c r="K10940" s="31"/>
      <c r="L10940" s="31"/>
      <c r="M10940" s="169"/>
      <c r="N10940" s="148"/>
      <c r="O10940" s="106"/>
      <c r="P10940" s="43"/>
      <c r="Q10940" s="31"/>
      <c r="R10940" s="84"/>
      <c r="S10940" s="31"/>
      <c r="T10940" s="31"/>
      <c r="U10940" s="169"/>
      <c r="V10940" s="150"/>
      <c r="W10940" s="141" t="str" cm="1">
        <f t="array" ref="W10940">IF(SUM(LEN(B10940:V10940))=0,"",IF(OR(OR(ISBLANK(F10940),SUM(LEN(C10940),LEN(D10940))=0),AND(NOT(E10940="Unknown"),ISBLANK(J10940)),AND(NOT(O10940="Unknown"),ISBLANK(R10940))),"Missing Information", INDEX(Table15[Entire Service Line Classification], MATCH(SUMIFS(Table15[Unique ID],Table15[System-Owned Portion],E10940,Table15[If Material Anything Other than "Lead" in Column E,Was Material Ever Previously Lead?],G10940,Table15[Customer-Owned Portion],O10940),Table15[Unique ID],0),0)))</f>
        <v/>
      </c>
    </row>
    <row r="10941" spans="2:23" x14ac:dyDescent="0.25">
      <c r="B10941" s="146"/>
      <c r="C10941" s="31"/>
      <c r="D10941" s="31"/>
      <c r="E10941" s="44"/>
      <c r="F10941" s="43"/>
      <c r="G10941" s="84"/>
      <c r="H10941" s="31"/>
      <c r="I10941" s="31"/>
      <c r="J10941" s="84"/>
      <c r="K10941" s="31"/>
      <c r="L10941" s="31"/>
      <c r="M10941" s="169"/>
      <c r="N10941" s="148"/>
      <c r="O10941" s="106"/>
      <c r="P10941" s="43"/>
      <c r="Q10941" s="31"/>
      <c r="R10941" s="84"/>
      <c r="S10941" s="31"/>
      <c r="T10941" s="31"/>
      <c r="U10941" s="169"/>
      <c r="V10941" s="150"/>
      <c r="W10941" s="141" t="str" cm="1">
        <f t="array" ref="W10941">IF(SUM(LEN(B10941:V10941))=0,"",IF(OR(OR(ISBLANK(F10941),SUM(LEN(C10941),LEN(D10941))=0),AND(NOT(E10941="Unknown"),ISBLANK(J10941)),AND(NOT(O10941="Unknown"),ISBLANK(R10941))),"Missing Information", INDEX(Table15[Entire Service Line Classification], MATCH(SUMIFS(Table15[Unique ID],Table15[System-Owned Portion],E10941,Table15[If Material Anything Other than "Lead" in Column E,Was Material Ever Previously Lead?],G10941,Table15[Customer-Owned Portion],O10941),Table15[Unique ID],0),0)))</f>
        <v/>
      </c>
    </row>
    <row r="10942" spans="2:23" x14ac:dyDescent="0.25">
      <c r="B10942" s="146"/>
      <c r="C10942" s="31"/>
      <c r="D10942" s="31"/>
      <c r="E10942" s="44"/>
      <c r="F10942" s="43"/>
      <c r="G10942" s="84"/>
      <c r="H10942" s="31"/>
      <c r="I10942" s="31"/>
      <c r="J10942" s="84"/>
      <c r="K10942" s="31"/>
      <c r="L10942" s="31"/>
      <c r="M10942" s="169"/>
      <c r="N10942" s="148"/>
      <c r="O10942" s="106"/>
      <c r="P10942" s="43"/>
      <c r="Q10942" s="31"/>
      <c r="R10942" s="84"/>
      <c r="S10942" s="31"/>
      <c r="T10942" s="31"/>
      <c r="U10942" s="169"/>
      <c r="V10942" s="150"/>
      <c r="W10942" s="141" t="str" cm="1">
        <f t="array" ref="W10942">IF(SUM(LEN(B10942:V10942))=0,"",IF(OR(OR(ISBLANK(F10942),SUM(LEN(C10942),LEN(D10942))=0),AND(NOT(E10942="Unknown"),ISBLANK(J10942)),AND(NOT(O10942="Unknown"),ISBLANK(R10942))),"Missing Information", INDEX(Table15[Entire Service Line Classification], MATCH(SUMIFS(Table15[Unique ID],Table15[System-Owned Portion],E10942,Table15[If Material Anything Other than "Lead" in Column E,Was Material Ever Previously Lead?],G10942,Table15[Customer-Owned Portion],O10942),Table15[Unique ID],0),0)))</f>
        <v/>
      </c>
    </row>
    <row r="10943" spans="2:23" x14ac:dyDescent="0.25">
      <c r="B10943" s="146"/>
      <c r="C10943" s="31"/>
      <c r="D10943" s="31"/>
      <c r="E10943" s="44"/>
      <c r="F10943" s="43"/>
      <c r="G10943" s="84"/>
      <c r="H10943" s="31"/>
      <c r="I10943" s="31"/>
      <c r="J10943" s="84"/>
      <c r="K10943" s="31"/>
      <c r="L10943" s="31"/>
      <c r="M10943" s="169"/>
      <c r="N10943" s="148"/>
      <c r="O10943" s="106"/>
      <c r="P10943" s="43"/>
      <c r="Q10943" s="31"/>
      <c r="R10943" s="84"/>
      <c r="S10943" s="31"/>
      <c r="T10943" s="31"/>
      <c r="U10943" s="169"/>
      <c r="V10943" s="150"/>
      <c r="W10943" s="141" t="str" cm="1">
        <f t="array" ref="W10943">IF(SUM(LEN(B10943:V10943))=0,"",IF(OR(OR(ISBLANK(F10943),SUM(LEN(C10943),LEN(D10943))=0),AND(NOT(E10943="Unknown"),ISBLANK(J10943)),AND(NOT(O10943="Unknown"),ISBLANK(R10943))),"Missing Information", INDEX(Table15[Entire Service Line Classification], MATCH(SUMIFS(Table15[Unique ID],Table15[System-Owned Portion],E10943,Table15[If Material Anything Other than "Lead" in Column E,Was Material Ever Previously Lead?],G10943,Table15[Customer-Owned Portion],O10943),Table15[Unique ID],0),0)))</f>
        <v/>
      </c>
    </row>
    <row r="10944" spans="2:23" x14ac:dyDescent="0.25">
      <c r="B10944" s="146"/>
      <c r="C10944" s="31"/>
      <c r="D10944" s="31"/>
      <c r="E10944" s="44"/>
      <c r="F10944" s="43"/>
      <c r="G10944" s="84"/>
      <c r="H10944" s="31"/>
      <c r="I10944" s="31"/>
      <c r="J10944" s="84"/>
      <c r="K10944" s="31"/>
      <c r="L10944" s="31"/>
      <c r="M10944" s="169"/>
      <c r="N10944" s="148"/>
      <c r="O10944" s="106"/>
      <c r="P10944" s="43"/>
      <c r="Q10944" s="31"/>
      <c r="R10944" s="84"/>
      <c r="S10944" s="31"/>
      <c r="T10944" s="31"/>
      <c r="U10944" s="169"/>
      <c r="V10944" s="150"/>
      <c r="W10944" s="141" t="str" cm="1">
        <f t="array" ref="W10944">IF(SUM(LEN(B10944:V10944))=0,"",IF(OR(OR(ISBLANK(F10944),SUM(LEN(C10944),LEN(D10944))=0),AND(NOT(E10944="Unknown"),ISBLANK(J10944)),AND(NOT(O10944="Unknown"),ISBLANK(R10944))),"Missing Information", INDEX(Table15[Entire Service Line Classification], MATCH(SUMIFS(Table15[Unique ID],Table15[System-Owned Portion],E10944,Table15[If Material Anything Other than "Lead" in Column E,Was Material Ever Previously Lead?],G10944,Table15[Customer-Owned Portion],O10944),Table15[Unique ID],0),0)))</f>
        <v/>
      </c>
    </row>
    <row r="10945" spans="2:23" x14ac:dyDescent="0.25">
      <c r="B10945" s="146"/>
      <c r="C10945" s="31"/>
      <c r="D10945" s="31"/>
      <c r="E10945" s="44"/>
      <c r="F10945" s="43"/>
      <c r="G10945" s="84"/>
      <c r="H10945" s="31"/>
      <c r="I10945" s="31"/>
      <c r="J10945" s="84"/>
      <c r="K10945" s="31"/>
      <c r="L10945" s="31"/>
      <c r="M10945" s="169"/>
      <c r="N10945" s="148"/>
      <c r="O10945" s="106"/>
      <c r="P10945" s="43"/>
      <c r="Q10945" s="31"/>
      <c r="R10945" s="84"/>
      <c r="S10945" s="31"/>
      <c r="T10945" s="31"/>
      <c r="U10945" s="169"/>
      <c r="V10945" s="150"/>
      <c r="W10945" s="141" t="str" cm="1">
        <f t="array" ref="W10945">IF(SUM(LEN(B10945:V10945))=0,"",IF(OR(OR(ISBLANK(F10945),SUM(LEN(C10945),LEN(D10945))=0),AND(NOT(E10945="Unknown"),ISBLANK(J10945)),AND(NOT(O10945="Unknown"),ISBLANK(R10945))),"Missing Information", INDEX(Table15[Entire Service Line Classification], MATCH(SUMIFS(Table15[Unique ID],Table15[System-Owned Portion],E10945,Table15[If Material Anything Other than "Lead" in Column E,Was Material Ever Previously Lead?],G10945,Table15[Customer-Owned Portion],O10945),Table15[Unique ID],0),0)))</f>
        <v/>
      </c>
    </row>
    <row r="10946" spans="2:23" x14ac:dyDescent="0.25">
      <c r="B10946" s="146"/>
      <c r="C10946" s="31"/>
      <c r="D10946" s="31"/>
      <c r="E10946" s="44"/>
      <c r="F10946" s="43"/>
      <c r="G10946" s="84"/>
      <c r="H10946" s="31"/>
      <c r="I10946" s="31"/>
      <c r="J10946" s="84"/>
      <c r="K10946" s="31"/>
      <c r="L10946" s="31"/>
      <c r="M10946" s="169"/>
      <c r="N10946" s="148"/>
      <c r="O10946" s="106"/>
      <c r="P10946" s="43"/>
      <c r="Q10946" s="31"/>
      <c r="R10946" s="84"/>
      <c r="S10946" s="31"/>
      <c r="T10946" s="31"/>
      <c r="U10946" s="169"/>
      <c r="V10946" s="150"/>
      <c r="W10946" s="141" t="str" cm="1">
        <f t="array" ref="W10946">IF(SUM(LEN(B10946:V10946))=0,"",IF(OR(OR(ISBLANK(F10946),SUM(LEN(C10946),LEN(D10946))=0),AND(NOT(E10946="Unknown"),ISBLANK(J10946)),AND(NOT(O10946="Unknown"),ISBLANK(R10946))),"Missing Information", INDEX(Table15[Entire Service Line Classification], MATCH(SUMIFS(Table15[Unique ID],Table15[System-Owned Portion],E10946,Table15[If Material Anything Other than "Lead" in Column E,Was Material Ever Previously Lead?],G10946,Table15[Customer-Owned Portion],O10946),Table15[Unique ID],0),0)))</f>
        <v/>
      </c>
    </row>
    <row r="10947" spans="2:23" x14ac:dyDescent="0.25">
      <c r="B10947" s="146"/>
      <c r="C10947" s="31"/>
      <c r="D10947" s="31"/>
      <c r="E10947" s="44"/>
      <c r="F10947" s="43"/>
      <c r="G10947" s="84"/>
      <c r="H10947" s="31"/>
      <c r="I10947" s="31"/>
      <c r="J10947" s="84"/>
      <c r="K10947" s="31"/>
      <c r="L10947" s="31"/>
      <c r="M10947" s="169"/>
      <c r="N10947" s="148"/>
      <c r="O10947" s="106"/>
      <c r="P10947" s="43"/>
      <c r="Q10947" s="31"/>
      <c r="R10947" s="84"/>
      <c r="S10947" s="31"/>
      <c r="T10947" s="31"/>
      <c r="U10947" s="169"/>
      <c r="V10947" s="150"/>
      <c r="W10947" s="141" t="str" cm="1">
        <f t="array" ref="W10947">IF(SUM(LEN(B10947:V10947))=0,"",IF(OR(OR(ISBLANK(F10947),SUM(LEN(C10947),LEN(D10947))=0),AND(NOT(E10947="Unknown"),ISBLANK(J10947)),AND(NOT(O10947="Unknown"),ISBLANK(R10947))),"Missing Information", INDEX(Table15[Entire Service Line Classification], MATCH(SUMIFS(Table15[Unique ID],Table15[System-Owned Portion],E10947,Table15[If Material Anything Other than "Lead" in Column E,Was Material Ever Previously Lead?],G10947,Table15[Customer-Owned Portion],O10947),Table15[Unique ID],0),0)))</f>
        <v/>
      </c>
    </row>
    <row r="10948" spans="2:23" x14ac:dyDescent="0.25">
      <c r="B10948" s="146"/>
      <c r="C10948" s="31"/>
      <c r="D10948" s="31"/>
      <c r="E10948" s="44"/>
      <c r="F10948" s="43"/>
      <c r="G10948" s="84"/>
      <c r="H10948" s="31"/>
      <c r="I10948" s="31"/>
      <c r="J10948" s="84"/>
      <c r="K10948" s="31"/>
      <c r="L10948" s="31"/>
      <c r="M10948" s="169"/>
      <c r="N10948" s="148"/>
      <c r="O10948" s="106"/>
      <c r="P10948" s="43"/>
      <c r="Q10948" s="31"/>
      <c r="R10948" s="84"/>
      <c r="S10948" s="31"/>
      <c r="T10948" s="31"/>
      <c r="U10948" s="169"/>
      <c r="V10948" s="150"/>
      <c r="W10948" s="141" t="str" cm="1">
        <f t="array" ref="W10948">IF(SUM(LEN(B10948:V10948))=0,"",IF(OR(OR(ISBLANK(F10948),SUM(LEN(C10948),LEN(D10948))=0),AND(NOT(E10948="Unknown"),ISBLANK(J10948)),AND(NOT(O10948="Unknown"),ISBLANK(R10948))),"Missing Information", INDEX(Table15[Entire Service Line Classification], MATCH(SUMIFS(Table15[Unique ID],Table15[System-Owned Portion],E10948,Table15[If Material Anything Other than "Lead" in Column E,Was Material Ever Previously Lead?],G10948,Table15[Customer-Owned Portion],O10948),Table15[Unique ID],0),0)))</f>
        <v/>
      </c>
    </row>
    <row r="10949" spans="2:23" x14ac:dyDescent="0.25">
      <c r="B10949" s="146"/>
      <c r="C10949" s="31"/>
      <c r="D10949" s="31"/>
      <c r="E10949" s="44"/>
      <c r="F10949" s="43"/>
      <c r="G10949" s="84"/>
      <c r="H10949" s="31"/>
      <c r="I10949" s="31"/>
      <c r="J10949" s="84"/>
      <c r="K10949" s="31"/>
      <c r="L10949" s="31"/>
      <c r="M10949" s="169"/>
      <c r="N10949" s="148"/>
      <c r="O10949" s="106"/>
      <c r="P10949" s="43"/>
      <c r="Q10949" s="31"/>
      <c r="R10949" s="84"/>
      <c r="S10949" s="31"/>
      <c r="T10949" s="31"/>
      <c r="U10949" s="169"/>
      <c r="V10949" s="150"/>
      <c r="W10949" s="141" t="str" cm="1">
        <f t="array" ref="W10949">IF(SUM(LEN(B10949:V10949))=0,"",IF(OR(OR(ISBLANK(F10949),SUM(LEN(C10949),LEN(D10949))=0),AND(NOT(E10949="Unknown"),ISBLANK(J10949)),AND(NOT(O10949="Unknown"),ISBLANK(R10949))),"Missing Information", INDEX(Table15[Entire Service Line Classification], MATCH(SUMIFS(Table15[Unique ID],Table15[System-Owned Portion],E10949,Table15[If Material Anything Other than "Lead" in Column E,Was Material Ever Previously Lead?],G10949,Table15[Customer-Owned Portion],O10949),Table15[Unique ID],0),0)))</f>
        <v/>
      </c>
    </row>
    <row r="10950" spans="2:23" x14ac:dyDescent="0.25">
      <c r="B10950" s="146"/>
      <c r="C10950" s="31"/>
      <c r="D10950" s="31"/>
      <c r="E10950" s="44"/>
      <c r="F10950" s="43"/>
      <c r="G10950" s="84"/>
      <c r="H10950" s="31"/>
      <c r="I10950" s="31"/>
      <c r="J10950" s="84"/>
      <c r="K10950" s="31"/>
      <c r="L10950" s="31"/>
      <c r="M10950" s="169"/>
      <c r="N10950" s="148"/>
      <c r="O10950" s="106"/>
      <c r="P10950" s="43"/>
      <c r="Q10950" s="31"/>
      <c r="R10950" s="84"/>
      <c r="S10950" s="31"/>
      <c r="T10950" s="31"/>
      <c r="U10950" s="169"/>
      <c r="V10950" s="150"/>
      <c r="W10950" s="141" t="str" cm="1">
        <f t="array" ref="W10950">IF(SUM(LEN(B10950:V10950))=0,"",IF(OR(OR(ISBLANK(F10950),SUM(LEN(C10950),LEN(D10950))=0),AND(NOT(E10950="Unknown"),ISBLANK(J10950)),AND(NOT(O10950="Unknown"),ISBLANK(R10950))),"Missing Information", INDEX(Table15[Entire Service Line Classification], MATCH(SUMIFS(Table15[Unique ID],Table15[System-Owned Portion],E10950,Table15[If Material Anything Other than "Lead" in Column E,Was Material Ever Previously Lead?],G10950,Table15[Customer-Owned Portion],O10950),Table15[Unique ID],0),0)))</f>
        <v/>
      </c>
    </row>
    <row r="10951" spans="2:23" x14ac:dyDescent="0.25">
      <c r="B10951" s="146"/>
      <c r="C10951" s="31"/>
      <c r="D10951" s="31"/>
      <c r="E10951" s="44"/>
      <c r="F10951" s="43"/>
      <c r="G10951" s="84"/>
      <c r="H10951" s="31"/>
      <c r="I10951" s="31"/>
      <c r="J10951" s="84"/>
      <c r="K10951" s="31"/>
      <c r="L10951" s="31"/>
      <c r="M10951" s="169"/>
      <c r="N10951" s="148"/>
      <c r="O10951" s="106"/>
      <c r="P10951" s="43"/>
      <c r="Q10951" s="31"/>
      <c r="R10951" s="84"/>
      <c r="S10951" s="31"/>
      <c r="T10951" s="31"/>
      <c r="U10951" s="169"/>
      <c r="V10951" s="150"/>
      <c r="W10951" s="141" t="str" cm="1">
        <f t="array" ref="W10951">IF(SUM(LEN(B10951:V10951))=0,"",IF(OR(OR(ISBLANK(F10951),SUM(LEN(C10951),LEN(D10951))=0),AND(NOT(E10951="Unknown"),ISBLANK(J10951)),AND(NOT(O10951="Unknown"),ISBLANK(R10951))),"Missing Information", INDEX(Table15[Entire Service Line Classification], MATCH(SUMIFS(Table15[Unique ID],Table15[System-Owned Portion],E10951,Table15[If Material Anything Other than "Lead" in Column E,Was Material Ever Previously Lead?],G10951,Table15[Customer-Owned Portion],O10951),Table15[Unique ID],0),0)))</f>
        <v/>
      </c>
    </row>
    <row r="10952" spans="2:23" x14ac:dyDescent="0.25">
      <c r="B10952" s="146"/>
      <c r="C10952" s="31"/>
      <c r="D10952" s="31"/>
      <c r="E10952" s="44"/>
      <c r="F10952" s="43"/>
      <c r="G10952" s="84"/>
      <c r="H10952" s="31"/>
      <c r="I10952" s="31"/>
      <c r="J10952" s="84"/>
      <c r="K10952" s="31"/>
      <c r="L10952" s="31"/>
      <c r="M10952" s="169"/>
      <c r="N10952" s="148"/>
      <c r="O10952" s="106"/>
      <c r="P10952" s="43"/>
      <c r="Q10952" s="31"/>
      <c r="R10952" s="84"/>
      <c r="S10952" s="31"/>
      <c r="T10952" s="31"/>
      <c r="U10952" s="169"/>
      <c r="V10952" s="150"/>
      <c r="W10952" s="141" t="str" cm="1">
        <f t="array" ref="W10952">IF(SUM(LEN(B10952:V10952))=0,"",IF(OR(OR(ISBLANK(F10952),SUM(LEN(C10952),LEN(D10952))=0),AND(NOT(E10952="Unknown"),ISBLANK(J10952)),AND(NOT(O10952="Unknown"),ISBLANK(R10952))),"Missing Information", INDEX(Table15[Entire Service Line Classification], MATCH(SUMIFS(Table15[Unique ID],Table15[System-Owned Portion],E10952,Table15[If Material Anything Other than "Lead" in Column E,Was Material Ever Previously Lead?],G10952,Table15[Customer-Owned Portion],O10952),Table15[Unique ID],0),0)))</f>
        <v/>
      </c>
    </row>
    <row r="10953" spans="2:23" x14ac:dyDescent="0.25">
      <c r="B10953" s="146"/>
      <c r="C10953" s="31"/>
      <c r="D10953" s="31"/>
      <c r="E10953" s="44"/>
      <c r="F10953" s="43"/>
      <c r="G10953" s="84"/>
      <c r="H10953" s="31"/>
      <c r="I10953" s="31"/>
      <c r="J10953" s="84"/>
      <c r="K10953" s="31"/>
      <c r="L10953" s="31"/>
      <c r="M10953" s="169"/>
      <c r="N10953" s="148"/>
      <c r="O10953" s="106"/>
      <c r="P10953" s="43"/>
      <c r="Q10953" s="31"/>
      <c r="R10953" s="84"/>
      <c r="S10953" s="31"/>
      <c r="T10953" s="31"/>
      <c r="U10953" s="169"/>
      <c r="V10953" s="150"/>
      <c r="W10953" s="141" t="str" cm="1">
        <f t="array" ref="W10953">IF(SUM(LEN(B10953:V10953))=0,"",IF(OR(OR(ISBLANK(F10953),SUM(LEN(C10953),LEN(D10953))=0),AND(NOT(E10953="Unknown"),ISBLANK(J10953)),AND(NOT(O10953="Unknown"),ISBLANK(R10953))),"Missing Information", INDEX(Table15[Entire Service Line Classification], MATCH(SUMIFS(Table15[Unique ID],Table15[System-Owned Portion],E10953,Table15[If Material Anything Other than "Lead" in Column E,Was Material Ever Previously Lead?],G10953,Table15[Customer-Owned Portion],O10953),Table15[Unique ID],0),0)))</f>
        <v/>
      </c>
    </row>
    <row r="10954" spans="2:23" x14ac:dyDescent="0.25">
      <c r="B10954" s="146"/>
      <c r="C10954" s="31"/>
      <c r="D10954" s="31"/>
      <c r="E10954" s="44"/>
      <c r="F10954" s="43"/>
      <c r="G10954" s="84"/>
      <c r="H10954" s="31"/>
      <c r="I10954" s="31"/>
      <c r="J10954" s="84"/>
      <c r="K10954" s="31"/>
      <c r="L10954" s="31"/>
      <c r="M10954" s="169"/>
      <c r="N10954" s="148"/>
      <c r="O10954" s="106"/>
      <c r="P10954" s="43"/>
      <c r="Q10954" s="31"/>
      <c r="R10954" s="84"/>
      <c r="S10954" s="31"/>
      <c r="T10954" s="31"/>
      <c r="U10954" s="169"/>
      <c r="V10954" s="150"/>
      <c r="W10954" s="141" t="str" cm="1">
        <f t="array" ref="W10954">IF(SUM(LEN(B10954:V10954))=0,"",IF(OR(OR(ISBLANK(F10954),SUM(LEN(C10954),LEN(D10954))=0),AND(NOT(E10954="Unknown"),ISBLANK(J10954)),AND(NOT(O10954="Unknown"),ISBLANK(R10954))),"Missing Information", INDEX(Table15[Entire Service Line Classification], MATCH(SUMIFS(Table15[Unique ID],Table15[System-Owned Portion],E10954,Table15[If Material Anything Other than "Lead" in Column E,Was Material Ever Previously Lead?],G10954,Table15[Customer-Owned Portion],O10954),Table15[Unique ID],0),0)))</f>
        <v/>
      </c>
    </row>
    <row r="10955" spans="2:23" x14ac:dyDescent="0.25">
      <c r="B10955" s="146"/>
      <c r="C10955" s="31"/>
      <c r="D10955" s="31"/>
      <c r="E10955" s="44"/>
      <c r="F10955" s="43"/>
      <c r="G10955" s="84"/>
      <c r="H10955" s="31"/>
      <c r="I10955" s="31"/>
      <c r="J10955" s="84"/>
      <c r="K10955" s="31"/>
      <c r="L10955" s="31"/>
      <c r="M10955" s="169"/>
      <c r="N10955" s="148"/>
      <c r="O10955" s="106"/>
      <c r="P10955" s="43"/>
      <c r="Q10955" s="31"/>
      <c r="R10955" s="84"/>
      <c r="S10955" s="31"/>
      <c r="T10955" s="31"/>
      <c r="U10955" s="169"/>
      <c r="V10955" s="150"/>
      <c r="W10955" s="141" t="str" cm="1">
        <f t="array" ref="W10955">IF(SUM(LEN(B10955:V10955))=0,"",IF(OR(OR(ISBLANK(F10955),SUM(LEN(C10955),LEN(D10955))=0),AND(NOT(E10955="Unknown"),ISBLANK(J10955)),AND(NOT(O10955="Unknown"),ISBLANK(R10955))),"Missing Information", INDEX(Table15[Entire Service Line Classification], MATCH(SUMIFS(Table15[Unique ID],Table15[System-Owned Portion],E10955,Table15[If Material Anything Other than "Lead" in Column E,Was Material Ever Previously Lead?],G10955,Table15[Customer-Owned Portion],O10955),Table15[Unique ID],0),0)))</f>
        <v/>
      </c>
    </row>
    <row r="10956" spans="2:23" x14ac:dyDescent="0.25">
      <c r="B10956" s="146"/>
      <c r="C10956" s="31"/>
      <c r="D10956" s="31"/>
      <c r="E10956" s="44"/>
      <c r="F10956" s="43"/>
      <c r="G10956" s="84"/>
      <c r="H10956" s="31"/>
      <c r="I10956" s="31"/>
      <c r="J10956" s="84"/>
      <c r="K10956" s="31"/>
      <c r="L10956" s="31"/>
      <c r="M10956" s="169"/>
      <c r="N10956" s="148"/>
      <c r="O10956" s="106"/>
      <c r="P10956" s="43"/>
      <c r="Q10956" s="31"/>
      <c r="R10956" s="84"/>
      <c r="S10956" s="31"/>
      <c r="T10956" s="31"/>
      <c r="U10956" s="169"/>
      <c r="V10956" s="150"/>
      <c r="W10956" s="141" t="str" cm="1">
        <f t="array" ref="W10956">IF(SUM(LEN(B10956:V10956))=0,"",IF(OR(OR(ISBLANK(F10956),SUM(LEN(C10956),LEN(D10956))=0),AND(NOT(E10956="Unknown"),ISBLANK(J10956)),AND(NOT(O10956="Unknown"),ISBLANK(R10956))),"Missing Information", INDEX(Table15[Entire Service Line Classification], MATCH(SUMIFS(Table15[Unique ID],Table15[System-Owned Portion],E10956,Table15[If Material Anything Other than "Lead" in Column E,Was Material Ever Previously Lead?],G10956,Table15[Customer-Owned Portion],O10956),Table15[Unique ID],0),0)))</f>
        <v/>
      </c>
    </row>
    <row r="10957" spans="2:23" x14ac:dyDescent="0.25">
      <c r="B10957" s="146"/>
      <c r="C10957" s="31"/>
      <c r="D10957" s="31"/>
      <c r="E10957" s="44"/>
      <c r="F10957" s="43"/>
      <c r="G10957" s="84"/>
      <c r="H10957" s="31"/>
      <c r="I10957" s="31"/>
      <c r="J10957" s="84"/>
      <c r="K10957" s="31"/>
      <c r="L10957" s="31"/>
      <c r="M10957" s="169"/>
      <c r="N10957" s="148"/>
      <c r="O10957" s="106"/>
      <c r="P10957" s="43"/>
      <c r="Q10957" s="31"/>
      <c r="R10957" s="84"/>
      <c r="S10957" s="31"/>
      <c r="T10957" s="31"/>
      <c r="U10957" s="169"/>
      <c r="V10957" s="150"/>
      <c r="W10957" s="141" t="str" cm="1">
        <f t="array" ref="W10957">IF(SUM(LEN(B10957:V10957))=0,"",IF(OR(OR(ISBLANK(F10957),SUM(LEN(C10957),LEN(D10957))=0),AND(NOT(E10957="Unknown"),ISBLANK(J10957)),AND(NOT(O10957="Unknown"),ISBLANK(R10957))),"Missing Information", INDEX(Table15[Entire Service Line Classification], MATCH(SUMIFS(Table15[Unique ID],Table15[System-Owned Portion],E10957,Table15[If Material Anything Other than "Lead" in Column E,Was Material Ever Previously Lead?],G10957,Table15[Customer-Owned Portion],O10957),Table15[Unique ID],0),0)))</f>
        <v/>
      </c>
    </row>
    <row r="10958" spans="2:23" x14ac:dyDescent="0.25">
      <c r="B10958" s="146"/>
      <c r="C10958" s="31"/>
      <c r="D10958" s="31"/>
      <c r="E10958" s="44"/>
      <c r="F10958" s="43"/>
      <c r="G10958" s="84"/>
      <c r="H10958" s="31"/>
      <c r="I10958" s="31"/>
      <c r="J10958" s="84"/>
      <c r="K10958" s="31"/>
      <c r="L10958" s="31"/>
      <c r="M10958" s="169"/>
      <c r="N10958" s="148"/>
      <c r="O10958" s="106"/>
      <c r="P10958" s="43"/>
      <c r="Q10958" s="31"/>
      <c r="R10958" s="84"/>
      <c r="S10958" s="31"/>
      <c r="T10958" s="31"/>
      <c r="U10958" s="169"/>
      <c r="V10958" s="150"/>
      <c r="W10958" s="141" t="str" cm="1">
        <f t="array" ref="W10958">IF(SUM(LEN(B10958:V10958))=0,"",IF(OR(OR(ISBLANK(F10958),SUM(LEN(C10958),LEN(D10958))=0),AND(NOT(E10958="Unknown"),ISBLANK(J10958)),AND(NOT(O10958="Unknown"),ISBLANK(R10958))),"Missing Information", INDEX(Table15[Entire Service Line Classification], MATCH(SUMIFS(Table15[Unique ID],Table15[System-Owned Portion],E10958,Table15[If Material Anything Other than "Lead" in Column E,Was Material Ever Previously Lead?],G10958,Table15[Customer-Owned Portion],O10958),Table15[Unique ID],0),0)))</f>
        <v/>
      </c>
    </row>
    <row r="10959" spans="2:23" x14ac:dyDescent="0.25">
      <c r="B10959" s="146"/>
      <c r="C10959" s="31"/>
      <c r="D10959" s="31"/>
      <c r="E10959" s="44"/>
      <c r="F10959" s="43"/>
      <c r="G10959" s="84"/>
      <c r="H10959" s="31"/>
      <c r="I10959" s="31"/>
      <c r="J10959" s="84"/>
      <c r="K10959" s="31"/>
      <c r="L10959" s="31"/>
      <c r="M10959" s="169"/>
      <c r="N10959" s="148"/>
      <c r="O10959" s="106"/>
      <c r="P10959" s="43"/>
      <c r="Q10959" s="31"/>
      <c r="R10959" s="84"/>
      <c r="S10959" s="31"/>
      <c r="T10959" s="31"/>
      <c r="U10959" s="169"/>
      <c r="V10959" s="150"/>
      <c r="W10959" s="141" t="str" cm="1">
        <f t="array" ref="W10959">IF(SUM(LEN(B10959:V10959))=0,"",IF(OR(OR(ISBLANK(F10959),SUM(LEN(C10959),LEN(D10959))=0),AND(NOT(E10959="Unknown"),ISBLANK(J10959)),AND(NOT(O10959="Unknown"),ISBLANK(R10959))),"Missing Information", INDEX(Table15[Entire Service Line Classification], MATCH(SUMIFS(Table15[Unique ID],Table15[System-Owned Portion],E10959,Table15[If Material Anything Other than "Lead" in Column E,Was Material Ever Previously Lead?],G10959,Table15[Customer-Owned Portion],O10959),Table15[Unique ID],0),0)))</f>
        <v/>
      </c>
    </row>
    <row r="10960" spans="2:23" x14ac:dyDescent="0.25">
      <c r="B10960" s="146"/>
      <c r="C10960" s="31"/>
      <c r="D10960" s="31"/>
      <c r="E10960" s="44"/>
      <c r="F10960" s="43"/>
      <c r="G10960" s="84"/>
      <c r="H10960" s="31"/>
      <c r="I10960" s="31"/>
      <c r="J10960" s="84"/>
      <c r="K10960" s="31"/>
      <c r="L10960" s="31"/>
      <c r="M10960" s="169"/>
      <c r="N10960" s="148"/>
      <c r="O10960" s="106"/>
      <c r="P10960" s="43"/>
      <c r="Q10960" s="31"/>
      <c r="R10960" s="84"/>
      <c r="S10960" s="31"/>
      <c r="T10960" s="31"/>
      <c r="U10960" s="169"/>
      <c r="V10960" s="150"/>
      <c r="W10960" s="141" t="str" cm="1">
        <f t="array" ref="W10960">IF(SUM(LEN(B10960:V10960))=0,"",IF(OR(OR(ISBLANK(F10960),SUM(LEN(C10960),LEN(D10960))=0),AND(NOT(E10960="Unknown"),ISBLANK(J10960)),AND(NOT(O10960="Unknown"),ISBLANK(R10960))),"Missing Information", INDEX(Table15[Entire Service Line Classification], MATCH(SUMIFS(Table15[Unique ID],Table15[System-Owned Portion],E10960,Table15[If Material Anything Other than "Lead" in Column E,Was Material Ever Previously Lead?],G10960,Table15[Customer-Owned Portion],O10960),Table15[Unique ID],0),0)))</f>
        <v/>
      </c>
    </row>
    <row r="10961" spans="2:23" x14ac:dyDescent="0.25">
      <c r="B10961" s="146"/>
      <c r="C10961" s="31"/>
      <c r="D10961" s="31"/>
      <c r="E10961" s="44"/>
      <c r="F10961" s="43"/>
      <c r="G10961" s="84"/>
      <c r="H10961" s="31"/>
      <c r="I10961" s="31"/>
      <c r="J10961" s="84"/>
      <c r="K10961" s="31"/>
      <c r="L10961" s="31"/>
      <c r="M10961" s="169"/>
      <c r="N10961" s="148"/>
      <c r="O10961" s="106"/>
      <c r="P10961" s="43"/>
      <c r="Q10961" s="31"/>
      <c r="R10961" s="84"/>
      <c r="S10961" s="31"/>
      <c r="T10961" s="31"/>
      <c r="U10961" s="169"/>
      <c r="V10961" s="150"/>
      <c r="W10961" s="141" t="str" cm="1">
        <f t="array" ref="W10961">IF(SUM(LEN(B10961:V10961))=0,"",IF(OR(OR(ISBLANK(F10961),SUM(LEN(C10961),LEN(D10961))=0),AND(NOT(E10961="Unknown"),ISBLANK(J10961)),AND(NOT(O10961="Unknown"),ISBLANK(R10961))),"Missing Information", INDEX(Table15[Entire Service Line Classification], MATCH(SUMIFS(Table15[Unique ID],Table15[System-Owned Portion],E10961,Table15[If Material Anything Other than "Lead" in Column E,Was Material Ever Previously Lead?],G10961,Table15[Customer-Owned Portion],O10961),Table15[Unique ID],0),0)))</f>
        <v/>
      </c>
    </row>
    <row r="10962" spans="2:23" x14ac:dyDescent="0.25">
      <c r="B10962" s="146"/>
      <c r="C10962" s="31"/>
      <c r="D10962" s="31"/>
      <c r="E10962" s="44"/>
      <c r="F10962" s="43"/>
      <c r="G10962" s="84"/>
      <c r="H10962" s="31"/>
      <c r="I10962" s="31"/>
      <c r="J10962" s="84"/>
      <c r="K10962" s="31"/>
      <c r="L10962" s="31"/>
      <c r="M10962" s="169"/>
      <c r="N10962" s="148"/>
      <c r="O10962" s="106"/>
      <c r="P10962" s="43"/>
      <c r="Q10962" s="31"/>
      <c r="R10962" s="84"/>
      <c r="S10962" s="31"/>
      <c r="T10962" s="31"/>
      <c r="U10962" s="169"/>
      <c r="V10962" s="150"/>
      <c r="W10962" s="141" t="str" cm="1">
        <f t="array" ref="W10962">IF(SUM(LEN(B10962:V10962))=0,"",IF(OR(OR(ISBLANK(F10962),SUM(LEN(C10962),LEN(D10962))=0),AND(NOT(E10962="Unknown"),ISBLANK(J10962)),AND(NOT(O10962="Unknown"),ISBLANK(R10962))),"Missing Information", INDEX(Table15[Entire Service Line Classification], MATCH(SUMIFS(Table15[Unique ID],Table15[System-Owned Portion],E10962,Table15[If Material Anything Other than "Lead" in Column E,Was Material Ever Previously Lead?],G10962,Table15[Customer-Owned Portion],O10962),Table15[Unique ID],0),0)))</f>
        <v/>
      </c>
    </row>
    <row r="10963" spans="2:23" x14ac:dyDescent="0.25">
      <c r="B10963" s="146"/>
      <c r="C10963" s="31"/>
      <c r="D10963" s="31"/>
      <c r="E10963" s="44"/>
      <c r="F10963" s="43"/>
      <c r="G10963" s="84"/>
      <c r="H10963" s="31"/>
      <c r="I10963" s="31"/>
      <c r="J10963" s="84"/>
      <c r="K10963" s="31"/>
      <c r="L10963" s="31"/>
      <c r="M10963" s="169"/>
      <c r="N10963" s="148"/>
      <c r="O10963" s="106"/>
      <c r="P10963" s="43"/>
      <c r="Q10963" s="31"/>
      <c r="R10963" s="84"/>
      <c r="S10963" s="31"/>
      <c r="T10963" s="31"/>
      <c r="U10963" s="169"/>
      <c r="V10963" s="150"/>
      <c r="W10963" s="141" t="str" cm="1">
        <f t="array" ref="W10963">IF(SUM(LEN(B10963:V10963))=0,"",IF(OR(OR(ISBLANK(F10963),SUM(LEN(C10963),LEN(D10963))=0),AND(NOT(E10963="Unknown"),ISBLANK(J10963)),AND(NOT(O10963="Unknown"),ISBLANK(R10963))),"Missing Information", INDEX(Table15[Entire Service Line Classification], MATCH(SUMIFS(Table15[Unique ID],Table15[System-Owned Portion],E10963,Table15[If Material Anything Other than "Lead" in Column E,Was Material Ever Previously Lead?],G10963,Table15[Customer-Owned Portion],O10963),Table15[Unique ID],0),0)))</f>
        <v/>
      </c>
    </row>
    <row r="10964" spans="2:23" x14ac:dyDescent="0.25">
      <c r="B10964" s="146"/>
      <c r="C10964" s="31"/>
      <c r="D10964" s="31"/>
      <c r="E10964" s="44"/>
      <c r="F10964" s="43"/>
      <c r="G10964" s="84"/>
      <c r="H10964" s="31"/>
      <c r="I10964" s="31"/>
      <c r="J10964" s="84"/>
      <c r="K10964" s="31"/>
      <c r="L10964" s="31"/>
      <c r="M10964" s="169"/>
      <c r="N10964" s="148"/>
      <c r="O10964" s="106"/>
      <c r="P10964" s="43"/>
      <c r="Q10964" s="31"/>
      <c r="R10964" s="84"/>
      <c r="S10964" s="31"/>
      <c r="T10964" s="31"/>
      <c r="U10964" s="169"/>
      <c r="V10964" s="150"/>
      <c r="W10964" s="141" t="str" cm="1">
        <f t="array" ref="W10964">IF(SUM(LEN(B10964:V10964))=0,"",IF(OR(OR(ISBLANK(F10964),SUM(LEN(C10964),LEN(D10964))=0),AND(NOT(E10964="Unknown"),ISBLANK(J10964)),AND(NOT(O10964="Unknown"),ISBLANK(R10964))),"Missing Information", INDEX(Table15[Entire Service Line Classification], MATCH(SUMIFS(Table15[Unique ID],Table15[System-Owned Portion],E10964,Table15[If Material Anything Other than "Lead" in Column E,Was Material Ever Previously Lead?],G10964,Table15[Customer-Owned Portion],O10964),Table15[Unique ID],0),0)))</f>
        <v/>
      </c>
    </row>
    <row r="10965" spans="2:23" x14ac:dyDescent="0.25">
      <c r="B10965" s="146"/>
      <c r="C10965" s="31"/>
      <c r="D10965" s="31"/>
      <c r="E10965" s="44"/>
      <c r="F10965" s="43"/>
      <c r="G10965" s="84"/>
      <c r="H10965" s="31"/>
      <c r="I10965" s="31"/>
      <c r="J10965" s="84"/>
      <c r="K10965" s="31"/>
      <c r="L10965" s="31"/>
      <c r="M10965" s="169"/>
      <c r="N10965" s="148"/>
      <c r="O10965" s="106"/>
      <c r="P10965" s="43"/>
      <c r="Q10965" s="31"/>
      <c r="R10965" s="84"/>
      <c r="S10965" s="31"/>
      <c r="T10965" s="31"/>
      <c r="U10965" s="169"/>
      <c r="V10965" s="150"/>
      <c r="W10965" s="141" t="str" cm="1">
        <f t="array" ref="W10965">IF(SUM(LEN(B10965:V10965))=0,"",IF(OR(OR(ISBLANK(F10965),SUM(LEN(C10965),LEN(D10965))=0),AND(NOT(E10965="Unknown"),ISBLANK(J10965)),AND(NOT(O10965="Unknown"),ISBLANK(R10965))),"Missing Information", INDEX(Table15[Entire Service Line Classification], MATCH(SUMIFS(Table15[Unique ID],Table15[System-Owned Portion],E10965,Table15[If Material Anything Other than "Lead" in Column E,Was Material Ever Previously Lead?],G10965,Table15[Customer-Owned Portion],O10965),Table15[Unique ID],0),0)))</f>
        <v/>
      </c>
    </row>
    <row r="10966" spans="2:23" x14ac:dyDescent="0.25">
      <c r="B10966" s="146"/>
      <c r="C10966" s="31"/>
      <c r="D10966" s="31"/>
      <c r="E10966" s="44"/>
      <c r="F10966" s="43"/>
      <c r="G10966" s="84"/>
      <c r="H10966" s="31"/>
      <c r="I10966" s="31"/>
      <c r="J10966" s="84"/>
      <c r="K10966" s="31"/>
      <c r="L10966" s="31"/>
      <c r="M10966" s="169"/>
      <c r="N10966" s="148"/>
      <c r="O10966" s="106"/>
      <c r="P10966" s="43"/>
      <c r="Q10966" s="31"/>
      <c r="R10966" s="84"/>
      <c r="S10966" s="31"/>
      <c r="T10966" s="31"/>
      <c r="U10966" s="169"/>
      <c r="V10966" s="150"/>
      <c r="W10966" s="141" t="str" cm="1">
        <f t="array" ref="W10966">IF(SUM(LEN(B10966:V10966))=0,"",IF(OR(OR(ISBLANK(F10966),SUM(LEN(C10966),LEN(D10966))=0),AND(NOT(E10966="Unknown"),ISBLANK(J10966)),AND(NOT(O10966="Unknown"),ISBLANK(R10966))),"Missing Information", INDEX(Table15[Entire Service Line Classification], MATCH(SUMIFS(Table15[Unique ID],Table15[System-Owned Portion],E10966,Table15[If Material Anything Other than "Lead" in Column E,Was Material Ever Previously Lead?],G10966,Table15[Customer-Owned Portion],O10966),Table15[Unique ID],0),0)))</f>
        <v/>
      </c>
    </row>
    <row r="10967" spans="2:23" x14ac:dyDescent="0.25">
      <c r="B10967" s="146"/>
      <c r="C10967" s="31"/>
      <c r="D10967" s="31"/>
      <c r="E10967" s="44"/>
      <c r="F10967" s="43"/>
      <c r="G10967" s="84"/>
      <c r="H10967" s="31"/>
      <c r="I10967" s="31"/>
      <c r="J10967" s="84"/>
      <c r="K10967" s="31"/>
      <c r="L10967" s="31"/>
      <c r="M10967" s="169"/>
      <c r="N10967" s="148"/>
      <c r="O10967" s="106"/>
      <c r="P10967" s="43"/>
      <c r="Q10967" s="31"/>
      <c r="R10967" s="84"/>
      <c r="S10967" s="31"/>
      <c r="T10967" s="31"/>
      <c r="U10967" s="169"/>
      <c r="V10967" s="150"/>
      <c r="W10967" s="141" t="str" cm="1">
        <f t="array" ref="W10967">IF(SUM(LEN(B10967:V10967))=0,"",IF(OR(OR(ISBLANK(F10967),SUM(LEN(C10967),LEN(D10967))=0),AND(NOT(E10967="Unknown"),ISBLANK(J10967)),AND(NOT(O10967="Unknown"),ISBLANK(R10967))),"Missing Information", INDEX(Table15[Entire Service Line Classification], MATCH(SUMIFS(Table15[Unique ID],Table15[System-Owned Portion],E10967,Table15[If Material Anything Other than "Lead" in Column E,Was Material Ever Previously Lead?],G10967,Table15[Customer-Owned Portion],O10967),Table15[Unique ID],0),0)))</f>
        <v/>
      </c>
    </row>
    <row r="10968" spans="2:23" x14ac:dyDescent="0.25">
      <c r="B10968" s="146"/>
      <c r="C10968" s="31"/>
      <c r="D10968" s="31"/>
      <c r="E10968" s="44"/>
      <c r="F10968" s="43"/>
      <c r="G10968" s="84"/>
      <c r="H10968" s="31"/>
      <c r="I10968" s="31"/>
      <c r="J10968" s="84"/>
      <c r="K10968" s="31"/>
      <c r="L10968" s="31"/>
      <c r="M10968" s="169"/>
      <c r="N10968" s="148"/>
      <c r="O10968" s="106"/>
      <c r="P10968" s="43"/>
      <c r="Q10968" s="31"/>
      <c r="R10968" s="84"/>
      <c r="S10968" s="31"/>
      <c r="T10968" s="31"/>
      <c r="U10968" s="169"/>
      <c r="V10968" s="150"/>
      <c r="W10968" s="141" t="str" cm="1">
        <f t="array" ref="W10968">IF(SUM(LEN(B10968:V10968))=0,"",IF(OR(OR(ISBLANK(F10968),SUM(LEN(C10968),LEN(D10968))=0),AND(NOT(E10968="Unknown"),ISBLANK(J10968)),AND(NOT(O10968="Unknown"),ISBLANK(R10968))),"Missing Information", INDEX(Table15[Entire Service Line Classification], MATCH(SUMIFS(Table15[Unique ID],Table15[System-Owned Portion],E10968,Table15[If Material Anything Other than "Lead" in Column E,Was Material Ever Previously Lead?],G10968,Table15[Customer-Owned Portion],O10968),Table15[Unique ID],0),0)))</f>
        <v/>
      </c>
    </row>
    <row r="10969" spans="2:23" x14ac:dyDescent="0.25">
      <c r="B10969" s="146"/>
      <c r="C10969" s="31"/>
      <c r="D10969" s="31"/>
      <c r="E10969" s="44"/>
      <c r="F10969" s="43"/>
      <c r="G10969" s="84"/>
      <c r="H10969" s="31"/>
      <c r="I10969" s="31"/>
      <c r="J10969" s="84"/>
      <c r="K10969" s="31"/>
      <c r="L10969" s="31"/>
      <c r="M10969" s="169"/>
      <c r="N10969" s="148"/>
      <c r="O10969" s="106"/>
      <c r="P10969" s="43"/>
      <c r="Q10969" s="31"/>
      <c r="R10969" s="84"/>
      <c r="S10969" s="31"/>
      <c r="T10969" s="31"/>
      <c r="U10969" s="169"/>
      <c r="V10969" s="150"/>
      <c r="W10969" s="141" t="str" cm="1">
        <f t="array" ref="W10969">IF(SUM(LEN(B10969:V10969))=0,"",IF(OR(OR(ISBLANK(F10969),SUM(LEN(C10969),LEN(D10969))=0),AND(NOT(E10969="Unknown"),ISBLANK(J10969)),AND(NOT(O10969="Unknown"),ISBLANK(R10969))),"Missing Information", INDEX(Table15[Entire Service Line Classification], MATCH(SUMIFS(Table15[Unique ID],Table15[System-Owned Portion],E10969,Table15[If Material Anything Other than "Lead" in Column E,Was Material Ever Previously Lead?],G10969,Table15[Customer-Owned Portion],O10969),Table15[Unique ID],0),0)))</f>
        <v/>
      </c>
    </row>
    <row r="10970" spans="2:23" x14ac:dyDescent="0.25">
      <c r="B10970" s="146"/>
      <c r="C10970" s="31"/>
      <c r="D10970" s="31"/>
      <c r="E10970" s="44"/>
      <c r="F10970" s="43"/>
      <c r="G10970" s="84"/>
      <c r="H10970" s="31"/>
      <c r="I10970" s="31"/>
      <c r="J10970" s="84"/>
      <c r="K10970" s="31"/>
      <c r="L10970" s="31"/>
      <c r="M10970" s="169"/>
      <c r="N10970" s="148"/>
      <c r="O10970" s="106"/>
      <c r="P10970" s="43"/>
      <c r="Q10970" s="31"/>
      <c r="R10970" s="84"/>
      <c r="S10970" s="31"/>
      <c r="T10970" s="31"/>
      <c r="U10970" s="169"/>
      <c r="V10970" s="150"/>
      <c r="W10970" s="141" t="str" cm="1">
        <f t="array" ref="W10970">IF(SUM(LEN(B10970:V10970))=0,"",IF(OR(OR(ISBLANK(F10970),SUM(LEN(C10970),LEN(D10970))=0),AND(NOT(E10970="Unknown"),ISBLANK(J10970)),AND(NOT(O10970="Unknown"),ISBLANK(R10970))),"Missing Information", INDEX(Table15[Entire Service Line Classification], MATCH(SUMIFS(Table15[Unique ID],Table15[System-Owned Portion],E10970,Table15[If Material Anything Other than "Lead" in Column E,Was Material Ever Previously Lead?],G10970,Table15[Customer-Owned Portion],O10970),Table15[Unique ID],0),0)))</f>
        <v/>
      </c>
    </row>
    <row r="10971" spans="2:23" x14ac:dyDescent="0.25">
      <c r="B10971" s="146"/>
      <c r="C10971" s="31"/>
      <c r="D10971" s="31"/>
      <c r="E10971" s="44"/>
      <c r="F10971" s="43"/>
      <c r="G10971" s="84"/>
      <c r="H10971" s="31"/>
      <c r="I10971" s="31"/>
      <c r="J10971" s="84"/>
      <c r="K10971" s="31"/>
      <c r="L10971" s="31"/>
      <c r="M10971" s="169"/>
      <c r="N10971" s="148"/>
      <c r="O10971" s="106"/>
      <c r="P10971" s="43"/>
      <c r="Q10971" s="31"/>
      <c r="R10971" s="84"/>
      <c r="S10971" s="31"/>
      <c r="T10971" s="31"/>
      <c r="U10971" s="169"/>
      <c r="V10971" s="150"/>
      <c r="W10971" s="141" t="str" cm="1">
        <f t="array" ref="W10971">IF(SUM(LEN(B10971:V10971))=0,"",IF(OR(OR(ISBLANK(F10971),SUM(LEN(C10971),LEN(D10971))=0),AND(NOT(E10971="Unknown"),ISBLANK(J10971)),AND(NOT(O10971="Unknown"),ISBLANK(R10971))),"Missing Information", INDEX(Table15[Entire Service Line Classification], MATCH(SUMIFS(Table15[Unique ID],Table15[System-Owned Portion],E10971,Table15[If Material Anything Other than "Lead" in Column E,Was Material Ever Previously Lead?],G10971,Table15[Customer-Owned Portion],O10971),Table15[Unique ID],0),0)))</f>
        <v/>
      </c>
    </row>
    <row r="10972" spans="2:23" x14ac:dyDescent="0.25">
      <c r="B10972" s="146"/>
      <c r="C10972" s="31"/>
      <c r="D10972" s="31"/>
      <c r="E10972" s="44"/>
      <c r="F10972" s="43"/>
      <c r="G10972" s="84"/>
      <c r="H10972" s="31"/>
      <c r="I10972" s="31"/>
      <c r="J10972" s="84"/>
      <c r="K10972" s="31"/>
      <c r="L10972" s="31"/>
      <c r="M10972" s="169"/>
      <c r="N10972" s="148"/>
      <c r="O10972" s="106"/>
      <c r="P10972" s="43"/>
      <c r="Q10972" s="31"/>
      <c r="R10972" s="84"/>
      <c r="S10972" s="31"/>
      <c r="T10972" s="31"/>
      <c r="U10972" s="169"/>
      <c r="V10972" s="150"/>
      <c r="W10972" s="141" t="str" cm="1">
        <f t="array" ref="W10972">IF(SUM(LEN(B10972:V10972))=0,"",IF(OR(OR(ISBLANK(F10972),SUM(LEN(C10972),LEN(D10972))=0),AND(NOT(E10972="Unknown"),ISBLANK(J10972)),AND(NOT(O10972="Unknown"),ISBLANK(R10972))),"Missing Information", INDEX(Table15[Entire Service Line Classification], MATCH(SUMIFS(Table15[Unique ID],Table15[System-Owned Portion],E10972,Table15[If Material Anything Other than "Lead" in Column E,Was Material Ever Previously Lead?],G10972,Table15[Customer-Owned Portion],O10972),Table15[Unique ID],0),0)))</f>
        <v/>
      </c>
    </row>
    <row r="10973" spans="2:23" x14ac:dyDescent="0.25">
      <c r="B10973" s="146"/>
      <c r="C10973" s="31"/>
      <c r="D10973" s="31"/>
      <c r="E10973" s="44"/>
      <c r="F10973" s="43"/>
      <c r="G10973" s="84"/>
      <c r="H10973" s="31"/>
      <c r="I10973" s="31"/>
      <c r="J10973" s="84"/>
      <c r="K10973" s="31"/>
      <c r="L10973" s="31"/>
      <c r="M10973" s="169"/>
      <c r="N10973" s="148"/>
      <c r="O10973" s="106"/>
      <c r="P10973" s="43"/>
      <c r="Q10973" s="31"/>
      <c r="R10973" s="84"/>
      <c r="S10973" s="31"/>
      <c r="T10973" s="31"/>
      <c r="U10973" s="169"/>
      <c r="V10973" s="150"/>
      <c r="W10973" s="141" t="str" cm="1">
        <f t="array" ref="W10973">IF(SUM(LEN(B10973:V10973))=0,"",IF(OR(OR(ISBLANK(F10973),SUM(LEN(C10973),LEN(D10973))=0),AND(NOT(E10973="Unknown"),ISBLANK(J10973)),AND(NOT(O10973="Unknown"),ISBLANK(R10973))),"Missing Information", INDEX(Table15[Entire Service Line Classification], MATCH(SUMIFS(Table15[Unique ID],Table15[System-Owned Portion],E10973,Table15[If Material Anything Other than "Lead" in Column E,Was Material Ever Previously Lead?],G10973,Table15[Customer-Owned Portion],O10973),Table15[Unique ID],0),0)))</f>
        <v/>
      </c>
    </row>
    <row r="10974" spans="2:23" x14ac:dyDescent="0.25">
      <c r="B10974" s="146"/>
      <c r="C10974" s="31"/>
      <c r="D10974" s="31"/>
      <c r="E10974" s="44"/>
      <c r="F10974" s="43"/>
      <c r="G10974" s="84"/>
      <c r="H10974" s="31"/>
      <c r="I10974" s="31"/>
      <c r="J10974" s="84"/>
      <c r="K10974" s="31"/>
      <c r="L10974" s="31"/>
      <c r="M10974" s="169"/>
      <c r="N10974" s="148"/>
      <c r="O10974" s="106"/>
      <c r="P10974" s="43"/>
      <c r="Q10974" s="31"/>
      <c r="R10974" s="84"/>
      <c r="S10974" s="31"/>
      <c r="T10974" s="31"/>
      <c r="U10974" s="169"/>
      <c r="V10974" s="150"/>
      <c r="W10974" s="141" t="str" cm="1">
        <f t="array" ref="W10974">IF(SUM(LEN(B10974:V10974))=0,"",IF(OR(OR(ISBLANK(F10974),SUM(LEN(C10974),LEN(D10974))=0),AND(NOT(E10974="Unknown"),ISBLANK(J10974)),AND(NOT(O10974="Unknown"),ISBLANK(R10974))),"Missing Information", INDEX(Table15[Entire Service Line Classification], MATCH(SUMIFS(Table15[Unique ID],Table15[System-Owned Portion],E10974,Table15[If Material Anything Other than "Lead" in Column E,Was Material Ever Previously Lead?],G10974,Table15[Customer-Owned Portion],O10974),Table15[Unique ID],0),0)))</f>
        <v/>
      </c>
    </row>
    <row r="10975" spans="2:23" x14ac:dyDescent="0.25">
      <c r="B10975" s="146"/>
      <c r="C10975" s="31"/>
      <c r="D10975" s="31"/>
      <c r="E10975" s="44"/>
      <c r="F10975" s="43"/>
      <c r="G10975" s="84"/>
      <c r="H10975" s="31"/>
      <c r="I10975" s="31"/>
      <c r="J10975" s="84"/>
      <c r="K10975" s="31"/>
      <c r="L10975" s="31"/>
      <c r="M10975" s="169"/>
      <c r="N10975" s="148"/>
      <c r="O10975" s="106"/>
      <c r="P10975" s="43"/>
      <c r="Q10975" s="31"/>
      <c r="R10975" s="84"/>
      <c r="S10975" s="31"/>
      <c r="T10975" s="31"/>
      <c r="U10975" s="169"/>
      <c r="V10975" s="150"/>
      <c r="W10975" s="141" t="str" cm="1">
        <f t="array" ref="W10975">IF(SUM(LEN(B10975:V10975))=0,"",IF(OR(OR(ISBLANK(F10975),SUM(LEN(C10975),LEN(D10975))=0),AND(NOT(E10975="Unknown"),ISBLANK(J10975)),AND(NOT(O10975="Unknown"),ISBLANK(R10975))),"Missing Information", INDEX(Table15[Entire Service Line Classification], MATCH(SUMIFS(Table15[Unique ID],Table15[System-Owned Portion],E10975,Table15[If Material Anything Other than "Lead" in Column E,Was Material Ever Previously Lead?],G10975,Table15[Customer-Owned Portion],O10975),Table15[Unique ID],0),0)))</f>
        <v/>
      </c>
    </row>
    <row r="10976" spans="2:23" x14ac:dyDescent="0.25">
      <c r="B10976" s="146"/>
      <c r="C10976" s="31"/>
      <c r="D10976" s="31"/>
      <c r="E10976" s="44"/>
      <c r="F10976" s="43"/>
      <c r="G10976" s="84"/>
      <c r="H10976" s="31"/>
      <c r="I10976" s="31"/>
      <c r="J10976" s="84"/>
      <c r="K10976" s="31"/>
      <c r="L10976" s="31"/>
      <c r="M10976" s="169"/>
      <c r="N10976" s="148"/>
      <c r="O10976" s="106"/>
      <c r="P10976" s="43"/>
      <c r="Q10976" s="31"/>
      <c r="R10976" s="84"/>
      <c r="S10976" s="31"/>
      <c r="T10976" s="31"/>
      <c r="U10976" s="169"/>
      <c r="V10976" s="150"/>
      <c r="W10976" s="141" t="str" cm="1">
        <f t="array" ref="W10976">IF(SUM(LEN(B10976:V10976))=0,"",IF(OR(OR(ISBLANK(F10976),SUM(LEN(C10976),LEN(D10976))=0),AND(NOT(E10976="Unknown"),ISBLANK(J10976)),AND(NOT(O10976="Unknown"),ISBLANK(R10976))),"Missing Information", INDEX(Table15[Entire Service Line Classification], MATCH(SUMIFS(Table15[Unique ID],Table15[System-Owned Portion],E10976,Table15[If Material Anything Other than "Lead" in Column E,Was Material Ever Previously Lead?],G10976,Table15[Customer-Owned Portion],O10976),Table15[Unique ID],0),0)))</f>
        <v/>
      </c>
    </row>
    <row r="10977" spans="2:23" x14ac:dyDescent="0.25">
      <c r="B10977" s="146"/>
      <c r="C10977" s="31"/>
      <c r="D10977" s="31"/>
      <c r="E10977" s="44"/>
      <c r="F10977" s="43"/>
      <c r="G10977" s="84"/>
      <c r="H10977" s="31"/>
      <c r="I10977" s="31"/>
      <c r="J10977" s="84"/>
      <c r="K10977" s="31"/>
      <c r="L10977" s="31"/>
      <c r="M10977" s="169"/>
      <c r="N10977" s="148"/>
      <c r="O10977" s="106"/>
      <c r="P10977" s="43"/>
      <c r="Q10977" s="31"/>
      <c r="R10977" s="84"/>
      <c r="S10977" s="31"/>
      <c r="T10977" s="31"/>
      <c r="U10977" s="169"/>
      <c r="V10977" s="150"/>
      <c r="W10977" s="141" t="str" cm="1">
        <f t="array" ref="W10977">IF(SUM(LEN(B10977:V10977))=0,"",IF(OR(OR(ISBLANK(F10977),SUM(LEN(C10977),LEN(D10977))=0),AND(NOT(E10977="Unknown"),ISBLANK(J10977)),AND(NOT(O10977="Unknown"),ISBLANK(R10977))),"Missing Information", INDEX(Table15[Entire Service Line Classification], MATCH(SUMIFS(Table15[Unique ID],Table15[System-Owned Portion],E10977,Table15[If Material Anything Other than "Lead" in Column E,Was Material Ever Previously Lead?],G10977,Table15[Customer-Owned Portion],O10977),Table15[Unique ID],0),0)))</f>
        <v/>
      </c>
    </row>
    <row r="10978" spans="2:23" x14ac:dyDescent="0.25">
      <c r="B10978" s="146"/>
      <c r="C10978" s="31"/>
      <c r="D10978" s="31"/>
      <c r="E10978" s="44"/>
      <c r="F10978" s="43"/>
      <c r="G10978" s="84"/>
      <c r="H10978" s="31"/>
      <c r="I10978" s="31"/>
      <c r="J10978" s="84"/>
      <c r="K10978" s="31"/>
      <c r="L10978" s="31"/>
      <c r="M10978" s="169"/>
      <c r="N10978" s="148"/>
      <c r="O10978" s="106"/>
      <c r="P10978" s="43"/>
      <c r="Q10978" s="31"/>
      <c r="R10978" s="84"/>
      <c r="S10978" s="31"/>
      <c r="T10978" s="31"/>
      <c r="U10978" s="169"/>
      <c r="V10978" s="150"/>
      <c r="W10978" s="141" t="str" cm="1">
        <f t="array" ref="W10978">IF(SUM(LEN(B10978:V10978))=0,"",IF(OR(OR(ISBLANK(F10978),SUM(LEN(C10978),LEN(D10978))=0),AND(NOT(E10978="Unknown"),ISBLANK(J10978)),AND(NOT(O10978="Unknown"),ISBLANK(R10978))),"Missing Information", INDEX(Table15[Entire Service Line Classification], MATCH(SUMIFS(Table15[Unique ID],Table15[System-Owned Portion],E10978,Table15[If Material Anything Other than "Lead" in Column E,Was Material Ever Previously Lead?],G10978,Table15[Customer-Owned Portion],O10978),Table15[Unique ID],0),0)))</f>
        <v/>
      </c>
    </row>
    <row r="10979" spans="2:23" x14ac:dyDescent="0.25">
      <c r="B10979" s="146"/>
      <c r="C10979" s="31"/>
      <c r="D10979" s="31"/>
      <c r="E10979" s="44"/>
      <c r="F10979" s="43"/>
      <c r="G10979" s="84"/>
      <c r="H10979" s="31"/>
      <c r="I10979" s="31"/>
      <c r="J10979" s="84"/>
      <c r="K10979" s="31"/>
      <c r="L10979" s="31"/>
      <c r="M10979" s="169"/>
      <c r="N10979" s="148"/>
      <c r="O10979" s="106"/>
      <c r="P10979" s="43"/>
      <c r="Q10979" s="31"/>
      <c r="R10979" s="84"/>
      <c r="S10979" s="31"/>
      <c r="T10979" s="31"/>
      <c r="U10979" s="169"/>
      <c r="V10979" s="150"/>
      <c r="W10979" s="141" t="str" cm="1">
        <f t="array" ref="W10979">IF(SUM(LEN(B10979:V10979))=0,"",IF(OR(OR(ISBLANK(F10979),SUM(LEN(C10979),LEN(D10979))=0),AND(NOT(E10979="Unknown"),ISBLANK(J10979)),AND(NOT(O10979="Unknown"),ISBLANK(R10979))),"Missing Information", INDEX(Table15[Entire Service Line Classification], MATCH(SUMIFS(Table15[Unique ID],Table15[System-Owned Portion],E10979,Table15[If Material Anything Other than "Lead" in Column E,Was Material Ever Previously Lead?],G10979,Table15[Customer-Owned Portion],O10979),Table15[Unique ID],0),0)))</f>
        <v/>
      </c>
    </row>
    <row r="10980" spans="2:23" x14ac:dyDescent="0.25">
      <c r="B10980" s="146"/>
      <c r="C10980" s="31"/>
      <c r="D10980" s="31"/>
      <c r="E10980" s="44"/>
      <c r="F10980" s="43"/>
      <c r="G10980" s="84"/>
      <c r="H10980" s="31"/>
      <c r="I10980" s="31"/>
      <c r="J10980" s="84"/>
      <c r="K10980" s="31"/>
      <c r="L10980" s="31"/>
      <c r="M10980" s="169"/>
      <c r="N10980" s="148"/>
      <c r="O10980" s="106"/>
      <c r="P10980" s="43"/>
      <c r="Q10980" s="31"/>
      <c r="R10980" s="84"/>
      <c r="S10980" s="31"/>
      <c r="T10980" s="31"/>
      <c r="U10980" s="169"/>
      <c r="V10980" s="150"/>
      <c r="W10980" s="141" t="str" cm="1">
        <f t="array" ref="W10980">IF(SUM(LEN(B10980:V10980))=0,"",IF(OR(OR(ISBLANK(F10980),SUM(LEN(C10980),LEN(D10980))=0),AND(NOT(E10980="Unknown"),ISBLANK(J10980)),AND(NOT(O10980="Unknown"),ISBLANK(R10980))),"Missing Information", INDEX(Table15[Entire Service Line Classification], MATCH(SUMIFS(Table15[Unique ID],Table15[System-Owned Portion],E10980,Table15[If Material Anything Other than "Lead" in Column E,Was Material Ever Previously Lead?],G10980,Table15[Customer-Owned Portion],O10980),Table15[Unique ID],0),0)))</f>
        <v/>
      </c>
    </row>
    <row r="10981" spans="2:23" x14ac:dyDescent="0.25">
      <c r="B10981" s="146"/>
      <c r="C10981" s="31"/>
      <c r="D10981" s="31"/>
      <c r="E10981" s="44"/>
      <c r="F10981" s="43"/>
      <c r="G10981" s="84"/>
      <c r="H10981" s="31"/>
      <c r="I10981" s="31"/>
      <c r="J10981" s="84"/>
      <c r="K10981" s="31"/>
      <c r="L10981" s="31"/>
      <c r="M10981" s="169"/>
      <c r="N10981" s="148"/>
      <c r="O10981" s="106"/>
      <c r="P10981" s="43"/>
      <c r="Q10981" s="31"/>
      <c r="R10981" s="84"/>
      <c r="S10981" s="31"/>
      <c r="T10981" s="31"/>
      <c r="U10981" s="169"/>
      <c r="V10981" s="150"/>
      <c r="W10981" s="141" t="str" cm="1">
        <f t="array" ref="W10981">IF(SUM(LEN(B10981:V10981))=0,"",IF(OR(OR(ISBLANK(F10981),SUM(LEN(C10981),LEN(D10981))=0),AND(NOT(E10981="Unknown"),ISBLANK(J10981)),AND(NOT(O10981="Unknown"),ISBLANK(R10981))),"Missing Information", INDEX(Table15[Entire Service Line Classification], MATCH(SUMIFS(Table15[Unique ID],Table15[System-Owned Portion],E10981,Table15[If Material Anything Other than "Lead" in Column E,Was Material Ever Previously Lead?],G10981,Table15[Customer-Owned Portion],O10981),Table15[Unique ID],0),0)))</f>
        <v/>
      </c>
    </row>
    <row r="10982" spans="2:23" x14ac:dyDescent="0.25">
      <c r="B10982" s="146"/>
      <c r="C10982" s="31"/>
      <c r="D10982" s="31"/>
      <c r="E10982" s="44"/>
      <c r="F10982" s="43"/>
      <c r="G10982" s="84"/>
      <c r="H10982" s="31"/>
      <c r="I10982" s="31"/>
      <c r="J10982" s="84"/>
      <c r="K10982" s="31"/>
      <c r="L10982" s="31"/>
      <c r="M10982" s="169"/>
      <c r="N10982" s="148"/>
      <c r="O10982" s="106"/>
      <c r="P10982" s="43"/>
      <c r="Q10982" s="31"/>
      <c r="R10982" s="84"/>
      <c r="S10982" s="31"/>
      <c r="T10982" s="31"/>
      <c r="U10982" s="169"/>
      <c r="V10982" s="150"/>
      <c r="W10982" s="141" t="str" cm="1">
        <f t="array" ref="W10982">IF(SUM(LEN(B10982:V10982))=0,"",IF(OR(OR(ISBLANK(F10982),SUM(LEN(C10982),LEN(D10982))=0),AND(NOT(E10982="Unknown"),ISBLANK(J10982)),AND(NOT(O10982="Unknown"),ISBLANK(R10982))),"Missing Information", INDEX(Table15[Entire Service Line Classification], MATCH(SUMIFS(Table15[Unique ID],Table15[System-Owned Portion],E10982,Table15[If Material Anything Other than "Lead" in Column E,Was Material Ever Previously Lead?],G10982,Table15[Customer-Owned Portion],O10982),Table15[Unique ID],0),0)))</f>
        <v/>
      </c>
    </row>
    <row r="10983" spans="2:23" x14ac:dyDescent="0.25">
      <c r="B10983" s="146"/>
      <c r="C10983" s="31"/>
      <c r="D10983" s="31"/>
      <c r="E10983" s="44"/>
      <c r="F10983" s="43"/>
      <c r="G10983" s="84"/>
      <c r="H10983" s="31"/>
      <c r="I10983" s="31"/>
      <c r="J10983" s="84"/>
      <c r="K10983" s="31"/>
      <c r="L10983" s="31"/>
      <c r="M10983" s="169"/>
      <c r="N10983" s="148"/>
      <c r="O10983" s="106"/>
      <c r="P10983" s="43"/>
      <c r="Q10983" s="31"/>
      <c r="R10983" s="84"/>
      <c r="S10983" s="31"/>
      <c r="T10983" s="31"/>
      <c r="U10983" s="169"/>
      <c r="V10983" s="150"/>
      <c r="W10983" s="141" t="str" cm="1">
        <f t="array" ref="W10983">IF(SUM(LEN(B10983:V10983))=0,"",IF(OR(OR(ISBLANK(F10983),SUM(LEN(C10983),LEN(D10983))=0),AND(NOT(E10983="Unknown"),ISBLANK(J10983)),AND(NOT(O10983="Unknown"),ISBLANK(R10983))),"Missing Information", INDEX(Table15[Entire Service Line Classification], MATCH(SUMIFS(Table15[Unique ID],Table15[System-Owned Portion],E10983,Table15[If Material Anything Other than "Lead" in Column E,Was Material Ever Previously Lead?],G10983,Table15[Customer-Owned Portion],O10983),Table15[Unique ID],0),0)))</f>
        <v/>
      </c>
    </row>
    <row r="10984" spans="2:23" x14ac:dyDescent="0.25">
      <c r="B10984" s="146"/>
      <c r="C10984" s="31"/>
      <c r="D10984" s="31"/>
      <c r="E10984" s="44"/>
      <c r="F10984" s="43"/>
      <c r="G10984" s="84"/>
      <c r="H10984" s="31"/>
      <c r="I10984" s="31"/>
      <c r="J10984" s="84"/>
      <c r="K10984" s="31"/>
      <c r="L10984" s="31"/>
      <c r="M10984" s="169"/>
      <c r="N10984" s="148"/>
      <c r="O10984" s="106"/>
      <c r="P10984" s="43"/>
      <c r="Q10984" s="31"/>
      <c r="R10984" s="84"/>
      <c r="S10984" s="31"/>
      <c r="T10984" s="31"/>
      <c r="U10984" s="169"/>
      <c r="V10984" s="150"/>
      <c r="W10984" s="141" t="str" cm="1">
        <f t="array" ref="W10984">IF(SUM(LEN(B10984:V10984))=0,"",IF(OR(OR(ISBLANK(F10984),SUM(LEN(C10984),LEN(D10984))=0),AND(NOT(E10984="Unknown"),ISBLANK(J10984)),AND(NOT(O10984="Unknown"),ISBLANK(R10984))),"Missing Information", INDEX(Table15[Entire Service Line Classification], MATCH(SUMIFS(Table15[Unique ID],Table15[System-Owned Portion],E10984,Table15[If Material Anything Other than "Lead" in Column E,Was Material Ever Previously Lead?],G10984,Table15[Customer-Owned Portion],O10984),Table15[Unique ID],0),0)))</f>
        <v/>
      </c>
    </row>
    <row r="10985" spans="2:23" x14ac:dyDescent="0.25">
      <c r="B10985" s="146"/>
      <c r="C10985" s="31"/>
      <c r="D10985" s="31"/>
      <c r="E10985" s="44"/>
      <c r="F10985" s="43"/>
      <c r="G10985" s="84"/>
      <c r="H10985" s="31"/>
      <c r="I10985" s="31"/>
      <c r="J10985" s="84"/>
      <c r="K10985" s="31"/>
      <c r="L10985" s="31"/>
      <c r="M10985" s="169"/>
      <c r="N10985" s="148"/>
      <c r="O10985" s="106"/>
      <c r="P10985" s="43"/>
      <c r="Q10985" s="31"/>
      <c r="R10985" s="84"/>
      <c r="S10985" s="31"/>
      <c r="T10985" s="31"/>
      <c r="U10985" s="169"/>
      <c r="V10985" s="150"/>
      <c r="W10985" s="141" t="str" cm="1">
        <f t="array" ref="W10985">IF(SUM(LEN(B10985:V10985))=0,"",IF(OR(OR(ISBLANK(F10985),SUM(LEN(C10985),LEN(D10985))=0),AND(NOT(E10985="Unknown"),ISBLANK(J10985)),AND(NOT(O10985="Unknown"),ISBLANK(R10985))),"Missing Information", INDEX(Table15[Entire Service Line Classification], MATCH(SUMIFS(Table15[Unique ID],Table15[System-Owned Portion],E10985,Table15[If Material Anything Other than "Lead" in Column E,Was Material Ever Previously Lead?],G10985,Table15[Customer-Owned Portion],O10985),Table15[Unique ID],0),0)))</f>
        <v/>
      </c>
    </row>
    <row r="10986" spans="2:23" x14ac:dyDescent="0.25">
      <c r="B10986" s="146"/>
      <c r="C10986" s="31"/>
      <c r="D10986" s="31"/>
      <c r="E10986" s="44"/>
      <c r="F10986" s="43"/>
      <c r="G10986" s="84"/>
      <c r="H10986" s="31"/>
      <c r="I10986" s="31"/>
      <c r="J10986" s="84"/>
      <c r="K10986" s="31"/>
      <c r="L10986" s="31"/>
      <c r="M10986" s="169"/>
      <c r="N10986" s="148"/>
      <c r="O10986" s="106"/>
      <c r="P10986" s="43"/>
      <c r="Q10986" s="31"/>
      <c r="R10986" s="84"/>
      <c r="S10986" s="31"/>
      <c r="T10986" s="31"/>
      <c r="U10986" s="169"/>
      <c r="V10986" s="150"/>
      <c r="W10986" s="141" t="str" cm="1">
        <f t="array" ref="W10986">IF(SUM(LEN(B10986:V10986))=0,"",IF(OR(OR(ISBLANK(F10986),SUM(LEN(C10986),LEN(D10986))=0),AND(NOT(E10986="Unknown"),ISBLANK(J10986)),AND(NOT(O10986="Unknown"),ISBLANK(R10986))),"Missing Information", INDEX(Table15[Entire Service Line Classification], MATCH(SUMIFS(Table15[Unique ID],Table15[System-Owned Portion],E10986,Table15[If Material Anything Other than "Lead" in Column E,Was Material Ever Previously Lead?],G10986,Table15[Customer-Owned Portion],O10986),Table15[Unique ID],0),0)))</f>
        <v/>
      </c>
    </row>
    <row r="10987" spans="2:23" x14ac:dyDescent="0.25">
      <c r="B10987" s="146"/>
      <c r="C10987" s="31"/>
      <c r="D10987" s="31"/>
      <c r="E10987" s="44"/>
      <c r="F10987" s="43"/>
      <c r="G10987" s="84"/>
      <c r="H10987" s="31"/>
      <c r="I10987" s="31"/>
      <c r="J10987" s="84"/>
      <c r="K10987" s="31"/>
      <c r="L10987" s="31"/>
      <c r="M10987" s="169"/>
      <c r="N10987" s="148"/>
      <c r="O10987" s="106"/>
      <c r="P10987" s="43"/>
      <c r="Q10987" s="31"/>
      <c r="R10987" s="84"/>
      <c r="S10987" s="31"/>
      <c r="T10987" s="31"/>
      <c r="U10987" s="169"/>
      <c r="V10987" s="150"/>
      <c r="W10987" s="141" t="str" cm="1">
        <f t="array" ref="W10987">IF(SUM(LEN(B10987:V10987))=0,"",IF(OR(OR(ISBLANK(F10987),SUM(LEN(C10987),LEN(D10987))=0),AND(NOT(E10987="Unknown"),ISBLANK(J10987)),AND(NOT(O10987="Unknown"),ISBLANK(R10987))),"Missing Information", INDEX(Table15[Entire Service Line Classification], MATCH(SUMIFS(Table15[Unique ID],Table15[System-Owned Portion],E10987,Table15[If Material Anything Other than "Lead" in Column E,Was Material Ever Previously Lead?],G10987,Table15[Customer-Owned Portion],O10987),Table15[Unique ID],0),0)))</f>
        <v/>
      </c>
    </row>
    <row r="10988" spans="2:23" x14ac:dyDescent="0.25">
      <c r="B10988" s="146"/>
      <c r="C10988" s="31"/>
      <c r="D10988" s="31"/>
      <c r="E10988" s="44"/>
      <c r="F10988" s="43"/>
      <c r="G10988" s="84"/>
      <c r="H10988" s="31"/>
      <c r="I10988" s="31"/>
      <c r="J10988" s="84"/>
      <c r="K10988" s="31"/>
      <c r="L10988" s="31"/>
      <c r="M10988" s="169"/>
      <c r="N10988" s="148"/>
      <c r="O10988" s="106"/>
      <c r="P10988" s="43"/>
      <c r="Q10988" s="31"/>
      <c r="R10988" s="84"/>
      <c r="S10988" s="31"/>
      <c r="T10988" s="31"/>
      <c r="U10988" s="169"/>
      <c r="V10988" s="150"/>
      <c r="W10988" s="141" t="str" cm="1">
        <f t="array" ref="W10988">IF(SUM(LEN(B10988:V10988))=0,"",IF(OR(OR(ISBLANK(F10988),SUM(LEN(C10988),LEN(D10988))=0),AND(NOT(E10988="Unknown"),ISBLANK(J10988)),AND(NOT(O10988="Unknown"),ISBLANK(R10988))),"Missing Information", INDEX(Table15[Entire Service Line Classification], MATCH(SUMIFS(Table15[Unique ID],Table15[System-Owned Portion],E10988,Table15[If Material Anything Other than "Lead" in Column E,Was Material Ever Previously Lead?],G10988,Table15[Customer-Owned Portion],O10988),Table15[Unique ID],0),0)))</f>
        <v/>
      </c>
    </row>
    <row r="10989" spans="2:23" x14ac:dyDescent="0.25">
      <c r="B10989" s="146"/>
      <c r="C10989" s="31"/>
      <c r="D10989" s="31"/>
      <c r="E10989" s="44"/>
      <c r="F10989" s="43"/>
      <c r="G10989" s="84"/>
      <c r="H10989" s="31"/>
      <c r="I10989" s="31"/>
      <c r="J10989" s="84"/>
      <c r="K10989" s="31"/>
      <c r="L10989" s="31"/>
      <c r="M10989" s="169"/>
      <c r="N10989" s="148"/>
      <c r="O10989" s="106"/>
      <c r="P10989" s="43"/>
      <c r="Q10989" s="31"/>
      <c r="R10989" s="84"/>
      <c r="S10989" s="31"/>
      <c r="T10989" s="31"/>
      <c r="U10989" s="169"/>
      <c r="V10989" s="150"/>
      <c r="W10989" s="141" t="str" cm="1">
        <f t="array" ref="W10989">IF(SUM(LEN(B10989:V10989))=0,"",IF(OR(OR(ISBLANK(F10989),SUM(LEN(C10989),LEN(D10989))=0),AND(NOT(E10989="Unknown"),ISBLANK(J10989)),AND(NOT(O10989="Unknown"),ISBLANK(R10989))),"Missing Information", INDEX(Table15[Entire Service Line Classification], MATCH(SUMIFS(Table15[Unique ID],Table15[System-Owned Portion],E10989,Table15[If Material Anything Other than "Lead" in Column E,Was Material Ever Previously Lead?],G10989,Table15[Customer-Owned Portion],O10989),Table15[Unique ID],0),0)))</f>
        <v/>
      </c>
    </row>
    <row r="10990" spans="2:23" x14ac:dyDescent="0.25">
      <c r="B10990" s="146"/>
      <c r="C10990" s="31"/>
      <c r="D10990" s="31"/>
      <c r="E10990" s="44"/>
      <c r="F10990" s="43"/>
      <c r="G10990" s="84"/>
      <c r="H10990" s="31"/>
      <c r="I10990" s="31"/>
      <c r="J10990" s="84"/>
      <c r="K10990" s="31"/>
      <c r="L10990" s="31"/>
      <c r="M10990" s="169"/>
      <c r="N10990" s="148"/>
      <c r="O10990" s="106"/>
      <c r="P10990" s="43"/>
      <c r="Q10990" s="31"/>
      <c r="R10990" s="84"/>
      <c r="S10990" s="31"/>
      <c r="T10990" s="31"/>
      <c r="U10990" s="169"/>
      <c r="V10990" s="150"/>
      <c r="W10990" s="141" t="str" cm="1">
        <f t="array" ref="W10990">IF(SUM(LEN(B10990:V10990))=0,"",IF(OR(OR(ISBLANK(F10990),SUM(LEN(C10990),LEN(D10990))=0),AND(NOT(E10990="Unknown"),ISBLANK(J10990)),AND(NOT(O10990="Unknown"),ISBLANK(R10990))),"Missing Information", INDEX(Table15[Entire Service Line Classification], MATCH(SUMIFS(Table15[Unique ID],Table15[System-Owned Portion],E10990,Table15[If Material Anything Other than "Lead" in Column E,Was Material Ever Previously Lead?],G10990,Table15[Customer-Owned Portion],O10990),Table15[Unique ID],0),0)))</f>
        <v/>
      </c>
    </row>
    <row r="10991" spans="2:23" x14ac:dyDescent="0.25">
      <c r="B10991" s="146"/>
      <c r="C10991" s="31"/>
      <c r="D10991" s="31"/>
      <c r="E10991" s="44"/>
      <c r="F10991" s="43"/>
      <c r="G10991" s="84"/>
      <c r="H10991" s="31"/>
      <c r="I10991" s="31"/>
      <c r="J10991" s="84"/>
      <c r="K10991" s="31"/>
      <c r="L10991" s="31"/>
      <c r="M10991" s="169"/>
      <c r="N10991" s="148"/>
      <c r="O10991" s="106"/>
      <c r="P10991" s="43"/>
      <c r="Q10991" s="31"/>
      <c r="R10991" s="84"/>
      <c r="S10991" s="31"/>
      <c r="T10991" s="31"/>
      <c r="U10991" s="169"/>
      <c r="V10991" s="150"/>
      <c r="W10991" s="141" t="str" cm="1">
        <f t="array" ref="W10991">IF(SUM(LEN(B10991:V10991))=0,"",IF(OR(OR(ISBLANK(F10991),SUM(LEN(C10991),LEN(D10991))=0),AND(NOT(E10991="Unknown"),ISBLANK(J10991)),AND(NOT(O10991="Unknown"),ISBLANK(R10991))),"Missing Information", INDEX(Table15[Entire Service Line Classification], MATCH(SUMIFS(Table15[Unique ID],Table15[System-Owned Portion],E10991,Table15[If Material Anything Other than "Lead" in Column E,Was Material Ever Previously Lead?],G10991,Table15[Customer-Owned Portion],O10991),Table15[Unique ID],0),0)))</f>
        <v/>
      </c>
    </row>
    <row r="10992" spans="2:23" x14ac:dyDescent="0.25">
      <c r="B10992" s="146"/>
      <c r="C10992" s="31"/>
      <c r="D10992" s="31"/>
      <c r="E10992" s="44"/>
      <c r="F10992" s="43"/>
      <c r="G10992" s="84"/>
      <c r="H10992" s="31"/>
      <c r="I10992" s="31"/>
      <c r="J10992" s="84"/>
      <c r="K10992" s="31"/>
      <c r="L10992" s="31"/>
      <c r="M10992" s="169"/>
      <c r="N10992" s="148"/>
      <c r="O10992" s="106"/>
      <c r="P10992" s="43"/>
      <c r="Q10992" s="31"/>
      <c r="R10992" s="84"/>
      <c r="S10992" s="31"/>
      <c r="T10992" s="31"/>
      <c r="U10992" s="169"/>
      <c r="V10992" s="150"/>
      <c r="W10992" s="141" t="str" cm="1">
        <f t="array" ref="W10992">IF(SUM(LEN(B10992:V10992))=0,"",IF(OR(OR(ISBLANK(F10992),SUM(LEN(C10992),LEN(D10992))=0),AND(NOT(E10992="Unknown"),ISBLANK(J10992)),AND(NOT(O10992="Unknown"),ISBLANK(R10992))),"Missing Information", INDEX(Table15[Entire Service Line Classification], MATCH(SUMIFS(Table15[Unique ID],Table15[System-Owned Portion],E10992,Table15[If Material Anything Other than "Lead" in Column E,Was Material Ever Previously Lead?],G10992,Table15[Customer-Owned Portion],O10992),Table15[Unique ID],0),0)))</f>
        <v/>
      </c>
    </row>
    <row r="10993" spans="2:23" x14ac:dyDescent="0.25">
      <c r="B10993" s="146"/>
      <c r="C10993" s="31"/>
      <c r="D10993" s="31"/>
      <c r="E10993" s="44"/>
      <c r="F10993" s="43"/>
      <c r="G10993" s="84"/>
      <c r="H10993" s="31"/>
      <c r="I10993" s="31"/>
      <c r="J10993" s="84"/>
      <c r="K10993" s="31"/>
      <c r="L10993" s="31"/>
      <c r="M10993" s="169"/>
      <c r="N10993" s="148"/>
      <c r="O10993" s="106"/>
      <c r="P10993" s="43"/>
      <c r="Q10993" s="31"/>
      <c r="R10993" s="84"/>
      <c r="S10993" s="31"/>
      <c r="T10993" s="31"/>
      <c r="U10993" s="169"/>
      <c r="V10993" s="150"/>
      <c r="W10993" s="141" t="str" cm="1">
        <f t="array" ref="W10993">IF(SUM(LEN(B10993:V10993))=0,"",IF(OR(OR(ISBLANK(F10993),SUM(LEN(C10993),LEN(D10993))=0),AND(NOT(E10993="Unknown"),ISBLANK(J10993)),AND(NOT(O10993="Unknown"),ISBLANK(R10993))),"Missing Information", INDEX(Table15[Entire Service Line Classification], MATCH(SUMIFS(Table15[Unique ID],Table15[System-Owned Portion],E10993,Table15[If Material Anything Other than "Lead" in Column E,Was Material Ever Previously Lead?],G10993,Table15[Customer-Owned Portion],O10993),Table15[Unique ID],0),0)))</f>
        <v/>
      </c>
    </row>
    <row r="10994" spans="2:23" x14ac:dyDescent="0.25">
      <c r="B10994" s="146"/>
      <c r="C10994" s="31"/>
      <c r="D10994" s="31"/>
      <c r="E10994" s="44"/>
      <c r="F10994" s="43"/>
      <c r="G10994" s="84"/>
      <c r="H10994" s="31"/>
      <c r="I10994" s="31"/>
      <c r="J10994" s="84"/>
      <c r="K10994" s="31"/>
      <c r="L10994" s="31"/>
      <c r="M10994" s="169"/>
      <c r="N10994" s="148"/>
      <c r="O10994" s="106"/>
      <c r="P10994" s="43"/>
      <c r="Q10994" s="31"/>
      <c r="R10994" s="84"/>
      <c r="S10994" s="31"/>
      <c r="T10994" s="31"/>
      <c r="U10994" s="169"/>
      <c r="V10994" s="150"/>
      <c r="W10994" s="141" t="str" cm="1">
        <f t="array" ref="W10994">IF(SUM(LEN(B10994:V10994))=0,"",IF(OR(OR(ISBLANK(F10994),SUM(LEN(C10994),LEN(D10994))=0),AND(NOT(E10994="Unknown"),ISBLANK(J10994)),AND(NOT(O10994="Unknown"),ISBLANK(R10994))),"Missing Information", INDEX(Table15[Entire Service Line Classification], MATCH(SUMIFS(Table15[Unique ID],Table15[System-Owned Portion],E10994,Table15[If Material Anything Other than "Lead" in Column E,Was Material Ever Previously Lead?],G10994,Table15[Customer-Owned Portion],O10994),Table15[Unique ID],0),0)))</f>
        <v/>
      </c>
    </row>
    <row r="10995" spans="2:23" x14ac:dyDescent="0.25">
      <c r="B10995" s="146"/>
      <c r="C10995" s="31"/>
      <c r="D10995" s="31"/>
      <c r="E10995" s="44"/>
      <c r="F10995" s="43"/>
      <c r="G10995" s="84"/>
      <c r="H10995" s="31"/>
      <c r="I10995" s="31"/>
      <c r="J10995" s="84"/>
      <c r="K10995" s="31"/>
      <c r="L10995" s="31"/>
      <c r="M10995" s="169"/>
      <c r="N10995" s="148"/>
      <c r="O10995" s="106"/>
      <c r="P10995" s="43"/>
      <c r="Q10995" s="31"/>
      <c r="R10995" s="84"/>
      <c r="S10995" s="31"/>
      <c r="T10995" s="31"/>
      <c r="U10995" s="169"/>
      <c r="V10995" s="150"/>
      <c r="W10995" s="141" t="str" cm="1">
        <f t="array" ref="W10995">IF(SUM(LEN(B10995:V10995))=0,"",IF(OR(OR(ISBLANK(F10995),SUM(LEN(C10995),LEN(D10995))=0),AND(NOT(E10995="Unknown"),ISBLANK(J10995)),AND(NOT(O10995="Unknown"),ISBLANK(R10995))),"Missing Information", INDEX(Table15[Entire Service Line Classification], MATCH(SUMIFS(Table15[Unique ID],Table15[System-Owned Portion],E10995,Table15[If Material Anything Other than "Lead" in Column E,Was Material Ever Previously Lead?],G10995,Table15[Customer-Owned Portion],O10995),Table15[Unique ID],0),0)))</f>
        <v/>
      </c>
    </row>
    <row r="10996" spans="2:23" x14ac:dyDescent="0.25">
      <c r="B10996" s="146"/>
      <c r="C10996" s="31"/>
      <c r="D10996" s="31"/>
      <c r="E10996" s="44"/>
      <c r="F10996" s="43"/>
      <c r="G10996" s="84"/>
      <c r="H10996" s="31"/>
      <c r="I10996" s="31"/>
      <c r="J10996" s="84"/>
      <c r="K10996" s="31"/>
      <c r="L10996" s="31"/>
      <c r="M10996" s="169"/>
      <c r="N10996" s="148"/>
      <c r="O10996" s="106"/>
      <c r="P10996" s="43"/>
      <c r="Q10996" s="31"/>
      <c r="R10996" s="84"/>
      <c r="S10996" s="31"/>
      <c r="T10996" s="31"/>
      <c r="U10996" s="169"/>
      <c r="V10996" s="150"/>
      <c r="W10996" s="141" t="str" cm="1">
        <f t="array" ref="W10996">IF(SUM(LEN(B10996:V10996))=0,"",IF(OR(OR(ISBLANK(F10996),SUM(LEN(C10996),LEN(D10996))=0),AND(NOT(E10996="Unknown"),ISBLANK(J10996)),AND(NOT(O10996="Unknown"),ISBLANK(R10996))),"Missing Information", INDEX(Table15[Entire Service Line Classification], MATCH(SUMIFS(Table15[Unique ID],Table15[System-Owned Portion],E10996,Table15[If Material Anything Other than "Lead" in Column E,Was Material Ever Previously Lead?],G10996,Table15[Customer-Owned Portion],O10996),Table15[Unique ID],0),0)))</f>
        <v/>
      </c>
    </row>
    <row r="10997" spans="2:23" x14ac:dyDescent="0.25">
      <c r="B10997" s="146"/>
      <c r="C10997" s="31"/>
      <c r="D10997" s="31"/>
      <c r="E10997" s="44"/>
      <c r="F10997" s="43"/>
      <c r="G10997" s="84"/>
      <c r="H10997" s="31"/>
      <c r="I10997" s="31"/>
      <c r="J10997" s="84"/>
      <c r="K10997" s="31"/>
      <c r="L10997" s="31"/>
      <c r="M10997" s="169"/>
      <c r="N10997" s="148"/>
      <c r="O10997" s="106"/>
      <c r="P10997" s="43"/>
      <c r="Q10997" s="31"/>
      <c r="R10997" s="84"/>
      <c r="S10997" s="31"/>
      <c r="T10997" s="31"/>
      <c r="U10997" s="169"/>
      <c r="V10997" s="150"/>
      <c r="W10997" s="141" t="str" cm="1">
        <f t="array" ref="W10997">IF(SUM(LEN(B10997:V10997))=0,"",IF(OR(OR(ISBLANK(F10997),SUM(LEN(C10997),LEN(D10997))=0),AND(NOT(E10997="Unknown"),ISBLANK(J10997)),AND(NOT(O10997="Unknown"),ISBLANK(R10997))),"Missing Information", INDEX(Table15[Entire Service Line Classification], MATCH(SUMIFS(Table15[Unique ID],Table15[System-Owned Portion],E10997,Table15[If Material Anything Other than "Lead" in Column E,Was Material Ever Previously Lead?],G10997,Table15[Customer-Owned Portion],O10997),Table15[Unique ID],0),0)))</f>
        <v/>
      </c>
    </row>
    <row r="10998" spans="2:23" x14ac:dyDescent="0.25">
      <c r="B10998" s="146"/>
      <c r="C10998" s="31"/>
      <c r="D10998" s="31"/>
      <c r="E10998" s="44"/>
      <c r="F10998" s="43"/>
      <c r="G10998" s="84"/>
      <c r="H10998" s="31"/>
      <c r="I10998" s="31"/>
      <c r="J10998" s="84"/>
      <c r="K10998" s="31"/>
      <c r="L10998" s="31"/>
      <c r="M10998" s="169"/>
      <c r="N10998" s="148"/>
      <c r="O10998" s="106"/>
      <c r="P10998" s="43"/>
      <c r="Q10998" s="31"/>
      <c r="R10998" s="84"/>
      <c r="S10998" s="31"/>
      <c r="T10998" s="31"/>
      <c r="U10998" s="169"/>
      <c r="V10998" s="150"/>
      <c r="W10998" s="141" t="str" cm="1">
        <f t="array" ref="W10998">IF(SUM(LEN(B10998:V10998))=0,"",IF(OR(OR(ISBLANK(F10998),SUM(LEN(C10998),LEN(D10998))=0),AND(NOT(E10998="Unknown"),ISBLANK(J10998)),AND(NOT(O10998="Unknown"),ISBLANK(R10998))),"Missing Information", INDEX(Table15[Entire Service Line Classification], MATCH(SUMIFS(Table15[Unique ID],Table15[System-Owned Portion],E10998,Table15[If Material Anything Other than "Lead" in Column E,Was Material Ever Previously Lead?],G10998,Table15[Customer-Owned Portion],O10998),Table15[Unique ID],0),0)))</f>
        <v/>
      </c>
    </row>
    <row r="10999" spans="2:23" x14ac:dyDescent="0.25">
      <c r="B10999" s="146"/>
      <c r="C10999" s="31"/>
      <c r="D10999" s="31"/>
      <c r="E10999" s="44"/>
      <c r="F10999" s="43"/>
      <c r="G10999" s="84"/>
      <c r="H10999" s="31"/>
      <c r="I10999" s="31"/>
      <c r="J10999" s="84"/>
      <c r="K10999" s="31"/>
      <c r="L10999" s="31"/>
      <c r="M10999" s="169"/>
      <c r="N10999" s="148"/>
      <c r="O10999" s="106"/>
      <c r="P10999" s="43"/>
      <c r="Q10999" s="31"/>
      <c r="R10999" s="84"/>
      <c r="S10999" s="31"/>
      <c r="T10999" s="31"/>
      <c r="U10999" s="169"/>
      <c r="V10999" s="150"/>
      <c r="W10999" s="141" t="str" cm="1">
        <f t="array" ref="W10999">IF(SUM(LEN(B10999:V10999))=0,"",IF(OR(OR(ISBLANK(F10999),SUM(LEN(C10999),LEN(D10999))=0),AND(NOT(E10999="Unknown"),ISBLANK(J10999)),AND(NOT(O10999="Unknown"),ISBLANK(R10999))),"Missing Information", INDEX(Table15[Entire Service Line Classification], MATCH(SUMIFS(Table15[Unique ID],Table15[System-Owned Portion],E10999,Table15[If Material Anything Other than "Lead" in Column E,Was Material Ever Previously Lead?],G10999,Table15[Customer-Owned Portion],O10999),Table15[Unique ID],0),0)))</f>
        <v/>
      </c>
    </row>
    <row r="11000" spans="2:23" x14ac:dyDescent="0.25">
      <c r="B11000" s="146"/>
      <c r="C11000" s="31"/>
      <c r="D11000" s="31"/>
      <c r="E11000" s="44"/>
      <c r="F11000" s="43"/>
      <c r="G11000" s="84"/>
      <c r="H11000" s="31"/>
      <c r="I11000" s="31"/>
      <c r="J11000" s="84"/>
      <c r="K11000" s="31"/>
      <c r="L11000" s="31"/>
      <c r="M11000" s="169"/>
      <c r="N11000" s="148"/>
      <c r="O11000" s="106"/>
      <c r="P11000" s="43"/>
      <c r="Q11000" s="31"/>
      <c r="R11000" s="84"/>
      <c r="S11000" s="31"/>
      <c r="T11000" s="31"/>
      <c r="U11000" s="169"/>
      <c r="V11000" s="150"/>
      <c r="W11000" s="141" t="str" cm="1">
        <f t="array" ref="W11000">IF(SUM(LEN(B11000:V11000))=0,"",IF(OR(OR(ISBLANK(F11000),SUM(LEN(C11000),LEN(D11000))=0),AND(NOT(E11000="Unknown"),ISBLANK(J11000)),AND(NOT(O11000="Unknown"),ISBLANK(R11000))),"Missing Information", INDEX(Table15[Entire Service Line Classification], MATCH(SUMIFS(Table15[Unique ID],Table15[System-Owned Portion],E11000,Table15[If Material Anything Other than "Lead" in Column E,Was Material Ever Previously Lead?],G11000,Table15[Customer-Owned Portion],O11000),Table15[Unique ID],0),0)))</f>
        <v/>
      </c>
    </row>
    <row r="11001" spans="2:23" x14ac:dyDescent="0.25">
      <c r="B11001" s="146"/>
      <c r="C11001" s="31"/>
      <c r="D11001" s="31"/>
      <c r="E11001" s="44"/>
      <c r="F11001" s="43"/>
      <c r="G11001" s="84"/>
      <c r="H11001" s="31"/>
      <c r="I11001" s="31"/>
      <c r="J11001" s="84"/>
      <c r="K11001" s="31"/>
      <c r="L11001" s="31"/>
      <c r="M11001" s="169"/>
      <c r="N11001" s="148"/>
      <c r="O11001" s="106"/>
      <c r="P11001" s="43"/>
      <c r="Q11001" s="31"/>
      <c r="R11001" s="84"/>
      <c r="S11001" s="31"/>
      <c r="T11001" s="31"/>
      <c r="U11001" s="169"/>
      <c r="V11001" s="150"/>
      <c r="W11001" s="141" t="str" cm="1">
        <f t="array" ref="W11001">IF(SUM(LEN(B11001:V11001))=0,"",IF(OR(OR(ISBLANK(F11001),SUM(LEN(C11001),LEN(D11001))=0),AND(NOT(E11001="Unknown"),ISBLANK(J11001)),AND(NOT(O11001="Unknown"),ISBLANK(R11001))),"Missing Information", INDEX(Table15[Entire Service Line Classification], MATCH(SUMIFS(Table15[Unique ID],Table15[System-Owned Portion],E11001,Table15[If Material Anything Other than "Lead" in Column E,Was Material Ever Previously Lead?],G11001,Table15[Customer-Owned Portion],O11001),Table15[Unique ID],0),0)))</f>
        <v/>
      </c>
    </row>
    <row r="11002" spans="2:23" x14ac:dyDescent="0.25">
      <c r="B11002" s="146"/>
      <c r="C11002" s="31"/>
      <c r="D11002" s="31"/>
      <c r="E11002" s="44"/>
      <c r="F11002" s="43"/>
      <c r="G11002" s="84"/>
      <c r="H11002" s="31"/>
      <c r="I11002" s="31"/>
      <c r="J11002" s="84"/>
      <c r="K11002" s="31"/>
      <c r="L11002" s="31"/>
      <c r="M11002" s="169"/>
      <c r="N11002" s="148"/>
      <c r="O11002" s="106"/>
      <c r="P11002" s="43"/>
      <c r="Q11002" s="31"/>
      <c r="R11002" s="84"/>
      <c r="S11002" s="31"/>
      <c r="T11002" s="31"/>
      <c r="U11002" s="169"/>
      <c r="V11002" s="150"/>
      <c r="W11002" s="141" t="str" cm="1">
        <f t="array" ref="W11002">IF(SUM(LEN(B11002:V11002))=0,"",IF(OR(OR(ISBLANK(F11002),SUM(LEN(C11002),LEN(D11002))=0),AND(NOT(E11002="Unknown"),ISBLANK(J11002)),AND(NOT(O11002="Unknown"),ISBLANK(R11002))),"Missing Information", INDEX(Table15[Entire Service Line Classification], MATCH(SUMIFS(Table15[Unique ID],Table15[System-Owned Portion],E11002,Table15[If Material Anything Other than "Lead" in Column E,Was Material Ever Previously Lead?],G11002,Table15[Customer-Owned Portion],O11002),Table15[Unique ID],0),0)))</f>
        <v/>
      </c>
    </row>
    <row r="11003" spans="2:23" x14ac:dyDescent="0.25">
      <c r="B11003" s="146"/>
      <c r="C11003" s="31"/>
      <c r="D11003" s="31"/>
      <c r="E11003" s="44"/>
      <c r="F11003" s="43"/>
      <c r="G11003" s="84"/>
      <c r="H11003" s="31"/>
      <c r="I11003" s="31"/>
      <c r="J11003" s="84"/>
      <c r="K11003" s="31"/>
      <c r="L11003" s="31"/>
      <c r="M11003" s="169"/>
      <c r="N11003" s="148"/>
      <c r="O11003" s="106"/>
      <c r="P11003" s="43"/>
      <c r="Q11003" s="31"/>
      <c r="R11003" s="84"/>
      <c r="S11003" s="31"/>
      <c r="T11003" s="31"/>
      <c r="U11003" s="169"/>
      <c r="V11003" s="150"/>
      <c r="W11003" s="141" t="str" cm="1">
        <f t="array" ref="W11003">IF(SUM(LEN(B11003:V11003))=0,"",IF(OR(OR(ISBLANK(F11003),SUM(LEN(C11003),LEN(D11003))=0),AND(NOT(E11003="Unknown"),ISBLANK(J11003)),AND(NOT(O11003="Unknown"),ISBLANK(R11003))),"Missing Information", INDEX(Table15[Entire Service Line Classification], MATCH(SUMIFS(Table15[Unique ID],Table15[System-Owned Portion],E11003,Table15[If Material Anything Other than "Lead" in Column E,Was Material Ever Previously Lead?],G11003,Table15[Customer-Owned Portion],O11003),Table15[Unique ID],0),0)))</f>
        <v/>
      </c>
    </row>
    <row r="11004" spans="2:23" x14ac:dyDescent="0.25">
      <c r="B11004" s="146"/>
      <c r="C11004" s="31"/>
      <c r="D11004" s="31"/>
      <c r="E11004" s="44"/>
      <c r="F11004" s="43"/>
      <c r="G11004" s="84"/>
      <c r="H11004" s="31"/>
      <c r="I11004" s="31"/>
      <c r="J11004" s="84"/>
      <c r="K11004" s="31"/>
      <c r="L11004" s="31"/>
      <c r="M11004" s="169"/>
      <c r="N11004" s="148"/>
      <c r="O11004" s="106"/>
      <c r="P11004" s="43"/>
      <c r="Q11004" s="31"/>
      <c r="R11004" s="84"/>
      <c r="S11004" s="31"/>
      <c r="T11004" s="31"/>
      <c r="U11004" s="169"/>
      <c r="V11004" s="150"/>
      <c r="W11004" s="141" t="str" cm="1">
        <f t="array" ref="W11004">IF(SUM(LEN(B11004:V11004))=0,"",IF(OR(OR(ISBLANK(F11004),SUM(LEN(C11004),LEN(D11004))=0),AND(NOT(E11004="Unknown"),ISBLANK(J11004)),AND(NOT(O11004="Unknown"),ISBLANK(R11004))),"Missing Information", INDEX(Table15[Entire Service Line Classification], MATCH(SUMIFS(Table15[Unique ID],Table15[System-Owned Portion],E11004,Table15[If Material Anything Other than "Lead" in Column E,Was Material Ever Previously Lead?],G11004,Table15[Customer-Owned Portion],O11004),Table15[Unique ID],0),0)))</f>
        <v/>
      </c>
    </row>
    <row r="11005" spans="2:23" x14ac:dyDescent="0.25">
      <c r="B11005" s="146"/>
      <c r="C11005" s="31"/>
      <c r="D11005" s="31"/>
      <c r="E11005" s="44"/>
      <c r="F11005" s="43"/>
      <c r="G11005" s="84"/>
      <c r="H11005" s="31"/>
      <c r="I11005" s="31"/>
      <c r="J11005" s="84"/>
      <c r="K11005" s="31"/>
      <c r="L11005" s="31"/>
      <c r="M11005" s="169"/>
      <c r="N11005" s="148"/>
      <c r="O11005" s="106"/>
      <c r="P11005" s="43"/>
      <c r="Q11005" s="31"/>
      <c r="R11005" s="84"/>
      <c r="S11005" s="31"/>
      <c r="T11005" s="31"/>
      <c r="U11005" s="169"/>
      <c r="V11005" s="150"/>
      <c r="W11005" s="141" t="str" cm="1">
        <f t="array" ref="W11005">IF(SUM(LEN(B11005:V11005))=0,"",IF(OR(OR(ISBLANK(F11005),SUM(LEN(C11005),LEN(D11005))=0),AND(NOT(E11005="Unknown"),ISBLANK(J11005)),AND(NOT(O11005="Unknown"),ISBLANK(R11005))),"Missing Information", INDEX(Table15[Entire Service Line Classification], MATCH(SUMIFS(Table15[Unique ID],Table15[System-Owned Portion],E11005,Table15[If Material Anything Other than "Lead" in Column E,Was Material Ever Previously Lead?],G11005,Table15[Customer-Owned Portion],O11005),Table15[Unique ID],0),0)))</f>
        <v/>
      </c>
    </row>
    <row r="11006" spans="2:23" x14ac:dyDescent="0.25">
      <c r="B11006" s="146"/>
      <c r="C11006" s="31"/>
      <c r="D11006" s="31"/>
      <c r="E11006" s="44"/>
      <c r="F11006" s="43"/>
      <c r="G11006" s="84"/>
      <c r="H11006" s="31"/>
      <c r="I11006" s="31"/>
      <c r="J11006" s="84"/>
      <c r="K11006" s="31"/>
      <c r="L11006" s="31"/>
      <c r="M11006" s="169"/>
      <c r="N11006" s="148"/>
      <c r="O11006" s="106"/>
      <c r="P11006" s="43"/>
      <c r="Q11006" s="31"/>
      <c r="R11006" s="84"/>
      <c r="S11006" s="31"/>
      <c r="T11006" s="31"/>
      <c r="U11006" s="169"/>
      <c r="V11006" s="150"/>
      <c r="W11006" s="141" t="str" cm="1">
        <f t="array" ref="W11006">IF(SUM(LEN(B11006:V11006))=0,"",IF(OR(OR(ISBLANK(F11006),SUM(LEN(C11006),LEN(D11006))=0),AND(NOT(E11006="Unknown"),ISBLANK(J11006)),AND(NOT(O11006="Unknown"),ISBLANK(R11006))),"Missing Information", INDEX(Table15[Entire Service Line Classification], MATCH(SUMIFS(Table15[Unique ID],Table15[System-Owned Portion],E11006,Table15[If Material Anything Other than "Lead" in Column E,Was Material Ever Previously Lead?],G11006,Table15[Customer-Owned Portion],O11006),Table15[Unique ID],0),0)))</f>
        <v/>
      </c>
    </row>
    <row r="11007" spans="2:23" x14ac:dyDescent="0.25">
      <c r="B11007" s="146"/>
      <c r="C11007" s="31"/>
      <c r="D11007" s="31"/>
      <c r="E11007" s="44"/>
      <c r="F11007" s="43"/>
      <c r="G11007" s="84"/>
      <c r="H11007" s="31"/>
      <c r="I11007" s="31"/>
      <c r="J11007" s="84"/>
      <c r="K11007" s="31"/>
      <c r="L11007" s="31"/>
      <c r="M11007" s="169"/>
      <c r="N11007" s="148"/>
      <c r="O11007" s="106"/>
      <c r="P11007" s="43"/>
      <c r="Q11007" s="31"/>
      <c r="R11007" s="84"/>
      <c r="S11007" s="31"/>
      <c r="T11007" s="31"/>
      <c r="U11007" s="169"/>
      <c r="V11007" s="150"/>
      <c r="W11007" s="141" t="str" cm="1">
        <f t="array" ref="W11007">IF(SUM(LEN(B11007:V11007))=0,"",IF(OR(OR(ISBLANK(F11007),SUM(LEN(C11007),LEN(D11007))=0),AND(NOT(E11007="Unknown"),ISBLANK(J11007)),AND(NOT(O11007="Unknown"),ISBLANK(R11007))),"Missing Information", INDEX(Table15[Entire Service Line Classification], MATCH(SUMIFS(Table15[Unique ID],Table15[System-Owned Portion],E11007,Table15[If Material Anything Other than "Lead" in Column E,Was Material Ever Previously Lead?],G11007,Table15[Customer-Owned Portion],O11007),Table15[Unique ID],0),0)))</f>
        <v/>
      </c>
    </row>
    <row r="11008" spans="2:23" x14ac:dyDescent="0.25">
      <c r="B11008" s="146"/>
      <c r="C11008" s="31"/>
      <c r="D11008" s="31"/>
      <c r="E11008" s="44"/>
      <c r="F11008" s="43"/>
      <c r="G11008" s="84"/>
      <c r="H11008" s="31"/>
      <c r="I11008" s="31"/>
      <c r="J11008" s="84"/>
      <c r="K11008" s="31"/>
      <c r="L11008" s="31"/>
      <c r="M11008" s="169"/>
      <c r="N11008" s="148"/>
      <c r="O11008" s="106"/>
      <c r="P11008" s="43"/>
      <c r="Q11008" s="31"/>
      <c r="R11008" s="84"/>
      <c r="S11008" s="31"/>
      <c r="T11008" s="31"/>
      <c r="U11008" s="169"/>
      <c r="V11008" s="150"/>
      <c r="W11008" s="141" t="str" cm="1">
        <f t="array" ref="W11008">IF(SUM(LEN(B11008:V11008))=0,"",IF(OR(OR(ISBLANK(F11008),SUM(LEN(C11008),LEN(D11008))=0),AND(NOT(E11008="Unknown"),ISBLANK(J11008)),AND(NOT(O11008="Unknown"),ISBLANK(R11008))),"Missing Information", INDEX(Table15[Entire Service Line Classification], MATCH(SUMIFS(Table15[Unique ID],Table15[System-Owned Portion],E11008,Table15[If Material Anything Other than "Lead" in Column E,Was Material Ever Previously Lead?],G11008,Table15[Customer-Owned Portion],O11008),Table15[Unique ID],0),0)))</f>
        <v/>
      </c>
    </row>
    <row r="11009" spans="2:23" x14ac:dyDescent="0.25">
      <c r="B11009" s="146"/>
      <c r="C11009" s="31"/>
      <c r="D11009" s="31"/>
      <c r="E11009" s="44"/>
      <c r="F11009" s="43"/>
      <c r="G11009" s="84"/>
      <c r="H11009" s="31"/>
      <c r="I11009" s="31"/>
      <c r="J11009" s="84"/>
      <c r="K11009" s="31"/>
      <c r="L11009" s="31"/>
      <c r="M11009" s="169"/>
      <c r="N11009" s="148"/>
      <c r="O11009" s="106"/>
      <c r="P11009" s="43"/>
      <c r="Q11009" s="31"/>
      <c r="R11009" s="84"/>
      <c r="S11009" s="31"/>
      <c r="T11009" s="31"/>
      <c r="U11009" s="169"/>
      <c r="V11009" s="150"/>
      <c r="W11009" s="141" t="str" cm="1">
        <f t="array" ref="W11009">IF(SUM(LEN(B11009:V11009))=0,"",IF(OR(OR(ISBLANK(F11009),SUM(LEN(C11009),LEN(D11009))=0),AND(NOT(E11009="Unknown"),ISBLANK(J11009)),AND(NOT(O11009="Unknown"),ISBLANK(R11009))),"Missing Information", INDEX(Table15[Entire Service Line Classification], MATCH(SUMIFS(Table15[Unique ID],Table15[System-Owned Portion],E11009,Table15[If Material Anything Other than "Lead" in Column E,Was Material Ever Previously Lead?],G11009,Table15[Customer-Owned Portion],O11009),Table15[Unique ID],0),0)))</f>
        <v/>
      </c>
    </row>
    <row r="11010" spans="2:23" x14ac:dyDescent="0.25">
      <c r="B11010" s="146"/>
      <c r="C11010" s="31"/>
      <c r="D11010" s="31"/>
      <c r="E11010" s="44"/>
      <c r="F11010" s="43"/>
      <c r="G11010" s="84"/>
      <c r="H11010" s="31"/>
      <c r="I11010" s="31"/>
      <c r="J11010" s="84"/>
      <c r="K11010" s="31"/>
      <c r="L11010" s="31"/>
      <c r="M11010" s="169"/>
      <c r="N11010" s="148"/>
      <c r="O11010" s="106"/>
      <c r="P11010" s="43"/>
      <c r="Q11010" s="31"/>
      <c r="R11010" s="84"/>
      <c r="S11010" s="31"/>
      <c r="T11010" s="31"/>
      <c r="U11010" s="169"/>
      <c r="V11010" s="150"/>
      <c r="W11010" s="141" t="str" cm="1">
        <f t="array" ref="W11010">IF(SUM(LEN(B11010:V11010))=0,"",IF(OR(OR(ISBLANK(F11010),SUM(LEN(C11010),LEN(D11010))=0),AND(NOT(E11010="Unknown"),ISBLANK(J11010)),AND(NOT(O11010="Unknown"),ISBLANK(R11010))),"Missing Information", INDEX(Table15[Entire Service Line Classification], MATCH(SUMIFS(Table15[Unique ID],Table15[System-Owned Portion],E11010,Table15[If Material Anything Other than "Lead" in Column E,Was Material Ever Previously Lead?],G11010,Table15[Customer-Owned Portion],O11010),Table15[Unique ID],0),0)))</f>
        <v/>
      </c>
    </row>
    <row r="11011" spans="2:23" x14ac:dyDescent="0.25">
      <c r="B11011" s="146"/>
      <c r="C11011" s="31"/>
      <c r="D11011" s="31"/>
      <c r="E11011" s="44"/>
      <c r="F11011" s="43"/>
      <c r="G11011" s="84"/>
      <c r="H11011" s="31"/>
      <c r="I11011" s="31"/>
      <c r="J11011" s="84"/>
      <c r="K11011" s="31"/>
      <c r="L11011" s="31"/>
      <c r="M11011" s="169"/>
      <c r="N11011" s="148"/>
      <c r="O11011" s="106"/>
      <c r="P11011" s="43"/>
      <c r="Q11011" s="31"/>
      <c r="R11011" s="84"/>
      <c r="S11011" s="31"/>
      <c r="T11011" s="31"/>
      <c r="U11011" s="169"/>
      <c r="V11011" s="150"/>
      <c r="W11011" s="141" t="str" cm="1">
        <f t="array" ref="W11011">IF(SUM(LEN(B11011:V11011))=0,"",IF(OR(OR(ISBLANK(F11011),SUM(LEN(C11011),LEN(D11011))=0),AND(NOT(E11011="Unknown"),ISBLANK(J11011)),AND(NOT(O11011="Unknown"),ISBLANK(R11011))),"Missing Information", INDEX(Table15[Entire Service Line Classification], MATCH(SUMIFS(Table15[Unique ID],Table15[System-Owned Portion],E11011,Table15[If Material Anything Other than "Lead" in Column E,Was Material Ever Previously Lead?],G11011,Table15[Customer-Owned Portion],O11011),Table15[Unique ID],0),0)))</f>
        <v/>
      </c>
    </row>
    <row r="11012" spans="2:23" x14ac:dyDescent="0.25">
      <c r="B11012" s="146"/>
      <c r="C11012" s="31"/>
      <c r="D11012" s="31"/>
      <c r="E11012" s="44"/>
      <c r="F11012" s="43"/>
      <c r="G11012" s="84"/>
      <c r="H11012" s="31"/>
      <c r="I11012" s="31"/>
      <c r="J11012" s="84"/>
      <c r="K11012" s="31"/>
      <c r="L11012" s="31"/>
      <c r="M11012" s="169"/>
      <c r="N11012" s="148"/>
      <c r="O11012" s="106"/>
      <c r="P11012" s="43"/>
      <c r="Q11012" s="31"/>
      <c r="R11012" s="84"/>
      <c r="S11012" s="31"/>
      <c r="T11012" s="31"/>
      <c r="U11012" s="169"/>
      <c r="V11012" s="150"/>
      <c r="W11012" s="141" t="str" cm="1">
        <f t="array" ref="W11012">IF(SUM(LEN(B11012:V11012))=0,"",IF(OR(OR(ISBLANK(F11012),SUM(LEN(C11012),LEN(D11012))=0),AND(NOT(E11012="Unknown"),ISBLANK(J11012)),AND(NOT(O11012="Unknown"),ISBLANK(R11012))),"Missing Information", INDEX(Table15[Entire Service Line Classification], MATCH(SUMIFS(Table15[Unique ID],Table15[System-Owned Portion],E11012,Table15[If Material Anything Other than "Lead" in Column E,Was Material Ever Previously Lead?],G11012,Table15[Customer-Owned Portion],O11012),Table15[Unique ID],0),0)))</f>
        <v/>
      </c>
    </row>
    <row r="11013" spans="2:23" x14ac:dyDescent="0.25">
      <c r="B11013" s="146"/>
      <c r="C11013" s="31"/>
      <c r="D11013" s="31"/>
      <c r="E11013" s="44"/>
      <c r="F11013" s="43"/>
      <c r="G11013" s="84"/>
      <c r="H11013" s="31"/>
      <c r="I11013" s="31"/>
      <c r="J11013" s="84"/>
      <c r="K11013" s="31"/>
      <c r="L11013" s="31"/>
      <c r="M11013" s="169"/>
      <c r="N11013" s="148"/>
      <c r="O11013" s="106"/>
      <c r="P11013" s="43"/>
      <c r="Q11013" s="31"/>
      <c r="R11013" s="84"/>
      <c r="S11013" s="31"/>
      <c r="T11013" s="31"/>
      <c r="U11013" s="169"/>
      <c r="V11013" s="150"/>
      <c r="W11013" s="141" t="str" cm="1">
        <f t="array" ref="W11013">IF(SUM(LEN(B11013:V11013))=0,"",IF(OR(OR(ISBLANK(F11013),SUM(LEN(C11013),LEN(D11013))=0),AND(NOT(E11013="Unknown"),ISBLANK(J11013)),AND(NOT(O11013="Unknown"),ISBLANK(R11013))),"Missing Information", INDEX(Table15[Entire Service Line Classification], MATCH(SUMIFS(Table15[Unique ID],Table15[System-Owned Portion],E11013,Table15[If Material Anything Other than "Lead" in Column E,Was Material Ever Previously Lead?],G11013,Table15[Customer-Owned Portion],O11013),Table15[Unique ID],0),0)))</f>
        <v/>
      </c>
    </row>
    <row r="11014" spans="2:23" x14ac:dyDescent="0.25">
      <c r="B11014" s="146"/>
      <c r="C11014" s="31"/>
      <c r="D11014" s="31"/>
      <c r="E11014" s="44"/>
      <c r="F11014" s="43"/>
      <c r="G11014" s="84"/>
      <c r="H11014" s="31"/>
      <c r="I11014" s="31"/>
      <c r="J11014" s="84"/>
      <c r="K11014" s="31"/>
      <c r="L11014" s="31"/>
      <c r="M11014" s="169"/>
      <c r="N11014" s="148"/>
      <c r="O11014" s="106"/>
      <c r="P11014" s="43"/>
      <c r="Q11014" s="31"/>
      <c r="R11014" s="84"/>
      <c r="S11014" s="31"/>
      <c r="T11014" s="31"/>
      <c r="U11014" s="169"/>
      <c r="V11014" s="150"/>
      <c r="W11014" s="141" t="str" cm="1">
        <f t="array" ref="W11014">IF(SUM(LEN(B11014:V11014))=0,"",IF(OR(OR(ISBLANK(F11014),SUM(LEN(C11014),LEN(D11014))=0),AND(NOT(E11014="Unknown"),ISBLANK(J11014)),AND(NOT(O11014="Unknown"),ISBLANK(R11014))),"Missing Information", INDEX(Table15[Entire Service Line Classification], MATCH(SUMIFS(Table15[Unique ID],Table15[System-Owned Portion],E11014,Table15[If Material Anything Other than "Lead" in Column E,Was Material Ever Previously Lead?],G11014,Table15[Customer-Owned Portion],O11014),Table15[Unique ID],0),0)))</f>
        <v/>
      </c>
    </row>
    <row r="11015" spans="2:23" x14ac:dyDescent="0.25">
      <c r="B11015" s="146"/>
      <c r="C11015" s="31"/>
      <c r="D11015" s="31"/>
      <c r="E11015" s="44"/>
      <c r="F11015" s="43"/>
      <c r="G11015" s="84"/>
      <c r="H11015" s="31"/>
      <c r="I11015" s="31"/>
      <c r="J11015" s="84"/>
      <c r="K11015" s="31"/>
      <c r="L11015" s="31"/>
      <c r="M11015" s="169"/>
      <c r="N11015" s="148"/>
      <c r="O11015" s="106"/>
      <c r="P11015" s="43"/>
      <c r="Q11015" s="31"/>
      <c r="R11015" s="84"/>
      <c r="S11015" s="31"/>
      <c r="T11015" s="31"/>
      <c r="U11015" s="169"/>
      <c r="V11015" s="150"/>
      <c r="W11015" s="141" t="str" cm="1">
        <f t="array" ref="W11015">IF(SUM(LEN(B11015:V11015))=0,"",IF(OR(OR(ISBLANK(F11015),SUM(LEN(C11015),LEN(D11015))=0),AND(NOT(E11015="Unknown"),ISBLANK(J11015)),AND(NOT(O11015="Unknown"),ISBLANK(R11015))),"Missing Information", INDEX(Table15[Entire Service Line Classification], MATCH(SUMIFS(Table15[Unique ID],Table15[System-Owned Portion],E11015,Table15[If Material Anything Other than "Lead" in Column E,Was Material Ever Previously Lead?],G11015,Table15[Customer-Owned Portion],O11015),Table15[Unique ID],0),0)))</f>
        <v/>
      </c>
    </row>
    <row r="11016" spans="2:23" x14ac:dyDescent="0.25">
      <c r="B11016" s="146"/>
      <c r="C11016" s="31"/>
      <c r="D11016" s="31"/>
      <c r="E11016" s="44"/>
      <c r="F11016" s="43"/>
      <c r="G11016" s="84"/>
      <c r="H11016" s="31"/>
      <c r="I11016" s="31"/>
      <c r="J11016" s="84"/>
      <c r="K11016" s="31"/>
      <c r="L11016" s="31"/>
      <c r="M11016" s="169"/>
      <c r="N11016" s="148"/>
      <c r="O11016" s="106"/>
      <c r="P11016" s="43"/>
      <c r="Q11016" s="31"/>
      <c r="R11016" s="84"/>
      <c r="S11016" s="31"/>
      <c r="T11016" s="31"/>
      <c r="U11016" s="169"/>
      <c r="V11016" s="150"/>
      <c r="W11016" s="141" t="str" cm="1">
        <f t="array" ref="W11016">IF(SUM(LEN(B11016:V11016))=0,"",IF(OR(OR(ISBLANK(F11016),SUM(LEN(C11016),LEN(D11016))=0),AND(NOT(E11016="Unknown"),ISBLANK(J11016)),AND(NOT(O11016="Unknown"),ISBLANK(R11016))),"Missing Information", INDEX(Table15[Entire Service Line Classification], MATCH(SUMIFS(Table15[Unique ID],Table15[System-Owned Portion],E11016,Table15[If Material Anything Other than "Lead" in Column E,Was Material Ever Previously Lead?],G11016,Table15[Customer-Owned Portion],O11016),Table15[Unique ID],0),0)))</f>
        <v/>
      </c>
    </row>
    <row r="11017" spans="2:23" x14ac:dyDescent="0.25">
      <c r="B11017" s="146"/>
      <c r="C11017" s="31"/>
      <c r="D11017" s="31"/>
      <c r="E11017" s="44"/>
      <c r="F11017" s="43"/>
      <c r="G11017" s="84"/>
      <c r="H11017" s="31"/>
      <c r="I11017" s="31"/>
      <c r="J11017" s="84"/>
      <c r="K11017" s="31"/>
      <c r="L11017" s="31"/>
      <c r="M11017" s="169"/>
      <c r="N11017" s="148"/>
      <c r="O11017" s="106"/>
      <c r="P11017" s="43"/>
      <c r="Q11017" s="31"/>
      <c r="R11017" s="84"/>
      <c r="S11017" s="31"/>
      <c r="T11017" s="31"/>
      <c r="U11017" s="169"/>
      <c r="V11017" s="150"/>
      <c r="W11017" s="141" t="str" cm="1">
        <f t="array" ref="W11017">IF(SUM(LEN(B11017:V11017))=0,"",IF(OR(OR(ISBLANK(F11017),SUM(LEN(C11017),LEN(D11017))=0),AND(NOT(E11017="Unknown"),ISBLANK(J11017)),AND(NOT(O11017="Unknown"),ISBLANK(R11017))),"Missing Information", INDEX(Table15[Entire Service Line Classification], MATCH(SUMIFS(Table15[Unique ID],Table15[System-Owned Portion],E11017,Table15[If Material Anything Other than "Lead" in Column E,Was Material Ever Previously Lead?],G11017,Table15[Customer-Owned Portion],O11017),Table15[Unique ID],0),0)))</f>
        <v/>
      </c>
    </row>
    <row r="11018" spans="2:23" x14ac:dyDescent="0.25">
      <c r="B11018" s="146"/>
      <c r="C11018" s="31"/>
      <c r="D11018" s="31"/>
      <c r="E11018" s="44"/>
      <c r="F11018" s="43"/>
      <c r="G11018" s="84"/>
      <c r="H11018" s="31"/>
      <c r="I11018" s="31"/>
      <c r="J11018" s="84"/>
      <c r="K11018" s="31"/>
      <c r="L11018" s="31"/>
      <c r="M11018" s="169"/>
      <c r="N11018" s="148"/>
      <c r="O11018" s="106"/>
      <c r="P11018" s="43"/>
      <c r="Q11018" s="31"/>
      <c r="R11018" s="84"/>
      <c r="S11018" s="31"/>
      <c r="T11018" s="31"/>
      <c r="U11018" s="169"/>
      <c r="V11018" s="150"/>
      <c r="W11018" s="141" t="str" cm="1">
        <f t="array" ref="W11018">IF(SUM(LEN(B11018:V11018))=0,"",IF(OR(OR(ISBLANK(F11018),SUM(LEN(C11018),LEN(D11018))=0),AND(NOT(E11018="Unknown"),ISBLANK(J11018)),AND(NOT(O11018="Unknown"),ISBLANK(R11018))),"Missing Information", INDEX(Table15[Entire Service Line Classification], MATCH(SUMIFS(Table15[Unique ID],Table15[System-Owned Portion],E11018,Table15[If Material Anything Other than "Lead" in Column E,Was Material Ever Previously Lead?],G11018,Table15[Customer-Owned Portion],O11018),Table15[Unique ID],0),0)))</f>
        <v/>
      </c>
    </row>
    <row r="11019" spans="2:23" x14ac:dyDescent="0.25">
      <c r="B11019" s="146"/>
      <c r="C11019" s="31"/>
      <c r="D11019" s="31"/>
      <c r="E11019" s="44"/>
      <c r="F11019" s="43"/>
      <c r="G11019" s="84"/>
      <c r="H11019" s="31"/>
      <c r="I11019" s="31"/>
      <c r="J11019" s="84"/>
      <c r="K11019" s="31"/>
      <c r="L11019" s="31"/>
      <c r="M11019" s="169"/>
      <c r="N11019" s="148"/>
      <c r="O11019" s="106"/>
      <c r="P11019" s="43"/>
      <c r="Q11019" s="31"/>
      <c r="R11019" s="84"/>
      <c r="S11019" s="31"/>
      <c r="T11019" s="31"/>
      <c r="U11019" s="169"/>
      <c r="V11019" s="150"/>
      <c r="W11019" s="141" t="str" cm="1">
        <f t="array" ref="W11019">IF(SUM(LEN(B11019:V11019))=0,"",IF(OR(OR(ISBLANK(F11019),SUM(LEN(C11019),LEN(D11019))=0),AND(NOT(E11019="Unknown"),ISBLANK(J11019)),AND(NOT(O11019="Unknown"),ISBLANK(R11019))),"Missing Information", INDEX(Table15[Entire Service Line Classification], MATCH(SUMIFS(Table15[Unique ID],Table15[System-Owned Portion],E11019,Table15[If Material Anything Other than "Lead" in Column E,Was Material Ever Previously Lead?],G11019,Table15[Customer-Owned Portion],O11019),Table15[Unique ID],0),0)))</f>
        <v/>
      </c>
    </row>
    <row r="11020" spans="2:23" x14ac:dyDescent="0.25">
      <c r="B11020" s="146"/>
      <c r="C11020" s="31"/>
      <c r="D11020" s="31"/>
      <c r="E11020" s="44"/>
      <c r="F11020" s="43"/>
      <c r="G11020" s="84"/>
      <c r="H11020" s="31"/>
      <c r="I11020" s="31"/>
      <c r="J11020" s="84"/>
      <c r="K11020" s="31"/>
      <c r="L11020" s="31"/>
      <c r="M11020" s="169"/>
      <c r="N11020" s="148"/>
      <c r="O11020" s="106"/>
      <c r="P11020" s="43"/>
      <c r="Q11020" s="31"/>
      <c r="R11020" s="84"/>
      <c r="S11020" s="31"/>
      <c r="T11020" s="31"/>
      <c r="U11020" s="169"/>
      <c r="V11020" s="150"/>
      <c r="W11020" s="141" t="str" cm="1">
        <f t="array" ref="W11020">IF(SUM(LEN(B11020:V11020))=0,"",IF(OR(OR(ISBLANK(F11020),SUM(LEN(C11020),LEN(D11020))=0),AND(NOT(E11020="Unknown"),ISBLANK(J11020)),AND(NOT(O11020="Unknown"),ISBLANK(R11020))),"Missing Information", INDEX(Table15[Entire Service Line Classification], MATCH(SUMIFS(Table15[Unique ID],Table15[System-Owned Portion],E11020,Table15[If Material Anything Other than "Lead" in Column E,Was Material Ever Previously Lead?],G11020,Table15[Customer-Owned Portion],O11020),Table15[Unique ID],0),0)))</f>
        <v/>
      </c>
    </row>
    <row r="11021" spans="2:23" x14ac:dyDescent="0.25">
      <c r="B11021" s="146"/>
      <c r="C11021" s="31"/>
      <c r="D11021" s="31"/>
      <c r="E11021" s="44"/>
      <c r="F11021" s="43"/>
      <c r="G11021" s="84"/>
      <c r="H11021" s="31"/>
      <c r="I11021" s="31"/>
      <c r="J11021" s="84"/>
      <c r="K11021" s="31"/>
      <c r="L11021" s="31"/>
      <c r="M11021" s="169"/>
      <c r="N11021" s="148"/>
      <c r="O11021" s="106"/>
      <c r="P11021" s="43"/>
      <c r="Q11021" s="31"/>
      <c r="R11021" s="84"/>
      <c r="S11021" s="31"/>
      <c r="T11021" s="31"/>
      <c r="U11021" s="169"/>
      <c r="V11021" s="150"/>
      <c r="W11021" s="141" t="str" cm="1">
        <f t="array" ref="W11021">IF(SUM(LEN(B11021:V11021))=0,"",IF(OR(OR(ISBLANK(F11021),SUM(LEN(C11021),LEN(D11021))=0),AND(NOT(E11021="Unknown"),ISBLANK(J11021)),AND(NOT(O11021="Unknown"),ISBLANK(R11021))),"Missing Information", INDEX(Table15[Entire Service Line Classification], MATCH(SUMIFS(Table15[Unique ID],Table15[System-Owned Portion],E11021,Table15[If Material Anything Other than "Lead" in Column E,Was Material Ever Previously Lead?],G11021,Table15[Customer-Owned Portion],O11021),Table15[Unique ID],0),0)))</f>
        <v/>
      </c>
    </row>
    <row r="11022" spans="2:23" x14ac:dyDescent="0.25">
      <c r="B11022" s="146"/>
      <c r="C11022" s="31"/>
      <c r="D11022" s="31"/>
      <c r="E11022" s="44"/>
      <c r="F11022" s="43"/>
      <c r="G11022" s="84"/>
      <c r="H11022" s="31"/>
      <c r="I11022" s="31"/>
      <c r="J11022" s="84"/>
      <c r="K11022" s="31"/>
      <c r="L11022" s="31"/>
      <c r="M11022" s="169"/>
      <c r="N11022" s="148"/>
      <c r="O11022" s="106"/>
      <c r="P11022" s="43"/>
      <c r="Q11022" s="31"/>
      <c r="R11022" s="84"/>
      <c r="S11022" s="31"/>
      <c r="T11022" s="31"/>
      <c r="U11022" s="169"/>
      <c r="V11022" s="150"/>
      <c r="W11022" s="141" t="str" cm="1">
        <f t="array" ref="W11022">IF(SUM(LEN(B11022:V11022))=0,"",IF(OR(OR(ISBLANK(F11022),SUM(LEN(C11022),LEN(D11022))=0),AND(NOT(E11022="Unknown"),ISBLANK(J11022)),AND(NOT(O11022="Unknown"),ISBLANK(R11022))),"Missing Information", INDEX(Table15[Entire Service Line Classification], MATCH(SUMIFS(Table15[Unique ID],Table15[System-Owned Portion],E11022,Table15[If Material Anything Other than "Lead" in Column E,Was Material Ever Previously Lead?],G11022,Table15[Customer-Owned Portion],O11022),Table15[Unique ID],0),0)))</f>
        <v/>
      </c>
    </row>
    <row r="11023" spans="2:23" x14ac:dyDescent="0.25">
      <c r="B11023" s="146"/>
      <c r="C11023" s="31"/>
      <c r="D11023" s="31"/>
      <c r="E11023" s="44"/>
      <c r="F11023" s="43"/>
      <c r="G11023" s="84"/>
      <c r="H11023" s="31"/>
      <c r="I11023" s="31"/>
      <c r="J11023" s="84"/>
      <c r="K11023" s="31"/>
      <c r="L11023" s="31"/>
      <c r="M11023" s="169"/>
      <c r="N11023" s="148"/>
      <c r="O11023" s="106"/>
      <c r="P11023" s="43"/>
      <c r="Q11023" s="31"/>
      <c r="R11023" s="84"/>
      <c r="S11023" s="31"/>
      <c r="T11023" s="31"/>
      <c r="U11023" s="169"/>
      <c r="V11023" s="150"/>
      <c r="W11023" s="141" t="str" cm="1">
        <f t="array" ref="W11023">IF(SUM(LEN(B11023:V11023))=0,"",IF(OR(OR(ISBLANK(F11023),SUM(LEN(C11023),LEN(D11023))=0),AND(NOT(E11023="Unknown"),ISBLANK(J11023)),AND(NOT(O11023="Unknown"),ISBLANK(R11023))),"Missing Information", INDEX(Table15[Entire Service Line Classification], MATCH(SUMIFS(Table15[Unique ID],Table15[System-Owned Portion],E11023,Table15[If Material Anything Other than "Lead" in Column E,Was Material Ever Previously Lead?],G11023,Table15[Customer-Owned Portion],O11023),Table15[Unique ID],0),0)))</f>
        <v/>
      </c>
    </row>
    <row r="11024" spans="2:23" x14ac:dyDescent="0.25">
      <c r="B11024" s="146"/>
      <c r="C11024" s="31"/>
      <c r="D11024" s="31"/>
      <c r="E11024" s="44"/>
      <c r="F11024" s="43"/>
      <c r="G11024" s="84"/>
      <c r="H11024" s="31"/>
      <c r="I11024" s="31"/>
      <c r="J11024" s="84"/>
      <c r="K11024" s="31"/>
      <c r="L11024" s="31"/>
      <c r="M11024" s="169"/>
      <c r="N11024" s="148"/>
      <c r="O11024" s="106"/>
      <c r="P11024" s="43"/>
      <c r="Q11024" s="31"/>
      <c r="R11024" s="84"/>
      <c r="S11024" s="31"/>
      <c r="T11024" s="31"/>
      <c r="U11024" s="169"/>
      <c r="V11024" s="150"/>
      <c r="W11024" s="141" t="str" cm="1">
        <f t="array" ref="W11024">IF(SUM(LEN(B11024:V11024))=0,"",IF(OR(OR(ISBLANK(F11024),SUM(LEN(C11024),LEN(D11024))=0),AND(NOT(E11024="Unknown"),ISBLANK(J11024)),AND(NOT(O11024="Unknown"),ISBLANK(R11024))),"Missing Information", INDEX(Table15[Entire Service Line Classification], MATCH(SUMIFS(Table15[Unique ID],Table15[System-Owned Portion],E11024,Table15[If Material Anything Other than "Lead" in Column E,Was Material Ever Previously Lead?],G11024,Table15[Customer-Owned Portion],O11024),Table15[Unique ID],0),0)))</f>
        <v/>
      </c>
    </row>
    <row r="11025" spans="2:23" x14ac:dyDescent="0.25">
      <c r="B11025" s="146"/>
      <c r="C11025" s="31"/>
      <c r="D11025" s="31"/>
      <c r="E11025" s="44"/>
      <c r="F11025" s="43"/>
      <c r="G11025" s="84"/>
      <c r="H11025" s="31"/>
      <c r="I11025" s="31"/>
      <c r="J11025" s="84"/>
      <c r="K11025" s="31"/>
      <c r="L11025" s="31"/>
      <c r="M11025" s="169"/>
      <c r="N11025" s="148"/>
      <c r="O11025" s="106"/>
      <c r="P11025" s="43"/>
      <c r="Q11025" s="31"/>
      <c r="R11025" s="84"/>
      <c r="S11025" s="31"/>
      <c r="T11025" s="31"/>
      <c r="U11025" s="169"/>
      <c r="V11025" s="150"/>
      <c r="W11025" s="141" t="str" cm="1">
        <f t="array" ref="W11025">IF(SUM(LEN(B11025:V11025))=0,"",IF(OR(OR(ISBLANK(F11025),SUM(LEN(C11025),LEN(D11025))=0),AND(NOT(E11025="Unknown"),ISBLANK(J11025)),AND(NOT(O11025="Unknown"),ISBLANK(R11025))),"Missing Information", INDEX(Table15[Entire Service Line Classification], MATCH(SUMIFS(Table15[Unique ID],Table15[System-Owned Portion],E11025,Table15[If Material Anything Other than "Lead" in Column E,Was Material Ever Previously Lead?],G11025,Table15[Customer-Owned Portion],O11025),Table15[Unique ID],0),0)))</f>
        <v/>
      </c>
    </row>
    <row r="11026" spans="2:23" x14ac:dyDescent="0.25">
      <c r="B11026" s="146"/>
      <c r="C11026" s="31"/>
      <c r="D11026" s="31"/>
      <c r="E11026" s="44"/>
      <c r="F11026" s="43"/>
      <c r="G11026" s="84"/>
      <c r="H11026" s="31"/>
      <c r="I11026" s="31"/>
      <c r="J11026" s="84"/>
      <c r="K11026" s="31"/>
      <c r="L11026" s="31"/>
      <c r="M11026" s="169"/>
      <c r="N11026" s="148"/>
      <c r="O11026" s="106"/>
      <c r="P11026" s="43"/>
      <c r="Q11026" s="31"/>
      <c r="R11026" s="84"/>
      <c r="S11026" s="31"/>
      <c r="T11026" s="31"/>
      <c r="U11026" s="169"/>
      <c r="V11026" s="150"/>
      <c r="W11026" s="141" t="str" cm="1">
        <f t="array" ref="W11026">IF(SUM(LEN(B11026:V11026))=0,"",IF(OR(OR(ISBLANK(F11026),SUM(LEN(C11026),LEN(D11026))=0),AND(NOT(E11026="Unknown"),ISBLANK(J11026)),AND(NOT(O11026="Unknown"),ISBLANK(R11026))),"Missing Information", INDEX(Table15[Entire Service Line Classification], MATCH(SUMIFS(Table15[Unique ID],Table15[System-Owned Portion],E11026,Table15[If Material Anything Other than "Lead" in Column E,Was Material Ever Previously Lead?],G11026,Table15[Customer-Owned Portion],O11026),Table15[Unique ID],0),0)))</f>
        <v/>
      </c>
    </row>
    <row r="11027" spans="2:23" x14ac:dyDescent="0.25">
      <c r="B11027" s="146"/>
      <c r="C11027" s="31"/>
      <c r="D11027" s="31"/>
      <c r="E11027" s="44"/>
      <c r="F11027" s="43"/>
      <c r="G11027" s="84"/>
      <c r="H11027" s="31"/>
      <c r="I11027" s="31"/>
      <c r="J11027" s="84"/>
      <c r="K11027" s="31"/>
      <c r="L11027" s="31"/>
      <c r="M11027" s="169"/>
      <c r="N11027" s="148"/>
      <c r="O11027" s="106"/>
      <c r="P11027" s="43"/>
      <c r="Q11027" s="31"/>
      <c r="R11027" s="84"/>
      <c r="S11027" s="31"/>
      <c r="T11027" s="31"/>
      <c r="U11027" s="169"/>
      <c r="V11027" s="150"/>
      <c r="W11027" s="141" t="str" cm="1">
        <f t="array" ref="W11027">IF(SUM(LEN(B11027:V11027))=0,"",IF(OR(OR(ISBLANK(F11027),SUM(LEN(C11027),LEN(D11027))=0),AND(NOT(E11027="Unknown"),ISBLANK(J11027)),AND(NOT(O11027="Unknown"),ISBLANK(R11027))),"Missing Information", INDEX(Table15[Entire Service Line Classification], MATCH(SUMIFS(Table15[Unique ID],Table15[System-Owned Portion],E11027,Table15[If Material Anything Other than "Lead" in Column E,Was Material Ever Previously Lead?],G11027,Table15[Customer-Owned Portion],O11027),Table15[Unique ID],0),0)))</f>
        <v/>
      </c>
    </row>
    <row r="11028" spans="2:23" x14ac:dyDescent="0.25">
      <c r="B11028" s="146"/>
      <c r="C11028" s="31"/>
      <c r="D11028" s="31"/>
      <c r="E11028" s="44"/>
      <c r="F11028" s="43"/>
      <c r="G11028" s="84"/>
      <c r="H11028" s="31"/>
      <c r="I11028" s="31"/>
      <c r="J11028" s="84"/>
      <c r="K11028" s="31"/>
      <c r="L11028" s="31"/>
      <c r="M11028" s="169"/>
      <c r="N11028" s="148"/>
      <c r="O11028" s="106"/>
      <c r="P11028" s="43"/>
      <c r="Q11028" s="31"/>
      <c r="R11028" s="84"/>
      <c r="S11028" s="31"/>
      <c r="T11028" s="31"/>
      <c r="U11028" s="169"/>
      <c r="V11028" s="150"/>
      <c r="W11028" s="141" t="str" cm="1">
        <f t="array" ref="W11028">IF(SUM(LEN(B11028:V11028))=0,"",IF(OR(OR(ISBLANK(F11028),SUM(LEN(C11028),LEN(D11028))=0),AND(NOT(E11028="Unknown"),ISBLANK(J11028)),AND(NOT(O11028="Unknown"),ISBLANK(R11028))),"Missing Information", INDEX(Table15[Entire Service Line Classification], MATCH(SUMIFS(Table15[Unique ID],Table15[System-Owned Portion],E11028,Table15[If Material Anything Other than "Lead" in Column E,Was Material Ever Previously Lead?],G11028,Table15[Customer-Owned Portion],O11028),Table15[Unique ID],0),0)))</f>
        <v/>
      </c>
    </row>
    <row r="11029" spans="2:23" x14ac:dyDescent="0.25">
      <c r="B11029" s="146"/>
      <c r="C11029" s="31"/>
      <c r="D11029" s="31"/>
      <c r="E11029" s="44"/>
      <c r="F11029" s="43"/>
      <c r="G11029" s="84"/>
      <c r="H11029" s="31"/>
      <c r="I11029" s="31"/>
      <c r="J11029" s="84"/>
      <c r="K11029" s="31"/>
      <c r="L11029" s="31"/>
      <c r="M11029" s="169"/>
      <c r="N11029" s="148"/>
      <c r="O11029" s="106"/>
      <c r="P11029" s="43"/>
      <c r="Q11029" s="31"/>
      <c r="R11029" s="84"/>
      <c r="S11029" s="31"/>
      <c r="T11029" s="31"/>
      <c r="U11029" s="169"/>
      <c r="V11029" s="150"/>
      <c r="W11029" s="141" t="str" cm="1">
        <f t="array" ref="W11029">IF(SUM(LEN(B11029:V11029))=0,"",IF(OR(OR(ISBLANK(F11029),SUM(LEN(C11029),LEN(D11029))=0),AND(NOT(E11029="Unknown"),ISBLANK(J11029)),AND(NOT(O11029="Unknown"),ISBLANK(R11029))),"Missing Information", INDEX(Table15[Entire Service Line Classification], MATCH(SUMIFS(Table15[Unique ID],Table15[System-Owned Portion],E11029,Table15[If Material Anything Other than "Lead" in Column E,Was Material Ever Previously Lead?],G11029,Table15[Customer-Owned Portion],O11029),Table15[Unique ID],0),0)))</f>
        <v/>
      </c>
    </row>
    <row r="11030" spans="2:23" x14ac:dyDescent="0.25">
      <c r="B11030" s="146"/>
      <c r="C11030" s="31"/>
      <c r="D11030" s="31"/>
      <c r="E11030" s="44"/>
      <c r="F11030" s="43"/>
      <c r="G11030" s="84"/>
      <c r="H11030" s="31"/>
      <c r="I11030" s="31"/>
      <c r="J11030" s="84"/>
      <c r="K11030" s="31"/>
      <c r="L11030" s="31"/>
      <c r="M11030" s="169"/>
      <c r="N11030" s="148"/>
      <c r="O11030" s="106"/>
      <c r="P11030" s="43"/>
      <c r="Q11030" s="31"/>
      <c r="R11030" s="84"/>
      <c r="S11030" s="31"/>
      <c r="T11030" s="31"/>
      <c r="U11030" s="169"/>
      <c r="V11030" s="150"/>
      <c r="W11030" s="141" t="str" cm="1">
        <f t="array" ref="W11030">IF(SUM(LEN(B11030:V11030))=0,"",IF(OR(OR(ISBLANK(F11030),SUM(LEN(C11030),LEN(D11030))=0),AND(NOT(E11030="Unknown"),ISBLANK(J11030)),AND(NOT(O11030="Unknown"),ISBLANK(R11030))),"Missing Information", INDEX(Table15[Entire Service Line Classification], MATCH(SUMIFS(Table15[Unique ID],Table15[System-Owned Portion],E11030,Table15[If Material Anything Other than "Lead" in Column E,Was Material Ever Previously Lead?],G11030,Table15[Customer-Owned Portion],O11030),Table15[Unique ID],0),0)))</f>
        <v/>
      </c>
    </row>
    <row r="11031" spans="2:23" x14ac:dyDescent="0.25">
      <c r="B11031" s="146"/>
      <c r="C11031" s="31"/>
      <c r="D11031" s="31"/>
      <c r="E11031" s="44"/>
      <c r="F11031" s="43"/>
      <c r="G11031" s="84"/>
      <c r="H11031" s="31"/>
      <c r="I11031" s="31"/>
      <c r="J11031" s="84"/>
      <c r="K11031" s="31"/>
      <c r="L11031" s="31"/>
      <c r="M11031" s="169"/>
      <c r="N11031" s="148"/>
      <c r="O11031" s="106"/>
      <c r="P11031" s="43"/>
      <c r="Q11031" s="31"/>
      <c r="R11031" s="84"/>
      <c r="S11031" s="31"/>
      <c r="T11031" s="31"/>
      <c r="U11031" s="169"/>
      <c r="V11031" s="150"/>
      <c r="W11031" s="141" t="str" cm="1">
        <f t="array" ref="W11031">IF(SUM(LEN(B11031:V11031))=0,"",IF(OR(OR(ISBLANK(F11031),SUM(LEN(C11031),LEN(D11031))=0),AND(NOT(E11031="Unknown"),ISBLANK(J11031)),AND(NOT(O11031="Unknown"),ISBLANK(R11031))),"Missing Information", INDEX(Table15[Entire Service Line Classification], MATCH(SUMIFS(Table15[Unique ID],Table15[System-Owned Portion],E11031,Table15[If Material Anything Other than "Lead" in Column E,Was Material Ever Previously Lead?],G11031,Table15[Customer-Owned Portion],O11031),Table15[Unique ID],0),0)))</f>
        <v/>
      </c>
    </row>
    <row r="11032" spans="2:23" x14ac:dyDescent="0.25">
      <c r="B11032" s="146"/>
      <c r="C11032" s="31"/>
      <c r="D11032" s="31"/>
      <c r="E11032" s="44"/>
      <c r="F11032" s="43"/>
      <c r="G11032" s="84"/>
      <c r="H11032" s="31"/>
      <c r="I11032" s="31"/>
      <c r="J11032" s="84"/>
      <c r="K11032" s="31"/>
      <c r="L11032" s="31"/>
      <c r="M11032" s="169"/>
      <c r="N11032" s="148"/>
      <c r="O11032" s="106"/>
      <c r="P11032" s="43"/>
      <c r="Q11032" s="31"/>
      <c r="R11032" s="84"/>
      <c r="S11032" s="31"/>
      <c r="T11032" s="31"/>
      <c r="U11032" s="169"/>
      <c r="V11032" s="150"/>
      <c r="W11032" s="141" t="str" cm="1">
        <f t="array" ref="W11032">IF(SUM(LEN(B11032:V11032))=0,"",IF(OR(OR(ISBLANK(F11032),SUM(LEN(C11032),LEN(D11032))=0),AND(NOT(E11032="Unknown"),ISBLANK(J11032)),AND(NOT(O11032="Unknown"),ISBLANK(R11032))),"Missing Information", INDEX(Table15[Entire Service Line Classification], MATCH(SUMIFS(Table15[Unique ID],Table15[System-Owned Portion],E11032,Table15[If Material Anything Other than "Lead" in Column E,Was Material Ever Previously Lead?],G11032,Table15[Customer-Owned Portion],O11032),Table15[Unique ID],0),0)))</f>
        <v/>
      </c>
    </row>
    <row r="11033" spans="2:23" x14ac:dyDescent="0.25">
      <c r="B11033" s="146"/>
      <c r="C11033" s="31"/>
      <c r="D11033" s="31"/>
      <c r="E11033" s="44"/>
      <c r="F11033" s="43"/>
      <c r="G11033" s="84"/>
      <c r="H11033" s="31"/>
      <c r="I11033" s="31"/>
      <c r="J11033" s="84"/>
      <c r="K11033" s="31"/>
      <c r="L11033" s="31"/>
      <c r="M11033" s="169"/>
      <c r="N11033" s="148"/>
      <c r="O11033" s="106"/>
      <c r="P11033" s="43"/>
      <c r="Q11033" s="31"/>
      <c r="R11033" s="84"/>
      <c r="S11033" s="31"/>
      <c r="T11033" s="31"/>
      <c r="U11033" s="169"/>
      <c r="V11033" s="150"/>
      <c r="W11033" s="141" t="str" cm="1">
        <f t="array" ref="W11033">IF(SUM(LEN(B11033:V11033))=0,"",IF(OR(OR(ISBLANK(F11033),SUM(LEN(C11033),LEN(D11033))=0),AND(NOT(E11033="Unknown"),ISBLANK(J11033)),AND(NOT(O11033="Unknown"),ISBLANK(R11033))),"Missing Information", INDEX(Table15[Entire Service Line Classification], MATCH(SUMIFS(Table15[Unique ID],Table15[System-Owned Portion],E11033,Table15[If Material Anything Other than "Lead" in Column E,Was Material Ever Previously Lead?],G11033,Table15[Customer-Owned Portion],O11033),Table15[Unique ID],0),0)))</f>
        <v/>
      </c>
    </row>
    <row r="11034" spans="2:23" x14ac:dyDescent="0.25">
      <c r="B11034" s="146"/>
      <c r="C11034" s="31"/>
      <c r="D11034" s="31"/>
      <c r="E11034" s="44"/>
      <c r="F11034" s="43"/>
      <c r="G11034" s="84"/>
      <c r="H11034" s="31"/>
      <c r="I11034" s="31"/>
      <c r="J11034" s="84"/>
      <c r="K11034" s="31"/>
      <c r="L11034" s="31"/>
      <c r="M11034" s="169"/>
      <c r="N11034" s="148"/>
      <c r="O11034" s="106"/>
      <c r="P11034" s="43"/>
      <c r="Q11034" s="31"/>
      <c r="R11034" s="84"/>
      <c r="S11034" s="31"/>
      <c r="T11034" s="31"/>
      <c r="U11034" s="169"/>
      <c r="V11034" s="150"/>
      <c r="W11034" s="141" t="str" cm="1">
        <f t="array" ref="W11034">IF(SUM(LEN(B11034:V11034))=0,"",IF(OR(OR(ISBLANK(F11034),SUM(LEN(C11034),LEN(D11034))=0),AND(NOT(E11034="Unknown"),ISBLANK(J11034)),AND(NOT(O11034="Unknown"),ISBLANK(R11034))),"Missing Information", INDEX(Table15[Entire Service Line Classification], MATCH(SUMIFS(Table15[Unique ID],Table15[System-Owned Portion],E11034,Table15[If Material Anything Other than "Lead" in Column E,Was Material Ever Previously Lead?],G11034,Table15[Customer-Owned Portion],O11034),Table15[Unique ID],0),0)))</f>
        <v/>
      </c>
    </row>
    <row r="11035" spans="2:23" x14ac:dyDescent="0.25">
      <c r="B11035" s="146"/>
      <c r="C11035" s="31"/>
      <c r="D11035" s="31"/>
      <c r="E11035" s="44"/>
      <c r="F11035" s="43"/>
      <c r="G11035" s="84"/>
      <c r="H11035" s="31"/>
      <c r="I11035" s="31"/>
      <c r="J11035" s="84"/>
      <c r="K11035" s="31"/>
      <c r="L11035" s="31"/>
      <c r="M11035" s="169"/>
      <c r="N11035" s="148"/>
      <c r="O11035" s="106"/>
      <c r="P11035" s="43"/>
      <c r="Q11035" s="31"/>
      <c r="R11035" s="84"/>
      <c r="S11035" s="31"/>
      <c r="T11035" s="31"/>
      <c r="U11035" s="169"/>
      <c r="V11035" s="150"/>
      <c r="W11035" s="141" t="str" cm="1">
        <f t="array" ref="W11035">IF(SUM(LEN(B11035:V11035))=0,"",IF(OR(OR(ISBLANK(F11035),SUM(LEN(C11035),LEN(D11035))=0),AND(NOT(E11035="Unknown"),ISBLANK(J11035)),AND(NOT(O11035="Unknown"),ISBLANK(R11035))),"Missing Information", INDEX(Table15[Entire Service Line Classification], MATCH(SUMIFS(Table15[Unique ID],Table15[System-Owned Portion],E11035,Table15[If Material Anything Other than "Lead" in Column E,Was Material Ever Previously Lead?],G11035,Table15[Customer-Owned Portion],O11035),Table15[Unique ID],0),0)))</f>
        <v/>
      </c>
    </row>
    <row r="11036" spans="2:23" x14ac:dyDescent="0.25">
      <c r="B11036" s="146"/>
      <c r="C11036" s="31"/>
      <c r="D11036" s="31"/>
      <c r="E11036" s="44"/>
      <c r="F11036" s="43"/>
      <c r="G11036" s="84"/>
      <c r="H11036" s="31"/>
      <c r="I11036" s="31"/>
      <c r="J11036" s="84"/>
      <c r="K11036" s="31"/>
      <c r="L11036" s="31"/>
      <c r="M11036" s="169"/>
      <c r="N11036" s="148"/>
      <c r="O11036" s="106"/>
      <c r="P11036" s="43"/>
      <c r="Q11036" s="31"/>
      <c r="R11036" s="84"/>
      <c r="S11036" s="31"/>
      <c r="T11036" s="31"/>
      <c r="U11036" s="169"/>
      <c r="V11036" s="150"/>
      <c r="W11036" s="141" t="str" cm="1">
        <f t="array" ref="W11036">IF(SUM(LEN(B11036:V11036))=0,"",IF(OR(OR(ISBLANK(F11036),SUM(LEN(C11036),LEN(D11036))=0),AND(NOT(E11036="Unknown"),ISBLANK(J11036)),AND(NOT(O11036="Unknown"),ISBLANK(R11036))),"Missing Information", INDEX(Table15[Entire Service Line Classification], MATCH(SUMIFS(Table15[Unique ID],Table15[System-Owned Portion],E11036,Table15[If Material Anything Other than "Lead" in Column E,Was Material Ever Previously Lead?],G11036,Table15[Customer-Owned Portion],O11036),Table15[Unique ID],0),0)))</f>
        <v/>
      </c>
    </row>
    <row r="11037" spans="2:23" x14ac:dyDescent="0.25">
      <c r="B11037" s="146"/>
      <c r="C11037" s="31"/>
      <c r="D11037" s="31"/>
      <c r="E11037" s="44"/>
      <c r="F11037" s="43"/>
      <c r="G11037" s="84"/>
      <c r="H11037" s="31"/>
      <c r="I11037" s="31"/>
      <c r="J11037" s="84"/>
      <c r="K11037" s="31"/>
      <c r="L11037" s="31"/>
      <c r="M11037" s="169"/>
      <c r="N11037" s="148"/>
      <c r="O11037" s="106"/>
      <c r="P11037" s="43"/>
      <c r="Q11037" s="31"/>
      <c r="R11037" s="84"/>
      <c r="S11037" s="31"/>
      <c r="T11037" s="31"/>
      <c r="U11037" s="169"/>
      <c r="V11037" s="150"/>
      <c r="W11037" s="141" t="str" cm="1">
        <f t="array" ref="W11037">IF(SUM(LEN(B11037:V11037))=0,"",IF(OR(OR(ISBLANK(F11037),SUM(LEN(C11037),LEN(D11037))=0),AND(NOT(E11037="Unknown"),ISBLANK(J11037)),AND(NOT(O11037="Unknown"),ISBLANK(R11037))),"Missing Information", INDEX(Table15[Entire Service Line Classification], MATCH(SUMIFS(Table15[Unique ID],Table15[System-Owned Portion],E11037,Table15[If Material Anything Other than "Lead" in Column E,Was Material Ever Previously Lead?],G11037,Table15[Customer-Owned Portion],O11037),Table15[Unique ID],0),0)))</f>
        <v/>
      </c>
    </row>
    <row r="11038" spans="2:23" x14ac:dyDescent="0.25">
      <c r="B11038" s="146"/>
      <c r="C11038" s="31"/>
      <c r="D11038" s="31"/>
      <c r="E11038" s="44"/>
      <c r="F11038" s="43"/>
      <c r="G11038" s="84"/>
      <c r="H11038" s="31"/>
      <c r="I11038" s="31"/>
      <c r="J11038" s="84"/>
      <c r="K11038" s="31"/>
      <c r="L11038" s="31"/>
      <c r="M11038" s="169"/>
      <c r="N11038" s="148"/>
      <c r="O11038" s="106"/>
      <c r="P11038" s="43"/>
      <c r="Q11038" s="31"/>
      <c r="R11038" s="84"/>
      <c r="S11038" s="31"/>
      <c r="T11038" s="31"/>
      <c r="U11038" s="169"/>
      <c r="V11038" s="150"/>
      <c r="W11038" s="141" t="str" cm="1">
        <f t="array" ref="W11038">IF(SUM(LEN(B11038:V11038))=0,"",IF(OR(OR(ISBLANK(F11038),SUM(LEN(C11038),LEN(D11038))=0),AND(NOT(E11038="Unknown"),ISBLANK(J11038)),AND(NOT(O11038="Unknown"),ISBLANK(R11038))),"Missing Information", INDEX(Table15[Entire Service Line Classification], MATCH(SUMIFS(Table15[Unique ID],Table15[System-Owned Portion],E11038,Table15[If Material Anything Other than "Lead" in Column E,Was Material Ever Previously Lead?],G11038,Table15[Customer-Owned Portion],O11038),Table15[Unique ID],0),0)))</f>
        <v/>
      </c>
    </row>
    <row r="11039" spans="2:23" x14ac:dyDescent="0.25">
      <c r="B11039" s="146"/>
      <c r="C11039" s="31"/>
      <c r="D11039" s="31"/>
      <c r="E11039" s="44"/>
      <c r="F11039" s="43"/>
      <c r="G11039" s="84"/>
      <c r="H11039" s="31"/>
      <c r="I11039" s="31"/>
      <c r="J11039" s="84"/>
      <c r="K11039" s="31"/>
      <c r="L11039" s="31"/>
      <c r="M11039" s="169"/>
      <c r="N11039" s="148"/>
      <c r="O11039" s="106"/>
      <c r="P11039" s="43"/>
      <c r="Q11039" s="31"/>
      <c r="R11039" s="84"/>
      <c r="S11039" s="31"/>
      <c r="T11039" s="31"/>
      <c r="U11039" s="169"/>
      <c r="V11039" s="150"/>
      <c r="W11039" s="141" t="str" cm="1">
        <f t="array" ref="W11039">IF(SUM(LEN(B11039:V11039))=0,"",IF(OR(OR(ISBLANK(F11039),SUM(LEN(C11039),LEN(D11039))=0),AND(NOT(E11039="Unknown"),ISBLANK(J11039)),AND(NOT(O11039="Unknown"),ISBLANK(R11039))),"Missing Information", INDEX(Table15[Entire Service Line Classification], MATCH(SUMIFS(Table15[Unique ID],Table15[System-Owned Portion],E11039,Table15[If Material Anything Other than "Lead" in Column E,Was Material Ever Previously Lead?],G11039,Table15[Customer-Owned Portion],O11039),Table15[Unique ID],0),0)))</f>
        <v/>
      </c>
    </row>
    <row r="11040" spans="2:23" x14ac:dyDescent="0.25">
      <c r="B11040" s="146"/>
      <c r="C11040" s="31"/>
      <c r="D11040" s="31"/>
      <c r="E11040" s="44"/>
      <c r="F11040" s="43"/>
      <c r="G11040" s="84"/>
      <c r="H11040" s="31"/>
      <c r="I11040" s="31"/>
      <c r="J11040" s="84"/>
      <c r="K11040" s="31"/>
      <c r="L11040" s="31"/>
      <c r="M11040" s="169"/>
      <c r="N11040" s="148"/>
      <c r="O11040" s="106"/>
      <c r="P11040" s="43"/>
      <c r="Q11040" s="31"/>
      <c r="R11040" s="84"/>
      <c r="S11040" s="31"/>
      <c r="T11040" s="31"/>
      <c r="U11040" s="169"/>
      <c r="V11040" s="150"/>
      <c r="W11040" s="141" t="str" cm="1">
        <f t="array" ref="W11040">IF(SUM(LEN(B11040:V11040))=0,"",IF(OR(OR(ISBLANK(F11040),SUM(LEN(C11040),LEN(D11040))=0),AND(NOT(E11040="Unknown"),ISBLANK(J11040)),AND(NOT(O11040="Unknown"),ISBLANK(R11040))),"Missing Information", INDEX(Table15[Entire Service Line Classification], MATCH(SUMIFS(Table15[Unique ID],Table15[System-Owned Portion],E11040,Table15[If Material Anything Other than "Lead" in Column E,Was Material Ever Previously Lead?],G11040,Table15[Customer-Owned Portion],O11040),Table15[Unique ID],0),0)))</f>
        <v/>
      </c>
    </row>
    <row r="11041" spans="2:23" x14ac:dyDescent="0.25">
      <c r="B11041" s="146"/>
      <c r="C11041" s="31"/>
      <c r="D11041" s="31"/>
      <c r="E11041" s="44"/>
      <c r="F11041" s="43"/>
      <c r="G11041" s="84"/>
      <c r="H11041" s="31"/>
      <c r="I11041" s="31"/>
      <c r="J11041" s="84"/>
      <c r="K11041" s="31"/>
      <c r="L11041" s="31"/>
      <c r="M11041" s="169"/>
      <c r="N11041" s="148"/>
      <c r="O11041" s="106"/>
      <c r="P11041" s="43"/>
      <c r="Q11041" s="31"/>
      <c r="R11041" s="84"/>
      <c r="S11041" s="31"/>
      <c r="T11041" s="31"/>
      <c r="U11041" s="169"/>
      <c r="V11041" s="150"/>
      <c r="W11041" s="141" t="str" cm="1">
        <f t="array" ref="W11041">IF(SUM(LEN(B11041:V11041))=0,"",IF(OR(OR(ISBLANK(F11041),SUM(LEN(C11041),LEN(D11041))=0),AND(NOT(E11041="Unknown"),ISBLANK(J11041)),AND(NOT(O11041="Unknown"),ISBLANK(R11041))),"Missing Information", INDEX(Table15[Entire Service Line Classification], MATCH(SUMIFS(Table15[Unique ID],Table15[System-Owned Portion],E11041,Table15[If Material Anything Other than "Lead" in Column E,Was Material Ever Previously Lead?],G11041,Table15[Customer-Owned Portion],O11041),Table15[Unique ID],0),0)))</f>
        <v/>
      </c>
    </row>
    <row r="11042" spans="2:23" x14ac:dyDescent="0.25">
      <c r="B11042" s="146"/>
      <c r="C11042" s="31"/>
      <c r="D11042" s="31"/>
      <c r="E11042" s="44"/>
      <c r="F11042" s="43"/>
      <c r="G11042" s="84"/>
      <c r="H11042" s="31"/>
      <c r="I11042" s="31"/>
      <c r="J11042" s="84"/>
      <c r="K11042" s="31"/>
      <c r="L11042" s="31"/>
      <c r="M11042" s="169"/>
      <c r="N11042" s="148"/>
      <c r="O11042" s="106"/>
      <c r="P11042" s="43"/>
      <c r="Q11042" s="31"/>
      <c r="R11042" s="84"/>
      <c r="S11042" s="31"/>
      <c r="T11042" s="31"/>
      <c r="U11042" s="169"/>
      <c r="V11042" s="150"/>
      <c r="W11042" s="141" t="str" cm="1">
        <f t="array" ref="W11042">IF(SUM(LEN(B11042:V11042))=0,"",IF(OR(OR(ISBLANK(F11042),SUM(LEN(C11042),LEN(D11042))=0),AND(NOT(E11042="Unknown"),ISBLANK(J11042)),AND(NOT(O11042="Unknown"),ISBLANK(R11042))),"Missing Information", INDEX(Table15[Entire Service Line Classification], MATCH(SUMIFS(Table15[Unique ID],Table15[System-Owned Portion],E11042,Table15[If Material Anything Other than "Lead" in Column E,Was Material Ever Previously Lead?],G11042,Table15[Customer-Owned Portion],O11042),Table15[Unique ID],0),0)))</f>
        <v/>
      </c>
    </row>
    <row r="11043" spans="2:23" x14ac:dyDescent="0.25">
      <c r="B11043" s="146"/>
      <c r="C11043" s="31"/>
      <c r="D11043" s="31"/>
      <c r="E11043" s="44"/>
      <c r="F11043" s="43"/>
      <c r="G11043" s="84"/>
      <c r="H11043" s="31"/>
      <c r="I11043" s="31"/>
      <c r="J11043" s="84"/>
      <c r="K11043" s="31"/>
      <c r="L11043" s="31"/>
      <c r="M11043" s="169"/>
      <c r="N11043" s="148"/>
      <c r="O11043" s="106"/>
      <c r="P11043" s="43"/>
      <c r="Q11043" s="31"/>
      <c r="R11043" s="84"/>
      <c r="S11043" s="31"/>
      <c r="T11043" s="31"/>
      <c r="U11043" s="169"/>
      <c r="V11043" s="150"/>
      <c r="W11043" s="141" t="str" cm="1">
        <f t="array" ref="W11043">IF(SUM(LEN(B11043:V11043))=0,"",IF(OR(OR(ISBLANK(F11043),SUM(LEN(C11043),LEN(D11043))=0),AND(NOT(E11043="Unknown"),ISBLANK(J11043)),AND(NOT(O11043="Unknown"),ISBLANK(R11043))),"Missing Information", INDEX(Table15[Entire Service Line Classification], MATCH(SUMIFS(Table15[Unique ID],Table15[System-Owned Portion],E11043,Table15[If Material Anything Other than "Lead" in Column E,Was Material Ever Previously Lead?],G11043,Table15[Customer-Owned Portion],O11043),Table15[Unique ID],0),0)))</f>
        <v/>
      </c>
    </row>
    <row r="11044" spans="2:23" x14ac:dyDescent="0.25">
      <c r="B11044" s="146"/>
      <c r="C11044" s="31"/>
      <c r="D11044" s="31"/>
      <c r="E11044" s="44"/>
      <c r="F11044" s="43"/>
      <c r="G11044" s="84"/>
      <c r="H11044" s="31"/>
      <c r="I11044" s="31"/>
      <c r="J11044" s="84"/>
      <c r="K11044" s="31"/>
      <c r="L11044" s="31"/>
      <c r="M11044" s="169"/>
      <c r="N11044" s="148"/>
      <c r="O11044" s="106"/>
      <c r="P11044" s="43"/>
      <c r="Q11044" s="31"/>
      <c r="R11044" s="84"/>
      <c r="S11044" s="31"/>
      <c r="T11044" s="31"/>
      <c r="U11044" s="169"/>
      <c r="V11044" s="150"/>
      <c r="W11044" s="141" t="str" cm="1">
        <f t="array" ref="W11044">IF(SUM(LEN(B11044:V11044))=0,"",IF(OR(OR(ISBLANK(F11044),SUM(LEN(C11044),LEN(D11044))=0),AND(NOT(E11044="Unknown"),ISBLANK(J11044)),AND(NOT(O11044="Unknown"),ISBLANK(R11044))),"Missing Information", INDEX(Table15[Entire Service Line Classification], MATCH(SUMIFS(Table15[Unique ID],Table15[System-Owned Portion],E11044,Table15[If Material Anything Other than "Lead" in Column E,Was Material Ever Previously Lead?],G11044,Table15[Customer-Owned Portion],O11044),Table15[Unique ID],0),0)))</f>
        <v/>
      </c>
    </row>
    <row r="11045" spans="2:23" x14ac:dyDescent="0.25">
      <c r="B11045" s="146"/>
      <c r="C11045" s="31"/>
      <c r="D11045" s="31"/>
      <c r="E11045" s="44"/>
      <c r="F11045" s="43"/>
      <c r="G11045" s="84"/>
      <c r="H11045" s="31"/>
      <c r="I11045" s="31"/>
      <c r="J11045" s="84"/>
      <c r="K11045" s="31"/>
      <c r="L11045" s="31"/>
      <c r="M11045" s="169"/>
      <c r="N11045" s="148"/>
      <c r="O11045" s="106"/>
      <c r="P11045" s="43"/>
      <c r="Q11045" s="31"/>
      <c r="R11045" s="84"/>
      <c r="S11045" s="31"/>
      <c r="T11045" s="31"/>
      <c r="U11045" s="169"/>
      <c r="V11045" s="150"/>
      <c r="W11045" s="141" t="str" cm="1">
        <f t="array" ref="W11045">IF(SUM(LEN(B11045:V11045))=0,"",IF(OR(OR(ISBLANK(F11045),SUM(LEN(C11045),LEN(D11045))=0),AND(NOT(E11045="Unknown"),ISBLANK(J11045)),AND(NOT(O11045="Unknown"),ISBLANK(R11045))),"Missing Information", INDEX(Table15[Entire Service Line Classification], MATCH(SUMIFS(Table15[Unique ID],Table15[System-Owned Portion],E11045,Table15[If Material Anything Other than "Lead" in Column E,Was Material Ever Previously Lead?],G11045,Table15[Customer-Owned Portion],O11045),Table15[Unique ID],0),0)))</f>
        <v/>
      </c>
    </row>
    <row r="11046" spans="2:23" x14ac:dyDescent="0.25">
      <c r="B11046" s="146"/>
      <c r="C11046" s="31"/>
      <c r="D11046" s="31"/>
      <c r="E11046" s="44"/>
      <c r="F11046" s="43"/>
      <c r="G11046" s="84"/>
      <c r="H11046" s="31"/>
      <c r="I11046" s="31"/>
      <c r="J11046" s="84"/>
      <c r="K11046" s="31"/>
      <c r="L11046" s="31"/>
      <c r="M11046" s="169"/>
      <c r="N11046" s="148"/>
      <c r="O11046" s="106"/>
      <c r="P11046" s="43"/>
      <c r="Q11046" s="31"/>
      <c r="R11046" s="84"/>
      <c r="S11046" s="31"/>
      <c r="T11046" s="31"/>
      <c r="U11046" s="169"/>
      <c r="V11046" s="150"/>
      <c r="W11046" s="141" t="str" cm="1">
        <f t="array" ref="W11046">IF(SUM(LEN(B11046:V11046))=0,"",IF(OR(OR(ISBLANK(F11046),SUM(LEN(C11046),LEN(D11046))=0),AND(NOT(E11046="Unknown"),ISBLANK(J11046)),AND(NOT(O11046="Unknown"),ISBLANK(R11046))),"Missing Information", INDEX(Table15[Entire Service Line Classification], MATCH(SUMIFS(Table15[Unique ID],Table15[System-Owned Portion],E11046,Table15[If Material Anything Other than "Lead" in Column E,Was Material Ever Previously Lead?],G11046,Table15[Customer-Owned Portion],O11046),Table15[Unique ID],0),0)))</f>
        <v/>
      </c>
    </row>
    <row r="11047" spans="2:23" x14ac:dyDescent="0.25">
      <c r="B11047" s="146"/>
      <c r="C11047" s="31"/>
      <c r="D11047" s="31"/>
      <c r="E11047" s="44"/>
      <c r="F11047" s="43"/>
      <c r="G11047" s="84"/>
      <c r="H11047" s="31"/>
      <c r="I11047" s="31"/>
      <c r="J11047" s="84"/>
      <c r="K11047" s="31"/>
      <c r="L11047" s="31"/>
      <c r="M11047" s="169"/>
      <c r="N11047" s="148"/>
      <c r="O11047" s="106"/>
      <c r="P11047" s="43"/>
      <c r="Q11047" s="31"/>
      <c r="R11047" s="84"/>
      <c r="S11047" s="31"/>
      <c r="T11047" s="31"/>
      <c r="U11047" s="169"/>
      <c r="V11047" s="150"/>
      <c r="W11047" s="141" t="str" cm="1">
        <f t="array" ref="W11047">IF(SUM(LEN(B11047:V11047))=0,"",IF(OR(OR(ISBLANK(F11047),SUM(LEN(C11047),LEN(D11047))=0),AND(NOT(E11047="Unknown"),ISBLANK(J11047)),AND(NOT(O11047="Unknown"),ISBLANK(R11047))),"Missing Information", INDEX(Table15[Entire Service Line Classification], MATCH(SUMIFS(Table15[Unique ID],Table15[System-Owned Portion],E11047,Table15[If Material Anything Other than "Lead" in Column E,Was Material Ever Previously Lead?],G11047,Table15[Customer-Owned Portion],O11047),Table15[Unique ID],0),0)))</f>
        <v/>
      </c>
    </row>
    <row r="11048" spans="2:23" x14ac:dyDescent="0.25">
      <c r="B11048" s="146"/>
      <c r="C11048" s="31"/>
      <c r="D11048" s="31"/>
      <c r="E11048" s="44"/>
      <c r="F11048" s="43"/>
      <c r="G11048" s="84"/>
      <c r="H11048" s="31"/>
      <c r="I11048" s="31"/>
      <c r="J11048" s="84"/>
      <c r="K11048" s="31"/>
      <c r="L11048" s="31"/>
      <c r="M11048" s="169"/>
      <c r="N11048" s="148"/>
      <c r="O11048" s="106"/>
      <c r="P11048" s="43"/>
      <c r="Q11048" s="31"/>
      <c r="R11048" s="84"/>
      <c r="S11048" s="31"/>
      <c r="T11048" s="31"/>
      <c r="U11048" s="169"/>
      <c r="V11048" s="150"/>
      <c r="W11048" s="141" t="str" cm="1">
        <f t="array" ref="W11048">IF(SUM(LEN(B11048:V11048))=0,"",IF(OR(OR(ISBLANK(F11048),SUM(LEN(C11048),LEN(D11048))=0),AND(NOT(E11048="Unknown"),ISBLANK(J11048)),AND(NOT(O11048="Unknown"),ISBLANK(R11048))),"Missing Information", INDEX(Table15[Entire Service Line Classification], MATCH(SUMIFS(Table15[Unique ID],Table15[System-Owned Portion],E11048,Table15[If Material Anything Other than "Lead" in Column E,Was Material Ever Previously Lead?],G11048,Table15[Customer-Owned Portion],O11048),Table15[Unique ID],0),0)))</f>
        <v/>
      </c>
    </row>
    <row r="11049" spans="2:23" x14ac:dyDescent="0.25">
      <c r="B11049" s="146"/>
      <c r="C11049" s="31"/>
      <c r="D11049" s="31"/>
      <c r="E11049" s="44"/>
      <c r="F11049" s="43"/>
      <c r="G11049" s="84"/>
      <c r="H11049" s="31"/>
      <c r="I11049" s="31"/>
      <c r="J11049" s="84"/>
      <c r="K11049" s="31"/>
      <c r="L11049" s="31"/>
      <c r="M11049" s="169"/>
      <c r="N11049" s="148"/>
      <c r="O11049" s="106"/>
      <c r="P11049" s="43"/>
      <c r="Q11049" s="31"/>
      <c r="R11049" s="84"/>
      <c r="S11049" s="31"/>
      <c r="T11049" s="31"/>
      <c r="U11049" s="169"/>
      <c r="V11049" s="150"/>
      <c r="W11049" s="141" t="str" cm="1">
        <f t="array" ref="W11049">IF(SUM(LEN(B11049:V11049))=0,"",IF(OR(OR(ISBLANK(F11049),SUM(LEN(C11049),LEN(D11049))=0),AND(NOT(E11049="Unknown"),ISBLANK(J11049)),AND(NOT(O11049="Unknown"),ISBLANK(R11049))),"Missing Information", INDEX(Table15[Entire Service Line Classification], MATCH(SUMIFS(Table15[Unique ID],Table15[System-Owned Portion],E11049,Table15[If Material Anything Other than "Lead" in Column E,Was Material Ever Previously Lead?],G11049,Table15[Customer-Owned Portion],O11049),Table15[Unique ID],0),0)))</f>
        <v/>
      </c>
    </row>
    <row r="11050" spans="2:23" x14ac:dyDescent="0.25">
      <c r="B11050" s="146"/>
      <c r="C11050" s="31"/>
      <c r="D11050" s="31"/>
      <c r="E11050" s="44"/>
      <c r="F11050" s="43"/>
      <c r="G11050" s="84"/>
      <c r="H11050" s="31"/>
      <c r="I11050" s="31"/>
      <c r="J11050" s="84"/>
      <c r="K11050" s="31"/>
      <c r="L11050" s="31"/>
      <c r="M11050" s="169"/>
      <c r="N11050" s="148"/>
      <c r="O11050" s="106"/>
      <c r="P11050" s="43"/>
      <c r="Q11050" s="31"/>
      <c r="R11050" s="84"/>
      <c r="S11050" s="31"/>
      <c r="T11050" s="31"/>
      <c r="U11050" s="169"/>
      <c r="V11050" s="150"/>
      <c r="W11050" s="141" t="str" cm="1">
        <f t="array" ref="W11050">IF(SUM(LEN(B11050:V11050))=0,"",IF(OR(OR(ISBLANK(F11050),SUM(LEN(C11050),LEN(D11050))=0),AND(NOT(E11050="Unknown"),ISBLANK(J11050)),AND(NOT(O11050="Unknown"),ISBLANK(R11050))),"Missing Information", INDEX(Table15[Entire Service Line Classification], MATCH(SUMIFS(Table15[Unique ID],Table15[System-Owned Portion],E11050,Table15[If Material Anything Other than "Lead" in Column E,Was Material Ever Previously Lead?],G11050,Table15[Customer-Owned Portion],O11050),Table15[Unique ID],0),0)))</f>
        <v/>
      </c>
    </row>
    <row r="11051" spans="2:23" x14ac:dyDescent="0.25">
      <c r="B11051" s="146"/>
      <c r="C11051" s="31"/>
      <c r="D11051" s="31"/>
      <c r="E11051" s="44"/>
      <c r="F11051" s="43"/>
      <c r="G11051" s="84"/>
      <c r="H11051" s="31"/>
      <c r="I11051" s="31"/>
      <c r="J11051" s="84"/>
      <c r="K11051" s="31"/>
      <c r="L11051" s="31"/>
      <c r="M11051" s="169"/>
      <c r="N11051" s="148"/>
      <c r="O11051" s="106"/>
      <c r="P11051" s="43"/>
      <c r="Q11051" s="31"/>
      <c r="R11051" s="84"/>
      <c r="S11051" s="31"/>
      <c r="T11051" s="31"/>
      <c r="U11051" s="169"/>
      <c r="V11051" s="150"/>
      <c r="W11051" s="141" t="str" cm="1">
        <f t="array" ref="W11051">IF(SUM(LEN(B11051:V11051))=0,"",IF(OR(OR(ISBLANK(F11051),SUM(LEN(C11051),LEN(D11051))=0),AND(NOT(E11051="Unknown"),ISBLANK(J11051)),AND(NOT(O11051="Unknown"),ISBLANK(R11051))),"Missing Information", INDEX(Table15[Entire Service Line Classification], MATCH(SUMIFS(Table15[Unique ID],Table15[System-Owned Portion],E11051,Table15[If Material Anything Other than "Lead" in Column E,Was Material Ever Previously Lead?],G11051,Table15[Customer-Owned Portion],O11051),Table15[Unique ID],0),0)))</f>
        <v/>
      </c>
    </row>
    <row r="11052" spans="2:23" x14ac:dyDescent="0.25">
      <c r="B11052" s="146"/>
      <c r="C11052" s="31"/>
      <c r="D11052" s="31"/>
      <c r="E11052" s="44"/>
      <c r="F11052" s="43"/>
      <c r="G11052" s="84"/>
      <c r="H11052" s="31"/>
      <c r="I11052" s="31"/>
      <c r="J11052" s="84"/>
      <c r="K11052" s="31"/>
      <c r="L11052" s="31"/>
      <c r="M11052" s="169"/>
      <c r="N11052" s="148"/>
      <c r="O11052" s="106"/>
      <c r="P11052" s="43"/>
      <c r="Q11052" s="31"/>
      <c r="R11052" s="84"/>
      <c r="S11052" s="31"/>
      <c r="T11052" s="31"/>
      <c r="U11052" s="169"/>
      <c r="V11052" s="150"/>
      <c r="W11052" s="141" t="str" cm="1">
        <f t="array" ref="W11052">IF(SUM(LEN(B11052:V11052))=0,"",IF(OR(OR(ISBLANK(F11052),SUM(LEN(C11052),LEN(D11052))=0),AND(NOT(E11052="Unknown"),ISBLANK(J11052)),AND(NOT(O11052="Unknown"),ISBLANK(R11052))),"Missing Information", INDEX(Table15[Entire Service Line Classification], MATCH(SUMIFS(Table15[Unique ID],Table15[System-Owned Portion],E11052,Table15[If Material Anything Other than "Lead" in Column E,Was Material Ever Previously Lead?],G11052,Table15[Customer-Owned Portion],O11052),Table15[Unique ID],0),0)))</f>
        <v/>
      </c>
    </row>
    <row r="11053" spans="2:23" x14ac:dyDescent="0.25">
      <c r="B11053" s="146"/>
      <c r="C11053" s="31"/>
      <c r="D11053" s="31"/>
      <c r="E11053" s="44"/>
      <c r="F11053" s="43"/>
      <c r="G11053" s="84"/>
      <c r="H11053" s="31"/>
      <c r="I11053" s="31"/>
      <c r="J11053" s="84"/>
      <c r="K11053" s="31"/>
      <c r="L11053" s="31"/>
      <c r="M11053" s="169"/>
      <c r="N11053" s="148"/>
      <c r="O11053" s="106"/>
      <c r="P11053" s="43"/>
      <c r="Q11053" s="31"/>
      <c r="R11053" s="84"/>
      <c r="S11053" s="31"/>
      <c r="T11053" s="31"/>
      <c r="U11053" s="169"/>
      <c r="V11053" s="150"/>
      <c r="W11053" s="141" t="str" cm="1">
        <f t="array" ref="W11053">IF(SUM(LEN(B11053:V11053))=0,"",IF(OR(OR(ISBLANK(F11053),SUM(LEN(C11053),LEN(D11053))=0),AND(NOT(E11053="Unknown"),ISBLANK(J11053)),AND(NOT(O11053="Unknown"),ISBLANK(R11053))),"Missing Information", INDEX(Table15[Entire Service Line Classification], MATCH(SUMIFS(Table15[Unique ID],Table15[System-Owned Portion],E11053,Table15[If Material Anything Other than "Lead" in Column E,Was Material Ever Previously Lead?],G11053,Table15[Customer-Owned Portion],O11053),Table15[Unique ID],0),0)))</f>
        <v/>
      </c>
    </row>
    <row r="11054" spans="2:23" x14ac:dyDescent="0.25">
      <c r="B11054" s="146"/>
      <c r="C11054" s="31"/>
      <c r="D11054" s="31"/>
      <c r="E11054" s="44"/>
      <c r="F11054" s="43"/>
      <c r="G11054" s="84"/>
      <c r="H11054" s="31"/>
      <c r="I11054" s="31"/>
      <c r="J11054" s="84"/>
      <c r="K11054" s="31"/>
      <c r="L11054" s="31"/>
      <c r="M11054" s="169"/>
      <c r="N11054" s="148"/>
      <c r="O11054" s="106"/>
      <c r="P11054" s="43"/>
      <c r="Q11054" s="31"/>
      <c r="R11054" s="84"/>
      <c r="S11054" s="31"/>
      <c r="T11054" s="31"/>
      <c r="U11054" s="169"/>
      <c r="V11054" s="150"/>
      <c r="W11054" s="141" t="str" cm="1">
        <f t="array" ref="W11054">IF(SUM(LEN(B11054:V11054))=0,"",IF(OR(OR(ISBLANK(F11054),SUM(LEN(C11054),LEN(D11054))=0),AND(NOT(E11054="Unknown"),ISBLANK(J11054)),AND(NOT(O11054="Unknown"),ISBLANK(R11054))),"Missing Information", INDEX(Table15[Entire Service Line Classification], MATCH(SUMIFS(Table15[Unique ID],Table15[System-Owned Portion],E11054,Table15[If Material Anything Other than "Lead" in Column E,Was Material Ever Previously Lead?],G11054,Table15[Customer-Owned Portion],O11054),Table15[Unique ID],0),0)))</f>
        <v/>
      </c>
    </row>
    <row r="11055" spans="2:23" x14ac:dyDescent="0.25">
      <c r="B11055" s="146"/>
      <c r="C11055" s="31"/>
      <c r="D11055" s="31"/>
      <c r="E11055" s="44"/>
      <c r="F11055" s="43"/>
      <c r="G11055" s="84"/>
      <c r="H11055" s="31"/>
      <c r="I11055" s="31"/>
      <c r="J11055" s="84"/>
      <c r="K11055" s="31"/>
      <c r="L11055" s="31"/>
      <c r="M11055" s="169"/>
      <c r="N11055" s="148"/>
      <c r="O11055" s="106"/>
      <c r="P11055" s="43"/>
      <c r="Q11055" s="31"/>
      <c r="R11055" s="84"/>
      <c r="S11055" s="31"/>
      <c r="T11055" s="31"/>
      <c r="U11055" s="169"/>
      <c r="V11055" s="150"/>
      <c r="W11055" s="141" t="str" cm="1">
        <f t="array" ref="W11055">IF(SUM(LEN(B11055:V11055))=0,"",IF(OR(OR(ISBLANK(F11055),SUM(LEN(C11055),LEN(D11055))=0),AND(NOT(E11055="Unknown"),ISBLANK(J11055)),AND(NOT(O11055="Unknown"),ISBLANK(R11055))),"Missing Information", INDEX(Table15[Entire Service Line Classification], MATCH(SUMIFS(Table15[Unique ID],Table15[System-Owned Portion],E11055,Table15[If Material Anything Other than "Lead" in Column E,Was Material Ever Previously Lead?],G11055,Table15[Customer-Owned Portion],O11055),Table15[Unique ID],0),0)))</f>
        <v/>
      </c>
    </row>
    <row r="11056" spans="2:23" x14ac:dyDescent="0.25">
      <c r="B11056" s="146"/>
      <c r="C11056" s="31"/>
      <c r="D11056" s="31"/>
      <c r="E11056" s="44"/>
      <c r="F11056" s="43"/>
      <c r="G11056" s="84"/>
      <c r="H11056" s="31"/>
      <c r="I11056" s="31"/>
      <c r="J11056" s="84"/>
      <c r="K11056" s="31"/>
      <c r="L11056" s="31"/>
      <c r="M11056" s="169"/>
      <c r="N11056" s="148"/>
      <c r="O11056" s="106"/>
      <c r="P11056" s="43"/>
      <c r="Q11056" s="31"/>
      <c r="R11056" s="84"/>
      <c r="S11056" s="31"/>
      <c r="T11056" s="31"/>
      <c r="U11056" s="169"/>
      <c r="V11056" s="150"/>
      <c r="W11056" s="141" t="str" cm="1">
        <f t="array" ref="W11056">IF(SUM(LEN(B11056:V11056))=0,"",IF(OR(OR(ISBLANK(F11056),SUM(LEN(C11056),LEN(D11056))=0),AND(NOT(E11056="Unknown"),ISBLANK(J11056)),AND(NOT(O11056="Unknown"),ISBLANK(R11056))),"Missing Information", INDEX(Table15[Entire Service Line Classification], MATCH(SUMIFS(Table15[Unique ID],Table15[System-Owned Portion],E11056,Table15[If Material Anything Other than "Lead" in Column E,Was Material Ever Previously Lead?],G11056,Table15[Customer-Owned Portion],O11056),Table15[Unique ID],0),0)))</f>
        <v/>
      </c>
    </row>
    <row r="11057" spans="2:23" x14ac:dyDescent="0.25">
      <c r="B11057" s="146"/>
      <c r="C11057" s="31"/>
      <c r="D11057" s="31"/>
      <c r="E11057" s="44"/>
      <c r="F11057" s="43"/>
      <c r="G11057" s="84"/>
      <c r="H11057" s="31"/>
      <c r="I11057" s="31"/>
      <c r="J11057" s="84"/>
      <c r="K11057" s="31"/>
      <c r="L11057" s="31"/>
      <c r="M11057" s="169"/>
      <c r="N11057" s="148"/>
      <c r="O11057" s="106"/>
      <c r="P11057" s="43"/>
      <c r="Q11057" s="31"/>
      <c r="R11057" s="84"/>
      <c r="S11057" s="31"/>
      <c r="T11057" s="31"/>
      <c r="U11057" s="169"/>
      <c r="V11057" s="150"/>
      <c r="W11057" s="141" t="str" cm="1">
        <f t="array" ref="W11057">IF(SUM(LEN(B11057:V11057))=0,"",IF(OR(OR(ISBLANK(F11057),SUM(LEN(C11057),LEN(D11057))=0),AND(NOT(E11057="Unknown"),ISBLANK(J11057)),AND(NOT(O11057="Unknown"),ISBLANK(R11057))),"Missing Information", INDEX(Table15[Entire Service Line Classification], MATCH(SUMIFS(Table15[Unique ID],Table15[System-Owned Portion],E11057,Table15[If Material Anything Other than "Lead" in Column E,Was Material Ever Previously Lead?],G11057,Table15[Customer-Owned Portion],O11057),Table15[Unique ID],0),0)))</f>
        <v/>
      </c>
    </row>
    <row r="11058" spans="2:23" x14ac:dyDescent="0.25">
      <c r="B11058" s="146"/>
      <c r="C11058" s="31"/>
      <c r="D11058" s="31"/>
      <c r="E11058" s="44"/>
      <c r="F11058" s="43"/>
      <c r="G11058" s="84"/>
      <c r="H11058" s="31"/>
      <c r="I11058" s="31"/>
      <c r="J11058" s="84"/>
      <c r="K11058" s="31"/>
      <c r="L11058" s="31"/>
      <c r="M11058" s="169"/>
      <c r="N11058" s="148"/>
      <c r="O11058" s="106"/>
      <c r="P11058" s="43"/>
      <c r="Q11058" s="31"/>
      <c r="R11058" s="84"/>
      <c r="S11058" s="31"/>
      <c r="T11058" s="31"/>
      <c r="U11058" s="169"/>
      <c r="V11058" s="150"/>
      <c r="W11058" s="141" t="str" cm="1">
        <f t="array" ref="W11058">IF(SUM(LEN(B11058:V11058))=0,"",IF(OR(OR(ISBLANK(F11058),SUM(LEN(C11058),LEN(D11058))=0),AND(NOT(E11058="Unknown"),ISBLANK(J11058)),AND(NOT(O11058="Unknown"),ISBLANK(R11058))),"Missing Information", INDEX(Table15[Entire Service Line Classification], MATCH(SUMIFS(Table15[Unique ID],Table15[System-Owned Portion],E11058,Table15[If Material Anything Other than "Lead" in Column E,Was Material Ever Previously Lead?],G11058,Table15[Customer-Owned Portion],O11058),Table15[Unique ID],0),0)))</f>
        <v/>
      </c>
    </row>
    <row r="11059" spans="2:23" x14ac:dyDescent="0.25">
      <c r="B11059" s="146"/>
      <c r="C11059" s="31"/>
      <c r="D11059" s="31"/>
      <c r="E11059" s="44"/>
      <c r="F11059" s="43"/>
      <c r="G11059" s="84"/>
      <c r="H11059" s="31"/>
      <c r="I11059" s="31"/>
      <c r="J11059" s="84"/>
      <c r="K11059" s="31"/>
      <c r="L11059" s="31"/>
      <c r="M11059" s="169"/>
      <c r="N11059" s="148"/>
      <c r="O11059" s="106"/>
      <c r="P11059" s="43"/>
      <c r="Q11059" s="31"/>
      <c r="R11059" s="84"/>
      <c r="S11059" s="31"/>
      <c r="T11059" s="31"/>
      <c r="U11059" s="169"/>
      <c r="V11059" s="150"/>
      <c r="W11059" s="141" t="str" cm="1">
        <f t="array" ref="W11059">IF(SUM(LEN(B11059:V11059))=0,"",IF(OR(OR(ISBLANK(F11059),SUM(LEN(C11059),LEN(D11059))=0),AND(NOT(E11059="Unknown"),ISBLANK(J11059)),AND(NOT(O11059="Unknown"),ISBLANK(R11059))),"Missing Information", INDEX(Table15[Entire Service Line Classification], MATCH(SUMIFS(Table15[Unique ID],Table15[System-Owned Portion],E11059,Table15[If Material Anything Other than "Lead" in Column E,Was Material Ever Previously Lead?],G11059,Table15[Customer-Owned Portion],O11059),Table15[Unique ID],0),0)))</f>
        <v/>
      </c>
    </row>
    <row r="11060" spans="2:23" x14ac:dyDescent="0.25">
      <c r="B11060" s="146"/>
      <c r="C11060" s="31"/>
      <c r="D11060" s="31"/>
      <c r="E11060" s="44"/>
      <c r="F11060" s="43"/>
      <c r="G11060" s="84"/>
      <c r="H11060" s="31"/>
      <c r="I11060" s="31"/>
      <c r="J11060" s="84"/>
      <c r="K11060" s="31"/>
      <c r="L11060" s="31"/>
      <c r="M11060" s="169"/>
      <c r="N11060" s="148"/>
      <c r="O11060" s="106"/>
      <c r="P11060" s="43"/>
      <c r="Q11060" s="31"/>
      <c r="R11060" s="84"/>
      <c r="S11060" s="31"/>
      <c r="T11060" s="31"/>
      <c r="U11060" s="169"/>
      <c r="V11060" s="150"/>
      <c r="W11060" s="141" t="str" cm="1">
        <f t="array" ref="W11060">IF(SUM(LEN(B11060:V11060))=0,"",IF(OR(OR(ISBLANK(F11060),SUM(LEN(C11060),LEN(D11060))=0),AND(NOT(E11060="Unknown"),ISBLANK(J11060)),AND(NOT(O11060="Unknown"),ISBLANK(R11060))),"Missing Information", INDEX(Table15[Entire Service Line Classification], MATCH(SUMIFS(Table15[Unique ID],Table15[System-Owned Portion],E11060,Table15[If Material Anything Other than "Lead" in Column E,Was Material Ever Previously Lead?],G11060,Table15[Customer-Owned Portion],O11060),Table15[Unique ID],0),0)))</f>
        <v/>
      </c>
    </row>
    <row r="11061" spans="2:23" x14ac:dyDescent="0.25">
      <c r="B11061" s="146"/>
      <c r="C11061" s="31"/>
      <c r="D11061" s="31"/>
      <c r="E11061" s="44"/>
      <c r="F11061" s="43"/>
      <c r="G11061" s="84"/>
      <c r="H11061" s="31"/>
      <c r="I11061" s="31"/>
      <c r="J11061" s="84"/>
      <c r="K11061" s="31"/>
      <c r="L11061" s="31"/>
      <c r="M11061" s="169"/>
      <c r="N11061" s="148"/>
      <c r="O11061" s="106"/>
      <c r="P11061" s="43"/>
      <c r="Q11061" s="31"/>
      <c r="R11061" s="84"/>
      <c r="S11061" s="31"/>
      <c r="T11061" s="31"/>
      <c r="U11061" s="169"/>
      <c r="V11061" s="150"/>
      <c r="W11061" s="141" t="str" cm="1">
        <f t="array" ref="W11061">IF(SUM(LEN(B11061:V11061))=0,"",IF(OR(OR(ISBLANK(F11061),SUM(LEN(C11061),LEN(D11061))=0),AND(NOT(E11061="Unknown"),ISBLANK(J11061)),AND(NOT(O11061="Unknown"),ISBLANK(R11061))),"Missing Information", INDEX(Table15[Entire Service Line Classification], MATCH(SUMIFS(Table15[Unique ID],Table15[System-Owned Portion],E11061,Table15[If Material Anything Other than "Lead" in Column E,Was Material Ever Previously Lead?],G11061,Table15[Customer-Owned Portion],O11061),Table15[Unique ID],0),0)))</f>
        <v/>
      </c>
    </row>
    <row r="11062" spans="2:23" x14ac:dyDescent="0.25">
      <c r="B11062" s="146"/>
      <c r="C11062" s="31"/>
      <c r="D11062" s="31"/>
      <c r="E11062" s="44"/>
      <c r="F11062" s="43"/>
      <c r="G11062" s="84"/>
      <c r="H11062" s="31"/>
      <c r="I11062" s="31"/>
      <c r="J11062" s="84"/>
      <c r="K11062" s="31"/>
      <c r="L11062" s="31"/>
      <c r="M11062" s="169"/>
      <c r="N11062" s="148"/>
      <c r="O11062" s="106"/>
      <c r="P11062" s="43"/>
      <c r="Q11062" s="31"/>
      <c r="R11062" s="84"/>
      <c r="S11062" s="31"/>
      <c r="T11062" s="31"/>
      <c r="U11062" s="169"/>
      <c r="V11062" s="150"/>
      <c r="W11062" s="141" t="str" cm="1">
        <f t="array" ref="W11062">IF(SUM(LEN(B11062:V11062))=0,"",IF(OR(OR(ISBLANK(F11062),SUM(LEN(C11062),LEN(D11062))=0),AND(NOT(E11062="Unknown"),ISBLANK(J11062)),AND(NOT(O11062="Unknown"),ISBLANK(R11062))),"Missing Information", INDEX(Table15[Entire Service Line Classification], MATCH(SUMIFS(Table15[Unique ID],Table15[System-Owned Portion],E11062,Table15[If Material Anything Other than "Lead" in Column E,Was Material Ever Previously Lead?],G11062,Table15[Customer-Owned Portion],O11062),Table15[Unique ID],0),0)))</f>
        <v/>
      </c>
    </row>
    <row r="11063" spans="2:23" x14ac:dyDescent="0.25">
      <c r="B11063" s="146"/>
      <c r="C11063" s="31"/>
      <c r="D11063" s="31"/>
      <c r="E11063" s="44"/>
      <c r="F11063" s="43"/>
      <c r="G11063" s="84"/>
      <c r="H11063" s="31"/>
      <c r="I11063" s="31"/>
      <c r="J11063" s="84"/>
      <c r="K11063" s="31"/>
      <c r="L11063" s="31"/>
      <c r="M11063" s="169"/>
      <c r="N11063" s="148"/>
      <c r="O11063" s="106"/>
      <c r="P11063" s="43"/>
      <c r="Q11063" s="31"/>
      <c r="R11063" s="84"/>
      <c r="S11063" s="31"/>
      <c r="T11063" s="31"/>
      <c r="U11063" s="169"/>
      <c r="V11063" s="150"/>
      <c r="W11063" s="141" t="str" cm="1">
        <f t="array" ref="W11063">IF(SUM(LEN(B11063:V11063))=0,"",IF(OR(OR(ISBLANK(F11063),SUM(LEN(C11063),LEN(D11063))=0),AND(NOT(E11063="Unknown"),ISBLANK(J11063)),AND(NOT(O11063="Unknown"),ISBLANK(R11063))),"Missing Information", INDEX(Table15[Entire Service Line Classification], MATCH(SUMIFS(Table15[Unique ID],Table15[System-Owned Portion],E11063,Table15[If Material Anything Other than "Lead" in Column E,Was Material Ever Previously Lead?],G11063,Table15[Customer-Owned Portion],O11063),Table15[Unique ID],0),0)))</f>
        <v/>
      </c>
    </row>
    <row r="11064" spans="2:23" x14ac:dyDescent="0.25">
      <c r="B11064" s="146"/>
      <c r="C11064" s="31"/>
      <c r="D11064" s="31"/>
      <c r="E11064" s="44"/>
      <c r="F11064" s="43"/>
      <c r="G11064" s="84"/>
      <c r="H11064" s="31"/>
      <c r="I11064" s="31"/>
      <c r="J11064" s="84"/>
      <c r="K11064" s="31"/>
      <c r="L11064" s="31"/>
      <c r="M11064" s="169"/>
      <c r="N11064" s="148"/>
      <c r="O11064" s="106"/>
      <c r="P11064" s="43"/>
      <c r="Q11064" s="31"/>
      <c r="R11064" s="84"/>
      <c r="S11064" s="31"/>
      <c r="T11064" s="31"/>
      <c r="U11064" s="169"/>
      <c r="V11064" s="150"/>
      <c r="W11064" s="141" t="str" cm="1">
        <f t="array" ref="W11064">IF(SUM(LEN(B11064:V11064))=0,"",IF(OR(OR(ISBLANK(F11064),SUM(LEN(C11064),LEN(D11064))=0),AND(NOT(E11064="Unknown"),ISBLANK(J11064)),AND(NOT(O11064="Unknown"),ISBLANK(R11064))),"Missing Information", INDEX(Table15[Entire Service Line Classification], MATCH(SUMIFS(Table15[Unique ID],Table15[System-Owned Portion],E11064,Table15[If Material Anything Other than "Lead" in Column E,Was Material Ever Previously Lead?],G11064,Table15[Customer-Owned Portion],O11064),Table15[Unique ID],0),0)))</f>
        <v/>
      </c>
    </row>
    <row r="11065" spans="2:23" x14ac:dyDescent="0.25">
      <c r="B11065" s="146"/>
      <c r="C11065" s="31"/>
      <c r="D11065" s="31"/>
      <c r="E11065" s="44"/>
      <c r="F11065" s="43"/>
      <c r="G11065" s="84"/>
      <c r="H11065" s="31"/>
      <c r="I11065" s="31"/>
      <c r="J11065" s="84"/>
      <c r="K11065" s="31"/>
      <c r="L11065" s="31"/>
      <c r="M11065" s="169"/>
      <c r="N11065" s="148"/>
      <c r="O11065" s="106"/>
      <c r="P11065" s="43"/>
      <c r="Q11065" s="31"/>
      <c r="R11065" s="84"/>
      <c r="S11065" s="31"/>
      <c r="T11065" s="31"/>
      <c r="U11065" s="169"/>
      <c r="V11065" s="150"/>
      <c r="W11065" s="141" t="str" cm="1">
        <f t="array" ref="W11065">IF(SUM(LEN(B11065:V11065))=0,"",IF(OR(OR(ISBLANK(F11065),SUM(LEN(C11065),LEN(D11065))=0),AND(NOT(E11065="Unknown"),ISBLANK(J11065)),AND(NOT(O11065="Unknown"),ISBLANK(R11065))),"Missing Information", INDEX(Table15[Entire Service Line Classification], MATCH(SUMIFS(Table15[Unique ID],Table15[System-Owned Portion],E11065,Table15[If Material Anything Other than "Lead" in Column E,Was Material Ever Previously Lead?],G11065,Table15[Customer-Owned Portion],O11065),Table15[Unique ID],0),0)))</f>
        <v/>
      </c>
    </row>
    <row r="11066" spans="2:23" x14ac:dyDescent="0.25">
      <c r="B11066" s="146"/>
      <c r="C11066" s="31"/>
      <c r="D11066" s="31"/>
      <c r="E11066" s="44"/>
      <c r="F11066" s="43"/>
      <c r="G11066" s="84"/>
      <c r="H11066" s="31"/>
      <c r="I11066" s="31"/>
      <c r="J11066" s="84"/>
      <c r="K11066" s="31"/>
      <c r="L11066" s="31"/>
      <c r="M11066" s="169"/>
      <c r="N11066" s="148"/>
      <c r="O11066" s="106"/>
      <c r="P11066" s="43"/>
      <c r="Q11066" s="31"/>
      <c r="R11066" s="84"/>
      <c r="S11066" s="31"/>
      <c r="T11066" s="31"/>
      <c r="U11066" s="169"/>
      <c r="V11066" s="150"/>
      <c r="W11066" s="141" t="str" cm="1">
        <f t="array" ref="W11066">IF(SUM(LEN(B11066:V11066))=0,"",IF(OR(OR(ISBLANK(F11066),SUM(LEN(C11066),LEN(D11066))=0),AND(NOT(E11066="Unknown"),ISBLANK(J11066)),AND(NOT(O11066="Unknown"),ISBLANK(R11066))),"Missing Information", INDEX(Table15[Entire Service Line Classification], MATCH(SUMIFS(Table15[Unique ID],Table15[System-Owned Portion],E11066,Table15[If Material Anything Other than "Lead" in Column E,Was Material Ever Previously Lead?],G11066,Table15[Customer-Owned Portion],O11066),Table15[Unique ID],0),0)))</f>
        <v/>
      </c>
    </row>
    <row r="11067" spans="2:23" x14ac:dyDescent="0.25">
      <c r="B11067" s="146"/>
      <c r="C11067" s="31"/>
      <c r="D11067" s="31"/>
      <c r="E11067" s="44"/>
      <c r="F11067" s="43"/>
      <c r="G11067" s="84"/>
      <c r="H11067" s="31"/>
      <c r="I11067" s="31"/>
      <c r="J11067" s="84"/>
      <c r="K11067" s="31"/>
      <c r="L11067" s="31"/>
      <c r="M11067" s="169"/>
      <c r="N11067" s="148"/>
      <c r="O11067" s="106"/>
      <c r="P11067" s="43"/>
      <c r="Q11067" s="31"/>
      <c r="R11067" s="84"/>
      <c r="S11067" s="31"/>
      <c r="T11067" s="31"/>
      <c r="U11067" s="169"/>
      <c r="V11067" s="150"/>
      <c r="W11067" s="141" t="str" cm="1">
        <f t="array" ref="W11067">IF(SUM(LEN(B11067:V11067))=0,"",IF(OR(OR(ISBLANK(F11067),SUM(LEN(C11067),LEN(D11067))=0),AND(NOT(E11067="Unknown"),ISBLANK(J11067)),AND(NOT(O11067="Unknown"),ISBLANK(R11067))),"Missing Information", INDEX(Table15[Entire Service Line Classification], MATCH(SUMIFS(Table15[Unique ID],Table15[System-Owned Portion],E11067,Table15[If Material Anything Other than "Lead" in Column E,Was Material Ever Previously Lead?],G11067,Table15[Customer-Owned Portion],O11067),Table15[Unique ID],0),0)))</f>
        <v/>
      </c>
    </row>
    <row r="11068" spans="2:23" x14ac:dyDescent="0.25">
      <c r="B11068" s="146"/>
      <c r="C11068" s="31"/>
      <c r="D11068" s="31"/>
      <c r="E11068" s="44"/>
      <c r="F11068" s="43"/>
      <c r="G11068" s="84"/>
      <c r="H11068" s="31"/>
      <c r="I11068" s="31"/>
      <c r="J11068" s="84"/>
      <c r="K11068" s="31"/>
      <c r="L11068" s="31"/>
      <c r="M11068" s="169"/>
      <c r="N11068" s="148"/>
      <c r="O11068" s="106"/>
      <c r="P11068" s="43"/>
      <c r="Q11068" s="31"/>
      <c r="R11068" s="84"/>
      <c r="S11068" s="31"/>
      <c r="T11068" s="31"/>
      <c r="U11068" s="169"/>
      <c r="V11068" s="150"/>
      <c r="W11068" s="141" t="str" cm="1">
        <f t="array" ref="W11068">IF(SUM(LEN(B11068:V11068))=0,"",IF(OR(OR(ISBLANK(F11068),SUM(LEN(C11068),LEN(D11068))=0),AND(NOT(E11068="Unknown"),ISBLANK(J11068)),AND(NOT(O11068="Unknown"),ISBLANK(R11068))),"Missing Information", INDEX(Table15[Entire Service Line Classification], MATCH(SUMIFS(Table15[Unique ID],Table15[System-Owned Portion],E11068,Table15[If Material Anything Other than "Lead" in Column E,Was Material Ever Previously Lead?],G11068,Table15[Customer-Owned Portion],O11068),Table15[Unique ID],0),0)))</f>
        <v/>
      </c>
    </row>
    <row r="11069" spans="2:23" x14ac:dyDescent="0.25">
      <c r="B11069" s="146"/>
      <c r="C11069" s="31"/>
      <c r="D11069" s="31"/>
      <c r="E11069" s="44"/>
      <c r="F11069" s="43"/>
      <c r="G11069" s="84"/>
      <c r="H11069" s="31"/>
      <c r="I11069" s="31"/>
      <c r="J11069" s="84"/>
      <c r="K11069" s="31"/>
      <c r="L11069" s="31"/>
      <c r="M11069" s="169"/>
      <c r="N11069" s="148"/>
      <c r="O11069" s="106"/>
      <c r="P11069" s="43"/>
      <c r="Q11069" s="31"/>
      <c r="R11069" s="84"/>
      <c r="S11069" s="31"/>
      <c r="T11069" s="31"/>
      <c r="U11069" s="169"/>
      <c r="V11069" s="150"/>
      <c r="W11069" s="141" t="str" cm="1">
        <f t="array" ref="W11069">IF(SUM(LEN(B11069:V11069))=0,"",IF(OR(OR(ISBLANK(F11069),SUM(LEN(C11069),LEN(D11069))=0),AND(NOT(E11069="Unknown"),ISBLANK(J11069)),AND(NOT(O11069="Unknown"),ISBLANK(R11069))),"Missing Information", INDEX(Table15[Entire Service Line Classification], MATCH(SUMIFS(Table15[Unique ID],Table15[System-Owned Portion],E11069,Table15[If Material Anything Other than "Lead" in Column E,Was Material Ever Previously Lead?],G11069,Table15[Customer-Owned Portion],O11069),Table15[Unique ID],0),0)))</f>
        <v/>
      </c>
    </row>
    <row r="11070" spans="2:23" x14ac:dyDescent="0.25">
      <c r="B11070" s="146"/>
      <c r="C11070" s="31"/>
      <c r="D11070" s="31"/>
      <c r="E11070" s="44"/>
      <c r="F11070" s="43"/>
      <c r="G11070" s="84"/>
      <c r="H11070" s="31"/>
      <c r="I11070" s="31"/>
      <c r="J11070" s="84"/>
      <c r="K11070" s="31"/>
      <c r="L11070" s="31"/>
      <c r="M11070" s="169"/>
      <c r="N11070" s="148"/>
      <c r="O11070" s="106"/>
      <c r="P11070" s="43"/>
      <c r="Q11070" s="31"/>
      <c r="R11070" s="84"/>
      <c r="S11070" s="31"/>
      <c r="T11070" s="31"/>
      <c r="U11070" s="169"/>
      <c r="V11070" s="150"/>
      <c r="W11070" s="141" t="str" cm="1">
        <f t="array" ref="W11070">IF(SUM(LEN(B11070:V11070))=0,"",IF(OR(OR(ISBLANK(F11070),SUM(LEN(C11070),LEN(D11070))=0),AND(NOT(E11070="Unknown"),ISBLANK(J11070)),AND(NOT(O11070="Unknown"),ISBLANK(R11070))),"Missing Information", INDEX(Table15[Entire Service Line Classification], MATCH(SUMIFS(Table15[Unique ID],Table15[System-Owned Portion],E11070,Table15[If Material Anything Other than "Lead" in Column E,Was Material Ever Previously Lead?],G11070,Table15[Customer-Owned Portion],O11070),Table15[Unique ID],0),0)))</f>
        <v/>
      </c>
    </row>
    <row r="11071" spans="2:23" x14ac:dyDescent="0.25">
      <c r="B11071" s="146"/>
      <c r="C11071" s="31"/>
      <c r="D11071" s="31"/>
      <c r="E11071" s="44"/>
      <c r="F11071" s="43"/>
      <c r="G11071" s="84"/>
      <c r="H11071" s="31"/>
      <c r="I11071" s="31"/>
      <c r="J11071" s="84"/>
      <c r="K11071" s="31"/>
      <c r="L11071" s="31"/>
      <c r="M11071" s="169"/>
      <c r="N11071" s="148"/>
      <c r="O11071" s="106"/>
      <c r="P11071" s="43"/>
      <c r="Q11071" s="31"/>
      <c r="R11071" s="84"/>
      <c r="S11071" s="31"/>
      <c r="T11071" s="31"/>
      <c r="U11071" s="169"/>
      <c r="V11071" s="150"/>
      <c r="W11071" s="141" t="str" cm="1">
        <f t="array" ref="W11071">IF(SUM(LEN(B11071:V11071))=0,"",IF(OR(OR(ISBLANK(F11071),SUM(LEN(C11071),LEN(D11071))=0),AND(NOT(E11071="Unknown"),ISBLANK(J11071)),AND(NOT(O11071="Unknown"),ISBLANK(R11071))),"Missing Information", INDEX(Table15[Entire Service Line Classification], MATCH(SUMIFS(Table15[Unique ID],Table15[System-Owned Portion],E11071,Table15[If Material Anything Other than "Lead" in Column E,Was Material Ever Previously Lead?],G11071,Table15[Customer-Owned Portion],O11071),Table15[Unique ID],0),0)))</f>
        <v/>
      </c>
    </row>
    <row r="11072" spans="2:23" x14ac:dyDescent="0.25">
      <c r="B11072" s="146"/>
      <c r="C11072" s="31"/>
      <c r="D11072" s="31"/>
      <c r="E11072" s="44"/>
      <c r="F11072" s="43"/>
      <c r="G11072" s="84"/>
      <c r="H11072" s="31"/>
      <c r="I11072" s="31"/>
      <c r="J11072" s="84"/>
      <c r="K11072" s="31"/>
      <c r="L11072" s="31"/>
      <c r="M11072" s="169"/>
      <c r="N11072" s="148"/>
      <c r="O11072" s="106"/>
      <c r="P11072" s="43"/>
      <c r="Q11072" s="31"/>
      <c r="R11072" s="84"/>
      <c r="S11072" s="31"/>
      <c r="T11072" s="31"/>
      <c r="U11072" s="169"/>
      <c r="V11072" s="150"/>
      <c r="W11072" s="141" t="str" cm="1">
        <f t="array" ref="W11072">IF(SUM(LEN(B11072:V11072))=0,"",IF(OR(OR(ISBLANK(F11072),SUM(LEN(C11072),LEN(D11072))=0),AND(NOT(E11072="Unknown"),ISBLANK(J11072)),AND(NOT(O11072="Unknown"),ISBLANK(R11072))),"Missing Information", INDEX(Table15[Entire Service Line Classification], MATCH(SUMIFS(Table15[Unique ID],Table15[System-Owned Portion],E11072,Table15[If Material Anything Other than "Lead" in Column E,Was Material Ever Previously Lead?],G11072,Table15[Customer-Owned Portion],O11072),Table15[Unique ID],0),0)))</f>
        <v/>
      </c>
    </row>
    <row r="11073" spans="2:23" x14ac:dyDescent="0.25">
      <c r="B11073" s="146"/>
      <c r="C11073" s="31"/>
      <c r="D11073" s="31"/>
      <c r="E11073" s="44"/>
      <c r="F11073" s="43"/>
      <c r="G11073" s="84"/>
      <c r="H11073" s="31"/>
      <c r="I11073" s="31"/>
      <c r="J11073" s="84"/>
      <c r="K11073" s="31"/>
      <c r="L11073" s="31"/>
      <c r="M11073" s="169"/>
      <c r="N11073" s="148"/>
      <c r="O11073" s="106"/>
      <c r="P11073" s="43"/>
      <c r="Q11073" s="31"/>
      <c r="R11073" s="84"/>
      <c r="S11073" s="31"/>
      <c r="T11073" s="31"/>
      <c r="U11073" s="169"/>
      <c r="V11073" s="150"/>
      <c r="W11073" s="141" t="str" cm="1">
        <f t="array" ref="W11073">IF(SUM(LEN(B11073:V11073))=0,"",IF(OR(OR(ISBLANK(F11073),SUM(LEN(C11073),LEN(D11073))=0),AND(NOT(E11073="Unknown"),ISBLANK(J11073)),AND(NOT(O11073="Unknown"),ISBLANK(R11073))),"Missing Information", INDEX(Table15[Entire Service Line Classification], MATCH(SUMIFS(Table15[Unique ID],Table15[System-Owned Portion],E11073,Table15[If Material Anything Other than "Lead" in Column E,Was Material Ever Previously Lead?],G11073,Table15[Customer-Owned Portion],O11073),Table15[Unique ID],0),0)))</f>
        <v/>
      </c>
    </row>
    <row r="11074" spans="2:23" x14ac:dyDescent="0.25">
      <c r="B11074" s="146"/>
      <c r="C11074" s="31"/>
      <c r="D11074" s="31"/>
      <c r="E11074" s="44"/>
      <c r="F11074" s="43"/>
      <c r="G11074" s="84"/>
      <c r="H11074" s="31"/>
      <c r="I11074" s="31"/>
      <c r="J11074" s="84"/>
      <c r="K11074" s="31"/>
      <c r="L11074" s="31"/>
      <c r="M11074" s="169"/>
      <c r="N11074" s="148"/>
      <c r="O11074" s="106"/>
      <c r="P11074" s="43"/>
      <c r="Q11074" s="31"/>
      <c r="R11074" s="84"/>
      <c r="S11074" s="31"/>
      <c r="T11074" s="31"/>
      <c r="U11074" s="169"/>
      <c r="V11074" s="150"/>
      <c r="W11074" s="141" t="str" cm="1">
        <f t="array" ref="W11074">IF(SUM(LEN(B11074:V11074))=0,"",IF(OR(OR(ISBLANK(F11074),SUM(LEN(C11074),LEN(D11074))=0),AND(NOT(E11074="Unknown"),ISBLANK(J11074)),AND(NOT(O11074="Unknown"),ISBLANK(R11074))),"Missing Information", INDEX(Table15[Entire Service Line Classification], MATCH(SUMIFS(Table15[Unique ID],Table15[System-Owned Portion],E11074,Table15[If Material Anything Other than "Lead" in Column E,Was Material Ever Previously Lead?],G11074,Table15[Customer-Owned Portion],O11074),Table15[Unique ID],0),0)))</f>
        <v/>
      </c>
    </row>
    <row r="11075" spans="2:23" x14ac:dyDescent="0.25">
      <c r="B11075" s="146"/>
      <c r="C11075" s="31"/>
      <c r="D11075" s="31"/>
      <c r="E11075" s="44"/>
      <c r="F11075" s="43"/>
      <c r="G11075" s="84"/>
      <c r="H11075" s="31"/>
      <c r="I11075" s="31"/>
      <c r="J11075" s="84"/>
      <c r="K11075" s="31"/>
      <c r="L11075" s="31"/>
      <c r="M11075" s="169"/>
      <c r="N11075" s="148"/>
      <c r="O11075" s="106"/>
      <c r="P11075" s="43"/>
      <c r="Q11075" s="31"/>
      <c r="R11075" s="84"/>
      <c r="S11075" s="31"/>
      <c r="T11075" s="31"/>
      <c r="U11075" s="169"/>
      <c r="V11075" s="150"/>
      <c r="W11075" s="141" t="str" cm="1">
        <f t="array" ref="W11075">IF(SUM(LEN(B11075:V11075))=0,"",IF(OR(OR(ISBLANK(F11075),SUM(LEN(C11075),LEN(D11075))=0),AND(NOT(E11075="Unknown"),ISBLANK(J11075)),AND(NOT(O11075="Unknown"),ISBLANK(R11075))),"Missing Information", INDEX(Table15[Entire Service Line Classification], MATCH(SUMIFS(Table15[Unique ID],Table15[System-Owned Portion],E11075,Table15[If Material Anything Other than "Lead" in Column E,Was Material Ever Previously Lead?],G11075,Table15[Customer-Owned Portion],O11075),Table15[Unique ID],0),0)))</f>
        <v/>
      </c>
    </row>
    <row r="11076" spans="2:23" x14ac:dyDescent="0.25">
      <c r="B11076" s="146"/>
      <c r="C11076" s="31"/>
      <c r="D11076" s="31"/>
      <c r="E11076" s="44"/>
      <c r="F11076" s="43"/>
      <c r="G11076" s="84"/>
      <c r="H11076" s="31"/>
      <c r="I11076" s="31"/>
      <c r="J11076" s="84"/>
      <c r="K11076" s="31"/>
      <c r="L11076" s="31"/>
      <c r="M11076" s="169"/>
      <c r="N11076" s="148"/>
      <c r="O11076" s="106"/>
      <c r="P11076" s="43"/>
      <c r="Q11076" s="31"/>
      <c r="R11076" s="84"/>
      <c r="S11076" s="31"/>
      <c r="T11076" s="31"/>
      <c r="U11076" s="169"/>
      <c r="V11076" s="150"/>
      <c r="W11076" s="141" t="str" cm="1">
        <f t="array" ref="W11076">IF(SUM(LEN(B11076:V11076))=0,"",IF(OR(OR(ISBLANK(F11076),SUM(LEN(C11076),LEN(D11076))=0),AND(NOT(E11076="Unknown"),ISBLANK(J11076)),AND(NOT(O11076="Unknown"),ISBLANK(R11076))),"Missing Information", INDEX(Table15[Entire Service Line Classification], MATCH(SUMIFS(Table15[Unique ID],Table15[System-Owned Portion],E11076,Table15[If Material Anything Other than "Lead" in Column E,Was Material Ever Previously Lead?],G11076,Table15[Customer-Owned Portion],O11076),Table15[Unique ID],0),0)))</f>
        <v/>
      </c>
    </row>
    <row r="11077" spans="2:23" x14ac:dyDescent="0.25">
      <c r="B11077" s="146"/>
      <c r="C11077" s="31"/>
      <c r="D11077" s="31"/>
      <c r="E11077" s="44"/>
      <c r="F11077" s="43"/>
      <c r="G11077" s="84"/>
      <c r="H11077" s="31"/>
      <c r="I11077" s="31"/>
      <c r="J11077" s="84"/>
      <c r="K11077" s="31"/>
      <c r="L11077" s="31"/>
      <c r="M11077" s="169"/>
      <c r="N11077" s="148"/>
      <c r="O11077" s="106"/>
      <c r="P11077" s="43"/>
      <c r="Q11077" s="31"/>
      <c r="R11077" s="84"/>
      <c r="S11077" s="31"/>
      <c r="T11077" s="31"/>
      <c r="U11077" s="169"/>
      <c r="V11077" s="150"/>
      <c r="W11077" s="141" t="str" cm="1">
        <f t="array" ref="W11077">IF(SUM(LEN(B11077:V11077))=0,"",IF(OR(OR(ISBLANK(F11077),SUM(LEN(C11077),LEN(D11077))=0),AND(NOT(E11077="Unknown"),ISBLANK(J11077)),AND(NOT(O11077="Unknown"),ISBLANK(R11077))),"Missing Information", INDEX(Table15[Entire Service Line Classification], MATCH(SUMIFS(Table15[Unique ID],Table15[System-Owned Portion],E11077,Table15[If Material Anything Other than "Lead" in Column E,Was Material Ever Previously Lead?],G11077,Table15[Customer-Owned Portion],O11077),Table15[Unique ID],0),0)))</f>
        <v/>
      </c>
    </row>
    <row r="11078" spans="2:23" x14ac:dyDescent="0.25">
      <c r="B11078" s="146"/>
      <c r="C11078" s="31"/>
      <c r="D11078" s="31"/>
      <c r="E11078" s="44"/>
      <c r="F11078" s="43"/>
      <c r="G11078" s="84"/>
      <c r="H11078" s="31"/>
      <c r="I11078" s="31"/>
      <c r="J11078" s="84"/>
      <c r="K11078" s="31"/>
      <c r="L11078" s="31"/>
      <c r="M11078" s="169"/>
      <c r="N11078" s="148"/>
      <c r="O11078" s="106"/>
      <c r="P11078" s="43"/>
      <c r="Q11078" s="31"/>
      <c r="R11078" s="84"/>
      <c r="S11078" s="31"/>
      <c r="T11078" s="31"/>
      <c r="U11078" s="169"/>
      <c r="V11078" s="150"/>
      <c r="W11078" s="141" t="str" cm="1">
        <f t="array" ref="W11078">IF(SUM(LEN(B11078:V11078))=0,"",IF(OR(OR(ISBLANK(F11078),SUM(LEN(C11078),LEN(D11078))=0),AND(NOT(E11078="Unknown"),ISBLANK(J11078)),AND(NOT(O11078="Unknown"),ISBLANK(R11078))),"Missing Information", INDEX(Table15[Entire Service Line Classification], MATCH(SUMIFS(Table15[Unique ID],Table15[System-Owned Portion],E11078,Table15[If Material Anything Other than "Lead" in Column E,Was Material Ever Previously Lead?],G11078,Table15[Customer-Owned Portion],O11078),Table15[Unique ID],0),0)))</f>
        <v/>
      </c>
    </row>
    <row r="11079" spans="2:23" x14ac:dyDescent="0.25">
      <c r="B11079" s="146"/>
      <c r="C11079" s="31"/>
      <c r="D11079" s="31"/>
      <c r="E11079" s="44"/>
      <c r="F11079" s="43"/>
      <c r="G11079" s="84"/>
      <c r="H11079" s="31"/>
      <c r="I11079" s="31"/>
      <c r="J11079" s="84"/>
      <c r="K11079" s="31"/>
      <c r="L11079" s="31"/>
      <c r="M11079" s="169"/>
      <c r="N11079" s="148"/>
      <c r="O11079" s="106"/>
      <c r="P11079" s="43"/>
      <c r="Q11079" s="31"/>
      <c r="R11079" s="84"/>
      <c r="S11079" s="31"/>
      <c r="T11079" s="31"/>
      <c r="U11079" s="169"/>
      <c r="V11079" s="150"/>
      <c r="W11079" s="141" t="str" cm="1">
        <f t="array" ref="W11079">IF(SUM(LEN(B11079:V11079))=0,"",IF(OR(OR(ISBLANK(F11079),SUM(LEN(C11079),LEN(D11079))=0),AND(NOT(E11079="Unknown"),ISBLANK(J11079)),AND(NOT(O11079="Unknown"),ISBLANK(R11079))),"Missing Information", INDEX(Table15[Entire Service Line Classification], MATCH(SUMIFS(Table15[Unique ID],Table15[System-Owned Portion],E11079,Table15[If Material Anything Other than "Lead" in Column E,Was Material Ever Previously Lead?],G11079,Table15[Customer-Owned Portion],O11079),Table15[Unique ID],0),0)))</f>
        <v/>
      </c>
    </row>
    <row r="11080" spans="2:23" x14ac:dyDescent="0.25">
      <c r="B11080" s="146"/>
      <c r="C11080" s="31"/>
      <c r="D11080" s="31"/>
      <c r="E11080" s="44"/>
      <c r="F11080" s="43"/>
      <c r="G11080" s="84"/>
      <c r="H11080" s="31"/>
      <c r="I11080" s="31"/>
      <c r="J11080" s="84"/>
      <c r="K11080" s="31"/>
      <c r="L11080" s="31"/>
      <c r="M11080" s="169"/>
      <c r="N11080" s="148"/>
      <c r="O11080" s="106"/>
      <c r="P11080" s="43"/>
      <c r="Q11080" s="31"/>
      <c r="R11080" s="84"/>
      <c r="S11080" s="31"/>
      <c r="T11080" s="31"/>
      <c r="U11080" s="169"/>
      <c r="V11080" s="150"/>
      <c r="W11080" s="141" t="str" cm="1">
        <f t="array" ref="W11080">IF(SUM(LEN(B11080:V11080))=0,"",IF(OR(OR(ISBLANK(F11080),SUM(LEN(C11080),LEN(D11080))=0),AND(NOT(E11080="Unknown"),ISBLANK(J11080)),AND(NOT(O11080="Unknown"),ISBLANK(R11080))),"Missing Information", INDEX(Table15[Entire Service Line Classification], MATCH(SUMIFS(Table15[Unique ID],Table15[System-Owned Portion],E11080,Table15[If Material Anything Other than "Lead" in Column E,Was Material Ever Previously Lead?],G11080,Table15[Customer-Owned Portion],O11080),Table15[Unique ID],0),0)))</f>
        <v/>
      </c>
    </row>
    <row r="11081" spans="2:23" x14ac:dyDescent="0.25">
      <c r="B11081" s="146"/>
      <c r="C11081" s="31"/>
      <c r="D11081" s="31"/>
      <c r="E11081" s="44"/>
      <c r="F11081" s="43"/>
      <c r="G11081" s="84"/>
      <c r="H11081" s="31"/>
      <c r="I11081" s="31"/>
      <c r="J11081" s="84"/>
      <c r="K11081" s="31"/>
      <c r="L11081" s="31"/>
      <c r="M11081" s="169"/>
      <c r="N11081" s="148"/>
      <c r="O11081" s="106"/>
      <c r="P11081" s="43"/>
      <c r="Q11081" s="31"/>
      <c r="R11081" s="84"/>
      <c r="S11081" s="31"/>
      <c r="T11081" s="31"/>
      <c r="U11081" s="169"/>
      <c r="V11081" s="150"/>
      <c r="W11081" s="141" t="str" cm="1">
        <f t="array" ref="W11081">IF(SUM(LEN(B11081:V11081))=0,"",IF(OR(OR(ISBLANK(F11081),SUM(LEN(C11081),LEN(D11081))=0),AND(NOT(E11081="Unknown"),ISBLANK(J11081)),AND(NOT(O11081="Unknown"),ISBLANK(R11081))),"Missing Information", INDEX(Table15[Entire Service Line Classification], MATCH(SUMIFS(Table15[Unique ID],Table15[System-Owned Portion],E11081,Table15[If Material Anything Other than "Lead" in Column E,Was Material Ever Previously Lead?],G11081,Table15[Customer-Owned Portion],O11081),Table15[Unique ID],0),0)))</f>
        <v/>
      </c>
    </row>
    <row r="11082" spans="2:23" x14ac:dyDescent="0.25">
      <c r="B11082" s="146"/>
      <c r="C11082" s="31"/>
      <c r="D11082" s="31"/>
      <c r="E11082" s="44"/>
      <c r="F11082" s="43"/>
      <c r="G11082" s="84"/>
      <c r="H11082" s="31"/>
      <c r="I11082" s="31"/>
      <c r="J11082" s="84"/>
      <c r="K11082" s="31"/>
      <c r="L11082" s="31"/>
      <c r="M11082" s="169"/>
      <c r="N11082" s="148"/>
      <c r="O11082" s="106"/>
      <c r="P11082" s="43"/>
      <c r="Q11082" s="31"/>
      <c r="R11082" s="84"/>
      <c r="S11082" s="31"/>
      <c r="T11082" s="31"/>
      <c r="U11082" s="169"/>
      <c r="V11082" s="150"/>
      <c r="W11082" s="141" t="str" cm="1">
        <f t="array" ref="W11082">IF(SUM(LEN(B11082:V11082))=0,"",IF(OR(OR(ISBLANK(F11082),SUM(LEN(C11082),LEN(D11082))=0),AND(NOT(E11082="Unknown"),ISBLANK(J11082)),AND(NOT(O11082="Unknown"),ISBLANK(R11082))),"Missing Information", INDEX(Table15[Entire Service Line Classification], MATCH(SUMIFS(Table15[Unique ID],Table15[System-Owned Portion],E11082,Table15[If Material Anything Other than "Lead" in Column E,Was Material Ever Previously Lead?],G11082,Table15[Customer-Owned Portion],O11082),Table15[Unique ID],0),0)))</f>
        <v/>
      </c>
    </row>
    <row r="11083" spans="2:23" x14ac:dyDescent="0.25">
      <c r="B11083" s="146"/>
      <c r="C11083" s="31"/>
      <c r="D11083" s="31"/>
      <c r="E11083" s="44"/>
      <c r="F11083" s="43"/>
      <c r="G11083" s="84"/>
      <c r="H11083" s="31"/>
      <c r="I11083" s="31"/>
      <c r="J11083" s="84"/>
      <c r="K11083" s="31"/>
      <c r="L11083" s="31"/>
      <c r="M11083" s="169"/>
      <c r="N11083" s="148"/>
      <c r="O11083" s="106"/>
      <c r="P11083" s="43"/>
      <c r="Q11083" s="31"/>
      <c r="R11083" s="84"/>
      <c r="S11083" s="31"/>
      <c r="T11083" s="31"/>
      <c r="U11083" s="169"/>
      <c r="V11083" s="150"/>
      <c r="W11083" s="141" t="str" cm="1">
        <f t="array" ref="W11083">IF(SUM(LEN(B11083:V11083))=0,"",IF(OR(OR(ISBLANK(F11083),SUM(LEN(C11083),LEN(D11083))=0),AND(NOT(E11083="Unknown"),ISBLANK(J11083)),AND(NOT(O11083="Unknown"),ISBLANK(R11083))),"Missing Information", INDEX(Table15[Entire Service Line Classification], MATCH(SUMIFS(Table15[Unique ID],Table15[System-Owned Portion],E11083,Table15[If Material Anything Other than "Lead" in Column E,Was Material Ever Previously Lead?],G11083,Table15[Customer-Owned Portion],O11083),Table15[Unique ID],0),0)))</f>
        <v/>
      </c>
    </row>
    <row r="11084" spans="2:23" x14ac:dyDescent="0.25">
      <c r="B11084" s="146"/>
      <c r="C11084" s="31"/>
      <c r="D11084" s="31"/>
      <c r="E11084" s="44"/>
      <c r="F11084" s="43"/>
      <c r="G11084" s="84"/>
      <c r="H11084" s="31"/>
      <c r="I11084" s="31"/>
      <c r="J11084" s="84"/>
      <c r="K11084" s="31"/>
      <c r="L11084" s="31"/>
      <c r="M11084" s="169"/>
      <c r="N11084" s="148"/>
      <c r="O11084" s="106"/>
      <c r="P11084" s="43"/>
      <c r="Q11084" s="31"/>
      <c r="R11084" s="84"/>
      <c r="S11084" s="31"/>
      <c r="T11084" s="31"/>
      <c r="U11084" s="169"/>
      <c r="V11084" s="150"/>
      <c r="W11084" s="141" t="str" cm="1">
        <f t="array" ref="W11084">IF(SUM(LEN(B11084:V11084))=0,"",IF(OR(OR(ISBLANK(F11084),SUM(LEN(C11084),LEN(D11084))=0),AND(NOT(E11084="Unknown"),ISBLANK(J11084)),AND(NOT(O11084="Unknown"),ISBLANK(R11084))),"Missing Information", INDEX(Table15[Entire Service Line Classification], MATCH(SUMIFS(Table15[Unique ID],Table15[System-Owned Portion],E11084,Table15[If Material Anything Other than "Lead" in Column E,Was Material Ever Previously Lead?],G11084,Table15[Customer-Owned Portion],O11084),Table15[Unique ID],0),0)))</f>
        <v/>
      </c>
    </row>
    <row r="11085" spans="2:23" x14ac:dyDescent="0.25">
      <c r="B11085" s="146"/>
      <c r="C11085" s="31"/>
      <c r="D11085" s="31"/>
      <c r="E11085" s="44"/>
      <c r="F11085" s="43"/>
      <c r="G11085" s="84"/>
      <c r="H11085" s="31"/>
      <c r="I11085" s="31"/>
      <c r="J11085" s="84"/>
      <c r="K11085" s="31"/>
      <c r="L11085" s="31"/>
      <c r="M11085" s="169"/>
      <c r="N11085" s="148"/>
      <c r="O11085" s="106"/>
      <c r="P11085" s="43"/>
      <c r="Q11085" s="31"/>
      <c r="R11085" s="84"/>
      <c r="S11085" s="31"/>
      <c r="T11085" s="31"/>
      <c r="U11085" s="169"/>
      <c r="V11085" s="150"/>
      <c r="W11085" s="141" t="str" cm="1">
        <f t="array" ref="W11085">IF(SUM(LEN(B11085:V11085))=0,"",IF(OR(OR(ISBLANK(F11085),SUM(LEN(C11085),LEN(D11085))=0),AND(NOT(E11085="Unknown"),ISBLANK(J11085)),AND(NOT(O11085="Unknown"),ISBLANK(R11085))),"Missing Information", INDEX(Table15[Entire Service Line Classification], MATCH(SUMIFS(Table15[Unique ID],Table15[System-Owned Portion],E11085,Table15[If Material Anything Other than "Lead" in Column E,Was Material Ever Previously Lead?],G11085,Table15[Customer-Owned Portion],O11085),Table15[Unique ID],0),0)))</f>
        <v/>
      </c>
    </row>
    <row r="11086" spans="2:23" x14ac:dyDescent="0.25">
      <c r="B11086" s="146"/>
      <c r="C11086" s="31"/>
      <c r="D11086" s="31"/>
      <c r="E11086" s="44"/>
      <c r="F11086" s="43"/>
      <c r="G11086" s="84"/>
      <c r="H11086" s="31"/>
      <c r="I11086" s="31"/>
      <c r="J11086" s="84"/>
      <c r="K11086" s="31"/>
      <c r="L11086" s="31"/>
      <c r="M11086" s="169"/>
      <c r="N11086" s="148"/>
      <c r="O11086" s="106"/>
      <c r="P11086" s="43"/>
      <c r="Q11086" s="31"/>
      <c r="R11086" s="84"/>
      <c r="S11086" s="31"/>
      <c r="T11086" s="31"/>
      <c r="U11086" s="169"/>
      <c r="V11086" s="150"/>
      <c r="W11086" s="141" t="str" cm="1">
        <f t="array" ref="W11086">IF(SUM(LEN(B11086:V11086))=0,"",IF(OR(OR(ISBLANK(F11086),SUM(LEN(C11086),LEN(D11086))=0),AND(NOT(E11086="Unknown"),ISBLANK(J11086)),AND(NOT(O11086="Unknown"),ISBLANK(R11086))),"Missing Information", INDEX(Table15[Entire Service Line Classification], MATCH(SUMIFS(Table15[Unique ID],Table15[System-Owned Portion],E11086,Table15[If Material Anything Other than "Lead" in Column E,Was Material Ever Previously Lead?],G11086,Table15[Customer-Owned Portion],O11086),Table15[Unique ID],0),0)))</f>
        <v/>
      </c>
    </row>
    <row r="11087" spans="2:23" x14ac:dyDescent="0.25">
      <c r="B11087" s="146"/>
      <c r="C11087" s="31"/>
      <c r="D11087" s="31"/>
      <c r="E11087" s="44"/>
      <c r="F11087" s="43"/>
      <c r="G11087" s="84"/>
      <c r="H11087" s="31"/>
      <c r="I11087" s="31"/>
      <c r="J11087" s="84"/>
      <c r="K11087" s="31"/>
      <c r="L11087" s="31"/>
      <c r="M11087" s="169"/>
      <c r="N11087" s="148"/>
      <c r="O11087" s="106"/>
      <c r="P11087" s="43"/>
      <c r="Q11087" s="31"/>
      <c r="R11087" s="84"/>
      <c r="S11087" s="31"/>
      <c r="T11087" s="31"/>
      <c r="U11087" s="169"/>
      <c r="V11087" s="150"/>
      <c r="W11087" s="141" t="str" cm="1">
        <f t="array" ref="W11087">IF(SUM(LEN(B11087:V11087))=0,"",IF(OR(OR(ISBLANK(F11087),SUM(LEN(C11087),LEN(D11087))=0),AND(NOT(E11087="Unknown"),ISBLANK(J11087)),AND(NOT(O11087="Unknown"),ISBLANK(R11087))),"Missing Information", INDEX(Table15[Entire Service Line Classification], MATCH(SUMIFS(Table15[Unique ID],Table15[System-Owned Portion],E11087,Table15[If Material Anything Other than "Lead" in Column E,Was Material Ever Previously Lead?],G11087,Table15[Customer-Owned Portion],O11087),Table15[Unique ID],0),0)))</f>
        <v/>
      </c>
    </row>
    <row r="11088" spans="2:23" x14ac:dyDescent="0.25">
      <c r="B11088" s="146"/>
      <c r="C11088" s="31"/>
      <c r="D11088" s="31"/>
      <c r="E11088" s="44"/>
      <c r="F11088" s="43"/>
      <c r="G11088" s="84"/>
      <c r="H11088" s="31"/>
      <c r="I11088" s="31"/>
      <c r="J11088" s="84"/>
      <c r="K11088" s="31"/>
      <c r="L11088" s="31"/>
      <c r="M11088" s="169"/>
      <c r="N11088" s="148"/>
      <c r="O11088" s="106"/>
      <c r="P11088" s="43"/>
      <c r="Q11088" s="31"/>
      <c r="R11088" s="84"/>
      <c r="S11088" s="31"/>
      <c r="T11088" s="31"/>
      <c r="U11088" s="169"/>
      <c r="V11088" s="150"/>
      <c r="W11088" s="141" t="str" cm="1">
        <f t="array" ref="W11088">IF(SUM(LEN(B11088:V11088))=0,"",IF(OR(OR(ISBLANK(F11088),SUM(LEN(C11088),LEN(D11088))=0),AND(NOT(E11088="Unknown"),ISBLANK(J11088)),AND(NOT(O11088="Unknown"),ISBLANK(R11088))),"Missing Information", INDEX(Table15[Entire Service Line Classification], MATCH(SUMIFS(Table15[Unique ID],Table15[System-Owned Portion],E11088,Table15[If Material Anything Other than "Lead" in Column E,Was Material Ever Previously Lead?],G11088,Table15[Customer-Owned Portion],O11088),Table15[Unique ID],0),0)))</f>
        <v/>
      </c>
    </row>
    <row r="11089" spans="2:23" x14ac:dyDescent="0.25">
      <c r="B11089" s="146"/>
      <c r="C11089" s="31"/>
      <c r="D11089" s="31"/>
      <c r="E11089" s="44"/>
      <c r="F11089" s="43"/>
      <c r="G11089" s="84"/>
      <c r="H11089" s="31"/>
      <c r="I11089" s="31"/>
      <c r="J11089" s="84"/>
      <c r="K11089" s="31"/>
      <c r="L11089" s="31"/>
      <c r="M11089" s="169"/>
      <c r="N11089" s="148"/>
      <c r="O11089" s="106"/>
      <c r="P11089" s="43"/>
      <c r="Q11089" s="31"/>
      <c r="R11089" s="84"/>
      <c r="S11089" s="31"/>
      <c r="T11089" s="31"/>
      <c r="U11089" s="169"/>
      <c r="V11089" s="150"/>
      <c r="W11089" s="141" t="str" cm="1">
        <f t="array" ref="W11089">IF(SUM(LEN(B11089:V11089))=0,"",IF(OR(OR(ISBLANK(F11089),SUM(LEN(C11089),LEN(D11089))=0),AND(NOT(E11089="Unknown"),ISBLANK(J11089)),AND(NOT(O11089="Unknown"),ISBLANK(R11089))),"Missing Information", INDEX(Table15[Entire Service Line Classification], MATCH(SUMIFS(Table15[Unique ID],Table15[System-Owned Portion],E11089,Table15[If Material Anything Other than "Lead" in Column E,Was Material Ever Previously Lead?],G11089,Table15[Customer-Owned Portion],O11089),Table15[Unique ID],0),0)))</f>
        <v/>
      </c>
    </row>
    <row r="11090" spans="2:23" x14ac:dyDescent="0.25">
      <c r="B11090" s="146"/>
      <c r="C11090" s="31"/>
      <c r="D11090" s="31"/>
      <c r="E11090" s="44"/>
      <c r="F11090" s="43"/>
      <c r="G11090" s="84"/>
      <c r="H11090" s="31"/>
      <c r="I11090" s="31"/>
      <c r="J11090" s="84"/>
      <c r="K11090" s="31"/>
      <c r="L11090" s="31"/>
      <c r="M11090" s="169"/>
      <c r="N11090" s="148"/>
      <c r="O11090" s="106"/>
      <c r="P11090" s="43"/>
      <c r="Q11090" s="31"/>
      <c r="R11090" s="84"/>
      <c r="S11090" s="31"/>
      <c r="T11090" s="31"/>
      <c r="U11090" s="169"/>
      <c r="V11090" s="150"/>
      <c r="W11090" s="141" t="str" cm="1">
        <f t="array" ref="W11090">IF(SUM(LEN(B11090:V11090))=0,"",IF(OR(OR(ISBLANK(F11090),SUM(LEN(C11090),LEN(D11090))=0),AND(NOT(E11090="Unknown"),ISBLANK(J11090)),AND(NOT(O11090="Unknown"),ISBLANK(R11090))),"Missing Information", INDEX(Table15[Entire Service Line Classification], MATCH(SUMIFS(Table15[Unique ID],Table15[System-Owned Portion],E11090,Table15[If Material Anything Other than "Lead" in Column E,Was Material Ever Previously Lead?],G11090,Table15[Customer-Owned Portion],O11090),Table15[Unique ID],0),0)))</f>
        <v/>
      </c>
    </row>
    <row r="11091" spans="2:23" x14ac:dyDescent="0.25">
      <c r="B11091" s="146"/>
      <c r="C11091" s="31"/>
      <c r="D11091" s="31"/>
      <c r="E11091" s="44"/>
      <c r="F11091" s="43"/>
      <c r="G11091" s="84"/>
      <c r="H11091" s="31"/>
      <c r="I11091" s="31"/>
      <c r="J11091" s="84"/>
      <c r="K11091" s="31"/>
      <c r="L11091" s="31"/>
      <c r="M11091" s="169"/>
      <c r="N11091" s="148"/>
      <c r="O11091" s="106"/>
      <c r="P11091" s="43"/>
      <c r="Q11091" s="31"/>
      <c r="R11091" s="84"/>
      <c r="S11091" s="31"/>
      <c r="T11091" s="31"/>
      <c r="U11091" s="169"/>
      <c r="V11091" s="150"/>
      <c r="W11091" s="141" t="str" cm="1">
        <f t="array" ref="W11091">IF(SUM(LEN(B11091:V11091))=0,"",IF(OR(OR(ISBLANK(F11091),SUM(LEN(C11091),LEN(D11091))=0),AND(NOT(E11091="Unknown"),ISBLANK(J11091)),AND(NOT(O11091="Unknown"),ISBLANK(R11091))),"Missing Information", INDEX(Table15[Entire Service Line Classification], MATCH(SUMIFS(Table15[Unique ID],Table15[System-Owned Portion],E11091,Table15[If Material Anything Other than "Lead" in Column E,Was Material Ever Previously Lead?],G11091,Table15[Customer-Owned Portion],O11091),Table15[Unique ID],0),0)))</f>
        <v/>
      </c>
    </row>
    <row r="11092" spans="2:23" x14ac:dyDescent="0.25">
      <c r="B11092" s="146"/>
      <c r="C11092" s="31"/>
      <c r="D11092" s="31"/>
      <c r="E11092" s="44"/>
      <c r="F11092" s="43"/>
      <c r="G11092" s="84"/>
      <c r="H11092" s="31"/>
      <c r="I11092" s="31"/>
      <c r="J11092" s="84"/>
      <c r="K11092" s="31"/>
      <c r="L11092" s="31"/>
      <c r="M11092" s="169"/>
      <c r="N11092" s="148"/>
      <c r="O11092" s="106"/>
      <c r="P11092" s="43"/>
      <c r="Q11092" s="31"/>
      <c r="R11092" s="84"/>
      <c r="S11092" s="31"/>
      <c r="T11092" s="31"/>
      <c r="U11092" s="169"/>
      <c r="V11092" s="150"/>
      <c r="W11092" s="141" t="str" cm="1">
        <f t="array" ref="W11092">IF(SUM(LEN(B11092:V11092))=0,"",IF(OR(OR(ISBLANK(F11092),SUM(LEN(C11092),LEN(D11092))=0),AND(NOT(E11092="Unknown"),ISBLANK(J11092)),AND(NOT(O11092="Unknown"),ISBLANK(R11092))),"Missing Information", INDEX(Table15[Entire Service Line Classification], MATCH(SUMIFS(Table15[Unique ID],Table15[System-Owned Portion],E11092,Table15[If Material Anything Other than "Lead" in Column E,Was Material Ever Previously Lead?],G11092,Table15[Customer-Owned Portion],O11092),Table15[Unique ID],0),0)))</f>
        <v/>
      </c>
    </row>
    <row r="11093" spans="2:23" x14ac:dyDescent="0.25">
      <c r="B11093" s="146"/>
      <c r="C11093" s="31"/>
      <c r="D11093" s="31"/>
      <c r="E11093" s="44"/>
      <c r="F11093" s="43"/>
      <c r="G11093" s="84"/>
      <c r="H11093" s="31"/>
      <c r="I11093" s="31"/>
      <c r="J11093" s="84"/>
      <c r="K11093" s="31"/>
      <c r="L11093" s="31"/>
      <c r="M11093" s="169"/>
      <c r="N11093" s="148"/>
      <c r="O11093" s="106"/>
      <c r="P11093" s="43"/>
      <c r="Q11093" s="31"/>
      <c r="R11093" s="84"/>
      <c r="S11093" s="31"/>
      <c r="T11093" s="31"/>
      <c r="U11093" s="169"/>
      <c r="V11093" s="150"/>
      <c r="W11093" s="141" t="str" cm="1">
        <f t="array" ref="W11093">IF(SUM(LEN(B11093:V11093))=0,"",IF(OR(OR(ISBLANK(F11093),SUM(LEN(C11093),LEN(D11093))=0),AND(NOT(E11093="Unknown"),ISBLANK(J11093)),AND(NOT(O11093="Unknown"),ISBLANK(R11093))),"Missing Information", INDEX(Table15[Entire Service Line Classification], MATCH(SUMIFS(Table15[Unique ID],Table15[System-Owned Portion],E11093,Table15[If Material Anything Other than "Lead" in Column E,Was Material Ever Previously Lead?],G11093,Table15[Customer-Owned Portion],O11093),Table15[Unique ID],0),0)))</f>
        <v/>
      </c>
    </row>
    <row r="11094" spans="2:23" x14ac:dyDescent="0.25">
      <c r="B11094" s="146"/>
      <c r="C11094" s="31"/>
      <c r="D11094" s="31"/>
      <c r="E11094" s="44"/>
      <c r="F11094" s="43"/>
      <c r="G11094" s="84"/>
      <c r="H11094" s="31"/>
      <c r="I11094" s="31"/>
      <c r="J11094" s="84"/>
      <c r="K11094" s="31"/>
      <c r="L11094" s="31"/>
      <c r="M11094" s="169"/>
      <c r="N11094" s="148"/>
      <c r="O11094" s="106"/>
      <c r="P11094" s="43"/>
      <c r="Q11094" s="31"/>
      <c r="R11094" s="84"/>
      <c r="S11094" s="31"/>
      <c r="T11094" s="31"/>
      <c r="U11094" s="169"/>
      <c r="V11094" s="150"/>
      <c r="W11094" s="141" t="str" cm="1">
        <f t="array" ref="W11094">IF(SUM(LEN(B11094:V11094))=0,"",IF(OR(OR(ISBLANK(F11094),SUM(LEN(C11094),LEN(D11094))=0),AND(NOT(E11094="Unknown"),ISBLANK(J11094)),AND(NOT(O11094="Unknown"),ISBLANK(R11094))),"Missing Information", INDEX(Table15[Entire Service Line Classification], MATCH(SUMIFS(Table15[Unique ID],Table15[System-Owned Portion],E11094,Table15[If Material Anything Other than "Lead" in Column E,Was Material Ever Previously Lead?],G11094,Table15[Customer-Owned Portion],O11094),Table15[Unique ID],0),0)))</f>
        <v/>
      </c>
    </row>
    <row r="11095" spans="2:23" x14ac:dyDescent="0.25">
      <c r="B11095" s="146"/>
      <c r="C11095" s="31"/>
      <c r="D11095" s="31"/>
      <c r="E11095" s="44"/>
      <c r="F11095" s="43"/>
      <c r="G11095" s="84"/>
      <c r="H11095" s="31"/>
      <c r="I11095" s="31"/>
      <c r="J11095" s="84"/>
      <c r="K11095" s="31"/>
      <c r="L11095" s="31"/>
      <c r="M11095" s="169"/>
      <c r="N11095" s="148"/>
      <c r="O11095" s="106"/>
      <c r="P11095" s="43"/>
      <c r="Q11095" s="31"/>
      <c r="R11095" s="84"/>
      <c r="S11095" s="31"/>
      <c r="T11095" s="31"/>
      <c r="U11095" s="169"/>
      <c r="V11095" s="150"/>
      <c r="W11095" s="141" t="str" cm="1">
        <f t="array" ref="W11095">IF(SUM(LEN(B11095:V11095))=0,"",IF(OR(OR(ISBLANK(F11095),SUM(LEN(C11095),LEN(D11095))=0),AND(NOT(E11095="Unknown"),ISBLANK(J11095)),AND(NOT(O11095="Unknown"),ISBLANK(R11095))),"Missing Information", INDEX(Table15[Entire Service Line Classification], MATCH(SUMIFS(Table15[Unique ID],Table15[System-Owned Portion],E11095,Table15[If Material Anything Other than "Lead" in Column E,Was Material Ever Previously Lead?],G11095,Table15[Customer-Owned Portion],O11095),Table15[Unique ID],0),0)))</f>
        <v/>
      </c>
    </row>
    <row r="11096" spans="2:23" x14ac:dyDescent="0.25">
      <c r="B11096" s="146"/>
      <c r="C11096" s="31"/>
      <c r="D11096" s="31"/>
      <c r="E11096" s="44"/>
      <c r="F11096" s="43"/>
      <c r="G11096" s="84"/>
      <c r="H11096" s="31"/>
      <c r="I11096" s="31"/>
      <c r="J11096" s="84"/>
      <c r="K11096" s="31"/>
      <c r="L11096" s="31"/>
      <c r="M11096" s="169"/>
      <c r="N11096" s="148"/>
      <c r="O11096" s="106"/>
      <c r="P11096" s="43"/>
      <c r="Q11096" s="31"/>
      <c r="R11096" s="84"/>
      <c r="S11096" s="31"/>
      <c r="T11096" s="31"/>
      <c r="U11096" s="169"/>
      <c r="V11096" s="150"/>
      <c r="W11096" s="141" t="str" cm="1">
        <f t="array" ref="W11096">IF(SUM(LEN(B11096:V11096))=0,"",IF(OR(OR(ISBLANK(F11096),SUM(LEN(C11096),LEN(D11096))=0),AND(NOT(E11096="Unknown"),ISBLANK(J11096)),AND(NOT(O11096="Unknown"),ISBLANK(R11096))),"Missing Information", INDEX(Table15[Entire Service Line Classification], MATCH(SUMIFS(Table15[Unique ID],Table15[System-Owned Portion],E11096,Table15[If Material Anything Other than "Lead" in Column E,Was Material Ever Previously Lead?],G11096,Table15[Customer-Owned Portion],O11096),Table15[Unique ID],0),0)))</f>
        <v/>
      </c>
    </row>
    <row r="11097" spans="2:23" x14ac:dyDescent="0.25">
      <c r="B11097" s="146"/>
      <c r="C11097" s="31"/>
      <c r="D11097" s="31"/>
      <c r="E11097" s="44"/>
      <c r="F11097" s="43"/>
      <c r="G11097" s="84"/>
      <c r="H11097" s="31"/>
      <c r="I11097" s="31"/>
      <c r="J11097" s="84"/>
      <c r="K11097" s="31"/>
      <c r="L11097" s="31"/>
      <c r="M11097" s="169"/>
      <c r="N11097" s="148"/>
      <c r="O11097" s="106"/>
      <c r="P11097" s="43"/>
      <c r="Q11097" s="31"/>
      <c r="R11097" s="84"/>
      <c r="S11097" s="31"/>
      <c r="T11097" s="31"/>
      <c r="U11097" s="169"/>
      <c r="V11097" s="150"/>
      <c r="W11097" s="141" t="str" cm="1">
        <f t="array" ref="W11097">IF(SUM(LEN(B11097:V11097))=0,"",IF(OR(OR(ISBLANK(F11097),SUM(LEN(C11097),LEN(D11097))=0),AND(NOT(E11097="Unknown"),ISBLANK(J11097)),AND(NOT(O11097="Unknown"),ISBLANK(R11097))),"Missing Information", INDEX(Table15[Entire Service Line Classification], MATCH(SUMIFS(Table15[Unique ID],Table15[System-Owned Portion],E11097,Table15[If Material Anything Other than "Lead" in Column E,Was Material Ever Previously Lead?],G11097,Table15[Customer-Owned Portion],O11097),Table15[Unique ID],0),0)))</f>
        <v/>
      </c>
    </row>
    <row r="11098" spans="2:23" x14ac:dyDescent="0.25">
      <c r="B11098" s="146"/>
      <c r="C11098" s="31"/>
      <c r="D11098" s="31"/>
      <c r="E11098" s="44"/>
      <c r="F11098" s="43"/>
      <c r="G11098" s="84"/>
      <c r="H11098" s="31"/>
      <c r="I11098" s="31"/>
      <c r="J11098" s="84"/>
      <c r="K11098" s="31"/>
      <c r="L11098" s="31"/>
      <c r="M11098" s="169"/>
      <c r="N11098" s="148"/>
      <c r="O11098" s="106"/>
      <c r="P11098" s="43"/>
      <c r="Q11098" s="31"/>
      <c r="R11098" s="84"/>
      <c r="S11098" s="31"/>
      <c r="T11098" s="31"/>
      <c r="U11098" s="169"/>
      <c r="V11098" s="150"/>
      <c r="W11098" s="141" t="str" cm="1">
        <f t="array" ref="W11098">IF(SUM(LEN(B11098:V11098))=0,"",IF(OR(OR(ISBLANK(F11098),SUM(LEN(C11098),LEN(D11098))=0),AND(NOT(E11098="Unknown"),ISBLANK(J11098)),AND(NOT(O11098="Unknown"),ISBLANK(R11098))),"Missing Information", INDEX(Table15[Entire Service Line Classification], MATCH(SUMIFS(Table15[Unique ID],Table15[System-Owned Portion],E11098,Table15[If Material Anything Other than "Lead" in Column E,Was Material Ever Previously Lead?],G11098,Table15[Customer-Owned Portion],O11098),Table15[Unique ID],0),0)))</f>
        <v/>
      </c>
    </row>
    <row r="11099" spans="2:23" x14ac:dyDescent="0.25">
      <c r="B11099" s="146"/>
      <c r="C11099" s="31"/>
      <c r="D11099" s="31"/>
      <c r="E11099" s="44"/>
      <c r="F11099" s="43"/>
      <c r="G11099" s="84"/>
      <c r="H11099" s="31"/>
      <c r="I11099" s="31"/>
      <c r="J11099" s="84"/>
      <c r="K11099" s="31"/>
      <c r="L11099" s="31"/>
      <c r="M11099" s="169"/>
      <c r="N11099" s="148"/>
      <c r="O11099" s="106"/>
      <c r="P11099" s="43"/>
      <c r="Q11099" s="31"/>
      <c r="R11099" s="84"/>
      <c r="S11099" s="31"/>
      <c r="T11099" s="31"/>
      <c r="U11099" s="169"/>
      <c r="V11099" s="150"/>
      <c r="W11099" s="141" t="str" cm="1">
        <f t="array" ref="W11099">IF(SUM(LEN(B11099:V11099))=0,"",IF(OR(OR(ISBLANK(F11099),SUM(LEN(C11099),LEN(D11099))=0),AND(NOT(E11099="Unknown"),ISBLANK(J11099)),AND(NOT(O11099="Unknown"),ISBLANK(R11099))),"Missing Information", INDEX(Table15[Entire Service Line Classification], MATCH(SUMIFS(Table15[Unique ID],Table15[System-Owned Portion],E11099,Table15[If Material Anything Other than "Lead" in Column E,Was Material Ever Previously Lead?],G11099,Table15[Customer-Owned Portion],O11099),Table15[Unique ID],0),0)))</f>
        <v/>
      </c>
    </row>
    <row r="11100" spans="2:23" x14ac:dyDescent="0.25">
      <c r="B11100" s="146"/>
      <c r="C11100" s="31"/>
      <c r="D11100" s="31"/>
      <c r="E11100" s="44"/>
      <c r="F11100" s="43"/>
      <c r="G11100" s="84"/>
      <c r="H11100" s="31"/>
      <c r="I11100" s="31"/>
      <c r="J11100" s="84"/>
      <c r="K11100" s="31"/>
      <c r="L11100" s="31"/>
      <c r="M11100" s="169"/>
      <c r="N11100" s="148"/>
      <c r="O11100" s="106"/>
      <c r="P11100" s="43"/>
      <c r="Q11100" s="31"/>
      <c r="R11100" s="84"/>
      <c r="S11100" s="31"/>
      <c r="T11100" s="31"/>
      <c r="U11100" s="169"/>
      <c r="V11100" s="150"/>
      <c r="W11100" s="141" t="str" cm="1">
        <f t="array" ref="W11100">IF(SUM(LEN(B11100:V11100))=0,"",IF(OR(OR(ISBLANK(F11100),SUM(LEN(C11100),LEN(D11100))=0),AND(NOT(E11100="Unknown"),ISBLANK(J11100)),AND(NOT(O11100="Unknown"),ISBLANK(R11100))),"Missing Information", INDEX(Table15[Entire Service Line Classification], MATCH(SUMIFS(Table15[Unique ID],Table15[System-Owned Portion],E11100,Table15[If Material Anything Other than "Lead" in Column E,Was Material Ever Previously Lead?],G11100,Table15[Customer-Owned Portion],O11100),Table15[Unique ID],0),0)))</f>
        <v/>
      </c>
    </row>
    <row r="11101" spans="2:23" x14ac:dyDescent="0.25">
      <c r="B11101" s="146"/>
      <c r="C11101" s="31"/>
      <c r="D11101" s="31"/>
      <c r="E11101" s="44"/>
      <c r="F11101" s="43"/>
      <c r="G11101" s="84"/>
      <c r="H11101" s="31"/>
      <c r="I11101" s="31"/>
      <c r="J11101" s="84"/>
      <c r="K11101" s="31"/>
      <c r="L11101" s="31"/>
      <c r="M11101" s="169"/>
      <c r="N11101" s="148"/>
      <c r="O11101" s="106"/>
      <c r="P11101" s="43"/>
      <c r="Q11101" s="31"/>
      <c r="R11101" s="84"/>
      <c r="S11101" s="31"/>
      <c r="T11101" s="31"/>
      <c r="U11101" s="169"/>
      <c r="V11101" s="150"/>
      <c r="W11101" s="141" t="str" cm="1">
        <f t="array" ref="W11101">IF(SUM(LEN(B11101:V11101))=0,"",IF(OR(OR(ISBLANK(F11101),SUM(LEN(C11101),LEN(D11101))=0),AND(NOT(E11101="Unknown"),ISBLANK(J11101)),AND(NOT(O11101="Unknown"),ISBLANK(R11101))),"Missing Information", INDEX(Table15[Entire Service Line Classification], MATCH(SUMIFS(Table15[Unique ID],Table15[System-Owned Portion],E11101,Table15[If Material Anything Other than "Lead" in Column E,Was Material Ever Previously Lead?],G11101,Table15[Customer-Owned Portion],O11101),Table15[Unique ID],0),0)))</f>
        <v/>
      </c>
    </row>
    <row r="11102" spans="2:23" x14ac:dyDescent="0.25">
      <c r="B11102" s="146"/>
      <c r="C11102" s="31"/>
      <c r="D11102" s="31"/>
      <c r="E11102" s="44"/>
      <c r="F11102" s="43"/>
      <c r="G11102" s="84"/>
      <c r="H11102" s="31"/>
      <c r="I11102" s="31"/>
      <c r="J11102" s="84"/>
      <c r="K11102" s="31"/>
      <c r="L11102" s="31"/>
      <c r="M11102" s="169"/>
      <c r="N11102" s="148"/>
      <c r="O11102" s="106"/>
      <c r="P11102" s="43"/>
      <c r="Q11102" s="31"/>
      <c r="R11102" s="84"/>
      <c r="S11102" s="31"/>
      <c r="T11102" s="31"/>
      <c r="U11102" s="169"/>
      <c r="V11102" s="150"/>
      <c r="W11102" s="141" t="str" cm="1">
        <f t="array" ref="W11102">IF(SUM(LEN(B11102:V11102))=0,"",IF(OR(OR(ISBLANK(F11102),SUM(LEN(C11102),LEN(D11102))=0),AND(NOT(E11102="Unknown"),ISBLANK(J11102)),AND(NOT(O11102="Unknown"),ISBLANK(R11102))),"Missing Information", INDEX(Table15[Entire Service Line Classification], MATCH(SUMIFS(Table15[Unique ID],Table15[System-Owned Portion],E11102,Table15[If Material Anything Other than "Lead" in Column E,Was Material Ever Previously Lead?],G11102,Table15[Customer-Owned Portion],O11102),Table15[Unique ID],0),0)))</f>
        <v/>
      </c>
    </row>
    <row r="11103" spans="2:23" x14ac:dyDescent="0.25">
      <c r="B11103" s="146"/>
      <c r="C11103" s="31"/>
      <c r="D11103" s="31"/>
      <c r="E11103" s="44"/>
      <c r="F11103" s="43"/>
      <c r="G11103" s="84"/>
      <c r="H11103" s="31"/>
      <c r="I11103" s="31"/>
      <c r="J11103" s="84"/>
      <c r="K11103" s="31"/>
      <c r="L11103" s="31"/>
      <c r="M11103" s="169"/>
      <c r="N11103" s="148"/>
      <c r="O11103" s="106"/>
      <c r="P11103" s="43"/>
      <c r="Q11103" s="31"/>
      <c r="R11103" s="84"/>
      <c r="S11103" s="31"/>
      <c r="T11103" s="31"/>
      <c r="U11103" s="169"/>
      <c r="V11103" s="150"/>
      <c r="W11103" s="141" t="str" cm="1">
        <f t="array" ref="W11103">IF(SUM(LEN(B11103:V11103))=0,"",IF(OR(OR(ISBLANK(F11103),SUM(LEN(C11103),LEN(D11103))=0),AND(NOT(E11103="Unknown"),ISBLANK(J11103)),AND(NOT(O11103="Unknown"),ISBLANK(R11103))),"Missing Information", INDEX(Table15[Entire Service Line Classification], MATCH(SUMIFS(Table15[Unique ID],Table15[System-Owned Portion],E11103,Table15[If Material Anything Other than "Lead" in Column E,Was Material Ever Previously Lead?],G11103,Table15[Customer-Owned Portion],O11103),Table15[Unique ID],0),0)))</f>
        <v/>
      </c>
    </row>
    <row r="11104" spans="2:23" x14ac:dyDescent="0.25">
      <c r="B11104" s="146"/>
      <c r="C11104" s="31"/>
      <c r="D11104" s="31"/>
      <c r="E11104" s="44"/>
      <c r="F11104" s="43"/>
      <c r="G11104" s="84"/>
      <c r="H11104" s="31"/>
      <c r="I11104" s="31"/>
      <c r="J11104" s="84"/>
      <c r="K11104" s="31"/>
      <c r="L11104" s="31"/>
      <c r="M11104" s="169"/>
      <c r="N11104" s="148"/>
      <c r="O11104" s="106"/>
      <c r="P11104" s="43"/>
      <c r="Q11104" s="31"/>
      <c r="R11104" s="84"/>
      <c r="S11104" s="31"/>
      <c r="T11104" s="31"/>
      <c r="U11104" s="169"/>
      <c r="V11104" s="150"/>
      <c r="W11104" s="141" t="str" cm="1">
        <f t="array" ref="W11104">IF(SUM(LEN(B11104:V11104))=0,"",IF(OR(OR(ISBLANK(F11104),SUM(LEN(C11104),LEN(D11104))=0),AND(NOT(E11104="Unknown"),ISBLANK(J11104)),AND(NOT(O11104="Unknown"),ISBLANK(R11104))),"Missing Information", INDEX(Table15[Entire Service Line Classification], MATCH(SUMIFS(Table15[Unique ID],Table15[System-Owned Portion],E11104,Table15[If Material Anything Other than "Lead" in Column E,Was Material Ever Previously Lead?],G11104,Table15[Customer-Owned Portion],O11104),Table15[Unique ID],0),0)))</f>
        <v/>
      </c>
    </row>
    <row r="11105" spans="2:23" x14ac:dyDescent="0.25">
      <c r="B11105" s="146"/>
      <c r="C11105" s="31"/>
      <c r="D11105" s="31"/>
      <c r="E11105" s="44"/>
      <c r="F11105" s="43"/>
      <c r="G11105" s="84"/>
      <c r="H11105" s="31"/>
      <c r="I11105" s="31"/>
      <c r="J11105" s="84"/>
      <c r="K11105" s="31"/>
      <c r="L11105" s="31"/>
      <c r="M11105" s="169"/>
      <c r="N11105" s="148"/>
      <c r="O11105" s="106"/>
      <c r="P11105" s="43"/>
      <c r="Q11105" s="31"/>
      <c r="R11105" s="84"/>
      <c r="S11105" s="31"/>
      <c r="T11105" s="31"/>
      <c r="U11105" s="169"/>
      <c r="V11105" s="150"/>
      <c r="W11105" s="141" t="str" cm="1">
        <f t="array" ref="W11105">IF(SUM(LEN(B11105:V11105))=0,"",IF(OR(OR(ISBLANK(F11105),SUM(LEN(C11105),LEN(D11105))=0),AND(NOT(E11105="Unknown"),ISBLANK(J11105)),AND(NOT(O11105="Unknown"),ISBLANK(R11105))),"Missing Information", INDEX(Table15[Entire Service Line Classification], MATCH(SUMIFS(Table15[Unique ID],Table15[System-Owned Portion],E11105,Table15[If Material Anything Other than "Lead" in Column E,Was Material Ever Previously Lead?],G11105,Table15[Customer-Owned Portion],O11105),Table15[Unique ID],0),0)))</f>
        <v/>
      </c>
    </row>
    <row r="11106" spans="2:23" x14ac:dyDescent="0.25">
      <c r="B11106" s="146"/>
      <c r="C11106" s="31"/>
      <c r="D11106" s="31"/>
      <c r="E11106" s="44"/>
      <c r="F11106" s="43"/>
      <c r="G11106" s="84"/>
      <c r="H11106" s="31"/>
      <c r="I11106" s="31"/>
      <c r="J11106" s="84"/>
      <c r="K11106" s="31"/>
      <c r="L11106" s="31"/>
      <c r="M11106" s="169"/>
      <c r="N11106" s="148"/>
      <c r="O11106" s="106"/>
      <c r="P11106" s="43"/>
      <c r="Q11106" s="31"/>
      <c r="R11106" s="84"/>
      <c r="S11106" s="31"/>
      <c r="T11106" s="31"/>
      <c r="U11106" s="169"/>
      <c r="V11106" s="150"/>
      <c r="W11106" s="141" t="str" cm="1">
        <f t="array" ref="W11106">IF(SUM(LEN(B11106:V11106))=0,"",IF(OR(OR(ISBLANK(F11106),SUM(LEN(C11106),LEN(D11106))=0),AND(NOT(E11106="Unknown"),ISBLANK(J11106)),AND(NOT(O11106="Unknown"),ISBLANK(R11106))),"Missing Information", INDEX(Table15[Entire Service Line Classification], MATCH(SUMIFS(Table15[Unique ID],Table15[System-Owned Portion],E11106,Table15[If Material Anything Other than "Lead" in Column E,Was Material Ever Previously Lead?],G11106,Table15[Customer-Owned Portion],O11106),Table15[Unique ID],0),0)))</f>
        <v/>
      </c>
    </row>
    <row r="11107" spans="2:23" x14ac:dyDescent="0.25">
      <c r="B11107" s="146"/>
      <c r="C11107" s="31"/>
      <c r="D11107" s="31"/>
      <c r="E11107" s="44"/>
      <c r="F11107" s="43"/>
      <c r="G11107" s="84"/>
      <c r="H11107" s="31"/>
      <c r="I11107" s="31"/>
      <c r="J11107" s="84"/>
      <c r="K11107" s="31"/>
      <c r="L11107" s="31"/>
      <c r="M11107" s="169"/>
      <c r="N11107" s="148"/>
      <c r="O11107" s="106"/>
      <c r="P11107" s="43"/>
      <c r="Q11107" s="31"/>
      <c r="R11107" s="84"/>
      <c r="S11107" s="31"/>
      <c r="T11107" s="31"/>
      <c r="U11107" s="169"/>
      <c r="V11107" s="150"/>
      <c r="W11107" s="141" t="str" cm="1">
        <f t="array" ref="W11107">IF(SUM(LEN(B11107:V11107))=0,"",IF(OR(OR(ISBLANK(F11107),SUM(LEN(C11107),LEN(D11107))=0),AND(NOT(E11107="Unknown"),ISBLANK(J11107)),AND(NOT(O11107="Unknown"),ISBLANK(R11107))),"Missing Information", INDEX(Table15[Entire Service Line Classification], MATCH(SUMIFS(Table15[Unique ID],Table15[System-Owned Portion],E11107,Table15[If Material Anything Other than "Lead" in Column E,Was Material Ever Previously Lead?],G11107,Table15[Customer-Owned Portion],O11107),Table15[Unique ID],0),0)))</f>
        <v/>
      </c>
    </row>
    <row r="11108" spans="2:23" x14ac:dyDescent="0.25">
      <c r="B11108" s="146"/>
      <c r="C11108" s="31"/>
      <c r="D11108" s="31"/>
      <c r="E11108" s="44"/>
      <c r="F11108" s="43"/>
      <c r="G11108" s="84"/>
      <c r="H11108" s="31"/>
      <c r="I11108" s="31"/>
      <c r="J11108" s="84"/>
      <c r="K11108" s="31"/>
      <c r="L11108" s="31"/>
      <c r="M11108" s="169"/>
      <c r="N11108" s="148"/>
      <c r="O11108" s="106"/>
      <c r="P11108" s="43"/>
      <c r="Q11108" s="31"/>
      <c r="R11108" s="84"/>
      <c r="S11108" s="31"/>
      <c r="T11108" s="31"/>
      <c r="U11108" s="169"/>
      <c r="V11108" s="150"/>
      <c r="W11108" s="141" t="str" cm="1">
        <f t="array" ref="W11108">IF(SUM(LEN(B11108:V11108))=0,"",IF(OR(OR(ISBLANK(F11108),SUM(LEN(C11108),LEN(D11108))=0),AND(NOT(E11108="Unknown"),ISBLANK(J11108)),AND(NOT(O11108="Unknown"),ISBLANK(R11108))),"Missing Information", INDEX(Table15[Entire Service Line Classification], MATCH(SUMIFS(Table15[Unique ID],Table15[System-Owned Portion],E11108,Table15[If Material Anything Other than "Lead" in Column E,Was Material Ever Previously Lead?],G11108,Table15[Customer-Owned Portion],O11108),Table15[Unique ID],0),0)))</f>
        <v/>
      </c>
    </row>
    <row r="11109" spans="2:23" x14ac:dyDescent="0.25">
      <c r="B11109" s="146"/>
      <c r="C11109" s="31"/>
      <c r="D11109" s="31"/>
      <c r="E11109" s="44"/>
      <c r="F11109" s="43"/>
      <c r="G11109" s="84"/>
      <c r="H11109" s="31"/>
      <c r="I11109" s="31"/>
      <c r="J11109" s="84"/>
      <c r="K11109" s="31"/>
      <c r="L11109" s="31"/>
      <c r="M11109" s="169"/>
      <c r="N11109" s="148"/>
      <c r="O11109" s="106"/>
      <c r="P11109" s="43"/>
      <c r="Q11109" s="31"/>
      <c r="R11109" s="84"/>
      <c r="S11109" s="31"/>
      <c r="T11109" s="31"/>
      <c r="U11109" s="169"/>
      <c r="V11109" s="150"/>
      <c r="W11109" s="141" t="str" cm="1">
        <f t="array" ref="W11109">IF(SUM(LEN(B11109:V11109))=0,"",IF(OR(OR(ISBLANK(F11109),SUM(LEN(C11109),LEN(D11109))=0),AND(NOT(E11109="Unknown"),ISBLANK(J11109)),AND(NOT(O11109="Unknown"),ISBLANK(R11109))),"Missing Information", INDEX(Table15[Entire Service Line Classification], MATCH(SUMIFS(Table15[Unique ID],Table15[System-Owned Portion],E11109,Table15[If Material Anything Other than "Lead" in Column E,Was Material Ever Previously Lead?],G11109,Table15[Customer-Owned Portion],O11109),Table15[Unique ID],0),0)))</f>
        <v/>
      </c>
    </row>
    <row r="11110" spans="2:23" x14ac:dyDescent="0.25">
      <c r="B11110" s="146"/>
      <c r="C11110" s="31"/>
      <c r="D11110" s="31"/>
      <c r="E11110" s="44"/>
      <c r="F11110" s="43"/>
      <c r="G11110" s="84"/>
      <c r="H11110" s="31"/>
      <c r="I11110" s="31"/>
      <c r="J11110" s="84"/>
      <c r="K11110" s="31"/>
      <c r="L11110" s="31"/>
      <c r="M11110" s="169"/>
      <c r="N11110" s="148"/>
      <c r="O11110" s="106"/>
      <c r="P11110" s="43"/>
      <c r="Q11110" s="31"/>
      <c r="R11110" s="84"/>
      <c r="S11110" s="31"/>
      <c r="T11110" s="31"/>
      <c r="U11110" s="169"/>
      <c r="V11110" s="150"/>
      <c r="W11110" s="141" t="str" cm="1">
        <f t="array" ref="W11110">IF(SUM(LEN(B11110:V11110))=0,"",IF(OR(OR(ISBLANK(F11110),SUM(LEN(C11110),LEN(D11110))=0),AND(NOT(E11110="Unknown"),ISBLANK(J11110)),AND(NOT(O11110="Unknown"),ISBLANK(R11110))),"Missing Information", INDEX(Table15[Entire Service Line Classification], MATCH(SUMIFS(Table15[Unique ID],Table15[System-Owned Portion],E11110,Table15[If Material Anything Other than "Lead" in Column E,Was Material Ever Previously Lead?],G11110,Table15[Customer-Owned Portion],O11110),Table15[Unique ID],0),0)))</f>
        <v/>
      </c>
    </row>
    <row r="11111" spans="2:23" x14ac:dyDescent="0.25">
      <c r="B11111" s="146"/>
      <c r="C11111" s="31"/>
      <c r="D11111" s="31"/>
      <c r="E11111" s="44"/>
      <c r="F11111" s="43"/>
      <c r="G11111" s="84"/>
      <c r="H11111" s="31"/>
      <c r="I11111" s="31"/>
      <c r="J11111" s="84"/>
      <c r="K11111" s="31"/>
      <c r="L11111" s="31"/>
      <c r="M11111" s="169"/>
      <c r="N11111" s="148"/>
      <c r="O11111" s="106"/>
      <c r="P11111" s="43"/>
      <c r="Q11111" s="31"/>
      <c r="R11111" s="84"/>
      <c r="S11111" s="31"/>
      <c r="T11111" s="31"/>
      <c r="U11111" s="169"/>
      <c r="V11111" s="150"/>
      <c r="W11111" s="141" t="str" cm="1">
        <f t="array" ref="W11111">IF(SUM(LEN(B11111:V11111))=0,"",IF(OR(OR(ISBLANK(F11111),SUM(LEN(C11111),LEN(D11111))=0),AND(NOT(E11111="Unknown"),ISBLANK(J11111)),AND(NOT(O11111="Unknown"),ISBLANK(R11111))),"Missing Information", INDEX(Table15[Entire Service Line Classification], MATCH(SUMIFS(Table15[Unique ID],Table15[System-Owned Portion],E11111,Table15[If Material Anything Other than "Lead" in Column E,Was Material Ever Previously Lead?],G11111,Table15[Customer-Owned Portion],O11111),Table15[Unique ID],0),0)))</f>
        <v/>
      </c>
    </row>
    <row r="11112" spans="2:23" x14ac:dyDescent="0.25">
      <c r="B11112" s="146"/>
      <c r="C11112" s="31"/>
      <c r="D11112" s="31"/>
      <c r="E11112" s="44"/>
      <c r="F11112" s="43"/>
      <c r="G11112" s="84"/>
      <c r="H11112" s="31"/>
      <c r="I11112" s="31"/>
      <c r="J11112" s="84"/>
      <c r="K11112" s="31"/>
      <c r="L11112" s="31"/>
      <c r="M11112" s="169"/>
      <c r="N11112" s="148"/>
      <c r="O11112" s="106"/>
      <c r="P11112" s="43"/>
      <c r="Q11112" s="31"/>
      <c r="R11112" s="84"/>
      <c r="S11112" s="31"/>
      <c r="T11112" s="31"/>
      <c r="U11112" s="169"/>
      <c r="V11112" s="150"/>
      <c r="W11112" s="141" t="str" cm="1">
        <f t="array" ref="W11112">IF(SUM(LEN(B11112:V11112))=0,"",IF(OR(OR(ISBLANK(F11112),SUM(LEN(C11112),LEN(D11112))=0),AND(NOT(E11112="Unknown"),ISBLANK(J11112)),AND(NOT(O11112="Unknown"),ISBLANK(R11112))),"Missing Information", INDEX(Table15[Entire Service Line Classification], MATCH(SUMIFS(Table15[Unique ID],Table15[System-Owned Portion],E11112,Table15[If Material Anything Other than "Lead" in Column E,Was Material Ever Previously Lead?],G11112,Table15[Customer-Owned Portion],O11112),Table15[Unique ID],0),0)))</f>
        <v/>
      </c>
    </row>
    <row r="11113" spans="2:23" x14ac:dyDescent="0.25">
      <c r="B11113" s="146"/>
      <c r="C11113" s="31"/>
      <c r="D11113" s="31"/>
      <c r="E11113" s="44"/>
      <c r="F11113" s="43"/>
      <c r="G11113" s="84"/>
      <c r="H11113" s="31"/>
      <c r="I11113" s="31"/>
      <c r="J11113" s="84"/>
      <c r="K11113" s="31"/>
      <c r="L11113" s="31"/>
      <c r="M11113" s="169"/>
      <c r="N11113" s="148"/>
      <c r="O11113" s="106"/>
      <c r="P11113" s="43"/>
      <c r="Q11113" s="31"/>
      <c r="R11113" s="84"/>
      <c r="S11113" s="31"/>
      <c r="T11113" s="31"/>
      <c r="U11113" s="169"/>
      <c r="V11113" s="150"/>
      <c r="W11113" s="141" t="str" cm="1">
        <f t="array" ref="W11113">IF(SUM(LEN(B11113:V11113))=0,"",IF(OR(OR(ISBLANK(F11113),SUM(LEN(C11113),LEN(D11113))=0),AND(NOT(E11113="Unknown"),ISBLANK(J11113)),AND(NOT(O11113="Unknown"),ISBLANK(R11113))),"Missing Information", INDEX(Table15[Entire Service Line Classification], MATCH(SUMIFS(Table15[Unique ID],Table15[System-Owned Portion],E11113,Table15[If Material Anything Other than "Lead" in Column E,Was Material Ever Previously Lead?],G11113,Table15[Customer-Owned Portion],O11113),Table15[Unique ID],0),0)))</f>
        <v/>
      </c>
    </row>
    <row r="11114" spans="2:23" x14ac:dyDescent="0.25">
      <c r="B11114" s="146"/>
      <c r="C11114" s="31"/>
      <c r="D11114" s="31"/>
      <c r="E11114" s="44"/>
      <c r="F11114" s="43"/>
      <c r="G11114" s="84"/>
      <c r="H11114" s="31"/>
      <c r="I11114" s="31"/>
      <c r="J11114" s="84"/>
      <c r="K11114" s="31"/>
      <c r="L11114" s="31"/>
      <c r="M11114" s="169"/>
      <c r="N11114" s="148"/>
      <c r="O11114" s="106"/>
      <c r="P11114" s="43"/>
      <c r="Q11114" s="31"/>
      <c r="R11114" s="84"/>
      <c r="S11114" s="31"/>
      <c r="T11114" s="31"/>
      <c r="U11114" s="169"/>
      <c r="V11114" s="150"/>
      <c r="W11114" s="141" t="str" cm="1">
        <f t="array" ref="W11114">IF(SUM(LEN(B11114:V11114))=0,"",IF(OR(OR(ISBLANK(F11114),SUM(LEN(C11114),LEN(D11114))=0),AND(NOT(E11114="Unknown"),ISBLANK(J11114)),AND(NOT(O11114="Unknown"),ISBLANK(R11114))),"Missing Information", INDEX(Table15[Entire Service Line Classification], MATCH(SUMIFS(Table15[Unique ID],Table15[System-Owned Portion],E11114,Table15[If Material Anything Other than "Lead" in Column E,Was Material Ever Previously Lead?],G11114,Table15[Customer-Owned Portion],O11114),Table15[Unique ID],0),0)))</f>
        <v/>
      </c>
    </row>
    <row r="11115" spans="2:23" x14ac:dyDescent="0.25">
      <c r="B11115" s="146"/>
      <c r="C11115" s="31"/>
      <c r="D11115" s="31"/>
      <c r="E11115" s="44"/>
      <c r="F11115" s="43"/>
      <c r="G11115" s="84"/>
      <c r="H11115" s="31"/>
      <c r="I11115" s="31"/>
      <c r="J11115" s="84"/>
      <c r="K11115" s="31"/>
      <c r="L11115" s="31"/>
      <c r="M11115" s="169"/>
      <c r="N11115" s="148"/>
      <c r="O11115" s="106"/>
      <c r="P11115" s="43"/>
      <c r="Q11115" s="31"/>
      <c r="R11115" s="84"/>
      <c r="S11115" s="31"/>
      <c r="T11115" s="31"/>
      <c r="U11115" s="169"/>
      <c r="V11115" s="150"/>
      <c r="W11115" s="141" t="str" cm="1">
        <f t="array" ref="W11115">IF(SUM(LEN(B11115:V11115))=0,"",IF(OR(OR(ISBLANK(F11115),SUM(LEN(C11115),LEN(D11115))=0),AND(NOT(E11115="Unknown"),ISBLANK(J11115)),AND(NOT(O11115="Unknown"),ISBLANK(R11115))),"Missing Information", INDEX(Table15[Entire Service Line Classification], MATCH(SUMIFS(Table15[Unique ID],Table15[System-Owned Portion],E11115,Table15[If Material Anything Other than "Lead" in Column E,Was Material Ever Previously Lead?],G11115,Table15[Customer-Owned Portion],O11115),Table15[Unique ID],0),0)))</f>
        <v/>
      </c>
    </row>
    <row r="11116" spans="2:23" x14ac:dyDescent="0.25">
      <c r="B11116" s="146"/>
      <c r="C11116" s="31"/>
      <c r="D11116" s="31"/>
      <c r="E11116" s="44"/>
      <c r="F11116" s="43"/>
      <c r="G11116" s="84"/>
      <c r="H11116" s="31"/>
      <c r="I11116" s="31"/>
      <c r="J11116" s="84"/>
      <c r="K11116" s="31"/>
      <c r="L11116" s="31"/>
      <c r="M11116" s="169"/>
      <c r="N11116" s="148"/>
      <c r="O11116" s="106"/>
      <c r="P11116" s="43"/>
      <c r="Q11116" s="31"/>
      <c r="R11116" s="84"/>
      <c r="S11116" s="31"/>
      <c r="T11116" s="31"/>
      <c r="U11116" s="169"/>
      <c r="V11116" s="150"/>
      <c r="W11116" s="141" t="str" cm="1">
        <f t="array" ref="W11116">IF(SUM(LEN(B11116:V11116))=0,"",IF(OR(OR(ISBLANK(F11116),SUM(LEN(C11116),LEN(D11116))=0),AND(NOT(E11116="Unknown"),ISBLANK(J11116)),AND(NOT(O11116="Unknown"),ISBLANK(R11116))),"Missing Information", INDEX(Table15[Entire Service Line Classification], MATCH(SUMIFS(Table15[Unique ID],Table15[System-Owned Portion],E11116,Table15[If Material Anything Other than "Lead" in Column E,Was Material Ever Previously Lead?],G11116,Table15[Customer-Owned Portion],O11116),Table15[Unique ID],0),0)))</f>
        <v/>
      </c>
    </row>
    <row r="11117" spans="2:23" x14ac:dyDescent="0.25">
      <c r="B11117" s="146"/>
      <c r="C11117" s="31"/>
      <c r="D11117" s="31"/>
      <c r="E11117" s="44"/>
      <c r="F11117" s="43"/>
      <c r="G11117" s="84"/>
      <c r="H11117" s="31"/>
      <c r="I11117" s="31"/>
      <c r="J11117" s="84"/>
      <c r="K11117" s="31"/>
      <c r="L11117" s="31"/>
      <c r="M11117" s="169"/>
      <c r="N11117" s="148"/>
      <c r="O11117" s="106"/>
      <c r="P11117" s="43"/>
      <c r="Q11117" s="31"/>
      <c r="R11117" s="84"/>
      <c r="S11117" s="31"/>
      <c r="T11117" s="31"/>
      <c r="U11117" s="169"/>
      <c r="V11117" s="150"/>
      <c r="W11117" s="141" t="str" cm="1">
        <f t="array" ref="W11117">IF(SUM(LEN(B11117:V11117))=0,"",IF(OR(OR(ISBLANK(F11117),SUM(LEN(C11117),LEN(D11117))=0),AND(NOT(E11117="Unknown"),ISBLANK(J11117)),AND(NOT(O11117="Unknown"),ISBLANK(R11117))),"Missing Information", INDEX(Table15[Entire Service Line Classification], MATCH(SUMIFS(Table15[Unique ID],Table15[System-Owned Portion],E11117,Table15[If Material Anything Other than "Lead" in Column E,Was Material Ever Previously Lead?],G11117,Table15[Customer-Owned Portion],O11117),Table15[Unique ID],0),0)))</f>
        <v/>
      </c>
    </row>
    <row r="11118" spans="2:23" x14ac:dyDescent="0.25">
      <c r="B11118" s="146"/>
      <c r="C11118" s="31"/>
      <c r="D11118" s="31"/>
      <c r="E11118" s="44"/>
      <c r="F11118" s="43"/>
      <c r="G11118" s="84"/>
      <c r="H11118" s="31"/>
      <c r="I11118" s="31"/>
      <c r="J11118" s="84"/>
      <c r="K11118" s="31"/>
      <c r="L11118" s="31"/>
      <c r="M11118" s="169"/>
      <c r="N11118" s="148"/>
      <c r="O11118" s="106"/>
      <c r="P11118" s="43"/>
      <c r="Q11118" s="31"/>
      <c r="R11118" s="84"/>
      <c r="S11118" s="31"/>
      <c r="T11118" s="31"/>
      <c r="U11118" s="169"/>
      <c r="V11118" s="150"/>
      <c r="W11118" s="141" t="str" cm="1">
        <f t="array" ref="W11118">IF(SUM(LEN(B11118:V11118))=0,"",IF(OR(OR(ISBLANK(F11118),SUM(LEN(C11118),LEN(D11118))=0),AND(NOT(E11118="Unknown"),ISBLANK(J11118)),AND(NOT(O11118="Unknown"),ISBLANK(R11118))),"Missing Information", INDEX(Table15[Entire Service Line Classification], MATCH(SUMIFS(Table15[Unique ID],Table15[System-Owned Portion],E11118,Table15[If Material Anything Other than "Lead" in Column E,Was Material Ever Previously Lead?],G11118,Table15[Customer-Owned Portion],O11118),Table15[Unique ID],0),0)))</f>
        <v/>
      </c>
    </row>
    <row r="11119" spans="2:23" x14ac:dyDescent="0.25">
      <c r="B11119" s="146"/>
      <c r="C11119" s="31"/>
      <c r="D11119" s="31"/>
      <c r="E11119" s="44"/>
      <c r="F11119" s="43"/>
      <c r="G11119" s="84"/>
      <c r="H11119" s="31"/>
      <c r="I11119" s="31"/>
      <c r="J11119" s="84"/>
      <c r="K11119" s="31"/>
      <c r="L11119" s="31"/>
      <c r="M11119" s="169"/>
      <c r="N11119" s="148"/>
      <c r="O11119" s="106"/>
      <c r="P11119" s="43"/>
      <c r="Q11119" s="31"/>
      <c r="R11119" s="84"/>
      <c r="S11119" s="31"/>
      <c r="T11119" s="31"/>
      <c r="U11119" s="169"/>
      <c r="V11119" s="150"/>
      <c r="W11119" s="141" t="str" cm="1">
        <f t="array" ref="W11119">IF(SUM(LEN(B11119:V11119))=0,"",IF(OR(OR(ISBLANK(F11119),SUM(LEN(C11119),LEN(D11119))=0),AND(NOT(E11119="Unknown"),ISBLANK(J11119)),AND(NOT(O11119="Unknown"),ISBLANK(R11119))),"Missing Information", INDEX(Table15[Entire Service Line Classification], MATCH(SUMIFS(Table15[Unique ID],Table15[System-Owned Portion],E11119,Table15[If Material Anything Other than "Lead" in Column E,Was Material Ever Previously Lead?],G11119,Table15[Customer-Owned Portion],O11119),Table15[Unique ID],0),0)))</f>
        <v/>
      </c>
    </row>
    <row r="11120" spans="2:23" x14ac:dyDescent="0.25">
      <c r="B11120" s="146"/>
      <c r="C11120" s="31"/>
      <c r="D11120" s="31"/>
      <c r="E11120" s="44"/>
      <c r="F11120" s="43"/>
      <c r="G11120" s="84"/>
      <c r="H11120" s="31"/>
      <c r="I11120" s="31"/>
      <c r="J11120" s="84"/>
      <c r="K11120" s="31"/>
      <c r="L11120" s="31"/>
      <c r="M11120" s="169"/>
      <c r="N11120" s="148"/>
      <c r="O11120" s="106"/>
      <c r="P11120" s="43"/>
      <c r="Q11120" s="31"/>
      <c r="R11120" s="84"/>
      <c r="S11120" s="31"/>
      <c r="T11120" s="31"/>
      <c r="U11120" s="169"/>
      <c r="V11120" s="150"/>
      <c r="W11120" s="141" t="str" cm="1">
        <f t="array" ref="W11120">IF(SUM(LEN(B11120:V11120))=0,"",IF(OR(OR(ISBLANK(F11120),SUM(LEN(C11120),LEN(D11120))=0),AND(NOT(E11120="Unknown"),ISBLANK(J11120)),AND(NOT(O11120="Unknown"),ISBLANK(R11120))),"Missing Information", INDEX(Table15[Entire Service Line Classification], MATCH(SUMIFS(Table15[Unique ID],Table15[System-Owned Portion],E11120,Table15[If Material Anything Other than "Lead" in Column E,Was Material Ever Previously Lead?],G11120,Table15[Customer-Owned Portion],O11120),Table15[Unique ID],0),0)))</f>
        <v/>
      </c>
    </row>
    <row r="11121" spans="2:23" x14ac:dyDescent="0.25">
      <c r="B11121" s="146"/>
      <c r="C11121" s="31"/>
      <c r="D11121" s="31"/>
      <c r="E11121" s="44"/>
      <c r="F11121" s="43"/>
      <c r="G11121" s="84"/>
      <c r="H11121" s="31"/>
      <c r="I11121" s="31"/>
      <c r="J11121" s="84"/>
      <c r="K11121" s="31"/>
      <c r="L11121" s="31"/>
      <c r="M11121" s="169"/>
      <c r="N11121" s="148"/>
      <c r="O11121" s="106"/>
      <c r="P11121" s="43"/>
      <c r="Q11121" s="31"/>
      <c r="R11121" s="84"/>
      <c r="S11121" s="31"/>
      <c r="T11121" s="31"/>
      <c r="U11121" s="169"/>
      <c r="V11121" s="150"/>
      <c r="W11121" s="141" t="str" cm="1">
        <f t="array" ref="W11121">IF(SUM(LEN(B11121:V11121))=0,"",IF(OR(OR(ISBLANK(F11121),SUM(LEN(C11121),LEN(D11121))=0),AND(NOT(E11121="Unknown"),ISBLANK(J11121)),AND(NOT(O11121="Unknown"),ISBLANK(R11121))),"Missing Information", INDEX(Table15[Entire Service Line Classification], MATCH(SUMIFS(Table15[Unique ID],Table15[System-Owned Portion],E11121,Table15[If Material Anything Other than "Lead" in Column E,Was Material Ever Previously Lead?],G11121,Table15[Customer-Owned Portion],O11121),Table15[Unique ID],0),0)))</f>
        <v/>
      </c>
    </row>
    <row r="11122" spans="2:23" x14ac:dyDescent="0.25">
      <c r="B11122" s="146"/>
      <c r="C11122" s="31"/>
      <c r="D11122" s="31"/>
      <c r="E11122" s="44"/>
      <c r="F11122" s="43"/>
      <c r="G11122" s="84"/>
      <c r="H11122" s="31"/>
      <c r="I11122" s="31"/>
      <c r="J11122" s="84"/>
      <c r="K11122" s="31"/>
      <c r="L11122" s="31"/>
      <c r="M11122" s="169"/>
      <c r="N11122" s="148"/>
      <c r="O11122" s="106"/>
      <c r="P11122" s="43"/>
      <c r="Q11122" s="31"/>
      <c r="R11122" s="84"/>
      <c r="S11122" s="31"/>
      <c r="T11122" s="31"/>
      <c r="U11122" s="169"/>
      <c r="V11122" s="150"/>
      <c r="W11122" s="141" t="str" cm="1">
        <f t="array" ref="W11122">IF(SUM(LEN(B11122:V11122))=0,"",IF(OR(OR(ISBLANK(F11122),SUM(LEN(C11122),LEN(D11122))=0),AND(NOT(E11122="Unknown"),ISBLANK(J11122)),AND(NOT(O11122="Unknown"),ISBLANK(R11122))),"Missing Information", INDEX(Table15[Entire Service Line Classification], MATCH(SUMIFS(Table15[Unique ID],Table15[System-Owned Portion],E11122,Table15[If Material Anything Other than "Lead" in Column E,Was Material Ever Previously Lead?],G11122,Table15[Customer-Owned Portion],O11122),Table15[Unique ID],0),0)))</f>
        <v/>
      </c>
    </row>
    <row r="11123" spans="2:23" x14ac:dyDescent="0.25">
      <c r="B11123" s="146"/>
      <c r="C11123" s="31"/>
      <c r="D11123" s="31"/>
      <c r="E11123" s="44"/>
      <c r="F11123" s="43"/>
      <c r="G11123" s="84"/>
      <c r="H11123" s="31"/>
      <c r="I11123" s="31"/>
      <c r="J11123" s="84"/>
      <c r="K11123" s="31"/>
      <c r="L11123" s="31"/>
      <c r="M11123" s="169"/>
      <c r="N11123" s="148"/>
      <c r="O11123" s="106"/>
      <c r="P11123" s="43"/>
      <c r="Q11123" s="31"/>
      <c r="R11123" s="84"/>
      <c r="S11123" s="31"/>
      <c r="T11123" s="31"/>
      <c r="U11123" s="169"/>
      <c r="V11123" s="150"/>
      <c r="W11123" s="141" t="str" cm="1">
        <f t="array" ref="W11123">IF(SUM(LEN(B11123:V11123))=0,"",IF(OR(OR(ISBLANK(F11123),SUM(LEN(C11123),LEN(D11123))=0),AND(NOT(E11123="Unknown"),ISBLANK(J11123)),AND(NOT(O11123="Unknown"),ISBLANK(R11123))),"Missing Information", INDEX(Table15[Entire Service Line Classification], MATCH(SUMIFS(Table15[Unique ID],Table15[System-Owned Portion],E11123,Table15[If Material Anything Other than "Lead" in Column E,Was Material Ever Previously Lead?],G11123,Table15[Customer-Owned Portion],O11123),Table15[Unique ID],0),0)))</f>
        <v/>
      </c>
    </row>
    <row r="11124" spans="2:23" x14ac:dyDescent="0.25">
      <c r="B11124" s="146"/>
      <c r="C11124" s="31"/>
      <c r="D11124" s="31"/>
      <c r="E11124" s="44"/>
      <c r="F11124" s="43"/>
      <c r="G11124" s="84"/>
      <c r="H11124" s="31"/>
      <c r="I11124" s="31"/>
      <c r="J11124" s="84"/>
      <c r="K11124" s="31"/>
      <c r="L11124" s="31"/>
      <c r="M11124" s="169"/>
      <c r="N11124" s="148"/>
      <c r="O11124" s="106"/>
      <c r="P11124" s="43"/>
      <c r="Q11124" s="31"/>
      <c r="R11124" s="84"/>
      <c r="S11124" s="31"/>
      <c r="T11124" s="31"/>
      <c r="U11124" s="169"/>
      <c r="V11124" s="150"/>
      <c r="W11124" s="141" t="str" cm="1">
        <f t="array" ref="W11124">IF(SUM(LEN(B11124:V11124))=0,"",IF(OR(OR(ISBLANK(F11124),SUM(LEN(C11124),LEN(D11124))=0),AND(NOT(E11124="Unknown"),ISBLANK(J11124)),AND(NOT(O11124="Unknown"),ISBLANK(R11124))),"Missing Information", INDEX(Table15[Entire Service Line Classification], MATCH(SUMIFS(Table15[Unique ID],Table15[System-Owned Portion],E11124,Table15[If Material Anything Other than "Lead" in Column E,Was Material Ever Previously Lead?],G11124,Table15[Customer-Owned Portion],O11124),Table15[Unique ID],0),0)))</f>
        <v/>
      </c>
    </row>
    <row r="11125" spans="2:23" x14ac:dyDescent="0.25">
      <c r="B11125" s="146"/>
      <c r="C11125" s="31"/>
      <c r="D11125" s="31"/>
      <c r="E11125" s="44"/>
      <c r="F11125" s="43"/>
      <c r="G11125" s="84"/>
      <c r="H11125" s="31"/>
      <c r="I11125" s="31"/>
      <c r="J11125" s="84"/>
      <c r="K11125" s="31"/>
      <c r="L11125" s="31"/>
      <c r="M11125" s="169"/>
      <c r="N11125" s="148"/>
      <c r="O11125" s="106"/>
      <c r="P11125" s="43"/>
      <c r="Q11125" s="31"/>
      <c r="R11125" s="84"/>
      <c r="S11125" s="31"/>
      <c r="T11125" s="31"/>
      <c r="U11125" s="169"/>
      <c r="V11125" s="150"/>
      <c r="W11125" s="141" t="str" cm="1">
        <f t="array" ref="W11125">IF(SUM(LEN(B11125:V11125))=0,"",IF(OR(OR(ISBLANK(F11125),SUM(LEN(C11125),LEN(D11125))=0),AND(NOT(E11125="Unknown"),ISBLANK(J11125)),AND(NOT(O11125="Unknown"),ISBLANK(R11125))),"Missing Information", INDEX(Table15[Entire Service Line Classification], MATCH(SUMIFS(Table15[Unique ID],Table15[System-Owned Portion],E11125,Table15[If Material Anything Other than "Lead" in Column E,Was Material Ever Previously Lead?],G11125,Table15[Customer-Owned Portion],O11125),Table15[Unique ID],0),0)))</f>
        <v/>
      </c>
    </row>
    <row r="11126" spans="2:23" x14ac:dyDescent="0.25">
      <c r="B11126" s="146"/>
      <c r="C11126" s="31"/>
      <c r="D11126" s="31"/>
      <c r="E11126" s="44"/>
      <c r="F11126" s="43"/>
      <c r="G11126" s="84"/>
      <c r="H11126" s="31"/>
      <c r="I11126" s="31"/>
      <c r="J11126" s="84"/>
      <c r="K11126" s="31"/>
      <c r="L11126" s="31"/>
      <c r="M11126" s="169"/>
      <c r="N11126" s="148"/>
      <c r="O11126" s="106"/>
      <c r="P11126" s="43"/>
      <c r="Q11126" s="31"/>
      <c r="R11126" s="84"/>
      <c r="S11126" s="31"/>
      <c r="T11126" s="31"/>
      <c r="U11126" s="169"/>
      <c r="V11126" s="150"/>
      <c r="W11126" s="141" t="str" cm="1">
        <f t="array" ref="W11126">IF(SUM(LEN(B11126:V11126))=0,"",IF(OR(OR(ISBLANK(F11126),SUM(LEN(C11126),LEN(D11126))=0),AND(NOT(E11126="Unknown"),ISBLANK(J11126)),AND(NOT(O11126="Unknown"),ISBLANK(R11126))),"Missing Information", INDEX(Table15[Entire Service Line Classification], MATCH(SUMIFS(Table15[Unique ID],Table15[System-Owned Portion],E11126,Table15[If Material Anything Other than "Lead" in Column E,Was Material Ever Previously Lead?],G11126,Table15[Customer-Owned Portion],O11126),Table15[Unique ID],0),0)))</f>
        <v/>
      </c>
    </row>
    <row r="11127" spans="2:23" x14ac:dyDescent="0.25">
      <c r="B11127" s="146"/>
      <c r="C11127" s="31"/>
      <c r="D11127" s="31"/>
      <c r="E11127" s="44"/>
      <c r="F11127" s="43"/>
      <c r="G11127" s="84"/>
      <c r="H11127" s="31"/>
      <c r="I11127" s="31"/>
      <c r="J11127" s="84"/>
      <c r="K11127" s="31"/>
      <c r="L11127" s="31"/>
      <c r="M11127" s="169"/>
      <c r="N11127" s="148"/>
      <c r="O11127" s="106"/>
      <c r="P11127" s="43"/>
      <c r="Q11127" s="31"/>
      <c r="R11127" s="84"/>
      <c r="S11127" s="31"/>
      <c r="T11127" s="31"/>
      <c r="U11127" s="169"/>
      <c r="V11127" s="150"/>
      <c r="W11127" s="141" t="str" cm="1">
        <f t="array" ref="W11127">IF(SUM(LEN(B11127:V11127))=0,"",IF(OR(OR(ISBLANK(F11127),SUM(LEN(C11127),LEN(D11127))=0),AND(NOT(E11127="Unknown"),ISBLANK(J11127)),AND(NOT(O11127="Unknown"),ISBLANK(R11127))),"Missing Information", INDEX(Table15[Entire Service Line Classification], MATCH(SUMIFS(Table15[Unique ID],Table15[System-Owned Portion],E11127,Table15[If Material Anything Other than "Lead" in Column E,Was Material Ever Previously Lead?],G11127,Table15[Customer-Owned Portion],O11127),Table15[Unique ID],0),0)))</f>
        <v/>
      </c>
    </row>
    <row r="11128" spans="2:23" x14ac:dyDescent="0.25">
      <c r="B11128" s="146"/>
      <c r="C11128" s="31"/>
      <c r="D11128" s="31"/>
      <c r="E11128" s="44"/>
      <c r="F11128" s="43"/>
      <c r="G11128" s="84"/>
      <c r="H11128" s="31"/>
      <c r="I11128" s="31"/>
      <c r="J11128" s="84"/>
      <c r="K11128" s="31"/>
      <c r="L11128" s="31"/>
      <c r="M11128" s="169"/>
      <c r="N11128" s="148"/>
      <c r="O11128" s="106"/>
      <c r="P11128" s="43"/>
      <c r="Q11128" s="31"/>
      <c r="R11128" s="84"/>
      <c r="S11128" s="31"/>
      <c r="T11128" s="31"/>
      <c r="U11128" s="169"/>
      <c r="V11128" s="150"/>
      <c r="W11128" s="141" t="str" cm="1">
        <f t="array" ref="W11128">IF(SUM(LEN(B11128:V11128))=0,"",IF(OR(OR(ISBLANK(F11128),SUM(LEN(C11128),LEN(D11128))=0),AND(NOT(E11128="Unknown"),ISBLANK(J11128)),AND(NOT(O11128="Unknown"),ISBLANK(R11128))),"Missing Information", INDEX(Table15[Entire Service Line Classification], MATCH(SUMIFS(Table15[Unique ID],Table15[System-Owned Portion],E11128,Table15[If Material Anything Other than "Lead" in Column E,Was Material Ever Previously Lead?],G11128,Table15[Customer-Owned Portion],O11128),Table15[Unique ID],0),0)))</f>
        <v/>
      </c>
    </row>
    <row r="11129" spans="2:23" x14ac:dyDescent="0.25">
      <c r="B11129" s="146"/>
      <c r="C11129" s="31"/>
      <c r="D11129" s="31"/>
      <c r="E11129" s="44"/>
      <c r="F11129" s="43"/>
      <c r="G11129" s="84"/>
      <c r="H11129" s="31"/>
      <c r="I11129" s="31"/>
      <c r="J11129" s="84"/>
      <c r="K11129" s="31"/>
      <c r="L11129" s="31"/>
      <c r="M11129" s="169"/>
      <c r="N11129" s="148"/>
      <c r="O11129" s="106"/>
      <c r="P11129" s="43"/>
      <c r="Q11129" s="31"/>
      <c r="R11129" s="84"/>
      <c r="S11129" s="31"/>
      <c r="T11129" s="31"/>
      <c r="U11129" s="169"/>
      <c r="V11129" s="150"/>
      <c r="W11129" s="141" t="str" cm="1">
        <f t="array" ref="W11129">IF(SUM(LEN(B11129:V11129))=0,"",IF(OR(OR(ISBLANK(F11129),SUM(LEN(C11129),LEN(D11129))=0),AND(NOT(E11129="Unknown"),ISBLANK(J11129)),AND(NOT(O11129="Unknown"),ISBLANK(R11129))),"Missing Information", INDEX(Table15[Entire Service Line Classification], MATCH(SUMIFS(Table15[Unique ID],Table15[System-Owned Portion],E11129,Table15[If Material Anything Other than "Lead" in Column E,Was Material Ever Previously Lead?],G11129,Table15[Customer-Owned Portion],O11129),Table15[Unique ID],0),0)))</f>
        <v/>
      </c>
    </row>
    <row r="11130" spans="2:23" x14ac:dyDescent="0.25">
      <c r="B11130" s="146"/>
      <c r="C11130" s="31"/>
      <c r="D11130" s="31"/>
      <c r="E11130" s="44"/>
      <c r="F11130" s="43"/>
      <c r="G11130" s="84"/>
      <c r="H11130" s="31"/>
      <c r="I11130" s="31"/>
      <c r="J11130" s="84"/>
      <c r="K11130" s="31"/>
      <c r="L11130" s="31"/>
      <c r="M11130" s="169"/>
      <c r="N11130" s="148"/>
      <c r="O11130" s="106"/>
      <c r="P11130" s="43"/>
      <c r="Q11130" s="31"/>
      <c r="R11130" s="84"/>
      <c r="S11130" s="31"/>
      <c r="T11130" s="31"/>
      <c r="U11130" s="169"/>
      <c r="V11130" s="150"/>
      <c r="W11130" s="141" t="str" cm="1">
        <f t="array" ref="W11130">IF(SUM(LEN(B11130:V11130))=0,"",IF(OR(OR(ISBLANK(F11130),SUM(LEN(C11130),LEN(D11130))=0),AND(NOT(E11130="Unknown"),ISBLANK(J11130)),AND(NOT(O11130="Unknown"),ISBLANK(R11130))),"Missing Information", INDEX(Table15[Entire Service Line Classification], MATCH(SUMIFS(Table15[Unique ID],Table15[System-Owned Portion],E11130,Table15[If Material Anything Other than "Lead" in Column E,Was Material Ever Previously Lead?],G11130,Table15[Customer-Owned Portion],O11130),Table15[Unique ID],0),0)))</f>
        <v/>
      </c>
    </row>
    <row r="11131" spans="2:23" x14ac:dyDescent="0.25">
      <c r="B11131" s="146"/>
      <c r="C11131" s="31"/>
      <c r="D11131" s="31"/>
      <c r="E11131" s="44"/>
      <c r="F11131" s="43"/>
      <c r="G11131" s="84"/>
      <c r="H11131" s="31"/>
      <c r="I11131" s="31"/>
      <c r="J11131" s="84"/>
      <c r="K11131" s="31"/>
      <c r="L11131" s="31"/>
      <c r="M11131" s="169"/>
      <c r="N11131" s="148"/>
      <c r="O11131" s="106"/>
      <c r="P11131" s="43"/>
      <c r="Q11131" s="31"/>
      <c r="R11131" s="84"/>
      <c r="S11131" s="31"/>
      <c r="T11131" s="31"/>
      <c r="U11131" s="169"/>
      <c r="V11131" s="150"/>
      <c r="W11131" s="141" t="str" cm="1">
        <f t="array" ref="W11131">IF(SUM(LEN(B11131:V11131))=0,"",IF(OR(OR(ISBLANK(F11131),SUM(LEN(C11131),LEN(D11131))=0),AND(NOT(E11131="Unknown"),ISBLANK(J11131)),AND(NOT(O11131="Unknown"),ISBLANK(R11131))),"Missing Information", INDEX(Table15[Entire Service Line Classification], MATCH(SUMIFS(Table15[Unique ID],Table15[System-Owned Portion],E11131,Table15[If Material Anything Other than "Lead" in Column E,Was Material Ever Previously Lead?],G11131,Table15[Customer-Owned Portion],O11131),Table15[Unique ID],0),0)))</f>
        <v/>
      </c>
    </row>
    <row r="11132" spans="2:23" x14ac:dyDescent="0.25">
      <c r="B11132" s="146"/>
      <c r="C11132" s="31"/>
      <c r="D11132" s="31"/>
      <c r="E11132" s="44"/>
      <c r="F11132" s="43"/>
      <c r="G11132" s="84"/>
      <c r="H11132" s="31"/>
      <c r="I11132" s="31"/>
      <c r="J11132" s="84"/>
      <c r="K11132" s="31"/>
      <c r="L11132" s="31"/>
      <c r="M11132" s="169"/>
      <c r="N11132" s="148"/>
      <c r="O11132" s="106"/>
      <c r="P11132" s="43"/>
      <c r="Q11132" s="31"/>
      <c r="R11132" s="84"/>
      <c r="S11132" s="31"/>
      <c r="T11132" s="31"/>
      <c r="U11132" s="169"/>
      <c r="V11132" s="150"/>
      <c r="W11132" s="141" t="str" cm="1">
        <f t="array" ref="W11132">IF(SUM(LEN(B11132:V11132))=0,"",IF(OR(OR(ISBLANK(F11132),SUM(LEN(C11132),LEN(D11132))=0),AND(NOT(E11132="Unknown"),ISBLANK(J11132)),AND(NOT(O11132="Unknown"),ISBLANK(R11132))),"Missing Information", INDEX(Table15[Entire Service Line Classification], MATCH(SUMIFS(Table15[Unique ID],Table15[System-Owned Portion],E11132,Table15[If Material Anything Other than "Lead" in Column E,Was Material Ever Previously Lead?],G11132,Table15[Customer-Owned Portion],O11132),Table15[Unique ID],0),0)))</f>
        <v/>
      </c>
    </row>
    <row r="11133" spans="2:23" x14ac:dyDescent="0.25">
      <c r="B11133" s="146"/>
      <c r="C11133" s="31"/>
      <c r="D11133" s="31"/>
      <c r="E11133" s="44"/>
      <c r="F11133" s="43"/>
      <c r="G11133" s="84"/>
      <c r="H11133" s="31"/>
      <c r="I11133" s="31"/>
      <c r="J11133" s="84"/>
      <c r="K11133" s="31"/>
      <c r="L11133" s="31"/>
      <c r="M11133" s="169"/>
      <c r="N11133" s="148"/>
      <c r="O11133" s="106"/>
      <c r="P11133" s="43"/>
      <c r="Q11133" s="31"/>
      <c r="R11133" s="84"/>
      <c r="S11133" s="31"/>
      <c r="T11133" s="31"/>
      <c r="U11133" s="169"/>
      <c r="V11133" s="150"/>
      <c r="W11133" s="141" t="str" cm="1">
        <f t="array" ref="W11133">IF(SUM(LEN(B11133:V11133))=0,"",IF(OR(OR(ISBLANK(F11133),SUM(LEN(C11133),LEN(D11133))=0),AND(NOT(E11133="Unknown"),ISBLANK(J11133)),AND(NOT(O11133="Unknown"),ISBLANK(R11133))),"Missing Information", INDEX(Table15[Entire Service Line Classification], MATCH(SUMIFS(Table15[Unique ID],Table15[System-Owned Portion],E11133,Table15[If Material Anything Other than "Lead" in Column E,Was Material Ever Previously Lead?],G11133,Table15[Customer-Owned Portion],O11133),Table15[Unique ID],0),0)))</f>
        <v/>
      </c>
    </row>
    <row r="11134" spans="2:23" x14ac:dyDescent="0.25">
      <c r="B11134" s="146"/>
      <c r="C11134" s="31"/>
      <c r="D11134" s="31"/>
      <c r="E11134" s="44"/>
      <c r="F11134" s="43"/>
      <c r="G11134" s="84"/>
      <c r="H11134" s="31"/>
      <c r="I11134" s="31"/>
      <c r="J11134" s="84"/>
      <c r="K11134" s="31"/>
      <c r="L11134" s="31"/>
      <c r="M11134" s="169"/>
      <c r="N11134" s="148"/>
      <c r="O11134" s="106"/>
      <c r="P11134" s="43"/>
      <c r="Q11134" s="31"/>
      <c r="R11134" s="84"/>
      <c r="S11134" s="31"/>
      <c r="T11134" s="31"/>
      <c r="U11134" s="169"/>
      <c r="V11134" s="150"/>
      <c r="W11134" s="141" t="str" cm="1">
        <f t="array" ref="W11134">IF(SUM(LEN(B11134:V11134))=0,"",IF(OR(OR(ISBLANK(F11134),SUM(LEN(C11134),LEN(D11134))=0),AND(NOT(E11134="Unknown"),ISBLANK(J11134)),AND(NOT(O11134="Unknown"),ISBLANK(R11134))),"Missing Information", INDEX(Table15[Entire Service Line Classification], MATCH(SUMIFS(Table15[Unique ID],Table15[System-Owned Portion],E11134,Table15[If Material Anything Other than "Lead" in Column E,Was Material Ever Previously Lead?],G11134,Table15[Customer-Owned Portion],O11134),Table15[Unique ID],0),0)))</f>
        <v/>
      </c>
    </row>
    <row r="11135" spans="2:23" x14ac:dyDescent="0.25">
      <c r="B11135" s="146"/>
      <c r="C11135" s="31"/>
      <c r="D11135" s="31"/>
      <c r="E11135" s="44"/>
      <c r="F11135" s="43"/>
      <c r="G11135" s="84"/>
      <c r="H11135" s="31"/>
      <c r="I11135" s="31"/>
      <c r="J11135" s="84"/>
      <c r="K11135" s="31"/>
      <c r="L11135" s="31"/>
      <c r="M11135" s="169"/>
      <c r="N11135" s="148"/>
      <c r="O11135" s="106"/>
      <c r="P11135" s="43"/>
      <c r="Q11135" s="31"/>
      <c r="R11135" s="84"/>
      <c r="S11135" s="31"/>
      <c r="T11135" s="31"/>
      <c r="U11135" s="169"/>
      <c r="V11135" s="150"/>
      <c r="W11135" s="141" t="str" cm="1">
        <f t="array" ref="W11135">IF(SUM(LEN(B11135:V11135))=0,"",IF(OR(OR(ISBLANK(F11135),SUM(LEN(C11135),LEN(D11135))=0),AND(NOT(E11135="Unknown"),ISBLANK(J11135)),AND(NOT(O11135="Unknown"),ISBLANK(R11135))),"Missing Information", INDEX(Table15[Entire Service Line Classification], MATCH(SUMIFS(Table15[Unique ID],Table15[System-Owned Portion],E11135,Table15[If Material Anything Other than "Lead" in Column E,Was Material Ever Previously Lead?],G11135,Table15[Customer-Owned Portion],O11135),Table15[Unique ID],0),0)))</f>
        <v/>
      </c>
    </row>
    <row r="11136" spans="2:23" x14ac:dyDescent="0.25">
      <c r="B11136" s="146"/>
      <c r="C11136" s="31"/>
      <c r="D11136" s="31"/>
      <c r="E11136" s="44"/>
      <c r="F11136" s="43"/>
      <c r="G11136" s="84"/>
      <c r="H11136" s="31"/>
      <c r="I11136" s="31"/>
      <c r="J11136" s="84"/>
      <c r="K11136" s="31"/>
      <c r="L11136" s="31"/>
      <c r="M11136" s="169"/>
      <c r="N11136" s="148"/>
      <c r="O11136" s="106"/>
      <c r="P11136" s="43"/>
      <c r="Q11136" s="31"/>
      <c r="R11136" s="84"/>
      <c r="S11136" s="31"/>
      <c r="T11136" s="31"/>
      <c r="U11136" s="169"/>
      <c r="V11136" s="150"/>
      <c r="W11136" s="141" t="str" cm="1">
        <f t="array" ref="W11136">IF(SUM(LEN(B11136:V11136))=0,"",IF(OR(OR(ISBLANK(F11136),SUM(LEN(C11136),LEN(D11136))=0),AND(NOT(E11136="Unknown"),ISBLANK(J11136)),AND(NOT(O11136="Unknown"),ISBLANK(R11136))),"Missing Information", INDEX(Table15[Entire Service Line Classification], MATCH(SUMIFS(Table15[Unique ID],Table15[System-Owned Portion],E11136,Table15[If Material Anything Other than "Lead" in Column E,Was Material Ever Previously Lead?],G11136,Table15[Customer-Owned Portion],O11136),Table15[Unique ID],0),0)))</f>
        <v/>
      </c>
    </row>
    <row r="11137" spans="2:23" x14ac:dyDescent="0.25">
      <c r="B11137" s="146"/>
      <c r="C11137" s="31"/>
      <c r="D11137" s="31"/>
      <c r="E11137" s="44"/>
      <c r="F11137" s="43"/>
      <c r="G11137" s="84"/>
      <c r="H11137" s="31"/>
      <c r="I11137" s="31"/>
      <c r="J11137" s="84"/>
      <c r="K11137" s="31"/>
      <c r="L11137" s="31"/>
      <c r="M11137" s="169"/>
      <c r="N11137" s="148"/>
      <c r="O11137" s="106"/>
      <c r="P11137" s="43"/>
      <c r="Q11137" s="31"/>
      <c r="R11137" s="84"/>
      <c r="S11137" s="31"/>
      <c r="T11137" s="31"/>
      <c r="U11137" s="169"/>
      <c r="V11137" s="150"/>
      <c r="W11137" s="141" t="str" cm="1">
        <f t="array" ref="W11137">IF(SUM(LEN(B11137:V11137))=0,"",IF(OR(OR(ISBLANK(F11137),SUM(LEN(C11137),LEN(D11137))=0),AND(NOT(E11137="Unknown"),ISBLANK(J11137)),AND(NOT(O11137="Unknown"),ISBLANK(R11137))),"Missing Information", INDEX(Table15[Entire Service Line Classification], MATCH(SUMIFS(Table15[Unique ID],Table15[System-Owned Portion],E11137,Table15[If Material Anything Other than "Lead" in Column E,Was Material Ever Previously Lead?],G11137,Table15[Customer-Owned Portion],O11137),Table15[Unique ID],0),0)))</f>
        <v/>
      </c>
    </row>
    <row r="11138" spans="2:23" x14ac:dyDescent="0.25">
      <c r="B11138" s="146"/>
      <c r="C11138" s="31"/>
      <c r="D11138" s="31"/>
      <c r="E11138" s="44"/>
      <c r="F11138" s="43"/>
      <c r="G11138" s="84"/>
      <c r="H11138" s="31"/>
      <c r="I11138" s="31"/>
      <c r="J11138" s="84"/>
      <c r="K11138" s="31"/>
      <c r="L11138" s="31"/>
      <c r="M11138" s="169"/>
      <c r="N11138" s="148"/>
      <c r="O11138" s="106"/>
      <c r="P11138" s="43"/>
      <c r="Q11138" s="31"/>
      <c r="R11138" s="84"/>
      <c r="S11138" s="31"/>
      <c r="T11138" s="31"/>
      <c r="U11138" s="169"/>
      <c r="V11138" s="150"/>
      <c r="W11138" s="141" t="str" cm="1">
        <f t="array" ref="W11138">IF(SUM(LEN(B11138:V11138))=0,"",IF(OR(OR(ISBLANK(F11138),SUM(LEN(C11138),LEN(D11138))=0),AND(NOT(E11138="Unknown"),ISBLANK(J11138)),AND(NOT(O11138="Unknown"),ISBLANK(R11138))),"Missing Information", INDEX(Table15[Entire Service Line Classification], MATCH(SUMIFS(Table15[Unique ID],Table15[System-Owned Portion],E11138,Table15[If Material Anything Other than "Lead" in Column E,Was Material Ever Previously Lead?],G11138,Table15[Customer-Owned Portion],O11138),Table15[Unique ID],0),0)))</f>
        <v/>
      </c>
    </row>
    <row r="11139" spans="2:23" x14ac:dyDescent="0.25">
      <c r="B11139" s="146"/>
      <c r="C11139" s="31"/>
      <c r="D11139" s="31"/>
      <c r="E11139" s="44"/>
      <c r="F11139" s="43"/>
      <c r="G11139" s="84"/>
      <c r="H11139" s="31"/>
      <c r="I11139" s="31"/>
      <c r="J11139" s="84"/>
      <c r="K11139" s="31"/>
      <c r="L11139" s="31"/>
      <c r="M11139" s="169"/>
      <c r="N11139" s="148"/>
      <c r="O11139" s="106"/>
      <c r="P11139" s="43"/>
      <c r="Q11139" s="31"/>
      <c r="R11139" s="84"/>
      <c r="S11139" s="31"/>
      <c r="T11139" s="31"/>
      <c r="U11139" s="169"/>
      <c r="V11139" s="150"/>
      <c r="W11139" s="141" t="str" cm="1">
        <f t="array" ref="W11139">IF(SUM(LEN(B11139:V11139))=0,"",IF(OR(OR(ISBLANK(F11139),SUM(LEN(C11139),LEN(D11139))=0),AND(NOT(E11139="Unknown"),ISBLANK(J11139)),AND(NOT(O11139="Unknown"),ISBLANK(R11139))),"Missing Information", INDEX(Table15[Entire Service Line Classification], MATCH(SUMIFS(Table15[Unique ID],Table15[System-Owned Portion],E11139,Table15[If Material Anything Other than "Lead" in Column E,Was Material Ever Previously Lead?],G11139,Table15[Customer-Owned Portion],O11139),Table15[Unique ID],0),0)))</f>
        <v/>
      </c>
    </row>
    <row r="11140" spans="2:23" x14ac:dyDescent="0.25">
      <c r="B11140" s="146"/>
      <c r="C11140" s="31"/>
      <c r="D11140" s="31"/>
      <c r="E11140" s="44"/>
      <c r="F11140" s="43"/>
      <c r="G11140" s="84"/>
      <c r="H11140" s="31"/>
      <c r="I11140" s="31"/>
      <c r="J11140" s="84"/>
      <c r="K11140" s="31"/>
      <c r="L11140" s="31"/>
      <c r="M11140" s="169"/>
      <c r="N11140" s="148"/>
      <c r="O11140" s="106"/>
      <c r="P11140" s="43"/>
      <c r="Q11140" s="31"/>
      <c r="R11140" s="84"/>
      <c r="S11140" s="31"/>
      <c r="T11140" s="31"/>
      <c r="U11140" s="169"/>
      <c r="V11140" s="150"/>
      <c r="W11140" s="141" t="str" cm="1">
        <f t="array" ref="W11140">IF(SUM(LEN(B11140:V11140))=0,"",IF(OR(OR(ISBLANK(F11140),SUM(LEN(C11140),LEN(D11140))=0),AND(NOT(E11140="Unknown"),ISBLANK(J11140)),AND(NOT(O11140="Unknown"),ISBLANK(R11140))),"Missing Information", INDEX(Table15[Entire Service Line Classification], MATCH(SUMIFS(Table15[Unique ID],Table15[System-Owned Portion],E11140,Table15[If Material Anything Other than "Lead" in Column E,Was Material Ever Previously Lead?],G11140,Table15[Customer-Owned Portion],O11140),Table15[Unique ID],0),0)))</f>
        <v/>
      </c>
    </row>
    <row r="11141" spans="2:23" x14ac:dyDescent="0.25">
      <c r="B11141" s="146"/>
      <c r="C11141" s="31"/>
      <c r="D11141" s="31"/>
      <c r="E11141" s="44"/>
      <c r="F11141" s="43"/>
      <c r="G11141" s="84"/>
      <c r="H11141" s="31"/>
      <c r="I11141" s="31"/>
      <c r="J11141" s="84"/>
      <c r="K11141" s="31"/>
      <c r="L11141" s="31"/>
      <c r="M11141" s="169"/>
      <c r="N11141" s="148"/>
      <c r="O11141" s="106"/>
      <c r="P11141" s="43"/>
      <c r="Q11141" s="31"/>
      <c r="R11141" s="84"/>
      <c r="S11141" s="31"/>
      <c r="T11141" s="31"/>
      <c r="U11141" s="169"/>
      <c r="V11141" s="150"/>
      <c r="W11141" s="141" t="str" cm="1">
        <f t="array" ref="W11141">IF(SUM(LEN(B11141:V11141))=0,"",IF(OR(OR(ISBLANK(F11141),SUM(LEN(C11141),LEN(D11141))=0),AND(NOT(E11141="Unknown"),ISBLANK(J11141)),AND(NOT(O11141="Unknown"),ISBLANK(R11141))),"Missing Information", INDEX(Table15[Entire Service Line Classification], MATCH(SUMIFS(Table15[Unique ID],Table15[System-Owned Portion],E11141,Table15[If Material Anything Other than "Lead" in Column E,Was Material Ever Previously Lead?],G11141,Table15[Customer-Owned Portion],O11141),Table15[Unique ID],0),0)))</f>
        <v/>
      </c>
    </row>
    <row r="11142" spans="2:23" x14ac:dyDescent="0.25">
      <c r="B11142" s="146"/>
      <c r="C11142" s="31"/>
      <c r="D11142" s="31"/>
      <c r="E11142" s="44"/>
      <c r="F11142" s="43"/>
      <c r="G11142" s="84"/>
      <c r="H11142" s="31"/>
      <c r="I11142" s="31"/>
      <c r="J11142" s="84"/>
      <c r="K11142" s="31"/>
      <c r="L11142" s="31"/>
      <c r="M11142" s="169"/>
      <c r="N11142" s="148"/>
      <c r="O11142" s="106"/>
      <c r="P11142" s="43"/>
      <c r="Q11142" s="31"/>
      <c r="R11142" s="84"/>
      <c r="S11142" s="31"/>
      <c r="T11142" s="31"/>
      <c r="U11142" s="169"/>
      <c r="V11142" s="150"/>
      <c r="W11142" s="141" t="str" cm="1">
        <f t="array" ref="W11142">IF(SUM(LEN(B11142:V11142))=0,"",IF(OR(OR(ISBLANK(F11142),SUM(LEN(C11142),LEN(D11142))=0),AND(NOT(E11142="Unknown"),ISBLANK(J11142)),AND(NOT(O11142="Unknown"),ISBLANK(R11142))),"Missing Information", INDEX(Table15[Entire Service Line Classification], MATCH(SUMIFS(Table15[Unique ID],Table15[System-Owned Portion],E11142,Table15[If Material Anything Other than "Lead" in Column E,Was Material Ever Previously Lead?],G11142,Table15[Customer-Owned Portion],O11142),Table15[Unique ID],0),0)))</f>
        <v/>
      </c>
    </row>
    <row r="11143" spans="2:23" x14ac:dyDescent="0.25">
      <c r="B11143" s="146"/>
      <c r="C11143" s="31"/>
      <c r="D11143" s="31"/>
      <c r="E11143" s="44"/>
      <c r="F11143" s="43"/>
      <c r="G11143" s="84"/>
      <c r="H11143" s="31"/>
      <c r="I11143" s="31"/>
      <c r="J11143" s="84"/>
      <c r="K11143" s="31"/>
      <c r="L11143" s="31"/>
      <c r="M11143" s="169"/>
      <c r="N11143" s="148"/>
      <c r="O11143" s="106"/>
      <c r="P11143" s="43"/>
      <c r="Q11143" s="31"/>
      <c r="R11143" s="84"/>
      <c r="S11143" s="31"/>
      <c r="T11143" s="31"/>
      <c r="U11143" s="169"/>
      <c r="V11143" s="150"/>
      <c r="W11143" s="141" t="str" cm="1">
        <f t="array" ref="W11143">IF(SUM(LEN(B11143:V11143))=0,"",IF(OR(OR(ISBLANK(F11143),SUM(LEN(C11143),LEN(D11143))=0),AND(NOT(E11143="Unknown"),ISBLANK(J11143)),AND(NOT(O11143="Unknown"),ISBLANK(R11143))),"Missing Information", INDEX(Table15[Entire Service Line Classification], MATCH(SUMIFS(Table15[Unique ID],Table15[System-Owned Portion],E11143,Table15[If Material Anything Other than "Lead" in Column E,Was Material Ever Previously Lead?],G11143,Table15[Customer-Owned Portion],O11143),Table15[Unique ID],0),0)))</f>
        <v/>
      </c>
    </row>
    <row r="11144" spans="2:23" x14ac:dyDescent="0.25">
      <c r="B11144" s="146"/>
      <c r="C11144" s="31"/>
      <c r="D11144" s="31"/>
      <c r="E11144" s="44"/>
      <c r="F11144" s="43"/>
      <c r="G11144" s="84"/>
      <c r="H11144" s="31"/>
      <c r="I11144" s="31"/>
      <c r="J11144" s="84"/>
      <c r="K11144" s="31"/>
      <c r="L11144" s="31"/>
      <c r="M11144" s="169"/>
      <c r="N11144" s="148"/>
      <c r="O11144" s="106"/>
      <c r="P11144" s="43"/>
      <c r="Q11144" s="31"/>
      <c r="R11144" s="84"/>
      <c r="S11144" s="31"/>
      <c r="T11144" s="31"/>
      <c r="U11144" s="169"/>
      <c r="V11144" s="150"/>
      <c r="W11144" s="141" t="str" cm="1">
        <f t="array" ref="W11144">IF(SUM(LEN(B11144:V11144))=0,"",IF(OR(OR(ISBLANK(F11144),SUM(LEN(C11144),LEN(D11144))=0),AND(NOT(E11144="Unknown"),ISBLANK(J11144)),AND(NOT(O11144="Unknown"),ISBLANK(R11144))),"Missing Information", INDEX(Table15[Entire Service Line Classification], MATCH(SUMIFS(Table15[Unique ID],Table15[System-Owned Portion],E11144,Table15[If Material Anything Other than "Lead" in Column E,Was Material Ever Previously Lead?],G11144,Table15[Customer-Owned Portion],O11144),Table15[Unique ID],0),0)))</f>
        <v/>
      </c>
    </row>
    <row r="11145" spans="2:23" x14ac:dyDescent="0.25">
      <c r="B11145" s="146"/>
      <c r="C11145" s="31"/>
      <c r="D11145" s="31"/>
      <c r="E11145" s="44"/>
      <c r="F11145" s="43"/>
      <c r="G11145" s="84"/>
      <c r="H11145" s="31"/>
      <c r="I11145" s="31"/>
      <c r="J11145" s="84"/>
      <c r="K11145" s="31"/>
      <c r="L11145" s="31"/>
      <c r="M11145" s="169"/>
      <c r="N11145" s="148"/>
      <c r="O11145" s="106"/>
      <c r="P11145" s="43"/>
      <c r="Q11145" s="31"/>
      <c r="R11145" s="84"/>
      <c r="S11145" s="31"/>
      <c r="T11145" s="31"/>
      <c r="U11145" s="169"/>
      <c r="V11145" s="150"/>
      <c r="W11145" s="141" t="str" cm="1">
        <f t="array" ref="W11145">IF(SUM(LEN(B11145:V11145))=0,"",IF(OR(OR(ISBLANK(F11145),SUM(LEN(C11145),LEN(D11145))=0),AND(NOT(E11145="Unknown"),ISBLANK(J11145)),AND(NOT(O11145="Unknown"),ISBLANK(R11145))),"Missing Information", INDEX(Table15[Entire Service Line Classification], MATCH(SUMIFS(Table15[Unique ID],Table15[System-Owned Portion],E11145,Table15[If Material Anything Other than "Lead" in Column E,Was Material Ever Previously Lead?],G11145,Table15[Customer-Owned Portion],O11145),Table15[Unique ID],0),0)))</f>
        <v/>
      </c>
    </row>
    <row r="11146" spans="2:23" x14ac:dyDescent="0.25">
      <c r="B11146" s="146"/>
      <c r="C11146" s="31"/>
      <c r="D11146" s="31"/>
      <c r="E11146" s="44"/>
      <c r="F11146" s="43"/>
      <c r="G11146" s="84"/>
      <c r="H11146" s="31"/>
      <c r="I11146" s="31"/>
      <c r="J11146" s="84"/>
      <c r="K11146" s="31"/>
      <c r="L11146" s="31"/>
      <c r="M11146" s="169"/>
      <c r="N11146" s="148"/>
      <c r="O11146" s="106"/>
      <c r="P11146" s="43"/>
      <c r="Q11146" s="31"/>
      <c r="R11146" s="84"/>
      <c r="S11146" s="31"/>
      <c r="T11146" s="31"/>
      <c r="U11146" s="169"/>
      <c r="V11146" s="150"/>
      <c r="W11146" s="141" t="str" cm="1">
        <f t="array" ref="W11146">IF(SUM(LEN(B11146:V11146))=0,"",IF(OR(OR(ISBLANK(F11146),SUM(LEN(C11146),LEN(D11146))=0),AND(NOT(E11146="Unknown"),ISBLANK(J11146)),AND(NOT(O11146="Unknown"),ISBLANK(R11146))),"Missing Information", INDEX(Table15[Entire Service Line Classification], MATCH(SUMIFS(Table15[Unique ID],Table15[System-Owned Portion],E11146,Table15[If Material Anything Other than "Lead" in Column E,Was Material Ever Previously Lead?],G11146,Table15[Customer-Owned Portion],O11146),Table15[Unique ID],0),0)))</f>
        <v/>
      </c>
    </row>
    <row r="11147" spans="2:23" x14ac:dyDescent="0.25">
      <c r="B11147" s="146"/>
      <c r="C11147" s="31"/>
      <c r="D11147" s="31"/>
      <c r="E11147" s="44"/>
      <c r="F11147" s="43"/>
      <c r="G11147" s="84"/>
      <c r="H11147" s="31"/>
      <c r="I11147" s="31"/>
      <c r="J11147" s="84"/>
      <c r="K11147" s="31"/>
      <c r="L11147" s="31"/>
      <c r="M11147" s="169"/>
      <c r="N11147" s="148"/>
      <c r="O11147" s="106"/>
      <c r="P11147" s="43"/>
      <c r="Q11147" s="31"/>
      <c r="R11147" s="84"/>
      <c r="S11147" s="31"/>
      <c r="T11147" s="31"/>
      <c r="U11147" s="169"/>
      <c r="V11147" s="150"/>
      <c r="W11147" s="141" t="str" cm="1">
        <f t="array" ref="W11147">IF(SUM(LEN(B11147:V11147))=0,"",IF(OR(OR(ISBLANK(F11147),SUM(LEN(C11147),LEN(D11147))=0),AND(NOT(E11147="Unknown"),ISBLANK(J11147)),AND(NOT(O11147="Unknown"),ISBLANK(R11147))),"Missing Information", INDEX(Table15[Entire Service Line Classification], MATCH(SUMIFS(Table15[Unique ID],Table15[System-Owned Portion],E11147,Table15[If Material Anything Other than "Lead" in Column E,Was Material Ever Previously Lead?],G11147,Table15[Customer-Owned Portion],O11147),Table15[Unique ID],0),0)))</f>
        <v/>
      </c>
    </row>
    <row r="11148" spans="2:23" x14ac:dyDescent="0.25">
      <c r="B11148" s="146"/>
      <c r="C11148" s="31"/>
      <c r="D11148" s="31"/>
      <c r="E11148" s="44"/>
      <c r="F11148" s="43"/>
      <c r="G11148" s="84"/>
      <c r="H11148" s="31"/>
      <c r="I11148" s="31"/>
      <c r="J11148" s="84"/>
      <c r="K11148" s="31"/>
      <c r="L11148" s="31"/>
      <c r="M11148" s="169"/>
      <c r="N11148" s="148"/>
      <c r="O11148" s="106"/>
      <c r="P11148" s="43"/>
      <c r="Q11148" s="31"/>
      <c r="R11148" s="84"/>
      <c r="S11148" s="31"/>
      <c r="T11148" s="31"/>
      <c r="U11148" s="169"/>
      <c r="V11148" s="150"/>
      <c r="W11148" s="141" t="str" cm="1">
        <f t="array" ref="W11148">IF(SUM(LEN(B11148:V11148))=0,"",IF(OR(OR(ISBLANK(F11148),SUM(LEN(C11148),LEN(D11148))=0),AND(NOT(E11148="Unknown"),ISBLANK(J11148)),AND(NOT(O11148="Unknown"),ISBLANK(R11148))),"Missing Information", INDEX(Table15[Entire Service Line Classification], MATCH(SUMIFS(Table15[Unique ID],Table15[System-Owned Portion],E11148,Table15[If Material Anything Other than "Lead" in Column E,Was Material Ever Previously Lead?],G11148,Table15[Customer-Owned Portion],O11148),Table15[Unique ID],0),0)))</f>
        <v/>
      </c>
    </row>
    <row r="11149" spans="2:23" x14ac:dyDescent="0.25">
      <c r="B11149" s="146"/>
      <c r="C11149" s="31"/>
      <c r="D11149" s="31"/>
      <c r="E11149" s="44"/>
      <c r="F11149" s="43"/>
      <c r="G11149" s="84"/>
      <c r="H11149" s="31"/>
      <c r="I11149" s="31"/>
      <c r="J11149" s="84"/>
      <c r="K11149" s="31"/>
      <c r="L11149" s="31"/>
      <c r="M11149" s="169"/>
      <c r="N11149" s="148"/>
      <c r="O11149" s="106"/>
      <c r="P11149" s="43"/>
      <c r="Q11149" s="31"/>
      <c r="R11149" s="84"/>
      <c r="S11149" s="31"/>
      <c r="T11149" s="31"/>
      <c r="U11149" s="169"/>
      <c r="V11149" s="150"/>
      <c r="W11149" s="141" t="str" cm="1">
        <f t="array" ref="W11149">IF(SUM(LEN(B11149:V11149))=0,"",IF(OR(OR(ISBLANK(F11149),SUM(LEN(C11149),LEN(D11149))=0),AND(NOT(E11149="Unknown"),ISBLANK(J11149)),AND(NOT(O11149="Unknown"),ISBLANK(R11149))),"Missing Information", INDEX(Table15[Entire Service Line Classification], MATCH(SUMIFS(Table15[Unique ID],Table15[System-Owned Portion],E11149,Table15[If Material Anything Other than "Lead" in Column E,Was Material Ever Previously Lead?],G11149,Table15[Customer-Owned Portion],O11149),Table15[Unique ID],0),0)))</f>
        <v/>
      </c>
    </row>
    <row r="11150" spans="2:23" x14ac:dyDescent="0.25">
      <c r="B11150" s="146"/>
      <c r="C11150" s="31"/>
      <c r="D11150" s="31"/>
      <c r="E11150" s="44"/>
      <c r="F11150" s="43"/>
      <c r="G11150" s="84"/>
      <c r="H11150" s="31"/>
      <c r="I11150" s="31"/>
      <c r="J11150" s="84"/>
      <c r="K11150" s="31"/>
      <c r="L11150" s="31"/>
      <c r="M11150" s="169"/>
      <c r="N11150" s="148"/>
      <c r="O11150" s="106"/>
      <c r="P11150" s="43"/>
      <c r="Q11150" s="31"/>
      <c r="R11150" s="84"/>
      <c r="S11150" s="31"/>
      <c r="T11150" s="31"/>
      <c r="U11150" s="169"/>
      <c r="V11150" s="150"/>
      <c r="W11150" s="141" t="str" cm="1">
        <f t="array" ref="W11150">IF(SUM(LEN(B11150:V11150))=0,"",IF(OR(OR(ISBLANK(F11150),SUM(LEN(C11150),LEN(D11150))=0),AND(NOT(E11150="Unknown"),ISBLANK(J11150)),AND(NOT(O11150="Unknown"),ISBLANK(R11150))),"Missing Information", INDEX(Table15[Entire Service Line Classification], MATCH(SUMIFS(Table15[Unique ID],Table15[System-Owned Portion],E11150,Table15[If Material Anything Other than "Lead" in Column E,Was Material Ever Previously Lead?],G11150,Table15[Customer-Owned Portion],O11150),Table15[Unique ID],0),0)))</f>
        <v/>
      </c>
    </row>
    <row r="11151" spans="2:23" x14ac:dyDescent="0.25">
      <c r="B11151" s="146"/>
      <c r="C11151" s="31"/>
      <c r="D11151" s="31"/>
      <c r="E11151" s="44"/>
      <c r="F11151" s="43"/>
      <c r="G11151" s="84"/>
      <c r="H11151" s="31"/>
      <c r="I11151" s="31"/>
      <c r="J11151" s="84"/>
      <c r="K11151" s="31"/>
      <c r="L11151" s="31"/>
      <c r="M11151" s="169"/>
      <c r="N11151" s="148"/>
      <c r="O11151" s="106"/>
      <c r="P11151" s="43"/>
      <c r="Q11151" s="31"/>
      <c r="R11151" s="84"/>
      <c r="S11151" s="31"/>
      <c r="T11151" s="31"/>
      <c r="U11151" s="169"/>
      <c r="V11151" s="150"/>
      <c r="W11151" s="141" t="str" cm="1">
        <f t="array" ref="W11151">IF(SUM(LEN(B11151:V11151))=0,"",IF(OR(OR(ISBLANK(F11151),SUM(LEN(C11151),LEN(D11151))=0),AND(NOT(E11151="Unknown"),ISBLANK(J11151)),AND(NOT(O11151="Unknown"),ISBLANK(R11151))),"Missing Information", INDEX(Table15[Entire Service Line Classification], MATCH(SUMIFS(Table15[Unique ID],Table15[System-Owned Portion],E11151,Table15[If Material Anything Other than "Lead" in Column E,Was Material Ever Previously Lead?],G11151,Table15[Customer-Owned Portion],O11151),Table15[Unique ID],0),0)))</f>
        <v/>
      </c>
    </row>
    <row r="11152" spans="2:23" x14ac:dyDescent="0.25">
      <c r="B11152" s="146"/>
      <c r="C11152" s="31"/>
      <c r="D11152" s="31"/>
      <c r="E11152" s="44"/>
      <c r="F11152" s="43"/>
      <c r="G11152" s="84"/>
      <c r="H11152" s="31"/>
      <c r="I11152" s="31"/>
      <c r="J11152" s="84"/>
      <c r="K11152" s="31"/>
      <c r="L11152" s="31"/>
      <c r="M11152" s="169"/>
      <c r="N11152" s="148"/>
      <c r="O11152" s="106"/>
      <c r="P11152" s="43"/>
      <c r="Q11152" s="31"/>
      <c r="R11152" s="84"/>
      <c r="S11152" s="31"/>
      <c r="T11152" s="31"/>
      <c r="U11152" s="169"/>
      <c r="V11152" s="150"/>
      <c r="W11152" s="141" t="str" cm="1">
        <f t="array" ref="W11152">IF(SUM(LEN(B11152:V11152))=0,"",IF(OR(OR(ISBLANK(F11152),SUM(LEN(C11152),LEN(D11152))=0),AND(NOT(E11152="Unknown"),ISBLANK(J11152)),AND(NOT(O11152="Unknown"),ISBLANK(R11152))),"Missing Information", INDEX(Table15[Entire Service Line Classification], MATCH(SUMIFS(Table15[Unique ID],Table15[System-Owned Portion],E11152,Table15[If Material Anything Other than "Lead" in Column E,Was Material Ever Previously Lead?],G11152,Table15[Customer-Owned Portion],O11152),Table15[Unique ID],0),0)))</f>
        <v/>
      </c>
    </row>
    <row r="11153" spans="2:23" x14ac:dyDescent="0.25">
      <c r="B11153" s="146"/>
      <c r="C11153" s="31"/>
      <c r="D11153" s="31"/>
      <c r="E11153" s="44"/>
      <c r="F11153" s="43"/>
      <c r="G11153" s="84"/>
      <c r="H11153" s="31"/>
      <c r="I11153" s="31"/>
      <c r="J11153" s="84"/>
      <c r="K11153" s="31"/>
      <c r="L11153" s="31"/>
      <c r="M11153" s="169"/>
      <c r="N11153" s="148"/>
      <c r="O11153" s="106"/>
      <c r="P11153" s="43"/>
      <c r="Q11153" s="31"/>
      <c r="R11153" s="84"/>
      <c r="S11153" s="31"/>
      <c r="T11153" s="31"/>
      <c r="U11153" s="169"/>
      <c r="V11153" s="150"/>
      <c r="W11153" s="141" t="str" cm="1">
        <f t="array" ref="W11153">IF(SUM(LEN(B11153:V11153))=0,"",IF(OR(OR(ISBLANK(F11153),SUM(LEN(C11153),LEN(D11153))=0),AND(NOT(E11153="Unknown"),ISBLANK(J11153)),AND(NOT(O11153="Unknown"),ISBLANK(R11153))),"Missing Information", INDEX(Table15[Entire Service Line Classification], MATCH(SUMIFS(Table15[Unique ID],Table15[System-Owned Portion],E11153,Table15[If Material Anything Other than "Lead" in Column E,Was Material Ever Previously Lead?],G11153,Table15[Customer-Owned Portion],O11153),Table15[Unique ID],0),0)))</f>
        <v/>
      </c>
    </row>
    <row r="11154" spans="2:23" x14ac:dyDescent="0.25">
      <c r="B11154" s="146"/>
      <c r="C11154" s="31"/>
      <c r="D11154" s="31"/>
      <c r="E11154" s="44"/>
      <c r="F11154" s="43"/>
      <c r="G11154" s="84"/>
      <c r="H11154" s="31"/>
      <c r="I11154" s="31"/>
      <c r="J11154" s="84"/>
      <c r="K11154" s="31"/>
      <c r="L11154" s="31"/>
      <c r="M11154" s="169"/>
      <c r="N11154" s="148"/>
      <c r="O11154" s="106"/>
      <c r="P11154" s="43"/>
      <c r="Q11154" s="31"/>
      <c r="R11154" s="84"/>
      <c r="S11154" s="31"/>
      <c r="T11154" s="31"/>
      <c r="U11154" s="169"/>
      <c r="V11154" s="150"/>
      <c r="W11154" s="141" t="str" cm="1">
        <f t="array" ref="W11154">IF(SUM(LEN(B11154:V11154))=0,"",IF(OR(OR(ISBLANK(F11154),SUM(LEN(C11154),LEN(D11154))=0),AND(NOT(E11154="Unknown"),ISBLANK(J11154)),AND(NOT(O11154="Unknown"),ISBLANK(R11154))),"Missing Information", INDEX(Table15[Entire Service Line Classification], MATCH(SUMIFS(Table15[Unique ID],Table15[System-Owned Portion],E11154,Table15[If Material Anything Other than "Lead" in Column E,Was Material Ever Previously Lead?],G11154,Table15[Customer-Owned Portion],O11154),Table15[Unique ID],0),0)))</f>
        <v/>
      </c>
    </row>
    <row r="11155" spans="2:23" x14ac:dyDescent="0.25">
      <c r="B11155" s="146"/>
      <c r="C11155" s="31"/>
      <c r="D11155" s="31"/>
      <c r="E11155" s="44"/>
      <c r="F11155" s="43"/>
      <c r="G11155" s="84"/>
      <c r="H11155" s="31"/>
      <c r="I11155" s="31"/>
      <c r="J11155" s="84"/>
      <c r="K11155" s="31"/>
      <c r="L11155" s="31"/>
      <c r="M11155" s="169"/>
      <c r="N11155" s="148"/>
      <c r="O11155" s="106"/>
      <c r="P11155" s="43"/>
      <c r="Q11155" s="31"/>
      <c r="R11155" s="84"/>
      <c r="S11155" s="31"/>
      <c r="T11155" s="31"/>
      <c r="U11155" s="169"/>
      <c r="V11155" s="150"/>
      <c r="W11155" s="141" t="str" cm="1">
        <f t="array" ref="W11155">IF(SUM(LEN(B11155:V11155))=0,"",IF(OR(OR(ISBLANK(F11155),SUM(LEN(C11155),LEN(D11155))=0),AND(NOT(E11155="Unknown"),ISBLANK(J11155)),AND(NOT(O11155="Unknown"),ISBLANK(R11155))),"Missing Information", INDEX(Table15[Entire Service Line Classification], MATCH(SUMIFS(Table15[Unique ID],Table15[System-Owned Portion],E11155,Table15[If Material Anything Other than "Lead" in Column E,Was Material Ever Previously Lead?],G11155,Table15[Customer-Owned Portion],O11155),Table15[Unique ID],0),0)))</f>
        <v/>
      </c>
    </row>
    <row r="11156" spans="2:23" x14ac:dyDescent="0.25">
      <c r="B11156" s="146"/>
      <c r="C11156" s="31"/>
      <c r="D11156" s="31"/>
      <c r="E11156" s="44"/>
      <c r="F11156" s="43"/>
      <c r="G11156" s="84"/>
      <c r="H11156" s="31"/>
      <c r="I11156" s="31"/>
      <c r="J11156" s="84"/>
      <c r="K11156" s="31"/>
      <c r="L11156" s="31"/>
      <c r="M11156" s="169"/>
      <c r="N11156" s="148"/>
      <c r="O11156" s="106"/>
      <c r="P11156" s="43"/>
      <c r="Q11156" s="31"/>
      <c r="R11156" s="84"/>
      <c r="S11156" s="31"/>
      <c r="T11156" s="31"/>
      <c r="U11156" s="169"/>
      <c r="V11156" s="150"/>
      <c r="W11156" s="141" t="str" cm="1">
        <f t="array" ref="W11156">IF(SUM(LEN(B11156:V11156))=0,"",IF(OR(OR(ISBLANK(F11156),SUM(LEN(C11156),LEN(D11156))=0),AND(NOT(E11156="Unknown"),ISBLANK(J11156)),AND(NOT(O11156="Unknown"),ISBLANK(R11156))),"Missing Information", INDEX(Table15[Entire Service Line Classification], MATCH(SUMIFS(Table15[Unique ID],Table15[System-Owned Portion],E11156,Table15[If Material Anything Other than "Lead" in Column E,Was Material Ever Previously Lead?],G11156,Table15[Customer-Owned Portion],O11156),Table15[Unique ID],0),0)))</f>
        <v/>
      </c>
    </row>
    <row r="11157" spans="2:23" x14ac:dyDescent="0.25">
      <c r="B11157" s="146"/>
      <c r="C11157" s="31"/>
      <c r="D11157" s="31"/>
      <c r="E11157" s="44"/>
      <c r="F11157" s="43"/>
      <c r="G11157" s="84"/>
      <c r="H11157" s="31"/>
      <c r="I11157" s="31"/>
      <c r="J11157" s="84"/>
      <c r="K11157" s="31"/>
      <c r="L11157" s="31"/>
      <c r="M11157" s="169"/>
      <c r="N11157" s="148"/>
      <c r="O11157" s="106"/>
      <c r="P11157" s="43"/>
      <c r="Q11157" s="31"/>
      <c r="R11157" s="84"/>
      <c r="S11157" s="31"/>
      <c r="T11157" s="31"/>
      <c r="U11157" s="169"/>
      <c r="V11157" s="150"/>
      <c r="W11157" s="141" t="str" cm="1">
        <f t="array" ref="W11157">IF(SUM(LEN(B11157:V11157))=0,"",IF(OR(OR(ISBLANK(F11157),SUM(LEN(C11157),LEN(D11157))=0),AND(NOT(E11157="Unknown"),ISBLANK(J11157)),AND(NOT(O11157="Unknown"),ISBLANK(R11157))),"Missing Information", INDEX(Table15[Entire Service Line Classification], MATCH(SUMIFS(Table15[Unique ID],Table15[System-Owned Portion],E11157,Table15[If Material Anything Other than "Lead" in Column E,Was Material Ever Previously Lead?],G11157,Table15[Customer-Owned Portion],O11157),Table15[Unique ID],0),0)))</f>
        <v/>
      </c>
    </row>
    <row r="11158" spans="2:23" x14ac:dyDescent="0.25">
      <c r="B11158" s="146"/>
      <c r="C11158" s="31"/>
      <c r="D11158" s="31"/>
      <c r="E11158" s="44"/>
      <c r="F11158" s="43"/>
      <c r="G11158" s="84"/>
      <c r="H11158" s="31"/>
      <c r="I11158" s="31"/>
      <c r="J11158" s="84"/>
      <c r="K11158" s="31"/>
      <c r="L11158" s="31"/>
      <c r="M11158" s="169"/>
      <c r="N11158" s="148"/>
      <c r="O11158" s="106"/>
      <c r="P11158" s="43"/>
      <c r="Q11158" s="31"/>
      <c r="R11158" s="84"/>
      <c r="S11158" s="31"/>
      <c r="T11158" s="31"/>
      <c r="U11158" s="169"/>
      <c r="V11158" s="150"/>
      <c r="W11158" s="141" t="str" cm="1">
        <f t="array" ref="W11158">IF(SUM(LEN(B11158:V11158))=0,"",IF(OR(OR(ISBLANK(F11158),SUM(LEN(C11158),LEN(D11158))=0),AND(NOT(E11158="Unknown"),ISBLANK(J11158)),AND(NOT(O11158="Unknown"),ISBLANK(R11158))),"Missing Information", INDEX(Table15[Entire Service Line Classification], MATCH(SUMIFS(Table15[Unique ID],Table15[System-Owned Portion],E11158,Table15[If Material Anything Other than "Lead" in Column E,Was Material Ever Previously Lead?],G11158,Table15[Customer-Owned Portion],O11158),Table15[Unique ID],0),0)))</f>
        <v/>
      </c>
    </row>
    <row r="11159" spans="2:23" x14ac:dyDescent="0.25">
      <c r="B11159" s="146"/>
      <c r="C11159" s="31"/>
      <c r="D11159" s="31"/>
      <c r="E11159" s="44"/>
      <c r="F11159" s="43"/>
      <c r="G11159" s="84"/>
      <c r="H11159" s="31"/>
      <c r="I11159" s="31"/>
      <c r="J11159" s="84"/>
      <c r="K11159" s="31"/>
      <c r="L11159" s="31"/>
      <c r="M11159" s="169"/>
      <c r="N11159" s="148"/>
      <c r="O11159" s="106"/>
      <c r="P11159" s="43"/>
      <c r="Q11159" s="31"/>
      <c r="R11159" s="84"/>
      <c r="S11159" s="31"/>
      <c r="T11159" s="31"/>
      <c r="U11159" s="169"/>
      <c r="V11159" s="150"/>
      <c r="W11159" s="141" t="str" cm="1">
        <f t="array" ref="W11159">IF(SUM(LEN(B11159:V11159))=0,"",IF(OR(OR(ISBLANK(F11159),SUM(LEN(C11159),LEN(D11159))=0),AND(NOT(E11159="Unknown"),ISBLANK(J11159)),AND(NOT(O11159="Unknown"),ISBLANK(R11159))),"Missing Information", INDEX(Table15[Entire Service Line Classification], MATCH(SUMIFS(Table15[Unique ID],Table15[System-Owned Portion],E11159,Table15[If Material Anything Other than "Lead" in Column E,Was Material Ever Previously Lead?],G11159,Table15[Customer-Owned Portion],O11159),Table15[Unique ID],0),0)))</f>
        <v/>
      </c>
    </row>
    <row r="11160" spans="2:23" x14ac:dyDescent="0.25">
      <c r="B11160" s="146"/>
      <c r="C11160" s="31"/>
      <c r="D11160" s="31"/>
      <c r="E11160" s="44"/>
      <c r="F11160" s="43"/>
      <c r="G11160" s="84"/>
      <c r="H11160" s="31"/>
      <c r="I11160" s="31"/>
      <c r="J11160" s="84"/>
      <c r="K11160" s="31"/>
      <c r="L11160" s="31"/>
      <c r="M11160" s="169"/>
      <c r="N11160" s="148"/>
      <c r="O11160" s="106"/>
      <c r="P11160" s="43"/>
      <c r="Q11160" s="31"/>
      <c r="R11160" s="84"/>
      <c r="S11160" s="31"/>
      <c r="T11160" s="31"/>
      <c r="U11160" s="169"/>
      <c r="V11160" s="150"/>
      <c r="W11160" s="141" t="str" cm="1">
        <f t="array" ref="W11160">IF(SUM(LEN(B11160:V11160))=0,"",IF(OR(OR(ISBLANK(F11160),SUM(LEN(C11160),LEN(D11160))=0),AND(NOT(E11160="Unknown"),ISBLANK(J11160)),AND(NOT(O11160="Unknown"),ISBLANK(R11160))),"Missing Information", INDEX(Table15[Entire Service Line Classification], MATCH(SUMIFS(Table15[Unique ID],Table15[System-Owned Portion],E11160,Table15[If Material Anything Other than "Lead" in Column E,Was Material Ever Previously Lead?],G11160,Table15[Customer-Owned Portion],O11160),Table15[Unique ID],0),0)))</f>
        <v/>
      </c>
    </row>
    <row r="11161" spans="2:23" x14ac:dyDescent="0.25">
      <c r="B11161" s="146"/>
      <c r="C11161" s="31"/>
      <c r="D11161" s="31"/>
      <c r="E11161" s="44"/>
      <c r="F11161" s="43"/>
      <c r="G11161" s="84"/>
      <c r="H11161" s="31"/>
      <c r="I11161" s="31"/>
      <c r="J11161" s="84"/>
      <c r="K11161" s="31"/>
      <c r="L11161" s="31"/>
      <c r="M11161" s="169"/>
      <c r="N11161" s="148"/>
      <c r="O11161" s="106"/>
      <c r="P11161" s="43"/>
      <c r="Q11161" s="31"/>
      <c r="R11161" s="84"/>
      <c r="S11161" s="31"/>
      <c r="T11161" s="31"/>
      <c r="U11161" s="169"/>
      <c r="V11161" s="150"/>
      <c r="W11161" s="141" t="str" cm="1">
        <f t="array" ref="W11161">IF(SUM(LEN(B11161:V11161))=0,"",IF(OR(OR(ISBLANK(F11161),SUM(LEN(C11161),LEN(D11161))=0),AND(NOT(E11161="Unknown"),ISBLANK(J11161)),AND(NOT(O11161="Unknown"),ISBLANK(R11161))),"Missing Information", INDEX(Table15[Entire Service Line Classification], MATCH(SUMIFS(Table15[Unique ID],Table15[System-Owned Portion],E11161,Table15[If Material Anything Other than "Lead" in Column E,Was Material Ever Previously Lead?],G11161,Table15[Customer-Owned Portion],O11161),Table15[Unique ID],0),0)))</f>
        <v/>
      </c>
    </row>
    <row r="11162" spans="2:23" x14ac:dyDescent="0.25">
      <c r="B11162" s="146"/>
      <c r="C11162" s="31"/>
      <c r="D11162" s="31"/>
      <c r="E11162" s="44"/>
      <c r="F11162" s="43"/>
      <c r="G11162" s="84"/>
      <c r="H11162" s="31"/>
      <c r="I11162" s="31"/>
      <c r="J11162" s="84"/>
      <c r="K11162" s="31"/>
      <c r="L11162" s="31"/>
      <c r="M11162" s="169"/>
      <c r="N11162" s="148"/>
      <c r="O11162" s="106"/>
      <c r="P11162" s="43"/>
      <c r="Q11162" s="31"/>
      <c r="R11162" s="84"/>
      <c r="S11162" s="31"/>
      <c r="T11162" s="31"/>
      <c r="U11162" s="169"/>
      <c r="V11162" s="150"/>
      <c r="W11162" s="141" t="str" cm="1">
        <f t="array" ref="W11162">IF(SUM(LEN(B11162:V11162))=0,"",IF(OR(OR(ISBLANK(F11162),SUM(LEN(C11162),LEN(D11162))=0),AND(NOT(E11162="Unknown"),ISBLANK(J11162)),AND(NOT(O11162="Unknown"),ISBLANK(R11162))),"Missing Information", INDEX(Table15[Entire Service Line Classification], MATCH(SUMIFS(Table15[Unique ID],Table15[System-Owned Portion],E11162,Table15[If Material Anything Other than "Lead" in Column E,Was Material Ever Previously Lead?],G11162,Table15[Customer-Owned Portion],O11162),Table15[Unique ID],0),0)))</f>
        <v/>
      </c>
    </row>
    <row r="11163" spans="2:23" x14ac:dyDescent="0.25">
      <c r="B11163" s="146"/>
      <c r="C11163" s="31"/>
      <c r="D11163" s="31"/>
      <c r="E11163" s="44"/>
      <c r="F11163" s="43"/>
      <c r="G11163" s="84"/>
      <c r="H11163" s="31"/>
      <c r="I11163" s="31"/>
      <c r="J11163" s="84"/>
      <c r="K11163" s="31"/>
      <c r="L11163" s="31"/>
      <c r="M11163" s="169"/>
      <c r="N11163" s="148"/>
      <c r="O11163" s="106"/>
      <c r="P11163" s="43"/>
      <c r="Q11163" s="31"/>
      <c r="R11163" s="84"/>
      <c r="S11163" s="31"/>
      <c r="T11163" s="31"/>
      <c r="U11163" s="169"/>
      <c r="V11163" s="150"/>
      <c r="W11163" s="141" t="str" cm="1">
        <f t="array" ref="W11163">IF(SUM(LEN(B11163:V11163))=0,"",IF(OR(OR(ISBLANK(F11163),SUM(LEN(C11163),LEN(D11163))=0),AND(NOT(E11163="Unknown"),ISBLANK(J11163)),AND(NOT(O11163="Unknown"),ISBLANK(R11163))),"Missing Information", INDEX(Table15[Entire Service Line Classification], MATCH(SUMIFS(Table15[Unique ID],Table15[System-Owned Portion],E11163,Table15[If Material Anything Other than "Lead" in Column E,Was Material Ever Previously Lead?],G11163,Table15[Customer-Owned Portion],O11163),Table15[Unique ID],0),0)))</f>
        <v/>
      </c>
    </row>
    <row r="11164" spans="2:23" x14ac:dyDescent="0.25">
      <c r="B11164" s="146"/>
      <c r="C11164" s="31"/>
      <c r="D11164" s="31"/>
      <c r="E11164" s="44"/>
      <c r="F11164" s="43"/>
      <c r="G11164" s="84"/>
      <c r="H11164" s="31"/>
      <c r="I11164" s="31"/>
      <c r="J11164" s="84"/>
      <c r="K11164" s="31"/>
      <c r="L11164" s="31"/>
      <c r="M11164" s="169"/>
      <c r="N11164" s="148"/>
      <c r="O11164" s="106"/>
      <c r="P11164" s="43"/>
      <c r="Q11164" s="31"/>
      <c r="R11164" s="84"/>
      <c r="S11164" s="31"/>
      <c r="T11164" s="31"/>
      <c r="U11164" s="169"/>
      <c r="V11164" s="150"/>
      <c r="W11164" s="141" t="str" cm="1">
        <f t="array" ref="W11164">IF(SUM(LEN(B11164:V11164))=0,"",IF(OR(OR(ISBLANK(F11164),SUM(LEN(C11164),LEN(D11164))=0),AND(NOT(E11164="Unknown"),ISBLANK(J11164)),AND(NOT(O11164="Unknown"),ISBLANK(R11164))),"Missing Information", INDEX(Table15[Entire Service Line Classification], MATCH(SUMIFS(Table15[Unique ID],Table15[System-Owned Portion],E11164,Table15[If Material Anything Other than "Lead" in Column E,Was Material Ever Previously Lead?],G11164,Table15[Customer-Owned Portion],O11164),Table15[Unique ID],0),0)))</f>
        <v/>
      </c>
    </row>
    <row r="11165" spans="2:23" x14ac:dyDescent="0.25">
      <c r="B11165" s="146"/>
      <c r="C11165" s="31"/>
      <c r="D11165" s="31"/>
      <c r="E11165" s="44"/>
      <c r="F11165" s="43"/>
      <c r="G11165" s="84"/>
      <c r="H11165" s="31"/>
      <c r="I11165" s="31"/>
      <c r="J11165" s="84"/>
      <c r="K11165" s="31"/>
      <c r="L11165" s="31"/>
      <c r="M11165" s="169"/>
      <c r="N11165" s="148"/>
      <c r="O11165" s="106"/>
      <c r="P11165" s="43"/>
      <c r="Q11165" s="31"/>
      <c r="R11165" s="84"/>
      <c r="S11165" s="31"/>
      <c r="T11165" s="31"/>
      <c r="U11165" s="169"/>
      <c r="V11165" s="150"/>
      <c r="W11165" s="141" t="str" cm="1">
        <f t="array" ref="W11165">IF(SUM(LEN(B11165:V11165))=0,"",IF(OR(OR(ISBLANK(F11165),SUM(LEN(C11165),LEN(D11165))=0),AND(NOT(E11165="Unknown"),ISBLANK(J11165)),AND(NOT(O11165="Unknown"),ISBLANK(R11165))),"Missing Information", INDEX(Table15[Entire Service Line Classification], MATCH(SUMIFS(Table15[Unique ID],Table15[System-Owned Portion],E11165,Table15[If Material Anything Other than "Lead" in Column E,Was Material Ever Previously Lead?],G11165,Table15[Customer-Owned Portion],O11165),Table15[Unique ID],0),0)))</f>
        <v/>
      </c>
    </row>
    <row r="11166" spans="2:23" x14ac:dyDescent="0.25">
      <c r="B11166" s="146"/>
      <c r="C11166" s="31"/>
      <c r="D11166" s="31"/>
      <c r="E11166" s="44"/>
      <c r="F11166" s="43"/>
      <c r="G11166" s="84"/>
      <c r="H11166" s="31"/>
      <c r="I11166" s="31"/>
      <c r="J11166" s="84"/>
      <c r="K11166" s="31"/>
      <c r="L11166" s="31"/>
      <c r="M11166" s="169"/>
      <c r="N11166" s="148"/>
      <c r="O11166" s="106"/>
      <c r="P11166" s="43"/>
      <c r="Q11166" s="31"/>
      <c r="R11166" s="84"/>
      <c r="S11166" s="31"/>
      <c r="T11166" s="31"/>
      <c r="U11166" s="169"/>
      <c r="V11166" s="150"/>
      <c r="W11166" s="141" t="str" cm="1">
        <f t="array" ref="W11166">IF(SUM(LEN(B11166:V11166))=0,"",IF(OR(OR(ISBLANK(F11166),SUM(LEN(C11166),LEN(D11166))=0),AND(NOT(E11166="Unknown"),ISBLANK(J11166)),AND(NOT(O11166="Unknown"),ISBLANK(R11166))),"Missing Information", INDEX(Table15[Entire Service Line Classification], MATCH(SUMIFS(Table15[Unique ID],Table15[System-Owned Portion],E11166,Table15[If Material Anything Other than "Lead" in Column E,Was Material Ever Previously Lead?],G11166,Table15[Customer-Owned Portion],O11166),Table15[Unique ID],0),0)))</f>
        <v/>
      </c>
    </row>
    <row r="11167" spans="2:23" x14ac:dyDescent="0.25">
      <c r="B11167" s="146"/>
      <c r="C11167" s="31"/>
      <c r="D11167" s="31"/>
      <c r="E11167" s="44"/>
      <c r="F11167" s="43"/>
      <c r="G11167" s="84"/>
      <c r="H11167" s="31"/>
      <c r="I11167" s="31"/>
      <c r="J11167" s="84"/>
      <c r="K11167" s="31"/>
      <c r="L11167" s="31"/>
      <c r="M11167" s="169"/>
      <c r="N11167" s="148"/>
      <c r="O11167" s="106"/>
      <c r="P11167" s="43"/>
      <c r="Q11167" s="31"/>
      <c r="R11167" s="84"/>
      <c r="S11167" s="31"/>
      <c r="T11167" s="31"/>
      <c r="U11167" s="169"/>
      <c r="V11167" s="150"/>
      <c r="W11167" s="141" t="str" cm="1">
        <f t="array" ref="W11167">IF(SUM(LEN(B11167:V11167))=0,"",IF(OR(OR(ISBLANK(F11167),SUM(LEN(C11167),LEN(D11167))=0),AND(NOT(E11167="Unknown"),ISBLANK(J11167)),AND(NOT(O11167="Unknown"),ISBLANK(R11167))),"Missing Information", INDEX(Table15[Entire Service Line Classification], MATCH(SUMIFS(Table15[Unique ID],Table15[System-Owned Portion],E11167,Table15[If Material Anything Other than "Lead" in Column E,Was Material Ever Previously Lead?],G11167,Table15[Customer-Owned Portion],O11167),Table15[Unique ID],0),0)))</f>
        <v/>
      </c>
    </row>
    <row r="11168" spans="2:23" x14ac:dyDescent="0.25">
      <c r="B11168" s="146"/>
      <c r="C11168" s="31"/>
      <c r="D11168" s="31"/>
      <c r="E11168" s="44"/>
      <c r="F11168" s="43"/>
      <c r="G11168" s="84"/>
      <c r="H11168" s="31"/>
      <c r="I11168" s="31"/>
      <c r="J11168" s="84"/>
      <c r="K11168" s="31"/>
      <c r="L11168" s="31"/>
      <c r="M11168" s="169"/>
      <c r="N11168" s="148"/>
      <c r="O11168" s="106"/>
      <c r="P11168" s="43"/>
      <c r="Q11168" s="31"/>
      <c r="R11168" s="84"/>
      <c r="S11168" s="31"/>
      <c r="T11168" s="31"/>
      <c r="U11168" s="169"/>
      <c r="V11168" s="150"/>
      <c r="W11168" s="141" t="str" cm="1">
        <f t="array" ref="W11168">IF(SUM(LEN(B11168:V11168))=0,"",IF(OR(OR(ISBLANK(F11168),SUM(LEN(C11168),LEN(D11168))=0),AND(NOT(E11168="Unknown"),ISBLANK(J11168)),AND(NOT(O11168="Unknown"),ISBLANK(R11168))),"Missing Information", INDEX(Table15[Entire Service Line Classification], MATCH(SUMIFS(Table15[Unique ID],Table15[System-Owned Portion],E11168,Table15[If Material Anything Other than "Lead" in Column E,Was Material Ever Previously Lead?],G11168,Table15[Customer-Owned Portion],O11168),Table15[Unique ID],0),0)))</f>
        <v/>
      </c>
    </row>
    <row r="11169" spans="2:23" x14ac:dyDescent="0.25">
      <c r="B11169" s="146"/>
      <c r="C11169" s="31"/>
      <c r="D11169" s="31"/>
      <c r="E11169" s="44"/>
      <c r="F11169" s="43"/>
      <c r="G11169" s="84"/>
      <c r="H11169" s="31"/>
      <c r="I11169" s="31"/>
      <c r="J11169" s="84"/>
      <c r="K11169" s="31"/>
      <c r="L11169" s="31"/>
      <c r="M11169" s="169"/>
      <c r="N11169" s="148"/>
      <c r="O11169" s="106"/>
      <c r="P11169" s="43"/>
      <c r="Q11169" s="31"/>
      <c r="R11169" s="84"/>
      <c r="S11169" s="31"/>
      <c r="T11169" s="31"/>
      <c r="U11169" s="169"/>
      <c r="V11169" s="150"/>
      <c r="W11169" s="141" t="str" cm="1">
        <f t="array" ref="W11169">IF(SUM(LEN(B11169:V11169))=0,"",IF(OR(OR(ISBLANK(F11169),SUM(LEN(C11169),LEN(D11169))=0),AND(NOT(E11169="Unknown"),ISBLANK(J11169)),AND(NOT(O11169="Unknown"),ISBLANK(R11169))),"Missing Information", INDEX(Table15[Entire Service Line Classification], MATCH(SUMIFS(Table15[Unique ID],Table15[System-Owned Portion],E11169,Table15[If Material Anything Other than "Lead" in Column E,Was Material Ever Previously Lead?],G11169,Table15[Customer-Owned Portion],O11169),Table15[Unique ID],0),0)))</f>
        <v/>
      </c>
    </row>
    <row r="11170" spans="2:23" x14ac:dyDescent="0.25">
      <c r="B11170" s="146"/>
      <c r="C11170" s="31"/>
      <c r="D11170" s="31"/>
      <c r="E11170" s="44"/>
      <c r="F11170" s="43"/>
      <c r="G11170" s="84"/>
      <c r="H11170" s="31"/>
      <c r="I11170" s="31"/>
      <c r="J11170" s="84"/>
      <c r="K11170" s="31"/>
      <c r="L11170" s="31"/>
      <c r="M11170" s="169"/>
      <c r="N11170" s="148"/>
      <c r="O11170" s="106"/>
      <c r="P11170" s="43"/>
      <c r="Q11170" s="31"/>
      <c r="R11170" s="84"/>
      <c r="S11170" s="31"/>
      <c r="T11170" s="31"/>
      <c r="U11170" s="169"/>
      <c r="V11170" s="150"/>
      <c r="W11170" s="141" t="str" cm="1">
        <f t="array" ref="W11170">IF(SUM(LEN(B11170:V11170))=0,"",IF(OR(OR(ISBLANK(F11170),SUM(LEN(C11170),LEN(D11170))=0),AND(NOT(E11170="Unknown"),ISBLANK(J11170)),AND(NOT(O11170="Unknown"),ISBLANK(R11170))),"Missing Information", INDEX(Table15[Entire Service Line Classification], MATCH(SUMIFS(Table15[Unique ID],Table15[System-Owned Portion],E11170,Table15[If Material Anything Other than "Lead" in Column E,Was Material Ever Previously Lead?],G11170,Table15[Customer-Owned Portion],O11170),Table15[Unique ID],0),0)))</f>
        <v/>
      </c>
    </row>
    <row r="11171" spans="2:23" x14ac:dyDescent="0.25">
      <c r="B11171" s="146"/>
      <c r="C11171" s="31"/>
      <c r="D11171" s="31"/>
      <c r="E11171" s="44"/>
      <c r="F11171" s="43"/>
      <c r="G11171" s="84"/>
      <c r="H11171" s="31"/>
      <c r="I11171" s="31"/>
      <c r="J11171" s="84"/>
      <c r="K11171" s="31"/>
      <c r="L11171" s="31"/>
      <c r="M11171" s="169"/>
      <c r="N11171" s="148"/>
      <c r="O11171" s="106"/>
      <c r="P11171" s="43"/>
      <c r="Q11171" s="31"/>
      <c r="R11171" s="84"/>
      <c r="S11171" s="31"/>
      <c r="T11171" s="31"/>
      <c r="U11171" s="169"/>
      <c r="V11171" s="150"/>
      <c r="W11171" s="141" t="str" cm="1">
        <f t="array" ref="W11171">IF(SUM(LEN(B11171:V11171))=0,"",IF(OR(OR(ISBLANK(F11171),SUM(LEN(C11171),LEN(D11171))=0),AND(NOT(E11171="Unknown"),ISBLANK(J11171)),AND(NOT(O11171="Unknown"),ISBLANK(R11171))),"Missing Information", INDEX(Table15[Entire Service Line Classification], MATCH(SUMIFS(Table15[Unique ID],Table15[System-Owned Portion],E11171,Table15[If Material Anything Other than "Lead" in Column E,Was Material Ever Previously Lead?],G11171,Table15[Customer-Owned Portion],O11171),Table15[Unique ID],0),0)))</f>
        <v/>
      </c>
    </row>
    <row r="11172" spans="2:23" x14ac:dyDescent="0.25">
      <c r="B11172" s="146"/>
      <c r="C11172" s="31"/>
      <c r="D11172" s="31"/>
      <c r="E11172" s="44"/>
      <c r="F11172" s="43"/>
      <c r="G11172" s="84"/>
      <c r="H11172" s="31"/>
      <c r="I11172" s="31"/>
      <c r="J11172" s="84"/>
      <c r="K11172" s="31"/>
      <c r="L11172" s="31"/>
      <c r="M11172" s="169"/>
      <c r="N11172" s="148"/>
      <c r="O11172" s="106"/>
      <c r="P11172" s="43"/>
      <c r="Q11172" s="31"/>
      <c r="R11172" s="84"/>
      <c r="S11172" s="31"/>
      <c r="T11172" s="31"/>
      <c r="U11172" s="169"/>
      <c r="V11172" s="150"/>
      <c r="W11172" s="141" t="str" cm="1">
        <f t="array" ref="W11172">IF(SUM(LEN(B11172:V11172))=0,"",IF(OR(OR(ISBLANK(F11172),SUM(LEN(C11172),LEN(D11172))=0),AND(NOT(E11172="Unknown"),ISBLANK(J11172)),AND(NOT(O11172="Unknown"),ISBLANK(R11172))),"Missing Information", INDEX(Table15[Entire Service Line Classification], MATCH(SUMIFS(Table15[Unique ID],Table15[System-Owned Portion],E11172,Table15[If Material Anything Other than "Lead" in Column E,Was Material Ever Previously Lead?],G11172,Table15[Customer-Owned Portion],O11172),Table15[Unique ID],0),0)))</f>
        <v/>
      </c>
    </row>
    <row r="11173" spans="2:23" x14ac:dyDescent="0.25">
      <c r="B11173" s="146"/>
      <c r="C11173" s="31"/>
      <c r="D11173" s="31"/>
      <c r="E11173" s="44"/>
      <c r="F11173" s="43"/>
      <c r="G11173" s="84"/>
      <c r="H11173" s="31"/>
      <c r="I11173" s="31"/>
      <c r="J11173" s="84"/>
      <c r="K11173" s="31"/>
      <c r="L11173" s="31"/>
      <c r="M11173" s="169"/>
      <c r="N11173" s="148"/>
      <c r="O11173" s="106"/>
      <c r="P11173" s="43"/>
      <c r="Q11173" s="31"/>
      <c r="R11173" s="84"/>
      <c r="S11173" s="31"/>
      <c r="T11173" s="31"/>
      <c r="U11173" s="169"/>
      <c r="V11173" s="150"/>
      <c r="W11173" s="141" t="str" cm="1">
        <f t="array" ref="W11173">IF(SUM(LEN(B11173:V11173))=0,"",IF(OR(OR(ISBLANK(F11173),SUM(LEN(C11173),LEN(D11173))=0),AND(NOT(E11173="Unknown"),ISBLANK(J11173)),AND(NOT(O11173="Unknown"),ISBLANK(R11173))),"Missing Information", INDEX(Table15[Entire Service Line Classification], MATCH(SUMIFS(Table15[Unique ID],Table15[System-Owned Portion],E11173,Table15[If Material Anything Other than "Lead" in Column E,Was Material Ever Previously Lead?],G11173,Table15[Customer-Owned Portion],O11173),Table15[Unique ID],0),0)))</f>
        <v/>
      </c>
    </row>
    <row r="11174" spans="2:23" x14ac:dyDescent="0.25">
      <c r="B11174" s="146"/>
      <c r="C11174" s="31"/>
      <c r="D11174" s="31"/>
      <c r="E11174" s="44"/>
      <c r="F11174" s="43"/>
      <c r="G11174" s="84"/>
      <c r="H11174" s="31"/>
      <c r="I11174" s="31"/>
      <c r="J11174" s="84"/>
      <c r="K11174" s="31"/>
      <c r="L11174" s="31"/>
      <c r="M11174" s="169"/>
      <c r="N11174" s="148"/>
      <c r="O11174" s="106"/>
      <c r="P11174" s="43"/>
      <c r="Q11174" s="31"/>
      <c r="R11174" s="84"/>
      <c r="S11174" s="31"/>
      <c r="T11174" s="31"/>
      <c r="U11174" s="169"/>
      <c r="V11174" s="150"/>
      <c r="W11174" s="141" t="str" cm="1">
        <f t="array" ref="W11174">IF(SUM(LEN(B11174:V11174))=0,"",IF(OR(OR(ISBLANK(F11174),SUM(LEN(C11174),LEN(D11174))=0),AND(NOT(E11174="Unknown"),ISBLANK(J11174)),AND(NOT(O11174="Unknown"),ISBLANK(R11174))),"Missing Information", INDEX(Table15[Entire Service Line Classification], MATCH(SUMIFS(Table15[Unique ID],Table15[System-Owned Portion],E11174,Table15[If Material Anything Other than "Lead" in Column E,Was Material Ever Previously Lead?],G11174,Table15[Customer-Owned Portion],O11174),Table15[Unique ID],0),0)))</f>
        <v/>
      </c>
    </row>
    <row r="11175" spans="2:23" x14ac:dyDescent="0.25">
      <c r="B11175" s="146"/>
      <c r="C11175" s="31"/>
      <c r="D11175" s="31"/>
      <c r="E11175" s="44"/>
      <c r="F11175" s="43"/>
      <c r="G11175" s="84"/>
      <c r="H11175" s="31"/>
      <c r="I11175" s="31"/>
      <c r="J11175" s="84"/>
      <c r="K11175" s="31"/>
      <c r="L11175" s="31"/>
      <c r="M11175" s="169"/>
      <c r="N11175" s="148"/>
      <c r="O11175" s="106"/>
      <c r="P11175" s="43"/>
      <c r="Q11175" s="31"/>
      <c r="R11175" s="84"/>
      <c r="S11175" s="31"/>
      <c r="T11175" s="31"/>
      <c r="U11175" s="169"/>
      <c r="V11175" s="150"/>
      <c r="W11175" s="141" t="str" cm="1">
        <f t="array" ref="W11175">IF(SUM(LEN(B11175:V11175))=0,"",IF(OR(OR(ISBLANK(F11175),SUM(LEN(C11175),LEN(D11175))=0),AND(NOT(E11175="Unknown"),ISBLANK(J11175)),AND(NOT(O11175="Unknown"),ISBLANK(R11175))),"Missing Information", INDEX(Table15[Entire Service Line Classification], MATCH(SUMIFS(Table15[Unique ID],Table15[System-Owned Portion],E11175,Table15[If Material Anything Other than "Lead" in Column E,Was Material Ever Previously Lead?],G11175,Table15[Customer-Owned Portion],O11175),Table15[Unique ID],0),0)))</f>
        <v/>
      </c>
    </row>
    <row r="11176" spans="2:23" x14ac:dyDescent="0.25">
      <c r="B11176" s="146"/>
      <c r="C11176" s="31"/>
      <c r="D11176" s="31"/>
      <c r="E11176" s="44"/>
      <c r="F11176" s="43"/>
      <c r="G11176" s="84"/>
      <c r="H11176" s="31"/>
      <c r="I11176" s="31"/>
      <c r="J11176" s="84"/>
      <c r="K11176" s="31"/>
      <c r="L11176" s="31"/>
      <c r="M11176" s="169"/>
      <c r="N11176" s="148"/>
      <c r="O11176" s="106"/>
      <c r="P11176" s="43"/>
      <c r="Q11176" s="31"/>
      <c r="R11176" s="84"/>
      <c r="S11176" s="31"/>
      <c r="T11176" s="31"/>
      <c r="U11176" s="169"/>
      <c r="V11176" s="150"/>
      <c r="W11176" s="141" t="str" cm="1">
        <f t="array" ref="W11176">IF(SUM(LEN(B11176:V11176))=0,"",IF(OR(OR(ISBLANK(F11176),SUM(LEN(C11176),LEN(D11176))=0),AND(NOT(E11176="Unknown"),ISBLANK(J11176)),AND(NOT(O11176="Unknown"),ISBLANK(R11176))),"Missing Information", INDEX(Table15[Entire Service Line Classification], MATCH(SUMIFS(Table15[Unique ID],Table15[System-Owned Portion],E11176,Table15[If Material Anything Other than "Lead" in Column E,Was Material Ever Previously Lead?],G11176,Table15[Customer-Owned Portion],O11176),Table15[Unique ID],0),0)))</f>
        <v/>
      </c>
    </row>
    <row r="11177" spans="2:23" x14ac:dyDescent="0.25">
      <c r="B11177" s="146"/>
      <c r="C11177" s="31"/>
      <c r="D11177" s="31"/>
      <c r="E11177" s="44"/>
      <c r="F11177" s="43"/>
      <c r="G11177" s="84"/>
      <c r="H11177" s="31"/>
      <c r="I11177" s="31"/>
      <c r="J11177" s="84"/>
      <c r="K11177" s="31"/>
      <c r="L11177" s="31"/>
      <c r="M11177" s="169"/>
      <c r="N11177" s="148"/>
      <c r="O11177" s="106"/>
      <c r="P11177" s="43"/>
      <c r="Q11177" s="31"/>
      <c r="R11177" s="84"/>
      <c r="S11177" s="31"/>
      <c r="T11177" s="31"/>
      <c r="U11177" s="169"/>
      <c r="V11177" s="150"/>
      <c r="W11177" s="141" t="str" cm="1">
        <f t="array" ref="W11177">IF(SUM(LEN(B11177:V11177))=0,"",IF(OR(OR(ISBLANK(F11177),SUM(LEN(C11177),LEN(D11177))=0),AND(NOT(E11177="Unknown"),ISBLANK(J11177)),AND(NOT(O11177="Unknown"),ISBLANK(R11177))),"Missing Information", INDEX(Table15[Entire Service Line Classification], MATCH(SUMIFS(Table15[Unique ID],Table15[System-Owned Portion],E11177,Table15[If Material Anything Other than "Lead" in Column E,Was Material Ever Previously Lead?],G11177,Table15[Customer-Owned Portion],O11177),Table15[Unique ID],0),0)))</f>
        <v/>
      </c>
    </row>
    <row r="11178" spans="2:23" x14ac:dyDescent="0.25">
      <c r="B11178" s="146"/>
      <c r="C11178" s="31"/>
      <c r="D11178" s="31"/>
      <c r="E11178" s="44"/>
      <c r="F11178" s="43"/>
      <c r="G11178" s="84"/>
      <c r="H11178" s="31"/>
      <c r="I11178" s="31"/>
      <c r="J11178" s="84"/>
      <c r="K11178" s="31"/>
      <c r="L11178" s="31"/>
      <c r="M11178" s="169"/>
      <c r="N11178" s="148"/>
      <c r="O11178" s="106"/>
      <c r="P11178" s="43"/>
      <c r="Q11178" s="31"/>
      <c r="R11178" s="84"/>
      <c r="S11178" s="31"/>
      <c r="T11178" s="31"/>
      <c r="U11178" s="169"/>
      <c r="V11178" s="150"/>
      <c r="W11178" s="141" t="str" cm="1">
        <f t="array" ref="W11178">IF(SUM(LEN(B11178:V11178))=0,"",IF(OR(OR(ISBLANK(F11178),SUM(LEN(C11178),LEN(D11178))=0),AND(NOT(E11178="Unknown"),ISBLANK(J11178)),AND(NOT(O11178="Unknown"),ISBLANK(R11178))),"Missing Information", INDEX(Table15[Entire Service Line Classification], MATCH(SUMIFS(Table15[Unique ID],Table15[System-Owned Portion],E11178,Table15[If Material Anything Other than "Lead" in Column E,Was Material Ever Previously Lead?],G11178,Table15[Customer-Owned Portion],O11178),Table15[Unique ID],0),0)))</f>
        <v/>
      </c>
    </row>
    <row r="11179" spans="2:23" x14ac:dyDescent="0.25">
      <c r="B11179" s="146"/>
      <c r="C11179" s="31"/>
      <c r="D11179" s="31"/>
      <c r="E11179" s="44"/>
      <c r="F11179" s="43"/>
      <c r="G11179" s="84"/>
      <c r="H11179" s="31"/>
      <c r="I11179" s="31"/>
      <c r="J11179" s="84"/>
      <c r="K11179" s="31"/>
      <c r="L11179" s="31"/>
      <c r="M11179" s="169"/>
      <c r="N11179" s="148"/>
      <c r="O11179" s="106"/>
      <c r="P11179" s="43"/>
      <c r="Q11179" s="31"/>
      <c r="R11179" s="84"/>
      <c r="S11179" s="31"/>
      <c r="T11179" s="31"/>
      <c r="U11179" s="169"/>
      <c r="V11179" s="150"/>
      <c r="W11179" s="141" t="str" cm="1">
        <f t="array" ref="W11179">IF(SUM(LEN(B11179:V11179))=0,"",IF(OR(OR(ISBLANK(F11179),SUM(LEN(C11179),LEN(D11179))=0),AND(NOT(E11179="Unknown"),ISBLANK(J11179)),AND(NOT(O11179="Unknown"),ISBLANK(R11179))),"Missing Information", INDEX(Table15[Entire Service Line Classification], MATCH(SUMIFS(Table15[Unique ID],Table15[System-Owned Portion],E11179,Table15[If Material Anything Other than "Lead" in Column E,Was Material Ever Previously Lead?],G11179,Table15[Customer-Owned Portion],O11179),Table15[Unique ID],0),0)))</f>
        <v/>
      </c>
    </row>
    <row r="11180" spans="2:23" x14ac:dyDescent="0.25">
      <c r="B11180" s="146"/>
      <c r="C11180" s="31"/>
      <c r="D11180" s="31"/>
      <c r="E11180" s="44"/>
      <c r="F11180" s="43"/>
      <c r="G11180" s="84"/>
      <c r="H11180" s="31"/>
      <c r="I11180" s="31"/>
      <c r="J11180" s="84"/>
      <c r="K11180" s="31"/>
      <c r="L11180" s="31"/>
      <c r="M11180" s="169"/>
      <c r="N11180" s="148"/>
      <c r="O11180" s="106"/>
      <c r="P11180" s="43"/>
      <c r="Q11180" s="31"/>
      <c r="R11180" s="84"/>
      <c r="S11180" s="31"/>
      <c r="T11180" s="31"/>
      <c r="U11180" s="169"/>
      <c r="V11180" s="150"/>
      <c r="W11180" s="141" t="str" cm="1">
        <f t="array" ref="W11180">IF(SUM(LEN(B11180:V11180))=0,"",IF(OR(OR(ISBLANK(F11180),SUM(LEN(C11180),LEN(D11180))=0),AND(NOT(E11180="Unknown"),ISBLANK(J11180)),AND(NOT(O11180="Unknown"),ISBLANK(R11180))),"Missing Information", INDEX(Table15[Entire Service Line Classification], MATCH(SUMIFS(Table15[Unique ID],Table15[System-Owned Portion],E11180,Table15[If Material Anything Other than "Lead" in Column E,Was Material Ever Previously Lead?],G11180,Table15[Customer-Owned Portion],O11180),Table15[Unique ID],0),0)))</f>
        <v/>
      </c>
    </row>
    <row r="11181" spans="2:23" x14ac:dyDescent="0.25">
      <c r="B11181" s="146"/>
      <c r="C11181" s="31"/>
      <c r="D11181" s="31"/>
      <c r="E11181" s="44"/>
      <c r="F11181" s="43"/>
      <c r="G11181" s="84"/>
      <c r="H11181" s="31"/>
      <c r="I11181" s="31"/>
      <c r="J11181" s="84"/>
      <c r="K11181" s="31"/>
      <c r="L11181" s="31"/>
      <c r="M11181" s="169"/>
      <c r="N11181" s="148"/>
      <c r="O11181" s="106"/>
      <c r="P11181" s="43"/>
      <c r="Q11181" s="31"/>
      <c r="R11181" s="84"/>
      <c r="S11181" s="31"/>
      <c r="T11181" s="31"/>
      <c r="U11181" s="169"/>
      <c r="V11181" s="150"/>
      <c r="W11181" s="141" t="str" cm="1">
        <f t="array" ref="W11181">IF(SUM(LEN(B11181:V11181))=0,"",IF(OR(OR(ISBLANK(F11181),SUM(LEN(C11181),LEN(D11181))=0),AND(NOT(E11181="Unknown"),ISBLANK(J11181)),AND(NOT(O11181="Unknown"),ISBLANK(R11181))),"Missing Information", INDEX(Table15[Entire Service Line Classification], MATCH(SUMIFS(Table15[Unique ID],Table15[System-Owned Portion],E11181,Table15[If Material Anything Other than "Lead" in Column E,Was Material Ever Previously Lead?],G11181,Table15[Customer-Owned Portion],O11181),Table15[Unique ID],0),0)))</f>
        <v/>
      </c>
    </row>
    <row r="11182" spans="2:23" x14ac:dyDescent="0.25">
      <c r="B11182" s="146"/>
      <c r="C11182" s="31"/>
      <c r="D11182" s="31"/>
      <c r="E11182" s="44"/>
      <c r="F11182" s="43"/>
      <c r="G11182" s="84"/>
      <c r="H11182" s="31"/>
      <c r="I11182" s="31"/>
      <c r="J11182" s="84"/>
      <c r="K11182" s="31"/>
      <c r="L11182" s="31"/>
      <c r="M11182" s="169"/>
      <c r="N11182" s="148"/>
      <c r="O11182" s="106"/>
      <c r="P11182" s="43"/>
      <c r="Q11182" s="31"/>
      <c r="R11182" s="84"/>
      <c r="S11182" s="31"/>
      <c r="T11182" s="31"/>
      <c r="U11182" s="169"/>
      <c r="V11182" s="150"/>
      <c r="W11182" s="141" t="str" cm="1">
        <f t="array" ref="W11182">IF(SUM(LEN(B11182:V11182))=0,"",IF(OR(OR(ISBLANK(F11182),SUM(LEN(C11182),LEN(D11182))=0),AND(NOT(E11182="Unknown"),ISBLANK(J11182)),AND(NOT(O11182="Unknown"),ISBLANK(R11182))),"Missing Information", INDEX(Table15[Entire Service Line Classification], MATCH(SUMIFS(Table15[Unique ID],Table15[System-Owned Portion],E11182,Table15[If Material Anything Other than "Lead" in Column E,Was Material Ever Previously Lead?],G11182,Table15[Customer-Owned Portion],O11182),Table15[Unique ID],0),0)))</f>
        <v/>
      </c>
    </row>
    <row r="11183" spans="2:23" x14ac:dyDescent="0.25">
      <c r="B11183" s="146"/>
      <c r="C11183" s="31"/>
      <c r="D11183" s="31"/>
      <c r="E11183" s="44"/>
      <c r="F11183" s="43"/>
      <c r="G11183" s="84"/>
      <c r="H11183" s="31"/>
      <c r="I11183" s="31"/>
      <c r="J11183" s="84"/>
      <c r="K11183" s="31"/>
      <c r="L11183" s="31"/>
      <c r="M11183" s="169"/>
      <c r="N11183" s="148"/>
      <c r="O11183" s="106"/>
      <c r="P11183" s="43"/>
      <c r="Q11183" s="31"/>
      <c r="R11183" s="84"/>
      <c r="S11183" s="31"/>
      <c r="T11183" s="31"/>
      <c r="U11183" s="169"/>
      <c r="V11183" s="150"/>
      <c r="W11183" s="141" t="str" cm="1">
        <f t="array" ref="W11183">IF(SUM(LEN(B11183:V11183))=0,"",IF(OR(OR(ISBLANK(F11183),SUM(LEN(C11183),LEN(D11183))=0),AND(NOT(E11183="Unknown"),ISBLANK(J11183)),AND(NOT(O11183="Unknown"),ISBLANK(R11183))),"Missing Information", INDEX(Table15[Entire Service Line Classification], MATCH(SUMIFS(Table15[Unique ID],Table15[System-Owned Portion],E11183,Table15[If Material Anything Other than "Lead" in Column E,Was Material Ever Previously Lead?],G11183,Table15[Customer-Owned Portion],O11183),Table15[Unique ID],0),0)))</f>
        <v/>
      </c>
    </row>
    <row r="11184" spans="2:23" x14ac:dyDescent="0.25">
      <c r="B11184" s="146"/>
      <c r="C11184" s="31"/>
      <c r="D11184" s="31"/>
      <c r="E11184" s="44"/>
      <c r="F11184" s="43"/>
      <c r="G11184" s="84"/>
      <c r="H11184" s="31"/>
      <c r="I11184" s="31"/>
      <c r="J11184" s="84"/>
      <c r="K11184" s="31"/>
      <c r="L11184" s="31"/>
      <c r="M11184" s="169"/>
      <c r="N11184" s="148"/>
      <c r="O11184" s="106"/>
      <c r="P11184" s="43"/>
      <c r="Q11184" s="31"/>
      <c r="R11184" s="84"/>
      <c r="S11184" s="31"/>
      <c r="T11184" s="31"/>
      <c r="U11184" s="169"/>
      <c r="V11184" s="150"/>
      <c r="W11184" s="141" t="str" cm="1">
        <f t="array" ref="W11184">IF(SUM(LEN(B11184:V11184))=0,"",IF(OR(OR(ISBLANK(F11184),SUM(LEN(C11184),LEN(D11184))=0),AND(NOT(E11184="Unknown"),ISBLANK(J11184)),AND(NOT(O11184="Unknown"),ISBLANK(R11184))),"Missing Information", INDEX(Table15[Entire Service Line Classification], MATCH(SUMIFS(Table15[Unique ID],Table15[System-Owned Portion],E11184,Table15[If Material Anything Other than "Lead" in Column E,Was Material Ever Previously Lead?],G11184,Table15[Customer-Owned Portion],O11184),Table15[Unique ID],0),0)))</f>
        <v/>
      </c>
    </row>
    <row r="11185" spans="2:23" x14ac:dyDescent="0.25">
      <c r="B11185" s="146"/>
      <c r="C11185" s="31"/>
      <c r="D11185" s="31"/>
      <c r="E11185" s="44"/>
      <c r="F11185" s="43"/>
      <c r="G11185" s="84"/>
      <c r="H11185" s="31"/>
      <c r="I11185" s="31"/>
      <c r="J11185" s="84"/>
      <c r="K11185" s="31"/>
      <c r="L11185" s="31"/>
      <c r="M11185" s="169"/>
      <c r="N11185" s="148"/>
      <c r="O11185" s="106"/>
      <c r="P11185" s="43"/>
      <c r="Q11185" s="31"/>
      <c r="R11185" s="84"/>
      <c r="S11185" s="31"/>
      <c r="T11185" s="31"/>
      <c r="U11185" s="169"/>
      <c r="V11185" s="150"/>
      <c r="W11185" s="141" t="str" cm="1">
        <f t="array" ref="W11185">IF(SUM(LEN(B11185:V11185))=0,"",IF(OR(OR(ISBLANK(F11185),SUM(LEN(C11185),LEN(D11185))=0),AND(NOT(E11185="Unknown"),ISBLANK(J11185)),AND(NOT(O11185="Unknown"),ISBLANK(R11185))),"Missing Information", INDEX(Table15[Entire Service Line Classification], MATCH(SUMIFS(Table15[Unique ID],Table15[System-Owned Portion],E11185,Table15[If Material Anything Other than "Lead" in Column E,Was Material Ever Previously Lead?],G11185,Table15[Customer-Owned Portion],O11185),Table15[Unique ID],0),0)))</f>
        <v/>
      </c>
    </row>
    <row r="11186" spans="2:23" x14ac:dyDescent="0.25">
      <c r="B11186" s="146"/>
      <c r="C11186" s="31"/>
      <c r="D11186" s="31"/>
      <c r="E11186" s="44"/>
      <c r="F11186" s="43"/>
      <c r="G11186" s="84"/>
      <c r="H11186" s="31"/>
      <c r="I11186" s="31"/>
      <c r="J11186" s="84"/>
      <c r="K11186" s="31"/>
      <c r="L11186" s="31"/>
      <c r="M11186" s="169"/>
      <c r="N11186" s="148"/>
      <c r="O11186" s="106"/>
      <c r="P11186" s="43"/>
      <c r="Q11186" s="31"/>
      <c r="R11186" s="84"/>
      <c r="S11186" s="31"/>
      <c r="T11186" s="31"/>
      <c r="U11186" s="169"/>
      <c r="V11186" s="150"/>
      <c r="W11186" s="141" t="str" cm="1">
        <f t="array" ref="W11186">IF(SUM(LEN(B11186:V11186))=0,"",IF(OR(OR(ISBLANK(F11186),SUM(LEN(C11186),LEN(D11186))=0),AND(NOT(E11186="Unknown"),ISBLANK(J11186)),AND(NOT(O11186="Unknown"),ISBLANK(R11186))),"Missing Information", INDEX(Table15[Entire Service Line Classification], MATCH(SUMIFS(Table15[Unique ID],Table15[System-Owned Portion],E11186,Table15[If Material Anything Other than "Lead" in Column E,Was Material Ever Previously Lead?],G11186,Table15[Customer-Owned Portion],O11186),Table15[Unique ID],0),0)))</f>
        <v/>
      </c>
    </row>
    <row r="11187" spans="2:23" x14ac:dyDescent="0.25">
      <c r="B11187" s="146"/>
      <c r="C11187" s="31"/>
      <c r="D11187" s="31"/>
      <c r="E11187" s="44"/>
      <c r="F11187" s="43"/>
      <c r="G11187" s="84"/>
      <c r="H11187" s="31"/>
      <c r="I11187" s="31"/>
      <c r="J11187" s="84"/>
      <c r="K11187" s="31"/>
      <c r="L11187" s="31"/>
      <c r="M11187" s="169"/>
      <c r="N11187" s="148"/>
      <c r="O11187" s="106"/>
      <c r="P11187" s="43"/>
      <c r="Q11187" s="31"/>
      <c r="R11187" s="84"/>
      <c r="S11187" s="31"/>
      <c r="T11187" s="31"/>
      <c r="U11187" s="169"/>
      <c r="V11187" s="150"/>
      <c r="W11187" s="141" t="str" cm="1">
        <f t="array" ref="W11187">IF(SUM(LEN(B11187:V11187))=0,"",IF(OR(OR(ISBLANK(F11187),SUM(LEN(C11187),LEN(D11187))=0),AND(NOT(E11187="Unknown"),ISBLANK(J11187)),AND(NOT(O11187="Unknown"),ISBLANK(R11187))),"Missing Information", INDEX(Table15[Entire Service Line Classification], MATCH(SUMIFS(Table15[Unique ID],Table15[System-Owned Portion],E11187,Table15[If Material Anything Other than "Lead" in Column E,Was Material Ever Previously Lead?],G11187,Table15[Customer-Owned Portion],O11187),Table15[Unique ID],0),0)))</f>
        <v/>
      </c>
    </row>
    <row r="11188" spans="2:23" x14ac:dyDescent="0.25">
      <c r="B11188" s="146"/>
      <c r="C11188" s="31"/>
      <c r="D11188" s="31"/>
      <c r="E11188" s="44"/>
      <c r="F11188" s="43"/>
      <c r="G11188" s="84"/>
      <c r="H11188" s="31"/>
      <c r="I11188" s="31"/>
      <c r="J11188" s="84"/>
      <c r="K11188" s="31"/>
      <c r="L11188" s="31"/>
      <c r="M11188" s="169"/>
      <c r="N11188" s="148"/>
      <c r="O11188" s="106"/>
      <c r="P11188" s="43"/>
      <c r="Q11188" s="31"/>
      <c r="R11188" s="84"/>
      <c r="S11188" s="31"/>
      <c r="T11188" s="31"/>
      <c r="U11188" s="169"/>
      <c r="V11188" s="150"/>
      <c r="W11188" s="141" t="str" cm="1">
        <f t="array" ref="W11188">IF(SUM(LEN(B11188:V11188))=0,"",IF(OR(OR(ISBLANK(F11188),SUM(LEN(C11188),LEN(D11188))=0),AND(NOT(E11188="Unknown"),ISBLANK(J11188)),AND(NOT(O11188="Unknown"),ISBLANK(R11188))),"Missing Information", INDEX(Table15[Entire Service Line Classification], MATCH(SUMIFS(Table15[Unique ID],Table15[System-Owned Portion],E11188,Table15[If Material Anything Other than "Lead" in Column E,Was Material Ever Previously Lead?],G11188,Table15[Customer-Owned Portion],O11188),Table15[Unique ID],0),0)))</f>
        <v/>
      </c>
    </row>
    <row r="11189" spans="2:23" x14ac:dyDescent="0.25">
      <c r="B11189" s="146"/>
      <c r="C11189" s="31"/>
      <c r="D11189" s="31"/>
      <c r="E11189" s="44"/>
      <c r="F11189" s="43"/>
      <c r="G11189" s="84"/>
      <c r="H11189" s="31"/>
      <c r="I11189" s="31"/>
      <c r="J11189" s="84"/>
      <c r="K11189" s="31"/>
      <c r="L11189" s="31"/>
      <c r="M11189" s="169"/>
      <c r="N11189" s="148"/>
      <c r="O11189" s="106"/>
      <c r="P11189" s="43"/>
      <c r="Q11189" s="31"/>
      <c r="R11189" s="84"/>
      <c r="S11189" s="31"/>
      <c r="T11189" s="31"/>
      <c r="U11189" s="169"/>
      <c r="V11189" s="150"/>
      <c r="W11189" s="141" t="str" cm="1">
        <f t="array" ref="W11189">IF(SUM(LEN(B11189:V11189))=0,"",IF(OR(OR(ISBLANK(F11189),SUM(LEN(C11189),LEN(D11189))=0),AND(NOT(E11189="Unknown"),ISBLANK(J11189)),AND(NOT(O11189="Unknown"),ISBLANK(R11189))),"Missing Information", INDEX(Table15[Entire Service Line Classification], MATCH(SUMIFS(Table15[Unique ID],Table15[System-Owned Portion],E11189,Table15[If Material Anything Other than "Lead" in Column E,Was Material Ever Previously Lead?],G11189,Table15[Customer-Owned Portion],O11189),Table15[Unique ID],0),0)))</f>
        <v/>
      </c>
    </row>
    <row r="11190" spans="2:23" x14ac:dyDescent="0.25">
      <c r="B11190" s="146"/>
      <c r="C11190" s="31"/>
      <c r="D11190" s="31"/>
      <c r="E11190" s="44"/>
      <c r="F11190" s="43"/>
      <c r="G11190" s="84"/>
      <c r="H11190" s="31"/>
      <c r="I11190" s="31"/>
      <c r="J11190" s="84"/>
      <c r="K11190" s="31"/>
      <c r="L11190" s="31"/>
      <c r="M11190" s="169"/>
      <c r="N11190" s="148"/>
      <c r="O11190" s="106"/>
      <c r="P11190" s="43"/>
      <c r="Q11190" s="31"/>
      <c r="R11190" s="84"/>
      <c r="S11190" s="31"/>
      <c r="T11190" s="31"/>
      <c r="U11190" s="169"/>
      <c r="V11190" s="150"/>
      <c r="W11190" s="141" t="str" cm="1">
        <f t="array" ref="W11190">IF(SUM(LEN(B11190:V11190))=0,"",IF(OR(OR(ISBLANK(F11190),SUM(LEN(C11190),LEN(D11190))=0),AND(NOT(E11190="Unknown"),ISBLANK(J11190)),AND(NOT(O11190="Unknown"),ISBLANK(R11190))),"Missing Information", INDEX(Table15[Entire Service Line Classification], MATCH(SUMIFS(Table15[Unique ID],Table15[System-Owned Portion],E11190,Table15[If Material Anything Other than "Lead" in Column E,Was Material Ever Previously Lead?],G11190,Table15[Customer-Owned Portion],O11190),Table15[Unique ID],0),0)))</f>
        <v/>
      </c>
    </row>
    <row r="11191" spans="2:23" x14ac:dyDescent="0.25">
      <c r="B11191" s="146"/>
      <c r="C11191" s="31"/>
      <c r="D11191" s="31"/>
      <c r="E11191" s="44"/>
      <c r="F11191" s="43"/>
      <c r="G11191" s="84"/>
      <c r="H11191" s="31"/>
      <c r="I11191" s="31"/>
      <c r="J11191" s="84"/>
      <c r="K11191" s="31"/>
      <c r="L11191" s="31"/>
      <c r="M11191" s="169"/>
      <c r="N11191" s="148"/>
      <c r="O11191" s="106"/>
      <c r="P11191" s="43"/>
      <c r="Q11191" s="31"/>
      <c r="R11191" s="84"/>
      <c r="S11191" s="31"/>
      <c r="T11191" s="31"/>
      <c r="U11191" s="169"/>
      <c r="V11191" s="150"/>
      <c r="W11191" s="141" t="str" cm="1">
        <f t="array" ref="W11191">IF(SUM(LEN(B11191:V11191))=0,"",IF(OR(OR(ISBLANK(F11191),SUM(LEN(C11191),LEN(D11191))=0),AND(NOT(E11191="Unknown"),ISBLANK(J11191)),AND(NOT(O11191="Unknown"),ISBLANK(R11191))),"Missing Information", INDEX(Table15[Entire Service Line Classification], MATCH(SUMIFS(Table15[Unique ID],Table15[System-Owned Portion],E11191,Table15[If Material Anything Other than "Lead" in Column E,Was Material Ever Previously Lead?],G11191,Table15[Customer-Owned Portion],O11191),Table15[Unique ID],0),0)))</f>
        <v/>
      </c>
    </row>
    <row r="11192" spans="2:23" x14ac:dyDescent="0.25">
      <c r="B11192" s="146"/>
      <c r="C11192" s="31"/>
      <c r="D11192" s="31"/>
      <c r="E11192" s="44"/>
      <c r="F11192" s="43"/>
      <c r="G11192" s="84"/>
      <c r="H11192" s="31"/>
      <c r="I11192" s="31"/>
      <c r="J11192" s="84"/>
      <c r="K11192" s="31"/>
      <c r="L11192" s="31"/>
      <c r="M11192" s="169"/>
      <c r="N11192" s="148"/>
      <c r="O11192" s="106"/>
      <c r="P11192" s="43"/>
      <c r="Q11192" s="31"/>
      <c r="R11192" s="84"/>
      <c r="S11192" s="31"/>
      <c r="T11192" s="31"/>
      <c r="U11192" s="169"/>
      <c r="V11192" s="150"/>
      <c r="W11192" s="141" t="str" cm="1">
        <f t="array" ref="W11192">IF(SUM(LEN(B11192:V11192))=0,"",IF(OR(OR(ISBLANK(F11192),SUM(LEN(C11192),LEN(D11192))=0),AND(NOT(E11192="Unknown"),ISBLANK(J11192)),AND(NOT(O11192="Unknown"),ISBLANK(R11192))),"Missing Information", INDEX(Table15[Entire Service Line Classification], MATCH(SUMIFS(Table15[Unique ID],Table15[System-Owned Portion],E11192,Table15[If Material Anything Other than "Lead" in Column E,Was Material Ever Previously Lead?],G11192,Table15[Customer-Owned Portion],O11192),Table15[Unique ID],0),0)))</f>
        <v/>
      </c>
    </row>
    <row r="11193" spans="2:23" x14ac:dyDescent="0.25">
      <c r="B11193" s="146"/>
      <c r="C11193" s="31"/>
      <c r="D11193" s="31"/>
      <c r="E11193" s="44"/>
      <c r="F11193" s="43"/>
      <c r="G11193" s="84"/>
      <c r="H11193" s="31"/>
      <c r="I11193" s="31"/>
      <c r="J11193" s="84"/>
      <c r="K11193" s="31"/>
      <c r="L11193" s="31"/>
      <c r="M11193" s="169"/>
      <c r="N11193" s="148"/>
      <c r="O11193" s="106"/>
      <c r="P11193" s="43"/>
      <c r="Q11193" s="31"/>
      <c r="R11193" s="84"/>
      <c r="S11193" s="31"/>
      <c r="T11193" s="31"/>
      <c r="U11193" s="169"/>
      <c r="V11193" s="150"/>
      <c r="W11193" s="141" t="str" cm="1">
        <f t="array" ref="W11193">IF(SUM(LEN(B11193:V11193))=0,"",IF(OR(OR(ISBLANK(F11193),SUM(LEN(C11193),LEN(D11193))=0),AND(NOT(E11193="Unknown"),ISBLANK(J11193)),AND(NOT(O11193="Unknown"),ISBLANK(R11193))),"Missing Information", INDEX(Table15[Entire Service Line Classification], MATCH(SUMIFS(Table15[Unique ID],Table15[System-Owned Portion],E11193,Table15[If Material Anything Other than "Lead" in Column E,Was Material Ever Previously Lead?],G11193,Table15[Customer-Owned Portion],O11193),Table15[Unique ID],0),0)))</f>
        <v/>
      </c>
    </row>
    <row r="11194" spans="2:23" x14ac:dyDescent="0.25">
      <c r="B11194" s="146"/>
      <c r="C11194" s="31"/>
      <c r="D11194" s="31"/>
      <c r="E11194" s="44"/>
      <c r="F11194" s="43"/>
      <c r="G11194" s="84"/>
      <c r="H11194" s="31"/>
      <c r="I11194" s="31"/>
      <c r="J11194" s="84"/>
      <c r="K11194" s="31"/>
      <c r="L11194" s="31"/>
      <c r="M11194" s="169"/>
      <c r="N11194" s="148"/>
      <c r="O11194" s="106"/>
      <c r="P11194" s="43"/>
      <c r="Q11194" s="31"/>
      <c r="R11194" s="84"/>
      <c r="S11194" s="31"/>
      <c r="T11194" s="31"/>
      <c r="U11194" s="169"/>
      <c r="V11194" s="150"/>
      <c r="W11194" s="141" t="str" cm="1">
        <f t="array" ref="W11194">IF(SUM(LEN(B11194:V11194))=0,"",IF(OR(OR(ISBLANK(F11194),SUM(LEN(C11194),LEN(D11194))=0),AND(NOT(E11194="Unknown"),ISBLANK(J11194)),AND(NOT(O11194="Unknown"),ISBLANK(R11194))),"Missing Information", INDEX(Table15[Entire Service Line Classification], MATCH(SUMIFS(Table15[Unique ID],Table15[System-Owned Portion],E11194,Table15[If Material Anything Other than "Lead" in Column E,Was Material Ever Previously Lead?],G11194,Table15[Customer-Owned Portion],O11194),Table15[Unique ID],0),0)))</f>
        <v/>
      </c>
    </row>
    <row r="11195" spans="2:23" x14ac:dyDescent="0.25">
      <c r="B11195" s="146"/>
      <c r="C11195" s="31"/>
      <c r="D11195" s="31"/>
      <c r="E11195" s="44"/>
      <c r="F11195" s="43"/>
      <c r="G11195" s="84"/>
      <c r="H11195" s="31"/>
      <c r="I11195" s="31"/>
      <c r="J11195" s="84"/>
      <c r="K11195" s="31"/>
      <c r="L11195" s="31"/>
      <c r="M11195" s="169"/>
      <c r="N11195" s="148"/>
      <c r="O11195" s="106"/>
      <c r="P11195" s="43"/>
      <c r="Q11195" s="31"/>
      <c r="R11195" s="84"/>
      <c r="S11195" s="31"/>
      <c r="T11195" s="31"/>
      <c r="U11195" s="169"/>
      <c r="V11195" s="150"/>
      <c r="W11195" s="141" t="str" cm="1">
        <f t="array" ref="W11195">IF(SUM(LEN(B11195:V11195))=0,"",IF(OR(OR(ISBLANK(F11195),SUM(LEN(C11195),LEN(D11195))=0),AND(NOT(E11195="Unknown"),ISBLANK(J11195)),AND(NOT(O11195="Unknown"),ISBLANK(R11195))),"Missing Information", INDEX(Table15[Entire Service Line Classification], MATCH(SUMIFS(Table15[Unique ID],Table15[System-Owned Portion],E11195,Table15[If Material Anything Other than "Lead" in Column E,Was Material Ever Previously Lead?],G11195,Table15[Customer-Owned Portion],O11195),Table15[Unique ID],0),0)))</f>
        <v/>
      </c>
    </row>
    <row r="11196" spans="2:23" x14ac:dyDescent="0.25">
      <c r="B11196" s="146"/>
      <c r="C11196" s="31"/>
      <c r="D11196" s="31"/>
      <c r="E11196" s="44"/>
      <c r="F11196" s="43"/>
      <c r="G11196" s="84"/>
      <c r="H11196" s="31"/>
      <c r="I11196" s="31"/>
      <c r="J11196" s="84"/>
      <c r="K11196" s="31"/>
      <c r="L11196" s="31"/>
      <c r="M11196" s="169"/>
      <c r="N11196" s="148"/>
      <c r="O11196" s="106"/>
      <c r="P11196" s="43"/>
      <c r="Q11196" s="31"/>
      <c r="R11196" s="84"/>
      <c r="S11196" s="31"/>
      <c r="T11196" s="31"/>
      <c r="U11196" s="169"/>
      <c r="V11196" s="150"/>
      <c r="W11196" s="141" t="str" cm="1">
        <f t="array" ref="W11196">IF(SUM(LEN(B11196:V11196))=0,"",IF(OR(OR(ISBLANK(F11196),SUM(LEN(C11196),LEN(D11196))=0),AND(NOT(E11196="Unknown"),ISBLANK(J11196)),AND(NOT(O11196="Unknown"),ISBLANK(R11196))),"Missing Information", INDEX(Table15[Entire Service Line Classification], MATCH(SUMIFS(Table15[Unique ID],Table15[System-Owned Portion],E11196,Table15[If Material Anything Other than "Lead" in Column E,Was Material Ever Previously Lead?],G11196,Table15[Customer-Owned Portion],O11196),Table15[Unique ID],0),0)))</f>
        <v/>
      </c>
    </row>
    <row r="11197" spans="2:23" x14ac:dyDescent="0.25">
      <c r="B11197" s="146"/>
      <c r="C11197" s="31"/>
      <c r="D11197" s="31"/>
      <c r="E11197" s="44"/>
      <c r="F11197" s="43"/>
      <c r="G11197" s="84"/>
      <c r="H11197" s="31"/>
      <c r="I11197" s="31"/>
      <c r="J11197" s="84"/>
      <c r="K11197" s="31"/>
      <c r="L11197" s="31"/>
      <c r="M11197" s="169"/>
      <c r="N11197" s="148"/>
      <c r="O11197" s="106"/>
      <c r="P11197" s="43"/>
      <c r="Q11197" s="31"/>
      <c r="R11197" s="84"/>
      <c r="S11197" s="31"/>
      <c r="T11197" s="31"/>
      <c r="U11197" s="169"/>
      <c r="V11197" s="150"/>
      <c r="W11197" s="141" t="str" cm="1">
        <f t="array" ref="W11197">IF(SUM(LEN(B11197:V11197))=0,"",IF(OR(OR(ISBLANK(F11197),SUM(LEN(C11197),LEN(D11197))=0),AND(NOT(E11197="Unknown"),ISBLANK(J11197)),AND(NOT(O11197="Unknown"),ISBLANK(R11197))),"Missing Information", INDEX(Table15[Entire Service Line Classification], MATCH(SUMIFS(Table15[Unique ID],Table15[System-Owned Portion],E11197,Table15[If Material Anything Other than "Lead" in Column E,Was Material Ever Previously Lead?],G11197,Table15[Customer-Owned Portion],O11197),Table15[Unique ID],0),0)))</f>
        <v/>
      </c>
    </row>
    <row r="11198" spans="2:23" x14ac:dyDescent="0.25">
      <c r="B11198" s="146"/>
      <c r="C11198" s="31"/>
      <c r="D11198" s="31"/>
      <c r="E11198" s="44"/>
      <c r="F11198" s="43"/>
      <c r="G11198" s="84"/>
      <c r="H11198" s="31"/>
      <c r="I11198" s="31"/>
      <c r="J11198" s="84"/>
      <c r="K11198" s="31"/>
      <c r="L11198" s="31"/>
      <c r="M11198" s="169"/>
      <c r="N11198" s="148"/>
      <c r="O11198" s="106"/>
      <c r="P11198" s="43"/>
      <c r="Q11198" s="31"/>
      <c r="R11198" s="84"/>
      <c r="S11198" s="31"/>
      <c r="T11198" s="31"/>
      <c r="U11198" s="169"/>
      <c r="V11198" s="150"/>
      <c r="W11198" s="141" t="str" cm="1">
        <f t="array" ref="W11198">IF(SUM(LEN(B11198:V11198))=0,"",IF(OR(OR(ISBLANK(F11198),SUM(LEN(C11198),LEN(D11198))=0),AND(NOT(E11198="Unknown"),ISBLANK(J11198)),AND(NOT(O11198="Unknown"),ISBLANK(R11198))),"Missing Information", INDEX(Table15[Entire Service Line Classification], MATCH(SUMIFS(Table15[Unique ID],Table15[System-Owned Portion],E11198,Table15[If Material Anything Other than "Lead" in Column E,Was Material Ever Previously Lead?],G11198,Table15[Customer-Owned Portion],O11198),Table15[Unique ID],0),0)))</f>
        <v/>
      </c>
    </row>
    <row r="11199" spans="2:23" x14ac:dyDescent="0.25">
      <c r="B11199" s="146"/>
      <c r="C11199" s="31"/>
      <c r="D11199" s="31"/>
      <c r="E11199" s="44"/>
      <c r="F11199" s="43"/>
      <c r="G11199" s="84"/>
      <c r="H11199" s="31"/>
      <c r="I11199" s="31"/>
      <c r="J11199" s="84"/>
      <c r="K11199" s="31"/>
      <c r="L11199" s="31"/>
      <c r="M11199" s="169"/>
      <c r="N11199" s="148"/>
      <c r="O11199" s="106"/>
      <c r="P11199" s="43"/>
      <c r="Q11199" s="31"/>
      <c r="R11199" s="84"/>
      <c r="S11199" s="31"/>
      <c r="T11199" s="31"/>
      <c r="U11199" s="169"/>
      <c r="V11199" s="150"/>
      <c r="W11199" s="141" t="str" cm="1">
        <f t="array" ref="W11199">IF(SUM(LEN(B11199:V11199))=0,"",IF(OR(OR(ISBLANK(F11199),SUM(LEN(C11199),LEN(D11199))=0),AND(NOT(E11199="Unknown"),ISBLANK(J11199)),AND(NOT(O11199="Unknown"),ISBLANK(R11199))),"Missing Information", INDEX(Table15[Entire Service Line Classification], MATCH(SUMIFS(Table15[Unique ID],Table15[System-Owned Portion],E11199,Table15[If Material Anything Other than "Lead" in Column E,Was Material Ever Previously Lead?],G11199,Table15[Customer-Owned Portion],O11199),Table15[Unique ID],0),0)))</f>
        <v/>
      </c>
    </row>
    <row r="11200" spans="2:23" x14ac:dyDescent="0.25">
      <c r="B11200" s="146"/>
      <c r="C11200" s="31"/>
      <c r="D11200" s="31"/>
      <c r="E11200" s="44"/>
      <c r="F11200" s="43"/>
      <c r="G11200" s="84"/>
      <c r="H11200" s="31"/>
      <c r="I11200" s="31"/>
      <c r="J11200" s="84"/>
      <c r="K11200" s="31"/>
      <c r="L11200" s="31"/>
      <c r="M11200" s="169"/>
      <c r="N11200" s="148"/>
      <c r="O11200" s="106"/>
      <c r="P11200" s="43"/>
      <c r="Q11200" s="31"/>
      <c r="R11200" s="84"/>
      <c r="S11200" s="31"/>
      <c r="T11200" s="31"/>
      <c r="U11200" s="169"/>
      <c r="V11200" s="150"/>
      <c r="W11200" s="141" t="str" cm="1">
        <f t="array" ref="W11200">IF(SUM(LEN(B11200:V11200))=0,"",IF(OR(OR(ISBLANK(F11200),SUM(LEN(C11200),LEN(D11200))=0),AND(NOT(E11200="Unknown"),ISBLANK(J11200)),AND(NOT(O11200="Unknown"),ISBLANK(R11200))),"Missing Information", INDEX(Table15[Entire Service Line Classification], MATCH(SUMIFS(Table15[Unique ID],Table15[System-Owned Portion],E11200,Table15[If Material Anything Other than "Lead" in Column E,Was Material Ever Previously Lead?],G11200,Table15[Customer-Owned Portion],O11200),Table15[Unique ID],0),0)))</f>
        <v/>
      </c>
    </row>
    <row r="11201" spans="2:23" x14ac:dyDescent="0.25">
      <c r="B11201" s="146"/>
      <c r="C11201" s="31"/>
      <c r="D11201" s="31"/>
      <c r="E11201" s="44"/>
      <c r="F11201" s="43"/>
      <c r="G11201" s="84"/>
      <c r="H11201" s="31"/>
      <c r="I11201" s="31"/>
      <c r="J11201" s="84"/>
      <c r="K11201" s="31"/>
      <c r="L11201" s="31"/>
      <c r="M11201" s="169"/>
      <c r="N11201" s="148"/>
      <c r="O11201" s="106"/>
      <c r="P11201" s="43"/>
      <c r="Q11201" s="31"/>
      <c r="R11201" s="84"/>
      <c r="S11201" s="31"/>
      <c r="T11201" s="31"/>
      <c r="U11201" s="169"/>
      <c r="V11201" s="150"/>
      <c r="W11201" s="141" t="str" cm="1">
        <f t="array" ref="W11201">IF(SUM(LEN(B11201:V11201))=0,"",IF(OR(OR(ISBLANK(F11201),SUM(LEN(C11201),LEN(D11201))=0),AND(NOT(E11201="Unknown"),ISBLANK(J11201)),AND(NOT(O11201="Unknown"),ISBLANK(R11201))),"Missing Information", INDEX(Table15[Entire Service Line Classification], MATCH(SUMIFS(Table15[Unique ID],Table15[System-Owned Portion],E11201,Table15[If Material Anything Other than "Lead" in Column E,Was Material Ever Previously Lead?],G11201,Table15[Customer-Owned Portion],O11201),Table15[Unique ID],0),0)))</f>
        <v/>
      </c>
    </row>
    <row r="11202" spans="2:23" x14ac:dyDescent="0.25">
      <c r="B11202" s="146"/>
      <c r="C11202" s="31"/>
      <c r="D11202" s="31"/>
      <c r="E11202" s="44"/>
      <c r="F11202" s="43"/>
      <c r="G11202" s="84"/>
      <c r="H11202" s="31"/>
      <c r="I11202" s="31"/>
      <c r="J11202" s="84"/>
      <c r="K11202" s="31"/>
      <c r="L11202" s="31"/>
      <c r="M11202" s="169"/>
      <c r="N11202" s="148"/>
      <c r="O11202" s="106"/>
      <c r="P11202" s="43"/>
      <c r="Q11202" s="31"/>
      <c r="R11202" s="84"/>
      <c r="S11202" s="31"/>
      <c r="T11202" s="31"/>
      <c r="U11202" s="169"/>
      <c r="V11202" s="150"/>
      <c r="W11202" s="141" t="str" cm="1">
        <f t="array" ref="W11202">IF(SUM(LEN(B11202:V11202))=0,"",IF(OR(OR(ISBLANK(F11202),SUM(LEN(C11202),LEN(D11202))=0),AND(NOT(E11202="Unknown"),ISBLANK(J11202)),AND(NOT(O11202="Unknown"),ISBLANK(R11202))),"Missing Information", INDEX(Table15[Entire Service Line Classification], MATCH(SUMIFS(Table15[Unique ID],Table15[System-Owned Portion],E11202,Table15[If Material Anything Other than "Lead" in Column E,Was Material Ever Previously Lead?],G11202,Table15[Customer-Owned Portion],O11202),Table15[Unique ID],0),0)))</f>
        <v/>
      </c>
    </row>
    <row r="11203" spans="2:23" x14ac:dyDescent="0.25">
      <c r="B11203" s="146"/>
      <c r="C11203" s="31"/>
      <c r="D11203" s="31"/>
      <c r="E11203" s="44"/>
      <c r="F11203" s="43"/>
      <c r="G11203" s="84"/>
      <c r="H11203" s="31"/>
      <c r="I11203" s="31"/>
      <c r="J11203" s="84"/>
      <c r="K11203" s="31"/>
      <c r="L11203" s="31"/>
      <c r="M11203" s="169"/>
      <c r="N11203" s="148"/>
      <c r="O11203" s="106"/>
      <c r="P11203" s="43"/>
      <c r="Q11203" s="31"/>
      <c r="R11203" s="84"/>
      <c r="S11203" s="31"/>
      <c r="T11203" s="31"/>
      <c r="U11203" s="169"/>
      <c r="V11203" s="150"/>
      <c r="W11203" s="141" t="str" cm="1">
        <f t="array" ref="W11203">IF(SUM(LEN(B11203:V11203))=0,"",IF(OR(OR(ISBLANK(F11203),SUM(LEN(C11203),LEN(D11203))=0),AND(NOT(E11203="Unknown"),ISBLANK(J11203)),AND(NOT(O11203="Unknown"),ISBLANK(R11203))),"Missing Information", INDEX(Table15[Entire Service Line Classification], MATCH(SUMIFS(Table15[Unique ID],Table15[System-Owned Portion],E11203,Table15[If Material Anything Other than "Lead" in Column E,Was Material Ever Previously Lead?],G11203,Table15[Customer-Owned Portion],O11203),Table15[Unique ID],0),0)))</f>
        <v/>
      </c>
    </row>
    <row r="11204" spans="2:23" x14ac:dyDescent="0.25">
      <c r="B11204" s="146"/>
      <c r="C11204" s="31"/>
      <c r="D11204" s="31"/>
      <c r="E11204" s="44"/>
      <c r="F11204" s="43"/>
      <c r="G11204" s="84"/>
      <c r="H11204" s="31"/>
      <c r="I11204" s="31"/>
      <c r="J11204" s="84"/>
      <c r="K11204" s="31"/>
      <c r="L11204" s="31"/>
      <c r="M11204" s="169"/>
      <c r="N11204" s="148"/>
      <c r="O11204" s="106"/>
      <c r="P11204" s="43"/>
      <c r="Q11204" s="31"/>
      <c r="R11204" s="84"/>
      <c r="S11204" s="31"/>
      <c r="T11204" s="31"/>
      <c r="U11204" s="169"/>
      <c r="V11204" s="150"/>
      <c r="W11204" s="141" t="str" cm="1">
        <f t="array" ref="W11204">IF(SUM(LEN(B11204:V11204))=0,"",IF(OR(OR(ISBLANK(F11204),SUM(LEN(C11204),LEN(D11204))=0),AND(NOT(E11204="Unknown"),ISBLANK(J11204)),AND(NOT(O11204="Unknown"),ISBLANK(R11204))),"Missing Information", INDEX(Table15[Entire Service Line Classification], MATCH(SUMIFS(Table15[Unique ID],Table15[System-Owned Portion],E11204,Table15[If Material Anything Other than "Lead" in Column E,Was Material Ever Previously Lead?],G11204,Table15[Customer-Owned Portion],O11204),Table15[Unique ID],0),0)))</f>
        <v/>
      </c>
    </row>
    <row r="11205" spans="2:23" x14ac:dyDescent="0.25">
      <c r="B11205" s="146"/>
      <c r="C11205" s="31"/>
      <c r="D11205" s="31"/>
      <c r="E11205" s="44"/>
      <c r="F11205" s="43"/>
      <c r="G11205" s="84"/>
      <c r="H11205" s="31"/>
      <c r="I11205" s="31"/>
      <c r="J11205" s="84"/>
      <c r="K11205" s="31"/>
      <c r="L11205" s="31"/>
      <c r="M11205" s="169"/>
      <c r="N11205" s="148"/>
      <c r="O11205" s="106"/>
      <c r="P11205" s="43"/>
      <c r="Q11205" s="31"/>
      <c r="R11205" s="84"/>
      <c r="S11205" s="31"/>
      <c r="T11205" s="31"/>
      <c r="U11205" s="169"/>
      <c r="V11205" s="150"/>
      <c r="W11205" s="141" t="str" cm="1">
        <f t="array" ref="W11205">IF(SUM(LEN(B11205:V11205))=0,"",IF(OR(OR(ISBLANK(F11205),SUM(LEN(C11205),LEN(D11205))=0),AND(NOT(E11205="Unknown"),ISBLANK(J11205)),AND(NOT(O11205="Unknown"),ISBLANK(R11205))),"Missing Information", INDEX(Table15[Entire Service Line Classification], MATCH(SUMIFS(Table15[Unique ID],Table15[System-Owned Portion],E11205,Table15[If Material Anything Other than "Lead" in Column E,Was Material Ever Previously Lead?],G11205,Table15[Customer-Owned Portion],O11205),Table15[Unique ID],0),0)))</f>
        <v/>
      </c>
    </row>
    <row r="11206" spans="2:23" x14ac:dyDescent="0.25">
      <c r="B11206" s="146"/>
      <c r="C11206" s="31"/>
      <c r="D11206" s="31"/>
      <c r="E11206" s="44"/>
      <c r="F11206" s="43"/>
      <c r="G11206" s="84"/>
      <c r="H11206" s="31"/>
      <c r="I11206" s="31"/>
      <c r="J11206" s="84"/>
      <c r="K11206" s="31"/>
      <c r="L11206" s="31"/>
      <c r="M11206" s="169"/>
      <c r="N11206" s="148"/>
      <c r="O11206" s="106"/>
      <c r="P11206" s="43"/>
      <c r="Q11206" s="31"/>
      <c r="R11206" s="84"/>
      <c r="S11206" s="31"/>
      <c r="T11206" s="31"/>
      <c r="U11206" s="169"/>
      <c r="V11206" s="150"/>
      <c r="W11206" s="141" t="str" cm="1">
        <f t="array" ref="W11206">IF(SUM(LEN(B11206:V11206))=0,"",IF(OR(OR(ISBLANK(F11206),SUM(LEN(C11206),LEN(D11206))=0),AND(NOT(E11206="Unknown"),ISBLANK(J11206)),AND(NOT(O11206="Unknown"),ISBLANK(R11206))),"Missing Information", INDEX(Table15[Entire Service Line Classification], MATCH(SUMIFS(Table15[Unique ID],Table15[System-Owned Portion],E11206,Table15[If Material Anything Other than "Lead" in Column E,Was Material Ever Previously Lead?],G11206,Table15[Customer-Owned Portion],O11206),Table15[Unique ID],0),0)))</f>
        <v/>
      </c>
    </row>
    <row r="11207" spans="2:23" x14ac:dyDescent="0.25">
      <c r="B11207" s="146"/>
      <c r="C11207" s="31"/>
      <c r="D11207" s="31"/>
      <c r="E11207" s="44"/>
      <c r="F11207" s="43"/>
      <c r="G11207" s="84"/>
      <c r="H11207" s="31"/>
      <c r="I11207" s="31"/>
      <c r="J11207" s="84"/>
      <c r="K11207" s="31"/>
      <c r="L11207" s="31"/>
      <c r="M11207" s="169"/>
      <c r="N11207" s="148"/>
      <c r="O11207" s="106"/>
      <c r="P11207" s="43"/>
      <c r="Q11207" s="31"/>
      <c r="R11207" s="84"/>
      <c r="S11207" s="31"/>
      <c r="T11207" s="31"/>
      <c r="U11207" s="169"/>
      <c r="V11207" s="150"/>
      <c r="W11207" s="141" t="str" cm="1">
        <f t="array" ref="W11207">IF(SUM(LEN(B11207:V11207))=0,"",IF(OR(OR(ISBLANK(F11207),SUM(LEN(C11207),LEN(D11207))=0),AND(NOT(E11207="Unknown"),ISBLANK(J11207)),AND(NOT(O11207="Unknown"),ISBLANK(R11207))),"Missing Information", INDEX(Table15[Entire Service Line Classification], MATCH(SUMIFS(Table15[Unique ID],Table15[System-Owned Portion],E11207,Table15[If Material Anything Other than "Lead" in Column E,Was Material Ever Previously Lead?],G11207,Table15[Customer-Owned Portion],O11207),Table15[Unique ID],0),0)))</f>
        <v/>
      </c>
    </row>
    <row r="11208" spans="2:23" x14ac:dyDescent="0.25">
      <c r="B11208" s="146"/>
      <c r="C11208" s="31"/>
      <c r="D11208" s="31"/>
      <c r="E11208" s="44"/>
      <c r="F11208" s="43"/>
      <c r="G11208" s="84"/>
      <c r="H11208" s="31"/>
      <c r="I11208" s="31"/>
      <c r="J11208" s="84"/>
      <c r="K11208" s="31"/>
      <c r="L11208" s="31"/>
      <c r="M11208" s="169"/>
      <c r="N11208" s="148"/>
      <c r="O11208" s="106"/>
      <c r="P11208" s="43"/>
      <c r="Q11208" s="31"/>
      <c r="R11208" s="84"/>
      <c r="S11208" s="31"/>
      <c r="T11208" s="31"/>
      <c r="U11208" s="169"/>
      <c r="V11208" s="150"/>
      <c r="W11208" s="141" t="str" cm="1">
        <f t="array" ref="W11208">IF(SUM(LEN(B11208:V11208))=0,"",IF(OR(OR(ISBLANK(F11208),SUM(LEN(C11208),LEN(D11208))=0),AND(NOT(E11208="Unknown"),ISBLANK(J11208)),AND(NOT(O11208="Unknown"),ISBLANK(R11208))),"Missing Information", INDEX(Table15[Entire Service Line Classification], MATCH(SUMIFS(Table15[Unique ID],Table15[System-Owned Portion],E11208,Table15[If Material Anything Other than "Lead" in Column E,Was Material Ever Previously Lead?],G11208,Table15[Customer-Owned Portion],O11208),Table15[Unique ID],0),0)))</f>
        <v/>
      </c>
    </row>
    <row r="11209" spans="2:23" x14ac:dyDescent="0.25">
      <c r="B11209" s="146"/>
      <c r="C11209" s="31"/>
      <c r="D11209" s="31"/>
      <c r="E11209" s="44"/>
      <c r="F11209" s="43"/>
      <c r="G11209" s="84"/>
      <c r="H11209" s="31"/>
      <c r="I11209" s="31"/>
      <c r="J11209" s="84"/>
      <c r="K11209" s="31"/>
      <c r="L11209" s="31"/>
      <c r="M11209" s="169"/>
      <c r="N11209" s="148"/>
      <c r="O11209" s="106"/>
      <c r="P11209" s="43"/>
      <c r="Q11209" s="31"/>
      <c r="R11209" s="84"/>
      <c r="S11209" s="31"/>
      <c r="T11209" s="31"/>
      <c r="U11209" s="169"/>
      <c r="V11209" s="150"/>
      <c r="W11209" s="141" t="str" cm="1">
        <f t="array" ref="W11209">IF(SUM(LEN(B11209:V11209))=0,"",IF(OR(OR(ISBLANK(F11209),SUM(LEN(C11209),LEN(D11209))=0),AND(NOT(E11209="Unknown"),ISBLANK(J11209)),AND(NOT(O11209="Unknown"),ISBLANK(R11209))),"Missing Information", INDEX(Table15[Entire Service Line Classification], MATCH(SUMIFS(Table15[Unique ID],Table15[System-Owned Portion],E11209,Table15[If Material Anything Other than "Lead" in Column E,Was Material Ever Previously Lead?],G11209,Table15[Customer-Owned Portion],O11209),Table15[Unique ID],0),0)))</f>
        <v/>
      </c>
    </row>
    <row r="11210" spans="2:23" x14ac:dyDescent="0.25">
      <c r="B11210" s="146"/>
      <c r="C11210" s="31"/>
      <c r="D11210" s="31"/>
      <c r="E11210" s="44"/>
      <c r="F11210" s="43"/>
      <c r="G11210" s="84"/>
      <c r="H11210" s="31"/>
      <c r="I11210" s="31"/>
      <c r="J11210" s="84"/>
      <c r="K11210" s="31"/>
      <c r="L11210" s="31"/>
      <c r="M11210" s="169"/>
      <c r="N11210" s="148"/>
      <c r="O11210" s="106"/>
      <c r="P11210" s="43"/>
      <c r="Q11210" s="31"/>
      <c r="R11210" s="84"/>
      <c r="S11210" s="31"/>
      <c r="T11210" s="31"/>
      <c r="U11210" s="169"/>
      <c r="V11210" s="150"/>
      <c r="W11210" s="141" t="str" cm="1">
        <f t="array" ref="W11210">IF(SUM(LEN(B11210:V11210))=0,"",IF(OR(OR(ISBLANK(F11210),SUM(LEN(C11210),LEN(D11210))=0),AND(NOT(E11210="Unknown"),ISBLANK(J11210)),AND(NOT(O11210="Unknown"),ISBLANK(R11210))),"Missing Information", INDEX(Table15[Entire Service Line Classification], MATCH(SUMIFS(Table15[Unique ID],Table15[System-Owned Portion],E11210,Table15[If Material Anything Other than "Lead" in Column E,Was Material Ever Previously Lead?],G11210,Table15[Customer-Owned Portion],O11210),Table15[Unique ID],0),0)))</f>
        <v/>
      </c>
    </row>
    <row r="11211" spans="2:23" x14ac:dyDescent="0.25">
      <c r="B11211" s="146"/>
      <c r="C11211" s="31"/>
      <c r="D11211" s="31"/>
      <c r="E11211" s="44"/>
      <c r="F11211" s="43"/>
      <c r="G11211" s="84"/>
      <c r="H11211" s="31"/>
      <c r="I11211" s="31"/>
      <c r="J11211" s="84"/>
      <c r="K11211" s="31"/>
      <c r="L11211" s="31"/>
      <c r="M11211" s="169"/>
      <c r="N11211" s="148"/>
      <c r="O11211" s="106"/>
      <c r="P11211" s="43"/>
      <c r="Q11211" s="31"/>
      <c r="R11211" s="84"/>
      <c r="S11211" s="31"/>
      <c r="T11211" s="31"/>
      <c r="U11211" s="169"/>
      <c r="V11211" s="150"/>
      <c r="W11211" s="141" t="str" cm="1">
        <f t="array" ref="W11211">IF(SUM(LEN(B11211:V11211))=0,"",IF(OR(OR(ISBLANK(F11211),SUM(LEN(C11211),LEN(D11211))=0),AND(NOT(E11211="Unknown"),ISBLANK(J11211)),AND(NOT(O11211="Unknown"),ISBLANK(R11211))),"Missing Information", INDEX(Table15[Entire Service Line Classification], MATCH(SUMIFS(Table15[Unique ID],Table15[System-Owned Portion],E11211,Table15[If Material Anything Other than "Lead" in Column E,Was Material Ever Previously Lead?],G11211,Table15[Customer-Owned Portion],O11211),Table15[Unique ID],0),0)))</f>
        <v/>
      </c>
    </row>
    <row r="11212" spans="2:23" x14ac:dyDescent="0.25">
      <c r="B11212" s="146"/>
      <c r="C11212" s="31"/>
      <c r="D11212" s="31"/>
      <c r="E11212" s="44"/>
      <c r="F11212" s="43"/>
      <c r="G11212" s="84"/>
      <c r="H11212" s="31"/>
      <c r="I11212" s="31"/>
      <c r="J11212" s="84"/>
      <c r="K11212" s="31"/>
      <c r="L11212" s="31"/>
      <c r="M11212" s="169"/>
      <c r="N11212" s="148"/>
      <c r="O11212" s="106"/>
      <c r="P11212" s="43"/>
      <c r="Q11212" s="31"/>
      <c r="R11212" s="84"/>
      <c r="S11212" s="31"/>
      <c r="T11212" s="31"/>
      <c r="U11212" s="169"/>
      <c r="V11212" s="150"/>
      <c r="W11212" s="141" t="str" cm="1">
        <f t="array" ref="W11212">IF(SUM(LEN(B11212:V11212))=0,"",IF(OR(OR(ISBLANK(F11212),SUM(LEN(C11212),LEN(D11212))=0),AND(NOT(E11212="Unknown"),ISBLANK(J11212)),AND(NOT(O11212="Unknown"),ISBLANK(R11212))),"Missing Information", INDEX(Table15[Entire Service Line Classification], MATCH(SUMIFS(Table15[Unique ID],Table15[System-Owned Portion],E11212,Table15[If Material Anything Other than "Lead" in Column E,Was Material Ever Previously Lead?],G11212,Table15[Customer-Owned Portion],O11212),Table15[Unique ID],0),0)))</f>
        <v/>
      </c>
    </row>
    <row r="11213" spans="2:23" x14ac:dyDescent="0.25">
      <c r="B11213" s="146"/>
      <c r="C11213" s="31"/>
      <c r="D11213" s="31"/>
      <c r="E11213" s="44"/>
      <c r="F11213" s="43"/>
      <c r="G11213" s="84"/>
      <c r="H11213" s="31"/>
      <c r="I11213" s="31"/>
      <c r="J11213" s="84"/>
      <c r="K11213" s="31"/>
      <c r="L11213" s="31"/>
      <c r="M11213" s="169"/>
      <c r="N11213" s="148"/>
      <c r="O11213" s="106"/>
      <c r="P11213" s="43"/>
      <c r="Q11213" s="31"/>
      <c r="R11213" s="84"/>
      <c r="S11213" s="31"/>
      <c r="T11213" s="31"/>
      <c r="U11213" s="169"/>
      <c r="V11213" s="150"/>
      <c r="W11213" s="141" t="str" cm="1">
        <f t="array" ref="W11213">IF(SUM(LEN(B11213:V11213))=0,"",IF(OR(OR(ISBLANK(F11213),SUM(LEN(C11213),LEN(D11213))=0),AND(NOT(E11213="Unknown"),ISBLANK(J11213)),AND(NOT(O11213="Unknown"),ISBLANK(R11213))),"Missing Information", INDEX(Table15[Entire Service Line Classification], MATCH(SUMIFS(Table15[Unique ID],Table15[System-Owned Portion],E11213,Table15[If Material Anything Other than "Lead" in Column E,Was Material Ever Previously Lead?],G11213,Table15[Customer-Owned Portion],O11213),Table15[Unique ID],0),0)))</f>
        <v/>
      </c>
    </row>
    <row r="11214" spans="2:23" x14ac:dyDescent="0.25">
      <c r="B11214" s="146"/>
      <c r="C11214" s="31"/>
      <c r="D11214" s="31"/>
      <c r="E11214" s="44"/>
      <c r="F11214" s="43"/>
      <c r="G11214" s="84"/>
      <c r="H11214" s="31"/>
      <c r="I11214" s="31"/>
      <c r="J11214" s="84"/>
      <c r="K11214" s="31"/>
      <c r="L11214" s="31"/>
      <c r="M11214" s="169"/>
      <c r="N11214" s="148"/>
      <c r="O11214" s="106"/>
      <c r="P11214" s="43"/>
      <c r="Q11214" s="31"/>
      <c r="R11214" s="84"/>
      <c r="S11214" s="31"/>
      <c r="T11214" s="31"/>
      <c r="U11214" s="169"/>
      <c r="V11214" s="150"/>
      <c r="W11214" s="141" t="str" cm="1">
        <f t="array" ref="W11214">IF(SUM(LEN(B11214:V11214))=0,"",IF(OR(OR(ISBLANK(F11214),SUM(LEN(C11214),LEN(D11214))=0),AND(NOT(E11214="Unknown"),ISBLANK(J11214)),AND(NOT(O11214="Unknown"),ISBLANK(R11214))),"Missing Information", INDEX(Table15[Entire Service Line Classification], MATCH(SUMIFS(Table15[Unique ID],Table15[System-Owned Portion],E11214,Table15[If Material Anything Other than "Lead" in Column E,Was Material Ever Previously Lead?],G11214,Table15[Customer-Owned Portion],O11214),Table15[Unique ID],0),0)))</f>
        <v/>
      </c>
    </row>
    <row r="11215" spans="2:23" x14ac:dyDescent="0.25">
      <c r="B11215" s="146"/>
      <c r="C11215" s="31"/>
      <c r="D11215" s="31"/>
      <c r="E11215" s="44"/>
      <c r="F11215" s="43"/>
      <c r="G11215" s="84"/>
      <c r="H11215" s="31"/>
      <c r="I11215" s="31"/>
      <c r="J11215" s="84"/>
      <c r="K11215" s="31"/>
      <c r="L11215" s="31"/>
      <c r="M11215" s="169"/>
      <c r="N11215" s="148"/>
      <c r="O11215" s="106"/>
      <c r="P11215" s="43"/>
      <c r="Q11215" s="31"/>
      <c r="R11215" s="84"/>
      <c r="S11215" s="31"/>
      <c r="T11215" s="31"/>
      <c r="U11215" s="169"/>
      <c r="V11215" s="150"/>
      <c r="W11215" s="141" t="str" cm="1">
        <f t="array" ref="W11215">IF(SUM(LEN(B11215:V11215))=0,"",IF(OR(OR(ISBLANK(F11215),SUM(LEN(C11215),LEN(D11215))=0),AND(NOT(E11215="Unknown"),ISBLANK(J11215)),AND(NOT(O11215="Unknown"),ISBLANK(R11215))),"Missing Information", INDEX(Table15[Entire Service Line Classification], MATCH(SUMIFS(Table15[Unique ID],Table15[System-Owned Portion],E11215,Table15[If Material Anything Other than "Lead" in Column E,Was Material Ever Previously Lead?],G11215,Table15[Customer-Owned Portion],O11215),Table15[Unique ID],0),0)))</f>
        <v/>
      </c>
    </row>
    <row r="11216" spans="2:23" x14ac:dyDescent="0.25">
      <c r="B11216" s="146"/>
      <c r="C11216" s="31"/>
      <c r="D11216" s="31"/>
      <c r="E11216" s="44"/>
      <c r="F11216" s="43"/>
      <c r="G11216" s="84"/>
      <c r="H11216" s="31"/>
      <c r="I11216" s="31"/>
      <c r="J11216" s="84"/>
      <c r="K11216" s="31"/>
      <c r="L11216" s="31"/>
      <c r="M11216" s="169"/>
      <c r="N11216" s="148"/>
      <c r="O11216" s="106"/>
      <c r="P11216" s="43"/>
      <c r="Q11216" s="31"/>
      <c r="R11216" s="84"/>
      <c r="S11216" s="31"/>
      <c r="T11216" s="31"/>
      <c r="U11216" s="169"/>
      <c r="V11216" s="150"/>
      <c r="W11216" s="141" t="str" cm="1">
        <f t="array" ref="W11216">IF(SUM(LEN(B11216:V11216))=0,"",IF(OR(OR(ISBLANK(F11216),SUM(LEN(C11216),LEN(D11216))=0),AND(NOT(E11216="Unknown"),ISBLANK(J11216)),AND(NOT(O11216="Unknown"),ISBLANK(R11216))),"Missing Information", INDEX(Table15[Entire Service Line Classification], MATCH(SUMIFS(Table15[Unique ID],Table15[System-Owned Portion],E11216,Table15[If Material Anything Other than "Lead" in Column E,Was Material Ever Previously Lead?],G11216,Table15[Customer-Owned Portion],O11216),Table15[Unique ID],0),0)))</f>
        <v/>
      </c>
    </row>
    <row r="11217" spans="2:23" x14ac:dyDescent="0.25">
      <c r="B11217" s="146"/>
      <c r="C11217" s="31"/>
      <c r="D11217" s="31"/>
      <c r="E11217" s="44"/>
      <c r="F11217" s="43"/>
      <c r="G11217" s="84"/>
      <c r="H11217" s="31"/>
      <c r="I11217" s="31"/>
      <c r="J11217" s="84"/>
      <c r="K11217" s="31"/>
      <c r="L11217" s="31"/>
      <c r="M11217" s="169"/>
      <c r="N11217" s="148"/>
      <c r="O11217" s="106"/>
      <c r="P11217" s="43"/>
      <c r="Q11217" s="31"/>
      <c r="R11217" s="84"/>
      <c r="S11217" s="31"/>
      <c r="T11217" s="31"/>
      <c r="U11217" s="169"/>
      <c r="V11217" s="150"/>
      <c r="W11217" s="141" t="str" cm="1">
        <f t="array" ref="W11217">IF(SUM(LEN(B11217:V11217))=0,"",IF(OR(OR(ISBLANK(F11217),SUM(LEN(C11217),LEN(D11217))=0),AND(NOT(E11217="Unknown"),ISBLANK(J11217)),AND(NOT(O11217="Unknown"),ISBLANK(R11217))),"Missing Information", INDEX(Table15[Entire Service Line Classification], MATCH(SUMIFS(Table15[Unique ID],Table15[System-Owned Portion],E11217,Table15[If Material Anything Other than "Lead" in Column E,Was Material Ever Previously Lead?],G11217,Table15[Customer-Owned Portion],O11217),Table15[Unique ID],0),0)))</f>
        <v/>
      </c>
    </row>
    <row r="11218" spans="2:23" x14ac:dyDescent="0.25">
      <c r="B11218" s="146"/>
      <c r="C11218" s="31"/>
      <c r="D11218" s="31"/>
      <c r="E11218" s="44"/>
      <c r="F11218" s="43"/>
      <c r="G11218" s="84"/>
      <c r="H11218" s="31"/>
      <c r="I11218" s="31"/>
      <c r="J11218" s="84"/>
      <c r="K11218" s="31"/>
      <c r="L11218" s="31"/>
      <c r="M11218" s="169"/>
      <c r="N11218" s="148"/>
      <c r="O11218" s="106"/>
      <c r="P11218" s="43"/>
      <c r="Q11218" s="31"/>
      <c r="R11218" s="84"/>
      <c r="S11218" s="31"/>
      <c r="T11218" s="31"/>
      <c r="U11218" s="169"/>
      <c r="V11218" s="150"/>
      <c r="W11218" s="141" t="str" cm="1">
        <f t="array" ref="W11218">IF(SUM(LEN(B11218:V11218))=0,"",IF(OR(OR(ISBLANK(F11218),SUM(LEN(C11218),LEN(D11218))=0),AND(NOT(E11218="Unknown"),ISBLANK(J11218)),AND(NOT(O11218="Unknown"),ISBLANK(R11218))),"Missing Information", INDEX(Table15[Entire Service Line Classification], MATCH(SUMIFS(Table15[Unique ID],Table15[System-Owned Portion],E11218,Table15[If Material Anything Other than "Lead" in Column E,Was Material Ever Previously Lead?],G11218,Table15[Customer-Owned Portion],O11218),Table15[Unique ID],0),0)))</f>
        <v/>
      </c>
    </row>
    <row r="11219" spans="2:23" x14ac:dyDescent="0.25">
      <c r="B11219" s="146"/>
      <c r="C11219" s="31"/>
      <c r="D11219" s="31"/>
      <c r="E11219" s="44"/>
      <c r="F11219" s="43"/>
      <c r="G11219" s="84"/>
      <c r="H11219" s="31"/>
      <c r="I11219" s="31"/>
      <c r="J11219" s="84"/>
      <c r="K11219" s="31"/>
      <c r="L11219" s="31"/>
      <c r="M11219" s="169"/>
      <c r="N11219" s="148"/>
      <c r="O11219" s="106"/>
      <c r="P11219" s="43"/>
      <c r="Q11219" s="31"/>
      <c r="R11219" s="84"/>
      <c r="S11219" s="31"/>
      <c r="T11219" s="31"/>
      <c r="U11219" s="169"/>
      <c r="V11219" s="150"/>
      <c r="W11219" s="141" t="str" cm="1">
        <f t="array" ref="W11219">IF(SUM(LEN(B11219:V11219))=0,"",IF(OR(OR(ISBLANK(F11219),SUM(LEN(C11219),LEN(D11219))=0),AND(NOT(E11219="Unknown"),ISBLANK(J11219)),AND(NOT(O11219="Unknown"),ISBLANK(R11219))),"Missing Information", INDEX(Table15[Entire Service Line Classification], MATCH(SUMIFS(Table15[Unique ID],Table15[System-Owned Portion],E11219,Table15[If Material Anything Other than "Lead" in Column E,Was Material Ever Previously Lead?],G11219,Table15[Customer-Owned Portion],O11219),Table15[Unique ID],0),0)))</f>
        <v/>
      </c>
    </row>
    <row r="11220" spans="2:23" x14ac:dyDescent="0.25">
      <c r="B11220" s="146"/>
      <c r="C11220" s="31"/>
      <c r="D11220" s="31"/>
      <c r="E11220" s="44"/>
      <c r="F11220" s="43"/>
      <c r="G11220" s="84"/>
      <c r="H11220" s="31"/>
      <c r="I11220" s="31"/>
      <c r="J11220" s="84"/>
      <c r="K11220" s="31"/>
      <c r="L11220" s="31"/>
      <c r="M11220" s="169"/>
      <c r="N11220" s="148"/>
      <c r="O11220" s="106"/>
      <c r="P11220" s="43"/>
      <c r="Q11220" s="31"/>
      <c r="R11220" s="84"/>
      <c r="S11220" s="31"/>
      <c r="T11220" s="31"/>
      <c r="U11220" s="169"/>
      <c r="V11220" s="150"/>
      <c r="W11220" s="141" t="str" cm="1">
        <f t="array" ref="W11220">IF(SUM(LEN(B11220:V11220))=0,"",IF(OR(OR(ISBLANK(F11220),SUM(LEN(C11220),LEN(D11220))=0),AND(NOT(E11220="Unknown"),ISBLANK(J11220)),AND(NOT(O11220="Unknown"),ISBLANK(R11220))),"Missing Information", INDEX(Table15[Entire Service Line Classification], MATCH(SUMIFS(Table15[Unique ID],Table15[System-Owned Portion],E11220,Table15[If Material Anything Other than "Lead" in Column E,Was Material Ever Previously Lead?],G11220,Table15[Customer-Owned Portion],O11220),Table15[Unique ID],0),0)))</f>
        <v/>
      </c>
    </row>
    <row r="11221" spans="2:23" x14ac:dyDescent="0.25">
      <c r="B11221" s="146"/>
      <c r="C11221" s="31"/>
      <c r="D11221" s="31"/>
      <c r="E11221" s="44"/>
      <c r="F11221" s="43"/>
      <c r="G11221" s="84"/>
      <c r="H11221" s="31"/>
      <c r="I11221" s="31"/>
      <c r="J11221" s="84"/>
      <c r="K11221" s="31"/>
      <c r="L11221" s="31"/>
      <c r="M11221" s="169"/>
      <c r="N11221" s="148"/>
      <c r="O11221" s="106"/>
      <c r="P11221" s="43"/>
      <c r="Q11221" s="31"/>
      <c r="R11221" s="84"/>
      <c r="S11221" s="31"/>
      <c r="T11221" s="31"/>
      <c r="U11221" s="169"/>
      <c r="V11221" s="150"/>
      <c r="W11221" s="141" t="str" cm="1">
        <f t="array" ref="W11221">IF(SUM(LEN(B11221:V11221))=0,"",IF(OR(OR(ISBLANK(F11221),SUM(LEN(C11221),LEN(D11221))=0),AND(NOT(E11221="Unknown"),ISBLANK(J11221)),AND(NOT(O11221="Unknown"),ISBLANK(R11221))),"Missing Information", INDEX(Table15[Entire Service Line Classification], MATCH(SUMIFS(Table15[Unique ID],Table15[System-Owned Portion],E11221,Table15[If Material Anything Other than "Lead" in Column E,Was Material Ever Previously Lead?],G11221,Table15[Customer-Owned Portion],O11221),Table15[Unique ID],0),0)))</f>
        <v/>
      </c>
    </row>
    <row r="11222" spans="2:23" x14ac:dyDescent="0.25">
      <c r="B11222" s="146"/>
      <c r="C11222" s="31"/>
      <c r="D11222" s="31"/>
      <c r="E11222" s="44"/>
      <c r="F11222" s="43"/>
      <c r="G11222" s="84"/>
      <c r="H11222" s="31"/>
      <c r="I11222" s="31"/>
      <c r="J11222" s="84"/>
      <c r="K11222" s="31"/>
      <c r="L11222" s="31"/>
      <c r="M11222" s="169"/>
      <c r="N11222" s="148"/>
      <c r="O11222" s="106"/>
      <c r="P11222" s="43"/>
      <c r="Q11222" s="31"/>
      <c r="R11222" s="84"/>
      <c r="S11222" s="31"/>
      <c r="T11222" s="31"/>
      <c r="U11222" s="169"/>
      <c r="V11222" s="150"/>
      <c r="W11222" s="141" t="str" cm="1">
        <f t="array" ref="W11222">IF(SUM(LEN(B11222:V11222))=0,"",IF(OR(OR(ISBLANK(F11222),SUM(LEN(C11222),LEN(D11222))=0),AND(NOT(E11222="Unknown"),ISBLANK(J11222)),AND(NOT(O11222="Unknown"),ISBLANK(R11222))),"Missing Information", INDEX(Table15[Entire Service Line Classification], MATCH(SUMIFS(Table15[Unique ID],Table15[System-Owned Portion],E11222,Table15[If Material Anything Other than "Lead" in Column E,Was Material Ever Previously Lead?],G11222,Table15[Customer-Owned Portion],O11222),Table15[Unique ID],0),0)))</f>
        <v/>
      </c>
    </row>
    <row r="11223" spans="2:23" x14ac:dyDescent="0.25">
      <c r="B11223" s="146"/>
      <c r="C11223" s="31"/>
      <c r="D11223" s="31"/>
      <c r="E11223" s="44"/>
      <c r="F11223" s="43"/>
      <c r="G11223" s="84"/>
      <c r="H11223" s="31"/>
      <c r="I11223" s="31"/>
      <c r="J11223" s="84"/>
      <c r="K11223" s="31"/>
      <c r="L11223" s="31"/>
      <c r="M11223" s="169"/>
      <c r="N11223" s="148"/>
      <c r="O11223" s="106"/>
      <c r="P11223" s="43"/>
      <c r="Q11223" s="31"/>
      <c r="R11223" s="84"/>
      <c r="S11223" s="31"/>
      <c r="T11223" s="31"/>
      <c r="U11223" s="169"/>
      <c r="V11223" s="150"/>
      <c r="W11223" s="141" t="str" cm="1">
        <f t="array" ref="W11223">IF(SUM(LEN(B11223:V11223))=0,"",IF(OR(OR(ISBLANK(F11223),SUM(LEN(C11223),LEN(D11223))=0),AND(NOT(E11223="Unknown"),ISBLANK(J11223)),AND(NOT(O11223="Unknown"),ISBLANK(R11223))),"Missing Information", INDEX(Table15[Entire Service Line Classification], MATCH(SUMIFS(Table15[Unique ID],Table15[System-Owned Portion],E11223,Table15[If Material Anything Other than "Lead" in Column E,Was Material Ever Previously Lead?],G11223,Table15[Customer-Owned Portion],O11223),Table15[Unique ID],0),0)))</f>
        <v/>
      </c>
    </row>
    <row r="11224" spans="2:23" x14ac:dyDescent="0.25">
      <c r="B11224" s="146"/>
      <c r="C11224" s="31"/>
      <c r="D11224" s="31"/>
      <c r="E11224" s="44"/>
      <c r="F11224" s="43"/>
      <c r="G11224" s="84"/>
      <c r="H11224" s="31"/>
      <c r="I11224" s="31"/>
      <c r="J11224" s="84"/>
      <c r="K11224" s="31"/>
      <c r="L11224" s="31"/>
      <c r="M11224" s="169"/>
      <c r="N11224" s="148"/>
      <c r="O11224" s="106"/>
      <c r="P11224" s="43"/>
      <c r="Q11224" s="31"/>
      <c r="R11224" s="84"/>
      <c r="S11224" s="31"/>
      <c r="T11224" s="31"/>
      <c r="U11224" s="169"/>
      <c r="V11224" s="150"/>
      <c r="W11224" s="141" t="str" cm="1">
        <f t="array" ref="W11224">IF(SUM(LEN(B11224:V11224))=0,"",IF(OR(OR(ISBLANK(F11224),SUM(LEN(C11224),LEN(D11224))=0),AND(NOT(E11224="Unknown"),ISBLANK(J11224)),AND(NOT(O11224="Unknown"),ISBLANK(R11224))),"Missing Information", INDEX(Table15[Entire Service Line Classification], MATCH(SUMIFS(Table15[Unique ID],Table15[System-Owned Portion],E11224,Table15[If Material Anything Other than "Lead" in Column E,Was Material Ever Previously Lead?],G11224,Table15[Customer-Owned Portion],O11224),Table15[Unique ID],0),0)))</f>
        <v/>
      </c>
    </row>
    <row r="11225" spans="2:23" x14ac:dyDescent="0.25">
      <c r="B11225" s="146"/>
      <c r="C11225" s="31"/>
      <c r="D11225" s="31"/>
      <c r="E11225" s="44"/>
      <c r="F11225" s="43"/>
      <c r="G11225" s="84"/>
      <c r="H11225" s="31"/>
      <c r="I11225" s="31"/>
      <c r="J11225" s="84"/>
      <c r="K11225" s="31"/>
      <c r="L11225" s="31"/>
      <c r="M11225" s="169"/>
      <c r="N11225" s="148"/>
      <c r="O11225" s="106"/>
      <c r="P11225" s="43"/>
      <c r="Q11225" s="31"/>
      <c r="R11225" s="84"/>
      <c r="S11225" s="31"/>
      <c r="T11225" s="31"/>
      <c r="U11225" s="169"/>
      <c r="V11225" s="150"/>
      <c r="W11225" s="141" t="str" cm="1">
        <f t="array" ref="W11225">IF(SUM(LEN(B11225:V11225))=0,"",IF(OR(OR(ISBLANK(F11225),SUM(LEN(C11225),LEN(D11225))=0),AND(NOT(E11225="Unknown"),ISBLANK(J11225)),AND(NOT(O11225="Unknown"),ISBLANK(R11225))),"Missing Information", INDEX(Table15[Entire Service Line Classification], MATCH(SUMIFS(Table15[Unique ID],Table15[System-Owned Portion],E11225,Table15[If Material Anything Other than "Lead" in Column E,Was Material Ever Previously Lead?],G11225,Table15[Customer-Owned Portion],O11225),Table15[Unique ID],0),0)))</f>
        <v/>
      </c>
    </row>
    <row r="11226" spans="2:23" x14ac:dyDescent="0.25">
      <c r="B11226" s="146"/>
      <c r="C11226" s="31"/>
      <c r="D11226" s="31"/>
      <c r="E11226" s="44"/>
      <c r="F11226" s="43"/>
      <c r="G11226" s="84"/>
      <c r="H11226" s="31"/>
      <c r="I11226" s="31"/>
      <c r="J11226" s="84"/>
      <c r="K11226" s="31"/>
      <c r="L11226" s="31"/>
      <c r="M11226" s="169"/>
      <c r="N11226" s="148"/>
      <c r="O11226" s="106"/>
      <c r="P11226" s="43"/>
      <c r="Q11226" s="31"/>
      <c r="R11226" s="84"/>
      <c r="S11226" s="31"/>
      <c r="T11226" s="31"/>
      <c r="U11226" s="169"/>
      <c r="V11226" s="150"/>
      <c r="W11226" s="141" t="str" cm="1">
        <f t="array" ref="W11226">IF(SUM(LEN(B11226:V11226))=0,"",IF(OR(OR(ISBLANK(F11226),SUM(LEN(C11226),LEN(D11226))=0),AND(NOT(E11226="Unknown"),ISBLANK(J11226)),AND(NOT(O11226="Unknown"),ISBLANK(R11226))),"Missing Information", INDEX(Table15[Entire Service Line Classification], MATCH(SUMIFS(Table15[Unique ID],Table15[System-Owned Portion],E11226,Table15[If Material Anything Other than "Lead" in Column E,Was Material Ever Previously Lead?],G11226,Table15[Customer-Owned Portion],O11226),Table15[Unique ID],0),0)))</f>
        <v/>
      </c>
    </row>
    <row r="11227" spans="2:23" x14ac:dyDescent="0.25">
      <c r="B11227" s="146"/>
      <c r="C11227" s="31"/>
      <c r="D11227" s="31"/>
      <c r="E11227" s="44"/>
      <c r="F11227" s="43"/>
      <c r="G11227" s="84"/>
      <c r="H11227" s="31"/>
      <c r="I11227" s="31"/>
      <c r="J11227" s="84"/>
      <c r="K11227" s="31"/>
      <c r="L11227" s="31"/>
      <c r="M11227" s="169"/>
      <c r="N11227" s="148"/>
      <c r="O11227" s="106"/>
      <c r="P11227" s="43"/>
      <c r="Q11227" s="31"/>
      <c r="R11227" s="84"/>
      <c r="S11227" s="31"/>
      <c r="T11227" s="31"/>
      <c r="U11227" s="169"/>
      <c r="V11227" s="150"/>
      <c r="W11227" s="141" t="str" cm="1">
        <f t="array" ref="W11227">IF(SUM(LEN(B11227:V11227))=0,"",IF(OR(OR(ISBLANK(F11227),SUM(LEN(C11227),LEN(D11227))=0),AND(NOT(E11227="Unknown"),ISBLANK(J11227)),AND(NOT(O11227="Unknown"),ISBLANK(R11227))),"Missing Information", INDEX(Table15[Entire Service Line Classification], MATCH(SUMIFS(Table15[Unique ID],Table15[System-Owned Portion],E11227,Table15[If Material Anything Other than "Lead" in Column E,Was Material Ever Previously Lead?],G11227,Table15[Customer-Owned Portion],O11227),Table15[Unique ID],0),0)))</f>
        <v/>
      </c>
    </row>
    <row r="11228" spans="2:23" x14ac:dyDescent="0.25">
      <c r="B11228" s="146"/>
      <c r="C11228" s="31"/>
      <c r="D11228" s="31"/>
      <c r="E11228" s="44"/>
      <c r="F11228" s="43"/>
      <c r="G11228" s="84"/>
      <c r="H11228" s="31"/>
      <c r="I11228" s="31"/>
      <c r="J11228" s="84"/>
      <c r="K11228" s="31"/>
      <c r="L11228" s="31"/>
      <c r="M11228" s="169"/>
      <c r="N11228" s="148"/>
      <c r="O11228" s="106"/>
      <c r="P11228" s="43"/>
      <c r="Q11228" s="31"/>
      <c r="R11228" s="84"/>
      <c r="S11228" s="31"/>
      <c r="T11228" s="31"/>
      <c r="U11228" s="169"/>
      <c r="V11228" s="150"/>
      <c r="W11228" s="141" t="str" cm="1">
        <f t="array" ref="W11228">IF(SUM(LEN(B11228:V11228))=0,"",IF(OR(OR(ISBLANK(F11228),SUM(LEN(C11228),LEN(D11228))=0),AND(NOT(E11228="Unknown"),ISBLANK(J11228)),AND(NOT(O11228="Unknown"),ISBLANK(R11228))),"Missing Information", INDEX(Table15[Entire Service Line Classification], MATCH(SUMIFS(Table15[Unique ID],Table15[System-Owned Portion],E11228,Table15[If Material Anything Other than "Lead" in Column E,Was Material Ever Previously Lead?],G11228,Table15[Customer-Owned Portion],O11228),Table15[Unique ID],0),0)))</f>
        <v/>
      </c>
    </row>
    <row r="11229" spans="2:23" x14ac:dyDescent="0.25">
      <c r="B11229" s="146"/>
      <c r="C11229" s="31"/>
      <c r="D11229" s="31"/>
      <c r="E11229" s="44"/>
      <c r="F11229" s="43"/>
      <c r="G11229" s="84"/>
      <c r="H11229" s="31"/>
      <c r="I11229" s="31"/>
      <c r="J11229" s="84"/>
      <c r="K11229" s="31"/>
      <c r="L11229" s="31"/>
      <c r="M11229" s="169"/>
      <c r="N11229" s="148"/>
      <c r="O11229" s="106"/>
      <c r="P11229" s="43"/>
      <c r="Q11229" s="31"/>
      <c r="R11229" s="84"/>
      <c r="S11229" s="31"/>
      <c r="T11229" s="31"/>
      <c r="U11229" s="169"/>
      <c r="V11229" s="150"/>
      <c r="W11229" s="141" t="str" cm="1">
        <f t="array" ref="W11229">IF(SUM(LEN(B11229:V11229))=0,"",IF(OR(OR(ISBLANK(F11229),SUM(LEN(C11229),LEN(D11229))=0),AND(NOT(E11229="Unknown"),ISBLANK(J11229)),AND(NOT(O11229="Unknown"),ISBLANK(R11229))),"Missing Information", INDEX(Table15[Entire Service Line Classification], MATCH(SUMIFS(Table15[Unique ID],Table15[System-Owned Portion],E11229,Table15[If Material Anything Other than "Lead" in Column E,Was Material Ever Previously Lead?],G11229,Table15[Customer-Owned Portion],O11229),Table15[Unique ID],0),0)))</f>
        <v/>
      </c>
    </row>
    <row r="11230" spans="2:23" x14ac:dyDescent="0.25">
      <c r="B11230" s="146"/>
      <c r="C11230" s="31"/>
      <c r="D11230" s="31"/>
      <c r="E11230" s="44"/>
      <c r="F11230" s="43"/>
      <c r="G11230" s="84"/>
      <c r="H11230" s="31"/>
      <c r="I11230" s="31"/>
      <c r="J11230" s="84"/>
      <c r="K11230" s="31"/>
      <c r="L11230" s="31"/>
      <c r="M11230" s="169"/>
      <c r="N11230" s="148"/>
      <c r="O11230" s="106"/>
      <c r="P11230" s="43"/>
      <c r="Q11230" s="31"/>
      <c r="R11230" s="84"/>
      <c r="S11230" s="31"/>
      <c r="T11230" s="31"/>
      <c r="U11230" s="169"/>
      <c r="V11230" s="150"/>
      <c r="W11230" s="141" t="str" cm="1">
        <f t="array" ref="W11230">IF(SUM(LEN(B11230:V11230))=0,"",IF(OR(OR(ISBLANK(F11230),SUM(LEN(C11230),LEN(D11230))=0),AND(NOT(E11230="Unknown"),ISBLANK(J11230)),AND(NOT(O11230="Unknown"),ISBLANK(R11230))),"Missing Information", INDEX(Table15[Entire Service Line Classification], MATCH(SUMIFS(Table15[Unique ID],Table15[System-Owned Portion],E11230,Table15[If Material Anything Other than "Lead" in Column E,Was Material Ever Previously Lead?],G11230,Table15[Customer-Owned Portion],O11230),Table15[Unique ID],0),0)))</f>
        <v/>
      </c>
    </row>
    <row r="11231" spans="2:23" x14ac:dyDescent="0.25">
      <c r="B11231" s="146"/>
      <c r="C11231" s="31"/>
      <c r="D11231" s="31"/>
      <c r="E11231" s="44"/>
      <c r="F11231" s="43"/>
      <c r="G11231" s="84"/>
      <c r="H11231" s="31"/>
      <c r="I11231" s="31"/>
      <c r="J11231" s="84"/>
      <c r="K11231" s="31"/>
      <c r="L11231" s="31"/>
      <c r="M11231" s="169"/>
      <c r="N11231" s="148"/>
      <c r="O11231" s="106"/>
      <c r="P11231" s="43"/>
      <c r="Q11231" s="31"/>
      <c r="R11231" s="84"/>
      <c r="S11231" s="31"/>
      <c r="T11231" s="31"/>
      <c r="U11231" s="169"/>
      <c r="V11231" s="150"/>
      <c r="W11231" s="141" t="str" cm="1">
        <f t="array" ref="W11231">IF(SUM(LEN(B11231:V11231))=0,"",IF(OR(OR(ISBLANK(F11231),SUM(LEN(C11231),LEN(D11231))=0),AND(NOT(E11231="Unknown"),ISBLANK(J11231)),AND(NOT(O11231="Unknown"),ISBLANK(R11231))),"Missing Information", INDEX(Table15[Entire Service Line Classification], MATCH(SUMIFS(Table15[Unique ID],Table15[System-Owned Portion],E11231,Table15[If Material Anything Other than "Lead" in Column E,Was Material Ever Previously Lead?],G11231,Table15[Customer-Owned Portion],O11231),Table15[Unique ID],0),0)))</f>
        <v/>
      </c>
    </row>
    <row r="11232" spans="2:23" x14ac:dyDescent="0.25">
      <c r="B11232" s="146"/>
      <c r="C11232" s="31"/>
      <c r="D11232" s="31"/>
      <c r="E11232" s="44"/>
      <c r="F11232" s="43"/>
      <c r="G11232" s="84"/>
      <c r="H11232" s="31"/>
      <c r="I11232" s="31"/>
      <c r="J11232" s="84"/>
      <c r="K11232" s="31"/>
      <c r="L11232" s="31"/>
      <c r="M11232" s="169"/>
      <c r="N11232" s="148"/>
      <c r="O11232" s="106"/>
      <c r="P11232" s="43"/>
      <c r="Q11232" s="31"/>
      <c r="R11232" s="84"/>
      <c r="S11232" s="31"/>
      <c r="T11232" s="31"/>
      <c r="U11232" s="169"/>
      <c r="V11232" s="150"/>
      <c r="W11232" s="141" t="str" cm="1">
        <f t="array" ref="W11232">IF(SUM(LEN(B11232:V11232))=0,"",IF(OR(OR(ISBLANK(F11232),SUM(LEN(C11232),LEN(D11232))=0),AND(NOT(E11232="Unknown"),ISBLANK(J11232)),AND(NOT(O11232="Unknown"),ISBLANK(R11232))),"Missing Information", INDEX(Table15[Entire Service Line Classification], MATCH(SUMIFS(Table15[Unique ID],Table15[System-Owned Portion],E11232,Table15[If Material Anything Other than "Lead" in Column E,Was Material Ever Previously Lead?],G11232,Table15[Customer-Owned Portion],O11232),Table15[Unique ID],0),0)))</f>
        <v/>
      </c>
    </row>
    <row r="11233" spans="2:23" x14ac:dyDescent="0.25">
      <c r="B11233" s="146"/>
      <c r="C11233" s="31"/>
      <c r="D11233" s="31"/>
      <c r="E11233" s="44"/>
      <c r="F11233" s="43"/>
      <c r="G11233" s="84"/>
      <c r="H11233" s="31"/>
      <c r="I11233" s="31"/>
      <c r="J11233" s="84"/>
      <c r="K11233" s="31"/>
      <c r="L11233" s="31"/>
      <c r="M11233" s="169"/>
      <c r="N11233" s="148"/>
      <c r="O11233" s="106"/>
      <c r="P11233" s="43"/>
      <c r="Q11233" s="31"/>
      <c r="R11233" s="84"/>
      <c r="S11233" s="31"/>
      <c r="T11233" s="31"/>
      <c r="U11233" s="169"/>
      <c r="V11233" s="150"/>
      <c r="W11233" s="141" t="str" cm="1">
        <f t="array" ref="W11233">IF(SUM(LEN(B11233:V11233))=0,"",IF(OR(OR(ISBLANK(F11233),SUM(LEN(C11233),LEN(D11233))=0),AND(NOT(E11233="Unknown"),ISBLANK(J11233)),AND(NOT(O11233="Unknown"),ISBLANK(R11233))),"Missing Information", INDEX(Table15[Entire Service Line Classification], MATCH(SUMIFS(Table15[Unique ID],Table15[System-Owned Portion],E11233,Table15[If Material Anything Other than "Lead" in Column E,Was Material Ever Previously Lead?],G11233,Table15[Customer-Owned Portion],O11233),Table15[Unique ID],0),0)))</f>
        <v/>
      </c>
    </row>
    <row r="11234" spans="2:23" x14ac:dyDescent="0.25">
      <c r="B11234" s="146"/>
      <c r="C11234" s="31"/>
      <c r="D11234" s="31"/>
      <c r="E11234" s="44"/>
      <c r="F11234" s="43"/>
      <c r="G11234" s="84"/>
      <c r="H11234" s="31"/>
      <c r="I11234" s="31"/>
      <c r="J11234" s="84"/>
      <c r="K11234" s="31"/>
      <c r="L11234" s="31"/>
      <c r="M11234" s="169"/>
      <c r="N11234" s="148"/>
      <c r="O11234" s="106"/>
      <c r="P11234" s="43"/>
      <c r="Q11234" s="31"/>
      <c r="R11234" s="84"/>
      <c r="S11234" s="31"/>
      <c r="T11234" s="31"/>
      <c r="U11234" s="169"/>
      <c r="V11234" s="150"/>
      <c r="W11234" s="141" t="str" cm="1">
        <f t="array" ref="W11234">IF(SUM(LEN(B11234:V11234))=0,"",IF(OR(OR(ISBLANK(F11234),SUM(LEN(C11234),LEN(D11234))=0),AND(NOT(E11234="Unknown"),ISBLANK(J11234)),AND(NOT(O11234="Unknown"),ISBLANK(R11234))),"Missing Information", INDEX(Table15[Entire Service Line Classification], MATCH(SUMIFS(Table15[Unique ID],Table15[System-Owned Portion],E11234,Table15[If Material Anything Other than "Lead" in Column E,Was Material Ever Previously Lead?],G11234,Table15[Customer-Owned Portion],O11234),Table15[Unique ID],0),0)))</f>
        <v/>
      </c>
    </row>
    <row r="11235" spans="2:23" x14ac:dyDescent="0.25">
      <c r="B11235" s="146"/>
      <c r="C11235" s="31"/>
      <c r="D11235" s="31"/>
      <c r="E11235" s="44"/>
      <c r="F11235" s="43"/>
      <c r="G11235" s="84"/>
      <c r="H11235" s="31"/>
      <c r="I11235" s="31"/>
      <c r="J11235" s="84"/>
      <c r="K11235" s="31"/>
      <c r="L11235" s="31"/>
      <c r="M11235" s="169"/>
      <c r="N11235" s="148"/>
      <c r="O11235" s="106"/>
      <c r="P11235" s="43"/>
      <c r="Q11235" s="31"/>
      <c r="R11235" s="84"/>
      <c r="S11235" s="31"/>
      <c r="T11235" s="31"/>
      <c r="U11235" s="169"/>
      <c r="V11235" s="150"/>
      <c r="W11235" s="141" t="str" cm="1">
        <f t="array" ref="W11235">IF(SUM(LEN(B11235:V11235))=0,"",IF(OR(OR(ISBLANK(F11235),SUM(LEN(C11235),LEN(D11235))=0),AND(NOT(E11235="Unknown"),ISBLANK(J11235)),AND(NOT(O11235="Unknown"),ISBLANK(R11235))),"Missing Information", INDEX(Table15[Entire Service Line Classification], MATCH(SUMIFS(Table15[Unique ID],Table15[System-Owned Portion],E11235,Table15[If Material Anything Other than "Lead" in Column E,Was Material Ever Previously Lead?],G11235,Table15[Customer-Owned Portion],O11235),Table15[Unique ID],0),0)))</f>
        <v/>
      </c>
    </row>
    <row r="11236" spans="2:23" x14ac:dyDescent="0.25">
      <c r="B11236" s="146"/>
      <c r="C11236" s="31"/>
      <c r="D11236" s="31"/>
      <c r="E11236" s="44"/>
      <c r="F11236" s="43"/>
      <c r="G11236" s="84"/>
      <c r="H11236" s="31"/>
      <c r="I11236" s="31"/>
      <c r="J11236" s="84"/>
      <c r="K11236" s="31"/>
      <c r="L11236" s="31"/>
      <c r="M11236" s="169"/>
      <c r="N11236" s="148"/>
      <c r="O11236" s="106"/>
      <c r="P11236" s="43"/>
      <c r="Q11236" s="31"/>
      <c r="R11236" s="84"/>
      <c r="S11236" s="31"/>
      <c r="T11236" s="31"/>
      <c r="U11236" s="169"/>
      <c r="V11236" s="150"/>
      <c r="W11236" s="141" t="str" cm="1">
        <f t="array" ref="W11236">IF(SUM(LEN(B11236:V11236))=0,"",IF(OR(OR(ISBLANK(F11236),SUM(LEN(C11236),LEN(D11236))=0),AND(NOT(E11236="Unknown"),ISBLANK(J11236)),AND(NOT(O11236="Unknown"),ISBLANK(R11236))),"Missing Information", INDEX(Table15[Entire Service Line Classification], MATCH(SUMIFS(Table15[Unique ID],Table15[System-Owned Portion],E11236,Table15[If Material Anything Other than "Lead" in Column E,Was Material Ever Previously Lead?],G11236,Table15[Customer-Owned Portion],O11236),Table15[Unique ID],0),0)))</f>
        <v/>
      </c>
    </row>
    <row r="11237" spans="2:23" x14ac:dyDescent="0.25">
      <c r="B11237" s="146"/>
      <c r="C11237" s="31"/>
      <c r="D11237" s="31"/>
      <c r="E11237" s="44"/>
      <c r="F11237" s="43"/>
      <c r="G11237" s="84"/>
      <c r="H11237" s="31"/>
      <c r="I11237" s="31"/>
      <c r="J11237" s="84"/>
      <c r="K11237" s="31"/>
      <c r="L11237" s="31"/>
      <c r="M11237" s="169"/>
      <c r="N11237" s="148"/>
      <c r="O11237" s="106"/>
      <c r="P11237" s="43"/>
      <c r="Q11237" s="31"/>
      <c r="R11237" s="84"/>
      <c r="S11237" s="31"/>
      <c r="T11237" s="31"/>
      <c r="U11237" s="169"/>
      <c r="V11237" s="150"/>
      <c r="W11237" s="141" t="str" cm="1">
        <f t="array" ref="W11237">IF(SUM(LEN(B11237:V11237))=0,"",IF(OR(OR(ISBLANK(F11237),SUM(LEN(C11237),LEN(D11237))=0),AND(NOT(E11237="Unknown"),ISBLANK(J11237)),AND(NOT(O11237="Unknown"),ISBLANK(R11237))),"Missing Information", INDEX(Table15[Entire Service Line Classification], MATCH(SUMIFS(Table15[Unique ID],Table15[System-Owned Portion],E11237,Table15[If Material Anything Other than "Lead" in Column E,Was Material Ever Previously Lead?],G11237,Table15[Customer-Owned Portion],O11237),Table15[Unique ID],0),0)))</f>
        <v/>
      </c>
    </row>
    <row r="11238" spans="2:23" x14ac:dyDescent="0.25">
      <c r="B11238" s="146"/>
      <c r="C11238" s="31"/>
      <c r="D11238" s="31"/>
      <c r="E11238" s="44"/>
      <c r="F11238" s="43"/>
      <c r="G11238" s="84"/>
      <c r="H11238" s="31"/>
      <c r="I11238" s="31"/>
      <c r="J11238" s="84"/>
      <c r="K11238" s="31"/>
      <c r="L11238" s="31"/>
      <c r="M11238" s="169"/>
      <c r="N11238" s="148"/>
      <c r="O11238" s="106"/>
      <c r="P11238" s="43"/>
      <c r="Q11238" s="31"/>
      <c r="R11238" s="84"/>
      <c r="S11238" s="31"/>
      <c r="T11238" s="31"/>
      <c r="U11238" s="169"/>
      <c r="V11238" s="150"/>
      <c r="W11238" s="141" t="str" cm="1">
        <f t="array" ref="W11238">IF(SUM(LEN(B11238:V11238))=0,"",IF(OR(OR(ISBLANK(F11238),SUM(LEN(C11238),LEN(D11238))=0),AND(NOT(E11238="Unknown"),ISBLANK(J11238)),AND(NOT(O11238="Unknown"),ISBLANK(R11238))),"Missing Information", INDEX(Table15[Entire Service Line Classification], MATCH(SUMIFS(Table15[Unique ID],Table15[System-Owned Portion],E11238,Table15[If Material Anything Other than "Lead" in Column E,Was Material Ever Previously Lead?],G11238,Table15[Customer-Owned Portion],O11238),Table15[Unique ID],0),0)))</f>
        <v/>
      </c>
    </row>
    <row r="11239" spans="2:23" x14ac:dyDescent="0.25">
      <c r="B11239" s="146"/>
      <c r="C11239" s="31"/>
      <c r="D11239" s="31"/>
      <c r="E11239" s="44"/>
      <c r="F11239" s="43"/>
      <c r="G11239" s="84"/>
      <c r="H11239" s="31"/>
      <c r="I11239" s="31"/>
      <c r="J11239" s="84"/>
      <c r="K11239" s="31"/>
      <c r="L11239" s="31"/>
      <c r="M11239" s="169"/>
      <c r="N11239" s="148"/>
      <c r="O11239" s="106"/>
      <c r="P11239" s="43"/>
      <c r="Q11239" s="31"/>
      <c r="R11239" s="84"/>
      <c r="S11239" s="31"/>
      <c r="T11239" s="31"/>
      <c r="U11239" s="169"/>
      <c r="V11239" s="150"/>
      <c r="W11239" s="141" t="str" cm="1">
        <f t="array" ref="W11239">IF(SUM(LEN(B11239:V11239))=0,"",IF(OR(OR(ISBLANK(F11239),SUM(LEN(C11239),LEN(D11239))=0),AND(NOT(E11239="Unknown"),ISBLANK(J11239)),AND(NOT(O11239="Unknown"),ISBLANK(R11239))),"Missing Information", INDEX(Table15[Entire Service Line Classification], MATCH(SUMIFS(Table15[Unique ID],Table15[System-Owned Portion],E11239,Table15[If Material Anything Other than "Lead" in Column E,Was Material Ever Previously Lead?],G11239,Table15[Customer-Owned Portion],O11239),Table15[Unique ID],0),0)))</f>
        <v/>
      </c>
    </row>
    <row r="11240" spans="2:23" x14ac:dyDescent="0.25">
      <c r="B11240" s="146"/>
      <c r="C11240" s="31"/>
      <c r="D11240" s="31"/>
      <c r="E11240" s="44"/>
      <c r="F11240" s="43"/>
      <c r="G11240" s="84"/>
      <c r="H11240" s="31"/>
      <c r="I11240" s="31"/>
      <c r="J11240" s="84"/>
      <c r="K11240" s="31"/>
      <c r="L11240" s="31"/>
      <c r="M11240" s="169"/>
      <c r="N11240" s="148"/>
      <c r="O11240" s="106"/>
      <c r="P11240" s="43"/>
      <c r="Q11240" s="31"/>
      <c r="R11240" s="84"/>
      <c r="S11240" s="31"/>
      <c r="T11240" s="31"/>
      <c r="U11240" s="169"/>
      <c r="V11240" s="150"/>
      <c r="W11240" s="141" t="str" cm="1">
        <f t="array" ref="W11240">IF(SUM(LEN(B11240:V11240))=0,"",IF(OR(OR(ISBLANK(F11240),SUM(LEN(C11240),LEN(D11240))=0),AND(NOT(E11240="Unknown"),ISBLANK(J11240)),AND(NOT(O11240="Unknown"),ISBLANK(R11240))),"Missing Information", INDEX(Table15[Entire Service Line Classification], MATCH(SUMIFS(Table15[Unique ID],Table15[System-Owned Portion],E11240,Table15[If Material Anything Other than "Lead" in Column E,Was Material Ever Previously Lead?],G11240,Table15[Customer-Owned Portion],O11240),Table15[Unique ID],0),0)))</f>
        <v/>
      </c>
    </row>
    <row r="11241" spans="2:23" x14ac:dyDescent="0.25">
      <c r="B11241" s="146"/>
      <c r="C11241" s="31"/>
      <c r="D11241" s="31"/>
      <c r="E11241" s="44"/>
      <c r="F11241" s="43"/>
      <c r="G11241" s="84"/>
      <c r="H11241" s="31"/>
      <c r="I11241" s="31"/>
      <c r="J11241" s="84"/>
      <c r="K11241" s="31"/>
      <c r="L11241" s="31"/>
      <c r="M11241" s="169"/>
      <c r="N11241" s="148"/>
      <c r="O11241" s="106"/>
      <c r="P11241" s="43"/>
      <c r="Q11241" s="31"/>
      <c r="R11241" s="84"/>
      <c r="S11241" s="31"/>
      <c r="T11241" s="31"/>
      <c r="U11241" s="169"/>
      <c r="V11241" s="150"/>
      <c r="W11241" s="141" t="str" cm="1">
        <f t="array" ref="W11241">IF(SUM(LEN(B11241:V11241))=0,"",IF(OR(OR(ISBLANK(F11241),SUM(LEN(C11241),LEN(D11241))=0),AND(NOT(E11241="Unknown"),ISBLANK(J11241)),AND(NOT(O11241="Unknown"),ISBLANK(R11241))),"Missing Information", INDEX(Table15[Entire Service Line Classification], MATCH(SUMIFS(Table15[Unique ID],Table15[System-Owned Portion],E11241,Table15[If Material Anything Other than "Lead" in Column E,Was Material Ever Previously Lead?],G11241,Table15[Customer-Owned Portion],O11241),Table15[Unique ID],0),0)))</f>
        <v/>
      </c>
    </row>
    <row r="11242" spans="2:23" x14ac:dyDescent="0.25">
      <c r="B11242" s="146"/>
      <c r="C11242" s="31"/>
      <c r="D11242" s="31"/>
      <c r="E11242" s="44"/>
      <c r="F11242" s="43"/>
      <c r="G11242" s="84"/>
      <c r="H11242" s="31"/>
      <c r="I11242" s="31"/>
      <c r="J11242" s="84"/>
      <c r="K11242" s="31"/>
      <c r="L11242" s="31"/>
      <c r="M11242" s="169"/>
      <c r="N11242" s="148"/>
      <c r="O11242" s="106"/>
      <c r="P11242" s="43"/>
      <c r="Q11242" s="31"/>
      <c r="R11242" s="84"/>
      <c r="S11242" s="31"/>
      <c r="T11242" s="31"/>
      <c r="U11242" s="169"/>
      <c r="V11242" s="150"/>
      <c r="W11242" s="141" t="str" cm="1">
        <f t="array" ref="W11242">IF(SUM(LEN(B11242:V11242))=0,"",IF(OR(OR(ISBLANK(F11242),SUM(LEN(C11242),LEN(D11242))=0),AND(NOT(E11242="Unknown"),ISBLANK(J11242)),AND(NOT(O11242="Unknown"),ISBLANK(R11242))),"Missing Information", INDEX(Table15[Entire Service Line Classification], MATCH(SUMIFS(Table15[Unique ID],Table15[System-Owned Portion],E11242,Table15[If Material Anything Other than "Lead" in Column E,Was Material Ever Previously Lead?],G11242,Table15[Customer-Owned Portion],O11242),Table15[Unique ID],0),0)))</f>
        <v/>
      </c>
    </row>
    <row r="11243" spans="2:23" x14ac:dyDescent="0.25">
      <c r="B11243" s="146"/>
      <c r="C11243" s="31"/>
      <c r="D11243" s="31"/>
      <c r="E11243" s="44"/>
      <c r="F11243" s="43"/>
      <c r="G11243" s="84"/>
      <c r="H11243" s="31"/>
      <c r="I11243" s="31"/>
      <c r="J11243" s="84"/>
      <c r="K11243" s="31"/>
      <c r="L11243" s="31"/>
      <c r="M11243" s="169"/>
      <c r="N11243" s="148"/>
      <c r="O11243" s="106"/>
      <c r="P11243" s="43"/>
      <c r="Q11243" s="31"/>
      <c r="R11243" s="84"/>
      <c r="S11243" s="31"/>
      <c r="T11243" s="31"/>
      <c r="U11243" s="169"/>
      <c r="V11243" s="150"/>
      <c r="W11243" s="141" t="str" cm="1">
        <f t="array" ref="W11243">IF(SUM(LEN(B11243:V11243))=0,"",IF(OR(OR(ISBLANK(F11243),SUM(LEN(C11243),LEN(D11243))=0),AND(NOT(E11243="Unknown"),ISBLANK(J11243)),AND(NOT(O11243="Unknown"),ISBLANK(R11243))),"Missing Information", INDEX(Table15[Entire Service Line Classification], MATCH(SUMIFS(Table15[Unique ID],Table15[System-Owned Portion],E11243,Table15[If Material Anything Other than "Lead" in Column E,Was Material Ever Previously Lead?],G11243,Table15[Customer-Owned Portion],O11243),Table15[Unique ID],0),0)))</f>
        <v/>
      </c>
    </row>
    <row r="11244" spans="2:23" x14ac:dyDescent="0.25">
      <c r="B11244" s="146"/>
      <c r="C11244" s="31"/>
      <c r="D11244" s="31"/>
      <c r="E11244" s="44"/>
      <c r="F11244" s="43"/>
      <c r="G11244" s="84"/>
      <c r="H11244" s="31"/>
      <c r="I11244" s="31"/>
      <c r="J11244" s="84"/>
      <c r="K11244" s="31"/>
      <c r="L11244" s="31"/>
      <c r="M11244" s="169"/>
      <c r="N11244" s="148"/>
      <c r="O11244" s="106"/>
      <c r="P11244" s="43"/>
      <c r="Q11244" s="31"/>
      <c r="R11244" s="84"/>
      <c r="S11244" s="31"/>
      <c r="T11244" s="31"/>
      <c r="U11244" s="169"/>
      <c r="V11244" s="150"/>
      <c r="W11244" s="141" t="str" cm="1">
        <f t="array" ref="W11244">IF(SUM(LEN(B11244:V11244))=0,"",IF(OR(OR(ISBLANK(F11244),SUM(LEN(C11244),LEN(D11244))=0),AND(NOT(E11244="Unknown"),ISBLANK(J11244)),AND(NOT(O11244="Unknown"),ISBLANK(R11244))),"Missing Information", INDEX(Table15[Entire Service Line Classification], MATCH(SUMIFS(Table15[Unique ID],Table15[System-Owned Portion],E11244,Table15[If Material Anything Other than "Lead" in Column E,Was Material Ever Previously Lead?],G11244,Table15[Customer-Owned Portion],O11244),Table15[Unique ID],0),0)))</f>
        <v/>
      </c>
    </row>
    <row r="11245" spans="2:23" x14ac:dyDescent="0.25">
      <c r="B11245" s="146"/>
      <c r="C11245" s="31"/>
      <c r="D11245" s="31"/>
      <c r="E11245" s="44"/>
      <c r="F11245" s="43"/>
      <c r="G11245" s="84"/>
      <c r="H11245" s="31"/>
      <c r="I11245" s="31"/>
      <c r="J11245" s="84"/>
      <c r="K11245" s="31"/>
      <c r="L11245" s="31"/>
      <c r="M11245" s="169"/>
      <c r="N11245" s="148"/>
      <c r="O11245" s="106"/>
      <c r="P11245" s="43"/>
      <c r="Q11245" s="31"/>
      <c r="R11245" s="84"/>
      <c r="S11245" s="31"/>
      <c r="T11245" s="31"/>
      <c r="U11245" s="169"/>
      <c r="V11245" s="150"/>
      <c r="W11245" s="141" t="str" cm="1">
        <f t="array" ref="W11245">IF(SUM(LEN(B11245:V11245))=0,"",IF(OR(OR(ISBLANK(F11245),SUM(LEN(C11245),LEN(D11245))=0),AND(NOT(E11245="Unknown"),ISBLANK(J11245)),AND(NOT(O11245="Unknown"),ISBLANK(R11245))),"Missing Information", INDEX(Table15[Entire Service Line Classification], MATCH(SUMIFS(Table15[Unique ID],Table15[System-Owned Portion],E11245,Table15[If Material Anything Other than "Lead" in Column E,Was Material Ever Previously Lead?],G11245,Table15[Customer-Owned Portion],O11245),Table15[Unique ID],0),0)))</f>
        <v/>
      </c>
    </row>
    <row r="11246" spans="2:23" x14ac:dyDescent="0.25">
      <c r="B11246" s="146"/>
      <c r="C11246" s="31"/>
      <c r="D11246" s="31"/>
      <c r="E11246" s="44"/>
      <c r="F11246" s="43"/>
      <c r="G11246" s="84"/>
      <c r="H11246" s="31"/>
      <c r="I11246" s="31"/>
      <c r="J11246" s="84"/>
      <c r="K11246" s="31"/>
      <c r="L11246" s="31"/>
      <c r="M11246" s="169"/>
      <c r="N11246" s="148"/>
      <c r="O11246" s="106"/>
      <c r="P11246" s="43"/>
      <c r="Q11246" s="31"/>
      <c r="R11246" s="84"/>
      <c r="S11246" s="31"/>
      <c r="T11246" s="31"/>
      <c r="U11246" s="169"/>
      <c r="V11246" s="150"/>
      <c r="W11246" s="141" t="str" cm="1">
        <f t="array" ref="W11246">IF(SUM(LEN(B11246:V11246))=0,"",IF(OR(OR(ISBLANK(F11246),SUM(LEN(C11246),LEN(D11246))=0),AND(NOT(E11246="Unknown"),ISBLANK(J11246)),AND(NOT(O11246="Unknown"),ISBLANK(R11246))),"Missing Information", INDEX(Table15[Entire Service Line Classification], MATCH(SUMIFS(Table15[Unique ID],Table15[System-Owned Portion],E11246,Table15[If Material Anything Other than "Lead" in Column E,Was Material Ever Previously Lead?],G11246,Table15[Customer-Owned Portion],O11246),Table15[Unique ID],0),0)))</f>
        <v/>
      </c>
    </row>
    <row r="11247" spans="2:23" x14ac:dyDescent="0.25">
      <c r="B11247" s="146"/>
      <c r="C11247" s="31"/>
      <c r="D11247" s="31"/>
      <c r="E11247" s="44"/>
      <c r="F11247" s="43"/>
      <c r="G11247" s="84"/>
      <c r="H11247" s="31"/>
      <c r="I11247" s="31"/>
      <c r="J11247" s="84"/>
      <c r="K11247" s="31"/>
      <c r="L11247" s="31"/>
      <c r="M11247" s="169"/>
      <c r="N11247" s="148"/>
      <c r="O11247" s="106"/>
      <c r="P11247" s="43"/>
      <c r="Q11247" s="31"/>
      <c r="R11247" s="84"/>
      <c r="S11247" s="31"/>
      <c r="T11247" s="31"/>
      <c r="U11247" s="169"/>
      <c r="V11247" s="150"/>
      <c r="W11247" s="141" t="str" cm="1">
        <f t="array" ref="W11247">IF(SUM(LEN(B11247:V11247))=0,"",IF(OR(OR(ISBLANK(F11247),SUM(LEN(C11247),LEN(D11247))=0),AND(NOT(E11247="Unknown"),ISBLANK(J11247)),AND(NOT(O11247="Unknown"),ISBLANK(R11247))),"Missing Information", INDEX(Table15[Entire Service Line Classification], MATCH(SUMIFS(Table15[Unique ID],Table15[System-Owned Portion],E11247,Table15[If Material Anything Other than "Lead" in Column E,Was Material Ever Previously Lead?],G11247,Table15[Customer-Owned Portion],O11247),Table15[Unique ID],0),0)))</f>
        <v/>
      </c>
    </row>
    <row r="11248" spans="2:23" x14ac:dyDescent="0.25">
      <c r="B11248" s="146"/>
      <c r="C11248" s="31"/>
      <c r="D11248" s="31"/>
      <c r="E11248" s="44"/>
      <c r="F11248" s="43"/>
      <c r="G11248" s="84"/>
      <c r="H11248" s="31"/>
      <c r="I11248" s="31"/>
      <c r="J11248" s="84"/>
      <c r="K11248" s="31"/>
      <c r="L11248" s="31"/>
      <c r="M11248" s="169"/>
      <c r="N11248" s="148"/>
      <c r="O11248" s="106"/>
      <c r="P11248" s="43"/>
      <c r="Q11248" s="31"/>
      <c r="R11248" s="84"/>
      <c r="S11248" s="31"/>
      <c r="T11248" s="31"/>
      <c r="U11248" s="169"/>
      <c r="V11248" s="150"/>
      <c r="W11248" s="141" t="str" cm="1">
        <f t="array" ref="W11248">IF(SUM(LEN(B11248:V11248))=0,"",IF(OR(OR(ISBLANK(F11248),SUM(LEN(C11248),LEN(D11248))=0),AND(NOT(E11248="Unknown"),ISBLANK(J11248)),AND(NOT(O11248="Unknown"),ISBLANK(R11248))),"Missing Information", INDEX(Table15[Entire Service Line Classification], MATCH(SUMIFS(Table15[Unique ID],Table15[System-Owned Portion],E11248,Table15[If Material Anything Other than "Lead" in Column E,Was Material Ever Previously Lead?],G11248,Table15[Customer-Owned Portion],O11248),Table15[Unique ID],0),0)))</f>
        <v/>
      </c>
    </row>
    <row r="11249" spans="2:23" x14ac:dyDescent="0.25">
      <c r="B11249" s="146"/>
      <c r="C11249" s="31"/>
      <c r="D11249" s="31"/>
      <c r="E11249" s="44"/>
      <c r="F11249" s="43"/>
      <c r="G11249" s="84"/>
      <c r="H11249" s="31"/>
      <c r="I11249" s="31"/>
      <c r="J11249" s="84"/>
      <c r="K11249" s="31"/>
      <c r="L11249" s="31"/>
      <c r="M11249" s="169"/>
      <c r="N11249" s="148"/>
      <c r="O11249" s="106"/>
      <c r="P11249" s="43"/>
      <c r="Q11249" s="31"/>
      <c r="R11249" s="84"/>
      <c r="S11249" s="31"/>
      <c r="T11249" s="31"/>
      <c r="U11249" s="169"/>
      <c r="V11249" s="150"/>
      <c r="W11249" s="141" t="str" cm="1">
        <f t="array" ref="W11249">IF(SUM(LEN(B11249:V11249))=0,"",IF(OR(OR(ISBLANK(F11249),SUM(LEN(C11249),LEN(D11249))=0),AND(NOT(E11249="Unknown"),ISBLANK(J11249)),AND(NOT(O11249="Unknown"),ISBLANK(R11249))),"Missing Information", INDEX(Table15[Entire Service Line Classification], MATCH(SUMIFS(Table15[Unique ID],Table15[System-Owned Portion],E11249,Table15[If Material Anything Other than "Lead" in Column E,Was Material Ever Previously Lead?],G11249,Table15[Customer-Owned Portion],O11249),Table15[Unique ID],0),0)))</f>
        <v/>
      </c>
    </row>
    <row r="11250" spans="2:23" x14ac:dyDescent="0.25">
      <c r="B11250" s="146"/>
      <c r="C11250" s="31"/>
      <c r="D11250" s="31"/>
      <c r="E11250" s="44"/>
      <c r="F11250" s="43"/>
      <c r="G11250" s="84"/>
      <c r="H11250" s="31"/>
      <c r="I11250" s="31"/>
      <c r="J11250" s="84"/>
      <c r="K11250" s="31"/>
      <c r="L11250" s="31"/>
      <c r="M11250" s="169"/>
      <c r="N11250" s="148"/>
      <c r="O11250" s="106"/>
      <c r="P11250" s="43"/>
      <c r="Q11250" s="31"/>
      <c r="R11250" s="84"/>
      <c r="S11250" s="31"/>
      <c r="T11250" s="31"/>
      <c r="U11250" s="169"/>
      <c r="V11250" s="150"/>
      <c r="W11250" s="141" t="str" cm="1">
        <f t="array" ref="W11250">IF(SUM(LEN(B11250:V11250))=0,"",IF(OR(OR(ISBLANK(F11250),SUM(LEN(C11250),LEN(D11250))=0),AND(NOT(E11250="Unknown"),ISBLANK(J11250)),AND(NOT(O11250="Unknown"),ISBLANK(R11250))),"Missing Information", INDEX(Table15[Entire Service Line Classification], MATCH(SUMIFS(Table15[Unique ID],Table15[System-Owned Portion],E11250,Table15[If Material Anything Other than "Lead" in Column E,Was Material Ever Previously Lead?],G11250,Table15[Customer-Owned Portion],O11250),Table15[Unique ID],0),0)))</f>
        <v/>
      </c>
    </row>
    <row r="11251" spans="2:23" x14ac:dyDescent="0.25">
      <c r="B11251" s="146"/>
      <c r="C11251" s="31"/>
      <c r="D11251" s="31"/>
      <c r="E11251" s="44"/>
      <c r="F11251" s="43"/>
      <c r="G11251" s="84"/>
      <c r="H11251" s="31"/>
      <c r="I11251" s="31"/>
      <c r="J11251" s="84"/>
      <c r="K11251" s="31"/>
      <c r="L11251" s="31"/>
      <c r="M11251" s="169"/>
      <c r="N11251" s="148"/>
      <c r="O11251" s="106"/>
      <c r="P11251" s="43"/>
      <c r="Q11251" s="31"/>
      <c r="R11251" s="84"/>
      <c r="S11251" s="31"/>
      <c r="T11251" s="31"/>
      <c r="U11251" s="169"/>
      <c r="V11251" s="150"/>
      <c r="W11251" s="141" t="str" cm="1">
        <f t="array" ref="W11251">IF(SUM(LEN(B11251:V11251))=0,"",IF(OR(OR(ISBLANK(F11251),SUM(LEN(C11251),LEN(D11251))=0),AND(NOT(E11251="Unknown"),ISBLANK(J11251)),AND(NOT(O11251="Unknown"),ISBLANK(R11251))),"Missing Information", INDEX(Table15[Entire Service Line Classification], MATCH(SUMIFS(Table15[Unique ID],Table15[System-Owned Portion],E11251,Table15[If Material Anything Other than "Lead" in Column E,Was Material Ever Previously Lead?],G11251,Table15[Customer-Owned Portion],O11251),Table15[Unique ID],0),0)))</f>
        <v/>
      </c>
    </row>
    <row r="11252" spans="2:23" x14ac:dyDescent="0.25">
      <c r="B11252" s="146"/>
      <c r="C11252" s="31"/>
      <c r="D11252" s="31"/>
      <c r="E11252" s="44"/>
      <c r="F11252" s="43"/>
      <c r="G11252" s="84"/>
      <c r="H11252" s="31"/>
      <c r="I11252" s="31"/>
      <c r="J11252" s="84"/>
      <c r="K11252" s="31"/>
      <c r="L11252" s="31"/>
      <c r="M11252" s="169"/>
      <c r="N11252" s="148"/>
      <c r="O11252" s="106"/>
      <c r="P11252" s="43"/>
      <c r="Q11252" s="31"/>
      <c r="R11252" s="84"/>
      <c r="S11252" s="31"/>
      <c r="T11252" s="31"/>
      <c r="U11252" s="169"/>
      <c r="V11252" s="150"/>
      <c r="W11252" s="141" t="str" cm="1">
        <f t="array" ref="W11252">IF(SUM(LEN(B11252:V11252))=0,"",IF(OR(OR(ISBLANK(F11252),SUM(LEN(C11252),LEN(D11252))=0),AND(NOT(E11252="Unknown"),ISBLANK(J11252)),AND(NOT(O11252="Unknown"),ISBLANK(R11252))),"Missing Information", INDEX(Table15[Entire Service Line Classification], MATCH(SUMIFS(Table15[Unique ID],Table15[System-Owned Portion],E11252,Table15[If Material Anything Other than "Lead" in Column E,Was Material Ever Previously Lead?],G11252,Table15[Customer-Owned Portion],O11252),Table15[Unique ID],0),0)))</f>
        <v/>
      </c>
    </row>
    <row r="11253" spans="2:23" x14ac:dyDescent="0.25">
      <c r="B11253" s="146"/>
      <c r="C11253" s="31"/>
      <c r="D11253" s="31"/>
      <c r="E11253" s="44"/>
      <c r="F11253" s="43"/>
      <c r="G11253" s="84"/>
      <c r="H11253" s="31"/>
      <c r="I11253" s="31"/>
      <c r="J11253" s="84"/>
      <c r="K11253" s="31"/>
      <c r="L11253" s="31"/>
      <c r="M11253" s="169"/>
      <c r="N11253" s="148"/>
      <c r="O11253" s="106"/>
      <c r="P11253" s="43"/>
      <c r="Q11253" s="31"/>
      <c r="R11253" s="84"/>
      <c r="S11253" s="31"/>
      <c r="T11253" s="31"/>
      <c r="U11253" s="169"/>
      <c r="V11253" s="150"/>
      <c r="W11253" s="141" t="str" cm="1">
        <f t="array" ref="W11253">IF(SUM(LEN(B11253:V11253))=0,"",IF(OR(OR(ISBLANK(F11253),SUM(LEN(C11253),LEN(D11253))=0),AND(NOT(E11253="Unknown"),ISBLANK(J11253)),AND(NOT(O11253="Unknown"),ISBLANK(R11253))),"Missing Information", INDEX(Table15[Entire Service Line Classification], MATCH(SUMIFS(Table15[Unique ID],Table15[System-Owned Portion],E11253,Table15[If Material Anything Other than "Lead" in Column E,Was Material Ever Previously Lead?],G11253,Table15[Customer-Owned Portion],O11253),Table15[Unique ID],0),0)))</f>
        <v/>
      </c>
    </row>
    <row r="11254" spans="2:23" x14ac:dyDescent="0.25">
      <c r="B11254" s="146"/>
      <c r="C11254" s="31"/>
      <c r="D11254" s="31"/>
      <c r="E11254" s="44"/>
      <c r="F11254" s="43"/>
      <c r="G11254" s="84"/>
      <c r="H11254" s="31"/>
      <c r="I11254" s="31"/>
      <c r="J11254" s="84"/>
      <c r="K11254" s="31"/>
      <c r="L11254" s="31"/>
      <c r="M11254" s="169"/>
      <c r="N11254" s="148"/>
      <c r="O11254" s="106"/>
      <c r="P11254" s="43"/>
      <c r="Q11254" s="31"/>
      <c r="R11254" s="84"/>
      <c r="S11254" s="31"/>
      <c r="T11254" s="31"/>
      <c r="U11254" s="169"/>
      <c r="V11254" s="150"/>
      <c r="W11254" s="141" t="str" cm="1">
        <f t="array" ref="W11254">IF(SUM(LEN(B11254:V11254))=0,"",IF(OR(OR(ISBLANK(F11254),SUM(LEN(C11254),LEN(D11254))=0),AND(NOT(E11254="Unknown"),ISBLANK(J11254)),AND(NOT(O11254="Unknown"),ISBLANK(R11254))),"Missing Information", INDEX(Table15[Entire Service Line Classification], MATCH(SUMIFS(Table15[Unique ID],Table15[System-Owned Portion],E11254,Table15[If Material Anything Other than "Lead" in Column E,Was Material Ever Previously Lead?],G11254,Table15[Customer-Owned Portion],O11254),Table15[Unique ID],0),0)))</f>
        <v/>
      </c>
    </row>
    <row r="11255" spans="2:23" x14ac:dyDescent="0.25">
      <c r="B11255" s="146"/>
      <c r="C11255" s="31"/>
      <c r="D11255" s="31"/>
      <c r="E11255" s="44"/>
      <c r="F11255" s="43"/>
      <c r="G11255" s="84"/>
      <c r="H11255" s="31"/>
      <c r="I11255" s="31"/>
      <c r="J11255" s="84"/>
      <c r="K11255" s="31"/>
      <c r="L11255" s="31"/>
      <c r="M11255" s="169"/>
      <c r="N11255" s="148"/>
      <c r="O11255" s="106"/>
      <c r="P11255" s="43"/>
      <c r="Q11255" s="31"/>
      <c r="R11255" s="84"/>
      <c r="S11255" s="31"/>
      <c r="T11255" s="31"/>
      <c r="U11255" s="169"/>
      <c r="V11255" s="150"/>
      <c r="W11255" s="141" t="str" cm="1">
        <f t="array" ref="W11255">IF(SUM(LEN(B11255:V11255))=0,"",IF(OR(OR(ISBLANK(F11255),SUM(LEN(C11255),LEN(D11255))=0),AND(NOT(E11255="Unknown"),ISBLANK(J11255)),AND(NOT(O11255="Unknown"),ISBLANK(R11255))),"Missing Information", INDEX(Table15[Entire Service Line Classification], MATCH(SUMIFS(Table15[Unique ID],Table15[System-Owned Portion],E11255,Table15[If Material Anything Other than "Lead" in Column E,Was Material Ever Previously Lead?],G11255,Table15[Customer-Owned Portion],O11255),Table15[Unique ID],0),0)))</f>
        <v/>
      </c>
    </row>
    <row r="11256" spans="2:23" x14ac:dyDescent="0.25">
      <c r="B11256" s="146"/>
      <c r="C11256" s="31"/>
      <c r="D11256" s="31"/>
      <c r="E11256" s="44"/>
      <c r="F11256" s="43"/>
      <c r="G11256" s="84"/>
      <c r="H11256" s="31"/>
      <c r="I11256" s="31"/>
      <c r="J11256" s="84"/>
      <c r="K11256" s="31"/>
      <c r="L11256" s="31"/>
      <c r="M11256" s="169"/>
      <c r="N11256" s="148"/>
      <c r="O11256" s="106"/>
      <c r="P11256" s="43"/>
      <c r="Q11256" s="31"/>
      <c r="R11256" s="84"/>
      <c r="S11256" s="31"/>
      <c r="T11256" s="31"/>
      <c r="U11256" s="169"/>
      <c r="V11256" s="150"/>
      <c r="W11256" s="141" t="str" cm="1">
        <f t="array" ref="W11256">IF(SUM(LEN(B11256:V11256))=0,"",IF(OR(OR(ISBLANK(F11256),SUM(LEN(C11256),LEN(D11256))=0),AND(NOT(E11256="Unknown"),ISBLANK(J11256)),AND(NOT(O11256="Unknown"),ISBLANK(R11256))),"Missing Information", INDEX(Table15[Entire Service Line Classification], MATCH(SUMIFS(Table15[Unique ID],Table15[System-Owned Portion],E11256,Table15[If Material Anything Other than "Lead" in Column E,Was Material Ever Previously Lead?],G11256,Table15[Customer-Owned Portion],O11256),Table15[Unique ID],0),0)))</f>
        <v/>
      </c>
    </row>
    <row r="11257" spans="2:23" x14ac:dyDescent="0.25">
      <c r="B11257" s="146"/>
      <c r="C11257" s="31"/>
      <c r="D11257" s="31"/>
      <c r="E11257" s="44"/>
      <c r="F11257" s="43"/>
      <c r="G11257" s="84"/>
      <c r="H11257" s="31"/>
      <c r="I11257" s="31"/>
      <c r="J11257" s="84"/>
      <c r="K11257" s="31"/>
      <c r="L11257" s="31"/>
      <c r="M11257" s="169"/>
      <c r="N11257" s="148"/>
      <c r="O11257" s="106"/>
      <c r="P11257" s="43"/>
      <c r="Q11257" s="31"/>
      <c r="R11257" s="84"/>
      <c r="S11257" s="31"/>
      <c r="T11257" s="31"/>
      <c r="U11257" s="169"/>
      <c r="V11257" s="150"/>
      <c r="W11257" s="141" t="str" cm="1">
        <f t="array" ref="W11257">IF(SUM(LEN(B11257:V11257))=0,"",IF(OR(OR(ISBLANK(F11257),SUM(LEN(C11257),LEN(D11257))=0),AND(NOT(E11257="Unknown"),ISBLANK(J11257)),AND(NOT(O11257="Unknown"),ISBLANK(R11257))),"Missing Information", INDEX(Table15[Entire Service Line Classification], MATCH(SUMIFS(Table15[Unique ID],Table15[System-Owned Portion],E11257,Table15[If Material Anything Other than "Lead" in Column E,Was Material Ever Previously Lead?],G11257,Table15[Customer-Owned Portion],O11257),Table15[Unique ID],0),0)))</f>
        <v/>
      </c>
    </row>
    <row r="11258" spans="2:23" x14ac:dyDescent="0.25">
      <c r="B11258" s="146"/>
      <c r="C11258" s="31"/>
      <c r="D11258" s="31"/>
      <c r="E11258" s="44"/>
      <c r="F11258" s="43"/>
      <c r="G11258" s="84"/>
      <c r="H11258" s="31"/>
      <c r="I11258" s="31"/>
      <c r="J11258" s="84"/>
      <c r="K11258" s="31"/>
      <c r="L11258" s="31"/>
      <c r="M11258" s="169"/>
      <c r="N11258" s="148"/>
      <c r="O11258" s="106"/>
      <c r="P11258" s="43"/>
      <c r="Q11258" s="31"/>
      <c r="R11258" s="84"/>
      <c r="S11258" s="31"/>
      <c r="T11258" s="31"/>
      <c r="U11258" s="169"/>
      <c r="V11258" s="150"/>
      <c r="W11258" s="141" t="str" cm="1">
        <f t="array" ref="W11258">IF(SUM(LEN(B11258:V11258))=0,"",IF(OR(OR(ISBLANK(F11258),SUM(LEN(C11258),LEN(D11258))=0),AND(NOT(E11258="Unknown"),ISBLANK(J11258)),AND(NOT(O11258="Unknown"),ISBLANK(R11258))),"Missing Information", INDEX(Table15[Entire Service Line Classification], MATCH(SUMIFS(Table15[Unique ID],Table15[System-Owned Portion],E11258,Table15[If Material Anything Other than "Lead" in Column E,Was Material Ever Previously Lead?],G11258,Table15[Customer-Owned Portion],O11258),Table15[Unique ID],0),0)))</f>
        <v/>
      </c>
    </row>
    <row r="11259" spans="2:23" x14ac:dyDescent="0.25">
      <c r="B11259" s="146"/>
      <c r="C11259" s="31"/>
      <c r="D11259" s="31"/>
      <c r="E11259" s="44"/>
      <c r="F11259" s="43"/>
      <c r="G11259" s="84"/>
      <c r="H11259" s="31"/>
      <c r="I11259" s="31"/>
      <c r="J11259" s="84"/>
      <c r="K11259" s="31"/>
      <c r="L11259" s="31"/>
      <c r="M11259" s="169"/>
      <c r="N11259" s="148"/>
      <c r="O11259" s="106"/>
      <c r="P11259" s="43"/>
      <c r="Q11259" s="31"/>
      <c r="R11259" s="84"/>
      <c r="S11259" s="31"/>
      <c r="T11259" s="31"/>
      <c r="U11259" s="169"/>
      <c r="V11259" s="150"/>
      <c r="W11259" s="141" t="str" cm="1">
        <f t="array" ref="W11259">IF(SUM(LEN(B11259:V11259))=0,"",IF(OR(OR(ISBLANK(F11259),SUM(LEN(C11259),LEN(D11259))=0),AND(NOT(E11259="Unknown"),ISBLANK(J11259)),AND(NOT(O11259="Unknown"),ISBLANK(R11259))),"Missing Information", INDEX(Table15[Entire Service Line Classification], MATCH(SUMIFS(Table15[Unique ID],Table15[System-Owned Portion],E11259,Table15[If Material Anything Other than "Lead" in Column E,Was Material Ever Previously Lead?],G11259,Table15[Customer-Owned Portion],O11259),Table15[Unique ID],0),0)))</f>
        <v/>
      </c>
    </row>
    <row r="11260" spans="2:23" x14ac:dyDescent="0.25">
      <c r="B11260" s="146"/>
      <c r="C11260" s="31"/>
      <c r="D11260" s="31"/>
      <c r="E11260" s="44"/>
      <c r="F11260" s="43"/>
      <c r="G11260" s="84"/>
      <c r="H11260" s="31"/>
      <c r="I11260" s="31"/>
      <c r="J11260" s="84"/>
      <c r="K11260" s="31"/>
      <c r="L11260" s="31"/>
      <c r="M11260" s="169"/>
      <c r="N11260" s="148"/>
      <c r="O11260" s="106"/>
      <c r="P11260" s="43"/>
      <c r="Q11260" s="31"/>
      <c r="R11260" s="84"/>
      <c r="S11260" s="31"/>
      <c r="T11260" s="31"/>
      <c r="U11260" s="169"/>
      <c r="V11260" s="150"/>
      <c r="W11260" s="141" t="str" cm="1">
        <f t="array" ref="W11260">IF(SUM(LEN(B11260:V11260))=0,"",IF(OR(OR(ISBLANK(F11260),SUM(LEN(C11260),LEN(D11260))=0),AND(NOT(E11260="Unknown"),ISBLANK(J11260)),AND(NOT(O11260="Unknown"),ISBLANK(R11260))),"Missing Information", INDEX(Table15[Entire Service Line Classification], MATCH(SUMIFS(Table15[Unique ID],Table15[System-Owned Portion],E11260,Table15[If Material Anything Other than "Lead" in Column E,Was Material Ever Previously Lead?],G11260,Table15[Customer-Owned Portion],O11260),Table15[Unique ID],0),0)))</f>
        <v/>
      </c>
    </row>
    <row r="11261" spans="2:23" x14ac:dyDescent="0.25">
      <c r="B11261" s="146"/>
      <c r="C11261" s="31"/>
      <c r="D11261" s="31"/>
      <c r="E11261" s="44"/>
      <c r="F11261" s="43"/>
      <c r="G11261" s="84"/>
      <c r="H11261" s="31"/>
      <c r="I11261" s="31"/>
      <c r="J11261" s="84"/>
      <c r="K11261" s="31"/>
      <c r="L11261" s="31"/>
      <c r="M11261" s="169"/>
      <c r="N11261" s="148"/>
      <c r="O11261" s="106"/>
      <c r="P11261" s="43"/>
      <c r="Q11261" s="31"/>
      <c r="R11261" s="84"/>
      <c r="S11261" s="31"/>
      <c r="T11261" s="31"/>
      <c r="U11261" s="169"/>
      <c r="V11261" s="150"/>
      <c r="W11261" s="141" t="str" cm="1">
        <f t="array" ref="W11261">IF(SUM(LEN(B11261:V11261))=0,"",IF(OR(OR(ISBLANK(F11261),SUM(LEN(C11261),LEN(D11261))=0),AND(NOT(E11261="Unknown"),ISBLANK(J11261)),AND(NOT(O11261="Unknown"),ISBLANK(R11261))),"Missing Information", INDEX(Table15[Entire Service Line Classification], MATCH(SUMIFS(Table15[Unique ID],Table15[System-Owned Portion],E11261,Table15[If Material Anything Other than "Lead" in Column E,Was Material Ever Previously Lead?],G11261,Table15[Customer-Owned Portion],O11261),Table15[Unique ID],0),0)))</f>
        <v/>
      </c>
    </row>
    <row r="11262" spans="2:23" x14ac:dyDescent="0.25">
      <c r="B11262" s="146"/>
      <c r="C11262" s="31"/>
      <c r="D11262" s="31"/>
      <c r="E11262" s="44"/>
      <c r="F11262" s="43"/>
      <c r="G11262" s="84"/>
      <c r="H11262" s="31"/>
      <c r="I11262" s="31"/>
      <c r="J11262" s="84"/>
      <c r="K11262" s="31"/>
      <c r="L11262" s="31"/>
      <c r="M11262" s="169"/>
      <c r="N11262" s="148"/>
      <c r="O11262" s="106"/>
      <c r="P11262" s="43"/>
      <c r="Q11262" s="31"/>
      <c r="R11262" s="84"/>
      <c r="S11262" s="31"/>
      <c r="T11262" s="31"/>
      <c r="U11262" s="169"/>
      <c r="V11262" s="150"/>
      <c r="W11262" s="141" t="str" cm="1">
        <f t="array" ref="W11262">IF(SUM(LEN(B11262:V11262))=0,"",IF(OR(OR(ISBLANK(F11262),SUM(LEN(C11262),LEN(D11262))=0),AND(NOT(E11262="Unknown"),ISBLANK(J11262)),AND(NOT(O11262="Unknown"),ISBLANK(R11262))),"Missing Information", INDEX(Table15[Entire Service Line Classification], MATCH(SUMIFS(Table15[Unique ID],Table15[System-Owned Portion],E11262,Table15[If Material Anything Other than "Lead" in Column E,Was Material Ever Previously Lead?],G11262,Table15[Customer-Owned Portion],O11262),Table15[Unique ID],0),0)))</f>
        <v/>
      </c>
    </row>
    <row r="11263" spans="2:23" x14ac:dyDescent="0.25">
      <c r="B11263" s="146"/>
      <c r="C11263" s="31"/>
      <c r="D11263" s="31"/>
      <c r="E11263" s="44"/>
      <c r="F11263" s="43"/>
      <c r="G11263" s="84"/>
      <c r="H11263" s="31"/>
      <c r="I11263" s="31"/>
      <c r="J11263" s="84"/>
      <c r="K11263" s="31"/>
      <c r="L11263" s="31"/>
      <c r="M11263" s="169"/>
      <c r="N11263" s="148"/>
      <c r="O11263" s="106"/>
      <c r="P11263" s="43"/>
      <c r="Q11263" s="31"/>
      <c r="R11263" s="84"/>
      <c r="S11263" s="31"/>
      <c r="T11263" s="31"/>
      <c r="U11263" s="169"/>
      <c r="V11263" s="150"/>
      <c r="W11263" s="141" t="str" cm="1">
        <f t="array" ref="W11263">IF(SUM(LEN(B11263:V11263))=0,"",IF(OR(OR(ISBLANK(F11263),SUM(LEN(C11263),LEN(D11263))=0),AND(NOT(E11263="Unknown"),ISBLANK(J11263)),AND(NOT(O11263="Unknown"),ISBLANK(R11263))),"Missing Information", INDEX(Table15[Entire Service Line Classification], MATCH(SUMIFS(Table15[Unique ID],Table15[System-Owned Portion],E11263,Table15[If Material Anything Other than "Lead" in Column E,Was Material Ever Previously Lead?],G11263,Table15[Customer-Owned Portion],O11263),Table15[Unique ID],0),0)))</f>
        <v/>
      </c>
    </row>
    <row r="11264" spans="2:23" x14ac:dyDescent="0.25">
      <c r="B11264" s="146"/>
      <c r="C11264" s="31"/>
      <c r="D11264" s="31"/>
      <c r="E11264" s="44"/>
      <c r="F11264" s="43"/>
      <c r="G11264" s="84"/>
      <c r="H11264" s="31"/>
      <c r="I11264" s="31"/>
      <c r="J11264" s="84"/>
      <c r="K11264" s="31"/>
      <c r="L11264" s="31"/>
      <c r="M11264" s="169"/>
      <c r="N11264" s="148"/>
      <c r="O11264" s="106"/>
      <c r="P11264" s="43"/>
      <c r="Q11264" s="31"/>
      <c r="R11264" s="84"/>
      <c r="S11264" s="31"/>
      <c r="T11264" s="31"/>
      <c r="U11264" s="169"/>
      <c r="V11264" s="150"/>
      <c r="W11264" s="141" t="str" cm="1">
        <f t="array" ref="W11264">IF(SUM(LEN(B11264:V11264))=0,"",IF(OR(OR(ISBLANK(F11264),SUM(LEN(C11264),LEN(D11264))=0),AND(NOT(E11264="Unknown"),ISBLANK(J11264)),AND(NOT(O11264="Unknown"),ISBLANK(R11264))),"Missing Information", INDEX(Table15[Entire Service Line Classification], MATCH(SUMIFS(Table15[Unique ID],Table15[System-Owned Portion],E11264,Table15[If Material Anything Other than "Lead" in Column E,Was Material Ever Previously Lead?],G11264,Table15[Customer-Owned Portion],O11264),Table15[Unique ID],0),0)))</f>
        <v/>
      </c>
    </row>
    <row r="11265" spans="2:23" x14ac:dyDescent="0.25">
      <c r="B11265" s="146"/>
      <c r="C11265" s="31"/>
      <c r="D11265" s="31"/>
      <c r="E11265" s="44"/>
      <c r="F11265" s="43"/>
      <c r="G11265" s="84"/>
      <c r="H11265" s="31"/>
      <c r="I11265" s="31"/>
      <c r="J11265" s="84"/>
      <c r="K11265" s="31"/>
      <c r="L11265" s="31"/>
      <c r="M11265" s="169"/>
      <c r="N11265" s="148"/>
      <c r="O11265" s="106"/>
      <c r="P11265" s="43"/>
      <c r="Q11265" s="31"/>
      <c r="R11265" s="84"/>
      <c r="S11265" s="31"/>
      <c r="T11265" s="31"/>
      <c r="U11265" s="169"/>
      <c r="V11265" s="150"/>
      <c r="W11265" s="141" t="str" cm="1">
        <f t="array" ref="W11265">IF(SUM(LEN(B11265:V11265))=0,"",IF(OR(OR(ISBLANK(F11265),SUM(LEN(C11265),LEN(D11265))=0),AND(NOT(E11265="Unknown"),ISBLANK(J11265)),AND(NOT(O11265="Unknown"),ISBLANK(R11265))),"Missing Information", INDEX(Table15[Entire Service Line Classification], MATCH(SUMIFS(Table15[Unique ID],Table15[System-Owned Portion],E11265,Table15[If Material Anything Other than "Lead" in Column E,Was Material Ever Previously Lead?],G11265,Table15[Customer-Owned Portion],O11265),Table15[Unique ID],0),0)))</f>
        <v/>
      </c>
    </row>
    <row r="11266" spans="2:23" x14ac:dyDescent="0.25">
      <c r="B11266" s="146"/>
      <c r="C11266" s="31"/>
      <c r="D11266" s="31"/>
      <c r="E11266" s="44"/>
      <c r="F11266" s="43"/>
      <c r="G11266" s="84"/>
      <c r="H11266" s="31"/>
      <c r="I11266" s="31"/>
      <c r="J11266" s="84"/>
      <c r="K11266" s="31"/>
      <c r="L11266" s="31"/>
      <c r="M11266" s="169"/>
      <c r="N11266" s="148"/>
      <c r="O11266" s="106"/>
      <c r="P11266" s="43"/>
      <c r="Q11266" s="31"/>
      <c r="R11266" s="84"/>
      <c r="S11266" s="31"/>
      <c r="T11266" s="31"/>
      <c r="U11266" s="169"/>
      <c r="V11266" s="150"/>
      <c r="W11266" s="141" t="str" cm="1">
        <f t="array" ref="W11266">IF(SUM(LEN(B11266:V11266))=0,"",IF(OR(OR(ISBLANK(F11266),SUM(LEN(C11266),LEN(D11266))=0),AND(NOT(E11266="Unknown"),ISBLANK(J11266)),AND(NOT(O11266="Unknown"),ISBLANK(R11266))),"Missing Information", INDEX(Table15[Entire Service Line Classification], MATCH(SUMIFS(Table15[Unique ID],Table15[System-Owned Portion],E11266,Table15[If Material Anything Other than "Lead" in Column E,Was Material Ever Previously Lead?],G11266,Table15[Customer-Owned Portion],O11266),Table15[Unique ID],0),0)))</f>
        <v/>
      </c>
    </row>
    <row r="11267" spans="2:23" x14ac:dyDescent="0.25">
      <c r="B11267" s="146"/>
      <c r="C11267" s="31"/>
      <c r="D11267" s="31"/>
      <c r="E11267" s="44"/>
      <c r="F11267" s="43"/>
      <c r="G11267" s="84"/>
      <c r="H11267" s="31"/>
      <c r="I11267" s="31"/>
      <c r="J11267" s="84"/>
      <c r="K11267" s="31"/>
      <c r="L11267" s="31"/>
      <c r="M11267" s="169"/>
      <c r="N11267" s="148"/>
      <c r="O11267" s="106"/>
      <c r="P11267" s="43"/>
      <c r="Q11267" s="31"/>
      <c r="R11267" s="84"/>
      <c r="S11267" s="31"/>
      <c r="T11267" s="31"/>
      <c r="U11267" s="169"/>
      <c r="V11267" s="150"/>
      <c r="W11267" s="141" t="str" cm="1">
        <f t="array" ref="W11267">IF(SUM(LEN(B11267:V11267))=0,"",IF(OR(OR(ISBLANK(F11267),SUM(LEN(C11267),LEN(D11267))=0),AND(NOT(E11267="Unknown"),ISBLANK(J11267)),AND(NOT(O11267="Unknown"),ISBLANK(R11267))),"Missing Information", INDEX(Table15[Entire Service Line Classification], MATCH(SUMIFS(Table15[Unique ID],Table15[System-Owned Portion],E11267,Table15[If Material Anything Other than "Lead" in Column E,Was Material Ever Previously Lead?],G11267,Table15[Customer-Owned Portion],O11267),Table15[Unique ID],0),0)))</f>
        <v/>
      </c>
    </row>
    <row r="11268" spans="2:23" x14ac:dyDescent="0.25">
      <c r="B11268" s="146"/>
      <c r="C11268" s="31"/>
      <c r="D11268" s="31"/>
      <c r="E11268" s="44"/>
      <c r="F11268" s="43"/>
      <c r="G11268" s="84"/>
      <c r="H11268" s="31"/>
      <c r="I11268" s="31"/>
      <c r="J11268" s="84"/>
      <c r="K11268" s="31"/>
      <c r="L11268" s="31"/>
      <c r="M11268" s="169"/>
      <c r="N11268" s="148"/>
      <c r="O11268" s="106"/>
      <c r="P11268" s="43"/>
      <c r="Q11268" s="31"/>
      <c r="R11268" s="84"/>
      <c r="S11268" s="31"/>
      <c r="T11268" s="31"/>
      <c r="U11268" s="169"/>
      <c r="V11268" s="150"/>
      <c r="W11268" s="141" t="str" cm="1">
        <f t="array" ref="W11268">IF(SUM(LEN(B11268:V11268))=0,"",IF(OR(OR(ISBLANK(F11268),SUM(LEN(C11268),LEN(D11268))=0),AND(NOT(E11268="Unknown"),ISBLANK(J11268)),AND(NOT(O11268="Unknown"),ISBLANK(R11268))),"Missing Information", INDEX(Table15[Entire Service Line Classification], MATCH(SUMIFS(Table15[Unique ID],Table15[System-Owned Portion],E11268,Table15[If Material Anything Other than "Lead" in Column E,Was Material Ever Previously Lead?],G11268,Table15[Customer-Owned Portion],O11268),Table15[Unique ID],0),0)))</f>
        <v/>
      </c>
    </row>
    <row r="11269" spans="2:23" x14ac:dyDescent="0.25">
      <c r="B11269" s="146"/>
      <c r="C11269" s="31"/>
      <c r="D11269" s="31"/>
      <c r="E11269" s="44"/>
      <c r="F11269" s="43"/>
      <c r="G11269" s="84"/>
      <c r="H11269" s="31"/>
      <c r="I11269" s="31"/>
      <c r="J11269" s="84"/>
      <c r="K11269" s="31"/>
      <c r="L11269" s="31"/>
      <c r="M11269" s="169"/>
      <c r="N11269" s="148"/>
      <c r="O11269" s="106"/>
      <c r="P11269" s="43"/>
      <c r="Q11269" s="31"/>
      <c r="R11269" s="84"/>
      <c r="S11269" s="31"/>
      <c r="T11269" s="31"/>
      <c r="U11269" s="169"/>
      <c r="V11269" s="150"/>
      <c r="W11269" s="141" t="str" cm="1">
        <f t="array" ref="W11269">IF(SUM(LEN(B11269:V11269))=0,"",IF(OR(OR(ISBLANK(F11269),SUM(LEN(C11269),LEN(D11269))=0),AND(NOT(E11269="Unknown"),ISBLANK(J11269)),AND(NOT(O11269="Unknown"),ISBLANK(R11269))),"Missing Information", INDEX(Table15[Entire Service Line Classification], MATCH(SUMIFS(Table15[Unique ID],Table15[System-Owned Portion],E11269,Table15[If Material Anything Other than "Lead" in Column E,Was Material Ever Previously Lead?],G11269,Table15[Customer-Owned Portion],O11269),Table15[Unique ID],0),0)))</f>
        <v/>
      </c>
    </row>
    <row r="11270" spans="2:23" x14ac:dyDescent="0.25">
      <c r="B11270" s="146"/>
      <c r="C11270" s="31"/>
      <c r="D11270" s="31"/>
      <c r="E11270" s="44"/>
      <c r="F11270" s="43"/>
      <c r="G11270" s="84"/>
      <c r="H11270" s="31"/>
      <c r="I11270" s="31"/>
      <c r="J11270" s="84"/>
      <c r="K11270" s="31"/>
      <c r="L11270" s="31"/>
      <c r="M11270" s="169"/>
      <c r="N11270" s="148"/>
      <c r="O11270" s="106"/>
      <c r="P11270" s="43"/>
      <c r="Q11270" s="31"/>
      <c r="R11270" s="84"/>
      <c r="S11270" s="31"/>
      <c r="T11270" s="31"/>
      <c r="U11270" s="169"/>
      <c r="V11270" s="150"/>
      <c r="W11270" s="141" t="str" cm="1">
        <f t="array" ref="W11270">IF(SUM(LEN(B11270:V11270))=0,"",IF(OR(OR(ISBLANK(F11270),SUM(LEN(C11270),LEN(D11270))=0),AND(NOT(E11270="Unknown"),ISBLANK(J11270)),AND(NOT(O11270="Unknown"),ISBLANK(R11270))),"Missing Information", INDEX(Table15[Entire Service Line Classification], MATCH(SUMIFS(Table15[Unique ID],Table15[System-Owned Portion],E11270,Table15[If Material Anything Other than "Lead" in Column E,Was Material Ever Previously Lead?],G11270,Table15[Customer-Owned Portion],O11270),Table15[Unique ID],0),0)))</f>
        <v/>
      </c>
    </row>
    <row r="11271" spans="2:23" x14ac:dyDescent="0.25">
      <c r="B11271" s="146"/>
      <c r="C11271" s="31"/>
      <c r="D11271" s="31"/>
      <c r="E11271" s="44"/>
      <c r="F11271" s="43"/>
      <c r="G11271" s="84"/>
      <c r="H11271" s="31"/>
      <c r="I11271" s="31"/>
      <c r="J11271" s="84"/>
      <c r="K11271" s="31"/>
      <c r="L11271" s="31"/>
      <c r="M11271" s="169"/>
      <c r="N11271" s="148"/>
      <c r="O11271" s="106"/>
      <c r="P11271" s="43"/>
      <c r="Q11271" s="31"/>
      <c r="R11271" s="84"/>
      <c r="S11271" s="31"/>
      <c r="T11271" s="31"/>
      <c r="U11271" s="169"/>
      <c r="V11271" s="150"/>
      <c r="W11271" s="141" t="str" cm="1">
        <f t="array" ref="W11271">IF(SUM(LEN(B11271:V11271))=0,"",IF(OR(OR(ISBLANK(F11271),SUM(LEN(C11271),LEN(D11271))=0),AND(NOT(E11271="Unknown"),ISBLANK(J11271)),AND(NOT(O11271="Unknown"),ISBLANK(R11271))),"Missing Information", INDEX(Table15[Entire Service Line Classification], MATCH(SUMIFS(Table15[Unique ID],Table15[System-Owned Portion],E11271,Table15[If Material Anything Other than "Lead" in Column E,Was Material Ever Previously Lead?],G11271,Table15[Customer-Owned Portion],O11271),Table15[Unique ID],0),0)))</f>
        <v/>
      </c>
    </row>
    <row r="11272" spans="2:23" x14ac:dyDescent="0.25">
      <c r="B11272" s="146"/>
      <c r="C11272" s="31"/>
      <c r="D11272" s="31"/>
      <c r="E11272" s="44"/>
      <c r="F11272" s="43"/>
      <c r="G11272" s="84"/>
      <c r="H11272" s="31"/>
      <c r="I11272" s="31"/>
      <c r="J11272" s="84"/>
      <c r="K11272" s="31"/>
      <c r="L11272" s="31"/>
      <c r="M11272" s="169"/>
      <c r="N11272" s="148"/>
      <c r="O11272" s="106"/>
      <c r="P11272" s="43"/>
      <c r="Q11272" s="31"/>
      <c r="R11272" s="84"/>
      <c r="S11272" s="31"/>
      <c r="T11272" s="31"/>
      <c r="U11272" s="169"/>
      <c r="V11272" s="150"/>
      <c r="W11272" s="141" t="str" cm="1">
        <f t="array" ref="W11272">IF(SUM(LEN(B11272:V11272))=0,"",IF(OR(OR(ISBLANK(F11272),SUM(LEN(C11272),LEN(D11272))=0),AND(NOT(E11272="Unknown"),ISBLANK(J11272)),AND(NOT(O11272="Unknown"),ISBLANK(R11272))),"Missing Information", INDEX(Table15[Entire Service Line Classification], MATCH(SUMIFS(Table15[Unique ID],Table15[System-Owned Portion],E11272,Table15[If Material Anything Other than "Lead" in Column E,Was Material Ever Previously Lead?],G11272,Table15[Customer-Owned Portion],O11272),Table15[Unique ID],0),0)))</f>
        <v/>
      </c>
    </row>
    <row r="11273" spans="2:23" x14ac:dyDescent="0.25">
      <c r="B11273" s="146"/>
      <c r="C11273" s="31"/>
      <c r="D11273" s="31"/>
      <c r="E11273" s="44"/>
      <c r="F11273" s="43"/>
      <c r="G11273" s="84"/>
      <c r="H11273" s="31"/>
      <c r="I11273" s="31"/>
      <c r="J11273" s="84"/>
      <c r="K11273" s="31"/>
      <c r="L11273" s="31"/>
      <c r="M11273" s="169"/>
      <c r="N11273" s="148"/>
      <c r="O11273" s="106"/>
      <c r="P11273" s="43"/>
      <c r="Q11273" s="31"/>
      <c r="R11273" s="84"/>
      <c r="S11273" s="31"/>
      <c r="T11273" s="31"/>
      <c r="U11273" s="169"/>
      <c r="V11273" s="150"/>
      <c r="W11273" s="141" t="str" cm="1">
        <f t="array" ref="W11273">IF(SUM(LEN(B11273:V11273))=0,"",IF(OR(OR(ISBLANK(F11273),SUM(LEN(C11273),LEN(D11273))=0),AND(NOT(E11273="Unknown"),ISBLANK(J11273)),AND(NOT(O11273="Unknown"),ISBLANK(R11273))),"Missing Information", INDEX(Table15[Entire Service Line Classification], MATCH(SUMIFS(Table15[Unique ID],Table15[System-Owned Portion],E11273,Table15[If Material Anything Other than "Lead" in Column E,Was Material Ever Previously Lead?],G11273,Table15[Customer-Owned Portion],O11273),Table15[Unique ID],0),0)))</f>
        <v/>
      </c>
    </row>
    <row r="11274" spans="2:23" x14ac:dyDescent="0.25">
      <c r="B11274" s="146"/>
      <c r="C11274" s="31"/>
      <c r="D11274" s="31"/>
      <c r="E11274" s="44"/>
      <c r="F11274" s="43"/>
      <c r="G11274" s="84"/>
      <c r="H11274" s="31"/>
      <c r="I11274" s="31"/>
      <c r="J11274" s="84"/>
      <c r="K11274" s="31"/>
      <c r="L11274" s="31"/>
      <c r="M11274" s="169"/>
      <c r="N11274" s="148"/>
      <c r="O11274" s="106"/>
      <c r="P11274" s="43"/>
      <c r="Q11274" s="31"/>
      <c r="R11274" s="84"/>
      <c r="S11274" s="31"/>
      <c r="T11274" s="31"/>
      <c r="U11274" s="169"/>
      <c r="V11274" s="150"/>
      <c r="W11274" s="141" t="str" cm="1">
        <f t="array" ref="W11274">IF(SUM(LEN(B11274:V11274))=0,"",IF(OR(OR(ISBLANK(F11274),SUM(LEN(C11274),LEN(D11274))=0),AND(NOT(E11274="Unknown"),ISBLANK(J11274)),AND(NOT(O11274="Unknown"),ISBLANK(R11274))),"Missing Information", INDEX(Table15[Entire Service Line Classification], MATCH(SUMIFS(Table15[Unique ID],Table15[System-Owned Portion],E11274,Table15[If Material Anything Other than "Lead" in Column E,Was Material Ever Previously Lead?],G11274,Table15[Customer-Owned Portion],O11274),Table15[Unique ID],0),0)))</f>
        <v/>
      </c>
    </row>
    <row r="11275" spans="2:23" x14ac:dyDescent="0.25">
      <c r="B11275" s="146"/>
      <c r="C11275" s="31"/>
      <c r="D11275" s="31"/>
      <c r="E11275" s="44"/>
      <c r="F11275" s="43"/>
      <c r="G11275" s="84"/>
      <c r="H11275" s="31"/>
      <c r="I11275" s="31"/>
      <c r="J11275" s="84"/>
      <c r="K11275" s="31"/>
      <c r="L11275" s="31"/>
      <c r="M11275" s="169"/>
      <c r="N11275" s="148"/>
      <c r="O11275" s="106"/>
      <c r="P11275" s="43"/>
      <c r="Q11275" s="31"/>
      <c r="R11275" s="84"/>
      <c r="S11275" s="31"/>
      <c r="T11275" s="31"/>
      <c r="U11275" s="169"/>
      <c r="V11275" s="150"/>
      <c r="W11275" s="141" t="str" cm="1">
        <f t="array" ref="W11275">IF(SUM(LEN(B11275:V11275))=0,"",IF(OR(OR(ISBLANK(F11275),SUM(LEN(C11275),LEN(D11275))=0),AND(NOT(E11275="Unknown"),ISBLANK(J11275)),AND(NOT(O11275="Unknown"),ISBLANK(R11275))),"Missing Information", INDEX(Table15[Entire Service Line Classification], MATCH(SUMIFS(Table15[Unique ID],Table15[System-Owned Portion],E11275,Table15[If Material Anything Other than "Lead" in Column E,Was Material Ever Previously Lead?],G11275,Table15[Customer-Owned Portion],O11275),Table15[Unique ID],0),0)))</f>
        <v/>
      </c>
    </row>
    <row r="11276" spans="2:23" x14ac:dyDescent="0.25">
      <c r="B11276" s="146"/>
      <c r="C11276" s="31"/>
      <c r="D11276" s="31"/>
      <c r="E11276" s="44"/>
      <c r="F11276" s="43"/>
      <c r="G11276" s="84"/>
      <c r="H11276" s="31"/>
      <c r="I11276" s="31"/>
      <c r="J11276" s="84"/>
      <c r="K11276" s="31"/>
      <c r="L11276" s="31"/>
      <c r="M11276" s="169"/>
      <c r="N11276" s="148"/>
      <c r="O11276" s="106"/>
      <c r="P11276" s="43"/>
      <c r="Q11276" s="31"/>
      <c r="R11276" s="84"/>
      <c r="S11276" s="31"/>
      <c r="T11276" s="31"/>
      <c r="U11276" s="169"/>
      <c r="V11276" s="150"/>
      <c r="W11276" s="141" t="str" cm="1">
        <f t="array" ref="W11276">IF(SUM(LEN(B11276:V11276))=0,"",IF(OR(OR(ISBLANK(F11276),SUM(LEN(C11276),LEN(D11276))=0),AND(NOT(E11276="Unknown"),ISBLANK(J11276)),AND(NOT(O11276="Unknown"),ISBLANK(R11276))),"Missing Information", INDEX(Table15[Entire Service Line Classification], MATCH(SUMIFS(Table15[Unique ID],Table15[System-Owned Portion],E11276,Table15[If Material Anything Other than "Lead" in Column E,Was Material Ever Previously Lead?],G11276,Table15[Customer-Owned Portion],O11276),Table15[Unique ID],0),0)))</f>
        <v/>
      </c>
    </row>
    <row r="11277" spans="2:23" x14ac:dyDescent="0.25">
      <c r="B11277" s="146"/>
      <c r="C11277" s="31"/>
      <c r="D11277" s="31"/>
      <c r="E11277" s="44"/>
      <c r="F11277" s="43"/>
      <c r="G11277" s="84"/>
      <c r="H11277" s="31"/>
      <c r="I11277" s="31"/>
      <c r="J11277" s="84"/>
      <c r="K11277" s="31"/>
      <c r="L11277" s="31"/>
      <c r="M11277" s="169"/>
      <c r="N11277" s="148"/>
      <c r="O11277" s="106"/>
      <c r="P11277" s="43"/>
      <c r="Q11277" s="31"/>
      <c r="R11277" s="84"/>
      <c r="S11277" s="31"/>
      <c r="T11277" s="31"/>
      <c r="U11277" s="169"/>
      <c r="V11277" s="150"/>
      <c r="W11277" s="141" t="str" cm="1">
        <f t="array" ref="W11277">IF(SUM(LEN(B11277:V11277))=0,"",IF(OR(OR(ISBLANK(F11277),SUM(LEN(C11277),LEN(D11277))=0),AND(NOT(E11277="Unknown"),ISBLANK(J11277)),AND(NOT(O11277="Unknown"),ISBLANK(R11277))),"Missing Information", INDEX(Table15[Entire Service Line Classification], MATCH(SUMIFS(Table15[Unique ID],Table15[System-Owned Portion],E11277,Table15[If Material Anything Other than "Lead" in Column E,Was Material Ever Previously Lead?],G11277,Table15[Customer-Owned Portion],O11277),Table15[Unique ID],0),0)))</f>
        <v/>
      </c>
    </row>
    <row r="11278" spans="2:23" x14ac:dyDescent="0.25">
      <c r="B11278" s="146"/>
      <c r="C11278" s="31"/>
      <c r="D11278" s="31"/>
      <c r="E11278" s="44"/>
      <c r="F11278" s="43"/>
      <c r="G11278" s="84"/>
      <c r="H11278" s="31"/>
      <c r="I11278" s="31"/>
      <c r="J11278" s="84"/>
      <c r="K11278" s="31"/>
      <c r="L11278" s="31"/>
      <c r="M11278" s="169"/>
      <c r="N11278" s="148"/>
      <c r="O11278" s="106"/>
      <c r="P11278" s="43"/>
      <c r="Q11278" s="31"/>
      <c r="R11278" s="84"/>
      <c r="S11278" s="31"/>
      <c r="T11278" s="31"/>
      <c r="U11278" s="169"/>
      <c r="V11278" s="150"/>
      <c r="W11278" s="141" t="str" cm="1">
        <f t="array" ref="W11278">IF(SUM(LEN(B11278:V11278))=0,"",IF(OR(OR(ISBLANK(F11278),SUM(LEN(C11278),LEN(D11278))=0),AND(NOT(E11278="Unknown"),ISBLANK(J11278)),AND(NOT(O11278="Unknown"),ISBLANK(R11278))),"Missing Information", INDEX(Table15[Entire Service Line Classification], MATCH(SUMIFS(Table15[Unique ID],Table15[System-Owned Portion],E11278,Table15[If Material Anything Other than "Lead" in Column E,Was Material Ever Previously Lead?],G11278,Table15[Customer-Owned Portion],O11278),Table15[Unique ID],0),0)))</f>
        <v/>
      </c>
    </row>
    <row r="11279" spans="2:23" x14ac:dyDescent="0.25">
      <c r="B11279" s="146"/>
      <c r="C11279" s="31"/>
      <c r="D11279" s="31"/>
      <c r="E11279" s="44"/>
      <c r="F11279" s="43"/>
      <c r="G11279" s="84"/>
      <c r="H11279" s="31"/>
      <c r="I11279" s="31"/>
      <c r="J11279" s="84"/>
      <c r="K11279" s="31"/>
      <c r="L11279" s="31"/>
      <c r="M11279" s="169"/>
      <c r="N11279" s="148"/>
      <c r="O11279" s="106"/>
      <c r="P11279" s="43"/>
      <c r="Q11279" s="31"/>
      <c r="R11279" s="84"/>
      <c r="S11279" s="31"/>
      <c r="T11279" s="31"/>
      <c r="U11279" s="169"/>
      <c r="V11279" s="150"/>
      <c r="W11279" s="141" t="str" cm="1">
        <f t="array" ref="W11279">IF(SUM(LEN(B11279:V11279))=0,"",IF(OR(OR(ISBLANK(F11279),SUM(LEN(C11279),LEN(D11279))=0),AND(NOT(E11279="Unknown"),ISBLANK(J11279)),AND(NOT(O11279="Unknown"),ISBLANK(R11279))),"Missing Information", INDEX(Table15[Entire Service Line Classification], MATCH(SUMIFS(Table15[Unique ID],Table15[System-Owned Portion],E11279,Table15[If Material Anything Other than "Lead" in Column E,Was Material Ever Previously Lead?],G11279,Table15[Customer-Owned Portion],O11279),Table15[Unique ID],0),0)))</f>
        <v/>
      </c>
    </row>
    <row r="11280" spans="2:23" x14ac:dyDescent="0.25">
      <c r="B11280" s="146"/>
      <c r="C11280" s="31"/>
      <c r="D11280" s="31"/>
      <c r="E11280" s="44"/>
      <c r="F11280" s="43"/>
      <c r="G11280" s="84"/>
      <c r="H11280" s="31"/>
      <c r="I11280" s="31"/>
      <c r="J11280" s="84"/>
      <c r="K11280" s="31"/>
      <c r="L11280" s="31"/>
      <c r="M11280" s="169"/>
      <c r="N11280" s="148"/>
      <c r="O11280" s="106"/>
      <c r="P11280" s="43"/>
      <c r="Q11280" s="31"/>
      <c r="R11280" s="84"/>
      <c r="S11280" s="31"/>
      <c r="T11280" s="31"/>
      <c r="U11280" s="169"/>
      <c r="V11280" s="150"/>
      <c r="W11280" s="141" t="str" cm="1">
        <f t="array" ref="W11280">IF(SUM(LEN(B11280:V11280))=0,"",IF(OR(OR(ISBLANK(F11280),SUM(LEN(C11280),LEN(D11280))=0),AND(NOT(E11280="Unknown"),ISBLANK(J11280)),AND(NOT(O11280="Unknown"),ISBLANK(R11280))),"Missing Information", INDEX(Table15[Entire Service Line Classification], MATCH(SUMIFS(Table15[Unique ID],Table15[System-Owned Portion],E11280,Table15[If Material Anything Other than "Lead" in Column E,Was Material Ever Previously Lead?],G11280,Table15[Customer-Owned Portion],O11280),Table15[Unique ID],0),0)))</f>
        <v/>
      </c>
    </row>
    <row r="11281" spans="2:23" x14ac:dyDescent="0.25">
      <c r="B11281" s="146"/>
      <c r="C11281" s="31"/>
      <c r="D11281" s="31"/>
      <c r="E11281" s="44"/>
      <c r="F11281" s="43"/>
      <c r="G11281" s="84"/>
      <c r="H11281" s="31"/>
      <c r="I11281" s="31"/>
      <c r="J11281" s="84"/>
      <c r="K11281" s="31"/>
      <c r="L11281" s="31"/>
      <c r="M11281" s="169"/>
      <c r="N11281" s="148"/>
      <c r="O11281" s="106"/>
      <c r="P11281" s="43"/>
      <c r="Q11281" s="31"/>
      <c r="R11281" s="84"/>
      <c r="S11281" s="31"/>
      <c r="T11281" s="31"/>
      <c r="U11281" s="169"/>
      <c r="V11281" s="150"/>
      <c r="W11281" s="141" t="str" cm="1">
        <f t="array" ref="W11281">IF(SUM(LEN(B11281:V11281))=0,"",IF(OR(OR(ISBLANK(F11281),SUM(LEN(C11281),LEN(D11281))=0),AND(NOT(E11281="Unknown"),ISBLANK(J11281)),AND(NOT(O11281="Unknown"),ISBLANK(R11281))),"Missing Information", INDEX(Table15[Entire Service Line Classification], MATCH(SUMIFS(Table15[Unique ID],Table15[System-Owned Portion],E11281,Table15[If Material Anything Other than "Lead" in Column E,Was Material Ever Previously Lead?],G11281,Table15[Customer-Owned Portion],O11281),Table15[Unique ID],0),0)))</f>
        <v/>
      </c>
    </row>
    <row r="11282" spans="2:23" x14ac:dyDescent="0.25">
      <c r="B11282" s="146"/>
      <c r="C11282" s="31"/>
      <c r="D11282" s="31"/>
      <c r="E11282" s="44"/>
      <c r="F11282" s="43"/>
      <c r="G11282" s="84"/>
      <c r="H11282" s="31"/>
      <c r="I11282" s="31"/>
      <c r="J11282" s="84"/>
      <c r="K11282" s="31"/>
      <c r="L11282" s="31"/>
      <c r="M11282" s="169"/>
      <c r="N11282" s="148"/>
      <c r="O11282" s="106"/>
      <c r="P11282" s="43"/>
      <c r="Q11282" s="31"/>
      <c r="R11282" s="84"/>
      <c r="S11282" s="31"/>
      <c r="T11282" s="31"/>
      <c r="U11282" s="169"/>
      <c r="V11282" s="150"/>
      <c r="W11282" s="141" t="str" cm="1">
        <f t="array" ref="W11282">IF(SUM(LEN(B11282:V11282))=0,"",IF(OR(OR(ISBLANK(F11282),SUM(LEN(C11282),LEN(D11282))=0),AND(NOT(E11282="Unknown"),ISBLANK(J11282)),AND(NOT(O11282="Unknown"),ISBLANK(R11282))),"Missing Information", INDEX(Table15[Entire Service Line Classification], MATCH(SUMIFS(Table15[Unique ID],Table15[System-Owned Portion],E11282,Table15[If Material Anything Other than "Lead" in Column E,Was Material Ever Previously Lead?],G11282,Table15[Customer-Owned Portion],O11282),Table15[Unique ID],0),0)))</f>
        <v/>
      </c>
    </row>
    <row r="11283" spans="2:23" x14ac:dyDescent="0.25">
      <c r="B11283" s="146"/>
      <c r="C11283" s="31"/>
      <c r="D11283" s="31"/>
      <c r="E11283" s="44"/>
      <c r="F11283" s="43"/>
      <c r="G11283" s="84"/>
      <c r="H11283" s="31"/>
      <c r="I11283" s="31"/>
      <c r="J11283" s="84"/>
      <c r="K11283" s="31"/>
      <c r="L11283" s="31"/>
      <c r="M11283" s="169"/>
      <c r="N11283" s="148"/>
      <c r="O11283" s="106"/>
      <c r="P11283" s="43"/>
      <c r="Q11283" s="31"/>
      <c r="R11283" s="84"/>
      <c r="S11283" s="31"/>
      <c r="T11283" s="31"/>
      <c r="U11283" s="169"/>
      <c r="V11283" s="150"/>
      <c r="W11283" s="141" t="str" cm="1">
        <f t="array" ref="W11283">IF(SUM(LEN(B11283:V11283))=0,"",IF(OR(OR(ISBLANK(F11283),SUM(LEN(C11283),LEN(D11283))=0),AND(NOT(E11283="Unknown"),ISBLANK(J11283)),AND(NOT(O11283="Unknown"),ISBLANK(R11283))),"Missing Information", INDEX(Table15[Entire Service Line Classification], MATCH(SUMIFS(Table15[Unique ID],Table15[System-Owned Portion],E11283,Table15[If Material Anything Other than "Lead" in Column E,Was Material Ever Previously Lead?],G11283,Table15[Customer-Owned Portion],O11283),Table15[Unique ID],0),0)))</f>
        <v/>
      </c>
    </row>
    <row r="11284" spans="2:23" x14ac:dyDescent="0.25">
      <c r="B11284" s="146"/>
      <c r="C11284" s="31"/>
      <c r="D11284" s="31"/>
      <c r="E11284" s="44"/>
      <c r="F11284" s="43"/>
      <c r="G11284" s="84"/>
      <c r="H11284" s="31"/>
      <c r="I11284" s="31"/>
      <c r="J11284" s="84"/>
      <c r="K11284" s="31"/>
      <c r="L11284" s="31"/>
      <c r="M11284" s="169"/>
      <c r="N11284" s="148"/>
      <c r="O11284" s="106"/>
      <c r="P11284" s="43"/>
      <c r="Q11284" s="31"/>
      <c r="R11284" s="84"/>
      <c r="S11284" s="31"/>
      <c r="T11284" s="31"/>
      <c r="U11284" s="169"/>
      <c r="V11284" s="150"/>
      <c r="W11284" s="141" t="str" cm="1">
        <f t="array" ref="W11284">IF(SUM(LEN(B11284:V11284))=0,"",IF(OR(OR(ISBLANK(F11284),SUM(LEN(C11284),LEN(D11284))=0),AND(NOT(E11284="Unknown"),ISBLANK(J11284)),AND(NOT(O11284="Unknown"),ISBLANK(R11284))),"Missing Information", INDEX(Table15[Entire Service Line Classification], MATCH(SUMIFS(Table15[Unique ID],Table15[System-Owned Portion],E11284,Table15[If Material Anything Other than "Lead" in Column E,Was Material Ever Previously Lead?],G11284,Table15[Customer-Owned Portion],O11284),Table15[Unique ID],0),0)))</f>
        <v/>
      </c>
    </row>
    <row r="11285" spans="2:23" x14ac:dyDescent="0.25">
      <c r="B11285" s="146"/>
      <c r="C11285" s="31"/>
      <c r="D11285" s="31"/>
      <c r="E11285" s="44"/>
      <c r="F11285" s="43"/>
      <c r="G11285" s="84"/>
      <c r="H11285" s="31"/>
      <c r="I11285" s="31"/>
      <c r="J11285" s="84"/>
      <c r="K11285" s="31"/>
      <c r="L11285" s="31"/>
      <c r="M11285" s="169"/>
      <c r="N11285" s="148"/>
      <c r="O11285" s="106"/>
      <c r="P11285" s="43"/>
      <c r="Q11285" s="31"/>
      <c r="R11285" s="84"/>
      <c r="S11285" s="31"/>
      <c r="T11285" s="31"/>
      <c r="U11285" s="169"/>
      <c r="V11285" s="150"/>
      <c r="W11285" s="141" t="str" cm="1">
        <f t="array" ref="W11285">IF(SUM(LEN(B11285:V11285))=0,"",IF(OR(OR(ISBLANK(F11285),SUM(LEN(C11285),LEN(D11285))=0),AND(NOT(E11285="Unknown"),ISBLANK(J11285)),AND(NOT(O11285="Unknown"),ISBLANK(R11285))),"Missing Information", INDEX(Table15[Entire Service Line Classification], MATCH(SUMIFS(Table15[Unique ID],Table15[System-Owned Portion],E11285,Table15[If Material Anything Other than "Lead" in Column E,Was Material Ever Previously Lead?],G11285,Table15[Customer-Owned Portion],O11285),Table15[Unique ID],0),0)))</f>
        <v/>
      </c>
    </row>
    <row r="11286" spans="2:23" x14ac:dyDescent="0.25">
      <c r="B11286" s="146"/>
      <c r="C11286" s="31"/>
      <c r="D11286" s="31"/>
      <c r="E11286" s="44"/>
      <c r="F11286" s="43"/>
      <c r="G11286" s="84"/>
      <c r="H11286" s="31"/>
      <c r="I11286" s="31"/>
      <c r="J11286" s="84"/>
      <c r="K11286" s="31"/>
      <c r="L11286" s="31"/>
      <c r="M11286" s="169"/>
      <c r="N11286" s="148"/>
      <c r="O11286" s="106"/>
      <c r="P11286" s="43"/>
      <c r="Q11286" s="31"/>
      <c r="R11286" s="84"/>
      <c r="S11286" s="31"/>
      <c r="T11286" s="31"/>
      <c r="U11286" s="169"/>
      <c r="V11286" s="150"/>
      <c r="W11286" s="141" t="str" cm="1">
        <f t="array" ref="W11286">IF(SUM(LEN(B11286:V11286))=0,"",IF(OR(OR(ISBLANK(F11286),SUM(LEN(C11286),LEN(D11286))=0),AND(NOT(E11286="Unknown"),ISBLANK(J11286)),AND(NOT(O11286="Unknown"),ISBLANK(R11286))),"Missing Information", INDEX(Table15[Entire Service Line Classification], MATCH(SUMIFS(Table15[Unique ID],Table15[System-Owned Portion],E11286,Table15[If Material Anything Other than "Lead" in Column E,Was Material Ever Previously Lead?],G11286,Table15[Customer-Owned Portion],O11286),Table15[Unique ID],0),0)))</f>
        <v/>
      </c>
    </row>
    <row r="11287" spans="2:23" x14ac:dyDescent="0.25">
      <c r="B11287" s="146"/>
      <c r="C11287" s="31"/>
      <c r="D11287" s="31"/>
      <c r="E11287" s="44"/>
      <c r="F11287" s="43"/>
      <c r="G11287" s="84"/>
      <c r="H11287" s="31"/>
      <c r="I11287" s="31"/>
      <c r="J11287" s="84"/>
      <c r="K11287" s="31"/>
      <c r="L11287" s="31"/>
      <c r="M11287" s="169"/>
      <c r="N11287" s="148"/>
      <c r="O11287" s="106"/>
      <c r="P11287" s="43"/>
      <c r="Q11287" s="31"/>
      <c r="R11287" s="84"/>
      <c r="S11287" s="31"/>
      <c r="T11287" s="31"/>
      <c r="U11287" s="169"/>
      <c r="V11287" s="150"/>
      <c r="W11287" s="141" t="str" cm="1">
        <f t="array" ref="W11287">IF(SUM(LEN(B11287:V11287))=0,"",IF(OR(OR(ISBLANK(F11287),SUM(LEN(C11287),LEN(D11287))=0),AND(NOT(E11287="Unknown"),ISBLANK(J11287)),AND(NOT(O11287="Unknown"),ISBLANK(R11287))),"Missing Information", INDEX(Table15[Entire Service Line Classification], MATCH(SUMIFS(Table15[Unique ID],Table15[System-Owned Portion],E11287,Table15[If Material Anything Other than "Lead" in Column E,Was Material Ever Previously Lead?],G11287,Table15[Customer-Owned Portion],O11287),Table15[Unique ID],0),0)))</f>
        <v/>
      </c>
    </row>
    <row r="11288" spans="2:23" x14ac:dyDescent="0.25">
      <c r="B11288" s="146"/>
      <c r="C11288" s="31"/>
      <c r="D11288" s="31"/>
      <c r="E11288" s="44"/>
      <c r="F11288" s="43"/>
      <c r="G11288" s="84"/>
      <c r="H11288" s="31"/>
      <c r="I11288" s="31"/>
      <c r="J11288" s="84"/>
      <c r="K11288" s="31"/>
      <c r="L11288" s="31"/>
      <c r="M11288" s="169"/>
      <c r="N11288" s="148"/>
      <c r="O11288" s="106"/>
      <c r="P11288" s="43"/>
      <c r="Q11288" s="31"/>
      <c r="R11288" s="84"/>
      <c r="S11288" s="31"/>
      <c r="T11288" s="31"/>
      <c r="U11288" s="169"/>
      <c r="V11288" s="150"/>
      <c r="W11288" s="141" t="str" cm="1">
        <f t="array" ref="W11288">IF(SUM(LEN(B11288:V11288))=0,"",IF(OR(OR(ISBLANK(F11288),SUM(LEN(C11288),LEN(D11288))=0),AND(NOT(E11288="Unknown"),ISBLANK(J11288)),AND(NOT(O11288="Unknown"),ISBLANK(R11288))),"Missing Information", INDEX(Table15[Entire Service Line Classification], MATCH(SUMIFS(Table15[Unique ID],Table15[System-Owned Portion],E11288,Table15[If Material Anything Other than "Lead" in Column E,Was Material Ever Previously Lead?],G11288,Table15[Customer-Owned Portion],O11288),Table15[Unique ID],0),0)))</f>
        <v/>
      </c>
    </row>
    <row r="11289" spans="2:23" x14ac:dyDescent="0.25">
      <c r="B11289" s="146"/>
      <c r="C11289" s="31"/>
      <c r="D11289" s="31"/>
      <c r="E11289" s="44"/>
      <c r="F11289" s="43"/>
      <c r="G11289" s="84"/>
      <c r="H11289" s="31"/>
      <c r="I11289" s="31"/>
      <c r="J11289" s="84"/>
      <c r="K11289" s="31"/>
      <c r="L11289" s="31"/>
      <c r="M11289" s="169"/>
      <c r="N11289" s="148"/>
      <c r="O11289" s="106"/>
      <c r="P11289" s="43"/>
      <c r="Q11289" s="31"/>
      <c r="R11289" s="84"/>
      <c r="S11289" s="31"/>
      <c r="T11289" s="31"/>
      <c r="U11289" s="169"/>
      <c r="V11289" s="150"/>
      <c r="W11289" s="141" t="str" cm="1">
        <f t="array" ref="W11289">IF(SUM(LEN(B11289:V11289))=0,"",IF(OR(OR(ISBLANK(F11289),SUM(LEN(C11289),LEN(D11289))=0),AND(NOT(E11289="Unknown"),ISBLANK(J11289)),AND(NOT(O11289="Unknown"),ISBLANK(R11289))),"Missing Information", INDEX(Table15[Entire Service Line Classification], MATCH(SUMIFS(Table15[Unique ID],Table15[System-Owned Portion],E11289,Table15[If Material Anything Other than "Lead" in Column E,Was Material Ever Previously Lead?],G11289,Table15[Customer-Owned Portion],O11289),Table15[Unique ID],0),0)))</f>
        <v/>
      </c>
    </row>
    <row r="11290" spans="2:23" x14ac:dyDescent="0.25">
      <c r="B11290" s="146"/>
      <c r="C11290" s="31"/>
      <c r="D11290" s="31"/>
      <c r="E11290" s="44"/>
      <c r="F11290" s="43"/>
      <c r="G11290" s="84"/>
      <c r="H11290" s="31"/>
      <c r="I11290" s="31"/>
      <c r="J11290" s="84"/>
      <c r="K11290" s="31"/>
      <c r="L11290" s="31"/>
      <c r="M11290" s="169"/>
      <c r="N11290" s="148"/>
      <c r="O11290" s="106"/>
      <c r="P11290" s="43"/>
      <c r="Q11290" s="31"/>
      <c r="R11290" s="84"/>
      <c r="S11290" s="31"/>
      <c r="T11290" s="31"/>
      <c r="U11290" s="169"/>
      <c r="V11290" s="150"/>
      <c r="W11290" s="141" t="str" cm="1">
        <f t="array" ref="W11290">IF(SUM(LEN(B11290:V11290))=0,"",IF(OR(OR(ISBLANK(F11290),SUM(LEN(C11290),LEN(D11290))=0),AND(NOT(E11290="Unknown"),ISBLANK(J11290)),AND(NOT(O11290="Unknown"),ISBLANK(R11290))),"Missing Information", INDEX(Table15[Entire Service Line Classification], MATCH(SUMIFS(Table15[Unique ID],Table15[System-Owned Portion],E11290,Table15[If Material Anything Other than "Lead" in Column E,Was Material Ever Previously Lead?],G11290,Table15[Customer-Owned Portion],O11290),Table15[Unique ID],0),0)))</f>
        <v/>
      </c>
    </row>
    <row r="11291" spans="2:23" x14ac:dyDescent="0.25">
      <c r="B11291" s="146"/>
      <c r="C11291" s="31"/>
      <c r="D11291" s="31"/>
      <c r="E11291" s="44"/>
      <c r="F11291" s="43"/>
      <c r="G11291" s="84"/>
      <c r="H11291" s="31"/>
      <c r="I11291" s="31"/>
      <c r="J11291" s="84"/>
      <c r="K11291" s="31"/>
      <c r="L11291" s="31"/>
      <c r="M11291" s="169"/>
      <c r="N11291" s="148"/>
      <c r="O11291" s="106"/>
      <c r="P11291" s="43"/>
      <c r="Q11291" s="31"/>
      <c r="R11291" s="84"/>
      <c r="S11291" s="31"/>
      <c r="T11291" s="31"/>
      <c r="U11291" s="169"/>
      <c r="V11291" s="150"/>
      <c r="W11291" s="141" t="str" cm="1">
        <f t="array" ref="W11291">IF(SUM(LEN(B11291:V11291))=0,"",IF(OR(OR(ISBLANK(F11291),SUM(LEN(C11291),LEN(D11291))=0),AND(NOT(E11291="Unknown"),ISBLANK(J11291)),AND(NOT(O11291="Unknown"),ISBLANK(R11291))),"Missing Information", INDEX(Table15[Entire Service Line Classification], MATCH(SUMIFS(Table15[Unique ID],Table15[System-Owned Portion],E11291,Table15[If Material Anything Other than "Lead" in Column E,Was Material Ever Previously Lead?],G11291,Table15[Customer-Owned Portion],O11291),Table15[Unique ID],0),0)))</f>
        <v/>
      </c>
    </row>
    <row r="11292" spans="2:23" x14ac:dyDescent="0.25">
      <c r="B11292" s="146"/>
      <c r="C11292" s="31"/>
      <c r="D11292" s="31"/>
      <c r="E11292" s="44"/>
      <c r="F11292" s="43"/>
      <c r="G11292" s="84"/>
      <c r="H11292" s="31"/>
      <c r="I11292" s="31"/>
      <c r="J11292" s="84"/>
      <c r="K11292" s="31"/>
      <c r="L11292" s="31"/>
      <c r="M11292" s="169"/>
      <c r="N11292" s="148"/>
      <c r="O11292" s="106"/>
      <c r="P11292" s="43"/>
      <c r="Q11292" s="31"/>
      <c r="R11292" s="84"/>
      <c r="S11292" s="31"/>
      <c r="T11292" s="31"/>
      <c r="U11292" s="169"/>
      <c r="V11292" s="150"/>
      <c r="W11292" s="141" t="str" cm="1">
        <f t="array" ref="W11292">IF(SUM(LEN(B11292:V11292))=0,"",IF(OR(OR(ISBLANK(F11292),SUM(LEN(C11292),LEN(D11292))=0),AND(NOT(E11292="Unknown"),ISBLANK(J11292)),AND(NOT(O11292="Unknown"),ISBLANK(R11292))),"Missing Information", INDEX(Table15[Entire Service Line Classification], MATCH(SUMIFS(Table15[Unique ID],Table15[System-Owned Portion],E11292,Table15[If Material Anything Other than "Lead" in Column E,Was Material Ever Previously Lead?],G11292,Table15[Customer-Owned Portion],O11292),Table15[Unique ID],0),0)))</f>
        <v/>
      </c>
    </row>
    <row r="11293" spans="2:23" x14ac:dyDescent="0.25">
      <c r="B11293" s="146"/>
      <c r="C11293" s="31"/>
      <c r="D11293" s="31"/>
      <c r="E11293" s="44"/>
      <c r="F11293" s="43"/>
      <c r="G11293" s="84"/>
      <c r="H11293" s="31"/>
      <c r="I11293" s="31"/>
      <c r="J11293" s="84"/>
      <c r="K11293" s="31"/>
      <c r="L11293" s="31"/>
      <c r="M11293" s="169"/>
      <c r="N11293" s="148"/>
      <c r="O11293" s="106"/>
      <c r="P11293" s="43"/>
      <c r="Q11293" s="31"/>
      <c r="R11293" s="84"/>
      <c r="S11293" s="31"/>
      <c r="T11293" s="31"/>
      <c r="U11293" s="169"/>
      <c r="V11293" s="150"/>
      <c r="W11293" s="141" t="str" cm="1">
        <f t="array" ref="W11293">IF(SUM(LEN(B11293:V11293))=0,"",IF(OR(OR(ISBLANK(F11293),SUM(LEN(C11293),LEN(D11293))=0),AND(NOT(E11293="Unknown"),ISBLANK(J11293)),AND(NOT(O11293="Unknown"),ISBLANK(R11293))),"Missing Information", INDEX(Table15[Entire Service Line Classification], MATCH(SUMIFS(Table15[Unique ID],Table15[System-Owned Portion],E11293,Table15[If Material Anything Other than "Lead" in Column E,Was Material Ever Previously Lead?],G11293,Table15[Customer-Owned Portion],O11293),Table15[Unique ID],0),0)))</f>
        <v/>
      </c>
    </row>
    <row r="11294" spans="2:23" x14ac:dyDescent="0.25">
      <c r="B11294" s="146"/>
      <c r="C11294" s="31"/>
      <c r="D11294" s="31"/>
      <c r="E11294" s="44"/>
      <c r="F11294" s="43"/>
      <c r="G11294" s="84"/>
      <c r="H11294" s="31"/>
      <c r="I11294" s="31"/>
      <c r="J11294" s="84"/>
      <c r="K11294" s="31"/>
      <c r="L11294" s="31"/>
      <c r="M11294" s="169"/>
      <c r="N11294" s="148"/>
      <c r="O11294" s="106"/>
      <c r="P11294" s="43"/>
      <c r="Q11294" s="31"/>
      <c r="R11294" s="84"/>
      <c r="S11294" s="31"/>
      <c r="T11294" s="31"/>
      <c r="U11294" s="169"/>
      <c r="V11294" s="150"/>
      <c r="W11294" s="141" t="str" cm="1">
        <f t="array" ref="W11294">IF(SUM(LEN(B11294:V11294))=0,"",IF(OR(OR(ISBLANK(F11294),SUM(LEN(C11294),LEN(D11294))=0),AND(NOT(E11294="Unknown"),ISBLANK(J11294)),AND(NOT(O11294="Unknown"),ISBLANK(R11294))),"Missing Information", INDEX(Table15[Entire Service Line Classification], MATCH(SUMIFS(Table15[Unique ID],Table15[System-Owned Portion],E11294,Table15[If Material Anything Other than "Lead" in Column E,Was Material Ever Previously Lead?],G11294,Table15[Customer-Owned Portion],O11294),Table15[Unique ID],0),0)))</f>
        <v/>
      </c>
    </row>
    <row r="11295" spans="2:23" x14ac:dyDescent="0.25">
      <c r="B11295" s="146"/>
      <c r="C11295" s="31"/>
      <c r="D11295" s="31"/>
      <c r="E11295" s="44"/>
      <c r="F11295" s="43"/>
      <c r="G11295" s="84"/>
      <c r="H11295" s="31"/>
      <c r="I11295" s="31"/>
      <c r="J11295" s="84"/>
      <c r="K11295" s="31"/>
      <c r="L11295" s="31"/>
      <c r="M11295" s="169"/>
      <c r="N11295" s="148"/>
      <c r="O11295" s="106"/>
      <c r="P11295" s="43"/>
      <c r="Q11295" s="31"/>
      <c r="R11295" s="84"/>
      <c r="S11295" s="31"/>
      <c r="T11295" s="31"/>
      <c r="U11295" s="169"/>
      <c r="V11295" s="150"/>
      <c r="W11295" s="141" t="str" cm="1">
        <f t="array" ref="W11295">IF(SUM(LEN(B11295:V11295))=0,"",IF(OR(OR(ISBLANK(F11295),SUM(LEN(C11295),LEN(D11295))=0),AND(NOT(E11295="Unknown"),ISBLANK(J11295)),AND(NOT(O11295="Unknown"),ISBLANK(R11295))),"Missing Information", INDEX(Table15[Entire Service Line Classification], MATCH(SUMIFS(Table15[Unique ID],Table15[System-Owned Portion],E11295,Table15[If Material Anything Other than "Lead" in Column E,Was Material Ever Previously Lead?],G11295,Table15[Customer-Owned Portion],O11295),Table15[Unique ID],0),0)))</f>
        <v/>
      </c>
    </row>
    <row r="11296" spans="2:23" x14ac:dyDescent="0.25">
      <c r="B11296" s="146"/>
      <c r="C11296" s="31"/>
      <c r="D11296" s="31"/>
      <c r="E11296" s="44"/>
      <c r="F11296" s="43"/>
      <c r="G11296" s="84"/>
      <c r="H11296" s="31"/>
      <c r="I11296" s="31"/>
      <c r="J11296" s="84"/>
      <c r="K11296" s="31"/>
      <c r="L11296" s="31"/>
      <c r="M11296" s="169"/>
      <c r="N11296" s="148"/>
      <c r="O11296" s="106"/>
      <c r="P11296" s="43"/>
      <c r="Q11296" s="31"/>
      <c r="R11296" s="84"/>
      <c r="S11296" s="31"/>
      <c r="T11296" s="31"/>
      <c r="U11296" s="169"/>
      <c r="V11296" s="150"/>
      <c r="W11296" s="141" t="str" cm="1">
        <f t="array" ref="W11296">IF(SUM(LEN(B11296:V11296))=0,"",IF(OR(OR(ISBLANK(F11296),SUM(LEN(C11296),LEN(D11296))=0),AND(NOT(E11296="Unknown"),ISBLANK(J11296)),AND(NOT(O11296="Unknown"),ISBLANK(R11296))),"Missing Information", INDEX(Table15[Entire Service Line Classification], MATCH(SUMIFS(Table15[Unique ID],Table15[System-Owned Portion],E11296,Table15[If Material Anything Other than "Lead" in Column E,Was Material Ever Previously Lead?],G11296,Table15[Customer-Owned Portion],O11296),Table15[Unique ID],0),0)))</f>
        <v/>
      </c>
    </row>
    <row r="11297" spans="2:23" x14ac:dyDescent="0.25">
      <c r="B11297" s="146"/>
      <c r="C11297" s="31"/>
      <c r="D11297" s="31"/>
      <c r="E11297" s="44"/>
      <c r="F11297" s="43"/>
      <c r="G11297" s="84"/>
      <c r="H11297" s="31"/>
      <c r="I11297" s="31"/>
      <c r="J11297" s="84"/>
      <c r="K11297" s="31"/>
      <c r="L11297" s="31"/>
      <c r="M11297" s="169"/>
      <c r="N11297" s="148"/>
      <c r="O11297" s="106"/>
      <c r="P11297" s="43"/>
      <c r="Q11297" s="31"/>
      <c r="R11297" s="84"/>
      <c r="S11297" s="31"/>
      <c r="T11297" s="31"/>
      <c r="U11297" s="169"/>
      <c r="V11297" s="150"/>
      <c r="W11297" s="141" t="str" cm="1">
        <f t="array" ref="W11297">IF(SUM(LEN(B11297:V11297))=0,"",IF(OR(OR(ISBLANK(F11297),SUM(LEN(C11297),LEN(D11297))=0),AND(NOT(E11297="Unknown"),ISBLANK(J11297)),AND(NOT(O11297="Unknown"),ISBLANK(R11297))),"Missing Information", INDEX(Table15[Entire Service Line Classification], MATCH(SUMIFS(Table15[Unique ID],Table15[System-Owned Portion],E11297,Table15[If Material Anything Other than "Lead" in Column E,Was Material Ever Previously Lead?],G11297,Table15[Customer-Owned Portion],O11297),Table15[Unique ID],0),0)))</f>
        <v/>
      </c>
    </row>
    <row r="11298" spans="2:23" x14ac:dyDescent="0.25">
      <c r="B11298" s="146"/>
      <c r="C11298" s="31"/>
      <c r="D11298" s="31"/>
      <c r="E11298" s="44"/>
      <c r="F11298" s="43"/>
      <c r="G11298" s="84"/>
      <c r="H11298" s="31"/>
      <c r="I11298" s="31"/>
      <c r="J11298" s="84"/>
      <c r="K11298" s="31"/>
      <c r="L11298" s="31"/>
      <c r="M11298" s="169"/>
      <c r="N11298" s="148"/>
      <c r="O11298" s="106"/>
      <c r="P11298" s="43"/>
      <c r="Q11298" s="31"/>
      <c r="R11298" s="84"/>
      <c r="S11298" s="31"/>
      <c r="T11298" s="31"/>
      <c r="U11298" s="169"/>
      <c r="V11298" s="150"/>
      <c r="W11298" s="141" t="str" cm="1">
        <f t="array" ref="W11298">IF(SUM(LEN(B11298:V11298))=0,"",IF(OR(OR(ISBLANK(F11298),SUM(LEN(C11298),LEN(D11298))=0),AND(NOT(E11298="Unknown"),ISBLANK(J11298)),AND(NOT(O11298="Unknown"),ISBLANK(R11298))),"Missing Information", INDEX(Table15[Entire Service Line Classification], MATCH(SUMIFS(Table15[Unique ID],Table15[System-Owned Portion],E11298,Table15[If Material Anything Other than "Lead" in Column E,Was Material Ever Previously Lead?],G11298,Table15[Customer-Owned Portion],O11298),Table15[Unique ID],0),0)))</f>
        <v/>
      </c>
    </row>
    <row r="11299" spans="2:23" x14ac:dyDescent="0.25">
      <c r="B11299" s="146"/>
      <c r="C11299" s="31"/>
      <c r="D11299" s="31"/>
      <c r="E11299" s="44"/>
      <c r="F11299" s="43"/>
      <c r="G11299" s="84"/>
      <c r="H11299" s="31"/>
      <c r="I11299" s="31"/>
      <c r="J11299" s="84"/>
      <c r="K11299" s="31"/>
      <c r="L11299" s="31"/>
      <c r="M11299" s="169"/>
      <c r="N11299" s="148"/>
      <c r="O11299" s="106"/>
      <c r="P11299" s="43"/>
      <c r="Q11299" s="31"/>
      <c r="R11299" s="84"/>
      <c r="S11299" s="31"/>
      <c r="T11299" s="31"/>
      <c r="U11299" s="169"/>
      <c r="V11299" s="150"/>
      <c r="W11299" s="141" t="str" cm="1">
        <f t="array" ref="W11299">IF(SUM(LEN(B11299:V11299))=0,"",IF(OR(OR(ISBLANK(F11299),SUM(LEN(C11299),LEN(D11299))=0),AND(NOT(E11299="Unknown"),ISBLANK(J11299)),AND(NOT(O11299="Unknown"),ISBLANK(R11299))),"Missing Information", INDEX(Table15[Entire Service Line Classification], MATCH(SUMIFS(Table15[Unique ID],Table15[System-Owned Portion],E11299,Table15[If Material Anything Other than "Lead" in Column E,Was Material Ever Previously Lead?],G11299,Table15[Customer-Owned Portion],O11299),Table15[Unique ID],0),0)))</f>
        <v/>
      </c>
    </row>
    <row r="11300" spans="2:23" x14ac:dyDescent="0.25">
      <c r="B11300" s="146"/>
      <c r="C11300" s="31"/>
      <c r="D11300" s="31"/>
      <c r="E11300" s="44"/>
      <c r="F11300" s="43"/>
      <c r="G11300" s="84"/>
      <c r="H11300" s="31"/>
      <c r="I11300" s="31"/>
      <c r="J11300" s="84"/>
      <c r="K11300" s="31"/>
      <c r="L11300" s="31"/>
      <c r="M11300" s="169"/>
      <c r="N11300" s="148"/>
      <c r="O11300" s="106"/>
      <c r="P11300" s="43"/>
      <c r="Q11300" s="31"/>
      <c r="R11300" s="84"/>
      <c r="S11300" s="31"/>
      <c r="T11300" s="31"/>
      <c r="U11300" s="169"/>
      <c r="V11300" s="150"/>
      <c r="W11300" s="141" t="str" cm="1">
        <f t="array" ref="W11300">IF(SUM(LEN(B11300:V11300))=0,"",IF(OR(OR(ISBLANK(F11300),SUM(LEN(C11300),LEN(D11300))=0),AND(NOT(E11300="Unknown"),ISBLANK(J11300)),AND(NOT(O11300="Unknown"),ISBLANK(R11300))),"Missing Information", INDEX(Table15[Entire Service Line Classification], MATCH(SUMIFS(Table15[Unique ID],Table15[System-Owned Portion],E11300,Table15[If Material Anything Other than "Lead" in Column E,Was Material Ever Previously Lead?],G11300,Table15[Customer-Owned Portion],O11300),Table15[Unique ID],0),0)))</f>
        <v/>
      </c>
    </row>
    <row r="11301" spans="2:23" x14ac:dyDescent="0.25">
      <c r="B11301" s="146"/>
      <c r="C11301" s="31"/>
      <c r="D11301" s="31"/>
      <c r="E11301" s="44"/>
      <c r="F11301" s="43"/>
      <c r="G11301" s="84"/>
      <c r="H11301" s="31"/>
      <c r="I11301" s="31"/>
      <c r="J11301" s="84"/>
      <c r="K11301" s="31"/>
      <c r="L11301" s="31"/>
      <c r="M11301" s="169"/>
      <c r="N11301" s="148"/>
      <c r="O11301" s="106"/>
      <c r="P11301" s="43"/>
      <c r="Q11301" s="31"/>
      <c r="R11301" s="84"/>
      <c r="S11301" s="31"/>
      <c r="T11301" s="31"/>
      <c r="U11301" s="169"/>
      <c r="V11301" s="150"/>
      <c r="W11301" s="141" t="str" cm="1">
        <f t="array" ref="W11301">IF(SUM(LEN(B11301:V11301))=0,"",IF(OR(OR(ISBLANK(F11301),SUM(LEN(C11301),LEN(D11301))=0),AND(NOT(E11301="Unknown"),ISBLANK(J11301)),AND(NOT(O11301="Unknown"),ISBLANK(R11301))),"Missing Information", INDEX(Table15[Entire Service Line Classification], MATCH(SUMIFS(Table15[Unique ID],Table15[System-Owned Portion],E11301,Table15[If Material Anything Other than "Lead" in Column E,Was Material Ever Previously Lead?],G11301,Table15[Customer-Owned Portion],O11301),Table15[Unique ID],0),0)))</f>
        <v/>
      </c>
    </row>
    <row r="11302" spans="2:23" x14ac:dyDescent="0.25">
      <c r="B11302" s="146"/>
      <c r="C11302" s="31"/>
      <c r="D11302" s="31"/>
      <c r="E11302" s="44"/>
      <c r="F11302" s="43"/>
      <c r="G11302" s="84"/>
      <c r="H11302" s="31"/>
      <c r="I11302" s="31"/>
      <c r="J11302" s="84"/>
      <c r="K11302" s="31"/>
      <c r="L11302" s="31"/>
      <c r="M11302" s="169"/>
      <c r="N11302" s="148"/>
      <c r="O11302" s="106"/>
      <c r="P11302" s="43"/>
      <c r="Q11302" s="31"/>
      <c r="R11302" s="84"/>
      <c r="S11302" s="31"/>
      <c r="T11302" s="31"/>
      <c r="U11302" s="169"/>
      <c r="V11302" s="150"/>
      <c r="W11302" s="141" t="str" cm="1">
        <f t="array" ref="W11302">IF(SUM(LEN(B11302:V11302))=0,"",IF(OR(OR(ISBLANK(F11302),SUM(LEN(C11302),LEN(D11302))=0),AND(NOT(E11302="Unknown"),ISBLANK(J11302)),AND(NOT(O11302="Unknown"),ISBLANK(R11302))),"Missing Information", INDEX(Table15[Entire Service Line Classification], MATCH(SUMIFS(Table15[Unique ID],Table15[System-Owned Portion],E11302,Table15[If Material Anything Other than "Lead" in Column E,Was Material Ever Previously Lead?],G11302,Table15[Customer-Owned Portion],O11302),Table15[Unique ID],0),0)))</f>
        <v/>
      </c>
    </row>
    <row r="11303" spans="2:23" x14ac:dyDescent="0.25">
      <c r="B11303" s="146"/>
      <c r="C11303" s="31"/>
      <c r="D11303" s="31"/>
      <c r="E11303" s="44"/>
      <c r="F11303" s="43"/>
      <c r="G11303" s="84"/>
      <c r="H11303" s="31"/>
      <c r="I11303" s="31"/>
      <c r="J11303" s="84"/>
      <c r="K11303" s="31"/>
      <c r="L11303" s="31"/>
      <c r="M11303" s="169"/>
      <c r="N11303" s="148"/>
      <c r="O11303" s="106"/>
      <c r="P11303" s="43"/>
      <c r="Q11303" s="31"/>
      <c r="R11303" s="84"/>
      <c r="S11303" s="31"/>
      <c r="T11303" s="31"/>
      <c r="U11303" s="169"/>
      <c r="V11303" s="150"/>
      <c r="W11303" s="141" t="str" cm="1">
        <f t="array" ref="W11303">IF(SUM(LEN(B11303:V11303))=0,"",IF(OR(OR(ISBLANK(F11303),SUM(LEN(C11303),LEN(D11303))=0),AND(NOT(E11303="Unknown"),ISBLANK(J11303)),AND(NOT(O11303="Unknown"),ISBLANK(R11303))),"Missing Information", INDEX(Table15[Entire Service Line Classification], MATCH(SUMIFS(Table15[Unique ID],Table15[System-Owned Portion],E11303,Table15[If Material Anything Other than "Lead" in Column E,Was Material Ever Previously Lead?],G11303,Table15[Customer-Owned Portion],O11303),Table15[Unique ID],0),0)))</f>
        <v/>
      </c>
    </row>
    <row r="11304" spans="2:23" x14ac:dyDescent="0.25">
      <c r="B11304" s="146"/>
      <c r="C11304" s="31"/>
      <c r="D11304" s="31"/>
      <c r="E11304" s="44"/>
      <c r="F11304" s="43"/>
      <c r="G11304" s="84"/>
      <c r="H11304" s="31"/>
      <c r="I11304" s="31"/>
      <c r="J11304" s="84"/>
      <c r="K11304" s="31"/>
      <c r="L11304" s="31"/>
      <c r="M11304" s="169"/>
      <c r="N11304" s="148"/>
      <c r="O11304" s="106"/>
      <c r="P11304" s="43"/>
      <c r="Q11304" s="31"/>
      <c r="R11304" s="84"/>
      <c r="S11304" s="31"/>
      <c r="T11304" s="31"/>
      <c r="U11304" s="169"/>
      <c r="V11304" s="150"/>
      <c r="W11304" s="141" t="str" cm="1">
        <f t="array" ref="W11304">IF(SUM(LEN(B11304:V11304))=0,"",IF(OR(OR(ISBLANK(F11304),SUM(LEN(C11304),LEN(D11304))=0),AND(NOT(E11304="Unknown"),ISBLANK(J11304)),AND(NOT(O11304="Unknown"),ISBLANK(R11304))),"Missing Information", INDEX(Table15[Entire Service Line Classification], MATCH(SUMIFS(Table15[Unique ID],Table15[System-Owned Portion],E11304,Table15[If Material Anything Other than "Lead" in Column E,Was Material Ever Previously Lead?],G11304,Table15[Customer-Owned Portion],O11304),Table15[Unique ID],0),0)))</f>
        <v/>
      </c>
    </row>
    <row r="11305" spans="2:23" x14ac:dyDescent="0.25">
      <c r="B11305" s="146"/>
      <c r="C11305" s="31"/>
      <c r="D11305" s="31"/>
      <c r="E11305" s="44"/>
      <c r="F11305" s="43"/>
      <c r="G11305" s="84"/>
      <c r="H11305" s="31"/>
      <c r="I11305" s="31"/>
      <c r="J11305" s="84"/>
      <c r="K11305" s="31"/>
      <c r="L11305" s="31"/>
      <c r="M11305" s="169"/>
      <c r="N11305" s="148"/>
      <c r="O11305" s="106"/>
      <c r="P11305" s="43"/>
      <c r="Q11305" s="31"/>
      <c r="R11305" s="84"/>
      <c r="S11305" s="31"/>
      <c r="T11305" s="31"/>
      <c r="U11305" s="169"/>
      <c r="V11305" s="150"/>
      <c r="W11305" s="141" t="str" cm="1">
        <f t="array" ref="W11305">IF(SUM(LEN(B11305:V11305))=0,"",IF(OR(OR(ISBLANK(F11305),SUM(LEN(C11305),LEN(D11305))=0),AND(NOT(E11305="Unknown"),ISBLANK(J11305)),AND(NOT(O11305="Unknown"),ISBLANK(R11305))),"Missing Information", INDEX(Table15[Entire Service Line Classification], MATCH(SUMIFS(Table15[Unique ID],Table15[System-Owned Portion],E11305,Table15[If Material Anything Other than "Lead" in Column E,Was Material Ever Previously Lead?],G11305,Table15[Customer-Owned Portion],O11305),Table15[Unique ID],0),0)))</f>
        <v/>
      </c>
    </row>
    <row r="11306" spans="2:23" x14ac:dyDescent="0.25">
      <c r="B11306" s="146"/>
      <c r="C11306" s="31"/>
      <c r="D11306" s="31"/>
      <c r="E11306" s="44"/>
      <c r="F11306" s="43"/>
      <c r="G11306" s="84"/>
      <c r="H11306" s="31"/>
      <c r="I11306" s="31"/>
      <c r="J11306" s="84"/>
      <c r="K11306" s="31"/>
      <c r="L11306" s="31"/>
      <c r="M11306" s="169"/>
      <c r="N11306" s="148"/>
      <c r="O11306" s="106"/>
      <c r="P11306" s="43"/>
      <c r="Q11306" s="31"/>
      <c r="R11306" s="84"/>
      <c r="S11306" s="31"/>
      <c r="T11306" s="31"/>
      <c r="U11306" s="169"/>
      <c r="V11306" s="150"/>
      <c r="W11306" s="141" t="str" cm="1">
        <f t="array" ref="W11306">IF(SUM(LEN(B11306:V11306))=0,"",IF(OR(OR(ISBLANK(F11306),SUM(LEN(C11306),LEN(D11306))=0),AND(NOT(E11306="Unknown"),ISBLANK(J11306)),AND(NOT(O11306="Unknown"),ISBLANK(R11306))),"Missing Information", INDEX(Table15[Entire Service Line Classification], MATCH(SUMIFS(Table15[Unique ID],Table15[System-Owned Portion],E11306,Table15[If Material Anything Other than "Lead" in Column E,Was Material Ever Previously Lead?],G11306,Table15[Customer-Owned Portion],O11306),Table15[Unique ID],0),0)))</f>
        <v/>
      </c>
    </row>
    <row r="11307" spans="2:23" x14ac:dyDescent="0.25">
      <c r="B11307" s="146"/>
      <c r="C11307" s="31"/>
      <c r="D11307" s="31"/>
      <c r="E11307" s="44"/>
      <c r="F11307" s="43"/>
      <c r="G11307" s="84"/>
      <c r="H11307" s="31"/>
      <c r="I11307" s="31"/>
      <c r="J11307" s="84"/>
      <c r="K11307" s="31"/>
      <c r="L11307" s="31"/>
      <c r="M11307" s="169"/>
      <c r="N11307" s="148"/>
      <c r="O11307" s="106"/>
      <c r="P11307" s="43"/>
      <c r="Q11307" s="31"/>
      <c r="R11307" s="84"/>
      <c r="S11307" s="31"/>
      <c r="T11307" s="31"/>
      <c r="U11307" s="169"/>
      <c r="V11307" s="150"/>
      <c r="W11307" s="141" t="str" cm="1">
        <f t="array" ref="W11307">IF(SUM(LEN(B11307:V11307))=0,"",IF(OR(OR(ISBLANK(F11307),SUM(LEN(C11307),LEN(D11307))=0),AND(NOT(E11307="Unknown"),ISBLANK(J11307)),AND(NOT(O11307="Unknown"),ISBLANK(R11307))),"Missing Information", INDEX(Table15[Entire Service Line Classification], MATCH(SUMIFS(Table15[Unique ID],Table15[System-Owned Portion],E11307,Table15[If Material Anything Other than "Lead" in Column E,Was Material Ever Previously Lead?],G11307,Table15[Customer-Owned Portion],O11307),Table15[Unique ID],0),0)))</f>
        <v/>
      </c>
    </row>
    <row r="11308" spans="2:23" x14ac:dyDescent="0.25">
      <c r="B11308" s="146"/>
      <c r="C11308" s="31"/>
      <c r="D11308" s="31"/>
      <c r="E11308" s="44"/>
      <c r="F11308" s="43"/>
      <c r="G11308" s="84"/>
      <c r="H11308" s="31"/>
      <c r="I11308" s="31"/>
      <c r="J11308" s="84"/>
      <c r="K11308" s="31"/>
      <c r="L11308" s="31"/>
      <c r="M11308" s="169"/>
      <c r="N11308" s="148"/>
      <c r="O11308" s="106"/>
      <c r="P11308" s="43"/>
      <c r="Q11308" s="31"/>
      <c r="R11308" s="84"/>
      <c r="S11308" s="31"/>
      <c r="T11308" s="31"/>
      <c r="U11308" s="169"/>
      <c r="V11308" s="150"/>
      <c r="W11308" s="141" t="str" cm="1">
        <f t="array" ref="W11308">IF(SUM(LEN(B11308:V11308))=0,"",IF(OR(OR(ISBLANK(F11308),SUM(LEN(C11308),LEN(D11308))=0),AND(NOT(E11308="Unknown"),ISBLANK(J11308)),AND(NOT(O11308="Unknown"),ISBLANK(R11308))),"Missing Information", INDEX(Table15[Entire Service Line Classification], MATCH(SUMIFS(Table15[Unique ID],Table15[System-Owned Portion],E11308,Table15[If Material Anything Other than "Lead" in Column E,Was Material Ever Previously Lead?],G11308,Table15[Customer-Owned Portion],O11308),Table15[Unique ID],0),0)))</f>
        <v/>
      </c>
    </row>
    <row r="11309" spans="2:23" x14ac:dyDescent="0.25">
      <c r="B11309" s="146"/>
      <c r="C11309" s="31"/>
      <c r="D11309" s="31"/>
      <c r="E11309" s="44"/>
      <c r="F11309" s="43"/>
      <c r="G11309" s="84"/>
      <c r="H11309" s="31"/>
      <c r="I11309" s="31"/>
      <c r="J11309" s="84"/>
      <c r="K11309" s="31"/>
      <c r="L11309" s="31"/>
      <c r="M11309" s="169"/>
      <c r="N11309" s="148"/>
      <c r="O11309" s="106"/>
      <c r="P11309" s="43"/>
      <c r="Q11309" s="31"/>
      <c r="R11309" s="84"/>
      <c r="S11309" s="31"/>
      <c r="T11309" s="31"/>
      <c r="U11309" s="169"/>
      <c r="V11309" s="150"/>
      <c r="W11309" s="141" t="str" cm="1">
        <f t="array" ref="W11309">IF(SUM(LEN(B11309:V11309))=0,"",IF(OR(OR(ISBLANK(F11309),SUM(LEN(C11309),LEN(D11309))=0),AND(NOT(E11309="Unknown"),ISBLANK(J11309)),AND(NOT(O11309="Unknown"),ISBLANK(R11309))),"Missing Information", INDEX(Table15[Entire Service Line Classification], MATCH(SUMIFS(Table15[Unique ID],Table15[System-Owned Portion],E11309,Table15[If Material Anything Other than "Lead" in Column E,Was Material Ever Previously Lead?],G11309,Table15[Customer-Owned Portion],O11309),Table15[Unique ID],0),0)))</f>
        <v/>
      </c>
    </row>
    <row r="11310" spans="2:23" x14ac:dyDescent="0.25">
      <c r="B11310" s="146"/>
      <c r="C11310" s="31"/>
      <c r="D11310" s="31"/>
      <c r="E11310" s="44"/>
      <c r="F11310" s="43"/>
      <c r="G11310" s="84"/>
      <c r="H11310" s="31"/>
      <c r="I11310" s="31"/>
      <c r="J11310" s="84"/>
      <c r="K11310" s="31"/>
      <c r="L11310" s="31"/>
      <c r="M11310" s="169"/>
      <c r="N11310" s="148"/>
      <c r="O11310" s="106"/>
      <c r="P11310" s="43"/>
      <c r="Q11310" s="31"/>
      <c r="R11310" s="84"/>
      <c r="S11310" s="31"/>
      <c r="T11310" s="31"/>
      <c r="U11310" s="169"/>
      <c r="V11310" s="150"/>
      <c r="W11310" s="141" t="str" cm="1">
        <f t="array" ref="W11310">IF(SUM(LEN(B11310:V11310))=0,"",IF(OR(OR(ISBLANK(F11310),SUM(LEN(C11310),LEN(D11310))=0),AND(NOT(E11310="Unknown"),ISBLANK(J11310)),AND(NOT(O11310="Unknown"),ISBLANK(R11310))),"Missing Information", INDEX(Table15[Entire Service Line Classification], MATCH(SUMIFS(Table15[Unique ID],Table15[System-Owned Portion],E11310,Table15[If Material Anything Other than "Lead" in Column E,Was Material Ever Previously Lead?],G11310,Table15[Customer-Owned Portion],O11310),Table15[Unique ID],0),0)))</f>
        <v/>
      </c>
    </row>
    <row r="11311" spans="2:23" x14ac:dyDescent="0.25">
      <c r="B11311" s="146"/>
      <c r="C11311" s="31"/>
      <c r="D11311" s="31"/>
      <c r="E11311" s="44"/>
      <c r="F11311" s="43"/>
      <c r="G11311" s="84"/>
      <c r="H11311" s="31"/>
      <c r="I11311" s="31"/>
      <c r="J11311" s="84"/>
      <c r="K11311" s="31"/>
      <c r="L11311" s="31"/>
      <c r="M11311" s="169"/>
      <c r="N11311" s="148"/>
      <c r="O11311" s="106"/>
      <c r="P11311" s="43"/>
      <c r="Q11311" s="31"/>
      <c r="R11311" s="84"/>
      <c r="S11311" s="31"/>
      <c r="T11311" s="31"/>
      <c r="U11311" s="169"/>
      <c r="V11311" s="150"/>
      <c r="W11311" s="141" t="str" cm="1">
        <f t="array" ref="W11311">IF(SUM(LEN(B11311:V11311))=0,"",IF(OR(OR(ISBLANK(F11311),SUM(LEN(C11311),LEN(D11311))=0),AND(NOT(E11311="Unknown"),ISBLANK(J11311)),AND(NOT(O11311="Unknown"),ISBLANK(R11311))),"Missing Information", INDEX(Table15[Entire Service Line Classification], MATCH(SUMIFS(Table15[Unique ID],Table15[System-Owned Portion],E11311,Table15[If Material Anything Other than "Lead" in Column E,Was Material Ever Previously Lead?],G11311,Table15[Customer-Owned Portion],O11311),Table15[Unique ID],0),0)))</f>
        <v/>
      </c>
    </row>
    <row r="11312" spans="2:23" x14ac:dyDescent="0.25">
      <c r="B11312" s="146"/>
      <c r="C11312" s="31"/>
      <c r="D11312" s="31"/>
      <c r="E11312" s="44"/>
      <c r="F11312" s="43"/>
      <c r="G11312" s="84"/>
      <c r="H11312" s="31"/>
      <c r="I11312" s="31"/>
      <c r="J11312" s="84"/>
      <c r="K11312" s="31"/>
      <c r="L11312" s="31"/>
      <c r="M11312" s="169"/>
      <c r="N11312" s="148"/>
      <c r="O11312" s="106"/>
      <c r="P11312" s="43"/>
      <c r="Q11312" s="31"/>
      <c r="R11312" s="84"/>
      <c r="S11312" s="31"/>
      <c r="T11312" s="31"/>
      <c r="U11312" s="169"/>
      <c r="V11312" s="150"/>
      <c r="W11312" s="141" t="str" cm="1">
        <f t="array" ref="W11312">IF(SUM(LEN(B11312:V11312))=0,"",IF(OR(OR(ISBLANK(F11312),SUM(LEN(C11312),LEN(D11312))=0),AND(NOT(E11312="Unknown"),ISBLANK(J11312)),AND(NOT(O11312="Unknown"),ISBLANK(R11312))),"Missing Information", INDEX(Table15[Entire Service Line Classification], MATCH(SUMIFS(Table15[Unique ID],Table15[System-Owned Portion],E11312,Table15[If Material Anything Other than "Lead" in Column E,Was Material Ever Previously Lead?],G11312,Table15[Customer-Owned Portion],O11312),Table15[Unique ID],0),0)))</f>
        <v/>
      </c>
    </row>
    <row r="11313" spans="2:23" x14ac:dyDescent="0.25">
      <c r="B11313" s="146"/>
      <c r="C11313" s="31"/>
      <c r="D11313" s="31"/>
      <c r="E11313" s="44"/>
      <c r="F11313" s="43"/>
      <c r="G11313" s="84"/>
      <c r="H11313" s="31"/>
      <c r="I11313" s="31"/>
      <c r="J11313" s="84"/>
      <c r="K11313" s="31"/>
      <c r="L11313" s="31"/>
      <c r="M11313" s="169"/>
      <c r="N11313" s="148"/>
      <c r="O11313" s="106"/>
      <c r="P11313" s="43"/>
      <c r="Q11313" s="31"/>
      <c r="R11313" s="84"/>
      <c r="S11313" s="31"/>
      <c r="T11313" s="31"/>
      <c r="U11313" s="169"/>
      <c r="V11313" s="150"/>
      <c r="W11313" s="141" t="str" cm="1">
        <f t="array" ref="W11313">IF(SUM(LEN(B11313:V11313))=0,"",IF(OR(OR(ISBLANK(F11313),SUM(LEN(C11313),LEN(D11313))=0),AND(NOT(E11313="Unknown"),ISBLANK(J11313)),AND(NOT(O11313="Unknown"),ISBLANK(R11313))),"Missing Information", INDEX(Table15[Entire Service Line Classification], MATCH(SUMIFS(Table15[Unique ID],Table15[System-Owned Portion],E11313,Table15[If Material Anything Other than "Lead" in Column E,Was Material Ever Previously Lead?],G11313,Table15[Customer-Owned Portion],O11313),Table15[Unique ID],0),0)))</f>
        <v/>
      </c>
    </row>
    <row r="11314" spans="2:23" x14ac:dyDescent="0.25">
      <c r="B11314" s="146"/>
      <c r="C11314" s="31"/>
      <c r="D11314" s="31"/>
      <c r="E11314" s="44"/>
      <c r="F11314" s="43"/>
      <c r="G11314" s="84"/>
      <c r="H11314" s="31"/>
      <c r="I11314" s="31"/>
      <c r="J11314" s="84"/>
      <c r="K11314" s="31"/>
      <c r="L11314" s="31"/>
      <c r="M11314" s="169"/>
      <c r="N11314" s="148"/>
      <c r="O11314" s="106"/>
      <c r="P11314" s="43"/>
      <c r="Q11314" s="31"/>
      <c r="R11314" s="84"/>
      <c r="S11314" s="31"/>
      <c r="T11314" s="31"/>
      <c r="U11314" s="169"/>
      <c r="V11314" s="150"/>
      <c r="W11314" s="141" t="str" cm="1">
        <f t="array" ref="W11314">IF(SUM(LEN(B11314:V11314))=0,"",IF(OR(OR(ISBLANK(F11314),SUM(LEN(C11314),LEN(D11314))=0),AND(NOT(E11314="Unknown"),ISBLANK(J11314)),AND(NOT(O11314="Unknown"),ISBLANK(R11314))),"Missing Information", INDEX(Table15[Entire Service Line Classification], MATCH(SUMIFS(Table15[Unique ID],Table15[System-Owned Portion],E11314,Table15[If Material Anything Other than "Lead" in Column E,Was Material Ever Previously Lead?],G11314,Table15[Customer-Owned Portion],O11314),Table15[Unique ID],0),0)))</f>
        <v/>
      </c>
    </row>
    <row r="11315" spans="2:23" x14ac:dyDescent="0.25">
      <c r="B11315" s="146"/>
      <c r="C11315" s="31"/>
      <c r="D11315" s="31"/>
      <c r="E11315" s="44"/>
      <c r="F11315" s="43"/>
      <c r="G11315" s="84"/>
      <c r="H11315" s="31"/>
      <c r="I11315" s="31"/>
      <c r="J11315" s="84"/>
      <c r="K11315" s="31"/>
      <c r="L11315" s="31"/>
      <c r="M11315" s="169"/>
      <c r="N11315" s="148"/>
      <c r="O11315" s="106"/>
      <c r="P11315" s="43"/>
      <c r="Q11315" s="31"/>
      <c r="R11315" s="84"/>
      <c r="S11315" s="31"/>
      <c r="T11315" s="31"/>
      <c r="U11315" s="169"/>
      <c r="V11315" s="150"/>
      <c r="W11315" s="141" t="str" cm="1">
        <f t="array" ref="W11315">IF(SUM(LEN(B11315:V11315))=0,"",IF(OR(OR(ISBLANK(F11315),SUM(LEN(C11315),LEN(D11315))=0),AND(NOT(E11315="Unknown"),ISBLANK(J11315)),AND(NOT(O11315="Unknown"),ISBLANK(R11315))),"Missing Information", INDEX(Table15[Entire Service Line Classification], MATCH(SUMIFS(Table15[Unique ID],Table15[System-Owned Portion],E11315,Table15[If Material Anything Other than "Lead" in Column E,Was Material Ever Previously Lead?],G11315,Table15[Customer-Owned Portion],O11315),Table15[Unique ID],0),0)))</f>
        <v/>
      </c>
    </row>
    <row r="11316" spans="2:23" x14ac:dyDescent="0.25">
      <c r="B11316" s="146"/>
      <c r="C11316" s="31"/>
      <c r="D11316" s="31"/>
      <c r="E11316" s="44"/>
      <c r="F11316" s="43"/>
      <c r="G11316" s="84"/>
      <c r="H11316" s="31"/>
      <c r="I11316" s="31"/>
      <c r="J11316" s="84"/>
      <c r="K11316" s="31"/>
      <c r="L11316" s="31"/>
      <c r="M11316" s="169"/>
      <c r="N11316" s="148"/>
      <c r="O11316" s="106"/>
      <c r="P11316" s="43"/>
      <c r="Q11316" s="31"/>
      <c r="R11316" s="84"/>
      <c r="S11316" s="31"/>
      <c r="T11316" s="31"/>
      <c r="U11316" s="169"/>
      <c r="V11316" s="150"/>
      <c r="W11316" s="141" t="str" cm="1">
        <f t="array" ref="W11316">IF(SUM(LEN(B11316:V11316))=0,"",IF(OR(OR(ISBLANK(F11316),SUM(LEN(C11316),LEN(D11316))=0),AND(NOT(E11316="Unknown"),ISBLANK(J11316)),AND(NOT(O11316="Unknown"),ISBLANK(R11316))),"Missing Information", INDEX(Table15[Entire Service Line Classification], MATCH(SUMIFS(Table15[Unique ID],Table15[System-Owned Portion],E11316,Table15[If Material Anything Other than "Lead" in Column E,Was Material Ever Previously Lead?],G11316,Table15[Customer-Owned Portion],O11316),Table15[Unique ID],0),0)))</f>
        <v/>
      </c>
    </row>
    <row r="11317" spans="2:23" x14ac:dyDescent="0.25">
      <c r="B11317" s="146"/>
      <c r="C11317" s="31"/>
      <c r="D11317" s="31"/>
      <c r="E11317" s="44"/>
      <c r="F11317" s="43"/>
      <c r="G11317" s="84"/>
      <c r="H11317" s="31"/>
      <c r="I11317" s="31"/>
      <c r="J11317" s="84"/>
      <c r="K11317" s="31"/>
      <c r="L11317" s="31"/>
      <c r="M11317" s="169"/>
      <c r="N11317" s="148"/>
      <c r="O11317" s="106"/>
      <c r="P11317" s="43"/>
      <c r="Q11317" s="31"/>
      <c r="R11317" s="84"/>
      <c r="S11317" s="31"/>
      <c r="T11317" s="31"/>
      <c r="U11317" s="169"/>
      <c r="V11317" s="150"/>
      <c r="W11317" s="141" t="str" cm="1">
        <f t="array" ref="W11317">IF(SUM(LEN(B11317:V11317))=0,"",IF(OR(OR(ISBLANK(F11317),SUM(LEN(C11317),LEN(D11317))=0),AND(NOT(E11317="Unknown"),ISBLANK(J11317)),AND(NOT(O11317="Unknown"),ISBLANK(R11317))),"Missing Information", INDEX(Table15[Entire Service Line Classification], MATCH(SUMIFS(Table15[Unique ID],Table15[System-Owned Portion],E11317,Table15[If Material Anything Other than "Lead" in Column E,Was Material Ever Previously Lead?],G11317,Table15[Customer-Owned Portion],O11317),Table15[Unique ID],0),0)))</f>
        <v/>
      </c>
    </row>
    <row r="11318" spans="2:23" x14ac:dyDescent="0.25">
      <c r="B11318" s="146"/>
      <c r="C11318" s="31"/>
      <c r="D11318" s="31"/>
      <c r="E11318" s="44"/>
      <c r="F11318" s="43"/>
      <c r="G11318" s="84"/>
      <c r="H11318" s="31"/>
      <c r="I11318" s="31"/>
      <c r="J11318" s="84"/>
      <c r="K11318" s="31"/>
      <c r="L11318" s="31"/>
      <c r="M11318" s="169"/>
      <c r="N11318" s="148"/>
      <c r="O11318" s="106"/>
      <c r="P11318" s="43"/>
      <c r="Q11318" s="31"/>
      <c r="R11318" s="84"/>
      <c r="S11318" s="31"/>
      <c r="T11318" s="31"/>
      <c r="U11318" s="169"/>
      <c r="V11318" s="150"/>
      <c r="W11318" s="141" t="str" cm="1">
        <f t="array" ref="W11318">IF(SUM(LEN(B11318:V11318))=0,"",IF(OR(OR(ISBLANK(F11318),SUM(LEN(C11318),LEN(D11318))=0),AND(NOT(E11318="Unknown"),ISBLANK(J11318)),AND(NOT(O11318="Unknown"),ISBLANK(R11318))),"Missing Information", INDEX(Table15[Entire Service Line Classification], MATCH(SUMIFS(Table15[Unique ID],Table15[System-Owned Portion],E11318,Table15[If Material Anything Other than "Lead" in Column E,Was Material Ever Previously Lead?],G11318,Table15[Customer-Owned Portion],O11318),Table15[Unique ID],0),0)))</f>
        <v/>
      </c>
    </row>
    <row r="11319" spans="2:23" x14ac:dyDescent="0.25">
      <c r="B11319" s="146"/>
      <c r="C11319" s="31"/>
      <c r="D11319" s="31"/>
      <c r="E11319" s="44"/>
      <c r="F11319" s="43"/>
      <c r="G11319" s="84"/>
      <c r="H11319" s="31"/>
      <c r="I11319" s="31"/>
      <c r="J11319" s="84"/>
      <c r="K11319" s="31"/>
      <c r="L11319" s="31"/>
      <c r="M11319" s="169"/>
      <c r="N11319" s="148"/>
      <c r="O11319" s="106"/>
      <c r="P11319" s="43"/>
      <c r="Q11319" s="31"/>
      <c r="R11319" s="84"/>
      <c r="S11319" s="31"/>
      <c r="T11319" s="31"/>
      <c r="U11319" s="169"/>
      <c r="V11319" s="150"/>
      <c r="W11319" s="141" t="str" cm="1">
        <f t="array" ref="W11319">IF(SUM(LEN(B11319:V11319))=0,"",IF(OR(OR(ISBLANK(F11319),SUM(LEN(C11319),LEN(D11319))=0),AND(NOT(E11319="Unknown"),ISBLANK(J11319)),AND(NOT(O11319="Unknown"),ISBLANK(R11319))),"Missing Information", INDEX(Table15[Entire Service Line Classification], MATCH(SUMIFS(Table15[Unique ID],Table15[System-Owned Portion],E11319,Table15[If Material Anything Other than "Lead" in Column E,Was Material Ever Previously Lead?],G11319,Table15[Customer-Owned Portion],O11319),Table15[Unique ID],0),0)))</f>
        <v/>
      </c>
    </row>
    <row r="11320" spans="2:23" x14ac:dyDescent="0.25">
      <c r="B11320" s="146"/>
      <c r="C11320" s="31"/>
      <c r="D11320" s="31"/>
      <c r="E11320" s="44"/>
      <c r="F11320" s="43"/>
      <c r="G11320" s="84"/>
      <c r="H11320" s="31"/>
      <c r="I11320" s="31"/>
      <c r="J11320" s="84"/>
      <c r="K11320" s="31"/>
      <c r="L11320" s="31"/>
      <c r="M11320" s="169"/>
      <c r="N11320" s="148"/>
      <c r="O11320" s="106"/>
      <c r="P11320" s="43"/>
      <c r="Q11320" s="31"/>
      <c r="R11320" s="84"/>
      <c r="S11320" s="31"/>
      <c r="T11320" s="31"/>
      <c r="U11320" s="169"/>
      <c r="V11320" s="150"/>
      <c r="W11320" s="141" t="str" cm="1">
        <f t="array" ref="W11320">IF(SUM(LEN(B11320:V11320))=0,"",IF(OR(OR(ISBLANK(F11320),SUM(LEN(C11320),LEN(D11320))=0),AND(NOT(E11320="Unknown"),ISBLANK(J11320)),AND(NOT(O11320="Unknown"),ISBLANK(R11320))),"Missing Information", INDEX(Table15[Entire Service Line Classification], MATCH(SUMIFS(Table15[Unique ID],Table15[System-Owned Portion],E11320,Table15[If Material Anything Other than "Lead" in Column E,Was Material Ever Previously Lead?],G11320,Table15[Customer-Owned Portion],O11320),Table15[Unique ID],0),0)))</f>
        <v/>
      </c>
    </row>
    <row r="11321" spans="2:23" x14ac:dyDescent="0.25">
      <c r="B11321" s="146"/>
      <c r="C11321" s="31"/>
      <c r="D11321" s="31"/>
      <c r="E11321" s="44"/>
      <c r="F11321" s="43"/>
      <c r="G11321" s="84"/>
      <c r="H11321" s="31"/>
      <c r="I11321" s="31"/>
      <c r="J11321" s="84"/>
      <c r="K11321" s="31"/>
      <c r="L11321" s="31"/>
      <c r="M11321" s="169"/>
      <c r="N11321" s="148"/>
      <c r="O11321" s="106"/>
      <c r="P11321" s="43"/>
      <c r="Q11321" s="31"/>
      <c r="R11321" s="84"/>
      <c r="S11321" s="31"/>
      <c r="T11321" s="31"/>
      <c r="U11321" s="169"/>
      <c r="V11321" s="150"/>
      <c r="W11321" s="141" t="str" cm="1">
        <f t="array" ref="W11321">IF(SUM(LEN(B11321:V11321))=0,"",IF(OR(OR(ISBLANK(F11321),SUM(LEN(C11321),LEN(D11321))=0),AND(NOT(E11321="Unknown"),ISBLANK(J11321)),AND(NOT(O11321="Unknown"),ISBLANK(R11321))),"Missing Information", INDEX(Table15[Entire Service Line Classification], MATCH(SUMIFS(Table15[Unique ID],Table15[System-Owned Portion],E11321,Table15[If Material Anything Other than "Lead" in Column E,Was Material Ever Previously Lead?],G11321,Table15[Customer-Owned Portion],O11321),Table15[Unique ID],0),0)))</f>
        <v/>
      </c>
    </row>
    <row r="11322" spans="2:23" x14ac:dyDescent="0.25">
      <c r="B11322" s="146"/>
      <c r="C11322" s="31"/>
      <c r="D11322" s="31"/>
      <c r="E11322" s="44"/>
      <c r="F11322" s="43"/>
      <c r="G11322" s="84"/>
      <c r="H11322" s="31"/>
      <c r="I11322" s="31"/>
      <c r="J11322" s="84"/>
      <c r="K11322" s="31"/>
      <c r="L11322" s="31"/>
      <c r="M11322" s="169"/>
      <c r="N11322" s="148"/>
      <c r="O11322" s="106"/>
      <c r="P11322" s="43"/>
      <c r="Q11322" s="31"/>
      <c r="R11322" s="84"/>
      <c r="S11322" s="31"/>
      <c r="T11322" s="31"/>
      <c r="U11322" s="169"/>
      <c r="V11322" s="150"/>
      <c r="W11322" s="141" t="str" cm="1">
        <f t="array" ref="W11322">IF(SUM(LEN(B11322:V11322))=0,"",IF(OR(OR(ISBLANK(F11322),SUM(LEN(C11322),LEN(D11322))=0),AND(NOT(E11322="Unknown"),ISBLANK(J11322)),AND(NOT(O11322="Unknown"),ISBLANK(R11322))),"Missing Information", INDEX(Table15[Entire Service Line Classification], MATCH(SUMIFS(Table15[Unique ID],Table15[System-Owned Portion],E11322,Table15[If Material Anything Other than "Lead" in Column E,Was Material Ever Previously Lead?],G11322,Table15[Customer-Owned Portion],O11322),Table15[Unique ID],0),0)))</f>
        <v/>
      </c>
    </row>
    <row r="11323" spans="2:23" x14ac:dyDescent="0.25">
      <c r="B11323" s="146"/>
      <c r="C11323" s="31"/>
      <c r="D11323" s="31"/>
      <c r="E11323" s="44"/>
      <c r="F11323" s="43"/>
      <c r="G11323" s="84"/>
      <c r="H11323" s="31"/>
      <c r="I11323" s="31"/>
      <c r="J11323" s="84"/>
      <c r="K11323" s="31"/>
      <c r="L11323" s="31"/>
      <c r="M11323" s="169"/>
      <c r="N11323" s="148"/>
      <c r="O11323" s="106"/>
      <c r="P11323" s="43"/>
      <c r="Q11323" s="31"/>
      <c r="R11323" s="84"/>
      <c r="S11323" s="31"/>
      <c r="T11323" s="31"/>
      <c r="U11323" s="169"/>
      <c r="V11323" s="150"/>
      <c r="W11323" s="141" t="str" cm="1">
        <f t="array" ref="W11323">IF(SUM(LEN(B11323:V11323))=0,"",IF(OR(OR(ISBLANK(F11323),SUM(LEN(C11323),LEN(D11323))=0),AND(NOT(E11323="Unknown"),ISBLANK(J11323)),AND(NOT(O11323="Unknown"),ISBLANK(R11323))),"Missing Information", INDEX(Table15[Entire Service Line Classification], MATCH(SUMIFS(Table15[Unique ID],Table15[System-Owned Portion],E11323,Table15[If Material Anything Other than "Lead" in Column E,Was Material Ever Previously Lead?],G11323,Table15[Customer-Owned Portion],O11323),Table15[Unique ID],0),0)))</f>
        <v/>
      </c>
    </row>
    <row r="11324" spans="2:23" x14ac:dyDescent="0.25">
      <c r="B11324" s="146"/>
      <c r="C11324" s="31"/>
      <c r="D11324" s="31"/>
      <c r="E11324" s="44"/>
      <c r="F11324" s="43"/>
      <c r="G11324" s="84"/>
      <c r="H11324" s="31"/>
      <c r="I11324" s="31"/>
      <c r="J11324" s="84"/>
      <c r="K11324" s="31"/>
      <c r="L11324" s="31"/>
      <c r="M11324" s="169"/>
      <c r="N11324" s="148"/>
      <c r="O11324" s="106"/>
      <c r="P11324" s="43"/>
      <c r="Q11324" s="31"/>
      <c r="R11324" s="84"/>
      <c r="S11324" s="31"/>
      <c r="T11324" s="31"/>
      <c r="U11324" s="169"/>
      <c r="V11324" s="150"/>
      <c r="W11324" s="141" t="str" cm="1">
        <f t="array" ref="W11324">IF(SUM(LEN(B11324:V11324))=0,"",IF(OR(OR(ISBLANK(F11324),SUM(LEN(C11324),LEN(D11324))=0),AND(NOT(E11324="Unknown"),ISBLANK(J11324)),AND(NOT(O11324="Unknown"),ISBLANK(R11324))),"Missing Information", INDEX(Table15[Entire Service Line Classification], MATCH(SUMIFS(Table15[Unique ID],Table15[System-Owned Portion],E11324,Table15[If Material Anything Other than "Lead" in Column E,Was Material Ever Previously Lead?],G11324,Table15[Customer-Owned Portion],O11324),Table15[Unique ID],0),0)))</f>
        <v/>
      </c>
    </row>
    <row r="11325" spans="2:23" x14ac:dyDescent="0.25">
      <c r="B11325" s="146"/>
      <c r="C11325" s="31"/>
      <c r="D11325" s="31"/>
      <c r="E11325" s="44"/>
      <c r="F11325" s="43"/>
      <c r="G11325" s="84"/>
      <c r="H11325" s="31"/>
      <c r="I11325" s="31"/>
      <c r="J11325" s="84"/>
      <c r="K11325" s="31"/>
      <c r="L11325" s="31"/>
      <c r="M11325" s="169"/>
      <c r="N11325" s="148"/>
      <c r="O11325" s="106"/>
      <c r="P11325" s="43"/>
      <c r="Q11325" s="31"/>
      <c r="R11325" s="84"/>
      <c r="S11325" s="31"/>
      <c r="T11325" s="31"/>
      <c r="U11325" s="169"/>
      <c r="V11325" s="150"/>
      <c r="W11325" s="141" t="str" cm="1">
        <f t="array" ref="W11325">IF(SUM(LEN(B11325:V11325))=0,"",IF(OR(OR(ISBLANK(F11325),SUM(LEN(C11325),LEN(D11325))=0),AND(NOT(E11325="Unknown"),ISBLANK(J11325)),AND(NOT(O11325="Unknown"),ISBLANK(R11325))),"Missing Information", INDEX(Table15[Entire Service Line Classification], MATCH(SUMIFS(Table15[Unique ID],Table15[System-Owned Portion],E11325,Table15[If Material Anything Other than "Lead" in Column E,Was Material Ever Previously Lead?],G11325,Table15[Customer-Owned Portion],O11325),Table15[Unique ID],0),0)))</f>
        <v/>
      </c>
    </row>
    <row r="11326" spans="2:23" x14ac:dyDescent="0.25">
      <c r="B11326" s="146"/>
      <c r="C11326" s="31"/>
      <c r="D11326" s="31"/>
      <c r="E11326" s="44"/>
      <c r="F11326" s="43"/>
      <c r="G11326" s="84"/>
      <c r="H11326" s="31"/>
      <c r="I11326" s="31"/>
      <c r="J11326" s="84"/>
      <c r="K11326" s="31"/>
      <c r="L11326" s="31"/>
      <c r="M11326" s="169"/>
      <c r="N11326" s="148"/>
      <c r="O11326" s="106"/>
      <c r="P11326" s="43"/>
      <c r="Q11326" s="31"/>
      <c r="R11326" s="84"/>
      <c r="S11326" s="31"/>
      <c r="T11326" s="31"/>
      <c r="U11326" s="169"/>
      <c r="V11326" s="150"/>
      <c r="W11326" s="141" t="str" cm="1">
        <f t="array" ref="W11326">IF(SUM(LEN(B11326:V11326))=0,"",IF(OR(OR(ISBLANK(F11326),SUM(LEN(C11326),LEN(D11326))=0),AND(NOT(E11326="Unknown"),ISBLANK(J11326)),AND(NOT(O11326="Unknown"),ISBLANK(R11326))),"Missing Information", INDEX(Table15[Entire Service Line Classification], MATCH(SUMIFS(Table15[Unique ID],Table15[System-Owned Portion],E11326,Table15[If Material Anything Other than "Lead" in Column E,Was Material Ever Previously Lead?],G11326,Table15[Customer-Owned Portion],O11326),Table15[Unique ID],0),0)))</f>
        <v/>
      </c>
    </row>
    <row r="11327" spans="2:23" x14ac:dyDescent="0.25">
      <c r="B11327" s="146"/>
      <c r="C11327" s="31"/>
      <c r="D11327" s="31"/>
      <c r="E11327" s="44"/>
      <c r="F11327" s="43"/>
      <c r="G11327" s="84"/>
      <c r="H11327" s="31"/>
      <c r="I11327" s="31"/>
      <c r="J11327" s="84"/>
      <c r="K11327" s="31"/>
      <c r="L11327" s="31"/>
      <c r="M11327" s="169"/>
      <c r="N11327" s="148"/>
      <c r="O11327" s="106"/>
      <c r="P11327" s="43"/>
      <c r="Q11327" s="31"/>
      <c r="R11327" s="84"/>
      <c r="S11327" s="31"/>
      <c r="T11327" s="31"/>
      <c r="U11327" s="169"/>
      <c r="V11327" s="150"/>
      <c r="W11327" s="141" t="str" cm="1">
        <f t="array" ref="W11327">IF(SUM(LEN(B11327:V11327))=0,"",IF(OR(OR(ISBLANK(F11327),SUM(LEN(C11327),LEN(D11327))=0),AND(NOT(E11327="Unknown"),ISBLANK(J11327)),AND(NOT(O11327="Unknown"),ISBLANK(R11327))),"Missing Information", INDEX(Table15[Entire Service Line Classification], MATCH(SUMIFS(Table15[Unique ID],Table15[System-Owned Portion],E11327,Table15[If Material Anything Other than "Lead" in Column E,Was Material Ever Previously Lead?],G11327,Table15[Customer-Owned Portion],O11327),Table15[Unique ID],0),0)))</f>
        <v/>
      </c>
    </row>
    <row r="11328" spans="2:23" x14ac:dyDescent="0.25">
      <c r="B11328" s="146"/>
      <c r="C11328" s="31"/>
      <c r="D11328" s="31"/>
      <c r="E11328" s="44"/>
      <c r="F11328" s="43"/>
      <c r="G11328" s="84"/>
      <c r="H11328" s="31"/>
      <c r="I11328" s="31"/>
      <c r="J11328" s="84"/>
      <c r="K11328" s="31"/>
      <c r="L11328" s="31"/>
      <c r="M11328" s="169"/>
      <c r="N11328" s="148"/>
      <c r="O11328" s="106"/>
      <c r="P11328" s="43"/>
      <c r="Q11328" s="31"/>
      <c r="R11328" s="84"/>
      <c r="S11328" s="31"/>
      <c r="T11328" s="31"/>
      <c r="U11328" s="169"/>
      <c r="V11328" s="150"/>
      <c r="W11328" s="141" t="str" cm="1">
        <f t="array" ref="W11328">IF(SUM(LEN(B11328:V11328))=0,"",IF(OR(OR(ISBLANK(F11328),SUM(LEN(C11328),LEN(D11328))=0),AND(NOT(E11328="Unknown"),ISBLANK(J11328)),AND(NOT(O11328="Unknown"),ISBLANK(R11328))),"Missing Information", INDEX(Table15[Entire Service Line Classification], MATCH(SUMIFS(Table15[Unique ID],Table15[System-Owned Portion],E11328,Table15[If Material Anything Other than "Lead" in Column E,Was Material Ever Previously Lead?],G11328,Table15[Customer-Owned Portion],O11328),Table15[Unique ID],0),0)))</f>
        <v/>
      </c>
    </row>
    <row r="11329" spans="2:23" x14ac:dyDescent="0.25">
      <c r="B11329" s="146"/>
      <c r="C11329" s="31"/>
      <c r="D11329" s="31"/>
      <c r="E11329" s="44"/>
      <c r="F11329" s="43"/>
      <c r="G11329" s="84"/>
      <c r="H11329" s="31"/>
      <c r="I11329" s="31"/>
      <c r="J11329" s="84"/>
      <c r="K11329" s="31"/>
      <c r="L11329" s="31"/>
      <c r="M11329" s="169"/>
      <c r="N11329" s="148"/>
      <c r="O11329" s="106"/>
      <c r="P11329" s="43"/>
      <c r="Q11329" s="31"/>
      <c r="R11329" s="84"/>
      <c r="S11329" s="31"/>
      <c r="T11329" s="31"/>
      <c r="U11329" s="169"/>
      <c r="V11329" s="150"/>
      <c r="W11329" s="141" t="str" cm="1">
        <f t="array" ref="W11329">IF(SUM(LEN(B11329:V11329))=0,"",IF(OR(OR(ISBLANK(F11329),SUM(LEN(C11329),LEN(D11329))=0),AND(NOT(E11329="Unknown"),ISBLANK(J11329)),AND(NOT(O11329="Unknown"),ISBLANK(R11329))),"Missing Information", INDEX(Table15[Entire Service Line Classification], MATCH(SUMIFS(Table15[Unique ID],Table15[System-Owned Portion],E11329,Table15[If Material Anything Other than "Lead" in Column E,Was Material Ever Previously Lead?],G11329,Table15[Customer-Owned Portion],O11329),Table15[Unique ID],0),0)))</f>
        <v/>
      </c>
    </row>
    <row r="11330" spans="2:23" x14ac:dyDescent="0.25">
      <c r="B11330" s="146"/>
      <c r="C11330" s="31"/>
      <c r="D11330" s="31"/>
      <c r="E11330" s="44"/>
      <c r="F11330" s="43"/>
      <c r="G11330" s="84"/>
      <c r="H11330" s="31"/>
      <c r="I11330" s="31"/>
      <c r="J11330" s="84"/>
      <c r="K11330" s="31"/>
      <c r="L11330" s="31"/>
      <c r="M11330" s="169"/>
      <c r="N11330" s="148"/>
      <c r="O11330" s="106"/>
      <c r="P11330" s="43"/>
      <c r="Q11330" s="31"/>
      <c r="R11330" s="84"/>
      <c r="S11330" s="31"/>
      <c r="T11330" s="31"/>
      <c r="U11330" s="169"/>
      <c r="V11330" s="150"/>
      <c r="W11330" s="141" t="str" cm="1">
        <f t="array" ref="W11330">IF(SUM(LEN(B11330:V11330))=0,"",IF(OR(OR(ISBLANK(F11330),SUM(LEN(C11330),LEN(D11330))=0),AND(NOT(E11330="Unknown"),ISBLANK(J11330)),AND(NOT(O11330="Unknown"),ISBLANK(R11330))),"Missing Information", INDEX(Table15[Entire Service Line Classification], MATCH(SUMIFS(Table15[Unique ID],Table15[System-Owned Portion],E11330,Table15[If Material Anything Other than "Lead" in Column E,Was Material Ever Previously Lead?],G11330,Table15[Customer-Owned Portion],O11330),Table15[Unique ID],0),0)))</f>
        <v/>
      </c>
    </row>
    <row r="11331" spans="2:23" x14ac:dyDescent="0.25">
      <c r="B11331" s="146"/>
      <c r="C11331" s="31"/>
      <c r="D11331" s="31"/>
      <c r="E11331" s="44"/>
      <c r="F11331" s="43"/>
      <c r="G11331" s="84"/>
      <c r="H11331" s="31"/>
      <c r="I11331" s="31"/>
      <c r="J11331" s="84"/>
      <c r="K11331" s="31"/>
      <c r="L11331" s="31"/>
      <c r="M11331" s="169"/>
      <c r="N11331" s="148"/>
      <c r="O11331" s="106"/>
      <c r="P11331" s="43"/>
      <c r="Q11331" s="31"/>
      <c r="R11331" s="84"/>
      <c r="S11331" s="31"/>
      <c r="T11331" s="31"/>
      <c r="U11331" s="169"/>
      <c r="V11331" s="150"/>
      <c r="W11331" s="141" t="str" cm="1">
        <f t="array" ref="W11331">IF(SUM(LEN(B11331:V11331))=0,"",IF(OR(OR(ISBLANK(F11331),SUM(LEN(C11331),LEN(D11331))=0),AND(NOT(E11331="Unknown"),ISBLANK(J11331)),AND(NOT(O11331="Unknown"),ISBLANK(R11331))),"Missing Information", INDEX(Table15[Entire Service Line Classification], MATCH(SUMIFS(Table15[Unique ID],Table15[System-Owned Portion],E11331,Table15[If Material Anything Other than "Lead" in Column E,Was Material Ever Previously Lead?],G11331,Table15[Customer-Owned Portion],O11331),Table15[Unique ID],0),0)))</f>
        <v/>
      </c>
    </row>
    <row r="11332" spans="2:23" x14ac:dyDescent="0.25">
      <c r="B11332" s="146"/>
      <c r="C11332" s="31"/>
      <c r="D11332" s="31"/>
      <c r="E11332" s="44"/>
      <c r="F11332" s="43"/>
      <c r="G11332" s="84"/>
      <c r="H11332" s="31"/>
      <c r="I11332" s="31"/>
      <c r="J11332" s="84"/>
      <c r="K11332" s="31"/>
      <c r="L11332" s="31"/>
      <c r="M11332" s="169"/>
      <c r="N11332" s="148"/>
      <c r="O11332" s="106"/>
      <c r="P11332" s="43"/>
      <c r="Q11332" s="31"/>
      <c r="R11332" s="84"/>
      <c r="S11332" s="31"/>
      <c r="T11332" s="31"/>
      <c r="U11332" s="169"/>
      <c r="V11332" s="150"/>
      <c r="W11332" s="141" t="str" cm="1">
        <f t="array" ref="W11332">IF(SUM(LEN(B11332:V11332))=0,"",IF(OR(OR(ISBLANK(F11332),SUM(LEN(C11332),LEN(D11332))=0),AND(NOT(E11332="Unknown"),ISBLANK(J11332)),AND(NOT(O11332="Unknown"),ISBLANK(R11332))),"Missing Information", INDEX(Table15[Entire Service Line Classification], MATCH(SUMIFS(Table15[Unique ID],Table15[System-Owned Portion],E11332,Table15[If Material Anything Other than "Lead" in Column E,Was Material Ever Previously Lead?],G11332,Table15[Customer-Owned Portion],O11332),Table15[Unique ID],0),0)))</f>
        <v/>
      </c>
    </row>
    <row r="11333" spans="2:23" x14ac:dyDescent="0.25">
      <c r="B11333" s="146"/>
      <c r="C11333" s="31"/>
      <c r="D11333" s="31"/>
      <c r="E11333" s="44"/>
      <c r="F11333" s="43"/>
      <c r="G11333" s="84"/>
      <c r="H11333" s="31"/>
      <c r="I11333" s="31"/>
      <c r="J11333" s="84"/>
      <c r="K11333" s="31"/>
      <c r="L11333" s="31"/>
      <c r="M11333" s="169"/>
      <c r="N11333" s="148"/>
      <c r="O11333" s="106"/>
      <c r="P11333" s="43"/>
      <c r="Q11333" s="31"/>
      <c r="R11333" s="84"/>
      <c r="S11333" s="31"/>
      <c r="T11333" s="31"/>
      <c r="U11333" s="169"/>
      <c r="V11333" s="150"/>
      <c r="W11333" s="141" t="str" cm="1">
        <f t="array" ref="W11333">IF(SUM(LEN(B11333:V11333))=0,"",IF(OR(OR(ISBLANK(F11333),SUM(LEN(C11333),LEN(D11333))=0),AND(NOT(E11333="Unknown"),ISBLANK(J11333)),AND(NOT(O11333="Unknown"),ISBLANK(R11333))),"Missing Information", INDEX(Table15[Entire Service Line Classification], MATCH(SUMIFS(Table15[Unique ID],Table15[System-Owned Portion],E11333,Table15[If Material Anything Other than "Lead" in Column E,Was Material Ever Previously Lead?],G11333,Table15[Customer-Owned Portion],O11333),Table15[Unique ID],0),0)))</f>
        <v/>
      </c>
    </row>
    <row r="11334" spans="2:23" x14ac:dyDescent="0.25">
      <c r="B11334" s="146"/>
      <c r="C11334" s="31"/>
      <c r="D11334" s="31"/>
      <c r="E11334" s="44"/>
      <c r="F11334" s="43"/>
      <c r="G11334" s="84"/>
      <c r="H11334" s="31"/>
      <c r="I11334" s="31"/>
      <c r="J11334" s="84"/>
      <c r="K11334" s="31"/>
      <c r="L11334" s="31"/>
      <c r="M11334" s="169"/>
      <c r="N11334" s="148"/>
      <c r="O11334" s="106"/>
      <c r="P11334" s="43"/>
      <c r="Q11334" s="31"/>
      <c r="R11334" s="84"/>
      <c r="S11334" s="31"/>
      <c r="T11334" s="31"/>
      <c r="U11334" s="169"/>
      <c r="V11334" s="150"/>
      <c r="W11334" s="141" t="str" cm="1">
        <f t="array" ref="W11334">IF(SUM(LEN(B11334:V11334))=0,"",IF(OR(OR(ISBLANK(F11334),SUM(LEN(C11334),LEN(D11334))=0),AND(NOT(E11334="Unknown"),ISBLANK(J11334)),AND(NOT(O11334="Unknown"),ISBLANK(R11334))),"Missing Information", INDEX(Table15[Entire Service Line Classification], MATCH(SUMIFS(Table15[Unique ID],Table15[System-Owned Portion],E11334,Table15[If Material Anything Other than "Lead" in Column E,Was Material Ever Previously Lead?],G11334,Table15[Customer-Owned Portion],O11334),Table15[Unique ID],0),0)))</f>
        <v/>
      </c>
    </row>
    <row r="11335" spans="2:23" x14ac:dyDescent="0.25">
      <c r="B11335" s="146"/>
      <c r="C11335" s="31"/>
      <c r="D11335" s="31"/>
      <c r="E11335" s="44"/>
      <c r="F11335" s="43"/>
      <c r="G11335" s="84"/>
      <c r="H11335" s="31"/>
      <c r="I11335" s="31"/>
      <c r="J11335" s="84"/>
      <c r="K11335" s="31"/>
      <c r="L11335" s="31"/>
      <c r="M11335" s="169"/>
      <c r="N11335" s="148"/>
      <c r="O11335" s="106"/>
      <c r="P11335" s="43"/>
      <c r="Q11335" s="31"/>
      <c r="R11335" s="84"/>
      <c r="S11335" s="31"/>
      <c r="T11335" s="31"/>
      <c r="U11335" s="169"/>
      <c r="V11335" s="150"/>
      <c r="W11335" s="141" t="str" cm="1">
        <f t="array" ref="W11335">IF(SUM(LEN(B11335:V11335))=0,"",IF(OR(OR(ISBLANK(F11335),SUM(LEN(C11335),LEN(D11335))=0),AND(NOT(E11335="Unknown"),ISBLANK(J11335)),AND(NOT(O11335="Unknown"),ISBLANK(R11335))),"Missing Information", INDEX(Table15[Entire Service Line Classification], MATCH(SUMIFS(Table15[Unique ID],Table15[System-Owned Portion],E11335,Table15[If Material Anything Other than "Lead" in Column E,Was Material Ever Previously Lead?],G11335,Table15[Customer-Owned Portion],O11335),Table15[Unique ID],0),0)))</f>
        <v/>
      </c>
    </row>
    <row r="11336" spans="2:23" x14ac:dyDescent="0.25">
      <c r="B11336" s="146"/>
      <c r="C11336" s="31"/>
      <c r="D11336" s="31"/>
      <c r="E11336" s="44"/>
      <c r="F11336" s="43"/>
      <c r="G11336" s="84"/>
      <c r="H11336" s="31"/>
      <c r="I11336" s="31"/>
      <c r="J11336" s="84"/>
      <c r="K11336" s="31"/>
      <c r="L11336" s="31"/>
      <c r="M11336" s="169"/>
      <c r="N11336" s="148"/>
      <c r="O11336" s="106"/>
      <c r="P11336" s="43"/>
      <c r="Q11336" s="31"/>
      <c r="R11336" s="84"/>
      <c r="S11336" s="31"/>
      <c r="T11336" s="31"/>
      <c r="U11336" s="169"/>
      <c r="V11336" s="150"/>
      <c r="W11336" s="141" t="str" cm="1">
        <f t="array" ref="W11336">IF(SUM(LEN(B11336:V11336))=0,"",IF(OR(OR(ISBLANK(F11336),SUM(LEN(C11336),LEN(D11336))=0),AND(NOT(E11336="Unknown"),ISBLANK(J11336)),AND(NOT(O11336="Unknown"),ISBLANK(R11336))),"Missing Information", INDEX(Table15[Entire Service Line Classification], MATCH(SUMIFS(Table15[Unique ID],Table15[System-Owned Portion],E11336,Table15[If Material Anything Other than "Lead" in Column E,Was Material Ever Previously Lead?],G11336,Table15[Customer-Owned Portion],O11336),Table15[Unique ID],0),0)))</f>
        <v/>
      </c>
    </row>
    <row r="11337" spans="2:23" x14ac:dyDescent="0.25">
      <c r="B11337" s="146"/>
      <c r="C11337" s="31"/>
      <c r="D11337" s="31"/>
      <c r="E11337" s="44"/>
      <c r="F11337" s="43"/>
      <c r="G11337" s="84"/>
      <c r="H11337" s="31"/>
      <c r="I11337" s="31"/>
      <c r="J11337" s="84"/>
      <c r="K11337" s="31"/>
      <c r="L11337" s="31"/>
      <c r="M11337" s="169"/>
      <c r="N11337" s="148"/>
      <c r="O11337" s="106"/>
      <c r="P11337" s="43"/>
      <c r="Q11337" s="31"/>
      <c r="R11337" s="84"/>
      <c r="S11337" s="31"/>
      <c r="T11337" s="31"/>
      <c r="U11337" s="169"/>
      <c r="V11337" s="150"/>
      <c r="W11337" s="141" t="str" cm="1">
        <f t="array" ref="W11337">IF(SUM(LEN(B11337:V11337))=0,"",IF(OR(OR(ISBLANK(F11337),SUM(LEN(C11337),LEN(D11337))=0),AND(NOT(E11337="Unknown"),ISBLANK(J11337)),AND(NOT(O11337="Unknown"),ISBLANK(R11337))),"Missing Information", INDEX(Table15[Entire Service Line Classification], MATCH(SUMIFS(Table15[Unique ID],Table15[System-Owned Portion],E11337,Table15[If Material Anything Other than "Lead" in Column E,Was Material Ever Previously Lead?],G11337,Table15[Customer-Owned Portion],O11337),Table15[Unique ID],0),0)))</f>
        <v/>
      </c>
    </row>
    <row r="11338" spans="2:23" x14ac:dyDescent="0.25">
      <c r="B11338" s="146"/>
      <c r="C11338" s="31"/>
      <c r="D11338" s="31"/>
      <c r="E11338" s="44"/>
      <c r="F11338" s="43"/>
      <c r="G11338" s="84"/>
      <c r="H11338" s="31"/>
      <c r="I11338" s="31"/>
      <c r="J11338" s="84"/>
      <c r="K11338" s="31"/>
      <c r="L11338" s="31"/>
      <c r="M11338" s="169"/>
      <c r="N11338" s="148"/>
      <c r="O11338" s="106"/>
      <c r="P11338" s="43"/>
      <c r="Q11338" s="31"/>
      <c r="R11338" s="84"/>
      <c r="S11338" s="31"/>
      <c r="T11338" s="31"/>
      <c r="U11338" s="169"/>
      <c r="V11338" s="150"/>
      <c r="W11338" s="141" t="str" cm="1">
        <f t="array" ref="W11338">IF(SUM(LEN(B11338:V11338))=0,"",IF(OR(OR(ISBLANK(F11338),SUM(LEN(C11338),LEN(D11338))=0),AND(NOT(E11338="Unknown"),ISBLANK(J11338)),AND(NOT(O11338="Unknown"),ISBLANK(R11338))),"Missing Information", INDEX(Table15[Entire Service Line Classification], MATCH(SUMIFS(Table15[Unique ID],Table15[System-Owned Portion],E11338,Table15[If Material Anything Other than "Lead" in Column E,Was Material Ever Previously Lead?],G11338,Table15[Customer-Owned Portion],O11338),Table15[Unique ID],0),0)))</f>
        <v/>
      </c>
    </row>
    <row r="11339" spans="2:23" x14ac:dyDescent="0.25">
      <c r="B11339" s="146"/>
      <c r="C11339" s="31"/>
      <c r="D11339" s="31"/>
      <c r="E11339" s="44"/>
      <c r="F11339" s="43"/>
      <c r="G11339" s="84"/>
      <c r="H11339" s="31"/>
      <c r="I11339" s="31"/>
      <c r="J11339" s="84"/>
      <c r="K11339" s="31"/>
      <c r="L11339" s="31"/>
      <c r="M11339" s="169"/>
      <c r="N11339" s="148"/>
      <c r="O11339" s="106"/>
      <c r="P11339" s="43"/>
      <c r="Q11339" s="31"/>
      <c r="R11339" s="84"/>
      <c r="S11339" s="31"/>
      <c r="T11339" s="31"/>
      <c r="U11339" s="169"/>
      <c r="V11339" s="150"/>
      <c r="W11339" s="141" t="str" cm="1">
        <f t="array" ref="W11339">IF(SUM(LEN(B11339:V11339))=0,"",IF(OR(OR(ISBLANK(F11339),SUM(LEN(C11339),LEN(D11339))=0),AND(NOT(E11339="Unknown"),ISBLANK(J11339)),AND(NOT(O11339="Unknown"),ISBLANK(R11339))),"Missing Information", INDEX(Table15[Entire Service Line Classification], MATCH(SUMIFS(Table15[Unique ID],Table15[System-Owned Portion],E11339,Table15[If Material Anything Other than "Lead" in Column E,Was Material Ever Previously Lead?],G11339,Table15[Customer-Owned Portion],O11339),Table15[Unique ID],0),0)))</f>
        <v/>
      </c>
    </row>
    <row r="11340" spans="2:23" x14ac:dyDescent="0.25">
      <c r="B11340" s="146"/>
      <c r="C11340" s="31"/>
      <c r="D11340" s="31"/>
      <c r="E11340" s="44"/>
      <c r="F11340" s="43"/>
      <c r="G11340" s="84"/>
      <c r="H11340" s="31"/>
      <c r="I11340" s="31"/>
      <c r="J11340" s="84"/>
      <c r="K11340" s="31"/>
      <c r="L11340" s="31"/>
      <c r="M11340" s="169"/>
      <c r="N11340" s="148"/>
      <c r="O11340" s="106"/>
      <c r="P11340" s="43"/>
      <c r="Q11340" s="31"/>
      <c r="R11340" s="84"/>
      <c r="S11340" s="31"/>
      <c r="T11340" s="31"/>
      <c r="U11340" s="169"/>
      <c r="V11340" s="150"/>
      <c r="W11340" s="141" t="str" cm="1">
        <f t="array" ref="W11340">IF(SUM(LEN(B11340:V11340))=0,"",IF(OR(OR(ISBLANK(F11340),SUM(LEN(C11340),LEN(D11340))=0),AND(NOT(E11340="Unknown"),ISBLANK(J11340)),AND(NOT(O11340="Unknown"),ISBLANK(R11340))),"Missing Information", INDEX(Table15[Entire Service Line Classification], MATCH(SUMIFS(Table15[Unique ID],Table15[System-Owned Portion],E11340,Table15[If Material Anything Other than "Lead" in Column E,Was Material Ever Previously Lead?],G11340,Table15[Customer-Owned Portion],O11340),Table15[Unique ID],0),0)))</f>
        <v/>
      </c>
    </row>
    <row r="11341" spans="2:23" x14ac:dyDescent="0.25">
      <c r="B11341" s="146"/>
      <c r="C11341" s="31"/>
      <c r="D11341" s="31"/>
      <c r="E11341" s="44"/>
      <c r="F11341" s="43"/>
      <c r="G11341" s="84"/>
      <c r="H11341" s="31"/>
      <c r="I11341" s="31"/>
      <c r="J11341" s="84"/>
      <c r="K11341" s="31"/>
      <c r="L11341" s="31"/>
      <c r="M11341" s="169"/>
      <c r="N11341" s="148"/>
      <c r="O11341" s="106"/>
      <c r="P11341" s="43"/>
      <c r="Q11341" s="31"/>
      <c r="R11341" s="84"/>
      <c r="S11341" s="31"/>
      <c r="T11341" s="31"/>
      <c r="U11341" s="169"/>
      <c r="V11341" s="150"/>
      <c r="W11341" s="141" t="str" cm="1">
        <f t="array" ref="W11341">IF(SUM(LEN(B11341:V11341))=0,"",IF(OR(OR(ISBLANK(F11341),SUM(LEN(C11341),LEN(D11341))=0),AND(NOT(E11341="Unknown"),ISBLANK(J11341)),AND(NOT(O11341="Unknown"),ISBLANK(R11341))),"Missing Information", INDEX(Table15[Entire Service Line Classification], MATCH(SUMIFS(Table15[Unique ID],Table15[System-Owned Portion],E11341,Table15[If Material Anything Other than "Lead" in Column E,Was Material Ever Previously Lead?],G11341,Table15[Customer-Owned Portion],O11341),Table15[Unique ID],0),0)))</f>
        <v/>
      </c>
    </row>
    <row r="11342" spans="2:23" x14ac:dyDescent="0.25">
      <c r="B11342" s="146"/>
      <c r="C11342" s="31"/>
      <c r="D11342" s="31"/>
      <c r="E11342" s="44"/>
      <c r="F11342" s="43"/>
      <c r="G11342" s="84"/>
      <c r="H11342" s="31"/>
      <c r="I11342" s="31"/>
      <c r="J11342" s="84"/>
      <c r="K11342" s="31"/>
      <c r="L11342" s="31"/>
      <c r="M11342" s="169"/>
      <c r="N11342" s="148"/>
      <c r="O11342" s="106"/>
      <c r="P11342" s="43"/>
      <c r="Q11342" s="31"/>
      <c r="R11342" s="84"/>
      <c r="S11342" s="31"/>
      <c r="T11342" s="31"/>
      <c r="U11342" s="169"/>
      <c r="V11342" s="150"/>
      <c r="W11342" s="141" t="str" cm="1">
        <f t="array" ref="W11342">IF(SUM(LEN(B11342:V11342))=0,"",IF(OR(OR(ISBLANK(F11342),SUM(LEN(C11342),LEN(D11342))=0),AND(NOT(E11342="Unknown"),ISBLANK(J11342)),AND(NOT(O11342="Unknown"),ISBLANK(R11342))),"Missing Information", INDEX(Table15[Entire Service Line Classification], MATCH(SUMIFS(Table15[Unique ID],Table15[System-Owned Portion],E11342,Table15[If Material Anything Other than "Lead" in Column E,Was Material Ever Previously Lead?],G11342,Table15[Customer-Owned Portion],O11342),Table15[Unique ID],0),0)))</f>
        <v/>
      </c>
    </row>
    <row r="11343" spans="2:23" x14ac:dyDescent="0.25">
      <c r="B11343" s="146"/>
      <c r="C11343" s="31"/>
      <c r="D11343" s="31"/>
      <c r="E11343" s="44"/>
      <c r="F11343" s="43"/>
      <c r="G11343" s="84"/>
      <c r="H11343" s="31"/>
      <c r="I11343" s="31"/>
      <c r="J11343" s="84"/>
      <c r="K11343" s="31"/>
      <c r="L11343" s="31"/>
      <c r="M11343" s="169"/>
      <c r="N11343" s="148"/>
      <c r="O11343" s="106"/>
      <c r="P11343" s="43"/>
      <c r="Q11343" s="31"/>
      <c r="R11343" s="84"/>
      <c r="S11343" s="31"/>
      <c r="T11343" s="31"/>
      <c r="U11343" s="169"/>
      <c r="V11343" s="150"/>
      <c r="W11343" s="141" t="str" cm="1">
        <f t="array" ref="W11343">IF(SUM(LEN(B11343:V11343))=0,"",IF(OR(OR(ISBLANK(F11343),SUM(LEN(C11343),LEN(D11343))=0),AND(NOT(E11343="Unknown"),ISBLANK(J11343)),AND(NOT(O11343="Unknown"),ISBLANK(R11343))),"Missing Information", INDEX(Table15[Entire Service Line Classification], MATCH(SUMIFS(Table15[Unique ID],Table15[System-Owned Portion],E11343,Table15[If Material Anything Other than "Lead" in Column E,Was Material Ever Previously Lead?],G11343,Table15[Customer-Owned Portion],O11343),Table15[Unique ID],0),0)))</f>
        <v/>
      </c>
    </row>
    <row r="11344" spans="2:23" x14ac:dyDescent="0.25">
      <c r="B11344" s="146"/>
      <c r="C11344" s="31"/>
      <c r="D11344" s="31"/>
      <c r="E11344" s="44"/>
      <c r="F11344" s="43"/>
      <c r="G11344" s="84"/>
      <c r="H11344" s="31"/>
      <c r="I11344" s="31"/>
      <c r="J11344" s="84"/>
      <c r="K11344" s="31"/>
      <c r="L11344" s="31"/>
      <c r="M11344" s="169"/>
      <c r="N11344" s="148"/>
      <c r="O11344" s="106"/>
      <c r="P11344" s="43"/>
      <c r="Q11344" s="31"/>
      <c r="R11344" s="84"/>
      <c r="S11344" s="31"/>
      <c r="T11344" s="31"/>
      <c r="U11344" s="169"/>
      <c r="V11344" s="150"/>
      <c r="W11344" s="141" t="str" cm="1">
        <f t="array" ref="W11344">IF(SUM(LEN(B11344:V11344))=0,"",IF(OR(OR(ISBLANK(F11344),SUM(LEN(C11344),LEN(D11344))=0),AND(NOT(E11344="Unknown"),ISBLANK(J11344)),AND(NOT(O11344="Unknown"),ISBLANK(R11344))),"Missing Information", INDEX(Table15[Entire Service Line Classification], MATCH(SUMIFS(Table15[Unique ID],Table15[System-Owned Portion],E11344,Table15[If Material Anything Other than "Lead" in Column E,Was Material Ever Previously Lead?],G11344,Table15[Customer-Owned Portion],O11344),Table15[Unique ID],0),0)))</f>
        <v/>
      </c>
    </row>
    <row r="11345" spans="2:23" x14ac:dyDescent="0.25">
      <c r="B11345" s="146"/>
      <c r="C11345" s="31"/>
      <c r="D11345" s="31"/>
      <c r="E11345" s="44"/>
      <c r="F11345" s="43"/>
      <c r="G11345" s="84"/>
      <c r="H11345" s="31"/>
      <c r="I11345" s="31"/>
      <c r="J11345" s="84"/>
      <c r="K11345" s="31"/>
      <c r="L11345" s="31"/>
      <c r="M11345" s="169"/>
      <c r="N11345" s="148"/>
      <c r="O11345" s="106"/>
      <c r="P11345" s="43"/>
      <c r="Q11345" s="31"/>
      <c r="R11345" s="84"/>
      <c r="S11345" s="31"/>
      <c r="T11345" s="31"/>
      <c r="U11345" s="169"/>
      <c r="V11345" s="150"/>
      <c r="W11345" s="141" t="str" cm="1">
        <f t="array" ref="W11345">IF(SUM(LEN(B11345:V11345))=0,"",IF(OR(OR(ISBLANK(F11345),SUM(LEN(C11345),LEN(D11345))=0),AND(NOT(E11345="Unknown"),ISBLANK(J11345)),AND(NOT(O11345="Unknown"),ISBLANK(R11345))),"Missing Information", INDEX(Table15[Entire Service Line Classification], MATCH(SUMIFS(Table15[Unique ID],Table15[System-Owned Portion],E11345,Table15[If Material Anything Other than "Lead" in Column E,Was Material Ever Previously Lead?],G11345,Table15[Customer-Owned Portion],O11345),Table15[Unique ID],0),0)))</f>
        <v/>
      </c>
    </row>
    <row r="11346" spans="2:23" x14ac:dyDescent="0.25">
      <c r="B11346" s="146"/>
      <c r="C11346" s="31"/>
      <c r="D11346" s="31"/>
      <c r="E11346" s="44"/>
      <c r="F11346" s="43"/>
      <c r="G11346" s="84"/>
      <c r="H11346" s="31"/>
      <c r="I11346" s="31"/>
      <c r="J11346" s="84"/>
      <c r="K11346" s="31"/>
      <c r="L11346" s="31"/>
      <c r="M11346" s="169"/>
      <c r="N11346" s="148"/>
      <c r="O11346" s="106"/>
      <c r="P11346" s="43"/>
      <c r="Q11346" s="31"/>
      <c r="R11346" s="84"/>
      <c r="S11346" s="31"/>
      <c r="T11346" s="31"/>
      <c r="U11346" s="169"/>
      <c r="V11346" s="150"/>
      <c r="W11346" s="141" t="str" cm="1">
        <f t="array" ref="W11346">IF(SUM(LEN(B11346:V11346))=0,"",IF(OR(OR(ISBLANK(F11346),SUM(LEN(C11346),LEN(D11346))=0),AND(NOT(E11346="Unknown"),ISBLANK(J11346)),AND(NOT(O11346="Unknown"),ISBLANK(R11346))),"Missing Information", INDEX(Table15[Entire Service Line Classification], MATCH(SUMIFS(Table15[Unique ID],Table15[System-Owned Portion],E11346,Table15[If Material Anything Other than "Lead" in Column E,Was Material Ever Previously Lead?],G11346,Table15[Customer-Owned Portion],O11346),Table15[Unique ID],0),0)))</f>
        <v/>
      </c>
    </row>
    <row r="11347" spans="2:23" x14ac:dyDescent="0.25">
      <c r="B11347" s="146"/>
      <c r="C11347" s="31"/>
      <c r="D11347" s="31"/>
      <c r="E11347" s="44"/>
      <c r="F11347" s="43"/>
      <c r="G11347" s="84"/>
      <c r="H11347" s="31"/>
      <c r="I11347" s="31"/>
      <c r="J11347" s="84"/>
      <c r="K11347" s="31"/>
      <c r="L11347" s="31"/>
      <c r="M11347" s="169"/>
      <c r="N11347" s="148"/>
      <c r="O11347" s="106"/>
      <c r="P11347" s="43"/>
      <c r="Q11347" s="31"/>
      <c r="R11347" s="84"/>
      <c r="S11347" s="31"/>
      <c r="T11347" s="31"/>
      <c r="U11347" s="169"/>
      <c r="V11347" s="150"/>
      <c r="W11347" s="141" t="str" cm="1">
        <f t="array" ref="W11347">IF(SUM(LEN(B11347:V11347))=0,"",IF(OR(OR(ISBLANK(F11347),SUM(LEN(C11347),LEN(D11347))=0),AND(NOT(E11347="Unknown"),ISBLANK(J11347)),AND(NOT(O11347="Unknown"),ISBLANK(R11347))),"Missing Information", INDEX(Table15[Entire Service Line Classification], MATCH(SUMIFS(Table15[Unique ID],Table15[System-Owned Portion],E11347,Table15[If Material Anything Other than "Lead" in Column E,Was Material Ever Previously Lead?],G11347,Table15[Customer-Owned Portion],O11347),Table15[Unique ID],0),0)))</f>
        <v/>
      </c>
    </row>
    <row r="11348" spans="2:23" x14ac:dyDescent="0.25">
      <c r="B11348" s="146"/>
      <c r="C11348" s="31"/>
      <c r="D11348" s="31"/>
      <c r="E11348" s="44"/>
      <c r="F11348" s="43"/>
      <c r="G11348" s="84"/>
      <c r="H11348" s="31"/>
      <c r="I11348" s="31"/>
      <c r="J11348" s="84"/>
      <c r="K11348" s="31"/>
      <c r="L11348" s="31"/>
      <c r="M11348" s="169"/>
      <c r="N11348" s="148"/>
      <c r="O11348" s="106"/>
      <c r="P11348" s="43"/>
      <c r="Q11348" s="31"/>
      <c r="R11348" s="84"/>
      <c r="S11348" s="31"/>
      <c r="T11348" s="31"/>
      <c r="U11348" s="169"/>
      <c r="V11348" s="150"/>
      <c r="W11348" s="141" t="str" cm="1">
        <f t="array" ref="W11348">IF(SUM(LEN(B11348:V11348))=0,"",IF(OR(OR(ISBLANK(F11348),SUM(LEN(C11348),LEN(D11348))=0),AND(NOT(E11348="Unknown"),ISBLANK(J11348)),AND(NOT(O11348="Unknown"),ISBLANK(R11348))),"Missing Information", INDEX(Table15[Entire Service Line Classification], MATCH(SUMIFS(Table15[Unique ID],Table15[System-Owned Portion],E11348,Table15[If Material Anything Other than "Lead" in Column E,Was Material Ever Previously Lead?],G11348,Table15[Customer-Owned Portion],O11348),Table15[Unique ID],0),0)))</f>
        <v/>
      </c>
    </row>
    <row r="11349" spans="2:23" x14ac:dyDescent="0.25">
      <c r="B11349" s="146"/>
      <c r="C11349" s="31"/>
      <c r="D11349" s="31"/>
      <c r="E11349" s="44"/>
      <c r="F11349" s="43"/>
      <c r="G11349" s="84"/>
      <c r="H11349" s="31"/>
      <c r="I11349" s="31"/>
      <c r="J11349" s="84"/>
      <c r="K11349" s="31"/>
      <c r="L11349" s="31"/>
      <c r="M11349" s="169"/>
      <c r="N11349" s="148"/>
      <c r="O11349" s="106"/>
      <c r="P11349" s="43"/>
      <c r="Q11349" s="31"/>
      <c r="R11349" s="84"/>
      <c r="S11349" s="31"/>
      <c r="T11349" s="31"/>
      <c r="U11349" s="169"/>
      <c r="V11349" s="150"/>
      <c r="W11349" s="141" t="str" cm="1">
        <f t="array" ref="W11349">IF(SUM(LEN(B11349:V11349))=0,"",IF(OR(OR(ISBLANK(F11349),SUM(LEN(C11349),LEN(D11349))=0),AND(NOT(E11349="Unknown"),ISBLANK(J11349)),AND(NOT(O11349="Unknown"),ISBLANK(R11349))),"Missing Information", INDEX(Table15[Entire Service Line Classification], MATCH(SUMIFS(Table15[Unique ID],Table15[System-Owned Portion],E11349,Table15[If Material Anything Other than "Lead" in Column E,Was Material Ever Previously Lead?],G11349,Table15[Customer-Owned Portion],O11349),Table15[Unique ID],0),0)))</f>
        <v/>
      </c>
    </row>
    <row r="11350" spans="2:23" x14ac:dyDescent="0.25">
      <c r="B11350" s="146"/>
      <c r="C11350" s="31"/>
      <c r="D11350" s="31"/>
      <c r="E11350" s="44"/>
      <c r="F11350" s="43"/>
      <c r="G11350" s="84"/>
      <c r="H11350" s="31"/>
      <c r="I11350" s="31"/>
      <c r="J11350" s="84"/>
      <c r="K11350" s="31"/>
      <c r="L11350" s="31"/>
      <c r="M11350" s="169"/>
      <c r="N11350" s="148"/>
      <c r="O11350" s="106"/>
      <c r="P11350" s="43"/>
      <c r="Q11350" s="31"/>
      <c r="R11350" s="84"/>
      <c r="S11350" s="31"/>
      <c r="T11350" s="31"/>
      <c r="U11350" s="169"/>
      <c r="V11350" s="150"/>
      <c r="W11350" s="141" t="str" cm="1">
        <f t="array" ref="W11350">IF(SUM(LEN(B11350:V11350))=0,"",IF(OR(OR(ISBLANK(F11350),SUM(LEN(C11350),LEN(D11350))=0),AND(NOT(E11350="Unknown"),ISBLANK(J11350)),AND(NOT(O11350="Unknown"),ISBLANK(R11350))),"Missing Information", INDEX(Table15[Entire Service Line Classification], MATCH(SUMIFS(Table15[Unique ID],Table15[System-Owned Portion],E11350,Table15[If Material Anything Other than "Lead" in Column E,Was Material Ever Previously Lead?],G11350,Table15[Customer-Owned Portion],O11350),Table15[Unique ID],0),0)))</f>
        <v/>
      </c>
    </row>
    <row r="11351" spans="2:23" x14ac:dyDescent="0.25">
      <c r="B11351" s="146"/>
      <c r="C11351" s="31"/>
      <c r="D11351" s="31"/>
      <c r="E11351" s="44"/>
      <c r="F11351" s="43"/>
      <c r="G11351" s="84"/>
      <c r="H11351" s="31"/>
      <c r="I11351" s="31"/>
      <c r="J11351" s="84"/>
      <c r="K11351" s="31"/>
      <c r="L11351" s="31"/>
      <c r="M11351" s="169"/>
      <c r="N11351" s="148"/>
      <c r="O11351" s="106"/>
      <c r="P11351" s="43"/>
      <c r="Q11351" s="31"/>
      <c r="R11351" s="84"/>
      <c r="S11351" s="31"/>
      <c r="T11351" s="31"/>
      <c r="U11351" s="169"/>
      <c r="V11351" s="150"/>
      <c r="W11351" s="141" t="str" cm="1">
        <f t="array" ref="W11351">IF(SUM(LEN(B11351:V11351))=0,"",IF(OR(OR(ISBLANK(F11351),SUM(LEN(C11351),LEN(D11351))=0),AND(NOT(E11351="Unknown"),ISBLANK(J11351)),AND(NOT(O11351="Unknown"),ISBLANK(R11351))),"Missing Information", INDEX(Table15[Entire Service Line Classification], MATCH(SUMIFS(Table15[Unique ID],Table15[System-Owned Portion],E11351,Table15[If Material Anything Other than "Lead" in Column E,Was Material Ever Previously Lead?],G11351,Table15[Customer-Owned Portion],O11351),Table15[Unique ID],0),0)))</f>
        <v/>
      </c>
    </row>
    <row r="11352" spans="2:23" x14ac:dyDescent="0.25">
      <c r="B11352" s="146"/>
      <c r="C11352" s="31"/>
      <c r="D11352" s="31"/>
      <c r="E11352" s="44"/>
      <c r="F11352" s="43"/>
      <c r="G11352" s="84"/>
      <c r="H11352" s="31"/>
      <c r="I11352" s="31"/>
      <c r="J11352" s="84"/>
      <c r="K11352" s="31"/>
      <c r="L11352" s="31"/>
      <c r="M11352" s="169"/>
      <c r="N11352" s="148"/>
      <c r="O11352" s="106"/>
      <c r="P11352" s="43"/>
      <c r="Q11352" s="31"/>
      <c r="R11352" s="84"/>
      <c r="S11352" s="31"/>
      <c r="T11352" s="31"/>
      <c r="U11352" s="169"/>
      <c r="V11352" s="150"/>
      <c r="W11352" s="141" t="str" cm="1">
        <f t="array" ref="W11352">IF(SUM(LEN(B11352:V11352))=0,"",IF(OR(OR(ISBLANK(F11352),SUM(LEN(C11352),LEN(D11352))=0),AND(NOT(E11352="Unknown"),ISBLANK(J11352)),AND(NOT(O11352="Unknown"),ISBLANK(R11352))),"Missing Information", INDEX(Table15[Entire Service Line Classification], MATCH(SUMIFS(Table15[Unique ID],Table15[System-Owned Portion],E11352,Table15[If Material Anything Other than "Lead" in Column E,Was Material Ever Previously Lead?],G11352,Table15[Customer-Owned Portion],O11352),Table15[Unique ID],0),0)))</f>
        <v/>
      </c>
    </row>
    <row r="11353" spans="2:23" x14ac:dyDescent="0.25">
      <c r="B11353" s="146"/>
      <c r="C11353" s="31"/>
      <c r="D11353" s="31"/>
      <c r="E11353" s="44"/>
      <c r="F11353" s="43"/>
      <c r="G11353" s="84"/>
      <c r="H11353" s="31"/>
      <c r="I11353" s="31"/>
      <c r="J11353" s="84"/>
      <c r="K11353" s="31"/>
      <c r="L11353" s="31"/>
      <c r="M11353" s="169"/>
      <c r="N11353" s="148"/>
      <c r="O11353" s="106"/>
      <c r="P11353" s="43"/>
      <c r="Q11353" s="31"/>
      <c r="R11353" s="84"/>
      <c r="S11353" s="31"/>
      <c r="T11353" s="31"/>
      <c r="U11353" s="169"/>
      <c r="V11353" s="150"/>
      <c r="W11353" s="141" t="str" cm="1">
        <f t="array" ref="W11353">IF(SUM(LEN(B11353:V11353))=0,"",IF(OR(OR(ISBLANK(F11353),SUM(LEN(C11353),LEN(D11353))=0),AND(NOT(E11353="Unknown"),ISBLANK(J11353)),AND(NOT(O11353="Unknown"),ISBLANK(R11353))),"Missing Information", INDEX(Table15[Entire Service Line Classification], MATCH(SUMIFS(Table15[Unique ID],Table15[System-Owned Portion],E11353,Table15[If Material Anything Other than "Lead" in Column E,Was Material Ever Previously Lead?],G11353,Table15[Customer-Owned Portion],O11353),Table15[Unique ID],0),0)))</f>
        <v/>
      </c>
    </row>
    <row r="11354" spans="2:23" x14ac:dyDescent="0.25">
      <c r="B11354" s="146"/>
      <c r="C11354" s="31"/>
      <c r="D11354" s="31"/>
      <c r="E11354" s="44"/>
      <c r="F11354" s="43"/>
      <c r="G11354" s="84"/>
      <c r="H11354" s="31"/>
      <c r="I11354" s="31"/>
      <c r="J11354" s="84"/>
      <c r="K11354" s="31"/>
      <c r="L11354" s="31"/>
      <c r="M11354" s="169"/>
      <c r="N11354" s="148"/>
      <c r="O11354" s="106"/>
      <c r="P11354" s="43"/>
      <c r="Q11354" s="31"/>
      <c r="R11354" s="84"/>
      <c r="S11354" s="31"/>
      <c r="T11354" s="31"/>
      <c r="U11354" s="169"/>
      <c r="V11354" s="150"/>
      <c r="W11354" s="141" t="str" cm="1">
        <f t="array" ref="W11354">IF(SUM(LEN(B11354:V11354))=0,"",IF(OR(OR(ISBLANK(F11354),SUM(LEN(C11354),LEN(D11354))=0),AND(NOT(E11354="Unknown"),ISBLANK(J11354)),AND(NOT(O11354="Unknown"),ISBLANK(R11354))),"Missing Information", INDEX(Table15[Entire Service Line Classification], MATCH(SUMIFS(Table15[Unique ID],Table15[System-Owned Portion],E11354,Table15[If Material Anything Other than "Lead" in Column E,Was Material Ever Previously Lead?],G11354,Table15[Customer-Owned Portion],O11354),Table15[Unique ID],0),0)))</f>
        <v/>
      </c>
    </row>
    <row r="11355" spans="2:23" x14ac:dyDescent="0.25">
      <c r="B11355" s="146"/>
      <c r="C11355" s="31"/>
      <c r="D11355" s="31"/>
      <c r="E11355" s="44"/>
      <c r="F11355" s="43"/>
      <c r="G11355" s="84"/>
      <c r="H11355" s="31"/>
      <c r="I11355" s="31"/>
      <c r="J11355" s="84"/>
      <c r="K11355" s="31"/>
      <c r="L11355" s="31"/>
      <c r="M11355" s="169"/>
      <c r="N11355" s="148"/>
      <c r="O11355" s="106"/>
      <c r="P11355" s="43"/>
      <c r="Q11355" s="31"/>
      <c r="R11355" s="84"/>
      <c r="S11355" s="31"/>
      <c r="T11355" s="31"/>
      <c r="U11355" s="169"/>
      <c r="V11355" s="150"/>
      <c r="W11355" s="141" t="str" cm="1">
        <f t="array" ref="W11355">IF(SUM(LEN(B11355:V11355))=0,"",IF(OR(OR(ISBLANK(F11355),SUM(LEN(C11355),LEN(D11355))=0),AND(NOT(E11355="Unknown"),ISBLANK(J11355)),AND(NOT(O11355="Unknown"),ISBLANK(R11355))),"Missing Information", INDEX(Table15[Entire Service Line Classification], MATCH(SUMIFS(Table15[Unique ID],Table15[System-Owned Portion],E11355,Table15[If Material Anything Other than "Lead" in Column E,Was Material Ever Previously Lead?],G11355,Table15[Customer-Owned Portion],O11355),Table15[Unique ID],0),0)))</f>
        <v/>
      </c>
    </row>
    <row r="11356" spans="2:23" x14ac:dyDescent="0.25">
      <c r="B11356" s="146"/>
      <c r="C11356" s="31"/>
      <c r="D11356" s="31"/>
      <c r="E11356" s="44"/>
      <c r="F11356" s="43"/>
      <c r="G11356" s="84"/>
      <c r="H11356" s="31"/>
      <c r="I11356" s="31"/>
      <c r="J11356" s="84"/>
      <c r="K11356" s="31"/>
      <c r="L11356" s="31"/>
      <c r="M11356" s="169"/>
      <c r="N11356" s="148"/>
      <c r="O11356" s="106"/>
      <c r="P11356" s="43"/>
      <c r="Q11356" s="31"/>
      <c r="R11356" s="84"/>
      <c r="S11356" s="31"/>
      <c r="T11356" s="31"/>
      <c r="U11356" s="169"/>
      <c r="V11356" s="150"/>
      <c r="W11356" s="141" t="str" cm="1">
        <f t="array" ref="W11356">IF(SUM(LEN(B11356:V11356))=0,"",IF(OR(OR(ISBLANK(F11356),SUM(LEN(C11356),LEN(D11356))=0),AND(NOT(E11356="Unknown"),ISBLANK(J11356)),AND(NOT(O11356="Unknown"),ISBLANK(R11356))),"Missing Information", INDEX(Table15[Entire Service Line Classification], MATCH(SUMIFS(Table15[Unique ID],Table15[System-Owned Portion],E11356,Table15[If Material Anything Other than "Lead" in Column E,Was Material Ever Previously Lead?],G11356,Table15[Customer-Owned Portion],O11356),Table15[Unique ID],0),0)))</f>
        <v/>
      </c>
    </row>
    <row r="11357" spans="2:23" x14ac:dyDescent="0.25">
      <c r="B11357" s="146"/>
      <c r="C11357" s="31"/>
      <c r="D11357" s="31"/>
      <c r="E11357" s="44"/>
      <c r="F11357" s="43"/>
      <c r="G11357" s="84"/>
      <c r="H11357" s="31"/>
      <c r="I11357" s="31"/>
      <c r="J11357" s="84"/>
      <c r="K11357" s="31"/>
      <c r="L11357" s="31"/>
      <c r="M11357" s="169"/>
      <c r="N11357" s="148"/>
      <c r="O11357" s="106"/>
      <c r="P11357" s="43"/>
      <c r="Q11357" s="31"/>
      <c r="R11357" s="84"/>
      <c r="S11357" s="31"/>
      <c r="T11357" s="31"/>
      <c r="U11357" s="169"/>
      <c r="V11357" s="150"/>
      <c r="W11357" s="141" t="str" cm="1">
        <f t="array" ref="W11357">IF(SUM(LEN(B11357:V11357))=0,"",IF(OR(OR(ISBLANK(F11357),SUM(LEN(C11357),LEN(D11357))=0),AND(NOT(E11357="Unknown"),ISBLANK(J11357)),AND(NOT(O11357="Unknown"),ISBLANK(R11357))),"Missing Information", INDEX(Table15[Entire Service Line Classification], MATCH(SUMIFS(Table15[Unique ID],Table15[System-Owned Portion],E11357,Table15[If Material Anything Other than "Lead" in Column E,Was Material Ever Previously Lead?],G11357,Table15[Customer-Owned Portion],O11357),Table15[Unique ID],0),0)))</f>
        <v/>
      </c>
    </row>
    <row r="11358" spans="2:23" x14ac:dyDescent="0.25">
      <c r="B11358" s="146"/>
      <c r="C11358" s="31"/>
      <c r="D11358" s="31"/>
      <c r="E11358" s="44"/>
      <c r="F11358" s="43"/>
      <c r="G11358" s="84"/>
      <c r="H11358" s="31"/>
      <c r="I11358" s="31"/>
      <c r="J11358" s="84"/>
      <c r="K11358" s="31"/>
      <c r="L11358" s="31"/>
      <c r="M11358" s="169"/>
      <c r="N11358" s="148"/>
      <c r="O11358" s="106"/>
      <c r="P11358" s="43"/>
      <c r="Q11358" s="31"/>
      <c r="R11358" s="84"/>
      <c r="S11358" s="31"/>
      <c r="T11358" s="31"/>
      <c r="U11358" s="169"/>
      <c r="V11358" s="150"/>
      <c r="W11358" s="141" t="str" cm="1">
        <f t="array" ref="W11358">IF(SUM(LEN(B11358:V11358))=0,"",IF(OR(OR(ISBLANK(F11358),SUM(LEN(C11358),LEN(D11358))=0),AND(NOT(E11358="Unknown"),ISBLANK(J11358)),AND(NOT(O11358="Unknown"),ISBLANK(R11358))),"Missing Information", INDEX(Table15[Entire Service Line Classification], MATCH(SUMIFS(Table15[Unique ID],Table15[System-Owned Portion],E11358,Table15[If Material Anything Other than "Lead" in Column E,Was Material Ever Previously Lead?],G11358,Table15[Customer-Owned Portion],O11358),Table15[Unique ID],0),0)))</f>
        <v/>
      </c>
    </row>
    <row r="11359" spans="2:23" x14ac:dyDescent="0.25">
      <c r="B11359" s="146"/>
      <c r="C11359" s="31"/>
      <c r="D11359" s="31"/>
      <c r="E11359" s="44"/>
      <c r="F11359" s="43"/>
      <c r="G11359" s="84"/>
      <c r="H11359" s="31"/>
      <c r="I11359" s="31"/>
      <c r="J11359" s="84"/>
      <c r="K11359" s="31"/>
      <c r="L11359" s="31"/>
      <c r="M11359" s="169"/>
      <c r="N11359" s="148"/>
      <c r="O11359" s="106"/>
      <c r="P11359" s="43"/>
      <c r="Q11359" s="31"/>
      <c r="R11359" s="84"/>
      <c r="S11359" s="31"/>
      <c r="T11359" s="31"/>
      <c r="U11359" s="169"/>
      <c r="V11359" s="150"/>
      <c r="W11359" s="141" t="str" cm="1">
        <f t="array" ref="W11359">IF(SUM(LEN(B11359:V11359))=0,"",IF(OR(OR(ISBLANK(F11359),SUM(LEN(C11359),LEN(D11359))=0),AND(NOT(E11359="Unknown"),ISBLANK(J11359)),AND(NOT(O11359="Unknown"),ISBLANK(R11359))),"Missing Information", INDEX(Table15[Entire Service Line Classification], MATCH(SUMIFS(Table15[Unique ID],Table15[System-Owned Portion],E11359,Table15[If Material Anything Other than "Lead" in Column E,Was Material Ever Previously Lead?],G11359,Table15[Customer-Owned Portion],O11359),Table15[Unique ID],0),0)))</f>
        <v/>
      </c>
    </row>
    <row r="11360" spans="2:23" x14ac:dyDescent="0.25">
      <c r="B11360" s="146"/>
      <c r="C11360" s="31"/>
      <c r="D11360" s="31"/>
      <c r="E11360" s="44"/>
      <c r="F11360" s="43"/>
      <c r="G11360" s="84"/>
      <c r="H11360" s="31"/>
      <c r="I11360" s="31"/>
      <c r="J11360" s="84"/>
      <c r="K11360" s="31"/>
      <c r="L11360" s="31"/>
      <c r="M11360" s="169"/>
      <c r="N11360" s="148"/>
      <c r="O11360" s="106"/>
      <c r="P11360" s="43"/>
      <c r="Q11360" s="31"/>
      <c r="R11360" s="84"/>
      <c r="S11360" s="31"/>
      <c r="T11360" s="31"/>
      <c r="U11360" s="169"/>
      <c r="V11360" s="150"/>
      <c r="W11360" s="141" t="str" cm="1">
        <f t="array" ref="W11360">IF(SUM(LEN(B11360:V11360))=0,"",IF(OR(OR(ISBLANK(F11360),SUM(LEN(C11360),LEN(D11360))=0),AND(NOT(E11360="Unknown"),ISBLANK(J11360)),AND(NOT(O11360="Unknown"),ISBLANK(R11360))),"Missing Information", INDEX(Table15[Entire Service Line Classification], MATCH(SUMIFS(Table15[Unique ID],Table15[System-Owned Portion],E11360,Table15[If Material Anything Other than "Lead" in Column E,Was Material Ever Previously Lead?],G11360,Table15[Customer-Owned Portion],O11360),Table15[Unique ID],0),0)))</f>
        <v/>
      </c>
    </row>
    <row r="11361" spans="2:23" x14ac:dyDescent="0.25">
      <c r="B11361" s="146"/>
      <c r="C11361" s="31"/>
      <c r="D11361" s="31"/>
      <c r="E11361" s="44"/>
      <c r="F11361" s="43"/>
      <c r="G11361" s="84"/>
      <c r="H11361" s="31"/>
      <c r="I11361" s="31"/>
      <c r="J11361" s="84"/>
      <c r="K11361" s="31"/>
      <c r="L11361" s="31"/>
      <c r="M11361" s="169"/>
      <c r="N11361" s="148"/>
      <c r="O11361" s="106"/>
      <c r="P11361" s="43"/>
      <c r="Q11361" s="31"/>
      <c r="R11361" s="84"/>
      <c r="S11361" s="31"/>
      <c r="T11361" s="31"/>
      <c r="U11361" s="169"/>
      <c r="V11361" s="150"/>
      <c r="W11361" s="141" t="str" cm="1">
        <f t="array" ref="W11361">IF(SUM(LEN(B11361:V11361))=0,"",IF(OR(OR(ISBLANK(F11361),SUM(LEN(C11361),LEN(D11361))=0),AND(NOT(E11361="Unknown"),ISBLANK(J11361)),AND(NOT(O11361="Unknown"),ISBLANK(R11361))),"Missing Information", INDEX(Table15[Entire Service Line Classification], MATCH(SUMIFS(Table15[Unique ID],Table15[System-Owned Portion],E11361,Table15[If Material Anything Other than "Lead" in Column E,Was Material Ever Previously Lead?],G11361,Table15[Customer-Owned Portion],O11361),Table15[Unique ID],0),0)))</f>
        <v/>
      </c>
    </row>
    <row r="11362" spans="2:23" x14ac:dyDescent="0.25">
      <c r="B11362" s="146"/>
      <c r="C11362" s="31"/>
      <c r="D11362" s="31"/>
      <c r="E11362" s="44"/>
      <c r="F11362" s="43"/>
      <c r="G11362" s="84"/>
      <c r="H11362" s="31"/>
      <c r="I11362" s="31"/>
      <c r="J11362" s="84"/>
      <c r="K11362" s="31"/>
      <c r="L11362" s="31"/>
      <c r="M11362" s="169"/>
      <c r="N11362" s="148"/>
      <c r="O11362" s="106"/>
      <c r="P11362" s="43"/>
      <c r="Q11362" s="31"/>
      <c r="R11362" s="84"/>
      <c r="S11362" s="31"/>
      <c r="T11362" s="31"/>
      <c r="U11362" s="169"/>
      <c r="V11362" s="150"/>
      <c r="W11362" s="141" t="str" cm="1">
        <f t="array" ref="W11362">IF(SUM(LEN(B11362:V11362))=0,"",IF(OR(OR(ISBLANK(F11362),SUM(LEN(C11362),LEN(D11362))=0),AND(NOT(E11362="Unknown"),ISBLANK(J11362)),AND(NOT(O11362="Unknown"),ISBLANK(R11362))),"Missing Information", INDEX(Table15[Entire Service Line Classification], MATCH(SUMIFS(Table15[Unique ID],Table15[System-Owned Portion],E11362,Table15[If Material Anything Other than "Lead" in Column E,Was Material Ever Previously Lead?],G11362,Table15[Customer-Owned Portion],O11362),Table15[Unique ID],0),0)))</f>
        <v/>
      </c>
    </row>
    <row r="11363" spans="2:23" x14ac:dyDescent="0.25">
      <c r="B11363" s="146"/>
      <c r="C11363" s="31"/>
      <c r="D11363" s="31"/>
      <c r="E11363" s="44"/>
      <c r="F11363" s="43"/>
      <c r="G11363" s="84"/>
      <c r="H11363" s="31"/>
      <c r="I11363" s="31"/>
      <c r="J11363" s="84"/>
      <c r="K11363" s="31"/>
      <c r="L11363" s="31"/>
      <c r="M11363" s="169"/>
      <c r="N11363" s="148"/>
      <c r="O11363" s="106"/>
      <c r="P11363" s="43"/>
      <c r="Q11363" s="31"/>
      <c r="R11363" s="84"/>
      <c r="S11363" s="31"/>
      <c r="T11363" s="31"/>
      <c r="U11363" s="169"/>
      <c r="V11363" s="150"/>
      <c r="W11363" s="141" t="str" cm="1">
        <f t="array" ref="W11363">IF(SUM(LEN(B11363:V11363))=0,"",IF(OR(OR(ISBLANK(F11363),SUM(LEN(C11363),LEN(D11363))=0),AND(NOT(E11363="Unknown"),ISBLANK(J11363)),AND(NOT(O11363="Unknown"),ISBLANK(R11363))),"Missing Information", INDEX(Table15[Entire Service Line Classification], MATCH(SUMIFS(Table15[Unique ID],Table15[System-Owned Portion],E11363,Table15[If Material Anything Other than "Lead" in Column E,Was Material Ever Previously Lead?],G11363,Table15[Customer-Owned Portion],O11363),Table15[Unique ID],0),0)))</f>
        <v/>
      </c>
    </row>
    <row r="11364" spans="2:23" x14ac:dyDescent="0.25">
      <c r="B11364" s="146"/>
      <c r="C11364" s="31"/>
      <c r="D11364" s="31"/>
      <c r="E11364" s="44"/>
      <c r="F11364" s="43"/>
      <c r="G11364" s="84"/>
      <c r="H11364" s="31"/>
      <c r="I11364" s="31"/>
      <c r="J11364" s="84"/>
      <c r="K11364" s="31"/>
      <c r="L11364" s="31"/>
      <c r="M11364" s="169"/>
      <c r="N11364" s="148"/>
      <c r="O11364" s="106"/>
      <c r="P11364" s="43"/>
      <c r="Q11364" s="31"/>
      <c r="R11364" s="84"/>
      <c r="S11364" s="31"/>
      <c r="T11364" s="31"/>
      <c r="U11364" s="169"/>
      <c r="V11364" s="150"/>
      <c r="W11364" s="141" t="str" cm="1">
        <f t="array" ref="W11364">IF(SUM(LEN(B11364:V11364))=0,"",IF(OR(OR(ISBLANK(F11364),SUM(LEN(C11364),LEN(D11364))=0),AND(NOT(E11364="Unknown"),ISBLANK(J11364)),AND(NOT(O11364="Unknown"),ISBLANK(R11364))),"Missing Information", INDEX(Table15[Entire Service Line Classification], MATCH(SUMIFS(Table15[Unique ID],Table15[System-Owned Portion],E11364,Table15[If Material Anything Other than "Lead" in Column E,Was Material Ever Previously Lead?],G11364,Table15[Customer-Owned Portion],O11364),Table15[Unique ID],0),0)))</f>
        <v/>
      </c>
    </row>
    <row r="11365" spans="2:23" x14ac:dyDescent="0.25">
      <c r="B11365" s="146"/>
      <c r="C11365" s="31"/>
      <c r="D11365" s="31"/>
      <c r="E11365" s="44"/>
      <c r="F11365" s="43"/>
      <c r="G11365" s="84"/>
      <c r="H11365" s="31"/>
      <c r="I11365" s="31"/>
      <c r="J11365" s="84"/>
      <c r="K11365" s="31"/>
      <c r="L11365" s="31"/>
      <c r="M11365" s="169"/>
      <c r="N11365" s="148"/>
      <c r="O11365" s="106"/>
      <c r="P11365" s="43"/>
      <c r="Q11365" s="31"/>
      <c r="R11365" s="84"/>
      <c r="S11365" s="31"/>
      <c r="T11365" s="31"/>
      <c r="U11365" s="169"/>
      <c r="V11365" s="150"/>
      <c r="W11365" s="141" t="str" cm="1">
        <f t="array" ref="W11365">IF(SUM(LEN(B11365:V11365))=0,"",IF(OR(OR(ISBLANK(F11365),SUM(LEN(C11365),LEN(D11365))=0),AND(NOT(E11365="Unknown"),ISBLANK(J11365)),AND(NOT(O11365="Unknown"),ISBLANK(R11365))),"Missing Information", INDEX(Table15[Entire Service Line Classification], MATCH(SUMIFS(Table15[Unique ID],Table15[System-Owned Portion],E11365,Table15[If Material Anything Other than "Lead" in Column E,Was Material Ever Previously Lead?],G11365,Table15[Customer-Owned Portion],O11365),Table15[Unique ID],0),0)))</f>
        <v/>
      </c>
    </row>
    <row r="11366" spans="2:23" x14ac:dyDescent="0.25">
      <c r="B11366" s="146"/>
      <c r="C11366" s="31"/>
      <c r="D11366" s="31"/>
      <c r="E11366" s="44"/>
      <c r="F11366" s="43"/>
      <c r="G11366" s="84"/>
      <c r="H11366" s="31"/>
      <c r="I11366" s="31"/>
      <c r="J11366" s="84"/>
      <c r="K11366" s="31"/>
      <c r="L11366" s="31"/>
      <c r="M11366" s="169"/>
      <c r="N11366" s="148"/>
      <c r="O11366" s="106"/>
      <c r="P11366" s="43"/>
      <c r="Q11366" s="31"/>
      <c r="R11366" s="84"/>
      <c r="S11366" s="31"/>
      <c r="T11366" s="31"/>
      <c r="U11366" s="169"/>
      <c r="V11366" s="150"/>
      <c r="W11366" s="141" t="str" cm="1">
        <f t="array" ref="W11366">IF(SUM(LEN(B11366:V11366))=0,"",IF(OR(OR(ISBLANK(F11366),SUM(LEN(C11366),LEN(D11366))=0),AND(NOT(E11366="Unknown"),ISBLANK(J11366)),AND(NOT(O11366="Unknown"),ISBLANK(R11366))),"Missing Information", INDEX(Table15[Entire Service Line Classification], MATCH(SUMIFS(Table15[Unique ID],Table15[System-Owned Portion],E11366,Table15[If Material Anything Other than "Lead" in Column E,Was Material Ever Previously Lead?],G11366,Table15[Customer-Owned Portion],O11366),Table15[Unique ID],0),0)))</f>
        <v/>
      </c>
    </row>
    <row r="11367" spans="2:23" x14ac:dyDescent="0.25">
      <c r="B11367" s="146"/>
      <c r="C11367" s="31"/>
      <c r="D11367" s="31"/>
      <c r="E11367" s="44"/>
      <c r="F11367" s="43"/>
      <c r="G11367" s="84"/>
      <c r="H11367" s="31"/>
      <c r="I11367" s="31"/>
      <c r="J11367" s="84"/>
      <c r="K11367" s="31"/>
      <c r="L11367" s="31"/>
      <c r="M11367" s="169"/>
      <c r="N11367" s="148"/>
      <c r="O11367" s="106"/>
      <c r="P11367" s="43"/>
      <c r="Q11367" s="31"/>
      <c r="R11367" s="84"/>
      <c r="S11367" s="31"/>
      <c r="T11367" s="31"/>
      <c r="U11367" s="169"/>
      <c r="V11367" s="150"/>
      <c r="W11367" s="141" t="str" cm="1">
        <f t="array" ref="W11367">IF(SUM(LEN(B11367:V11367))=0,"",IF(OR(OR(ISBLANK(F11367),SUM(LEN(C11367),LEN(D11367))=0),AND(NOT(E11367="Unknown"),ISBLANK(J11367)),AND(NOT(O11367="Unknown"),ISBLANK(R11367))),"Missing Information", INDEX(Table15[Entire Service Line Classification], MATCH(SUMIFS(Table15[Unique ID],Table15[System-Owned Portion],E11367,Table15[If Material Anything Other than "Lead" in Column E,Was Material Ever Previously Lead?],G11367,Table15[Customer-Owned Portion],O11367),Table15[Unique ID],0),0)))</f>
        <v/>
      </c>
    </row>
    <row r="11368" spans="2:23" x14ac:dyDescent="0.25">
      <c r="B11368" s="146"/>
      <c r="C11368" s="31"/>
      <c r="D11368" s="31"/>
      <c r="E11368" s="44"/>
      <c r="F11368" s="43"/>
      <c r="G11368" s="84"/>
      <c r="H11368" s="31"/>
      <c r="I11368" s="31"/>
      <c r="J11368" s="84"/>
      <c r="K11368" s="31"/>
      <c r="L11368" s="31"/>
      <c r="M11368" s="169"/>
      <c r="N11368" s="148"/>
      <c r="O11368" s="106"/>
      <c r="P11368" s="43"/>
      <c r="Q11368" s="31"/>
      <c r="R11368" s="84"/>
      <c r="S11368" s="31"/>
      <c r="T11368" s="31"/>
      <c r="U11368" s="169"/>
      <c r="V11368" s="150"/>
      <c r="W11368" s="141" t="str" cm="1">
        <f t="array" ref="W11368">IF(SUM(LEN(B11368:V11368))=0,"",IF(OR(OR(ISBLANK(F11368),SUM(LEN(C11368),LEN(D11368))=0),AND(NOT(E11368="Unknown"),ISBLANK(J11368)),AND(NOT(O11368="Unknown"),ISBLANK(R11368))),"Missing Information", INDEX(Table15[Entire Service Line Classification], MATCH(SUMIFS(Table15[Unique ID],Table15[System-Owned Portion],E11368,Table15[If Material Anything Other than "Lead" in Column E,Was Material Ever Previously Lead?],G11368,Table15[Customer-Owned Portion],O11368),Table15[Unique ID],0),0)))</f>
        <v/>
      </c>
    </row>
    <row r="11369" spans="2:23" x14ac:dyDescent="0.25">
      <c r="B11369" s="146"/>
      <c r="C11369" s="31"/>
      <c r="D11369" s="31"/>
      <c r="E11369" s="44"/>
      <c r="F11369" s="43"/>
      <c r="G11369" s="84"/>
      <c r="H11369" s="31"/>
      <c r="I11369" s="31"/>
      <c r="J11369" s="84"/>
      <c r="K11369" s="31"/>
      <c r="L11369" s="31"/>
      <c r="M11369" s="169"/>
      <c r="N11369" s="148"/>
      <c r="O11369" s="106"/>
      <c r="P11369" s="43"/>
      <c r="Q11369" s="31"/>
      <c r="R11369" s="84"/>
      <c r="S11369" s="31"/>
      <c r="T11369" s="31"/>
      <c r="U11369" s="169"/>
      <c r="V11369" s="150"/>
      <c r="W11369" s="141" t="str" cm="1">
        <f t="array" ref="W11369">IF(SUM(LEN(B11369:V11369))=0,"",IF(OR(OR(ISBLANK(F11369),SUM(LEN(C11369),LEN(D11369))=0),AND(NOT(E11369="Unknown"),ISBLANK(J11369)),AND(NOT(O11369="Unknown"),ISBLANK(R11369))),"Missing Information", INDEX(Table15[Entire Service Line Classification], MATCH(SUMIFS(Table15[Unique ID],Table15[System-Owned Portion],E11369,Table15[If Material Anything Other than "Lead" in Column E,Was Material Ever Previously Lead?],G11369,Table15[Customer-Owned Portion],O11369),Table15[Unique ID],0),0)))</f>
        <v/>
      </c>
    </row>
    <row r="11370" spans="2:23" x14ac:dyDescent="0.25">
      <c r="B11370" s="146"/>
      <c r="C11370" s="31"/>
      <c r="D11370" s="31"/>
      <c r="E11370" s="44"/>
      <c r="F11370" s="43"/>
      <c r="G11370" s="84"/>
      <c r="H11370" s="31"/>
      <c r="I11370" s="31"/>
      <c r="J11370" s="84"/>
      <c r="K11370" s="31"/>
      <c r="L11370" s="31"/>
      <c r="M11370" s="169"/>
      <c r="N11370" s="148"/>
      <c r="O11370" s="106"/>
      <c r="P11370" s="43"/>
      <c r="Q11370" s="31"/>
      <c r="R11370" s="84"/>
      <c r="S11370" s="31"/>
      <c r="T11370" s="31"/>
      <c r="U11370" s="169"/>
      <c r="V11370" s="150"/>
      <c r="W11370" s="141" t="str" cm="1">
        <f t="array" ref="W11370">IF(SUM(LEN(B11370:V11370))=0,"",IF(OR(OR(ISBLANK(F11370),SUM(LEN(C11370),LEN(D11370))=0),AND(NOT(E11370="Unknown"),ISBLANK(J11370)),AND(NOT(O11370="Unknown"),ISBLANK(R11370))),"Missing Information", INDEX(Table15[Entire Service Line Classification], MATCH(SUMIFS(Table15[Unique ID],Table15[System-Owned Portion],E11370,Table15[If Material Anything Other than "Lead" in Column E,Was Material Ever Previously Lead?],G11370,Table15[Customer-Owned Portion],O11370),Table15[Unique ID],0),0)))</f>
        <v/>
      </c>
    </row>
    <row r="11371" spans="2:23" x14ac:dyDescent="0.25">
      <c r="B11371" s="146"/>
      <c r="C11371" s="31"/>
      <c r="D11371" s="31"/>
      <c r="E11371" s="44"/>
      <c r="F11371" s="43"/>
      <c r="G11371" s="84"/>
      <c r="H11371" s="31"/>
      <c r="I11371" s="31"/>
      <c r="J11371" s="84"/>
      <c r="K11371" s="31"/>
      <c r="L11371" s="31"/>
      <c r="M11371" s="169"/>
      <c r="N11371" s="148"/>
      <c r="O11371" s="106"/>
      <c r="P11371" s="43"/>
      <c r="Q11371" s="31"/>
      <c r="R11371" s="84"/>
      <c r="S11371" s="31"/>
      <c r="T11371" s="31"/>
      <c r="U11371" s="169"/>
      <c r="V11371" s="150"/>
      <c r="W11371" s="141" t="str" cm="1">
        <f t="array" ref="W11371">IF(SUM(LEN(B11371:V11371))=0,"",IF(OR(OR(ISBLANK(F11371),SUM(LEN(C11371),LEN(D11371))=0),AND(NOT(E11371="Unknown"),ISBLANK(J11371)),AND(NOT(O11371="Unknown"),ISBLANK(R11371))),"Missing Information", INDEX(Table15[Entire Service Line Classification], MATCH(SUMIFS(Table15[Unique ID],Table15[System-Owned Portion],E11371,Table15[If Material Anything Other than "Lead" in Column E,Was Material Ever Previously Lead?],G11371,Table15[Customer-Owned Portion],O11371),Table15[Unique ID],0),0)))</f>
        <v/>
      </c>
    </row>
    <row r="11372" spans="2:23" x14ac:dyDescent="0.25">
      <c r="B11372" s="146"/>
      <c r="C11372" s="31"/>
      <c r="D11372" s="31"/>
      <c r="E11372" s="44"/>
      <c r="F11372" s="43"/>
      <c r="G11372" s="84"/>
      <c r="H11372" s="31"/>
      <c r="I11372" s="31"/>
      <c r="J11372" s="84"/>
      <c r="K11372" s="31"/>
      <c r="L11372" s="31"/>
      <c r="M11372" s="169"/>
      <c r="N11372" s="148"/>
      <c r="O11372" s="106"/>
      <c r="P11372" s="43"/>
      <c r="Q11372" s="31"/>
      <c r="R11372" s="84"/>
      <c r="S11372" s="31"/>
      <c r="T11372" s="31"/>
      <c r="U11372" s="169"/>
      <c r="V11372" s="150"/>
      <c r="W11372" s="141" t="str" cm="1">
        <f t="array" ref="W11372">IF(SUM(LEN(B11372:V11372))=0,"",IF(OR(OR(ISBLANK(F11372),SUM(LEN(C11372),LEN(D11372))=0),AND(NOT(E11372="Unknown"),ISBLANK(J11372)),AND(NOT(O11372="Unknown"),ISBLANK(R11372))),"Missing Information", INDEX(Table15[Entire Service Line Classification], MATCH(SUMIFS(Table15[Unique ID],Table15[System-Owned Portion],E11372,Table15[If Material Anything Other than "Lead" in Column E,Was Material Ever Previously Lead?],G11372,Table15[Customer-Owned Portion],O11372),Table15[Unique ID],0),0)))</f>
        <v/>
      </c>
    </row>
    <row r="11373" spans="2:23" x14ac:dyDescent="0.25">
      <c r="B11373" s="146"/>
      <c r="C11373" s="31"/>
      <c r="D11373" s="31"/>
      <c r="E11373" s="44"/>
      <c r="F11373" s="43"/>
      <c r="G11373" s="84"/>
      <c r="H11373" s="31"/>
      <c r="I11373" s="31"/>
      <c r="J11373" s="84"/>
      <c r="K11373" s="31"/>
      <c r="L11373" s="31"/>
      <c r="M11373" s="169"/>
      <c r="N11373" s="148"/>
      <c r="O11373" s="106"/>
      <c r="P11373" s="43"/>
      <c r="Q11373" s="31"/>
      <c r="R11373" s="84"/>
      <c r="S11373" s="31"/>
      <c r="T11373" s="31"/>
      <c r="U11373" s="169"/>
      <c r="V11373" s="150"/>
      <c r="W11373" s="141" t="str" cm="1">
        <f t="array" ref="W11373">IF(SUM(LEN(B11373:V11373))=0,"",IF(OR(OR(ISBLANK(F11373),SUM(LEN(C11373),LEN(D11373))=0),AND(NOT(E11373="Unknown"),ISBLANK(J11373)),AND(NOT(O11373="Unknown"),ISBLANK(R11373))),"Missing Information", INDEX(Table15[Entire Service Line Classification], MATCH(SUMIFS(Table15[Unique ID],Table15[System-Owned Portion],E11373,Table15[If Material Anything Other than "Lead" in Column E,Was Material Ever Previously Lead?],G11373,Table15[Customer-Owned Portion],O11373),Table15[Unique ID],0),0)))</f>
        <v/>
      </c>
    </row>
    <row r="11374" spans="2:23" x14ac:dyDescent="0.25">
      <c r="B11374" s="146"/>
      <c r="C11374" s="31"/>
      <c r="D11374" s="31"/>
      <c r="E11374" s="44"/>
      <c r="F11374" s="43"/>
      <c r="G11374" s="84"/>
      <c r="H11374" s="31"/>
      <c r="I11374" s="31"/>
      <c r="J11374" s="84"/>
      <c r="K11374" s="31"/>
      <c r="L11374" s="31"/>
      <c r="M11374" s="169"/>
      <c r="N11374" s="148"/>
      <c r="O11374" s="106"/>
      <c r="P11374" s="43"/>
      <c r="Q11374" s="31"/>
      <c r="R11374" s="84"/>
      <c r="S11374" s="31"/>
      <c r="T11374" s="31"/>
      <c r="U11374" s="169"/>
      <c r="V11374" s="150"/>
      <c r="W11374" s="141" t="str" cm="1">
        <f t="array" ref="W11374">IF(SUM(LEN(B11374:V11374))=0,"",IF(OR(OR(ISBLANK(F11374),SUM(LEN(C11374),LEN(D11374))=0),AND(NOT(E11374="Unknown"),ISBLANK(J11374)),AND(NOT(O11374="Unknown"),ISBLANK(R11374))),"Missing Information", INDEX(Table15[Entire Service Line Classification], MATCH(SUMIFS(Table15[Unique ID],Table15[System-Owned Portion],E11374,Table15[If Material Anything Other than "Lead" in Column E,Was Material Ever Previously Lead?],G11374,Table15[Customer-Owned Portion],O11374),Table15[Unique ID],0),0)))</f>
        <v/>
      </c>
    </row>
    <row r="11375" spans="2:23" x14ac:dyDescent="0.25">
      <c r="B11375" s="146"/>
      <c r="C11375" s="31"/>
      <c r="D11375" s="31"/>
      <c r="E11375" s="44"/>
      <c r="F11375" s="43"/>
      <c r="G11375" s="84"/>
      <c r="H11375" s="31"/>
      <c r="I11375" s="31"/>
      <c r="J11375" s="84"/>
      <c r="K11375" s="31"/>
      <c r="L11375" s="31"/>
      <c r="M11375" s="169"/>
      <c r="N11375" s="148"/>
      <c r="O11375" s="106"/>
      <c r="P11375" s="43"/>
      <c r="Q11375" s="31"/>
      <c r="R11375" s="84"/>
      <c r="S11375" s="31"/>
      <c r="T11375" s="31"/>
      <c r="U11375" s="169"/>
      <c r="V11375" s="150"/>
      <c r="W11375" s="141" t="str" cm="1">
        <f t="array" ref="W11375">IF(SUM(LEN(B11375:V11375))=0,"",IF(OR(OR(ISBLANK(F11375),SUM(LEN(C11375),LEN(D11375))=0),AND(NOT(E11375="Unknown"),ISBLANK(J11375)),AND(NOT(O11375="Unknown"),ISBLANK(R11375))),"Missing Information", INDEX(Table15[Entire Service Line Classification], MATCH(SUMIFS(Table15[Unique ID],Table15[System-Owned Portion],E11375,Table15[If Material Anything Other than "Lead" in Column E,Was Material Ever Previously Lead?],G11375,Table15[Customer-Owned Portion],O11375),Table15[Unique ID],0),0)))</f>
        <v/>
      </c>
    </row>
    <row r="11376" spans="2:23" x14ac:dyDescent="0.25">
      <c r="B11376" s="146"/>
      <c r="C11376" s="31"/>
      <c r="D11376" s="31"/>
      <c r="E11376" s="44"/>
      <c r="F11376" s="43"/>
      <c r="G11376" s="84"/>
      <c r="H11376" s="31"/>
      <c r="I11376" s="31"/>
      <c r="J11376" s="84"/>
      <c r="K11376" s="31"/>
      <c r="L11376" s="31"/>
      <c r="M11376" s="169"/>
      <c r="N11376" s="148"/>
      <c r="O11376" s="106"/>
      <c r="P11376" s="43"/>
      <c r="Q11376" s="31"/>
      <c r="R11376" s="84"/>
      <c r="S11376" s="31"/>
      <c r="T11376" s="31"/>
      <c r="U11376" s="169"/>
      <c r="V11376" s="150"/>
      <c r="W11376" s="141" t="str" cm="1">
        <f t="array" ref="W11376">IF(SUM(LEN(B11376:V11376))=0,"",IF(OR(OR(ISBLANK(F11376),SUM(LEN(C11376),LEN(D11376))=0),AND(NOT(E11376="Unknown"),ISBLANK(J11376)),AND(NOT(O11376="Unknown"),ISBLANK(R11376))),"Missing Information", INDEX(Table15[Entire Service Line Classification], MATCH(SUMIFS(Table15[Unique ID],Table15[System-Owned Portion],E11376,Table15[If Material Anything Other than "Lead" in Column E,Was Material Ever Previously Lead?],G11376,Table15[Customer-Owned Portion],O11376),Table15[Unique ID],0),0)))</f>
        <v/>
      </c>
    </row>
    <row r="11377" spans="2:23" x14ac:dyDescent="0.25">
      <c r="B11377" s="146"/>
      <c r="C11377" s="31"/>
      <c r="D11377" s="31"/>
      <c r="E11377" s="44"/>
      <c r="F11377" s="43"/>
      <c r="G11377" s="84"/>
      <c r="H11377" s="31"/>
      <c r="I11377" s="31"/>
      <c r="J11377" s="84"/>
      <c r="K11377" s="31"/>
      <c r="L11377" s="31"/>
      <c r="M11377" s="169"/>
      <c r="N11377" s="148"/>
      <c r="O11377" s="106"/>
      <c r="P11377" s="43"/>
      <c r="Q11377" s="31"/>
      <c r="R11377" s="84"/>
      <c r="S11377" s="31"/>
      <c r="T11377" s="31"/>
      <c r="U11377" s="169"/>
      <c r="V11377" s="150"/>
      <c r="W11377" s="141" t="str" cm="1">
        <f t="array" ref="W11377">IF(SUM(LEN(B11377:V11377))=0,"",IF(OR(OR(ISBLANK(F11377),SUM(LEN(C11377),LEN(D11377))=0),AND(NOT(E11377="Unknown"),ISBLANK(J11377)),AND(NOT(O11377="Unknown"),ISBLANK(R11377))),"Missing Information", INDEX(Table15[Entire Service Line Classification], MATCH(SUMIFS(Table15[Unique ID],Table15[System-Owned Portion],E11377,Table15[If Material Anything Other than "Lead" in Column E,Was Material Ever Previously Lead?],G11377,Table15[Customer-Owned Portion],O11377),Table15[Unique ID],0),0)))</f>
        <v/>
      </c>
    </row>
    <row r="11378" spans="2:23" x14ac:dyDescent="0.25">
      <c r="B11378" s="146"/>
      <c r="C11378" s="31"/>
      <c r="D11378" s="31"/>
      <c r="E11378" s="44"/>
      <c r="F11378" s="43"/>
      <c r="G11378" s="84"/>
      <c r="H11378" s="31"/>
      <c r="I11378" s="31"/>
      <c r="J11378" s="84"/>
      <c r="K11378" s="31"/>
      <c r="L11378" s="31"/>
      <c r="M11378" s="169"/>
      <c r="N11378" s="148"/>
      <c r="O11378" s="106"/>
      <c r="P11378" s="43"/>
      <c r="Q11378" s="31"/>
      <c r="R11378" s="84"/>
      <c r="S11378" s="31"/>
      <c r="T11378" s="31"/>
      <c r="U11378" s="169"/>
      <c r="V11378" s="150"/>
      <c r="W11378" s="141" t="str" cm="1">
        <f t="array" ref="W11378">IF(SUM(LEN(B11378:V11378))=0,"",IF(OR(OR(ISBLANK(F11378),SUM(LEN(C11378),LEN(D11378))=0),AND(NOT(E11378="Unknown"),ISBLANK(J11378)),AND(NOT(O11378="Unknown"),ISBLANK(R11378))),"Missing Information", INDEX(Table15[Entire Service Line Classification], MATCH(SUMIFS(Table15[Unique ID],Table15[System-Owned Portion],E11378,Table15[If Material Anything Other than "Lead" in Column E,Was Material Ever Previously Lead?],G11378,Table15[Customer-Owned Portion],O11378),Table15[Unique ID],0),0)))</f>
        <v/>
      </c>
    </row>
    <row r="11379" spans="2:23" x14ac:dyDescent="0.25">
      <c r="B11379" s="146"/>
      <c r="C11379" s="31"/>
      <c r="D11379" s="31"/>
      <c r="E11379" s="44"/>
      <c r="F11379" s="43"/>
      <c r="G11379" s="84"/>
      <c r="H11379" s="31"/>
      <c r="I11379" s="31"/>
      <c r="J11379" s="84"/>
      <c r="K11379" s="31"/>
      <c r="L11379" s="31"/>
      <c r="M11379" s="169"/>
      <c r="N11379" s="148"/>
      <c r="O11379" s="106"/>
      <c r="P11379" s="43"/>
      <c r="Q11379" s="31"/>
      <c r="R11379" s="84"/>
      <c r="S11379" s="31"/>
      <c r="T11379" s="31"/>
      <c r="U11379" s="169"/>
      <c r="V11379" s="150"/>
      <c r="W11379" s="141" t="str" cm="1">
        <f t="array" ref="W11379">IF(SUM(LEN(B11379:V11379))=0,"",IF(OR(OR(ISBLANK(F11379),SUM(LEN(C11379),LEN(D11379))=0),AND(NOT(E11379="Unknown"),ISBLANK(J11379)),AND(NOT(O11379="Unknown"),ISBLANK(R11379))),"Missing Information", INDEX(Table15[Entire Service Line Classification], MATCH(SUMIFS(Table15[Unique ID],Table15[System-Owned Portion],E11379,Table15[If Material Anything Other than "Lead" in Column E,Was Material Ever Previously Lead?],G11379,Table15[Customer-Owned Portion],O11379),Table15[Unique ID],0),0)))</f>
        <v/>
      </c>
    </row>
    <row r="11380" spans="2:23" x14ac:dyDescent="0.25">
      <c r="B11380" s="146"/>
      <c r="C11380" s="31"/>
      <c r="D11380" s="31"/>
      <c r="E11380" s="44"/>
      <c r="F11380" s="43"/>
      <c r="G11380" s="84"/>
      <c r="H11380" s="31"/>
      <c r="I11380" s="31"/>
      <c r="J11380" s="84"/>
      <c r="K11380" s="31"/>
      <c r="L11380" s="31"/>
      <c r="M11380" s="169"/>
      <c r="N11380" s="148"/>
      <c r="O11380" s="106"/>
      <c r="P11380" s="43"/>
      <c r="Q11380" s="31"/>
      <c r="R11380" s="84"/>
      <c r="S11380" s="31"/>
      <c r="T11380" s="31"/>
      <c r="U11380" s="169"/>
      <c r="V11380" s="150"/>
      <c r="W11380" s="141" t="str" cm="1">
        <f t="array" ref="W11380">IF(SUM(LEN(B11380:V11380))=0,"",IF(OR(OR(ISBLANK(F11380),SUM(LEN(C11380),LEN(D11380))=0),AND(NOT(E11380="Unknown"),ISBLANK(J11380)),AND(NOT(O11380="Unknown"),ISBLANK(R11380))),"Missing Information", INDEX(Table15[Entire Service Line Classification], MATCH(SUMIFS(Table15[Unique ID],Table15[System-Owned Portion],E11380,Table15[If Material Anything Other than "Lead" in Column E,Was Material Ever Previously Lead?],G11380,Table15[Customer-Owned Portion],O11380),Table15[Unique ID],0),0)))</f>
        <v/>
      </c>
    </row>
    <row r="11381" spans="2:23" x14ac:dyDescent="0.25">
      <c r="B11381" s="146"/>
      <c r="C11381" s="31"/>
      <c r="D11381" s="31"/>
      <c r="E11381" s="44"/>
      <c r="F11381" s="43"/>
      <c r="G11381" s="84"/>
      <c r="H11381" s="31"/>
      <c r="I11381" s="31"/>
      <c r="J11381" s="84"/>
      <c r="K11381" s="31"/>
      <c r="L11381" s="31"/>
      <c r="M11381" s="169"/>
      <c r="N11381" s="148"/>
      <c r="O11381" s="106"/>
      <c r="P11381" s="43"/>
      <c r="Q11381" s="31"/>
      <c r="R11381" s="84"/>
      <c r="S11381" s="31"/>
      <c r="T11381" s="31"/>
      <c r="U11381" s="169"/>
      <c r="V11381" s="150"/>
      <c r="W11381" s="141" t="str" cm="1">
        <f t="array" ref="W11381">IF(SUM(LEN(B11381:V11381))=0,"",IF(OR(OR(ISBLANK(F11381),SUM(LEN(C11381),LEN(D11381))=0),AND(NOT(E11381="Unknown"),ISBLANK(J11381)),AND(NOT(O11381="Unknown"),ISBLANK(R11381))),"Missing Information", INDEX(Table15[Entire Service Line Classification], MATCH(SUMIFS(Table15[Unique ID],Table15[System-Owned Portion],E11381,Table15[If Material Anything Other than "Lead" in Column E,Was Material Ever Previously Lead?],G11381,Table15[Customer-Owned Portion],O11381),Table15[Unique ID],0),0)))</f>
        <v/>
      </c>
    </row>
    <row r="11382" spans="2:23" x14ac:dyDescent="0.25">
      <c r="B11382" s="146"/>
      <c r="C11382" s="31"/>
      <c r="D11382" s="31"/>
      <c r="E11382" s="44"/>
      <c r="F11382" s="43"/>
      <c r="G11382" s="84"/>
      <c r="H11382" s="31"/>
      <c r="I11382" s="31"/>
      <c r="J11382" s="84"/>
      <c r="K11382" s="31"/>
      <c r="L11382" s="31"/>
      <c r="M11382" s="169"/>
      <c r="N11382" s="148"/>
      <c r="O11382" s="106"/>
      <c r="P11382" s="43"/>
      <c r="Q11382" s="31"/>
      <c r="R11382" s="84"/>
      <c r="S11382" s="31"/>
      <c r="T11382" s="31"/>
      <c r="U11382" s="169"/>
      <c r="V11382" s="150"/>
      <c r="W11382" s="141" t="str" cm="1">
        <f t="array" ref="W11382">IF(SUM(LEN(B11382:V11382))=0,"",IF(OR(OR(ISBLANK(F11382),SUM(LEN(C11382),LEN(D11382))=0),AND(NOT(E11382="Unknown"),ISBLANK(J11382)),AND(NOT(O11382="Unknown"),ISBLANK(R11382))),"Missing Information", INDEX(Table15[Entire Service Line Classification], MATCH(SUMIFS(Table15[Unique ID],Table15[System-Owned Portion],E11382,Table15[If Material Anything Other than "Lead" in Column E,Was Material Ever Previously Lead?],G11382,Table15[Customer-Owned Portion],O11382),Table15[Unique ID],0),0)))</f>
        <v/>
      </c>
    </row>
    <row r="11383" spans="2:23" x14ac:dyDescent="0.25">
      <c r="B11383" s="146"/>
      <c r="C11383" s="31"/>
      <c r="D11383" s="31"/>
      <c r="E11383" s="44"/>
      <c r="F11383" s="43"/>
      <c r="G11383" s="84"/>
      <c r="H11383" s="31"/>
      <c r="I11383" s="31"/>
      <c r="J11383" s="84"/>
      <c r="K11383" s="31"/>
      <c r="L11383" s="31"/>
      <c r="M11383" s="169"/>
      <c r="N11383" s="148"/>
      <c r="O11383" s="106"/>
      <c r="P11383" s="43"/>
      <c r="Q11383" s="31"/>
      <c r="R11383" s="84"/>
      <c r="S11383" s="31"/>
      <c r="T11383" s="31"/>
      <c r="U11383" s="169"/>
      <c r="V11383" s="150"/>
      <c r="W11383" s="141" t="str" cm="1">
        <f t="array" ref="W11383">IF(SUM(LEN(B11383:V11383))=0,"",IF(OR(OR(ISBLANK(F11383),SUM(LEN(C11383),LEN(D11383))=0),AND(NOT(E11383="Unknown"),ISBLANK(J11383)),AND(NOT(O11383="Unknown"),ISBLANK(R11383))),"Missing Information", INDEX(Table15[Entire Service Line Classification], MATCH(SUMIFS(Table15[Unique ID],Table15[System-Owned Portion],E11383,Table15[If Material Anything Other than "Lead" in Column E,Was Material Ever Previously Lead?],G11383,Table15[Customer-Owned Portion],O11383),Table15[Unique ID],0),0)))</f>
        <v/>
      </c>
    </row>
    <row r="11384" spans="2:23" x14ac:dyDescent="0.25">
      <c r="B11384" s="146"/>
      <c r="C11384" s="31"/>
      <c r="D11384" s="31"/>
      <c r="E11384" s="44"/>
      <c r="F11384" s="43"/>
      <c r="G11384" s="84"/>
      <c r="H11384" s="31"/>
      <c r="I11384" s="31"/>
      <c r="J11384" s="84"/>
      <c r="K11384" s="31"/>
      <c r="L11384" s="31"/>
      <c r="M11384" s="169"/>
      <c r="N11384" s="148"/>
      <c r="O11384" s="106"/>
      <c r="P11384" s="43"/>
      <c r="Q11384" s="31"/>
      <c r="R11384" s="84"/>
      <c r="S11384" s="31"/>
      <c r="T11384" s="31"/>
      <c r="U11384" s="169"/>
      <c r="V11384" s="150"/>
      <c r="W11384" s="141" t="str" cm="1">
        <f t="array" ref="W11384">IF(SUM(LEN(B11384:V11384))=0,"",IF(OR(OR(ISBLANK(F11384),SUM(LEN(C11384),LEN(D11384))=0),AND(NOT(E11384="Unknown"),ISBLANK(J11384)),AND(NOT(O11384="Unknown"),ISBLANK(R11384))),"Missing Information", INDEX(Table15[Entire Service Line Classification], MATCH(SUMIFS(Table15[Unique ID],Table15[System-Owned Portion],E11384,Table15[If Material Anything Other than "Lead" in Column E,Was Material Ever Previously Lead?],G11384,Table15[Customer-Owned Portion],O11384),Table15[Unique ID],0),0)))</f>
        <v/>
      </c>
    </row>
    <row r="11385" spans="2:23" x14ac:dyDescent="0.25">
      <c r="B11385" s="146"/>
      <c r="C11385" s="31"/>
      <c r="D11385" s="31"/>
      <c r="E11385" s="44"/>
      <c r="F11385" s="43"/>
      <c r="G11385" s="84"/>
      <c r="H11385" s="31"/>
      <c r="I11385" s="31"/>
      <c r="J11385" s="84"/>
      <c r="K11385" s="31"/>
      <c r="L11385" s="31"/>
      <c r="M11385" s="169"/>
      <c r="N11385" s="148"/>
      <c r="O11385" s="106"/>
      <c r="P11385" s="43"/>
      <c r="Q11385" s="31"/>
      <c r="R11385" s="84"/>
      <c r="S11385" s="31"/>
      <c r="T11385" s="31"/>
      <c r="U11385" s="169"/>
      <c r="V11385" s="150"/>
      <c r="W11385" s="141" t="str" cm="1">
        <f t="array" ref="W11385">IF(SUM(LEN(B11385:V11385))=0,"",IF(OR(OR(ISBLANK(F11385),SUM(LEN(C11385),LEN(D11385))=0),AND(NOT(E11385="Unknown"),ISBLANK(J11385)),AND(NOT(O11385="Unknown"),ISBLANK(R11385))),"Missing Information", INDEX(Table15[Entire Service Line Classification], MATCH(SUMIFS(Table15[Unique ID],Table15[System-Owned Portion],E11385,Table15[If Material Anything Other than "Lead" in Column E,Was Material Ever Previously Lead?],G11385,Table15[Customer-Owned Portion],O11385),Table15[Unique ID],0),0)))</f>
        <v/>
      </c>
    </row>
    <row r="11386" spans="2:23" x14ac:dyDescent="0.25">
      <c r="B11386" s="146"/>
      <c r="C11386" s="31"/>
      <c r="D11386" s="31"/>
      <c r="E11386" s="44"/>
      <c r="F11386" s="43"/>
      <c r="G11386" s="84"/>
      <c r="H11386" s="31"/>
      <c r="I11386" s="31"/>
      <c r="J11386" s="84"/>
      <c r="K11386" s="31"/>
      <c r="L11386" s="31"/>
      <c r="M11386" s="169"/>
      <c r="N11386" s="148"/>
      <c r="O11386" s="106"/>
      <c r="P11386" s="43"/>
      <c r="Q11386" s="31"/>
      <c r="R11386" s="84"/>
      <c r="S11386" s="31"/>
      <c r="T11386" s="31"/>
      <c r="U11386" s="169"/>
      <c r="V11386" s="150"/>
      <c r="W11386" s="141" t="str" cm="1">
        <f t="array" ref="W11386">IF(SUM(LEN(B11386:V11386))=0,"",IF(OR(OR(ISBLANK(F11386),SUM(LEN(C11386),LEN(D11386))=0),AND(NOT(E11386="Unknown"),ISBLANK(J11386)),AND(NOT(O11386="Unknown"),ISBLANK(R11386))),"Missing Information", INDEX(Table15[Entire Service Line Classification], MATCH(SUMIFS(Table15[Unique ID],Table15[System-Owned Portion],E11386,Table15[If Material Anything Other than "Lead" in Column E,Was Material Ever Previously Lead?],G11386,Table15[Customer-Owned Portion],O11386),Table15[Unique ID],0),0)))</f>
        <v/>
      </c>
    </row>
    <row r="11387" spans="2:23" x14ac:dyDescent="0.25">
      <c r="B11387" s="146"/>
      <c r="C11387" s="31"/>
      <c r="D11387" s="31"/>
      <c r="E11387" s="44"/>
      <c r="F11387" s="43"/>
      <c r="G11387" s="84"/>
      <c r="H11387" s="31"/>
      <c r="I11387" s="31"/>
      <c r="J11387" s="84"/>
      <c r="K11387" s="31"/>
      <c r="L11387" s="31"/>
      <c r="M11387" s="169"/>
      <c r="N11387" s="148"/>
      <c r="O11387" s="106"/>
      <c r="P11387" s="43"/>
      <c r="Q11387" s="31"/>
      <c r="R11387" s="84"/>
      <c r="S11387" s="31"/>
      <c r="T11387" s="31"/>
      <c r="U11387" s="169"/>
      <c r="V11387" s="150"/>
      <c r="W11387" s="141" t="str" cm="1">
        <f t="array" ref="W11387">IF(SUM(LEN(B11387:V11387))=0,"",IF(OR(OR(ISBLANK(F11387),SUM(LEN(C11387),LEN(D11387))=0),AND(NOT(E11387="Unknown"),ISBLANK(J11387)),AND(NOT(O11387="Unknown"),ISBLANK(R11387))),"Missing Information", INDEX(Table15[Entire Service Line Classification], MATCH(SUMIFS(Table15[Unique ID],Table15[System-Owned Portion],E11387,Table15[If Material Anything Other than "Lead" in Column E,Was Material Ever Previously Lead?],G11387,Table15[Customer-Owned Portion],O11387),Table15[Unique ID],0),0)))</f>
        <v/>
      </c>
    </row>
    <row r="11388" spans="2:23" x14ac:dyDescent="0.25">
      <c r="B11388" s="146"/>
      <c r="C11388" s="31"/>
      <c r="D11388" s="31"/>
      <c r="E11388" s="44"/>
      <c r="F11388" s="43"/>
      <c r="G11388" s="84"/>
      <c r="H11388" s="31"/>
      <c r="I11388" s="31"/>
      <c r="J11388" s="84"/>
      <c r="K11388" s="31"/>
      <c r="L11388" s="31"/>
      <c r="M11388" s="169"/>
      <c r="N11388" s="148"/>
      <c r="O11388" s="106"/>
      <c r="P11388" s="43"/>
      <c r="Q11388" s="31"/>
      <c r="R11388" s="84"/>
      <c r="S11388" s="31"/>
      <c r="T11388" s="31"/>
      <c r="U11388" s="169"/>
      <c r="V11388" s="150"/>
      <c r="W11388" s="141" t="str" cm="1">
        <f t="array" ref="W11388">IF(SUM(LEN(B11388:V11388))=0,"",IF(OR(OR(ISBLANK(F11388),SUM(LEN(C11388),LEN(D11388))=0),AND(NOT(E11388="Unknown"),ISBLANK(J11388)),AND(NOT(O11388="Unknown"),ISBLANK(R11388))),"Missing Information", INDEX(Table15[Entire Service Line Classification], MATCH(SUMIFS(Table15[Unique ID],Table15[System-Owned Portion],E11388,Table15[If Material Anything Other than "Lead" in Column E,Was Material Ever Previously Lead?],G11388,Table15[Customer-Owned Portion],O11388),Table15[Unique ID],0),0)))</f>
        <v/>
      </c>
    </row>
    <row r="11389" spans="2:23" x14ac:dyDescent="0.25">
      <c r="B11389" s="146"/>
      <c r="C11389" s="31"/>
      <c r="D11389" s="31"/>
      <c r="E11389" s="44"/>
      <c r="F11389" s="43"/>
      <c r="G11389" s="84"/>
      <c r="H11389" s="31"/>
      <c r="I11389" s="31"/>
      <c r="J11389" s="84"/>
      <c r="K11389" s="31"/>
      <c r="L11389" s="31"/>
      <c r="M11389" s="169"/>
      <c r="N11389" s="148"/>
      <c r="O11389" s="106"/>
      <c r="P11389" s="43"/>
      <c r="Q11389" s="31"/>
      <c r="R11389" s="84"/>
      <c r="S11389" s="31"/>
      <c r="T11389" s="31"/>
      <c r="U11389" s="169"/>
      <c r="V11389" s="150"/>
      <c r="W11389" s="141" t="str" cm="1">
        <f t="array" ref="W11389">IF(SUM(LEN(B11389:V11389))=0,"",IF(OR(OR(ISBLANK(F11389),SUM(LEN(C11389),LEN(D11389))=0),AND(NOT(E11389="Unknown"),ISBLANK(J11389)),AND(NOT(O11389="Unknown"),ISBLANK(R11389))),"Missing Information", INDEX(Table15[Entire Service Line Classification], MATCH(SUMIFS(Table15[Unique ID],Table15[System-Owned Portion],E11389,Table15[If Material Anything Other than "Lead" in Column E,Was Material Ever Previously Lead?],G11389,Table15[Customer-Owned Portion],O11389),Table15[Unique ID],0),0)))</f>
        <v/>
      </c>
    </row>
    <row r="11390" spans="2:23" x14ac:dyDescent="0.25">
      <c r="B11390" s="146"/>
      <c r="C11390" s="31"/>
      <c r="D11390" s="31"/>
      <c r="E11390" s="44"/>
      <c r="F11390" s="43"/>
      <c r="G11390" s="84"/>
      <c r="H11390" s="31"/>
      <c r="I11390" s="31"/>
      <c r="J11390" s="84"/>
      <c r="K11390" s="31"/>
      <c r="L11390" s="31"/>
      <c r="M11390" s="169"/>
      <c r="N11390" s="148"/>
      <c r="O11390" s="106"/>
      <c r="P11390" s="43"/>
      <c r="Q11390" s="31"/>
      <c r="R11390" s="84"/>
      <c r="S11390" s="31"/>
      <c r="T11390" s="31"/>
      <c r="U11390" s="169"/>
      <c r="V11390" s="150"/>
      <c r="W11390" s="141" t="str" cm="1">
        <f t="array" ref="W11390">IF(SUM(LEN(B11390:V11390))=0,"",IF(OR(OR(ISBLANK(F11390),SUM(LEN(C11390),LEN(D11390))=0),AND(NOT(E11390="Unknown"),ISBLANK(J11390)),AND(NOT(O11390="Unknown"),ISBLANK(R11390))),"Missing Information", INDEX(Table15[Entire Service Line Classification], MATCH(SUMIFS(Table15[Unique ID],Table15[System-Owned Portion],E11390,Table15[If Material Anything Other than "Lead" in Column E,Was Material Ever Previously Lead?],G11390,Table15[Customer-Owned Portion],O11390),Table15[Unique ID],0),0)))</f>
        <v/>
      </c>
    </row>
    <row r="11391" spans="2:23" x14ac:dyDescent="0.25">
      <c r="B11391" s="146"/>
      <c r="C11391" s="31"/>
      <c r="D11391" s="31"/>
      <c r="E11391" s="44"/>
      <c r="F11391" s="43"/>
      <c r="G11391" s="84"/>
      <c r="H11391" s="31"/>
      <c r="I11391" s="31"/>
      <c r="J11391" s="84"/>
      <c r="K11391" s="31"/>
      <c r="L11391" s="31"/>
      <c r="M11391" s="169"/>
      <c r="N11391" s="148"/>
      <c r="O11391" s="106"/>
      <c r="P11391" s="43"/>
      <c r="Q11391" s="31"/>
      <c r="R11391" s="84"/>
      <c r="S11391" s="31"/>
      <c r="T11391" s="31"/>
      <c r="U11391" s="169"/>
      <c r="V11391" s="150"/>
      <c r="W11391" s="141" t="str" cm="1">
        <f t="array" ref="W11391">IF(SUM(LEN(B11391:V11391))=0,"",IF(OR(OR(ISBLANK(F11391),SUM(LEN(C11391),LEN(D11391))=0),AND(NOT(E11391="Unknown"),ISBLANK(J11391)),AND(NOT(O11391="Unknown"),ISBLANK(R11391))),"Missing Information", INDEX(Table15[Entire Service Line Classification], MATCH(SUMIFS(Table15[Unique ID],Table15[System-Owned Portion],E11391,Table15[If Material Anything Other than "Lead" in Column E,Was Material Ever Previously Lead?],G11391,Table15[Customer-Owned Portion],O11391),Table15[Unique ID],0),0)))</f>
        <v/>
      </c>
    </row>
    <row r="11392" spans="2:23" x14ac:dyDescent="0.25">
      <c r="B11392" s="146"/>
      <c r="C11392" s="31"/>
      <c r="D11392" s="31"/>
      <c r="E11392" s="44"/>
      <c r="F11392" s="43"/>
      <c r="G11392" s="84"/>
      <c r="H11392" s="31"/>
      <c r="I11392" s="31"/>
      <c r="J11392" s="84"/>
      <c r="K11392" s="31"/>
      <c r="L11392" s="31"/>
      <c r="M11392" s="169"/>
      <c r="N11392" s="148"/>
      <c r="O11392" s="106"/>
      <c r="P11392" s="43"/>
      <c r="Q11392" s="31"/>
      <c r="R11392" s="84"/>
      <c r="S11392" s="31"/>
      <c r="T11392" s="31"/>
      <c r="U11392" s="169"/>
      <c r="V11392" s="150"/>
      <c r="W11392" s="141" t="str" cm="1">
        <f t="array" ref="W11392">IF(SUM(LEN(B11392:V11392))=0,"",IF(OR(OR(ISBLANK(F11392),SUM(LEN(C11392),LEN(D11392))=0),AND(NOT(E11392="Unknown"),ISBLANK(J11392)),AND(NOT(O11392="Unknown"),ISBLANK(R11392))),"Missing Information", INDEX(Table15[Entire Service Line Classification], MATCH(SUMIFS(Table15[Unique ID],Table15[System-Owned Portion],E11392,Table15[If Material Anything Other than "Lead" in Column E,Was Material Ever Previously Lead?],G11392,Table15[Customer-Owned Portion],O11392),Table15[Unique ID],0),0)))</f>
        <v/>
      </c>
    </row>
    <row r="11393" spans="2:23" x14ac:dyDescent="0.25">
      <c r="B11393" s="146"/>
      <c r="C11393" s="31"/>
      <c r="D11393" s="31"/>
      <c r="E11393" s="44"/>
      <c r="F11393" s="43"/>
      <c r="G11393" s="84"/>
      <c r="H11393" s="31"/>
      <c r="I11393" s="31"/>
      <c r="J11393" s="84"/>
      <c r="K11393" s="31"/>
      <c r="L11393" s="31"/>
      <c r="M11393" s="169"/>
      <c r="N11393" s="148"/>
      <c r="O11393" s="106"/>
      <c r="P11393" s="43"/>
      <c r="Q11393" s="31"/>
      <c r="R11393" s="84"/>
      <c r="S11393" s="31"/>
      <c r="T11393" s="31"/>
      <c r="U11393" s="169"/>
      <c r="V11393" s="150"/>
      <c r="W11393" s="141" t="str" cm="1">
        <f t="array" ref="W11393">IF(SUM(LEN(B11393:V11393))=0,"",IF(OR(OR(ISBLANK(F11393),SUM(LEN(C11393),LEN(D11393))=0),AND(NOT(E11393="Unknown"),ISBLANK(J11393)),AND(NOT(O11393="Unknown"),ISBLANK(R11393))),"Missing Information", INDEX(Table15[Entire Service Line Classification], MATCH(SUMIFS(Table15[Unique ID],Table15[System-Owned Portion],E11393,Table15[If Material Anything Other than "Lead" in Column E,Was Material Ever Previously Lead?],G11393,Table15[Customer-Owned Portion],O11393),Table15[Unique ID],0),0)))</f>
        <v/>
      </c>
    </row>
    <row r="11394" spans="2:23" x14ac:dyDescent="0.25">
      <c r="B11394" s="146"/>
      <c r="C11394" s="31"/>
      <c r="D11394" s="31"/>
      <c r="E11394" s="44"/>
      <c r="F11394" s="43"/>
      <c r="G11394" s="84"/>
      <c r="H11394" s="31"/>
      <c r="I11394" s="31"/>
      <c r="J11394" s="84"/>
      <c r="K11394" s="31"/>
      <c r="L11394" s="31"/>
      <c r="M11394" s="169"/>
      <c r="N11394" s="148"/>
      <c r="O11394" s="106"/>
      <c r="P11394" s="43"/>
      <c r="Q11394" s="31"/>
      <c r="R11394" s="84"/>
      <c r="S11394" s="31"/>
      <c r="T11394" s="31"/>
      <c r="U11394" s="169"/>
      <c r="V11394" s="150"/>
      <c r="W11394" s="141" t="str" cm="1">
        <f t="array" ref="W11394">IF(SUM(LEN(B11394:V11394))=0,"",IF(OR(OR(ISBLANK(F11394),SUM(LEN(C11394),LEN(D11394))=0),AND(NOT(E11394="Unknown"),ISBLANK(J11394)),AND(NOT(O11394="Unknown"),ISBLANK(R11394))),"Missing Information", INDEX(Table15[Entire Service Line Classification], MATCH(SUMIFS(Table15[Unique ID],Table15[System-Owned Portion],E11394,Table15[If Material Anything Other than "Lead" in Column E,Was Material Ever Previously Lead?],G11394,Table15[Customer-Owned Portion],O11394),Table15[Unique ID],0),0)))</f>
        <v/>
      </c>
    </row>
    <row r="11395" spans="2:23" x14ac:dyDescent="0.25">
      <c r="B11395" s="146"/>
      <c r="C11395" s="31"/>
      <c r="D11395" s="31"/>
      <c r="E11395" s="44"/>
      <c r="F11395" s="43"/>
      <c r="G11395" s="84"/>
      <c r="H11395" s="31"/>
      <c r="I11395" s="31"/>
      <c r="J11395" s="84"/>
      <c r="K11395" s="31"/>
      <c r="L11395" s="31"/>
      <c r="M11395" s="169"/>
      <c r="N11395" s="148"/>
      <c r="O11395" s="106"/>
      <c r="P11395" s="43"/>
      <c r="Q11395" s="31"/>
      <c r="R11395" s="84"/>
      <c r="S11395" s="31"/>
      <c r="T11395" s="31"/>
      <c r="U11395" s="169"/>
      <c r="V11395" s="150"/>
      <c r="W11395" s="141" t="str" cm="1">
        <f t="array" ref="W11395">IF(SUM(LEN(B11395:V11395))=0,"",IF(OR(OR(ISBLANK(F11395),SUM(LEN(C11395),LEN(D11395))=0),AND(NOT(E11395="Unknown"),ISBLANK(J11395)),AND(NOT(O11395="Unknown"),ISBLANK(R11395))),"Missing Information", INDEX(Table15[Entire Service Line Classification], MATCH(SUMIFS(Table15[Unique ID],Table15[System-Owned Portion],E11395,Table15[If Material Anything Other than "Lead" in Column E,Was Material Ever Previously Lead?],G11395,Table15[Customer-Owned Portion],O11395),Table15[Unique ID],0),0)))</f>
        <v/>
      </c>
    </row>
    <row r="11396" spans="2:23" x14ac:dyDescent="0.25">
      <c r="B11396" s="146"/>
      <c r="C11396" s="31"/>
      <c r="D11396" s="31"/>
      <c r="E11396" s="44"/>
      <c r="F11396" s="43"/>
      <c r="G11396" s="84"/>
      <c r="H11396" s="31"/>
      <c r="I11396" s="31"/>
      <c r="J11396" s="84"/>
      <c r="K11396" s="31"/>
      <c r="L11396" s="31"/>
      <c r="M11396" s="169"/>
      <c r="N11396" s="148"/>
      <c r="O11396" s="106"/>
      <c r="P11396" s="43"/>
      <c r="Q11396" s="31"/>
      <c r="R11396" s="84"/>
      <c r="S11396" s="31"/>
      <c r="T11396" s="31"/>
      <c r="U11396" s="169"/>
      <c r="V11396" s="150"/>
      <c r="W11396" s="141" t="str" cm="1">
        <f t="array" ref="W11396">IF(SUM(LEN(B11396:V11396))=0,"",IF(OR(OR(ISBLANK(F11396),SUM(LEN(C11396),LEN(D11396))=0),AND(NOT(E11396="Unknown"),ISBLANK(J11396)),AND(NOT(O11396="Unknown"),ISBLANK(R11396))),"Missing Information", INDEX(Table15[Entire Service Line Classification], MATCH(SUMIFS(Table15[Unique ID],Table15[System-Owned Portion],E11396,Table15[If Material Anything Other than "Lead" in Column E,Was Material Ever Previously Lead?],G11396,Table15[Customer-Owned Portion],O11396),Table15[Unique ID],0),0)))</f>
        <v/>
      </c>
    </row>
    <row r="11397" spans="2:23" x14ac:dyDescent="0.25">
      <c r="B11397" s="146"/>
      <c r="C11397" s="31"/>
      <c r="D11397" s="31"/>
      <c r="E11397" s="44"/>
      <c r="F11397" s="43"/>
      <c r="G11397" s="84"/>
      <c r="H11397" s="31"/>
      <c r="I11397" s="31"/>
      <c r="J11397" s="84"/>
      <c r="K11397" s="31"/>
      <c r="L11397" s="31"/>
      <c r="M11397" s="169"/>
      <c r="N11397" s="148"/>
      <c r="O11397" s="106"/>
      <c r="P11397" s="43"/>
      <c r="Q11397" s="31"/>
      <c r="R11397" s="84"/>
      <c r="S11397" s="31"/>
      <c r="T11397" s="31"/>
      <c r="U11397" s="169"/>
      <c r="V11397" s="150"/>
      <c r="W11397" s="141" t="str" cm="1">
        <f t="array" ref="W11397">IF(SUM(LEN(B11397:V11397))=0,"",IF(OR(OR(ISBLANK(F11397),SUM(LEN(C11397),LEN(D11397))=0),AND(NOT(E11397="Unknown"),ISBLANK(J11397)),AND(NOT(O11397="Unknown"),ISBLANK(R11397))),"Missing Information", INDEX(Table15[Entire Service Line Classification], MATCH(SUMIFS(Table15[Unique ID],Table15[System-Owned Portion],E11397,Table15[If Material Anything Other than "Lead" in Column E,Was Material Ever Previously Lead?],G11397,Table15[Customer-Owned Portion],O11397),Table15[Unique ID],0),0)))</f>
        <v/>
      </c>
    </row>
    <row r="11398" spans="2:23" x14ac:dyDescent="0.25">
      <c r="B11398" s="146"/>
      <c r="C11398" s="31"/>
      <c r="D11398" s="31"/>
      <c r="E11398" s="44"/>
      <c r="F11398" s="43"/>
      <c r="G11398" s="84"/>
      <c r="H11398" s="31"/>
      <c r="I11398" s="31"/>
      <c r="J11398" s="84"/>
      <c r="K11398" s="31"/>
      <c r="L11398" s="31"/>
      <c r="M11398" s="169"/>
      <c r="N11398" s="148"/>
      <c r="O11398" s="106"/>
      <c r="P11398" s="43"/>
      <c r="Q11398" s="31"/>
      <c r="R11398" s="84"/>
      <c r="S11398" s="31"/>
      <c r="T11398" s="31"/>
      <c r="U11398" s="169"/>
      <c r="V11398" s="150"/>
      <c r="W11398" s="141" t="str" cm="1">
        <f t="array" ref="W11398">IF(SUM(LEN(B11398:V11398))=0,"",IF(OR(OR(ISBLANK(F11398),SUM(LEN(C11398),LEN(D11398))=0),AND(NOT(E11398="Unknown"),ISBLANK(J11398)),AND(NOT(O11398="Unknown"),ISBLANK(R11398))),"Missing Information", INDEX(Table15[Entire Service Line Classification], MATCH(SUMIFS(Table15[Unique ID],Table15[System-Owned Portion],E11398,Table15[If Material Anything Other than "Lead" in Column E,Was Material Ever Previously Lead?],G11398,Table15[Customer-Owned Portion],O11398),Table15[Unique ID],0),0)))</f>
        <v/>
      </c>
    </row>
    <row r="11399" spans="2:23" x14ac:dyDescent="0.25">
      <c r="B11399" s="146"/>
      <c r="C11399" s="31"/>
      <c r="D11399" s="31"/>
      <c r="E11399" s="44"/>
      <c r="F11399" s="43"/>
      <c r="G11399" s="84"/>
      <c r="H11399" s="31"/>
      <c r="I11399" s="31"/>
      <c r="J11399" s="84"/>
      <c r="K11399" s="31"/>
      <c r="L11399" s="31"/>
      <c r="M11399" s="169"/>
      <c r="N11399" s="148"/>
      <c r="O11399" s="106"/>
      <c r="P11399" s="43"/>
      <c r="Q11399" s="31"/>
      <c r="R11399" s="84"/>
      <c r="S11399" s="31"/>
      <c r="T11399" s="31"/>
      <c r="U11399" s="169"/>
      <c r="V11399" s="150"/>
      <c r="W11399" s="141" t="str" cm="1">
        <f t="array" ref="W11399">IF(SUM(LEN(B11399:V11399))=0,"",IF(OR(OR(ISBLANK(F11399),SUM(LEN(C11399),LEN(D11399))=0),AND(NOT(E11399="Unknown"),ISBLANK(J11399)),AND(NOT(O11399="Unknown"),ISBLANK(R11399))),"Missing Information", INDEX(Table15[Entire Service Line Classification], MATCH(SUMIFS(Table15[Unique ID],Table15[System-Owned Portion],E11399,Table15[If Material Anything Other than "Lead" in Column E,Was Material Ever Previously Lead?],G11399,Table15[Customer-Owned Portion],O11399),Table15[Unique ID],0),0)))</f>
        <v/>
      </c>
    </row>
    <row r="11400" spans="2:23" x14ac:dyDescent="0.25">
      <c r="B11400" s="146"/>
      <c r="C11400" s="31"/>
      <c r="D11400" s="31"/>
      <c r="E11400" s="44"/>
      <c r="F11400" s="43"/>
      <c r="G11400" s="84"/>
      <c r="H11400" s="31"/>
      <c r="I11400" s="31"/>
      <c r="J11400" s="84"/>
      <c r="K11400" s="31"/>
      <c r="L11400" s="31"/>
      <c r="M11400" s="169"/>
      <c r="N11400" s="148"/>
      <c r="O11400" s="106"/>
      <c r="P11400" s="43"/>
      <c r="Q11400" s="31"/>
      <c r="R11400" s="84"/>
      <c r="S11400" s="31"/>
      <c r="T11400" s="31"/>
      <c r="U11400" s="169"/>
      <c r="V11400" s="150"/>
      <c r="W11400" s="141" t="str" cm="1">
        <f t="array" ref="W11400">IF(SUM(LEN(B11400:V11400))=0,"",IF(OR(OR(ISBLANK(F11400),SUM(LEN(C11400),LEN(D11400))=0),AND(NOT(E11400="Unknown"),ISBLANK(J11400)),AND(NOT(O11400="Unknown"),ISBLANK(R11400))),"Missing Information", INDEX(Table15[Entire Service Line Classification], MATCH(SUMIFS(Table15[Unique ID],Table15[System-Owned Portion],E11400,Table15[If Material Anything Other than "Lead" in Column E,Was Material Ever Previously Lead?],G11400,Table15[Customer-Owned Portion],O11400),Table15[Unique ID],0),0)))</f>
        <v/>
      </c>
    </row>
    <row r="11401" spans="2:23" x14ac:dyDescent="0.25">
      <c r="B11401" s="146"/>
      <c r="C11401" s="31"/>
      <c r="D11401" s="31"/>
      <c r="E11401" s="44"/>
      <c r="F11401" s="43"/>
      <c r="G11401" s="84"/>
      <c r="H11401" s="31"/>
      <c r="I11401" s="31"/>
      <c r="J11401" s="84"/>
      <c r="K11401" s="31"/>
      <c r="L11401" s="31"/>
      <c r="M11401" s="169"/>
      <c r="N11401" s="148"/>
      <c r="O11401" s="106"/>
      <c r="P11401" s="43"/>
      <c r="Q11401" s="31"/>
      <c r="R11401" s="84"/>
      <c r="S11401" s="31"/>
      <c r="T11401" s="31"/>
      <c r="U11401" s="169"/>
      <c r="V11401" s="150"/>
      <c r="W11401" s="141" t="str" cm="1">
        <f t="array" ref="W11401">IF(SUM(LEN(B11401:V11401))=0,"",IF(OR(OR(ISBLANK(F11401),SUM(LEN(C11401),LEN(D11401))=0),AND(NOT(E11401="Unknown"),ISBLANK(J11401)),AND(NOT(O11401="Unknown"),ISBLANK(R11401))),"Missing Information", INDEX(Table15[Entire Service Line Classification], MATCH(SUMIFS(Table15[Unique ID],Table15[System-Owned Portion],E11401,Table15[If Material Anything Other than "Lead" in Column E,Was Material Ever Previously Lead?],G11401,Table15[Customer-Owned Portion],O11401),Table15[Unique ID],0),0)))</f>
        <v/>
      </c>
    </row>
    <row r="11402" spans="2:23" x14ac:dyDescent="0.25">
      <c r="B11402" s="146"/>
      <c r="C11402" s="31"/>
      <c r="D11402" s="31"/>
      <c r="E11402" s="44"/>
      <c r="F11402" s="43"/>
      <c r="G11402" s="84"/>
      <c r="H11402" s="31"/>
      <c r="I11402" s="31"/>
      <c r="J11402" s="84"/>
      <c r="K11402" s="31"/>
      <c r="L11402" s="31"/>
      <c r="M11402" s="169"/>
      <c r="N11402" s="148"/>
      <c r="O11402" s="106"/>
      <c r="P11402" s="43"/>
      <c r="Q11402" s="31"/>
      <c r="R11402" s="84"/>
      <c r="S11402" s="31"/>
      <c r="T11402" s="31"/>
      <c r="U11402" s="169"/>
      <c r="V11402" s="150"/>
      <c r="W11402" s="141" t="str" cm="1">
        <f t="array" ref="W11402">IF(SUM(LEN(B11402:V11402))=0,"",IF(OR(OR(ISBLANK(F11402),SUM(LEN(C11402),LEN(D11402))=0),AND(NOT(E11402="Unknown"),ISBLANK(J11402)),AND(NOT(O11402="Unknown"),ISBLANK(R11402))),"Missing Information", INDEX(Table15[Entire Service Line Classification], MATCH(SUMIFS(Table15[Unique ID],Table15[System-Owned Portion],E11402,Table15[If Material Anything Other than "Lead" in Column E,Was Material Ever Previously Lead?],G11402,Table15[Customer-Owned Portion],O11402),Table15[Unique ID],0),0)))</f>
        <v/>
      </c>
    </row>
    <row r="11403" spans="2:23" x14ac:dyDescent="0.25">
      <c r="B11403" s="146"/>
      <c r="C11403" s="31"/>
      <c r="D11403" s="31"/>
      <c r="E11403" s="44"/>
      <c r="F11403" s="43"/>
      <c r="G11403" s="84"/>
      <c r="H11403" s="31"/>
      <c r="I11403" s="31"/>
      <c r="J11403" s="84"/>
      <c r="K11403" s="31"/>
      <c r="L11403" s="31"/>
      <c r="M11403" s="169"/>
      <c r="N11403" s="148"/>
      <c r="O11403" s="106"/>
      <c r="P11403" s="43"/>
      <c r="Q11403" s="31"/>
      <c r="R11403" s="84"/>
      <c r="S11403" s="31"/>
      <c r="T11403" s="31"/>
      <c r="U11403" s="169"/>
      <c r="V11403" s="150"/>
      <c r="W11403" s="141" t="str" cm="1">
        <f t="array" ref="W11403">IF(SUM(LEN(B11403:V11403))=0,"",IF(OR(OR(ISBLANK(F11403),SUM(LEN(C11403),LEN(D11403))=0),AND(NOT(E11403="Unknown"),ISBLANK(J11403)),AND(NOT(O11403="Unknown"),ISBLANK(R11403))),"Missing Information", INDEX(Table15[Entire Service Line Classification], MATCH(SUMIFS(Table15[Unique ID],Table15[System-Owned Portion],E11403,Table15[If Material Anything Other than "Lead" in Column E,Was Material Ever Previously Lead?],G11403,Table15[Customer-Owned Portion],O11403),Table15[Unique ID],0),0)))</f>
        <v/>
      </c>
    </row>
    <row r="11404" spans="2:23" x14ac:dyDescent="0.25">
      <c r="B11404" s="146"/>
      <c r="C11404" s="31"/>
      <c r="D11404" s="31"/>
      <c r="E11404" s="44"/>
      <c r="F11404" s="43"/>
      <c r="G11404" s="84"/>
      <c r="H11404" s="31"/>
      <c r="I11404" s="31"/>
      <c r="J11404" s="84"/>
      <c r="K11404" s="31"/>
      <c r="L11404" s="31"/>
      <c r="M11404" s="169"/>
      <c r="N11404" s="148"/>
      <c r="O11404" s="106"/>
      <c r="P11404" s="43"/>
      <c r="Q11404" s="31"/>
      <c r="R11404" s="84"/>
      <c r="S11404" s="31"/>
      <c r="T11404" s="31"/>
      <c r="U11404" s="169"/>
      <c r="V11404" s="150"/>
      <c r="W11404" s="141" t="str" cm="1">
        <f t="array" ref="W11404">IF(SUM(LEN(B11404:V11404))=0,"",IF(OR(OR(ISBLANK(F11404),SUM(LEN(C11404),LEN(D11404))=0),AND(NOT(E11404="Unknown"),ISBLANK(J11404)),AND(NOT(O11404="Unknown"),ISBLANK(R11404))),"Missing Information", INDEX(Table15[Entire Service Line Classification], MATCH(SUMIFS(Table15[Unique ID],Table15[System-Owned Portion],E11404,Table15[If Material Anything Other than "Lead" in Column E,Was Material Ever Previously Lead?],G11404,Table15[Customer-Owned Portion],O11404),Table15[Unique ID],0),0)))</f>
        <v/>
      </c>
    </row>
    <row r="11405" spans="2:23" x14ac:dyDescent="0.25">
      <c r="B11405" s="146"/>
      <c r="C11405" s="31"/>
      <c r="D11405" s="31"/>
      <c r="E11405" s="44"/>
      <c r="F11405" s="43"/>
      <c r="G11405" s="84"/>
      <c r="H11405" s="31"/>
      <c r="I11405" s="31"/>
      <c r="J11405" s="84"/>
      <c r="K11405" s="31"/>
      <c r="L11405" s="31"/>
      <c r="M11405" s="169"/>
      <c r="N11405" s="148"/>
      <c r="O11405" s="106"/>
      <c r="P11405" s="43"/>
      <c r="Q11405" s="31"/>
      <c r="R11405" s="84"/>
      <c r="S11405" s="31"/>
      <c r="T11405" s="31"/>
      <c r="U11405" s="169"/>
      <c r="V11405" s="150"/>
      <c r="W11405" s="141" t="str" cm="1">
        <f t="array" ref="W11405">IF(SUM(LEN(B11405:V11405))=0,"",IF(OR(OR(ISBLANK(F11405),SUM(LEN(C11405),LEN(D11405))=0),AND(NOT(E11405="Unknown"),ISBLANK(J11405)),AND(NOT(O11405="Unknown"),ISBLANK(R11405))),"Missing Information", INDEX(Table15[Entire Service Line Classification], MATCH(SUMIFS(Table15[Unique ID],Table15[System-Owned Portion],E11405,Table15[If Material Anything Other than "Lead" in Column E,Was Material Ever Previously Lead?],G11405,Table15[Customer-Owned Portion],O11405),Table15[Unique ID],0),0)))</f>
        <v/>
      </c>
    </row>
    <row r="11406" spans="2:23" x14ac:dyDescent="0.25">
      <c r="B11406" s="146"/>
      <c r="C11406" s="31"/>
      <c r="D11406" s="31"/>
      <c r="E11406" s="44"/>
      <c r="F11406" s="43"/>
      <c r="G11406" s="84"/>
      <c r="H11406" s="31"/>
      <c r="I11406" s="31"/>
      <c r="J11406" s="84"/>
      <c r="K11406" s="31"/>
      <c r="L11406" s="31"/>
      <c r="M11406" s="169"/>
      <c r="N11406" s="148"/>
      <c r="O11406" s="106"/>
      <c r="P11406" s="43"/>
      <c r="Q11406" s="31"/>
      <c r="R11406" s="84"/>
      <c r="S11406" s="31"/>
      <c r="T11406" s="31"/>
      <c r="U11406" s="169"/>
      <c r="V11406" s="150"/>
      <c r="W11406" s="141" t="str" cm="1">
        <f t="array" ref="W11406">IF(SUM(LEN(B11406:V11406))=0,"",IF(OR(OR(ISBLANK(F11406),SUM(LEN(C11406),LEN(D11406))=0),AND(NOT(E11406="Unknown"),ISBLANK(J11406)),AND(NOT(O11406="Unknown"),ISBLANK(R11406))),"Missing Information", INDEX(Table15[Entire Service Line Classification], MATCH(SUMIFS(Table15[Unique ID],Table15[System-Owned Portion],E11406,Table15[If Material Anything Other than "Lead" in Column E,Was Material Ever Previously Lead?],G11406,Table15[Customer-Owned Portion],O11406),Table15[Unique ID],0),0)))</f>
        <v/>
      </c>
    </row>
    <row r="11407" spans="2:23" x14ac:dyDescent="0.25">
      <c r="B11407" s="146"/>
      <c r="C11407" s="31"/>
      <c r="D11407" s="31"/>
      <c r="E11407" s="44"/>
      <c r="F11407" s="43"/>
      <c r="G11407" s="84"/>
      <c r="H11407" s="31"/>
      <c r="I11407" s="31"/>
      <c r="J11407" s="84"/>
      <c r="K11407" s="31"/>
      <c r="L11407" s="31"/>
      <c r="M11407" s="169"/>
      <c r="N11407" s="148"/>
      <c r="O11407" s="106"/>
      <c r="P11407" s="43"/>
      <c r="Q11407" s="31"/>
      <c r="R11407" s="84"/>
      <c r="S11407" s="31"/>
      <c r="T11407" s="31"/>
      <c r="U11407" s="169"/>
      <c r="V11407" s="150"/>
      <c r="W11407" s="141" t="str" cm="1">
        <f t="array" ref="W11407">IF(SUM(LEN(B11407:V11407))=0,"",IF(OR(OR(ISBLANK(F11407),SUM(LEN(C11407),LEN(D11407))=0),AND(NOT(E11407="Unknown"),ISBLANK(J11407)),AND(NOT(O11407="Unknown"),ISBLANK(R11407))),"Missing Information", INDEX(Table15[Entire Service Line Classification], MATCH(SUMIFS(Table15[Unique ID],Table15[System-Owned Portion],E11407,Table15[If Material Anything Other than "Lead" in Column E,Was Material Ever Previously Lead?],G11407,Table15[Customer-Owned Portion],O11407),Table15[Unique ID],0),0)))</f>
        <v/>
      </c>
    </row>
    <row r="11408" spans="2:23" x14ac:dyDescent="0.25">
      <c r="B11408" s="146"/>
      <c r="C11408" s="31"/>
      <c r="D11408" s="31"/>
      <c r="E11408" s="44"/>
      <c r="F11408" s="43"/>
      <c r="G11408" s="84"/>
      <c r="H11408" s="31"/>
      <c r="I11408" s="31"/>
      <c r="J11408" s="84"/>
      <c r="K11408" s="31"/>
      <c r="L11408" s="31"/>
      <c r="M11408" s="169"/>
      <c r="N11408" s="148"/>
      <c r="O11408" s="106"/>
      <c r="P11408" s="43"/>
      <c r="Q11408" s="31"/>
      <c r="R11408" s="84"/>
      <c r="S11408" s="31"/>
      <c r="T11408" s="31"/>
      <c r="U11408" s="169"/>
      <c r="V11408" s="150"/>
      <c r="W11408" s="141" t="str" cm="1">
        <f t="array" ref="W11408">IF(SUM(LEN(B11408:V11408))=0,"",IF(OR(OR(ISBLANK(F11408),SUM(LEN(C11408),LEN(D11408))=0),AND(NOT(E11408="Unknown"),ISBLANK(J11408)),AND(NOT(O11408="Unknown"),ISBLANK(R11408))),"Missing Information", INDEX(Table15[Entire Service Line Classification], MATCH(SUMIFS(Table15[Unique ID],Table15[System-Owned Portion],E11408,Table15[If Material Anything Other than "Lead" in Column E,Was Material Ever Previously Lead?],G11408,Table15[Customer-Owned Portion],O11408),Table15[Unique ID],0),0)))</f>
        <v/>
      </c>
    </row>
    <row r="11409" spans="2:23" x14ac:dyDescent="0.25">
      <c r="B11409" s="146"/>
      <c r="C11409" s="31"/>
      <c r="D11409" s="31"/>
      <c r="E11409" s="44"/>
      <c r="F11409" s="43"/>
      <c r="G11409" s="84"/>
      <c r="H11409" s="31"/>
      <c r="I11409" s="31"/>
      <c r="J11409" s="84"/>
      <c r="K11409" s="31"/>
      <c r="L11409" s="31"/>
      <c r="M11409" s="169"/>
      <c r="N11409" s="148"/>
      <c r="O11409" s="106"/>
      <c r="P11409" s="43"/>
      <c r="Q11409" s="31"/>
      <c r="R11409" s="84"/>
      <c r="S11409" s="31"/>
      <c r="T11409" s="31"/>
      <c r="U11409" s="169"/>
      <c r="V11409" s="150"/>
      <c r="W11409" s="141" t="str" cm="1">
        <f t="array" ref="W11409">IF(SUM(LEN(B11409:V11409))=0,"",IF(OR(OR(ISBLANK(F11409),SUM(LEN(C11409),LEN(D11409))=0),AND(NOT(E11409="Unknown"),ISBLANK(J11409)),AND(NOT(O11409="Unknown"),ISBLANK(R11409))),"Missing Information", INDEX(Table15[Entire Service Line Classification], MATCH(SUMIFS(Table15[Unique ID],Table15[System-Owned Portion],E11409,Table15[If Material Anything Other than "Lead" in Column E,Was Material Ever Previously Lead?],G11409,Table15[Customer-Owned Portion],O11409),Table15[Unique ID],0),0)))</f>
        <v/>
      </c>
    </row>
    <row r="11410" spans="2:23" x14ac:dyDescent="0.25">
      <c r="B11410" s="146"/>
      <c r="C11410" s="31"/>
      <c r="D11410" s="31"/>
      <c r="E11410" s="44"/>
      <c r="F11410" s="43"/>
      <c r="G11410" s="84"/>
      <c r="H11410" s="31"/>
      <c r="I11410" s="31"/>
      <c r="J11410" s="84"/>
      <c r="K11410" s="31"/>
      <c r="L11410" s="31"/>
      <c r="M11410" s="169"/>
      <c r="N11410" s="148"/>
      <c r="O11410" s="106"/>
      <c r="P11410" s="43"/>
      <c r="Q11410" s="31"/>
      <c r="R11410" s="84"/>
      <c r="S11410" s="31"/>
      <c r="T11410" s="31"/>
      <c r="U11410" s="169"/>
      <c r="V11410" s="150"/>
      <c r="W11410" s="141" t="str" cm="1">
        <f t="array" ref="W11410">IF(SUM(LEN(B11410:V11410))=0,"",IF(OR(OR(ISBLANK(F11410),SUM(LEN(C11410),LEN(D11410))=0),AND(NOT(E11410="Unknown"),ISBLANK(J11410)),AND(NOT(O11410="Unknown"),ISBLANK(R11410))),"Missing Information", INDEX(Table15[Entire Service Line Classification], MATCH(SUMIFS(Table15[Unique ID],Table15[System-Owned Portion],E11410,Table15[If Material Anything Other than "Lead" in Column E,Was Material Ever Previously Lead?],G11410,Table15[Customer-Owned Portion],O11410),Table15[Unique ID],0),0)))</f>
        <v/>
      </c>
    </row>
    <row r="11411" spans="2:23" x14ac:dyDescent="0.25">
      <c r="B11411" s="146"/>
      <c r="C11411" s="31"/>
      <c r="D11411" s="31"/>
      <c r="E11411" s="44"/>
      <c r="F11411" s="43"/>
      <c r="G11411" s="84"/>
      <c r="H11411" s="31"/>
      <c r="I11411" s="31"/>
      <c r="J11411" s="84"/>
      <c r="K11411" s="31"/>
      <c r="L11411" s="31"/>
      <c r="M11411" s="169"/>
      <c r="N11411" s="148"/>
      <c r="O11411" s="106"/>
      <c r="P11411" s="43"/>
      <c r="Q11411" s="31"/>
      <c r="R11411" s="84"/>
      <c r="S11411" s="31"/>
      <c r="T11411" s="31"/>
      <c r="U11411" s="169"/>
      <c r="V11411" s="150"/>
      <c r="W11411" s="141" t="str" cm="1">
        <f t="array" ref="W11411">IF(SUM(LEN(B11411:V11411))=0,"",IF(OR(OR(ISBLANK(F11411),SUM(LEN(C11411),LEN(D11411))=0),AND(NOT(E11411="Unknown"),ISBLANK(J11411)),AND(NOT(O11411="Unknown"),ISBLANK(R11411))),"Missing Information", INDEX(Table15[Entire Service Line Classification], MATCH(SUMIFS(Table15[Unique ID],Table15[System-Owned Portion],E11411,Table15[If Material Anything Other than "Lead" in Column E,Was Material Ever Previously Lead?],G11411,Table15[Customer-Owned Portion],O11411),Table15[Unique ID],0),0)))</f>
        <v/>
      </c>
    </row>
    <row r="11412" spans="2:23" x14ac:dyDescent="0.25">
      <c r="B11412" s="146"/>
      <c r="C11412" s="31"/>
      <c r="D11412" s="31"/>
      <c r="E11412" s="44"/>
      <c r="F11412" s="43"/>
      <c r="G11412" s="84"/>
      <c r="H11412" s="31"/>
      <c r="I11412" s="31"/>
      <c r="J11412" s="84"/>
      <c r="K11412" s="31"/>
      <c r="L11412" s="31"/>
      <c r="M11412" s="169"/>
      <c r="N11412" s="148"/>
      <c r="O11412" s="106"/>
      <c r="P11412" s="43"/>
      <c r="Q11412" s="31"/>
      <c r="R11412" s="84"/>
      <c r="S11412" s="31"/>
      <c r="T11412" s="31"/>
      <c r="U11412" s="169"/>
      <c r="V11412" s="150"/>
      <c r="W11412" s="141" t="str" cm="1">
        <f t="array" ref="W11412">IF(SUM(LEN(B11412:V11412))=0,"",IF(OR(OR(ISBLANK(F11412),SUM(LEN(C11412),LEN(D11412))=0),AND(NOT(E11412="Unknown"),ISBLANK(J11412)),AND(NOT(O11412="Unknown"),ISBLANK(R11412))),"Missing Information", INDEX(Table15[Entire Service Line Classification], MATCH(SUMIFS(Table15[Unique ID],Table15[System-Owned Portion],E11412,Table15[If Material Anything Other than "Lead" in Column E,Was Material Ever Previously Lead?],G11412,Table15[Customer-Owned Portion],O11412),Table15[Unique ID],0),0)))</f>
        <v/>
      </c>
    </row>
    <row r="11413" spans="2:23" x14ac:dyDescent="0.25">
      <c r="B11413" s="146"/>
      <c r="C11413" s="31"/>
      <c r="D11413" s="31"/>
      <c r="E11413" s="44"/>
      <c r="F11413" s="43"/>
      <c r="G11413" s="84"/>
      <c r="H11413" s="31"/>
      <c r="I11413" s="31"/>
      <c r="J11413" s="84"/>
      <c r="K11413" s="31"/>
      <c r="L11413" s="31"/>
      <c r="M11413" s="169"/>
      <c r="N11413" s="148"/>
      <c r="O11413" s="106"/>
      <c r="P11413" s="43"/>
      <c r="Q11413" s="31"/>
      <c r="R11413" s="84"/>
      <c r="S11413" s="31"/>
      <c r="T11413" s="31"/>
      <c r="U11413" s="169"/>
      <c r="V11413" s="150"/>
      <c r="W11413" s="141" t="str" cm="1">
        <f t="array" ref="W11413">IF(SUM(LEN(B11413:V11413))=0,"",IF(OR(OR(ISBLANK(F11413),SUM(LEN(C11413),LEN(D11413))=0),AND(NOT(E11413="Unknown"),ISBLANK(J11413)),AND(NOT(O11413="Unknown"),ISBLANK(R11413))),"Missing Information", INDEX(Table15[Entire Service Line Classification], MATCH(SUMIFS(Table15[Unique ID],Table15[System-Owned Portion],E11413,Table15[If Material Anything Other than "Lead" in Column E,Was Material Ever Previously Lead?],G11413,Table15[Customer-Owned Portion],O11413),Table15[Unique ID],0),0)))</f>
        <v/>
      </c>
    </row>
    <row r="11414" spans="2:23" x14ac:dyDescent="0.25">
      <c r="B11414" s="146"/>
      <c r="C11414" s="31"/>
      <c r="D11414" s="31"/>
      <c r="E11414" s="44"/>
      <c r="F11414" s="43"/>
      <c r="G11414" s="84"/>
      <c r="H11414" s="31"/>
      <c r="I11414" s="31"/>
      <c r="J11414" s="84"/>
      <c r="K11414" s="31"/>
      <c r="L11414" s="31"/>
      <c r="M11414" s="169"/>
      <c r="N11414" s="148"/>
      <c r="O11414" s="106"/>
      <c r="P11414" s="43"/>
      <c r="Q11414" s="31"/>
      <c r="R11414" s="84"/>
      <c r="S11414" s="31"/>
      <c r="T11414" s="31"/>
      <c r="U11414" s="169"/>
      <c r="V11414" s="150"/>
      <c r="W11414" s="141" t="str" cm="1">
        <f t="array" ref="W11414">IF(SUM(LEN(B11414:V11414))=0,"",IF(OR(OR(ISBLANK(F11414),SUM(LEN(C11414),LEN(D11414))=0),AND(NOT(E11414="Unknown"),ISBLANK(J11414)),AND(NOT(O11414="Unknown"),ISBLANK(R11414))),"Missing Information", INDEX(Table15[Entire Service Line Classification], MATCH(SUMIFS(Table15[Unique ID],Table15[System-Owned Portion],E11414,Table15[If Material Anything Other than "Lead" in Column E,Was Material Ever Previously Lead?],G11414,Table15[Customer-Owned Portion],O11414),Table15[Unique ID],0),0)))</f>
        <v/>
      </c>
    </row>
    <row r="11415" spans="2:23" x14ac:dyDescent="0.25">
      <c r="B11415" s="146"/>
      <c r="C11415" s="31"/>
      <c r="D11415" s="31"/>
      <c r="E11415" s="44"/>
      <c r="F11415" s="43"/>
      <c r="G11415" s="84"/>
      <c r="H11415" s="31"/>
      <c r="I11415" s="31"/>
      <c r="J11415" s="84"/>
      <c r="K11415" s="31"/>
      <c r="L11415" s="31"/>
      <c r="M11415" s="169"/>
      <c r="N11415" s="148"/>
      <c r="O11415" s="106"/>
      <c r="P11415" s="43"/>
      <c r="Q11415" s="31"/>
      <c r="R11415" s="84"/>
      <c r="S11415" s="31"/>
      <c r="T11415" s="31"/>
      <c r="U11415" s="169"/>
      <c r="V11415" s="150"/>
      <c r="W11415" s="141" t="str" cm="1">
        <f t="array" ref="W11415">IF(SUM(LEN(B11415:V11415))=0,"",IF(OR(OR(ISBLANK(F11415),SUM(LEN(C11415),LEN(D11415))=0),AND(NOT(E11415="Unknown"),ISBLANK(J11415)),AND(NOT(O11415="Unknown"),ISBLANK(R11415))),"Missing Information", INDEX(Table15[Entire Service Line Classification], MATCH(SUMIFS(Table15[Unique ID],Table15[System-Owned Portion],E11415,Table15[If Material Anything Other than "Lead" in Column E,Was Material Ever Previously Lead?],G11415,Table15[Customer-Owned Portion],O11415),Table15[Unique ID],0),0)))</f>
        <v/>
      </c>
    </row>
    <row r="11416" spans="2:23" x14ac:dyDescent="0.25">
      <c r="B11416" s="146"/>
      <c r="C11416" s="31"/>
      <c r="D11416" s="31"/>
      <c r="E11416" s="44"/>
      <c r="F11416" s="43"/>
      <c r="G11416" s="84"/>
      <c r="H11416" s="31"/>
      <c r="I11416" s="31"/>
      <c r="J11416" s="84"/>
      <c r="K11416" s="31"/>
      <c r="L11416" s="31"/>
      <c r="M11416" s="169"/>
      <c r="N11416" s="148"/>
      <c r="O11416" s="106"/>
      <c r="P11416" s="43"/>
      <c r="Q11416" s="31"/>
      <c r="R11416" s="84"/>
      <c r="S11416" s="31"/>
      <c r="T11416" s="31"/>
      <c r="U11416" s="169"/>
      <c r="V11416" s="150"/>
      <c r="W11416" s="141" t="str" cm="1">
        <f t="array" ref="W11416">IF(SUM(LEN(B11416:V11416))=0,"",IF(OR(OR(ISBLANK(F11416),SUM(LEN(C11416),LEN(D11416))=0),AND(NOT(E11416="Unknown"),ISBLANK(J11416)),AND(NOT(O11416="Unknown"),ISBLANK(R11416))),"Missing Information", INDEX(Table15[Entire Service Line Classification], MATCH(SUMIFS(Table15[Unique ID],Table15[System-Owned Portion],E11416,Table15[If Material Anything Other than "Lead" in Column E,Was Material Ever Previously Lead?],G11416,Table15[Customer-Owned Portion],O11416),Table15[Unique ID],0),0)))</f>
        <v/>
      </c>
    </row>
    <row r="11417" spans="2:23" x14ac:dyDescent="0.25">
      <c r="B11417" s="146"/>
      <c r="C11417" s="31"/>
      <c r="D11417" s="31"/>
      <c r="E11417" s="44"/>
      <c r="F11417" s="43"/>
      <c r="G11417" s="84"/>
      <c r="H11417" s="31"/>
      <c r="I11417" s="31"/>
      <c r="J11417" s="84"/>
      <c r="K11417" s="31"/>
      <c r="L11417" s="31"/>
      <c r="M11417" s="169"/>
      <c r="N11417" s="148"/>
      <c r="O11417" s="106"/>
      <c r="P11417" s="43"/>
      <c r="Q11417" s="31"/>
      <c r="R11417" s="84"/>
      <c r="S11417" s="31"/>
      <c r="T11417" s="31"/>
      <c r="U11417" s="169"/>
      <c r="V11417" s="150"/>
      <c r="W11417" s="141" t="str" cm="1">
        <f t="array" ref="W11417">IF(SUM(LEN(B11417:V11417))=0,"",IF(OR(OR(ISBLANK(F11417),SUM(LEN(C11417),LEN(D11417))=0),AND(NOT(E11417="Unknown"),ISBLANK(J11417)),AND(NOT(O11417="Unknown"),ISBLANK(R11417))),"Missing Information", INDEX(Table15[Entire Service Line Classification], MATCH(SUMIFS(Table15[Unique ID],Table15[System-Owned Portion],E11417,Table15[If Material Anything Other than "Lead" in Column E,Was Material Ever Previously Lead?],G11417,Table15[Customer-Owned Portion],O11417),Table15[Unique ID],0),0)))</f>
        <v/>
      </c>
    </row>
    <row r="11418" spans="2:23" x14ac:dyDescent="0.25">
      <c r="B11418" s="146"/>
      <c r="C11418" s="31"/>
      <c r="D11418" s="31"/>
      <c r="E11418" s="44"/>
      <c r="F11418" s="43"/>
      <c r="G11418" s="84"/>
      <c r="H11418" s="31"/>
      <c r="I11418" s="31"/>
      <c r="J11418" s="84"/>
      <c r="K11418" s="31"/>
      <c r="L11418" s="31"/>
      <c r="M11418" s="169"/>
      <c r="N11418" s="148"/>
      <c r="O11418" s="106"/>
      <c r="P11418" s="43"/>
      <c r="Q11418" s="31"/>
      <c r="R11418" s="84"/>
      <c r="S11418" s="31"/>
      <c r="T11418" s="31"/>
      <c r="U11418" s="169"/>
      <c r="V11418" s="150"/>
      <c r="W11418" s="141" t="str" cm="1">
        <f t="array" ref="W11418">IF(SUM(LEN(B11418:V11418))=0,"",IF(OR(OR(ISBLANK(F11418),SUM(LEN(C11418),LEN(D11418))=0),AND(NOT(E11418="Unknown"),ISBLANK(J11418)),AND(NOT(O11418="Unknown"),ISBLANK(R11418))),"Missing Information", INDEX(Table15[Entire Service Line Classification], MATCH(SUMIFS(Table15[Unique ID],Table15[System-Owned Portion],E11418,Table15[If Material Anything Other than "Lead" in Column E,Was Material Ever Previously Lead?],G11418,Table15[Customer-Owned Portion],O11418),Table15[Unique ID],0),0)))</f>
        <v/>
      </c>
    </row>
    <row r="11419" spans="2:23" x14ac:dyDescent="0.25">
      <c r="B11419" s="146"/>
      <c r="C11419" s="31"/>
      <c r="D11419" s="31"/>
      <c r="E11419" s="44"/>
      <c r="F11419" s="43"/>
      <c r="G11419" s="84"/>
      <c r="H11419" s="31"/>
      <c r="I11419" s="31"/>
      <c r="J11419" s="84"/>
      <c r="K11419" s="31"/>
      <c r="L11419" s="31"/>
      <c r="M11419" s="169"/>
      <c r="N11419" s="148"/>
      <c r="O11419" s="106"/>
      <c r="P11419" s="43"/>
      <c r="Q11419" s="31"/>
      <c r="R11419" s="84"/>
      <c r="S11419" s="31"/>
      <c r="T11419" s="31"/>
      <c r="U11419" s="169"/>
      <c r="V11419" s="150"/>
      <c r="W11419" s="141" t="str" cm="1">
        <f t="array" ref="W11419">IF(SUM(LEN(B11419:V11419))=0,"",IF(OR(OR(ISBLANK(F11419),SUM(LEN(C11419),LEN(D11419))=0),AND(NOT(E11419="Unknown"),ISBLANK(J11419)),AND(NOT(O11419="Unknown"),ISBLANK(R11419))),"Missing Information", INDEX(Table15[Entire Service Line Classification], MATCH(SUMIFS(Table15[Unique ID],Table15[System-Owned Portion],E11419,Table15[If Material Anything Other than "Lead" in Column E,Was Material Ever Previously Lead?],G11419,Table15[Customer-Owned Portion],O11419),Table15[Unique ID],0),0)))</f>
        <v/>
      </c>
    </row>
    <row r="11420" spans="2:23" x14ac:dyDescent="0.25">
      <c r="B11420" s="146"/>
      <c r="C11420" s="31"/>
      <c r="D11420" s="31"/>
      <c r="E11420" s="44"/>
      <c r="F11420" s="43"/>
      <c r="G11420" s="84"/>
      <c r="H11420" s="31"/>
      <c r="I11420" s="31"/>
      <c r="J11420" s="84"/>
      <c r="K11420" s="31"/>
      <c r="L11420" s="31"/>
      <c r="M11420" s="169"/>
      <c r="N11420" s="148"/>
      <c r="O11420" s="106"/>
      <c r="P11420" s="43"/>
      <c r="Q11420" s="31"/>
      <c r="R11420" s="84"/>
      <c r="S11420" s="31"/>
      <c r="T11420" s="31"/>
      <c r="U11420" s="169"/>
      <c r="V11420" s="150"/>
      <c r="W11420" s="141" t="str" cm="1">
        <f t="array" ref="W11420">IF(SUM(LEN(B11420:V11420))=0,"",IF(OR(OR(ISBLANK(F11420),SUM(LEN(C11420),LEN(D11420))=0),AND(NOT(E11420="Unknown"),ISBLANK(J11420)),AND(NOT(O11420="Unknown"),ISBLANK(R11420))),"Missing Information", INDEX(Table15[Entire Service Line Classification], MATCH(SUMIFS(Table15[Unique ID],Table15[System-Owned Portion],E11420,Table15[If Material Anything Other than "Lead" in Column E,Was Material Ever Previously Lead?],G11420,Table15[Customer-Owned Portion],O11420),Table15[Unique ID],0),0)))</f>
        <v/>
      </c>
    </row>
    <row r="11421" spans="2:23" x14ac:dyDescent="0.25">
      <c r="B11421" s="146"/>
      <c r="C11421" s="31"/>
      <c r="D11421" s="31"/>
      <c r="E11421" s="44"/>
      <c r="F11421" s="43"/>
      <c r="G11421" s="84"/>
      <c r="H11421" s="31"/>
      <c r="I11421" s="31"/>
      <c r="J11421" s="84"/>
      <c r="K11421" s="31"/>
      <c r="L11421" s="31"/>
      <c r="M11421" s="169"/>
      <c r="N11421" s="148"/>
      <c r="O11421" s="106"/>
      <c r="P11421" s="43"/>
      <c r="Q11421" s="31"/>
      <c r="R11421" s="84"/>
      <c r="S11421" s="31"/>
      <c r="T11421" s="31"/>
      <c r="U11421" s="169"/>
      <c r="V11421" s="150"/>
      <c r="W11421" s="141" t="str" cm="1">
        <f t="array" ref="W11421">IF(SUM(LEN(B11421:V11421))=0,"",IF(OR(OR(ISBLANK(F11421),SUM(LEN(C11421),LEN(D11421))=0),AND(NOT(E11421="Unknown"),ISBLANK(J11421)),AND(NOT(O11421="Unknown"),ISBLANK(R11421))),"Missing Information", INDEX(Table15[Entire Service Line Classification], MATCH(SUMIFS(Table15[Unique ID],Table15[System-Owned Portion],E11421,Table15[If Material Anything Other than "Lead" in Column E,Was Material Ever Previously Lead?],G11421,Table15[Customer-Owned Portion],O11421),Table15[Unique ID],0),0)))</f>
        <v/>
      </c>
    </row>
    <row r="11422" spans="2:23" x14ac:dyDescent="0.25">
      <c r="B11422" s="146"/>
      <c r="C11422" s="31"/>
      <c r="D11422" s="31"/>
      <c r="E11422" s="44"/>
      <c r="F11422" s="43"/>
      <c r="G11422" s="84"/>
      <c r="H11422" s="31"/>
      <c r="I11422" s="31"/>
      <c r="J11422" s="84"/>
      <c r="K11422" s="31"/>
      <c r="L11422" s="31"/>
      <c r="M11422" s="169"/>
      <c r="N11422" s="148"/>
      <c r="O11422" s="106"/>
      <c r="P11422" s="43"/>
      <c r="Q11422" s="31"/>
      <c r="R11422" s="84"/>
      <c r="S11422" s="31"/>
      <c r="T11422" s="31"/>
      <c r="U11422" s="169"/>
      <c r="V11422" s="150"/>
      <c r="W11422" s="141" t="str" cm="1">
        <f t="array" ref="W11422">IF(SUM(LEN(B11422:V11422))=0,"",IF(OR(OR(ISBLANK(F11422),SUM(LEN(C11422),LEN(D11422))=0),AND(NOT(E11422="Unknown"),ISBLANK(J11422)),AND(NOT(O11422="Unknown"),ISBLANK(R11422))),"Missing Information", INDEX(Table15[Entire Service Line Classification], MATCH(SUMIFS(Table15[Unique ID],Table15[System-Owned Portion],E11422,Table15[If Material Anything Other than "Lead" in Column E,Was Material Ever Previously Lead?],G11422,Table15[Customer-Owned Portion],O11422),Table15[Unique ID],0),0)))</f>
        <v/>
      </c>
    </row>
    <row r="11423" spans="2:23" x14ac:dyDescent="0.25">
      <c r="B11423" s="146"/>
      <c r="C11423" s="31"/>
      <c r="D11423" s="31"/>
      <c r="E11423" s="44"/>
      <c r="F11423" s="43"/>
      <c r="G11423" s="84"/>
      <c r="H11423" s="31"/>
      <c r="I11423" s="31"/>
      <c r="J11423" s="84"/>
      <c r="K11423" s="31"/>
      <c r="L11423" s="31"/>
      <c r="M11423" s="169"/>
      <c r="N11423" s="148"/>
      <c r="O11423" s="106"/>
      <c r="P11423" s="43"/>
      <c r="Q11423" s="31"/>
      <c r="R11423" s="84"/>
      <c r="S11423" s="31"/>
      <c r="T11423" s="31"/>
      <c r="U11423" s="169"/>
      <c r="V11423" s="150"/>
      <c r="W11423" s="141" t="str" cm="1">
        <f t="array" ref="W11423">IF(SUM(LEN(B11423:V11423))=0,"",IF(OR(OR(ISBLANK(F11423),SUM(LEN(C11423),LEN(D11423))=0),AND(NOT(E11423="Unknown"),ISBLANK(J11423)),AND(NOT(O11423="Unknown"),ISBLANK(R11423))),"Missing Information", INDEX(Table15[Entire Service Line Classification], MATCH(SUMIFS(Table15[Unique ID],Table15[System-Owned Portion],E11423,Table15[If Material Anything Other than "Lead" in Column E,Was Material Ever Previously Lead?],G11423,Table15[Customer-Owned Portion],O11423),Table15[Unique ID],0),0)))</f>
        <v/>
      </c>
    </row>
    <row r="11424" spans="2:23" x14ac:dyDescent="0.25">
      <c r="B11424" s="146"/>
      <c r="C11424" s="31"/>
      <c r="D11424" s="31"/>
      <c r="E11424" s="44"/>
      <c r="F11424" s="43"/>
      <c r="G11424" s="84"/>
      <c r="H11424" s="31"/>
      <c r="I11424" s="31"/>
      <c r="J11424" s="84"/>
      <c r="K11424" s="31"/>
      <c r="L11424" s="31"/>
      <c r="M11424" s="169"/>
      <c r="N11424" s="148"/>
      <c r="O11424" s="106"/>
      <c r="P11424" s="43"/>
      <c r="Q11424" s="31"/>
      <c r="R11424" s="84"/>
      <c r="S11424" s="31"/>
      <c r="T11424" s="31"/>
      <c r="U11424" s="169"/>
      <c r="V11424" s="150"/>
      <c r="W11424" s="141" t="str" cm="1">
        <f t="array" ref="W11424">IF(SUM(LEN(B11424:V11424))=0,"",IF(OR(OR(ISBLANK(F11424),SUM(LEN(C11424),LEN(D11424))=0),AND(NOT(E11424="Unknown"),ISBLANK(J11424)),AND(NOT(O11424="Unknown"),ISBLANK(R11424))),"Missing Information", INDEX(Table15[Entire Service Line Classification], MATCH(SUMIFS(Table15[Unique ID],Table15[System-Owned Portion],E11424,Table15[If Material Anything Other than "Lead" in Column E,Was Material Ever Previously Lead?],G11424,Table15[Customer-Owned Portion],O11424),Table15[Unique ID],0),0)))</f>
        <v/>
      </c>
    </row>
    <row r="11425" spans="2:23" x14ac:dyDescent="0.25">
      <c r="B11425" s="146"/>
      <c r="C11425" s="31"/>
      <c r="D11425" s="31"/>
      <c r="E11425" s="44"/>
      <c r="F11425" s="43"/>
      <c r="G11425" s="84"/>
      <c r="H11425" s="31"/>
      <c r="I11425" s="31"/>
      <c r="J11425" s="84"/>
      <c r="K11425" s="31"/>
      <c r="L11425" s="31"/>
      <c r="M11425" s="169"/>
      <c r="N11425" s="148"/>
      <c r="O11425" s="106"/>
      <c r="P11425" s="43"/>
      <c r="Q11425" s="31"/>
      <c r="R11425" s="84"/>
      <c r="S11425" s="31"/>
      <c r="T11425" s="31"/>
      <c r="U11425" s="169"/>
      <c r="V11425" s="150"/>
      <c r="W11425" s="141" t="str" cm="1">
        <f t="array" ref="W11425">IF(SUM(LEN(B11425:V11425))=0,"",IF(OR(OR(ISBLANK(F11425),SUM(LEN(C11425),LEN(D11425))=0),AND(NOT(E11425="Unknown"),ISBLANK(J11425)),AND(NOT(O11425="Unknown"),ISBLANK(R11425))),"Missing Information", INDEX(Table15[Entire Service Line Classification], MATCH(SUMIFS(Table15[Unique ID],Table15[System-Owned Portion],E11425,Table15[If Material Anything Other than "Lead" in Column E,Was Material Ever Previously Lead?],G11425,Table15[Customer-Owned Portion],O11425),Table15[Unique ID],0),0)))</f>
        <v/>
      </c>
    </row>
    <row r="11426" spans="2:23" x14ac:dyDescent="0.25">
      <c r="B11426" s="146"/>
      <c r="C11426" s="31"/>
      <c r="D11426" s="31"/>
      <c r="E11426" s="44"/>
      <c r="F11426" s="43"/>
      <c r="G11426" s="84"/>
      <c r="H11426" s="31"/>
      <c r="I11426" s="31"/>
      <c r="J11426" s="84"/>
      <c r="K11426" s="31"/>
      <c r="L11426" s="31"/>
      <c r="M11426" s="169"/>
      <c r="N11426" s="148"/>
      <c r="O11426" s="106"/>
      <c r="P11426" s="43"/>
      <c r="Q11426" s="31"/>
      <c r="R11426" s="84"/>
      <c r="S11426" s="31"/>
      <c r="T11426" s="31"/>
      <c r="U11426" s="169"/>
      <c r="V11426" s="150"/>
      <c r="W11426" s="141" t="str" cm="1">
        <f t="array" ref="W11426">IF(SUM(LEN(B11426:V11426))=0,"",IF(OR(OR(ISBLANK(F11426),SUM(LEN(C11426),LEN(D11426))=0),AND(NOT(E11426="Unknown"),ISBLANK(J11426)),AND(NOT(O11426="Unknown"),ISBLANK(R11426))),"Missing Information", INDEX(Table15[Entire Service Line Classification], MATCH(SUMIFS(Table15[Unique ID],Table15[System-Owned Portion],E11426,Table15[If Material Anything Other than "Lead" in Column E,Was Material Ever Previously Lead?],G11426,Table15[Customer-Owned Portion],O11426),Table15[Unique ID],0),0)))</f>
        <v/>
      </c>
    </row>
    <row r="11427" spans="2:23" x14ac:dyDescent="0.25">
      <c r="B11427" s="146"/>
      <c r="C11427" s="31"/>
      <c r="D11427" s="31"/>
      <c r="E11427" s="44"/>
      <c r="F11427" s="43"/>
      <c r="G11427" s="84"/>
      <c r="H11427" s="31"/>
      <c r="I11427" s="31"/>
      <c r="J11427" s="84"/>
      <c r="K11427" s="31"/>
      <c r="L11427" s="31"/>
      <c r="M11427" s="169"/>
      <c r="N11427" s="148"/>
      <c r="O11427" s="106"/>
      <c r="P11427" s="43"/>
      <c r="Q11427" s="31"/>
      <c r="R11427" s="84"/>
      <c r="S11427" s="31"/>
      <c r="T11427" s="31"/>
      <c r="U11427" s="169"/>
      <c r="V11427" s="150"/>
      <c r="W11427" s="141" t="str" cm="1">
        <f t="array" ref="W11427">IF(SUM(LEN(B11427:V11427))=0,"",IF(OR(OR(ISBLANK(F11427),SUM(LEN(C11427),LEN(D11427))=0),AND(NOT(E11427="Unknown"),ISBLANK(J11427)),AND(NOT(O11427="Unknown"),ISBLANK(R11427))),"Missing Information", INDEX(Table15[Entire Service Line Classification], MATCH(SUMIFS(Table15[Unique ID],Table15[System-Owned Portion],E11427,Table15[If Material Anything Other than "Lead" in Column E,Was Material Ever Previously Lead?],G11427,Table15[Customer-Owned Portion],O11427),Table15[Unique ID],0),0)))</f>
        <v/>
      </c>
    </row>
    <row r="11428" spans="2:23" x14ac:dyDescent="0.25">
      <c r="B11428" s="146"/>
      <c r="C11428" s="31"/>
      <c r="D11428" s="31"/>
      <c r="E11428" s="44"/>
      <c r="F11428" s="43"/>
      <c r="G11428" s="84"/>
      <c r="H11428" s="31"/>
      <c r="I11428" s="31"/>
      <c r="J11428" s="84"/>
      <c r="K11428" s="31"/>
      <c r="L11428" s="31"/>
      <c r="M11428" s="169"/>
      <c r="N11428" s="148"/>
      <c r="O11428" s="106"/>
      <c r="P11428" s="43"/>
      <c r="Q11428" s="31"/>
      <c r="R11428" s="84"/>
      <c r="S11428" s="31"/>
      <c r="T11428" s="31"/>
      <c r="U11428" s="169"/>
      <c r="V11428" s="150"/>
      <c r="W11428" s="141" t="str" cm="1">
        <f t="array" ref="W11428">IF(SUM(LEN(B11428:V11428))=0,"",IF(OR(OR(ISBLANK(F11428),SUM(LEN(C11428),LEN(D11428))=0),AND(NOT(E11428="Unknown"),ISBLANK(J11428)),AND(NOT(O11428="Unknown"),ISBLANK(R11428))),"Missing Information", INDEX(Table15[Entire Service Line Classification], MATCH(SUMIFS(Table15[Unique ID],Table15[System-Owned Portion],E11428,Table15[If Material Anything Other than "Lead" in Column E,Was Material Ever Previously Lead?],G11428,Table15[Customer-Owned Portion],O11428),Table15[Unique ID],0),0)))</f>
        <v/>
      </c>
    </row>
    <row r="11429" spans="2:23" x14ac:dyDescent="0.25">
      <c r="B11429" s="146"/>
      <c r="C11429" s="31"/>
      <c r="D11429" s="31"/>
      <c r="E11429" s="44"/>
      <c r="F11429" s="43"/>
      <c r="G11429" s="84"/>
      <c r="H11429" s="31"/>
      <c r="I11429" s="31"/>
      <c r="J11429" s="84"/>
      <c r="K11429" s="31"/>
      <c r="L11429" s="31"/>
      <c r="M11429" s="169"/>
      <c r="N11429" s="148"/>
      <c r="O11429" s="106"/>
      <c r="P11429" s="43"/>
      <c r="Q11429" s="31"/>
      <c r="R11429" s="84"/>
      <c r="S11429" s="31"/>
      <c r="T11429" s="31"/>
      <c r="U11429" s="169"/>
      <c r="V11429" s="150"/>
      <c r="W11429" s="141" t="str" cm="1">
        <f t="array" ref="W11429">IF(SUM(LEN(B11429:V11429))=0,"",IF(OR(OR(ISBLANK(F11429),SUM(LEN(C11429),LEN(D11429))=0),AND(NOT(E11429="Unknown"),ISBLANK(J11429)),AND(NOT(O11429="Unknown"),ISBLANK(R11429))),"Missing Information", INDEX(Table15[Entire Service Line Classification], MATCH(SUMIFS(Table15[Unique ID],Table15[System-Owned Portion],E11429,Table15[If Material Anything Other than "Lead" in Column E,Was Material Ever Previously Lead?],G11429,Table15[Customer-Owned Portion],O11429),Table15[Unique ID],0),0)))</f>
        <v/>
      </c>
    </row>
    <row r="11430" spans="2:23" x14ac:dyDescent="0.25">
      <c r="B11430" s="146"/>
      <c r="C11430" s="31"/>
      <c r="D11430" s="31"/>
      <c r="E11430" s="44"/>
      <c r="F11430" s="43"/>
      <c r="G11430" s="84"/>
      <c r="H11430" s="31"/>
      <c r="I11430" s="31"/>
      <c r="J11430" s="84"/>
      <c r="K11430" s="31"/>
      <c r="L11430" s="31"/>
      <c r="M11430" s="169"/>
      <c r="N11430" s="148"/>
      <c r="O11430" s="106"/>
      <c r="P11430" s="43"/>
      <c r="Q11430" s="31"/>
      <c r="R11430" s="84"/>
      <c r="S11430" s="31"/>
      <c r="T11430" s="31"/>
      <c r="U11430" s="169"/>
      <c r="V11430" s="150"/>
      <c r="W11430" s="141" t="str" cm="1">
        <f t="array" ref="W11430">IF(SUM(LEN(B11430:V11430))=0,"",IF(OR(OR(ISBLANK(F11430),SUM(LEN(C11430),LEN(D11430))=0),AND(NOT(E11430="Unknown"),ISBLANK(J11430)),AND(NOT(O11430="Unknown"),ISBLANK(R11430))),"Missing Information", INDEX(Table15[Entire Service Line Classification], MATCH(SUMIFS(Table15[Unique ID],Table15[System-Owned Portion],E11430,Table15[If Material Anything Other than "Lead" in Column E,Was Material Ever Previously Lead?],G11430,Table15[Customer-Owned Portion],O11430),Table15[Unique ID],0),0)))</f>
        <v/>
      </c>
    </row>
    <row r="11431" spans="2:23" x14ac:dyDescent="0.25">
      <c r="B11431" s="146"/>
      <c r="C11431" s="31"/>
      <c r="D11431" s="31"/>
      <c r="E11431" s="44"/>
      <c r="F11431" s="43"/>
      <c r="G11431" s="84"/>
      <c r="H11431" s="31"/>
      <c r="I11431" s="31"/>
      <c r="J11431" s="84"/>
      <c r="K11431" s="31"/>
      <c r="L11431" s="31"/>
      <c r="M11431" s="169"/>
      <c r="N11431" s="148"/>
      <c r="O11431" s="106"/>
      <c r="P11431" s="43"/>
      <c r="Q11431" s="31"/>
      <c r="R11431" s="84"/>
      <c r="S11431" s="31"/>
      <c r="T11431" s="31"/>
      <c r="U11431" s="169"/>
      <c r="V11431" s="150"/>
      <c r="W11431" s="141" t="str" cm="1">
        <f t="array" ref="W11431">IF(SUM(LEN(B11431:V11431))=0,"",IF(OR(OR(ISBLANK(F11431),SUM(LEN(C11431),LEN(D11431))=0),AND(NOT(E11431="Unknown"),ISBLANK(J11431)),AND(NOT(O11431="Unknown"),ISBLANK(R11431))),"Missing Information", INDEX(Table15[Entire Service Line Classification], MATCH(SUMIFS(Table15[Unique ID],Table15[System-Owned Portion],E11431,Table15[If Material Anything Other than "Lead" in Column E,Was Material Ever Previously Lead?],G11431,Table15[Customer-Owned Portion],O11431),Table15[Unique ID],0),0)))</f>
        <v/>
      </c>
    </row>
    <row r="11432" spans="2:23" x14ac:dyDescent="0.25">
      <c r="B11432" s="146"/>
      <c r="C11432" s="31"/>
      <c r="D11432" s="31"/>
      <c r="E11432" s="44"/>
      <c r="F11432" s="43"/>
      <c r="G11432" s="84"/>
      <c r="H11432" s="31"/>
      <c r="I11432" s="31"/>
      <c r="J11432" s="84"/>
      <c r="K11432" s="31"/>
      <c r="L11432" s="31"/>
      <c r="M11432" s="169"/>
      <c r="N11432" s="148"/>
      <c r="O11432" s="106"/>
      <c r="P11432" s="43"/>
      <c r="Q11432" s="31"/>
      <c r="R11432" s="84"/>
      <c r="S11432" s="31"/>
      <c r="T11432" s="31"/>
      <c r="U11432" s="169"/>
      <c r="V11432" s="150"/>
      <c r="W11432" s="141" t="str" cm="1">
        <f t="array" ref="W11432">IF(SUM(LEN(B11432:V11432))=0,"",IF(OR(OR(ISBLANK(F11432),SUM(LEN(C11432),LEN(D11432))=0),AND(NOT(E11432="Unknown"),ISBLANK(J11432)),AND(NOT(O11432="Unknown"),ISBLANK(R11432))),"Missing Information", INDEX(Table15[Entire Service Line Classification], MATCH(SUMIFS(Table15[Unique ID],Table15[System-Owned Portion],E11432,Table15[If Material Anything Other than "Lead" in Column E,Was Material Ever Previously Lead?],G11432,Table15[Customer-Owned Portion],O11432),Table15[Unique ID],0),0)))</f>
        <v/>
      </c>
    </row>
    <row r="11433" spans="2:23" x14ac:dyDescent="0.25">
      <c r="B11433" s="146"/>
      <c r="C11433" s="31"/>
      <c r="D11433" s="31"/>
      <c r="E11433" s="44"/>
      <c r="F11433" s="43"/>
      <c r="G11433" s="84"/>
      <c r="H11433" s="31"/>
      <c r="I11433" s="31"/>
      <c r="J11433" s="84"/>
      <c r="K11433" s="31"/>
      <c r="L11433" s="31"/>
      <c r="M11433" s="169"/>
      <c r="N11433" s="148"/>
      <c r="O11433" s="106"/>
      <c r="P11433" s="43"/>
      <c r="Q11433" s="31"/>
      <c r="R11433" s="84"/>
      <c r="S11433" s="31"/>
      <c r="T11433" s="31"/>
      <c r="U11433" s="169"/>
      <c r="V11433" s="150"/>
      <c r="W11433" s="141" t="str" cm="1">
        <f t="array" ref="W11433">IF(SUM(LEN(B11433:V11433))=0,"",IF(OR(OR(ISBLANK(F11433),SUM(LEN(C11433),LEN(D11433))=0),AND(NOT(E11433="Unknown"),ISBLANK(J11433)),AND(NOT(O11433="Unknown"),ISBLANK(R11433))),"Missing Information", INDEX(Table15[Entire Service Line Classification], MATCH(SUMIFS(Table15[Unique ID],Table15[System-Owned Portion],E11433,Table15[If Material Anything Other than "Lead" in Column E,Was Material Ever Previously Lead?],G11433,Table15[Customer-Owned Portion],O11433),Table15[Unique ID],0),0)))</f>
        <v/>
      </c>
    </row>
    <row r="11434" spans="2:23" x14ac:dyDescent="0.25">
      <c r="B11434" s="146"/>
      <c r="C11434" s="31"/>
      <c r="D11434" s="31"/>
      <c r="E11434" s="44"/>
      <c r="F11434" s="43"/>
      <c r="G11434" s="84"/>
      <c r="H11434" s="31"/>
      <c r="I11434" s="31"/>
      <c r="J11434" s="84"/>
      <c r="K11434" s="31"/>
      <c r="L11434" s="31"/>
      <c r="M11434" s="169"/>
      <c r="N11434" s="148"/>
      <c r="O11434" s="106"/>
      <c r="P11434" s="43"/>
      <c r="Q11434" s="31"/>
      <c r="R11434" s="84"/>
      <c r="S11434" s="31"/>
      <c r="T11434" s="31"/>
      <c r="U11434" s="169"/>
      <c r="V11434" s="150"/>
      <c r="W11434" s="141" t="str" cm="1">
        <f t="array" ref="W11434">IF(SUM(LEN(B11434:V11434))=0,"",IF(OR(OR(ISBLANK(F11434),SUM(LEN(C11434),LEN(D11434))=0),AND(NOT(E11434="Unknown"),ISBLANK(J11434)),AND(NOT(O11434="Unknown"),ISBLANK(R11434))),"Missing Information", INDEX(Table15[Entire Service Line Classification], MATCH(SUMIFS(Table15[Unique ID],Table15[System-Owned Portion],E11434,Table15[If Material Anything Other than "Lead" in Column E,Was Material Ever Previously Lead?],G11434,Table15[Customer-Owned Portion],O11434),Table15[Unique ID],0),0)))</f>
        <v/>
      </c>
    </row>
    <row r="11435" spans="2:23" x14ac:dyDescent="0.25">
      <c r="B11435" s="146"/>
      <c r="C11435" s="31"/>
      <c r="D11435" s="31"/>
      <c r="E11435" s="44"/>
      <c r="F11435" s="43"/>
      <c r="G11435" s="84"/>
      <c r="H11435" s="31"/>
      <c r="I11435" s="31"/>
      <c r="J11435" s="84"/>
      <c r="K11435" s="31"/>
      <c r="L11435" s="31"/>
      <c r="M11435" s="169"/>
      <c r="N11435" s="148"/>
      <c r="O11435" s="106"/>
      <c r="P11435" s="43"/>
      <c r="Q11435" s="31"/>
      <c r="R11435" s="84"/>
      <c r="S11435" s="31"/>
      <c r="T11435" s="31"/>
      <c r="U11435" s="169"/>
      <c r="V11435" s="150"/>
      <c r="W11435" s="141" t="str" cm="1">
        <f t="array" ref="W11435">IF(SUM(LEN(B11435:V11435))=0,"",IF(OR(OR(ISBLANK(F11435),SUM(LEN(C11435),LEN(D11435))=0),AND(NOT(E11435="Unknown"),ISBLANK(J11435)),AND(NOT(O11435="Unknown"),ISBLANK(R11435))),"Missing Information", INDEX(Table15[Entire Service Line Classification], MATCH(SUMIFS(Table15[Unique ID],Table15[System-Owned Portion],E11435,Table15[If Material Anything Other than "Lead" in Column E,Was Material Ever Previously Lead?],G11435,Table15[Customer-Owned Portion],O11435),Table15[Unique ID],0),0)))</f>
        <v/>
      </c>
    </row>
    <row r="11436" spans="2:23" x14ac:dyDescent="0.25">
      <c r="B11436" s="146"/>
      <c r="C11436" s="31"/>
      <c r="D11436" s="31"/>
      <c r="E11436" s="44"/>
      <c r="F11436" s="43"/>
      <c r="G11436" s="84"/>
      <c r="H11436" s="31"/>
      <c r="I11436" s="31"/>
      <c r="J11436" s="84"/>
      <c r="K11436" s="31"/>
      <c r="L11436" s="31"/>
      <c r="M11436" s="169"/>
      <c r="N11436" s="148"/>
      <c r="O11436" s="106"/>
      <c r="P11436" s="43"/>
      <c r="Q11436" s="31"/>
      <c r="R11436" s="84"/>
      <c r="S11436" s="31"/>
      <c r="T11436" s="31"/>
      <c r="U11436" s="169"/>
      <c r="V11436" s="150"/>
      <c r="W11436" s="141" t="str" cm="1">
        <f t="array" ref="W11436">IF(SUM(LEN(B11436:V11436))=0,"",IF(OR(OR(ISBLANK(F11436),SUM(LEN(C11436),LEN(D11436))=0),AND(NOT(E11436="Unknown"),ISBLANK(J11436)),AND(NOT(O11436="Unknown"),ISBLANK(R11436))),"Missing Information", INDEX(Table15[Entire Service Line Classification], MATCH(SUMIFS(Table15[Unique ID],Table15[System-Owned Portion],E11436,Table15[If Material Anything Other than "Lead" in Column E,Was Material Ever Previously Lead?],G11436,Table15[Customer-Owned Portion],O11436),Table15[Unique ID],0),0)))</f>
        <v/>
      </c>
    </row>
    <row r="11437" spans="2:23" x14ac:dyDescent="0.25">
      <c r="B11437" s="146"/>
      <c r="C11437" s="31"/>
      <c r="D11437" s="31"/>
      <c r="E11437" s="44"/>
      <c r="F11437" s="43"/>
      <c r="G11437" s="84"/>
      <c r="H11437" s="31"/>
      <c r="I11437" s="31"/>
      <c r="J11437" s="84"/>
      <c r="K11437" s="31"/>
      <c r="L11437" s="31"/>
      <c r="M11437" s="169"/>
      <c r="N11437" s="148"/>
      <c r="O11437" s="106"/>
      <c r="P11437" s="43"/>
      <c r="Q11437" s="31"/>
      <c r="R11437" s="84"/>
      <c r="S11437" s="31"/>
      <c r="T11437" s="31"/>
      <c r="U11437" s="169"/>
      <c r="V11437" s="150"/>
      <c r="W11437" s="141" t="str" cm="1">
        <f t="array" ref="W11437">IF(SUM(LEN(B11437:V11437))=0,"",IF(OR(OR(ISBLANK(F11437),SUM(LEN(C11437),LEN(D11437))=0),AND(NOT(E11437="Unknown"),ISBLANK(J11437)),AND(NOT(O11437="Unknown"),ISBLANK(R11437))),"Missing Information", INDEX(Table15[Entire Service Line Classification], MATCH(SUMIFS(Table15[Unique ID],Table15[System-Owned Portion],E11437,Table15[If Material Anything Other than "Lead" in Column E,Was Material Ever Previously Lead?],G11437,Table15[Customer-Owned Portion],O11437),Table15[Unique ID],0),0)))</f>
        <v/>
      </c>
    </row>
    <row r="11438" spans="2:23" x14ac:dyDescent="0.25">
      <c r="B11438" s="146"/>
      <c r="C11438" s="31"/>
      <c r="D11438" s="31"/>
      <c r="E11438" s="44"/>
      <c r="F11438" s="43"/>
      <c r="G11438" s="84"/>
      <c r="H11438" s="31"/>
      <c r="I11438" s="31"/>
      <c r="J11438" s="84"/>
      <c r="K11438" s="31"/>
      <c r="L11438" s="31"/>
      <c r="M11438" s="169"/>
      <c r="N11438" s="148"/>
      <c r="O11438" s="106"/>
      <c r="P11438" s="43"/>
      <c r="Q11438" s="31"/>
      <c r="R11438" s="84"/>
      <c r="S11438" s="31"/>
      <c r="T11438" s="31"/>
      <c r="U11438" s="169"/>
      <c r="V11438" s="150"/>
      <c r="W11438" s="141" t="str" cm="1">
        <f t="array" ref="W11438">IF(SUM(LEN(B11438:V11438))=0,"",IF(OR(OR(ISBLANK(F11438),SUM(LEN(C11438),LEN(D11438))=0),AND(NOT(E11438="Unknown"),ISBLANK(J11438)),AND(NOT(O11438="Unknown"),ISBLANK(R11438))),"Missing Information", INDEX(Table15[Entire Service Line Classification], MATCH(SUMIFS(Table15[Unique ID],Table15[System-Owned Portion],E11438,Table15[If Material Anything Other than "Lead" in Column E,Was Material Ever Previously Lead?],G11438,Table15[Customer-Owned Portion],O11438),Table15[Unique ID],0),0)))</f>
        <v/>
      </c>
    </row>
    <row r="11439" spans="2:23" x14ac:dyDescent="0.25">
      <c r="B11439" s="146"/>
      <c r="C11439" s="31"/>
      <c r="D11439" s="31"/>
      <c r="E11439" s="44"/>
      <c r="F11439" s="43"/>
      <c r="G11439" s="84"/>
      <c r="H11439" s="31"/>
      <c r="I11439" s="31"/>
      <c r="J11439" s="84"/>
      <c r="K11439" s="31"/>
      <c r="L11439" s="31"/>
      <c r="M11439" s="169"/>
      <c r="N11439" s="148"/>
      <c r="O11439" s="106"/>
      <c r="P11439" s="43"/>
      <c r="Q11439" s="31"/>
      <c r="R11439" s="84"/>
      <c r="S11439" s="31"/>
      <c r="T11439" s="31"/>
      <c r="U11439" s="169"/>
      <c r="V11439" s="150"/>
      <c r="W11439" s="141" t="str" cm="1">
        <f t="array" ref="W11439">IF(SUM(LEN(B11439:V11439))=0,"",IF(OR(OR(ISBLANK(F11439),SUM(LEN(C11439),LEN(D11439))=0),AND(NOT(E11439="Unknown"),ISBLANK(J11439)),AND(NOT(O11439="Unknown"),ISBLANK(R11439))),"Missing Information", INDEX(Table15[Entire Service Line Classification], MATCH(SUMIFS(Table15[Unique ID],Table15[System-Owned Portion],E11439,Table15[If Material Anything Other than "Lead" in Column E,Was Material Ever Previously Lead?],G11439,Table15[Customer-Owned Portion],O11439),Table15[Unique ID],0),0)))</f>
        <v/>
      </c>
    </row>
    <row r="11440" spans="2:23" x14ac:dyDescent="0.25">
      <c r="B11440" s="146"/>
      <c r="C11440" s="31"/>
      <c r="D11440" s="31"/>
      <c r="E11440" s="44"/>
      <c r="F11440" s="43"/>
      <c r="G11440" s="84"/>
      <c r="H11440" s="31"/>
      <c r="I11440" s="31"/>
      <c r="J11440" s="84"/>
      <c r="K11440" s="31"/>
      <c r="L11440" s="31"/>
      <c r="M11440" s="169"/>
      <c r="N11440" s="148"/>
      <c r="O11440" s="106"/>
      <c r="P11440" s="43"/>
      <c r="Q11440" s="31"/>
      <c r="R11440" s="84"/>
      <c r="S11440" s="31"/>
      <c r="T11440" s="31"/>
      <c r="U11440" s="169"/>
      <c r="V11440" s="150"/>
      <c r="W11440" s="141" t="str" cm="1">
        <f t="array" ref="W11440">IF(SUM(LEN(B11440:V11440))=0,"",IF(OR(OR(ISBLANK(F11440),SUM(LEN(C11440),LEN(D11440))=0),AND(NOT(E11440="Unknown"),ISBLANK(J11440)),AND(NOT(O11440="Unknown"),ISBLANK(R11440))),"Missing Information", INDEX(Table15[Entire Service Line Classification], MATCH(SUMIFS(Table15[Unique ID],Table15[System-Owned Portion],E11440,Table15[If Material Anything Other than "Lead" in Column E,Was Material Ever Previously Lead?],G11440,Table15[Customer-Owned Portion],O11440),Table15[Unique ID],0),0)))</f>
        <v/>
      </c>
    </row>
    <row r="11441" spans="2:23" x14ac:dyDescent="0.25">
      <c r="B11441" s="146"/>
      <c r="C11441" s="31"/>
      <c r="D11441" s="31"/>
      <c r="E11441" s="44"/>
      <c r="F11441" s="43"/>
      <c r="G11441" s="84"/>
      <c r="H11441" s="31"/>
      <c r="I11441" s="31"/>
      <c r="J11441" s="84"/>
      <c r="K11441" s="31"/>
      <c r="L11441" s="31"/>
      <c r="M11441" s="169"/>
      <c r="N11441" s="148"/>
      <c r="O11441" s="106"/>
      <c r="P11441" s="43"/>
      <c r="Q11441" s="31"/>
      <c r="R11441" s="84"/>
      <c r="S11441" s="31"/>
      <c r="T11441" s="31"/>
      <c r="U11441" s="169"/>
      <c r="V11441" s="150"/>
      <c r="W11441" s="141" t="str" cm="1">
        <f t="array" ref="W11441">IF(SUM(LEN(B11441:V11441))=0,"",IF(OR(OR(ISBLANK(F11441),SUM(LEN(C11441),LEN(D11441))=0),AND(NOT(E11441="Unknown"),ISBLANK(J11441)),AND(NOT(O11441="Unknown"),ISBLANK(R11441))),"Missing Information", INDEX(Table15[Entire Service Line Classification], MATCH(SUMIFS(Table15[Unique ID],Table15[System-Owned Portion],E11441,Table15[If Material Anything Other than "Lead" in Column E,Was Material Ever Previously Lead?],G11441,Table15[Customer-Owned Portion],O11441),Table15[Unique ID],0),0)))</f>
        <v/>
      </c>
    </row>
    <row r="11442" spans="2:23" x14ac:dyDescent="0.25">
      <c r="B11442" s="146"/>
      <c r="C11442" s="31"/>
      <c r="D11442" s="31"/>
      <c r="E11442" s="44"/>
      <c r="F11442" s="43"/>
      <c r="G11442" s="84"/>
      <c r="H11442" s="31"/>
      <c r="I11442" s="31"/>
      <c r="J11442" s="84"/>
      <c r="K11442" s="31"/>
      <c r="L11442" s="31"/>
      <c r="M11442" s="169"/>
      <c r="N11442" s="148"/>
      <c r="O11442" s="106"/>
      <c r="P11442" s="43"/>
      <c r="Q11442" s="31"/>
      <c r="R11442" s="84"/>
      <c r="S11442" s="31"/>
      <c r="T11442" s="31"/>
      <c r="U11442" s="169"/>
      <c r="V11442" s="150"/>
      <c r="W11442" s="141" t="str" cm="1">
        <f t="array" ref="W11442">IF(SUM(LEN(B11442:V11442))=0,"",IF(OR(OR(ISBLANK(F11442),SUM(LEN(C11442),LEN(D11442))=0),AND(NOT(E11442="Unknown"),ISBLANK(J11442)),AND(NOT(O11442="Unknown"),ISBLANK(R11442))),"Missing Information", INDEX(Table15[Entire Service Line Classification], MATCH(SUMIFS(Table15[Unique ID],Table15[System-Owned Portion],E11442,Table15[If Material Anything Other than "Lead" in Column E,Was Material Ever Previously Lead?],G11442,Table15[Customer-Owned Portion],O11442),Table15[Unique ID],0),0)))</f>
        <v/>
      </c>
    </row>
    <row r="11443" spans="2:23" x14ac:dyDescent="0.25">
      <c r="B11443" s="146"/>
      <c r="C11443" s="31"/>
      <c r="D11443" s="31"/>
      <c r="E11443" s="44"/>
      <c r="F11443" s="43"/>
      <c r="G11443" s="84"/>
      <c r="H11443" s="31"/>
      <c r="I11443" s="31"/>
      <c r="J11443" s="84"/>
      <c r="K11443" s="31"/>
      <c r="L11443" s="31"/>
      <c r="M11443" s="169"/>
      <c r="N11443" s="148"/>
      <c r="O11443" s="106"/>
      <c r="P11443" s="43"/>
      <c r="Q11443" s="31"/>
      <c r="R11443" s="84"/>
      <c r="S11443" s="31"/>
      <c r="T11443" s="31"/>
      <c r="U11443" s="169"/>
      <c r="V11443" s="150"/>
      <c r="W11443" s="141" t="str" cm="1">
        <f t="array" ref="W11443">IF(SUM(LEN(B11443:V11443))=0,"",IF(OR(OR(ISBLANK(F11443),SUM(LEN(C11443),LEN(D11443))=0),AND(NOT(E11443="Unknown"),ISBLANK(J11443)),AND(NOT(O11443="Unknown"),ISBLANK(R11443))),"Missing Information", INDEX(Table15[Entire Service Line Classification], MATCH(SUMIFS(Table15[Unique ID],Table15[System-Owned Portion],E11443,Table15[If Material Anything Other than "Lead" in Column E,Was Material Ever Previously Lead?],G11443,Table15[Customer-Owned Portion],O11443),Table15[Unique ID],0),0)))</f>
        <v/>
      </c>
    </row>
    <row r="11444" spans="2:23" x14ac:dyDescent="0.25">
      <c r="B11444" s="146"/>
      <c r="C11444" s="31"/>
      <c r="D11444" s="31"/>
      <c r="E11444" s="44"/>
      <c r="F11444" s="43"/>
      <c r="G11444" s="84"/>
      <c r="H11444" s="31"/>
      <c r="I11444" s="31"/>
      <c r="J11444" s="84"/>
      <c r="K11444" s="31"/>
      <c r="L11444" s="31"/>
      <c r="M11444" s="169"/>
      <c r="N11444" s="148"/>
      <c r="O11444" s="106"/>
      <c r="P11444" s="43"/>
      <c r="Q11444" s="31"/>
      <c r="R11444" s="84"/>
      <c r="S11444" s="31"/>
      <c r="T11444" s="31"/>
      <c r="U11444" s="169"/>
      <c r="V11444" s="150"/>
      <c r="W11444" s="141" t="str" cm="1">
        <f t="array" ref="W11444">IF(SUM(LEN(B11444:V11444))=0,"",IF(OR(OR(ISBLANK(F11444),SUM(LEN(C11444),LEN(D11444))=0),AND(NOT(E11444="Unknown"),ISBLANK(J11444)),AND(NOT(O11444="Unknown"),ISBLANK(R11444))),"Missing Information", INDEX(Table15[Entire Service Line Classification], MATCH(SUMIFS(Table15[Unique ID],Table15[System-Owned Portion],E11444,Table15[If Material Anything Other than "Lead" in Column E,Was Material Ever Previously Lead?],G11444,Table15[Customer-Owned Portion],O11444),Table15[Unique ID],0),0)))</f>
        <v/>
      </c>
    </row>
    <row r="11445" spans="2:23" x14ac:dyDescent="0.25">
      <c r="B11445" s="146"/>
      <c r="C11445" s="31"/>
      <c r="D11445" s="31"/>
      <c r="E11445" s="44"/>
      <c r="F11445" s="43"/>
      <c r="G11445" s="84"/>
      <c r="H11445" s="31"/>
      <c r="I11445" s="31"/>
      <c r="J11445" s="84"/>
      <c r="K11445" s="31"/>
      <c r="L11445" s="31"/>
      <c r="M11445" s="169"/>
      <c r="N11445" s="148"/>
      <c r="O11445" s="106"/>
      <c r="P11445" s="43"/>
      <c r="Q11445" s="31"/>
      <c r="R11445" s="84"/>
      <c r="S11445" s="31"/>
      <c r="T11445" s="31"/>
      <c r="U11445" s="169"/>
      <c r="V11445" s="150"/>
      <c r="W11445" s="141" t="str" cm="1">
        <f t="array" ref="W11445">IF(SUM(LEN(B11445:V11445))=0,"",IF(OR(OR(ISBLANK(F11445),SUM(LEN(C11445),LEN(D11445))=0),AND(NOT(E11445="Unknown"),ISBLANK(J11445)),AND(NOT(O11445="Unknown"),ISBLANK(R11445))),"Missing Information", INDEX(Table15[Entire Service Line Classification], MATCH(SUMIFS(Table15[Unique ID],Table15[System-Owned Portion],E11445,Table15[If Material Anything Other than "Lead" in Column E,Was Material Ever Previously Lead?],G11445,Table15[Customer-Owned Portion],O11445),Table15[Unique ID],0),0)))</f>
        <v/>
      </c>
    </row>
    <row r="11446" spans="2:23" x14ac:dyDescent="0.25">
      <c r="B11446" s="146"/>
      <c r="C11446" s="31"/>
      <c r="D11446" s="31"/>
      <c r="E11446" s="44"/>
      <c r="F11446" s="43"/>
      <c r="G11446" s="84"/>
      <c r="H11446" s="31"/>
      <c r="I11446" s="31"/>
      <c r="J11446" s="84"/>
      <c r="K11446" s="31"/>
      <c r="L11446" s="31"/>
      <c r="M11446" s="169"/>
      <c r="N11446" s="148"/>
      <c r="O11446" s="106"/>
      <c r="P11446" s="43"/>
      <c r="Q11446" s="31"/>
      <c r="R11446" s="84"/>
      <c r="S11446" s="31"/>
      <c r="T11446" s="31"/>
      <c r="U11446" s="169"/>
      <c r="V11446" s="150"/>
      <c r="W11446" s="141" t="str" cm="1">
        <f t="array" ref="W11446">IF(SUM(LEN(B11446:V11446))=0,"",IF(OR(OR(ISBLANK(F11446),SUM(LEN(C11446),LEN(D11446))=0),AND(NOT(E11446="Unknown"),ISBLANK(J11446)),AND(NOT(O11446="Unknown"),ISBLANK(R11446))),"Missing Information", INDEX(Table15[Entire Service Line Classification], MATCH(SUMIFS(Table15[Unique ID],Table15[System-Owned Portion],E11446,Table15[If Material Anything Other than "Lead" in Column E,Was Material Ever Previously Lead?],G11446,Table15[Customer-Owned Portion],O11446),Table15[Unique ID],0),0)))</f>
        <v/>
      </c>
    </row>
    <row r="11447" spans="2:23" x14ac:dyDescent="0.25">
      <c r="B11447" s="146"/>
      <c r="C11447" s="31"/>
      <c r="D11447" s="31"/>
      <c r="E11447" s="44"/>
      <c r="F11447" s="43"/>
      <c r="G11447" s="84"/>
      <c r="H11447" s="31"/>
      <c r="I11447" s="31"/>
      <c r="J11447" s="84"/>
      <c r="K11447" s="31"/>
      <c r="L11447" s="31"/>
      <c r="M11447" s="169"/>
      <c r="N11447" s="148"/>
      <c r="O11447" s="106"/>
      <c r="P11447" s="43"/>
      <c r="Q11447" s="31"/>
      <c r="R11447" s="84"/>
      <c r="S11447" s="31"/>
      <c r="T11447" s="31"/>
      <c r="U11447" s="169"/>
      <c r="V11447" s="150"/>
      <c r="W11447" s="141" t="str" cm="1">
        <f t="array" ref="W11447">IF(SUM(LEN(B11447:V11447))=0,"",IF(OR(OR(ISBLANK(F11447),SUM(LEN(C11447),LEN(D11447))=0),AND(NOT(E11447="Unknown"),ISBLANK(J11447)),AND(NOT(O11447="Unknown"),ISBLANK(R11447))),"Missing Information", INDEX(Table15[Entire Service Line Classification], MATCH(SUMIFS(Table15[Unique ID],Table15[System-Owned Portion],E11447,Table15[If Material Anything Other than "Lead" in Column E,Was Material Ever Previously Lead?],G11447,Table15[Customer-Owned Portion],O11447),Table15[Unique ID],0),0)))</f>
        <v/>
      </c>
    </row>
    <row r="11448" spans="2:23" x14ac:dyDescent="0.25">
      <c r="B11448" s="146"/>
      <c r="C11448" s="31"/>
      <c r="D11448" s="31"/>
      <c r="E11448" s="44"/>
      <c r="F11448" s="43"/>
      <c r="G11448" s="84"/>
      <c r="H11448" s="31"/>
      <c r="I11448" s="31"/>
      <c r="J11448" s="84"/>
      <c r="K11448" s="31"/>
      <c r="L11448" s="31"/>
      <c r="M11448" s="169"/>
      <c r="N11448" s="148"/>
      <c r="O11448" s="106"/>
      <c r="P11448" s="43"/>
      <c r="Q11448" s="31"/>
      <c r="R11448" s="84"/>
      <c r="S11448" s="31"/>
      <c r="T11448" s="31"/>
      <c r="U11448" s="169"/>
      <c r="V11448" s="150"/>
      <c r="W11448" s="141" t="str" cm="1">
        <f t="array" ref="W11448">IF(SUM(LEN(B11448:V11448))=0,"",IF(OR(OR(ISBLANK(F11448),SUM(LEN(C11448),LEN(D11448))=0),AND(NOT(E11448="Unknown"),ISBLANK(J11448)),AND(NOT(O11448="Unknown"),ISBLANK(R11448))),"Missing Information", INDEX(Table15[Entire Service Line Classification], MATCH(SUMIFS(Table15[Unique ID],Table15[System-Owned Portion],E11448,Table15[If Material Anything Other than "Lead" in Column E,Was Material Ever Previously Lead?],G11448,Table15[Customer-Owned Portion],O11448),Table15[Unique ID],0),0)))</f>
        <v/>
      </c>
    </row>
    <row r="11449" spans="2:23" x14ac:dyDescent="0.25">
      <c r="B11449" s="146"/>
      <c r="C11449" s="31"/>
      <c r="D11449" s="31"/>
      <c r="E11449" s="44"/>
      <c r="F11449" s="43"/>
      <c r="G11449" s="84"/>
      <c r="H11449" s="31"/>
      <c r="I11449" s="31"/>
      <c r="J11449" s="84"/>
      <c r="K11449" s="31"/>
      <c r="L11449" s="31"/>
      <c r="M11449" s="169"/>
      <c r="N11449" s="148"/>
      <c r="O11449" s="106"/>
      <c r="P11449" s="43"/>
      <c r="Q11449" s="31"/>
      <c r="R11449" s="84"/>
      <c r="S11449" s="31"/>
      <c r="T11449" s="31"/>
      <c r="U11449" s="169"/>
      <c r="V11449" s="150"/>
      <c r="W11449" s="141" t="str" cm="1">
        <f t="array" ref="W11449">IF(SUM(LEN(B11449:V11449))=0,"",IF(OR(OR(ISBLANK(F11449),SUM(LEN(C11449),LEN(D11449))=0),AND(NOT(E11449="Unknown"),ISBLANK(J11449)),AND(NOT(O11449="Unknown"),ISBLANK(R11449))),"Missing Information", INDEX(Table15[Entire Service Line Classification], MATCH(SUMIFS(Table15[Unique ID],Table15[System-Owned Portion],E11449,Table15[If Material Anything Other than "Lead" in Column E,Was Material Ever Previously Lead?],G11449,Table15[Customer-Owned Portion],O11449),Table15[Unique ID],0),0)))</f>
        <v/>
      </c>
    </row>
    <row r="11450" spans="2:23" x14ac:dyDescent="0.25">
      <c r="B11450" s="146"/>
      <c r="C11450" s="31"/>
      <c r="D11450" s="31"/>
      <c r="E11450" s="44"/>
      <c r="F11450" s="43"/>
      <c r="G11450" s="84"/>
      <c r="H11450" s="31"/>
      <c r="I11450" s="31"/>
      <c r="J11450" s="84"/>
      <c r="K11450" s="31"/>
      <c r="L11450" s="31"/>
      <c r="M11450" s="169"/>
      <c r="N11450" s="148"/>
      <c r="O11450" s="106"/>
      <c r="P11450" s="43"/>
      <c r="Q11450" s="31"/>
      <c r="R11450" s="84"/>
      <c r="S11450" s="31"/>
      <c r="T11450" s="31"/>
      <c r="U11450" s="169"/>
      <c r="V11450" s="150"/>
      <c r="W11450" s="141" t="str" cm="1">
        <f t="array" ref="W11450">IF(SUM(LEN(B11450:V11450))=0,"",IF(OR(OR(ISBLANK(F11450),SUM(LEN(C11450),LEN(D11450))=0),AND(NOT(E11450="Unknown"),ISBLANK(J11450)),AND(NOT(O11450="Unknown"),ISBLANK(R11450))),"Missing Information", INDEX(Table15[Entire Service Line Classification], MATCH(SUMIFS(Table15[Unique ID],Table15[System-Owned Portion],E11450,Table15[If Material Anything Other than "Lead" in Column E,Was Material Ever Previously Lead?],G11450,Table15[Customer-Owned Portion],O11450),Table15[Unique ID],0),0)))</f>
        <v/>
      </c>
    </row>
    <row r="11451" spans="2:23" x14ac:dyDescent="0.25">
      <c r="B11451" s="146"/>
      <c r="C11451" s="31"/>
      <c r="D11451" s="31"/>
      <c r="E11451" s="44"/>
      <c r="F11451" s="43"/>
      <c r="G11451" s="84"/>
      <c r="H11451" s="31"/>
      <c r="I11451" s="31"/>
      <c r="J11451" s="84"/>
      <c r="K11451" s="31"/>
      <c r="L11451" s="31"/>
      <c r="M11451" s="169"/>
      <c r="N11451" s="148"/>
      <c r="O11451" s="106"/>
      <c r="P11451" s="43"/>
      <c r="Q11451" s="31"/>
      <c r="R11451" s="84"/>
      <c r="S11451" s="31"/>
      <c r="T11451" s="31"/>
      <c r="U11451" s="169"/>
      <c r="V11451" s="150"/>
      <c r="W11451" s="141" t="str" cm="1">
        <f t="array" ref="W11451">IF(SUM(LEN(B11451:V11451))=0,"",IF(OR(OR(ISBLANK(F11451),SUM(LEN(C11451),LEN(D11451))=0),AND(NOT(E11451="Unknown"),ISBLANK(J11451)),AND(NOT(O11451="Unknown"),ISBLANK(R11451))),"Missing Information", INDEX(Table15[Entire Service Line Classification], MATCH(SUMIFS(Table15[Unique ID],Table15[System-Owned Portion],E11451,Table15[If Material Anything Other than "Lead" in Column E,Was Material Ever Previously Lead?],G11451,Table15[Customer-Owned Portion],O11451),Table15[Unique ID],0),0)))</f>
        <v/>
      </c>
    </row>
    <row r="11452" spans="2:23" x14ac:dyDescent="0.25">
      <c r="B11452" s="146"/>
      <c r="C11452" s="31"/>
      <c r="D11452" s="31"/>
      <c r="E11452" s="44"/>
      <c r="F11452" s="43"/>
      <c r="G11452" s="84"/>
      <c r="H11452" s="31"/>
      <c r="I11452" s="31"/>
      <c r="J11452" s="84"/>
      <c r="K11452" s="31"/>
      <c r="L11452" s="31"/>
      <c r="M11452" s="169"/>
      <c r="N11452" s="148"/>
      <c r="O11452" s="106"/>
      <c r="P11452" s="43"/>
      <c r="Q11452" s="31"/>
      <c r="R11452" s="84"/>
      <c r="S11452" s="31"/>
      <c r="T11452" s="31"/>
      <c r="U11452" s="169"/>
      <c r="V11452" s="150"/>
      <c r="W11452" s="141" t="str" cm="1">
        <f t="array" ref="W11452">IF(SUM(LEN(B11452:V11452))=0,"",IF(OR(OR(ISBLANK(F11452),SUM(LEN(C11452),LEN(D11452))=0),AND(NOT(E11452="Unknown"),ISBLANK(J11452)),AND(NOT(O11452="Unknown"),ISBLANK(R11452))),"Missing Information", INDEX(Table15[Entire Service Line Classification], MATCH(SUMIFS(Table15[Unique ID],Table15[System-Owned Portion],E11452,Table15[If Material Anything Other than "Lead" in Column E,Was Material Ever Previously Lead?],G11452,Table15[Customer-Owned Portion],O11452),Table15[Unique ID],0),0)))</f>
        <v/>
      </c>
    </row>
    <row r="11453" spans="2:23" x14ac:dyDescent="0.25">
      <c r="B11453" s="146"/>
      <c r="C11453" s="31"/>
      <c r="D11453" s="31"/>
      <c r="E11453" s="44"/>
      <c r="F11453" s="43"/>
      <c r="G11453" s="84"/>
      <c r="H11453" s="31"/>
      <c r="I11453" s="31"/>
      <c r="J11453" s="84"/>
      <c r="K11453" s="31"/>
      <c r="L11453" s="31"/>
      <c r="M11453" s="169"/>
      <c r="N11453" s="148"/>
      <c r="O11453" s="106"/>
      <c r="P11453" s="43"/>
      <c r="Q11453" s="31"/>
      <c r="R11453" s="84"/>
      <c r="S11453" s="31"/>
      <c r="T11453" s="31"/>
      <c r="U11453" s="169"/>
      <c r="V11453" s="150"/>
      <c r="W11453" s="141" t="str" cm="1">
        <f t="array" ref="W11453">IF(SUM(LEN(B11453:V11453))=0,"",IF(OR(OR(ISBLANK(F11453),SUM(LEN(C11453),LEN(D11453))=0),AND(NOT(E11453="Unknown"),ISBLANK(J11453)),AND(NOT(O11453="Unknown"),ISBLANK(R11453))),"Missing Information", INDEX(Table15[Entire Service Line Classification], MATCH(SUMIFS(Table15[Unique ID],Table15[System-Owned Portion],E11453,Table15[If Material Anything Other than "Lead" in Column E,Was Material Ever Previously Lead?],G11453,Table15[Customer-Owned Portion],O11453),Table15[Unique ID],0),0)))</f>
        <v/>
      </c>
    </row>
    <row r="11454" spans="2:23" x14ac:dyDescent="0.25">
      <c r="B11454" s="146"/>
      <c r="C11454" s="31"/>
      <c r="D11454" s="31"/>
      <c r="E11454" s="44"/>
      <c r="F11454" s="43"/>
      <c r="G11454" s="84"/>
      <c r="H11454" s="31"/>
      <c r="I11454" s="31"/>
      <c r="J11454" s="84"/>
      <c r="K11454" s="31"/>
      <c r="L11454" s="31"/>
      <c r="M11454" s="169"/>
      <c r="N11454" s="148"/>
      <c r="O11454" s="106"/>
      <c r="P11454" s="43"/>
      <c r="Q11454" s="31"/>
      <c r="R11454" s="84"/>
      <c r="S11454" s="31"/>
      <c r="T11454" s="31"/>
      <c r="U11454" s="169"/>
      <c r="V11454" s="150"/>
      <c r="W11454" s="141" t="str" cm="1">
        <f t="array" ref="W11454">IF(SUM(LEN(B11454:V11454))=0,"",IF(OR(OR(ISBLANK(F11454),SUM(LEN(C11454),LEN(D11454))=0),AND(NOT(E11454="Unknown"),ISBLANK(J11454)),AND(NOT(O11454="Unknown"),ISBLANK(R11454))),"Missing Information", INDEX(Table15[Entire Service Line Classification], MATCH(SUMIFS(Table15[Unique ID],Table15[System-Owned Portion],E11454,Table15[If Material Anything Other than "Lead" in Column E,Was Material Ever Previously Lead?],G11454,Table15[Customer-Owned Portion],O11454),Table15[Unique ID],0),0)))</f>
        <v/>
      </c>
    </row>
    <row r="11455" spans="2:23" x14ac:dyDescent="0.25">
      <c r="B11455" s="146"/>
      <c r="C11455" s="31"/>
      <c r="D11455" s="31"/>
      <c r="E11455" s="44"/>
      <c r="F11455" s="43"/>
      <c r="G11455" s="84"/>
      <c r="H11455" s="31"/>
      <c r="I11455" s="31"/>
      <c r="J11455" s="84"/>
      <c r="K11455" s="31"/>
      <c r="L11455" s="31"/>
      <c r="M11455" s="169"/>
      <c r="N11455" s="148"/>
      <c r="O11455" s="106"/>
      <c r="P11455" s="43"/>
      <c r="Q11455" s="31"/>
      <c r="R11455" s="84"/>
      <c r="S11455" s="31"/>
      <c r="T11455" s="31"/>
      <c r="U11455" s="169"/>
      <c r="V11455" s="150"/>
      <c r="W11455" s="141" t="str" cm="1">
        <f t="array" ref="W11455">IF(SUM(LEN(B11455:V11455))=0,"",IF(OR(OR(ISBLANK(F11455),SUM(LEN(C11455),LEN(D11455))=0),AND(NOT(E11455="Unknown"),ISBLANK(J11455)),AND(NOT(O11455="Unknown"),ISBLANK(R11455))),"Missing Information", INDEX(Table15[Entire Service Line Classification], MATCH(SUMIFS(Table15[Unique ID],Table15[System-Owned Portion],E11455,Table15[If Material Anything Other than "Lead" in Column E,Was Material Ever Previously Lead?],G11455,Table15[Customer-Owned Portion],O11455),Table15[Unique ID],0),0)))</f>
        <v/>
      </c>
    </row>
    <row r="11456" spans="2:23" x14ac:dyDescent="0.25">
      <c r="B11456" s="146"/>
      <c r="C11456" s="31"/>
      <c r="D11456" s="31"/>
      <c r="E11456" s="44"/>
      <c r="F11456" s="43"/>
      <c r="G11456" s="84"/>
      <c r="H11456" s="31"/>
      <c r="I11456" s="31"/>
      <c r="J11456" s="84"/>
      <c r="K11456" s="31"/>
      <c r="L11456" s="31"/>
      <c r="M11456" s="169"/>
      <c r="N11456" s="148"/>
      <c r="O11456" s="106"/>
      <c r="P11456" s="43"/>
      <c r="Q11456" s="31"/>
      <c r="R11456" s="84"/>
      <c r="S11456" s="31"/>
      <c r="T11456" s="31"/>
      <c r="U11456" s="169"/>
      <c r="V11456" s="150"/>
      <c r="W11456" s="141" t="str" cm="1">
        <f t="array" ref="W11456">IF(SUM(LEN(B11456:V11456))=0,"",IF(OR(OR(ISBLANK(F11456),SUM(LEN(C11456),LEN(D11456))=0),AND(NOT(E11456="Unknown"),ISBLANK(J11456)),AND(NOT(O11456="Unknown"),ISBLANK(R11456))),"Missing Information", INDEX(Table15[Entire Service Line Classification], MATCH(SUMIFS(Table15[Unique ID],Table15[System-Owned Portion],E11456,Table15[If Material Anything Other than "Lead" in Column E,Was Material Ever Previously Lead?],G11456,Table15[Customer-Owned Portion],O11456),Table15[Unique ID],0),0)))</f>
        <v/>
      </c>
    </row>
    <row r="11457" spans="2:23" x14ac:dyDescent="0.25">
      <c r="B11457" s="146"/>
      <c r="C11457" s="31"/>
      <c r="D11457" s="31"/>
      <c r="E11457" s="44"/>
      <c r="F11457" s="43"/>
      <c r="G11457" s="84"/>
      <c r="H11457" s="31"/>
      <c r="I11457" s="31"/>
      <c r="J11457" s="84"/>
      <c r="K11457" s="31"/>
      <c r="L11457" s="31"/>
      <c r="M11457" s="169"/>
      <c r="N11457" s="148"/>
      <c r="O11457" s="106"/>
      <c r="P11457" s="43"/>
      <c r="Q11457" s="31"/>
      <c r="R11457" s="84"/>
      <c r="S11457" s="31"/>
      <c r="T11457" s="31"/>
      <c r="U11457" s="169"/>
      <c r="V11457" s="150"/>
      <c r="W11457" s="141" t="str" cm="1">
        <f t="array" ref="W11457">IF(SUM(LEN(B11457:V11457))=0,"",IF(OR(OR(ISBLANK(F11457),SUM(LEN(C11457),LEN(D11457))=0),AND(NOT(E11457="Unknown"),ISBLANK(J11457)),AND(NOT(O11457="Unknown"),ISBLANK(R11457))),"Missing Information", INDEX(Table15[Entire Service Line Classification], MATCH(SUMIFS(Table15[Unique ID],Table15[System-Owned Portion],E11457,Table15[If Material Anything Other than "Lead" in Column E,Was Material Ever Previously Lead?],G11457,Table15[Customer-Owned Portion],O11457),Table15[Unique ID],0),0)))</f>
        <v/>
      </c>
    </row>
    <row r="11458" spans="2:23" x14ac:dyDescent="0.25">
      <c r="B11458" s="146"/>
      <c r="C11458" s="31"/>
      <c r="D11458" s="31"/>
      <c r="E11458" s="44"/>
      <c r="F11458" s="43"/>
      <c r="G11458" s="84"/>
      <c r="H11458" s="31"/>
      <c r="I11458" s="31"/>
      <c r="J11458" s="84"/>
      <c r="K11458" s="31"/>
      <c r="L11458" s="31"/>
      <c r="M11458" s="169"/>
      <c r="N11458" s="148"/>
      <c r="O11458" s="106"/>
      <c r="P11458" s="43"/>
      <c r="Q11458" s="31"/>
      <c r="R11458" s="84"/>
      <c r="S11458" s="31"/>
      <c r="T11458" s="31"/>
      <c r="U11458" s="169"/>
      <c r="V11458" s="150"/>
      <c r="W11458" s="141" t="str" cm="1">
        <f t="array" ref="W11458">IF(SUM(LEN(B11458:V11458))=0,"",IF(OR(OR(ISBLANK(F11458),SUM(LEN(C11458),LEN(D11458))=0),AND(NOT(E11458="Unknown"),ISBLANK(J11458)),AND(NOT(O11458="Unknown"),ISBLANK(R11458))),"Missing Information", INDEX(Table15[Entire Service Line Classification], MATCH(SUMIFS(Table15[Unique ID],Table15[System-Owned Portion],E11458,Table15[If Material Anything Other than "Lead" in Column E,Was Material Ever Previously Lead?],G11458,Table15[Customer-Owned Portion],O11458),Table15[Unique ID],0),0)))</f>
        <v/>
      </c>
    </row>
    <row r="11459" spans="2:23" x14ac:dyDescent="0.25">
      <c r="B11459" s="146"/>
      <c r="C11459" s="31"/>
      <c r="D11459" s="31"/>
      <c r="E11459" s="44"/>
      <c r="F11459" s="43"/>
      <c r="G11459" s="84"/>
      <c r="H11459" s="31"/>
      <c r="I11459" s="31"/>
      <c r="J11459" s="84"/>
      <c r="K11459" s="31"/>
      <c r="L11459" s="31"/>
      <c r="M11459" s="169"/>
      <c r="N11459" s="148"/>
      <c r="O11459" s="106"/>
      <c r="P11459" s="43"/>
      <c r="Q11459" s="31"/>
      <c r="R11459" s="84"/>
      <c r="S11459" s="31"/>
      <c r="T11459" s="31"/>
      <c r="U11459" s="169"/>
      <c r="V11459" s="150"/>
      <c r="W11459" s="141" t="str" cm="1">
        <f t="array" ref="W11459">IF(SUM(LEN(B11459:V11459))=0,"",IF(OR(OR(ISBLANK(F11459),SUM(LEN(C11459),LEN(D11459))=0),AND(NOT(E11459="Unknown"),ISBLANK(J11459)),AND(NOT(O11459="Unknown"),ISBLANK(R11459))),"Missing Information", INDEX(Table15[Entire Service Line Classification], MATCH(SUMIFS(Table15[Unique ID],Table15[System-Owned Portion],E11459,Table15[If Material Anything Other than "Lead" in Column E,Was Material Ever Previously Lead?],G11459,Table15[Customer-Owned Portion],O11459),Table15[Unique ID],0),0)))</f>
        <v/>
      </c>
    </row>
    <row r="11460" spans="2:23" x14ac:dyDescent="0.25">
      <c r="B11460" s="146"/>
      <c r="C11460" s="31"/>
      <c r="D11460" s="31"/>
      <c r="E11460" s="44"/>
      <c r="F11460" s="43"/>
      <c r="G11460" s="84"/>
      <c r="H11460" s="31"/>
      <c r="I11460" s="31"/>
      <c r="J11460" s="84"/>
      <c r="K11460" s="31"/>
      <c r="L11460" s="31"/>
      <c r="M11460" s="169"/>
      <c r="N11460" s="148"/>
      <c r="O11460" s="106"/>
      <c r="P11460" s="43"/>
      <c r="Q11460" s="31"/>
      <c r="R11460" s="84"/>
      <c r="S11460" s="31"/>
      <c r="T11460" s="31"/>
      <c r="U11460" s="169"/>
      <c r="V11460" s="150"/>
      <c r="W11460" s="141" t="str" cm="1">
        <f t="array" ref="W11460">IF(SUM(LEN(B11460:V11460))=0,"",IF(OR(OR(ISBLANK(F11460),SUM(LEN(C11460),LEN(D11460))=0),AND(NOT(E11460="Unknown"),ISBLANK(J11460)),AND(NOT(O11460="Unknown"),ISBLANK(R11460))),"Missing Information", INDEX(Table15[Entire Service Line Classification], MATCH(SUMIFS(Table15[Unique ID],Table15[System-Owned Portion],E11460,Table15[If Material Anything Other than "Lead" in Column E,Was Material Ever Previously Lead?],G11460,Table15[Customer-Owned Portion],O11460),Table15[Unique ID],0),0)))</f>
        <v/>
      </c>
    </row>
    <row r="11461" spans="2:23" x14ac:dyDescent="0.25">
      <c r="B11461" s="146"/>
      <c r="C11461" s="31"/>
      <c r="D11461" s="31"/>
      <c r="E11461" s="44"/>
      <c r="F11461" s="43"/>
      <c r="G11461" s="84"/>
      <c r="H11461" s="31"/>
      <c r="I11461" s="31"/>
      <c r="J11461" s="84"/>
      <c r="K11461" s="31"/>
      <c r="L11461" s="31"/>
      <c r="M11461" s="169"/>
      <c r="N11461" s="148"/>
      <c r="O11461" s="106"/>
      <c r="P11461" s="43"/>
      <c r="Q11461" s="31"/>
      <c r="R11461" s="84"/>
      <c r="S11461" s="31"/>
      <c r="T11461" s="31"/>
      <c r="U11461" s="169"/>
      <c r="V11461" s="150"/>
      <c r="W11461" s="141" t="str" cm="1">
        <f t="array" ref="W11461">IF(SUM(LEN(B11461:V11461))=0,"",IF(OR(OR(ISBLANK(F11461),SUM(LEN(C11461),LEN(D11461))=0),AND(NOT(E11461="Unknown"),ISBLANK(J11461)),AND(NOT(O11461="Unknown"),ISBLANK(R11461))),"Missing Information", INDEX(Table15[Entire Service Line Classification], MATCH(SUMIFS(Table15[Unique ID],Table15[System-Owned Portion],E11461,Table15[If Material Anything Other than "Lead" in Column E,Was Material Ever Previously Lead?],G11461,Table15[Customer-Owned Portion],O11461),Table15[Unique ID],0),0)))</f>
        <v/>
      </c>
    </row>
    <row r="11462" spans="2:23" x14ac:dyDescent="0.25">
      <c r="B11462" s="146"/>
      <c r="C11462" s="31"/>
      <c r="D11462" s="31"/>
      <c r="E11462" s="44"/>
      <c r="F11462" s="43"/>
      <c r="G11462" s="84"/>
      <c r="H11462" s="31"/>
      <c r="I11462" s="31"/>
      <c r="J11462" s="84"/>
      <c r="K11462" s="31"/>
      <c r="L11462" s="31"/>
      <c r="M11462" s="169"/>
      <c r="N11462" s="148"/>
      <c r="O11462" s="106"/>
      <c r="P11462" s="43"/>
      <c r="Q11462" s="31"/>
      <c r="R11462" s="84"/>
      <c r="S11462" s="31"/>
      <c r="T11462" s="31"/>
      <c r="U11462" s="169"/>
      <c r="V11462" s="150"/>
      <c r="W11462" s="141" t="str" cm="1">
        <f t="array" ref="W11462">IF(SUM(LEN(B11462:V11462))=0,"",IF(OR(OR(ISBLANK(F11462),SUM(LEN(C11462),LEN(D11462))=0),AND(NOT(E11462="Unknown"),ISBLANK(J11462)),AND(NOT(O11462="Unknown"),ISBLANK(R11462))),"Missing Information", INDEX(Table15[Entire Service Line Classification], MATCH(SUMIFS(Table15[Unique ID],Table15[System-Owned Portion],E11462,Table15[If Material Anything Other than "Lead" in Column E,Was Material Ever Previously Lead?],G11462,Table15[Customer-Owned Portion],O11462),Table15[Unique ID],0),0)))</f>
        <v/>
      </c>
    </row>
    <row r="11463" spans="2:23" x14ac:dyDescent="0.25">
      <c r="B11463" s="146"/>
      <c r="C11463" s="31"/>
      <c r="D11463" s="31"/>
      <c r="E11463" s="44"/>
      <c r="F11463" s="43"/>
      <c r="G11463" s="84"/>
      <c r="H11463" s="31"/>
      <c r="I11463" s="31"/>
      <c r="J11463" s="84"/>
      <c r="K11463" s="31"/>
      <c r="L11463" s="31"/>
      <c r="M11463" s="169"/>
      <c r="N11463" s="148"/>
      <c r="O11463" s="106"/>
      <c r="P11463" s="43"/>
      <c r="Q11463" s="31"/>
      <c r="R11463" s="84"/>
      <c r="S11463" s="31"/>
      <c r="T11463" s="31"/>
      <c r="U11463" s="169"/>
      <c r="V11463" s="150"/>
      <c r="W11463" s="141" t="str" cm="1">
        <f t="array" ref="W11463">IF(SUM(LEN(B11463:V11463))=0,"",IF(OR(OR(ISBLANK(F11463),SUM(LEN(C11463),LEN(D11463))=0),AND(NOT(E11463="Unknown"),ISBLANK(J11463)),AND(NOT(O11463="Unknown"),ISBLANK(R11463))),"Missing Information", INDEX(Table15[Entire Service Line Classification], MATCH(SUMIFS(Table15[Unique ID],Table15[System-Owned Portion],E11463,Table15[If Material Anything Other than "Lead" in Column E,Was Material Ever Previously Lead?],G11463,Table15[Customer-Owned Portion],O11463),Table15[Unique ID],0),0)))</f>
        <v/>
      </c>
    </row>
    <row r="11464" spans="2:23" x14ac:dyDescent="0.25">
      <c r="B11464" s="146"/>
      <c r="C11464" s="31"/>
      <c r="D11464" s="31"/>
      <c r="E11464" s="44"/>
      <c r="F11464" s="43"/>
      <c r="G11464" s="84"/>
      <c r="H11464" s="31"/>
      <c r="I11464" s="31"/>
      <c r="J11464" s="84"/>
      <c r="K11464" s="31"/>
      <c r="L11464" s="31"/>
      <c r="M11464" s="169"/>
      <c r="N11464" s="148"/>
      <c r="O11464" s="106"/>
      <c r="P11464" s="43"/>
      <c r="Q11464" s="31"/>
      <c r="R11464" s="84"/>
      <c r="S11464" s="31"/>
      <c r="T11464" s="31"/>
      <c r="U11464" s="169"/>
      <c r="V11464" s="150"/>
      <c r="W11464" s="141" t="str" cm="1">
        <f t="array" ref="W11464">IF(SUM(LEN(B11464:V11464))=0,"",IF(OR(OR(ISBLANK(F11464),SUM(LEN(C11464),LEN(D11464))=0),AND(NOT(E11464="Unknown"),ISBLANK(J11464)),AND(NOT(O11464="Unknown"),ISBLANK(R11464))),"Missing Information", INDEX(Table15[Entire Service Line Classification], MATCH(SUMIFS(Table15[Unique ID],Table15[System-Owned Portion],E11464,Table15[If Material Anything Other than "Lead" in Column E,Was Material Ever Previously Lead?],G11464,Table15[Customer-Owned Portion],O11464),Table15[Unique ID],0),0)))</f>
        <v/>
      </c>
    </row>
    <row r="11465" spans="2:23" x14ac:dyDescent="0.25">
      <c r="B11465" s="146"/>
      <c r="C11465" s="31"/>
      <c r="D11465" s="31"/>
      <c r="E11465" s="44"/>
      <c r="F11465" s="43"/>
      <c r="G11465" s="84"/>
      <c r="H11465" s="31"/>
      <c r="I11465" s="31"/>
      <c r="J11465" s="84"/>
      <c r="K11465" s="31"/>
      <c r="L11465" s="31"/>
      <c r="M11465" s="169"/>
      <c r="N11465" s="148"/>
      <c r="O11465" s="106"/>
      <c r="P11465" s="43"/>
      <c r="Q11465" s="31"/>
      <c r="R11465" s="84"/>
      <c r="S11465" s="31"/>
      <c r="T11465" s="31"/>
      <c r="U11465" s="169"/>
      <c r="V11465" s="150"/>
      <c r="W11465" s="141" t="str" cm="1">
        <f t="array" ref="W11465">IF(SUM(LEN(B11465:V11465))=0,"",IF(OR(OR(ISBLANK(F11465),SUM(LEN(C11465),LEN(D11465))=0),AND(NOT(E11465="Unknown"),ISBLANK(J11465)),AND(NOT(O11465="Unknown"),ISBLANK(R11465))),"Missing Information", INDEX(Table15[Entire Service Line Classification], MATCH(SUMIFS(Table15[Unique ID],Table15[System-Owned Portion],E11465,Table15[If Material Anything Other than "Lead" in Column E,Was Material Ever Previously Lead?],G11465,Table15[Customer-Owned Portion],O11465),Table15[Unique ID],0),0)))</f>
        <v/>
      </c>
    </row>
    <row r="11466" spans="2:23" x14ac:dyDescent="0.25">
      <c r="B11466" s="146"/>
      <c r="C11466" s="31"/>
      <c r="D11466" s="31"/>
      <c r="E11466" s="44"/>
      <c r="F11466" s="43"/>
      <c r="G11466" s="84"/>
      <c r="H11466" s="31"/>
      <c r="I11466" s="31"/>
      <c r="J11466" s="84"/>
      <c r="K11466" s="31"/>
      <c r="L11466" s="31"/>
      <c r="M11466" s="169"/>
      <c r="N11466" s="148"/>
      <c r="O11466" s="106"/>
      <c r="P11466" s="43"/>
      <c r="Q11466" s="31"/>
      <c r="R11466" s="84"/>
      <c r="S11466" s="31"/>
      <c r="T11466" s="31"/>
      <c r="U11466" s="169"/>
      <c r="V11466" s="150"/>
      <c r="W11466" s="141" t="str" cm="1">
        <f t="array" ref="W11466">IF(SUM(LEN(B11466:V11466))=0,"",IF(OR(OR(ISBLANK(F11466),SUM(LEN(C11466),LEN(D11466))=0),AND(NOT(E11466="Unknown"),ISBLANK(J11466)),AND(NOT(O11466="Unknown"),ISBLANK(R11466))),"Missing Information", INDEX(Table15[Entire Service Line Classification], MATCH(SUMIFS(Table15[Unique ID],Table15[System-Owned Portion],E11466,Table15[If Material Anything Other than "Lead" in Column E,Was Material Ever Previously Lead?],G11466,Table15[Customer-Owned Portion],O11466),Table15[Unique ID],0),0)))</f>
        <v/>
      </c>
    </row>
    <row r="11467" spans="2:23" x14ac:dyDescent="0.25">
      <c r="B11467" s="146"/>
      <c r="C11467" s="31"/>
      <c r="D11467" s="31"/>
      <c r="E11467" s="44"/>
      <c r="F11467" s="43"/>
      <c r="G11467" s="84"/>
      <c r="H11467" s="31"/>
      <c r="I11467" s="31"/>
      <c r="J11467" s="84"/>
      <c r="K11467" s="31"/>
      <c r="L11467" s="31"/>
      <c r="M11467" s="169"/>
      <c r="N11467" s="148"/>
      <c r="O11467" s="106"/>
      <c r="P11467" s="43"/>
      <c r="Q11467" s="31"/>
      <c r="R11467" s="84"/>
      <c r="S11467" s="31"/>
      <c r="T11467" s="31"/>
      <c r="U11467" s="169"/>
      <c r="V11467" s="150"/>
      <c r="W11467" s="141" t="str" cm="1">
        <f t="array" ref="W11467">IF(SUM(LEN(B11467:V11467))=0,"",IF(OR(OR(ISBLANK(F11467),SUM(LEN(C11467),LEN(D11467))=0),AND(NOT(E11467="Unknown"),ISBLANK(J11467)),AND(NOT(O11467="Unknown"),ISBLANK(R11467))),"Missing Information", INDEX(Table15[Entire Service Line Classification], MATCH(SUMIFS(Table15[Unique ID],Table15[System-Owned Portion],E11467,Table15[If Material Anything Other than "Lead" in Column E,Was Material Ever Previously Lead?],G11467,Table15[Customer-Owned Portion],O11467),Table15[Unique ID],0),0)))</f>
        <v/>
      </c>
    </row>
    <row r="11468" spans="2:23" x14ac:dyDescent="0.25">
      <c r="B11468" s="146"/>
      <c r="C11468" s="31"/>
      <c r="D11468" s="31"/>
      <c r="E11468" s="44"/>
      <c r="F11468" s="43"/>
      <c r="G11468" s="84"/>
      <c r="H11468" s="31"/>
      <c r="I11468" s="31"/>
      <c r="J11468" s="84"/>
      <c r="K11468" s="31"/>
      <c r="L11468" s="31"/>
      <c r="M11468" s="169"/>
      <c r="N11468" s="148"/>
      <c r="O11468" s="106"/>
      <c r="P11468" s="43"/>
      <c r="Q11468" s="31"/>
      <c r="R11468" s="84"/>
      <c r="S11468" s="31"/>
      <c r="T11468" s="31"/>
      <c r="U11468" s="169"/>
      <c r="V11468" s="150"/>
      <c r="W11468" s="141" t="str" cm="1">
        <f t="array" ref="W11468">IF(SUM(LEN(B11468:V11468))=0,"",IF(OR(OR(ISBLANK(F11468),SUM(LEN(C11468),LEN(D11468))=0),AND(NOT(E11468="Unknown"),ISBLANK(J11468)),AND(NOT(O11468="Unknown"),ISBLANK(R11468))),"Missing Information", INDEX(Table15[Entire Service Line Classification], MATCH(SUMIFS(Table15[Unique ID],Table15[System-Owned Portion],E11468,Table15[If Material Anything Other than "Lead" in Column E,Was Material Ever Previously Lead?],G11468,Table15[Customer-Owned Portion],O11468),Table15[Unique ID],0),0)))</f>
        <v/>
      </c>
    </row>
    <row r="11469" spans="2:23" x14ac:dyDescent="0.25">
      <c r="B11469" s="146"/>
      <c r="C11469" s="31"/>
      <c r="D11469" s="31"/>
      <c r="E11469" s="44"/>
      <c r="F11469" s="43"/>
      <c r="G11469" s="84"/>
      <c r="H11469" s="31"/>
      <c r="I11469" s="31"/>
      <c r="J11469" s="84"/>
      <c r="K11469" s="31"/>
      <c r="L11469" s="31"/>
      <c r="M11469" s="169"/>
      <c r="N11469" s="148"/>
      <c r="O11469" s="106"/>
      <c r="P11469" s="43"/>
      <c r="Q11469" s="31"/>
      <c r="R11469" s="84"/>
      <c r="S11469" s="31"/>
      <c r="T11469" s="31"/>
      <c r="U11469" s="169"/>
      <c r="V11469" s="150"/>
      <c r="W11469" s="141" t="str" cm="1">
        <f t="array" ref="W11469">IF(SUM(LEN(B11469:V11469))=0,"",IF(OR(OR(ISBLANK(F11469),SUM(LEN(C11469),LEN(D11469))=0),AND(NOT(E11469="Unknown"),ISBLANK(J11469)),AND(NOT(O11469="Unknown"),ISBLANK(R11469))),"Missing Information", INDEX(Table15[Entire Service Line Classification], MATCH(SUMIFS(Table15[Unique ID],Table15[System-Owned Portion],E11469,Table15[If Material Anything Other than "Lead" in Column E,Was Material Ever Previously Lead?],G11469,Table15[Customer-Owned Portion],O11469),Table15[Unique ID],0),0)))</f>
        <v/>
      </c>
    </row>
    <row r="11470" spans="2:23" x14ac:dyDescent="0.25">
      <c r="B11470" s="146"/>
      <c r="C11470" s="31"/>
      <c r="D11470" s="31"/>
      <c r="E11470" s="44"/>
      <c r="F11470" s="43"/>
      <c r="G11470" s="84"/>
      <c r="H11470" s="31"/>
      <c r="I11470" s="31"/>
      <c r="J11470" s="84"/>
      <c r="K11470" s="31"/>
      <c r="L11470" s="31"/>
      <c r="M11470" s="169"/>
      <c r="N11470" s="148"/>
      <c r="O11470" s="106"/>
      <c r="P11470" s="43"/>
      <c r="Q11470" s="31"/>
      <c r="R11470" s="84"/>
      <c r="S11470" s="31"/>
      <c r="T11470" s="31"/>
      <c r="U11470" s="169"/>
      <c r="V11470" s="150"/>
      <c r="W11470" s="141" t="str" cm="1">
        <f t="array" ref="W11470">IF(SUM(LEN(B11470:V11470))=0,"",IF(OR(OR(ISBLANK(F11470),SUM(LEN(C11470),LEN(D11470))=0),AND(NOT(E11470="Unknown"),ISBLANK(J11470)),AND(NOT(O11470="Unknown"),ISBLANK(R11470))),"Missing Information", INDEX(Table15[Entire Service Line Classification], MATCH(SUMIFS(Table15[Unique ID],Table15[System-Owned Portion],E11470,Table15[If Material Anything Other than "Lead" in Column E,Was Material Ever Previously Lead?],G11470,Table15[Customer-Owned Portion],O11470),Table15[Unique ID],0),0)))</f>
        <v/>
      </c>
    </row>
    <row r="11471" spans="2:23" x14ac:dyDescent="0.25">
      <c r="B11471" s="146"/>
      <c r="C11471" s="31"/>
      <c r="D11471" s="31"/>
      <c r="E11471" s="44"/>
      <c r="F11471" s="43"/>
      <c r="G11471" s="84"/>
      <c r="H11471" s="31"/>
      <c r="I11471" s="31"/>
      <c r="J11471" s="84"/>
      <c r="K11471" s="31"/>
      <c r="L11471" s="31"/>
      <c r="M11471" s="169"/>
      <c r="N11471" s="148"/>
      <c r="O11471" s="106"/>
      <c r="P11471" s="43"/>
      <c r="Q11471" s="31"/>
      <c r="R11471" s="84"/>
      <c r="S11471" s="31"/>
      <c r="T11471" s="31"/>
      <c r="U11471" s="169"/>
      <c r="V11471" s="150"/>
      <c r="W11471" s="141" t="str" cm="1">
        <f t="array" ref="W11471">IF(SUM(LEN(B11471:V11471))=0,"",IF(OR(OR(ISBLANK(F11471),SUM(LEN(C11471),LEN(D11471))=0),AND(NOT(E11471="Unknown"),ISBLANK(J11471)),AND(NOT(O11471="Unknown"),ISBLANK(R11471))),"Missing Information", INDEX(Table15[Entire Service Line Classification], MATCH(SUMIFS(Table15[Unique ID],Table15[System-Owned Portion],E11471,Table15[If Material Anything Other than "Lead" in Column E,Was Material Ever Previously Lead?],G11471,Table15[Customer-Owned Portion],O11471),Table15[Unique ID],0),0)))</f>
        <v/>
      </c>
    </row>
    <row r="11472" spans="2:23" x14ac:dyDescent="0.25">
      <c r="B11472" s="146"/>
      <c r="C11472" s="31"/>
      <c r="D11472" s="31"/>
      <c r="E11472" s="44"/>
      <c r="F11472" s="43"/>
      <c r="G11472" s="84"/>
      <c r="H11472" s="31"/>
      <c r="I11472" s="31"/>
      <c r="J11472" s="84"/>
      <c r="K11472" s="31"/>
      <c r="L11472" s="31"/>
      <c r="M11472" s="169"/>
      <c r="N11472" s="148"/>
      <c r="O11472" s="106"/>
      <c r="P11472" s="43"/>
      <c r="Q11472" s="31"/>
      <c r="R11472" s="84"/>
      <c r="S11472" s="31"/>
      <c r="T11472" s="31"/>
      <c r="U11472" s="169"/>
      <c r="V11472" s="150"/>
      <c r="W11472" s="141" t="str" cm="1">
        <f t="array" ref="W11472">IF(SUM(LEN(B11472:V11472))=0,"",IF(OR(OR(ISBLANK(F11472),SUM(LEN(C11472),LEN(D11472))=0),AND(NOT(E11472="Unknown"),ISBLANK(J11472)),AND(NOT(O11472="Unknown"),ISBLANK(R11472))),"Missing Information", INDEX(Table15[Entire Service Line Classification], MATCH(SUMIFS(Table15[Unique ID],Table15[System-Owned Portion],E11472,Table15[If Material Anything Other than "Lead" in Column E,Was Material Ever Previously Lead?],G11472,Table15[Customer-Owned Portion],O11472),Table15[Unique ID],0),0)))</f>
        <v/>
      </c>
    </row>
    <row r="11473" spans="2:23" x14ac:dyDescent="0.25">
      <c r="B11473" s="146"/>
      <c r="C11473" s="31"/>
      <c r="D11473" s="31"/>
      <c r="E11473" s="44"/>
      <c r="F11473" s="43"/>
      <c r="G11473" s="84"/>
      <c r="H11473" s="31"/>
      <c r="I11473" s="31"/>
      <c r="J11473" s="84"/>
      <c r="K11473" s="31"/>
      <c r="L11473" s="31"/>
      <c r="M11473" s="169"/>
      <c r="N11473" s="148"/>
      <c r="O11473" s="106"/>
      <c r="P11473" s="43"/>
      <c r="Q11473" s="31"/>
      <c r="R11473" s="84"/>
      <c r="S11473" s="31"/>
      <c r="T11473" s="31"/>
      <c r="U11473" s="169"/>
      <c r="V11473" s="150"/>
      <c r="W11473" s="141" t="str" cm="1">
        <f t="array" ref="W11473">IF(SUM(LEN(B11473:V11473))=0,"",IF(OR(OR(ISBLANK(F11473),SUM(LEN(C11473),LEN(D11473))=0),AND(NOT(E11473="Unknown"),ISBLANK(J11473)),AND(NOT(O11473="Unknown"),ISBLANK(R11473))),"Missing Information", INDEX(Table15[Entire Service Line Classification], MATCH(SUMIFS(Table15[Unique ID],Table15[System-Owned Portion],E11473,Table15[If Material Anything Other than "Lead" in Column E,Was Material Ever Previously Lead?],G11473,Table15[Customer-Owned Portion],O11473),Table15[Unique ID],0),0)))</f>
        <v/>
      </c>
    </row>
    <row r="11474" spans="2:23" x14ac:dyDescent="0.25">
      <c r="B11474" s="146"/>
      <c r="C11474" s="31"/>
      <c r="D11474" s="31"/>
      <c r="E11474" s="44"/>
      <c r="F11474" s="43"/>
      <c r="G11474" s="84"/>
      <c r="H11474" s="31"/>
      <c r="I11474" s="31"/>
      <c r="J11474" s="84"/>
      <c r="K11474" s="31"/>
      <c r="L11474" s="31"/>
      <c r="M11474" s="169"/>
      <c r="N11474" s="148"/>
      <c r="O11474" s="106"/>
      <c r="P11474" s="43"/>
      <c r="Q11474" s="31"/>
      <c r="R11474" s="84"/>
      <c r="S11474" s="31"/>
      <c r="T11474" s="31"/>
      <c r="U11474" s="169"/>
      <c r="V11474" s="150"/>
      <c r="W11474" s="141" t="str" cm="1">
        <f t="array" ref="W11474">IF(SUM(LEN(B11474:V11474))=0,"",IF(OR(OR(ISBLANK(F11474),SUM(LEN(C11474),LEN(D11474))=0),AND(NOT(E11474="Unknown"),ISBLANK(J11474)),AND(NOT(O11474="Unknown"),ISBLANK(R11474))),"Missing Information", INDEX(Table15[Entire Service Line Classification], MATCH(SUMIFS(Table15[Unique ID],Table15[System-Owned Portion],E11474,Table15[If Material Anything Other than "Lead" in Column E,Was Material Ever Previously Lead?],G11474,Table15[Customer-Owned Portion],O11474),Table15[Unique ID],0),0)))</f>
        <v/>
      </c>
    </row>
    <row r="11475" spans="2:23" x14ac:dyDescent="0.25">
      <c r="B11475" s="146"/>
      <c r="C11475" s="31"/>
      <c r="D11475" s="31"/>
      <c r="E11475" s="44"/>
      <c r="F11475" s="43"/>
      <c r="G11475" s="84"/>
      <c r="H11475" s="31"/>
      <c r="I11475" s="31"/>
      <c r="J11475" s="84"/>
      <c r="K11475" s="31"/>
      <c r="L11475" s="31"/>
      <c r="M11475" s="169"/>
      <c r="N11475" s="148"/>
      <c r="O11475" s="106"/>
      <c r="P11475" s="43"/>
      <c r="Q11475" s="31"/>
      <c r="R11475" s="84"/>
      <c r="S11475" s="31"/>
      <c r="T11475" s="31"/>
      <c r="U11475" s="169"/>
      <c r="V11475" s="150"/>
      <c r="W11475" s="141" t="str" cm="1">
        <f t="array" ref="W11475">IF(SUM(LEN(B11475:V11475))=0,"",IF(OR(OR(ISBLANK(F11475),SUM(LEN(C11475),LEN(D11475))=0),AND(NOT(E11475="Unknown"),ISBLANK(J11475)),AND(NOT(O11475="Unknown"),ISBLANK(R11475))),"Missing Information", INDEX(Table15[Entire Service Line Classification], MATCH(SUMIFS(Table15[Unique ID],Table15[System-Owned Portion],E11475,Table15[If Material Anything Other than "Lead" in Column E,Was Material Ever Previously Lead?],G11475,Table15[Customer-Owned Portion],O11475),Table15[Unique ID],0),0)))</f>
        <v/>
      </c>
    </row>
    <row r="11476" spans="2:23" x14ac:dyDescent="0.25">
      <c r="B11476" s="146"/>
      <c r="C11476" s="31"/>
      <c r="D11476" s="31"/>
      <c r="E11476" s="44"/>
      <c r="F11476" s="43"/>
      <c r="G11476" s="84"/>
      <c r="H11476" s="31"/>
      <c r="I11476" s="31"/>
      <c r="J11476" s="84"/>
      <c r="K11476" s="31"/>
      <c r="L11476" s="31"/>
      <c r="M11476" s="169"/>
      <c r="N11476" s="148"/>
      <c r="O11476" s="106"/>
      <c r="P11476" s="43"/>
      <c r="Q11476" s="31"/>
      <c r="R11476" s="84"/>
      <c r="S11476" s="31"/>
      <c r="T11476" s="31"/>
      <c r="U11476" s="169"/>
      <c r="V11476" s="150"/>
      <c r="W11476" s="141" t="str" cm="1">
        <f t="array" ref="W11476">IF(SUM(LEN(B11476:V11476))=0,"",IF(OR(OR(ISBLANK(F11476),SUM(LEN(C11476),LEN(D11476))=0),AND(NOT(E11476="Unknown"),ISBLANK(J11476)),AND(NOT(O11476="Unknown"),ISBLANK(R11476))),"Missing Information", INDEX(Table15[Entire Service Line Classification], MATCH(SUMIFS(Table15[Unique ID],Table15[System-Owned Portion],E11476,Table15[If Material Anything Other than "Lead" in Column E,Was Material Ever Previously Lead?],G11476,Table15[Customer-Owned Portion],O11476),Table15[Unique ID],0),0)))</f>
        <v/>
      </c>
    </row>
    <row r="11477" spans="2:23" x14ac:dyDescent="0.25">
      <c r="B11477" s="146"/>
      <c r="C11477" s="31"/>
      <c r="D11477" s="31"/>
      <c r="E11477" s="44"/>
      <c r="F11477" s="43"/>
      <c r="G11477" s="84"/>
      <c r="H11477" s="31"/>
      <c r="I11477" s="31"/>
      <c r="J11477" s="84"/>
      <c r="K11477" s="31"/>
      <c r="L11477" s="31"/>
      <c r="M11477" s="169"/>
      <c r="N11477" s="148"/>
      <c r="O11477" s="106"/>
      <c r="P11477" s="43"/>
      <c r="Q11477" s="31"/>
      <c r="R11477" s="84"/>
      <c r="S11477" s="31"/>
      <c r="T11477" s="31"/>
      <c r="U11477" s="169"/>
      <c r="V11477" s="150"/>
      <c r="W11477" s="141" t="str" cm="1">
        <f t="array" ref="W11477">IF(SUM(LEN(B11477:V11477))=0,"",IF(OR(OR(ISBLANK(F11477),SUM(LEN(C11477),LEN(D11477))=0),AND(NOT(E11477="Unknown"),ISBLANK(J11477)),AND(NOT(O11477="Unknown"),ISBLANK(R11477))),"Missing Information", INDEX(Table15[Entire Service Line Classification], MATCH(SUMIFS(Table15[Unique ID],Table15[System-Owned Portion],E11477,Table15[If Material Anything Other than "Lead" in Column E,Was Material Ever Previously Lead?],G11477,Table15[Customer-Owned Portion],O11477),Table15[Unique ID],0),0)))</f>
        <v/>
      </c>
    </row>
    <row r="11478" spans="2:23" x14ac:dyDescent="0.25">
      <c r="B11478" s="146"/>
      <c r="C11478" s="31"/>
      <c r="D11478" s="31"/>
      <c r="E11478" s="44"/>
      <c r="F11478" s="43"/>
      <c r="G11478" s="84"/>
      <c r="H11478" s="31"/>
      <c r="I11478" s="31"/>
      <c r="J11478" s="84"/>
      <c r="K11478" s="31"/>
      <c r="L11478" s="31"/>
      <c r="M11478" s="169"/>
      <c r="N11478" s="148"/>
      <c r="O11478" s="106"/>
      <c r="P11478" s="43"/>
      <c r="Q11478" s="31"/>
      <c r="R11478" s="84"/>
      <c r="S11478" s="31"/>
      <c r="T11478" s="31"/>
      <c r="U11478" s="169"/>
      <c r="V11478" s="150"/>
      <c r="W11478" s="141" t="str" cm="1">
        <f t="array" ref="W11478">IF(SUM(LEN(B11478:V11478))=0,"",IF(OR(OR(ISBLANK(F11478),SUM(LEN(C11478),LEN(D11478))=0),AND(NOT(E11478="Unknown"),ISBLANK(J11478)),AND(NOT(O11478="Unknown"),ISBLANK(R11478))),"Missing Information", INDEX(Table15[Entire Service Line Classification], MATCH(SUMIFS(Table15[Unique ID],Table15[System-Owned Portion],E11478,Table15[If Material Anything Other than "Lead" in Column E,Was Material Ever Previously Lead?],G11478,Table15[Customer-Owned Portion],O11478),Table15[Unique ID],0),0)))</f>
        <v/>
      </c>
    </row>
    <row r="11479" spans="2:23" x14ac:dyDescent="0.25">
      <c r="B11479" s="146"/>
      <c r="C11479" s="31"/>
      <c r="D11479" s="31"/>
      <c r="E11479" s="44"/>
      <c r="F11479" s="43"/>
      <c r="G11479" s="84"/>
      <c r="H11479" s="31"/>
      <c r="I11479" s="31"/>
      <c r="J11479" s="84"/>
      <c r="K11479" s="31"/>
      <c r="L11479" s="31"/>
      <c r="M11479" s="169"/>
      <c r="N11479" s="148"/>
      <c r="O11479" s="106"/>
      <c r="P11479" s="43"/>
      <c r="Q11479" s="31"/>
      <c r="R11479" s="84"/>
      <c r="S11479" s="31"/>
      <c r="T11479" s="31"/>
      <c r="U11479" s="169"/>
      <c r="V11479" s="150"/>
      <c r="W11479" s="141" t="str" cm="1">
        <f t="array" ref="W11479">IF(SUM(LEN(B11479:V11479))=0,"",IF(OR(OR(ISBLANK(F11479),SUM(LEN(C11479),LEN(D11479))=0),AND(NOT(E11479="Unknown"),ISBLANK(J11479)),AND(NOT(O11479="Unknown"),ISBLANK(R11479))),"Missing Information", INDEX(Table15[Entire Service Line Classification], MATCH(SUMIFS(Table15[Unique ID],Table15[System-Owned Portion],E11479,Table15[If Material Anything Other than "Lead" in Column E,Was Material Ever Previously Lead?],G11479,Table15[Customer-Owned Portion],O11479),Table15[Unique ID],0),0)))</f>
        <v/>
      </c>
    </row>
    <row r="11480" spans="2:23" x14ac:dyDescent="0.25">
      <c r="B11480" s="146"/>
      <c r="C11480" s="31"/>
      <c r="D11480" s="31"/>
      <c r="E11480" s="44"/>
      <c r="F11480" s="43"/>
      <c r="G11480" s="84"/>
      <c r="H11480" s="31"/>
      <c r="I11480" s="31"/>
      <c r="J11480" s="84"/>
      <c r="K11480" s="31"/>
      <c r="L11480" s="31"/>
      <c r="M11480" s="169"/>
      <c r="N11480" s="148"/>
      <c r="O11480" s="106"/>
      <c r="P11480" s="43"/>
      <c r="Q11480" s="31"/>
      <c r="R11480" s="84"/>
      <c r="S11480" s="31"/>
      <c r="T11480" s="31"/>
      <c r="U11480" s="169"/>
      <c r="V11480" s="150"/>
      <c r="W11480" s="141" t="str" cm="1">
        <f t="array" ref="W11480">IF(SUM(LEN(B11480:V11480))=0,"",IF(OR(OR(ISBLANK(F11480),SUM(LEN(C11480),LEN(D11480))=0),AND(NOT(E11480="Unknown"),ISBLANK(J11480)),AND(NOT(O11480="Unknown"),ISBLANK(R11480))),"Missing Information", INDEX(Table15[Entire Service Line Classification], MATCH(SUMIFS(Table15[Unique ID],Table15[System-Owned Portion],E11480,Table15[If Material Anything Other than "Lead" in Column E,Was Material Ever Previously Lead?],G11480,Table15[Customer-Owned Portion],O11480),Table15[Unique ID],0),0)))</f>
        <v/>
      </c>
    </row>
    <row r="11481" spans="2:23" x14ac:dyDescent="0.25">
      <c r="B11481" s="146"/>
      <c r="C11481" s="31"/>
      <c r="D11481" s="31"/>
      <c r="E11481" s="44"/>
      <c r="F11481" s="43"/>
      <c r="G11481" s="84"/>
      <c r="H11481" s="31"/>
      <c r="I11481" s="31"/>
      <c r="J11481" s="84"/>
      <c r="K11481" s="31"/>
      <c r="L11481" s="31"/>
      <c r="M11481" s="169"/>
      <c r="N11481" s="148"/>
      <c r="O11481" s="106"/>
      <c r="P11481" s="43"/>
      <c r="Q11481" s="31"/>
      <c r="R11481" s="84"/>
      <c r="S11481" s="31"/>
      <c r="T11481" s="31"/>
      <c r="U11481" s="169"/>
      <c r="V11481" s="150"/>
      <c r="W11481" s="141" t="str" cm="1">
        <f t="array" ref="W11481">IF(SUM(LEN(B11481:V11481))=0,"",IF(OR(OR(ISBLANK(F11481),SUM(LEN(C11481),LEN(D11481))=0),AND(NOT(E11481="Unknown"),ISBLANK(J11481)),AND(NOT(O11481="Unknown"),ISBLANK(R11481))),"Missing Information", INDEX(Table15[Entire Service Line Classification], MATCH(SUMIFS(Table15[Unique ID],Table15[System-Owned Portion],E11481,Table15[If Material Anything Other than "Lead" in Column E,Was Material Ever Previously Lead?],G11481,Table15[Customer-Owned Portion],O11481),Table15[Unique ID],0),0)))</f>
        <v/>
      </c>
    </row>
    <row r="11482" spans="2:23" x14ac:dyDescent="0.25">
      <c r="B11482" s="146"/>
      <c r="C11482" s="31"/>
      <c r="D11482" s="31"/>
      <c r="E11482" s="44"/>
      <c r="F11482" s="43"/>
      <c r="G11482" s="84"/>
      <c r="H11482" s="31"/>
      <c r="I11482" s="31"/>
      <c r="J11482" s="84"/>
      <c r="K11482" s="31"/>
      <c r="L11482" s="31"/>
      <c r="M11482" s="169"/>
      <c r="N11482" s="148"/>
      <c r="O11482" s="106"/>
      <c r="P11482" s="43"/>
      <c r="Q11482" s="31"/>
      <c r="R11482" s="84"/>
      <c r="S11482" s="31"/>
      <c r="T11482" s="31"/>
      <c r="U11482" s="169"/>
      <c r="V11482" s="150"/>
      <c r="W11482" s="141" t="str" cm="1">
        <f t="array" ref="W11482">IF(SUM(LEN(B11482:V11482))=0,"",IF(OR(OR(ISBLANK(F11482),SUM(LEN(C11482),LEN(D11482))=0),AND(NOT(E11482="Unknown"),ISBLANK(J11482)),AND(NOT(O11482="Unknown"),ISBLANK(R11482))),"Missing Information", INDEX(Table15[Entire Service Line Classification], MATCH(SUMIFS(Table15[Unique ID],Table15[System-Owned Portion],E11482,Table15[If Material Anything Other than "Lead" in Column E,Was Material Ever Previously Lead?],G11482,Table15[Customer-Owned Portion],O11482),Table15[Unique ID],0),0)))</f>
        <v/>
      </c>
    </row>
    <row r="11483" spans="2:23" x14ac:dyDescent="0.25">
      <c r="B11483" s="146"/>
      <c r="C11483" s="31"/>
      <c r="D11483" s="31"/>
      <c r="E11483" s="44"/>
      <c r="F11483" s="43"/>
      <c r="G11483" s="84"/>
      <c r="H11483" s="31"/>
      <c r="I11483" s="31"/>
      <c r="J11483" s="84"/>
      <c r="K11483" s="31"/>
      <c r="L11483" s="31"/>
      <c r="M11483" s="169"/>
      <c r="N11483" s="148"/>
      <c r="O11483" s="106"/>
      <c r="P11483" s="43"/>
      <c r="Q11483" s="31"/>
      <c r="R11483" s="84"/>
      <c r="S11483" s="31"/>
      <c r="T11483" s="31"/>
      <c r="U11483" s="169"/>
      <c r="V11483" s="150"/>
      <c r="W11483" s="141" t="str" cm="1">
        <f t="array" ref="W11483">IF(SUM(LEN(B11483:V11483))=0,"",IF(OR(OR(ISBLANK(F11483),SUM(LEN(C11483),LEN(D11483))=0),AND(NOT(E11483="Unknown"),ISBLANK(J11483)),AND(NOT(O11483="Unknown"),ISBLANK(R11483))),"Missing Information", INDEX(Table15[Entire Service Line Classification], MATCH(SUMIFS(Table15[Unique ID],Table15[System-Owned Portion],E11483,Table15[If Material Anything Other than "Lead" in Column E,Was Material Ever Previously Lead?],G11483,Table15[Customer-Owned Portion],O11483),Table15[Unique ID],0),0)))</f>
        <v/>
      </c>
    </row>
    <row r="11484" spans="2:23" x14ac:dyDescent="0.25">
      <c r="B11484" s="146"/>
      <c r="C11484" s="31"/>
      <c r="D11484" s="31"/>
      <c r="E11484" s="44"/>
      <c r="F11484" s="43"/>
      <c r="G11484" s="84"/>
      <c r="H11484" s="31"/>
      <c r="I11484" s="31"/>
      <c r="J11484" s="84"/>
      <c r="K11484" s="31"/>
      <c r="L11484" s="31"/>
      <c r="M11484" s="169"/>
      <c r="N11484" s="148"/>
      <c r="O11484" s="106"/>
      <c r="P11484" s="43"/>
      <c r="Q11484" s="31"/>
      <c r="R11484" s="84"/>
      <c r="S11484" s="31"/>
      <c r="T11484" s="31"/>
      <c r="U11484" s="169"/>
      <c r="V11484" s="150"/>
      <c r="W11484" s="141" t="str" cm="1">
        <f t="array" ref="W11484">IF(SUM(LEN(B11484:V11484))=0,"",IF(OR(OR(ISBLANK(F11484),SUM(LEN(C11484),LEN(D11484))=0),AND(NOT(E11484="Unknown"),ISBLANK(J11484)),AND(NOT(O11484="Unknown"),ISBLANK(R11484))),"Missing Information", INDEX(Table15[Entire Service Line Classification], MATCH(SUMIFS(Table15[Unique ID],Table15[System-Owned Portion],E11484,Table15[If Material Anything Other than "Lead" in Column E,Was Material Ever Previously Lead?],G11484,Table15[Customer-Owned Portion],O11484),Table15[Unique ID],0),0)))</f>
        <v/>
      </c>
    </row>
    <row r="11485" spans="2:23" x14ac:dyDescent="0.25">
      <c r="B11485" s="146"/>
      <c r="C11485" s="31"/>
      <c r="D11485" s="31"/>
      <c r="E11485" s="44"/>
      <c r="F11485" s="43"/>
      <c r="G11485" s="84"/>
      <c r="H11485" s="31"/>
      <c r="I11485" s="31"/>
      <c r="J11485" s="84"/>
      <c r="K11485" s="31"/>
      <c r="L11485" s="31"/>
      <c r="M11485" s="169"/>
      <c r="N11485" s="148"/>
      <c r="O11485" s="106"/>
      <c r="P11485" s="43"/>
      <c r="Q11485" s="31"/>
      <c r="R11485" s="84"/>
      <c r="S11485" s="31"/>
      <c r="T11485" s="31"/>
      <c r="U11485" s="169"/>
      <c r="V11485" s="150"/>
      <c r="W11485" s="141" t="str" cm="1">
        <f t="array" ref="W11485">IF(SUM(LEN(B11485:V11485))=0,"",IF(OR(OR(ISBLANK(F11485),SUM(LEN(C11485),LEN(D11485))=0),AND(NOT(E11485="Unknown"),ISBLANK(J11485)),AND(NOT(O11485="Unknown"),ISBLANK(R11485))),"Missing Information", INDEX(Table15[Entire Service Line Classification], MATCH(SUMIFS(Table15[Unique ID],Table15[System-Owned Portion],E11485,Table15[If Material Anything Other than "Lead" in Column E,Was Material Ever Previously Lead?],G11485,Table15[Customer-Owned Portion],O11485),Table15[Unique ID],0),0)))</f>
        <v/>
      </c>
    </row>
    <row r="11486" spans="2:23" x14ac:dyDescent="0.25">
      <c r="B11486" s="146"/>
      <c r="C11486" s="31"/>
      <c r="D11486" s="31"/>
      <c r="E11486" s="44"/>
      <c r="F11486" s="43"/>
      <c r="G11486" s="84"/>
      <c r="H11486" s="31"/>
      <c r="I11486" s="31"/>
      <c r="J11486" s="84"/>
      <c r="K11486" s="31"/>
      <c r="L11486" s="31"/>
      <c r="M11486" s="169"/>
      <c r="N11486" s="148"/>
      <c r="O11486" s="106"/>
      <c r="P11486" s="43"/>
      <c r="Q11486" s="31"/>
      <c r="R11486" s="84"/>
      <c r="S11486" s="31"/>
      <c r="T11486" s="31"/>
      <c r="U11486" s="169"/>
      <c r="V11486" s="150"/>
      <c r="W11486" s="141" t="str" cm="1">
        <f t="array" ref="W11486">IF(SUM(LEN(B11486:V11486))=0,"",IF(OR(OR(ISBLANK(F11486),SUM(LEN(C11486),LEN(D11486))=0),AND(NOT(E11486="Unknown"),ISBLANK(J11486)),AND(NOT(O11486="Unknown"),ISBLANK(R11486))),"Missing Information", INDEX(Table15[Entire Service Line Classification], MATCH(SUMIFS(Table15[Unique ID],Table15[System-Owned Portion],E11486,Table15[If Material Anything Other than "Lead" in Column E,Was Material Ever Previously Lead?],G11486,Table15[Customer-Owned Portion],O11486),Table15[Unique ID],0),0)))</f>
        <v/>
      </c>
    </row>
    <row r="11487" spans="2:23" x14ac:dyDescent="0.25">
      <c r="B11487" s="146"/>
      <c r="C11487" s="31"/>
      <c r="D11487" s="31"/>
      <c r="E11487" s="44"/>
      <c r="F11487" s="43"/>
      <c r="G11487" s="84"/>
      <c r="H11487" s="31"/>
      <c r="I11487" s="31"/>
      <c r="J11487" s="84"/>
      <c r="K11487" s="31"/>
      <c r="L11487" s="31"/>
      <c r="M11487" s="169"/>
      <c r="N11487" s="148"/>
      <c r="O11487" s="106"/>
      <c r="P11487" s="43"/>
      <c r="Q11487" s="31"/>
      <c r="R11487" s="84"/>
      <c r="S11487" s="31"/>
      <c r="T11487" s="31"/>
      <c r="U11487" s="169"/>
      <c r="V11487" s="150"/>
      <c r="W11487" s="141" t="str" cm="1">
        <f t="array" ref="W11487">IF(SUM(LEN(B11487:V11487))=0,"",IF(OR(OR(ISBLANK(F11487),SUM(LEN(C11487),LEN(D11487))=0),AND(NOT(E11487="Unknown"),ISBLANK(J11487)),AND(NOT(O11487="Unknown"),ISBLANK(R11487))),"Missing Information", INDEX(Table15[Entire Service Line Classification], MATCH(SUMIFS(Table15[Unique ID],Table15[System-Owned Portion],E11487,Table15[If Material Anything Other than "Lead" in Column E,Was Material Ever Previously Lead?],G11487,Table15[Customer-Owned Portion],O11487),Table15[Unique ID],0),0)))</f>
        <v/>
      </c>
    </row>
    <row r="11488" spans="2:23" x14ac:dyDescent="0.25">
      <c r="B11488" s="146"/>
      <c r="C11488" s="31"/>
      <c r="D11488" s="31"/>
      <c r="E11488" s="44"/>
      <c r="F11488" s="43"/>
      <c r="G11488" s="84"/>
      <c r="H11488" s="31"/>
      <c r="I11488" s="31"/>
      <c r="J11488" s="84"/>
      <c r="K11488" s="31"/>
      <c r="L11488" s="31"/>
      <c r="M11488" s="169"/>
      <c r="N11488" s="148"/>
      <c r="O11488" s="106"/>
      <c r="P11488" s="43"/>
      <c r="Q11488" s="31"/>
      <c r="R11488" s="84"/>
      <c r="S11488" s="31"/>
      <c r="T11488" s="31"/>
      <c r="U11488" s="169"/>
      <c r="V11488" s="150"/>
      <c r="W11488" s="141" t="str" cm="1">
        <f t="array" ref="W11488">IF(SUM(LEN(B11488:V11488))=0,"",IF(OR(OR(ISBLANK(F11488),SUM(LEN(C11488),LEN(D11488))=0),AND(NOT(E11488="Unknown"),ISBLANK(J11488)),AND(NOT(O11488="Unknown"),ISBLANK(R11488))),"Missing Information", INDEX(Table15[Entire Service Line Classification], MATCH(SUMIFS(Table15[Unique ID],Table15[System-Owned Portion],E11488,Table15[If Material Anything Other than "Lead" in Column E,Was Material Ever Previously Lead?],G11488,Table15[Customer-Owned Portion],O11488),Table15[Unique ID],0),0)))</f>
        <v/>
      </c>
    </row>
    <row r="11489" spans="2:23" x14ac:dyDescent="0.25">
      <c r="B11489" s="146"/>
      <c r="C11489" s="31"/>
      <c r="D11489" s="31"/>
      <c r="E11489" s="44"/>
      <c r="F11489" s="43"/>
      <c r="G11489" s="84"/>
      <c r="H11489" s="31"/>
      <c r="I11489" s="31"/>
      <c r="J11489" s="84"/>
      <c r="K11489" s="31"/>
      <c r="L11489" s="31"/>
      <c r="M11489" s="169"/>
      <c r="N11489" s="148"/>
      <c r="O11489" s="106"/>
      <c r="P11489" s="43"/>
      <c r="Q11489" s="31"/>
      <c r="R11489" s="84"/>
      <c r="S11489" s="31"/>
      <c r="T11489" s="31"/>
      <c r="U11489" s="169"/>
      <c r="V11489" s="150"/>
      <c r="W11489" s="141" t="str" cm="1">
        <f t="array" ref="W11489">IF(SUM(LEN(B11489:V11489))=0,"",IF(OR(OR(ISBLANK(F11489),SUM(LEN(C11489),LEN(D11489))=0),AND(NOT(E11489="Unknown"),ISBLANK(J11489)),AND(NOT(O11489="Unknown"),ISBLANK(R11489))),"Missing Information", INDEX(Table15[Entire Service Line Classification], MATCH(SUMIFS(Table15[Unique ID],Table15[System-Owned Portion],E11489,Table15[If Material Anything Other than "Lead" in Column E,Was Material Ever Previously Lead?],G11489,Table15[Customer-Owned Portion],O11489),Table15[Unique ID],0),0)))</f>
        <v/>
      </c>
    </row>
    <row r="11490" spans="2:23" x14ac:dyDescent="0.25">
      <c r="B11490" s="146"/>
      <c r="C11490" s="31"/>
      <c r="D11490" s="31"/>
      <c r="E11490" s="44"/>
      <c r="F11490" s="43"/>
      <c r="G11490" s="84"/>
      <c r="H11490" s="31"/>
      <c r="I11490" s="31"/>
      <c r="J11490" s="84"/>
      <c r="K11490" s="31"/>
      <c r="L11490" s="31"/>
      <c r="M11490" s="169"/>
      <c r="N11490" s="148"/>
      <c r="O11490" s="106"/>
      <c r="P11490" s="43"/>
      <c r="Q11490" s="31"/>
      <c r="R11490" s="84"/>
      <c r="S11490" s="31"/>
      <c r="T11490" s="31"/>
      <c r="U11490" s="169"/>
      <c r="V11490" s="150"/>
      <c r="W11490" s="141" t="str" cm="1">
        <f t="array" ref="W11490">IF(SUM(LEN(B11490:V11490))=0,"",IF(OR(OR(ISBLANK(F11490),SUM(LEN(C11490),LEN(D11490))=0),AND(NOT(E11490="Unknown"),ISBLANK(J11490)),AND(NOT(O11490="Unknown"),ISBLANK(R11490))),"Missing Information", INDEX(Table15[Entire Service Line Classification], MATCH(SUMIFS(Table15[Unique ID],Table15[System-Owned Portion],E11490,Table15[If Material Anything Other than "Lead" in Column E,Was Material Ever Previously Lead?],G11490,Table15[Customer-Owned Portion],O11490),Table15[Unique ID],0),0)))</f>
        <v/>
      </c>
    </row>
    <row r="11491" spans="2:23" x14ac:dyDescent="0.25">
      <c r="B11491" s="146"/>
      <c r="C11491" s="31"/>
      <c r="D11491" s="31"/>
      <c r="E11491" s="44"/>
      <c r="F11491" s="43"/>
      <c r="G11491" s="84"/>
      <c r="H11491" s="31"/>
      <c r="I11491" s="31"/>
      <c r="J11491" s="84"/>
      <c r="K11491" s="31"/>
      <c r="L11491" s="31"/>
      <c r="M11491" s="169"/>
      <c r="N11491" s="148"/>
      <c r="O11491" s="106"/>
      <c r="P11491" s="43"/>
      <c r="Q11491" s="31"/>
      <c r="R11491" s="84"/>
      <c r="S11491" s="31"/>
      <c r="T11491" s="31"/>
      <c r="U11491" s="169"/>
      <c r="V11491" s="150"/>
      <c r="W11491" s="141" t="str" cm="1">
        <f t="array" ref="W11491">IF(SUM(LEN(B11491:V11491))=0,"",IF(OR(OR(ISBLANK(F11491),SUM(LEN(C11491),LEN(D11491))=0),AND(NOT(E11491="Unknown"),ISBLANK(J11491)),AND(NOT(O11491="Unknown"),ISBLANK(R11491))),"Missing Information", INDEX(Table15[Entire Service Line Classification], MATCH(SUMIFS(Table15[Unique ID],Table15[System-Owned Portion],E11491,Table15[If Material Anything Other than "Lead" in Column E,Was Material Ever Previously Lead?],G11491,Table15[Customer-Owned Portion],O11491),Table15[Unique ID],0),0)))</f>
        <v/>
      </c>
    </row>
    <row r="11492" spans="2:23" x14ac:dyDescent="0.25">
      <c r="B11492" s="146"/>
      <c r="C11492" s="31"/>
      <c r="D11492" s="31"/>
      <c r="E11492" s="44"/>
      <c r="F11492" s="43"/>
      <c r="G11492" s="84"/>
      <c r="H11492" s="31"/>
      <c r="I11492" s="31"/>
      <c r="J11492" s="84"/>
      <c r="K11492" s="31"/>
      <c r="L11492" s="31"/>
      <c r="M11492" s="169"/>
      <c r="N11492" s="148"/>
      <c r="O11492" s="106"/>
      <c r="P11492" s="43"/>
      <c r="Q11492" s="31"/>
      <c r="R11492" s="84"/>
      <c r="S11492" s="31"/>
      <c r="T11492" s="31"/>
      <c r="U11492" s="169"/>
      <c r="V11492" s="150"/>
      <c r="W11492" s="141" t="str" cm="1">
        <f t="array" ref="W11492">IF(SUM(LEN(B11492:V11492))=0,"",IF(OR(OR(ISBLANK(F11492),SUM(LEN(C11492),LEN(D11492))=0),AND(NOT(E11492="Unknown"),ISBLANK(J11492)),AND(NOT(O11492="Unknown"),ISBLANK(R11492))),"Missing Information", INDEX(Table15[Entire Service Line Classification], MATCH(SUMIFS(Table15[Unique ID],Table15[System-Owned Portion],E11492,Table15[If Material Anything Other than "Lead" in Column E,Was Material Ever Previously Lead?],G11492,Table15[Customer-Owned Portion],O11492),Table15[Unique ID],0),0)))</f>
        <v/>
      </c>
    </row>
    <row r="11493" spans="2:23" x14ac:dyDescent="0.25">
      <c r="B11493" s="146"/>
      <c r="C11493" s="31"/>
      <c r="D11493" s="31"/>
      <c r="E11493" s="44"/>
      <c r="F11493" s="43"/>
      <c r="G11493" s="84"/>
      <c r="H11493" s="31"/>
      <c r="I11493" s="31"/>
      <c r="J11493" s="84"/>
      <c r="K11493" s="31"/>
      <c r="L11493" s="31"/>
      <c r="M11493" s="169"/>
      <c r="N11493" s="148"/>
      <c r="O11493" s="106"/>
      <c r="P11493" s="43"/>
      <c r="Q11493" s="31"/>
      <c r="R11493" s="84"/>
      <c r="S11493" s="31"/>
      <c r="T11493" s="31"/>
      <c r="U11493" s="169"/>
      <c r="V11493" s="150"/>
      <c r="W11493" s="141" t="str" cm="1">
        <f t="array" ref="W11493">IF(SUM(LEN(B11493:V11493))=0,"",IF(OR(OR(ISBLANK(F11493),SUM(LEN(C11493),LEN(D11493))=0),AND(NOT(E11493="Unknown"),ISBLANK(J11493)),AND(NOT(O11493="Unknown"),ISBLANK(R11493))),"Missing Information", INDEX(Table15[Entire Service Line Classification], MATCH(SUMIFS(Table15[Unique ID],Table15[System-Owned Portion],E11493,Table15[If Material Anything Other than "Lead" in Column E,Was Material Ever Previously Lead?],G11493,Table15[Customer-Owned Portion],O11493),Table15[Unique ID],0),0)))</f>
        <v/>
      </c>
    </row>
    <row r="11494" spans="2:23" x14ac:dyDescent="0.25">
      <c r="B11494" s="146"/>
      <c r="C11494" s="31"/>
      <c r="D11494" s="31"/>
      <c r="E11494" s="44"/>
      <c r="F11494" s="43"/>
      <c r="G11494" s="84"/>
      <c r="H11494" s="31"/>
      <c r="I11494" s="31"/>
      <c r="J11494" s="84"/>
      <c r="K11494" s="31"/>
      <c r="L11494" s="31"/>
      <c r="M11494" s="169"/>
      <c r="N11494" s="148"/>
      <c r="O11494" s="106"/>
      <c r="P11494" s="43"/>
      <c r="Q11494" s="31"/>
      <c r="R11494" s="84"/>
      <c r="S11494" s="31"/>
      <c r="T11494" s="31"/>
      <c r="U11494" s="169"/>
      <c r="V11494" s="150"/>
      <c r="W11494" s="141" t="str" cm="1">
        <f t="array" ref="W11494">IF(SUM(LEN(B11494:V11494))=0,"",IF(OR(OR(ISBLANK(F11494),SUM(LEN(C11494),LEN(D11494))=0),AND(NOT(E11494="Unknown"),ISBLANK(J11494)),AND(NOT(O11494="Unknown"),ISBLANK(R11494))),"Missing Information", INDEX(Table15[Entire Service Line Classification], MATCH(SUMIFS(Table15[Unique ID],Table15[System-Owned Portion],E11494,Table15[If Material Anything Other than "Lead" in Column E,Was Material Ever Previously Lead?],G11494,Table15[Customer-Owned Portion],O11494),Table15[Unique ID],0),0)))</f>
        <v/>
      </c>
    </row>
    <row r="11495" spans="2:23" x14ac:dyDescent="0.25">
      <c r="B11495" s="146"/>
      <c r="C11495" s="31"/>
      <c r="D11495" s="31"/>
      <c r="E11495" s="44"/>
      <c r="F11495" s="43"/>
      <c r="G11495" s="84"/>
      <c r="H11495" s="31"/>
      <c r="I11495" s="31"/>
      <c r="J11495" s="84"/>
      <c r="K11495" s="31"/>
      <c r="L11495" s="31"/>
      <c r="M11495" s="169"/>
      <c r="N11495" s="148"/>
      <c r="O11495" s="106"/>
      <c r="P11495" s="43"/>
      <c r="Q11495" s="31"/>
      <c r="R11495" s="84"/>
      <c r="S11495" s="31"/>
      <c r="T11495" s="31"/>
      <c r="U11495" s="169"/>
      <c r="V11495" s="150"/>
      <c r="W11495" s="141" t="str" cm="1">
        <f t="array" ref="W11495">IF(SUM(LEN(B11495:V11495))=0,"",IF(OR(OR(ISBLANK(F11495),SUM(LEN(C11495),LEN(D11495))=0),AND(NOT(E11495="Unknown"),ISBLANK(J11495)),AND(NOT(O11495="Unknown"),ISBLANK(R11495))),"Missing Information", INDEX(Table15[Entire Service Line Classification], MATCH(SUMIFS(Table15[Unique ID],Table15[System-Owned Portion],E11495,Table15[If Material Anything Other than "Lead" in Column E,Was Material Ever Previously Lead?],G11495,Table15[Customer-Owned Portion],O11495),Table15[Unique ID],0),0)))</f>
        <v/>
      </c>
    </row>
    <row r="11496" spans="2:23" x14ac:dyDescent="0.25">
      <c r="B11496" s="146"/>
      <c r="C11496" s="31"/>
      <c r="D11496" s="31"/>
      <c r="E11496" s="44"/>
      <c r="F11496" s="43"/>
      <c r="G11496" s="84"/>
      <c r="H11496" s="31"/>
      <c r="I11496" s="31"/>
      <c r="J11496" s="84"/>
      <c r="K11496" s="31"/>
      <c r="L11496" s="31"/>
      <c r="M11496" s="169"/>
      <c r="N11496" s="148"/>
      <c r="O11496" s="106"/>
      <c r="P11496" s="43"/>
      <c r="Q11496" s="31"/>
      <c r="R11496" s="84"/>
      <c r="S11496" s="31"/>
      <c r="T11496" s="31"/>
      <c r="U11496" s="169"/>
      <c r="V11496" s="150"/>
      <c r="W11496" s="141" t="str" cm="1">
        <f t="array" ref="W11496">IF(SUM(LEN(B11496:V11496))=0,"",IF(OR(OR(ISBLANK(F11496),SUM(LEN(C11496),LEN(D11496))=0),AND(NOT(E11496="Unknown"),ISBLANK(J11496)),AND(NOT(O11496="Unknown"),ISBLANK(R11496))),"Missing Information", INDEX(Table15[Entire Service Line Classification], MATCH(SUMIFS(Table15[Unique ID],Table15[System-Owned Portion],E11496,Table15[If Material Anything Other than "Lead" in Column E,Was Material Ever Previously Lead?],G11496,Table15[Customer-Owned Portion],O11496),Table15[Unique ID],0),0)))</f>
        <v/>
      </c>
    </row>
    <row r="11497" spans="2:23" x14ac:dyDescent="0.25">
      <c r="B11497" s="146"/>
      <c r="C11497" s="31"/>
      <c r="D11497" s="31"/>
      <c r="E11497" s="44"/>
      <c r="F11497" s="43"/>
      <c r="G11497" s="84"/>
      <c r="H11497" s="31"/>
      <c r="I11497" s="31"/>
      <c r="J11497" s="84"/>
      <c r="K11497" s="31"/>
      <c r="L11497" s="31"/>
      <c r="M11497" s="169"/>
      <c r="N11497" s="148"/>
      <c r="O11497" s="106"/>
      <c r="P11497" s="43"/>
      <c r="Q11497" s="31"/>
      <c r="R11497" s="84"/>
      <c r="S11497" s="31"/>
      <c r="T11497" s="31"/>
      <c r="U11497" s="169"/>
      <c r="V11497" s="150"/>
      <c r="W11497" s="141" t="str" cm="1">
        <f t="array" ref="W11497">IF(SUM(LEN(B11497:V11497))=0,"",IF(OR(OR(ISBLANK(F11497),SUM(LEN(C11497),LEN(D11497))=0),AND(NOT(E11497="Unknown"),ISBLANK(J11497)),AND(NOT(O11497="Unknown"),ISBLANK(R11497))),"Missing Information", INDEX(Table15[Entire Service Line Classification], MATCH(SUMIFS(Table15[Unique ID],Table15[System-Owned Portion],E11497,Table15[If Material Anything Other than "Lead" in Column E,Was Material Ever Previously Lead?],G11497,Table15[Customer-Owned Portion],O11497),Table15[Unique ID],0),0)))</f>
        <v/>
      </c>
    </row>
    <row r="11498" spans="2:23" x14ac:dyDescent="0.25">
      <c r="B11498" s="146"/>
      <c r="C11498" s="31"/>
      <c r="D11498" s="31"/>
      <c r="E11498" s="44"/>
      <c r="F11498" s="43"/>
      <c r="G11498" s="84"/>
      <c r="H11498" s="31"/>
      <c r="I11498" s="31"/>
      <c r="J11498" s="84"/>
      <c r="K11498" s="31"/>
      <c r="L11498" s="31"/>
      <c r="M11498" s="169"/>
      <c r="N11498" s="148"/>
      <c r="O11498" s="106"/>
      <c r="P11498" s="43"/>
      <c r="Q11498" s="31"/>
      <c r="R11498" s="84"/>
      <c r="S11498" s="31"/>
      <c r="T11498" s="31"/>
      <c r="U11498" s="169"/>
      <c r="V11498" s="150"/>
      <c r="W11498" s="141" t="str" cm="1">
        <f t="array" ref="W11498">IF(SUM(LEN(B11498:V11498))=0,"",IF(OR(OR(ISBLANK(F11498),SUM(LEN(C11498),LEN(D11498))=0),AND(NOT(E11498="Unknown"),ISBLANK(J11498)),AND(NOT(O11498="Unknown"),ISBLANK(R11498))),"Missing Information", INDEX(Table15[Entire Service Line Classification], MATCH(SUMIFS(Table15[Unique ID],Table15[System-Owned Portion],E11498,Table15[If Material Anything Other than "Lead" in Column E,Was Material Ever Previously Lead?],G11498,Table15[Customer-Owned Portion],O11498),Table15[Unique ID],0),0)))</f>
        <v/>
      </c>
    </row>
    <row r="11499" spans="2:23" x14ac:dyDescent="0.25">
      <c r="B11499" s="146"/>
      <c r="C11499" s="31"/>
      <c r="D11499" s="31"/>
      <c r="E11499" s="44"/>
      <c r="F11499" s="43"/>
      <c r="G11499" s="84"/>
      <c r="H11499" s="31"/>
      <c r="I11499" s="31"/>
      <c r="J11499" s="84"/>
      <c r="K11499" s="31"/>
      <c r="L11499" s="31"/>
      <c r="M11499" s="169"/>
      <c r="N11499" s="148"/>
      <c r="O11499" s="106"/>
      <c r="P11499" s="43"/>
      <c r="Q11499" s="31"/>
      <c r="R11499" s="84"/>
      <c r="S11499" s="31"/>
      <c r="T11499" s="31"/>
      <c r="U11499" s="169"/>
      <c r="V11499" s="150"/>
      <c r="W11499" s="141" t="str" cm="1">
        <f t="array" ref="W11499">IF(SUM(LEN(B11499:V11499))=0,"",IF(OR(OR(ISBLANK(F11499),SUM(LEN(C11499),LEN(D11499))=0),AND(NOT(E11499="Unknown"),ISBLANK(J11499)),AND(NOT(O11499="Unknown"),ISBLANK(R11499))),"Missing Information", INDEX(Table15[Entire Service Line Classification], MATCH(SUMIFS(Table15[Unique ID],Table15[System-Owned Portion],E11499,Table15[If Material Anything Other than "Lead" in Column E,Was Material Ever Previously Lead?],G11499,Table15[Customer-Owned Portion],O11499),Table15[Unique ID],0),0)))</f>
        <v/>
      </c>
    </row>
    <row r="11500" spans="2:23" x14ac:dyDescent="0.25">
      <c r="B11500" s="146"/>
      <c r="C11500" s="31"/>
      <c r="D11500" s="31"/>
      <c r="E11500" s="44"/>
      <c r="F11500" s="43"/>
      <c r="G11500" s="84"/>
      <c r="H11500" s="31"/>
      <c r="I11500" s="31"/>
      <c r="J11500" s="84"/>
      <c r="K11500" s="31"/>
      <c r="L11500" s="31"/>
      <c r="M11500" s="169"/>
      <c r="N11500" s="148"/>
      <c r="O11500" s="106"/>
      <c r="P11500" s="43"/>
      <c r="Q11500" s="31"/>
      <c r="R11500" s="84"/>
      <c r="S11500" s="31"/>
      <c r="T11500" s="31"/>
      <c r="U11500" s="169"/>
      <c r="V11500" s="150"/>
      <c r="W11500" s="141" t="str" cm="1">
        <f t="array" ref="W11500">IF(SUM(LEN(B11500:V11500))=0,"",IF(OR(OR(ISBLANK(F11500),SUM(LEN(C11500),LEN(D11500))=0),AND(NOT(E11500="Unknown"),ISBLANK(J11500)),AND(NOT(O11500="Unknown"),ISBLANK(R11500))),"Missing Information", INDEX(Table15[Entire Service Line Classification], MATCH(SUMIFS(Table15[Unique ID],Table15[System-Owned Portion],E11500,Table15[If Material Anything Other than "Lead" in Column E,Was Material Ever Previously Lead?],G11500,Table15[Customer-Owned Portion],O11500),Table15[Unique ID],0),0)))</f>
        <v/>
      </c>
    </row>
    <row r="11501" spans="2:23" x14ac:dyDescent="0.25">
      <c r="B11501" s="146"/>
      <c r="C11501" s="31"/>
      <c r="D11501" s="31"/>
      <c r="E11501" s="44"/>
      <c r="F11501" s="43"/>
      <c r="G11501" s="84"/>
      <c r="H11501" s="31"/>
      <c r="I11501" s="31"/>
      <c r="J11501" s="84"/>
      <c r="K11501" s="31"/>
      <c r="L11501" s="31"/>
      <c r="M11501" s="169"/>
      <c r="N11501" s="148"/>
      <c r="O11501" s="106"/>
      <c r="P11501" s="43"/>
      <c r="Q11501" s="31"/>
      <c r="R11501" s="84"/>
      <c r="S11501" s="31"/>
      <c r="T11501" s="31"/>
      <c r="U11501" s="169"/>
      <c r="V11501" s="150"/>
      <c r="W11501" s="141" t="str" cm="1">
        <f t="array" ref="W11501">IF(SUM(LEN(B11501:V11501))=0,"",IF(OR(OR(ISBLANK(F11501),SUM(LEN(C11501),LEN(D11501))=0),AND(NOT(E11501="Unknown"),ISBLANK(J11501)),AND(NOT(O11501="Unknown"),ISBLANK(R11501))),"Missing Information", INDEX(Table15[Entire Service Line Classification], MATCH(SUMIFS(Table15[Unique ID],Table15[System-Owned Portion],E11501,Table15[If Material Anything Other than "Lead" in Column E,Was Material Ever Previously Lead?],G11501,Table15[Customer-Owned Portion],O11501),Table15[Unique ID],0),0)))</f>
        <v/>
      </c>
    </row>
    <row r="11502" spans="2:23" x14ac:dyDescent="0.25">
      <c r="B11502" s="146"/>
      <c r="C11502" s="31"/>
      <c r="D11502" s="31"/>
      <c r="E11502" s="44"/>
      <c r="F11502" s="43"/>
      <c r="G11502" s="84"/>
      <c r="H11502" s="31"/>
      <c r="I11502" s="31"/>
      <c r="J11502" s="84"/>
      <c r="K11502" s="31"/>
      <c r="L11502" s="31"/>
      <c r="M11502" s="169"/>
      <c r="N11502" s="148"/>
      <c r="O11502" s="106"/>
      <c r="P11502" s="43"/>
      <c r="Q11502" s="31"/>
      <c r="R11502" s="84"/>
      <c r="S11502" s="31"/>
      <c r="T11502" s="31"/>
      <c r="U11502" s="169"/>
      <c r="V11502" s="150"/>
      <c r="W11502" s="141" t="str" cm="1">
        <f t="array" ref="W11502">IF(SUM(LEN(B11502:V11502))=0,"",IF(OR(OR(ISBLANK(F11502),SUM(LEN(C11502),LEN(D11502))=0),AND(NOT(E11502="Unknown"),ISBLANK(J11502)),AND(NOT(O11502="Unknown"),ISBLANK(R11502))),"Missing Information", INDEX(Table15[Entire Service Line Classification], MATCH(SUMIFS(Table15[Unique ID],Table15[System-Owned Portion],E11502,Table15[If Material Anything Other than "Lead" in Column E,Was Material Ever Previously Lead?],G11502,Table15[Customer-Owned Portion],O11502),Table15[Unique ID],0),0)))</f>
        <v/>
      </c>
    </row>
    <row r="11503" spans="2:23" x14ac:dyDescent="0.25">
      <c r="B11503" s="146"/>
      <c r="C11503" s="31"/>
      <c r="D11503" s="31"/>
      <c r="E11503" s="44"/>
      <c r="F11503" s="43"/>
      <c r="G11503" s="84"/>
      <c r="H11503" s="31"/>
      <c r="I11503" s="31"/>
      <c r="J11503" s="84"/>
      <c r="K11503" s="31"/>
      <c r="L11503" s="31"/>
      <c r="M11503" s="169"/>
      <c r="N11503" s="148"/>
      <c r="O11503" s="106"/>
      <c r="P11503" s="43"/>
      <c r="Q11503" s="31"/>
      <c r="R11503" s="84"/>
      <c r="S11503" s="31"/>
      <c r="T11503" s="31"/>
      <c r="U11503" s="169"/>
      <c r="V11503" s="150"/>
      <c r="W11503" s="141" t="str" cm="1">
        <f t="array" ref="W11503">IF(SUM(LEN(B11503:V11503))=0,"",IF(OR(OR(ISBLANK(F11503),SUM(LEN(C11503),LEN(D11503))=0),AND(NOT(E11503="Unknown"),ISBLANK(J11503)),AND(NOT(O11503="Unknown"),ISBLANK(R11503))),"Missing Information", INDEX(Table15[Entire Service Line Classification], MATCH(SUMIFS(Table15[Unique ID],Table15[System-Owned Portion],E11503,Table15[If Material Anything Other than "Lead" in Column E,Was Material Ever Previously Lead?],G11503,Table15[Customer-Owned Portion],O11503),Table15[Unique ID],0),0)))</f>
        <v/>
      </c>
    </row>
    <row r="11504" spans="2:23" x14ac:dyDescent="0.25">
      <c r="B11504" s="146"/>
      <c r="C11504" s="31"/>
      <c r="D11504" s="31"/>
      <c r="E11504" s="44"/>
      <c r="F11504" s="43"/>
      <c r="G11504" s="84"/>
      <c r="H11504" s="31"/>
      <c r="I11504" s="31"/>
      <c r="J11504" s="84"/>
      <c r="K11504" s="31"/>
      <c r="L11504" s="31"/>
      <c r="M11504" s="169"/>
      <c r="N11504" s="148"/>
      <c r="O11504" s="106"/>
      <c r="P11504" s="43"/>
      <c r="Q11504" s="31"/>
      <c r="R11504" s="84"/>
      <c r="S11504" s="31"/>
      <c r="T11504" s="31"/>
      <c r="U11504" s="169"/>
      <c r="V11504" s="150"/>
      <c r="W11504" s="141" t="str" cm="1">
        <f t="array" ref="W11504">IF(SUM(LEN(B11504:V11504))=0,"",IF(OR(OR(ISBLANK(F11504),SUM(LEN(C11504),LEN(D11504))=0),AND(NOT(E11504="Unknown"),ISBLANK(J11504)),AND(NOT(O11504="Unknown"),ISBLANK(R11504))),"Missing Information", INDEX(Table15[Entire Service Line Classification], MATCH(SUMIFS(Table15[Unique ID],Table15[System-Owned Portion],E11504,Table15[If Material Anything Other than "Lead" in Column E,Was Material Ever Previously Lead?],G11504,Table15[Customer-Owned Portion],O11504),Table15[Unique ID],0),0)))</f>
        <v/>
      </c>
    </row>
    <row r="11505" spans="2:23" x14ac:dyDescent="0.25">
      <c r="B11505" s="146"/>
      <c r="C11505" s="31"/>
      <c r="D11505" s="31"/>
      <c r="E11505" s="44"/>
      <c r="F11505" s="43"/>
      <c r="G11505" s="84"/>
      <c r="H11505" s="31"/>
      <c r="I11505" s="31"/>
      <c r="J11505" s="84"/>
      <c r="K11505" s="31"/>
      <c r="L11505" s="31"/>
      <c r="M11505" s="169"/>
      <c r="N11505" s="148"/>
      <c r="O11505" s="106"/>
      <c r="P11505" s="43"/>
      <c r="Q11505" s="31"/>
      <c r="R11505" s="84"/>
      <c r="S11505" s="31"/>
      <c r="T11505" s="31"/>
      <c r="U11505" s="169"/>
      <c r="V11505" s="150"/>
      <c r="W11505" s="141" t="str" cm="1">
        <f t="array" ref="W11505">IF(SUM(LEN(B11505:V11505))=0,"",IF(OR(OR(ISBLANK(F11505),SUM(LEN(C11505),LEN(D11505))=0),AND(NOT(E11505="Unknown"),ISBLANK(J11505)),AND(NOT(O11505="Unknown"),ISBLANK(R11505))),"Missing Information", INDEX(Table15[Entire Service Line Classification], MATCH(SUMIFS(Table15[Unique ID],Table15[System-Owned Portion],E11505,Table15[If Material Anything Other than "Lead" in Column E,Was Material Ever Previously Lead?],G11505,Table15[Customer-Owned Portion],O11505),Table15[Unique ID],0),0)))</f>
        <v/>
      </c>
    </row>
    <row r="11506" spans="2:23" x14ac:dyDescent="0.25">
      <c r="B11506" s="146"/>
      <c r="C11506" s="31"/>
      <c r="D11506" s="31"/>
      <c r="E11506" s="44"/>
      <c r="F11506" s="43"/>
      <c r="G11506" s="84"/>
      <c r="H11506" s="31"/>
      <c r="I11506" s="31"/>
      <c r="J11506" s="84"/>
      <c r="K11506" s="31"/>
      <c r="L11506" s="31"/>
      <c r="M11506" s="169"/>
      <c r="N11506" s="148"/>
      <c r="O11506" s="106"/>
      <c r="P11506" s="43"/>
      <c r="Q11506" s="31"/>
      <c r="R11506" s="84"/>
      <c r="S11506" s="31"/>
      <c r="T11506" s="31"/>
      <c r="U11506" s="169"/>
      <c r="V11506" s="150"/>
      <c r="W11506" s="141" t="str" cm="1">
        <f t="array" ref="W11506">IF(SUM(LEN(B11506:V11506))=0,"",IF(OR(OR(ISBLANK(F11506),SUM(LEN(C11506),LEN(D11506))=0),AND(NOT(E11506="Unknown"),ISBLANK(J11506)),AND(NOT(O11506="Unknown"),ISBLANK(R11506))),"Missing Information", INDEX(Table15[Entire Service Line Classification], MATCH(SUMIFS(Table15[Unique ID],Table15[System-Owned Portion],E11506,Table15[If Material Anything Other than "Lead" in Column E,Was Material Ever Previously Lead?],G11506,Table15[Customer-Owned Portion],O11506),Table15[Unique ID],0),0)))</f>
        <v/>
      </c>
    </row>
    <row r="11507" spans="2:23" x14ac:dyDescent="0.25">
      <c r="B11507" s="146"/>
      <c r="C11507" s="31"/>
      <c r="D11507" s="31"/>
      <c r="E11507" s="44"/>
      <c r="F11507" s="43"/>
      <c r="G11507" s="84"/>
      <c r="H11507" s="31"/>
      <c r="I11507" s="31"/>
      <c r="J11507" s="84"/>
      <c r="K11507" s="31"/>
      <c r="L11507" s="31"/>
      <c r="M11507" s="169"/>
      <c r="N11507" s="148"/>
      <c r="O11507" s="106"/>
      <c r="P11507" s="43"/>
      <c r="Q11507" s="31"/>
      <c r="R11507" s="84"/>
      <c r="S11507" s="31"/>
      <c r="T11507" s="31"/>
      <c r="U11507" s="169"/>
      <c r="V11507" s="150"/>
      <c r="W11507" s="141" t="str" cm="1">
        <f t="array" ref="W11507">IF(SUM(LEN(B11507:V11507))=0,"",IF(OR(OR(ISBLANK(F11507),SUM(LEN(C11507),LEN(D11507))=0),AND(NOT(E11507="Unknown"),ISBLANK(J11507)),AND(NOT(O11507="Unknown"),ISBLANK(R11507))),"Missing Information", INDEX(Table15[Entire Service Line Classification], MATCH(SUMIFS(Table15[Unique ID],Table15[System-Owned Portion],E11507,Table15[If Material Anything Other than "Lead" in Column E,Was Material Ever Previously Lead?],G11507,Table15[Customer-Owned Portion],O11507),Table15[Unique ID],0),0)))</f>
        <v/>
      </c>
    </row>
    <row r="11508" spans="2:23" x14ac:dyDescent="0.25">
      <c r="B11508" s="146"/>
      <c r="C11508" s="31"/>
      <c r="D11508" s="31"/>
      <c r="E11508" s="44"/>
      <c r="F11508" s="43"/>
      <c r="G11508" s="84"/>
      <c r="H11508" s="31"/>
      <c r="I11508" s="31"/>
      <c r="J11508" s="84"/>
      <c r="K11508" s="31"/>
      <c r="L11508" s="31"/>
      <c r="M11508" s="169"/>
      <c r="N11508" s="148"/>
      <c r="O11508" s="106"/>
      <c r="P11508" s="43"/>
      <c r="Q11508" s="31"/>
      <c r="R11508" s="84"/>
      <c r="S11508" s="31"/>
      <c r="T11508" s="31"/>
      <c r="U11508" s="169"/>
      <c r="V11508" s="150"/>
      <c r="W11508" s="141" t="str" cm="1">
        <f t="array" ref="W11508">IF(SUM(LEN(B11508:V11508))=0,"",IF(OR(OR(ISBLANK(F11508),SUM(LEN(C11508),LEN(D11508))=0),AND(NOT(E11508="Unknown"),ISBLANK(J11508)),AND(NOT(O11508="Unknown"),ISBLANK(R11508))),"Missing Information", INDEX(Table15[Entire Service Line Classification], MATCH(SUMIFS(Table15[Unique ID],Table15[System-Owned Portion],E11508,Table15[If Material Anything Other than "Lead" in Column E,Was Material Ever Previously Lead?],G11508,Table15[Customer-Owned Portion],O11508),Table15[Unique ID],0),0)))</f>
        <v/>
      </c>
    </row>
    <row r="11509" spans="2:23" x14ac:dyDescent="0.25">
      <c r="B11509" s="146"/>
      <c r="C11509" s="31"/>
      <c r="D11509" s="31"/>
      <c r="E11509" s="44"/>
      <c r="F11509" s="43"/>
      <c r="G11509" s="84"/>
      <c r="H11509" s="31"/>
      <c r="I11509" s="31"/>
      <c r="J11509" s="84"/>
      <c r="K11509" s="31"/>
      <c r="L11509" s="31"/>
      <c r="M11509" s="169"/>
      <c r="N11509" s="148"/>
      <c r="O11509" s="106"/>
      <c r="P11509" s="43"/>
      <c r="Q11509" s="31"/>
      <c r="R11509" s="84"/>
      <c r="S11509" s="31"/>
      <c r="T11509" s="31"/>
      <c r="U11509" s="169"/>
      <c r="V11509" s="150"/>
      <c r="W11509" s="141" t="str" cm="1">
        <f t="array" ref="W11509">IF(SUM(LEN(B11509:V11509))=0,"",IF(OR(OR(ISBLANK(F11509),SUM(LEN(C11509),LEN(D11509))=0),AND(NOT(E11509="Unknown"),ISBLANK(J11509)),AND(NOT(O11509="Unknown"),ISBLANK(R11509))),"Missing Information", INDEX(Table15[Entire Service Line Classification], MATCH(SUMIFS(Table15[Unique ID],Table15[System-Owned Portion],E11509,Table15[If Material Anything Other than "Lead" in Column E,Was Material Ever Previously Lead?],G11509,Table15[Customer-Owned Portion],O11509),Table15[Unique ID],0),0)))</f>
        <v/>
      </c>
    </row>
    <row r="11510" spans="2:23" x14ac:dyDescent="0.25">
      <c r="B11510" s="146"/>
      <c r="C11510" s="31"/>
      <c r="D11510" s="31"/>
      <c r="E11510" s="44"/>
      <c r="F11510" s="43"/>
      <c r="G11510" s="84"/>
      <c r="H11510" s="31"/>
      <c r="I11510" s="31"/>
      <c r="J11510" s="84"/>
      <c r="K11510" s="31"/>
      <c r="L11510" s="31"/>
      <c r="M11510" s="169"/>
      <c r="N11510" s="148"/>
      <c r="O11510" s="106"/>
      <c r="P11510" s="43"/>
      <c r="Q11510" s="31"/>
      <c r="R11510" s="84"/>
      <c r="S11510" s="31"/>
      <c r="T11510" s="31"/>
      <c r="U11510" s="169"/>
      <c r="V11510" s="150"/>
      <c r="W11510" s="141" t="str" cm="1">
        <f t="array" ref="W11510">IF(SUM(LEN(B11510:V11510))=0,"",IF(OR(OR(ISBLANK(F11510),SUM(LEN(C11510),LEN(D11510))=0),AND(NOT(E11510="Unknown"),ISBLANK(J11510)),AND(NOT(O11510="Unknown"),ISBLANK(R11510))),"Missing Information", INDEX(Table15[Entire Service Line Classification], MATCH(SUMIFS(Table15[Unique ID],Table15[System-Owned Portion],E11510,Table15[If Material Anything Other than "Lead" in Column E,Was Material Ever Previously Lead?],G11510,Table15[Customer-Owned Portion],O11510),Table15[Unique ID],0),0)))</f>
        <v/>
      </c>
    </row>
    <row r="11511" spans="2:23" x14ac:dyDescent="0.25">
      <c r="B11511" s="146"/>
      <c r="C11511" s="31"/>
      <c r="D11511" s="31"/>
      <c r="E11511" s="44"/>
      <c r="F11511" s="43"/>
      <c r="G11511" s="84"/>
      <c r="H11511" s="31"/>
      <c r="I11511" s="31"/>
      <c r="J11511" s="84"/>
      <c r="K11511" s="31"/>
      <c r="L11511" s="31"/>
      <c r="M11511" s="169"/>
      <c r="N11511" s="148"/>
      <c r="O11511" s="106"/>
      <c r="P11511" s="43"/>
      <c r="Q11511" s="31"/>
      <c r="R11511" s="84"/>
      <c r="S11511" s="31"/>
      <c r="T11511" s="31"/>
      <c r="U11511" s="169"/>
      <c r="V11511" s="150"/>
      <c r="W11511" s="141" t="str" cm="1">
        <f t="array" ref="W11511">IF(SUM(LEN(B11511:V11511))=0,"",IF(OR(OR(ISBLANK(F11511),SUM(LEN(C11511),LEN(D11511))=0),AND(NOT(E11511="Unknown"),ISBLANK(J11511)),AND(NOT(O11511="Unknown"),ISBLANK(R11511))),"Missing Information", INDEX(Table15[Entire Service Line Classification], MATCH(SUMIFS(Table15[Unique ID],Table15[System-Owned Portion],E11511,Table15[If Material Anything Other than "Lead" in Column E,Was Material Ever Previously Lead?],G11511,Table15[Customer-Owned Portion],O11511),Table15[Unique ID],0),0)))</f>
        <v/>
      </c>
    </row>
    <row r="11512" spans="2:23" x14ac:dyDescent="0.25">
      <c r="B11512" s="146"/>
      <c r="C11512" s="31"/>
      <c r="D11512" s="31"/>
      <c r="E11512" s="44"/>
      <c r="F11512" s="43"/>
      <c r="G11512" s="84"/>
      <c r="H11512" s="31"/>
      <c r="I11512" s="31"/>
      <c r="J11512" s="84"/>
      <c r="K11512" s="31"/>
      <c r="L11512" s="31"/>
      <c r="M11512" s="169"/>
      <c r="N11512" s="148"/>
      <c r="O11512" s="106"/>
      <c r="P11512" s="43"/>
      <c r="Q11512" s="31"/>
      <c r="R11512" s="84"/>
      <c r="S11512" s="31"/>
      <c r="T11512" s="31"/>
      <c r="U11512" s="169"/>
      <c r="V11512" s="150"/>
      <c r="W11512" s="141" t="str" cm="1">
        <f t="array" ref="W11512">IF(SUM(LEN(B11512:V11512))=0,"",IF(OR(OR(ISBLANK(F11512),SUM(LEN(C11512),LEN(D11512))=0),AND(NOT(E11512="Unknown"),ISBLANK(J11512)),AND(NOT(O11512="Unknown"),ISBLANK(R11512))),"Missing Information", INDEX(Table15[Entire Service Line Classification], MATCH(SUMIFS(Table15[Unique ID],Table15[System-Owned Portion],E11512,Table15[If Material Anything Other than "Lead" in Column E,Was Material Ever Previously Lead?],G11512,Table15[Customer-Owned Portion],O11512),Table15[Unique ID],0),0)))</f>
        <v/>
      </c>
    </row>
    <row r="11513" spans="2:23" x14ac:dyDescent="0.25">
      <c r="B11513" s="146"/>
      <c r="C11513" s="31"/>
      <c r="D11513" s="31"/>
      <c r="E11513" s="44"/>
      <c r="F11513" s="43"/>
      <c r="G11513" s="84"/>
      <c r="H11513" s="31"/>
      <c r="I11513" s="31"/>
      <c r="J11513" s="84"/>
      <c r="K11513" s="31"/>
      <c r="L11513" s="31"/>
      <c r="M11513" s="169"/>
      <c r="N11513" s="148"/>
      <c r="O11513" s="106"/>
      <c r="P11513" s="43"/>
      <c r="Q11513" s="31"/>
      <c r="R11513" s="84"/>
      <c r="S11513" s="31"/>
      <c r="T11513" s="31"/>
      <c r="U11513" s="169"/>
      <c r="V11513" s="150"/>
      <c r="W11513" s="141" t="str" cm="1">
        <f t="array" ref="W11513">IF(SUM(LEN(B11513:V11513))=0,"",IF(OR(OR(ISBLANK(F11513),SUM(LEN(C11513),LEN(D11513))=0),AND(NOT(E11513="Unknown"),ISBLANK(J11513)),AND(NOT(O11513="Unknown"),ISBLANK(R11513))),"Missing Information", INDEX(Table15[Entire Service Line Classification], MATCH(SUMIFS(Table15[Unique ID],Table15[System-Owned Portion],E11513,Table15[If Material Anything Other than "Lead" in Column E,Was Material Ever Previously Lead?],G11513,Table15[Customer-Owned Portion],O11513),Table15[Unique ID],0),0)))</f>
        <v/>
      </c>
    </row>
    <row r="11514" spans="2:23" x14ac:dyDescent="0.25">
      <c r="B11514" s="146"/>
      <c r="C11514" s="31"/>
      <c r="D11514" s="31"/>
      <c r="E11514" s="44"/>
      <c r="F11514" s="43"/>
      <c r="G11514" s="84"/>
      <c r="H11514" s="31"/>
      <c r="I11514" s="31"/>
      <c r="J11514" s="84"/>
      <c r="K11514" s="31"/>
      <c r="L11514" s="31"/>
      <c r="M11514" s="169"/>
      <c r="N11514" s="148"/>
      <c r="O11514" s="106"/>
      <c r="P11514" s="43"/>
      <c r="Q11514" s="31"/>
      <c r="R11514" s="84"/>
      <c r="S11514" s="31"/>
      <c r="T11514" s="31"/>
      <c r="U11514" s="169"/>
      <c r="V11514" s="150"/>
      <c r="W11514" s="141" t="str" cm="1">
        <f t="array" ref="W11514">IF(SUM(LEN(B11514:V11514))=0,"",IF(OR(OR(ISBLANK(F11514),SUM(LEN(C11514),LEN(D11514))=0),AND(NOT(E11514="Unknown"),ISBLANK(J11514)),AND(NOT(O11514="Unknown"),ISBLANK(R11514))),"Missing Information", INDEX(Table15[Entire Service Line Classification], MATCH(SUMIFS(Table15[Unique ID],Table15[System-Owned Portion],E11514,Table15[If Material Anything Other than "Lead" in Column E,Was Material Ever Previously Lead?],G11514,Table15[Customer-Owned Portion],O11514),Table15[Unique ID],0),0)))</f>
        <v/>
      </c>
    </row>
    <row r="11515" spans="2:23" x14ac:dyDescent="0.25">
      <c r="B11515" s="146"/>
      <c r="C11515" s="31"/>
      <c r="D11515" s="31"/>
      <c r="E11515" s="44"/>
      <c r="F11515" s="43"/>
      <c r="G11515" s="84"/>
      <c r="H11515" s="31"/>
      <c r="I11515" s="31"/>
      <c r="J11515" s="84"/>
      <c r="K11515" s="31"/>
      <c r="L11515" s="31"/>
      <c r="M11515" s="169"/>
      <c r="N11515" s="148"/>
      <c r="O11515" s="106"/>
      <c r="P11515" s="43"/>
      <c r="Q11515" s="31"/>
      <c r="R11515" s="84"/>
      <c r="S11515" s="31"/>
      <c r="T11515" s="31"/>
      <c r="U11515" s="169"/>
      <c r="V11515" s="150"/>
      <c r="W11515" s="141" t="str" cm="1">
        <f t="array" ref="W11515">IF(SUM(LEN(B11515:V11515))=0,"",IF(OR(OR(ISBLANK(F11515),SUM(LEN(C11515),LEN(D11515))=0),AND(NOT(E11515="Unknown"),ISBLANK(J11515)),AND(NOT(O11515="Unknown"),ISBLANK(R11515))),"Missing Information", INDEX(Table15[Entire Service Line Classification], MATCH(SUMIFS(Table15[Unique ID],Table15[System-Owned Portion],E11515,Table15[If Material Anything Other than "Lead" in Column E,Was Material Ever Previously Lead?],G11515,Table15[Customer-Owned Portion],O11515),Table15[Unique ID],0),0)))</f>
        <v/>
      </c>
    </row>
    <row r="11516" spans="2:23" x14ac:dyDescent="0.25">
      <c r="B11516" s="146"/>
      <c r="C11516" s="31"/>
      <c r="D11516" s="31"/>
      <c r="E11516" s="44"/>
      <c r="F11516" s="43"/>
      <c r="G11516" s="84"/>
      <c r="H11516" s="31"/>
      <c r="I11516" s="31"/>
      <c r="J11516" s="84"/>
      <c r="K11516" s="31"/>
      <c r="L11516" s="31"/>
      <c r="M11516" s="169"/>
      <c r="N11516" s="148"/>
      <c r="O11516" s="106"/>
      <c r="P11516" s="43"/>
      <c r="Q11516" s="31"/>
      <c r="R11516" s="84"/>
      <c r="S11516" s="31"/>
      <c r="T11516" s="31"/>
      <c r="U11516" s="169"/>
      <c r="V11516" s="150"/>
      <c r="W11516" s="141" t="str" cm="1">
        <f t="array" ref="W11516">IF(SUM(LEN(B11516:V11516))=0,"",IF(OR(OR(ISBLANK(F11516),SUM(LEN(C11516),LEN(D11516))=0),AND(NOT(E11516="Unknown"),ISBLANK(J11516)),AND(NOT(O11516="Unknown"),ISBLANK(R11516))),"Missing Information", INDEX(Table15[Entire Service Line Classification], MATCH(SUMIFS(Table15[Unique ID],Table15[System-Owned Portion],E11516,Table15[If Material Anything Other than "Lead" in Column E,Was Material Ever Previously Lead?],G11516,Table15[Customer-Owned Portion],O11516),Table15[Unique ID],0),0)))</f>
        <v/>
      </c>
    </row>
    <row r="11517" spans="2:23" x14ac:dyDescent="0.25">
      <c r="B11517" s="146"/>
      <c r="C11517" s="31"/>
      <c r="D11517" s="31"/>
      <c r="E11517" s="44"/>
      <c r="F11517" s="43"/>
      <c r="G11517" s="84"/>
      <c r="H11517" s="31"/>
      <c r="I11517" s="31"/>
      <c r="J11517" s="84"/>
      <c r="K11517" s="31"/>
      <c r="L11517" s="31"/>
      <c r="M11517" s="169"/>
      <c r="N11517" s="148"/>
      <c r="O11517" s="106"/>
      <c r="P11517" s="43"/>
      <c r="Q11517" s="31"/>
      <c r="R11517" s="84"/>
      <c r="S11517" s="31"/>
      <c r="T11517" s="31"/>
      <c r="U11517" s="169"/>
      <c r="V11517" s="150"/>
      <c r="W11517" s="141" t="str" cm="1">
        <f t="array" ref="W11517">IF(SUM(LEN(B11517:V11517))=0,"",IF(OR(OR(ISBLANK(F11517),SUM(LEN(C11517),LEN(D11517))=0),AND(NOT(E11517="Unknown"),ISBLANK(J11517)),AND(NOT(O11517="Unknown"),ISBLANK(R11517))),"Missing Information", INDEX(Table15[Entire Service Line Classification], MATCH(SUMIFS(Table15[Unique ID],Table15[System-Owned Portion],E11517,Table15[If Material Anything Other than "Lead" in Column E,Was Material Ever Previously Lead?],G11517,Table15[Customer-Owned Portion],O11517),Table15[Unique ID],0),0)))</f>
        <v/>
      </c>
    </row>
    <row r="11518" spans="2:23" x14ac:dyDescent="0.25">
      <c r="B11518" s="146"/>
      <c r="C11518" s="31"/>
      <c r="D11518" s="31"/>
      <c r="E11518" s="44"/>
      <c r="F11518" s="43"/>
      <c r="G11518" s="84"/>
      <c r="H11518" s="31"/>
      <c r="I11518" s="31"/>
      <c r="J11518" s="84"/>
      <c r="K11518" s="31"/>
      <c r="L11518" s="31"/>
      <c r="M11518" s="169"/>
      <c r="N11518" s="148"/>
      <c r="O11518" s="106"/>
      <c r="P11518" s="43"/>
      <c r="Q11518" s="31"/>
      <c r="R11518" s="84"/>
      <c r="S11518" s="31"/>
      <c r="T11518" s="31"/>
      <c r="U11518" s="169"/>
      <c r="V11518" s="150"/>
      <c r="W11518" s="141" t="str" cm="1">
        <f t="array" ref="W11518">IF(SUM(LEN(B11518:V11518))=0,"",IF(OR(OR(ISBLANK(F11518),SUM(LEN(C11518),LEN(D11518))=0),AND(NOT(E11518="Unknown"),ISBLANK(J11518)),AND(NOT(O11518="Unknown"),ISBLANK(R11518))),"Missing Information", INDEX(Table15[Entire Service Line Classification], MATCH(SUMIFS(Table15[Unique ID],Table15[System-Owned Portion],E11518,Table15[If Material Anything Other than "Lead" in Column E,Was Material Ever Previously Lead?],G11518,Table15[Customer-Owned Portion],O11518),Table15[Unique ID],0),0)))</f>
        <v/>
      </c>
    </row>
    <row r="11519" spans="2:23" x14ac:dyDescent="0.25">
      <c r="B11519" s="146"/>
      <c r="C11519" s="31"/>
      <c r="D11519" s="31"/>
      <c r="E11519" s="44"/>
      <c r="F11519" s="43"/>
      <c r="G11519" s="84"/>
      <c r="H11519" s="31"/>
      <c r="I11519" s="31"/>
      <c r="J11519" s="84"/>
      <c r="K11519" s="31"/>
      <c r="L11519" s="31"/>
      <c r="M11519" s="169"/>
      <c r="N11519" s="148"/>
      <c r="O11519" s="106"/>
      <c r="P11519" s="43"/>
      <c r="Q11519" s="31"/>
      <c r="R11519" s="84"/>
      <c r="S11519" s="31"/>
      <c r="T11519" s="31"/>
      <c r="U11519" s="169"/>
      <c r="V11519" s="150"/>
      <c r="W11519" s="141" t="str" cm="1">
        <f t="array" ref="W11519">IF(SUM(LEN(B11519:V11519))=0,"",IF(OR(OR(ISBLANK(F11519),SUM(LEN(C11519),LEN(D11519))=0),AND(NOT(E11519="Unknown"),ISBLANK(J11519)),AND(NOT(O11519="Unknown"),ISBLANK(R11519))),"Missing Information", INDEX(Table15[Entire Service Line Classification], MATCH(SUMIFS(Table15[Unique ID],Table15[System-Owned Portion],E11519,Table15[If Material Anything Other than "Lead" in Column E,Was Material Ever Previously Lead?],G11519,Table15[Customer-Owned Portion],O11519),Table15[Unique ID],0),0)))</f>
        <v/>
      </c>
    </row>
    <row r="11520" spans="2:23" x14ac:dyDescent="0.25">
      <c r="B11520" s="146"/>
      <c r="C11520" s="31"/>
      <c r="D11520" s="31"/>
      <c r="E11520" s="44"/>
      <c r="F11520" s="43"/>
      <c r="G11520" s="84"/>
      <c r="H11520" s="31"/>
      <c r="I11520" s="31"/>
      <c r="J11520" s="84"/>
      <c r="K11520" s="31"/>
      <c r="L11520" s="31"/>
      <c r="M11520" s="169"/>
      <c r="N11520" s="148"/>
      <c r="O11520" s="106"/>
      <c r="P11520" s="43"/>
      <c r="Q11520" s="31"/>
      <c r="R11520" s="84"/>
      <c r="S11520" s="31"/>
      <c r="T11520" s="31"/>
      <c r="U11520" s="169"/>
      <c r="V11520" s="150"/>
      <c r="W11520" s="141" t="str" cm="1">
        <f t="array" ref="W11520">IF(SUM(LEN(B11520:V11520))=0,"",IF(OR(OR(ISBLANK(F11520),SUM(LEN(C11520),LEN(D11520))=0),AND(NOT(E11520="Unknown"),ISBLANK(J11520)),AND(NOT(O11520="Unknown"),ISBLANK(R11520))),"Missing Information", INDEX(Table15[Entire Service Line Classification], MATCH(SUMIFS(Table15[Unique ID],Table15[System-Owned Portion],E11520,Table15[If Material Anything Other than "Lead" in Column E,Was Material Ever Previously Lead?],G11520,Table15[Customer-Owned Portion],O11520),Table15[Unique ID],0),0)))</f>
        <v/>
      </c>
    </row>
    <row r="11521" spans="2:23" x14ac:dyDescent="0.25">
      <c r="B11521" s="146"/>
      <c r="C11521" s="31"/>
      <c r="D11521" s="31"/>
      <c r="E11521" s="44"/>
      <c r="F11521" s="43"/>
      <c r="G11521" s="84"/>
      <c r="H11521" s="31"/>
      <c r="I11521" s="31"/>
      <c r="J11521" s="84"/>
      <c r="K11521" s="31"/>
      <c r="L11521" s="31"/>
      <c r="M11521" s="169"/>
      <c r="N11521" s="148"/>
      <c r="O11521" s="106"/>
      <c r="P11521" s="43"/>
      <c r="Q11521" s="31"/>
      <c r="R11521" s="84"/>
      <c r="S11521" s="31"/>
      <c r="T11521" s="31"/>
      <c r="U11521" s="169"/>
      <c r="V11521" s="150"/>
      <c r="W11521" s="141" t="str" cm="1">
        <f t="array" ref="W11521">IF(SUM(LEN(B11521:V11521))=0,"",IF(OR(OR(ISBLANK(F11521),SUM(LEN(C11521),LEN(D11521))=0),AND(NOT(E11521="Unknown"),ISBLANK(J11521)),AND(NOT(O11521="Unknown"),ISBLANK(R11521))),"Missing Information", INDEX(Table15[Entire Service Line Classification], MATCH(SUMIFS(Table15[Unique ID],Table15[System-Owned Portion],E11521,Table15[If Material Anything Other than "Lead" in Column E,Was Material Ever Previously Lead?],G11521,Table15[Customer-Owned Portion],O11521),Table15[Unique ID],0),0)))</f>
        <v/>
      </c>
    </row>
    <row r="11522" spans="2:23" x14ac:dyDescent="0.25">
      <c r="B11522" s="146"/>
      <c r="C11522" s="31"/>
      <c r="D11522" s="31"/>
      <c r="E11522" s="44"/>
      <c r="F11522" s="43"/>
      <c r="G11522" s="84"/>
      <c r="H11522" s="31"/>
      <c r="I11522" s="31"/>
      <c r="J11522" s="84"/>
      <c r="K11522" s="31"/>
      <c r="L11522" s="31"/>
      <c r="M11522" s="169"/>
      <c r="N11522" s="148"/>
      <c r="O11522" s="106"/>
      <c r="P11522" s="43"/>
      <c r="Q11522" s="31"/>
      <c r="R11522" s="84"/>
      <c r="S11522" s="31"/>
      <c r="T11522" s="31"/>
      <c r="U11522" s="169"/>
      <c r="V11522" s="150"/>
      <c r="W11522" s="141" t="str" cm="1">
        <f t="array" ref="W11522">IF(SUM(LEN(B11522:V11522))=0,"",IF(OR(OR(ISBLANK(F11522),SUM(LEN(C11522),LEN(D11522))=0),AND(NOT(E11522="Unknown"),ISBLANK(J11522)),AND(NOT(O11522="Unknown"),ISBLANK(R11522))),"Missing Information", INDEX(Table15[Entire Service Line Classification], MATCH(SUMIFS(Table15[Unique ID],Table15[System-Owned Portion],E11522,Table15[If Material Anything Other than "Lead" in Column E,Was Material Ever Previously Lead?],G11522,Table15[Customer-Owned Portion],O11522),Table15[Unique ID],0),0)))</f>
        <v/>
      </c>
    </row>
    <row r="11523" spans="2:23" x14ac:dyDescent="0.25">
      <c r="B11523" s="146"/>
      <c r="C11523" s="31"/>
      <c r="D11523" s="31"/>
      <c r="E11523" s="44"/>
      <c r="F11523" s="43"/>
      <c r="G11523" s="84"/>
      <c r="H11523" s="31"/>
      <c r="I11523" s="31"/>
      <c r="J11523" s="84"/>
      <c r="K11523" s="31"/>
      <c r="L11523" s="31"/>
      <c r="M11523" s="169"/>
      <c r="N11523" s="148"/>
      <c r="O11523" s="106"/>
      <c r="P11523" s="43"/>
      <c r="Q11523" s="31"/>
      <c r="R11523" s="84"/>
      <c r="S11523" s="31"/>
      <c r="T11523" s="31"/>
      <c r="U11523" s="169"/>
      <c r="V11523" s="150"/>
      <c r="W11523" s="141" t="str" cm="1">
        <f t="array" ref="W11523">IF(SUM(LEN(B11523:V11523))=0,"",IF(OR(OR(ISBLANK(F11523),SUM(LEN(C11523),LEN(D11523))=0),AND(NOT(E11523="Unknown"),ISBLANK(J11523)),AND(NOT(O11523="Unknown"),ISBLANK(R11523))),"Missing Information", INDEX(Table15[Entire Service Line Classification], MATCH(SUMIFS(Table15[Unique ID],Table15[System-Owned Portion],E11523,Table15[If Material Anything Other than "Lead" in Column E,Was Material Ever Previously Lead?],G11523,Table15[Customer-Owned Portion],O11523),Table15[Unique ID],0),0)))</f>
        <v/>
      </c>
    </row>
    <row r="11524" spans="2:23" x14ac:dyDescent="0.25">
      <c r="B11524" s="146"/>
      <c r="C11524" s="31"/>
      <c r="D11524" s="31"/>
      <c r="E11524" s="44"/>
      <c r="F11524" s="43"/>
      <c r="G11524" s="84"/>
      <c r="H11524" s="31"/>
      <c r="I11524" s="31"/>
      <c r="J11524" s="84"/>
      <c r="K11524" s="31"/>
      <c r="L11524" s="31"/>
      <c r="M11524" s="169"/>
      <c r="N11524" s="148"/>
      <c r="O11524" s="106"/>
      <c r="P11524" s="43"/>
      <c r="Q11524" s="31"/>
      <c r="R11524" s="84"/>
      <c r="S11524" s="31"/>
      <c r="T11524" s="31"/>
      <c r="U11524" s="169"/>
      <c r="V11524" s="150"/>
      <c r="W11524" s="141" t="str" cm="1">
        <f t="array" ref="W11524">IF(SUM(LEN(B11524:V11524))=0,"",IF(OR(OR(ISBLANK(F11524),SUM(LEN(C11524),LEN(D11524))=0),AND(NOT(E11524="Unknown"),ISBLANK(J11524)),AND(NOT(O11524="Unknown"),ISBLANK(R11524))),"Missing Information", INDEX(Table15[Entire Service Line Classification], MATCH(SUMIFS(Table15[Unique ID],Table15[System-Owned Portion],E11524,Table15[If Material Anything Other than "Lead" in Column E,Was Material Ever Previously Lead?],G11524,Table15[Customer-Owned Portion],O11524),Table15[Unique ID],0),0)))</f>
        <v/>
      </c>
    </row>
    <row r="11525" spans="2:23" x14ac:dyDescent="0.25">
      <c r="B11525" s="146"/>
      <c r="C11525" s="31"/>
      <c r="D11525" s="31"/>
      <c r="E11525" s="44"/>
      <c r="F11525" s="43"/>
      <c r="G11525" s="84"/>
      <c r="H11525" s="31"/>
      <c r="I11525" s="31"/>
      <c r="J11525" s="84"/>
      <c r="K11525" s="31"/>
      <c r="L11525" s="31"/>
      <c r="M11525" s="169"/>
      <c r="N11525" s="148"/>
      <c r="O11525" s="106"/>
      <c r="P11525" s="43"/>
      <c r="Q11525" s="31"/>
      <c r="R11525" s="84"/>
      <c r="S11525" s="31"/>
      <c r="T11525" s="31"/>
      <c r="U11525" s="169"/>
      <c r="V11525" s="150"/>
      <c r="W11525" s="141" t="str" cm="1">
        <f t="array" ref="W11525">IF(SUM(LEN(B11525:V11525))=0,"",IF(OR(OR(ISBLANK(F11525),SUM(LEN(C11525),LEN(D11525))=0),AND(NOT(E11525="Unknown"),ISBLANK(J11525)),AND(NOT(O11525="Unknown"),ISBLANK(R11525))),"Missing Information", INDEX(Table15[Entire Service Line Classification], MATCH(SUMIFS(Table15[Unique ID],Table15[System-Owned Portion],E11525,Table15[If Material Anything Other than "Lead" in Column E,Was Material Ever Previously Lead?],G11525,Table15[Customer-Owned Portion],O11525),Table15[Unique ID],0),0)))</f>
        <v/>
      </c>
    </row>
    <row r="11526" spans="2:23" x14ac:dyDescent="0.25">
      <c r="B11526" s="146"/>
      <c r="C11526" s="31"/>
      <c r="D11526" s="31"/>
      <c r="E11526" s="44"/>
      <c r="F11526" s="43"/>
      <c r="G11526" s="84"/>
      <c r="H11526" s="31"/>
      <c r="I11526" s="31"/>
      <c r="J11526" s="84"/>
      <c r="K11526" s="31"/>
      <c r="L11526" s="31"/>
      <c r="M11526" s="169"/>
      <c r="N11526" s="148"/>
      <c r="O11526" s="106"/>
      <c r="P11526" s="43"/>
      <c r="Q11526" s="31"/>
      <c r="R11526" s="84"/>
      <c r="S11526" s="31"/>
      <c r="T11526" s="31"/>
      <c r="U11526" s="169"/>
      <c r="V11526" s="150"/>
      <c r="W11526" s="141" t="str" cm="1">
        <f t="array" ref="W11526">IF(SUM(LEN(B11526:V11526))=0,"",IF(OR(OR(ISBLANK(F11526),SUM(LEN(C11526),LEN(D11526))=0),AND(NOT(E11526="Unknown"),ISBLANK(J11526)),AND(NOT(O11526="Unknown"),ISBLANK(R11526))),"Missing Information", INDEX(Table15[Entire Service Line Classification], MATCH(SUMIFS(Table15[Unique ID],Table15[System-Owned Portion],E11526,Table15[If Material Anything Other than "Lead" in Column E,Was Material Ever Previously Lead?],G11526,Table15[Customer-Owned Portion],O11526),Table15[Unique ID],0),0)))</f>
        <v/>
      </c>
    </row>
    <row r="11527" spans="2:23" x14ac:dyDescent="0.25">
      <c r="B11527" s="146"/>
      <c r="C11527" s="31"/>
      <c r="D11527" s="31"/>
      <c r="E11527" s="44"/>
      <c r="F11527" s="43"/>
      <c r="G11527" s="84"/>
      <c r="H11527" s="31"/>
      <c r="I11527" s="31"/>
      <c r="J11527" s="84"/>
      <c r="K11527" s="31"/>
      <c r="L11527" s="31"/>
      <c r="M11527" s="169"/>
      <c r="N11527" s="148"/>
      <c r="O11527" s="106"/>
      <c r="P11527" s="43"/>
      <c r="Q11527" s="31"/>
      <c r="R11527" s="84"/>
      <c r="S11527" s="31"/>
      <c r="T11527" s="31"/>
      <c r="U11527" s="169"/>
      <c r="V11527" s="150"/>
      <c r="W11527" s="141" t="str" cm="1">
        <f t="array" ref="W11527">IF(SUM(LEN(B11527:V11527))=0,"",IF(OR(OR(ISBLANK(F11527),SUM(LEN(C11527),LEN(D11527))=0),AND(NOT(E11527="Unknown"),ISBLANK(J11527)),AND(NOT(O11527="Unknown"),ISBLANK(R11527))),"Missing Information", INDEX(Table15[Entire Service Line Classification], MATCH(SUMIFS(Table15[Unique ID],Table15[System-Owned Portion],E11527,Table15[If Material Anything Other than "Lead" in Column E,Was Material Ever Previously Lead?],G11527,Table15[Customer-Owned Portion],O11527),Table15[Unique ID],0),0)))</f>
        <v/>
      </c>
    </row>
    <row r="11528" spans="2:23" x14ac:dyDescent="0.25">
      <c r="B11528" s="146"/>
      <c r="C11528" s="31"/>
      <c r="D11528" s="31"/>
      <c r="E11528" s="44"/>
      <c r="F11528" s="43"/>
      <c r="G11528" s="84"/>
      <c r="H11528" s="31"/>
      <c r="I11528" s="31"/>
      <c r="J11528" s="84"/>
      <c r="K11528" s="31"/>
      <c r="L11528" s="31"/>
      <c r="M11528" s="169"/>
      <c r="N11528" s="148"/>
      <c r="O11528" s="106"/>
      <c r="P11528" s="43"/>
      <c r="Q11528" s="31"/>
      <c r="R11528" s="84"/>
      <c r="S11528" s="31"/>
      <c r="T11528" s="31"/>
      <c r="U11528" s="169"/>
      <c r="V11528" s="150"/>
      <c r="W11528" s="141" t="str" cm="1">
        <f t="array" ref="W11528">IF(SUM(LEN(B11528:V11528))=0,"",IF(OR(OR(ISBLANK(F11528),SUM(LEN(C11528),LEN(D11528))=0),AND(NOT(E11528="Unknown"),ISBLANK(J11528)),AND(NOT(O11528="Unknown"),ISBLANK(R11528))),"Missing Information", INDEX(Table15[Entire Service Line Classification], MATCH(SUMIFS(Table15[Unique ID],Table15[System-Owned Portion],E11528,Table15[If Material Anything Other than "Lead" in Column E,Was Material Ever Previously Lead?],G11528,Table15[Customer-Owned Portion],O11528),Table15[Unique ID],0),0)))</f>
        <v/>
      </c>
    </row>
    <row r="11529" spans="2:23" x14ac:dyDescent="0.25">
      <c r="B11529" s="146"/>
      <c r="C11529" s="31"/>
      <c r="D11529" s="31"/>
      <c r="E11529" s="44"/>
      <c r="F11529" s="43"/>
      <c r="G11529" s="84"/>
      <c r="H11529" s="31"/>
      <c r="I11529" s="31"/>
      <c r="J11529" s="84"/>
      <c r="K11529" s="31"/>
      <c r="L11529" s="31"/>
      <c r="M11529" s="169"/>
      <c r="N11529" s="148"/>
      <c r="O11529" s="106"/>
      <c r="P11529" s="43"/>
      <c r="Q11529" s="31"/>
      <c r="R11529" s="84"/>
      <c r="S11529" s="31"/>
      <c r="T11529" s="31"/>
      <c r="U11529" s="169"/>
      <c r="V11529" s="150"/>
      <c r="W11529" s="141" t="str" cm="1">
        <f t="array" ref="W11529">IF(SUM(LEN(B11529:V11529))=0,"",IF(OR(OR(ISBLANK(F11529),SUM(LEN(C11529),LEN(D11529))=0),AND(NOT(E11529="Unknown"),ISBLANK(J11529)),AND(NOT(O11529="Unknown"),ISBLANK(R11529))),"Missing Information", INDEX(Table15[Entire Service Line Classification], MATCH(SUMIFS(Table15[Unique ID],Table15[System-Owned Portion],E11529,Table15[If Material Anything Other than "Lead" in Column E,Was Material Ever Previously Lead?],G11529,Table15[Customer-Owned Portion],O11529),Table15[Unique ID],0),0)))</f>
        <v/>
      </c>
    </row>
    <row r="11530" spans="2:23" x14ac:dyDescent="0.25">
      <c r="B11530" s="146"/>
      <c r="C11530" s="31"/>
      <c r="D11530" s="31"/>
      <c r="E11530" s="44"/>
      <c r="F11530" s="43"/>
      <c r="G11530" s="84"/>
      <c r="H11530" s="31"/>
      <c r="I11530" s="31"/>
      <c r="J11530" s="84"/>
      <c r="K11530" s="31"/>
      <c r="L11530" s="31"/>
      <c r="M11530" s="169"/>
      <c r="N11530" s="148"/>
      <c r="O11530" s="106"/>
      <c r="P11530" s="43"/>
      <c r="Q11530" s="31"/>
      <c r="R11530" s="84"/>
      <c r="S11530" s="31"/>
      <c r="T11530" s="31"/>
      <c r="U11530" s="169"/>
      <c r="V11530" s="150"/>
      <c r="W11530" s="141" t="str" cm="1">
        <f t="array" ref="W11530">IF(SUM(LEN(B11530:V11530))=0,"",IF(OR(OR(ISBLANK(F11530),SUM(LEN(C11530),LEN(D11530))=0),AND(NOT(E11530="Unknown"),ISBLANK(J11530)),AND(NOT(O11530="Unknown"),ISBLANK(R11530))),"Missing Information", INDEX(Table15[Entire Service Line Classification], MATCH(SUMIFS(Table15[Unique ID],Table15[System-Owned Portion],E11530,Table15[If Material Anything Other than "Lead" in Column E,Was Material Ever Previously Lead?],G11530,Table15[Customer-Owned Portion],O11530),Table15[Unique ID],0),0)))</f>
        <v/>
      </c>
    </row>
    <row r="11531" spans="2:23" x14ac:dyDescent="0.25">
      <c r="B11531" s="146"/>
      <c r="C11531" s="31"/>
      <c r="D11531" s="31"/>
      <c r="E11531" s="44"/>
      <c r="F11531" s="43"/>
      <c r="G11531" s="84"/>
      <c r="H11531" s="31"/>
      <c r="I11531" s="31"/>
      <c r="J11531" s="84"/>
      <c r="K11531" s="31"/>
      <c r="L11531" s="31"/>
      <c r="M11531" s="169"/>
      <c r="N11531" s="148"/>
      <c r="O11531" s="106"/>
      <c r="P11531" s="43"/>
      <c r="Q11531" s="31"/>
      <c r="R11531" s="84"/>
      <c r="S11531" s="31"/>
      <c r="T11531" s="31"/>
      <c r="U11531" s="169"/>
      <c r="V11531" s="150"/>
      <c r="W11531" s="141" t="str" cm="1">
        <f t="array" ref="W11531">IF(SUM(LEN(B11531:V11531))=0,"",IF(OR(OR(ISBLANK(F11531),SUM(LEN(C11531),LEN(D11531))=0),AND(NOT(E11531="Unknown"),ISBLANK(J11531)),AND(NOT(O11531="Unknown"),ISBLANK(R11531))),"Missing Information", INDEX(Table15[Entire Service Line Classification], MATCH(SUMIFS(Table15[Unique ID],Table15[System-Owned Portion],E11531,Table15[If Material Anything Other than "Lead" in Column E,Was Material Ever Previously Lead?],G11531,Table15[Customer-Owned Portion],O11531),Table15[Unique ID],0),0)))</f>
        <v/>
      </c>
    </row>
    <row r="11532" spans="2:23" x14ac:dyDescent="0.25">
      <c r="B11532" s="146"/>
      <c r="C11532" s="31"/>
      <c r="D11532" s="31"/>
      <c r="E11532" s="44"/>
      <c r="F11532" s="43"/>
      <c r="G11532" s="84"/>
      <c r="H11532" s="31"/>
      <c r="I11532" s="31"/>
      <c r="J11532" s="84"/>
      <c r="K11532" s="31"/>
      <c r="L11532" s="31"/>
      <c r="M11532" s="169"/>
      <c r="N11532" s="148"/>
      <c r="O11532" s="106"/>
      <c r="P11532" s="43"/>
      <c r="Q11532" s="31"/>
      <c r="R11532" s="84"/>
      <c r="S11532" s="31"/>
      <c r="T11532" s="31"/>
      <c r="U11532" s="169"/>
      <c r="V11532" s="150"/>
      <c r="W11532" s="141" t="str" cm="1">
        <f t="array" ref="W11532">IF(SUM(LEN(B11532:V11532))=0,"",IF(OR(OR(ISBLANK(F11532),SUM(LEN(C11532),LEN(D11532))=0),AND(NOT(E11532="Unknown"),ISBLANK(J11532)),AND(NOT(O11532="Unknown"),ISBLANK(R11532))),"Missing Information", INDEX(Table15[Entire Service Line Classification], MATCH(SUMIFS(Table15[Unique ID],Table15[System-Owned Portion],E11532,Table15[If Material Anything Other than "Lead" in Column E,Was Material Ever Previously Lead?],G11532,Table15[Customer-Owned Portion],O11532),Table15[Unique ID],0),0)))</f>
        <v/>
      </c>
    </row>
    <row r="11533" spans="2:23" x14ac:dyDescent="0.25">
      <c r="B11533" s="146"/>
      <c r="C11533" s="31"/>
      <c r="D11533" s="31"/>
      <c r="E11533" s="44"/>
      <c r="F11533" s="43"/>
      <c r="G11533" s="84"/>
      <c r="H11533" s="31"/>
      <c r="I11533" s="31"/>
      <c r="J11533" s="84"/>
      <c r="K11533" s="31"/>
      <c r="L11533" s="31"/>
      <c r="M11533" s="169"/>
      <c r="N11533" s="148"/>
      <c r="O11533" s="106"/>
      <c r="P11533" s="43"/>
      <c r="Q11533" s="31"/>
      <c r="R11533" s="84"/>
      <c r="S11533" s="31"/>
      <c r="T11533" s="31"/>
      <c r="U11533" s="169"/>
      <c r="V11533" s="150"/>
      <c r="W11533" s="141" t="str" cm="1">
        <f t="array" ref="W11533">IF(SUM(LEN(B11533:V11533))=0,"",IF(OR(OR(ISBLANK(F11533),SUM(LEN(C11533),LEN(D11533))=0),AND(NOT(E11533="Unknown"),ISBLANK(J11533)),AND(NOT(O11533="Unknown"),ISBLANK(R11533))),"Missing Information", INDEX(Table15[Entire Service Line Classification], MATCH(SUMIFS(Table15[Unique ID],Table15[System-Owned Portion],E11533,Table15[If Material Anything Other than "Lead" in Column E,Was Material Ever Previously Lead?],G11533,Table15[Customer-Owned Portion],O11533),Table15[Unique ID],0),0)))</f>
        <v/>
      </c>
    </row>
    <row r="11534" spans="2:23" x14ac:dyDescent="0.25">
      <c r="B11534" s="146"/>
      <c r="C11534" s="31"/>
      <c r="D11534" s="31"/>
      <c r="E11534" s="44"/>
      <c r="F11534" s="43"/>
      <c r="G11534" s="84"/>
      <c r="H11534" s="31"/>
      <c r="I11534" s="31"/>
      <c r="J11534" s="84"/>
      <c r="K11534" s="31"/>
      <c r="L11534" s="31"/>
      <c r="M11534" s="169"/>
      <c r="N11534" s="148"/>
      <c r="O11534" s="106"/>
      <c r="P11534" s="43"/>
      <c r="Q11534" s="31"/>
      <c r="R11534" s="84"/>
      <c r="S11534" s="31"/>
      <c r="T11534" s="31"/>
      <c r="U11534" s="169"/>
      <c r="V11534" s="150"/>
      <c r="W11534" s="141" t="str" cm="1">
        <f t="array" ref="W11534">IF(SUM(LEN(B11534:V11534))=0,"",IF(OR(OR(ISBLANK(F11534),SUM(LEN(C11534),LEN(D11534))=0),AND(NOT(E11534="Unknown"),ISBLANK(J11534)),AND(NOT(O11534="Unknown"),ISBLANK(R11534))),"Missing Information", INDEX(Table15[Entire Service Line Classification], MATCH(SUMIFS(Table15[Unique ID],Table15[System-Owned Portion],E11534,Table15[If Material Anything Other than "Lead" in Column E,Was Material Ever Previously Lead?],G11534,Table15[Customer-Owned Portion],O11534),Table15[Unique ID],0),0)))</f>
        <v/>
      </c>
    </row>
    <row r="11535" spans="2:23" x14ac:dyDescent="0.25">
      <c r="B11535" s="146"/>
      <c r="C11535" s="31"/>
      <c r="D11535" s="31"/>
      <c r="E11535" s="44"/>
      <c r="F11535" s="43"/>
      <c r="G11535" s="84"/>
      <c r="H11535" s="31"/>
      <c r="I11535" s="31"/>
      <c r="J11535" s="84"/>
      <c r="K11535" s="31"/>
      <c r="L11535" s="31"/>
      <c r="M11535" s="169"/>
      <c r="N11535" s="148"/>
      <c r="O11535" s="106"/>
      <c r="P11535" s="43"/>
      <c r="Q11535" s="31"/>
      <c r="R11535" s="84"/>
      <c r="S11535" s="31"/>
      <c r="T11535" s="31"/>
      <c r="U11535" s="169"/>
      <c r="V11535" s="150"/>
      <c r="W11535" s="141" t="str" cm="1">
        <f t="array" ref="W11535">IF(SUM(LEN(B11535:V11535))=0,"",IF(OR(OR(ISBLANK(F11535),SUM(LEN(C11535),LEN(D11535))=0),AND(NOT(E11535="Unknown"),ISBLANK(J11535)),AND(NOT(O11535="Unknown"),ISBLANK(R11535))),"Missing Information", INDEX(Table15[Entire Service Line Classification], MATCH(SUMIFS(Table15[Unique ID],Table15[System-Owned Portion],E11535,Table15[If Material Anything Other than "Lead" in Column E,Was Material Ever Previously Lead?],G11535,Table15[Customer-Owned Portion],O11535),Table15[Unique ID],0),0)))</f>
        <v/>
      </c>
    </row>
    <row r="11536" spans="2:23" x14ac:dyDescent="0.25">
      <c r="B11536" s="146"/>
      <c r="C11536" s="31"/>
      <c r="D11536" s="31"/>
      <c r="E11536" s="44"/>
      <c r="F11536" s="43"/>
      <c r="G11536" s="84"/>
      <c r="H11536" s="31"/>
      <c r="I11536" s="31"/>
      <c r="J11536" s="84"/>
      <c r="K11536" s="31"/>
      <c r="L11536" s="31"/>
      <c r="M11536" s="169"/>
      <c r="N11536" s="148"/>
      <c r="O11536" s="106"/>
      <c r="P11536" s="43"/>
      <c r="Q11536" s="31"/>
      <c r="R11536" s="84"/>
      <c r="S11536" s="31"/>
      <c r="T11536" s="31"/>
      <c r="U11536" s="169"/>
      <c r="V11536" s="150"/>
      <c r="W11536" s="141" t="str" cm="1">
        <f t="array" ref="W11536">IF(SUM(LEN(B11536:V11536))=0,"",IF(OR(OR(ISBLANK(F11536),SUM(LEN(C11536),LEN(D11536))=0),AND(NOT(E11536="Unknown"),ISBLANK(J11536)),AND(NOT(O11536="Unknown"),ISBLANK(R11536))),"Missing Information", INDEX(Table15[Entire Service Line Classification], MATCH(SUMIFS(Table15[Unique ID],Table15[System-Owned Portion],E11536,Table15[If Material Anything Other than "Lead" in Column E,Was Material Ever Previously Lead?],G11536,Table15[Customer-Owned Portion],O11536),Table15[Unique ID],0),0)))</f>
        <v/>
      </c>
    </row>
    <row r="11537" spans="2:23" x14ac:dyDescent="0.25">
      <c r="B11537" s="146"/>
      <c r="C11537" s="31"/>
      <c r="D11537" s="31"/>
      <c r="E11537" s="44"/>
      <c r="F11537" s="43"/>
      <c r="G11537" s="84"/>
      <c r="H11537" s="31"/>
      <c r="I11537" s="31"/>
      <c r="J11537" s="84"/>
      <c r="K11537" s="31"/>
      <c r="L11537" s="31"/>
      <c r="M11537" s="169"/>
      <c r="N11537" s="148"/>
      <c r="O11537" s="106"/>
      <c r="P11537" s="43"/>
      <c r="Q11537" s="31"/>
      <c r="R11537" s="84"/>
      <c r="S11537" s="31"/>
      <c r="T11537" s="31"/>
      <c r="U11537" s="169"/>
      <c r="V11537" s="150"/>
      <c r="W11537" s="141" t="str" cm="1">
        <f t="array" ref="W11537">IF(SUM(LEN(B11537:V11537))=0,"",IF(OR(OR(ISBLANK(F11537),SUM(LEN(C11537),LEN(D11537))=0),AND(NOT(E11537="Unknown"),ISBLANK(J11537)),AND(NOT(O11537="Unknown"),ISBLANK(R11537))),"Missing Information", INDEX(Table15[Entire Service Line Classification], MATCH(SUMIFS(Table15[Unique ID],Table15[System-Owned Portion],E11537,Table15[If Material Anything Other than "Lead" in Column E,Was Material Ever Previously Lead?],G11537,Table15[Customer-Owned Portion],O11537),Table15[Unique ID],0),0)))</f>
        <v/>
      </c>
    </row>
    <row r="11538" spans="2:23" x14ac:dyDescent="0.25">
      <c r="B11538" s="146"/>
      <c r="C11538" s="31"/>
      <c r="D11538" s="31"/>
      <c r="E11538" s="44"/>
      <c r="F11538" s="43"/>
      <c r="G11538" s="84"/>
      <c r="H11538" s="31"/>
      <c r="I11538" s="31"/>
      <c r="J11538" s="84"/>
      <c r="K11538" s="31"/>
      <c r="L11538" s="31"/>
      <c r="M11538" s="169"/>
      <c r="N11538" s="148"/>
      <c r="O11538" s="106"/>
      <c r="P11538" s="43"/>
      <c r="Q11538" s="31"/>
      <c r="R11538" s="84"/>
      <c r="S11538" s="31"/>
      <c r="T11538" s="31"/>
      <c r="U11538" s="169"/>
      <c r="V11538" s="150"/>
      <c r="W11538" s="141" t="str" cm="1">
        <f t="array" ref="W11538">IF(SUM(LEN(B11538:V11538))=0,"",IF(OR(OR(ISBLANK(F11538),SUM(LEN(C11538),LEN(D11538))=0),AND(NOT(E11538="Unknown"),ISBLANK(J11538)),AND(NOT(O11538="Unknown"),ISBLANK(R11538))),"Missing Information", INDEX(Table15[Entire Service Line Classification], MATCH(SUMIFS(Table15[Unique ID],Table15[System-Owned Portion],E11538,Table15[If Material Anything Other than "Lead" in Column E,Was Material Ever Previously Lead?],G11538,Table15[Customer-Owned Portion],O11538),Table15[Unique ID],0),0)))</f>
        <v/>
      </c>
    </row>
    <row r="11539" spans="2:23" x14ac:dyDescent="0.25">
      <c r="B11539" s="146"/>
      <c r="C11539" s="31"/>
      <c r="D11539" s="31"/>
      <c r="E11539" s="44"/>
      <c r="F11539" s="43"/>
      <c r="G11539" s="84"/>
      <c r="H11539" s="31"/>
      <c r="I11539" s="31"/>
      <c r="J11539" s="84"/>
      <c r="K11539" s="31"/>
      <c r="L11539" s="31"/>
      <c r="M11539" s="169"/>
      <c r="N11539" s="148"/>
      <c r="O11539" s="106"/>
      <c r="P11539" s="43"/>
      <c r="Q11539" s="31"/>
      <c r="R11539" s="84"/>
      <c r="S11539" s="31"/>
      <c r="T11539" s="31"/>
      <c r="U11539" s="169"/>
      <c r="V11539" s="150"/>
      <c r="W11539" s="141" t="str" cm="1">
        <f t="array" ref="W11539">IF(SUM(LEN(B11539:V11539))=0,"",IF(OR(OR(ISBLANK(F11539),SUM(LEN(C11539),LEN(D11539))=0),AND(NOT(E11539="Unknown"),ISBLANK(J11539)),AND(NOT(O11539="Unknown"),ISBLANK(R11539))),"Missing Information", INDEX(Table15[Entire Service Line Classification], MATCH(SUMIFS(Table15[Unique ID],Table15[System-Owned Portion],E11539,Table15[If Material Anything Other than "Lead" in Column E,Was Material Ever Previously Lead?],G11539,Table15[Customer-Owned Portion],O11539),Table15[Unique ID],0),0)))</f>
        <v/>
      </c>
    </row>
    <row r="11540" spans="2:23" x14ac:dyDescent="0.25">
      <c r="B11540" s="146"/>
      <c r="C11540" s="31"/>
      <c r="D11540" s="31"/>
      <c r="E11540" s="44"/>
      <c r="F11540" s="43"/>
      <c r="G11540" s="84"/>
      <c r="H11540" s="31"/>
      <c r="I11540" s="31"/>
      <c r="J11540" s="84"/>
      <c r="K11540" s="31"/>
      <c r="L11540" s="31"/>
      <c r="M11540" s="169"/>
      <c r="N11540" s="148"/>
      <c r="O11540" s="106"/>
      <c r="P11540" s="43"/>
      <c r="Q11540" s="31"/>
      <c r="R11540" s="84"/>
      <c r="S11540" s="31"/>
      <c r="T11540" s="31"/>
      <c r="U11540" s="169"/>
      <c r="V11540" s="150"/>
      <c r="W11540" s="141" t="str" cm="1">
        <f t="array" ref="W11540">IF(SUM(LEN(B11540:V11540))=0,"",IF(OR(OR(ISBLANK(F11540),SUM(LEN(C11540),LEN(D11540))=0),AND(NOT(E11540="Unknown"),ISBLANK(J11540)),AND(NOT(O11540="Unknown"),ISBLANK(R11540))),"Missing Information", INDEX(Table15[Entire Service Line Classification], MATCH(SUMIFS(Table15[Unique ID],Table15[System-Owned Portion],E11540,Table15[If Material Anything Other than "Lead" in Column E,Was Material Ever Previously Lead?],G11540,Table15[Customer-Owned Portion],O11540),Table15[Unique ID],0),0)))</f>
        <v/>
      </c>
    </row>
    <row r="11541" spans="2:23" x14ac:dyDescent="0.25">
      <c r="B11541" s="146"/>
      <c r="C11541" s="31"/>
      <c r="D11541" s="31"/>
      <c r="E11541" s="44"/>
      <c r="F11541" s="43"/>
      <c r="G11541" s="84"/>
      <c r="H11541" s="31"/>
      <c r="I11541" s="31"/>
      <c r="J11541" s="84"/>
      <c r="K11541" s="31"/>
      <c r="L11541" s="31"/>
      <c r="M11541" s="169"/>
      <c r="N11541" s="148"/>
      <c r="O11541" s="106"/>
      <c r="P11541" s="43"/>
      <c r="Q11541" s="31"/>
      <c r="R11541" s="84"/>
      <c r="S11541" s="31"/>
      <c r="T11541" s="31"/>
      <c r="U11541" s="169"/>
      <c r="V11541" s="150"/>
      <c r="W11541" s="141" t="str" cm="1">
        <f t="array" ref="W11541">IF(SUM(LEN(B11541:V11541))=0,"",IF(OR(OR(ISBLANK(F11541),SUM(LEN(C11541),LEN(D11541))=0),AND(NOT(E11541="Unknown"),ISBLANK(J11541)),AND(NOT(O11541="Unknown"),ISBLANK(R11541))),"Missing Information", INDEX(Table15[Entire Service Line Classification], MATCH(SUMIFS(Table15[Unique ID],Table15[System-Owned Portion],E11541,Table15[If Material Anything Other than "Lead" in Column E,Was Material Ever Previously Lead?],G11541,Table15[Customer-Owned Portion],O11541),Table15[Unique ID],0),0)))</f>
        <v/>
      </c>
    </row>
    <row r="11542" spans="2:23" x14ac:dyDescent="0.25">
      <c r="B11542" s="146"/>
      <c r="C11542" s="31"/>
      <c r="D11542" s="31"/>
      <c r="E11542" s="44"/>
      <c r="F11542" s="43"/>
      <c r="G11542" s="84"/>
      <c r="H11542" s="31"/>
      <c r="I11542" s="31"/>
      <c r="J11542" s="84"/>
      <c r="K11542" s="31"/>
      <c r="L11542" s="31"/>
      <c r="M11542" s="169"/>
      <c r="N11542" s="148"/>
      <c r="O11542" s="106"/>
      <c r="P11542" s="43"/>
      <c r="Q11542" s="31"/>
      <c r="R11542" s="84"/>
      <c r="S11542" s="31"/>
      <c r="T11542" s="31"/>
      <c r="U11542" s="169"/>
      <c r="V11542" s="150"/>
      <c r="W11542" s="141" t="str" cm="1">
        <f t="array" ref="W11542">IF(SUM(LEN(B11542:V11542))=0,"",IF(OR(OR(ISBLANK(F11542),SUM(LEN(C11542),LEN(D11542))=0),AND(NOT(E11542="Unknown"),ISBLANK(J11542)),AND(NOT(O11542="Unknown"),ISBLANK(R11542))),"Missing Information", INDEX(Table15[Entire Service Line Classification], MATCH(SUMIFS(Table15[Unique ID],Table15[System-Owned Portion],E11542,Table15[If Material Anything Other than "Lead" in Column E,Was Material Ever Previously Lead?],G11542,Table15[Customer-Owned Portion],O11542),Table15[Unique ID],0),0)))</f>
        <v/>
      </c>
    </row>
    <row r="11543" spans="2:23" x14ac:dyDescent="0.25">
      <c r="B11543" s="146"/>
      <c r="C11543" s="31"/>
      <c r="D11543" s="31"/>
      <c r="E11543" s="44"/>
      <c r="F11543" s="43"/>
      <c r="G11543" s="84"/>
      <c r="H11543" s="31"/>
      <c r="I11543" s="31"/>
      <c r="J11543" s="84"/>
      <c r="K11543" s="31"/>
      <c r="L11543" s="31"/>
      <c r="M11543" s="169"/>
      <c r="N11543" s="148"/>
      <c r="O11543" s="106"/>
      <c r="P11543" s="43"/>
      <c r="Q11543" s="31"/>
      <c r="R11543" s="84"/>
      <c r="S11543" s="31"/>
      <c r="T11543" s="31"/>
      <c r="U11543" s="169"/>
      <c r="V11543" s="150"/>
      <c r="W11543" s="141" t="str" cm="1">
        <f t="array" ref="W11543">IF(SUM(LEN(B11543:V11543))=0,"",IF(OR(OR(ISBLANK(F11543),SUM(LEN(C11543),LEN(D11543))=0),AND(NOT(E11543="Unknown"),ISBLANK(J11543)),AND(NOT(O11543="Unknown"),ISBLANK(R11543))),"Missing Information", INDEX(Table15[Entire Service Line Classification], MATCH(SUMIFS(Table15[Unique ID],Table15[System-Owned Portion],E11543,Table15[If Material Anything Other than "Lead" in Column E,Was Material Ever Previously Lead?],G11543,Table15[Customer-Owned Portion],O11543),Table15[Unique ID],0),0)))</f>
        <v/>
      </c>
    </row>
    <row r="11544" spans="2:23" x14ac:dyDescent="0.25">
      <c r="B11544" s="146"/>
      <c r="C11544" s="31"/>
      <c r="D11544" s="31"/>
      <c r="E11544" s="44"/>
      <c r="F11544" s="43"/>
      <c r="G11544" s="84"/>
      <c r="H11544" s="31"/>
      <c r="I11544" s="31"/>
      <c r="J11544" s="84"/>
      <c r="K11544" s="31"/>
      <c r="L11544" s="31"/>
      <c r="M11544" s="169"/>
      <c r="N11544" s="148"/>
      <c r="O11544" s="106"/>
      <c r="P11544" s="43"/>
      <c r="Q11544" s="31"/>
      <c r="R11544" s="84"/>
      <c r="S11544" s="31"/>
      <c r="T11544" s="31"/>
      <c r="U11544" s="169"/>
      <c r="V11544" s="150"/>
      <c r="W11544" s="141" t="str" cm="1">
        <f t="array" ref="W11544">IF(SUM(LEN(B11544:V11544))=0,"",IF(OR(OR(ISBLANK(F11544),SUM(LEN(C11544),LEN(D11544))=0),AND(NOT(E11544="Unknown"),ISBLANK(J11544)),AND(NOT(O11544="Unknown"),ISBLANK(R11544))),"Missing Information", INDEX(Table15[Entire Service Line Classification], MATCH(SUMIFS(Table15[Unique ID],Table15[System-Owned Portion],E11544,Table15[If Material Anything Other than "Lead" in Column E,Was Material Ever Previously Lead?],G11544,Table15[Customer-Owned Portion],O11544),Table15[Unique ID],0),0)))</f>
        <v/>
      </c>
    </row>
    <row r="11545" spans="2:23" x14ac:dyDescent="0.25">
      <c r="B11545" s="146"/>
      <c r="C11545" s="31"/>
      <c r="D11545" s="31"/>
      <c r="E11545" s="44"/>
      <c r="F11545" s="43"/>
      <c r="G11545" s="84"/>
      <c r="H11545" s="31"/>
      <c r="I11545" s="31"/>
      <c r="J11545" s="84"/>
      <c r="K11545" s="31"/>
      <c r="L11545" s="31"/>
      <c r="M11545" s="169"/>
      <c r="N11545" s="148"/>
      <c r="O11545" s="106"/>
      <c r="P11545" s="43"/>
      <c r="Q11545" s="31"/>
      <c r="R11545" s="84"/>
      <c r="S11545" s="31"/>
      <c r="T11545" s="31"/>
      <c r="U11545" s="169"/>
      <c r="V11545" s="150"/>
      <c r="W11545" s="141" t="str" cm="1">
        <f t="array" ref="W11545">IF(SUM(LEN(B11545:V11545))=0,"",IF(OR(OR(ISBLANK(F11545),SUM(LEN(C11545),LEN(D11545))=0),AND(NOT(E11545="Unknown"),ISBLANK(J11545)),AND(NOT(O11545="Unknown"),ISBLANK(R11545))),"Missing Information", INDEX(Table15[Entire Service Line Classification], MATCH(SUMIFS(Table15[Unique ID],Table15[System-Owned Portion],E11545,Table15[If Material Anything Other than "Lead" in Column E,Was Material Ever Previously Lead?],G11545,Table15[Customer-Owned Portion],O11545),Table15[Unique ID],0),0)))</f>
        <v/>
      </c>
    </row>
    <row r="11546" spans="2:23" x14ac:dyDescent="0.25">
      <c r="B11546" s="146"/>
      <c r="C11546" s="31"/>
      <c r="D11546" s="31"/>
      <c r="E11546" s="44"/>
      <c r="F11546" s="43"/>
      <c r="G11546" s="84"/>
      <c r="H11546" s="31"/>
      <c r="I11546" s="31"/>
      <c r="J11546" s="84"/>
      <c r="K11546" s="31"/>
      <c r="L11546" s="31"/>
      <c r="M11546" s="169"/>
      <c r="N11546" s="148"/>
      <c r="O11546" s="106"/>
      <c r="P11546" s="43"/>
      <c r="Q11546" s="31"/>
      <c r="R11546" s="84"/>
      <c r="S11546" s="31"/>
      <c r="T11546" s="31"/>
      <c r="U11546" s="169"/>
      <c r="V11546" s="150"/>
      <c r="W11546" s="141" t="str" cm="1">
        <f t="array" ref="W11546">IF(SUM(LEN(B11546:V11546))=0,"",IF(OR(OR(ISBLANK(F11546),SUM(LEN(C11546),LEN(D11546))=0),AND(NOT(E11546="Unknown"),ISBLANK(J11546)),AND(NOT(O11546="Unknown"),ISBLANK(R11546))),"Missing Information", INDEX(Table15[Entire Service Line Classification], MATCH(SUMIFS(Table15[Unique ID],Table15[System-Owned Portion],E11546,Table15[If Material Anything Other than "Lead" in Column E,Was Material Ever Previously Lead?],G11546,Table15[Customer-Owned Portion],O11546),Table15[Unique ID],0),0)))</f>
        <v/>
      </c>
    </row>
    <row r="11547" spans="2:23" x14ac:dyDescent="0.25">
      <c r="B11547" s="146"/>
      <c r="C11547" s="31"/>
      <c r="D11547" s="31"/>
      <c r="E11547" s="44"/>
      <c r="F11547" s="43"/>
      <c r="G11547" s="84"/>
      <c r="H11547" s="31"/>
      <c r="I11547" s="31"/>
      <c r="J11547" s="84"/>
      <c r="K11547" s="31"/>
      <c r="L11547" s="31"/>
      <c r="M11547" s="169"/>
      <c r="N11547" s="148"/>
      <c r="O11547" s="106"/>
      <c r="P11547" s="43"/>
      <c r="Q11547" s="31"/>
      <c r="R11547" s="84"/>
      <c r="S11547" s="31"/>
      <c r="T11547" s="31"/>
      <c r="U11547" s="169"/>
      <c r="V11547" s="150"/>
      <c r="W11547" s="141" t="str" cm="1">
        <f t="array" ref="W11547">IF(SUM(LEN(B11547:V11547))=0,"",IF(OR(OR(ISBLANK(F11547),SUM(LEN(C11547),LEN(D11547))=0),AND(NOT(E11547="Unknown"),ISBLANK(J11547)),AND(NOT(O11547="Unknown"),ISBLANK(R11547))),"Missing Information", INDEX(Table15[Entire Service Line Classification], MATCH(SUMIFS(Table15[Unique ID],Table15[System-Owned Portion],E11547,Table15[If Material Anything Other than "Lead" in Column E,Was Material Ever Previously Lead?],G11547,Table15[Customer-Owned Portion],O11547),Table15[Unique ID],0),0)))</f>
        <v/>
      </c>
    </row>
    <row r="11548" spans="2:23" x14ac:dyDescent="0.25">
      <c r="B11548" s="146"/>
      <c r="C11548" s="31"/>
      <c r="D11548" s="31"/>
      <c r="E11548" s="44"/>
      <c r="F11548" s="43"/>
      <c r="G11548" s="84"/>
      <c r="H11548" s="31"/>
      <c r="I11548" s="31"/>
      <c r="J11548" s="84"/>
      <c r="K11548" s="31"/>
      <c r="L11548" s="31"/>
      <c r="M11548" s="169"/>
      <c r="N11548" s="148"/>
      <c r="O11548" s="106"/>
      <c r="P11548" s="43"/>
      <c r="Q11548" s="31"/>
      <c r="R11548" s="84"/>
      <c r="S11548" s="31"/>
      <c r="T11548" s="31"/>
      <c r="U11548" s="169"/>
      <c r="V11548" s="150"/>
      <c r="W11548" s="141" t="str" cm="1">
        <f t="array" ref="W11548">IF(SUM(LEN(B11548:V11548))=0,"",IF(OR(OR(ISBLANK(F11548),SUM(LEN(C11548),LEN(D11548))=0),AND(NOT(E11548="Unknown"),ISBLANK(J11548)),AND(NOT(O11548="Unknown"),ISBLANK(R11548))),"Missing Information", INDEX(Table15[Entire Service Line Classification], MATCH(SUMIFS(Table15[Unique ID],Table15[System-Owned Portion],E11548,Table15[If Material Anything Other than "Lead" in Column E,Was Material Ever Previously Lead?],G11548,Table15[Customer-Owned Portion],O11548),Table15[Unique ID],0),0)))</f>
        <v/>
      </c>
    </row>
    <row r="11549" spans="2:23" x14ac:dyDescent="0.25">
      <c r="B11549" s="146"/>
      <c r="C11549" s="31"/>
      <c r="D11549" s="31"/>
      <c r="E11549" s="44"/>
      <c r="F11549" s="43"/>
      <c r="G11549" s="84"/>
      <c r="H11549" s="31"/>
      <c r="I11549" s="31"/>
      <c r="J11549" s="84"/>
      <c r="K11549" s="31"/>
      <c r="L11549" s="31"/>
      <c r="M11549" s="169"/>
      <c r="N11549" s="148"/>
      <c r="O11549" s="106"/>
      <c r="P11549" s="43"/>
      <c r="Q11549" s="31"/>
      <c r="R11549" s="84"/>
      <c r="S11549" s="31"/>
      <c r="T11549" s="31"/>
      <c r="U11549" s="169"/>
      <c r="V11549" s="150"/>
      <c r="W11549" s="141" t="str" cm="1">
        <f t="array" ref="W11549">IF(SUM(LEN(B11549:V11549))=0,"",IF(OR(OR(ISBLANK(F11549),SUM(LEN(C11549),LEN(D11549))=0),AND(NOT(E11549="Unknown"),ISBLANK(J11549)),AND(NOT(O11549="Unknown"),ISBLANK(R11549))),"Missing Information", INDEX(Table15[Entire Service Line Classification], MATCH(SUMIFS(Table15[Unique ID],Table15[System-Owned Portion],E11549,Table15[If Material Anything Other than "Lead" in Column E,Was Material Ever Previously Lead?],G11549,Table15[Customer-Owned Portion],O11549),Table15[Unique ID],0),0)))</f>
        <v/>
      </c>
    </row>
    <row r="11550" spans="2:23" x14ac:dyDescent="0.25">
      <c r="B11550" s="146"/>
      <c r="C11550" s="31"/>
      <c r="D11550" s="31"/>
      <c r="E11550" s="44"/>
      <c r="F11550" s="43"/>
      <c r="G11550" s="84"/>
      <c r="H11550" s="31"/>
      <c r="I11550" s="31"/>
      <c r="J11550" s="84"/>
      <c r="K11550" s="31"/>
      <c r="L11550" s="31"/>
      <c r="M11550" s="169"/>
      <c r="N11550" s="148"/>
      <c r="O11550" s="106"/>
      <c r="P11550" s="43"/>
      <c r="Q11550" s="31"/>
      <c r="R11550" s="84"/>
      <c r="S11550" s="31"/>
      <c r="T11550" s="31"/>
      <c r="U11550" s="169"/>
      <c r="V11550" s="150"/>
      <c r="W11550" s="141" t="str" cm="1">
        <f t="array" ref="W11550">IF(SUM(LEN(B11550:V11550))=0,"",IF(OR(OR(ISBLANK(F11550),SUM(LEN(C11550),LEN(D11550))=0),AND(NOT(E11550="Unknown"),ISBLANK(J11550)),AND(NOT(O11550="Unknown"),ISBLANK(R11550))),"Missing Information", INDEX(Table15[Entire Service Line Classification], MATCH(SUMIFS(Table15[Unique ID],Table15[System-Owned Portion],E11550,Table15[If Material Anything Other than "Lead" in Column E,Was Material Ever Previously Lead?],G11550,Table15[Customer-Owned Portion],O11550),Table15[Unique ID],0),0)))</f>
        <v/>
      </c>
    </row>
    <row r="11551" spans="2:23" x14ac:dyDescent="0.25">
      <c r="B11551" s="146"/>
      <c r="C11551" s="31"/>
      <c r="D11551" s="31"/>
      <c r="E11551" s="44"/>
      <c r="F11551" s="43"/>
      <c r="G11551" s="84"/>
      <c r="H11551" s="31"/>
      <c r="I11551" s="31"/>
      <c r="J11551" s="84"/>
      <c r="K11551" s="31"/>
      <c r="L11551" s="31"/>
      <c r="M11551" s="169"/>
      <c r="N11551" s="148"/>
      <c r="O11551" s="106"/>
      <c r="P11551" s="43"/>
      <c r="Q11551" s="31"/>
      <c r="R11551" s="84"/>
      <c r="S11551" s="31"/>
      <c r="T11551" s="31"/>
      <c r="U11551" s="169"/>
      <c r="V11551" s="150"/>
      <c r="W11551" s="141" t="str" cm="1">
        <f t="array" ref="W11551">IF(SUM(LEN(B11551:V11551))=0,"",IF(OR(OR(ISBLANK(F11551),SUM(LEN(C11551),LEN(D11551))=0),AND(NOT(E11551="Unknown"),ISBLANK(J11551)),AND(NOT(O11551="Unknown"),ISBLANK(R11551))),"Missing Information", INDEX(Table15[Entire Service Line Classification], MATCH(SUMIFS(Table15[Unique ID],Table15[System-Owned Portion],E11551,Table15[If Material Anything Other than "Lead" in Column E,Was Material Ever Previously Lead?],G11551,Table15[Customer-Owned Portion],O11551),Table15[Unique ID],0),0)))</f>
        <v/>
      </c>
    </row>
    <row r="11552" spans="2:23" x14ac:dyDescent="0.25">
      <c r="B11552" s="146"/>
      <c r="C11552" s="31"/>
      <c r="D11552" s="31"/>
      <c r="E11552" s="44"/>
      <c r="F11552" s="43"/>
      <c r="G11552" s="84"/>
      <c r="H11552" s="31"/>
      <c r="I11552" s="31"/>
      <c r="J11552" s="84"/>
      <c r="K11552" s="31"/>
      <c r="L11552" s="31"/>
      <c r="M11552" s="169"/>
      <c r="N11552" s="148"/>
      <c r="O11552" s="106"/>
      <c r="P11552" s="43"/>
      <c r="Q11552" s="31"/>
      <c r="R11552" s="84"/>
      <c r="S11552" s="31"/>
      <c r="T11552" s="31"/>
      <c r="U11552" s="169"/>
      <c r="V11552" s="150"/>
      <c r="W11552" s="141" t="str" cm="1">
        <f t="array" ref="W11552">IF(SUM(LEN(B11552:V11552))=0,"",IF(OR(OR(ISBLANK(F11552),SUM(LEN(C11552),LEN(D11552))=0),AND(NOT(E11552="Unknown"),ISBLANK(J11552)),AND(NOT(O11552="Unknown"),ISBLANK(R11552))),"Missing Information", INDEX(Table15[Entire Service Line Classification], MATCH(SUMIFS(Table15[Unique ID],Table15[System-Owned Portion],E11552,Table15[If Material Anything Other than "Lead" in Column E,Was Material Ever Previously Lead?],G11552,Table15[Customer-Owned Portion],O11552),Table15[Unique ID],0),0)))</f>
        <v/>
      </c>
    </row>
    <row r="11553" spans="2:23" x14ac:dyDescent="0.25">
      <c r="B11553" s="146"/>
      <c r="C11553" s="31"/>
      <c r="D11553" s="31"/>
      <c r="E11553" s="44"/>
      <c r="F11553" s="43"/>
      <c r="G11553" s="84"/>
      <c r="H11553" s="31"/>
      <c r="I11553" s="31"/>
      <c r="J11553" s="84"/>
      <c r="K11553" s="31"/>
      <c r="L11553" s="31"/>
      <c r="M11553" s="169"/>
      <c r="N11553" s="148"/>
      <c r="O11553" s="106"/>
      <c r="P11553" s="43"/>
      <c r="Q11553" s="31"/>
      <c r="R11553" s="84"/>
      <c r="S11553" s="31"/>
      <c r="T11553" s="31"/>
      <c r="U11553" s="169"/>
      <c r="V11553" s="150"/>
      <c r="W11553" s="141" t="str" cm="1">
        <f t="array" ref="W11553">IF(SUM(LEN(B11553:V11553))=0,"",IF(OR(OR(ISBLANK(F11553),SUM(LEN(C11553),LEN(D11553))=0),AND(NOT(E11553="Unknown"),ISBLANK(J11553)),AND(NOT(O11553="Unknown"),ISBLANK(R11553))),"Missing Information", INDEX(Table15[Entire Service Line Classification], MATCH(SUMIFS(Table15[Unique ID],Table15[System-Owned Portion],E11553,Table15[If Material Anything Other than "Lead" in Column E,Was Material Ever Previously Lead?],G11553,Table15[Customer-Owned Portion],O11553),Table15[Unique ID],0),0)))</f>
        <v/>
      </c>
    </row>
    <row r="11554" spans="2:23" x14ac:dyDescent="0.25">
      <c r="B11554" s="146"/>
      <c r="C11554" s="31"/>
      <c r="D11554" s="31"/>
      <c r="E11554" s="44"/>
      <c r="F11554" s="43"/>
      <c r="G11554" s="84"/>
      <c r="H11554" s="31"/>
      <c r="I11554" s="31"/>
      <c r="J11554" s="84"/>
      <c r="K11554" s="31"/>
      <c r="L11554" s="31"/>
      <c r="M11554" s="169"/>
      <c r="N11554" s="148"/>
      <c r="O11554" s="106"/>
      <c r="P11554" s="43"/>
      <c r="Q11554" s="31"/>
      <c r="R11554" s="84"/>
      <c r="S11554" s="31"/>
      <c r="T11554" s="31"/>
      <c r="U11554" s="169"/>
      <c r="V11554" s="150"/>
      <c r="W11554" s="141" t="str" cm="1">
        <f t="array" ref="W11554">IF(SUM(LEN(B11554:V11554))=0,"",IF(OR(OR(ISBLANK(F11554),SUM(LEN(C11554),LEN(D11554))=0),AND(NOT(E11554="Unknown"),ISBLANK(J11554)),AND(NOT(O11554="Unknown"),ISBLANK(R11554))),"Missing Information", INDEX(Table15[Entire Service Line Classification], MATCH(SUMIFS(Table15[Unique ID],Table15[System-Owned Portion],E11554,Table15[If Material Anything Other than "Lead" in Column E,Was Material Ever Previously Lead?],G11554,Table15[Customer-Owned Portion],O11554),Table15[Unique ID],0),0)))</f>
        <v/>
      </c>
    </row>
    <row r="11555" spans="2:23" x14ac:dyDescent="0.25">
      <c r="B11555" s="146"/>
      <c r="C11555" s="31"/>
      <c r="D11555" s="31"/>
      <c r="E11555" s="44"/>
      <c r="F11555" s="43"/>
      <c r="G11555" s="84"/>
      <c r="H11555" s="31"/>
      <c r="I11555" s="31"/>
      <c r="J11555" s="84"/>
      <c r="K11555" s="31"/>
      <c r="L11555" s="31"/>
      <c r="M11555" s="169"/>
      <c r="N11555" s="148"/>
      <c r="O11555" s="106"/>
      <c r="P11555" s="43"/>
      <c r="Q11555" s="31"/>
      <c r="R11555" s="84"/>
      <c r="S11555" s="31"/>
      <c r="T11555" s="31"/>
      <c r="U11555" s="169"/>
      <c r="V11555" s="150"/>
      <c r="W11555" s="141" t="str" cm="1">
        <f t="array" ref="W11555">IF(SUM(LEN(B11555:V11555))=0,"",IF(OR(OR(ISBLANK(F11555),SUM(LEN(C11555),LEN(D11555))=0),AND(NOT(E11555="Unknown"),ISBLANK(J11555)),AND(NOT(O11555="Unknown"),ISBLANK(R11555))),"Missing Information", INDEX(Table15[Entire Service Line Classification], MATCH(SUMIFS(Table15[Unique ID],Table15[System-Owned Portion],E11555,Table15[If Material Anything Other than "Lead" in Column E,Was Material Ever Previously Lead?],G11555,Table15[Customer-Owned Portion],O11555),Table15[Unique ID],0),0)))</f>
        <v/>
      </c>
    </row>
    <row r="11556" spans="2:23" x14ac:dyDescent="0.25">
      <c r="B11556" s="146"/>
      <c r="C11556" s="31"/>
      <c r="D11556" s="31"/>
      <c r="E11556" s="44"/>
      <c r="F11556" s="43"/>
      <c r="G11556" s="84"/>
      <c r="H11556" s="31"/>
      <c r="I11556" s="31"/>
      <c r="J11556" s="84"/>
      <c r="K11556" s="31"/>
      <c r="L11556" s="31"/>
      <c r="M11556" s="169"/>
      <c r="N11556" s="148"/>
      <c r="O11556" s="106"/>
      <c r="P11556" s="43"/>
      <c r="Q11556" s="31"/>
      <c r="R11556" s="84"/>
      <c r="S11556" s="31"/>
      <c r="T11556" s="31"/>
      <c r="U11556" s="169"/>
      <c r="V11556" s="150"/>
      <c r="W11556" s="141" t="str" cm="1">
        <f t="array" ref="W11556">IF(SUM(LEN(B11556:V11556))=0,"",IF(OR(OR(ISBLANK(F11556),SUM(LEN(C11556),LEN(D11556))=0),AND(NOT(E11556="Unknown"),ISBLANK(J11556)),AND(NOT(O11556="Unknown"),ISBLANK(R11556))),"Missing Information", INDEX(Table15[Entire Service Line Classification], MATCH(SUMIFS(Table15[Unique ID],Table15[System-Owned Portion],E11556,Table15[If Material Anything Other than "Lead" in Column E,Was Material Ever Previously Lead?],G11556,Table15[Customer-Owned Portion],O11556),Table15[Unique ID],0),0)))</f>
        <v/>
      </c>
    </row>
    <row r="11557" spans="2:23" x14ac:dyDescent="0.25">
      <c r="B11557" s="146"/>
      <c r="C11557" s="31"/>
      <c r="D11557" s="31"/>
      <c r="E11557" s="44"/>
      <c r="F11557" s="43"/>
      <c r="G11557" s="84"/>
      <c r="H11557" s="31"/>
      <c r="I11557" s="31"/>
      <c r="J11557" s="84"/>
      <c r="K11557" s="31"/>
      <c r="L11557" s="31"/>
      <c r="M11557" s="169"/>
      <c r="N11557" s="148"/>
      <c r="O11557" s="106"/>
      <c r="P11557" s="43"/>
      <c r="Q11557" s="31"/>
      <c r="R11557" s="84"/>
      <c r="S11557" s="31"/>
      <c r="T11557" s="31"/>
      <c r="U11557" s="169"/>
      <c r="V11557" s="150"/>
      <c r="W11557" s="141" t="str" cm="1">
        <f t="array" ref="W11557">IF(SUM(LEN(B11557:V11557))=0,"",IF(OR(OR(ISBLANK(F11557),SUM(LEN(C11557),LEN(D11557))=0),AND(NOT(E11557="Unknown"),ISBLANK(J11557)),AND(NOT(O11557="Unknown"),ISBLANK(R11557))),"Missing Information", INDEX(Table15[Entire Service Line Classification], MATCH(SUMIFS(Table15[Unique ID],Table15[System-Owned Portion],E11557,Table15[If Material Anything Other than "Lead" in Column E,Was Material Ever Previously Lead?],G11557,Table15[Customer-Owned Portion],O11557),Table15[Unique ID],0),0)))</f>
        <v/>
      </c>
    </row>
    <row r="11558" spans="2:23" x14ac:dyDescent="0.25">
      <c r="B11558" s="146"/>
      <c r="C11558" s="31"/>
      <c r="D11558" s="31"/>
      <c r="E11558" s="44"/>
      <c r="F11558" s="43"/>
      <c r="G11558" s="84"/>
      <c r="H11558" s="31"/>
      <c r="I11558" s="31"/>
      <c r="J11558" s="84"/>
      <c r="K11558" s="31"/>
      <c r="L11558" s="31"/>
      <c r="M11558" s="169"/>
      <c r="N11558" s="148"/>
      <c r="O11558" s="106"/>
      <c r="P11558" s="43"/>
      <c r="Q11558" s="31"/>
      <c r="R11558" s="84"/>
      <c r="S11558" s="31"/>
      <c r="T11558" s="31"/>
      <c r="U11558" s="169"/>
      <c r="V11558" s="150"/>
      <c r="W11558" s="141" t="str" cm="1">
        <f t="array" ref="W11558">IF(SUM(LEN(B11558:V11558))=0,"",IF(OR(OR(ISBLANK(F11558),SUM(LEN(C11558),LEN(D11558))=0),AND(NOT(E11558="Unknown"),ISBLANK(J11558)),AND(NOT(O11558="Unknown"),ISBLANK(R11558))),"Missing Information", INDEX(Table15[Entire Service Line Classification], MATCH(SUMIFS(Table15[Unique ID],Table15[System-Owned Portion],E11558,Table15[If Material Anything Other than "Lead" in Column E,Was Material Ever Previously Lead?],G11558,Table15[Customer-Owned Portion],O11558),Table15[Unique ID],0),0)))</f>
        <v/>
      </c>
    </row>
    <row r="11559" spans="2:23" x14ac:dyDescent="0.25">
      <c r="B11559" s="146"/>
      <c r="C11559" s="31"/>
      <c r="D11559" s="31"/>
      <c r="E11559" s="44"/>
      <c r="F11559" s="43"/>
      <c r="G11559" s="84"/>
      <c r="H11559" s="31"/>
      <c r="I11559" s="31"/>
      <c r="J11559" s="84"/>
      <c r="K11559" s="31"/>
      <c r="L11559" s="31"/>
      <c r="M11559" s="169"/>
      <c r="N11559" s="148"/>
      <c r="O11559" s="106"/>
      <c r="P11559" s="43"/>
      <c r="Q11559" s="31"/>
      <c r="R11559" s="84"/>
      <c r="S11559" s="31"/>
      <c r="T11559" s="31"/>
      <c r="U11559" s="169"/>
      <c r="V11559" s="150"/>
      <c r="W11559" s="141" t="str" cm="1">
        <f t="array" ref="W11559">IF(SUM(LEN(B11559:V11559))=0,"",IF(OR(OR(ISBLANK(F11559),SUM(LEN(C11559),LEN(D11559))=0),AND(NOT(E11559="Unknown"),ISBLANK(J11559)),AND(NOT(O11559="Unknown"),ISBLANK(R11559))),"Missing Information", INDEX(Table15[Entire Service Line Classification], MATCH(SUMIFS(Table15[Unique ID],Table15[System-Owned Portion],E11559,Table15[If Material Anything Other than "Lead" in Column E,Was Material Ever Previously Lead?],G11559,Table15[Customer-Owned Portion],O11559),Table15[Unique ID],0),0)))</f>
        <v/>
      </c>
    </row>
    <row r="11560" spans="2:23" x14ac:dyDescent="0.25">
      <c r="B11560" s="146"/>
      <c r="C11560" s="31"/>
      <c r="D11560" s="31"/>
      <c r="E11560" s="44"/>
      <c r="F11560" s="43"/>
      <c r="G11560" s="84"/>
      <c r="H11560" s="31"/>
      <c r="I11560" s="31"/>
      <c r="J11560" s="84"/>
      <c r="K11560" s="31"/>
      <c r="L11560" s="31"/>
      <c r="M11560" s="169"/>
      <c r="N11560" s="148"/>
      <c r="O11560" s="106"/>
      <c r="P11560" s="43"/>
      <c r="Q11560" s="31"/>
      <c r="R11560" s="84"/>
      <c r="S11560" s="31"/>
      <c r="T11560" s="31"/>
      <c r="U11560" s="169"/>
      <c r="V11560" s="150"/>
      <c r="W11560" s="141" t="str" cm="1">
        <f t="array" ref="W11560">IF(SUM(LEN(B11560:V11560))=0,"",IF(OR(OR(ISBLANK(F11560),SUM(LEN(C11560),LEN(D11560))=0),AND(NOT(E11560="Unknown"),ISBLANK(J11560)),AND(NOT(O11560="Unknown"),ISBLANK(R11560))),"Missing Information", INDEX(Table15[Entire Service Line Classification], MATCH(SUMIFS(Table15[Unique ID],Table15[System-Owned Portion],E11560,Table15[If Material Anything Other than "Lead" in Column E,Was Material Ever Previously Lead?],G11560,Table15[Customer-Owned Portion],O11560),Table15[Unique ID],0),0)))</f>
        <v/>
      </c>
    </row>
    <row r="11561" spans="2:23" x14ac:dyDescent="0.25">
      <c r="B11561" s="146"/>
      <c r="C11561" s="31"/>
      <c r="D11561" s="31"/>
      <c r="E11561" s="44"/>
      <c r="F11561" s="43"/>
      <c r="G11561" s="84"/>
      <c r="H11561" s="31"/>
      <c r="I11561" s="31"/>
      <c r="J11561" s="84"/>
      <c r="K11561" s="31"/>
      <c r="L11561" s="31"/>
      <c r="M11561" s="169"/>
      <c r="N11561" s="148"/>
      <c r="O11561" s="106"/>
      <c r="P11561" s="43"/>
      <c r="Q11561" s="31"/>
      <c r="R11561" s="84"/>
      <c r="S11561" s="31"/>
      <c r="T11561" s="31"/>
      <c r="U11561" s="169"/>
      <c r="V11561" s="150"/>
      <c r="W11561" s="141" t="str" cm="1">
        <f t="array" ref="W11561">IF(SUM(LEN(B11561:V11561))=0,"",IF(OR(OR(ISBLANK(F11561),SUM(LEN(C11561),LEN(D11561))=0),AND(NOT(E11561="Unknown"),ISBLANK(J11561)),AND(NOT(O11561="Unknown"),ISBLANK(R11561))),"Missing Information", INDEX(Table15[Entire Service Line Classification], MATCH(SUMIFS(Table15[Unique ID],Table15[System-Owned Portion],E11561,Table15[If Material Anything Other than "Lead" in Column E,Was Material Ever Previously Lead?],G11561,Table15[Customer-Owned Portion],O11561),Table15[Unique ID],0),0)))</f>
        <v/>
      </c>
    </row>
    <row r="11562" spans="2:23" x14ac:dyDescent="0.25">
      <c r="B11562" s="146"/>
      <c r="C11562" s="31"/>
      <c r="D11562" s="31"/>
      <c r="E11562" s="44"/>
      <c r="F11562" s="43"/>
      <c r="G11562" s="84"/>
      <c r="H11562" s="31"/>
      <c r="I11562" s="31"/>
      <c r="J11562" s="84"/>
      <c r="K11562" s="31"/>
      <c r="L11562" s="31"/>
      <c r="M11562" s="169"/>
      <c r="N11562" s="148"/>
      <c r="O11562" s="106"/>
      <c r="P11562" s="43"/>
      <c r="Q11562" s="31"/>
      <c r="R11562" s="84"/>
      <c r="S11562" s="31"/>
      <c r="T11562" s="31"/>
      <c r="U11562" s="169"/>
      <c r="V11562" s="150"/>
      <c r="W11562" s="141" t="str" cm="1">
        <f t="array" ref="W11562">IF(SUM(LEN(B11562:V11562))=0,"",IF(OR(OR(ISBLANK(F11562),SUM(LEN(C11562),LEN(D11562))=0),AND(NOT(E11562="Unknown"),ISBLANK(J11562)),AND(NOT(O11562="Unknown"),ISBLANK(R11562))),"Missing Information", INDEX(Table15[Entire Service Line Classification], MATCH(SUMIFS(Table15[Unique ID],Table15[System-Owned Portion],E11562,Table15[If Material Anything Other than "Lead" in Column E,Was Material Ever Previously Lead?],G11562,Table15[Customer-Owned Portion],O11562),Table15[Unique ID],0),0)))</f>
        <v/>
      </c>
    </row>
    <row r="11563" spans="2:23" x14ac:dyDescent="0.25">
      <c r="B11563" s="146"/>
      <c r="C11563" s="31"/>
      <c r="D11563" s="31"/>
      <c r="E11563" s="44"/>
      <c r="F11563" s="43"/>
      <c r="G11563" s="84"/>
      <c r="H11563" s="31"/>
      <c r="I11563" s="31"/>
      <c r="J11563" s="84"/>
      <c r="K11563" s="31"/>
      <c r="L11563" s="31"/>
      <c r="M11563" s="169"/>
      <c r="N11563" s="148"/>
      <c r="O11563" s="106"/>
      <c r="P11563" s="43"/>
      <c r="Q11563" s="31"/>
      <c r="R11563" s="84"/>
      <c r="S11563" s="31"/>
      <c r="T11563" s="31"/>
      <c r="U11563" s="169"/>
      <c r="V11563" s="150"/>
      <c r="W11563" s="141" t="str" cm="1">
        <f t="array" ref="W11563">IF(SUM(LEN(B11563:V11563))=0,"",IF(OR(OR(ISBLANK(F11563),SUM(LEN(C11563),LEN(D11563))=0),AND(NOT(E11563="Unknown"),ISBLANK(J11563)),AND(NOT(O11563="Unknown"),ISBLANK(R11563))),"Missing Information", INDEX(Table15[Entire Service Line Classification], MATCH(SUMIFS(Table15[Unique ID],Table15[System-Owned Portion],E11563,Table15[If Material Anything Other than "Lead" in Column E,Was Material Ever Previously Lead?],G11563,Table15[Customer-Owned Portion],O11563),Table15[Unique ID],0),0)))</f>
        <v/>
      </c>
    </row>
    <row r="11564" spans="2:23" x14ac:dyDescent="0.25">
      <c r="B11564" s="146"/>
      <c r="C11564" s="31"/>
      <c r="D11564" s="31"/>
      <c r="E11564" s="44"/>
      <c r="F11564" s="43"/>
      <c r="G11564" s="84"/>
      <c r="H11564" s="31"/>
      <c r="I11564" s="31"/>
      <c r="J11564" s="84"/>
      <c r="K11564" s="31"/>
      <c r="L11564" s="31"/>
      <c r="M11564" s="169"/>
      <c r="N11564" s="148"/>
      <c r="O11564" s="106"/>
      <c r="P11564" s="43"/>
      <c r="Q11564" s="31"/>
      <c r="R11564" s="84"/>
      <c r="S11564" s="31"/>
      <c r="T11564" s="31"/>
      <c r="U11564" s="169"/>
      <c r="V11564" s="150"/>
      <c r="W11564" s="141" t="str" cm="1">
        <f t="array" ref="W11564">IF(SUM(LEN(B11564:V11564))=0,"",IF(OR(OR(ISBLANK(F11564),SUM(LEN(C11564),LEN(D11564))=0),AND(NOT(E11564="Unknown"),ISBLANK(J11564)),AND(NOT(O11564="Unknown"),ISBLANK(R11564))),"Missing Information", INDEX(Table15[Entire Service Line Classification], MATCH(SUMIFS(Table15[Unique ID],Table15[System-Owned Portion],E11564,Table15[If Material Anything Other than "Lead" in Column E,Was Material Ever Previously Lead?],G11564,Table15[Customer-Owned Portion],O11564),Table15[Unique ID],0),0)))</f>
        <v/>
      </c>
    </row>
    <row r="11565" spans="2:23" x14ac:dyDescent="0.25">
      <c r="B11565" s="146"/>
      <c r="C11565" s="31"/>
      <c r="D11565" s="31"/>
      <c r="E11565" s="44"/>
      <c r="F11565" s="43"/>
      <c r="G11565" s="84"/>
      <c r="H11565" s="31"/>
      <c r="I11565" s="31"/>
      <c r="J11565" s="84"/>
      <c r="K11565" s="31"/>
      <c r="L11565" s="31"/>
      <c r="M11565" s="169"/>
      <c r="N11565" s="148"/>
      <c r="O11565" s="106"/>
      <c r="P11565" s="43"/>
      <c r="Q11565" s="31"/>
      <c r="R11565" s="84"/>
      <c r="S11565" s="31"/>
      <c r="T11565" s="31"/>
      <c r="U11565" s="169"/>
      <c r="V11565" s="150"/>
      <c r="W11565" s="141" t="str" cm="1">
        <f t="array" ref="W11565">IF(SUM(LEN(B11565:V11565))=0,"",IF(OR(OR(ISBLANK(F11565),SUM(LEN(C11565),LEN(D11565))=0),AND(NOT(E11565="Unknown"),ISBLANK(J11565)),AND(NOT(O11565="Unknown"),ISBLANK(R11565))),"Missing Information", INDEX(Table15[Entire Service Line Classification], MATCH(SUMIFS(Table15[Unique ID],Table15[System-Owned Portion],E11565,Table15[If Material Anything Other than "Lead" in Column E,Was Material Ever Previously Lead?],G11565,Table15[Customer-Owned Portion],O11565),Table15[Unique ID],0),0)))</f>
        <v/>
      </c>
    </row>
    <row r="11566" spans="2:23" x14ac:dyDescent="0.25">
      <c r="B11566" s="146"/>
      <c r="C11566" s="31"/>
      <c r="D11566" s="31"/>
      <c r="E11566" s="44"/>
      <c r="F11566" s="43"/>
      <c r="G11566" s="84"/>
      <c r="H11566" s="31"/>
      <c r="I11566" s="31"/>
      <c r="J11566" s="84"/>
      <c r="K11566" s="31"/>
      <c r="L11566" s="31"/>
      <c r="M11566" s="169"/>
      <c r="N11566" s="148"/>
      <c r="O11566" s="106"/>
      <c r="P11566" s="43"/>
      <c r="Q11566" s="31"/>
      <c r="R11566" s="84"/>
      <c r="S11566" s="31"/>
      <c r="T11566" s="31"/>
      <c r="U11566" s="169"/>
      <c r="V11566" s="150"/>
      <c r="W11566" s="141" t="str" cm="1">
        <f t="array" ref="W11566">IF(SUM(LEN(B11566:V11566))=0,"",IF(OR(OR(ISBLANK(F11566),SUM(LEN(C11566),LEN(D11566))=0),AND(NOT(E11566="Unknown"),ISBLANK(J11566)),AND(NOT(O11566="Unknown"),ISBLANK(R11566))),"Missing Information", INDEX(Table15[Entire Service Line Classification], MATCH(SUMIFS(Table15[Unique ID],Table15[System-Owned Portion],E11566,Table15[If Material Anything Other than "Lead" in Column E,Was Material Ever Previously Lead?],G11566,Table15[Customer-Owned Portion],O11566),Table15[Unique ID],0),0)))</f>
        <v/>
      </c>
    </row>
    <row r="11567" spans="2:23" x14ac:dyDescent="0.25">
      <c r="B11567" s="146"/>
      <c r="C11567" s="31"/>
      <c r="D11567" s="31"/>
      <c r="E11567" s="44"/>
      <c r="F11567" s="43"/>
      <c r="G11567" s="84"/>
      <c r="H11567" s="31"/>
      <c r="I11567" s="31"/>
      <c r="J11567" s="84"/>
      <c r="K11567" s="31"/>
      <c r="L11567" s="31"/>
      <c r="M11567" s="169"/>
      <c r="N11567" s="148"/>
      <c r="O11567" s="106"/>
      <c r="P11567" s="43"/>
      <c r="Q11567" s="31"/>
      <c r="R11567" s="84"/>
      <c r="S11567" s="31"/>
      <c r="T11567" s="31"/>
      <c r="U11567" s="169"/>
      <c r="V11567" s="150"/>
      <c r="W11567" s="141" t="str" cm="1">
        <f t="array" ref="W11567">IF(SUM(LEN(B11567:V11567))=0,"",IF(OR(OR(ISBLANK(F11567),SUM(LEN(C11567),LEN(D11567))=0),AND(NOT(E11567="Unknown"),ISBLANK(J11567)),AND(NOT(O11567="Unknown"),ISBLANK(R11567))),"Missing Information", INDEX(Table15[Entire Service Line Classification], MATCH(SUMIFS(Table15[Unique ID],Table15[System-Owned Portion],E11567,Table15[If Material Anything Other than "Lead" in Column E,Was Material Ever Previously Lead?],G11567,Table15[Customer-Owned Portion],O11567),Table15[Unique ID],0),0)))</f>
        <v/>
      </c>
    </row>
    <row r="11568" spans="2:23" x14ac:dyDescent="0.25">
      <c r="B11568" s="146"/>
      <c r="C11568" s="31"/>
      <c r="D11568" s="31"/>
      <c r="E11568" s="44"/>
      <c r="F11568" s="43"/>
      <c r="G11568" s="84"/>
      <c r="H11568" s="31"/>
      <c r="I11568" s="31"/>
      <c r="J11568" s="84"/>
      <c r="K11568" s="31"/>
      <c r="L11568" s="31"/>
      <c r="M11568" s="169"/>
      <c r="N11568" s="148"/>
      <c r="O11568" s="106"/>
      <c r="P11568" s="43"/>
      <c r="Q11568" s="31"/>
      <c r="R11568" s="84"/>
      <c r="S11568" s="31"/>
      <c r="T11568" s="31"/>
      <c r="U11568" s="169"/>
      <c r="V11568" s="150"/>
      <c r="W11568" s="141" t="str" cm="1">
        <f t="array" ref="W11568">IF(SUM(LEN(B11568:V11568))=0,"",IF(OR(OR(ISBLANK(F11568),SUM(LEN(C11568),LEN(D11568))=0),AND(NOT(E11568="Unknown"),ISBLANK(J11568)),AND(NOT(O11568="Unknown"),ISBLANK(R11568))),"Missing Information", INDEX(Table15[Entire Service Line Classification], MATCH(SUMIFS(Table15[Unique ID],Table15[System-Owned Portion],E11568,Table15[If Material Anything Other than "Lead" in Column E,Was Material Ever Previously Lead?],G11568,Table15[Customer-Owned Portion],O11568),Table15[Unique ID],0),0)))</f>
        <v/>
      </c>
    </row>
    <row r="11569" spans="2:23" x14ac:dyDescent="0.25">
      <c r="B11569" s="146"/>
      <c r="C11569" s="31"/>
      <c r="D11569" s="31"/>
      <c r="E11569" s="44"/>
      <c r="F11569" s="43"/>
      <c r="G11569" s="84"/>
      <c r="H11569" s="31"/>
      <c r="I11569" s="31"/>
      <c r="J11569" s="84"/>
      <c r="K11569" s="31"/>
      <c r="L11569" s="31"/>
      <c r="M11569" s="169"/>
      <c r="N11569" s="148"/>
      <c r="O11569" s="106"/>
      <c r="P11569" s="43"/>
      <c r="Q11569" s="31"/>
      <c r="R11569" s="84"/>
      <c r="S11569" s="31"/>
      <c r="T11569" s="31"/>
      <c r="U11569" s="169"/>
      <c r="V11569" s="150"/>
      <c r="W11569" s="141" t="str" cm="1">
        <f t="array" ref="W11569">IF(SUM(LEN(B11569:V11569))=0,"",IF(OR(OR(ISBLANK(F11569),SUM(LEN(C11569),LEN(D11569))=0),AND(NOT(E11569="Unknown"),ISBLANK(J11569)),AND(NOT(O11569="Unknown"),ISBLANK(R11569))),"Missing Information", INDEX(Table15[Entire Service Line Classification], MATCH(SUMIFS(Table15[Unique ID],Table15[System-Owned Portion],E11569,Table15[If Material Anything Other than "Lead" in Column E,Was Material Ever Previously Lead?],G11569,Table15[Customer-Owned Portion],O11569),Table15[Unique ID],0),0)))</f>
        <v/>
      </c>
    </row>
    <row r="11570" spans="2:23" x14ac:dyDescent="0.25">
      <c r="B11570" s="146"/>
      <c r="C11570" s="31"/>
      <c r="D11570" s="31"/>
      <c r="E11570" s="44"/>
      <c r="F11570" s="43"/>
      <c r="G11570" s="84"/>
      <c r="H11570" s="31"/>
      <c r="I11570" s="31"/>
      <c r="J11570" s="84"/>
      <c r="K11570" s="31"/>
      <c r="L11570" s="31"/>
      <c r="M11570" s="169"/>
      <c r="N11570" s="148"/>
      <c r="O11570" s="106"/>
      <c r="P11570" s="43"/>
      <c r="Q11570" s="31"/>
      <c r="R11570" s="84"/>
      <c r="S11570" s="31"/>
      <c r="T11570" s="31"/>
      <c r="U11570" s="169"/>
      <c r="V11570" s="150"/>
      <c r="W11570" s="141" t="str" cm="1">
        <f t="array" ref="W11570">IF(SUM(LEN(B11570:V11570))=0,"",IF(OR(OR(ISBLANK(F11570),SUM(LEN(C11570),LEN(D11570))=0),AND(NOT(E11570="Unknown"),ISBLANK(J11570)),AND(NOT(O11570="Unknown"),ISBLANK(R11570))),"Missing Information", INDEX(Table15[Entire Service Line Classification], MATCH(SUMIFS(Table15[Unique ID],Table15[System-Owned Portion],E11570,Table15[If Material Anything Other than "Lead" in Column E,Was Material Ever Previously Lead?],G11570,Table15[Customer-Owned Portion],O11570),Table15[Unique ID],0),0)))</f>
        <v/>
      </c>
    </row>
    <row r="11571" spans="2:23" x14ac:dyDescent="0.25">
      <c r="B11571" s="146"/>
      <c r="C11571" s="31"/>
      <c r="D11571" s="31"/>
      <c r="E11571" s="44"/>
      <c r="F11571" s="43"/>
      <c r="G11571" s="84"/>
      <c r="H11571" s="31"/>
      <c r="I11571" s="31"/>
      <c r="J11571" s="84"/>
      <c r="K11571" s="31"/>
      <c r="L11571" s="31"/>
      <c r="M11571" s="169"/>
      <c r="N11571" s="148"/>
      <c r="O11571" s="106"/>
      <c r="P11571" s="43"/>
      <c r="Q11571" s="31"/>
      <c r="R11571" s="84"/>
      <c r="S11571" s="31"/>
      <c r="T11571" s="31"/>
      <c r="U11571" s="169"/>
      <c r="V11571" s="150"/>
      <c r="W11571" s="141" t="str" cm="1">
        <f t="array" ref="W11571">IF(SUM(LEN(B11571:V11571))=0,"",IF(OR(OR(ISBLANK(F11571),SUM(LEN(C11571),LEN(D11571))=0),AND(NOT(E11571="Unknown"),ISBLANK(J11571)),AND(NOT(O11571="Unknown"),ISBLANK(R11571))),"Missing Information", INDEX(Table15[Entire Service Line Classification], MATCH(SUMIFS(Table15[Unique ID],Table15[System-Owned Portion],E11571,Table15[If Material Anything Other than "Lead" in Column E,Was Material Ever Previously Lead?],G11571,Table15[Customer-Owned Portion],O11571),Table15[Unique ID],0),0)))</f>
        <v/>
      </c>
    </row>
    <row r="11572" spans="2:23" x14ac:dyDescent="0.25">
      <c r="B11572" s="146"/>
      <c r="C11572" s="31"/>
      <c r="D11572" s="31"/>
      <c r="E11572" s="44"/>
      <c r="F11572" s="43"/>
      <c r="G11572" s="84"/>
      <c r="H11572" s="31"/>
      <c r="I11572" s="31"/>
      <c r="J11572" s="84"/>
      <c r="K11572" s="31"/>
      <c r="L11572" s="31"/>
      <c r="M11572" s="169"/>
      <c r="N11572" s="148"/>
      <c r="O11572" s="106"/>
      <c r="P11572" s="43"/>
      <c r="Q11572" s="31"/>
      <c r="R11572" s="84"/>
      <c r="S11572" s="31"/>
      <c r="T11572" s="31"/>
      <c r="U11572" s="169"/>
      <c r="V11572" s="150"/>
      <c r="W11572" s="141" t="str" cm="1">
        <f t="array" ref="W11572">IF(SUM(LEN(B11572:V11572))=0,"",IF(OR(OR(ISBLANK(F11572),SUM(LEN(C11572),LEN(D11572))=0),AND(NOT(E11572="Unknown"),ISBLANK(J11572)),AND(NOT(O11572="Unknown"),ISBLANK(R11572))),"Missing Information", INDEX(Table15[Entire Service Line Classification], MATCH(SUMIFS(Table15[Unique ID],Table15[System-Owned Portion],E11572,Table15[If Material Anything Other than "Lead" in Column E,Was Material Ever Previously Lead?],G11572,Table15[Customer-Owned Portion],O11572),Table15[Unique ID],0),0)))</f>
        <v/>
      </c>
    </row>
    <row r="11573" spans="2:23" x14ac:dyDescent="0.25">
      <c r="B11573" s="146"/>
      <c r="C11573" s="31"/>
      <c r="D11573" s="31"/>
      <c r="E11573" s="44"/>
      <c r="F11573" s="43"/>
      <c r="G11573" s="84"/>
      <c r="H11573" s="31"/>
      <c r="I11573" s="31"/>
      <c r="J11573" s="84"/>
      <c r="K11573" s="31"/>
      <c r="L11573" s="31"/>
      <c r="M11573" s="169"/>
      <c r="N11573" s="148"/>
      <c r="O11573" s="106"/>
      <c r="P11573" s="43"/>
      <c r="Q11573" s="31"/>
      <c r="R11573" s="84"/>
      <c r="S11573" s="31"/>
      <c r="T11573" s="31"/>
      <c r="U11573" s="169"/>
      <c r="V11573" s="150"/>
      <c r="W11573" s="141" t="str" cm="1">
        <f t="array" ref="W11573">IF(SUM(LEN(B11573:V11573))=0,"",IF(OR(OR(ISBLANK(F11573),SUM(LEN(C11573),LEN(D11573))=0),AND(NOT(E11573="Unknown"),ISBLANK(J11573)),AND(NOT(O11573="Unknown"),ISBLANK(R11573))),"Missing Information", INDEX(Table15[Entire Service Line Classification], MATCH(SUMIFS(Table15[Unique ID],Table15[System-Owned Portion],E11573,Table15[If Material Anything Other than "Lead" in Column E,Was Material Ever Previously Lead?],G11573,Table15[Customer-Owned Portion],O11573),Table15[Unique ID],0),0)))</f>
        <v/>
      </c>
    </row>
    <row r="11574" spans="2:23" x14ac:dyDescent="0.25">
      <c r="B11574" s="146"/>
      <c r="C11574" s="31"/>
      <c r="D11574" s="31"/>
      <c r="E11574" s="44"/>
      <c r="F11574" s="43"/>
      <c r="G11574" s="84"/>
      <c r="H11574" s="31"/>
      <c r="I11574" s="31"/>
      <c r="J11574" s="84"/>
      <c r="K11574" s="31"/>
      <c r="L11574" s="31"/>
      <c r="M11574" s="169"/>
      <c r="N11574" s="148"/>
      <c r="O11574" s="106"/>
      <c r="P11574" s="43"/>
      <c r="Q11574" s="31"/>
      <c r="R11574" s="84"/>
      <c r="S11574" s="31"/>
      <c r="T11574" s="31"/>
      <c r="U11574" s="169"/>
      <c r="V11574" s="150"/>
      <c r="W11574" s="141" t="str" cm="1">
        <f t="array" ref="W11574">IF(SUM(LEN(B11574:V11574))=0,"",IF(OR(OR(ISBLANK(F11574),SUM(LEN(C11574),LEN(D11574))=0),AND(NOT(E11574="Unknown"),ISBLANK(J11574)),AND(NOT(O11574="Unknown"),ISBLANK(R11574))),"Missing Information", INDEX(Table15[Entire Service Line Classification], MATCH(SUMIFS(Table15[Unique ID],Table15[System-Owned Portion],E11574,Table15[If Material Anything Other than "Lead" in Column E,Was Material Ever Previously Lead?],G11574,Table15[Customer-Owned Portion],O11574),Table15[Unique ID],0),0)))</f>
        <v/>
      </c>
    </row>
    <row r="11575" spans="2:23" x14ac:dyDescent="0.25">
      <c r="B11575" s="146"/>
      <c r="C11575" s="31"/>
      <c r="D11575" s="31"/>
      <c r="E11575" s="44"/>
      <c r="F11575" s="43"/>
      <c r="G11575" s="84"/>
      <c r="H11575" s="31"/>
      <c r="I11575" s="31"/>
      <c r="J11575" s="84"/>
      <c r="K11575" s="31"/>
      <c r="L11575" s="31"/>
      <c r="M11575" s="169"/>
      <c r="N11575" s="148"/>
      <c r="O11575" s="106"/>
      <c r="P11575" s="43"/>
      <c r="Q11575" s="31"/>
      <c r="R11575" s="84"/>
      <c r="S11575" s="31"/>
      <c r="T11575" s="31"/>
      <c r="U11575" s="169"/>
      <c r="V11575" s="150"/>
      <c r="W11575" s="141" t="str" cm="1">
        <f t="array" ref="W11575">IF(SUM(LEN(B11575:V11575))=0,"",IF(OR(OR(ISBLANK(F11575),SUM(LEN(C11575),LEN(D11575))=0),AND(NOT(E11575="Unknown"),ISBLANK(J11575)),AND(NOT(O11575="Unknown"),ISBLANK(R11575))),"Missing Information", INDEX(Table15[Entire Service Line Classification], MATCH(SUMIFS(Table15[Unique ID],Table15[System-Owned Portion],E11575,Table15[If Material Anything Other than "Lead" in Column E,Was Material Ever Previously Lead?],G11575,Table15[Customer-Owned Portion],O11575),Table15[Unique ID],0),0)))</f>
        <v/>
      </c>
    </row>
    <row r="11576" spans="2:23" x14ac:dyDescent="0.25">
      <c r="B11576" s="146"/>
      <c r="C11576" s="31"/>
      <c r="D11576" s="31"/>
      <c r="E11576" s="44"/>
      <c r="F11576" s="43"/>
      <c r="G11576" s="84"/>
      <c r="H11576" s="31"/>
      <c r="I11576" s="31"/>
      <c r="J11576" s="84"/>
      <c r="K11576" s="31"/>
      <c r="L11576" s="31"/>
      <c r="M11576" s="169"/>
      <c r="N11576" s="148"/>
      <c r="O11576" s="106"/>
      <c r="P11576" s="43"/>
      <c r="Q11576" s="31"/>
      <c r="R11576" s="84"/>
      <c r="S11576" s="31"/>
      <c r="T11576" s="31"/>
      <c r="U11576" s="169"/>
      <c r="V11576" s="150"/>
      <c r="W11576" s="141" t="str" cm="1">
        <f t="array" ref="W11576">IF(SUM(LEN(B11576:V11576))=0,"",IF(OR(OR(ISBLANK(F11576),SUM(LEN(C11576),LEN(D11576))=0),AND(NOT(E11576="Unknown"),ISBLANK(J11576)),AND(NOT(O11576="Unknown"),ISBLANK(R11576))),"Missing Information", INDEX(Table15[Entire Service Line Classification], MATCH(SUMIFS(Table15[Unique ID],Table15[System-Owned Portion],E11576,Table15[If Material Anything Other than "Lead" in Column E,Was Material Ever Previously Lead?],G11576,Table15[Customer-Owned Portion],O11576),Table15[Unique ID],0),0)))</f>
        <v/>
      </c>
    </row>
    <row r="11577" spans="2:23" x14ac:dyDescent="0.25">
      <c r="B11577" s="146"/>
      <c r="C11577" s="31"/>
      <c r="D11577" s="31"/>
      <c r="E11577" s="44"/>
      <c r="F11577" s="43"/>
      <c r="G11577" s="84"/>
      <c r="H11577" s="31"/>
      <c r="I11577" s="31"/>
      <c r="J11577" s="84"/>
      <c r="K11577" s="31"/>
      <c r="L11577" s="31"/>
      <c r="M11577" s="169"/>
      <c r="N11577" s="148"/>
      <c r="O11577" s="106"/>
      <c r="P11577" s="43"/>
      <c r="Q11577" s="31"/>
      <c r="R11577" s="84"/>
      <c r="S11577" s="31"/>
      <c r="T11577" s="31"/>
      <c r="U11577" s="169"/>
      <c r="V11577" s="150"/>
      <c r="W11577" s="141" t="str" cm="1">
        <f t="array" ref="W11577">IF(SUM(LEN(B11577:V11577))=0,"",IF(OR(OR(ISBLANK(F11577),SUM(LEN(C11577),LEN(D11577))=0),AND(NOT(E11577="Unknown"),ISBLANK(J11577)),AND(NOT(O11577="Unknown"),ISBLANK(R11577))),"Missing Information", INDEX(Table15[Entire Service Line Classification], MATCH(SUMIFS(Table15[Unique ID],Table15[System-Owned Portion],E11577,Table15[If Material Anything Other than "Lead" in Column E,Was Material Ever Previously Lead?],G11577,Table15[Customer-Owned Portion],O11577),Table15[Unique ID],0),0)))</f>
        <v/>
      </c>
    </row>
    <row r="11578" spans="2:23" x14ac:dyDescent="0.25">
      <c r="B11578" s="146"/>
      <c r="C11578" s="31"/>
      <c r="D11578" s="31"/>
      <c r="E11578" s="44"/>
      <c r="F11578" s="43"/>
      <c r="G11578" s="84"/>
      <c r="H11578" s="31"/>
      <c r="I11578" s="31"/>
      <c r="J11578" s="84"/>
      <c r="K11578" s="31"/>
      <c r="L11578" s="31"/>
      <c r="M11578" s="169"/>
      <c r="N11578" s="148"/>
      <c r="O11578" s="106"/>
      <c r="P11578" s="43"/>
      <c r="Q11578" s="31"/>
      <c r="R11578" s="84"/>
      <c r="S11578" s="31"/>
      <c r="T11578" s="31"/>
      <c r="U11578" s="169"/>
      <c r="V11578" s="150"/>
      <c r="W11578" s="141" t="str" cm="1">
        <f t="array" ref="W11578">IF(SUM(LEN(B11578:V11578))=0,"",IF(OR(OR(ISBLANK(F11578),SUM(LEN(C11578),LEN(D11578))=0),AND(NOT(E11578="Unknown"),ISBLANK(J11578)),AND(NOT(O11578="Unknown"),ISBLANK(R11578))),"Missing Information", INDEX(Table15[Entire Service Line Classification], MATCH(SUMIFS(Table15[Unique ID],Table15[System-Owned Portion],E11578,Table15[If Material Anything Other than "Lead" in Column E,Was Material Ever Previously Lead?],G11578,Table15[Customer-Owned Portion],O11578),Table15[Unique ID],0),0)))</f>
        <v/>
      </c>
    </row>
    <row r="11579" spans="2:23" x14ac:dyDescent="0.25">
      <c r="B11579" s="146"/>
      <c r="C11579" s="31"/>
      <c r="D11579" s="31"/>
      <c r="E11579" s="44"/>
      <c r="F11579" s="43"/>
      <c r="G11579" s="84"/>
      <c r="H11579" s="31"/>
      <c r="I11579" s="31"/>
      <c r="J11579" s="84"/>
      <c r="K11579" s="31"/>
      <c r="L11579" s="31"/>
      <c r="M11579" s="169"/>
      <c r="N11579" s="148"/>
      <c r="O11579" s="106"/>
      <c r="P11579" s="43"/>
      <c r="Q11579" s="31"/>
      <c r="R11579" s="84"/>
      <c r="S11579" s="31"/>
      <c r="T11579" s="31"/>
      <c r="U11579" s="169"/>
      <c r="V11579" s="150"/>
      <c r="W11579" s="141" t="str" cm="1">
        <f t="array" ref="W11579">IF(SUM(LEN(B11579:V11579))=0,"",IF(OR(OR(ISBLANK(F11579),SUM(LEN(C11579),LEN(D11579))=0),AND(NOT(E11579="Unknown"),ISBLANK(J11579)),AND(NOT(O11579="Unknown"),ISBLANK(R11579))),"Missing Information", INDEX(Table15[Entire Service Line Classification], MATCH(SUMIFS(Table15[Unique ID],Table15[System-Owned Portion],E11579,Table15[If Material Anything Other than "Lead" in Column E,Was Material Ever Previously Lead?],G11579,Table15[Customer-Owned Portion],O11579),Table15[Unique ID],0),0)))</f>
        <v/>
      </c>
    </row>
    <row r="11580" spans="2:23" x14ac:dyDescent="0.25">
      <c r="B11580" s="146"/>
      <c r="C11580" s="31"/>
      <c r="D11580" s="31"/>
      <c r="E11580" s="44"/>
      <c r="F11580" s="43"/>
      <c r="G11580" s="84"/>
      <c r="H11580" s="31"/>
      <c r="I11580" s="31"/>
      <c r="J11580" s="84"/>
      <c r="K11580" s="31"/>
      <c r="L11580" s="31"/>
      <c r="M11580" s="169"/>
      <c r="N11580" s="148"/>
      <c r="O11580" s="106"/>
      <c r="P11580" s="43"/>
      <c r="Q11580" s="31"/>
      <c r="R11580" s="84"/>
      <c r="S11580" s="31"/>
      <c r="T11580" s="31"/>
      <c r="U11580" s="169"/>
      <c r="V11580" s="150"/>
      <c r="W11580" s="141" t="str" cm="1">
        <f t="array" ref="W11580">IF(SUM(LEN(B11580:V11580))=0,"",IF(OR(OR(ISBLANK(F11580),SUM(LEN(C11580),LEN(D11580))=0),AND(NOT(E11580="Unknown"),ISBLANK(J11580)),AND(NOT(O11580="Unknown"),ISBLANK(R11580))),"Missing Information", INDEX(Table15[Entire Service Line Classification], MATCH(SUMIFS(Table15[Unique ID],Table15[System-Owned Portion],E11580,Table15[If Material Anything Other than "Lead" in Column E,Was Material Ever Previously Lead?],G11580,Table15[Customer-Owned Portion],O11580),Table15[Unique ID],0),0)))</f>
        <v/>
      </c>
    </row>
    <row r="11581" spans="2:23" x14ac:dyDescent="0.25">
      <c r="B11581" s="146"/>
      <c r="C11581" s="31"/>
      <c r="D11581" s="31"/>
      <c r="E11581" s="44"/>
      <c r="F11581" s="43"/>
      <c r="G11581" s="84"/>
      <c r="H11581" s="31"/>
      <c r="I11581" s="31"/>
      <c r="J11581" s="84"/>
      <c r="K11581" s="31"/>
      <c r="L11581" s="31"/>
      <c r="M11581" s="169"/>
      <c r="N11581" s="148"/>
      <c r="O11581" s="106"/>
      <c r="P11581" s="43"/>
      <c r="Q11581" s="31"/>
      <c r="R11581" s="84"/>
      <c r="S11581" s="31"/>
      <c r="T11581" s="31"/>
      <c r="U11581" s="169"/>
      <c r="V11581" s="150"/>
      <c r="W11581" s="141" t="str" cm="1">
        <f t="array" ref="W11581">IF(SUM(LEN(B11581:V11581))=0,"",IF(OR(OR(ISBLANK(F11581),SUM(LEN(C11581),LEN(D11581))=0),AND(NOT(E11581="Unknown"),ISBLANK(J11581)),AND(NOT(O11581="Unknown"),ISBLANK(R11581))),"Missing Information", INDEX(Table15[Entire Service Line Classification], MATCH(SUMIFS(Table15[Unique ID],Table15[System-Owned Portion],E11581,Table15[If Material Anything Other than "Lead" in Column E,Was Material Ever Previously Lead?],G11581,Table15[Customer-Owned Portion],O11581),Table15[Unique ID],0),0)))</f>
        <v/>
      </c>
    </row>
    <row r="11582" spans="2:23" x14ac:dyDescent="0.25">
      <c r="B11582" s="146"/>
      <c r="C11582" s="31"/>
      <c r="D11582" s="31"/>
      <c r="E11582" s="44"/>
      <c r="F11582" s="43"/>
      <c r="G11582" s="84"/>
      <c r="H11582" s="31"/>
      <c r="I11582" s="31"/>
      <c r="J11582" s="84"/>
      <c r="K11582" s="31"/>
      <c r="L11582" s="31"/>
      <c r="M11582" s="169"/>
      <c r="N11582" s="148"/>
      <c r="O11582" s="106"/>
      <c r="P11582" s="43"/>
      <c r="Q11582" s="31"/>
      <c r="R11582" s="84"/>
      <c r="S11582" s="31"/>
      <c r="T11582" s="31"/>
      <c r="U11582" s="169"/>
      <c r="V11582" s="150"/>
      <c r="W11582" s="141" t="str" cm="1">
        <f t="array" ref="W11582">IF(SUM(LEN(B11582:V11582))=0,"",IF(OR(OR(ISBLANK(F11582),SUM(LEN(C11582),LEN(D11582))=0),AND(NOT(E11582="Unknown"),ISBLANK(J11582)),AND(NOT(O11582="Unknown"),ISBLANK(R11582))),"Missing Information", INDEX(Table15[Entire Service Line Classification], MATCH(SUMIFS(Table15[Unique ID],Table15[System-Owned Portion],E11582,Table15[If Material Anything Other than "Lead" in Column E,Was Material Ever Previously Lead?],G11582,Table15[Customer-Owned Portion],O11582),Table15[Unique ID],0),0)))</f>
        <v/>
      </c>
    </row>
    <row r="11583" spans="2:23" x14ac:dyDescent="0.25">
      <c r="B11583" s="146"/>
      <c r="C11583" s="31"/>
      <c r="D11583" s="31"/>
      <c r="E11583" s="44"/>
      <c r="F11583" s="43"/>
      <c r="G11583" s="84"/>
      <c r="H11583" s="31"/>
      <c r="I11583" s="31"/>
      <c r="J11583" s="84"/>
      <c r="K11583" s="31"/>
      <c r="L11583" s="31"/>
      <c r="M11583" s="169"/>
      <c r="N11583" s="148"/>
      <c r="O11583" s="106"/>
      <c r="P11583" s="43"/>
      <c r="Q11583" s="31"/>
      <c r="R11583" s="84"/>
      <c r="S11583" s="31"/>
      <c r="T11583" s="31"/>
      <c r="U11583" s="169"/>
      <c r="V11583" s="150"/>
      <c r="W11583" s="141" t="str" cm="1">
        <f t="array" ref="W11583">IF(SUM(LEN(B11583:V11583))=0,"",IF(OR(OR(ISBLANK(F11583),SUM(LEN(C11583),LEN(D11583))=0),AND(NOT(E11583="Unknown"),ISBLANK(J11583)),AND(NOT(O11583="Unknown"),ISBLANK(R11583))),"Missing Information", INDEX(Table15[Entire Service Line Classification], MATCH(SUMIFS(Table15[Unique ID],Table15[System-Owned Portion],E11583,Table15[If Material Anything Other than "Lead" in Column E,Was Material Ever Previously Lead?],G11583,Table15[Customer-Owned Portion],O11583),Table15[Unique ID],0),0)))</f>
        <v/>
      </c>
    </row>
    <row r="11584" spans="2:23" x14ac:dyDescent="0.25">
      <c r="B11584" s="146"/>
      <c r="C11584" s="31"/>
      <c r="D11584" s="31"/>
      <c r="E11584" s="44"/>
      <c r="F11584" s="43"/>
      <c r="G11584" s="84"/>
      <c r="H11584" s="31"/>
      <c r="I11584" s="31"/>
      <c r="J11584" s="84"/>
      <c r="K11584" s="31"/>
      <c r="L11584" s="31"/>
      <c r="M11584" s="169"/>
      <c r="N11584" s="148"/>
      <c r="O11584" s="106"/>
      <c r="P11584" s="43"/>
      <c r="Q11584" s="31"/>
      <c r="R11584" s="84"/>
      <c r="S11584" s="31"/>
      <c r="T11584" s="31"/>
      <c r="U11584" s="169"/>
      <c r="V11584" s="150"/>
      <c r="W11584" s="141" t="str" cm="1">
        <f t="array" ref="W11584">IF(SUM(LEN(B11584:V11584))=0,"",IF(OR(OR(ISBLANK(F11584),SUM(LEN(C11584),LEN(D11584))=0),AND(NOT(E11584="Unknown"),ISBLANK(J11584)),AND(NOT(O11584="Unknown"),ISBLANK(R11584))),"Missing Information", INDEX(Table15[Entire Service Line Classification], MATCH(SUMIFS(Table15[Unique ID],Table15[System-Owned Portion],E11584,Table15[If Material Anything Other than "Lead" in Column E,Was Material Ever Previously Lead?],G11584,Table15[Customer-Owned Portion],O11584),Table15[Unique ID],0),0)))</f>
        <v/>
      </c>
    </row>
    <row r="11585" spans="2:23" x14ac:dyDescent="0.25">
      <c r="B11585" s="146"/>
      <c r="C11585" s="31"/>
      <c r="D11585" s="31"/>
      <c r="E11585" s="44"/>
      <c r="F11585" s="43"/>
      <c r="G11585" s="84"/>
      <c r="H11585" s="31"/>
      <c r="I11585" s="31"/>
      <c r="J11585" s="84"/>
      <c r="K11585" s="31"/>
      <c r="L11585" s="31"/>
      <c r="M11585" s="169"/>
      <c r="N11585" s="148"/>
      <c r="O11585" s="106"/>
      <c r="P11585" s="43"/>
      <c r="Q11585" s="31"/>
      <c r="R11585" s="84"/>
      <c r="S11585" s="31"/>
      <c r="T11585" s="31"/>
      <c r="U11585" s="169"/>
      <c r="V11585" s="150"/>
      <c r="W11585" s="141" t="str" cm="1">
        <f t="array" ref="W11585">IF(SUM(LEN(B11585:V11585))=0,"",IF(OR(OR(ISBLANK(F11585),SUM(LEN(C11585),LEN(D11585))=0),AND(NOT(E11585="Unknown"),ISBLANK(J11585)),AND(NOT(O11585="Unknown"),ISBLANK(R11585))),"Missing Information", INDEX(Table15[Entire Service Line Classification], MATCH(SUMIFS(Table15[Unique ID],Table15[System-Owned Portion],E11585,Table15[If Material Anything Other than "Lead" in Column E,Was Material Ever Previously Lead?],G11585,Table15[Customer-Owned Portion],O11585),Table15[Unique ID],0),0)))</f>
        <v/>
      </c>
    </row>
    <row r="11586" spans="2:23" x14ac:dyDescent="0.25">
      <c r="B11586" s="146"/>
      <c r="C11586" s="31"/>
      <c r="D11586" s="31"/>
      <c r="E11586" s="44"/>
      <c r="F11586" s="43"/>
      <c r="G11586" s="84"/>
      <c r="H11586" s="31"/>
      <c r="I11586" s="31"/>
      <c r="J11586" s="84"/>
      <c r="K11586" s="31"/>
      <c r="L11586" s="31"/>
      <c r="M11586" s="169"/>
      <c r="N11586" s="148"/>
      <c r="O11586" s="106"/>
      <c r="P11586" s="43"/>
      <c r="Q11586" s="31"/>
      <c r="R11586" s="84"/>
      <c r="S11586" s="31"/>
      <c r="T11586" s="31"/>
      <c r="U11586" s="169"/>
      <c r="V11586" s="150"/>
      <c r="W11586" s="141" t="str" cm="1">
        <f t="array" ref="W11586">IF(SUM(LEN(B11586:V11586))=0,"",IF(OR(OR(ISBLANK(F11586),SUM(LEN(C11586),LEN(D11586))=0),AND(NOT(E11586="Unknown"),ISBLANK(J11586)),AND(NOT(O11586="Unknown"),ISBLANK(R11586))),"Missing Information", INDEX(Table15[Entire Service Line Classification], MATCH(SUMIFS(Table15[Unique ID],Table15[System-Owned Portion],E11586,Table15[If Material Anything Other than "Lead" in Column E,Was Material Ever Previously Lead?],G11586,Table15[Customer-Owned Portion],O11586),Table15[Unique ID],0),0)))</f>
        <v/>
      </c>
    </row>
    <row r="11587" spans="2:23" x14ac:dyDescent="0.25">
      <c r="B11587" s="146"/>
      <c r="C11587" s="31"/>
      <c r="D11587" s="31"/>
      <c r="E11587" s="44"/>
      <c r="F11587" s="43"/>
      <c r="G11587" s="84"/>
      <c r="H11587" s="31"/>
      <c r="I11587" s="31"/>
      <c r="J11587" s="84"/>
      <c r="K11587" s="31"/>
      <c r="L11587" s="31"/>
      <c r="M11587" s="169"/>
      <c r="N11587" s="148"/>
      <c r="O11587" s="106"/>
      <c r="P11587" s="43"/>
      <c r="Q11587" s="31"/>
      <c r="R11587" s="84"/>
      <c r="S11587" s="31"/>
      <c r="T11587" s="31"/>
      <c r="U11587" s="169"/>
      <c r="V11587" s="150"/>
      <c r="W11587" s="141" t="str" cm="1">
        <f t="array" ref="W11587">IF(SUM(LEN(B11587:V11587))=0,"",IF(OR(OR(ISBLANK(F11587),SUM(LEN(C11587),LEN(D11587))=0),AND(NOT(E11587="Unknown"),ISBLANK(J11587)),AND(NOT(O11587="Unknown"),ISBLANK(R11587))),"Missing Information", INDEX(Table15[Entire Service Line Classification], MATCH(SUMIFS(Table15[Unique ID],Table15[System-Owned Portion],E11587,Table15[If Material Anything Other than "Lead" in Column E,Was Material Ever Previously Lead?],G11587,Table15[Customer-Owned Portion],O11587),Table15[Unique ID],0),0)))</f>
        <v/>
      </c>
    </row>
    <row r="11588" spans="2:23" x14ac:dyDescent="0.25">
      <c r="B11588" s="146"/>
      <c r="C11588" s="31"/>
      <c r="D11588" s="31"/>
      <c r="E11588" s="44"/>
      <c r="F11588" s="43"/>
      <c r="G11588" s="84"/>
      <c r="H11588" s="31"/>
      <c r="I11588" s="31"/>
      <c r="J11588" s="84"/>
      <c r="K11588" s="31"/>
      <c r="L11588" s="31"/>
      <c r="M11588" s="169"/>
      <c r="N11588" s="148"/>
      <c r="O11588" s="106"/>
      <c r="P11588" s="43"/>
      <c r="Q11588" s="31"/>
      <c r="R11588" s="84"/>
      <c r="S11588" s="31"/>
      <c r="T11588" s="31"/>
      <c r="U11588" s="169"/>
      <c r="V11588" s="150"/>
      <c r="W11588" s="141" t="str" cm="1">
        <f t="array" ref="W11588">IF(SUM(LEN(B11588:V11588))=0,"",IF(OR(OR(ISBLANK(F11588),SUM(LEN(C11588),LEN(D11588))=0),AND(NOT(E11588="Unknown"),ISBLANK(J11588)),AND(NOT(O11588="Unknown"),ISBLANK(R11588))),"Missing Information", INDEX(Table15[Entire Service Line Classification], MATCH(SUMIFS(Table15[Unique ID],Table15[System-Owned Portion],E11588,Table15[If Material Anything Other than "Lead" in Column E,Was Material Ever Previously Lead?],G11588,Table15[Customer-Owned Portion],O11588),Table15[Unique ID],0),0)))</f>
        <v/>
      </c>
    </row>
    <row r="11589" spans="2:23" x14ac:dyDescent="0.25">
      <c r="B11589" s="146"/>
      <c r="C11589" s="31"/>
      <c r="D11589" s="31"/>
      <c r="E11589" s="44"/>
      <c r="F11589" s="43"/>
      <c r="G11589" s="84"/>
      <c r="H11589" s="31"/>
      <c r="I11589" s="31"/>
      <c r="J11589" s="84"/>
      <c r="K11589" s="31"/>
      <c r="L11589" s="31"/>
      <c r="M11589" s="169"/>
      <c r="N11589" s="148"/>
      <c r="O11589" s="106"/>
      <c r="P11589" s="43"/>
      <c r="Q11589" s="31"/>
      <c r="R11589" s="84"/>
      <c r="S11589" s="31"/>
      <c r="T11589" s="31"/>
      <c r="U11589" s="169"/>
      <c r="V11589" s="150"/>
      <c r="W11589" s="141" t="str" cm="1">
        <f t="array" ref="W11589">IF(SUM(LEN(B11589:V11589))=0,"",IF(OR(OR(ISBLANK(F11589),SUM(LEN(C11589),LEN(D11589))=0),AND(NOT(E11589="Unknown"),ISBLANK(J11589)),AND(NOT(O11589="Unknown"),ISBLANK(R11589))),"Missing Information", INDEX(Table15[Entire Service Line Classification], MATCH(SUMIFS(Table15[Unique ID],Table15[System-Owned Portion],E11589,Table15[If Material Anything Other than "Lead" in Column E,Was Material Ever Previously Lead?],G11589,Table15[Customer-Owned Portion],O11589),Table15[Unique ID],0),0)))</f>
        <v/>
      </c>
    </row>
    <row r="11590" spans="2:23" x14ac:dyDescent="0.25">
      <c r="B11590" s="146"/>
      <c r="C11590" s="31"/>
      <c r="D11590" s="31"/>
      <c r="E11590" s="44"/>
      <c r="F11590" s="43"/>
      <c r="G11590" s="84"/>
      <c r="H11590" s="31"/>
      <c r="I11590" s="31"/>
      <c r="J11590" s="84"/>
      <c r="K11590" s="31"/>
      <c r="L11590" s="31"/>
      <c r="M11590" s="169"/>
      <c r="N11590" s="148"/>
      <c r="O11590" s="106"/>
      <c r="P11590" s="43"/>
      <c r="Q11590" s="31"/>
      <c r="R11590" s="84"/>
      <c r="S11590" s="31"/>
      <c r="T11590" s="31"/>
      <c r="U11590" s="169"/>
      <c r="V11590" s="150"/>
      <c r="W11590" s="141" t="str" cm="1">
        <f t="array" ref="W11590">IF(SUM(LEN(B11590:V11590))=0,"",IF(OR(OR(ISBLANK(F11590),SUM(LEN(C11590),LEN(D11590))=0),AND(NOT(E11590="Unknown"),ISBLANK(J11590)),AND(NOT(O11590="Unknown"),ISBLANK(R11590))),"Missing Information", INDEX(Table15[Entire Service Line Classification], MATCH(SUMIFS(Table15[Unique ID],Table15[System-Owned Portion],E11590,Table15[If Material Anything Other than "Lead" in Column E,Was Material Ever Previously Lead?],G11590,Table15[Customer-Owned Portion],O11590),Table15[Unique ID],0),0)))</f>
        <v/>
      </c>
    </row>
    <row r="11591" spans="2:23" x14ac:dyDescent="0.25">
      <c r="B11591" s="146"/>
      <c r="C11591" s="31"/>
      <c r="D11591" s="31"/>
      <c r="E11591" s="44"/>
      <c r="F11591" s="43"/>
      <c r="G11591" s="84"/>
      <c r="H11591" s="31"/>
      <c r="I11591" s="31"/>
      <c r="J11591" s="84"/>
      <c r="K11591" s="31"/>
      <c r="L11591" s="31"/>
      <c r="M11591" s="169"/>
      <c r="N11591" s="148"/>
      <c r="O11591" s="106"/>
      <c r="P11591" s="43"/>
      <c r="Q11591" s="31"/>
      <c r="R11591" s="84"/>
      <c r="S11591" s="31"/>
      <c r="T11591" s="31"/>
      <c r="U11591" s="169"/>
      <c r="V11591" s="150"/>
      <c r="W11591" s="141" t="str" cm="1">
        <f t="array" ref="W11591">IF(SUM(LEN(B11591:V11591))=0,"",IF(OR(OR(ISBLANK(F11591),SUM(LEN(C11591),LEN(D11591))=0),AND(NOT(E11591="Unknown"),ISBLANK(J11591)),AND(NOT(O11591="Unknown"),ISBLANK(R11591))),"Missing Information", INDEX(Table15[Entire Service Line Classification], MATCH(SUMIFS(Table15[Unique ID],Table15[System-Owned Portion],E11591,Table15[If Material Anything Other than "Lead" in Column E,Was Material Ever Previously Lead?],G11591,Table15[Customer-Owned Portion],O11591),Table15[Unique ID],0),0)))</f>
        <v/>
      </c>
    </row>
    <row r="11592" spans="2:23" x14ac:dyDescent="0.25">
      <c r="B11592" s="146"/>
      <c r="C11592" s="31"/>
      <c r="D11592" s="31"/>
      <c r="E11592" s="44"/>
      <c r="F11592" s="43"/>
      <c r="G11592" s="84"/>
      <c r="H11592" s="31"/>
      <c r="I11592" s="31"/>
      <c r="J11592" s="84"/>
      <c r="K11592" s="31"/>
      <c r="L11592" s="31"/>
      <c r="M11592" s="169"/>
      <c r="N11592" s="148"/>
      <c r="O11592" s="106"/>
      <c r="P11592" s="43"/>
      <c r="Q11592" s="31"/>
      <c r="R11592" s="84"/>
      <c r="S11592" s="31"/>
      <c r="T11592" s="31"/>
      <c r="U11592" s="169"/>
      <c r="V11592" s="150"/>
      <c r="W11592" s="141" t="str" cm="1">
        <f t="array" ref="W11592">IF(SUM(LEN(B11592:V11592))=0,"",IF(OR(OR(ISBLANK(F11592),SUM(LEN(C11592),LEN(D11592))=0),AND(NOT(E11592="Unknown"),ISBLANK(J11592)),AND(NOT(O11592="Unknown"),ISBLANK(R11592))),"Missing Information", INDEX(Table15[Entire Service Line Classification], MATCH(SUMIFS(Table15[Unique ID],Table15[System-Owned Portion],E11592,Table15[If Material Anything Other than "Lead" in Column E,Was Material Ever Previously Lead?],G11592,Table15[Customer-Owned Portion],O11592),Table15[Unique ID],0),0)))</f>
        <v/>
      </c>
    </row>
    <row r="11593" spans="2:23" x14ac:dyDescent="0.25">
      <c r="B11593" s="146"/>
      <c r="C11593" s="31"/>
      <c r="D11593" s="31"/>
      <c r="E11593" s="44"/>
      <c r="F11593" s="43"/>
      <c r="G11593" s="84"/>
      <c r="H11593" s="31"/>
      <c r="I11593" s="31"/>
      <c r="J11593" s="84"/>
      <c r="K11593" s="31"/>
      <c r="L11593" s="31"/>
      <c r="M11593" s="169"/>
      <c r="N11593" s="148"/>
      <c r="O11593" s="106"/>
      <c r="P11593" s="43"/>
      <c r="Q11593" s="31"/>
      <c r="R11593" s="84"/>
      <c r="S11593" s="31"/>
      <c r="T11593" s="31"/>
      <c r="U11593" s="169"/>
      <c r="V11593" s="150"/>
      <c r="W11593" s="141" t="str" cm="1">
        <f t="array" ref="W11593">IF(SUM(LEN(B11593:V11593))=0,"",IF(OR(OR(ISBLANK(F11593),SUM(LEN(C11593),LEN(D11593))=0),AND(NOT(E11593="Unknown"),ISBLANK(J11593)),AND(NOT(O11593="Unknown"),ISBLANK(R11593))),"Missing Information", INDEX(Table15[Entire Service Line Classification], MATCH(SUMIFS(Table15[Unique ID],Table15[System-Owned Portion],E11593,Table15[If Material Anything Other than "Lead" in Column E,Was Material Ever Previously Lead?],G11593,Table15[Customer-Owned Portion],O11593),Table15[Unique ID],0),0)))</f>
        <v/>
      </c>
    </row>
    <row r="11594" spans="2:23" x14ac:dyDescent="0.25">
      <c r="B11594" s="146"/>
      <c r="C11594" s="31"/>
      <c r="D11594" s="31"/>
      <c r="E11594" s="44"/>
      <c r="F11594" s="43"/>
      <c r="G11594" s="84"/>
      <c r="H11594" s="31"/>
      <c r="I11594" s="31"/>
      <c r="J11594" s="84"/>
      <c r="K11594" s="31"/>
      <c r="L11594" s="31"/>
      <c r="M11594" s="169"/>
      <c r="N11594" s="148"/>
      <c r="O11594" s="106"/>
      <c r="P11594" s="43"/>
      <c r="Q11594" s="31"/>
      <c r="R11594" s="84"/>
      <c r="S11594" s="31"/>
      <c r="T11594" s="31"/>
      <c r="U11594" s="169"/>
      <c r="V11594" s="150"/>
      <c r="W11594" s="141" t="str" cm="1">
        <f t="array" ref="W11594">IF(SUM(LEN(B11594:V11594))=0,"",IF(OR(OR(ISBLANK(F11594),SUM(LEN(C11594),LEN(D11594))=0),AND(NOT(E11594="Unknown"),ISBLANK(J11594)),AND(NOT(O11594="Unknown"),ISBLANK(R11594))),"Missing Information", INDEX(Table15[Entire Service Line Classification], MATCH(SUMIFS(Table15[Unique ID],Table15[System-Owned Portion],E11594,Table15[If Material Anything Other than "Lead" in Column E,Was Material Ever Previously Lead?],G11594,Table15[Customer-Owned Portion],O11594),Table15[Unique ID],0),0)))</f>
        <v/>
      </c>
    </row>
    <row r="11595" spans="2:23" x14ac:dyDescent="0.25">
      <c r="B11595" s="146"/>
      <c r="C11595" s="31"/>
      <c r="D11595" s="31"/>
      <c r="E11595" s="44"/>
      <c r="F11595" s="43"/>
      <c r="G11595" s="84"/>
      <c r="H11595" s="31"/>
      <c r="I11595" s="31"/>
      <c r="J11595" s="84"/>
      <c r="K11595" s="31"/>
      <c r="L11595" s="31"/>
      <c r="M11595" s="169"/>
      <c r="N11595" s="148"/>
      <c r="O11595" s="106"/>
      <c r="P11595" s="43"/>
      <c r="Q11595" s="31"/>
      <c r="R11595" s="84"/>
      <c r="S11595" s="31"/>
      <c r="T11595" s="31"/>
      <c r="U11595" s="169"/>
      <c r="V11595" s="150"/>
      <c r="W11595" s="141" t="str" cm="1">
        <f t="array" ref="W11595">IF(SUM(LEN(B11595:V11595))=0,"",IF(OR(OR(ISBLANK(F11595),SUM(LEN(C11595),LEN(D11595))=0),AND(NOT(E11595="Unknown"),ISBLANK(J11595)),AND(NOT(O11595="Unknown"),ISBLANK(R11595))),"Missing Information", INDEX(Table15[Entire Service Line Classification], MATCH(SUMIFS(Table15[Unique ID],Table15[System-Owned Portion],E11595,Table15[If Material Anything Other than "Lead" in Column E,Was Material Ever Previously Lead?],G11595,Table15[Customer-Owned Portion],O11595),Table15[Unique ID],0),0)))</f>
        <v/>
      </c>
    </row>
    <row r="11596" spans="2:23" x14ac:dyDescent="0.25">
      <c r="B11596" s="146"/>
      <c r="C11596" s="31"/>
      <c r="D11596" s="31"/>
      <c r="E11596" s="44"/>
      <c r="F11596" s="43"/>
      <c r="G11596" s="84"/>
      <c r="H11596" s="31"/>
      <c r="I11596" s="31"/>
      <c r="J11596" s="84"/>
      <c r="K11596" s="31"/>
      <c r="L11596" s="31"/>
      <c r="M11596" s="169"/>
      <c r="N11596" s="148"/>
      <c r="O11596" s="106"/>
      <c r="P11596" s="43"/>
      <c r="Q11596" s="31"/>
      <c r="R11596" s="84"/>
      <c r="S11596" s="31"/>
      <c r="T11596" s="31"/>
      <c r="U11596" s="169"/>
      <c r="V11596" s="150"/>
      <c r="W11596" s="141" t="str" cm="1">
        <f t="array" ref="W11596">IF(SUM(LEN(B11596:V11596))=0,"",IF(OR(OR(ISBLANK(F11596),SUM(LEN(C11596),LEN(D11596))=0),AND(NOT(E11596="Unknown"),ISBLANK(J11596)),AND(NOT(O11596="Unknown"),ISBLANK(R11596))),"Missing Information", INDEX(Table15[Entire Service Line Classification], MATCH(SUMIFS(Table15[Unique ID],Table15[System-Owned Portion],E11596,Table15[If Material Anything Other than "Lead" in Column E,Was Material Ever Previously Lead?],G11596,Table15[Customer-Owned Portion],O11596),Table15[Unique ID],0),0)))</f>
        <v/>
      </c>
    </row>
    <row r="11597" spans="2:23" x14ac:dyDescent="0.25">
      <c r="B11597" s="146"/>
      <c r="C11597" s="31"/>
      <c r="D11597" s="31"/>
      <c r="E11597" s="44"/>
      <c r="F11597" s="43"/>
      <c r="G11597" s="84"/>
      <c r="H11597" s="31"/>
      <c r="I11597" s="31"/>
      <c r="J11597" s="84"/>
      <c r="K11597" s="31"/>
      <c r="L11597" s="31"/>
      <c r="M11597" s="169"/>
      <c r="N11597" s="148"/>
      <c r="O11597" s="106"/>
      <c r="P11597" s="43"/>
      <c r="Q11597" s="31"/>
      <c r="R11597" s="84"/>
      <c r="S11597" s="31"/>
      <c r="T11597" s="31"/>
      <c r="U11597" s="169"/>
      <c r="V11597" s="150"/>
      <c r="W11597" s="141" t="str" cm="1">
        <f t="array" ref="W11597">IF(SUM(LEN(B11597:V11597))=0,"",IF(OR(OR(ISBLANK(F11597),SUM(LEN(C11597),LEN(D11597))=0),AND(NOT(E11597="Unknown"),ISBLANK(J11597)),AND(NOT(O11597="Unknown"),ISBLANK(R11597))),"Missing Information", INDEX(Table15[Entire Service Line Classification], MATCH(SUMIFS(Table15[Unique ID],Table15[System-Owned Portion],E11597,Table15[If Material Anything Other than "Lead" in Column E,Was Material Ever Previously Lead?],G11597,Table15[Customer-Owned Portion],O11597),Table15[Unique ID],0),0)))</f>
        <v/>
      </c>
    </row>
    <row r="11598" spans="2:23" x14ac:dyDescent="0.25">
      <c r="B11598" s="146"/>
      <c r="C11598" s="31"/>
      <c r="D11598" s="31"/>
      <c r="E11598" s="44"/>
      <c r="F11598" s="43"/>
      <c r="G11598" s="84"/>
      <c r="H11598" s="31"/>
      <c r="I11598" s="31"/>
      <c r="J11598" s="84"/>
      <c r="K11598" s="31"/>
      <c r="L11598" s="31"/>
      <c r="M11598" s="169"/>
      <c r="N11598" s="148"/>
      <c r="O11598" s="106"/>
      <c r="P11598" s="43"/>
      <c r="Q11598" s="31"/>
      <c r="R11598" s="84"/>
      <c r="S11598" s="31"/>
      <c r="T11598" s="31"/>
      <c r="U11598" s="169"/>
      <c r="V11598" s="150"/>
      <c r="W11598" s="141" t="str" cm="1">
        <f t="array" ref="W11598">IF(SUM(LEN(B11598:V11598))=0,"",IF(OR(OR(ISBLANK(F11598),SUM(LEN(C11598),LEN(D11598))=0),AND(NOT(E11598="Unknown"),ISBLANK(J11598)),AND(NOT(O11598="Unknown"),ISBLANK(R11598))),"Missing Information", INDEX(Table15[Entire Service Line Classification], MATCH(SUMIFS(Table15[Unique ID],Table15[System-Owned Portion],E11598,Table15[If Material Anything Other than "Lead" in Column E,Was Material Ever Previously Lead?],G11598,Table15[Customer-Owned Portion],O11598),Table15[Unique ID],0),0)))</f>
        <v/>
      </c>
    </row>
    <row r="11599" spans="2:23" x14ac:dyDescent="0.25">
      <c r="B11599" s="146"/>
      <c r="C11599" s="31"/>
      <c r="D11599" s="31"/>
      <c r="E11599" s="44"/>
      <c r="F11599" s="43"/>
      <c r="G11599" s="84"/>
      <c r="H11599" s="31"/>
      <c r="I11599" s="31"/>
      <c r="J11599" s="84"/>
      <c r="K11599" s="31"/>
      <c r="L11599" s="31"/>
      <c r="M11599" s="169"/>
      <c r="N11599" s="148"/>
      <c r="O11599" s="106"/>
      <c r="P11599" s="43"/>
      <c r="Q11599" s="31"/>
      <c r="R11599" s="84"/>
      <c r="S11599" s="31"/>
      <c r="T11599" s="31"/>
      <c r="U11599" s="169"/>
      <c r="V11599" s="150"/>
      <c r="W11599" s="141" t="str" cm="1">
        <f t="array" ref="W11599">IF(SUM(LEN(B11599:V11599))=0,"",IF(OR(OR(ISBLANK(F11599),SUM(LEN(C11599),LEN(D11599))=0),AND(NOT(E11599="Unknown"),ISBLANK(J11599)),AND(NOT(O11599="Unknown"),ISBLANK(R11599))),"Missing Information", INDEX(Table15[Entire Service Line Classification], MATCH(SUMIFS(Table15[Unique ID],Table15[System-Owned Portion],E11599,Table15[If Material Anything Other than "Lead" in Column E,Was Material Ever Previously Lead?],G11599,Table15[Customer-Owned Portion],O11599),Table15[Unique ID],0),0)))</f>
        <v/>
      </c>
    </row>
    <row r="11600" spans="2:23" x14ac:dyDescent="0.25">
      <c r="B11600" s="146"/>
      <c r="C11600" s="31"/>
      <c r="D11600" s="31"/>
      <c r="E11600" s="44"/>
      <c r="F11600" s="43"/>
      <c r="G11600" s="84"/>
      <c r="H11600" s="31"/>
      <c r="I11600" s="31"/>
      <c r="J11600" s="84"/>
      <c r="K11600" s="31"/>
      <c r="L11600" s="31"/>
      <c r="M11600" s="169"/>
      <c r="N11600" s="148"/>
      <c r="O11600" s="106"/>
      <c r="P11600" s="43"/>
      <c r="Q11600" s="31"/>
      <c r="R11600" s="84"/>
      <c r="S11600" s="31"/>
      <c r="T11600" s="31"/>
      <c r="U11600" s="169"/>
      <c r="V11600" s="150"/>
      <c r="W11600" s="141" t="str" cm="1">
        <f t="array" ref="W11600">IF(SUM(LEN(B11600:V11600))=0,"",IF(OR(OR(ISBLANK(F11600),SUM(LEN(C11600),LEN(D11600))=0),AND(NOT(E11600="Unknown"),ISBLANK(J11600)),AND(NOT(O11600="Unknown"),ISBLANK(R11600))),"Missing Information", INDEX(Table15[Entire Service Line Classification], MATCH(SUMIFS(Table15[Unique ID],Table15[System-Owned Portion],E11600,Table15[If Material Anything Other than "Lead" in Column E,Was Material Ever Previously Lead?],G11600,Table15[Customer-Owned Portion],O11600),Table15[Unique ID],0),0)))</f>
        <v/>
      </c>
    </row>
    <row r="11601" spans="2:23" x14ac:dyDescent="0.25">
      <c r="B11601" s="146"/>
      <c r="C11601" s="31"/>
      <c r="D11601" s="31"/>
      <c r="E11601" s="44"/>
      <c r="F11601" s="43"/>
      <c r="G11601" s="84"/>
      <c r="H11601" s="31"/>
      <c r="I11601" s="31"/>
      <c r="J11601" s="84"/>
      <c r="K11601" s="31"/>
      <c r="L11601" s="31"/>
      <c r="M11601" s="169"/>
      <c r="N11601" s="148"/>
      <c r="O11601" s="106"/>
      <c r="P11601" s="43"/>
      <c r="Q11601" s="31"/>
      <c r="R11601" s="84"/>
      <c r="S11601" s="31"/>
      <c r="T11601" s="31"/>
      <c r="U11601" s="169"/>
      <c r="V11601" s="150"/>
      <c r="W11601" s="141" t="str" cm="1">
        <f t="array" ref="W11601">IF(SUM(LEN(B11601:V11601))=0,"",IF(OR(OR(ISBLANK(F11601),SUM(LEN(C11601),LEN(D11601))=0),AND(NOT(E11601="Unknown"),ISBLANK(J11601)),AND(NOT(O11601="Unknown"),ISBLANK(R11601))),"Missing Information", INDEX(Table15[Entire Service Line Classification], MATCH(SUMIFS(Table15[Unique ID],Table15[System-Owned Portion],E11601,Table15[If Material Anything Other than "Lead" in Column E,Was Material Ever Previously Lead?],G11601,Table15[Customer-Owned Portion],O11601),Table15[Unique ID],0),0)))</f>
        <v/>
      </c>
    </row>
    <row r="11602" spans="2:23" x14ac:dyDescent="0.25">
      <c r="B11602" s="146"/>
      <c r="C11602" s="31"/>
      <c r="D11602" s="31"/>
      <c r="E11602" s="44"/>
      <c r="F11602" s="43"/>
      <c r="G11602" s="84"/>
      <c r="H11602" s="31"/>
      <c r="I11602" s="31"/>
      <c r="J11602" s="84"/>
      <c r="K11602" s="31"/>
      <c r="L11602" s="31"/>
      <c r="M11602" s="169"/>
      <c r="N11602" s="148"/>
      <c r="O11602" s="106"/>
      <c r="P11602" s="43"/>
      <c r="Q11602" s="31"/>
      <c r="R11602" s="84"/>
      <c r="S11602" s="31"/>
      <c r="T11602" s="31"/>
      <c r="U11602" s="169"/>
      <c r="V11602" s="150"/>
      <c r="W11602" s="141" t="str" cm="1">
        <f t="array" ref="W11602">IF(SUM(LEN(B11602:V11602))=0,"",IF(OR(OR(ISBLANK(F11602),SUM(LEN(C11602),LEN(D11602))=0),AND(NOT(E11602="Unknown"),ISBLANK(J11602)),AND(NOT(O11602="Unknown"),ISBLANK(R11602))),"Missing Information", INDEX(Table15[Entire Service Line Classification], MATCH(SUMIFS(Table15[Unique ID],Table15[System-Owned Portion],E11602,Table15[If Material Anything Other than "Lead" in Column E,Was Material Ever Previously Lead?],G11602,Table15[Customer-Owned Portion],O11602),Table15[Unique ID],0),0)))</f>
        <v/>
      </c>
    </row>
    <row r="11603" spans="2:23" x14ac:dyDescent="0.25">
      <c r="B11603" s="146"/>
      <c r="C11603" s="31"/>
      <c r="D11603" s="31"/>
      <c r="E11603" s="44"/>
      <c r="F11603" s="43"/>
      <c r="G11603" s="84"/>
      <c r="H11603" s="31"/>
      <c r="I11603" s="31"/>
      <c r="J11603" s="84"/>
      <c r="K11603" s="31"/>
      <c r="L11603" s="31"/>
      <c r="M11603" s="169"/>
      <c r="N11603" s="148"/>
      <c r="O11603" s="106"/>
      <c r="P11603" s="43"/>
      <c r="Q11603" s="31"/>
      <c r="R11603" s="84"/>
      <c r="S11603" s="31"/>
      <c r="T11603" s="31"/>
      <c r="U11603" s="169"/>
      <c r="V11603" s="150"/>
      <c r="W11603" s="141" t="str" cm="1">
        <f t="array" ref="W11603">IF(SUM(LEN(B11603:V11603))=0,"",IF(OR(OR(ISBLANK(F11603),SUM(LEN(C11603),LEN(D11603))=0),AND(NOT(E11603="Unknown"),ISBLANK(J11603)),AND(NOT(O11603="Unknown"),ISBLANK(R11603))),"Missing Information", INDEX(Table15[Entire Service Line Classification], MATCH(SUMIFS(Table15[Unique ID],Table15[System-Owned Portion],E11603,Table15[If Material Anything Other than "Lead" in Column E,Was Material Ever Previously Lead?],G11603,Table15[Customer-Owned Portion],O11603),Table15[Unique ID],0),0)))</f>
        <v/>
      </c>
    </row>
    <row r="11604" spans="2:23" x14ac:dyDescent="0.25">
      <c r="B11604" s="146"/>
      <c r="C11604" s="31"/>
      <c r="D11604" s="31"/>
      <c r="E11604" s="44"/>
      <c r="F11604" s="43"/>
      <c r="G11604" s="84"/>
      <c r="H11604" s="31"/>
      <c r="I11604" s="31"/>
      <c r="J11604" s="84"/>
      <c r="K11604" s="31"/>
      <c r="L11604" s="31"/>
      <c r="M11604" s="169"/>
      <c r="N11604" s="148"/>
      <c r="O11604" s="106"/>
      <c r="P11604" s="43"/>
      <c r="Q11604" s="31"/>
      <c r="R11604" s="84"/>
      <c r="S11604" s="31"/>
      <c r="T11604" s="31"/>
      <c r="U11604" s="169"/>
      <c r="V11604" s="150"/>
      <c r="W11604" s="141" t="str" cm="1">
        <f t="array" ref="W11604">IF(SUM(LEN(B11604:V11604))=0,"",IF(OR(OR(ISBLANK(F11604),SUM(LEN(C11604),LEN(D11604))=0),AND(NOT(E11604="Unknown"),ISBLANK(J11604)),AND(NOT(O11604="Unknown"),ISBLANK(R11604))),"Missing Information", INDEX(Table15[Entire Service Line Classification], MATCH(SUMIFS(Table15[Unique ID],Table15[System-Owned Portion],E11604,Table15[If Material Anything Other than "Lead" in Column E,Was Material Ever Previously Lead?],G11604,Table15[Customer-Owned Portion],O11604),Table15[Unique ID],0),0)))</f>
        <v/>
      </c>
    </row>
    <row r="11605" spans="2:23" x14ac:dyDescent="0.25">
      <c r="B11605" s="146"/>
      <c r="C11605" s="31"/>
      <c r="D11605" s="31"/>
      <c r="E11605" s="44"/>
      <c r="F11605" s="43"/>
      <c r="G11605" s="84"/>
      <c r="H11605" s="31"/>
      <c r="I11605" s="31"/>
      <c r="J11605" s="84"/>
      <c r="K11605" s="31"/>
      <c r="L11605" s="31"/>
      <c r="M11605" s="169"/>
      <c r="N11605" s="148"/>
      <c r="O11605" s="106"/>
      <c r="P11605" s="43"/>
      <c r="Q11605" s="31"/>
      <c r="R11605" s="84"/>
      <c r="S11605" s="31"/>
      <c r="T11605" s="31"/>
      <c r="U11605" s="169"/>
      <c r="V11605" s="150"/>
      <c r="W11605" s="141" t="str" cm="1">
        <f t="array" ref="W11605">IF(SUM(LEN(B11605:V11605))=0,"",IF(OR(OR(ISBLANK(F11605),SUM(LEN(C11605),LEN(D11605))=0),AND(NOT(E11605="Unknown"),ISBLANK(J11605)),AND(NOT(O11605="Unknown"),ISBLANK(R11605))),"Missing Information", INDEX(Table15[Entire Service Line Classification], MATCH(SUMIFS(Table15[Unique ID],Table15[System-Owned Portion],E11605,Table15[If Material Anything Other than "Lead" in Column E,Was Material Ever Previously Lead?],G11605,Table15[Customer-Owned Portion],O11605),Table15[Unique ID],0),0)))</f>
        <v/>
      </c>
    </row>
    <row r="11606" spans="2:23" x14ac:dyDescent="0.25">
      <c r="B11606" s="146"/>
      <c r="C11606" s="31"/>
      <c r="D11606" s="31"/>
      <c r="E11606" s="44"/>
      <c r="F11606" s="43"/>
      <c r="G11606" s="84"/>
      <c r="H11606" s="31"/>
      <c r="I11606" s="31"/>
      <c r="J11606" s="84"/>
      <c r="K11606" s="31"/>
      <c r="L11606" s="31"/>
      <c r="M11606" s="169"/>
      <c r="N11606" s="148"/>
      <c r="O11606" s="106"/>
      <c r="P11606" s="43"/>
      <c r="Q11606" s="31"/>
      <c r="R11606" s="84"/>
      <c r="S11606" s="31"/>
      <c r="T11606" s="31"/>
      <c r="U11606" s="169"/>
      <c r="V11606" s="150"/>
      <c r="W11606" s="141" t="str" cm="1">
        <f t="array" ref="W11606">IF(SUM(LEN(B11606:V11606))=0,"",IF(OR(OR(ISBLANK(F11606),SUM(LEN(C11606),LEN(D11606))=0),AND(NOT(E11606="Unknown"),ISBLANK(J11606)),AND(NOT(O11606="Unknown"),ISBLANK(R11606))),"Missing Information", INDEX(Table15[Entire Service Line Classification], MATCH(SUMIFS(Table15[Unique ID],Table15[System-Owned Portion],E11606,Table15[If Material Anything Other than "Lead" in Column E,Was Material Ever Previously Lead?],G11606,Table15[Customer-Owned Portion],O11606),Table15[Unique ID],0),0)))</f>
        <v/>
      </c>
    </row>
    <row r="11607" spans="2:23" x14ac:dyDescent="0.25">
      <c r="B11607" s="146"/>
      <c r="C11607" s="31"/>
      <c r="D11607" s="31"/>
      <c r="E11607" s="44"/>
      <c r="F11607" s="43"/>
      <c r="G11607" s="84"/>
      <c r="H11607" s="31"/>
      <c r="I11607" s="31"/>
      <c r="J11607" s="84"/>
      <c r="K11607" s="31"/>
      <c r="L11607" s="31"/>
      <c r="M11607" s="169"/>
      <c r="N11607" s="148"/>
      <c r="O11607" s="106"/>
      <c r="P11607" s="43"/>
      <c r="Q11607" s="31"/>
      <c r="R11607" s="84"/>
      <c r="S11607" s="31"/>
      <c r="T11607" s="31"/>
      <c r="U11607" s="169"/>
      <c r="V11607" s="150"/>
      <c r="W11607" s="141" t="str" cm="1">
        <f t="array" ref="W11607">IF(SUM(LEN(B11607:V11607))=0,"",IF(OR(OR(ISBLANK(F11607),SUM(LEN(C11607),LEN(D11607))=0),AND(NOT(E11607="Unknown"),ISBLANK(J11607)),AND(NOT(O11607="Unknown"),ISBLANK(R11607))),"Missing Information", INDEX(Table15[Entire Service Line Classification], MATCH(SUMIFS(Table15[Unique ID],Table15[System-Owned Portion],E11607,Table15[If Material Anything Other than "Lead" in Column E,Was Material Ever Previously Lead?],G11607,Table15[Customer-Owned Portion],O11607),Table15[Unique ID],0),0)))</f>
        <v/>
      </c>
    </row>
    <row r="11608" spans="2:23" x14ac:dyDescent="0.25">
      <c r="B11608" s="146"/>
      <c r="C11608" s="31"/>
      <c r="D11608" s="31"/>
      <c r="E11608" s="44"/>
      <c r="F11608" s="43"/>
      <c r="G11608" s="84"/>
      <c r="H11608" s="31"/>
      <c r="I11608" s="31"/>
      <c r="J11608" s="84"/>
      <c r="K11608" s="31"/>
      <c r="L11608" s="31"/>
      <c r="M11608" s="169"/>
      <c r="N11608" s="148"/>
      <c r="O11608" s="106"/>
      <c r="P11608" s="43"/>
      <c r="Q11608" s="31"/>
      <c r="R11608" s="84"/>
      <c r="S11608" s="31"/>
      <c r="T11608" s="31"/>
      <c r="U11608" s="169"/>
      <c r="V11608" s="150"/>
      <c r="W11608" s="141" t="str" cm="1">
        <f t="array" ref="W11608">IF(SUM(LEN(B11608:V11608))=0,"",IF(OR(OR(ISBLANK(F11608),SUM(LEN(C11608),LEN(D11608))=0),AND(NOT(E11608="Unknown"),ISBLANK(J11608)),AND(NOT(O11608="Unknown"),ISBLANK(R11608))),"Missing Information", INDEX(Table15[Entire Service Line Classification], MATCH(SUMIFS(Table15[Unique ID],Table15[System-Owned Portion],E11608,Table15[If Material Anything Other than "Lead" in Column E,Was Material Ever Previously Lead?],G11608,Table15[Customer-Owned Portion],O11608),Table15[Unique ID],0),0)))</f>
        <v/>
      </c>
    </row>
    <row r="11609" spans="2:23" x14ac:dyDescent="0.25">
      <c r="B11609" s="146"/>
      <c r="C11609" s="31"/>
      <c r="D11609" s="31"/>
      <c r="E11609" s="44"/>
      <c r="F11609" s="43"/>
      <c r="G11609" s="84"/>
      <c r="H11609" s="31"/>
      <c r="I11609" s="31"/>
      <c r="J11609" s="84"/>
      <c r="K11609" s="31"/>
      <c r="L11609" s="31"/>
      <c r="M11609" s="169"/>
      <c r="N11609" s="148"/>
      <c r="O11609" s="106"/>
      <c r="P11609" s="43"/>
      <c r="Q11609" s="31"/>
      <c r="R11609" s="84"/>
      <c r="S11609" s="31"/>
      <c r="T11609" s="31"/>
      <c r="U11609" s="169"/>
      <c r="V11609" s="150"/>
      <c r="W11609" s="141" t="str" cm="1">
        <f t="array" ref="W11609">IF(SUM(LEN(B11609:V11609))=0,"",IF(OR(OR(ISBLANK(F11609),SUM(LEN(C11609),LEN(D11609))=0),AND(NOT(E11609="Unknown"),ISBLANK(J11609)),AND(NOT(O11609="Unknown"),ISBLANK(R11609))),"Missing Information", INDEX(Table15[Entire Service Line Classification], MATCH(SUMIFS(Table15[Unique ID],Table15[System-Owned Portion],E11609,Table15[If Material Anything Other than "Lead" in Column E,Was Material Ever Previously Lead?],G11609,Table15[Customer-Owned Portion],O11609),Table15[Unique ID],0),0)))</f>
        <v/>
      </c>
    </row>
    <row r="11610" spans="2:23" x14ac:dyDescent="0.25">
      <c r="B11610" s="146"/>
      <c r="C11610" s="31"/>
      <c r="D11610" s="31"/>
      <c r="E11610" s="44"/>
      <c r="F11610" s="43"/>
      <c r="G11610" s="84"/>
      <c r="H11610" s="31"/>
      <c r="I11610" s="31"/>
      <c r="J11610" s="84"/>
      <c r="K11610" s="31"/>
      <c r="L11610" s="31"/>
      <c r="M11610" s="169"/>
      <c r="N11610" s="148"/>
      <c r="O11610" s="106"/>
      <c r="P11610" s="43"/>
      <c r="Q11610" s="31"/>
      <c r="R11610" s="84"/>
      <c r="S11610" s="31"/>
      <c r="T11610" s="31"/>
      <c r="U11610" s="169"/>
      <c r="V11610" s="150"/>
      <c r="W11610" s="141" t="str" cm="1">
        <f t="array" ref="W11610">IF(SUM(LEN(B11610:V11610))=0,"",IF(OR(OR(ISBLANK(F11610),SUM(LEN(C11610),LEN(D11610))=0),AND(NOT(E11610="Unknown"),ISBLANK(J11610)),AND(NOT(O11610="Unknown"),ISBLANK(R11610))),"Missing Information", INDEX(Table15[Entire Service Line Classification], MATCH(SUMIFS(Table15[Unique ID],Table15[System-Owned Portion],E11610,Table15[If Material Anything Other than "Lead" in Column E,Was Material Ever Previously Lead?],G11610,Table15[Customer-Owned Portion],O11610),Table15[Unique ID],0),0)))</f>
        <v/>
      </c>
    </row>
    <row r="11611" spans="2:23" x14ac:dyDescent="0.25">
      <c r="B11611" s="146"/>
      <c r="C11611" s="31"/>
      <c r="D11611" s="31"/>
      <c r="E11611" s="44"/>
      <c r="F11611" s="43"/>
      <c r="G11611" s="84"/>
      <c r="H11611" s="31"/>
      <c r="I11611" s="31"/>
      <c r="J11611" s="84"/>
      <c r="K11611" s="31"/>
      <c r="L11611" s="31"/>
      <c r="M11611" s="169"/>
      <c r="N11611" s="148"/>
      <c r="O11611" s="106"/>
      <c r="P11611" s="43"/>
      <c r="Q11611" s="31"/>
      <c r="R11611" s="84"/>
      <c r="S11611" s="31"/>
      <c r="T11611" s="31"/>
      <c r="U11611" s="169"/>
      <c r="V11611" s="150"/>
      <c r="W11611" s="141" t="str" cm="1">
        <f t="array" ref="W11611">IF(SUM(LEN(B11611:V11611))=0,"",IF(OR(OR(ISBLANK(F11611),SUM(LEN(C11611),LEN(D11611))=0),AND(NOT(E11611="Unknown"),ISBLANK(J11611)),AND(NOT(O11611="Unknown"),ISBLANK(R11611))),"Missing Information", INDEX(Table15[Entire Service Line Classification], MATCH(SUMIFS(Table15[Unique ID],Table15[System-Owned Portion],E11611,Table15[If Material Anything Other than "Lead" in Column E,Was Material Ever Previously Lead?],G11611,Table15[Customer-Owned Portion],O11611),Table15[Unique ID],0),0)))</f>
        <v/>
      </c>
    </row>
    <row r="11612" spans="2:23" x14ac:dyDescent="0.25">
      <c r="B11612" s="146"/>
      <c r="C11612" s="31"/>
      <c r="D11612" s="31"/>
      <c r="E11612" s="44"/>
      <c r="F11612" s="43"/>
      <c r="G11612" s="84"/>
      <c r="H11612" s="31"/>
      <c r="I11612" s="31"/>
      <c r="J11612" s="84"/>
      <c r="K11612" s="31"/>
      <c r="L11612" s="31"/>
      <c r="M11612" s="169"/>
      <c r="N11612" s="148"/>
      <c r="O11612" s="106"/>
      <c r="P11612" s="43"/>
      <c r="Q11612" s="31"/>
      <c r="R11612" s="84"/>
      <c r="S11612" s="31"/>
      <c r="T11612" s="31"/>
      <c r="U11612" s="169"/>
      <c r="V11612" s="150"/>
      <c r="W11612" s="141" t="str" cm="1">
        <f t="array" ref="W11612">IF(SUM(LEN(B11612:V11612))=0,"",IF(OR(OR(ISBLANK(F11612),SUM(LEN(C11612),LEN(D11612))=0),AND(NOT(E11612="Unknown"),ISBLANK(J11612)),AND(NOT(O11612="Unknown"),ISBLANK(R11612))),"Missing Information", INDEX(Table15[Entire Service Line Classification], MATCH(SUMIFS(Table15[Unique ID],Table15[System-Owned Portion],E11612,Table15[If Material Anything Other than "Lead" in Column E,Was Material Ever Previously Lead?],G11612,Table15[Customer-Owned Portion],O11612),Table15[Unique ID],0),0)))</f>
        <v/>
      </c>
    </row>
    <row r="11613" spans="2:23" x14ac:dyDescent="0.25">
      <c r="B11613" s="146"/>
      <c r="C11613" s="31"/>
      <c r="D11613" s="31"/>
      <c r="E11613" s="44"/>
      <c r="F11613" s="43"/>
      <c r="G11613" s="84"/>
      <c r="H11613" s="31"/>
      <c r="I11613" s="31"/>
      <c r="J11613" s="84"/>
      <c r="K11613" s="31"/>
      <c r="L11613" s="31"/>
      <c r="M11613" s="169"/>
      <c r="N11613" s="148"/>
      <c r="O11613" s="106"/>
      <c r="P11613" s="43"/>
      <c r="Q11613" s="31"/>
      <c r="R11613" s="84"/>
      <c r="S11613" s="31"/>
      <c r="T11613" s="31"/>
      <c r="U11613" s="169"/>
      <c r="V11613" s="150"/>
      <c r="W11613" s="141" t="str" cm="1">
        <f t="array" ref="W11613">IF(SUM(LEN(B11613:V11613))=0,"",IF(OR(OR(ISBLANK(F11613),SUM(LEN(C11613),LEN(D11613))=0),AND(NOT(E11613="Unknown"),ISBLANK(J11613)),AND(NOT(O11613="Unknown"),ISBLANK(R11613))),"Missing Information", INDEX(Table15[Entire Service Line Classification], MATCH(SUMIFS(Table15[Unique ID],Table15[System-Owned Portion],E11613,Table15[If Material Anything Other than "Lead" in Column E,Was Material Ever Previously Lead?],G11613,Table15[Customer-Owned Portion],O11613),Table15[Unique ID],0),0)))</f>
        <v/>
      </c>
    </row>
    <row r="11614" spans="2:23" x14ac:dyDescent="0.25">
      <c r="B11614" s="146"/>
      <c r="C11614" s="31"/>
      <c r="D11614" s="31"/>
      <c r="E11614" s="44"/>
      <c r="F11614" s="43"/>
      <c r="G11614" s="84"/>
      <c r="H11614" s="31"/>
      <c r="I11614" s="31"/>
      <c r="J11614" s="84"/>
      <c r="K11614" s="31"/>
      <c r="L11614" s="31"/>
      <c r="M11614" s="169"/>
      <c r="N11614" s="148"/>
      <c r="O11614" s="106"/>
      <c r="P11614" s="43"/>
      <c r="Q11614" s="31"/>
      <c r="R11614" s="84"/>
      <c r="S11614" s="31"/>
      <c r="T11614" s="31"/>
      <c r="U11614" s="169"/>
      <c r="V11614" s="150"/>
      <c r="W11614" s="141" t="str" cm="1">
        <f t="array" ref="W11614">IF(SUM(LEN(B11614:V11614))=0,"",IF(OR(OR(ISBLANK(F11614),SUM(LEN(C11614),LEN(D11614))=0),AND(NOT(E11614="Unknown"),ISBLANK(J11614)),AND(NOT(O11614="Unknown"),ISBLANK(R11614))),"Missing Information", INDEX(Table15[Entire Service Line Classification], MATCH(SUMIFS(Table15[Unique ID],Table15[System-Owned Portion],E11614,Table15[If Material Anything Other than "Lead" in Column E,Was Material Ever Previously Lead?],G11614,Table15[Customer-Owned Portion],O11614),Table15[Unique ID],0),0)))</f>
        <v/>
      </c>
    </row>
    <row r="11615" spans="2:23" x14ac:dyDescent="0.25">
      <c r="B11615" s="146"/>
      <c r="C11615" s="31"/>
      <c r="D11615" s="31"/>
      <c r="E11615" s="44"/>
      <c r="F11615" s="43"/>
      <c r="G11615" s="84"/>
      <c r="H11615" s="31"/>
      <c r="I11615" s="31"/>
      <c r="J11615" s="84"/>
      <c r="K11615" s="31"/>
      <c r="L11615" s="31"/>
      <c r="M11615" s="169"/>
      <c r="N11615" s="148"/>
      <c r="O11615" s="106"/>
      <c r="P11615" s="43"/>
      <c r="Q11615" s="31"/>
      <c r="R11615" s="84"/>
      <c r="S11615" s="31"/>
      <c r="T11615" s="31"/>
      <c r="U11615" s="169"/>
      <c r="V11615" s="150"/>
      <c r="W11615" s="141" t="str" cm="1">
        <f t="array" ref="W11615">IF(SUM(LEN(B11615:V11615))=0,"",IF(OR(OR(ISBLANK(F11615),SUM(LEN(C11615),LEN(D11615))=0),AND(NOT(E11615="Unknown"),ISBLANK(J11615)),AND(NOT(O11615="Unknown"),ISBLANK(R11615))),"Missing Information", INDEX(Table15[Entire Service Line Classification], MATCH(SUMIFS(Table15[Unique ID],Table15[System-Owned Portion],E11615,Table15[If Material Anything Other than "Lead" in Column E,Was Material Ever Previously Lead?],G11615,Table15[Customer-Owned Portion],O11615),Table15[Unique ID],0),0)))</f>
        <v/>
      </c>
    </row>
    <row r="11616" spans="2:23" x14ac:dyDescent="0.25">
      <c r="B11616" s="146"/>
      <c r="C11616" s="31"/>
      <c r="D11616" s="31"/>
      <c r="E11616" s="44"/>
      <c r="F11616" s="43"/>
      <c r="G11616" s="84"/>
      <c r="H11616" s="31"/>
      <c r="I11616" s="31"/>
      <c r="J11616" s="84"/>
      <c r="K11616" s="31"/>
      <c r="L11616" s="31"/>
      <c r="M11616" s="169"/>
      <c r="N11616" s="148"/>
      <c r="O11616" s="106"/>
      <c r="P11616" s="43"/>
      <c r="Q11616" s="31"/>
      <c r="R11616" s="84"/>
      <c r="S11616" s="31"/>
      <c r="T11616" s="31"/>
      <c r="U11616" s="169"/>
      <c r="V11616" s="150"/>
      <c r="W11616" s="141" t="str" cm="1">
        <f t="array" ref="W11616">IF(SUM(LEN(B11616:V11616))=0,"",IF(OR(OR(ISBLANK(F11616),SUM(LEN(C11616),LEN(D11616))=0),AND(NOT(E11616="Unknown"),ISBLANK(J11616)),AND(NOT(O11616="Unknown"),ISBLANK(R11616))),"Missing Information", INDEX(Table15[Entire Service Line Classification], MATCH(SUMIFS(Table15[Unique ID],Table15[System-Owned Portion],E11616,Table15[If Material Anything Other than "Lead" in Column E,Was Material Ever Previously Lead?],G11616,Table15[Customer-Owned Portion],O11616),Table15[Unique ID],0),0)))</f>
        <v/>
      </c>
    </row>
    <row r="11617" spans="2:23" x14ac:dyDescent="0.25">
      <c r="B11617" s="146"/>
      <c r="C11617" s="31"/>
      <c r="D11617" s="31"/>
      <c r="E11617" s="44"/>
      <c r="F11617" s="43"/>
      <c r="G11617" s="84"/>
      <c r="H11617" s="31"/>
      <c r="I11617" s="31"/>
      <c r="J11617" s="84"/>
      <c r="K11617" s="31"/>
      <c r="L11617" s="31"/>
      <c r="M11617" s="169"/>
      <c r="N11617" s="148"/>
      <c r="O11617" s="106"/>
      <c r="P11617" s="43"/>
      <c r="Q11617" s="31"/>
      <c r="R11617" s="84"/>
      <c r="S11617" s="31"/>
      <c r="T11617" s="31"/>
      <c r="U11617" s="169"/>
      <c r="V11617" s="150"/>
      <c r="W11617" s="141" t="str" cm="1">
        <f t="array" ref="W11617">IF(SUM(LEN(B11617:V11617))=0,"",IF(OR(OR(ISBLANK(F11617),SUM(LEN(C11617),LEN(D11617))=0),AND(NOT(E11617="Unknown"),ISBLANK(J11617)),AND(NOT(O11617="Unknown"),ISBLANK(R11617))),"Missing Information", INDEX(Table15[Entire Service Line Classification], MATCH(SUMIFS(Table15[Unique ID],Table15[System-Owned Portion],E11617,Table15[If Material Anything Other than "Lead" in Column E,Was Material Ever Previously Lead?],G11617,Table15[Customer-Owned Portion],O11617),Table15[Unique ID],0),0)))</f>
        <v/>
      </c>
    </row>
    <row r="11618" spans="2:23" x14ac:dyDescent="0.25">
      <c r="B11618" s="146"/>
      <c r="C11618" s="31"/>
      <c r="D11618" s="31"/>
      <c r="E11618" s="44"/>
      <c r="F11618" s="43"/>
      <c r="G11618" s="84"/>
      <c r="H11618" s="31"/>
      <c r="I11618" s="31"/>
      <c r="J11618" s="84"/>
      <c r="K11618" s="31"/>
      <c r="L11618" s="31"/>
      <c r="M11618" s="169"/>
      <c r="N11618" s="148"/>
      <c r="O11618" s="106"/>
      <c r="P11618" s="43"/>
      <c r="Q11618" s="31"/>
      <c r="R11618" s="84"/>
      <c r="S11618" s="31"/>
      <c r="T11618" s="31"/>
      <c r="U11618" s="169"/>
      <c r="V11618" s="150"/>
      <c r="W11618" s="141" t="str" cm="1">
        <f t="array" ref="W11618">IF(SUM(LEN(B11618:V11618))=0,"",IF(OR(OR(ISBLANK(F11618),SUM(LEN(C11618),LEN(D11618))=0),AND(NOT(E11618="Unknown"),ISBLANK(J11618)),AND(NOT(O11618="Unknown"),ISBLANK(R11618))),"Missing Information", INDEX(Table15[Entire Service Line Classification], MATCH(SUMIFS(Table15[Unique ID],Table15[System-Owned Portion],E11618,Table15[If Material Anything Other than "Lead" in Column E,Was Material Ever Previously Lead?],G11618,Table15[Customer-Owned Portion],O11618),Table15[Unique ID],0),0)))</f>
        <v/>
      </c>
    </row>
    <row r="11619" spans="2:23" x14ac:dyDescent="0.25">
      <c r="B11619" s="146"/>
      <c r="C11619" s="31"/>
      <c r="D11619" s="31"/>
      <c r="E11619" s="44"/>
      <c r="F11619" s="43"/>
      <c r="G11619" s="84"/>
      <c r="H11619" s="31"/>
      <c r="I11619" s="31"/>
      <c r="J11619" s="84"/>
      <c r="K11619" s="31"/>
      <c r="L11619" s="31"/>
      <c r="M11619" s="169"/>
      <c r="N11619" s="148"/>
      <c r="O11619" s="106"/>
      <c r="P11619" s="43"/>
      <c r="Q11619" s="31"/>
      <c r="R11619" s="84"/>
      <c r="S11619" s="31"/>
      <c r="T11619" s="31"/>
      <c r="U11619" s="169"/>
      <c r="V11619" s="150"/>
      <c r="W11619" s="141" t="str" cm="1">
        <f t="array" ref="W11619">IF(SUM(LEN(B11619:V11619))=0,"",IF(OR(OR(ISBLANK(F11619),SUM(LEN(C11619),LEN(D11619))=0),AND(NOT(E11619="Unknown"),ISBLANK(J11619)),AND(NOT(O11619="Unknown"),ISBLANK(R11619))),"Missing Information", INDEX(Table15[Entire Service Line Classification], MATCH(SUMIFS(Table15[Unique ID],Table15[System-Owned Portion],E11619,Table15[If Material Anything Other than "Lead" in Column E,Was Material Ever Previously Lead?],G11619,Table15[Customer-Owned Portion],O11619),Table15[Unique ID],0),0)))</f>
        <v/>
      </c>
    </row>
    <row r="11620" spans="2:23" x14ac:dyDescent="0.25">
      <c r="B11620" s="146"/>
      <c r="C11620" s="31"/>
      <c r="D11620" s="31"/>
      <c r="E11620" s="44"/>
      <c r="F11620" s="43"/>
      <c r="G11620" s="84"/>
      <c r="H11620" s="31"/>
      <c r="I11620" s="31"/>
      <c r="J11620" s="84"/>
      <c r="K11620" s="31"/>
      <c r="L11620" s="31"/>
      <c r="M11620" s="169"/>
      <c r="N11620" s="148"/>
      <c r="O11620" s="106"/>
      <c r="P11620" s="43"/>
      <c r="Q11620" s="31"/>
      <c r="R11620" s="84"/>
      <c r="S11620" s="31"/>
      <c r="T11620" s="31"/>
      <c r="U11620" s="169"/>
      <c r="V11620" s="150"/>
      <c r="W11620" s="141" t="str" cm="1">
        <f t="array" ref="W11620">IF(SUM(LEN(B11620:V11620))=0,"",IF(OR(OR(ISBLANK(F11620),SUM(LEN(C11620),LEN(D11620))=0),AND(NOT(E11620="Unknown"),ISBLANK(J11620)),AND(NOT(O11620="Unknown"),ISBLANK(R11620))),"Missing Information", INDEX(Table15[Entire Service Line Classification], MATCH(SUMIFS(Table15[Unique ID],Table15[System-Owned Portion],E11620,Table15[If Material Anything Other than "Lead" in Column E,Was Material Ever Previously Lead?],G11620,Table15[Customer-Owned Portion],O11620),Table15[Unique ID],0),0)))</f>
        <v/>
      </c>
    </row>
    <row r="11621" spans="2:23" x14ac:dyDescent="0.25">
      <c r="B11621" s="146"/>
      <c r="C11621" s="31"/>
      <c r="D11621" s="31"/>
      <c r="E11621" s="44"/>
      <c r="F11621" s="43"/>
      <c r="G11621" s="84"/>
      <c r="H11621" s="31"/>
      <c r="I11621" s="31"/>
      <c r="J11621" s="84"/>
      <c r="K11621" s="31"/>
      <c r="L11621" s="31"/>
      <c r="M11621" s="169"/>
      <c r="N11621" s="148"/>
      <c r="O11621" s="106"/>
      <c r="P11621" s="43"/>
      <c r="Q11621" s="31"/>
      <c r="R11621" s="84"/>
      <c r="S11621" s="31"/>
      <c r="T11621" s="31"/>
      <c r="U11621" s="169"/>
      <c r="V11621" s="150"/>
      <c r="W11621" s="141" t="str" cm="1">
        <f t="array" ref="W11621">IF(SUM(LEN(B11621:V11621))=0,"",IF(OR(OR(ISBLANK(F11621),SUM(LEN(C11621),LEN(D11621))=0),AND(NOT(E11621="Unknown"),ISBLANK(J11621)),AND(NOT(O11621="Unknown"),ISBLANK(R11621))),"Missing Information", INDEX(Table15[Entire Service Line Classification], MATCH(SUMIFS(Table15[Unique ID],Table15[System-Owned Portion],E11621,Table15[If Material Anything Other than "Lead" in Column E,Was Material Ever Previously Lead?],G11621,Table15[Customer-Owned Portion],O11621),Table15[Unique ID],0),0)))</f>
        <v/>
      </c>
    </row>
    <row r="11622" spans="2:23" x14ac:dyDescent="0.25">
      <c r="B11622" s="146"/>
      <c r="C11622" s="31"/>
      <c r="D11622" s="31"/>
      <c r="E11622" s="44"/>
      <c r="F11622" s="43"/>
      <c r="G11622" s="84"/>
      <c r="H11622" s="31"/>
      <c r="I11622" s="31"/>
      <c r="J11622" s="84"/>
      <c r="K11622" s="31"/>
      <c r="L11622" s="31"/>
      <c r="M11622" s="169"/>
      <c r="N11622" s="148"/>
      <c r="O11622" s="106"/>
      <c r="P11622" s="43"/>
      <c r="Q11622" s="31"/>
      <c r="R11622" s="84"/>
      <c r="S11622" s="31"/>
      <c r="T11622" s="31"/>
      <c r="U11622" s="169"/>
      <c r="V11622" s="150"/>
      <c r="W11622" s="141" t="str" cm="1">
        <f t="array" ref="W11622">IF(SUM(LEN(B11622:V11622))=0,"",IF(OR(OR(ISBLANK(F11622),SUM(LEN(C11622),LEN(D11622))=0),AND(NOT(E11622="Unknown"),ISBLANK(J11622)),AND(NOT(O11622="Unknown"),ISBLANK(R11622))),"Missing Information", INDEX(Table15[Entire Service Line Classification], MATCH(SUMIFS(Table15[Unique ID],Table15[System-Owned Portion],E11622,Table15[If Material Anything Other than "Lead" in Column E,Was Material Ever Previously Lead?],G11622,Table15[Customer-Owned Portion],O11622),Table15[Unique ID],0),0)))</f>
        <v/>
      </c>
    </row>
    <row r="11623" spans="2:23" x14ac:dyDescent="0.25">
      <c r="B11623" s="146"/>
      <c r="C11623" s="31"/>
      <c r="D11623" s="31"/>
      <c r="E11623" s="44"/>
      <c r="F11623" s="43"/>
      <c r="G11623" s="84"/>
      <c r="H11623" s="31"/>
      <c r="I11623" s="31"/>
      <c r="J11623" s="84"/>
      <c r="K11623" s="31"/>
      <c r="L11623" s="31"/>
      <c r="M11623" s="169"/>
      <c r="N11623" s="148"/>
      <c r="O11623" s="106"/>
      <c r="P11623" s="43"/>
      <c r="Q11623" s="31"/>
      <c r="R11623" s="84"/>
      <c r="S11623" s="31"/>
      <c r="T11623" s="31"/>
      <c r="U11623" s="169"/>
      <c r="V11623" s="150"/>
      <c r="W11623" s="141" t="str" cm="1">
        <f t="array" ref="W11623">IF(SUM(LEN(B11623:V11623))=0,"",IF(OR(OR(ISBLANK(F11623),SUM(LEN(C11623),LEN(D11623))=0),AND(NOT(E11623="Unknown"),ISBLANK(J11623)),AND(NOT(O11623="Unknown"),ISBLANK(R11623))),"Missing Information", INDEX(Table15[Entire Service Line Classification], MATCH(SUMIFS(Table15[Unique ID],Table15[System-Owned Portion],E11623,Table15[If Material Anything Other than "Lead" in Column E,Was Material Ever Previously Lead?],G11623,Table15[Customer-Owned Portion],O11623),Table15[Unique ID],0),0)))</f>
        <v/>
      </c>
    </row>
    <row r="11624" spans="2:23" x14ac:dyDescent="0.25">
      <c r="B11624" s="146"/>
      <c r="C11624" s="31"/>
      <c r="D11624" s="31"/>
      <c r="E11624" s="44"/>
      <c r="F11624" s="43"/>
      <c r="G11624" s="84"/>
      <c r="H11624" s="31"/>
      <c r="I11624" s="31"/>
      <c r="J11624" s="84"/>
      <c r="K11624" s="31"/>
      <c r="L11624" s="31"/>
      <c r="M11624" s="169"/>
      <c r="N11624" s="148"/>
      <c r="O11624" s="106"/>
      <c r="P11624" s="43"/>
      <c r="Q11624" s="31"/>
      <c r="R11624" s="84"/>
      <c r="S11624" s="31"/>
      <c r="T11624" s="31"/>
      <c r="U11624" s="169"/>
      <c r="V11624" s="150"/>
      <c r="W11624" s="141" t="str" cm="1">
        <f t="array" ref="W11624">IF(SUM(LEN(B11624:V11624))=0,"",IF(OR(OR(ISBLANK(F11624),SUM(LEN(C11624),LEN(D11624))=0),AND(NOT(E11624="Unknown"),ISBLANK(J11624)),AND(NOT(O11624="Unknown"),ISBLANK(R11624))),"Missing Information", INDEX(Table15[Entire Service Line Classification], MATCH(SUMIFS(Table15[Unique ID],Table15[System-Owned Portion],E11624,Table15[If Material Anything Other than "Lead" in Column E,Was Material Ever Previously Lead?],G11624,Table15[Customer-Owned Portion],O11624),Table15[Unique ID],0),0)))</f>
        <v/>
      </c>
    </row>
    <row r="11625" spans="2:23" x14ac:dyDescent="0.25">
      <c r="B11625" s="146"/>
      <c r="C11625" s="31"/>
      <c r="D11625" s="31"/>
      <c r="E11625" s="44"/>
      <c r="F11625" s="43"/>
      <c r="G11625" s="84"/>
      <c r="H11625" s="31"/>
      <c r="I11625" s="31"/>
      <c r="J11625" s="84"/>
      <c r="K11625" s="31"/>
      <c r="L11625" s="31"/>
      <c r="M11625" s="169"/>
      <c r="N11625" s="148"/>
      <c r="O11625" s="106"/>
      <c r="P11625" s="43"/>
      <c r="Q11625" s="31"/>
      <c r="R11625" s="84"/>
      <c r="S11625" s="31"/>
      <c r="T11625" s="31"/>
      <c r="U11625" s="169"/>
      <c r="V11625" s="150"/>
      <c r="W11625" s="141" t="str" cm="1">
        <f t="array" ref="W11625">IF(SUM(LEN(B11625:V11625))=0,"",IF(OR(OR(ISBLANK(F11625),SUM(LEN(C11625),LEN(D11625))=0),AND(NOT(E11625="Unknown"),ISBLANK(J11625)),AND(NOT(O11625="Unknown"),ISBLANK(R11625))),"Missing Information", INDEX(Table15[Entire Service Line Classification], MATCH(SUMIFS(Table15[Unique ID],Table15[System-Owned Portion],E11625,Table15[If Material Anything Other than "Lead" in Column E,Was Material Ever Previously Lead?],G11625,Table15[Customer-Owned Portion],O11625),Table15[Unique ID],0),0)))</f>
        <v/>
      </c>
    </row>
    <row r="11626" spans="2:23" x14ac:dyDescent="0.25">
      <c r="B11626" s="146"/>
      <c r="C11626" s="31"/>
      <c r="D11626" s="31"/>
      <c r="E11626" s="44"/>
      <c r="F11626" s="43"/>
      <c r="G11626" s="84"/>
      <c r="H11626" s="31"/>
      <c r="I11626" s="31"/>
      <c r="J11626" s="84"/>
      <c r="K11626" s="31"/>
      <c r="L11626" s="31"/>
      <c r="M11626" s="169"/>
      <c r="N11626" s="148"/>
      <c r="O11626" s="106"/>
      <c r="P11626" s="43"/>
      <c r="Q11626" s="31"/>
      <c r="R11626" s="84"/>
      <c r="S11626" s="31"/>
      <c r="T11626" s="31"/>
      <c r="U11626" s="169"/>
      <c r="V11626" s="150"/>
      <c r="W11626" s="141" t="str" cm="1">
        <f t="array" ref="W11626">IF(SUM(LEN(B11626:V11626))=0,"",IF(OR(OR(ISBLANK(F11626),SUM(LEN(C11626),LEN(D11626))=0),AND(NOT(E11626="Unknown"),ISBLANK(J11626)),AND(NOT(O11626="Unknown"),ISBLANK(R11626))),"Missing Information", INDEX(Table15[Entire Service Line Classification], MATCH(SUMIFS(Table15[Unique ID],Table15[System-Owned Portion],E11626,Table15[If Material Anything Other than "Lead" in Column E,Was Material Ever Previously Lead?],G11626,Table15[Customer-Owned Portion],O11626),Table15[Unique ID],0),0)))</f>
        <v/>
      </c>
    </row>
    <row r="11627" spans="2:23" x14ac:dyDescent="0.25">
      <c r="B11627" s="146"/>
      <c r="C11627" s="31"/>
      <c r="D11627" s="31"/>
      <c r="E11627" s="44"/>
      <c r="F11627" s="43"/>
      <c r="G11627" s="84"/>
      <c r="H11627" s="31"/>
      <c r="I11627" s="31"/>
      <c r="J11627" s="84"/>
      <c r="K11627" s="31"/>
      <c r="L11627" s="31"/>
      <c r="M11627" s="169"/>
      <c r="N11627" s="148"/>
      <c r="O11627" s="106"/>
      <c r="P11627" s="43"/>
      <c r="Q11627" s="31"/>
      <c r="R11627" s="84"/>
      <c r="S11627" s="31"/>
      <c r="T11627" s="31"/>
      <c r="U11627" s="169"/>
      <c r="V11627" s="150"/>
      <c r="W11627" s="141" t="str" cm="1">
        <f t="array" ref="W11627">IF(SUM(LEN(B11627:V11627))=0,"",IF(OR(OR(ISBLANK(F11627),SUM(LEN(C11627),LEN(D11627))=0),AND(NOT(E11627="Unknown"),ISBLANK(J11627)),AND(NOT(O11627="Unknown"),ISBLANK(R11627))),"Missing Information", INDEX(Table15[Entire Service Line Classification], MATCH(SUMIFS(Table15[Unique ID],Table15[System-Owned Portion],E11627,Table15[If Material Anything Other than "Lead" in Column E,Was Material Ever Previously Lead?],G11627,Table15[Customer-Owned Portion],O11627),Table15[Unique ID],0),0)))</f>
        <v/>
      </c>
    </row>
    <row r="11628" spans="2:23" x14ac:dyDescent="0.25">
      <c r="B11628" s="146"/>
      <c r="C11628" s="31"/>
      <c r="D11628" s="31"/>
      <c r="E11628" s="44"/>
      <c r="F11628" s="43"/>
      <c r="G11628" s="84"/>
      <c r="H11628" s="31"/>
      <c r="I11628" s="31"/>
      <c r="J11628" s="84"/>
      <c r="K11628" s="31"/>
      <c r="L11628" s="31"/>
      <c r="M11628" s="169"/>
      <c r="N11628" s="148"/>
      <c r="O11628" s="106"/>
      <c r="P11628" s="43"/>
      <c r="Q11628" s="31"/>
      <c r="R11628" s="84"/>
      <c r="S11628" s="31"/>
      <c r="T11628" s="31"/>
      <c r="U11628" s="169"/>
      <c r="V11628" s="150"/>
      <c r="W11628" s="141" t="str" cm="1">
        <f t="array" ref="W11628">IF(SUM(LEN(B11628:V11628))=0,"",IF(OR(OR(ISBLANK(F11628),SUM(LEN(C11628),LEN(D11628))=0),AND(NOT(E11628="Unknown"),ISBLANK(J11628)),AND(NOT(O11628="Unknown"),ISBLANK(R11628))),"Missing Information", INDEX(Table15[Entire Service Line Classification], MATCH(SUMIFS(Table15[Unique ID],Table15[System-Owned Portion],E11628,Table15[If Material Anything Other than "Lead" in Column E,Was Material Ever Previously Lead?],G11628,Table15[Customer-Owned Portion],O11628),Table15[Unique ID],0),0)))</f>
        <v/>
      </c>
    </row>
    <row r="11629" spans="2:23" x14ac:dyDescent="0.25">
      <c r="B11629" s="146"/>
      <c r="C11629" s="31"/>
      <c r="D11629" s="31"/>
      <c r="E11629" s="44"/>
      <c r="F11629" s="43"/>
      <c r="G11629" s="84"/>
      <c r="H11629" s="31"/>
      <c r="I11629" s="31"/>
      <c r="J11629" s="84"/>
      <c r="K11629" s="31"/>
      <c r="L11629" s="31"/>
      <c r="M11629" s="169"/>
      <c r="N11629" s="148"/>
      <c r="O11629" s="106"/>
      <c r="P11629" s="43"/>
      <c r="Q11629" s="31"/>
      <c r="R11629" s="84"/>
      <c r="S11629" s="31"/>
      <c r="T11629" s="31"/>
      <c r="U11629" s="169"/>
      <c r="V11629" s="150"/>
      <c r="W11629" s="141" t="str" cm="1">
        <f t="array" ref="W11629">IF(SUM(LEN(B11629:V11629))=0,"",IF(OR(OR(ISBLANK(F11629),SUM(LEN(C11629),LEN(D11629))=0),AND(NOT(E11629="Unknown"),ISBLANK(J11629)),AND(NOT(O11629="Unknown"),ISBLANK(R11629))),"Missing Information", INDEX(Table15[Entire Service Line Classification], MATCH(SUMIFS(Table15[Unique ID],Table15[System-Owned Portion],E11629,Table15[If Material Anything Other than "Lead" in Column E,Was Material Ever Previously Lead?],G11629,Table15[Customer-Owned Portion],O11629),Table15[Unique ID],0),0)))</f>
        <v/>
      </c>
    </row>
    <row r="11630" spans="2:23" x14ac:dyDescent="0.25">
      <c r="B11630" s="146"/>
      <c r="C11630" s="31"/>
      <c r="D11630" s="31"/>
      <c r="E11630" s="44"/>
      <c r="F11630" s="43"/>
      <c r="G11630" s="84"/>
      <c r="H11630" s="31"/>
      <c r="I11630" s="31"/>
      <c r="J11630" s="84"/>
      <c r="K11630" s="31"/>
      <c r="L11630" s="31"/>
      <c r="M11630" s="169"/>
      <c r="N11630" s="148"/>
      <c r="O11630" s="106"/>
      <c r="P11630" s="43"/>
      <c r="Q11630" s="31"/>
      <c r="R11630" s="84"/>
      <c r="S11630" s="31"/>
      <c r="T11630" s="31"/>
      <c r="U11630" s="169"/>
      <c r="V11630" s="150"/>
      <c r="W11630" s="141" t="str" cm="1">
        <f t="array" ref="W11630">IF(SUM(LEN(B11630:V11630))=0,"",IF(OR(OR(ISBLANK(F11630),SUM(LEN(C11630),LEN(D11630))=0),AND(NOT(E11630="Unknown"),ISBLANK(J11630)),AND(NOT(O11630="Unknown"),ISBLANK(R11630))),"Missing Information", INDEX(Table15[Entire Service Line Classification], MATCH(SUMIFS(Table15[Unique ID],Table15[System-Owned Portion],E11630,Table15[If Material Anything Other than "Lead" in Column E,Was Material Ever Previously Lead?],G11630,Table15[Customer-Owned Portion],O11630),Table15[Unique ID],0),0)))</f>
        <v/>
      </c>
    </row>
    <row r="11631" spans="2:23" x14ac:dyDescent="0.25">
      <c r="B11631" s="146"/>
      <c r="C11631" s="31"/>
      <c r="D11631" s="31"/>
      <c r="E11631" s="44"/>
      <c r="F11631" s="43"/>
      <c r="G11631" s="84"/>
      <c r="H11631" s="31"/>
      <c r="I11631" s="31"/>
      <c r="J11631" s="84"/>
      <c r="K11631" s="31"/>
      <c r="L11631" s="31"/>
      <c r="M11631" s="169"/>
      <c r="N11631" s="148"/>
      <c r="O11631" s="106"/>
      <c r="P11631" s="43"/>
      <c r="Q11631" s="31"/>
      <c r="R11631" s="84"/>
      <c r="S11631" s="31"/>
      <c r="T11631" s="31"/>
      <c r="U11631" s="169"/>
      <c r="V11631" s="150"/>
      <c r="W11631" s="141" t="str" cm="1">
        <f t="array" ref="W11631">IF(SUM(LEN(B11631:V11631))=0,"",IF(OR(OR(ISBLANK(F11631),SUM(LEN(C11631),LEN(D11631))=0),AND(NOT(E11631="Unknown"),ISBLANK(J11631)),AND(NOT(O11631="Unknown"),ISBLANK(R11631))),"Missing Information", INDEX(Table15[Entire Service Line Classification], MATCH(SUMIFS(Table15[Unique ID],Table15[System-Owned Portion],E11631,Table15[If Material Anything Other than "Lead" in Column E,Was Material Ever Previously Lead?],G11631,Table15[Customer-Owned Portion],O11631),Table15[Unique ID],0),0)))</f>
        <v/>
      </c>
    </row>
    <row r="11632" spans="2:23" x14ac:dyDescent="0.25">
      <c r="B11632" s="146"/>
      <c r="C11632" s="31"/>
      <c r="D11632" s="31"/>
      <c r="E11632" s="44"/>
      <c r="F11632" s="43"/>
      <c r="G11632" s="84"/>
      <c r="H11632" s="31"/>
      <c r="I11632" s="31"/>
      <c r="J11632" s="84"/>
      <c r="K11632" s="31"/>
      <c r="L11632" s="31"/>
      <c r="M11632" s="169"/>
      <c r="N11632" s="148"/>
      <c r="O11632" s="106"/>
      <c r="P11632" s="43"/>
      <c r="Q11632" s="31"/>
      <c r="R11632" s="84"/>
      <c r="S11632" s="31"/>
      <c r="T11632" s="31"/>
      <c r="U11632" s="169"/>
      <c r="V11632" s="150"/>
      <c r="W11632" s="141" t="str" cm="1">
        <f t="array" ref="W11632">IF(SUM(LEN(B11632:V11632))=0,"",IF(OR(OR(ISBLANK(F11632),SUM(LEN(C11632),LEN(D11632))=0),AND(NOT(E11632="Unknown"),ISBLANK(J11632)),AND(NOT(O11632="Unknown"),ISBLANK(R11632))),"Missing Information", INDEX(Table15[Entire Service Line Classification], MATCH(SUMIFS(Table15[Unique ID],Table15[System-Owned Portion],E11632,Table15[If Material Anything Other than "Lead" in Column E,Was Material Ever Previously Lead?],G11632,Table15[Customer-Owned Portion],O11632),Table15[Unique ID],0),0)))</f>
        <v/>
      </c>
    </row>
    <row r="11633" spans="2:23" x14ac:dyDescent="0.25">
      <c r="B11633" s="146"/>
      <c r="C11633" s="31"/>
      <c r="D11633" s="31"/>
      <c r="E11633" s="44"/>
      <c r="F11633" s="43"/>
      <c r="G11633" s="84"/>
      <c r="H11633" s="31"/>
      <c r="I11633" s="31"/>
      <c r="J11633" s="84"/>
      <c r="K11633" s="31"/>
      <c r="L11633" s="31"/>
      <c r="M11633" s="169"/>
      <c r="N11633" s="148"/>
      <c r="O11633" s="106"/>
      <c r="P11633" s="43"/>
      <c r="Q11633" s="31"/>
      <c r="R11633" s="84"/>
      <c r="S11633" s="31"/>
      <c r="T11633" s="31"/>
      <c r="U11633" s="169"/>
      <c r="V11633" s="150"/>
      <c r="W11633" s="141" t="str" cm="1">
        <f t="array" ref="W11633">IF(SUM(LEN(B11633:V11633))=0,"",IF(OR(OR(ISBLANK(F11633),SUM(LEN(C11633),LEN(D11633))=0),AND(NOT(E11633="Unknown"),ISBLANK(J11633)),AND(NOT(O11633="Unknown"),ISBLANK(R11633))),"Missing Information", INDEX(Table15[Entire Service Line Classification], MATCH(SUMIFS(Table15[Unique ID],Table15[System-Owned Portion],E11633,Table15[If Material Anything Other than "Lead" in Column E,Was Material Ever Previously Lead?],G11633,Table15[Customer-Owned Portion],O11633),Table15[Unique ID],0),0)))</f>
        <v/>
      </c>
    </row>
    <row r="11634" spans="2:23" x14ac:dyDescent="0.25">
      <c r="B11634" s="146"/>
      <c r="C11634" s="31"/>
      <c r="D11634" s="31"/>
      <c r="E11634" s="44"/>
      <c r="F11634" s="43"/>
      <c r="G11634" s="84"/>
      <c r="H11634" s="31"/>
      <c r="I11634" s="31"/>
      <c r="J11634" s="84"/>
      <c r="K11634" s="31"/>
      <c r="L11634" s="31"/>
      <c r="M11634" s="169"/>
      <c r="N11634" s="148"/>
      <c r="O11634" s="106"/>
      <c r="P11634" s="43"/>
      <c r="Q11634" s="31"/>
      <c r="R11634" s="84"/>
      <c r="S11634" s="31"/>
      <c r="T11634" s="31"/>
      <c r="U11634" s="169"/>
      <c r="V11634" s="150"/>
      <c r="W11634" s="141" t="str" cm="1">
        <f t="array" ref="W11634">IF(SUM(LEN(B11634:V11634))=0,"",IF(OR(OR(ISBLANK(F11634),SUM(LEN(C11634),LEN(D11634))=0),AND(NOT(E11634="Unknown"),ISBLANK(J11634)),AND(NOT(O11634="Unknown"),ISBLANK(R11634))),"Missing Information", INDEX(Table15[Entire Service Line Classification], MATCH(SUMIFS(Table15[Unique ID],Table15[System-Owned Portion],E11634,Table15[If Material Anything Other than "Lead" in Column E,Was Material Ever Previously Lead?],G11634,Table15[Customer-Owned Portion],O11634),Table15[Unique ID],0),0)))</f>
        <v/>
      </c>
    </row>
    <row r="11635" spans="2:23" x14ac:dyDescent="0.25">
      <c r="B11635" s="146"/>
      <c r="C11635" s="31"/>
      <c r="D11635" s="31"/>
      <c r="E11635" s="44"/>
      <c r="F11635" s="43"/>
      <c r="G11635" s="84"/>
      <c r="H11635" s="31"/>
      <c r="I11635" s="31"/>
      <c r="J11635" s="84"/>
      <c r="K11635" s="31"/>
      <c r="L11635" s="31"/>
      <c r="M11635" s="169"/>
      <c r="N11635" s="148"/>
      <c r="O11635" s="106"/>
      <c r="P11635" s="43"/>
      <c r="Q11635" s="31"/>
      <c r="R11635" s="84"/>
      <c r="S11635" s="31"/>
      <c r="T11635" s="31"/>
      <c r="U11635" s="169"/>
      <c r="V11635" s="150"/>
      <c r="W11635" s="141" t="str" cm="1">
        <f t="array" ref="W11635">IF(SUM(LEN(B11635:V11635))=0,"",IF(OR(OR(ISBLANK(F11635),SUM(LEN(C11635),LEN(D11635))=0),AND(NOT(E11635="Unknown"),ISBLANK(J11635)),AND(NOT(O11635="Unknown"),ISBLANK(R11635))),"Missing Information", INDEX(Table15[Entire Service Line Classification], MATCH(SUMIFS(Table15[Unique ID],Table15[System-Owned Portion],E11635,Table15[If Material Anything Other than "Lead" in Column E,Was Material Ever Previously Lead?],G11635,Table15[Customer-Owned Portion],O11635),Table15[Unique ID],0),0)))</f>
        <v/>
      </c>
    </row>
    <row r="11636" spans="2:23" x14ac:dyDescent="0.25">
      <c r="B11636" s="146"/>
      <c r="C11636" s="31"/>
      <c r="D11636" s="31"/>
      <c r="E11636" s="44"/>
      <c r="F11636" s="43"/>
      <c r="G11636" s="84"/>
      <c r="H11636" s="31"/>
      <c r="I11636" s="31"/>
      <c r="J11636" s="84"/>
      <c r="K11636" s="31"/>
      <c r="L11636" s="31"/>
      <c r="M11636" s="169"/>
      <c r="N11636" s="148"/>
      <c r="O11636" s="106"/>
      <c r="P11636" s="43"/>
      <c r="Q11636" s="31"/>
      <c r="R11636" s="84"/>
      <c r="S11636" s="31"/>
      <c r="T11636" s="31"/>
      <c r="U11636" s="169"/>
      <c r="V11636" s="150"/>
      <c r="W11636" s="141" t="str" cm="1">
        <f t="array" ref="W11636">IF(SUM(LEN(B11636:V11636))=0,"",IF(OR(OR(ISBLANK(F11636),SUM(LEN(C11636),LEN(D11636))=0),AND(NOT(E11636="Unknown"),ISBLANK(J11636)),AND(NOT(O11636="Unknown"),ISBLANK(R11636))),"Missing Information", INDEX(Table15[Entire Service Line Classification], MATCH(SUMIFS(Table15[Unique ID],Table15[System-Owned Portion],E11636,Table15[If Material Anything Other than "Lead" in Column E,Was Material Ever Previously Lead?],G11636,Table15[Customer-Owned Portion],O11636),Table15[Unique ID],0),0)))</f>
        <v/>
      </c>
    </row>
    <row r="11637" spans="2:23" x14ac:dyDescent="0.25">
      <c r="B11637" s="146"/>
      <c r="C11637" s="31"/>
      <c r="D11637" s="31"/>
      <c r="E11637" s="44"/>
      <c r="F11637" s="43"/>
      <c r="G11637" s="84"/>
      <c r="H11637" s="31"/>
      <c r="I11637" s="31"/>
      <c r="J11637" s="84"/>
      <c r="K11637" s="31"/>
      <c r="L11637" s="31"/>
      <c r="M11637" s="169"/>
      <c r="N11637" s="148"/>
      <c r="O11637" s="106"/>
      <c r="P11637" s="43"/>
      <c r="Q11637" s="31"/>
      <c r="R11637" s="84"/>
      <c r="S11637" s="31"/>
      <c r="T11637" s="31"/>
      <c r="U11637" s="169"/>
      <c r="V11637" s="150"/>
      <c r="W11637" s="141" t="str" cm="1">
        <f t="array" ref="W11637">IF(SUM(LEN(B11637:V11637))=0,"",IF(OR(OR(ISBLANK(F11637),SUM(LEN(C11637),LEN(D11637))=0),AND(NOT(E11637="Unknown"),ISBLANK(J11637)),AND(NOT(O11637="Unknown"),ISBLANK(R11637))),"Missing Information", INDEX(Table15[Entire Service Line Classification], MATCH(SUMIFS(Table15[Unique ID],Table15[System-Owned Portion],E11637,Table15[If Material Anything Other than "Lead" in Column E,Was Material Ever Previously Lead?],G11637,Table15[Customer-Owned Portion],O11637),Table15[Unique ID],0),0)))</f>
        <v/>
      </c>
    </row>
    <row r="11638" spans="2:23" x14ac:dyDescent="0.25">
      <c r="B11638" s="146"/>
      <c r="C11638" s="31"/>
      <c r="D11638" s="31"/>
      <c r="E11638" s="44"/>
      <c r="F11638" s="43"/>
      <c r="G11638" s="84"/>
      <c r="H11638" s="31"/>
      <c r="I11638" s="31"/>
      <c r="J11638" s="84"/>
      <c r="K11638" s="31"/>
      <c r="L11638" s="31"/>
      <c r="M11638" s="169"/>
      <c r="N11638" s="148"/>
      <c r="O11638" s="106"/>
      <c r="P11638" s="43"/>
      <c r="Q11638" s="31"/>
      <c r="R11638" s="84"/>
      <c r="S11638" s="31"/>
      <c r="T11638" s="31"/>
      <c r="U11638" s="169"/>
      <c r="V11638" s="150"/>
      <c r="W11638" s="141" t="str" cm="1">
        <f t="array" ref="W11638">IF(SUM(LEN(B11638:V11638))=0,"",IF(OR(OR(ISBLANK(F11638),SUM(LEN(C11638),LEN(D11638))=0),AND(NOT(E11638="Unknown"),ISBLANK(J11638)),AND(NOT(O11638="Unknown"),ISBLANK(R11638))),"Missing Information", INDEX(Table15[Entire Service Line Classification], MATCH(SUMIFS(Table15[Unique ID],Table15[System-Owned Portion],E11638,Table15[If Material Anything Other than "Lead" in Column E,Was Material Ever Previously Lead?],G11638,Table15[Customer-Owned Portion],O11638),Table15[Unique ID],0),0)))</f>
        <v/>
      </c>
    </row>
    <row r="11639" spans="2:23" x14ac:dyDescent="0.25">
      <c r="B11639" s="146"/>
      <c r="C11639" s="31"/>
      <c r="D11639" s="31"/>
      <c r="E11639" s="44"/>
      <c r="F11639" s="43"/>
      <c r="G11639" s="84"/>
      <c r="H11639" s="31"/>
      <c r="I11639" s="31"/>
      <c r="J11639" s="84"/>
      <c r="K11639" s="31"/>
      <c r="L11639" s="31"/>
      <c r="M11639" s="169"/>
      <c r="N11639" s="148"/>
      <c r="O11639" s="106"/>
      <c r="P11639" s="43"/>
      <c r="Q11639" s="31"/>
      <c r="R11639" s="84"/>
      <c r="S11639" s="31"/>
      <c r="T11639" s="31"/>
      <c r="U11639" s="169"/>
      <c r="V11639" s="150"/>
      <c r="W11639" s="141" t="str" cm="1">
        <f t="array" ref="W11639">IF(SUM(LEN(B11639:V11639))=0,"",IF(OR(OR(ISBLANK(F11639),SUM(LEN(C11639),LEN(D11639))=0),AND(NOT(E11639="Unknown"),ISBLANK(J11639)),AND(NOT(O11639="Unknown"),ISBLANK(R11639))),"Missing Information", INDEX(Table15[Entire Service Line Classification], MATCH(SUMIFS(Table15[Unique ID],Table15[System-Owned Portion],E11639,Table15[If Material Anything Other than "Lead" in Column E,Was Material Ever Previously Lead?],G11639,Table15[Customer-Owned Portion],O11639),Table15[Unique ID],0),0)))</f>
        <v/>
      </c>
    </row>
    <row r="11640" spans="2:23" x14ac:dyDescent="0.25">
      <c r="B11640" s="146"/>
      <c r="C11640" s="31"/>
      <c r="D11640" s="31"/>
      <c r="E11640" s="44"/>
      <c r="F11640" s="43"/>
      <c r="G11640" s="84"/>
      <c r="H11640" s="31"/>
      <c r="I11640" s="31"/>
      <c r="J11640" s="84"/>
      <c r="K11640" s="31"/>
      <c r="L11640" s="31"/>
      <c r="M11640" s="169"/>
      <c r="N11640" s="148"/>
      <c r="O11640" s="106"/>
      <c r="P11640" s="43"/>
      <c r="Q11640" s="31"/>
      <c r="R11640" s="84"/>
      <c r="S11640" s="31"/>
      <c r="T11640" s="31"/>
      <c r="U11640" s="169"/>
      <c r="V11640" s="150"/>
      <c r="W11640" s="141" t="str" cm="1">
        <f t="array" ref="W11640">IF(SUM(LEN(B11640:V11640))=0,"",IF(OR(OR(ISBLANK(F11640),SUM(LEN(C11640),LEN(D11640))=0),AND(NOT(E11640="Unknown"),ISBLANK(J11640)),AND(NOT(O11640="Unknown"),ISBLANK(R11640))),"Missing Information", INDEX(Table15[Entire Service Line Classification], MATCH(SUMIFS(Table15[Unique ID],Table15[System-Owned Portion],E11640,Table15[If Material Anything Other than "Lead" in Column E,Was Material Ever Previously Lead?],G11640,Table15[Customer-Owned Portion],O11640),Table15[Unique ID],0),0)))</f>
        <v/>
      </c>
    </row>
    <row r="11641" spans="2:23" x14ac:dyDescent="0.25">
      <c r="B11641" s="146"/>
      <c r="C11641" s="31"/>
      <c r="D11641" s="31"/>
      <c r="E11641" s="44"/>
      <c r="F11641" s="43"/>
      <c r="G11641" s="84"/>
      <c r="H11641" s="31"/>
      <c r="I11641" s="31"/>
      <c r="J11641" s="84"/>
      <c r="K11641" s="31"/>
      <c r="L11641" s="31"/>
      <c r="M11641" s="169"/>
      <c r="N11641" s="148"/>
      <c r="O11641" s="106"/>
      <c r="P11641" s="43"/>
      <c r="Q11641" s="31"/>
      <c r="R11641" s="84"/>
      <c r="S11641" s="31"/>
      <c r="T11641" s="31"/>
      <c r="U11641" s="169"/>
      <c r="V11641" s="150"/>
      <c r="W11641" s="141" t="str" cm="1">
        <f t="array" ref="W11641">IF(SUM(LEN(B11641:V11641))=0,"",IF(OR(OR(ISBLANK(F11641),SUM(LEN(C11641),LEN(D11641))=0),AND(NOT(E11641="Unknown"),ISBLANK(J11641)),AND(NOT(O11641="Unknown"),ISBLANK(R11641))),"Missing Information", INDEX(Table15[Entire Service Line Classification], MATCH(SUMIFS(Table15[Unique ID],Table15[System-Owned Portion],E11641,Table15[If Material Anything Other than "Lead" in Column E,Was Material Ever Previously Lead?],G11641,Table15[Customer-Owned Portion],O11641),Table15[Unique ID],0),0)))</f>
        <v/>
      </c>
    </row>
    <row r="11642" spans="2:23" x14ac:dyDescent="0.25">
      <c r="B11642" s="146"/>
      <c r="C11642" s="31"/>
      <c r="D11642" s="31"/>
      <c r="E11642" s="44"/>
      <c r="F11642" s="43"/>
      <c r="G11642" s="84"/>
      <c r="H11642" s="31"/>
      <c r="I11642" s="31"/>
      <c r="J11642" s="84"/>
      <c r="K11642" s="31"/>
      <c r="L11642" s="31"/>
      <c r="M11642" s="169"/>
      <c r="N11642" s="148"/>
      <c r="O11642" s="106"/>
      <c r="P11642" s="43"/>
      <c r="Q11642" s="31"/>
      <c r="R11642" s="84"/>
      <c r="S11642" s="31"/>
      <c r="T11642" s="31"/>
      <c r="U11642" s="169"/>
      <c r="V11642" s="150"/>
      <c r="W11642" s="141" t="str" cm="1">
        <f t="array" ref="W11642">IF(SUM(LEN(B11642:V11642))=0,"",IF(OR(OR(ISBLANK(F11642),SUM(LEN(C11642),LEN(D11642))=0),AND(NOT(E11642="Unknown"),ISBLANK(J11642)),AND(NOT(O11642="Unknown"),ISBLANK(R11642))),"Missing Information", INDEX(Table15[Entire Service Line Classification], MATCH(SUMIFS(Table15[Unique ID],Table15[System-Owned Portion],E11642,Table15[If Material Anything Other than "Lead" in Column E,Was Material Ever Previously Lead?],G11642,Table15[Customer-Owned Portion],O11642),Table15[Unique ID],0),0)))</f>
        <v/>
      </c>
    </row>
    <row r="11643" spans="2:23" x14ac:dyDescent="0.25">
      <c r="B11643" s="146"/>
      <c r="C11643" s="31"/>
      <c r="D11643" s="31"/>
      <c r="E11643" s="44"/>
      <c r="F11643" s="43"/>
      <c r="G11643" s="84"/>
      <c r="H11643" s="31"/>
      <c r="I11643" s="31"/>
      <c r="J11643" s="84"/>
      <c r="K11643" s="31"/>
      <c r="L11643" s="31"/>
      <c r="M11643" s="169"/>
      <c r="N11643" s="148"/>
      <c r="O11643" s="106"/>
      <c r="P11643" s="43"/>
      <c r="Q11643" s="31"/>
      <c r="R11643" s="84"/>
      <c r="S11643" s="31"/>
      <c r="T11643" s="31"/>
      <c r="U11643" s="169"/>
      <c r="V11643" s="150"/>
      <c r="W11643" s="141" t="str" cm="1">
        <f t="array" ref="W11643">IF(SUM(LEN(B11643:V11643))=0,"",IF(OR(OR(ISBLANK(F11643),SUM(LEN(C11643),LEN(D11643))=0),AND(NOT(E11643="Unknown"),ISBLANK(J11643)),AND(NOT(O11643="Unknown"),ISBLANK(R11643))),"Missing Information", INDEX(Table15[Entire Service Line Classification], MATCH(SUMIFS(Table15[Unique ID],Table15[System-Owned Portion],E11643,Table15[If Material Anything Other than "Lead" in Column E,Was Material Ever Previously Lead?],G11643,Table15[Customer-Owned Portion],O11643),Table15[Unique ID],0),0)))</f>
        <v/>
      </c>
    </row>
    <row r="11644" spans="2:23" x14ac:dyDescent="0.25">
      <c r="B11644" s="146"/>
      <c r="C11644" s="31"/>
      <c r="D11644" s="31"/>
      <c r="E11644" s="44"/>
      <c r="F11644" s="43"/>
      <c r="G11644" s="84"/>
      <c r="H11644" s="31"/>
      <c r="I11644" s="31"/>
      <c r="J11644" s="84"/>
      <c r="K11644" s="31"/>
      <c r="L11644" s="31"/>
      <c r="M11644" s="169"/>
      <c r="N11644" s="148"/>
      <c r="O11644" s="106"/>
      <c r="P11644" s="43"/>
      <c r="Q11644" s="31"/>
      <c r="R11644" s="84"/>
      <c r="S11644" s="31"/>
      <c r="T11644" s="31"/>
      <c r="U11644" s="169"/>
      <c r="V11644" s="150"/>
      <c r="W11644" s="141" t="str" cm="1">
        <f t="array" ref="W11644">IF(SUM(LEN(B11644:V11644))=0,"",IF(OR(OR(ISBLANK(F11644),SUM(LEN(C11644),LEN(D11644))=0),AND(NOT(E11644="Unknown"),ISBLANK(J11644)),AND(NOT(O11644="Unknown"),ISBLANK(R11644))),"Missing Information", INDEX(Table15[Entire Service Line Classification], MATCH(SUMIFS(Table15[Unique ID],Table15[System-Owned Portion],E11644,Table15[If Material Anything Other than "Lead" in Column E,Was Material Ever Previously Lead?],G11644,Table15[Customer-Owned Portion],O11644),Table15[Unique ID],0),0)))</f>
        <v/>
      </c>
    </row>
    <row r="11645" spans="2:23" x14ac:dyDescent="0.25">
      <c r="B11645" s="146"/>
      <c r="C11645" s="31"/>
      <c r="D11645" s="31"/>
      <c r="E11645" s="44"/>
      <c r="F11645" s="43"/>
      <c r="G11645" s="84"/>
      <c r="H11645" s="31"/>
      <c r="I11645" s="31"/>
      <c r="J11645" s="84"/>
      <c r="K11645" s="31"/>
      <c r="L11645" s="31"/>
      <c r="M11645" s="169"/>
      <c r="N11645" s="148"/>
      <c r="O11645" s="106"/>
      <c r="P11645" s="43"/>
      <c r="Q11645" s="31"/>
      <c r="R11645" s="84"/>
      <c r="S11645" s="31"/>
      <c r="T11645" s="31"/>
      <c r="U11645" s="169"/>
      <c r="V11645" s="150"/>
      <c r="W11645" s="141" t="str" cm="1">
        <f t="array" ref="W11645">IF(SUM(LEN(B11645:V11645))=0,"",IF(OR(OR(ISBLANK(F11645),SUM(LEN(C11645),LEN(D11645))=0),AND(NOT(E11645="Unknown"),ISBLANK(J11645)),AND(NOT(O11645="Unknown"),ISBLANK(R11645))),"Missing Information", INDEX(Table15[Entire Service Line Classification], MATCH(SUMIFS(Table15[Unique ID],Table15[System-Owned Portion],E11645,Table15[If Material Anything Other than "Lead" in Column E,Was Material Ever Previously Lead?],G11645,Table15[Customer-Owned Portion],O11645),Table15[Unique ID],0),0)))</f>
        <v/>
      </c>
    </row>
    <row r="11646" spans="2:23" x14ac:dyDescent="0.25">
      <c r="B11646" s="146"/>
      <c r="C11646" s="31"/>
      <c r="D11646" s="31"/>
      <c r="E11646" s="44"/>
      <c r="F11646" s="43"/>
      <c r="G11646" s="84"/>
      <c r="H11646" s="31"/>
      <c r="I11646" s="31"/>
      <c r="J11646" s="84"/>
      <c r="K11646" s="31"/>
      <c r="L11646" s="31"/>
      <c r="M11646" s="169"/>
      <c r="N11646" s="148"/>
      <c r="O11646" s="106"/>
      <c r="P11646" s="43"/>
      <c r="Q11646" s="31"/>
      <c r="R11646" s="84"/>
      <c r="S11646" s="31"/>
      <c r="T11646" s="31"/>
      <c r="U11646" s="169"/>
      <c r="V11646" s="150"/>
      <c r="W11646" s="141" t="str" cm="1">
        <f t="array" ref="W11646">IF(SUM(LEN(B11646:V11646))=0,"",IF(OR(OR(ISBLANK(F11646),SUM(LEN(C11646),LEN(D11646))=0),AND(NOT(E11646="Unknown"),ISBLANK(J11646)),AND(NOT(O11646="Unknown"),ISBLANK(R11646))),"Missing Information", INDEX(Table15[Entire Service Line Classification], MATCH(SUMIFS(Table15[Unique ID],Table15[System-Owned Portion],E11646,Table15[If Material Anything Other than "Lead" in Column E,Was Material Ever Previously Lead?],G11646,Table15[Customer-Owned Portion],O11646),Table15[Unique ID],0),0)))</f>
        <v/>
      </c>
    </row>
    <row r="11647" spans="2:23" x14ac:dyDescent="0.25">
      <c r="B11647" s="146"/>
      <c r="C11647" s="31"/>
      <c r="D11647" s="31"/>
      <c r="E11647" s="44"/>
      <c r="F11647" s="43"/>
      <c r="G11647" s="84"/>
      <c r="H11647" s="31"/>
      <c r="I11647" s="31"/>
      <c r="J11647" s="84"/>
      <c r="K11647" s="31"/>
      <c r="L11647" s="31"/>
      <c r="M11647" s="169"/>
      <c r="N11647" s="148"/>
      <c r="O11647" s="106"/>
      <c r="P11647" s="43"/>
      <c r="Q11647" s="31"/>
      <c r="R11647" s="84"/>
      <c r="S11647" s="31"/>
      <c r="T11647" s="31"/>
      <c r="U11647" s="169"/>
      <c r="V11647" s="150"/>
      <c r="W11647" s="141" t="str" cm="1">
        <f t="array" ref="W11647">IF(SUM(LEN(B11647:V11647))=0,"",IF(OR(OR(ISBLANK(F11647),SUM(LEN(C11647),LEN(D11647))=0),AND(NOT(E11647="Unknown"),ISBLANK(J11647)),AND(NOT(O11647="Unknown"),ISBLANK(R11647))),"Missing Information", INDEX(Table15[Entire Service Line Classification], MATCH(SUMIFS(Table15[Unique ID],Table15[System-Owned Portion],E11647,Table15[If Material Anything Other than "Lead" in Column E,Was Material Ever Previously Lead?],G11647,Table15[Customer-Owned Portion],O11647),Table15[Unique ID],0),0)))</f>
        <v/>
      </c>
    </row>
    <row r="11648" spans="2:23" x14ac:dyDescent="0.25">
      <c r="B11648" s="146"/>
      <c r="C11648" s="31"/>
      <c r="D11648" s="31"/>
      <c r="E11648" s="44"/>
      <c r="F11648" s="43"/>
      <c r="G11648" s="84"/>
      <c r="H11648" s="31"/>
      <c r="I11648" s="31"/>
      <c r="J11648" s="84"/>
      <c r="K11648" s="31"/>
      <c r="L11648" s="31"/>
      <c r="M11648" s="169"/>
      <c r="N11648" s="148"/>
      <c r="O11648" s="106"/>
      <c r="P11648" s="43"/>
      <c r="Q11648" s="31"/>
      <c r="R11648" s="84"/>
      <c r="S11648" s="31"/>
      <c r="T11648" s="31"/>
      <c r="U11648" s="169"/>
      <c r="V11648" s="150"/>
      <c r="W11648" s="141" t="str" cm="1">
        <f t="array" ref="W11648">IF(SUM(LEN(B11648:V11648))=0,"",IF(OR(OR(ISBLANK(F11648),SUM(LEN(C11648),LEN(D11648))=0),AND(NOT(E11648="Unknown"),ISBLANK(J11648)),AND(NOT(O11648="Unknown"),ISBLANK(R11648))),"Missing Information", INDEX(Table15[Entire Service Line Classification], MATCH(SUMIFS(Table15[Unique ID],Table15[System-Owned Portion],E11648,Table15[If Material Anything Other than "Lead" in Column E,Was Material Ever Previously Lead?],G11648,Table15[Customer-Owned Portion],O11648),Table15[Unique ID],0),0)))</f>
        <v/>
      </c>
    </row>
    <row r="11649" spans="2:23" x14ac:dyDescent="0.25">
      <c r="B11649" s="146"/>
      <c r="C11649" s="31"/>
      <c r="D11649" s="31"/>
      <c r="E11649" s="44"/>
      <c r="F11649" s="43"/>
      <c r="G11649" s="84"/>
      <c r="H11649" s="31"/>
      <c r="I11649" s="31"/>
      <c r="J11649" s="84"/>
      <c r="K11649" s="31"/>
      <c r="L11649" s="31"/>
      <c r="M11649" s="169"/>
      <c r="N11649" s="148"/>
      <c r="O11649" s="106"/>
      <c r="P11649" s="43"/>
      <c r="Q11649" s="31"/>
      <c r="R11649" s="84"/>
      <c r="S11649" s="31"/>
      <c r="T11649" s="31"/>
      <c r="U11649" s="169"/>
      <c r="V11649" s="150"/>
      <c r="W11649" s="141" t="str" cm="1">
        <f t="array" ref="W11649">IF(SUM(LEN(B11649:V11649))=0,"",IF(OR(OR(ISBLANK(F11649),SUM(LEN(C11649),LEN(D11649))=0),AND(NOT(E11649="Unknown"),ISBLANK(J11649)),AND(NOT(O11649="Unknown"),ISBLANK(R11649))),"Missing Information", INDEX(Table15[Entire Service Line Classification], MATCH(SUMIFS(Table15[Unique ID],Table15[System-Owned Portion],E11649,Table15[If Material Anything Other than "Lead" in Column E,Was Material Ever Previously Lead?],G11649,Table15[Customer-Owned Portion],O11649),Table15[Unique ID],0),0)))</f>
        <v/>
      </c>
    </row>
    <row r="11650" spans="2:23" x14ac:dyDescent="0.25">
      <c r="B11650" s="146"/>
      <c r="C11650" s="31"/>
      <c r="D11650" s="31"/>
      <c r="E11650" s="44"/>
      <c r="F11650" s="43"/>
      <c r="G11650" s="84"/>
      <c r="H11650" s="31"/>
      <c r="I11650" s="31"/>
      <c r="J11650" s="84"/>
      <c r="K11650" s="31"/>
      <c r="L11650" s="31"/>
      <c r="M11650" s="169"/>
      <c r="N11650" s="148"/>
      <c r="O11650" s="106"/>
      <c r="P11650" s="43"/>
      <c r="Q11650" s="31"/>
      <c r="R11650" s="84"/>
      <c r="S11650" s="31"/>
      <c r="T11650" s="31"/>
      <c r="U11650" s="169"/>
      <c r="V11650" s="150"/>
      <c r="W11650" s="141" t="str" cm="1">
        <f t="array" ref="W11650">IF(SUM(LEN(B11650:V11650))=0,"",IF(OR(OR(ISBLANK(F11650),SUM(LEN(C11650),LEN(D11650))=0),AND(NOT(E11650="Unknown"),ISBLANK(J11650)),AND(NOT(O11650="Unknown"),ISBLANK(R11650))),"Missing Information", INDEX(Table15[Entire Service Line Classification], MATCH(SUMIFS(Table15[Unique ID],Table15[System-Owned Portion],E11650,Table15[If Material Anything Other than "Lead" in Column E,Was Material Ever Previously Lead?],G11650,Table15[Customer-Owned Portion],O11650),Table15[Unique ID],0),0)))</f>
        <v/>
      </c>
    </row>
    <row r="11651" spans="2:23" x14ac:dyDescent="0.25">
      <c r="B11651" s="146"/>
      <c r="C11651" s="31"/>
      <c r="D11651" s="31"/>
      <c r="E11651" s="44"/>
      <c r="F11651" s="43"/>
      <c r="G11651" s="84"/>
      <c r="H11651" s="31"/>
      <c r="I11651" s="31"/>
      <c r="J11651" s="84"/>
      <c r="K11651" s="31"/>
      <c r="L11651" s="31"/>
      <c r="M11651" s="169"/>
      <c r="N11651" s="148"/>
      <c r="O11651" s="106"/>
      <c r="P11651" s="43"/>
      <c r="Q11651" s="31"/>
      <c r="R11651" s="84"/>
      <c r="S11651" s="31"/>
      <c r="T11651" s="31"/>
      <c r="U11651" s="169"/>
      <c r="V11651" s="150"/>
      <c r="W11651" s="141" t="str" cm="1">
        <f t="array" ref="W11651">IF(SUM(LEN(B11651:V11651))=0,"",IF(OR(OR(ISBLANK(F11651),SUM(LEN(C11651),LEN(D11651))=0),AND(NOT(E11651="Unknown"),ISBLANK(J11651)),AND(NOT(O11651="Unknown"),ISBLANK(R11651))),"Missing Information", INDEX(Table15[Entire Service Line Classification], MATCH(SUMIFS(Table15[Unique ID],Table15[System-Owned Portion],E11651,Table15[If Material Anything Other than "Lead" in Column E,Was Material Ever Previously Lead?],G11651,Table15[Customer-Owned Portion],O11651),Table15[Unique ID],0),0)))</f>
        <v/>
      </c>
    </row>
    <row r="11652" spans="2:23" x14ac:dyDescent="0.25">
      <c r="B11652" s="146"/>
      <c r="C11652" s="31"/>
      <c r="D11652" s="31"/>
      <c r="E11652" s="44"/>
      <c r="F11652" s="43"/>
      <c r="G11652" s="84"/>
      <c r="H11652" s="31"/>
      <c r="I11652" s="31"/>
      <c r="J11652" s="84"/>
      <c r="K11652" s="31"/>
      <c r="L11652" s="31"/>
      <c r="M11652" s="169"/>
      <c r="N11652" s="148"/>
      <c r="O11652" s="106"/>
      <c r="P11652" s="43"/>
      <c r="Q11652" s="31"/>
      <c r="R11652" s="84"/>
      <c r="S11652" s="31"/>
      <c r="T11652" s="31"/>
      <c r="U11652" s="169"/>
      <c r="V11652" s="150"/>
      <c r="W11652" s="141" t="str" cm="1">
        <f t="array" ref="W11652">IF(SUM(LEN(B11652:V11652))=0,"",IF(OR(OR(ISBLANK(F11652),SUM(LEN(C11652),LEN(D11652))=0),AND(NOT(E11652="Unknown"),ISBLANK(J11652)),AND(NOT(O11652="Unknown"),ISBLANK(R11652))),"Missing Information", INDEX(Table15[Entire Service Line Classification], MATCH(SUMIFS(Table15[Unique ID],Table15[System-Owned Portion],E11652,Table15[If Material Anything Other than "Lead" in Column E,Was Material Ever Previously Lead?],G11652,Table15[Customer-Owned Portion],O11652),Table15[Unique ID],0),0)))</f>
        <v/>
      </c>
    </row>
    <row r="11653" spans="2:23" x14ac:dyDescent="0.25">
      <c r="B11653" s="146"/>
      <c r="C11653" s="31"/>
      <c r="D11653" s="31"/>
      <c r="E11653" s="44"/>
      <c r="F11653" s="43"/>
      <c r="G11653" s="84"/>
      <c r="H11653" s="31"/>
      <c r="I11653" s="31"/>
      <c r="J11653" s="84"/>
      <c r="K11653" s="31"/>
      <c r="L11653" s="31"/>
      <c r="M11653" s="169"/>
      <c r="N11653" s="148"/>
      <c r="O11653" s="106"/>
      <c r="P11653" s="43"/>
      <c r="Q11653" s="31"/>
      <c r="R11653" s="84"/>
      <c r="S11653" s="31"/>
      <c r="T11653" s="31"/>
      <c r="U11653" s="169"/>
      <c r="V11653" s="150"/>
      <c r="W11653" s="141" t="str" cm="1">
        <f t="array" ref="W11653">IF(SUM(LEN(B11653:V11653))=0,"",IF(OR(OR(ISBLANK(F11653),SUM(LEN(C11653),LEN(D11653))=0),AND(NOT(E11653="Unknown"),ISBLANK(J11653)),AND(NOT(O11653="Unknown"),ISBLANK(R11653))),"Missing Information", INDEX(Table15[Entire Service Line Classification], MATCH(SUMIFS(Table15[Unique ID],Table15[System-Owned Portion],E11653,Table15[If Material Anything Other than "Lead" in Column E,Was Material Ever Previously Lead?],G11653,Table15[Customer-Owned Portion],O11653),Table15[Unique ID],0),0)))</f>
        <v/>
      </c>
    </row>
    <row r="11654" spans="2:23" x14ac:dyDescent="0.25">
      <c r="B11654" s="146"/>
      <c r="C11654" s="31"/>
      <c r="D11654" s="31"/>
      <c r="E11654" s="44"/>
      <c r="F11654" s="43"/>
      <c r="G11654" s="84"/>
      <c r="H11654" s="31"/>
      <c r="I11654" s="31"/>
      <c r="J11654" s="84"/>
      <c r="K11654" s="31"/>
      <c r="L11654" s="31"/>
      <c r="M11654" s="169"/>
      <c r="N11654" s="148"/>
      <c r="O11654" s="106"/>
      <c r="P11654" s="43"/>
      <c r="Q11654" s="31"/>
      <c r="R11654" s="84"/>
      <c r="S11654" s="31"/>
      <c r="T11654" s="31"/>
      <c r="U11654" s="169"/>
      <c r="V11654" s="150"/>
      <c r="W11654" s="141" t="str" cm="1">
        <f t="array" ref="W11654">IF(SUM(LEN(B11654:V11654))=0,"",IF(OR(OR(ISBLANK(F11654),SUM(LEN(C11654),LEN(D11654))=0),AND(NOT(E11654="Unknown"),ISBLANK(J11654)),AND(NOT(O11654="Unknown"),ISBLANK(R11654))),"Missing Information", INDEX(Table15[Entire Service Line Classification], MATCH(SUMIFS(Table15[Unique ID],Table15[System-Owned Portion],E11654,Table15[If Material Anything Other than "Lead" in Column E,Was Material Ever Previously Lead?],G11654,Table15[Customer-Owned Portion],O11654),Table15[Unique ID],0),0)))</f>
        <v/>
      </c>
    </row>
    <row r="11655" spans="2:23" x14ac:dyDescent="0.25">
      <c r="B11655" s="146"/>
      <c r="C11655" s="31"/>
      <c r="D11655" s="31"/>
      <c r="E11655" s="44"/>
      <c r="F11655" s="43"/>
      <c r="G11655" s="84"/>
      <c r="H11655" s="31"/>
      <c r="I11655" s="31"/>
      <c r="J11655" s="84"/>
      <c r="K11655" s="31"/>
      <c r="L11655" s="31"/>
      <c r="M11655" s="169"/>
      <c r="N11655" s="148"/>
      <c r="O11655" s="106"/>
      <c r="P11655" s="43"/>
      <c r="Q11655" s="31"/>
      <c r="R11655" s="84"/>
      <c r="S11655" s="31"/>
      <c r="T11655" s="31"/>
      <c r="U11655" s="169"/>
      <c r="V11655" s="150"/>
      <c r="W11655" s="141" t="str" cm="1">
        <f t="array" ref="W11655">IF(SUM(LEN(B11655:V11655))=0,"",IF(OR(OR(ISBLANK(F11655),SUM(LEN(C11655),LEN(D11655))=0),AND(NOT(E11655="Unknown"),ISBLANK(J11655)),AND(NOT(O11655="Unknown"),ISBLANK(R11655))),"Missing Information", INDEX(Table15[Entire Service Line Classification], MATCH(SUMIFS(Table15[Unique ID],Table15[System-Owned Portion],E11655,Table15[If Material Anything Other than "Lead" in Column E,Was Material Ever Previously Lead?],G11655,Table15[Customer-Owned Portion],O11655),Table15[Unique ID],0),0)))</f>
        <v/>
      </c>
    </row>
    <row r="11656" spans="2:23" x14ac:dyDescent="0.25">
      <c r="B11656" s="146"/>
      <c r="C11656" s="31"/>
      <c r="D11656" s="31"/>
      <c r="E11656" s="44"/>
      <c r="F11656" s="43"/>
      <c r="G11656" s="84"/>
      <c r="H11656" s="31"/>
      <c r="I11656" s="31"/>
      <c r="J11656" s="84"/>
      <c r="K11656" s="31"/>
      <c r="L11656" s="31"/>
      <c r="M11656" s="169"/>
      <c r="N11656" s="148"/>
      <c r="O11656" s="106"/>
      <c r="P11656" s="43"/>
      <c r="Q11656" s="31"/>
      <c r="R11656" s="84"/>
      <c r="S11656" s="31"/>
      <c r="T11656" s="31"/>
      <c r="U11656" s="169"/>
      <c r="V11656" s="150"/>
      <c r="W11656" s="141" t="str" cm="1">
        <f t="array" ref="W11656">IF(SUM(LEN(B11656:V11656))=0,"",IF(OR(OR(ISBLANK(F11656),SUM(LEN(C11656),LEN(D11656))=0),AND(NOT(E11656="Unknown"),ISBLANK(J11656)),AND(NOT(O11656="Unknown"),ISBLANK(R11656))),"Missing Information", INDEX(Table15[Entire Service Line Classification], MATCH(SUMIFS(Table15[Unique ID],Table15[System-Owned Portion],E11656,Table15[If Material Anything Other than "Lead" in Column E,Was Material Ever Previously Lead?],G11656,Table15[Customer-Owned Portion],O11656),Table15[Unique ID],0),0)))</f>
        <v/>
      </c>
    </row>
    <row r="11657" spans="2:23" x14ac:dyDescent="0.25">
      <c r="B11657" s="146"/>
      <c r="C11657" s="31"/>
      <c r="D11657" s="31"/>
      <c r="E11657" s="44"/>
      <c r="F11657" s="43"/>
      <c r="G11657" s="84"/>
      <c r="H11657" s="31"/>
      <c r="I11657" s="31"/>
      <c r="J11657" s="84"/>
      <c r="K11657" s="31"/>
      <c r="L11657" s="31"/>
      <c r="M11657" s="169"/>
      <c r="N11657" s="148"/>
      <c r="O11657" s="106"/>
      <c r="P11657" s="43"/>
      <c r="Q11657" s="31"/>
      <c r="R11657" s="84"/>
      <c r="S11657" s="31"/>
      <c r="T11657" s="31"/>
      <c r="U11657" s="169"/>
      <c r="V11657" s="150"/>
      <c r="W11657" s="141" t="str" cm="1">
        <f t="array" ref="W11657">IF(SUM(LEN(B11657:V11657))=0,"",IF(OR(OR(ISBLANK(F11657),SUM(LEN(C11657),LEN(D11657))=0),AND(NOT(E11657="Unknown"),ISBLANK(J11657)),AND(NOT(O11657="Unknown"),ISBLANK(R11657))),"Missing Information", INDEX(Table15[Entire Service Line Classification], MATCH(SUMIFS(Table15[Unique ID],Table15[System-Owned Portion],E11657,Table15[If Material Anything Other than "Lead" in Column E,Was Material Ever Previously Lead?],G11657,Table15[Customer-Owned Portion],O11657),Table15[Unique ID],0),0)))</f>
        <v/>
      </c>
    </row>
    <row r="11658" spans="2:23" x14ac:dyDescent="0.25">
      <c r="B11658" s="146"/>
      <c r="C11658" s="31"/>
      <c r="D11658" s="31"/>
      <c r="E11658" s="44"/>
      <c r="F11658" s="43"/>
      <c r="G11658" s="84"/>
      <c r="H11658" s="31"/>
      <c r="I11658" s="31"/>
      <c r="J11658" s="84"/>
      <c r="K11658" s="31"/>
      <c r="L11658" s="31"/>
      <c r="M11658" s="169"/>
      <c r="N11658" s="148"/>
      <c r="O11658" s="106"/>
      <c r="P11658" s="43"/>
      <c r="Q11658" s="31"/>
      <c r="R11658" s="84"/>
      <c r="S11658" s="31"/>
      <c r="T11658" s="31"/>
      <c r="U11658" s="169"/>
      <c r="V11658" s="150"/>
      <c r="W11658" s="141" t="str" cm="1">
        <f t="array" ref="W11658">IF(SUM(LEN(B11658:V11658))=0,"",IF(OR(OR(ISBLANK(F11658),SUM(LEN(C11658),LEN(D11658))=0),AND(NOT(E11658="Unknown"),ISBLANK(J11658)),AND(NOT(O11658="Unknown"),ISBLANK(R11658))),"Missing Information", INDEX(Table15[Entire Service Line Classification], MATCH(SUMIFS(Table15[Unique ID],Table15[System-Owned Portion],E11658,Table15[If Material Anything Other than "Lead" in Column E,Was Material Ever Previously Lead?],G11658,Table15[Customer-Owned Portion],O11658),Table15[Unique ID],0),0)))</f>
        <v/>
      </c>
    </row>
    <row r="11659" spans="2:23" x14ac:dyDescent="0.25">
      <c r="B11659" s="146"/>
      <c r="C11659" s="31"/>
      <c r="D11659" s="31"/>
      <c r="E11659" s="44"/>
      <c r="F11659" s="43"/>
      <c r="G11659" s="84"/>
      <c r="H11659" s="31"/>
      <c r="I11659" s="31"/>
      <c r="J11659" s="84"/>
      <c r="K11659" s="31"/>
      <c r="L11659" s="31"/>
      <c r="M11659" s="169"/>
      <c r="N11659" s="148"/>
      <c r="O11659" s="106"/>
      <c r="P11659" s="43"/>
      <c r="Q11659" s="31"/>
      <c r="R11659" s="84"/>
      <c r="S11659" s="31"/>
      <c r="T11659" s="31"/>
      <c r="U11659" s="169"/>
      <c r="V11659" s="150"/>
      <c r="W11659" s="141" t="str" cm="1">
        <f t="array" ref="W11659">IF(SUM(LEN(B11659:V11659))=0,"",IF(OR(OR(ISBLANK(F11659),SUM(LEN(C11659),LEN(D11659))=0),AND(NOT(E11659="Unknown"),ISBLANK(J11659)),AND(NOT(O11659="Unknown"),ISBLANK(R11659))),"Missing Information", INDEX(Table15[Entire Service Line Classification], MATCH(SUMIFS(Table15[Unique ID],Table15[System-Owned Portion],E11659,Table15[If Material Anything Other than "Lead" in Column E,Was Material Ever Previously Lead?],G11659,Table15[Customer-Owned Portion],O11659),Table15[Unique ID],0),0)))</f>
        <v/>
      </c>
    </row>
    <row r="11660" spans="2:23" x14ac:dyDescent="0.25">
      <c r="B11660" s="146"/>
      <c r="C11660" s="31"/>
      <c r="D11660" s="31"/>
      <c r="E11660" s="44"/>
      <c r="F11660" s="43"/>
      <c r="G11660" s="84"/>
      <c r="H11660" s="31"/>
      <c r="I11660" s="31"/>
      <c r="J11660" s="84"/>
      <c r="K11660" s="31"/>
      <c r="L11660" s="31"/>
      <c r="M11660" s="169"/>
      <c r="N11660" s="148"/>
      <c r="O11660" s="106"/>
      <c r="P11660" s="43"/>
      <c r="Q11660" s="31"/>
      <c r="R11660" s="84"/>
      <c r="S11660" s="31"/>
      <c r="T11660" s="31"/>
      <c r="U11660" s="169"/>
      <c r="V11660" s="150"/>
      <c r="W11660" s="141" t="str" cm="1">
        <f t="array" ref="W11660">IF(SUM(LEN(B11660:V11660))=0,"",IF(OR(OR(ISBLANK(F11660),SUM(LEN(C11660),LEN(D11660))=0),AND(NOT(E11660="Unknown"),ISBLANK(J11660)),AND(NOT(O11660="Unknown"),ISBLANK(R11660))),"Missing Information", INDEX(Table15[Entire Service Line Classification], MATCH(SUMIFS(Table15[Unique ID],Table15[System-Owned Portion],E11660,Table15[If Material Anything Other than "Lead" in Column E,Was Material Ever Previously Lead?],G11660,Table15[Customer-Owned Portion],O11660),Table15[Unique ID],0),0)))</f>
        <v/>
      </c>
    </row>
    <row r="11661" spans="2:23" x14ac:dyDescent="0.25">
      <c r="B11661" s="146"/>
      <c r="C11661" s="31"/>
      <c r="D11661" s="31"/>
      <c r="E11661" s="44"/>
      <c r="F11661" s="43"/>
      <c r="G11661" s="84"/>
      <c r="H11661" s="31"/>
      <c r="I11661" s="31"/>
      <c r="J11661" s="84"/>
      <c r="K11661" s="31"/>
      <c r="L11661" s="31"/>
      <c r="M11661" s="169"/>
      <c r="N11661" s="148"/>
      <c r="O11661" s="106"/>
      <c r="P11661" s="43"/>
      <c r="Q11661" s="31"/>
      <c r="R11661" s="84"/>
      <c r="S11661" s="31"/>
      <c r="T11661" s="31"/>
      <c r="U11661" s="169"/>
      <c r="V11661" s="150"/>
      <c r="W11661" s="141" t="str" cm="1">
        <f t="array" ref="W11661">IF(SUM(LEN(B11661:V11661))=0,"",IF(OR(OR(ISBLANK(F11661),SUM(LEN(C11661),LEN(D11661))=0),AND(NOT(E11661="Unknown"),ISBLANK(J11661)),AND(NOT(O11661="Unknown"),ISBLANK(R11661))),"Missing Information", INDEX(Table15[Entire Service Line Classification], MATCH(SUMIFS(Table15[Unique ID],Table15[System-Owned Portion],E11661,Table15[If Material Anything Other than "Lead" in Column E,Was Material Ever Previously Lead?],G11661,Table15[Customer-Owned Portion],O11661),Table15[Unique ID],0),0)))</f>
        <v/>
      </c>
    </row>
    <row r="11662" spans="2:23" x14ac:dyDescent="0.25">
      <c r="B11662" s="146"/>
      <c r="C11662" s="31"/>
      <c r="D11662" s="31"/>
      <c r="E11662" s="44"/>
      <c r="F11662" s="43"/>
      <c r="G11662" s="84"/>
      <c r="H11662" s="31"/>
      <c r="I11662" s="31"/>
      <c r="J11662" s="84"/>
      <c r="K11662" s="31"/>
      <c r="L11662" s="31"/>
      <c r="M11662" s="169"/>
      <c r="N11662" s="148"/>
      <c r="O11662" s="106"/>
      <c r="P11662" s="43"/>
      <c r="Q11662" s="31"/>
      <c r="R11662" s="84"/>
      <c r="S11662" s="31"/>
      <c r="T11662" s="31"/>
      <c r="U11662" s="169"/>
      <c r="V11662" s="150"/>
      <c r="W11662" s="141" t="str" cm="1">
        <f t="array" ref="W11662">IF(SUM(LEN(B11662:V11662))=0,"",IF(OR(OR(ISBLANK(F11662),SUM(LEN(C11662),LEN(D11662))=0),AND(NOT(E11662="Unknown"),ISBLANK(J11662)),AND(NOT(O11662="Unknown"),ISBLANK(R11662))),"Missing Information", INDEX(Table15[Entire Service Line Classification], MATCH(SUMIFS(Table15[Unique ID],Table15[System-Owned Portion],E11662,Table15[If Material Anything Other than "Lead" in Column E,Was Material Ever Previously Lead?],G11662,Table15[Customer-Owned Portion],O11662),Table15[Unique ID],0),0)))</f>
        <v/>
      </c>
    </row>
    <row r="11663" spans="2:23" x14ac:dyDescent="0.25">
      <c r="B11663" s="146"/>
      <c r="C11663" s="31"/>
      <c r="D11663" s="31"/>
      <c r="E11663" s="44"/>
      <c r="F11663" s="43"/>
      <c r="G11663" s="84"/>
      <c r="H11663" s="31"/>
      <c r="I11663" s="31"/>
      <c r="J11663" s="84"/>
      <c r="K11663" s="31"/>
      <c r="L11663" s="31"/>
      <c r="M11663" s="169"/>
      <c r="N11663" s="148"/>
      <c r="O11663" s="106"/>
      <c r="P11663" s="43"/>
      <c r="Q11663" s="31"/>
      <c r="R11663" s="84"/>
      <c r="S11663" s="31"/>
      <c r="T11663" s="31"/>
      <c r="U11663" s="169"/>
      <c r="V11663" s="150"/>
      <c r="W11663" s="141" t="str" cm="1">
        <f t="array" ref="W11663">IF(SUM(LEN(B11663:V11663))=0,"",IF(OR(OR(ISBLANK(F11663),SUM(LEN(C11663),LEN(D11663))=0),AND(NOT(E11663="Unknown"),ISBLANK(J11663)),AND(NOT(O11663="Unknown"),ISBLANK(R11663))),"Missing Information", INDEX(Table15[Entire Service Line Classification], MATCH(SUMIFS(Table15[Unique ID],Table15[System-Owned Portion],E11663,Table15[If Material Anything Other than "Lead" in Column E,Was Material Ever Previously Lead?],G11663,Table15[Customer-Owned Portion],O11663),Table15[Unique ID],0),0)))</f>
        <v/>
      </c>
    </row>
    <row r="11664" spans="2:23" x14ac:dyDescent="0.25">
      <c r="B11664" s="146"/>
      <c r="C11664" s="31"/>
      <c r="D11664" s="31"/>
      <c r="E11664" s="44"/>
      <c r="F11664" s="43"/>
      <c r="G11664" s="84"/>
      <c r="H11664" s="31"/>
      <c r="I11664" s="31"/>
      <c r="J11664" s="84"/>
      <c r="K11664" s="31"/>
      <c r="L11664" s="31"/>
      <c r="M11664" s="169"/>
      <c r="N11664" s="148"/>
      <c r="O11664" s="106"/>
      <c r="P11664" s="43"/>
      <c r="Q11664" s="31"/>
      <c r="R11664" s="84"/>
      <c r="S11664" s="31"/>
      <c r="T11664" s="31"/>
      <c r="U11664" s="169"/>
      <c r="V11664" s="150"/>
      <c r="W11664" s="141" t="str" cm="1">
        <f t="array" ref="W11664">IF(SUM(LEN(B11664:V11664))=0,"",IF(OR(OR(ISBLANK(F11664),SUM(LEN(C11664),LEN(D11664))=0),AND(NOT(E11664="Unknown"),ISBLANK(J11664)),AND(NOT(O11664="Unknown"),ISBLANK(R11664))),"Missing Information", INDEX(Table15[Entire Service Line Classification], MATCH(SUMIFS(Table15[Unique ID],Table15[System-Owned Portion],E11664,Table15[If Material Anything Other than "Lead" in Column E,Was Material Ever Previously Lead?],G11664,Table15[Customer-Owned Portion],O11664),Table15[Unique ID],0),0)))</f>
        <v/>
      </c>
    </row>
    <row r="11665" spans="2:23" x14ac:dyDescent="0.25">
      <c r="B11665" s="146"/>
      <c r="C11665" s="31"/>
      <c r="D11665" s="31"/>
      <c r="E11665" s="44"/>
      <c r="F11665" s="43"/>
      <c r="G11665" s="84"/>
      <c r="H11665" s="31"/>
      <c r="I11665" s="31"/>
      <c r="J11665" s="84"/>
      <c r="K11665" s="31"/>
      <c r="L11665" s="31"/>
      <c r="M11665" s="169"/>
      <c r="N11665" s="148"/>
      <c r="O11665" s="106"/>
      <c r="P11665" s="43"/>
      <c r="Q11665" s="31"/>
      <c r="R11665" s="84"/>
      <c r="S11665" s="31"/>
      <c r="T11665" s="31"/>
      <c r="U11665" s="169"/>
      <c r="V11665" s="150"/>
      <c r="W11665" s="141" t="str" cm="1">
        <f t="array" ref="W11665">IF(SUM(LEN(B11665:V11665))=0,"",IF(OR(OR(ISBLANK(F11665),SUM(LEN(C11665),LEN(D11665))=0),AND(NOT(E11665="Unknown"),ISBLANK(J11665)),AND(NOT(O11665="Unknown"),ISBLANK(R11665))),"Missing Information", INDEX(Table15[Entire Service Line Classification], MATCH(SUMIFS(Table15[Unique ID],Table15[System-Owned Portion],E11665,Table15[If Material Anything Other than "Lead" in Column E,Was Material Ever Previously Lead?],G11665,Table15[Customer-Owned Portion],O11665),Table15[Unique ID],0),0)))</f>
        <v/>
      </c>
    </row>
    <row r="11666" spans="2:23" x14ac:dyDescent="0.25">
      <c r="B11666" s="146"/>
      <c r="C11666" s="31"/>
      <c r="D11666" s="31"/>
      <c r="E11666" s="44"/>
      <c r="F11666" s="43"/>
      <c r="G11666" s="84"/>
      <c r="H11666" s="31"/>
      <c r="I11666" s="31"/>
      <c r="J11666" s="84"/>
      <c r="K11666" s="31"/>
      <c r="L11666" s="31"/>
      <c r="M11666" s="169"/>
      <c r="N11666" s="148"/>
      <c r="O11666" s="106"/>
      <c r="P11666" s="43"/>
      <c r="Q11666" s="31"/>
      <c r="R11666" s="84"/>
      <c r="S11666" s="31"/>
      <c r="T11666" s="31"/>
      <c r="U11666" s="169"/>
      <c r="V11666" s="150"/>
      <c r="W11666" s="141" t="str" cm="1">
        <f t="array" ref="W11666">IF(SUM(LEN(B11666:V11666))=0,"",IF(OR(OR(ISBLANK(F11666),SUM(LEN(C11666),LEN(D11666))=0),AND(NOT(E11666="Unknown"),ISBLANK(J11666)),AND(NOT(O11666="Unknown"),ISBLANK(R11666))),"Missing Information", INDEX(Table15[Entire Service Line Classification], MATCH(SUMIFS(Table15[Unique ID],Table15[System-Owned Portion],E11666,Table15[If Material Anything Other than "Lead" in Column E,Was Material Ever Previously Lead?],G11666,Table15[Customer-Owned Portion],O11666),Table15[Unique ID],0),0)))</f>
        <v/>
      </c>
    </row>
    <row r="11667" spans="2:23" x14ac:dyDescent="0.25">
      <c r="B11667" s="146"/>
      <c r="C11667" s="31"/>
      <c r="D11667" s="31"/>
      <c r="E11667" s="44"/>
      <c r="F11667" s="43"/>
      <c r="G11667" s="84"/>
      <c r="H11667" s="31"/>
      <c r="I11667" s="31"/>
      <c r="J11667" s="84"/>
      <c r="K11667" s="31"/>
      <c r="L11667" s="31"/>
      <c r="M11667" s="169"/>
      <c r="N11667" s="148"/>
      <c r="O11667" s="106"/>
      <c r="P11667" s="43"/>
      <c r="Q11667" s="31"/>
      <c r="R11667" s="84"/>
      <c r="S11667" s="31"/>
      <c r="T11667" s="31"/>
      <c r="U11667" s="169"/>
      <c r="V11667" s="150"/>
      <c r="W11667" s="141" t="str" cm="1">
        <f t="array" ref="W11667">IF(SUM(LEN(B11667:V11667))=0,"",IF(OR(OR(ISBLANK(F11667),SUM(LEN(C11667),LEN(D11667))=0),AND(NOT(E11667="Unknown"),ISBLANK(J11667)),AND(NOT(O11667="Unknown"),ISBLANK(R11667))),"Missing Information", INDEX(Table15[Entire Service Line Classification], MATCH(SUMIFS(Table15[Unique ID],Table15[System-Owned Portion],E11667,Table15[If Material Anything Other than "Lead" in Column E,Was Material Ever Previously Lead?],G11667,Table15[Customer-Owned Portion],O11667),Table15[Unique ID],0),0)))</f>
        <v/>
      </c>
    </row>
    <row r="11668" spans="2:23" x14ac:dyDescent="0.25">
      <c r="B11668" s="146"/>
      <c r="C11668" s="31"/>
      <c r="D11668" s="31"/>
      <c r="E11668" s="44"/>
      <c r="F11668" s="43"/>
      <c r="G11668" s="84"/>
      <c r="H11668" s="31"/>
      <c r="I11668" s="31"/>
      <c r="J11668" s="84"/>
      <c r="K11668" s="31"/>
      <c r="L11668" s="31"/>
      <c r="M11668" s="169"/>
      <c r="N11668" s="148"/>
      <c r="O11668" s="106"/>
      <c r="P11668" s="43"/>
      <c r="Q11668" s="31"/>
      <c r="R11668" s="84"/>
      <c r="S11668" s="31"/>
      <c r="T11668" s="31"/>
      <c r="U11668" s="169"/>
      <c r="V11668" s="150"/>
      <c r="W11668" s="141" t="str" cm="1">
        <f t="array" ref="W11668">IF(SUM(LEN(B11668:V11668))=0,"",IF(OR(OR(ISBLANK(F11668),SUM(LEN(C11668),LEN(D11668))=0),AND(NOT(E11668="Unknown"),ISBLANK(J11668)),AND(NOT(O11668="Unknown"),ISBLANK(R11668))),"Missing Information", INDEX(Table15[Entire Service Line Classification], MATCH(SUMIFS(Table15[Unique ID],Table15[System-Owned Portion],E11668,Table15[If Material Anything Other than "Lead" in Column E,Was Material Ever Previously Lead?],G11668,Table15[Customer-Owned Portion],O11668),Table15[Unique ID],0),0)))</f>
        <v/>
      </c>
    </row>
    <row r="11669" spans="2:23" x14ac:dyDescent="0.25">
      <c r="B11669" s="146"/>
      <c r="C11669" s="31"/>
      <c r="D11669" s="31"/>
      <c r="E11669" s="44"/>
      <c r="F11669" s="43"/>
      <c r="G11669" s="84"/>
      <c r="H11669" s="31"/>
      <c r="I11669" s="31"/>
      <c r="J11669" s="84"/>
      <c r="K11669" s="31"/>
      <c r="L11669" s="31"/>
      <c r="M11669" s="169"/>
      <c r="N11669" s="148"/>
      <c r="O11669" s="106"/>
      <c r="P11669" s="43"/>
      <c r="Q11669" s="31"/>
      <c r="R11669" s="84"/>
      <c r="S11669" s="31"/>
      <c r="T11669" s="31"/>
      <c r="U11669" s="169"/>
      <c r="V11669" s="150"/>
      <c r="W11669" s="141" t="str" cm="1">
        <f t="array" ref="W11669">IF(SUM(LEN(B11669:V11669))=0,"",IF(OR(OR(ISBLANK(F11669),SUM(LEN(C11669),LEN(D11669))=0),AND(NOT(E11669="Unknown"),ISBLANK(J11669)),AND(NOT(O11669="Unknown"),ISBLANK(R11669))),"Missing Information", INDEX(Table15[Entire Service Line Classification], MATCH(SUMIFS(Table15[Unique ID],Table15[System-Owned Portion],E11669,Table15[If Material Anything Other than "Lead" in Column E,Was Material Ever Previously Lead?],G11669,Table15[Customer-Owned Portion],O11669),Table15[Unique ID],0),0)))</f>
        <v/>
      </c>
    </row>
    <row r="11670" spans="2:23" x14ac:dyDescent="0.25">
      <c r="B11670" s="146"/>
      <c r="C11670" s="31"/>
      <c r="D11670" s="31"/>
      <c r="E11670" s="44"/>
      <c r="F11670" s="43"/>
      <c r="G11670" s="84"/>
      <c r="H11670" s="31"/>
      <c r="I11670" s="31"/>
      <c r="J11670" s="84"/>
      <c r="K11670" s="31"/>
      <c r="L11670" s="31"/>
      <c r="M11670" s="169"/>
      <c r="N11670" s="148"/>
      <c r="O11670" s="106"/>
      <c r="P11670" s="43"/>
      <c r="Q11670" s="31"/>
      <c r="R11670" s="84"/>
      <c r="S11670" s="31"/>
      <c r="T11670" s="31"/>
      <c r="U11670" s="169"/>
      <c r="V11670" s="150"/>
      <c r="W11670" s="141" t="str" cm="1">
        <f t="array" ref="W11670">IF(SUM(LEN(B11670:V11670))=0,"",IF(OR(OR(ISBLANK(F11670),SUM(LEN(C11670),LEN(D11670))=0),AND(NOT(E11670="Unknown"),ISBLANK(J11670)),AND(NOT(O11670="Unknown"),ISBLANK(R11670))),"Missing Information", INDEX(Table15[Entire Service Line Classification], MATCH(SUMIFS(Table15[Unique ID],Table15[System-Owned Portion],E11670,Table15[If Material Anything Other than "Lead" in Column E,Was Material Ever Previously Lead?],G11670,Table15[Customer-Owned Portion],O11670),Table15[Unique ID],0),0)))</f>
        <v/>
      </c>
    </row>
    <row r="11671" spans="2:23" x14ac:dyDescent="0.25">
      <c r="B11671" s="146"/>
      <c r="C11671" s="31"/>
      <c r="D11671" s="31"/>
      <c r="E11671" s="44"/>
      <c r="F11671" s="43"/>
      <c r="G11671" s="84"/>
      <c r="H11671" s="31"/>
      <c r="I11671" s="31"/>
      <c r="J11671" s="84"/>
      <c r="K11671" s="31"/>
      <c r="L11671" s="31"/>
      <c r="M11671" s="169"/>
      <c r="N11671" s="148"/>
      <c r="O11671" s="106"/>
      <c r="P11671" s="43"/>
      <c r="Q11671" s="31"/>
      <c r="R11671" s="84"/>
      <c r="S11671" s="31"/>
      <c r="T11671" s="31"/>
      <c r="U11671" s="169"/>
      <c r="V11671" s="150"/>
      <c r="W11671" s="141" t="str" cm="1">
        <f t="array" ref="W11671">IF(SUM(LEN(B11671:V11671))=0,"",IF(OR(OR(ISBLANK(F11671),SUM(LEN(C11671),LEN(D11671))=0),AND(NOT(E11671="Unknown"),ISBLANK(J11671)),AND(NOT(O11671="Unknown"),ISBLANK(R11671))),"Missing Information", INDEX(Table15[Entire Service Line Classification], MATCH(SUMIFS(Table15[Unique ID],Table15[System-Owned Portion],E11671,Table15[If Material Anything Other than "Lead" in Column E,Was Material Ever Previously Lead?],G11671,Table15[Customer-Owned Portion],O11671),Table15[Unique ID],0),0)))</f>
        <v/>
      </c>
    </row>
    <row r="11672" spans="2:23" x14ac:dyDescent="0.25">
      <c r="B11672" s="146"/>
      <c r="C11672" s="31"/>
      <c r="D11672" s="31"/>
      <c r="E11672" s="44"/>
      <c r="F11672" s="43"/>
      <c r="G11672" s="84"/>
      <c r="H11672" s="31"/>
      <c r="I11672" s="31"/>
      <c r="J11672" s="84"/>
      <c r="K11672" s="31"/>
      <c r="L11672" s="31"/>
      <c r="M11672" s="169"/>
      <c r="N11672" s="148"/>
      <c r="O11672" s="106"/>
      <c r="P11672" s="43"/>
      <c r="Q11672" s="31"/>
      <c r="R11672" s="84"/>
      <c r="S11672" s="31"/>
      <c r="T11672" s="31"/>
      <c r="U11672" s="169"/>
      <c r="V11672" s="150"/>
      <c r="W11672" s="141" t="str" cm="1">
        <f t="array" ref="W11672">IF(SUM(LEN(B11672:V11672))=0,"",IF(OR(OR(ISBLANK(F11672),SUM(LEN(C11672),LEN(D11672))=0),AND(NOT(E11672="Unknown"),ISBLANK(J11672)),AND(NOT(O11672="Unknown"),ISBLANK(R11672))),"Missing Information", INDEX(Table15[Entire Service Line Classification], MATCH(SUMIFS(Table15[Unique ID],Table15[System-Owned Portion],E11672,Table15[If Material Anything Other than "Lead" in Column E,Was Material Ever Previously Lead?],G11672,Table15[Customer-Owned Portion],O11672),Table15[Unique ID],0),0)))</f>
        <v/>
      </c>
    </row>
    <row r="11673" spans="2:23" x14ac:dyDescent="0.25">
      <c r="B11673" s="146"/>
      <c r="C11673" s="31"/>
      <c r="D11673" s="31"/>
      <c r="E11673" s="44"/>
      <c r="F11673" s="43"/>
      <c r="G11673" s="84"/>
      <c r="H11673" s="31"/>
      <c r="I11673" s="31"/>
      <c r="J11673" s="84"/>
      <c r="K11673" s="31"/>
      <c r="L11673" s="31"/>
      <c r="M11673" s="169"/>
      <c r="N11673" s="148"/>
      <c r="O11673" s="106"/>
      <c r="P11673" s="43"/>
      <c r="Q11673" s="31"/>
      <c r="R11673" s="84"/>
      <c r="S11673" s="31"/>
      <c r="T11673" s="31"/>
      <c r="U11673" s="169"/>
      <c r="V11673" s="150"/>
      <c r="W11673" s="141" t="str" cm="1">
        <f t="array" ref="W11673">IF(SUM(LEN(B11673:V11673))=0,"",IF(OR(OR(ISBLANK(F11673),SUM(LEN(C11673),LEN(D11673))=0),AND(NOT(E11673="Unknown"),ISBLANK(J11673)),AND(NOT(O11673="Unknown"),ISBLANK(R11673))),"Missing Information", INDEX(Table15[Entire Service Line Classification], MATCH(SUMIFS(Table15[Unique ID],Table15[System-Owned Portion],E11673,Table15[If Material Anything Other than "Lead" in Column E,Was Material Ever Previously Lead?],G11673,Table15[Customer-Owned Portion],O11673),Table15[Unique ID],0),0)))</f>
        <v/>
      </c>
    </row>
    <row r="11674" spans="2:23" x14ac:dyDescent="0.25">
      <c r="B11674" s="146"/>
      <c r="C11674" s="31"/>
      <c r="D11674" s="31"/>
      <c r="E11674" s="44"/>
      <c r="F11674" s="43"/>
      <c r="G11674" s="84"/>
      <c r="H11674" s="31"/>
      <c r="I11674" s="31"/>
      <c r="J11674" s="84"/>
      <c r="K11674" s="31"/>
      <c r="L11674" s="31"/>
      <c r="M11674" s="169"/>
      <c r="N11674" s="148"/>
      <c r="O11674" s="106"/>
      <c r="P11674" s="43"/>
      <c r="Q11674" s="31"/>
      <c r="R11674" s="84"/>
      <c r="S11674" s="31"/>
      <c r="T11674" s="31"/>
      <c r="U11674" s="169"/>
      <c r="V11674" s="150"/>
      <c r="W11674" s="141" t="str" cm="1">
        <f t="array" ref="W11674">IF(SUM(LEN(B11674:V11674))=0,"",IF(OR(OR(ISBLANK(F11674),SUM(LEN(C11674),LEN(D11674))=0),AND(NOT(E11674="Unknown"),ISBLANK(J11674)),AND(NOT(O11674="Unknown"),ISBLANK(R11674))),"Missing Information", INDEX(Table15[Entire Service Line Classification], MATCH(SUMIFS(Table15[Unique ID],Table15[System-Owned Portion],E11674,Table15[If Material Anything Other than "Lead" in Column E,Was Material Ever Previously Lead?],G11674,Table15[Customer-Owned Portion],O11674),Table15[Unique ID],0),0)))</f>
        <v/>
      </c>
    </row>
    <row r="11675" spans="2:23" x14ac:dyDescent="0.25">
      <c r="B11675" s="146"/>
      <c r="C11675" s="31"/>
      <c r="D11675" s="31"/>
      <c r="E11675" s="44"/>
      <c r="F11675" s="43"/>
      <c r="G11675" s="84"/>
      <c r="H11675" s="31"/>
      <c r="I11675" s="31"/>
      <c r="J11675" s="84"/>
      <c r="K11675" s="31"/>
      <c r="L11675" s="31"/>
      <c r="M11675" s="169"/>
      <c r="N11675" s="148"/>
      <c r="O11675" s="106"/>
      <c r="P11675" s="43"/>
      <c r="Q11675" s="31"/>
      <c r="R11675" s="84"/>
      <c r="S11675" s="31"/>
      <c r="T11675" s="31"/>
      <c r="U11675" s="169"/>
      <c r="V11675" s="150"/>
      <c r="W11675" s="141" t="str" cm="1">
        <f t="array" ref="W11675">IF(SUM(LEN(B11675:V11675))=0,"",IF(OR(OR(ISBLANK(F11675),SUM(LEN(C11675),LEN(D11675))=0),AND(NOT(E11675="Unknown"),ISBLANK(J11675)),AND(NOT(O11675="Unknown"),ISBLANK(R11675))),"Missing Information", INDEX(Table15[Entire Service Line Classification], MATCH(SUMIFS(Table15[Unique ID],Table15[System-Owned Portion],E11675,Table15[If Material Anything Other than "Lead" in Column E,Was Material Ever Previously Lead?],G11675,Table15[Customer-Owned Portion],O11675),Table15[Unique ID],0),0)))</f>
        <v/>
      </c>
    </row>
    <row r="11676" spans="2:23" x14ac:dyDescent="0.25">
      <c r="B11676" s="146"/>
      <c r="C11676" s="31"/>
      <c r="D11676" s="31"/>
      <c r="E11676" s="44"/>
      <c r="F11676" s="43"/>
      <c r="G11676" s="84"/>
      <c r="H11676" s="31"/>
      <c r="I11676" s="31"/>
      <c r="J11676" s="84"/>
      <c r="K11676" s="31"/>
      <c r="L11676" s="31"/>
      <c r="M11676" s="169"/>
      <c r="N11676" s="148"/>
      <c r="O11676" s="106"/>
      <c r="P11676" s="43"/>
      <c r="Q11676" s="31"/>
      <c r="R11676" s="84"/>
      <c r="S11676" s="31"/>
      <c r="T11676" s="31"/>
      <c r="U11676" s="169"/>
      <c r="V11676" s="150"/>
      <c r="W11676" s="141" t="str" cm="1">
        <f t="array" ref="W11676">IF(SUM(LEN(B11676:V11676))=0,"",IF(OR(OR(ISBLANK(F11676),SUM(LEN(C11676),LEN(D11676))=0),AND(NOT(E11676="Unknown"),ISBLANK(J11676)),AND(NOT(O11676="Unknown"),ISBLANK(R11676))),"Missing Information", INDEX(Table15[Entire Service Line Classification], MATCH(SUMIFS(Table15[Unique ID],Table15[System-Owned Portion],E11676,Table15[If Material Anything Other than "Lead" in Column E,Was Material Ever Previously Lead?],G11676,Table15[Customer-Owned Portion],O11676),Table15[Unique ID],0),0)))</f>
        <v/>
      </c>
    </row>
    <row r="11677" spans="2:23" x14ac:dyDescent="0.25">
      <c r="B11677" s="146"/>
      <c r="C11677" s="31"/>
      <c r="D11677" s="31"/>
      <c r="E11677" s="44"/>
      <c r="F11677" s="43"/>
      <c r="G11677" s="84"/>
      <c r="H11677" s="31"/>
      <c r="I11677" s="31"/>
      <c r="J11677" s="84"/>
      <c r="K11677" s="31"/>
      <c r="L11677" s="31"/>
      <c r="M11677" s="169"/>
      <c r="N11677" s="148"/>
      <c r="O11677" s="106"/>
      <c r="P11677" s="43"/>
      <c r="Q11677" s="31"/>
      <c r="R11677" s="84"/>
      <c r="S11677" s="31"/>
      <c r="T11677" s="31"/>
      <c r="U11677" s="169"/>
      <c r="V11677" s="150"/>
      <c r="W11677" s="141" t="str" cm="1">
        <f t="array" ref="W11677">IF(SUM(LEN(B11677:V11677))=0,"",IF(OR(OR(ISBLANK(F11677),SUM(LEN(C11677),LEN(D11677))=0),AND(NOT(E11677="Unknown"),ISBLANK(J11677)),AND(NOT(O11677="Unknown"),ISBLANK(R11677))),"Missing Information", INDEX(Table15[Entire Service Line Classification], MATCH(SUMIFS(Table15[Unique ID],Table15[System-Owned Portion],E11677,Table15[If Material Anything Other than "Lead" in Column E,Was Material Ever Previously Lead?],G11677,Table15[Customer-Owned Portion],O11677),Table15[Unique ID],0),0)))</f>
        <v/>
      </c>
    </row>
    <row r="11678" spans="2:23" x14ac:dyDescent="0.25">
      <c r="B11678" s="146"/>
      <c r="C11678" s="31"/>
      <c r="D11678" s="31"/>
      <c r="E11678" s="44"/>
      <c r="F11678" s="43"/>
      <c r="G11678" s="84"/>
      <c r="H11678" s="31"/>
      <c r="I11678" s="31"/>
      <c r="J11678" s="84"/>
      <c r="K11678" s="31"/>
      <c r="L11678" s="31"/>
      <c r="M11678" s="169"/>
      <c r="N11678" s="148"/>
      <c r="O11678" s="106"/>
      <c r="P11678" s="43"/>
      <c r="Q11678" s="31"/>
      <c r="R11678" s="84"/>
      <c r="S11678" s="31"/>
      <c r="T11678" s="31"/>
      <c r="U11678" s="169"/>
      <c r="V11678" s="150"/>
      <c r="W11678" s="141" t="str" cm="1">
        <f t="array" ref="W11678">IF(SUM(LEN(B11678:V11678))=0,"",IF(OR(OR(ISBLANK(F11678),SUM(LEN(C11678),LEN(D11678))=0),AND(NOT(E11678="Unknown"),ISBLANK(J11678)),AND(NOT(O11678="Unknown"),ISBLANK(R11678))),"Missing Information", INDEX(Table15[Entire Service Line Classification], MATCH(SUMIFS(Table15[Unique ID],Table15[System-Owned Portion],E11678,Table15[If Material Anything Other than "Lead" in Column E,Was Material Ever Previously Lead?],G11678,Table15[Customer-Owned Portion],O11678),Table15[Unique ID],0),0)))</f>
        <v/>
      </c>
    </row>
    <row r="11679" spans="2:23" x14ac:dyDescent="0.25">
      <c r="B11679" s="146"/>
      <c r="C11679" s="31"/>
      <c r="D11679" s="31"/>
      <c r="E11679" s="44"/>
      <c r="F11679" s="43"/>
      <c r="G11679" s="84"/>
      <c r="H11679" s="31"/>
      <c r="I11679" s="31"/>
      <c r="J11679" s="84"/>
      <c r="K11679" s="31"/>
      <c r="L11679" s="31"/>
      <c r="M11679" s="169"/>
      <c r="N11679" s="148"/>
      <c r="O11679" s="106"/>
      <c r="P11679" s="43"/>
      <c r="Q11679" s="31"/>
      <c r="R11679" s="84"/>
      <c r="S11679" s="31"/>
      <c r="T11679" s="31"/>
      <c r="U11679" s="169"/>
      <c r="V11679" s="150"/>
      <c r="W11679" s="141" t="str" cm="1">
        <f t="array" ref="W11679">IF(SUM(LEN(B11679:V11679))=0,"",IF(OR(OR(ISBLANK(F11679),SUM(LEN(C11679),LEN(D11679))=0),AND(NOT(E11679="Unknown"),ISBLANK(J11679)),AND(NOT(O11679="Unknown"),ISBLANK(R11679))),"Missing Information", INDEX(Table15[Entire Service Line Classification], MATCH(SUMIFS(Table15[Unique ID],Table15[System-Owned Portion],E11679,Table15[If Material Anything Other than "Lead" in Column E,Was Material Ever Previously Lead?],G11679,Table15[Customer-Owned Portion],O11679),Table15[Unique ID],0),0)))</f>
        <v/>
      </c>
    </row>
    <row r="11680" spans="2:23" x14ac:dyDescent="0.25">
      <c r="B11680" s="146"/>
      <c r="C11680" s="31"/>
      <c r="D11680" s="31"/>
      <c r="E11680" s="44"/>
      <c r="F11680" s="43"/>
      <c r="G11680" s="84"/>
      <c r="H11680" s="31"/>
      <c r="I11680" s="31"/>
      <c r="J11680" s="84"/>
      <c r="K11680" s="31"/>
      <c r="L11680" s="31"/>
      <c r="M11680" s="169"/>
      <c r="N11680" s="148"/>
      <c r="O11680" s="106"/>
      <c r="P11680" s="43"/>
      <c r="Q11680" s="31"/>
      <c r="R11680" s="84"/>
      <c r="S11680" s="31"/>
      <c r="T11680" s="31"/>
      <c r="U11680" s="169"/>
      <c r="V11680" s="150"/>
      <c r="W11680" s="141" t="str" cm="1">
        <f t="array" ref="W11680">IF(SUM(LEN(B11680:V11680))=0,"",IF(OR(OR(ISBLANK(F11680),SUM(LEN(C11680),LEN(D11680))=0),AND(NOT(E11680="Unknown"),ISBLANK(J11680)),AND(NOT(O11680="Unknown"),ISBLANK(R11680))),"Missing Information", INDEX(Table15[Entire Service Line Classification], MATCH(SUMIFS(Table15[Unique ID],Table15[System-Owned Portion],E11680,Table15[If Material Anything Other than "Lead" in Column E,Was Material Ever Previously Lead?],G11680,Table15[Customer-Owned Portion],O11680),Table15[Unique ID],0),0)))</f>
        <v/>
      </c>
    </row>
    <row r="11681" spans="2:23" x14ac:dyDescent="0.25">
      <c r="B11681" s="146"/>
      <c r="C11681" s="31"/>
      <c r="D11681" s="31"/>
      <c r="E11681" s="44"/>
      <c r="F11681" s="43"/>
      <c r="G11681" s="84"/>
      <c r="H11681" s="31"/>
      <c r="I11681" s="31"/>
      <c r="J11681" s="84"/>
      <c r="K11681" s="31"/>
      <c r="L11681" s="31"/>
      <c r="M11681" s="169"/>
      <c r="N11681" s="148"/>
      <c r="O11681" s="106"/>
      <c r="P11681" s="43"/>
      <c r="Q11681" s="31"/>
      <c r="R11681" s="84"/>
      <c r="S11681" s="31"/>
      <c r="T11681" s="31"/>
      <c r="U11681" s="169"/>
      <c r="V11681" s="150"/>
      <c r="W11681" s="141" t="str" cm="1">
        <f t="array" ref="W11681">IF(SUM(LEN(B11681:V11681))=0,"",IF(OR(OR(ISBLANK(F11681),SUM(LEN(C11681),LEN(D11681))=0),AND(NOT(E11681="Unknown"),ISBLANK(J11681)),AND(NOT(O11681="Unknown"),ISBLANK(R11681))),"Missing Information", INDEX(Table15[Entire Service Line Classification], MATCH(SUMIFS(Table15[Unique ID],Table15[System-Owned Portion],E11681,Table15[If Material Anything Other than "Lead" in Column E,Was Material Ever Previously Lead?],G11681,Table15[Customer-Owned Portion],O11681),Table15[Unique ID],0),0)))</f>
        <v/>
      </c>
    </row>
    <row r="11682" spans="2:23" x14ac:dyDescent="0.25">
      <c r="B11682" s="146"/>
      <c r="C11682" s="31"/>
      <c r="D11682" s="31"/>
      <c r="E11682" s="44"/>
      <c r="F11682" s="43"/>
      <c r="G11682" s="84"/>
      <c r="H11682" s="31"/>
      <c r="I11682" s="31"/>
      <c r="J11682" s="84"/>
      <c r="K11682" s="31"/>
      <c r="L11682" s="31"/>
      <c r="M11682" s="169"/>
      <c r="N11682" s="148"/>
      <c r="O11682" s="106"/>
      <c r="P11682" s="43"/>
      <c r="Q11682" s="31"/>
      <c r="R11682" s="84"/>
      <c r="S11682" s="31"/>
      <c r="T11682" s="31"/>
      <c r="U11682" s="169"/>
      <c r="V11682" s="150"/>
      <c r="W11682" s="141" t="str" cm="1">
        <f t="array" ref="W11682">IF(SUM(LEN(B11682:V11682))=0,"",IF(OR(OR(ISBLANK(F11682),SUM(LEN(C11682),LEN(D11682))=0),AND(NOT(E11682="Unknown"),ISBLANK(J11682)),AND(NOT(O11682="Unknown"),ISBLANK(R11682))),"Missing Information", INDEX(Table15[Entire Service Line Classification], MATCH(SUMIFS(Table15[Unique ID],Table15[System-Owned Portion],E11682,Table15[If Material Anything Other than "Lead" in Column E,Was Material Ever Previously Lead?],G11682,Table15[Customer-Owned Portion],O11682),Table15[Unique ID],0),0)))</f>
        <v/>
      </c>
    </row>
    <row r="11683" spans="2:23" x14ac:dyDescent="0.25">
      <c r="B11683" s="146"/>
      <c r="C11683" s="31"/>
      <c r="D11683" s="31"/>
      <c r="E11683" s="44"/>
      <c r="F11683" s="43"/>
      <c r="G11683" s="84"/>
      <c r="H11683" s="31"/>
      <c r="I11683" s="31"/>
      <c r="J11683" s="84"/>
      <c r="K11683" s="31"/>
      <c r="L11683" s="31"/>
      <c r="M11683" s="169"/>
      <c r="N11683" s="148"/>
      <c r="O11683" s="106"/>
      <c r="P11683" s="43"/>
      <c r="Q11683" s="31"/>
      <c r="R11683" s="84"/>
      <c r="S11683" s="31"/>
      <c r="T11683" s="31"/>
      <c r="U11683" s="169"/>
      <c r="V11683" s="150"/>
      <c r="W11683" s="141" t="str" cm="1">
        <f t="array" ref="W11683">IF(SUM(LEN(B11683:V11683))=0,"",IF(OR(OR(ISBLANK(F11683),SUM(LEN(C11683),LEN(D11683))=0),AND(NOT(E11683="Unknown"),ISBLANK(J11683)),AND(NOT(O11683="Unknown"),ISBLANK(R11683))),"Missing Information", INDEX(Table15[Entire Service Line Classification], MATCH(SUMIFS(Table15[Unique ID],Table15[System-Owned Portion],E11683,Table15[If Material Anything Other than "Lead" in Column E,Was Material Ever Previously Lead?],G11683,Table15[Customer-Owned Portion],O11683),Table15[Unique ID],0),0)))</f>
        <v/>
      </c>
    </row>
    <row r="11684" spans="2:23" x14ac:dyDescent="0.25">
      <c r="B11684" s="146"/>
      <c r="C11684" s="31"/>
      <c r="D11684" s="31"/>
      <c r="E11684" s="44"/>
      <c r="F11684" s="43"/>
      <c r="G11684" s="84"/>
      <c r="H11684" s="31"/>
      <c r="I11684" s="31"/>
      <c r="J11684" s="84"/>
      <c r="K11684" s="31"/>
      <c r="L11684" s="31"/>
      <c r="M11684" s="169"/>
      <c r="N11684" s="148"/>
      <c r="O11684" s="106"/>
      <c r="P11684" s="43"/>
      <c r="Q11684" s="31"/>
      <c r="R11684" s="84"/>
      <c r="S11684" s="31"/>
      <c r="T11684" s="31"/>
      <c r="U11684" s="169"/>
      <c r="V11684" s="150"/>
      <c r="W11684" s="141" t="str" cm="1">
        <f t="array" ref="W11684">IF(SUM(LEN(B11684:V11684))=0,"",IF(OR(OR(ISBLANK(F11684),SUM(LEN(C11684),LEN(D11684))=0),AND(NOT(E11684="Unknown"),ISBLANK(J11684)),AND(NOT(O11684="Unknown"),ISBLANK(R11684))),"Missing Information", INDEX(Table15[Entire Service Line Classification], MATCH(SUMIFS(Table15[Unique ID],Table15[System-Owned Portion],E11684,Table15[If Material Anything Other than "Lead" in Column E,Was Material Ever Previously Lead?],G11684,Table15[Customer-Owned Portion],O11684),Table15[Unique ID],0),0)))</f>
        <v/>
      </c>
    </row>
    <row r="11685" spans="2:23" x14ac:dyDescent="0.25">
      <c r="B11685" s="146"/>
      <c r="C11685" s="31"/>
      <c r="D11685" s="31"/>
      <c r="E11685" s="44"/>
      <c r="F11685" s="43"/>
      <c r="G11685" s="84"/>
      <c r="H11685" s="31"/>
      <c r="I11685" s="31"/>
      <c r="J11685" s="84"/>
      <c r="K11685" s="31"/>
      <c r="L11685" s="31"/>
      <c r="M11685" s="169"/>
      <c r="N11685" s="148"/>
      <c r="O11685" s="106"/>
      <c r="P11685" s="43"/>
      <c r="Q11685" s="31"/>
      <c r="R11685" s="84"/>
      <c r="S11685" s="31"/>
      <c r="T11685" s="31"/>
      <c r="U11685" s="169"/>
      <c r="V11685" s="150"/>
      <c r="W11685" s="141" t="str" cm="1">
        <f t="array" ref="W11685">IF(SUM(LEN(B11685:V11685))=0,"",IF(OR(OR(ISBLANK(F11685),SUM(LEN(C11685),LEN(D11685))=0),AND(NOT(E11685="Unknown"),ISBLANK(J11685)),AND(NOT(O11685="Unknown"),ISBLANK(R11685))),"Missing Information", INDEX(Table15[Entire Service Line Classification], MATCH(SUMIFS(Table15[Unique ID],Table15[System-Owned Portion],E11685,Table15[If Material Anything Other than "Lead" in Column E,Was Material Ever Previously Lead?],G11685,Table15[Customer-Owned Portion],O11685),Table15[Unique ID],0),0)))</f>
        <v/>
      </c>
    </row>
    <row r="11686" spans="2:23" x14ac:dyDescent="0.25">
      <c r="B11686" s="146"/>
      <c r="C11686" s="31"/>
      <c r="D11686" s="31"/>
      <c r="E11686" s="44"/>
      <c r="F11686" s="43"/>
      <c r="G11686" s="84"/>
      <c r="H11686" s="31"/>
      <c r="I11686" s="31"/>
      <c r="J11686" s="84"/>
      <c r="K11686" s="31"/>
      <c r="L11686" s="31"/>
      <c r="M11686" s="169"/>
      <c r="N11686" s="148"/>
      <c r="O11686" s="106"/>
      <c r="P11686" s="43"/>
      <c r="Q11686" s="31"/>
      <c r="R11686" s="84"/>
      <c r="S11686" s="31"/>
      <c r="T11686" s="31"/>
      <c r="U11686" s="169"/>
      <c r="V11686" s="150"/>
      <c r="W11686" s="141" t="str" cm="1">
        <f t="array" ref="W11686">IF(SUM(LEN(B11686:V11686))=0,"",IF(OR(OR(ISBLANK(F11686),SUM(LEN(C11686),LEN(D11686))=0),AND(NOT(E11686="Unknown"),ISBLANK(J11686)),AND(NOT(O11686="Unknown"),ISBLANK(R11686))),"Missing Information", INDEX(Table15[Entire Service Line Classification], MATCH(SUMIFS(Table15[Unique ID],Table15[System-Owned Portion],E11686,Table15[If Material Anything Other than "Lead" in Column E,Was Material Ever Previously Lead?],G11686,Table15[Customer-Owned Portion],O11686),Table15[Unique ID],0),0)))</f>
        <v/>
      </c>
    </row>
    <row r="11687" spans="2:23" x14ac:dyDescent="0.25">
      <c r="B11687" s="146"/>
      <c r="C11687" s="31"/>
      <c r="D11687" s="31"/>
      <c r="E11687" s="44"/>
      <c r="F11687" s="43"/>
      <c r="G11687" s="84"/>
      <c r="H11687" s="31"/>
      <c r="I11687" s="31"/>
      <c r="J11687" s="84"/>
      <c r="K11687" s="31"/>
      <c r="L11687" s="31"/>
      <c r="M11687" s="169"/>
      <c r="N11687" s="148"/>
      <c r="O11687" s="106"/>
      <c r="P11687" s="43"/>
      <c r="Q11687" s="31"/>
      <c r="R11687" s="84"/>
      <c r="S11687" s="31"/>
      <c r="T11687" s="31"/>
      <c r="U11687" s="169"/>
      <c r="V11687" s="150"/>
      <c r="W11687" s="141" t="str" cm="1">
        <f t="array" ref="W11687">IF(SUM(LEN(B11687:V11687))=0,"",IF(OR(OR(ISBLANK(F11687),SUM(LEN(C11687),LEN(D11687))=0),AND(NOT(E11687="Unknown"),ISBLANK(J11687)),AND(NOT(O11687="Unknown"),ISBLANK(R11687))),"Missing Information", INDEX(Table15[Entire Service Line Classification], MATCH(SUMIFS(Table15[Unique ID],Table15[System-Owned Portion],E11687,Table15[If Material Anything Other than "Lead" in Column E,Was Material Ever Previously Lead?],G11687,Table15[Customer-Owned Portion],O11687),Table15[Unique ID],0),0)))</f>
        <v/>
      </c>
    </row>
    <row r="11688" spans="2:23" x14ac:dyDescent="0.25">
      <c r="B11688" s="146"/>
      <c r="C11688" s="31"/>
      <c r="D11688" s="31"/>
      <c r="E11688" s="44"/>
      <c r="F11688" s="43"/>
      <c r="G11688" s="84"/>
      <c r="H11688" s="31"/>
      <c r="I11688" s="31"/>
      <c r="J11688" s="84"/>
      <c r="K11688" s="31"/>
      <c r="L11688" s="31"/>
      <c r="M11688" s="169"/>
      <c r="N11688" s="148"/>
      <c r="O11688" s="106"/>
      <c r="P11688" s="43"/>
      <c r="Q11688" s="31"/>
      <c r="R11688" s="84"/>
      <c r="S11688" s="31"/>
      <c r="T11688" s="31"/>
      <c r="U11688" s="169"/>
      <c r="V11688" s="150"/>
      <c r="W11688" s="141" t="str" cm="1">
        <f t="array" ref="W11688">IF(SUM(LEN(B11688:V11688))=0,"",IF(OR(OR(ISBLANK(F11688),SUM(LEN(C11688),LEN(D11688))=0),AND(NOT(E11688="Unknown"),ISBLANK(J11688)),AND(NOT(O11688="Unknown"),ISBLANK(R11688))),"Missing Information", INDEX(Table15[Entire Service Line Classification], MATCH(SUMIFS(Table15[Unique ID],Table15[System-Owned Portion],E11688,Table15[If Material Anything Other than "Lead" in Column E,Was Material Ever Previously Lead?],G11688,Table15[Customer-Owned Portion],O11688),Table15[Unique ID],0),0)))</f>
        <v/>
      </c>
    </row>
    <row r="11689" spans="2:23" x14ac:dyDescent="0.25">
      <c r="B11689" s="146"/>
      <c r="C11689" s="31"/>
      <c r="D11689" s="31"/>
      <c r="E11689" s="44"/>
      <c r="F11689" s="43"/>
      <c r="G11689" s="84"/>
      <c r="H11689" s="31"/>
      <c r="I11689" s="31"/>
      <c r="J11689" s="84"/>
      <c r="K11689" s="31"/>
      <c r="L11689" s="31"/>
      <c r="M11689" s="169"/>
      <c r="N11689" s="148"/>
      <c r="O11689" s="106"/>
      <c r="P11689" s="43"/>
      <c r="Q11689" s="31"/>
      <c r="R11689" s="84"/>
      <c r="S11689" s="31"/>
      <c r="T11689" s="31"/>
      <c r="U11689" s="169"/>
      <c r="V11689" s="150"/>
      <c r="W11689" s="141" t="str" cm="1">
        <f t="array" ref="W11689">IF(SUM(LEN(B11689:V11689))=0,"",IF(OR(OR(ISBLANK(F11689),SUM(LEN(C11689),LEN(D11689))=0),AND(NOT(E11689="Unknown"),ISBLANK(J11689)),AND(NOT(O11689="Unknown"),ISBLANK(R11689))),"Missing Information", INDEX(Table15[Entire Service Line Classification], MATCH(SUMIFS(Table15[Unique ID],Table15[System-Owned Portion],E11689,Table15[If Material Anything Other than "Lead" in Column E,Was Material Ever Previously Lead?],G11689,Table15[Customer-Owned Portion],O11689),Table15[Unique ID],0),0)))</f>
        <v/>
      </c>
    </row>
    <row r="11690" spans="2:23" x14ac:dyDescent="0.25">
      <c r="B11690" s="146"/>
      <c r="C11690" s="31"/>
      <c r="D11690" s="31"/>
      <c r="E11690" s="44"/>
      <c r="F11690" s="43"/>
      <c r="G11690" s="84"/>
      <c r="H11690" s="31"/>
      <c r="I11690" s="31"/>
      <c r="J11690" s="84"/>
      <c r="K11690" s="31"/>
      <c r="L11690" s="31"/>
      <c r="M11690" s="169"/>
      <c r="N11690" s="148"/>
      <c r="O11690" s="106"/>
      <c r="P11690" s="43"/>
      <c r="Q11690" s="31"/>
      <c r="R11690" s="84"/>
      <c r="S11690" s="31"/>
      <c r="T11690" s="31"/>
      <c r="U11690" s="169"/>
      <c r="V11690" s="150"/>
      <c r="W11690" s="141" t="str" cm="1">
        <f t="array" ref="W11690">IF(SUM(LEN(B11690:V11690))=0,"",IF(OR(OR(ISBLANK(F11690),SUM(LEN(C11690),LEN(D11690))=0),AND(NOT(E11690="Unknown"),ISBLANK(J11690)),AND(NOT(O11690="Unknown"),ISBLANK(R11690))),"Missing Information", INDEX(Table15[Entire Service Line Classification], MATCH(SUMIFS(Table15[Unique ID],Table15[System-Owned Portion],E11690,Table15[If Material Anything Other than "Lead" in Column E,Was Material Ever Previously Lead?],G11690,Table15[Customer-Owned Portion],O11690),Table15[Unique ID],0),0)))</f>
        <v/>
      </c>
    </row>
    <row r="11691" spans="2:23" x14ac:dyDescent="0.25">
      <c r="B11691" s="146"/>
      <c r="C11691" s="31"/>
      <c r="D11691" s="31"/>
      <c r="E11691" s="44"/>
      <c r="F11691" s="43"/>
      <c r="G11691" s="84"/>
      <c r="H11691" s="31"/>
      <c r="I11691" s="31"/>
      <c r="J11691" s="84"/>
      <c r="K11691" s="31"/>
      <c r="L11691" s="31"/>
      <c r="M11691" s="169"/>
      <c r="N11691" s="148"/>
      <c r="O11691" s="106"/>
      <c r="P11691" s="43"/>
      <c r="Q11691" s="31"/>
      <c r="R11691" s="84"/>
      <c r="S11691" s="31"/>
      <c r="T11691" s="31"/>
      <c r="U11691" s="169"/>
      <c r="V11691" s="150"/>
      <c r="W11691" s="141" t="str" cm="1">
        <f t="array" ref="W11691">IF(SUM(LEN(B11691:V11691))=0,"",IF(OR(OR(ISBLANK(F11691),SUM(LEN(C11691),LEN(D11691))=0),AND(NOT(E11691="Unknown"),ISBLANK(J11691)),AND(NOT(O11691="Unknown"),ISBLANK(R11691))),"Missing Information", INDEX(Table15[Entire Service Line Classification], MATCH(SUMIFS(Table15[Unique ID],Table15[System-Owned Portion],E11691,Table15[If Material Anything Other than "Lead" in Column E,Was Material Ever Previously Lead?],G11691,Table15[Customer-Owned Portion],O11691),Table15[Unique ID],0),0)))</f>
        <v/>
      </c>
    </row>
    <row r="11692" spans="2:23" x14ac:dyDescent="0.25">
      <c r="B11692" s="146"/>
      <c r="C11692" s="31"/>
      <c r="D11692" s="31"/>
      <c r="E11692" s="44"/>
      <c r="F11692" s="43"/>
      <c r="G11692" s="84"/>
      <c r="H11692" s="31"/>
      <c r="I11692" s="31"/>
      <c r="J11692" s="84"/>
      <c r="K11692" s="31"/>
      <c r="L11692" s="31"/>
      <c r="M11692" s="169"/>
      <c r="N11692" s="148"/>
      <c r="O11692" s="106"/>
      <c r="P11692" s="43"/>
      <c r="Q11692" s="31"/>
      <c r="R11692" s="84"/>
      <c r="S11692" s="31"/>
      <c r="T11692" s="31"/>
      <c r="U11692" s="169"/>
      <c r="V11692" s="150"/>
      <c r="W11692" s="141" t="str" cm="1">
        <f t="array" ref="W11692">IF(SUM(LEN(B11692:V11692))=0,"",IF(OR(OR(ISBLANK(F11692),SUM(LEN(C11692),LEN(D11692))=0),AND(NOT(E11692="Unknown"),ISBLANK(J11692)),AND(NOT(O11692="Unknown"),ISBLANK(R11692))),"Missing Information", INDEX(Table15[Entire Service Line Classification], MATCH(SUMIFS(Table15[Unique ID],Table15[System-Owned Portion],E11692,Table15[If Material Anything Other than "Lead" in Column E,Was Material Ever Previously Lead?],G11692,Table15[Customer-Owned Portion],O11692),Table15[Unique ID],0),0)))</f>
        <v/>
      </c>
    </row>
    <row r="11693" spans="2:23" x14ac:dyDescent="0.25">
      <c r="B11693" s="146"/>
      <c r="C11693" s="31"/>
      <c r="D11693" s="31"/>
      <c r="E11693" s="44"/>
      <c r="F11693" s="43"/>
      <c r="G11693" s="84"/>
      <c r="H11693" s="31"/>
      <c r="I11693" s="31"/>
      <c r="J11693" s="84"/>
      <c r="K11693" s="31"/>
      <c r="L11693" s="31"/>
      <c r="M11693" s="169"/>
      <c r="N11693" s="148"/>
      <c r="O11693" s="106"/>
      <c r="P11693" s="43"/>
      <c r="Q11693" s="31"/>
      <c r="R11693" s="84"/>
      <c r="S11693" s="31"/>
      <c r="T11693" s="31"/>
      <c r="U11693" s="169"/>
      <c r="V11693" s="150"/>
      <c r="W11693" s="141" t="str" cm="1">
        <f t="array" ref="W11693">IF(SUM(LEN(B11693:V11693))=0,"",IF(OR(OR(ISBLANK(F11693),SUM(LEN(C11693),LEN(D11693))=0),AND(NOT(E11693="Unknown"),ISBLANK(J11693)),AND(NOT(O11693="Unknown"),ISBLANK(R11693))),"Missing Information", INDEX(Table15[Entire Service Line Classification], MATCH(SUMIFS(Table15[Unique ID],Table15[System-Owned Portion],E11693,Table15[If Material Anything Other than "Lead" in Column E,Was Material Ever Previously Lead?],G11693,Table15[Customer-Owned Portion],O11693),Table15[Unique ID],0),0)))</f>
        <v/>
      </c>
    </row>
    <row r="11694" spans="2:23" x14ac:dyDescent="0.25">
      <c r="B11694" s="146"/>
      <c r="C11694" s="31"/>
      <c r="D11694" s="31"/>
      <c r="E11694" s="44"/>
      <c r="F11694" s="43"/>
      <c r="G11694" s="84"/>
      <c r="H11694" s="31"/>
      <c r="I11694" s="31"/>
      <c r="J11694" s="84"/>
      <c r="K11694" s="31"/>
      <c r="L11694" s="31"/>
      <c r="M11694" s="169"/>
      <c r="N11694" s="148"/>
      <c r="O11694" s="106"/>
      <c r="P11694" s="43"/>
      <c r="Q11694" s="31"/>
      <c r="R11694" s="84"/>
      <c r="S11694" s="31"/>
      <c r="T11694" s="31"/>
      <c r="U11694" s="169"/>
      <c r="V11694" s="150"/>
      <c r="W11694" s="141" t="str" cm="1">
        <f t="array" ref="W11694">IF(SUM(LEN(B11694:V11694))=0,"",IF(OR(OR(ISBLANK(F11694),SUM(LEN(C11694),LEN(D11694))=0),AND(NOT(E11694="Unknown"),ISBLANK(J11694)),AND(NOT(O11694="Unknown"),ISBLANK(R11694))),"Missing Information", INDEX(Table15[Entire Service Line Classification], MATCH(SUMIFS(Table15[Unique ID],Table15[System-Owned Portion],E11694,Table15[If Material Anything Other than "Lead" in Column E,Was Material Ever Previously Lead?],G11694,Table15[Customer-Owned Portion],O11694),Table15[Unique ID],0),0)))</f>
        <v/>
      </c>
    </row>
    <row r="11695" spans="2:23" x14ac:dyDescent="0.25">
      <c r="B11695" s="146"/>
      <c r="C11695" s="31"/>
      <c r="D11695" s="31"/>
      <c r="E11695" s="44"/>
      <c r="F11695" s="43"/>
      <c r="G11695" s="84"/>
      <c r="H11695" s="31"/>
      <c r="I11695" s="31"/>
      <c r="J11695" s="84"/>
      <c r="K11695" s="31"/>
      <c r="L11695" s="31"/>
      <c r="M11695" s="169"/>
      <c r="N11695" s="148"/>
      <c r="O11695" s="106"/>
      <c r="P11695" s="43"/>
      <c r="Q11695" s="31"/>
      <c r="R11695" s="84"/>
      <c r="S11695" s="31"/>
      <c r="T11695" s="31"/>
      <c r="U11695" s="169"/>
      <c r="V11695" s="150"/>
      <c r="W11695" s="141" t="str" cm="1">
        <f t="array" ref="W11695">IF(SUM(LEN(B11695:V11695))=0,"",IF(OR(OR(ISBLANK(F11695),SUM(LEN(C11695),LEN(D11695))=0),AND(NOT(E11695="Unknown"),ISBLANK(J11695)),AND(NOT(O11695="Unknown"),ISBLANK(R11695))),"Missing Information", INDEX(Table15[Entire Service Line Classification], MATCH(SUMIFS(Table15[Unique ID],Table15[System-Owned Portion],E11695,Table15[If Material Anything Other than "Lead" in Column E,Was Material Ever Previously Lead?],G11695,Table15[Customer-Owned Portion],O11695),Table15[Unique ID],0),0)))</f>
        <v/>
      </c>
    </row>
    <row r="11696" spans="2:23" x14ac:dyDescent="0.25">
      <c r="B11696" s="146"/>
      <c r="C11696" s="31"/>
      <c r="D11696" s="31"/>
      <c r="E11696" s="44"/>
      <c r="F11696" s="43"/>
      <c r="G11696" s="84"/>
      <c r="H11696" s="31"/>
      <c r="I11696" s="31"/>
      <c r="J11696" s="84"/>
      <c r="K11696" s="31"/>
      <c r="L11696" s="31"/>
      <c r="M11696" s="169"/>
      <c r="N11696" s="148"/>
      <c r="O11696" s="106"/>
      <c r="P11696" s="43"/>
      <c r="Q11696" s="31"/>
      <c r="R11696" s="84"/>
      <c r="S11696" s="31"/>
      <c r="T11696" s="31"/>
      <c r="U11696" s="169"/>
      <c r="V11696" s="150"/>
      <c r="W11696" s="141" t="str" cm="1">
        <f t="array" ref="W11696">IF(SUM(LEN(B11696:V11696))=0,"",IF(OR(OR(ISBLANK(F11696),SUM(LEN(C11696),LEN(D11696))=0),AND(NOT(E11696="Unknown"),ISBLANK(J11696)),AND(NOT(O11696="Unknown"),ISBLANK(R11696))),"Missing Information", INDEX(Table15[Entire Service Line Classification], MATCH(SUMIFS(Table15[Unique ID],Table15[System-Owned Portion],E11696,Table15[If Material Anything Other than "Lead" in Column E,Was Material Ever Previously Lead?],G11696,Table15[Customer-Owned Portion],O11696),Table15[Unique ID],0),0)))</f>
        <v/>
      </c>
    </row>
    <row r="11697" spans="2:23" x14ac:dyDescent="0.25">
      <c r="B11697" s="146"/>
      <c r="C11697" s="31"/>
      <c r="D11697" s="31"/>
      <c r="E11697" s="44"/>
      <c r="F11697" s="43"/>
      <c r="G11697" s="84"/>
      <c r="H11697" s="31"/>
      <c r="I11697" s="31"/>
      <c r="J11697" s="84"/>
      <c r="K11697" s="31"/>
      <c r="L11697" s="31"/>
      <c r="M11697" s="169"/>
      <c r="N11697" s="148"/>
      <c r="O11697" s="106"/>
      <c r="P11697" s="43"/>
      <c r="Q11697" s="31"/>
      <c r="R11697" s="84"/>
      <c r="S11697" s="31"/>
      <c r="T11697" s="31"/>
      <c r="U11697" s="169"/>
      <c r="V11697" s="150"/>
      <c r="W11697" s="141" t="str" cm="1">
        <f t="array" ref="W11697">IF(SUM(LEN(B11697:V11697))=0,"",IF(OR(OR(ISBLANK(F11697),SUM(LEN(C11697),LEN(D11697))=0),AND(NOT(E11697="Unknown"),ISBLANK(J11697)),AND(NOT(O11697="Unknown"),ISBLANK(R11697))),"Missing Information", INDEX(Table15[Entire Service Line Classification], MATCH(SUMIFS(Table15[Unique ID],Table15[System-Owned Portion],E11697,Table15[If Material Anything Other than "Lead" in Column E,Was Material Ever Previously Lead?],G11697,Table15[Customer-Owned Portion],O11697),Table15[Unique ID],0),0)))</f>
        <v/>
      </c>
    </row>
    <row r="11698" spans="2:23" x14ac:dyDescent="0.25">
      <c r="B11698" s="146"/>
      <c r="C11698" s="31"/>
      <c r="D11698" s="31"/>
      <c r="E11698" s="44"/>
      <c r="F11698" s="43"/>
      <c r="G11698" s="84"/>
      <c r="H11698" s="31"/>
      <c r="I11698" s="31"/>
      <c r="J11698" s="84"/>
      <c r="K11698" s="31"/>
      <c r="L11698" s="31"/>
      <c r="M11698" s="169"/>
      <c r="N11698" s="148"/>
      <c r="O11698" s="106"/>
      <c r="P11698" s="43"/>
      <c r="Q11698" s="31"/>
      <c r="R11698" s="84"/>
      <c r="S11698" s="31"/>
      <c r="T11698" s="31"/>
      <c r="U11698" s="169"/>
      <c r="V11698" s="150"/>
      <c r="W11698" s="141" t="str" cm="1">
        <f t="array" ref="W11698">IF(SUM(LEN(B11698:V11698))=0,"",IF(OR(OR(ISBLANK(F11698),SUM(LEN(C11698),LEN(D11698))=0),AND(NOT(E11698="Unknown"),ISBLANK(J11698)),AND(NOT(O11698="Unknown"),ISBLANK(R11698))),"Missing Information", INDEX(Table15[Entire Service Line Classification], MATCH(SUMIFS(Table15[Unique ID],Table15[System-Owned Portion],E11698,Table15[If Material Anything Other than "Lead" in Column E,Was Material Ever Previously Lead?],G11698,Table15[Customer-Owned Portion],O11698),Table15[Unique ID],0),0)))</f>
        <v/>
      </c>
    </row>
    <row r="11699" spans="2:23" x14ac:dyDescent="0.25">
      <c r="B11699" s="146"/>
      <c r="C11699" s="31"/>
      <c r="D11699" s="31"/>
      <c r="E11699" s="44"/>
      <c r="F11699" s="43"/>
      <c r="G11699" s="84"/>
      <c r="H11699" s="31"/>
      <c r="I11699" s="31"/>
      <c r="J11699" s="84"/>
      <c r="K11699" s="31"/>
      <c r="L11699" s="31"/>
      <c r="M11699" s="169"/>
      <c r="N11699" s="148"/>
      <c r="O11699" s="106"/>
      <c r="P11699" s="43"/>
      <c r="Q11699" s="31"/>
      <c r="R11699" s="84"/>
      <c r="S11699" s="31"/>
      <c r="T11699" s="31"/>
      <c r="U11699" s="169"/>
      <c r="V11699" s="150"/>
      <c r="W11699" s="141" t="str" cm="1">
        <f t="array" ref="W11699">IF(SUM(LEN(B11699:V11699))=0,"",IF(OR(OR(ISBLANK(F11699),SUM(LEN(C11699),LEN(D11699))=0),AND(NOT(E11699="Unknown"),ISBLANK(J11699)),AND(NOT(O11699="Unknown"),ISBLANK(R11699))),"Missing Information", INDEX(Table15[Entire Service Line Classification], MATCH(SUMIFS(Table15[Unique ID],Table15[System-Owned Portion],E11699,Table15[If Material Anything Other than "Lead" in Column E,Was Material Ever Previously Lead?],G11699,Table15[Customer-Owned Portion],O11699),Table15[Unique ID],0),0)))</f>
        <v/>
      </c>
    </row>
    <row r="11700" spans="2:23" x14ac:dyDescent="0.25">
      <c r="B11700" s="146"/>
      <c r="C11700" s="31"/>
      <c r="D11700" s="31"/>
      <c r="E11700" s="44"/>
      <c r="F11700" s="43"/>
      <c r="G11700" s="84"/>
      <c r="H11700" s="31"/>
      <c r="I11700" s="31"/>
      <c r="J11700" s="84"/>
      <c r="K11700" s="31"/>
      <c r="L11700" s="31"/>
      <c r="M11700" s="169"/>
      <c r="N11700" s="148"/>
      <c r="O11700" s="106"/>
      <c r="P11700" s="43"/>
      <c r="Q11700" s="31"/>
      <c r="R11700" s="84"/>
      <c r="S11700" s="31"/>
      <c r="T11700" s="31"/>
      <c r="U11700" s="169"/>
      <c r="V11700" s="150"/>
      <c r="W11700" s="141" t="str" cm="1">
        <f t="array" ref="W11700">IF(SUM(LEN(B11700:V11700))=0,"",IF(OR(OR(ISBLANK(F11700),SUM(LEN(C11700),LEN(D11700))=0),AND(NOT(E11700="Unknown"),ISBLANK(J11700)),AND(NOT(O11700="Unknown"),ISBLANK(R11700))),"Missing Information", INDEX(Table15[Entire Service Line Classification], MATCH(SUMIFS(Table15[Unique ID],Table15[System-Owned Portion],E11700,Table15[If Material Anything Other than "Lead" in Column E,Was Material Ever Previously Lead?],G11700,Table15[Customer-Owned Portion],O11700),Table15[Unique ID],0),0)))</f>
        <v/>
      </c>
    </row>
    <row r="11701" spans="2:23" x14ac:dyDescent="0.25">
      <c r="B11701" s="146"/>
      <c r="C11701" s="31"/>
      <c r="D11701" s="31"/>
      <c r="E11701" s="44"/>
      <c r="F11701" s="43"/>
      <c r="G11701" s="84"/>
      <c r="H11701" s="31"/>
      <c r="I11701" s="31"/>
      <c r="J11701" s="84"/>
      <c r="K11701" s="31"/>
      <c r="L11701" s="31"/>
      <c r="M11701" s="169"/>
      <c r="N11701" s="148"/>
      <c r="O11701" s="106"/>
      <c r="P11701" s="43"/>
      <c r="Q11701" s="31"/>
      <c r="R11701" s="84"/>
      <c r="S11701" s="31"/>
      <c r="T11701" s="31"/>
      <c r="U11701" s="169"/>
      <c r="V11701" s="150"/>
      <c r="W11701" s="141" t="str" cm="1">
        <f t="array" ref="W11701">IF(SUM(LEN(B11701:V11701))=0,"",IF(OR(OR(ISBLANK(F11701),SUM(LEN(C11701),LEN(D11701))=0),AND(NOT(E11701="Unknown"),ISBLANK(J11701)),AND(NOT(O11701="Unknown"),ISBLANK(R11701))),"Missing Information", INDEX(Table15[Entire Service Line Classification], MATCH(SUMIFS(Table15[Unique ID],Table15[System-Owned Portion],E11701,Table15[If Material Anything Other than "Lead" in Column E,Was Material Ever Previously Lead?],G11701,Table15[Customer-Owned Portion],O11701),Table15[Unique ID],0),0)))</f>
        <v/>
      </c>
    </row>
    <row r="11702" spans="2:23" x14ac:dyDescent="0.25">
      <c r="B11702" s="146"/>
      <c r="C11702" s="31"/>
      <c r="D11702" s="31"/>
      <c r="E11702" s="44"/>
      <c r="F11702" s="43"/>
      <c r="G11702" s="84"/>
      <c r="H11702" s="31"/>
      <c r="I11702" s="31"/>
      <c r="J11702" s="84"/>
      <c r="K11702" s="31"/>
      <c r="L11702" s="31"/>
      <c r="M11702" s="169"/>
      <c r="N11702" s="148"/>
      <c r="O11702" s="106"/>
      <c r="P11702" s="43"/>
      <c r="Q11702" s="31"/>
      <c r="R11702" s="84"/>
      <c r="S11702" s="31"/>
      <c r="T11702" s="31"/>
      <c r="U11702" s="169"/>
      <c r="V11702" s="150"/>
      <c r="W11702" s="141" t="str" cm="1">
        <f t="array" ref="W11702">IF(SUM(LEN(B11702:V11702))=0,"",IF(OR(OR(ISBLANK(F11702),SUM(LEN(C11702),LEN(D11702))=0),AND(NOT(E11702="Unknown"),ISBLANK(J11702)),AND(NOT(O11702="Unknown"),ISBLANK(R11702))),"Missing Information", INDEX(Table15[Entire Service Line Classification], MATCH(SUMIFS(Table15[Unique ID],Table15[System-Owned Portion],E11702,Table15[If Material Anything Other than "Lead" in Column E,Was Material Ever Previously Lead?],G11702,Table15[Customer-Owned Portion],O11702),Table15[Unique ID],0),0)))</f>
        <v/>
      </c>
    </row>
    <row r="11703" spans="2:23" x14ac:dyDescent="0.25">
      <c r="B11703" s="146"/>
      <c r="C11703" s="31"/>
      <c r="D11703" s="31"/>
      <c r="E11703" s="44"/>
      <c r="F11703" s="43"/>
      <c r="G11703" s="84"/>
      <c r="H11703" s="31"/>
      <c r="I11703" s="31"/>
      <c r="J11703" s="84"/>
      <c r="K11703" s="31"/>
      <c r="L11703" s="31"/>
      <c r="M11703" s="169"/>
      <c r="N11703" s="148"/>
      <c r="O11703" s="106"/>
      <c r="P11703" s="43"/>
      <c r="Q11703" s="31"/>
      <c r="R11703" s="84"/>
      <c r="S11703" s="31"/>
      <c r="T11703" s="31"/>
      <c r="U11703" s="169"/>
      <c r="V11703" s="150"/>
      <c r="W11703" s="141" t="str" cm="1">
        <f t="array" ref="W11703">IF(SUM(LEN(B11703:V11703))=0,"",IF(OR(OR(ISBLANK(F11703),SUM(LEN(C11703),LEN(D11703))=0),AND(NOT(E11703="Unknown"),ISBLANK(J11703)),AND(NOT(O11703="Unknown"),ISBLANK(R11703))),"Missing Information", INDEX(Table15[Entire Service Line Classification], MATCH(SUMIFS(Table15[Unique ID],Table15[System-Owned Portion],E11703,Table15[If Material Anything Other than "Lead" in Column E,Was Material Ever Previously Lead?],G11703,Table15[Customer-Owned Portion],O11703),Table15[Unique ID],0),0)))</f>
        <v/>
      </c>
    </row>
    <row r="11704" spans="2:23" x14ac:dyDescent="0.25">
      <c r="B11704" s="146"/>
      <c r="C11704" s="31"/>
      <c r="D11704" s="31"/>
      <c r="E11704" s="44"/>
      <c r="F11704" s="43"/>
      <c r="G11704" s="84"/>
      <c r="H11704" s="31"/>
      <c r="I11704" s="31"/>
      <c r="J11704" s="84"/>
      <c r="K11704" s="31"/>
      <c r="L11704" s="31"/>
      <c r="M11704" s="169"/>
      <c r="N11704" s="148"/>
      <c r="O11704" s="106"/>
      <c r="P11704" s="43"/>
      <c r="Q11704" s="31"/>
      <c r="R11704" s="84"/>
      <c r="S11704" s="31"/>
      <c r="T11704" s="31"/>
      <c r="U11704" s="169"/>
      <c r="V11704" s="150"/>
      <c r="W11704" s="141" t="str" cm="1">
        <f t="array" ref="W11704">IF(SUM(LEN(B11704:V11704))=0,"",IF(OR(OR(ISBLANK(F11704),SUM(LEN(C11704),LEN(D11704))=0),AND(NOT(E11704="Unknown"),ISBLANK(J11704)),AND(NOT(O11704="Unknown"),ISBLANK(R11704))),"Missing Information", INDEX(Table15[Entire Service Line Classification], MATCH(SUMIFS(Table15[Unique ID],Table15[System-Owned Portion],E11704,Table15[If Material Anything Other than "Lead" in Column E,Was Material Ever Previously Lead?],G11704,Table15[Customer-Owned Portion],O11704),Table15[Unique ID],0),0)))</f>
        <v/>
      </c>
    </row>
    <row r="11705" spans="2:23" x14ac:dyDescent="0.25">
      <c r="B11705" s="146"/>
      <c r="C11705" s="31"/>
      <c r="D11705" s="31"/>
      <c r="E11705" s="44"/>
      <c r="F11705" s="43"/>
      <c r="G11705" s="84"/>
      <c r="H11705" s="31"/>
      <c r="I11705" s="31"/>
      <c r="J11705" s="84"/>
      <c r="K11705" s="31"/>
      <c r="L11705" s="31"/>
      <c r="M11705" s="169"/>
      <c r="N11705" s="148"/>
      <c r="O11705" s="106"/>
      <c r="P11705" s="43"/>
      <c r="Q11705" s="31"/>
      <c r="R11705" s="84"/>
      <c r="S11705" s="31"/>
      <c r="T11705" s="31"/>
      <c r="U11705" s="169"/>
      <c r="V11705" s="150"/>
      <c r="W11705" s="141" t="str" cm="1">
        <f t="array" ref="W11705">IF(SUM(LEN(B11705:V11705))=0,"",IF(OR(OR(ISBLANK(F11705),SUM(LEN(C11705),LEN(D11705))=0),AND(NOT(E11705="Unknown"),ISBLANK(J11705)),AND(NOT(O11705="Unknown"),ISBLANK(R11705))),"Missing Information", INDEX(Table15[Entire Service Line Classification], MATCH(SUMIFS(Table15[Unique ID],Table15[System-Owned Portion],E11705,Table15[If Material Anything Other than "Lead" in Column E,Was Material Ever Previously Lead?],G11705,Table15[Customer-Owned Portion],O11705),Table15[Unique ID],0),0)))</f>
        <v/>
      </c>
    </row>
    <row r="11706" spans="2:23" x14ac:dyDescent="0.25">
      <c r="B11706" s="146"/>
      <c r="C11706" s="31"/>
      <c r="D11706" s="31"/>
      <c r="E11706" s="44"/>
      <c r="F11706" s="43"/>
      <c r="G11706" s="84"/>
      <c r="H11706" s="31"/>
      <c r="I11706" s="31"/>
      <c r="J11706" s="84"/>
      <c r="K11706" s="31"/>
      <c r="L11706" s="31"/>
      <c r="M11706" s="169"/>
      <c r="N11706" s="148"/>
      <c r="O11706" s="106"/>
      <c r="P11706" s="43"/>
      <c r="Q11706" s="31"/>
      <c r="R11706" s="84"/>
      <c r="S11706" s="31"/>
      <c r="T11706" s="31"/>
      <c r="U11706" s="169"/>
      <c r="V11706" s="150"/>
      <c r="W11706" s="141" t="str" cm="1">
        <f t="array" ref="W11706">IF(SUM(LEN(B11706:V11706))=0,"",IF(OR(OR(ISBLANK(F11706),SUM(LEN(C11706),LEN(D11706))=0),AND(NOT(E11706="Unknown"),ISBLANK(J11706)),AND(NOT(O11706="Unknown"),ISBLANK(R11706))),"Missing Information", INDEX(Table15[Entire Service Line Classification], MATCH(SUMIFS(Table15[Unique ID],Table15[System-Owned Portion],E11706,Table15[If Material Anything Other than "Lead" in Column E,Was Material Ever Previously Lead?],G11706,Table15[Customer-Owned Portion],O11706),Table15[Unique ID],0),0)))</f>
        <v/>
      </c>
    </row>
    <row r="11707" spans="2:23" x14ac:dyDescent="0.25">
      <c r="B11707" s="146"/>
      <c r="C11707" s="31"/>
      <c r="D11707" s="31"/>
      <c r="E11707" s="44"/>
      <c r="F11707" s="43"/>
      <c r="G11707" s="84"/>
      <c r="H11707" s="31"/>
      <c r="I11707" s="31"/>
      <c r="J11707" s="84"/>
      <c r="K11707" s="31"/>
      <c r="L11707" s="31"/>
      <c r="M11707" s="169"/>
      <c r="N11707" s="148"/>
      <c r="O11707" s="106"/>
      <c r="P11707" s="43"/>
      <c r="Q11707" s="31"/>
      <c r="R11707" s="84"/>
      <c r="S11707" s="31"/>
      <c r="T11707" s="31"/>
      <c r="U11707" s="169"/>
      <c r="V11707" s="150"/>
      <c r="W11707" s="141" t="str" cm="1">
        <f t="array" ref="W11707">IF(SUM(LEN(B11707:V11707))=0,"",IF(OR(OR(ISBLANK(F11707),SUM(LEN(C11707),LEN(D11707))=0),AND(NOT(E11707="Unknown"),ISBLANK(J11707)),AND(NOT(O11707="Unknown"),ISBLANK(R11707))),"Missing Information", INDEX(Table15[Entire Service Line Classification], MATCH(SUMIFS(Table15[Unique ID],Table15[System-Owned Portion],E11707,Table15[If Material Anything Other than "Lead" in Column E,Was Material Ever Previously Lead?],G11707,Table15[Customer-Owned Portion],O11707),Table15[Unique ID],0),0)))</f>
        <v/>
      </c>
    </row>
    <row r="11708" spans="2:23" x14ac:dyDescent="0.25">
      <c r="B11708" s="146"/>
      <c r="C11708" s="31"/>
      <c r="D11708" s="31"/>
      <c r="E11708" s="44"/>
      <c r="F11708" s="43"/>
      <c r="G11708" s="84"/>
      <c r="H11708" s="31"/>
      <c r="I11708" s="31"/>
      <c r="J11708" s="84"/>
      <c r="K11708" s="31"/>
      <c r="L11708" s="31"/>
      <c r="M11708" s="169"/>
      <c r="N11708" s="148"/>
      <c r="O11708" s="106"/>
      <c r="P11708" s="43"/>
      <c r="Q11708" s="31"/>
      <c r="R11708" s="84"/>
      <c r="S11708" s="31"/>
      <c r="T11708" s="31"/>
      <c r="U11708" s="169"/>
      <c r="V11708" s="150"/>
      <c r="W11708" s="141" t="str" cm="1">
        <f t="array" ref="W11708">IF(SUM(LEN(B11708:V11708))=0,"",IF(OR(OR(ISBLANK(F11708),SUM(LEN(C11708),LEN(D11708))=0),AND(NOT(E11708="Unknown"),ISBLANK(J11708)),AND(NOT(O11708="Unknown"),ISBLANK(R11708))),"Missing Information", INDEX(Table15[Entire Service Line Classification], MATCH(SUMIFS(Table15[Unique ID],Table15[System-Owned Portion],E11708,Table15[If Material Anything Other than "Lead" in Column E,Was Material Ever Previously Lead?],G11708,Table15[Customer-Owned Portion],O11708),Table15[Unique ID],0),0)))</f>
        <v/>
      </c>
    </row>
    <row r="11709" spans="2:23" x14ac:dyDescent="0.25">
      <c r="B11709" s="146"/>
      <c r="C11709" s="31"/>
      <c r="D11709" s="31"/>
      <c r="E11709" s="44"/>
      <c r="F11709" s="43"/>
      <c r="G11709" s="84"/>
      <c r="H11709" s="31"/>
      <c r="I11709" s="31"/>
      <c r="J11709" s="84"/>
      <c r="K11709" s="31"/>
      <c r="L11709" s="31"/>
      <c r="M11709" s="169"/>
      <c r="N11709" s="148"/>
      <c r="O11709" s="106"/>
      <c r="P11709" s="43"/>
      <c r="Q11709" s="31"/>
      <c r="R11709" s="84"/>
      <c r="S11709" s="31"/>
      <c r="T11709" s="31"/>
      <c r="U11709" s="169"/>
      <c r="V11709" s="150"/>
      <c r="W11709" s="141" t="str" cm="1">
        <f t="array" ref="W11709">IF(SUM(LEN(B11709:V11709))=0,"",IF(OR(OR(ISBLANK(F11709),SUM(LEN(C11709),LEN(D11709))=0),AND(NOT(E11709="Unknown"),ISBLANK(J11709)),AND(NOT(O11709="Unknown"),ISBLANK(R11709))),"Missing Information", INDEX(Table15[Entire Service Line Classification], MATCH(SUMIFS(Table15[Unique ID],Table15[System-Owned Portion],E11709,Table15[If Material Anything Other than "Lead" in Column E,Was Material Ever Previously Lead?],G11709,Table15[Customer-Owned Portion],O11709),Table15[Unique ID],0),0)))</f>
        <v/>
      </c>
    </row>
    <row r="11710" spans="2:23" x14ac:dyDescent="0.25">
      <c r="B11710" s="146"/>
      <c r="C11710" s="31"/>
      <c r="D11710" s="31"/>
      <c r="E11710" s="44"/>
      <c r="F11710" s="43"/>
      <c r="G11710" s="84"/>
      <c r="H11710" s="31"/>
      <c r="I11710" s="31"/>
      <c r="J11710" s="84"/>
      <c r="K11710" s="31"/>
      <c r="L11710" s="31"/>
      <c r="M11710" s="169"/>
      <c r="N11710" s="148"/>
      <c r="O11710" s="106"/>
      <c r="P11710" s="43"/>
      <c r="Q11710" s="31"/>
      <c r="R11710" s="84"/>
      <c r="S11710" s="31"/>
      <c r="T11710" s="31"/>
      <c r="U11710" s="169"/>
      <c r="V11710" s="150"/>
      <c r="W11710" s="141" t="str" cm="1">
        <f t="array" ref="W11710">IF(SUM(LEN(B11710:V11710))=0,"",IF(OR(OR(ISBLANK(F11710),SUM(LEN(C11710),LEN(D11710))=0),AND(NOT(E11710="Unknown"),ISBLANK(J11710)),AND(NOT(O11710="Unknown"),ISBLANK(R11710))),"Missing Information", INDEX(Table15[Entire Service Line Classification], MATCH(SUMIFS(Table15[Unique ID],Table15[System-Owned Portion],E11710,Table15[If Material Anything Other than "Lead" in Column E,Was Material Ever Previously Lead?],G11710,Table15[Customer-Owned Portion],O11710),Table15[Unique ID],0),0)))</f>
        <v/>
      </c>
    </row>
    <row r="11711" spans="2:23" x14ac:dyDescent="0.25">
      <c r="B11711" s="146"/>
      <c r="C11711" s="31"/>
      <c r="D11711" s="31"/>
      <c r="E11711" s="44"/>
      <c r="F11711" s="43"/>
      <c r="G11711" s="84"/>
      <c r="H11711" s="31"/>
      <c r="I11711" s="31"/>
      <c r="J11711" s="84"/>
      <c r="K11711" s="31"/>
      <c r="L11711" s="31"/>
      <c r="M11711" s="169"/>
      <c r="N11711" s="148"/>
      <c r="O11711" s="106"/>
      <c r="P11711" s="43"/>
      <c r="Q11711" s="31"/>
      <c r="R11711" s="84"/>
      <c r="S11711" s="31"/>
      <c r="T11711" s="31"/>
      <c r="U11711" s="169"/>
      <c r="V11711" s="150"/>
      <c r="W11711" s="141" t="str" cm="1">
        <f t="array" ref="W11711">IF(SUM(LEN(B11711:V11711))=0,"",IF(OR(OR(ISBLANK(F11711),SUM(LEN(C11711),LEN(D11711))=0),AND(NOT(E11711="Unknown"),ISBLANK(J11711)),AND(NOT(O11711="Unknown"),ISBLANK(R11711))),"Missing Information", INDEX(Table15[Entire Service Line Classification], MATCH(SUMIFS(Table15[Unique ID],Table15[System-Owned Portion],E11711,Table15[If Material Anything Other than "Lead" in Column E,Was Material Ever Previously Lead?],G11711,Table15[Customer-Owned Portion],O11711),Table15[Unique ID],0),0)))</f>
        <v/>
      </c>
    </row>
    <row r="11712" spans="2:23" x14ac:dyDescent="0.25">
      <c r="B11712" s="146"/>
      <c r="C11712" s="31"/>
      <c r="D11712" s="31"/>
      <c r="E11712" s="44"/>
      <c r="F11712" s="43"/>
      <c r="G11712" s="84"/>
      <c r="H11712" s="31"/>
      <c r="I11712" s="31"/>
      <c r="J11712" s="84"/>
      <c r="K11712" s="31"/>
      <c r="L11712" s="31"/>
      <c r="M11712" s="169"/>
      <c r="N11712" s="148"/>
      <c r="O11712" s="106"/>
      <c r="P11712" s="43"/>
      <c r="Q11712" s="31"/>
      <c r="R11712" s="84"/>
      <c r="S11712" s="31"/>
      <c r="T11712" s="31"/>
      <c r="U11712" s="169"/>
      <c r="V11712" s="150"/>
      <c r="W11712" s="141" t="str" cm="1">
        <f t="array" ref="W11712">IF(SUM(LEN(B11712:V11712))=0,"",IF(OR(OR(ISBLANK(F11712),SUM(LEN(C11712),LEN(D11712))=0),AND(NOT(E11712="Unknown"),ISBLANK(J11712)),AND(NOT(O11712="Unknown"),ISBLANK(R11712))),"Missing Information", INDEX(Table15[Entire Service Line Classification], MATCH(SUMIFS(Table15[Unique ID],Table15[System-Owned Portion],E11712,Table15[If Material Anything Other than "Lead" in Column E,Was Material Ever Previously Lead?],G11712,Table15[Customer-Owned Portion],O11712),Table15[Unique ID],0),0)))</f>
        <v/>
      </c>
    </row>
    <row r="11713" spans="2:23" x14ac:dyDescent="0.25">
      <c r="B11713" s="146"/>
      <c r="C11713" s="31"/>
      <c r="D11713" s="31"/>
      <c r="E11713" s="44"/>
      <c r="F11713" s="43"/>
      <c r="G11713" s="84"/>
      <c r="H11713" s="31"/>
      <c r="I11713" s="31"/>
      <c r="J11713" s="84"/>
      <c r="K11713" s="31"/>
      <c r="L11713" s="31"/>
      <c r="M11713" s="169"/>
      <c r="N11713" s="148"/>
      <c r="O11713" s="106"/>
      <c r="P11713" s="43"/>
      <c r="Q11713" s="31"/>
      <c r="R11713" s="84"/>
      <c r="S11713" s="31"/>
      <c r="T11713" s="31"/>
      <c r="U11713" s="169"/>
      <c r="V11713" s="150"/>
      <c r="W11713" s="141" t="str" cm="1">
        <f t="array" ref="W11713">IF(SUM(LEN(B11713:V11713))=0,"",IF(OR(OR(ISBLANK(F11713),SUM(LEN(C11713),LEN(D11713))=0),AND(NOT(E11713="Unknown"),ISBLANK(J11713)),AND(NOT(O11713="Unknown"),ISBLANK(R11713))),"Missing Information", INDEX(Table15[Entire Service Line Classification], MATCH(SUMIFS(Table15[Unique ID],Table15[System-Owned Portion],E11713,Table15[If Material Anything Other than "Lead" in Column E,Was Material Ever Previously Lead?],G11713,Table15[Customer-Owned Portion],O11713),Table15[Unique ID],0),0)))</f>
        <v/>
      </c>
    </row>
    <row r="11714" spans="2:23" x14ac:dyDescent="0.25">
      <c r="B11714" s="146"/>
      <c r="C11714" s="31"/>
      <c r="D11714" s="31"/>
      <c r="E11714" s="44"/>
      <c r="F11714" s="43"/>
      <c r="G11714" s="84"/>
      <c r="H11714" s="31"/>
      <c r="I11714" s="31"/>
      <c r="J11714" s="84"/>
      <c r="K11714" s="31"/>
      <c r="L11714" s="31"/>
      <c r="M11714" s="169"/>
      <c r="N11714" s="148"/>
      <c r="O11714" s="106"/>
      <c r="P11714" s="43"/>
      <c r="Q11714" s="31"/>
      <c r="R11714" s="84"/>
      <c r="S11714" s="31"/>
      <c r="T11714" s="31"/>
      <c r="U11714" s="169"/>
      <c r="V11714" s="150"/>
      <c r="W11714" s="141" t="str" cm="1">
        <f t="array" ref="W11714">IF(SUM(LEN(B11714:V11714))=0,"",IF(OR(OR(ISBLANK(F11714),SUM(LEN(C11714),LEN(D11714))=0),AND(NOT(E11714="Unknown"),ISBLANK(J11714)),AND(NOT(O11714="Unknown"),ISBLANK(R11714))),"Missing Information", INDEX(Table15[Entire Service Line Classification], MATCH(SUMIFS(Table15[Unique ID],Table15[System-Owned Portion],E11714,Table15[If Material Anything Other than "Lead" in Column E,Was Material Ever Previously Lead?],G11714,Table15[Customer-Owned Portion],O11714),Table15[Unique ID],0),0)))</f>
        <v/>
      </c>
    </row>
    <row r="11715" spans="2:23" x14ac:dyDescent="0.25">
      <c r="B11715" s="146"/>
      <c r="C11715" s="31"/>
      <c r="D11715" s="31"/>
      <c r="E11715" s="44"/>
      <c r="F11715" s="43"/>
      <c r="G11715" s="84"/>
      <c r="H11715" s="31"/>
      <c r="I11715" s="31"/>
      <c r="J11715" s="84"/>
      <c r="K11715" s="31"/>
      <c r="L11715" s="31"/>
      <c r="M11715" s="169"/>
      <c r="N11715" s="148"/>
      <c r="O11715" s="106"/>
      <c r="P11715" s="43"/>
      <c r="Q11715" s="31"/>
      <c r="R11715" s="84"/>
      <c r="S11715" s="31"/>
      <c r="T11715" s="31"/>
      <c r="U11715" s="169"/>
      <c r="V11715" s="150"/>
      <c r="W11715" s="141" t="str" cm="1">
        <f t="array" ref="W11715">IF(SUM(LEN(B11715:V11715))=0,"",IF(OR(OR(ISBLANK(F11715),SUM(LEN(C11715),LEN(D11715))=0),AND(NOT(E11715="Unknown"),ISBLANK(J11715)),AND(NOT(O11715="Unknown"),ISBLANK(R11715))),"Missing Information", INDEX(Table15[Entire Service Line Classification], MATCH(SUMIFS(Table15[Unique ID],Table15[System-Owned Portion],E11715,Table15[If Material Anything Other than "Lead" in Column E,Was Material Ever Previously Lead?],G11715,Table15[Customer-Owned Portion],O11715),Table15[Unique ID],0),0)))</f>
        <v/>
      </c>
    </row>
    <row r="11716" spans="2:23" x14ac:dyDescent="0.25">
      <c r="B11716" s="146"/>
      <c r="C11716" s="31"/>
      <c r="D11716" s="31"/>
      <c r="E11716" s="44"/>
      <c r="F11716" s="43"/>
      <c r="G11716" s="84"/>
      <c r="H11716" s="31"/>
      <c r="I11716" s="31"/>
      <c r="J11716" s="84"/>
      <c r="K11716" s="31"/>
      <c r="L11716" s="31"/>
      <c r="M11716" s="169"/>
      <c r="N11716" s="148"/>
      <c r="O11716" s="106"/>
      <c r="P11716" s="43"/>
      <c r="Q11716" s="31"/>
      <c r="R11716" s="84"/>
      <c r="S11716" s="31"/>
      <c r="T11716" s="31"/>
      <c r="U11716" s="169"/>
      <c r="V11716" s="150"/>
      <c r="W11716" s="141" t="str" cm="1">
        <f t="array" ref="W11716">IF(SUM(LEN(B11716:V11716))=0,"",IF(OR(OR(ISBLANK(F11716),SUM(LEN(C11716),LEN(D11716))=0),AND(NOT(E11716="Unknown"),ISBLANK(J11716)),AND(NOT(O11716="Unknown"),ISBLANK(R11716))),"Missing Information", INDEX(Table15[Entire Service Line Classification], MATCH(SUMIFS(Table15[Unique ID],Table15[System-Owned Portion],E11716,Table15[If Material Anything Other than "Lead" in Column E,Was Material Ever Previously Lead?],G11716,Table15[Customer-Owned Portion],O11716),Table15[Unique ID],0),0)))</f>
        <v/>
      </c>
    </row>
    <row r="11717" spans="2:23" x14ac:dyDescent="0.25">
      <c r="B11717" s="146"/>
      <c r="C11717" s="31"/>
      <c r="D11717" s="31"/>
      <c r="E11717" s="44"/>
      <c r="F11717" s="43"/>
      <c r="G11717" s="84"/>
      <c r="H11717" s="31"/>
      <c r="I11717" s="31"/>
      <c r="J11717" s="84"/>
      <c r="K11717" s="31"/>
      <c r="L11717" s="31"/>
      <c r="M11717" s="169"/>
      <c r="N11717" s="148"/>
      <c r="O11717" s="106"/>
      <c r="P11717" s="43"/>
      <c r="Q11717" s="31"/>
      <c r="R11717" s="84"/>
      <c r="S11717" s="31"/>
      <c r="T11717" s="31"/>
      <c r="U11717" s="169"/>
      <c r="V11717" s="150"/>
      <c r="W11717" s="141" t="str" cm="1">
        <f t="array" ref="W11717">IF(SUM(LEN(B11717:V11717))=0,"",IF(OR(OR(ISBLANK(F11717),SUM(LEN(C11717),LEN(D11717))=0),AND(NOT(E11717="Unknown"),ISBLANK(J11717)),AND(NOT(O11717="Unknown"),ISBLANK(R11717))),"Missing Information", INDEX(Table15[Entire Service Line Classification], MATCH(SUMIFS(Table15[Unique ID],Table15[System-Owned Portion],E11717,Table15[If Material Anything Other than "Lead" in Column E,Was Material Ever Previously Lead?],G11717,Table15[Customer-Owned Portion],O11717),Table15[Unique ID],0),0)))</f>
        <v/>
      </c>
    </row>
    <row r="11718" spans="2:23" x14ac:dyDescent="0.25">
      <c r="B11718" s="146"/>
      <c r="C11718" s="31"/>
      <c r="D11718" s="31"/>
      <c r="E11718" s="44"/>
      <c r="F11718" s="43"/>
      <c r="G11718" s="84"/>
      <c r="H11718" s="31"/>
      <c r="I11718" s="31"/>
      <c r="J11718" s="84"/>
      <c r="K11718" s="31"/>
      <c r="L11718" s="31"/>
      <c r="M11718" s="169"/>
      <c r="N11718" s="148"/>
      <c r="O11718" s="106"/>
      <c r="P11718" s="43"/>
      <c r="Q11718" s="31"/>
      <c r="R11718" s="84"/>
      <c r="S11718" s="31"/>
      <c r="T11718" s="31"/>
      <c r="U11718" s="169"/>
      <c r="V11718" s="150"/>
      <c r="W11718" s="141" t="str" cm="1">
        <f t="array" ref="W11718">IF(SUM(LEN(B11718:V11718))=0,"",IF(OR(OR(ISBLANK(F11718),SUM(LEN(C11718),LEN(D11718))=0),AND(NOT(E11718="Unknown"),ISBLANK(J11718)),AND(NOT(O11718="Unknown"),ISBLANK(R11718))),"Missing Information", INDEX(Table15[Entire Service Line Classification], MATCH(SUMIFS(Table15[Unique ID],Table15[System-Owned Portion],E11718,Table15[If Material Anything Other than "Lead" in Column E,Was Material Ever Previously Lead?],G11718,Table15[Customer-Owned Portion],O11718),Table15[Unique ID],0),0)))</f>
        <v/>
      </c>
    </row>
    <row r="11719" spans="2:23" x14ac:dyDescent="0.25">
      <c r="B11719" s="146"/>
      <c r="C11719" s="31"/>
      <c r="D11719" s="31"/>
      <c r="E11719" s="44"/>
      <c r="F11719" s="43"/>
      <c r="G11719" s="84"/>
      <c r="H11719" s="31"/>
      <c r="I11719" s="31"/>
      <c r="J11719" s="84"/>
      <c r="K11719" s="31"/>
      <c r="L11719" s="31"/>
      <c r="M11719" s="169"/>
      <c r="N11719" s="148"/>
      <c r="O11719" s="106"/>
      <c r="P11719" s="43"/>
      <c r="Q11719" s="31"/>
      <c r="R11719" s="84"/>
      <c r="S11719" s="31"/>
      <c r="T11719" s="31"/>
      <c r="U11719" s="169"/>
      <c r="V11719" s="150"/>
      <c r="W11719" s="141" t="str" cm="1">
        <f t="array" ref="W11719">IF(SUM(LEN(B11719:V11719))=0,"",IF(OR(OR(ISBLANK(F11719),SUM(LEN(C11719),LEN(D11719))=0),AND(NOT(E11719="Unknown"),ISBLANK(J11719)),AND(NOT(O11719="Unknown"),ISBLANK(R11719))),"Missing Information", INDEX(Table15[Entire Service Line Classification], MATCH(SUMIFS(Table15[Unique ID],Table15[System-Owned Portion],E11719,Table15[If Material Anything Other than "Lead" in Column E,Was Material Ever Previously Lead?],G11719,Table15[Customer-Owned Portion],O11719),Table15[Unique ID],0),0)))</f>
        <v/>
      </c>
    </row>
    <row r="11720" spans="2:23" x14ac:dyDescent="0.25">
      <c r="B11720" s="146"/>
      <c r="C11720" s="31"/>
      <c r="D11720" s="31"/>
      <c r="E11720" s="44"/>
      <c r="F11720" s="43"/>
      <c r="G11720" s="84"/>
      <c r="H11720" s="31"/>
      <c r="I11720" s="31"/>
      <c r="J11720" s="84"/>
      <c r="K11720" s="31"/>
      <c r="L11720" s="31"/>
      <c r="M11720" s="169"/>
      <c r="N11720" s="148"/>
      <c r="O11720" s="106"/>
      <c r="P11720" s="43"/>
      <c r="Q11720" s="31"/>
      <c r="R11720" s="84"/>
      <c r="S11720" s="31"/>
      <c r="T11720" s="31"/>
      <c r="U11720" s="169"/>
      <c r="V11720" s="150"/>
      <c r="W11720" s="141" t="str" cm="1">
        <f t="array" ref="W11720">IF(SUM(LEN(B11720:V11720))=0,"",IF(OR(OR(ISBLANK(F11720),SUM(LEN(C11720),LEN(D11720))=0),AND(NOT(E11720="Unknown"),ISBLANK(J11720)),AND(NOT(O11720="Unknown"),ISBLANK(R11720))),"Missing Information", INDEX(Table15[Entire Service Line Classification], MATCH(SUMIFS(Table15[Unique ID],Table15[System-Owned Portion],E11720,Table15[If Material Anything Other than "Lead" in Column E,Was Material Ever Previously Lead?],G11720,Table15[Customer-Owned Portion],O11720),Table15[Unique ID],0),0)))</f>
        <v/>
      </c>
    </row>
    <row r="11721" spans="2:23" x14ac:dyDescent="0.25">
      <c r="B11721" s="146"/>
      <c r="C11721" s="31"/>
      <c r="D11721" s="31"/>
      <c r="E11721" s="44"/>
      <c r="F11721" s="43"/>
      <c r="G11721" s="84"/>
      <c r="H11721" s="31"/>
      <c r="I11721" s="31"/>
      <c r="J11721" s="84"/>
      <c r="K11721" s="31"/>
      <c r="L11721" s="31"/>
      <c r="M11721" s="169"/>
      <c r="N11721" s="148"/>
      <c r="O11721" s="106"/>
      <c r="P11721" s="43"/>
      <c r="Q11721" s="31"/>
      <c r="R11721" s="84"/>
      <c r="S11721" s="31"/>
      <c r="T11721" s="31"/>
      <c r="U11721" s="169"/>
      <c r="V11721" s="150"/>
      <c r="W11721" s="141" t="str" cm="1">
        <f t="array" ref="W11721">IF(SUM(LEN(B11721:V11721))=0,"",IF(OR(OR(ISBLANK(F11721),SUM(LEN(C11721),LEN(D11721))=0),AND(NOT(E11721="Unknown"),ISBLANK(J11721)),AND(NOT(O11721="Unknown"),ISBLANK(R11721))),"Missing Information", INDEX(Table15[Entire Service Line Classification], MATCH(SUMIFS(Table15[Unique ID],Table15[System-Owned Portion],E11721,Table15[If Material Anything Other than "Lead" in Column E,Was Material Ever Previously Lead?],G11721,Table15[Customer-Owned Portion],O11721),Table15[Unique ID],0),0)))</f>
        <v/>
      </c>
    </row>
    <row r="11722" spans="2:23" x14ac:dyDescent="0.25">
      <c r="B11722" s="146"/>
      <c r="C11722" s="31"/>
      <c r="D11722" s="31"/>
      <c r="E11722" s="44"/>
      <c r="F11722" s="43"/>
      <c r="G11722" s="84"/>
      <c r="H11722" s="31"/>
      <c r="I11722" s="31"/>
      <c r="J11722" s="84"/>
      <c r="K11722" s="31"/>
      <c r="L11722" s="31"/>
      <c r="M11722" s="169"/>
      <c r="N11722" s="148"/>
      <c r="O11722" s="106"/>
      <c r="P11722" s="43"/>
      <c r="Q11722" s="31"/>
      <c r="R11722" s="84"/>
      <c r="S11722" s="31"/>
      <c r="T11722" s="31"/>
      <c r="U11722" s="169"/>
      <c r="V11722" s="150"/>
      <c r="W11722" s="141" t="str" cm="1">
        <f t="array" ref="W11722">IF(SUM(LEN(B11722:V11722))=0,"",IF(OR(OR(ISBLANK(F11722),SUM(LEN(C11722),LEN(D11722))=0),AND(NOT(E11722="Unknown"),ISBLANK(J11722)),AND(NOT(O11722="Unknown"),ISBLANK(R11722))),"Missing Information", INDEX(Table15[Entire Service Line Classification], MATCH(SUMIFS(Table15[Unique ID],Table15[System-Owned Portion],E11722,Table15[If Material Anything Other than "Lead" in Column E,Was Material Ever Previously Lead?],G11722,Table15[Customer-Owned Portion],O11722),Table15[Unique ID],0),0)))</f>
        <v/>
      </c>
    </row>
    <row r="11723" spans="2:23" x14ac:dyDescent="0.25">
      <c r="B11723" s="146"/>
      <c r="C11723" s="31"/>
      <c r="D11723" s="31"/>
      <c r="E11723" s="44"/>
      <c r="F11723" s="43"/>
      <c r="G11723" s="84"/>
      <c r="H11723" s="31"/>
      <c r="I11723" s="31"/>
      <c r="J11723" s="84"/>
      <c r="K11723" s="31"/>
      <c r="L11723" s="31"/>
      <c r="M11723" s="169"/>
      <c r="N11723" s="148"/>
      <c r="O11723" s="106"/>
      <c r="P11723" s="43"/>
      <c r="Q11723" s="31"/>
      <c r="R11723" s="84"/>
      <c r="S11723" s="31"/>
      <c r="T11723" s="31"/>
      <c r="U11723" s="169"/>
      <c r="V11723" s="150"/>
      <c r="W11723" s="141" t="str" cm="1">
        <f t="array" ref="W11723">IF(SUM(LEN(B11723:V11723))=0,"",IF(OR(OR(ISBLANK(F11723),SUM(LEN(C11723),LEN(D11723))=0),AND(NOT(E11723="Unknown"),ISBLANK(J11723)),AND(NOT(O11723="Unknown"),ISBLANK(R11723))),"Missing Information", INDEX(Table15[Entire Service Line Classification], MATCH(SUMIFS(Table15[Unique ID],Table15[System-Owned Portion],E11723,Table15[If Material Anything Other than "Lead" in Column E,Was Material Ever Previously Lead?],G11723,Table15[Customer-Owned Portion],O11723),Table15[Unique ID],0),0)))</f>
        <v/>
      </c>
    </row>
    <row r="11724" spans="2:23" x14ac:dyDescent="0.25">
      <c r="B11724" s="146"/>
      <c r="C11724" s="31"/>
      <c r="D11724" s="31"/>
      <c r="E11724" s="44"/>
      <c r="F11724" s="43"/>
      <c r="G11724" s="84"/>
      <c r="H11724" s="31"/>
      <c r="I11724" s="31"/>
      <c r="J11724" s="84"/>
      <c r="K11724" s="31"/>
      <c r="L11724" s="31"/>
      <c r="M11724" s="169"/>
      <c r="N11724" s="148"/>
      <c r="O11724" s="106"/>
      <c r="P11724" s="43"/>
      <c r="Q11724" s="31"/>
      <c r="R11724" s="84"/>
      <c r="S11724" s="31"/>
      <c r="T11724" s="31"/>
      <c r="U11724" s="169"/>
      <c r="V11724" s="150"/>
      <c r="W11724" s="141" t="str" cm="1">
        <f t="array" ref="W11724">IF(SUM(LEN(B11724:V11724))=0,"",IF(OR(OR(ISBLANK(F11724),SUM(LEN(C11724),LEN(D11724))=0),AND(NOT(E11724="Unknown"),ISBLANK(J11724)),AND(NOT(O11724="Unknown"),ISBLANK(R11724))),"Missing Information", INDEX(Table15[Entire Service Line Classification], MATCH(SUMIFS(Table15[Unique ID],Table15[System-Owned Portion],E11724,Table15[If Material Anything Other than "Lead" in Column E,Was Material Ever Previously Lead?],G11724,Table15[Customer-Owned Portion],O11724),Table15[Unique ID],0),0)))</f>
        <v/>
      </c>
    </row>
    <row r="11725" spans="2:23" x14ac:dyDescent="0.25">
      <c r="B11725" s="146"/>
      <c r="C11725" s="31"/>
      <c r="D11725" s="31"/>
      <c r="E11725" s="44"/>
      <c r="F11725" s="43"/>
      <c r="G11725" s="84"/>
      <c r="H11725" s="31"/>
      <c r="I11725" s="31"/>
      <c r="J11725" s="84"/>
      <c r="K11725" s="31"/>
      <c r="L11725" s="31"/>
      <c r="M11725" s="169"/>
      <c r="N11725" s="148"/>
      <c r="O11725" s="106"/>
      <c r="P11725" s="43"/>
      <c r="Q11725" s="31"/>
      <c r="R11725" s="84"/>
      <c r="S11725" s="31"/>
      <c r="T11725" s="31"/>
      <c r="U11725" s="169"/>
      <c r="V11725" s="150"/>
      <c r="W11725" s="141" t="str" cm="1">
        <f t="array" ref="W11725">IF(SUM(LEN(B11725:V11725))=0,"",IF(OR(OR(ISBLANK(F11725),SUM(LEN(C11725),LEN(D11725))=0),AND(NOT(E11725="Unknown"),ISBLANK(J11725)),AND(NOT(O11725="Unknown"),ISBLANK(R11725))),"Missing Information", INDEX(Table15[Entire Service Line Classification], MATCH(SUMIFS(Table15[Unique ID],Table15[System-Owned Portion],E11725,Table15[If Material Anything Other than "Lead" in Column E,Was Material Ever Previously Lead?],G11725,Table15[Customer-Owned Portion],O11725),Table15[Unique ID],0),0)))</f>
        <v/>
      </c>
    </row>
    <row r="11726" spans="2:23" x14ac:dyDescent="0.25">
      <c r="B11726" s="146"/>
      <c r="C11726" s="31"/>
      <c r="D11726" s="31"/>
      <c r="E11726" s="44"/>
      <c r="F11726" s="43"/>
      <c r="G11726" s="84"/>
      <c r="H11726" s="31"/>
      <c r="I11726" s="31"/>
      <c r="J11726" s="84"/>
      <c r="K11726" s="31"/>
      <c r="L11726" s="31"/>
      <c r="M11726" s="169"/>
      <c r="N11726" s="148"/>
      <c r="O11726" s="106"/>
      <c r="P11726" s="43"/>
      <c r="Q11726" s="31"/>
      <c r="R11726" s="84"/>
      <c r="S11726" s="31"/>
      <c r="T11726" s="31"/>
      <c r="U11726" s="169"/>
      <c r="V11726" s="150"/>
      <c r="W11726" s="141" t="str" cm="1">
        <f t="array" ref="W11726">IF(SUM(LEN(B11726:V11726))=0,"",IF(OR(OR(ISBLANK(F11726),SUM(LEN(C11726),LEN(D11726))=0),AND(NOT(E11726="Unknown"),ISBLANK(J11726)),AND(NOT(O11726="Unknown"),ISBLANK(R11726))),"Missing Information", INDEX(Table15[Entire Service Line Classification], MATCH(SUMIFS(Table15[Unique ID],Table15[System-Owned Portion],E11726,Table15[If Material Anything Other than "Lead" in Column E,Was Material Ever Previously Lead?],G11726,Table15[Customer-Owned Portion],O11726),Table15[Unique ID],0),0)))</f>
        <v/>
      </c>
    </row>
    <row r="11727" spans="2:23" x14ac:dyDescent="0.25">
      <c r="B11727" s="146"/>
      <c r="C11727" s="31"/>
      <c r="D11727" s="31"/>
      <c r="E11727" s="44"/>
      <c r="F11727" s="43"/>
      <c r="G11727" s="84"/>
      <c r="H11727" s="31"/>
      <c r="I11727" s="31"/>
      <c r="J11727" s="84"/>
      <c r="K11727" s="31"/>
      <c r="L11727" s="31"/>
      <c r="M11727" s="169"/>
      <c r="N11727" s="148"/>
      <c r="O11727" s="106"/>
      <c r="P11727" s="43"/>
      <c r="Q11727" s="31"/>
      <c r="R11727" s="84"/>
      <c r="S11727" s="31"/>
      <c r="T11727" s="31"/>
      <c r="U11727" s="169"/>
      <c r="V11727" s="150"/>
      <c r="W11727" s="141" t="str" cm="1">
        <f t="array" ref="W11727">IF(SUM(LEN(B11727:V11727))=0,"",IF(OR(OR(ISBLANK(F11727),SUM(LEN(C11727),LEN(D11727))=0),AND(NOT(E11727="Unknown"),ISBLANK(J11727)),AND(NOT(O11727="Unknown"),ISBLANK(R11727))),"Missing Information", INDEX(Table15[Entire Service Line Classification], MATCH(SUMIFS(Table15[Unique ID],Table15[System-Owned Portion],E11727,Table15[If Material Anything Other than "Lead" in Column E,Was Material Ever Previously Lead?],G11727,Table15[Customer-Owned Portion],O11727),Table15[Unique ID],0),0)))</f>
        <v/>
      </c>
    </row>
    <row r="11728" spans="2:23" x14ac:dyDescent="0.25">
      <c r="B11728" s="146"/>
      <c r="C11728" s="31"/>
      <c r="D11728" s="31"/>
      <c r="E11728" s="44"/>
      <c r="F11728" s="43"/>
      <c r="G11728" s="84"/>
      <c r="H11728" s="31"/>
      <c r="I11728" s="31"/>
      <c r="J11728" s="84"/>
      <c r="K11728" s="31"/>
      <c r="L11728" s="31"/>
      <c r="M11728" s="169"/>
      <c r="N11728" s="148"/>
      <c r="O11728" s="106"/>
      <c r="P11728" s="43"/>
      <c r="Q11728" s="31"/>
      <c r="R11728" s="84"/>
      <c r="S11728" s="31"/>
      <c r="T11728" s="31"/>
      <c r="U11728" s="169"/>
      <c r="V11728" s="150"/>
      <c r="W11728" s="141" t="str" cm="1">
        <f t="array" ref="W11728">IF(SUM(LEN(B11728:V11728))=0,"",IF(OR(OR(ISBLANK(F11728),SUM(LEN(C11728),LEN(D11728))=0),AND(NOT(E11728="Unknown"),ISBLANK(J11728)),AND(NOT(O11728="Unknown"),ISBLANK(R11728))),"Missing Information", INDEX(Table15[Entire Service Line Classification], MATCH(SUMIFS(Table15[Unique ID],Table15[System-Owned Portion],E11728,Table15[If Material Anything Other than "Lead" in Column E,Was Material Ever Previously Lead?],G11728,Table15[Customer-Owned Portion],O11728),Table15[Unique ID],0),0)))</f>
        <v/>
      </c>
    </row>
    <row r="11729" spans="2:23" x14ac:dyDescent="0.25">
      <c r="B11729" s="146"/>
      <c r="C11729" s="31"/>
      <c r="D11729" s="31"/>
      <c r="E11729" s="44"/>
      <c r="F11729" s="43"/>
      <c r="G11729" s="84"/>
      <c r="H11729" s="31"/>
      <c r="I11729" s="31"/>
      <c r="J11729" s="84"/>
      <c r="K11729" s="31"/>
      <c r="L11729" s="31"/>
      <c r="M11729" s="169"/>
      <c r="N11729" s="148"/>
      <c r="O11729" s="106"/>
      <c r="P11729" s="43"/>
      <c r="Q11729" s="31"/>
      <c r="R11729" s="84"/>
      <c r="S11729" s="31"/>
      <c r="T11729" s="31"/>
      <c r="U11729" s="169"/>
      <c r="V11729" s="150"/>
      <c r="W11729" s="141" t="str" cm="1">
        <f t="array" ref="W11729">IF(SUM(LEN(B11729:V11729))=0,"",IF(OR(OR(ISBLANK(F11729),SUM(LEN(C11729),LEN(D11729))=0),AND(NOT(E11729="Unknown"),ISBLANK(J11729)),AND(NOT(O11729="Unknown"),ISBLANK(R11729))),"Missing Information", INDEX(Table15[Entire Service Line Classification], MATCH(SUMIFS(Table15[Unique ID],Table15[System-Owned Portion],E11729,Table15[If Material Anything Other than "Lead" in Column E,Was Material Ever Previously Lead?],G11729,Table15[Customer-Owned Portion],O11729),Table15[Unique ID],0),0)))</f>
        <v/>
      </c>
    </row>
    <row r="11730" spans="2:23" x14ac:dyDescent="0.25">
      <c r="B11730" s="146"/>
      <c r="C11730" s="31"/>
      <c r="D11730" s="31"/>
      <c r="E11730" s="44"/>
      <c r="F11730" s="43"/>
      <c r="G11730" s="84"/>
      <c r="H11730" s="31"/>
      <c r="I11730" s="31"/>
      <c r="J11730" s="84"/>
      <c r="K11730" s="31"/>
      <c r="L11730" s="31"/>
      <c r="M11730" s="169"/>
      <c r="N11730" s="148"/>
      <c r="O11730" s="106"/>
      <c r="P11730" s="43"/>
      <c r="Q11730" s="31"/>
      <c r="R11730" s="84"/>
      <c r="S11730" s="31"/>
      <c r="T11730" s="31"/>
      <c r="U11730" s="169"/>
      <c r="V11730" s="150"/>
      <c r="W11730" s="141" t="str" cm="1">
        <f t="array" ref="W11730">IF(SUM(LEN(B11730:V11730))=0,"",IF(OR(OR(ISBLANK(F11730),SUM(LEN(C11730),LEN(D11730))=0),AND(NOT(E11730="Unknown"),ISBLANK(J11730)),AND(NOT(O11730="Unknown"),ISBLANK(R11730))),"Missing Information", INDEX(Table15[Entire Service Line Classification], MATCH(SUMIFS(Table15[Unique ID],Table15[System-Owned Portion],E11730,Table15[If Material Anything Other than "Lead" in Column E,Was Material Ever Previously Lead?],G11730,Table15[Customer-Owned Portion],O11730),Table15[Unique ID],0),0)))</f>
        <v/>
      </c>
    </row>
    <row r="11731" spans="2:23" x14ac:dyDescent="0.25">
      <c r="B11731" s="146"/>
      <c r="C11731" s="31"/>
      <c r="D11731" s="31"/>
      <c r="E11731" s="44"/>
      <c r="F11731" s="43"/>
      <c r="G11731" s="84"/>
      <c r="H11731" s="31"/>
      <c r="I11731" s="31"/>
      <c r="J11731" s="84"/>
      <c r="K11731" s="31"/>
      <c r="L11731" s="31"/>
      <c r="M11731" s="169"/>
      <c r="N11731" s="148"/>
      <c r="O11731" s="106"/>
      <c r="P11731" s="43"/>
      <c r="Q11731" s="31"/>
      <c r="R11731" s="84"/>
      <c r="S11731" s="31"/>
      <c r="T11731" s="31"/>
      <c r="U11731" s="169"/>
      <c r="V11731" s="150"/>
      <c r="W11731" s="141" t="str" cm="1">
        <f t="array" ref="W11731">IF(SUM(LEN(B11731:V11731))=0,"",IF(OR(OR(ISBLANK(F11731),SUM(LEN(C11731),LEN(D11731))=0),AND(NOT(E11731="Unknown"),ISBLANK(J11731)),AND(NOT(O11731="Unknown"),ISBLANK(R11731))),"Missing Information", INDEX(Table15[Entire Service Line Classification], MATCH(SUMIFS(Table15[Unique ID],Table15[System-Owned Portion],E11731,Table15[If Material Anything Other than "Lead" in Column E,Was Material Ever Previously Lead?],G11731,Table15[Customer-Owned Portion],O11731),Table15[Unique ID],0),0)))</f>
        <v/>
      </c>
    </row>
    <row r="11732" spans="2:23" x14ac:dyDescent="0.25">
      <c r="B11732" s="146"/>
      <c r="C11732" s="31"/>
      <c r="D11732" s="31"/>
      <c r="E11732" s="44"/>
      <c r="F11732" s="43"/>
      <c r="G11732" s="84"/>
      <c r="H11732" s="31"/>
      <c r="I11732" s="31"/>
      <c r="J11732" s="84"/>
      <c r="K11732" s="31"/>
      <c r="L11732" s="31"/>
      <c r="M11732" s="169"/>
      <c r="N11732" s="148"/>
      <c r="O11732" s="106"/>
      <c r="P11732" s="43"/>
      <c r="Q11732" s="31"/>
      <c r="R11732" s="84"/>
      <c r="S11732" s="31"/>
      <c r="T11732" s="31"/>
      <c r="U11732" s="169"/>
      <c r="V11732" s="150"/>
      <c r="W11732" s="141" t="str" cm="1">
        <f t="array" ref="W11732">IF(SUM(LEN(B11732:V11732))=0,"",IF(OR(OR(ISBLANK(F11732),SUM(LEN(C11732),LEN(D11732))=0),AND(NOT(E11732="Unknown"),ISBLANK(J11732)),AND(NOT(O11732="Unknown"),ISBLANK(R11732))),"Missing Information", INDEX(Table15[Entire Service Line Classification], MATCH(SUMIFS(Table15[Unique ID],Table15[System-Owned Portion],E11732,Table15[If Material Anything Other than "Lead" in Column E,Was Material Ever Previously Lead?],G11732,Table15[Customer-Owned Portion],O11732),Table15[Unique ID],0),0)))</f>
        <v/>
      </c>
    </row>
    <row r="11733" spans="2:23" x14ac:dyDescent="0.25">
      <c r="B11733" s="146"/>
      <c r="C11733" s="31"/>
      <c r="D11733" s="31"/>
      <c r="E11733" s="44"/>
      <c r="F11733" s="43"/>
      <c r="G11733" s="84"/>
      <c r="H11733" s="31"/>
      <c r="I11733" s="31"/>
      <c r="J11733" s="84"/>
      <c r="K11733" s="31"/>
      <c r="L11733" s="31"/>
      <c r="M11733" s="169"/>
      <c r="N11733" s="148"/>
      <c r="O11733" s="106"/>
      <c r="P11733" s="43"/>
      <c r="Q11733" s="31"/>
      <c r="R11733" s="84"/>
      <c r="S11733" s="31"/>
      <c r="T11733" s="31"/>
      <c r="U11733" s="169"/>
      <c r="V11733" s="150"/>
      <c r="W11733" s="141" t="str" cm="1">
        <f t="array" ref="W11733">IF(SUM(LEN(B11733:V11733))=0,"",IF(OR(OR(ISBLANK(F11733),SUM(LEN(C11733),LEN(D11733))=0),AND(NOT(E11733="Unknown"),ISBLANK(J11733)),AND(NOT(O11733="Unknown"),ISBLANK(R11733))),"Missing Information", INDEX(Table15[Entire Service Line Classification], MATCH(SUMIFS(Table15[Unique ID],Table15[System-Owned Portion],E11733,Table15[If Material Anything Other than "Lead" in Column E,Was Material Ever Previously Lead?],G11733,Table15[Customer-Owned Portion],O11733),Table15[Unique ID],0),0)))</f>
        <v/>
      </c>
    </row>
    <row r="11734" spans="2:23" x14ac:dyDescent="0.25">
      <c r="B11734" s="146"/>
      <c r="C11734" s="31"/>
      <c r="D11734" s="31"/>
      <c r="E11734" s="44"/>
      <c r="F11734" s="43"/>
      <c r="G11734" s="84"/>
      <c r="H11734" s="31"/>
      <c r="I11734" s="31"/>
      <c r="J11734" s="84"/>
      <c r="K11734" s="31"/>
      <c r="L11734" s="31"/>
      <c r="M11734" s="169"/>
      <c r="N11734" s="148"/>
      <c r="O11734" s="106"/>
      <c r="P11734" s="43"/>
      <c r="Q11734" s="31"/>
      <c r="R11734" s="84"/>
      <c r="S11734" s="31"/>
      <c r="T11734" s="31"/>
      <c r="U11734" s="169"/>
      <c r="V11734" s="150"/>
      <c r="W11734" s="141" t="str" cm="1">
        <f t="array" ref="W11734">IF(SUM(LEN(B11734:V11734))=0,"",IF(OR(OR(ISBLANK(F11734),SUM(LEN(C11734),LEN(D11734))=0),AND(NOT(E11734="Unknown"),ISBLANK(J11734)),AND(NOT(O11734="Unknown"),ISBLANK(R11734))),"Missing Information", INDEX(Table15[Entire Service Line Classification], MATCH(SUMIFS(Table15[Unique ID],Table15[System-Owned Portion],E11734,Table15[If Material Anything Other than "Lead" in Column E,Was Material Ever Previously Lead?],G11734,Table15[Customer-Owned Portion],O11734),Table15[Unique ID],0),0)))</f>
        <v/>
      </c>
    </row>
    <row r="11735" spans="2:23" x14ac:dyDescent="0.25">
      <c r="B11735" s="146"/>
      <c r="C11735" s="31"/>
      <c r="D11735" s="31"/>
      <c r="E11735" s="44"/>
      <c r="F11735" s="43"/>
      <c r="G11735" s="84"/>
      <c r="H11735" s="31"/>
      <c r="I11735" s="31"/>
      <c r="J11735" s="84"/>
      <c r="K11735" s="31"/>
      <c r="L11735" s="31"/>
      <c r="M11735" s="169"/>
      <c r="N11735" s="148"/>
      <c r="O11735" s="106"/>
      <c r="P11735" s="43"/>
      <c r="Q11735" s="31"/>
      <c r="R11735" s="84"/>
      <c r="S11735" s="31"/>
      <c r="T11735" s="31"/>
      <c r="U11735" s="169"/>
      <c r="V11735" s="150"/>
      <c r="W11735" s="141" t="str" cm="1">
        <f t="array" ref="W11735">IF(SUM(LEN(B11735:V11735))=0,"",IF(OR(OR(ISBLANK(F11735),SUM(LEN(C11735),LEN(D11735))=0),AND(NOT(E11735="Unknown"),ISBLANK(J11735)),AND(NOT(O11735="Unknown"),ISBLANK(R11735))),"Missing Information", INDEX(Table15[Entire Service Line Classification], MATCH(SUMIFS(Table15[Unique ID],Table15[System-Owned Portion],E11735,Table15[If Material Anything Other than "Lead" in Column E,Was Material Ever Previously Lead?],G11735,Table15[Customer-Owned Portion],O11735),Table15[Unique ID],0),0)))</f>
        <v/>
      </c>
    </row>
    <row r="11736" spans="2:23" x14ac:dyDescent="0.25">
      <c r="B11736" s="146"/>
      <c r="C11736" s="31"/>
      <c r="D11736" s="31"/>
      <c r="E11736" s="44"/>
      <c r="F11736" s="43"/>
      <c r="G11736" s="84"/>
      <c r="H11736" s="31"/>
      <c r="I11736" s="31"/>
      <c r="J11736" s="84"/>
      <c r="K11736" s="31"/>
      <c r="L11736" s="31"/>
      <c r="M11736" s="169"/>
      <c r="N11736" s="148"/>
      <c r="O11736" s="106"/>
      <c r="P11736" s="43"/>
      <c r="Q11736" s="31"/>
      <c r="R11736" s="84"/>
      <c r="S11736" s="31"/>
      <c r="T11736" s="31"/>
      <c r="U11736" s="169"/>
      <c r="V11736" s="150"/>
      <c r="W11736" s="141" t="str" cm="1">
        <f t="array" ref="W11736">IF(SUM(LEN(B11736:V11736))=0,"",IF(OR(OR(ISBLANK(F11736),SUM(LEN(C11736),LEN(D11736))=0),AND(NOT(E11736="Unknown"),ISBLANK(J11736)),AND(NOT(O11736="Unknown"),ISBLANK(R11736))),"Missing Information", INDEX(Table15[Entire Service Line Classification], MATCH(SUMIFS(Table15[Unique ID],Table15[System-Owned Portion],E11736,Table15[If Material Anything Other than "Lead" in Column E,Was Material Ever Previously Lead?],G11736,Table15[Customer-Owned Portion],O11736),Table15[Unique ID],0),0)))</f>
        <v/>
      </c>
    </row>
    <row r="11737" spans="2:23" x14ac:dyDescent="0.25">
      <c r="B11737" s="146"/>
      <c r="C11737" s="31"/>
      <c r="D11737" s="31"/>
      <c r="E11737" s="44"/>
      <c r="F11737" s="43"/>
      <c r="G11737" s="84"/>
      <c r="H11737" s="31"/>
      <c r="I11737" s="31"/>
      <c r="J11737" s="84"/>
      <c r="K11737" s="31"/>
      <c r="L11737" s="31"/>
      <c r="M11737" s="169"/>
      <c r="N11737" s="148"/>
      <c r="O11737" s="106"/>
      <c r="P11737" s="43"/>
      <c r="Q11737" s="31"/>
      <c r="R11737" s="84"/>
      <c r="S11737" s="31"/>
      <c r="T11737" s="31"/>
      <c r="U11737" s="169"/>
      <c r="V11737" s="150"/>
      <c r="W11737" s="141" t="str" cm="1">
        <f t="array" ref="W11737">IF(SUM(LEN(B11737:V11737))=0,"",IF(OR(OR(ISBLANK(F11737),SUM(LEN(C11737),LEN(D11737))=0),AND(NOT(E11737="Unknown"),ISBLANK(J11737)),AND(NOT(O11737="Unknown"),ISBLANK(R11737))),"Missing Information", INDEX(Table15[Entire Service Line Classification], MATCH(SUMIFS(Table15[Unique ID],Table15[System-Owned Portion],E11737,Table15[If Material Anything Other than "Lead" in Column E,Was Material Ever Previously Lead?],G11737,Table15[Customer-Owned Portion],O11737),Table15[Unique ID],0),0)))</f>
        <v/>
      </c>
    </row>
    <row r="11738" spans="2:23" x14ac:dyDescent="0.25">
      <c r="B11738" s="146"/>
      <c r="C11738" s="31"/>
      <c r="D11738" s="31"/>
      <c r="E11738" s="44"/>
      <c r="F11738" s="43"/>
      <c r="G11738" s="84"/>
      <c r="H11738" s="31"/>
      <c r="I11738" s="31"/>
      <c r="J11738" s="84"/>
      <c r="K11738" s="31"/>
      <c r="L11738" s="31"/>
      <c r="M11738" s="169"/>
      <c r="N11738" s="148"/>
      <c r="O11738" s="106"/>
      <c r="P11738" s="43"/>
      <c r="Q11738" s="31"/>
      <c r="R11738" s="84"/>
      <c r="S11738" s="31"/>
      <c r="T11738" s="31"/>
      <c r="U11738" s="169"/>
      <c r="V11738" s="150"/>
      <c r="W11738" s="141" t="str" cm="1">
        <f t="array" ref="W11738">IF(SUM(LEN(B11738:V11738))=0,"",IF(OR(OR(ISBLANK(F11738),SUM(LEN(C11738),LEN(D11738))=0),AND(NOT(E11738="Unknown"),ISBLANK(J11738)),AND(NOT(O11738="Unknown"),ISBLANK(R11738))),"Missing Information", INDEX(Table15[Entire Service Line Classification], MATCH(SUMIFS(Table15[Unique ID],Table15[System-Owned Portion],E11738,Table15[If Material Anything Other than "Lead" in Column E,Was Material Ever Previously Lead?],G11738,Table15[Customer-Owned Portion],O11738),Table15[Unique ID],0),0)))</f>
        <v/>
      </c>
    </row>
    <row r="11739" spans="2:23" x14ac:dyDescent="0.25">
      <c r="B11739" s="146"/>
      <c r="C11739" s="31"/>
      <c r="D11739" s="31"/>
      <c r="E11739" s="44"/>
      <c r="F11739" s="43"/>
      <c r="G11739" s="84"/>
      <c r="H11739" s="31"/>
      <c r="I11739" s="31"/>
      <c r="J11739" s="84"/>
      <c r="K11739" s="31"/>
      <c r="L11739" s="31"/>
      <c r="M11739" s="169"/>
      <c r="N11739" s="148"/>
      <c r="O11739" s="106"/>
      <c r="P11739" s="43"/>
      <c r="Q11739" s="31"/>
      <c r="R11739" s="84"/>
      <c r="S11739" s="31"/>
      <c r="T11739" s="31"/>
      <c r="U11739" s="169"/>
      <c r="V11739" s="150"/>
      <c r="W11739" s="141" t="str" cm="1">
        <f t="array" ref="W11739">IF(SUM(LEN(B11739:V11739))=0,"",IF(OR(OR(ISBLANK(F11739),SUM(LEN(C11739),LEN(D11739))=0),AND(NOT(E11739="Unknown"),ISBLANK(J11739)),AND(NOT(O11739="Unknown"),ISBLANK(R11739))),"Missing Information", INDEX(Table15[Entire Service Line Classification], MATCH(SUMIFS(Table15[Unique ID],Table15[System-Owned Portion],E11739,Table15[If Material Anything Other than "Lead" in Column E,Was Material Ever Previously Lead?],G11739,Table15[Customer-Owned Portion],O11739),Table15[Unique ID],0),0)))</f>
        <v/>
      </c>
    </row>
    <row r="11740" spans="2:23" x14ac:dyDescent="0.25">
      <c r="B11740" s="146"/>
      <c r="C11740" s="31"/>
      <c r="D11740" s="31"/>
      <c r="E11740" s="44"/>
      <c r="F11740" s="43"/>
      <c r="G11740" s="84"/>
      <c r="H11740" s="31"/>
      <c r="I11740" s="31"/>
      <c r="J11740" s="84"/>
      <c r="K11740" s="31"/>
      <c r="L11740" s="31"/>
      <c r="M11740" s="169"/>
      <c r="N11740" s="148"/>
      <c r="O11740" s="106"/>
      <c r="P11740" s="43"/>
      <c r="Q11740" s="31"/>
      <c r="R11740" s="84"/>
      <c r="S11740" s="31"/>
      <c r="T11740" s="31"/>
      <c r="U11740" s="169"/>
      <c r="V11740" s="150"/>
      <c r="W11740" s="141" t="str" cm="1">
        <f t="array" ref="W11740">IF(SUM(LEN(B11740:V11740))=0,"",IF(OR(OR(ISBLANK(F11740),SUM(LEN(C11740),LEN(D11740))=0),AND(NOT(E11740="Unknown"),ISBLANK(J11740)),AND(NOT(O11740="Unknown"),ISBLANK(R11740))),"Missing Information", INDEX(Table15[Entire Service Line Classification], MATCH(SUMIFS(Table15[Unique ID],Table15[System-Owned Portion],E11740,Table15[If Material Anything Other than "Lead" in Column E,Was Material Ever Previously Lead?],G11740,Table15[Customer-Owned Portion],O11740),Table15[Unique ID],0),0)))</f>
        <v/>
      </c>
    </row>
    <row r="11741" spans="2:23" x14ac:dyDescent="0.25">
      <c r="B11741" s="146"/>
      <c r="C11741" s="31"/>
      <c r="D11741" s="31"/>
      <c r="E11741" s="44"/>
      <c r="F11741" s="43"/>
      <c r="G11741" s="84"/>
      <c r="H11741" s="31"/>
      <c r="I11741" s="31"/>
      <c r="J11741" s="84"/>
      <c r="K11741" s="31"/>
      <c r="L11741" s="31"/>
      <c r="M11741" s="169"/>
      <c r="N11741" s="148"/>
      <c r="O11741" s="106"/>
      <c r="P11741" s="43"/>
      <c r="Q11741" s="31"/>
      <c r="R11741" s="84"/>
      <c r="S11741" s="31"/>
      <c r="T11741" s="31"/>
      <c r="U11741" s="169"/>
      <c r="V11741" s="150"/>
      <c r="W11741" s="141" t="str" cm="1">
        <f t="array" ref="W11741">IF(SUM(LEN(B11741:V11741))=0,"",IF(OR(OR(ISBLANK(F11741),SUM(LEN(C11741),LEN(D11741))=0),AND(NOT(E11741="Unknown"),ISBLANK(J11741)),AND(NOT(O11741="Unknown"),ISBLANK(R11741))),"Missing Information", INDEX(Table15[Entire Service Line Classification], MATCH(SUMIFS(Table15[Unique ID],Table15[System-Owned Portion],E11741,Table15[If Material Anything Other than "Lead" in Column E,Was Material Ever Previously Lead?],G11741,Table15[Customer-Owned Portion],O11741),Table15[Unique ID],0),0)))</f>
        <v/>
      </c>
    </row>
    <row r="11742" spans="2:23" x14ac:dyDescent="0.25">
      <c r="B11742" s="146"/>
      <c r="C11742" s="31"/>
      <c r="D11742" s="31"/>
      <c r="E11742" s="44"/>
      <c r="F11742" s="43"/>
      <c r="G11742" s="84"/>
      <c r="H11742" s="31"/>
      <c r="I11742" s="31"/>
      <c r="J11742" s="84"/>
      <c r="K11742" s="31"/>
      <c r="L11742" s="31"/>
      <c r="M11742" s="169"/>
      <c r="N11742" s="148"/>
      <c r="O11742" s="106"/>
      <c r="P11742" s="43"/>
      <c r="Q11742" s="31"/>
      <c r="R11742" s="84"/>
      <c r="S11742" s="31"/>
      <c r="T11742" s="31"/>
      <c r="U11742" s="169"/>
      <c r="V11742" s="150"/>
      <c r="W11742" s="141" t="str" cm="1">
        <f t="array" ref="W11742">IF(SUM(LEN(B11742:V11742))=0,"",IF(OR(OR(ISBLANK(F11742),SUM(LEN(C11742),LEN(D11742))=0),AND(NOT(E11742="Unknown"),ISBLANK(J11742)),AND(NOT(O11742="Unknown"),ISBLANK(R11742))),"Missing Information", INDEX(Table15[Entire Service Line Classification], MATCH(SUMIFS(Table15[Unique ID],Table15[System-Owned Portion],E11742,Table15[If Material Anything Other than "Lead" in Column E,Was Material Ever Previously Lead?],G11742,Table15[Customer-Owned Portion],O11742),Table15[Unique ID],0),0)))</f>
        <v/>
      </c>
    </row>
    <row r="11743" spans="2:23" x14ac:dyDescent="0.25">
      <c r="B11743" s="146"/>
      <c r="C11743" s="31"/>
      <c r="D11743" s="31"/>
      <c r="E11743" s="44"/>
      <c r="F11743" s="43"/>
      <c r="G11743" s="84"/>
      <c r="H11743" s="31"/>
      <c r="I11743" s="31"/>
      <c r="J11743" s="84"/>
      <c r="K11743" s="31"/>
      <c r="L11743" s="31"/>
      <c r="M11743" s="169"/>
      <c r="N11743" s="148"/>
      <c r="O11743" s="106"/>
      <c r="P11743" s="43"/>
      <c r="Q11743" s="31"/>
      <c r="R11743" s="84"/>
      <c r="S11743" s="31"/>
      <c r="T11743" s="31"/>
      <c r="U11743" s="169"/>
      <c r="V11743" s="150"/>
      <c r="W11743" s="141" t="str" cm="1">
        <f t="array" ref="W11743">IF(SUM(LEN(B11743:V11743))=0,"",IF(OR(OR(ISBLANK(F11743),SUM(LEN(C11743),LEN(D11743))=0),AND(NOT(E11743="Unknown"),ISBLANK(J11743)),AND(NOT(O11743="Unknown"),ISBLANK(R11743))),"Missing Information", INDEX(Table15[Entire Service Line Classification], MATCH(SUMIFS(Table15[Unique ID],Table15[System-Owned Portion],E11743,Table15[If Material Anything Other than "Lead" in Column E,Was Material Ever Previously Lead?],G11743,Table15[Customer-Owned Portion],O11743),Table15[Unique ID],0),0)))</f>
        <v/>
      </c>
    </row>
    <row r="11744" spans="2:23" x14ac:dyDescent="0.25">
      <c r="B11744" s="146"/>
      <c r="C11744" s="31"/>
      <c r="D11744" s="31"/>
      <c r="E11744" s="44"/>
      <c r="F11744" s="43"/>
      <c r="G11744" s="84"/>
      <c r="H11744" s="31"/>
      <c r="I11744" s="31"/>
      <c r="J11744" s="84"/>
      <c r="K11744" s="31"/>
      <c r="L11744" s="31"/>
      <c r="M11744" s="169"/>
      <c r="N11744" s="148"/>
      <c r="O11744" s="106"/>
      <c r="P11744" s="43"/>
      <c r="Q11744" s="31"/>
      <c r="R11744" s="84"/>
      <c r="S11744" s="31"/>
      <c r="T11744" s="31"/>
      <c r="U11744" s="169"/>
      <c r="V11744" s="150"/>
      <c r="W11744" s="141" t="str" cm="1">
        <f t="array" ref="W11744">IF(SUM(LEN(B11744:V11744))=0,"",IF(OR(OR(ISBLANK(F11744),SUM(LEN(C11744),LEN(D11744))=0),AND(NOT(E11744="Unknown"),ISBLANK(J11744)),AND(NOT(O11744="Unknown"),ISBLANK(R11744))),"Missing Information", INDEX(Table15[Entire Service Line Classification], MATCH(SUMIFS(Table15[Unique ID],Table15[System-Owned Portion],E11744,Table15[If Material Anything Other than "Lead" in Column E,Was Material Ever Previously Lead?],G11744,Table15[Customer-Owned Portion],O11744),Table15[Unique ID],0),0)))</f>
        <v/>
      </c>
    </row>
    <row r="11745" spans="2:23" x14ac:dyDescent="0.25">
      <c r="B11745" s="146"/>
      <c r="C11745" s="31"/>
      <c r="D11745" s="31"/>
      <c r="E11745" s="44"/>
      <c r="F11745" s="43"/>
      <c r="G11745" s="84"/>
      <c r="H11745" s="31"/>
      <c r="I11745" s="31"/>
      <c r="J11745" s="84"/>
      <c r="K11745" s="31"/>
      <c r="L11745" s="31"/>
      <c r="M11745" s="169"/>
      <c r="N11745" s="148"/>
      <c r="O11745" s="106"/>
      <c r="P11745" s="43"/>
      <c r="Q11745" s="31"/>
      <c r="R11745" s="84"/>
      <c r="S11745" s="31"/>
      <c r="T11745" s="31"/>
      <c r="U11745" s="169"/>
      <c r="V11745" s="150"/>
      <c r="W11745" s="141" t="str" cm="1">
        <f t="array" ref="W11745">IF(SUM(LEN(B11745:V11745))=0,"",IF(OR(OR(ISBLANK(F11745),SUM(LEN(C11745),LEN(D11745))=0),AND(NOT(E11745="Unknown"),ISBLANK(J11745)),AND(NOT(O11745="Unknown"),ISBLANK(R11745))),"Missing Information", INDEX(Table15[Entire Service Line Classification], MATCH(SUMIFS(Table15[Unique ID],Table15[System-Owned Portion],E11745,Table15[If Material Anything Other than "Lead" in Column E,Was Material Ever Previously Lead?],G11745,Table15[Customer-Owned Portion],O11745),Table15[Unique ID],0),0)))</f>
        <v/>
      </c>
    </row>
    <row r="11746" spans="2:23" x14ac:dyDescent="0.25">
      <c r="B11746" s="146"/>
      <c r="C11746" s="31"/>
      <c r="D11746" s="31"/>
      <c r="E11746" s="44"/>
      <c r="F11746" s="43"/>
      <c r="G11746" s="84"/>
      <c r="H11746" s="31"/>
      <c r="I11746" s="31"/>
      <c r="J11746" s="84"/>
      <c r="K11746" s="31"/>
      <c r="L11746" s="31"/>
      <c r="M11746" s="169"/>
      <c r="N11746" s="148"/>
      <c r="O11746" s="106"/>
      <c r="P11746" s="43"/>
      <c r="Q11746" s="31"/>
      <c r="R11746" s="84"/>
      <c r="S11746" s="31"/>
      <c r="T11746" s="31"/>
      <c r="U11746" s="169"/>
      <c r="V11746" s="150"/>
      <c r="W11746" s="141" t="str" cm="1">
        <f t="array" ref="W11746">IF(SUM(LEN(B11746:V11746))=0,"",IF(OR(OR(ISBLANK(F11746),SUM(LEN(C11746),LEN(D11746))=0),AND(NOT(E11746="Unknown"),ISBLANK(J11746)),AND(NOT(O11746="Unknown"),ISBLANK(R11746))),"Missing Information", INDEX(Table15[Entire Service Line Classification], MATCH(SUMIFS(Table15[Unique ID],Table15[System-Owned Portion],E11746,Table15[If Material Anything Other than "Lead" in Column E,Was Material Ever Previously Lead?],G11746,Table15[Customer-Owned Portion],O11746),Table15[Unique ID],0),0)))</f>
        <v/>
      </c>
    </row>
    <row r="11747" spans="2:23" x14ac:dyDescent="0.25">
      <c r="B11747" s="146"/>
      <c r="C11747" s="31"/>
      <c r="D11747" s="31"/>
      <c r="E11747" s="44"/>
      <c r="F11747" s="43"/>
      <c r="G11747" s="84"/>
      <c r="H11747" s="31"/>
      <c r="I11747" s="31"/>
      <c r="J11747" s="84"/>
      <c r="K11747" s="31"/>
      <c r="L11747" s="31"/>
      <c r="M11747" s="169"/>
      <c r="N11747" s="148"/>
      <c r="O11747" s="106"/>
      <c r="P11747" s="43"/>
      <c r="Q11747" s="31"/>
      <c r="R11747" s="84"/>
      <c r="S11747" s="31"/>
      <c r="T11747" s="31"/>
      <c r="U11747" s="169"/>
      <c r="V11747" s="150"/>
      <c r="W11747" s="141" t="str" cm="1">
        <f t="array" ref="W11747">IF(SUM(LEN(B11747:V11747))=0,"",IF(OR(OR(ISBLANK(F11747),SUM(LEN(C11747),LEN(D11747))=0),AND(NOT(E11747="Unknown"),ISBLANK(J11747)),AND(NOT(O11747="Unknown"),ISBLANK(R11747))),"Missing Information", INDEX(Table15[Entire Service Line Classification], MATCH(SUMIFS(Table15[Unique ID],Table15[System-Owned Portion],E11747,Table15[If Material Anything Other than "Lead" in Column E,Was Material Ever Previously Lead?],G11747,Table15[Customer-Owned Portion],O11747),Table15[Unique ID],0),0)))</f>
        <v/>
      </c>
    </row>
    <row r="11748" spans="2:23" x14ac:dyDescent="0.25">
      <c r="B11748" s="146"/>
      <c r="C11748" s="31"/>
      <c r="D11748" s="31"/>
      <c r="E11748" s="44"/>
      <c r="F11748" s="43"/>
      <c r="G11748" s="84"/>
      <c r="H11748" s="31"/>
      <c r="I11748" s="31"/>
      <c r="J11748" s="84"/>
      <c r="K11748" s="31"/>
      <c r="L11748" s="31"/>
      <c r="M11748" s="169"/>
      <c r="N11748" s="148"/>
      <c r="O11748" s="106"/>
      <c r="P11748" s="43"/>
      <c r="Q11748" s="31"/>
      <c r="R11748" s="84"/>
      <c r="S11748" s="31"/>
      <c r="T11748" s="31"/>
      <c r="U11748" s="169"/>
      <c r="V11748" s="150"/>
      <c r="W11748" s="141" t="str" cm="1">
        <f t="array" ref="W11748">IF(SUM(LEN(B11748:V11748))=0,"",IF(OR(OR(ISBLANK(F11748),SUM(LEN(C11748),LEN(D11748))=0),AND(NOT(E11748="Unknown"),ISBLANK(J11748)),AND(NOT(O11748="Unknown"),ISBLANK(R11748))),"Missing Information", INDEX(Table15[Entire Service Line Classification], MATCH(SUMIFS(Table15[Unique ID],Table15[System-Owned Portion],E11748,Table15[If Material Anything Other than "Lead" in Column E,Was Material Ever Previously Lead?],G11748,Table15[Customer-Owned Portion],O11748),Table15[Unique ID],0),0)))</f>
        <v/>
      </c>
    </row>
    <row r="11749" spans="2:23" x14ac:dyDescent="0.25">
      <c r="B11749" s="146"/>
      <c r="C11749" s="31"/>
      <c r="D11749" s="31"/>
      <c r="E11749" s="44"/>
      <c r="F11749" s="43"/>
      <c r="G11749" s="84"/>
      <c r="H11749" s="31"/>
      <c r="I11749" s="31"/>
      <c r="J11749" s="84"/>
      <c r="K11749" s="31"/>
      <c r="L11749" s="31"/>
      <c r="M11749" s="169"/>
      <c r="N11749" s="148"/>
      <c r="O11749" s="106"/>
      <c r="P11749" s="43"/>
      <c r="Q11749" s="31"/>
      <c r="R11749" s="84"/>
      <c r="S11749" s="31"/>
      <c r="T11749" s="31"/>
      <c r="U11749" s="169"/>
      <c r="V11749" s="150"/>
      <c r="W11749" s="141" t="str" cm="1">
        <f t="array" ref="W11749">IF(SUM(LEN(B11749:V11749))=0,"",IF(OR(OR(ISBLANK(F11749),SUM(LEN(C11749),LEN(D11749))=0),AND(NOT(E11749="Unknown"),ISBLANK(J11749)),AND(NOT(O11749="Unknown"),ISBLANK(R11749))),"Missing Information", INDEX(Table15[Entire Service Line Classification], MATCH(SUMIFS(Table15[Unique ID],Table15[System-Owned Portion],E11749,Table15[If Material Anything Other than "Lead" in Column E,Was Material Ever Previously Lead?],G11749,Table15[Customer-Owned Portion],O11749),Table15[Unique ID],0),0)))</f>
        <v/>
      </c>
    </row>
    <row r="11750" spans="2:23" x14ac:dyDescent="0.25">
      <c r="B11750" s="146"/>
      <c r="C11750" s="31"/>
      <c r="D11750" s="31"/>
      <c r="E11750" s="44"/>
      <c r="F11750" s="43"/>
      <c r="G11750" s="84"/>
      <c r="H11750" s="31"/>
      <c r="I11750" s="31"/>
      <c r="J11750" s="84"/>
      <c r="K11750" s="31"/>
      <c r="L11750" s="31"/>
      <c r="M11750" s="169"/>
      <c r="N11750" s="148"/>
      <c r="O11750" s="106"/>
      <c r="P11750" s="43"/>
      <c r="Q11750" s="31"/>
      <c r="R11750" s="84"/>
      <c r="S11750" s="31"/>
      <c r="T11750" s="31"/>
      <c r="U11750" s="169"/>
      <c r="V11750" s="150"/>
      <c r="W11750" s="141" t="str" cm="1">
        <f t="array" ref="W11750">IF(SUM(LEN(B11750:V11750))=0,"",IF(OR(OR(ISBLANK(F11750),SUM(LEN(C11750),LEN(D11750))=0),AND(NOT(E11750="Unknown"),ISBLANK(J11750)),AND(NOT(O11750="Unknown"),ISBLANK(R11750))),"Missing Information", INDEX(Table15[Entire Service Line Classification], MATCH(SUMIFS(Table15[Unique ID],Table15[System-Owned Portion],E11750,Table15[If Material Anything Other than "Lead" in Column E,Was Material Ever Previously Lead?],G11750,Table15[Customer-Owned Portion],O11750),Table15[Unique ID],0),0)))</f>
        <v/>
      </c>
    </row>
    <row r="11751" spans="2:23" x14ac:dyDescent="0.25">
      <c r="B11751" s="146"/>
      <c r="C11751" s="31"/>
      <c r="D11751" s="31"/>
      <c r="E11751" s="44"/>
      <c r="F11751" s="43"/>
      <c r="G11751" s="84"/>
      <c r="H11751" s="31"/>
      <c r="I11751" s="31"/>
      <c r="J11751" s="84"/>
      <c r="K11751" s="31"/>
      <c r="L11751" s="31"/>
      <c r="M11751" s="169"/>
      <c r="N11751" s="148"/>
      <c r="O11751" s="106"/>
      <c r="P11751" s="43"/>
      <c r="Q11751" s="31"/>
      <c r="R11751" s="84"/>
      <c r="S11751" s="31"/>
      <c r="T11751" s="31"/>
      <c r="U11751" s="169"/>
      <c r="V11751" s="150"/>
      <c r="W11751" s="141" t="str" cm="1">
        <f t="array" ref="W11751">IF(SUM(LEN(B11751:V11751))=0,"",IF(OR(OR(ISBLANK(F11751),SUM(LEN(C11751),LEN(D11751))=0),AND(NOT(E11751="Unknown"),ISBLANK(J11751)),AND(NOT(O11751="Unknown"),ISBLANK(R11751))),"Missing Information", INDEX(Table15[Entire Service Line Classification], MATCH(SUMIFS(Table15[Unique ID],Table15[System-Owned Portion],E11751,Table15[If Material Anything Other than "Lead" in Column E,Was Material Ever Previously Lead?],G11751,Table15[Customer-Owned Portion],O11751),Table15[Unique ID],0),0)))</f>
        <v/>
      </c>
    </row>
    <row r="11752" spans="2:23" x14ac:dyDescent="0.25">
      <c r="B11752" s="146"/>
      <c r="C11752" s="31"/>
      <c r="D11752" s="31"/>
      <c r="E11752" s="44"/>
      <c r="F11752" s="43"/>
      <c r="G11752" s="84"/>
      <c r="H11752" s="31"/>
      <c r="I11752" s="31"/>
      <c r="J11752" s="84"/>
      <c r="K11752" s="31"/>
      <c r="L11752" s="31"/>
      <c r="M11752" s="169"/>
      <c r="N11752" s="148"/>
      <c r="O11752" s="106"/>
      <c r="P11752" s="43"/>
      <c r="Q11752" s="31"/>
      <c r="R11752" s="84"/>
      <c r="S11752" s="31"/>
      <c r="T11752" s="31"/>
      <c r="U11752" s="169"/>
      <c r="V11752" s="150"/>
      <c r="W11752" s="141" t="str" cm="1">
        <f t="array" ref="W11752">IF(SUM(LEN(B11752:V11752))=0,"",IF(OR(OR(ISBLANK(F11752),SUM(LEN(C11752),LEN(D11752))=0),AND(NOT(E11752="Unknown"),ISBLANK(J11752)),AND(NOT(O11752="Unknown"),ISBLANK(R11752))),"Missing Information", INDEX(Table15[Entire Service Line Classification], MATCH(SUMIFS(Table15[Unique ID],Table15[System-Owned Portion],E11752,Table15[If Material Anything Other than "Lead" in Column E,Was Material Ever Previously Lead?],G11752,Table15[Customer-Owned Portion],O11752),Table15[Unique ID],0),0)))</f>
        <v/>
      </c>
    </row>
    <row r="11753" spans="2:23" x14ac:dyDescent="0.25">
      <c r="B11753" s="146"/>
      <c r="C11753" s="31"/>
      <c r="D11753" s="31"/>
      <c r="E11753" s="44"/>
      <c r="F11753" s="43"/>
      <c r="G11753" s="84"/>
      <c r="H11753" s="31"/>
      <c r="I11753" s="31"/>
      <c r="J11753" s="84"/>
      <c r="K11753" s="31"/>
      <c r="L11753" s="31"/>
      <c r="M11753" s="169"/>
      <c r="N11753" s="148"/>
      <c r="O11753" s="106"/>
      <c r="P11753" s="43"/>
      <c r="Q11753" s="31"/>
      <c r="R11753" s="84"/>
      <c r="S11753" s="31"/>
      <c r="T11753" s="31"/>
      <c r="U11753" s="169"/>
      <c r="V11753" s="150"/>
      <c r="W11753" s="141" t="str" cm="1">
        <f t="array" ref="W11753">IF(SUM(LEN(B11753:V11753))=0,"",IF(OR(OR(ISBLANK(F11753),SUM(LEN(C11753),LEN(D11753))=0),AND(NOT(E11753="Unknown"),ISBLANK(J11753)),AND(NOT(O11753="Unknown"),ISBLANK(R11753))),"Missing Information", INDEX(Table15[Entire Service Line Classification], MATCH(SUMIFS(Table15[Unique ID],Table15[System-Owned Portion],E11753,Table15[If Material Anything Other than "Lead" in Column E,Was Material Ever Previously Lead?],G11753,Table15[Customer-Owned Portion],O11753),Table15[Unique ID],0),0)))</f>
        <v/>
      </c>
    </row>
    <row r="11754" spans="2:23" x14ac:dyDescent="0.25">
      <c r="B11754" s="146"/>
      <c r="C11754" s="31"/>
      <c r="D11754" s="31"/>
      <c r="E11754" s="44"/>
      <c r="F11754" s="43"/>
      <c r="G11754" s="84"/>
      <c r="H11754" s="31"/>
      <c r="I11754" s="31"/>
      <c r="J11754" s="84"/>
      <c r="K11754" s="31"/>
      <c r="L11754" s="31"/>
      <c r="M11754" s="169"/>
      <c r="N11754" s="148"/>
      <c r="O11754" s="106"/>
      <c r="P11754" s="43"/>
      <c r="Q11754" s="31"/>
      <c r="R11754" s="84"/>
      <c r="S11754" s="31"/>
      <c r="T11754" s="31"/>
      <c r="U11754" s="169"/>
      <c r="V11754" s="150"/>
      <c r="W11754" s="141" t="str" cm="1">
        <f t="array" ref="W11754">IF(SUM(LEN(B11754:V11754))=0,"",IF(OR(OR(ISBLANK(F11754),SUM(LEN(C11754),LEN(D11754))=0),AND(NOT(E11754="Unknown"),ISBLANK(J11754)),AND(NOT(O11754="Unknown"),ISBLANK(R11754))),"Missing Information", INDEX(Table15[Entire Service Line Classification], MATCH(SUMIFS(Table15[Unique ID],Table15[System-Owned Portion],E11754,Table15[If Material Anything Other than "Lead" in Column E,Was Material Ever Previously Lead?],G11754,Table15[Customer-Owned Portion],O11754),Table15[Unique ID],0),0)))</f>
        <v/>
      </c>
    </row>
    <row r="11755" spans="2:23" x14ac:dyDescent="0.25">
      <c r="B11755" s="146"/>
      <c r="C11755" s="31"/>
      <c r="D11755" s="31"/>
      <c r="E11755" s="44"/>
      <c r="F11755" s="43"/>
      <c r="G11755" s="84"/>
      <c r="H11755" s="31"/>
      <c r="I11755" s="31"/>
      <c r="J11755" s="84"/>
      <c r="K11755" s="31"/>
      <c r="L11755" s="31"/>
      <c r="M11755" s="169"/>
      <c r="N11755" s="148"/>
      <c r="O11755" s="106"/>
      <c r="P11755" s="43"/>
      <c r="Q11755" s="31"/>
      <c r="R11755" s="84"/>
      <c r="S11755" s="31"/>
      <c r="T11755" s="31"/>
      <c r="U11755" s="169"/>
      <c r="V11755" s="150"/>
      <c r="W11755" s="141" t="str" cm="1">
        <f t="array" ref="W11755">IF(SUM(LEN(B11755:V11755))=0,"",IF(OR(OR(ISBLANK(F11755),SUM(LEN(C11755),LEN(D11755))=0),AND(NOT(E11755="Unknown"),ISBLANK(J11755)),AND(NOT(O11755="Unknown"),ISBLANK(R11755))),"Missing Information", INDEX(Table15[Entire Service Line Classification], MATCH(SUMIFS(Table15[Unique ID],Table15[System-Owned Portion],E11755,Table15[If Material Anything Other than "Lead" in Column E,Was Material Ever Previously Lead?],G11755,Table15[Customer-Owned Portion],O11755),Table15[Unique ID],0),0)))</f>
        <v/>
      </c>
    </row>
    <row r="11756" spans="2:23" x14ac:dyDescent="0.25">
      <c r="B11756" s="146"/>
      <c r="C11756" s="31"/>
      <c r="D11756" s="31"/>
      <c r="E11756" s="44"/>
      <c r="F11756" s="43"/>
      <c r="G11756" s="84"/>
      <c r="H11756" s="31"/>
      <c r="I11756" s="31"/>
      <c r="J11756" s="84"/>
      <c r="K11756" s="31"/>
      <c r="L11756" s="31"/>
      <c r="M11756" s="169"/>
      <c r="N11756" s="148"/>
      <c r="O11756" s="106"/>
      <c r="P11756" s="43"/>
      <c r="Q11756" s="31"/>
      <c r="R11756" s="84"/>
      <c r="S11756" s="31"/>
      <c r="T11756" s="31"/>
      <c r="U11756" s="169"/>
      <c r="V11756" s="150"/>
      <c r="W11756" s="141" t="str" cm="1">
        <f t="array" ref="W11756">IF(SUM(LEN(B11756:V11756))=0,"",IF(OR(OR(ISBLANK(F11756),SUM(LEN(C11756),LEN(D11756))=0),AND(NOT(E11756="Unknown"),ISBLANK(J11756)),AND(NOT(O11756="Unknown"),ISBLANK(R11756))),"Missing Information", INDEX(Table15[Entire Service Line Classification], MATCH(SUMIFS(Table15[Unique ID],Table15[System-Owned Portion],E11756,Table15[If Material Anything Other than "Lead" in Column E,Was Material Ever Previously Lead?],G11756,Table15[Customer-Owned Portion],O11756),Table15[Unique ID],0),0)))</f>
        <v/>
      </c>
    </row>
    <row r="11757" spans="2:23" x14ac:dyDescent="0.25">
      <c r="B11757" s="146"/>
      <c r="C11757" s="31"/>
      <c r="D11757" s="31"/>
      <c r="E11757" s="44"/>
      <c r="F11757" s="43"/>
      <c r="G11757" s="84"/>
      <c r="H11757" s="31"/>
      <c r="I11757" s="31"/>
      <c r="J11757" s="84"/>
      <c r="K11757" s="31"/>
      <c r="L11757" s="31"/>
      <c r="M11757" s="169"/>
      <c r="N11757" s="148"/>
      <c r="O11757" s="106"/>
      <c r="P11757" s="43"/>
      <c r="Q11757" s="31"/>
      <c r="R11757" s="84"/>
      <c r="S11757" s="31"/>
      <c r="T11757" s="31"/>
      <c r="U11757" s="169"/>
      <c r="V11757" s="150"/>
      <c r="W11757" s="141" t="str" cm="1">
        <f t="array" ref="W11757">IF(SUM(LEN(B11757:V11757))=0,"",IF(OR(OR(ISBLANK(F11757),SUM(LEN(C11757),LEN(D11757))=0),AND(NOT(E11757="Unknown"),ISBLANK(J11757)),AND(NOT(O11757="Unknown"),ISBLANK(R11757))),"Missing Information", INDEX(Table15[Entire Service Line Classification], MATCH(SUMIFS(Table15[Unique ID],Table15[System-Owned Portion],E11757,Table15[If Material Anything Other than "Lead" in Column E,Was Material Ever Previously Lead?],G11757,Table15[Customer-Owned Portion],O11757),Table15[Unique ID],0),0)))</f>
        <v/>
      </c>
    </row>
    <row r="11758" spans="2:23" x14ac:dyDescent="0.25">
      <c r="B11758" s="146"/>
      <c r="C11758" s="31"/>
      <c r="D11758" s="31"/>
      <c r="E11758" s="44"/>
      <c r="F11758" s="43"/>
      <c r="G11758" s="84"/>
      <c r="H11758" s="31"/>
      <c r="I11758" s="31"/>
      <c r="J11758" s="84"/>
      <c r="K11758" s="31"/>
      <c r="L11758" s="31"/>
      <c r="M11758" s="169"/>
      <c r="N11758" s="148"/>
      <c r="O11758" s="106"/>
      <c r="P11758" s="43"/>
      <c r="Q11758" s="31"/>
      <c r="R11758" s="84"/>
      <c r="S11758" s="31"/>
      <c r="T11758" s="31"/>
      <c r="U11758" s="169"/>
      <c r="V11758" s="150"/>
      <c r="W11758" s="141" t="str" cm="1">
        <f t="array" ref="W11758">IF(SUM(LEN(B11758:V11758))=0,"",IF(OR(OR(ISBLANK(F11758),SUM(LEN(C11758),LEN(D11758))=0),AND(NOT(E11758="Unknown"),ISBLANK(J11758)),AND(NOT(O11758="Unknown"),ISBLANK(R11758))),"Missing Information", INDEX(Table15[Entire Service Line Classification], MATCH(SUMIFS(Table15[Unique ID],Table15[System-Owned Portion],E11758,Table15[If Material Anything Other than "Lead" in Column E,Was Material Ever Previously Lead?],G11758,Table15[Customer-Owned Portion],O11758),Table15[Unique ID],0),0)))</f>
        <v/>
      </c>
    </row>
    <row r="11759" spans="2:23" x14ac:dyDescent="0.25">
      <c r="B11759" s="146"/>
      <c r="C11759" s="31"/>
      <c r="D11759" s="31"/>
      <c r="E11759" s="44"/>
      <c r="F11759" s="43"/>
      <c r="G11759" s="84"/>
      <c r="H11759" s="31"/>
      <c r="I11759" s="31"/>
      <c r="J11759" s="84"/>
      <c r="K11759" s="31"/>
      <c r="L11759" s="31"/>
      <c r="M11759" s="169"/>
      <c r="N11759" s="148"/>
      <c r="O11759" s="106"/>
      <c r="P11759" s="43"/>
      <c r="Q11759" s="31"/>
      <c r="R11759" s="84"/>
      <c r="S11759" s="31"/>
      <c r="T11759" s="31"/>
      <c r="U11759" s="169"/>
      <c r="V11759" s="150"/>
      <c r="W11759" s="141" t="str" cm="1">
        <f t="array" ref="W11759">IF(SUM(LEN(B11759:V11759))=0,"",IF(OR(OR(ISBLANK(F11759),SUM(LEN(C11759),LEN(D11759))=0),AND(NOT(E11759="Unknown"),ISBLANK(J11759)),AND(NOT(O11759="Unknown"),ISBLANK(R11759))),"Missing Information", INDEX(Table15[Entire Service Line Classification], MATCH(SUMIFS(Table15[Unique ID],Table15[System-Owned Portion],E11759,Table15[If Material Anything Other than "Lead" in Column E,Was Material Ever Previously Lead?],G11759,Table15[Customer-Owned Portion],O11759),Table15[Unique ID],0),0)))</f>
        <v/>
      </c>
    </row>
    <row r="11760" spans="2:23" x14ac:dyDescent="0.25">
      <c r="B11760" s="146"/>
      <c r="C11760" s="31"/>
      <c r="D11760" s="31"/>
      <c r="E11760" s="44"/>
      <c r="F11760" s="43"/>
      <c r="G11760" s="84"/>
      <c r="H11760" s="31"/>
      <c r="I11760" s="31"/>
      <c r="J11760" s="84"/>
      <c r="K11760" s="31"/>
      <c r="L11760" s="31"/>
      <c r="M11760" s="169"/>
      <c r="N11760" s="148"/>
      <c r="O11760" s="106"/>
      <c r="P11760" s="43"/>
      <c r="Q11760" s="31"/>
      <c r="R11760" s="84"/>
      <c r="S11760" s="31"/>
      <c r="T11760" s="31"/>
      <c r="U11760" s="169"/>
      <c r="V11760" s="150"/>
      <c r="W11760" s="141" t="str" cm="1">
        <f t="array" ref="W11760">IF(SUM(LEN(B11760:V11760))=0,"",IF(OR(OR(ISBLANK(F11760),SUM(LEN(C11760),LEN(D11760))=0),AND(NOT(E11760="Unknown"),ISBLANK(J11760)),AND(NOT(O11760="Unknown"),ISBLANK(R11760))),"Missing Information", INDEX(Table15[Entire Service Line Classification], MATCH(SUMIFS(Table15[Unique ID],Table15[System-Owned Portion],E11760,Table15[If Material Anything Other than "Lead" in Column E,Was Material Ever Previously Lead?],G11760,Table15[Customer-Owned Portion],O11760),Table15[Unique ID],0),0)))</f>
        <v/>
      </c>
    </row>
    <row r="11761" spans="2:23" x14ac:dyDescent="0.25">
      <c r="B11761" s="146"/>
      <c r="C11761" s="31"/>
      <c r="D11761" s="31"/>
      <c r="E11761" s="44"/>
      <c r="F11761" s="43"/>
      <c r="G11761" s="84"/>
      <c r="H11761" s="31"/>
      <c r="I11761" s="31"/>
      <c r="J11761" s="84"/>
      <c r="K11761" s="31"/>
      <c r="L11761" s="31"/>
      <c r="M11761" s="169"/>
      <c r="N11761" s="148"/>
      <c r="O11761" s="106"/>
      <c r="P11761" s="43"/>
      <c r="Q11761" s="31"/>
      <c r="R11761" s="84"/>
      <c r="S11761" s="31"/>
      <c r="T11761" s="31"/>
      <c r="U11761" s="169"/>
      <c r="V11761" s="150"/>
      <c r="W11761" s="141" t="str" cm="1">
        <f t="array" ref="W11761">IF(SUM(LEN(B11761:V11761))=0,"",IF(OR(OR(ISBLANK(F11761),SUM(LEN(C11761),LEN(D11761))=0),AND(NOT(E11761="Unknown"),ISBLANK(J11761)),AND(NOT(O11761="Unknown"),ISBLANK(R11761))),"Missing Information", INDEX(Table15[Entire Service Line Classification], MATCH(SUMIFS(Table15[Unique ID],Table15[System-Owned Portion],E11761,Table15[If Material Anything Other than "Lead" in Column E,Was Material Ever Previously Lead?],G11761,Table15[Customer-Owned Portion],O11761),Table15[Unique ID],0),0)))</f>
        <v/>
      </c>
    </row>
    <row r="11762" spans="2:23" x14ac:dyDescent="0.25">
      <c r="B11762" s="146"/>
      <c r="C11762" s="31"/>
      <c r="D11762" s="31"/>
      <c r="E11762" s="44"/>
      <c r="F11762" s="43"/>
      <c r="G11762" s="84"/>
      <c r="H11762" s="31"/>
      <c r="I11762" s="31"/>
      <c r="J11762" s="84"/>
      <c r="K11762" s="31"/>
      <c r="L11762" s="31"/>
      <c r="M11762" s="169"/>
      <c r="N11762" s="148"/>
      <c r="O11762" s="106"/>
      <c r="P11762" s="43"/>
      <c r="Q11762" s="31"/>
      <c r="R11762" s="84"/>
      <c r="S11762" s="31"/>
      <c r="T11762" s="31"/>
      <c r="U11762" s="169"/>
      <c r="V11762" s="150"/>
      <c r="W11762" s="141" t="str" cm="1">
        <f t="array" ref="W11762">IF(SUM(LEN(B11762:V11762))=0,"",IF(OR(OR(ISBLANK(F11762),SUM(LEN(C11762),LEN(D11762))=0),AND(NOT(E11762="Unknown"),ISBLANK(J11762)),AND(NOT(O11762="Unknown"),ISBLANK(R11762))),"Missing Information", INDEX(Table15[Entire Service Line Classification], MATCH(SUMIFS(Table15[Unique ID],Table15[System-Owned Portion],E11762,Table15[If Material Anything Other than "Lead" in Column E,Was Material Ever Previously Lead?],G11762,Table15[Customer-Owned Portion],O11762),Table15[Unique ID],0),0)))</f>
        <v/>
      </c>
    </row>
    <row r="11763" spans="2:23" x14ac:dyDescent="0.25">
      <c r="B11763" s="146"/>
      <c r="C11763" s="31"/>
      <c r="D11763" s="31"/>
      <c r="E11763" s="44"/>
      <c r="F11763" s="43"/>
      <c r="G11763" s="84"/>
      <c r="H11763" s="31"/>
      <c r="I11763" s="31"/>
      <c r="J11763" s="84"/>
      <c r="K11763" s="31"/>
      <c r="L11763" s="31"/>
      <c r="M11763" s="169"/>
      <c r="N11763" s="148"/>
      <c r="O11763" s="106"/>
      <c r="P11763" s="43"/>
      <c r="Q11763" s="31"/>
      <c r="R11763" s="84"/>
      <c r="S11763" s="31"/>
      <c r="T11763" s="31"/>
      <c r="U11763" s="169"/>
      <c r="V11763" s="150"/>
      <c r="W11763" s="141" t="str" cm="1">
        <f t="array" ref="W11763">IF(SUM(LEN(B11763:V11763))=0,"",IF(OR(OR(ISBLANK(F11763),SUM(LEN(C11763),LEN(D11763))=0),AND(NOT(E11763="Unknown"),ISBLANK(J11763)),AND(NOT(O11763="Unknown"),ISBLANK(R11763))),"Missing Information", INDEX(Table15[Entire Service Line Classification], MATCH(SUMIFS(Table15[Unique ID],Table15[System-Owned Portion],E11763,Table15[If Material Anything Other than "Lead" in Column E,Was Material Ever Previously Lead?],G11763,Table15[Customer-Owned Portion],O11763),Table15[Unique ID],0),0)))</f>
        <v/>
      </c>
    </row>
    <row r="11764" spans="2:23" x14ac:dyDescent="0.25">
      <c r="B11764" s="146"/>
      <c r="C11764" s="31"/>
      <c r="D11764" s="31"/>
      <c r="E11764" s="44"/>
      <c r="F11764" s="43"/>
      <c r="G11764" s="84"/>
      <c r="H11764" s="31"/>
      <c r="I11764" s="31"/>
      <c r="J11764" s="84"/>
      <c r="K11764" s="31"/>
      <c r="L11764" s="31"/>
      <c r="M11764" s="169"/>
      <c r="N11764" s="148"/>
      <c r="O11764" s="106"/>
      <c r="P11764" s="43"/>
      <c r="Q11764" s="31"/>
      <c r="R11764" s="84"/>
      <c r="S11764" s="31"/>
      <c r="T11764" s="31"/>
      <c r="U11764" s="169"/>
      <c r="V11764" s="150"/>
      <c r="W11764" s="141" t="str" cm="1">
        <f t="array" ref="W11764">IF(SUM(LEN(B11764:V11764))=0,"",IF(OR(OR(ISBLANK(F11764),SUM(LEN(C11764),LEN(D11764))=0),AND(NOT(E11764="Unknown"),ISBLANK(J11764)),AND(NOT(O11764="Unknown"),ISBLANK(R11764))),"Missing Information", INDEX(Table15[Entire Service Line Classification], MATCH(SUMIFS(Table15[Unique ID],Table15[System-Owned Portion],E11764,Table15[If Material Anything Other than "Lead" in Column E,Was Material Ever Previously Lead?],G11764,Table15[Customer-Owned Portion],O11764),Table15[Unique ID],0),0)))</f>
        <v/>
      </c>
    </row>
    <row r="11765" spans="2:23" x14ac:dyDescent="0.25">
      <c r="B11765" s="146"/>
      <c r="C11765" s="31"/>
      <c r="D11765" s="31"/>
      <c r="E11765" s="44"/>
      <c r="F11765" s="43"/>
      <c r="G11765" s="84"/>
      <c r="H11765" s="31"/>
      <c r="I11765" s="31"/>
      <c r="J11765" s="84"/>
      <c r="K11765" s="31"/>
      <c r="L11765" s="31"/>
      <c r="M11765" s="169"/>
      <c r="N11765" s="148"/>
      <c r="O11765" s="106"/>
      <c r="P11765" s="43"/>
      <c r="Q11765" s="31"/>
      <c r="R11765" s="84"/>
      <c r="S11765" s="31"/>
      <c r="T11765" s="31"/>
      <c r="U11765" s="169"/>
      <c r="V11765" s="150"/>
      <c r="W11765" s="141" t="str" cm="1">
        <f t="array" ref="W11765">IF(SUM(LEN(B11765:V11765))=0,"",IF(OR(OR(ISBLANK(F11765),SUM(LEN(C11765),LEN(D11765))=0),AND(NOT(E11765="Unknown"),ISBLANK(J11765)),AND(NOT(O11765="Unknown"),ISBLANK(R11765))),"Missing Information", INDEX(Table15[Entire Service Line Classification], MATCH(SUMIFS(Table15[Unique ID],Table15[System-Owned Portion],E11765,Table15[If Material Anything Other than "Lead" in Column E,Was Material Ever Previously Lead?],G11765,Table15[Customer-Owned Portion],O11765),Table15[Unique ID],0),0)))</f>
        <v/>
      </c>
    </row>
    <row r="11766" spans="2:23" x14ac:dyDescent="0.25">
      <c r="B11766" s="146"/>
      <c r="C11766" s="31"/>
      <c r="D11766" s="31"/>
      <c r="E11766" s="44"/>
      <c r="F11766" s="43"/>
      <c r="G11766" s="84"/>
      <c r="H11766" s="31"/>
      <c r="I11766" s="31"/>
      <c r="J11766" s="84"/>
      <c r="K11766" s="31"/>
      <c r="L11766" s="31"/>
      <c r="M11766" s="169"/>
      <c r="N11766" s="148"/>
      <c r="O11766" s="106"/>
      <c r="P11766" s="43"/>
      <c r="Q11766" s="31"/>
      <c r="R11766" s="84"/>
      <c r="S11766" s="31"/>
      <c r="T11766" s="31"/>
      <c r="U11766" s="169"/>
      <c r="V11766" s="150"/>
      <c r="W11766" s="141" t="str" cm="1">
        <f t="array" ref="W11766">IF(SUM(LEN(B11766:V11766))=0,"",IF(OR(OR(ISBLANK(F11766),SUM(LEN(C11766),LEN(D11766))=0),AND(NOT(E11766="Unknown"),ISBLANK(J11766)),AND(NOT(O11766="Unknown"),ISBLANK(R11766))),"Missing Information", INDEX(Table15[Entire Service Line Classification], MATCH(SUMIFS(Table15[Unique ID],Table15[System-Owned Portion],E11766,Table15[If Material Anything Other than "Lead" in Column E,Was Material Ever Previously Lead?],G11766,Table15[Customer-Owned Portion],O11766),Table15[Unique ID],0),0)))</f>
        <v/>
      </c>
    </row>
    <row r="11767" spans="2:23" x14ac:dyDescent="0.25">
      <c r="B11767" s="146"/>
      <c r="C11767" s="31"/>
      <c r="D11767" s="31"/>
      <c r="E11767" s="44"/>
      <c r="F11767" s="43"/>
      <c r="G11767" s="84"/>
      <c r="H11767" s="31"/>
      <c r="I11767" s="31"/>
      <c r="J11767" s="84"/>
      <c r="K11767" s="31"/>
      <c r="L11767" s="31"/>
      <c r="M11767" s="169"/>
      <c r="N11767" s="148"/>
      <c r="O11767" s="106"/>
      <c r="P11767" s="43"/>
      <c r="Q11767" s="31"/>
      <c r="R11767" s="84"/>
      <c r="S11767" s="31"/>
      <c r="T11767" s="31"/>
      <c r="U11767" s="169"/>
      <c r="V11767" s="150"/>
      <c r="W11767" s="141" t="str" cm="1">
        <f t="array" ref="W11767">IF(SUM(LEN(B11767:V11767))=0,"",IF(OR(OR(ISBLANK(F11767),SUM(LEN(C11767),LEN(D11767))=0),AND(NOT(E11767="Unknown"),ISBLANK(J11767)),AND(NOT(O11767="Unknown"),ISBLANK(R11767))),"Missing Information", INDEX(Table15[Entire Service Line Classification], MATCH(SUMIFS(Table15[Unique ID],Table15[System-Owned Portion],E11767,Table15[If Material Anything Other than "Lead" in Column E,Was Material Ever Previously Lead?],G11767,Table15[Customer-Owned Portion],O11767),Table15[Unique ID],0),0)))</f>
        <v/>
      </c>
    </row>
    <row r="11768" spans="2:23" x14ac:dyDescent="0.25">
      <c r="B11768" s="146"/>
      <c r="C11768" s="31"/>
      <c r="D11768" s="31"/>
      <c r="E11768" s="44"/>
      <c r="F11768" s="43"/>
      <c r="G11768" s="84"/>
      <c r="H11768" s="31"/>
      <c r="I11768" s="31"/>
      <c r="J11768" s="84"/>
      <c r="K11768" s="31"/>
      <c r="L11768" s="31"/>
      <c r="M11768" s="169"/>
      <c r="N11768" s="148"/>
      <c r="O11768" s="106"/>
      <c r="P11768" s="43"/>
      <c r="Q11768" s="31"/>
      <c r="R11768" s="84"/>
      <c r="S11768" s="31"/>
      <c r="T11768" s="31"/>
      <c r="U11768" s="169"/>
      <c r="V11768" s="150"/>
      <c r="W11768" s="141" t="str" cm="1">
        <f t="array" ref="W11768">IF(SUM(LEN(B11768:V11768))=0,"",IF(OR(OR(ISBLANK(F11768),SUM(LEN(C11768),LEN(D11768))=0),AND(NOT(E11768="Unknown"),ISBLANK(J11768)),AND(NOT(O11768="Unknown"),ISBLANK(R11768))),"Missing Information", INDEX(Table15[Entire Service Line Classification], MATCH(SUMIFS(Table15[Unique ID],Table15[System-Owned Portion],E11768,Table15[If Material Anything Other than "Lead" in Column E,Was Material Ever Previously Lead?],G11768,Table15[Customer-Owned Portion],O11768),Table15[Unique ID],0),0)))</f>
        <v/>
      </c>
    </row>
    <row r="11769" spans="2:23" x14ac:dyDescent="0.25">
      <c r="B11769" s="146"/>
      <c r="C11769" s="31"/>
      <c r="D11769" s="31"/>
      <c r="E11769" s="44"/>
      <c r="F11769" s="43"/>
      <c r="G11769" s="84"/>
      <c r="H11769" s="31"/>
      <c r="I11769" s="31"/>
      <c r="J11769" s="84"/>
      <c r="K11769" s="31"/>
      <c r="L11769" s="31"/>
      <c r="M11769" s="169"/>
      <c r="N11769" s="148"/>
      <c r="O11769" s="106"/>
      <c r="P11769" s="43"/>
      <c r="Q11769" s="31"/>
      <c r="R11769" s="84"/>
      <c r="S11769" s="31"/>
      <c r="T11769" s="31"/>
      <c r="U11769" s="169"/>
      <c r="V11769" s="150"/>
      <c r="W11769" s="141" t="str" cm="1">
        <f t="array" ref="W11769">IF(SUM(LEN(B11769:V11769))=0,"",IF(OR(OR(ISBLANK(F11769),SUM(LEN(C11769),LEN(D11769))=0),AND(NOT(E11769="Unknown"),ISBLANK(J11769)),AND(NOT(O11769="Unknown"),ISBLANK(R11769))),"Missing Information", INDEX(Table15[Entire Service Line Classification], MATCH(SUMIFS(Table15[Unique ID],Table15[System-Owned Portion],E11769,Table15[If Material Anything Other than "Lead" in Column E,Was Material Ever Previously Lead?],G11769,Table15[Customer-Owned Portion],O11769),Table15[Unique ID],0),0)))</f>
        <v/>
      </c>
    </row>
    <row r="11770" spans="2:23" x14ac:dyDescent="0.25">
      <c r="B11770" s="146"/>
      <c r="C11770" s="31"/>
      <c r="D11770" s="31"/>
      <c r="E11770" s="44"/>
      <c r="F11770" s="43"/>
      <c r="G11770" s="84"/>
      <c r="H11770" s="31"/>
      <c r="I11770" s="31"/>
      <c r="J11770" s="84"/>
      <c r="K11770" s="31"/>
      <c r="L11770" s="31"/>
      <c r="M11770" s="169"/>
      <c r="N11770" s="148"/>
      <c r="O11770" s="106"/>
      <c r="P11770" s="43"/>
      <c r="Q11770" s="31"/>
      <c r="R11770" s="84"/>
      <c r="S11770" s="31"/>
      <c r="T11770" s="31"/>
      <c r="U11770" s="169"/>
      <c r="V11770" s="150"/>
      <c r="W11770" s="141" t="str" cm="1">
        <f t="array" ref="W11770">IF(SUM(LEN(B11770:V11770))=0,"",IF(OR(OR(ISBLANK(F11770),SUM(LEN(C11770),LEN(D11770))=0),AND(NOT(E11770="Unknown"),ISBLANK(J11770)),AND(NOT(O11770="Unknown"),ISBLANK(R11770))),"Missing Information", INDEX(Table15[Entire Service Line Classification], MATCH(SUMIFS(Table15[Unique ID],Table15[System-Owned Portion],E11770,Table15[If Material Anything Other than "Lead" in Column E,Was Material Ever Previously Lead?],G11770,Table15[Customer-Owned Portion],O11770),Table15[Unique ID],0),0)))</f>
        <v/>
      </c>
    </row>
    <row r="11771" spans="2:23" x14ac:dyDescent="0.25">
      <c r="B11771" s="146"/>
      <c r="C11771" s="31"/>
      <c r="D11771" s="31"/>
      <c r="E11771" s="44"/>
      <c r="F11771" s="43"/>
      <c r="G11771" s="84"/>
      <c r="H11771" s="31"/>
      <c r="I11771" s="31"/>
      <c r="J11771" s="84"/>
      <c r="K11771" s="31"/>
      <c r="L11771" s="31"/>
      <c r="M11771" s="169"/>
      <c r="N11771" s="148"/>
      <c r="O11771" s="106"/>
      <c r="P11771" s="43"/>
      <c r="Q11771" s="31"/>
      <c r="R11771" s="84"/>
      <c r="S11771" s="31"/>
      <c r="T11771" s="31"/>
      <c r="U11771" s="169"/>
      <c r="V11771" s="150"/>
      <c r="W11771" s="141" t="str" cm="1">
        <f t="array" ref="W11771">IF(SUM(LEN(B11771:V11771))=0,"",IF(OR(OR(ISBLANK(F11771),SUM(LEN(C11771),LEN(D11771))=0),AND(NOT(E11771="Unknown"),ISBLANK(J11771)),AND(NOT(O11771="Unknown"),ISBLANK(R11771))),"Missing Information", INDEX(Table15[Entire Service Line Classification], MATCH(SUMIFS(Table15[Unique ID],Table15[System-Owned Portion],E11771,Table15[If Material Anything Other than "Lead" in Column E,Was Material Ever Previously Lead?],G11771,Table15[Customer-Owned Portion],O11771),Table15[Unique ID],0),0)))</f>
        <v/>
      </c>
    </row>
    <row r="11772" spans="2:23" x14ac:dyDescent="0.25">
      <c r="B11772" s="146"/>
      <c r="C11772" s="31"/>
      <c r="D11772" s="31"/>
      <c r="E11772" s="44"/>
      <c r="F11772" s="43"/>
      <c r="G11772" s="84"/>
      <c r="H11772" s="31"/>
      <c r="I11772" s="31"/>
      <c r="J11772" s="84"/>
      <c r="K11772" s="31"/>
      <c r="L11772" s="31"/>
      <c r="M11772" s="169"/>
      <c r="N11772" s="148"/>
      <c r="O11772" s="106"/>
      <c r="P11772" s="43"/>
      <c r="Q11772" s="31"/>
      <c r="R11772" s="84"/>
      <c r="S11772" s="31"/>
      <c r="T11772" s="31"/>
      <c r="U11772" s="169"/>
      <c r="V11772" s="150"/>
      <c r="W11772" s="141" t="str" cm="1">
        <f t="array" ref="W11772">IF(SUM(LEN(B11772:V11772))=0,"",IF(OR(OR(ISBLANK(F11772),SUM(LEN(C11772),LEN(D11772))=0),AND(NOT(E11772="Unknown"),ISBLANK(J11772)),AND(NOT(O11772="Unknown"),ISBLANK(R11772))),"Missing Information", INDEX(Table15[Entire Service Line Classification], MATCH(SUMIFS(Table15[Unique ID],Table15[System-Owned Portion],E11772,Table15[If Material Anything Other than "Lead" in Column E,Was Material Ever Previously Lead?],G11772,Table15[Customer-Owned Portion],O11772),Table15[Unique ID],0),0)))</f>
        <v/>
      </c>
    </row>
    <row r="11773" spans="2:23" x14ac:dyDescent="0.25">
      <c r="B11773" s="146"/>
      <c r="C11773" s="31"/>
      <c r="D11773" s="31"/>
      <c r="E11773" s="44"/>
      <c r="F11773" s="43"/>
      <c r="G11773" s="84"/>
      <c r="H11773" s="31"/>
      <c r="I11773" s="31"/>
      <c r="J11773" s="84"/>
      <c r="K11773" s="31"/>
      <c r="L11773" s="31"/>
      <c r="M11773" s="169"/>
      <c r="N11773" s="148"/>
      <c r="O11773" s="106"/>
      <c r="P11773" s="43"/>
      <c r="Q11773" s="31"/>
      <c r="R11773" s="84"/>
      <c r="S11773" s="31"/>
      <c r="T11773" s="31"/>
      <c r="U11773" s="169"/>
      <c r="V11773" s="150"/>
      <c r="W11773" s="141" t="str" cm="1">
        <f t="array" ref="W11773">IF(SUM(LEN(B11773:V11773))=0,"",IF(OR(OR(ISBLANK(F11773),SUM(LEN(C11773),LEN(D11773))=0),AND(NOT(E11773="Unknown"),ISBLANK(J11773)),AND(NOT(O11773="Unknown"),ISBLANK(R11773))),"Missing Information", INDEX(Table15[Entire Service Line Classification], MATCH(SUMIFS(Table15[Unique ID],Table15[System-Owned Portion],E11773,Table15[If Material Anything Other than "Lead" in Column E,Was Material Ever Previously Lead?],G11773,Table15[Customer-Owned Portion],O11773),Table15[Unique ID],0),0)))</f>
        <v/>
      </c>
    </row>
    <row r="11774" spans="2:23" x14ac:dyDescent="0.25">
      <c r="B11774" s="146"/>
      <c r="C11774" s="31"/>
      <c r="D11774" s="31"/>
      <c r="E11774" s="44"/>
      <c r="F11774" s="43"/>
      <c r="G11774" s="84"/>
      <c r="H11774" s="31"/>
      <c r="I11774" s="31"/>
      <c r="J11774" s="84"/>
      <c r="K11774" s="31"/>
      <c r="L11774" s="31"/>
      <c r="M11774" s="169"/>
      <c r="N11774" s="148"/>
      <c r="O11774" s="106"/>
      <c r="P11774" s="43"/>
      <c r="Q11774" s="31"/>
      <c r="R11774" s="84"/>
      <c r="S11774" s="31"/>
      <c r="T11774" s="31"/>
      <c r="U11774" s="169"/>
      <c r="V11774" s="150"/>
      <c r="W11774" s="141" t="str" cm="1">
        <f t="array" ref="W11774">IF(SUM(LEN(B11774:V11774))=0,"",IF(OR(OR(ISBLANK(F11774),SUM(LEN(C11774),LEN(D11774))=0),AND(NOT(E11774="Unknown"),ISBLANK(J11774)),AND(NOT(O11774="Unknown"),ISBLANK(R11774))),"Missing Information", INDEX(Table15[Entire Service Line Classification], MATCH(SUMIFS(Table15[Unique ID],Table15[System-Owned Portion],E11774,Table15[If Material Anything Other than "Lead" in Column E,Was Material Ever Previously Lead?],G11774,Table15[Customer-Owned Portion],O11774),Table15[Unique ID],0),0)))</f>
        <v/>
      </c>
    </row>
    <row r="11775" spans="2:23" x14ac:dyDescent="0.25">
      <c r="B11775" s="146"/>
      <c r="C11775" s="31"/>
      <c r="D11775" s="31"/>
      <c r="E11775" s="44"/>
      <c r="F11775" s="43"/>
      <c r="G11775" s="84"/>
      <c r="H11775" s="31"/>
      <c r="I11775" s="31"/>
      <c r="J11775" s="84"/>
      <c r="K11775" s="31"/>
      <c r="L11775" s="31"/>
      <c r="M11775" s="169"/>
      <c r="N11775" s="148"/>
      <c r="O11775" s="106"/>
      <c r="P11775" s="43"/>
      <c r="Q11775" s="31"/>
      <c r="R11775" s="84"/>
      <c r="S11775" s="31"/>
      <c r="T11775" s="31"/>
      <c r="U11775" s="169"/>
      <c r="V11775" s="150"/>
      <c r="W11775" s="141" t="str" cm="1">
        <f t="array" ref="W11775">IF(SUM(LEN(B11775:V11775))=0,"",IF(OR(OR(ISBLANK(F11775),SUM(LEN(C11775),LEN(D11775))=0),AND(NOT(E11775="Unknown"),ISBLANK(J11775)),AND(NOT(O11775="Unknown"),ISBLANK(R11775))),"Missing Information", INDEX(Table15[Entire Service Line Classification], MATCH(SUMIFS(Table15[Unique ID],Table15[System-Owned Portion],E11775,Table15[If Material Anything Other than "Lead" in Column E,Was Material Ever Previously Lead?],G11775,Table15[Customer-Owned Portion],O11775),Table15[Unique ID],0),0)))</f>
        <v/>
      </c>
    </row>
    <row r="11776" spans="2:23" x14ac:dyDescent="0.25">
      <c r="B11776" s="146"/>
      <c r="C11776" s="31"/>
      <c r="D11776" s="31"/>
      <c r="E11776" s="44"/>
      <c r="F11776" s="43"/>
      <c r="G11776" s="84"/>
      <c r="H11776" s="31"/>
      <c r="I11776" s="31"/>
      <c r="J11776" s="84"/>
      <c r="K11776" s="31"/>
      <c r="L11776" s="31"/>
      <c r="M11776" s="169"/>
      <c r="N11776" s="148"/>
      <c r="O11776" s="106"/>
      <c r="P11776" s="43"/>
      <c r="Q11776" s="31"/>
      <c r="R11776" s="84"/>
      <c r="S11776" s="31"/>
      <c r="T11776" s="31"/>
      <c r="U11776" s="169"/>
      <c r="V11776" s="150"/>
      <c r="W11776" s="141" t="str" cm="1">
        <f t="array" ref="W11776">IF(SUM(LEN(B11776:V11776))=0,"",IF(OR(OR(ISBLANK(F11776),SUM(LEN(C11776),LEN(D11776))=0),AND(NOT(E11776="Unknown"),ISBLANK(J11776)),AND(NOT(O11776="Unknown"),ISBLANK(R11776))),"Missing Information", INDEX(Table15[Entire Service Line Classification], MATCH(SUMIFS(Table15[Unique ID],Table15[System-Owned Portion],E11776,Table15[If Material Anything Other than "Lead" in Column E,Was Material Ever Previously Lead?],G11776,Table15[Customer-Owned Portion],O11776),Table15[Unique ID],0),0)))</f>
        <v/>
      </c>
    </row>
    <row r="11777" spans="2:23" x14ac:dyDescent="0.25">
      <c r="B11777" s="146"/>
      <c r="C11777" s="31"/>
      <c r="D11777" s="31"/>
      <c r="E11777" s="44"/>
      <c r="F11777" s="43"/>
      <c r="G11777" s="84"/>
      <c r="H11777" s="31"/>
      <c r="I11777" s="31"/>
      <c r="J11777" s="84"/>
      <c r="K11777" s="31"/>
      <c r="L11777" s="31"/>
      <c r="M11777" s="169"/>
      <c r="N11777" s="148"/>
      <c r="O11777" s="106"/>
      <c r="P11777" s="43"/>
      <c r="Q11777" s="31"/>
      <c r="R11777" s="84"/>
      <c r="S11777" s="31"/>
      <c r="T11777" s="31"/>
      <c r="U11777" s="169"/>
      <c r="V11777" s="150"/>
      <c r="W11777" s="141" t="str" cm="1">
        <f t="array" ref="W11777">IF(SUM(LEN(B11777:V11777))=0,"",IF(OR(OR(ISBLANK(F11777),SUM(LEN(C11777),LEN(D11777))=0),AND(NOT(E11777="Unknown"),ISBLANK(J11777)),AND(NOT(O11777="Unknown"),ISBLANK(R11777))),"Missing Information", INDEX(Table15[Entire Service Line Classification], MATCH(SUMIFS(Table15[Unique ID],Table15[System-Owned Portion],E11777,Table15[If Material Anything Other than "Lead" in Column E,Was Material Ever Previously Lead?],G11777,Table15[Customer-Owned Portion],O11777),Table15[Unique ID],0),0)))</f>
        <v/>
      </c>
    </row>
    <row r="11778" spans="2:23" x14ac:dyDescent="0.25">
      <c r="B11778" s="146"/>
      <c r="C11778" s="31"/>
      <c r="D11778" s="31"/>
      <c r="E11778" s="44"/>
      <c r="F11778" s="43"/>
      <c r="G11778" s="84"/>
      <c r="H11778" s="31"/>
      <c r="I11778" s="31"/>
      <c r="J11778" s="84"/>
      <c r="K11778" s="31"/>
      <c r="L11778" s="31"/>
      <c r="M11778" s="169"/>
      <c r="N11778" s="148"/>
      <c r="O11778" s="106"/>
      <c r="P11778" s="43"/>
      <c r="Q11778" s="31"/>
      <c r="R11778" s="84"/>
      <c r="S11778" s="31"/>
      <c r="T11778" s="31"/>
      <c r="U11778" s="169"/>
      <c r="V11778" s="150"/>
      <c r="W11778" s="141" t="str" cm="1">
        <f t="array" ref="W11778">IF(SUM(LEN(B11778:V11778))=0,"",IF(OR(OR(ISBLANK(F11778),SUM(LEN(C11778),LEN(D11778))=0),AND(NOT(E11778="Unknown"),ISBLANK(J11778)),AND(NOT(O11778="Unknown"),ISBLANK(R11778))),"Missing Information", INDEX(Table15[Entire Service Line Classification], MATCH(SUMIFS(Table15[Unique ID],Table15[System-Owned Portion],E11778,Table15[If Material Anything Other than "Lead" in Column E,Was Material Ever Previously Lead?],G11778,Table15[Customer-Owned Portion],O11778),Table15[Unique ID],0),0)))</f>
        <v/>
      </c>
    </row>
    <row r="11779" spans="2:23" x14ac:dyDescent="0.25">
      <c r="B11779" s="146"/>
      <c r="C11779" s="31"/>
      <c r="D11779" s="31"/>
      <c r="E11779" s="44"/>
      <c r="F11779" s="43"/>
      <c r="G11779" s="84"/>
      <c r="H11779" s="31"/>
      <c r="I11779" s="31"/>
      <c r="J11779" s="84"/>
      <c r="K11779" s="31"/>
      <c r="L11779" s="31"/>
      <c r="M11779" s="169"/>
      <c r="N11779" s="148"/>
      <c r="O11779" s="106"/>
      <c r="P11779" s="43"/>
      <c r="Q11779" s="31"/>
      <c r="R11779" s="84"/>
      <c r="S11779" s="31"/>
      <c r="T11779" s="31"/>
      <c r="U11779" s="169"/>
      <c r="V11779" s="150"/>
      <c r="W11779" s="141" t="str" cm="1">
        <f t="array" ref="W11779">IF(SUM(LEN(B11779:V11779))=0,"",IF(OR(OR(ISBLANK(F11779),SUM(LEN(C11779),LEN(D11779))=0),AND(NOT(E11779="Unknown"),ISBLANK(J11779)),AND(NOT(O11779="Unknown"),ISBLANK(R11779))),"Missing Information", INDEX(Table15[Entire Service Line Classification], MATCH(SUMIFS(Table15[Unique ID],Table15[System-Owned Portion],E11779,Table15[If Material Anything Other than "Lead" in Column E,Was Material Ever Previously Lead?],G11779,Table15[Customer-Owned Portion],O11779),Table15[Unique ID],0),0)))</f>
        <v/>
      </c>
    </row>
    <row r="11780" spans="2:23" x14ac:dyDescent="0.25">
      <c r="B11780" s="146"/>
      <c r="C11780" s="31"/>
      <c r="D11780" s="31"/>
      <c r="E11780" s="44"/>
      <c r="F11780" s="43"/>
      <c r="G11780" s="84"/>
      <c r="H11780" s="31"/>
      <c r="I11780" s="31"/>
      <c r="J11780" s="84"/>
      <c r="K11780" s="31"/>
      <c r="L11780" s="31"/>
      <c r="M11780" s="169"/>
      <c r="N11780" s="148"/>
      <c r="O11780" s="106"/>
      <c r="P11780" s="43"/>
      <c r="Q11780" s="31"/>
      <c r="R11780" s="84"/>
      <c r="S11780" s="31"/>
      <c r="T11780" s="31"/>
      <c r="U11780" s="169"/>
      <c r="V11780" s="150"/>
      <c r="W11780" s="141" t="str" cm="1">
        <f t="array" ref="W11780">IF(SUM(LEN(B11780:V11780))=0,"",IF(OR(OR(ISBLANK(F11780),SUM(LEN(C11780),LEN(D11780))=0),AND(NOT(E11780="Unknown"),ISBLANK(J11780)),AND(NOT(O11780="Unknown"),ISBLANK(R11780))),"Missing Information", INDEX(Table15[Entire Service Line Classification], MATCH(SUMIFS(Table15[Unique ID],Table15[System-Owned Portion],E11780,Table15[If Material Anything Other than "Lead" in Column E,Was Material Ever Previously Lead?],G11780,Table15[Customer-Owned Portion],O11780),Table15[Unique ID],0),0)))</f>
        <v/>
      </c>
    </row>
    <row r="11781" spans="2:23" x14ac:dyDescent="0.25">
      <c r="B11781" s="146"/>
      <c r="C11781" s="31"/>
      <c r="D11781" s="31"/>
      <c r="E11781" s="44"/>
      <c r="F11781" s="43"/>
      <c r="G11781" s="84"/>
      <c r="H11781" s="31"/>
      <c r="I11781" s="31"/>
      <c r="J11781" s="84"/>
      <c r="K11781" s="31"/>
      <c r="L11781" s="31"/>
      <c r="M11781" s="169"/>
      <c r="N11781" s="148"/>
      <c r="O11781" s="106"/>
      <c r="P11781" s="43"/>
      <c r="Q11781" s="31"/>
      <c r="R11781" s="84"/>
      <c r="S11781" s="31"/>
      <c r="T11781" s="31"/>
      <c r="U11781" s="169"/>
      <c r="V11781" s="150"/>
      <c r="W11781" s="141" t="str" cm="1">
        <f t="array" ref="W11781">IF(SUM(LEN(B11781:V11781))=0,"",IF(OR(OR(ISBLANK(F11781),SUM(LEN(C11781),LEN(D11781))=0),AND(NOT(E11781="Unknown"),ISBLANK(J11781)),AND(NOT(O11781="Unknown"),ISBLANK(R11781))),"Missing Information", INDEX(Table15[Entire Service Line Classification], MATCH(SUMIFS(Table15[Unique ID],Table15[System-Owned Portion],E11781,Table15[If Material Anything Other than "Lead" in Column E,Was Material Ever Previously Lead?],G11781,Table15[Customer-Owned Portion],O11781),Table15[Unique ID],0),0)))</f>
        <v/>
      </c>
    </row>
    <row r="11782" spans="2:23" x14ac:dyDescent="0.25">
      <c r="B11782" s="146"/>
      <c r="C11782" s="31"/>
      <c r="D11782" s="31"/>
      <c r="E11782" s="44"/>
      <c r="F11782" s="43"/>
      <c r="G11782" s="84"/>
      <c r="H11782" s="31"/>
      <c r="I11782" s="31"/>
      <c r="J11782" s="84"/>
      <c r="K11782" s="31"/>
      <c r="L11782" s="31"/>
      <c r="M11782" s="169"/>
      <c r="N11782" s="148"/>
      <c r="O11782" s="106"/>
      <c r="P11782" s="43"/>
      <c r="Q11782" s="31"/>
      <c r="R11782" s="84"/>
      <c r="S11782" s="31"/>
      <c r="T11782" s="31"/>
      <c r="U11782" s="169"/>
      <c r="V11782" s="150"/>
      <c r="W11782" s="141" t="str" cm="1">
        <f t="array" ref="W11782">IF(SUM(LEN(B11782:V11782))=0,"",IF(OR(OR(ISBLANK(F11782),SUM(LEN(C11782),LEN(D11782))=0),AND(NOT(E11782="Unknown"),ISBLANK(J11782)),AND(NOT(O11782="Unknown"),ISBLANK(R11782))),"Missing Information", INDEX(Table15[Entire Service Line Classification], MATCH(SUMIFS(Table15[Unique ID],Table15[System-Owned Portion],E11782,Table15[If Material Anything Other than "Lead" in Column E,Was Material Ever Previously Lead?],G11782,Table15[Customer-Owned Portion],O11782),Table15[Unique ID],0),0)))</f>
        <v/>
      </c>
    </row>
    <row r="11783" spans="2:23" x14ac:dyDescent="0.25">
      <c r="B11783" s="146"/>
      <c r="C11783" s="31"/>
      <c r="D11783" s="31"/>
      <c r="E11783" s="44"/>
      <c r="F11783" s="43"/>
      <c r="G11783" s="84"/>
      <c r="H11783" s="31"/>
      <c r="I11783" s="31"/>
      <c r="J11783" s="84"/>
      <c r="K11783" s="31"/>
      <c r="L11783" s="31"/>
      <c r="M11783" s="169"/>
      <c r="N11783" s="148"/>
      <c r="O11783" s="106"/>
      <c r="P11783" s="43"/>
      <c r="Q11783" s="31"/>
      <c r="R11783" s="84"/>
      <c r="S11783" s="31"/>
      <c r="T11783" s="31"/>
      <c r="U11783" s="169"/>
      <c r="V11783" s="150"/>
      <c r="W11783" s="141" t="str" cm="1">
        <f t="array" ref="W11783">IF(SUM(LEN(B11783:V11783))=0,"",IF(OR(OR(ISBLANK(F11783),SUM(LEN(C11783),LEN(D11783))=0),AND(NOT(E11783="Unknown"),ISBLANK(J11783)),AND(NOT(O11783="Unknown"),ISBLANK(R11783))),"Missing Information", INDEX(Table15[Entire Service Line Classification], MATCH(SUMIFS(Table15[Unique ID],Table15[System-Owned Portion],E11783,Table15[If Material Anything Other than "Lead" in Column E,Was Material Ever Previously Lead?],G11783,Table15[Customer-Owned Portion],O11783),Table15[Unique ID],0),0)))</f>
        <v/>
      </c>
    </row>
    <row r="11784" spans="2:23" x14ac:dyDescent="0.25">
      <c r="B11784" s="146"/>
      <c r="C11784" s="31"/>
      <c r="D11784" s="31"/>
      <c r="E11784" s="44"/>
      <c r="F11784" s="43"/>
      <c r="G11784" s="84"/>
      <c r="H11784" s="31"/>
      <c r="I11784" s="31"/>
      <c r="J11784" s="84"/>
      <c r="K11784" s="31"/>
      <c r="L11784" s="31"/>
      <c r="M11784" s="169"/>
      <c r="N11784" s="148"/>
      <c r="O11784" s="106"/>
      <c r="P11784" s="43"/>
      <c r="Q11784" s="31"/>
      <c r="R11784" s="84"/>
      <c r="S11784" s="31"/>
      <c r="T11784" s="31"/>
      <c r="U11784" s="169"/>
      <c r="V11784" s="150"/>
      <c r="W11784" s="141" t="str" cm="1">
        <f t="array" ref="W11784">IF(SUM(LEN(B11784:V11784))=0,"",IF(OR(OR(ISBLANK(F11784),SUM(LEN(C11784),LEN(D11784))=0),AND(NOT(E11784="Unknown"),ISBLANK(J11784)),AND(NOT(O11784="Unknown"),ISBLANK(R11784))),"Missing Information", INDEX(Table15[Entire Service Line Classification], MATCH(SUMIFS(Table15[Unique ID],Table15[System-Owned Portion],E11784,Table15[If Material Anything Other than "Lead" in Column E,Was Material Ever Previously Lead?],G11784,Table15[Customer-Owned Portion],O11784),Table15[Unique ID],0),0)))</f>
        <v/>
      </c>
    </row>
    <row r="11785" spans="2:23" x14ac:dyDescent="0.25">
      <c r="B11785" s="146"/>
      <c r="C11785" s="31"/>
      <c r="D11785" s="31"/>
      <c r="E11785" s="44"/>
      <c r="F11785" s="43"/>
      <c r="G11785" s="84"/>
      <c r="H11785" s="31"/>
      <c r="I11785" s="31"/>
      <c r="J11785" s="84"/>
      <c r="K11785" s="31"/>
      <c r="L11785" s="31"/>
      <c r="M11785" s="169"/>
      <c r="N11785" s="148"/>
      <c r="O11785" s="106"/>
      <c r="P11785" s="43"/>
      <c r="Q11785" s="31"/>
      <c r="R11785" s="84"/>
      <c r="S11785" s="31"/>
      <c r="T11785" s="31"/>
      <c r="U11785" s="169"/>
      <c r="V11785" s="150"/>
      <c r="W11785" s="141" t="str" cm="1">
        <f t="array" ref="W11785">IF(SUM(LEN(B11785:V11785))=0,"",IF(OR(OR(ISBLANK(F11785),SUM(LEN(C11785),LEN(D11785))=0),AND(NOT(E11785="Unknown"),ISBLANK(J11785)),AND(NOT(O11785="Unknown"),ISBLANK(R11785))),"Missing Information", INDEX(Table15[Entire Service Line Classification], MATCH(SUMIFS(Table15[Unique ID],Table15[System-Owned Portion],E11785,Table15[If Material Anything Other than "Lead" in Column E,Was Material Ever Previously Lead?],G11785,Table15[Customer-Owned Portion],O11785),Table15[Unique ID],0),0)))</f>
        <v/>
      </c>
    </row>
    <row r="11786" spans="2:23" x14ac:dyDescent="0.25">
      <c r="B11786" s="146"/>
      <c r="C11786" s="31"/>
      <c r="D11786" s="31"/>
      <c r="E11786" s="44"/>
      <c r="F11786" s="43"/>
      <c r="G11786" s="84"/>
      <c r="H11786" s="31"/>
      <c r="I11786" s="31"/>
      <c r="J11786" s="84"/>
      <c r="K11786" s="31"/>
      <c r="L11786" s="31"/>
      <c r="M11786" s="169"/>
      <c r="N11786" s="148"/>
      <c r="O11786" s="106"/>
      <c r="P11786" s="43"/>
      <c r="Q11786" s="31"/>
      <c r="R11786" s="84"/>
      <c r="S11786" s="31"/>
      <c r="T11786" s="31"/>
      <c r="U11786" s="169"/>
      <c r="V11786" s="150"/>
      <c r="W11786" s="141" t="str" cm="1">
        <f t="array" ref="W11786">IF(SUM(LEN(B11786:V11786))=0,"",IF(OR(OR(ISBLANK(F11786),SUM(LEN(C11786),LEN(D11786))=0),AND(NOT(E11786="Unknown"),ISBLANK(J11786)),AND(NOT(O11786="Unknown"),ISBLANK(R11786))),"Missing Information", INDEX(Table15[Entire Service Line Classification], MATCH(SUMIFS(Table15[Unique ID],Table15[System-Owned Portion],E11786,Table15[If Material Anything Other than "Lead" in Column E,Was Material Ever Previously Lead?],G11786,Table15[Customer-Owned Portion],O11786),Table15[Unique ID],0),0)))</f>
        <v/>
      </c>
    </row>
    <row r="11787" spans="2:23" x14ac:dyDescent="0.25">
      <c r="B11787" s="146"/>
      <c r="C11787" s="31"/>
      <c r="D11787" s="31"/>
      <c r="E11787" s="44"/>
      <c r="F11787" s="43"/>
      <c r="G11787" s="84"/>
      <c r="H11787" s="31"/>
      <c r="I11787" s="31"/>
      <c r="J11787" s="84"/>
      <c r="K11787" s="31"/>
      <c r="L11787" s="31"/>
      <c r="M11787" s="169"/>
      <c r="N11787" s="148"/>
      <c r="O11787" s="106"/>
      <c r="P11787" s="43"/>
      <c r="Q11787" s="31"/>
      <c r="R11787" s="84"/>
      <c r="S11787" s="31"/>
      <c r="T11787" s="31"/>
      <c r="U11787" s="169"/>
      <c r="V11787" s="150"/>
      <c r="W11787" s="141" t="str" cm="1">
        <f t="array" ref="W11787">IF(SUM(LEN(B11787:V11787))=0,"",IF(OR(OR(ISBLANK(F11787),SUM(LEN(C11787),LEN(D11787))=0),AND(NOT(E11787="Unknown"),ISBLANK(J11787)),AND(NOT(O11787="Unknown"),ISBLANK(R11787))),"Missing Information", INDEX(Table15[Entire Service Line Classification], MATCH(SUMIFS(Table15[Unique ID],Table15[System-Owned Portion],E11787,Table15[If Material Anything Other than "Lead" in Column E,Was Material Ever Previously Lead?],G11787,Table15[Customer-Owned Portion],O11787),Table15[Unique ID],0),0)))</f>
        <v/>
      </c>
    </row>
    <row r="11788" spans="2:23" x14ac:dyDescent="0.25">
      <c r="B11788" s="146"/>
      <c r="C11788" s="31"/>
      <c r="D11788" s="31"/>
      <c r="E11788" s="44"/>
      <c r="F11788" s="43"/>
      <c r="G11788" s="84"/>
      <c r="H11788" s="31"/>
      <c r="I11788" s="31"/>
      <c r="J11788" s="84"/>
      <c r="K11788" s="31"/>
      <c r="L11788" s="31"/>
      <c r="M11788" s="169"/>
      <c r="N11788" s="148"/>
      <c r="O11788" s="106"/>
      <c r="P11788" s="43"/>
      <c r="Q11788" s="31"/>
      <c r="R11788" s="84"/>
      <c r="S11788" s="31"/>
      <c r="T11788" s="31"/>
      <c r="U11788" s="169"/>
      <c r="V11788" s="150"/>
      <c r="W11788" s="141" t="str" cm="1">
        <f t="array" ref="W11788">IF(SUM(LEN(B11788:V11788))=0,"",IF(OR(OR(ISBLANK(F11788),SUM(LEN(C11788),LEN(D11788))=0),AND(NOT(E11788="Unknown"),ISBLANK(J11788)),AND(NOT(O11788="Unknown"),ISBLANK(R11788))),"Missing Information", INDEX(Table15[Entire Service Line Classification], MATCH(SUMIFS(Table15[Unique ID],Table15[System-Owned Portion],E11788,Table15[If Material Anything Other than "Lead" in Column E,Was Material Ever Previously Lead?],G11788,Table15[Customer-Owned Portion],O11788),Table15[Unique ID],0),0)))</f>
        <v/>
      </c>
    </row>
    <row r="11789" spans="2:23" x14ac:dyDescent="0.25">
      <c r="B11789" s="146"/>
      <c r="C11789" s="31"/>
      <c r="D11789" s="31"/>
      <c r="E11789" s="44"/>
      <c r="F11789" s="43"/>
      <c r="G11789" s="84"/>
      <c r="H11789" s="31"/>
      <c r="I11789" s="31"/>
      <c r="J11789" s="84"/>
      <c r="K11789" s="31"/>
      <c r="L11789" s="31"/>
      <c r="M11789" s="169"/>
      <c r="N11789" s="148"/>
      <c r="O11789" s="106"/>
      <c r="P11789" s="43"/>
      <c r="Q11789" s="31"/>
      <c r="R11789" s="84"/>
      <c r="S11789" s="31"/>
      <c r="T11789" s="31"/>
      <c r="U11789" s="169"/>
      <c r="V11789" s="150"/>
      <c r="W11789" s="141" t="str" cm="1">
        <f t="array" ref="W11789">IF(SUM(LEN(B11789:V11789))=0,"",IF(OR(OR(ISBLANK(F11789),SUM(LEN(C11789),LEN(D11789))=0),AND(NOT(E11789="Unknown"),ISBLANK(J11789)),AND(NOT(O11789="Unknown"),ISBLANK(R11789))),"Missing Information", INDEX(Table15[Entire Service Line Classification], MATCH(SUMIFS(Table15[Unique ID],Table15[System-Owned Portion],E11789,Table15[If Material Anything Other than "Lead" in Column E,Was Material Ever Previously Lead?],G11789,Table15[Customer-Owned Portion],O11789),Table15[Unique ID],0),0)))</f>
        <v/>
      </c>
    </row>
    <row r="11790" spans="2:23" x14ac:dyDescent="0.25">
      <c r="B11790" s="146"/>
      <c r="C11790" s="31"/>
      <c r="D11790" s="31"/>
      <c r="E11790" s="44"/>
      <c r="F11790" s="43"/>
      <c r="G11790" s="84"/>
      <c r="H11790" s="31"/>
      <c r="I11790" s="31"/>
      <c r="J11790" s="84"/>
      <c r="K11790" s="31"/>
      <c r="L11790" s="31"/>
      <c r="M11790" s="169"/>
      <c r="N11790" s="148"/>
      <c r="O11790" s="106"/>
      <c r="P11790" s="43"/>
      <c r="Q11790" s="31"/>
      <c r="R11790" s="84"/>
      <c r="S11790" s="31"/>
      <c r="T11790" s="31"/>
      <c r="U11790" s="169"/>
      <c r="V11790" s="150"/>
      <c r="W11790" s="141" t="str" cm="1">
        <f t="array" ref="W11790">IF(SUM(LEN(B11790:V11790))=0,"",IF(OR(OR(ISBLANK(F11790),SUM(LEN(C11790),LEN(D11790))=0),AND(NOT(E11790="Unknown"),ISBLANK(J11790)),AND(NOT(O11790="Unknown"),ISBLANK(R11790))),"Missing Information", INDEX(Table15[Entire Service Line Classification], MATCH(SUMIFS(Table15[Unique ID],Table15[System-Owned Portion],E11790,Table15[If Material Anything Other than "Lead" in Column E,Was Material Ever Previously Lead?],G11790,Table15[Customer-Owned Portion],O11790),Table15[Unique ID],0),0)))</f>
        <v/>
      </c>
    </row>
    <row r="11791" spans="2:23" x14ac:dyDescent="0.25">
      <c r="B11791" s="146"/>
      <c r="C11791" s="31"/>
      <c r="D11791" s="31"/>
      <c r="E11791" s="44"/>
      <c r="F11791" s="43"/>
      <c r="G11791" s="84"/>
      <c r="H11791" s="31"/>
      <c r="I11791" s="31"/>
      <c r="J11791" s="84"/>
      <c r="K11791" s="31"/>
      <c r="L11791" s="31"/>
      <c r="M11791" s="169"/>
      <c r="N11791" s="148"/>
      <c r="O11791" s="106"/>
      <c r="P11791" s="43"/>
      <c r="Q11791" s="31"/>
      <c r="R11791" s="84"/>
      <c r="S11791" s="31"/>
      <c r="T11791" s="31"/>
      <c r="U11791" s="169"/>
      <c r="V11791" s="150"/>
      <c r="W11791" s="141" t="str" cm="1">
        <f t="array" ref="W11791">IF(SUM(LEN(B11791:V11791))=0,"",IF(OR(OR(ISBLANK(F11791),SUM(LEN(C11791),LEN(D11791))=0),AND(NOT(E11791="Unknown"),ISBLANK(J11791)),AND(NOT(O11791="Unknown"),ISBLANK(R11791))),"Missing Information", INDEX(Table15[Entire Service Line Classification], MATCH(SUMIFS(Table15[Unique ID],Table15[System-Owned Portion],E11791,Table15[If Material Anything Other than "Lead" in Column E,Was Material Ever Previously Lead?],G11791,Table15[Customer-Owned Portion],O11791),Table15[Unique ID],0),0)))</f>
        <v/>
      </c>
    </row>
    <row r="11792" spans="2:23" x14ac:dyDescent="0.25">
      <c r="B11792" s="146"/>
      <c r="C11792" s="31"/>
      <c r="D11792" s="31"/>
      <c r="E11792" s="44"/>
      <c r="F11792" s="43"/>
      <c r="G11792" s="84"/>
      <c r="H11792" s="31"/>
      <c r="I11792" s="31"/>
      <c r="J11792" s="84"/>
      <c r="K11792" s="31"/>
      <c r="L11792" s="31"/>
      <c r="M11792" s="169"/>
      <c r="N11792" s="148"/>
      <c r="O11792" s="106"/>
      <c r="P11792" s="43"/>
      <c r="Q11792" s="31"/>
      <c r="R11792" s="84"/>
      <c r="S11792" s="31"/>
      <c r="T11792" s="31"/>
      <c r="U11792" s="169"/>
      <c r="V11792" s="150"/>
      <c r="W11792" s="141" t="str" cm="1">
        <f t="array" ref="W11792">IF(SUM(LEN(B11792:V11792))=0,"",IF(OR(OR(ISBLANK(F11792),SUM(LEN(C11792),LEN(D11792))=0),AND(NOT(E11792="Unknown"),ISBLANK(J11792)),AND(NOT(O11792="Unknown"),ISBLANK(R11792))),"Missing Information", INDEX(Table15[Entire Service Line Classification], MATCH(SUMIFS(Table15[Unique ID],Table15[System-Owned Portion],E11792,Table15[If Material Anything Other than "Lead" in Column E,Was Material Ever Previously Lead?],G11792,Table15[Customer-Owned Portion],O11792),Table15[Unique ID],0),0)))</f>
        <v/>
      </c>
    </row>
    <row r="11793" spans="2:23" x14ac:dyDescent="0.25">
      <c r="B11793" s="146"/>
      <c r="C11793" s="31"/>
      <c r="D11793" s="31"/>
      <c r="E11793" s="44"/>
      <c r="F11793" s="43"/>
      <c r="G11793" s="84"/>
      <c r="H11793" s="31"/>
      <c r="I11793" s="31"/>
      <c r="J11793" s="84"/>
      <c r="K11793" s="31"/>
      <c r="L11793" s="31"/>
      <c r="M11793" s="169"/>
      <c r="N11793" s="148"/>
      <c r="O11793" s="106"/>
      <c r="P11793" s="43"/>
      <c r="Q11793" s="31"/>
      <c r="R11793" s="84"/>
      <c r="S11793" s="31"/>
      <c r="T11793" s="31"/>
      <c r="U11793" s="169"/>
      <c r="V11793" s="150"/>
      <c r="W11793" s="141" t="str" cm="1">
        <f t="array" ref="W11793">IF(SUM(LEN(B11793:V11793))=0,"",IF(OR(OR(ISBLANK(F11793),SUM(LEN(C11793),LEN(D11793))=0),AND(NOT(E11793="Unknown"),ISBLANK(J11793)),AND(NOT(O11793="Unknown"),ISBLANK(R11793))),"Missing Information", INDEX(Table15[Entire Service Line Classification], MATCH(SUMIFS(Table15[Unique ID],Table15[System-Owned Portion],E11793,Table15[If Material Anything Other than "Lead" in Column E,Was Material Ever Previously Lead?],G11793,Table15[Customer-Owned Portion],O11793),Table15[Unique ID],0),0)))</f>
        <v/>
      </c>
    </row>
    <row r="11794" spans="2:23" x14ac:dyDescent="0.25">
      <c r="B11794" s="146"/>
      <c r="C11794" s="31"/>
      <c r="D11794" s="31"/>
      <c r="E11794" s="44"/>
      <c r="F11794" s="43"/>
      <c r="G11794" s="84"/>
      <c r="H11794" s="31"/>
      <c r="I11794" s="31"/>
      <c r="J11794" s="84"/>
      <c r="K11794" s="31"/>
      <c r="L11794" s="31"/>
      <c r="M11794" s="169"/>
      <c r="N11794" s="148"/>
      <c r="O11794" s="106"/>
      <c r="P11794" s="43"/>
      <c r="Q11794" s="31"/>
      <c r="R11794" s="84"/>
      <c r="S11794" s="31"/>
      <c r="T11794" s="31"/>
      <c r="U11794" s="169"/>
      <c r="V11794" s="150"/>
      <c r="W11794" s="141" t="str" cm="1">
        <f t="array" ref="W11794">IF(SUM(LEN(B11794:V11794))=0,"",IF(OR(OR(ISBLANK(F11794),SUM(LEN(C11794),LEN(D11794))=0),AND(NOT(E11794="Unknown"),ISBLANK(J11794)),AND(NOT(O11794="Unknown"),ISBLANK(R11794))),"Missing Information", INDEX(Table15[Entire Service Line Classification], MATCH(SUMIFS(Table15[Unique ID],Table15[System-Owned Portion],E11794,Table15[If Material Anything Other than "Lead" in Column E,Was Material Ever Previously Lead?],G11794,Table15[Customer-Owned Portion],O11794),Table15[Unique ID],0),0)))</f>
        <v/>
      </c>
    </row>
    <row r="11795" spans="2:23" x14ac:dyDescent="0.25">
      <c r="B11795" s="146"/>
      <c r="C11795" s="31"/>
      <c r="D11795" s="31"/>
      <c r="E11795" s="44"/>
      <c r="F11795" s="43"/>
      <c r="G11795" s="84"/>
      <c r="H11795" s="31"/>
      <c r="I11795" s="31"/>
      <c r="J11795" s="84"/>
      <c r="K11795" s="31"/>
      <c r="L11795" s="31"/>
      <c r="M11795" s="169"/>
      <c r="N11795" s="148"/>
      <c r="O11795" s="106"/>
      <c r="P11795" s="43"/>
      <c r="Q11795" s="31"/>
      <c r="R11795" s="84"/>
      <c r="S11795" s="31"/>
      <c r="T11795" s="31"/>
      <c r="U11795" s="169"/>
      <c r="V11795" s="150"/>
      <c r="W11795" s="141" t="str" cm="1">
        <f t="array" ref="W11795">IF(SUM(LEN(B11795:V11795))=0,"",IF(OR(OR(ISBLANK(F11795),SUM(LEN(C11795),LEN(D11795))=0),AND(NOT(E11795="Unknown"),ISBLANK(J11795)),AND(NOT(O11795="Unknown"),ISBLANK(R11795))),"Missing Information", INDEX(Table15[Entire Service Line Classification], MATCH(SUMIFS(Table15[Unique ID],Table15[System-Owned Portion],E11795,Table15[If Material Anything Other than "Lead" in Column E,Was Material Ever Previously Lead?],G11795,Table15[Customer-Owned Portion],O11795),Table15[Unique ID],0),0)))</f>
        <v/>
      </c>
    </row>
    <row r="11796" spans="2:23" x14ac:dyDescent="0.25">
      <c r="B11796" s="146"/>
      <c r="C11796" s="31"/>
      <c r="D11796" s="31"/>
      <c r="E11796" s="44"/>
      <c r="F11796" s="43"/>
      <c r="G11796" s="84"/>
      <c r="H11796" s="31"/>
      <c r="I11796" s="31"/>
      <c r="J11796" s="84"/>
      <c r="K11796" s="31"/>
      <c r="L11796" s="31"/>
      <c r="M11796" s="169"/>
      <c r="N11796" s="148"/>
      <c r="O11796" s="106"/>
      <c r="P11796" s="43"/>
      <c r="Q11796" s="31"/>
      <c r="R11796" s="84"/>
      <c r="S11796" s="31"/>
      <c r="T11796" s="31"/>
      <c r="U11796" s="169"/>
      <c r="V11796" s="150"/>
      <c r="W11796" s="141" t="str" cm="1">
        <f t="array" ref="W11796">IF(SUM(LEN(B11796:V11796))=0,"",IF(OR(OR(ISBLANK(F11796),SUM(LEN(C11796),LEN(D11796))=0),AND(NOT(E11796="Unknown"),ISBLANK(J11796)),AND(NOT(O11796="Unknown"),ISBLANK(R11796))),"Missing Information", INDEX(Table15[Entire Service Line Classification], MATCH(SUMIFS(Table15[Unique ID],Table15[System-Owned Portion],E11796,Table15[If Material Anything Other than "Lead" in Column E,Was Material Ever Previously Lead?],G11796,Table15[Customer-Owned Portion],O11796),Table15[Unique ID],0),0)))</f>
        <v/>
      </c>
    </row>
    <row r="11797" spans="2:23" x14ac:dyDescent="0.25">
      <c r="B11797" s="146"/>
      <c r="C11797" s="31"/>
      <c r="D11797" s="31"/>
      <c r="E11797" s="44"/>
      <c r="F11797" s="43"/>
      <c r="G11797" s="84"/>
      <c r="H11797" s="31"/>
      <c r="I11797" s="31"/>
      <c r="J11797" s="84"/>
      <c r="K11797" s="31"/>
      <c r="L11797" s="31"/>
      <c r="M11797" s="169"/>
      <c r="N11797" s="148"/>
      <c r="O11797" s="106"/>
      <c r="P11797" s="43"/>
      <c r="Q11797" s="31"/>
      <c r="R11797" s="84"/>
      <c r="S11797" s="31"/>
      <c r="T11797" s="31"/>
      <c r="U11797" s="169"/>
      <c r="V11797" s="150"/>
      <c r="W11797" s="141" t="str" cm="1">
        <f t="array" ref="W11797">IF(SUM(LEN(B11797:V11797))=0,"",IF(OR(OR(ISBLANK(F11797),SUM(LEN(C11797),LEN(D11797))=0),AND(NOT(E11797="Unknown"),ISBLANK(J11797)),AND(NOT(O11797="Unknown"),ISBLANK(R11797))),"Missing Information", INDEX(Table15[Entire Service Line Classification], MATCH(SUMIFS(Table15[Unique ID],Table15[System-Owned Portion],E11797,Table15[If Material Anything Other than "Lead" in Column E,Was Material Ever Previously Lead?],G11797,Table15[Customer-Owned Portion],O11797),Table15[Unique ID],0),0)))</f>
        <v/>
      </c>
    </row>
    <row r="11798" spans="2:23" x14ac:dyDescent="0.25">
      <c r="B11798" s="146"/>
      <c r="C11798" s="31"/>
      <c r="D11798" s="31"/>
      <c r="E11798" s="44"/>
      <c r="F11798" s="43"/>
      <c r="G11798" s="84"/>
      <c r="H11798" s="31"/>
      <c r="I11798" s="31"/>
      <c r="J11798" s="84"/>
      <c r="K11798" s="31"/>
      <c r="L11798" s="31"/>
      <c r="M11798" s="169"/>
      <c r="N11798" s="148"/>
      <c r="O11798" s="106"/>
      <c r="P11798" s="43"/>
      <c r="Q11798" s="31"/>
      <c r="R11798" s="84"/>
      <c r="S11798" s="31"/>
      <c r="T11798" s="31"/>
      <c r="U11798" s="169"/>
      <c r="V11798" s="150"/>
      <c r="W11798" s="141" t="str" cm="1">
        <f t="array" ref="W11798">IF(SUM(LEN(B11798:V11798))=0,"",IF(OR(OR(ISBLANK(F11798),SUM(LEN(C11798),LEN(D11798))=0),AND(NOT(E11798="Unknown"),ISBLANK(J11798)),AND(NOT(O11798="Unknown"),ISBLANK(R11798))),"Missing Information", INDEX(Table15[Entire Service Line Classification], MATCH(SUMIFS(Table15[Unique ID],Table15[System-Owned Portion],E11798,Table15[If Material Anything Other than "Lead" in Column E,Was Material Ever Previously Lead?],G11798,Table15[Customer-Owned Portion],O11798),Table15[Unique ID],0),0)))</f>
        <v/>
      </c>
    </row>
    <row r="11799" spans="2:23" x14ac:dyDescent="0.25">
      <c r="B11799" s="146"/>
      <c r="C11799" s="31"/>
      <c r="D11799" s="31"/>
      <c r="E11799" s="44"/>
      <c r="F11799" s="43"/>
      <c r="G11799" s="84"/>
      <c r="H11799" s="31"/>
      <c r="I11799" s="31"/>
      <c r="J11799" s="84"/>
      <c r="K11799" s="31"/>
      <c r="L11799" s="31"/>
      <c r="M11799" s="169"/>
      <c r="N11799" s="148"/>
      <c r="O11799" s="106"/>
      <c r="P11799" s="43"/>
      <c r="Q11799" s="31"/>
      <c r="R11799" s="84"/>
      <c r="S11799" s="31"/>
      <c r="T11799" s="31"/>
      <c r="U11799" s="169"/>
      <c r="V11799" s="150"/>
      <c r="W11799" s="141" t="str" cm="1">
        <f t="array" ref="W11799">IF(SUM(LEN(B11799:V11799))=0,"",IF(OR(OR(ISBLANK(F11799),SUM(LEN(C11799),LEN(D11799))=0),AND(NOT(E11799="Unknown"),ISBLANK(J11799)),AND(NOT(O11799="Unknown"),ISBLANK(R11799))),"Missing Information", INDEX(Table15[Entire Service Line Classification], MATCH(SUMIFS(Table15[Unique ID],Table15[System-Owned Portion],E11799,Table15[If Material Anything Other than "Lead" in Column E,Was Material Ever Previously Lead?],G11799,Table15[Customer-Owned Portion],O11799),Table15[Unique ID],0),0)))</f>
        <v/>
      </c>
    </row>
    <row r="11800" spans="2:23" x14ac:dyDescent="0.25">
      <c r="B11800" s="146"/>
      <c r="C11800" s="31"/>
      <c r="D11800" s="31"/>
      <c r="E11800" s="44"/>
      <c r="F11800" s="43"/>
      <c r="G11800" s="84"/>
      <c r="H11800" s="31"/>
      <c r="I11800" s="31"/>
      <c r="J11800" s="84"/>
      <c r="K11800" s="31"/>
      <c r="L11800" s="31"/>
      <c r="M11800" s="169"/>
      <c r="N11800" s="148"/>
      <c r="O11800" s="106"/>
      <c r="P11800" s="43"/>
      <c r="Q11800" s="31"/>
      <c r="R11800" s="84"/>
      <c r="S11800" s="31"/>
      <c r="T11800" s="31"/>
      <c r="U11800" s="169"/>
      <c r="V11800" s="150"/>
      <c r="W11800" s="141" t="str" cm="1">
        <f t="array" ref="W11800">IF(SUM(LEN(B11800:V11800))=0,"",IF(OR(OR(ISBLANK(F11800),SUM(LEN(C11800),LEN(D11800))=0),AND(NOT(E11800="Unknown"),ISBLANK(J11800)),AND(NOT(O11800="Unknown"),ISBLANK(R11800))),"Missing Information", INDEX(Table15[Entire Service Line Classification], MATCH(SUMIFS(Table15[Unique ID],Table15[System-Owned Portion],E11800,Table15[If Material Anything Other than "Lead" in Column E,Was Material Ever Previously Lead?],G11800,Table15[Customer-Owned Portion],O11800),Table15[Unique ID],0),0)))</f>
        <v/>
      </c>
    </row>
    <row r="11801" spans="2:23" x14ac:dyDescent="0.25">
      <c r="B11801" s="146"/>
      <c r="C11801" s="31"/>
      <c r="D11801" s="31"/>
      <c r="E11801" s="44"/>
      <c r="F11801" s="43"/>
      <c r="G11801" s="84"/>
      <c r="H11801" s="31"/>
      <c r="I11801" s="31"/>
      <c r="J11801" s="84"/>
      <c r="K11801" s="31"/>
      <c r="L11801" s="31"/>
      <c r="M11801" s="169"/>
      <c r="N11801" s="148"/>
      <c r="O11801" s="106"/>
      <c r="P11801" s="43"/>
      <c r="Q11801" s="31"/>
      <c r="R11801" s="84"/>
      <c r="S11801" s="31"/>
      <c r="T11801" s="31"/>
      <c r="U11801" s="169"/>
      <c r="V11801" s="150"/>
      <c r="W11801" s="141" t="str" cm="1">
        <f t="array" ref="W11801">IF(SUM(LEN(B11801:V11801))=0,"",IF(OR(OR(ISBLANK(F11801),SUM(LEN(C11801),LEN(D11801))=0),AND(NOT(E11801="Unknown"),ISBLANK(J11801)),AND(NOT(O11801="Unknown"),ISBLANK(R11801))),"Missing Information", INDEX(Table15[Entire Service Line Classification], MATCH(SUMIFS(Table15[Unique ID],Table15[System-Owned Portion],E11801,Table15[If Material Anything Other than "Lead" in Column E,Was Material Ever Previously Lead?],G11801,Table15[Customer-Owned Portion],O11801),Table15[Unique ID],0),0)))</f>
        <v/>
      </c>
    </row>
    <row r="11802" spans="2:23" x14ac:dyDescent="0.25">
      <c r="B11802" s="146"/>
      <c r="C11802" s="31"/>
      <c r="D11802" s="31"/>
      <c r="E11802" s="44"/>
      <c r="F11802" s="43"/>
      <c r="G11802" s="84"/>
      <c r="H11802" s="31"/>
      <c r="I11802" s="31"/>
      <c r="J11802" s="84"/>
      <c r="K11802" s="31"/>
      <c r="L11802" s="31"/>
      <c r="M11802" s="169"/>
      <c r="N11802" s="148"/>
      <c r="O11802" s="106"/>
      <c r="P11802" s="43"/>
      <c r="Q11802" s="31"/>
      <c r="R11802" s="84"/>
      <c r="S11802" s="31"/>
      <c r="T11802" s="31"/>
      <c r="U11802" s="169"/>
      <c r="V11802" s="150"/>
      <c r="W11802" s="141" t="str" cm="1">
        <f t="array" ref="W11802">IF(SUM(LEN(B11802:V11802))=0,"",IF(OR(OR(ISBLANK(F11802),SUM(LEN(C11802),LEN(D11802))=0),AND(NOT(E11802="Unknown"),ISBLANK(J11802)),AND(NOT(O11802="Unknown"),ISBLANK(R11802))),"Missing Information", INDEX(Table15[Entire Service Line Classification], MATCH(SUMIFS(Table15[Unique ID],Table15[System-Owned Portion],E11802,Table15[If Material Anything Other than "Lead" in Column E,Was Material Ever Previously Lead?],G11802,Table15[Customer-Owned Portion],O11802),Table15[Unique ID],0),0)))</f>
        <v/>
      </c>
    </row>
    <row r="11803" spans="2:23" x14ac:dyDescent="0.25">
      <c r="B11803" s="146"/>
      <c r="C11803" s="31"/>
      <c r="D11803" s="31"/>
      <c r="E11803" s="44"/>
      <c r="F11803" s="43"/>
      <c r="G11803" s="84"/>
      <c r="H11803" s="31"/>
      <c r="I11803" s="31"/>
      <c r="J11803" s="84"/>
      <c r="K11803" s="31"/>
      <c r="L11803" s="31"/>
      <c r="M11803" s="169"/>
      <c r="N11803" s="148"/>
      <c r="O11803" s="106"/>
      <c r="P11803" s="43"/>
      <c r="Q11803" s="31"/>
      <c r="R11803" s="84"/>
      <c r="S11803" s="31"/>
      <c r="T11803" s="31"/>
      <c r="U11803" s="169"/>
      <c r="V11803" s="150"/>
      <c r="W11803" s="141" t="str" cm="1">
        <f t="array" ref="W11803">IF(SUM(LEN(B11803:V11803))=0,"",IF(OR(OR(ISBLANK(F11803),SUM(LEN(C11803),LEN(D11803))=0),AND(NOT(E11803="Unknown"),ISBLANK(J11803)),AND(NOT(O11803="Unknown"),ISBLANK(R11803))),"Missing Information", INDEX(Table15[Entire Service Line Classification], MATCH(SUMIFS(Table15[Unique ID],Table15[System-Owned Portion],E11803,Table15[If Material Anything Other than "Lead" in Column E,Was Material Ever Previously Lead?],G11803,Table15[Customer-Owned Portion],O11803),Table15[Unique ID],0),0)))</f>
        <v/>
      </c>
    </row>
    <row r="11804" spans="2:23" x14ac:dyDescent="0.25">
      <c r="B11804" s="146"/>
      <c r="C11804" s="31"/>
      <c r="D11804" s="31"/>
      <c r="E11804" s="44"/>
      <c r="F11804" s="43"/>
      <c r="G11804" s="84"/>
      <c r="H11804" s="31"/>
      <c r="I11804" s="31"/>
      <c r="J11804" s="84"/>
      <c r="K11804" s="31"/>
      <c r="L11804" s="31"/>
      <c r="M11804" s="169"/>
      <c r="N11804" s="148"/>
      <c r="O11804" s="106"/>
      <c r="P11804" s="43"/>
      <c r="Q11804" s="31"/>
      <c r="R11804" s="84"/>
      <c r="S11804" s="31"/>
      <c r="T11804" s="31"/>
      <c r="U11804" s="169"/>
      <c r="V11804" s="150"/>
      <c r="W11804" s="141" t="str" cm="1">
        <f t="array" ref="W11804">IF(SUM(LEN(B11804:V11804))=0,"",IF(OR(OR(ISBLANK(F11804),SUM(LEN(C11804),LEN(D11804))=0),AND(NOT(E11804="Unknown"),ISBLANK(J11804)),AND(NOT(O11804="Unknown"),ISBLANK(R11804))),"Missing Information", INDEX(Table15[Entire Service Line Classification], MATCH(SUMIFS(Table15[Unique ID],Table15[System-Owned Portion],E11804,Table15[If Material Anything Other than "Lead" in Column E,Was Material Ever Previously Lead?],G11804,Table15[Customer-Owned Portion],O11804),Table15[Unique ID],0),0)))</f>
        <v/>
      </c>
    </row>
    <row r="11805" spans="2:23" x14ac:dyDescent="0.25">
      <c r="B11805" s="146"/>
      <c r="C11805" s="31"/>
      <c r="D11805" s="31"/>
      <c r="E11805" s="44"/>
      <c r="F11805" s="43"/>
      <c r="G11805" s="84"/>
      <c r="H11805" s="31"/>
      <c r="I11805" s="31"/>
      <c r="J11805" s="84"/>
      <c r="K11805" s="31"/>
      <c r="L11805" s="31"/>
      <c r="M11805" s="169"/>
      <c r="N11805" s="148"/>
      <c r="O11805" s="106"/>
      <c r="P11805" s="43"/>
      <c r="Q11805" s="31"/>
      <c r="R11805" s="84"/>
      <c r="S11805" s="31"/>
      <c r="T11805" s="31"/>
      <c r="U11805" s="169"/>
      <c r="V11805" s="150"/>
      <c r="W11805" s="141" t="str" cm="1">
        <f t="array" ref="W11805">IF(SUM(LEN(B11805:V11805))=0,"",IF(OR(OR(ISBLANK(F11805),SUM(LEN(C11805),LEN(D11805))=0),AND(NOT(E11805="Unknown"),ISBLANK(J11805)),AND(NOT(O11805="Unknown"),ISBLANK(R11805))),"Missing Information", INDEX(Table15[Entire Service Line Classification], MATCH(SUMIFS(Table15[Unique ID],Table15[System-Owned Portion],E11805,Table15[If Material Anything Other than "Lead" in Column E,Was Material Ever Previously Lead?],G11805,Table15[Customer-Owned Portion],O11805),Table15[Unique ID],0),0)))</f>
        <v/>
      </c>
    </row>
    <row r="11806" spans="2:23" x14ac:dyDescent="0.25">
      <c r="B11806" s="146"/>
      <c r="C11806" s="31"/>
      <c r="D11806" s="31"/>
      <c r="E11806" s="44"/>
      <c r="F11806" s="43"/>
      <c r="G11806" s="84"/>
      <c r="H11806" s="31"/>
      <c r="I11806" s="31"/>
      <c r="J11806" s="84"/>
      <c r="K11806" s="31"/>
      <c r="L11806" s="31"/>
      <c r="M11806" s="169"/>
      <c r="N11806" s="148"/>
      <c r="O11806" s="106"/>
      <c r="P11806" s="43"/>
      <c r="Q11806" s="31"/>
      <c r="R11806" s="84"/>
      <c r="S11806" s="31"/>
      <c r="T11806" s="31"/>
      <c r="U11806" s="169"/>
      <c r="V11806" s="150"/>
      <c r="W11806" s="141" t="str" cm="1">
        <f t="array" ref="W11806">IF(SUM(LEN(B11806:V11806))=0,"",IF(OR(OR(ISBLANK(F11806),SUM(LEN(C11806),LEN(D11806))=0),AND(NOT(E11806="Unknown"),ISBLANK(J11806)),AND(NOT(O11806="Unknown"),ISBLANK(R11806))),"Missing Information", INDEX(Table15[Entire Service Line Classification], MATCH(SUMIFS(Table15[Unique ID],Table15[System-Owned Portion],E11806,Table15[If Material Anything Other than "Lead" in Column E,Was Material Ever Previously Lead?],G11806,Table15[Customer-Owned Portion],O11806),Table15[Unique ID],0),0)))</f>
        <v/>
      </c>
    </row>
    <row r="11807" spans="2:23" x14ac:dyDescent="0.25">
      <c r="B11807" s="146"/>
      <c r="C11807" s="31"/>
      <c r="D11807" s="31"/>
      <c r="E11807" s="44"/>
      <c r="F11807" s="43"/>
      <c r="G11807" s="84"/>
      <c r="H11807" s="31"/>
      <c r="I11807" s="31"/>
      <c r="J11807" s="84"/>
      <c r="K11807" s="31"/>
      <c r="L11807" s="31"/>
      <c r="M11807" s="169"/>
      <c r="N11807" s="148"/>
      <c r="O11807" s="106"/>
      <c r="P11807" s="43"/>
      <c r="Q11807" s="31"/>
      <c r="R11807" s="84"/>
      <c r="S11807" s="31"/>
      <c r="T11807" s="31"/>
      <c r="U11807" s="169"/>
      <c r="V11807" s="150"/>
      <c r="W11807" s="141" t="str" cm="1">
        <f t="array" ref="W11807">IF(SUM(LEN(B11807:V11807))=0,"",IF(OR(OR(ISBLANK(F11807),SUM(LEN(C11807),LEN(D11807))=0),AND(NOT(E11807="Unknown"),ISBLANK(J11807)),AND(NOT(O11807="Unknown"),ISBLANK(R11807))),"Missing Information", INDEX(Table15[Entire Service Line Classification], MATCH(SUMIFS(Table15[Unique ID],Table15[System-Owned Portion],E11807,Table15[If Material Anything Other than "Lead" in Column E,Was Material Ever Previously Lead?],G11807,Table15[Customer-Owned Portion],O11807),Table15[Unique ID],0),0)))</f>
        <v/>
      </c>
    </row>
    <row r="11808" spans="2:23" x14ac:dyDescent="0.25">
      <c r="B11808" s="146"/>
      <c r="C11808" s="31"/>
      <c r="D11808" s="31"/>
      <c r="E11808" s="44"/>
      <c r="F11808" s="43"/>
      <c r="G11808" s="84"/>
      <c r="H11808" s="31"/>
      <c r="I11808" s="31"/>
      <c r="J11808" s="84"/>
      <c r="K11808" s="31"/>
      <c r="L11808" s="31"/>
      <c r="M11808" s="169"/>
      <c r="N11808" s="148"/>
      <c r="O11808" s="106"/>
      <c r="P11808" s="43"/>
      <c r="Q11808" s="31"/>
      <c r="R11808" s="84"/>
      <c r="S11808" s="31"/>
      <c r="T11808" s="31"/>
      <c r="U11808" s="169"/>
      <c r="V11808" s="150"/>
      <c r="W11808" s="141" t="str" cm="1">
        <f t="array" ref="W11808">IF(SUM(LEN(B11808:V11808))=0,"",IF(OR(OR(ISBLANK(F11808),SUM(LEN(C11808),LEN(D11808))=0),AND(NOT(E11808="Unknown"),ISBLANK(J11808)),AND(NOT(O11808="Unknown"),ISBLANK(R11808))),"Missing Information", INDEX(Table15[Entire Service Line Classification], MATCH(SUMIFS(Table15[Unique ID],Table15[System-Owned Portion],E11808,Table15[If Material Anything Other than "Lead" in Column E,Was Material Ever Previously Lead?],G11808,Table15[Customer-Owned Portion],O11808),Table15[Unique ID],0),0)))</f>
        <v/>
      </c>
    </row>
    <row r="11809" spans="2:23" x14ac:dyDescent="0.25">
      <c r="B11809" s="146"/>
      <c r="C11809" s="31"/>
      <c r="D11809" s="31"/>
      <c r="E11809" s="44"/>
      <c r="F11809" s="43"/>
      <c r="G11809" s="84"/>
      <c r="H11809" s="31"/>
      <c r="I11809" s="31"/>
      <c r="J11809" s="84"/>
      <c r="K11809" s="31"/>
      <c r="L11809" s="31"/>
      <c r="M11809" s="169"/>
      <c r="N11809" s="148"/>
      <c r="O11809" s="106"/>
      <c r="P11809" s="43"/>
      <c r="Q11809" s="31"/>
      <c r="R11809" s="84"/>
      <c r="S11809" s="31"/>
      <c r="T11809" s="31"/>
      <c r="U11809" s="169"/>
      <c r="V11809" s="150"/>
      <c r="W11809" s="141" t="str" cm="1">
        <f t="array" ref="W11809">IF(SUM(LEN(B11809:V11809))=0,"",IF(OR(OR(ISBLANK(F11809),SUM(LEN(C11809),LEN(D11809))=0),AND(NOT(E11809="Unknown"),ISBLANK(J11809)),AND(NOT(O11809="Unknown"),ISBLANK(R11809))),"Missing Information", INDEX(Table15[Entire Service Line Classification], MATCH(SUMIFS(Table15[Unique ID],Table15[System-Owned Portion],E11809,Table15[If Material Anything Other than "Lead" in Column E,Was Material Ever Previously Lead?],G11809,Table15[Customer-Owned Portion],O11809),Table15[Unique ID],0),0)))</f>
        <v/>
      </c>
    </row>
    <row r="11810" spans="2:23" x14ac:dyDescent="0.25">
      <c r="B11810" s="146"/>
      <c r="C11810" s="31"/>
      <c r="D11810" s="31"/>
      <c r="E11810" s="44"/>
      <c r="F11810" s="43"/>
      <c r="G11810" s="84"/>
      <c r="H11810" s="31"/>
      <c r="I11810" s="31"/>
      <c r="J11810" s="84"/>
      <c r="K11810" s="31"/>
      <c r="L11810" s="31"/>
      <c r="M11810" s="169"/>
      <c r="N11810" s="148"/>
      <c r="O11810" s="106"/>
      <c r="P11810" s="43"/>
      <c r="Q11810" s="31"/>
      <c r="R11810" s="84"/>
      <c r="S11810" s="31"/>
      <c r="T11810" s="31"/>
      <c r="U11810" s="169"/>
      <c r="V11810" s="150"/>
      <c r="W11810" s="141" t="str" cm="1">
        <f t="array" ref="W11810">IF(SUM(LEN(B11810:V11810))=0,"",IF(OR(OR(ISBLANK(F11810),SUM(LEN(C11810),LEN(D11810))=0),AND(NOT(E11810="Unknown"),ISBLANK(J11810)),AND(NOT(O11810="Unknown"),ISBLANK(R11810))),"Missing Information", INDEX(Table15[Entire Service Line Classification], MATCH(SUMIFS(Table15[Unique ID],Table15[System-Owned Portion],E11810,Table15[If Material Anything Other than "Lead" in Column E,Was Material Ever Previously Lead?],G11810,Table15[Customer-Owned Portion],O11810),Table15[Unique ID],0),0)))</f>
        <v/>
      </c>
    </row>
    <row r="11811" spans="2:23" x14ac:dyDescent="0.25">
      <c r="B11811" s="146"/>
      <c r="C11811" s="31"/>
      <c r="D11811" s="31"/>
      <c r="E11811" s="44"/>
      <c r="F11811" s="43"/>
      <c r="G11811" s="84"/>
      <c r="H11811" s="31"/>
      <c r="I11811" s="31"/>
      <c r="J11811" s="84"/>
      <c r="K11811" s="31"/>
      <c r="L11811" s="31"/>
      <c r="M11811" s="169"/>
      <c r="N11811" s="148"/>
      <c r="O11811" s="106"/>
      <c r="P11811" s="43"/>
      <c r="Q11811" s="31"/>
      <c r="R11811" s="84"/>
      <c r="S11811" s="31"/>
      <c r="T11811" s="31"/>
      <c r="U11811" s="169"/>
      <c r="V11811" s="150"/>
      <c r="W11811" s="141" t="str" cm="1">
        <f t="array" ref="W11811">IF(SUM(LEN(B11811:V11811))=0,"",IF(OR(OR(ISBLANK(F11811),SUM(LEN(C11811),LEN(D11811))=0),AND(NOT(E11811="Unknown"),ISBLANK(J11811)),AND(NOT(O11811="Unknown"),ISBLANK(R11811))),"Missing Information", INDEX(Table15[Entire Service Line Classification], MATCH(SUMIFS(Table15[Unique ID],Table15[System-Owned Portion],E11811,Table15[If Material Anything Other than "Lead" in Column E,Was Material Ever Previously Lead?],G11811,Table15[Customer-Owned Portion],O11811),Table15[Unique ID],0),0)))</f>
        <v/>
      </c>
    </row>
    <row r="11812" spans="2:23" x14ac:dyDescent="0.25">
      <c r="B11812" s="146"/>
      <c r="C11812" s="31"/>
      <c r="D11812" s="31"/>
      <c r="E11812" s="44"/>
      <c r="F11812" s="43"/>
      <c r="G11812" s="84"/>
      <c r="H11812" s="31"/>
      <c r="I11812" s="31"/>
      <c r="J11812" s="84"/>
      <c r="K11812" s="31"/>
      <c r="L11812" s="31"/>
      <c r="M11812" s="169"/>
      <c r="N11812" s="148"/>
      <c r="O11812" s="106"/>
      <c r="P11812" s="43"/>
      <c r="Q11812" s="31"/>
      <c r="R11812" s="84"/>
      <c r="S11812" s="31"/>
      <c r="T11812" s="31"/>
      <c r="U11812" s="169"/>
      <c r="V11812" s="150"/>
      <c r="W11812" s="141" t="str" cm="1">
        <f t="array" ref="W11812">IF(SUM(LEN(B11812:V11812))=0,"",IF(OR(OR(ISBLANK(F11812),SUM(LEN(C11812),LEN(D11812))=0),AND(NOT(E11812="Unknown"),ISBLANK(J11812)),AND(NOT(O11812="Unknown"),ISBLANK(R11812))),"Missing Information", INDEX(Table15[Entire Service Line Classification], MATCH(SUMIFS(Table15[Unique ID],Table15[System-Owned Portion],E11812,Table15[If Material Anything Other than "Lead" in Column E,Was Material Ever Previously Lead?],G11812,Table15[Customer-Owned Portion],O11812),Table15[Unique ID],0),0)))</f>
        <v/>
      </c>
    </row>
    <row r="11813" spans="2:23" x14ac:dyDescent="0.25">
      <c r="B11813" s="146"/>
      <c r="C11813" s="31"/>
      <c r="D11813" s="31"/>
      <c r="E11813" s="44"/>
      <c r="F11813" s="43"/>
      <c r="G11813" s="84"/>
      <c r="H11813" s="31"/>
      <c r="I11813" s="31"/>
      <c r="J11813" s="84"/>
      <c r="K11813" s="31"/>
      <c r="L11813" s="31"/>
      <c r="M11813" s="169"/>
      <c r="N11813" s="148"/>
      <c r="O11813" s="106"/>
      <c r="P11813" s="43"/>
      <c r="Q11813" s="31"/>
      <c r="R11813" s="84"/>
      <c r="S11813" s="31"/>
      <c r="T11813" s="31"/>
      <c r="U11813" s="169"/>
      <c r="V11813" s="150"/>
      <c r="W11813" s="141" t="str" cm="1">
        <f t="array" ref="W11813">IF(SUM(LEN(B11813:V11813))=0,"",IF(OR(OR(ISBLANK(F11813),SUM(LEN(C11813),LEN(D11813))=0),AND(NOT(E11813="Unknown"),ISBLANK(J11813)),AND(NOT(O11813="Unknown"),ISBLANK(R11813))),"Missing Information", INDEX(Table15[Entire Service Line Classification], MATCH(SUMIFS(Table15[Unique ID],Table15[System-Owned Portion],E11813,Table15[If Material Anything Other than "Lead" in Column E,Was Material Ever Previously Lead?],G11813,Table15[Customer-Owned Portion],O11813),Table15[Unique ID],0),0)))</f>
        <v/>
      </c>
    </row>
    <row r="11814" spans="2:23" x14ac:dyDescent="0.25">
      <c r="B11814" s="146"/>
      <c r="C11814" s="31"/>
      <c r="D11814" s="31"/>
      <c r="E11814" s="44"/>
      <c r="F11814" s="43"/>
      <c r="G11814" s="84"/>
      <c r="H11814" s="31"/>
      <c r="I11814" s="31"/>
      <c r="J11814" s="84"/>
      <c r="K11814" s="31"/>
      <c r="L11814" s="31"/>
      <c r="M11814" s="169"/>
      <c r="N11814" s="148"/>
      <c r="O11814" s="106"/>
      <c r="P11814" s="43"/>
      <c r="Q11814" s="31"/>
      <c r="R11814" s="84"/>
      <c r="S11814" s="31"/>
      <c r="T11814" s="31"/>
      <c r="U11814" s="169"/>
      <c r="V11814" s="150"/>
      <c r="W11814" s="141" t="str" cm="1">
        <f t="array" ref="W11814">IF(SUM(LEN(B11814:V11814))=0,"",IF(OR(OR(ISBLANK(F11814),SUM(LEN(C11814),LEN(D11814))=0),AND(NOT(E11814="Unknown"),ISBLANK(J11814)),AND(NOT(O11814="Unknown"),ISBLANK(R11814))),"Missing Information", INDEX(Table15[Entire Service Line Classification], MATCH(SUMIFS(Table15[Unique ID],Table15[System-Owned Portion],E11814,Table15[If Material Anything Other than "Lead" in Column E,Was Material Ever Previously Lead?],G11814,Table15[Customer-Owned Portion],O11814),Table15[Unique ID],0),0)))</f>
        <v/>
      </c>
    </row>
    <row r="11815" spans="2:23" x14ac:dyDescent="0.25">
      <c r="B11815" s="146"/>
      <c r="C11815" s="31"/>
      <c r="D11815" s="31"/>
      <c r="E11815" s="44"/>
      <c r="F11815" s="43"/>
      <c r="G11815" s="84"/>
      <c r="H11815" s="31"/>
      <c r="I11815" s="31"/>
      <c r="J11815" s="84"/>
      <c r="K11815" s="31"/>
      <c r="L11815" s="31"/>
      <c r="M11815" s="169"/>
      <c r="N11815" s="148"/>
      <c r="O11815" s="106"/>
      <c r="P11815" s="43"/>
      <c r="Q11815" s="31"/>
      <c r="R11815" s="84"/>
      <c r="S11815" s="31"/>
      <c r="T11815" s="31"/>
      <c r="U11815" s="169"/>
      <c r="V11815" s="150"/>
      <c r="W11815" s="141" t="str" cm="1">
        <f t="array" ref="W11815">IF(SUM(LEN(B11815:V11815))=0,"",IF(OR(OR(ISBLANK(F11815),SUM(LEN(C11815),LEN(D11815))=0),AND(NOT(E11815="Unknown"),ISBLANK(J11815)),AND(NOT(O11815="Unknown"),ISBLANK(R11815))),"Missing Information", INDEX(Table15[Entire Service Line Classification], MATCH(SUMIFS(Table15[Unique ID],Table15[System-Owned Portion],E11815,Table15[If Material Anything Other than "Lead" in Column E,Was Material Ever Previously Lead?],G11815,Table15[Customer-Owned Portion],O11815),Table15[Unique ID],0),0)))</f>
        <v/>
      </c>
    </row>
    <row r="11816" spans="2:23" x14ac:dyDescent="0.25">
      <c r="B11816" s="146"/>
      <c r="C11816" s="31"/>
      <c r="D11816" s="31"/>
      <c r="E11816" s="44"/>
      <c r="F11816" s="43"/>
      <c r="G11816" s="84"/>
      <c r="H11816" s="31"/>
      <c r="I11816" s="31"/>
      <c r="J11816" s="84"/>
      <c r="K11816" s="31"/>
      <c r="L11816" s="31"/>
      <c r="M11816" s="169"/>
      <c r="N11816" s="148"/>
      <c r="O11816" s="106"/>
      <c r="P11816" s="43"/>
      <c r="Q11816" s="31"/>
      <c r="R11816" s="84"/>
      <c r="S11816" s="31"/>
      <c r="T11816" s="31"/>
      <c r="U11816" s="169"/>
      <c r="V11816" s="150"/>
      <c r="W11816" s="141" t="str" cm="1">
        <f t="array" ref="W11816">IF(SUM(LEN(B11816:V11816))=0,"",IF(OR(OR(ISBLANK(F11816),SUM(LEN(C11816),LEN(D11816))=0),AND(NOT(E11816="Unknown"),ISBLANK(J11816)),AND(NOT(O11816="Unknown"),ISBLANK(R11816))),"Missing Information", INDEX(Table15[Entire Service Line Classification], MATCH(SUMIFS(Table15[Unique ID],Table15[System-Owned Portion],E11816,Table15[If Material Anything Other than "Lead" in Column E,Was Material Ever Previously Lead?],G11816,Table15[Customer-Owned Portion],O11816),Table15[Unique ID],0),0)))</f>
        <v/>
      </c>
    </row>
    <row r="11817" spans="2:23" x14ac:dyDescent="0.25">
      <c r="B11817" s="146"/>
      <c r="C11817" s="31"/>
      <c r="D11817" s="31"/>
      <c r="E11817" s="44"/>
      <c r="F11817" s="43"/>
      <c r="G11817" s="84"/>
      <c r="H11817" s="31"/>
      <c r="I11817" s="31"/>
      <c r="J11817" s="84"/>
      <c r="K11817" s="31"/>
      <c r="L11817" s="31"/>
      <c r="M11817" s="169"/>
      <c r="N11817" s="148"/>
      <c r="O11817" s="106"/>
      <c r="P11817" s="43"/>
      <c r="Q11817" s="31"/>
      <c r="R11817" s="84"/>
      <c r="S11817" s="31"/>
      <c r="T11817" s="31"/>
      <c r="U11817" s="169"/>
      <c r="V11817" s="150"/>
      <c r="W11817" s="141" t="str" cm="1">
        <f t="array" ref="W11817">IF(SUM(LEN(B11817:V11817))=0,"",IF(OR(OR(ISBLANK(F11817),SUM(LEN(C11817),LEN(D11817))=0),AND(NOT(E11817="Unknown"),ISBLANK(J11817)),AND(NOT(O11817="Unknown"),ISBLANK(R11817))),"Missing Information", INDEX(Table15[Entire Service Line Classification], MATCH(SUMIFS(Table15[Unique ID],Table15[System-Owned Portion],E11817,Table15[If Material Anything Other than "Lead" in Column E,Was Material Ever Previously Lead?],G11817,Table15[Customer-Owned Portion],O11817),Table15[Unique ID],0),0)))</f>
        <v/>
      </c>
    </row>
    <row r="11818" spans="2:23" x14ac:dyDescent="0.25">
      <c r="B11818" s="146"/>
      <c r="C11818" s="31"/>
      <c r="D11818" s="31"/>
      <c r="E11818" s="44"/>
      <c r="F11818" s="43"/>
      <c r="G11818" s="84"/>
      <c r="H11818" s="31"/>
      <c r="I11818" s="31"/>
      <c r="J11818" s="84"/>
      <c r="K11818" s="31"/>
      <c r="L11818" s="31"/>
      <c r="M11818" s="169"/>
      <c r="N11818" s="148"/>
      <c r="O11818" s="106"/>
      <c r="P11818" s="43"/>
      <c r="Q11818" s="31"/>
      <c r="R11818" s="84"/>
      <c r="S11818" s="31"/>
      <c r="T11818" s="31"/>
      <c r="U11818" s="169"/>
      <c r="V11818" s="150"/>
      <c r="W11818" s="141" t="str" cm="1">
        <f t="array" ref="W11818">IF(SUM(LEN(B11818:V11818))=0,"",IF(OR(OR(ISBLANK(F11818),SUM(LEN(C11818),LEN(D11818))=0),AND(NOT(E11818="Unknown"),ISBLANK(J11818)),AND(NOT(O11818="Unknown"),ISBLANK(R11818))),"Missing Information", INDEX(Table15[Entire Service Line Classification], MATCH(SUMIFS(Table15[Unique ID],Table15[System-Owned Portion],E11818,Table15[If Material Anything Other than "Lead" in Column E,Was Material Ever Previously Lead?],G11818,Table15[Customer-Owned Portion],O11818),Table15[Unique ID],0),0)))</f>
        <v/>
      </c>
    </row>
    <row r="11819" spans="2:23" x14ac:dyDescent="0.25">
      <c r="B11819" s="146"/>
      <c r="C11819" s="31"/>
      <c r="D11819" s="31"/>
      <c r="E11819" s="44"/>
      <c r="F11819" s="43"/>
      <c r="G11819" s="84"/>
      <c r="H11819" s="31"/>
      <c r="I11819" s="31"/>
      <c r="J11819" s="84"/>
      <c r="K11819" s="31"/>
      <c r="L11819" s="31"/>
      <c r="M11819" s="169"/>
      <c r="N11819" s="148"/>
      <c r="O11819" s="106"/>
      <c r="P11819" s="43"/>
      <c r="Q11819" s="31"/>
      <c r="R11819" s="84"/>
      <c r="S11819" s="31"/>
      <c r="T11819" s="31"/>
      <c r="U11819" s="169"/>
      <c r="V11819" s="150"/>
      <c r="W11819" s="141" t="str" cm="1">
        <f t="array" ref="W11819">IF(SUM(LEN(B11819:V11819))=0,"",IF(OR(OR(ISBLANK(F11819),SUM(LEN(C11819),LEN(D11819))=0),AND(NOT(E11819="Unknown"),ISBLANK(J11819)),AND(NOT(O11819="Unknown"),ISBLANK(R11819))),"Missing Information", INDEX(Table15[Entire Service Line Classification], MATCH(SUMIFS(Table15[Unique ID],Table15[System-Owned Portion],E11819,Table15[If Material Anything Other than "Lead" in Column E,Was Material Ever Previously Lead?],G11819,Table15[Customer-Owned Portion],O11819),Table15[Unique ID],0),0)))</f>
        <v/>
      </c>
    </row>
    <row r="11820" spans="2:23" x14ac:dyDescent="0.25">
      <c r="B11820" s="146"/>
      <c r="C11820" s="31"/>
      <c r="D11820" s="31"/>
      <c r="E11820" s="44"/>
      <c r="F11820" s="43"/>
      <c r="G11820" s="84"/>
      <c r="H11820" s="31"/>
      <c r="I11820" s="31"/>
      <c r="J11820" s="84"/>
      <c r="K11820" s="31"/>
      <c r="L11820" s="31"/>
      <c r="M11820" s="169"/>
      <c r="N11820" s="148"/>
      <c r="O11820" s="106"/>
      <c r="P11820" s="43"/>
      <c r="Q11820" s="31"/>
      <c r="R11820" s="84"/>
      <c r="S11820" s="31"/>
      <c r="T11820" s="31"/>
      <c r="U11820" s="169"/>
      <c r="V11820" s="150"/>
      <c r="W11820" s="141" t="str" cm="1">
        <f t="array" ref="W11820">IF(SUM(LEN(B11820:V11820))=0,"",IF(OR(OR(ISBLANK(F11820),SUM(LEN(C11820),LEN(D11820))=0),AND(NOT(E11820="Unknown"),ISBLANK(J11820)),AND(NOT(O11820="Unknown"),ISBLANK(R11820))),"Missing Information", INDEX(Table15[Entire Service Line Classification], MATCH(SUMIFS(Table15[Unique ID],Table15[System-Owned Portion],E11820,Table15[If Material Anything Other than "Lead" in Column E,Was Material Ever Previously Lead?],G11820,Table15[Customer-Owned Portion],O11820),Table15[Unique ID],0),0)))</f>
        <v/>
      </c>
    </row>
    <row r="11821" spans="2:23" x14ac:dyDescent="0.25">
      <c r="B11821" s="146"/>
      <c r="C11821" s="31"/>
      <c r="D11821" s="31"/>
      <c r="E11821" s="44"/>
      <c r="F11821" s="43"/>
      <c r="G11821" s="84"/>
      <c r="H11821" s="31"/>
      <c r="I11821" s="31"/>
      <c r="J11821" s="84"/>
      <c r="K11821" s="31"/>
      <c r="L11821" s="31"/>
      <c r="M11821" s="169"/>
      <c r="N11821" s="148"/>
      <c r="O11821" s="106"/>
      <c r="P11821" s="43"/>
      <c r="Q11821" s="31"/>
      <c r="R11821" s="84"/>
      <c r="S11821" s="31"/>
      <c r="T11821" s="31"/>
      <c r="U11821" s="169"/>
      <c r="V11821" s="150"/>
      <c r="W11821" s="141" t="str" cm="1">
        <f t="array" ref="W11821">IF(SUM(LEN(B11821:V11821))=0,"",IF(OR(OR(ISBLANK(F11821),SUM(LEN(C11821),LEN(D11821))=0),AND(NOT(E11821="Unknown"),ISBLANK(J11821)),AND(NOT(O11821="Unknown"),ISBLANK(R11821))),"Missing Information", INDEX(Table15[Entire Service Line Classification], MATCH(SUMIFS(Table15[Unique ID],Table15[System-Owned Portion],E11821,Table15[If Material Anything Other than "Lead" in Column E,Was Material Ever Previously Lead?],G11821,Table15[Customer-Owned Portion],O11821),Table15[Unique ID],0),0)))</f>
        <v/>
      </c>
    </row>
    <row r="11822" spans="2:23" x14ac:dyDescent="0.25">
      <c r="B11822" s="146"/>
      <c r="C11822" s="31"/>
      <c r="D11822" s="31"/>
      <c r="E11822" s="44"/>
      <c r="F11822" s="43"/>
      <c r="G11822" s="84"/>
      <c r="H11822" s="31"/>
      <c r="I11822" s="31"/>
      <c r="J11822" s="84"/>
      <c r="K11822" s="31"/>
      <c r="L11822" s="31"/>
      <c r="M11822" s="169"/>
      <c r="N11822" s="148"/>
      <c r="O11822" s="106"/>
      <c r="P11822" s="43"/>
      <c r="Q11822" s="31"/>
      <c r="R11822" s="84"/>
      <c r="S11822" s="31"/>
      <c r="T11822" s="31"/>
      <c r="U11822" s="169"/>
      <c r="V11822" s="150"/>
      <c r="W11822" s="141" t="str" cm="1">
        <f t="array" ref="W11822">IF(SUM(LEN(B11822:V11822))=0,"",IF(OR(OR(ISBLANK(F11822),SUM(LEN(C11822),LEN(D11822))=0),AND(NOT(E11822="Unknown"),ISBLANK(J11822)),AND(NOT(O11822="Unknown"),ISBLANK(R11822))),"Missing Information", INDEX(Table15[Entire Service Line Classification], MATCH(SUMIFS(Table15[Unique ID],Table15[System-Owned Portion],E11822,Table15[If Material Anything Other than "Lead" in Column E,Was Material Ever Previously Lead?],G11822,Table15[Customer-Owned Portion],O11822),Table15[Unique ID],0),0)))</f>
        <v/>
      </c>
    </row>
    <row r="11823" spans="2:23" x14ac:dyDescent="0.25">
      <c r="B11823" s="146"/>
      <c r="C11823" s="31"/>
      <c r="D11823" s="31"/>
      <c r="E11823" s="44"/>
      <c r="F11823" s="43"/>
      <c r="G11823" s="84"/>
      <c r="H11823" s="31"/>
      <c r="I11823" s="31"/>
      <c r="J11823" s="84"/>
      <c r="K11823" s="31"/>
      <c r="L11823" s="31"/>
      <c r="M11823" s="169"/>
      <c r="N11823" s="148"/>
      <c r="O11823" s="106"/>
      <c r="P11823" s="43"/>
      <c r="Q11823" s="31"/>
      <c r="R11823" s="84"/>
      <c r="S11823" s="31"/>
      <c r="T11823" s="31"/>
      <c r="U11823" s="169"/>
      <c r="V11823" s="150"/>
      <c r="W11823" s="141" t="str" cm="1">
        <f t="array" ref="W11823">IF(SUM(LEN(B11823:V11823))=0,"",IF(OR(OR(ISBLANK(F11823),SUM(LEN(C11823),LEN(D11823))=0),AND(NOT(E11823="Unknown"),ISBLANK(J11823)),AND(NOT(O11823="Unknown"),ISBLANK(R11823))),"Missing Information", INDEX(Table15[Entire Service Line Classification], MATCH(SUMIFS(Table15[Unique ID],Table15[System-Owned Portion],E11823,Table15[If Material Anything Other than "Lead" in Column E,Was Material Ever Previously Lead?],G11823,Table15[Customer-Owned Portion],O11823),Table15[Unique ID],0),0)))</f>
        <v/>
      </c>
    </row>
    <row r="11824" spans="2:23" x14ac:dyDescent="0.25">
      <c r="B11824" s="146"/>
      <c r="C11824" s="31"/>
      <c r="D11824" s="31"/>
      <c r="E11824" s="44"/>
      <c r="F11824" s="43"/>
      <c r="G11824" s="84"/>
      <c r="H11824" s="31"/>
      <c r="I11824" s="31"/>
      <c r="J11824" s="84"/>
      <c r="K11824" s="31"/>
      <c r="L11824" s="31"/>
      <c r="M11824" s="169"/>
      <c r="N11824" s="148"/>
      <c r="O11824" s="106"/>
      <c r="P11824" s="43"/>
      <c r="Q11824" s="31"/>
      <c r="R11824" s="84"/>
      <c r="S11824" s="31"/>
      <c r="T11824" s="31"/>
      <c r="U11824" s="169"/>
      <c r="V11824" s="150"/>
      <c r="W11824" s="141" t="str" cm="1">
        <f t="array" ref="W11824">IF(SUM(LEN(B11824:V11824))=0,"",IF(OR(OR(ISBLANK(F11824),SUM(LEN(C11824),LEN(D11824))=0),AND(NOT(E11824="Unknown"),ISBLANK(J11824)),AND(NOT(O11824="Unknown"),ISBLANK(R11824))),"Missing Information", INDEX(Table15[Entire Service Line Classification], MATCH(SUMIFS(Table15[Unique ID],Table15[System-Owned Portion],E11824,Table15[If Material Anything Other than "Lead" in Column E,Was Material Ever Previously Lead?],G11824,Table15[Customer-Owned Portion],O11824),Table15[Unique ID],0),0)))</f>
        <v/>
      </c>
    </row>
    <row r="11825" spans="2:23" x14ac:dyDescent="0.25">
      <c r="B11825" s="146"/>
      <c r="C11825" s="31"/>
      <c r="D11825" s="31"/>
      <c r="E11825" s="44"/>
      <c r="F11825" s="43"/>
      <c r="G11825" s="84"/>
      <c r="H11825" s="31"/>
      <c r="I11825" s="31"/>
      <c r="J11825" s="84"/>
      <c r="K11825" s="31"/>
      <c r="L11825" s="31"/>
      <c r="M11825" s="169"/>
      <c r="N11825" s="148"/>
      <c r="O11825" s="106"/>
      <c r="P11825" s="43"/>
      <c r="Q11825" s="31"/>
      <c r="R11825" s="84"/>
      <c r="S11825" s="31"/>
      <c r="T11825" s="31"/>
      <c r="U11825" s="169"/>
      <c r="V11825" s="150"/>
      <c r="W11825" s="141" t="str" cm="1">
        <f t="array" ref="W11825">IF(SUM(LEN(B11825:V11825))=0,"",IF(OR(OR(ISBLANK(F11825),SUM(LEN(C11825),LEN(D11825))=0),AND(NOT(E11825="Unknown"),ISBLANK(J11825)),AND(NOT(O11825="Unknown"),ISBLANK(R11825))),"Missing Information", INDEX(Table15[Entire Service Line Classification], MATCH(SUMIFS(Table15[Unique ID],Table15[System-Owned Portion],E11825,Table15[If Material Anything Other than "Lead" in Column E,Was Material Ever Previously Lead?],G11825,Table15[Customer-Owned Portion],O11825),Table15[Unique ID],0),0)))</f>
        <v/>
      </c>
    </row>
    <row r="11826" spans="2:23" x14ac:dyDescent="0.25">
      <c r="B11826" s="146"/>
      <c r="C11826" s="31"/>
      <c r="D11826" s="31"/>
      <c r="E11826" s="44"/>
      <c r="F11826" s="43"/>
      <c r="G11826" s="84"/>
      <c r="H11826" s="31"/>
      <c r="I11826" s="31"/>
      <c r="J11826" s="84"/>
      <c r="K11826" s="31"/>
      <c r="L11826" s="31"/>
      <c r="M11826" s="169"/>
      <c r="N11826" s="148"/>
      <c r="O11826" s="106"/>
      <c r="P11826" s="43"/>
      <c r="Q11826" s="31"/>
      <c r="R11826" s="84"/>
      <c r="S11826" s="31"/>
      <c r="T11826" s="31"/>
      <c r="U11826" s="169"/>
      <c r="V11826" s="150"/>
      <c r="W11826" s="141" t="str" cm="1">
        <f t="array" ref="W11826">IF(SUM(LEN(B11826:V11826))=0,"",IF(OR(OR(ISBLANK(F11826),SUM(LEN(C11826),LEN(D11826))=0),AND(NOT(E11826="Unknown"),ISBLANK(J11826)),AND(NOT(O11826="Unknown"),ISBLANK(R11826))),"Missing Information", INDEX(Table15[Entire Service Line Classification], MATCH(SUMIFS(Table15[Unique ID],Table15[System-Owned Portion],E11826,Table15[If Material Anything Other than "Lead" in Column E,Was Material Ever Previously Lead?],G11826,Table15[Customer-Owned Portion],O11826),Table15[Unique ID],0),0)))</f>
        <v/>
      </c>
    </row>
    <row r="11827" spans="2:23" x14ac:dyDescent="0.25">
      <c r="B11827" s="146"/>
      <c r="C11827" s="31"/>
      <c r="D11827" s="31"/>
      <c r="E11827" s="44"/>
      <c r="F11827" s="43"/>
      <c r="G11827" s="84"/>
      <c r="H11827" s="31"/>
      <c r="I11827" s="31"/>
      <c r="J11827" s="84"/>
      <c r="K11827" s="31"/>
      <c r="L11827" s="31"/>
      <c r="M11827" s="169"/>
      <c r="N11827" s="148"/>
      <c r="O11827" s="106"/>
      <c r="P11827" s="43"/>
      <c r="Q11827" s="31"/>
      <c r="R11827" s="84"/>
      <c r="S11827" s="31"/>
      <c r="T11827" s="31"/>
      <c r="U11827" s="169"/>
      <c r="V11827" s="150"/>
      <c r="W11827" s="141" t="str" cm="1">
        <f t="array" ref="W11827">IF(SUM(LEN(B11827:V11827))=0,"",IF(OR(OR(ISBLANK(F11827),SUM(LEN(C11827),LEN(D11827))=0),AND(NOT(E11827="Unknown"),ISBLANK(J11827)),AND(NOT(O11827="Unknown"),ISBLANK(R11827))),"Missing Information", INDEX(Table15[Entire Service Line Classification], MATCH(SUMIFS(Table15[Unique ID],Table15[System-Owned Portion],E11827,Table15[If Material Anything Other than "Lead" in Column E,Was Material Ever Previously Lead?],G11827,Table15[Customer-Owned Portion],O11827),Table15[Unique ID],0),0)))</f>
        <v/>
      </c>
    </row>
    <row r="11828" spans="2:23" x14ac:dyDescent="0.25">
      <c r="B11828" s="146"/>
      <c r="C11828" s="31"/>
      <c r="D11828" s="31"/>
      <c r="E11828" s="44"/>
      <c r="F11828" s="43"/>
      <c r="G11828" s="84"/>
      <c r="H11828" s="31"/>
      <c r="I11828" s="31"/>
      <c r="J11828" s="84"/>
      <c r="K11828" s="31"/>
      <c r="L11828" s="31"/>
      <c r="M11828" s="169"/>
      <c r="N11828" s="148"/>
      <c r="O11828" s="106"/>
      <c r="P11828" s="43"/>
      <c r="Q11828" s="31"/>
      <c r="R11828" s="84"/>
      <c r="S11828" s="31"/>
      <c r="T11828" s="31"/>
      <c r="U11828" s="169"/>
      <c r="V11828" s="150"/>
      <c r="W11828" s="141" t="str" cm="1">
        <f t="array" ref="W11828">IF(SUM(LEN(B11828:V11828))=0,"",IF(OR(OR(ISBLANK(F11828),SUM(LEN(C11828),LEN(D11828))=0),AND(NOT(E11828="Unknown"),ISBLANK(J11828)),AND(NOT(O11828="Unknown"),ISBLANK(R11828))),"Missing Information", INDEX(Table15[Entire Service Line Classification], MATCH(SUMIFS(Table15[Unique ID],Table15[System-Owned Portion],E11828,Table15[If Material Anything Other than "Lead" in Column E,Was Material Ever Previously Lead?],G11828,Table15[Customer-Owned Portion],O11828),Table15[Unique ID],0),0)))</f>
        <v/>
      </c>
    </row>
    <row r="11829" spans="2:23" x14ac:dyDescent="0.25">
      <c r="B11829" s="146"/>
      <c r="C11829" s="31"/>
      <c r="D11829" s="31"/>
      <c r="E11829" s="44"/>
      <c r="F11829" s="43"/>
      <c r="G11829" s="84"/>
      <c r="H11829" s="31"/>
      <c r="I11829" s="31"/>
      <c r="J11829" s="84"/>
      <c r="K11829" s="31"/>
      <c r="L11829" s="31"/>
      <c r="M11829" s="169"/>
      <c r="N11829" s="148"/>
      <c r="O11829" s="106"/>
      <c r="P11829" s="43"/>
      <c r="Q11829" s="31"/>
      <c r="R11829" s="84"/>
      <c r="S11829" s="31"/>
      <c r="T11829" s="31"/>
      <c r="U11829" s="169"/>
      <c r="V11829" s="150"/>
      <c r="W11829" s="141" t="str" cm="1">
        <f t="array" ref="W11829">IF(SUM(LEN(B11829:V11829))=0,"",IF(OR(OR(ISBLANK(F11829),SUM(LEN(C11829),LEN(D11829))=0),AND(NOT(E11829="Unknown"),ISBLANK(J11829)),AND(NOT(O11829="Unknown"),ISBLANK(R11829))),"Missing Information", INDEX(Table15[Entire Service Line Classification], MATCH(SUMIFS(Table15[Unique ID],Table15[System-Owned Portion],E11829,Table15[If Material Anything Other than "Lead" in Column E,Was Material Ever Previously Lead?],G11829,Table15[Customer-Owned Portion],O11829),Table15[Unique ID],0),0)))</f>
        <v/>
      </c>
    </row>
    <row r="11830" spans="2:23" x14ac:dyDescent="0.25">
      <c r="B11830" s="146"/>
      <c r="C11830" s="31"/>
      <c r="D11830" s="31"/>
      <c r="E11830" s="44"/>
      <c r="F11830" s="43"/>
      <c r="G11830" s="84"/>
      <c r="H11830" s="31"/>
      <c r="I11830" s="31"/>
      <c r="J11830" s="84"/>
      <c r="K11830" s="31"/>
      <c r="L11830" s="31"/>
      <c r="M11830" s="169"/>
      <c r="N11830" s="148"/>
      <c r="O11830" s="106"/>
      <c r="P11830" s="43"/>
      <c r="Q11830" s="31"/>
      <c r="R11830" s="84"/>
      <c r="S11830" s="31"/>
      <c r="T11830" s="31"/>
      <c r="U11830" s="169"/>
      <c r="V11830" s="150"/>
      <c r="W11830" s="141" t="str" cm="1">
        <f t="array" ref="W11830">IF(SUM(LEN(B11830:V11830))=0,"",IF(OR(OR(ISBLANK(F11830),SUM(LEN(C11830),LEN(D11830))=0),AND(NOT(E11830="Unknown"),ISBLANK(J11830)),AND(NOT(O11830="Unknown"),ISBLANK(R11830))),"Missing Information", INDEX(Table15[Entire Service Line Classification], MATCH(SUMIFS(Table15[Unique ID],Table15[System-Owned Portion],E11830,Table15[If Material Anything Other than "Lead" in Column E,Was Material Ever Previously Lead?],G11830,Table15[Customer-Owned Portion],O11830),Table15[Unique ID],0),0)))</f>
        <v/>
      </c>
    </row>
    <row r="11831" spans="2:23" x14ac:dyDescent="0.25">
      <c r="B11831" s="146"/>
      <c r="C11831" s="31"/>
      <c r="D11831" s="31"/>
      <c r="E11831" s="44"/>
      <c r="F11831" s="43"/>
      <c r="G11831" s="84"/>
      <c r="H11831" s="31"/>
      <c r="I11831" s="31"/>
      <c r="J11831" s="84"/>
      <c r="K11831" s="31"/>
      <c r="L11831" s="31"/>
      <c r="M11831" s="169"/>
      <c r="N11831" s="148"/>
      <c r="O11831" s="106"/>
      <c r="P11831" s="43"/>
      <c r="Q11831" s="31"/>
      <c r="R11831" s="84"/>
      <c r="S11831" s="31"/>
      <c r="T11831" s="31"/>
      <c r="U11831" s="169"/>
      <c r="V11831" s="150"/>
      <c r="W11831" s="141" t="str" cm="1">
        <f t="array" ref="W11831">IF(SUM(LEN(B11831:V11831))=0,"",IF(OR(OR(ISBLANK(F11831),SUM(LEN(C11831),LEN(D11831))=0),AND(NOT(E11831="Unknown"),ISBLANK(J11831)),AND(NOT(O11831="Unknown"),ISBLANK(R11831))),"Missing Information", INDEX(Table15[Entire Service Line Classification], MATCH(SUMIFS(Table15[Unique ID],Table15[System-Owned Portion],E11831,Table15[If Material Anything Other than "Lead" in Column E,Was Material Ever Previously Lead?],G11831,Table15[Customer-Owned Portion],O11831),Table15[Unique ID],0),0)))</f>
        <v/>
      </c>
    </row>
    <row r="11832" spans="2:23" x14ac:dyDescent="0.25">
      <c r="B11832" s="146"/>
      <c r="C11832" s="31"/>
      <c r="D11832" s="31"/>
      <c r="E11832" s="44"/>
      <c r="F11832" s="43"/>
      <c r="G11832" s="84"/>
      <c r="H11832" s="31"/>
      <c r="I11832" s="31"/>
      <c r="J11832" s="84"/>
      <c r="K11832" s="31"/>
      <c r="L11832" s="31"/>
      <c r="M11832" s="169"/>
      <c r="N11832" s="148"/>
      <c r="O11832" s="106"/>
      <c r="P11832" s="43"/>
      <c r="Q11832" s="31"/>
      <c r="R11832" s="84"/>
      <c r="S11832" s="31"/>
      <c r="T11832" s="31"/>
      <c r="U11832" s="169"/>
      <c r="V11832" s="150"/>
      <c r="W11832" s="141" t="str" cm="1">
        <f t="array" ref="W11832">IF(SUM(LEN(B11832:V11832))=0,"",IF(OR(OR(ISBLANK(F11832),SUM(LEN(C11832),LEN(D11832))=0),AND(NOT(E11832="Unknown"),ISBLANK(J11832)),AND(NOT(O11832="Unknown"),ISBLANK(R11832))),"Missing Information", INDEX(Table15[Entire Service Line Classification], MATCH(SUMIFS(Table15[Unique ID],Table15[System-Owned Portion],E11832,Table15[If Material Anything Other than "Lead" in Column E,Was Material Ever Previously Lead?],G11832,Table15[Customer-Owned Portion],O11832),Table15[Unique ID],0),0)))</f>
        <v/>
      </c>
    </row>
    <row r="11833" spans="2:23" x14ac:dyDescent="0.25">
      <c r="B11833" s="146"/>
      <c r="C11833" s="31"/>
      <c r="D11833" s="31"/>
      <c r="E11833" s="44"/>
      <c r="F11833" s="43"/>
      <c r="G11833" s="84"/>
      <c r="H11833" s="31"/>
      <c r="I11833" s="31"/>
      <c r="J11833" s="84"/>
      <c r="K11833" s="31"/>
      <c r="L11833" s="31"/>
      <c r="M11833" s="169"/>
      <c r="N11833" s="148"/>
      <c r="O11833" s="106"/>
      <c r="P11833" s="43"/>
      <c r="Q11833" s="31"/>
      <c r="R11833" s="84"/>
      <c r="S11833" s="31"/>
      <c r="T11833" s="31"/>
      <c r="U11833" s="169"/>
      <c r="V11833" s="150"/>
      <c r="W11833" s="141" t="str" cm="1">
        <f t="array" ref="W11833">IF(SUM(LEN(B11833:V11833))=0,"",IF(OR(OR(ISBLANK(F11833),SUM(LEN(C11833),LEN(D11833))=0),AND(NOT(E11833="Unknown"),ISBLANK(J11833)),AND(NOT(O11833="Unknown"),ISBLANK(R11833))),"Missing Information", INDEX(Table15[Entire Service Line Classification], MATCH(SUMIFS(Table15[Unique ID],Table15[System-Owned Portion],E11833,Table15[If Material Anything Other than "Lead" in Column E,Was Material Ever Previously Lead?],G11833,Table15[Customer-Owned Portion],O11833),Table15[Unique ID],0),0)))</f>
        <v/>
      </c>
    </row>
    <row r="11834" spans="2:23" x14ac:dyDescent="0.25">
      <c r="B11834" s="146"/>
      <c r="C11834" s="31"/>
      <c r="D11834" s="31"/>
      <c r="E11834" s="44"/>
      <c r="F11834" s="43"/>
      <c r="G11834" s="84"/>
      <c r="H11834" s="31"/>
      <c r="I11834" s="31"/>
      <c r="J11834" s="84"/>
      <c r="K11834" s="31"/>
      <c r="L11834" s="31"/>
      <c r="M11834" s="169"/>
      <c r="N11834" s="148"/>
      <c r="O11834" s="106"/>
      <c r="P11834" s="43"/>
      <c r="Q11834" s="31"/>
      <c r="R11834" s="84"/>
      <c r="S11834" s="31"/>
      <c r="T11834" s="31"/>
      <c r="U11834" s="169"/>
      <c r="V11834" s="150"/>
      <c r="W11834" s="141" t="str" cm="1">
        <f t="array" ref="W11834">IF(SUM(LEN(B11834:V11834))=0,"",IF(OR(OR(ISBLANK(F11834),SUM(LEN(C11834),LEN(D11834))=0),AND(NOT(E11834="Unknown"),ISBLANK(J11834)),AND(NOT(O11834="Unknown"),ISBLANK(R11834))),"Missing Information", INDEX(Table15[Entire Service Line Classification], MATCH(SUMIFS(Table15[Unique ID],Table15[System-Owned Portion],E11834,Table15[If Material Anything Other than "Lead" in Column E,Was Material Ever Previously Lead?],G11834,Table15[Customer-Owned Portion],O11834),Table15[Unique ID],0),0)))</f>
        <v/>
      </c>
    </row>
    <row r="11835" spans="2:23" x14ac:dyDescent="0.25">
      <c r="B11835" s="146"/>
      <c r="C11835" s="31"/>
      <c r="D11835" s="31"/>
      <c r="E11835" s="44"/>
      <c r="F11835" s="43"/>
      <c r="G11835" s="84"/>
      <c r="H11835" s="31"/>
      <c r="I11835" s="31"/>
      <c r="J11835" s="84"/>
      <c r="K11835" s="31"/>
      <c r="L11835" s="31"/>
      <c r="M11835" s="169"/>
      <c r="N11835" s="148"/>
      <c r="O11835" s="106"/>
      <c r="P11835" s="43"/>
      <c r="Q11835" s="31"/>
      <c r="R11835" s="84"/>
      <c r="S11835" s="31"/>
      <c r="T11835" s="31"/>
      <c r="U11835" s="169"/>
      <c r="V11835" s="150"/>
      <c r="W11835" s="141" t="str" cm="1">
        <f t="array" ref="W11835">IF(SUM(LEN(B11835:V11835))=0,"",IF(OR(OR(ISBLANK(F11835),SUM(LEN(C11835),LEN(D11835))=0),AND(NOT(E11835="Unknown"),ISBLANK(J11835)),AND(NOT(O11835="Unknown"),ISBLANK(R11835))),"Missing Information", INDEX(Table15[Entire Service Line Classification], MATCH(SUMIFS(Table15[Unique ID],Table15[System-Owned Portion],E11835,Table15[If Material Anything Other than "Lead" in Column E,Was Material Ever Previously Lead?],G11835,Table15[Customer-Owned Portion],O11835),Table15[Unique ID],0),0)))</f>
        <v/>
      </c>
    </row>
    <row r="11836" spans="2:23" x14ac:dyDescent="0.25">
      <c r="B11836" s="146"/>
      <c r="C11836" s="31"/>
      <c r="D11836" s="31"/>
      <c r="E11836" s="44"/>
      <c r="F11836" s="43"/>
      <c r="G11836" s="84"/>
      <c r="H11836" s="31"/>
      <c r="I11836" s="31"/>
      <c r="J11836" s="84"/>
      <c r="K11836" s="31"/>
      <c r="L11836" s="31"/>
      <c r="M11836" s="169"/>
      <c r="N11836" s="148"/>
      <c r="O11836" s="106"/>
      <c r="P11836" s="43"/>
      <c r="Q11836" s="31"/>
      <c r="R11836" s="84"/>
      <c r="S11836" s="31"/>
      <c r="T11836" s="31"/>
      <c r="U11836" s="169"/>
      <c r="V11836" s="150"/>
      <c r="W11836" s="141" t="str" cm="1">
        <f t="array" ref="W11836">IF(SUM(LEN(B11836:V11836))=0,"",IF(OR(OR(ISBLANK(F11836),SUM(LEN(C11836),LEN(D11836))=0),AND(NOT(E11836="Unknown"),ISBLANK(J11836)),AND(NOT(O11836="Unknown"),ISBLANK(R11836))),"Missing Information", INDEX(Table15[Entire Service Line Classification], MATCH(SUMIFS(Table15[Unique ID],Table15[System-Owned Portion],E11836,Table15[If Material Anything Other than "Lead" in Column E,Was Material Ever Previously Lead?],G11836,Table15[Customer-Owned Portion],O11836),Table15[Unique ID],0),0)))</f>
        <v/>
      </c>
    </row>
    <row r="11837" spans="2:23" x14ac:dyDescent="0.25">
      <c r="B11837" s="146"/>
      <c r="C11837" s="31"/>
      <c r="D11837" s="31"/>
      <c r="E11837" s="44"/>
      <c r="F11837" s="43"/>
      <c r="G11837" s="84"/>
      <c r="H11837" s="31"/>
      <c r="I11837" s="31"/>
      <c r="J11837" s="84"/>
      <c r="K11837" s="31"/>
      <c r="L11837" s="31"/>
      <c r="M11837" s="169"/>
      <c r="N11837" s="148"/>
      <c r="O11837" s="106"/>
      <c r="P11837" s="43"/>
      <c r="Q11837" s="31"/>
      <c r="R11837" s="84"/>
      <c r="S11837" s="31"/>
      <c r="T11837" s="31"/>
      <c r="U11837" s="169"/>
      <c r="V11837" s="150"/>
      <c r="W11837" s="141" t="str" cm="1">
        <f t="array" ref="W11837">IF(SUM(LEN(B11837:V11837))=0,"",IF(OR(OR(ISBLANK(F11837),SUM(LEN(C11837),LEN(D11837))=0),AND(NOT(E11837="Unknown"),ISBLANK(J11837)),AND(NOT(O11837="Unknown"),ISBLANK(R11837))),"Missing Information", INDEX(Table15[Entire Service Line Classification], MATCH(SUMIFS(Table15[Unique ID],Table15[System-Owned Portion],E11837,Table15[If Material Anything Other than "Lead" in Column E,Was Material Ever Previously Lead?],G11837,Table15[Customer-Owned Portion],O11837),Table15[Unique ID],0),0)))</f>
        <v/>
      </c>
    </row>
    <row r="11838" spans="2:23" x14ac:dyDescent="0.25">
      <c r="B11838" s="146"/>
      <c r="C11838" s="31"/>
      <c r="D11838" s="31"/>
      <c r="E11838" s="44"/>
      <c r="F11838" s="43"/>
      <c r="G11838" s="84"/>
      <c r="H11838" s="31"/>
      <c r="I11838" s="31"/>
      <c r="J11838" s="84"/>
      <c r="K11838" s="31"/>
      <c r="L11838" s="31"/>
      <c r="M11838" s="169"/>
      <c r="N11838" s="148"/>
      <c r="O11838" s="106"/>
      <c r="P11838" s="43"/>
      <c r="Q11838" s="31"/>
      <c r="R11838" s="84"/>
      <c r="S11838" s="31"/>
      <c r="T11838" s="31"/>
      <c r="U11838" s="169"/>
      <c r="V11838" s="150"/>
      <c r="W11838" s="141" t="str" cm="1">
        <f t="array" ref="W11838">IF(SUM(LEN(B11838:V11838))=0,"",IF(OR(OR(ISBLANK(F11838),SUM(LEN(C11838),LEN(D11838))=0),AND(NOT(E11838="Unknown"),ISBLANK(J11838)),AND(NOT(O11838="Unknown"),ISBLANK(R11838))),"Missing Information", INDEX(Table15[Entire Service Line Classification], MATCH(SUMIFS(Table15[Unique ID],Table15[System-Owned Portion],E11838,Table15[If Material Anything Other than "Lead" in Column E,Was Material Ever Previously Lead?],G11838,Table15[Customer-Owned Portion],O11838),Table15[Unique ID],0),0)))</f>
        <v/>
      </c>
    </row>
    <row r="11839" spans="2:23" x14ac:dyDescent="0.25">
      <c r="B11839" s="146"/>
      <c r="C11839" s="31"/>
      <c r="D11839" s="31"/>
      <c r="E11839" s="44"/>
      <c r="F11839" s="43"/>
      <c r="G11839" s="84"/>
      <c r="H11839" s="31"/>
      <c r="I11839" s="31"/>
      <c r="J11839" s="84"/>
      <c r="K11839" s="31"/>
      <c r="L11839" s="31"/>
      <c r="M11839" s="169"/>
      <c r="N11839" s="148"/>
      <c r="O11839" s="106"/>
      <c r="P11839" s="43"/>
      <c r="Q11839" s="31"/>
      <c r="R11839" s="84"/>
      <c r="S11839" s="31"/>
      <c r="T11839" s="31"/>
      <c r="U11839" s="169"/>
      <c r="V11839" s="150"/>
      <c r="W11839" s="141" t="str" cm="1">
        <f t="array" ref="W11839">IF(SUM(LEN(B11839:V11839))=0,"",IF(OR(OR(ISBLANK(F11839),SUM(LEN(C11839),LEN(D11839))=0),AND(NOT(E11839="Unknown"),ISBLANK(J11839)),AND(NOT(O11839="Unknown"),ISBLANK(R11839))),"Missing Information", INDEX(Table15[Entire Service Line Classification], MATCH(SUMIFS(Table15[Unique ID],Table15[System-Owned Portion],E11839,Table15[If Material Anything Other than "Lead" in Column E,Was Material Ever Previously Lead?],G11839,Table15[Customer-Owned Portion],O11839),Table15[Unique ID],0),0)))</f>
        <v/>
      </c>
    </row>
    <row r="11840" spans="2:23" x14ac:dyDescent="0.25">
      <c r="B11840" s="146"/>
      <c r="C11840" s="31"/>
      <c r="D11840" s="31"/>
      <c r="E11840" s="44"/>
      <c r="F11840" s="43"/>
      <c r="G11840" s="84"/>
      <c r="H11840" s="31"/>
      <c r="I11840" s="31"/>
      <c r="J11840" s="84"/>
      <c r="K11840" s="31"/>
      <c r="L11840" s="31"/>
      <c r="M11840" s="169"/>
      <c r="N11840" s="148"/>
      <c r="O11840" s="106"/>
      <c r="P11840" s="43"/>
      <c r="Q11840" s="31"/>
      <c r="R11840" s="84"/>
      <c r="S11840" s="31"/>
      <c r="T11840" s="31"/>
      <c r="U11840" s="169"/>
      <c r="V11840" s="150"/>
      <c r="W11840" s="141" t="str" cm="1">
        <f t="array" ref="W11840">IF(SUM(LEN(B11840:V11840))=0,"",IF(OR(OR(ISBLANK(F11840),SUM(LEN(C11840),LEN(D11840))=0),AND(NOT(E11840="Unknown"),ISBLANK(J11840)),AND(NOT(O11840="Unknown"),ISBLANK(R11840))),"Missing Information", INDEX(Table15[Entire Service Line Classification], MATCH(SUMIFS(Table15[Unique ID],Table15[System-Owned Portion],E11840,Table15[If Material Anything Other than "Lead" in Column E,Was Material Ever Previously Lead?],G11840,Table15[Customer-Owned Portion],O11840),Table15[Unique ID],0),0)))</f>
        <v/>
      </c>
    </row>
    <row r="11841" spans="2:23" x14ac:dyDescent="0.25">
      <c r="B11841" s="146"/>
      <c r="C11841" s="31"/>
      <c r="D11841" s="31"/>
      <c r="E11841" s="44"/>
      <c r="F11841" s="43"/>
      <c r="G11841" s="84"/>
      <c r="H11841" s="31"/>
      <c r="I11841" s="31"/>
      <c r="J11841" s="84"/>
      <c r="K11841" s="31"/>
      <c r="L11841" s="31"/>
      <c r="M11841" s="169"/>
      <c r="N11841" s="148"/>
      <c r="O11841" s="106"/>
      <c r="P11841" s="43"/>
      <c r="Q11841" s="31"/>
      <c r="R11841" s="84"/>
      <c r="S11841" s="31"/>
      <c r="T11841" s="31"/>
      <c r="U11841" s="169"/>
      <c r="V11841" s="150"/>
      <c r="W11841" s="141" t="str" cm="1">
        <f t="array" ref="W11841">IF(SUM(LEN(B11841:V11841))=0,"",IF(OR(OR(ISBLANK(F11841),SUM(LEN(C11841),LEN(D11841))=0),AND(NOT(E11841="Unknown"),ISBLANK(J11841)),AND(NOT(O11841="Unknown"),ISBLANK(R11841))),"Missing Information", INDEX(Table15[Entire Service Line Classification], MATCH(SUMIFS(Table15[Unique ID],Table15[System-Owned Portion],E11841,Table15[If Material Anything Other than "Lead" in Column E,Was Material Ever Previously Lead?],G11841,Table15[Customer-Owned Portion],O11841),Table15[Unique ID],0),0)))</f>
        <v/>
      </c>
    </row>
    <row r="11842" spans="2:23" x14ac:dyDescent="0.25">
      <c r="B11842" s="146"/>
      <c r="C11842" s="31"/>
      <c r="D11842" s="31"/>
      <c r="E11842" s="44"/>
      <c r="F11842" s="43"/>
      <c r="G11842" s="84"/>
      <c r="H11842" s="31"/>
      <c r="I11842" s="31"/>
      <c r="J11842" s="84"/>
      <c r="K11842" s="31"/>
      <c r="L11842" s="31"/>
      <c r="M11842" s="169"/>
      <c r="N11842" s="148"/>
      <c r="O11842" s="106"/>
      <c r="P11842" s="43"/>
      <c r="Q11842" s="31"/>
      <c r="R11842" s="84"/>
      <c r="S11842" s="31"/>
      <c r="T11842" s="31"/>
      <c r="U11842" s="169"/>
      <c r="V11842" s="150"/>
      <c r="W11842" s="141" t="str" cm="1">
        <f t="array" ref="W11842">IF(SUM(LEN(B11842:V11842))=0,"",IF(OR(OR(ISBLANK(F11842),SUM(LEN(C11842),LEN(D11842))=0),AND(NOT(E11842="Unknown"),ISBLANK(J11842)),AND(NOT(O11842="Unknown"),ISBLANK(R11842))),"Missing Information", INDEX(Table15[Entire Service Line Classification], MATCH(SUMIFS(Table15[Unique ID],Table15[System-Owned Portion],E11842,Table15[If Material Anything Other than "Lead" in Column E,Was Material Ever Previously Lead?],G11842,Table15[Customer-Owned Portion],O11842),Table15[Unique ID],0),0)))</f>
        <v/>
      </c>
    </row>
    <row r="11843" spans="2:23" x14ac:dyDescent="0.25">
      <c r="B11843" s="146"/>
      <c r="C11843" s="31"/>
      <c r="D11843" s="31"/>
      <c r="E11843" s="44"/>
      <c r="F11843" s="43"/>
      <c r="G11843" s="84"/>
      <c r="H11843" s="31"/>
      <c r="I11843" s="31"/>
      <c r="J11843" s="84"/>
      <c r="K11843" s="31"/>
      <c r="L11843" s="31"/>
      <c r="M11843" s="169"/>
      <c r="N11843" s="148"/>
      <c r="O11843" s="106"/>
      <c r="P11843" s="43"/>
      <c r="Q11843" s="31"/>
      <c r="R11843" s="84"/>
      <c r="S11843" s="31"/>
      <c r="T11843" s="31"/>
      <c r="U11843" s="169"/>
      <c r="V11843" s="150"/>
      <c r="W11843" s="141" t="str" cm="1">
        <f t="array" ref="W11843">IF(SUM(LEN(B11843:V11843))=0,"",IF(OR(OR(ISBLANK(F11843),SUM(LEN(C11843),LEN(D11843))=0),AND(NOT(E11843="Unknown"),ISBLANK(J11843)),AND(NOT(O11843="Unknown"),ISBLANK(R11843))),"Missing Information", INDEX(Table15[Entire Service Line Classification], MATCH(SUMIFS(Table15[Unique ID],Table15[System-Owned Portion],E11843,Table15[If Material Anything Other than "Lead" in Column E,Was Material Ever Previously Lead?],G11843,Table15[Customer-Owned Portion],O11843),Table15[Unique ID],0),0)))</f>
        <v/>
      </c>
    </row>
    <row r="11844" spans="2:23" x14ac:dyDescent="0.25">
      <c r="B11844" s="146"/>
      <c r="C11844" s="31"/>
      <c r="D11844" s="31"/>
      <c r="E11844" s="44"/>
      <c r="F11844" s="43"/>
      <c r="G11844" s="84"/>
      <c r="H11844" s="31"/>
      <c r="I11844" s="31"/>
      <c r="J11844" s="84"/>
      <c r="K11844" s="31"/>
      <c r="L11844" s="31"/>
      <c r="M11844" s="169"/>
      <c r="N11844" s="148"/>
      <c r="O11844" s="106"/>
      <c r="P11844" s="43"/>
      <c r="Q11844" s="31"/>
      <c r="R11844" s="84"/>
      <c r="S11844" s="31"/>
      <c r="T11844" s="31"/>
      <c r="U11844" s="169"/>
      <c r="V11844" s="150"/>
      <c r="W11844" s="141" t="str" cm="1">
        <f t="array" ref="W11844">IF(SUM(LEN(B11844:V11844))=0,"",IF(OR(OR(ISBLANK(F11844),SUM(LEN(C11844),LEN(D11844))=0),AND(NOT(E11844="Unknown"),ISBLANK(J11844)),AND(NOT(O11844="Unknown"),ISBLANK(R11844))),"Missing Information", INDEX(Table15[Entire Service Line Classification], MATCH(SUMIFS(Table15[Unique ID],Table15[System-Owned Portion],E11844,Table15[If Material Anything Other than "Lead" in Column E,Was Material Ever Previously Lead?],G11844,Table15[Customer-Owned Portion],O11844),Table15[Unique ID],0),0)))</f>
        <v/>
      </c>
    </row>
    <row r="11845" spans="2:23" x14ac:dyDescent="0.25">
      <c r="B11845" s="146"/>
      <c r="C11845" s="31"/>
      <c r="D11845" s="31"/>
      <c r="E11845" s="44"/>
      <c r="F11845" s="43"/>
      <c r="G11845" s="84"/>
      <c r="H11845" s="31"/>
      <c r="I11845" s="31"/>
      <c r="J11845" s="84"/>
      <c r="K11845" s="31"/>
      <c r="L11845" s="31"/>
      <c r="M11845" s="169"/>
      <c r="N11845" s="148"/>
      <c r="O11845" s="106"/>
      <c r="P11845" s="43"/>
      <c r="Q11845" s="31"/>
      <c r="R11845" s="84"/>
      <c r="S11845" s="31"/>
      <c r="T11845" s="31"/>
      <c r="U11845" s="169"/>
      <c r="V11845" s="150"/>
      <c r="W11845" s="141" t="str" cm="1">
        <f t="array" ref="W11845">IF(SUM(LEN(B11845:V11845))=0,"",IF(OR(OR(ISBLANK(F11845),SUM(LEN(C11845),LEN(D11845))=0),AND(NOT(E11845="Unknown"),ISBLANK(J11845)),AND(NOT(O11845="Unknown"),ISBLANK(R11845))),"Missing Information", INDEX(Table15[Entire Service Line Classification], MATCH(SUMIFS(Table15[Unique ID],Table15[System-Owned Portion],E11845,Table15[If Material Anything Other than "Lead" in Column E,Was Material Ever Previously Lead?],G11845,Table15[Customer-Owned Portion],O11845),Table15[Unique ID],0),0)))</f>
        <v/>
      </c>
    </row>
    <row r="11846" spans="2:23" x14ac:dyDescent="0.25">
      <c r="B11846" s="146"/>
      <c r="C11846" s="31"/>
      <c r="D11846" s="31"/>
      <c r="E11846" s="44"/>
      <c r="F11846" s="43"/>
      <c r="G11846" s="84"/>
      <c r="H11846" s="31"/>
      <c r="I11846" s="31"/>
      <c r="J11846" s="84"/>
      <c r="K11846" s="31"/>
      <c r="L11846" s="31"/>
      <c r="M11846" s="169"/>
      <c r="N11846" s="148"/>
      <c r="O11846" s="106"/>
      <c r="P11846" s="43"/>
      <c r="Q11846" s="31"/>
      <c r="R11846" s="84"/>
      <c r="S11846" s="31"/>
      <c r="T11846" s="31"/>
      <c r="U11846" s="169"/>
      <c r="V11846" s="150"/>
      <c r="W11846" s="141" t="str" cm="1">
        <f t="array" ref="W11846">IF(SUM(LEN(B11846:V11846))=0,"",IF(OR(OR(ISBLANK(F11846),SUM(LEN(C11846),LEN(D11846))=0),AND(NOT(E11846="Unknown"),ISBLANK(J11846)),AND(NOT(O11846="Unknown"),ISBLANK(R11846))),"Missing Information", INDEX(Table15[Entire Service Line Classification], MATCH(SUMIFS(Table15[Unique ID],Table15[System-Owned Portion],E11846,Table15[If Material Anything Other than "Lead" in Column E,Was Material Ever Previously Lead?],G11846,Table15[Customer-Owned Portion],O11846),Table15[Unique ID],0),0)))</f>
        <v/>
      </c>
    </row>
    <row r="11847" spans="2:23" x14ac:dyDescent="0.25">
      <c r="B11847" s="146"/>
      <c r="C11847" s="31"/>
      <c r="D11847" s="31"/>
      <c r="E11847" s="44"/>
      <c r="F11847" s="43"/>
      <c r="G11847" s="84"/>
      <c r="H11847" s="31"/>
      <c r="I11847" s="31"/>
      <c r="J11847" s="84"/>
      <c r="K11847" s="31"/>
      <c r="L11847" s="31"/>
      <c r="M11847" s="169"/>
      <c r="N11847" s="148"/>
      <c r="O11847" s="106"/>
      <c r="P11847" s="43"/>
      <c r="Q11847" s="31"/>
      <c r="R11847" s="84"/>
      <c r="S11847" s="31"/>
      <c r="T11847" s="31"/>
      <c r="U11847" s="169"/>
      <c r="V11847" s="150"/>
      <c r="W11847" s="141" t="str" cm="1">
        <f t="array" ref="W11847">IF(SUM(LEN(B11847:V11847))=0,"",IF(OR(OR(ISBLANK(F11847),SUM(LEN(C11847),LEN(D11847))=0),AND(NOT(E11847="Unknown"),ISBLANK(J11847)),AND(NOT(O11847="Unknown"),ISBLANK(R11847))),"Missing Information", INDEX(Table15[Entire Service Line Classification], MATCH(SUMIFS(Table15[Unique ID],Table15[System-Owned Portion],E11847,Table15[If Material Anything Other than "Lead" in Column E,Was Material Ever Previously Lead?],G11847,Table15[Customer-Owned Portion],O11847),Table15[Unique ID],0),0)))</f>
        <v/>
      </c>
    </row>
    <row r="11848" spans="2:23" x14ac:dyDescent="0.25">
      <c r="B11848" s="146"/>
      <c r="C11848" s="31"/>
      <c r="D11848" s="31"/>
      <c r="E11848" s="44"/>
      <c r="F11848" s="43"/>
      <c r="G11848" s="84"/>
      <c r="H11848" s="31"/>
      <c r="I11848" s="31"/>
      <c r="J11848" s="84"/>
      <c r="K11848" s="31"/>
      <c r="L11848" s="31"/>
      <c r="M11848" s="169"/>
      <c r="N11848" s="148"/>
      <c r="O11848" s="106"/>
      <c r="P11848" s="43"/>
      <c r="Q11848" s="31"/>
      <c r="R11848" s="84"/>
      <c r="S11848" s="31"/>
      <c r="T11848" s="31"/>
      <c r="U11848" s="169"/>
      <c r="V11848" s="150"/>
      <c r="W11848" s="141" t="str" cm="1">
        <f t="array" ref="W11848">IF(SUM(LEN(B11848:V11848))=0,"",IF(OR(OR(ISBLANK(F11848),SUM(LEN(C11848),LEN(D11848))=0),AND(NOT(E11848="Unknown"),ISBLANK(J11848)),AND(NOT(O11848="Unknown"),ISBLANK(R11848))),"Missing Information", INDEX(Table15[Entire Service Line Classification], MATCH(SUMIFS(Table15[Unique ID],Table15[System-Owned Portion],E11848,Table15[If Material Anything Other than "Lead" in Column E,Was Material Ever Previously Lead?],G11848,Table15[Customer-Owned Portion],O11848),Table15[Unique ID],0),0)))</f>
        <v/>
      </c>
    </row>
    <row r="11849" spans="2:23" x14ac:dyDescent="0.25">
      <c r="B11849" s="146"/>
      <c r="C11849" s="31"/>
      <c r="D11849" s="31"/>
      <c r="E11849" s="44"/>
      <c r="F11849" s="43"/>
      <c r="G11849" s="84"/>
      <c r="H11849" s="31"/>
      <c r="I11849" s="31"/>
      <c r="J11849" s="84"/>
      <c r="K11849" s="31"/>
      <c r="L11849" s="31"/>
      <c r="M11849" s="169"/>
      <c r="N11849" s="148"/>
      <c r="O11849" s="106"/>
      <c r="P11849" s="43"/>
      <c r="Q11849" s="31"/>
      <c r="R11849" s="84"/>
      <c r="S11849" s="31"/>
      <c r="T11849" s="31"/>
      <c r="U11849" s="169"/>
      <c r="V11849" s="150"/>
      <c r="W11849" s="141" t="str" cm="1">
        <f t="array" ref="W11849">IF(SUM(LEN(B11849:V11849))=0,"",IF(OR(OR(ISBLANK(F11849),SUM(LEN(C11849),LEN(D11849))=0),AND(NOT(E11849="Unknown"),ISBLANK(J11849)),AND(NOT(O11849="Unknown"),ISBLANK(R11849))),"Missing Information", INDEX(Table15[Entire Service Line Classification], MATCH(SUMIFS(Table15[Unique ID],Table15[System-Owned Portion],E11849,Table15[If Material Anything Other than "Lead" in Column E,Was Material Ever Previously Lead?],G11849,Table15[Customer-Owned Portion],O11849),Table15[Unique ID],0),0)))</f>
        <v/>
      </c>
    </row>
    <row r="11850" spans="2:23" x14ac:dyDescent="0.25">
      <c r="B11850" s="146"/>
      <c r="C11850" s="31"/>
      <c r="D11850" s="31"/>
      <c r="E11850" s="44"/>
      <c r="F11850" s="43"/>
      <c r="G11850" s="84"/>
      <c r="H11850" s="31"/>
      <c r="I11850" s="31"/>
      <c r="J11850" s="84"/>
      <c r="K11850" s="31"/>
      <c r="L11850" s="31"/>
      <c r="M11850" s="169"/>
      <c r="N11850" s="148"/>
      <c r="O11850" s="106"/>
      <c r="P11850" s="43"/>
      <c r="Q11850" s="31"/>
      <c r="R11850" s="84"/>
      <c r="S11850" s="31"/>
      <c r="T11850" s="31"/>
      <c r="U11850" s="169"/>
      <c r="V11850" s="150"/>
      <c r="W11850" s="141" t="str" cm="1">
        <f t="array" ref="W11850">IF(SUM(LEN(B11850:V11850))=0,"",IF(OR(OR(ISBLANK(F11850),SUM(LEN(C11850),LEN(D11850))=0),AND(NOT(E11850="Unknown"),ISBLANK(J11850)),AND(NOT(O11850="Unknown"),ISBLANK(R11850))),"Missing Information", INDEX(Table15[Entire Service Line Classification], MATCH(SUMIFS(Table15[Unique ID],Table15[System-Owned Portion],E11850,Table15[If Material Anything Other than "Lead" in Column E,Was Material Ever Previously Lead?],G11850,Table15[Customer-Owned Portion],O11850),Table15[Unique ID],0),0)))</f>
        <v/>
      </c>
    </row>
    <row r="11851" spans="2:23" x14ac:dyDescent="0.25">
      <c r="B11851" s="146"/>
      <c r="C11851" s="31"/>
      <c r="D11851" s="31"/>
      <c r="E11851" s="44"/>
      <c r="F11851" s="43"/>
      <c r="G11851" s="84"/>
      <c r="H11851" s="31"/>
      <c r="I11851" s="31"/>
      <c r="J11851" s="84"/>
      <c r="K11851" s="31"/>
      <c r="L11851" s="31"/>
      <c r="M11851" s="169"/>
      <c r="N11851" s="148"/>
      <c r="O11851" s="106"/>
      <c r="P11851" s="43"/>
      <c r="Q11851" s="31"/>
      <c r="R11851" s="84"/>
      <c r="S11851" s="31"/>
      <c r="T11851" s="31"/>
      <c r="U11851" s="169"/>
      <c r="V11851" s="150"/>
      <c r="W11851" s="141" t="str" cm="1">
        <f t="array" ref="W11851">IF(SUM(LEN(B11851:V11851))=0,"",IF(OR(OR(ISBLANK(F11851),SUM(LEN(C11851),LEN(D11851))=0),AND(NOT(E11851="Unknown"),ISBLANK(J11851)),AND(NOT(O11851="Unknown"),ISBLANK(R11851))),"Missing Information", INDEX(Table15[Entire Service Line Classification], MATCH(SUMIFS(Table15[Unique ID],Table15[System-Owned Portion],E11851,Table15[If Material Anything Other than "Lead" in Column E,Was Material Ever Previously Lead?],G11851,Table15[Customer-Owned Portion],O11851),Table15[Unique ID],0),0)))</f>
        <v/>
      </c>
    </row>
    <row r="11852" spans="2:23" x14ac:dyDescent="0.25">
      <c r="B11852" s="146"/>
      <c r="C11852" s="31"/>
      <c r="D11852" s="31"/>
      <c r="E11852" s="44"/>
      <c r="F11852" s="43"/>
      <c r="G11852" s="84"/>
      <c r="H11852" s="31"/>
      <c r="I11852" s="31"/>
      <c r="J11852" s="84"/>
      <c r="K11852" s="31"/>
      <c r="L11852" s="31"/>
      <c r="M11852" s="169"/>
      <c r="N11852" s="148"/>
      <c r="O11852" s="106"/>
      <c r="P11852" s="43"/>
      <c r="Q11852" s="31"/>
      <c r="R11852" s="84"/>
      <c r="S11852" s="31"/>
      <c r="T11852" s="31"/>
      <c r="U11852" s="169"/>
      <c r="V11852" s="150"/>
      <c r="W11852" s="141" t="str" cm="1">
        <f t="array" ref="W11852">IF(SUM(LEN(B11852:V11852))=0,"",IF(OR(OR(ISBLANK(F11852),SUM(LEN(C11852),LEN(D11852))=0),AND(NOT(E11852="Unknown"),ISBLANK(J11852)),AND(NOT(O11852="Unknown"),ISBLANK(R11852))),"Missing Information", INDEX(Table15[Entire Service Line Classification], MATCH(SUMIFS(Table15[Unique ID],Table15[System-Owned Portion],E11852,Table15[If Material Anything Other than "Lead" in Column E,Was Material Ever Previously Lead?],G11852,Table15[Customer-Owned Portion],O11852),Table15[Unique ID],0),0)))</f>
        <v/>
      </c>
    </row>
    <row r="11853" spans="2:23" x14ac:dyDescent="0.25">
      <c r="B11853" s="146"/>
      <c r="C11853" s="31"/>
      <c r="D11853" s="31"/>
      <c r="E11853" s="44"/>
      <c r="F11853" s="43"/>
      <c r="G11853" s="84"/>
      <c r="H11853" s="31"/>
      <c r="I11853" s="31"/>
      <c r="J11853" s="84"/>
      <c r="K11853" s="31"/>
      <c r="L11853" s="31"/>
      <c r="M11853" s="169"/>
      <c r="N11853" s="148"/>
      <c r="O11853" s="106"/>
      <c r="P11853" s="43"/>
      <c r="Q11853" s="31"/>
      <c r="R11853" s="84"/>
      <c r="S11853" s="31"/>
      <c r="T11853" s="31"/>
      <c r="U11853" s="169"/>
      <c r="V11853" s="150"/>
      <c r="W11853" s="141" t="str" cm="1">
        <f t="array" ref="W11853">IF(SUM(LEN(B11853:V11853))=0,"",IF(OR(OR(ISBLANK(F11853),SUM(LEN(C11853),LEN(D11853))=0),AND(NOT(E11853="Unknown"),ISBLANK(J11853)),AND(NOT(O11853="Unknown"),ISBLANK(R11853))),"Missing Information", INDEX(Table15[Entire Service Line Classification], MATCH(SUMIFS(Table15[Unique ID],Table15[System-Owned Portion],E11853,Table15[If Material Anything Other than "Lead" in Column E,Was Material Ever Previously Lead?],G11853,Table15[Customer-Owned Portion],O11853),Table15[Unique ID],0),0)))</f>
        <v/>
      </c>
    </row>
    <row r="11854" spans="2:23" x14ac:dyDescent="0.25">
      <c r="B11854" s="146"/>
      <c r="C11854" s="31"/>
      <c r="D11854" s="31"/>
      <c r="E11854" s="44"/>
      <c r="F11854" s="43"/>
      <c r="G11854" s="84"/>
      <c r="H11854" s="31"/>
      <c r="I11854" s="31"/>
      <c r="J11854" s="84"/>
      <c r="K11854" s="31"/>
      <c r="L11854" s="31"/>
      <c r="M11854" s="169"/>
      <c r="N11854" s="148"/>
      <c r="O11854" s="106"/>
      <c r="P11854" s="43"/>
      <c r="Q11854" s="31"/>
      <c r="R11854" s="84"/>
      <c r="S11854" s="31"/>
      <c r="T11854" s="31"/>
      <c r="U11854" s="169"/>
      <c r="V11854" s="150"/>
      <c r="W11854" s="141" t="str" cm="1">
        <f t="array" ref="W11854">IF(SUM(LEN(B11854:V11854))=0,"",IF(OR(OR(ISBLANK(F11854),SUM(LEN(C11854),LEN(D11854))=0),AND(NOT(E11854="Unknown"),ISBLANK(J11854)),AND(NOT(O11854="Unknown"),ISBLANK(R11854))),"Missing Information", INDEX(Table15[Entire Service Line Classification], MATCH(SUMIFS(Table15[Unique ID],Table15[System-Owned Portion],E11854,Table15[If Material Anything Other than "Lead" in Column E,Was Material Ever Previously Lead?],G11854,Table15[Customer-Owned Portion],O11854),Table15[Unique ID],0),0)))</f>
        <v/>
      </c>
    </row>
    <row r="11855" spans="2:23" x14ac:dyDescent="0.25">
      <c r="B11855" s="146"/>
      <c r="C11855" s="31"/>
      <c r="D11855" s="31"/>
      <c r="E11855" s="44"/>
      <c r="F11855" s="43"/>
      <c r="G11855" s="84"/>
      <c r="H11855" s="31"/>
      <c r="I11855" s="31"/>
      <c r="J11855" s="84"/>
      <c r="K11855" s="31"/>
      <c r="L11855" s="31"/>
      <c r="M11855" s="169"/>
      <c r="N11855" s="148"/>
      <c r="O11855" s="106"/>
      <c r="P11855" s="43"/>
      <c r="Q11855" s="31"/>
      <c r="R11855" s="84"/>
      <c r="S11855" s="31"/>
      <c r="T11855" s="31"/>
      <c r="U11855" s="169"/>
      <c r="V11855" s="150"/>
      <c r="W11855" s="141" t="str" cm="1">
        <f t="array" ref="W11855">IF(SUM(LEN(B11855:V11855))=0,"",IF(OR(OR(ISBLANK(F11855),SUM(LEN(C11855),LEN(D11855))=0),AND(NOT(E11855="Unknown"),ISBLANK(J11855)),AND(NOT(O11855="Unknown"),ISBLANK(R11855))),"Missing Information", INDEX(Table15[Entire Service Line Classification], MATCH(SUMIFS(Table15[Unique ID],Table15[System-Owned Portion],E11855,Table15[If Material Anything Other than "Lead" in Column E,Was Material Ever Previously Lead?],G11855,Table15[Customer-Owned Portion],O11855),Table15[Unique ID],0),0)))</f>
        <v/>
      </c>
    </row>
    <row r="11856" spans="2:23" x14ac:dyDescent="0.25">
      <c r="B11856" s="146"/>
      <c r="C11856" s="31"/>
      <c r="D11856" s="31"/>
      <c r="E11856" s="44"/>
      <c r="F11856" s="43"/>
      <c r="G11856" s="84"/>
      <c r="H11856" s="31"/>
      <c r="I11856" s="31"/>
      <c r="J11856" s="84"/>
      <c r="K11856" s="31"/>
      <c r="L11856" s="31"/>
      <c r="M11856" s="169"/>
      <c r="N11856" s="148"/>
      <c r="O11856" s="106"/>
      <c r="P11856" s="43"/>
      <c r="Q11856" s="31"/>
      <c r="R11856" s="84"/>
      <c r="S11856" s="31"/>
      <c r="T11856" s="31"/>
      <c r="U11856" s="169"/>
      <c r="V11856" s="150"/>
      <c r="W11856" s="141" t="str" cm="1">
        <f t="array" ref="W11856">IF(SUM(LEN(B11856:V11856))=0,"",IF(OR(OR(ISBLANK(F11856),SUM(LEN(C11856),LEN(D11856))=0),AND(NOT(E11856="Unknown"),ISBLANK(J11856)),AND(NOT(O11856="Unknown"),ISBLANK(R11856))),"Missing Information", INDEX(Table15[Entire Service Line Classification], MATCH(SUMIFS(Table15[Unique ID],Table15[System-Owned Portion],E11856,Table15[If Material Anything Other than "Lead" in Column E,Was Material Ever Previously Lead?],G11856,Table15[Customer-Owned Portion],O11856),Table15[Unique ID],0),0)))</f>
        <v/>
      </c>
    </row>
    <row r="11857" spans="2:23" x14ac:dyDescent="0.25">
      <c r="B11857" s="146"/>
      <c r="C11857" s="31"/>
      <c r="D11857" s="31"/>
      <c r="E11857" s="44"/>
      <c r="F11857" s="43"/>
      <c r="G11857" s="84"/>
      <c r="H11857" s="31"/>
      <c r="I11857" s="31"/>
      <c r="J11857" s="84"/>
      <c r="K11857" s="31"/>
      <c r="L11857" s="31"/>
      <c r="M11857" s="169"/>
      <c r="N11857" s="148"/>
      <c r="O11857" s="106"/>
      <c r="P11857" s="43"/>
      <c r="Q11857" s="31"/>
      <c r="R11857" s="84"/>
      <c r="S11857" s="31"/>
      <c r="T11857" s="31"/>
      <c r="U11857" s="169"/>
      <c r="V11857" s="150"/>
      <c r="W11857" s="141" t="str" cm="1">
        <f t="array" ref="W11857">IF(SUM(LEN(B11857:V11857))=0,"",IF(OR(OR(ISBLANK(F11857),SUM(LEN(C11857),LEN(D11857))=0),AND(NOT(E11857="Unknown"),ISBLANK(J11857)),AND(NOT(O11857="Unknown"),ISBLANK(R11857))),"Missing Information", INDEX(Table15[Entire Service Line Classification], MATCH(SUMIFS(Table15[Unique ID],Table15[System-Owned Portion],E11857,Table15[If Material Anything Other than "Lead" in Column E,Was Material Ever Previously Lead?],G11857,Table15[Customer-Owned Portion],O11857),Table15[Unique ID],0),0)))</f>
        <v/>
      </c>
    </row>
    <row r="11858" spans="2:23" x14ac:dyDescent="0.25">
      <c r="B11858" s="146"/>
      <c r="C11858" s="31"/>
      <c r="D11858" s="31"/>
      <c r="E11858" s="44"/>
      <c r="F11858" s="43"/>
      <c r="G11858" s="84"/>
      <c r="H11858" s="31"/>
      <c r="I11858" s="31"/>
      <c r="J11858" s="84"/>
      <c r="K11858" s="31"/>
      <c r="L11858" s="31"/>
      <c r="M11858" s="169"/>
      <c r="N11858" s="148"/>
      <c r="O11858" s="106"/>
      <c r="P11858" s="43"/>
      <c r="Q11858" s="31"/>
      <c r="R11858" s="84"/>
      <c r="S11858" s="31"/>
      <c r="T11858" s="31"/>
      <c r="U11858" s="169"/>
      <c r="V11858" s="150"/>
      <c r="W11858" s="141" t="str" cm="1">
        <f t="array" ref="W11858">IF(SUM(LEN(B11858:V11858))=0,"",IF(OR(OR(ISBLANK(F11858),SUM(LEN(C11858),LEN(D11858))=0),AND(NOT(E11858="Unknown"),ISBLANK(J11858)),AND(NOT(O11858="Unknown"),ISBLANK(R11858))),"Missing Information", INDEX(Table15[Entire Service Line Classification], MATCH(SUMIFS(Table15[Unique ID],Table15[System-Owned Portion],E11858,Table15[If Material Anything Other than "Lead" in Column E,Was Material Ever Previously Lead?],G11858,Table15[Customer-Owned Portion],O11858),Table15[Unique ID],0),0)))</f>
        <v/>
      </c>
    </row>
    <row r="11859" spans="2:23" x14ac:dyDescent="0.25">
      <c r="B11859" s="146"/>
      <c r="C11859" s="31"/>
      <c r="D11859" s="31"/>
      <c r="E11859" s="44"/>
      <c r="F11859" s="43"/>
      <c r="G11859" s="84"/>
      <c r="H11859" s="31"/>
      <c r="I11859" s="31"/>
      <c r="J11859" s="84"/>
      <c r="K11859" s="31"/>
      <c r="L11859" s="31"/>
      <c r="M11859" s="169"/>
      <c r="N11859" s="148"/>
      <c r="O11859" s="106"/>
      <c r="P11859" s="43"/>
      <c r="Q11859" s="31"/>
      <c r="R11859" s="84"/>
      <c r="S11859" s="31"/>
      <c r="T11859" s="31"/>
      <c r="U11859" s="169"/>
      <c r="V11859" s="150"/>
      <c r="W11859" s="141" t="str" cm="1">
        <f t="array" ref="W11859">IF(SUM(LEN(B11859:V11859))=0,"",IF(OR(OR(ISBLANK(F11859),SUM(LEN(C11859),LEN(D11859))=0),AND(NOT(E11859="Unknown"),ISBLANK(J11859)),AND(NOT(O11859="Unknown"),ISBLANK(R11859))),"Missing Information", INDEX(Table15[Entire Service Line Classification], MATCH(SUMIFS(Table15[Unique ID],Table15[System-Owned Portion],E11859,Table15[If Material Anything Other than "Lead" in Column E,Was Material Ever Previously Lead?],G11859,Table15[Customer-Owned Portion],O11859),Table15[Unique ID],0),0)))</f>
        <v/>
      </c>
    </row>
    <row r="11860" spans="2:23" x14ac:dyDescent="0.25">
      <c r="B11860" s="146"/>
      <c r="C11860" s="31"/>
      <c r="D11860" s="31"/>
      <c r="E11860" s="44"/>
      <c r="F11860" s="43"/>
      <c r="G11860" s="84"/>
      <c r="H11860" s="31"/>
      <c r="I11860" s="31"/>
      <c r="J11860" s="84"/>
      <c r="K11860" s="31"/>
      <c r="L11860" s="31"/>
      <c r="M11860" s="169"/>
      <c r="N11860" s="148"/>
      <c r="O11860" s="106"/>
      <c r="P11860" s="43"/>
      <c r="Q11860" s="31"/>
      <c r="R11860" s="84"/>
      <c r="S11860" s="31"/>
      <c r="T11860" s="31"/>
      <c r="U11860" s="169"/>
      <c r="V11860" s="150"/>
      <c r="W11860" s="141" t="str" cm="1">
        <f t="array" ref="W11860">IF(SUM(LEN(B11860:V11860))=0,"",IF(OR(OR(ISBLANK(F11860),SUM(LEN(C11860),LEN(D11860))=0),AND(NOT(E11860="Unknown"),ISBLANK(J11860)),AND(NOT(O11860="Unknown"),ISBLANK(R11860))),"Missing Information", INDEX(Table15[Entire Service Line Classification], MATCH(SUMIFS(Table15[Unique ID],Table15[System-Owned Portion],E11860,Table15[If Material Anything Other than "Lead" in Column E,Was Material Ever Previously Lead?],G11860,Table15[Customer-Owned Portion],O11860),Table15[Unique ID],0),0)))</f>
        <v/>
      </c>
    </row>
    <row r="11861" spans="2:23" x14ac:dyDescent="0.25">
      <c r="B11861" s="146"/>
      <c r="C11861" s="31"/>
      <c r="D11861" s="31"/>
      <c r="E11861" s="44"/>
      <c r="F11861" s="43"/>
      <c r="G11861" s="84"/>
      <c r="H11861" s="31"/>
      <c r="I11861" s="31"/>
      <c r="J11861" s="84"/>
      <c r="K11861" s="31"/>
      <c r="L11861" s="31"/>
      <c r="M11861" s="169"/>
      <c r="N11861" s="148"/>
      <c r="O11861" s="106"/>
      <c r="P11861" s="43"/>
      <c r="Q11861" s="31"/>
      <c r="R11861" s="84"/>
      <c r="S11861" s="31"/>
      <c r="T11861" s="31"/>
      <c r="U11861" s="169"/>
      <c r="V11861" s="150"/>
      <c r="W11861" s="141" t="str" cm="1">
        <f t="array" ref="W11861">IF(SUM(LEN(B11861:V11861))=0,"",IF(OR(OR(ISBLANK(F11861),SUM(LEN(C11861),LEN(D11861))=0),AND(NOT(E11861="Unknown"),ISBLANK(J11861)),AND(NOT(O11861="Unknown"),ISBLANK(R11861))),"Missing Information", INDEX(Table15[Entire Service Line Classification], MATCH(SUMIFS(Table15[Unique ID],Table15[System-Owned Portion],E11861,Table15[If Material Anything Other than "Lead" in Column E,Was Material Ever Previously Lead?],G11861,Table15[Customer-Owned Portion],O11861),Table15[Unique ID],0),0)))</f>
        <v/>
      </c>
    </row>
    <row r="11862" spans="2:23" x14ac:dyDescent="0.25">
      <c r="B11862" s="146"/>
      <c r="C11862" s="31"/>
      <c r="D11862" s="31"/>
      <c r="E11862" s="44"/>
      <c r="F11862" s="43"/>
      <c r="G11862" s="84"/>
      <c r="H11862" s="31"/>
      <c r="I11862" s="31"/>
      <c r="J11862" s="84"/>
      <c r="K11862" s="31"/>
      <c r="L11862" s="31"/>
      <c r="M11862" s="169"/>
      <c r="N11862" s="148"/>
      <c r="O11862" s="106"/>
      <c r="P11862" s="43"/>
      <c r="Q11862" s="31"/>
      <c r="R11862" s="84"/>
      <c r="S11862" s="31"/>
      <c r="T11862" s="31"/>
      <c r="U11862" s="169"/>
      <c r="V11862" s="150"/>
      <c r="W11862" s="141" t="str" cm="1">
        <f t="array" ref="W11862">IF(SUM(LEN(B11862:V11862))=0,"",IF(OR(OR(ISBLANK(F11862),SUM(LEN(C11862),LEN(D11862))=0),AND(NOT(E11862="Unknown"),ISBLANK(J11862)),AND(NOT(O11862="Unknown"),ISBLANK(R11862))),"Missing Information", INDEX(Table15[Entire Service Line Classification], MATCH(SUMIFS(Table15[Unique ID],Table15[System-Owned Portion],E11862,Table15[If Material Anything Other than "Lead" in Column E,Was Material Ever Previously Lead?],G11862,Table15[Customer-Owned Portion],O11862),Table15[Unique ID],0),0)))</f>
        <v/>
      </c>
    </row>
    <row r="11863" spans="2:23" x14ac:dyDescent="0.25">
      <c r="B11863" s="146"/>
      <c r="C11863" s="31"/>
      <c r="D11863" s="31"/>
      <c r="E11863" s="44"/>
      <c r="F11863" s="43"/>
      <c r="G11863" s="84"/>
      <c r="H11863" s="31"/>
      <c r="I11863" s="31"/>
      <c r="J11863" s="84"/>
      <c r="K11863" s="31"/>
      <c r="L11863" s="31"/>
      <c r="M11863" s="169"/>
      <c r="N11863" s="148"/>
      <c r="O11863" s="106"/>
      <c r="P11863" s="43"/>
      <c r="Q11863" s="31"/>
      <c r="R11863" s="84"/>
      <c r="S11863" s="31"/>
      <c r="T11863" s="31"/>
      <c r="U11863" s="169"/>
      <c r="V11863" s="150"/>
      <c r="W11863" s="141" t="str" cm="1">
        <f t="array" ref="W11863">IF(SUM(LEN(B11863:V11863))=0,"",IF(OR(OR(ISBLANK(F11863),SUM(LEN(C11863),LEN(D11863))=0),AND(NOT(E11863="Unknown"),ISBLANK(J11863)),AND(NOT(O11863="Unknown"),ISBLANK(R11863))),"Missing Information", INDEX(Table15[Entire Service Line Classification], MATCH(SUMIFS(Table15[Unique ID],Table15[System-Owned Portion],E11863,Table15[If Material Anything Other than "Lead" in Column E,Was Material Ever Previously Lead?],G11863,Table15[Customer-Owned Portion],O11863),Table15[Unique ID],0),0)))</f>
        <v/>
      </c>
    </row>
    <row r="11864" spans="2:23" x14ac:dyDescent="0.25">
      <c r="B11864" s="146"/>
      <c r="C11864" s="31"/>
      <c r="D11864" s="31"/>
      <c r="E11864" s="44"/>
      <c r="F11864" s="43"/>
      <c r="G11864" s="84"/>
      <c r="H11864" s="31"/>
      <c r="I11864" s="31"/>
      <c r="J11864" s="84"/>
      <c r="K11864" s="31"/>
      <c r="L11864" s="31"/>
      <c r="M11864" s="169"/>
      <c r="N11864" s="148"/>
      <c r="O11864" s="106"/>
      <c r="P11864" s="43"/>
      <c r="Q11864" s="31"/>
      <c r="R11864" s="84"/>
      <c r="S11864" s="31"/>
      <c r="T11864" s="31"/>
      <c r="U11864" s="169"/>
      <c r="V11864" s="150"/>
      <c r="W11864" s="141" t="str" cm="1">
        <f t="array" ref="W11864">IF(SUM(LEN(B11864:V11864))=0,"",IF(OR(OR(ISBLANK(F11864),SUM(LEN(C11864),LEN(D11864))=0),AND(NOT(E11864="Unknown"),ISBLANK(J11864)),AND(NOT(O11864="Unknown"),ISBLANK(R11864))),"Missing Information", INDEX(Table15[Entire Service Line Classification], MATCH(SUMIFS(Table15[Unique ID],Table15[System-Owned Portion],E11864,Table15[If Material Anything Other than "Lead" in Column E,Was Material Ever Previously Lead?],G11864,Table15[Customer-Owned Portion],O11864),Table15[Unique ID],0),0)))</f>
        <v/>
      </c>
    </row>
    <row r="11865" spans="2:23" x14ac:dyDescent="0.25">
      <c r="B11865" s="146"/>
      <c r="C11865" s="31"/>
      <c r="D11865" s="31"/>
      <c r="E11865" s="44"/>
      <c r="F11865" s="43"/>
      <c r="G11865" s="84"/>
      <c r="H11865" s="31"/>
      <c r="I11865" s="31"/>
      <c r="J11865" s="84"/>
      <c r="K11865" s="31"/>
      <c r="L11865" s="31"/>
      <c r="M11865" s="169"/>
      <c r="N11865" s="148"/>
      <c r="O11865" s="106"/>
      <c r="P11865" s="43"/>
      <c r="Q11865" s="31"/>
      <c r="R11865" s="84"/>
      <c r="S11865" s="31"/>
      <c r="T11865" s="31"/>
      <c r="U11865" s="169"/>
      <c r="V11865" s="150"/>
      <c r="W11865" s="141" t="str" cm="1">
        <f t="array" ref="W11865">IF(SUM(LEN(B11865:V11865))=0,"",IF(OR(OR(ISBLANK(F11865),SUM(LEN(C11865),LEN(D11865))=0),AND(NOT(E11865="Unknown"),ISBLANK(J11865)),AND(NOT(O11865="Unknown"),ISBLANK(R11865))),"Missing Information", INDEX(Table15[Entire Service Line Classification], MATCH(SUMIFS(Table15[Unique ID],Table15[System-Owned Portion],E11865,Table15[If Material Anything Other than "Lead" in Column E,Was Material Ever Previously Lead?],G11865,Table15[Customer-Owned Portion],O11865),Table15[Unique ID],0),0)))</f>
        <v/>
      </c>
    </row>
    <row r="11866" spans="2:23" x14ac:dyDescent="0.25">
      <c r="B11866" s="146"/>
      <c r="C11866" s="31"/>
      <c r="D11866" s="31"/>
      <c r="E11866" s="44"/>
      <c r="F11866" s="43"/>
      <c r="G11866" s="84"/>
      <c r="H11866" s="31"/>
      <c r="I11866" s="31"/>
      <c r="J11866" s="84"/>
      <c r="K11866" s="31"/>
      <c r="L11866" s="31"/>
      <c r="M11866" s="169"/>
      <c r="N11866" s="148"/>
      <c r="O11866" s="106"/>
      <c r="P11866" s="43"/>
      <c r="Q11866" s="31"/>
      <c r="R11866" s="84"/>
      <c r="S11866" s="31"/>
      <c r="T11866" s="31"/>
      <c r="U11866" s="169"/>
      <c r="V11866" s="150"/>
      <c r="W11866" s="141" t="str" cm="1">
        <f t="array" ref="W11866">IF(SUM(LEN(B11866:V11866))=0,"",IF(OR(OR(ISBLANK(F11866),SUM(LEN(C11866),LEN(D11866))=0),AND(NOT(E11866="Unknown"),ISBLANK(J11866)),AND(NOT(O11866="Unknown"),ISBLANK(R11866))),"Missing Information", INDEX(Table15[Entire Service Line Classification], MATCH(SUMIFS(Table15[Unique ID],Table15[System-Owned Portion],E11866,Table15[If Material Anything Other than "Lead" in Column E,Was Material Ever Previously Lead?],G11866,Table15[Customer-Owned Portion],O11866),Table15[Unique ID],0),0)))</f>
        <v/>
      </c>
    </row>
    <row r="11867" spans="2:23" x14ac:dyDescent="0.25">
      <c r="B11867" s="146"/>
      <c r="C11867" s="31"/>
      <c r="D11867" s="31"/>
      <c r="E11867" s="44"/>
      <c r="F11867" s="43"/>
      <c r="G11867" s="84"/>
      <c r="H11867" s="31"/>
      <c r="I11867" s="31"/>
      <c r="J11867" s="84"/>
      <c r="K11867" s="31"/>
      <c r="L11867" s="31"/>
      <c r="M11867" s="169"/>
      <c r="N11867" s="148"/>
      <c r="O11867" s="106"/>
      <c r="P11867" s="43"/>
      <c r="Q11867" s="31"/>
      <c r="R11867" s="84"/>
      <c r="S11867" s="31"/>
      <c r="T11867" s="31"/>
      <c r="U11867" s="169"/>
      <c r="V11867" s="150"/>
      <c r="W11867" s="141" t="str" cm="1">
        <f t="array" ref="W11867">IF(SUM(LEN(B11867:V11867))=0,"",IF(OR(OR(ISBLANK(F11867),SUM(LEN(C11867),LEN(D11867))=0),AND(NOT(E11867="Unknown"),ISBLANK(J11867)),AND(NOT(O11867="Unknown"),ISBLANK(R11867))),"Missing Information", INDEX(Table15[Entire Service Line Classification], MATCH(SUMIFS(Table15[Unique ID],Table15[System-Owned Portion],E11867,Table15[If Material Anything Other than "Lead" in Column E,Was Material Ever Previously Lead?],G11867,Table15[Customer-Owned Portion],O11867),Table15[Unique ID],0),0)))</f>
        <v/>
      </c>
    </row>
    <row r="11868" spans="2:23" x14ac:dyDescent="0.25">
      <c r="B11868" s="146"/>
      <c r="C11868" s="31"/>
      <c r="D11868" s="31"/>
      <c r="E11868" s="44"/>
      <c r="F11868" s="43"/>
      <c r="G11868" s="84"/>
      <c r="H11868" s="31"/>
      <c r="I11868" s="31"/>
      <c r="J11868" s="84"/>
      <c r="K11868" s="31"/>
      <c r="L11868" s="31"/>
      <c r="M11868" s="169"/>
      <c r="N11868" s="148"/>
      <c r="O11868" s="106"/>
      <c r="P11868" s="43"/>
      <c r="Q11868" s="31"/>
      <c r="R11868" s="84"/>
      <c r="S11868" s="31"/>
      <c r="T11868" s="31"/>
      <c r="U11868" s="169"/>
      <c r="V11868" s="150"/>
      <c r="W11868" s="141" t="str" cm="1">
        <f t="array" ref="W11868">IF(SUM(LEN(B11868:V11868))=0,"",IF(OR(OR(ISBLANK(F11868),SUM(LEN(C11868),LEN(D11868))=0),AND(NOT(E11868="Unknown"),ISBLANK(J11868)),AND(NOT(O11868="Unknown"),ISBLANK(R11868))),"Missing Information", INDEX(Table15[Entire Service Line Classification], MATCH(SUMIFS(Table15[Unique ID],Table15[System-Owned Portion],E11868,Table15[If Material Anything Other than "Lead" in Column E,Was Material Ever Previously Lead?],G11868,Table15[Customer-Owned Portion],O11868),Table15[Unique ID],0),0)))</f>
        <v/>
      </c>
    </row>
    <row r="11869" spans="2:23" x14ac:dyDescent="0.25">
      <c r="B11869" s="146"/>
      <c r="C11869" s="31"/>
      <c r="D11869" s="31"/>
      <c r="E11869" s="44"/>
      <c r="F11869" s="43"/>
      <c r="G11869" s="84"/>
      <c r="H11869" s="31"/>
      <c r="I11869" s="31"/>
      <c r="J11869" s="84"/>
      <c r="K11869" s="31"/>
      <c r="L11869" s="31"/>
      <c r="M11869" s="169"/>
      <c r="N11869" s="148"/>
      <c r="O11869" s="106"/>
      <c r="P11869" s="43"/>
      <c r="Q11869" s="31"/>
      <c r="R11869" s="84"/>
      <c r="S11869" s="31"/>
      <c r="T11869" s="31"/>
      <c r="U11869" s="169"/>
      <c r="V11869" s="150"/>
      <c r="W11869" s="141" t="str" cm="1">
        <f t="array" ref="W11869">IF(SUM(LEN(B11869:V11869))=0,"",IF(OR(OR(ISBLANK(F11869),SUM(LEN(C11869),LEN(D11869))=0),AND(NOT(E11869="Unknown"),ISBLANK(J11869)),AND(NOT(O11869="Unknown"),ISBLANK(R11869))),"Missing Information", INDEX(Table15[Entire Service Line Classification], MATCH(SUMIFS(Table15[Unique ID],Table15[System-Owned Portion],E11869,Table15[If Material Anything Other than "Lead" in Column E,Was Material Ever Previously Lead?],G11869,Table15[Customer-Owned Portion],O11869),Table15[Unique ID],0),0)))</f>
        <v/>
      </c>
    </row>
    <row r="11870" spans="2:23" x14ac:dyDescent="0.25">
      <c r="B11870" s="146"/>
      <c r="C11870" s="31"/>
      <c r="D11870" s="31"/>
      <c r="E11870" s="44"/>
      <c r="F11870" s="43"/>
      <c r="G11870" s="84"/>
      <c r="H11870" s="31"/>
      <c r="I11870" s="31"/>
      <c r="J11870" s="84"/>
      <c r="K11870" s="31"/>
      <c r="L11870" s="31"/>
      <c r="M11870" s="169"/>
      <c r="N11870" s="148"/>
      <c r="O11870" s="106"/>
      <c r="P11870" s="43"/>
      <c r="Q11870" s="31"/>
      <c r="R11870" s="84"/>
      <c r="S11870" s="31"/>
      <c r="T11870" s="31"/>
      <c r="U11870" s="169"/>
      <c r="V11870" s="150"/>
      <c r="W11870" s="141" t="str" cm="1">
        <f t="array" ref="W11870">IF(SUM(LEN(B11870:V11870))=0,"",IF(OR(OR(ISBLANK(F11870),SUM(LEN(C11870),LEN(D11870))=0),AND(NOT(E11870="Unknown"),ISBLANK(J11870)),AND(NOT(O11870="Unknown"),ISBLANK(R11870))),"Missing Information", INDEX(Table15[Entire Service Line Classification], MATCH(SUMIFS(Table15[Unique ID],Table15[System-Owned Portion],E11870,Table15[If Material Anything Other than "Lead" in Column E,Was Material Ever Previously Lead?],G11870,Table15[Customer-Owned Portion],O11870),Table15[Unique ID],0),0)))</f>
        <v/>
      </c>
    </row>
    <row r="11871" spans="2:23" x14ac:dyDescent="0.25">
      <c r="B11871" s="146"/>
      <c r="C11871" s="31"/>
      <c r="D11871" s="31"/>
      <c r="E11871" s="44"/>
      <c r="F11871" s="43"/>
      <c r="G11871" s="84"/>
      <c r="H11871" s="31"/>
      <c r="I11871" s="31"/>
      <c r="J11871" s="84"/>
      <c r="K11871" s="31"/>
      <c r="L11871" s="31"/>
      <c r="M11871" s="169"/>
      <c r="N11871" s="148"/>
      <c r="O11871" s="106"/>
      <c r="P11871" s="43"/>
      <c r="Q11871" s="31"/>
      <c r="R11871" s="84"/>
      <c r="S11871" s="31"/>
      <c r="T11871" s="31"/>
      <c r="U11871" s="169"/>
      <c r="V11871" s="150"/>
      <c r="W11871" s="141" t="str" cm="1">
        <f t="array" ref="W11871">IF(SUM(LEN(B11871:V11871))=0,"",IF(OR(OR(ISBLANK(F11871),SUM(LEN(C11871),LEN(D11871))=0),AND(NOT(E11871="Unknown"),ISBLANK(J11871)),AND(NOT(O11871="Unknown"),ISBLANK(R11871))),"Missing Information", INDEX(Table15[Entire Service Line Classification], MATCH(SUMIFS(Table15[Unique ID],Table15[System-Owned Portion],E11871,Table15[If Material Anything Other than "Lead" in Column E,Was Material Ever Previously Lead?],G11871,Table15[Customer-Owned Portion],O11871),Table15[Unique ID],0),0)))</f>
        <v/>
      </c>
    </row>
    <row r="11872" spans="2:23" x14ac:dyDescent="0.25">
      <c r="B11872" s="146"/>
      <c r="C11872" s="31"/>
      <c r="D11872" s="31"/>
      <c r="E11872" s="44"/>
      <c r="F11872" s="43"/>
      <c r="G11872" s="84"/>
      <c r="H11872" s="31"/>
      <c r="I11872" s="31"/>
      <c r="J11872" s="84"/>
      <c r="K11872" s="31"/>
      <c r="L11872" s="31"/>
      <c r="M11872" s="169"/>
      <c r="N11872" s="148"/>
      <c r="O11872" s="106"/>
      <c r="P11872" s="43"/>
      <c r="Q11872" s="31"/>
      <c r="R11872" s="84"/>
      <c r="S11872" s="31"/>
      <c r="T11872" s="31"/>
      <c r="U11872" s="169"/>
      <c r="V11872" s="150"/>
      <c r="W11872" s="141" t="str" cm="1">
        <f t="array" ref="W11872">IF(SUM(LEN(B11872:V11872))=0,"",IF(OR(OR(ISBLANK(F11872),SUM(LEN(C11872),LEN(D11872))=0),AND(NOT(E11872="Unknown"),ISBLANK(J11872)),AND(NOT(O11872="Unknown"),ISBLANK(R11872))),"Missing Information", INDEX(Table15[Entire Service Line Classification], MATCH(SUMIFS(Table15[Unique ID],Table15[System-Owned Portion],E11872,Table15[If Material Anything Other than "Lead" in Column E,Was Material Ever Previously Lead?],G11872,Table15[Customer-Owned Portion],O11872),Table15[Unique ID],0),0)))</f>
        <v/>
      </c>
    </row>
    <row r="11873" spans="2:23" x14ac:dyDescent="0.25">
      <c r="B11873" s="146"/>
      <c r="C11873" s="31"/>
      <c r="D11873" s="31"/>
      <c r="E11873" s="44"/>
      <c r="F11873" s="43"/>
      <c r="G11873" s="84"/>
      <c r="H11873" s="31"/>
      <c r="I11873" s="31"/>
      <c r="J11873" s="84"/>
      <c r="K11873" s="31"/>
      <c r="L11873" s="31"/>
      <c r="M11873" s="169"/>
      <c r="N11873" s="148"/>
      <c r="O11873" s="106"/>
      <c r="P11873" s="43"/>
      <c r="Q11873" s="31"/>
      <c r="R11873" s="84"/>
      <c r="S11873" s="31"/>
      <c r="T11873" s="31"/>
      <c r="U11873" s="169"/>
      <c r="V11873" s="150"/>
      <c r="W11873" s="141" t="str" cm="1">
        <f t="array" ref="W11873">IF(SUM(LEN(B11873:V11873))=0,"",IF(OR(OR(ISBLANK(F11873),SUM(LEN(C11873),LEN(D11873))=0),AND(NOT(E11873="Unknown"),ISBLANK(J11873)),AND(NOT(O11873="Unknown"),ISBLANK(R11873))),"Missing Information", INDEX(Table15[Entire Service Line Classification], MATCH(SUMIFS(Table15[Unique ID],Table15[System-Owned Portion],E11873,Table15[If Material Anything Other than "Lead" in Column E,Was Material Ever Previously Lead?],G11873,Table15[Customer-Owned Portion],O11873),Table15[Unique ID],0),0)))</f>
        <v/>
      </c>
    </row>
    <row r="11874" spans="2:23" x14ac:dyDescent="0.25">
      <c r="B11874" s="146"/>
      <c r="C11874" s="31"/>
      <c r="D11874" s="31"/>
      <c r="E11874" s="44"/>
      <c r="F11874" s="43"/>
      <c r="G11874" s="84"/>
      <c r="H11874" s="31"/>
      <c r="I11874" s="31"/>
      <c r="J11874" s="84"/>
      <c r="K11874" s="31"/>
      <c r="L11874" s="31"/>
      <c r="M11874" s="169"/>
      <c r="N11874" s="148"/>
      <c r="O11874" s="106"/>
      <c r="P11874" s="43"/>
      <c r="Q11874" s="31"/>
      <c r="R11874" s="84"/>
      <c r="S11874" s="31"/>
      <c r="T11874" s="31"/>
      <c r="U11874" s="169"/>
      <c r="V11874" s="150"/>
      <c r="W11874" s="141" t="str" cm="1">
        <f t="array" ref="W11874">IF(SUM(LEN(B11874:V11874))=0,"",IF(OR(OR(ISBLANK(F11874),SUM(LEN(C11874),LEN(D11874))=0),AND(NOT(E11874="Unknown"),ISBLANK(J11874)),AND(NOT(O11874="Unknown"),ISBLANK(R11874))),"Missing Information", INDEX(Table15[Entire Service Line Classification], MATCH(SUMIFS(Table15[Unique ID],Table15[System-Owned Portion],E11874,Table15[If Material Anything Other than "Lead" in Column E,Was Material Ever Previously Lead?],G11874,Table15[Customer-Owned Portion],O11874),Table15[Unique ID],0),0)))</f>
        <v/>
      </c>
    </row>
    <row r="11875" spans="2:23" x14ac:dyDescent="0.25">
      <c r="B11875" s="146"/>
      <c r="C11875" s="31"/>
      <c r="D11875" s="31"/>
      <c r="E11875" s="44"/>
      <c r="F11875" s="43"/>
      <c r="G11875" s="84"/>
      <c r="H11875" s="31"/>
      <c r="I11875" s="31"/>
      <c r="J11875" s="84"/>
      <c r="K11875" s="31"/>
      <c r="L11875" s="31"/>
      <c r="M11875" s="169"/>
      <c r="N11875" s="148"/>
      <c r="O11875" s="106"/>
      <c r="P11875" s="43"/>
      <c r="Q11875" s="31"/>
      <c r="R11875" s="84"/>
      <c r="S11875" s="31"/>
      <c r="T11875" s="31"/>
      <c r="U11875" s="169"/>
      <c r="V11875" s="150"/>
      <c r="W11875" s="141" t="str" cm="1">
        <f t="array" ref="W11875">IF(SUM(LEN(B11875:V11875))=0,"",IF(OR(OR(ISBLANK(F11875),SUM(LEN(C11875),LEN(D11875))=0),AND(NOT(E11875="Unknown"),ISBLANK(J11875)),AND(NOT(O11875="Unknown"),ISBLANK(R11875))),"Missing Information", INDEX(Table15[Entire Service Line Classification], MATCH(SUMIFS(Table15[Unique ID],Table15[System-Owned Portion],E11875,Table15[If Material Anything Other than "Lead" in Column E,Was Material Ever Previously Lead?],G11875,Table15[Customer-Owned Portion],O11875),Table15[Unique ID],0),0)))</f>
        <v/>
      </c>
    </row>
    <row r="11876" spans="2:23" x14ac:dyDescent="0.25">
      <c r="B11876" s="146"/>
      <c r="C11876" s="31"/>
      <c r="D11876" s="31"/>
      <c r="E11876" s="44"/>
      <c r="F11876" s="43"/>
      <c r="G11876" s="84"/>
      <c r="H11876" s="31"/>
      <c r="I11876" s="31"/>
      <c r="J11876" s="84"/>
      <c r="K11876" s="31"/>
      <c r="L11876" s="31"/>
      <c r="M11876" s="169"/>
      <c r="N11876" s="148"/>
      <c r="O11876" s="106"/>
      <c r="P11876" s="43"/>
      <c r="Q11876" s="31"/>
      <c r="R11876" s="84"/>
      <c r="S11876" s="31"/>
      <c r="T11876" s="31"/>
      <c r="U11876" s="169"/>
      <c r="V11876" s="150"/>
      <c r="W11876" s="141" t="str" cm="1">
        <f t="array" ref="W11876">IF(SUM(LEN(B11876:V11876))=0,"",IF(OR(OR(ISBLANK(F11876),SUM(LEN(C11876),LEN(D11876))=0),AND(NOT(E11876="Unknown"),ISBLANK(J11876)),AND(NOT(O11876="Unknown"),ISBLANK(R11876))),"Missing Information", INDEX(Table15[Entire Service Line Classification], MATCH(SUMIFS(Table15[Unique ID],Table15[System-Owned Portion],E11876,Table15[If Material Anything Other than "Lead" in Column E,Was Material Ever Previously Lead?],G11876,Table15[Customer-Owned Portion],O11876),Table15[Unique ID],0),0)))</f>
        <v/>
      </c>
    </row>
    <row r="11877" spans="2:23" x14ac:dyDescent="0.25">
      <c r="B11877" s="146"/>
      <c r="C11877" s="31"/>
      <c r="D11877" s="31"/>
      <c r="E11877" s="44"/>
      <c r="F11877" s="43"/>
      <c r="G11877" s="84"/>
      <c r="H11877" s="31"/>
      <c r="I11877" s="31"/>
      <c r="J11877" s="84"/>
      <c r="K11877" s="31"/>
      <c r="L11877" s="31"/>
      <c r="M11877" s="169"/>
      <c r="N11877" s="148"/>
      <c r="O11877" s="106"/>
      <c r="P11877" s="43"/>
      <c r="Q11877" s="31"/>
      <c r="R11877" s="84"/>
      <c r="S11877" s="31"/>
      <c r="T11877" s="31"/>
      <c r="U11877" s="169"/>
      <c r="V11877" s="150"/>
      <c r="W11877" s="141" t="str" cm="1">
        <f t="array" ref="W11877">IF(SUM(LEN(B11877:V11877))=0,"",IF(OR(OR(ISBLANK(F11877),SUM(LEN(C11877),LEN(D11877))=0),AND(NOT(E11877="Unknown"),ISBLANK(J11877)),AND(NOT(O11877="Unknown"),ISBLANK(R11877))),"Missing Information", INDEX(Table15[Entire Service Line Classification], MATCH(SUMIFS(Table15[Unique ID],Table15[System-Owned Portion],E11877,Table15[If Material Anything Other than "Lead" in Column E,Was Material Ever Previously Lead?],G11877,Table15[Customer-Owned Portion],O11877),Table15[Unique ID],0),0)))</f>
        <v/>
      </c>
    </row>
    <row r="11878" spans="2:23" x14ac:dyDescent="0.25">
      <c r="B11878" s="146"/>
      <c r="C11878" s="31"/>
      <c r="D11878" s="31"/>
      <c r="E11878" s="44"/>
      <c r="F11878" s="43"/>
      <c r="G11878" s="84"/>
      <c r="H11878" s="31"/>
      <c r="I11878" s="31"/>
      <c r="J11878" s="84"/>
      <c r="K11878" s="31"/>
      <c r="L11878" s="31"/>
      <c r="M11878" s="169"/>
      <c r="N11878" s="148"/>
      <c r="O11878" s="106"/>
      <c r="P11878" s="43"/>
      <c r="Q11878" s="31"/>
      <c r="R11878" s="84"/>
      <c r="S11878" s="31"/>
      <c r="T11878" s="31"/>
      <c r="U11878" s="169"/>
      <c r="V11878" s="150"/>
      <c r="W11878" s="141" t="str" cm="1">
        <f t="array" ref="W11878">IF(SUM(LEN(B11878:V11878))=0,"",IF(OR(OR(ISBLANK(F11878),SUM(LEN(C11878),LEN(D11878))=0),AND(NOT(E11878="Unknown"),ISBLANK(J11878)),AND(NOT(O11878="Unknown"),ISBLANK(R11878))),"Missing Information", INDEX(Table15[Entire Service Line Classification], MATCH(SUMIFS(Table15[Unique ID],Table15[System-Owned Portion],E11878,Table15[If Material Anything Other than "Lead" in Column E,Was Material Ever Previously Lead?],G11878,Table15[Customer-Owned Portion],O11878),Table15[Unique ID],0),0)))</f>
        <v/>
      </c>
    </row>
    <row r="11879" spans="2:23" x14ac:dyDescent="0.25">
      <c r="B11879" s="146"/>
      <c r="C11879" s="31"/>
      <c r="D11879" s="31"/>
      <c r="E11879" s="44"/>
      <c r="F11879" s="43"/>
      <c r="G11879" s="84"/>
      <c r="H11879" s="31"/>
      <c r="I11879" s="31"/>
      <c r="J11879" s="84"/>
      <c r="K11879" s="31"/>
      <c r="L11879" s="31"/>
      <c r="M11879" s="169"/>
      <c r="N11879" s="148"/>
      <c r="O11879" s="106"/>
      <c r="P11879" s="43"/>
      <c r="Q11879" s="31"/>
      <c r="R11879" s="84"/>
      <c r="S11879" s="31"/>
      <c r="T11879" s="31"/>
      <c r="U11879" s="169"/>
      <c r="V11879" s="150"/>
      <c r="W11879" s="141" t="str" cm="1">
        <f t="array" ref="W11879">IF(SUM(LEN(B11879:V11879))=0,"",IF(OR(OR(ISBLANK(F11879),SUM(LEN(C11879),LEN(D11879))=0),AND(NOT(E11879="Unknown"),ISBLANK(J11879)),AND(NOT(O11879="Unknown"),ISBLANK(R11879))),"Missing Information", INDEX(Table15[Entire Service Line Classification], MATCH(SUMIFS(Table15[Unique ID],Table15[System-Owned Portion],E11879,Table15[If Material Anything Other than "Lead" in Column E,Was Material Ever Previously Lead?],G11879,Table15[Customer-Owned Portion],O11879),Table15[Unique ID],0),0)))</f>
        <v/>
      </c>
    </row>
    <row r="11880" spans="2:23" x14ac:dyDescent="0.25">
      <c r="B11880" s="146"/>
      <c r="C11880" s="31"/>
      <c r="D11880" s="31"/>
      <c r="E11880" s="44"/>
      <c r="F11880" s="43"/>
      <c r="G11880" s="84"/>
      <c r="H11880" s="31"/>
      <c r="I11880" s="31"/>
      <c r="J11880" s="84"/>
      <c r="K11880" s="31"/>
      <c r="L11880" s="31"/>
      <c r="M11880" s="169"/>
      <c r="N11880" s="148"/>
      <c r="O11880" s="106"/>
      <c r="P11880" s="43"/>
      <c r="Q11880" s="31"/>
      <c r="R11880" s="84"/>
      <c r="S11880" s="31"/>
      <c r="T11880" s="31"/>
      <c r="U11880" s="169"/>
      <c r="V11880" s="150"/>
      <c r="W11880" s="141" t="str" cm="1">
        <f t="array" ref="W11880">IF(SUM(LEN(B11880:V11880))=0,"",IF(OR(OR(ISBLANK(F11880),SUM(LEN(C11880),LEN(D11880))=0),AND(NOT(E11880="Unknown"),ISBLANK(J11880)),AND(NOT(O11880="Unknown"),ISBLANK(R11880))),"Missing Information", INDEX(Table15[Entire Service Line Classification], MATCH(SUMIFS(Table15[Unique ID],Table15[System-Owned Portion],E11880,Table15[If Material Anything Other than "Lead" in Column E,Was Material Ever Previously Lead?],G11880,Table15[Customer-Owned Portion],O11880),Table15[Unique ID],0),0)))</f>
        <v/>
      </c>
    </row>
    <row r="11881" spans="2:23" x14ac:dyDescent="0.25">
      <c r="B11881" s="146"/>
      <c r="C11881" s="31"/>
      <c r="D11881" s="31"/>
      <c r="E11881" s="44"/>
      <c r="F11881" s="43"/>
      <c r="G11881" s="84"/>
      <c r="H11881" s="31"/>
      <c r="I11881" s="31"/>
      <c r="J11881" s="84"/>
      <c r="K11881" s="31"/>
      <c r="L11881" s="31"/>
      <c r="M11881" s="169"/>
      <c r="N11881" s="148"/>
      <c r="O11881" s="106"/>
      <c r="P11881" s="43"/>
      <c r="Q11881" s="31"/>
      <c r="R11881" s="84"/>
      <c r="S11881" s="31"/>
      <c r="T11881" s="31"/>
      <c r="U11881" s="169"/>
      <c r="V11881" s="150"/>
      <c r="W11881" s="141" t="str" cm="1">
        <f t="array" ref="W11881">IF(SUM(LEN(B11881:V11881))=0,"",IF(OR(OR(ISBLANK(F11881),SUM(LEN(C11881),LEN(D11881))=0),AND(NOT(E11881="Unknown"),ISBLANK(J11881)),AND(NOT(O11881="Unknown"),ISBLANK(R11881))),"Missing Information", INDEX(Table15[Entire Service Line Classification], MATCH(SUMIFS(Table15[Unique ID],Table15[System-Owned Portion],E11881,Table15[If Material Anything Other than "Lead" in Column E,Was Material Ever Previously Lead?],G11881,Table15[Customer-Owned Portion],O11881),Table15[Unique ID],0),0)))</f>
        <v/>
      </c>
    </row>
    <row r="11882" spans="2:23" x14ac:dyDescent="0.25">
      <c r="B11882" s="146"/>
      <c r="C11882" s="31"/>
      <c r="D11882" s="31"/>
      <c r="E11882" s="44"/>
      <c r="F11882" s="43"/>
      <c r="G11882" s="84"/>
      <c r="H11882" s="31"/>
      <c r="I11882" s="31"/>
      <c r="J11882" s="84"/>
      <c r="K11882" s="31"/>
      <c r="L11882" s="31"/>
      <c r="M11882" s="169"/>
      <c r="N11882" s="148"/>
      <c r="O11882" s="106"/>
      <c r="P11882" s="43"/>
      <c r="Q11882" s="31"/>
      <c r="R11882" s="84"/>
      <c r="S11882" s="31"/>
      <c r="T11882" s="31"/>
      <c r="U11882" s="169"/>
      <c r="V11882" s="150"/>
      <c r="W11882" s="141" t="str" cm="1">
        <f t="array" ref="W11882">IF(SUM(LEN(B11882:V11882))=0,"",IF(OR(OR(ISBLANK(F11882),SUM(LEN(C11882),LEN(D11882))=0),AND(NOT(E11882="Unknown"),ISBLANK(J11882)),AND(NOT(O11882="Unknown"),ISBLANK(R11882))),"Missing Information", INDEX(Table15[Entire Service Line Classification], MATCH(SUMIFS(Table15[Unique ID],Table15[System-Owned Portion],E11882,Table15[If Material Anything Other than "Lead" in Column E,Was Material Ever Previously Lead?],G11882,Table15[Customer-Owned Portion],O11882),Table15[Unique ID],0),0)))</f>
        <v/>
      </c>
    </row>
    <row r="11883" spans="2:23" x14ac:dyDescent="0.25">
      <c r="B11883" s="146"/>
      <c r="C11883" s="31"/>
      <c r="D11883" s="31"/>
      <c r="E11883" s="44"/>
      <c r="F11883" s="43"/>
      <c r="G11883" s="84"/>
      <c r="H11883" s="31"/>
      <c r="I11883" s="31"/>
      <c r="J11883" s="84"/>
      <c r="K11883" s="31"/>
      <c r="L11883" s="31"/>
      <c r="M11883" s="169"/>
      <c r="N11883" s="148"/>
      <c r="O11883" s="106"/>
      <c r="P11883" s="43"/>
      <c r="Q11883" s="31"/>
      <c r="R11883" s="84"/>
      <c r="S11883" s="31"/>
      <c r="T11883" s="31"/>
      <c r="U11883" s="169"/>
      <c r="V11883" s="150"/>
      <c r="W11883" s="141" t="str" cm="1">
        <f t="array" ref="W11883">IF(SUM(LEN(B11883:V11883))=0,"",IF(OR(OR(ISBLANK(F11883),SUM(LEN(C11883),LEN(D11883))=0),AND(NOT(E11883="Unknown"),ISBLANK(J11883)),AND(NOT(O11883="Unknown"),ISBLANK(R11883))),"Missing Information", INDEX(Table15[Entire Service Line Classification], MATCH(SUMIFS(Table15[Unique ID],Table15[System-Owned Portion],E11883,Table15[If Material Anything Other than "Lead" in Column E,Was Material Ever Previously Lead?],G11883,Table15[Customer-Owned Portion],O11883),Table15[Unique ID],0),0)))</f>
        <v/>
      </c>
    </row>
    <row r="11884" spans="2:23" x14ac:dyDescent="0.25">
      <c r="B11884" s="146"/>
      <c r="C11884" s="31"/>
      <c r="D11884" s="31"/>
      <c r="E11884" s="44"/>
      <c r="F11884" s="43"/>
      <c r="G11884" s="84"/>
      <c r="H11884" s="31"/>
      <c r="I11884" s="31"/>
      <c r="J11884" s="84"/>
      <c r="K11884" s="31"/>
      <c r="L11884" s="31"/>
      <c r="M11884" s="169"/>
      <c r="N11884" s="148"/>
      <c r="O11884" s="106"/>
      <c r="P11884" s="43"/>
      <c r="Q11884" s="31"/>
      <c r="R11884" s="84"/>
      <c r="S11884" s="31"/>
      <c r="T11884" s="31"/>
      <c r="U11884" s="169"/>
      <c r="V11884" s="150"/>
      <c r="W11884" s="141" t="str" cm="1">
        <f t="array" ref="W11884">IF(SUM(LEN(B11884:V11884))=0,"",IF(OR(OR(ISBLANK(F11884),SUM(LEN(C11884),LEN(D11884))=0),AND(NOT(E11884="Unknown"),ISBLANK(J11884)),AND(NOT(O11884="Unknown"),ISBLANK(R11884))),"Missing Information", INDEX(Table15[Entire Service Line Classification], MATCH(SUMIFS(Table15[Unique ID],Table15[System-Owned Portion],E11884,Table15[If Material Anything Other than "Lead" in Column E,Was Material Ever Previously Lead?],G11884,Table15[Customer-Owned Portion],O11884),Table15[Unique ID],0),0)))</f>
        <v/>
      </c>
    </row>
    <row r="11885" spans="2:23" x14ac:dyDescent="0.25">
      <c r="B11885" s="146"/>
      <c r="C11885" s="31"/>
      <c r="D11885" s="31"/>
      <c r="E11885" s="44"/>
      <c r="F11885" s="43"/>
      <c r="G11885" s="84"/>
      <c r="H11885" s="31"/>
      <c r="I11885" s="31"/>
      <c r="J11885" s="84"/>
      <c r="K11885" s="31"/>
      <c r="L11885" s="31"/>
      <c r="M11885" s="169"/>
      <c r="N11885" s="148"/>
      <c r="O11885" s="106"/>
      <c r="P11885" s="43"/>
      <c r="Q11885" s="31"/>
      <c r="R11885" s="84"/>
      <c r="S11885" s="31"/>
      <c r="T11885" s="31"/>
      <c r="U11885" s="169"/>
      <c r="V11885" s="150"/>
      <c r="W11885" s="141" t="str" cm="1">
        <f t="array" ref="W11885">IF(SUM(LEN(B11885:V11885))=0,"",IF(OR(OR(ISBLANK(F11885),SUM(LEN(C11885),LEN(D11885))=0),AND(NOT(E11885="Unknown"),ISBLANK(J11885)),AND(NOT(O11885="Unknown"),ISBLANK(R11885))),"Missing Information", INDEX(Table15[Entire Service Line Classification], MATCH(SUMIFS(Table15[Unique ID],Table15[System-Owned Portion],E11885,Table15[If Material Anything Other than "Lead" in Column E,Was Material Ever Previously Lead?],G11885,Table15[Customer-Owned Portion],O11885),Table15[Unique ID],0),0)))</f>
        <v/>
      </c>
    </row>
    <row r="11886" spans="2:23" x14ac:dyDescent="0.25">
      <c r="B11886" s="146"/>
      <c r="C11886" s="31"/>
      <c r="D11886" s="31"/>
      <c r="E11886" s="44"/>
      <c r="F11886" s="43"/>
      <c r="G11886" s="84"/>
      <c r="H11886" s="31"/>
      <c r="I11886" s="31"/>
      <c r="J11886" s="84"/>
      <c r="K11886" s="31"/>
      <c r="L11886" s="31"/>
      <c r="M11886" s="169"/>
      <c r="N11886" s="148"/>
      <c r="O11886" s="106"/>
      <c r="P11886" s="43"/>
      <c r="Q11886" s="31"/>
      <c r="R11886" s="84"/>
      <c r="S11886" s="31"/>
      <c r="T11886" s="31"/>
      <c r="U11886" s="169"/>
      <c r="V11886" s="150"/>
      <c r="W11886" s="141" t="str" cm="1">
        <f t="array" ref="W11886">IF(SUM(LEN(B11886:V11886))=0,"",IF(OR(OR(ISBLANK(F11886),SUM(LEN(C11886),LEN(D11886))=0),AND(NOT(E11886="Unknown"),ISBLANK(J11886)),AND(NOT(O11886="Unknown"),ISBLANK(R11886))),"Missing Information", INDEX(Table15[Entire Service Line Classification], MATCH(SUMIFS(Table15[Unique ID],Table15[System-Owned Portion],E11886,Table15[If Material Anything Other than "Lead" in Column E,Was Material Ever Previously Lead?],G11886,Table15[Customer-Owned Portion],O11886),Table15[Unique ID],0),0)))</f>
        <v/>
      </c>
    </row>
    <row r="11887" spans="2:23" x14ac:dyDescent="0.25">
      <c r="B11887" s="146"/>
      <c r="C11887" s="31"/>
      <c r="D11887" s="31"/>
      <c r="E11887" s="44"/>
      <c r="F11887" s="43"/>
      <c r="G11887" s="84"/>
      <c r="H11887" s="31"/>
      <c r="I11887" s="31"/>
      <c r="J11887" s="84"/>
      <c r="K11887" s="31"/>
      <c r="L11887" s="31"/>
      <c r="M11887" s="169"/>
      <c r="N11887" s="148"/>
      <c r="O11887" s="106"/>
      <c r="P11887" s="43"/>
      <c r="Q11887" s="31"/>
      <c r="R11887" s="84"/>
      <c r="S11887" s="31"/>
      <c r="T11887" s="31"/>
      <c r="U11887" s="169"/>
      <c r="V11887" s="150"/>
      <c r="W11887" s="141" t="str" cm="1">
        <f t="array" ref="W11887">IF(SUM(LEN(B11887:V11887))=0,"",IF(OR(OR(ISBLANK(F11887),SUM(LEN(C11887),LEN(D11887))=0),AND(NOT(E11887="Unknown"),ISBLANK(J11887)),AND(NOT(O11887="Unknown"),ISBLANK(R11887))),"Missing Information", INDEX(Table15[Entire Service Line Classification], MATCH(SUMIFS(Table15[Unique ID],Table15[System-Owned Portion],E11887,Table15[If Material Anything Other than "Lead" in Column E,Was Material Ever Previously Lead?],G11887,Table15[Customer-Owned Portion],O11887),Table15[Unique ID],0),0)))</f>
        <v/>
      </c>
    </row>
    <row r="11888" spans="2:23" x14ac:dyDescent="0.25">
      <c r="B11888" s="146"/>
      <c r="C11888" s="31"/>
      <c r="D11888" s="31"/>
      <c r="E11888" s="44"/>
      <c r="F11888" s="43"/>
      <c r="G11888" s="84"/>
      <c r="H11888" s="31"/>
      <c r="I11888" s="31"/>
      <c r="J11888" s="84"/>
      <c r="K11888" s="31"/>
      <c r="L11888" s="31"/>
      <c r="M11888" s="169"/>
      <c r="N11888" s="148"/>
      <c r="O11888" s="106"/>
      <c r="P11888" s="43"/>
      <c r="Q11888" s="31"/>
      <c r="R11888" s="84"/>
      <c r="S11888" s="31"/>
      <c r="T11888" s="31"/>
      <c r="U11888" s="169"/>
      <c r="V11888" s="150"/>
      <c r="W11888" s="141" t="str" cm="1">
        <f t="array" ref="W11888">IF(SUM(LEN(B11888:V11888))=0,"",IF(OR(OR(ISBLANK(F11888),SUM(LEN(C11888),LEN(D11888))=0),AND(NOT(E11888="Unknown"),ISBLANK(J11888)),AND(NOT(O11888="Unknown"),ISBLANK(R11888))),"Missing Information", INDEX(Table15[Entire Service Line Classification], MATCH(SUMIFS(Table15[Unique ID],Table15[System-Owned Portion],E11888,Table15[If Material Anything Other than "Lead" in Column E,Was Material Ever Previously Lead?],G11888,Table15[Customer-Owned Portion],O11888),Table15[Unique ID],0),0)))</f>
        <v/>
      </c>
    </row>
    <row r="11889" spans="2:23" x14ac:dyDescent="0.25">
      <c r="B11889" s="146"/>
      <c r="C11889" s="31"/>
      <c r="D11889" s="31"/>
      <c r="E11889" s="44"/>
      <c r="F11889" s="43"/>
      <c r="G11889" s="84"/>
      <c r="H11889" s="31"/>
      <c r="I11889" s="31"/>
      <c r="J11889" s="84"/>
      <c r="K11889" s="31"/>
      <c r="L11889" s="31"/>
      <c r="M11889" s="169"/>
      <c r="N11889" s="148"/>
      <c r="O11889" s="106"/>
      <c r="P11889" s="43"/>
      <c r="Q11889" s="31"/>
      <c r="R11889" s="84"/>
      <c r="S11889" s="31"/>
      <c r="T11889" s="31"/>
      <c r="U11889" s="169"/>
      <c r="V11889" s="150"/>
      <c r="W11889" s="141" t="str" cm="1">
        <f t="array" ref="W11889">IF(SUM(LEN(B11889:V11889))=0,"",IF(OR(OR(ISBLANK(F11889),SUM(LEN(C11889),LEN(D11889))=0),AND(NOT(E11889="Unknown"),ISBLANK(J11889)),AND(NOT(O11889="Unknown"),ISBLANK(R11889))),"Missing Information", INDEX(Table15[Entire Service Line Classification], MATCH(SUMIFS(Table15[Unique ID],Table15[System-Owned Portion],E11889,Table15[If Material Anything Other than "Lead" in Column E,Was Material Ever Previously Lead?],G11889,Table15[Customer-Owned Portion],O11889),Table15[Unique ID],0),0)))</f>
        <v/>
      </c>
    </row>
    <row r="11890" spans="2:23" x14ac:dyDescent="0.25">
      <c r="B11890" s="146"/>
      <c r="C11890" s="31"/>
      <c r="D11890" s="31"/>
      <c r="E11890" s="44"/>
      <c r="F11890" s="43"/>
      <c r="G11890" s="84"/>
      <c r="H11890" s="31"/>
      <c r="I11890" s="31"/>
      <c r="J11890" s="84"/>
      <c r="K11890" s="31"/>
      <c r="L11890" s="31"/>
      <c r="M11890" s="169"/>
      <c r="N11890" s="148"/>
      <c r="O11890" s="106"/>
      <c r="P11890" s="43"/>
      <c r="Q11890" s="31"/>
      <c r="R11890" s="84"/>
      <c r="S11890" s="31"/>
      <c r="T11890" s="31"/>
      <c r="U11890" s="169"/>
      <c r="V11890" s="150"/>
      <c r="W11890" s="141" t="str" cm="1">
        <f t="array" ref="W11890">IF(SUM(LEN(B11890:V11890))=0,"",IF(OR(OR(ISBLANK(F11890),SUM(LEN(C11890),LEN(D11890))=0),AND(NOT(E11890="Unknown"),ISBLANK(J11890)),AND(NOT(O11890="Unknown"),ISBLANK(R11890))),"Missing Information", INDEX(Table15[Entire Service Line Classification], MATCH(SUMIFS(Table15[Unique ID],Table15[System-Owned Portion],E11890,Table15[If Material Anything Other than "Lead" in Column E,Was Material Ever Previously Lead?],G11890,Table15[Customer-Owned Portion],O11890),Table15[Unique ID],0),0)))</f>
        <v/>
      </c>
    </row>
    <row r="11891" spans="2:23" x14ac:dyDescent="0.25">
      <c r="B11891" s="146"/>
      <c r="C11891" s="31"/>
      <c r="D11891" s="31"/>
      <c r="E11891" s="44"/>
      <c r="F11891" s="43"/>
      <c r="G11891" s="84"/>
      <c r="H11891" s="31"/>
      <c r="I11891" s="31"/>
      <c r="J11891" s="84"/>
      <c r="K11891" s="31"/>
      <c r="L11891" s="31"/>
      <c r="M11891" s="169"/>
      <c r="N11891" s="148"/>
      <c r="O11891" s="106"/>
      <c r="P11891" s="43"/>
      <c r="Q11891" s="31"/>
      <c r="R11891" s="84"/>
      <c r="S11891" s="31"/>
      <c r="T11891" s="31"/>
      <c r="U11891" s="169"/>
      <c r="V11891" s="150"/>
      <c r="W11891" s="141" t="str" cm="1">
        <f t="array" ref="W11891">IF(SUM(LEN(B11891:V11891))=0,"",IF(OR(OR(ISBLANK(F11891),SUM(LEN(C11891),LEN(D11891))=0),AND(NOT(E11891="Unknown"),ISBLANK(J11891)),AND(NOT(O11891="Unknown"),ISBLANK(R11891))),"Missing Information", INDEX(Table15[Entire Service Line Classification], MATCH(SUMIFS(Table15[Unique ID],Table15[System-Owned Portion],E11891,Table15[If Material Anything Other than "Lead" in Column E,Was Material Ever Previously Lead?],G11891,Table15[Customer-Owned Portion],O11891),Table15[Unique ID],0),0)))</f>
        <v/>
      </c>
    </row>
    <row r="11892" spans="2:23" x14ac:dyDescent="0.25">
      <c r="B11892" s="146"/>
      <c r="C11892" s="31"/>
      <c r="D11892" s="31"/>
      <c r="E11892" s="44"/>
      <c r="F11892" s="43"/>
      <c r="G11892" s="84"/>
      <c r="H11892" s="31"/>
      <c r="I11892" s="31"/>
      <c r="J11892" s="84"/>
      <c r="K11892" s="31"/>
      <c r="L11892" s="31"/>
      <c r="M11892" s="169"/>
      <c r="N11892" s="148"/>
      <c r="O11892" s="106"/>
      <c r="P11892" s="43"/>
      <c r="Q11892" s="31"/>
      <c r="R11892" s="84"/>
      <c r="S11892" s="31"/>
      <c r="T11892" s="31"/>
      <c r="U11892" s="169"/>
      <c r="V11892" s="150"/>
      <c r="W11892" s="141" t="str" cm="1">
        <f t="array" ref="W11892">IF(SUM(LEN(B11892:V11892))=0,"",IF(OR(OR(ISBLANK(F11892),SUM(LEN(C11892),LEN(D11892))=0),AND(NOT(E11892="Unknown"),ISBLANK(J11892)),AND(NOT(O11892="Unknown"),ISBLANK(R11892))),"Missing Information", INDEX(Table15[Entire Service Line Classification], MATCH(SUMIFS(Table15[Unique ID],Table15[System-Owned Portion],E11892,Table15[If Material Anything Other than "Lead" in Column E,Was Material Ever Previously Lead?],G11892,Table15[Customer-Owned Portion],O11892),Table15[Unique ID],0),0)))</f>
        <v/>
      </c>
    </row>
    <row r="11893" spans="2:23" x14ac:dyDescent="0.25">
      <c r="B11893" s="146"/>
      <c r="C11893" s="31"/>
      <c r="D11893" s="31"/>
      <c r="E11893" s="44"/>
      <c r="F11893" s="43"/>
      <c r="G11893" s="84"/>
      <c r="H11893" s="31"/>
      <c r="I11893" s="31"/>
      <c r="J11893" s="84"/>
      <c r="K11893" s="31"/>
      <c r="L11893" s="31"/>
      <c r="M11893" s="169"/>
      <c r="N11893" s="148"/>
      <c r="O11893" s="106"/>
      <c r="P11893" s="43"/>
      <c r="Q11893" s="31"/>
      <c r="R11893" s="84"/>
      <c r="S11893" s="31"/>
      <c r="T11893" s="31"/>
      <c r="U11893" s="169"/>
      <c r="V11893" s="150"/>
      <c r="W11893" s="141" t="str" cm="1">
        <f t="array" ref="W11893">IF(SUM(LEN(B11893:V11893))=0,"",IF(OR(OR(ISBLANK(F11893),SUM(LEN(C11893),LEN(D11893))=0),AND(NOT(E11893="Unknown"),ISBLANK(J11893)),AND(NOT(O11893="Unknown"),ISBLANK(R11893))),"Missing Information", INDEX(Table15[Entire Service Line Classification], MATCH(SUMIFS(Table15[Unique ID],Table15[System-Owned Portion],E11893,Table15[If Material Anything Other than "Lead" in Column E,Was Material Ever Previously Lead?],G11893,Table15[Customer-Owned Portion],O11893),Table15[Unique ID],0),0)))</f>
        <v/>
      </c>
    </row>
    <row r="11894" spans="2:23" x14ac:dyDescent="0.25">
      <c r="B11894" s="146"/>
      <c r="C11894" s="31"/>
      <c r="D11894" s="31"/>
      <c r="E11894" s="44"/>
      <c r="F11894" s="43"/>
      <c r="G11894" s="84"/>
      <c r="H11894" s="31"/>
      <c r="I11894" s="31"/>
      <c r="J11894" s="84"/>
      <c r="K11894" s="31"/>
      <c r="L11894" s="31"/>
      <c r="M11894" s="169"/>
      <c r="N11894" s="148"/>
      <c r="O11894" s="106"/>
      <c r="P11894" s="43"/>
      <c r="Q11894" s="31"/>
      <c r="R11894" s="84"/>
      <c r="S11894" s="31"/>
      <c r="T11894" s="31"/>
      <c r="U11894" s="169"/>
      <c r="V11894" s="150"/>
      <c r="W11894" s="141" t="str" cm="1">
        <f t="array" ref="W11894">IF(SUM(LEN(B11894:V11894))=0,"",IF(OR(OR(ISBLANK(F11894),SUM(LEN(C11894),LEN(D11894))=0),AND(NOT(E11894="Unknown"),ISBLANK(J11894)),AND(NOT(O11894="Unknown"),ISBLANK(R11894))),"Missing Information", INDEX(Table15[Entire Service Line Classification], MATCH(SUMIFS(Table15[Unique ID],Table15[System-Owned Portion],E11894,Table15[If Material Anything Other than "Lead" in Column E,Was Material Ever Previously Lead?],G11894,Table15[Customer-Owned Portion],O11894),Table15[Unique ID],0),0)))</f>
        <v/>
      </c>
    </row>
    <row r="11895" spans="2:23" x14ac:dyDescent="0.25">
      <c r="B11895" s="146"/>
      <c r="C11895" s="31"/>
      <c r="D11895" s="31"/>
      <c r="E11895" s="44"/>
      <c r="F11895" s="43"/>
      <c r="G11895" s="84"/>
      <c r="H11895" s="31"/>
      <c r="I11895" s="31"/>
      <c r="J11895" s="84"/>
      <c r="K11895" s="31"/>
      <c r="L11895" s="31"/>
      <c r="M11895" s="169"/>
      <c r="N11895" s="148"/>
      <c r="O11895" s="106"/>
      <c r="P11895" s="43"/>
      <c r="Q11895" s="31"/>
      <c r="R11895" s="84"/>
      <c r="S11895" s="31"/>
      <c r="T11895" s="31"/>
      <c r="U11895" s="169"/>
      <c r="V11895" s="150"/>
      <c r="W11895" s="141" t="str" cm="1">
        <f t="array" ref="W11895">IF(SUM(LEN(B11895:V11895))=0,"",IF(OR(OR(ISBLANK(F11895),SUM(LEN(C11895),LEN(D11895))=0),AND(NOT(E11895="Unknown"),ISBLANK(J11895)),AND(NOT(O11895="Unknown"),ISBLANK(R11895))),"Missing Information", INDEX(Table15[Entire Service Line Classification], MATCH(SUMIFS(Table15[Unique ID],Table15[System-Owned Portion],E11895,Table15[If Material Anything Other than "Lead" in Column E,Was Material Ever Previously Lead?],G11895,Table15[Customer-Owned Portion],O11895),Table15[Unique ID],0),0)))</f>
        <v/>
      </c>
    </row>
    <row r="11896" spans="2:23" x14ac:dyDescent="0.25">
      <c r="B11896" s="146"/>
      <c r="C11896" s="31"/>
      <c r="D11896" s="31"/>
      <c r="E11896" s="44"/>
      <c r="F11896" s="43"/>
      <c r="G11896" s="84"/>
      <c r="H11896" s="31"/>
      <c r="I11896" s="31"/>
      <c r="J11896" s="84"/>
      <c r="K11896" s="31"/>
      <c r="L11896" s="31"/>
      <c r="M11896" s="169"/>
      <c r="N11896" s="148"/>
      <c r="O11896" s="106"/>
      <c r="P11896" s="43"/>
      <c r="Q11896" s="31"/>
      <c r="R11896" s="84"/>
      <c r="S11896" s="31"/>
      <c r="T11896" s="31"/>
      <c r="U11896" s="169"/>
      <c r="V11896" s="150"/>
      <c r="W11896" s="141" t="str" cm="1">
        <f t="array" ref="W11896">IF(SUM(LEN(B11896:V11896))=0,"",IF(OR(OR(ISBLANK(F11896),SUM(LEN(C11896),LEN(D11896))=0),AND(NOT(E11896="Unknown"),ISBLANK(J11896)),AND(NOT(O11896="Unknown"),ISBLANK(R11896))),"Missing Information", INDEX(Table15[Entire Service Line Classification], MATCH(SUMIFS(Table15[Unique ID],Table15[System-Owned Portion],E11896,Table15[If Material Anything Other than "Lead" in Column E,Was Material Ever Previously Lead?],G11896,Table15[Customer-Owned Portion],O11896),Table15[Unique ID],0),0)))</f>
        <v/>
      </c>
    </row>
    <row r="11897" spans="2:23" x14ac:dyDescent="0.25">
      <c r="B11897" s="146"/>
      <c r="C11897" s="31"/>
      <c r="D11897" s="31"/>
      <c r="E11897" s="44"/>
      <c r="F11897" s="43"/>
      <c r="G11897" s="84"/>
      <c r="H11897" s="31"/>
      <c r="I11897" s="31"/>
      <c r="J11897" s="84"/>
      <c r="K11897" s="31"/>
      <c r="L11897" s="31"/>
      <c r="M11897" s="169"/>
      <c r="N11897" s="148"/>
      <c r="O11897" s="106"/>
      <c r="P11897" s="43"/>
      <c r="Q11897" s="31"/>
      <c r="R11897" s="84"/>
      <c r="S11897" s="31"/>
      <c r="T11897" s="31"/>
      <c r="U11897" s="169"/>
      <c r="V11897" s="150"/>
      <c r="W11897" s="141" t="str" cm="1">
        <f t="array" ref="W11897">IF(SUM(LEN(B11897:V11897))=0,"",IF(OR(OR(ISBLANK(F11897),SUM(LEN(C11897),LEN(D11897))=0),AND(NOT(E11897="Unknown"),ISBLANK(J11897)),AND(NOT(O11897="Unknown"),ISBLANK(R11897))),"Missing Information", INDEX(Table15[Entire Service Line Classification], MATCH(SUMIFS(Table15[Unique ID],Table15[System-Owned Portion],E11897,Table15[If Material Anything Other than "Lead" in Column E,Was Material Ever Previously Lead?],G11897,Table15[Customer-Owned Portion],O11897),Table15[Unique ID],0),0)))</f>
        <v/>
      </c>
    </row>
    <row r="11898" spans="2:23" x14ac:dyDescent="0.25">
      <c r="B11898" s="146"/>
      <c r="C11898" s="31"/>
      <c r="D11898" s="31"/>
      <c r="E11898" s="44"/>
      <c r="F11898" s="43"/>
      <c r="G11898" s="84"/>
      <c r="H11898" s="31"/>
      <c r="I11898" s="31"/>
      <c r="J11898" s="84"/>
      <c r="K11898" s="31"/>
      <c r="L11898" s="31"/>
      <c r="M11898" s="169"/>
      <c r="N11898" s="148"/>
      <c r="O11898" s="106"/>
      <c r="P11898" s="43"/>
      <c r="Q11898" s="31"/>
      <c r="R11898" s="84"/>
      <c r="S11898" s="31"/>
      <c r="T11898" s="31"/>
      <c r="U11898" s="169"/>
      <c r="V11898" s="150"/>
      <c r="W11898" s="141" t="str" cm="1">
        <f t="array" ref="W11898">IF(SUM(LEN(B11898:V11898))=0,"",IF(OR(OR(ISBLANK(F11898),SUM(LEN(C11898),LEN(D11898))=0),AND(NOT(E11898="Unknown"),ISBLANK(J11898)),AND(NOT(O11898="Unknown"),ISBLANK(R11898))),"Missing Information", INDEX(Table15[Entire Service Line Classification], MATCH(SUMIFS(Table15[Unique ID],Table15[System-Owned Portion],E11898,Table15[If Material Anything Other than "Lead" in Column E,Was Material Ever Previously Lead?],G11898,Table15[Customer-Owned Portion],O11898),Table15[Unique ID],0),0)))</f>
        <v/>
      </c>
    </row>
    <row r="11899" spans="2:23" x14ac:dyDescent="0.25">
      <c r="B11899" s="146"/>
      <c r="C11899" s="31"/>
      <c r="D11899" s="31"/>
      <c r="E11899" s="44"/>
      <c r="F11899" s="43"/>
      <c r="G11899" s="84"/>
      <c r="H11899" s="31"/>
      <c r="I11899" s="31"/>
      <c r="J11899" s="84"/>
      <c r="K11899" s="31"/>
      <c r="L11899" s="31"/>
      <c r="M11899" s="169"/>
      <c r="N11899" s="148"/>
      <c r="O11899" s="106"/>
      <c r="P11899" s="43"/>
      <c r="Q11899" s="31"/>
      <c r="R11899" s="84"/>
      <c r="S11899" s="31"/>
      <c r="T11899" s="31"/>
      <c r="U11899" s="169"/>
      <c r="V11899" s="150"/>
      <c r="W11899" s="141" t="str" cm="1">
        <f t="array" ref="W11899">IF(SUM(LEN(B11899:V11899))=0,"",IF(OR(OR(ISBLANK(F11899),SUM(LEN(C11899),LEN(D11899))=0),AND(NOT(E11899="Unknown"),ISBLANK(J11899)),AND(NOT(O11899="Unknown"),ISBLANK(R11899))),"Missing Information", INDEX(Table15[Entire Service Line Classification], MATCH(SUMIFS(Table15[Unique ID],Table15[System-Owned Portion],E11899,Table15[If Material Anything Other than "Lead" in Column E,Was Material Ever Previously Lead?],G11899,Table15[Customer-Owned Portion],O11899),Table15[Unique ID],0),0)))</f>
        <v/>
      </c>
    </row>
    <row r="11900" spans="2:23" x14ac:dyDescent="0.25">
      <c r="B11900" s="146"/>
      <c r="C11900" s="31"/>
      <c r="D11900" s="31"/>
      <c r="E11900" s="44"/>
      <c r="F11900" s="43"/>
      <c r="G11900" s="84"/>
      <c r="H11900" s="31"/>
      <c r="I11900" s="31"/>
      <c r="J11900" s="84"/>
      <c r="K11900" s="31"/>
      <c r="L11900" s="31"/>
      <c r="M11900" s="169"/>
      <c r="N11900" s="148"/>
      <c r="O11900" s="106"/>
      <c r="P11900" s="43"/>
      <c r="Q11900" s="31"/>
      <c r="R11900" s="84"/>
      <c r="S11900" s="31"/>
      <c r="T11900" s="31"/>
      <c r="U11900" s="169"/>
      <c r="V11900" s="150"/>
      <c r="W11900" s="141" t="str" cm="1">
        <f t="array" ref="W11900">IF(SUM(LEN(B11900:V11900))=0,"",IF(OR(OR(ISBLANK(F11900),SUM(LEN(C11900),LEN(D11900))=0),AND(NOT(E11900="Unknown"),ISBLANK(J11900)),AND(NOT(O11900="Unknown"),ISBLANK(R11900))),"Missing Information", INDEX(Table15[Entire Service Line Classification], MATCH(SUMIFS(Table15[Unique ID],Table15[System-Owned Portion],E11900,Table15[If Material Anything Other than "Lead" in Column E,Was Material Ever Previously Lead?],G11900,Table15[Customer-Owned Portion],O11900),Table15[Unique ID],0),0)))</f>
        <v/>
      </c>
    </row>
    <row r="11901" spans="2:23" x14ac:dyDescent="0.25">
      <c r="B11901" s="146"/>
      <c r="C11901" s="31"/>
      <c r="D11901" s="31"/>
      <c r="E11901" s="44"/>
      <c r="F11901" s="43"/>
      <c r="G11901" s="84"/>
      <c r="H11901" s="31"/>
      <c r="I11901" s="31"/>
      <c r="J11901" s="84"/>
      <c r="K11901" s="31"/>
      <c r="L11901" s="31"/>
      <c r="M11901" s="169"/>
      <c r="N11901" s="148"/>
      <c r="O11901" s="106"/>
      <c r="P11901" s="43"/>
      <c r="Q11901" s="31"/>
      <c r="R11901" s="84"/>
      <c r="S11901" s="31"/>
      <c r="T11901" s="31"/>
      <c r="U11901" s="169"/>
      <c r="V11901" s="150"/>
      <c r="W11901" s="141" t="str" cm="1">
        <f t="array" ref="W11901">IF(SUM(LEN(B11901:V11901))=0,"",IF(OR(OR(ISBLANK(F11901),SUM(LEN(C11901),LEN(D11901))=0),AND(NOT(E11901="Unknown"),ISBLANK(J11901)),AND(NOT(O11901="Unknown"),ISBLANK(R11901))),"Missing Information", INDEX(Table15[Entire Service Line Classification], MATCH(SUMIFS(Table15[Unique ID],Table15[System-Owned Portion],E11901,Table15[If Material Anything Other than "Lead" in Column E,Was Material Ever Previously Lead?],G11901,Table15[Customer-Owned Portion],O11901),Table15[Unique ID],0),0)))</f>
        <v/>
      </c>
    </row>
    <row r="11902" spans="2:23" x14ac:dyDescent="0.25">
      <c r="B11902" s="146"/>
      <c r="C11902" s="31"/>
      <c r="D11902" s="31"/>
      <c r="E11902" s="44"/>
      <c r="F11902" s="43"/>
      <c r="G11902" s="84"/>
      <c r="H11902" s="31"/>
      <c r="I11902" s="31"/>
      <c r="J11902" s="84"/>
      <c r="K11902" s="31"/>
      <c r="L11902" s="31"/>
      <c r="M11902" s="169"/>
      <c r="N11902" s="148"/>
      <c r="O11902" s="106"/>
      <c r="P11902" s="43"/>
      <c r="Q11902" s="31"/>
      <c r="R11902" s="84"/>
      <c r="S11902" s="31"/>
      <c r="T11902" s="31"/>
      <c r="U11902" s="169"/>
      <c r="V11902" s="150"/>
      <c r="W11902" s="141" t="str" cm="1">
        <f t="array" ref="W11902">IF(SUM(LEN(B11902:V11902))=0,"",IF(OR(OR(ISBLANK(F11902),SUM(LEN(C11902),LEN(D11902))=0),AND(NOT(E11902="Unknown"),ISBLANK(J11902)),AND(NOT(O11902="Unknown"),ISBLANK(R11902))),"Missing Information", INDEX(Table15[Entire Service Line Classification], MATCH(SUMIFS(Table15[Unique ID],Table15[System-Owned Portion],E11902,Table15[If Material Anything Other than "Lead" in Column E,Was Material Ever Previously Lead?],G11902,Table15[Customer-Owned Portion],O11902),Table15[Unique ID],0),0)))</f>
        <v/>
      </c>
    </row>
    <row r="11903" spans="2:23" x14ac:dyDescent="0.25">
      <c r="B11903" s="146"/>
      <c r="C11903" s="31"/>
      <c r="D11903" s="31"/>
      <c r="E11903" s="44"/>
      <c r="F11903" s="43"/>
      <c r="G11903" s="84"/>
      <c r="H11903" s="31"/>
      <c r="I11903" s="31"/>
      <c r="J11903" s="84"/>
      <c r="K11903" s="31"/>
      <c r="L11903" s="31"/>
      <c r="M11903" s="169"/>
      <c r="N11903" s="148"/>
      <c r="O11903" s="106"/>
      <c r="P11903" s="43"/>
      <c r="Q11903" s="31"/>
      <c r="R11903" s="84"/>
      <c r="S11903" s="31"/>
      <c r="T11903" s="31"/>
      <c r="U11903" s="169"/>
      <c r="V11903" s="150"/>
      <c r="W11903" s="141" t="str" cm="1">
        <f t="array" ref="W11903">IF(SUM(LEN(B11903:V11903))=0,"",IF(OR(OR(ISBLANK(F11903),SUM(LEN(C11903),LEN(D11903))=0),AND(NOT(E11903="Unknown"),ISBLANK(J11903)),AND(NOT(O11903="Unknown"),ISBLANK(R11903))),"Missing Information", INDEX(Table15[Entire Service Line Classification], MATCH(SUMIFS(Table15[Unique ID],Table15[System-Owned Portion],E11903,Table15[If Material Anything Other than "Lead" in Column E,Was Material Ever Previously Lead?],G11903,Table15[Customer-Owned Portion],O11903),Table15[Unique ID],0),0)))</f>
        <v/>
      </c>
    </row>
    <row r="11904" spans="2:23" x14ac:dyDescent="0.25">
      <c r="B11904" s="146"/>
      <c r="C11904" s="31"/>
      <c r="D11904" s="31"/>
      <c r="E11904" s="44"/>
      <c r="F11904" s="43"/>
      <c r="G11904" s="84"/>
      <c r="H11904" s="31"/>
      <c r="I11904" s="31"/>
      <c r="J11904" s="84"/>
      <c r="K11904" s="31"/>
      <c r="L11904" s="31"/>
      <c r="M11904" s="169"/>
      <c r="N11904" s="148"/>
      <c r="O11904" s="106"/>
      <c r="P11904" s="43"/>
      <c r="Q11904" s="31"/>
      <c r="R11904" s="84"/>
      <c r="S11904" s="31"/>
      <c r="T11904" s="31"/>
      <c r="U11904" s="169"/>
      <c r="V11904" s="150"/>
      <c r="W11904" s="141" t="str" cm="1">
        <f t="array" ref="W11904">IF(SUM(LEN(B11904:V11904))=0,"",IF(OR(OR(ISBLANK(F11904),SUM(LEN(C11904),LEN(D11904))=0),AND(NOT(E11904="Unknown"),ISBLANK(J11904)),AND(NOT(O11904="Unknown"),ISBLANK(R11904))),"Missing Information", INDEX(Table15[Entire Service Line Classification], MATCH(SUMIFS(Table15[Unique ID],Table15[System-Owned Portion],E11904,Table15[If Material Anything Other than "Lead" in Column E,Was Material Ever Previously Lead?],G11904,Table15[Customer-Owned Portion],O11904),Table15[Unique ID],0),0)))</f>
        <v/>
      </c>
    </row>
    <row r="11905" spans="2:23" x14ac:dyDescent="0.25">
      <c r="B11905" s="146"/>
      <c r="C11905" s="31"/>
      <c r="D11905" s="31"/>
      <c r="E11905" s="44"/>
      <c r="F11905" s="43"/>
      <c r="G11905" s="84"/>
      <c r="H11905" s="31"/>
      <c r="I11905" s="31"/>
      <c r="J11905" s="84"/>
      <c r="K11905" s="31"/>
      <c r="L11905" s="31"/>
      <c r="M11905" s="169"/>
      <c r="N11905" s="148"/>
      <c r="O11905" s="106"/>
      <c r="P11905" s="43"/>
      <c r="Q11905" s="31"/>
      <c r="R11905" s="84"/>
      <c r="S11905" s="31"/>
      <c r="T11905" s="31"/>
      <c r="U11905" s="169"/>
      <c r="V11905" s="150"/>
      <c r="W11905" s="141" t="str" cm="1">
        <f t="array" ref="W11905">IF(SUM(LEN(B11905:V11905))=0,"",IF(OR(OR(ISBLANK(F11905),SUM(LEN(C11905),LEN(D11905))=0),AND(NOT(E11905="Unknown"),ISBLANK(J11905)),AND(NOT(O11905="Unknown"),ISBLANK(R11905))),"Missing Information", INDEX(Table15[Entire Service Line Classification], MATCH(SUMIFS(Table15[Unique ID],Table15[System-Owned Portion],E11905,Table15[If Material Anything Other than "Lead" in Column E,Was Material Ever Previously Lead?],G11905,Table15[Customer-Owned Portion],O11905),Table15[Unique ID],0),0)))</f>
        <v/>
      </c>
    </row>
    <row r="11906" spans="2:23" x14ac:dyDescent="0.25">
      <c r="B11906" s="146"/>
      <c r="C11906" s="31"/>
      <c r="D11906" s="31"/>
      <c r="E11906" s="44"/>
      <c r="F11906" s="43"/>
      <c r="G11906" s="84"/>
      <c r="H11906" s="31"/>
      <c r="I11906" s="31"/>
      <c r="J11906" s="84"/>
      <c r="K11906" s="31"/>
      <c r="L11906" s="31"/>
      <c r="M11906" s="169"/>
      <c r="N11906" s="148"/>
      <c r="O11906" s="106"/>
      <c r="P11906" s="43"/>
      <c r="Q11906" s="31"/>
      <c r="R11906" s="84"/>
      <c r="S11906" s="31"/>
      <c r="T11906" s="31"/>
      <c r="U11906" s="169"/>
      <c r="V11906" s="150"/>
      <c r="W11906" s="141" t="str" cm="1">
        <f t="array" ref="W11906">IF(SUM(LEN(B11906:V11906))=0,"",IF(OR(OR(ISBLANK(F11906),SUM(LEN(C11906),LEN(D11906))=0),AND(NOT(E11906="Unknown"),ISBLANK(J11906)),AND(NOT(O11906="Unknown"),ISBLANK(R11906))),"Missing Information", INDEX(Table15[Entire Service Line Classification], MATCH(SUMIFS(Table15[Unique ID],Table15[System-Owned Portion],E11906,Table15[If Material Anything Other than "Lead" in Column E,Was Material Ever Previously Lead?],G11906,Table15[Customer-Owned Portion],O11906),Table15[Unique ID],0),0)))</f>
        <v/>
      </c>
    </row>
    <row r="11907" spans="2:23" x14ac:dyDescent="0.25">
      <c r="B11907" s="146"/>
      <c r="C11907" s="31"/>
      <c r="D11907" s="31"/>
      <c r="E11907" s="44"/>
      <c r="F11907" s="43"/>
      <c r="G11907" s="84"/>
      <c r="H11907" s="31"/>
      <c r="I11907" s="31"/>
      <c r="J11907" s="84"/>
      <c r="K11907" s="31"/>
      <c r="L11907" s="31"/>
      <c r="M11907" s="169"/>
      <c r="N11907" s="148"/>
      <c r="O11907" s="106"/>
      <c r="P11907" s="43"/>
      <c r="Q11907" s="31"/>
      <c r="R11907" s="84"/>
      <c r="S11907" s="31"/>
      <c r="T11907" s="31"/>
      <c r="U11907" s="169"/>
      <c r="V11907" s="150"/>
      <c r="W11907" s="141" t="str" cm="1">
        <f t="array" ref="W11907">IF(SUM(LEN(B11907:V11907))=0,"",IF(OR(OR(ISBLANK(F11907),SUM(LEN(C11907),LEN(D11907))=0),AND(NOT(E11907="Unknown"),ISBLANK(J11907)),AND(NOT(O11907="Unknown"),ISBLANK(R11907))),"Missing Information", INDEX(Table15[Entire Service Line Classification], MATCH(SUMIFS(Table15[Unique ID],Table15[System-Owned Portion],E11907,Table15[If Material Anything Other than "Lead" in Column E,Was Material Ever Previously Lead?],G11907,Table15[Customer-Owned Portion],O11907),Table15[Unique ID],0),0)))</f>
        <v/>
      </c>
    </row>
    <row r="11908" spans="2:23" x14ac:dyDescent="0.25">
      <c r="B11908" s="146"/>
      <c r="C11908" s="31"/>
      <c r="D11908" s="31"/>
      <c r="E11908" s="44"/>
      <c r="F11908" s="43"/>
      <c r="G11908" s="84"/>
      <c r="H11908" s="31"/>
      <c r="I11908" s="31"/>
      <c r="J11908" s="84"/>
      <c r="K11908" s="31"/>
      <c r="L11908" s="31"/>
      <c r="M11908" s="169"/>
      <c r="N11908" s="148"/>
      <c r="O11908" s="106"/>
      <c r="P11908" s="43"/>
      <c r="Q11908" s="31"/>
      <c r="R11908" s="84"/>
      <c r="S11908" s="31"/>
      <c r="T11908" s="31"/>
      <c r="U11908" s="169"/>
      <c r="V11908" s="150"/>
      <c r="W11908" s="141" t="str" cm="1">
        <f t="array" ref="W11908">IF(SUM(LEN(B11908:V11908))=0,"",IF(OR(OR(ISBLANK(F11908),SUM(LEN(C11908),LEN(D11908))=0),AND(NOT(E11908="Unknown"),ISBLANK(J11908)),AND(NOT(O11908="Unknown"),ISBLANK(R11908))),"Missing Information", INDEX(Table15[Entire Service Line Classification], MATCH(SUMIFS(Table15[Unique ID],Table15[System-Owned Portion],E11908,Table15[If Material Anything Other than "Lead" in Column E,Was Material Ever Previously Lead?],G11908,Table15[Customer-Owned Portion],O11908),Table15[Unique ID],0),0)))</f>
        <v/>
      </c>
    </row>
    <row r="11909" spans="2:23" x14ac:dyDescent="0.25">
      <c r="B11909" s="146"/>
      <c r="C11909" s="31"/>
      <c r="D11909" s="31"/>
      <c r="E11909" s="44"/>
      <c r="F11909" s="43"/>
      <c r="G11909" s="84"/>
      <c r="H11909" s="31"/>
      <c r="I11909" s="31"/>
      <c r="J11909" s="84"/>
      <c r="K11909" s="31"/>
      <c r="L11909" s="31"/>
      <c r="M11909" s="169"/>
      <c r="N11909" s="148"/>
      <c r="O11909" s="106"/>
      <c r="P11909" s="43"/>
      <c r="Q11909" s="31"/>
      <c r="R11909" s="84"/>
      <c r="S11909" s="31"/>
      <c r="T11909" s="31"/>
      <c r="U11909" s="169"/>
      <c r="V11909" s="150"/>
      <c r="W11909" s="141" t="str" cm="1">
        <f t="array" ref="W11909">IF(SUM(LEN(B11909:V11909))=0,"",IF(OR(OR(ISBLANK(F11909),SUM(LEN(C11909),LEN(D11909))=0),AND(NOT(E11909="Unknown"),ISBLANK(J11909)),AND(NOT(O11909="Unknown"),ISBLANK(R11909))),"Missing Information", INDEX(Table15[Entire Service Line Classification], MATCH(SUMIFS(Table15[Unique ID],Table15[System-Owned Portion],E11909,Table15[If Material Anything Other than "Lead" in Column E,Was Material Ever Previously Lead?],G11909,Table15[Customer-Owned Portion],O11909),Table15[Unique ID],0),0)))</f>
        <v/>
      </c>
    </row>
    <row r="11910" spans="2:23" x14ac:dyDescent="0.25">
      <c r="B11910" s="146"/>
      <c r="C11910" s="31"/>
      <c r="D11910" s="31"/>
      <c r="E11910" s="44"/>
      <c r="F11910" s="43"/>
      <c r="G11910" s="84"/>
      <c r="H11910" s="31"/>
      <c r="I11910" s="31"/>
      <c r="J11910" s="84"/>
      <c r="K11910" s="31"/>
      <c r="L11910" s="31"/>
      <c r="M11910" s="169"/>
      <c r="N11910" s="148"/>
      <c r="O11910" s="106"/>
      <c r="P11910" s="43"/>
      <c r="Q11910" s="31"/>
      <c r="R11910" s="84"/>
      <c r="S11910" s="31"/>
      <c r="T11910" s="31"/>
      <c r="U11910" s="169"/>
      <c r="V11910" s="150"/>
      <c r="W11910" s="141" t="str" cm="1">
        <f t="array" ref="W11910">IF(SUM(LEN(B11910:V11910))=0,"",IF(OR(OR(ISBLANK(F11910),SUM(LEN(C11910),LEN(D11910))=0),AND(NOT(E11910="Unknown"),ISBLANK(J11910)),AND(NOT(O11910="Unknown"),ISBLANK(R11910))),"Missing Information", INDEX(Table15[Entire Service Line Classification], MATCH(SUMIFS(Table15[Unique ID],Table15[System-Owned Portion],E11910,Table15[If Material Anything Other than "Lead" in Column E,Was Material Ever Previously Lead?],G11910,Table15[Customer-Owned Portion],O11910),Table15[Unique ID],0),0)))</f>
        <v/>
      </c>
    </row>
    <row r="11911" spans="2:23" x14ac:dyDescent="0.25">
      <c r="B11911" s="146"/>
      <c r="C11911" s="31"/>
      <c r="D11911" s="31"/>
      <c r="E11911" s="44"/>
      <c r="F11911" s="43"/>
      <c r="G11911" s="84"/>
      <c r="H11911" s="31"/>
      <c r="I11911" s="31"/>
      <c r="J11911" s="84"/>
      <c r="K11911" s="31"/>
      <c r="L11911" s="31"/>
      <c r="M11911" s="169"/>
      <c r="N11911" s="148"/>
      <c r="O11911" s="106"/>
      <c r="P11911" s="43"/>
      <c r="Q11911" s="31"/>
      <c r="R11911" s="84"/>
      <c r="S11911" s="31"/>
      <c r="T11911" s="31"/>
      <c r="U11911" s="169"/>
      <c r="V11911" s="150"/>
      <c r="W11911" s="141" t="str" cm="1">
        <f t="array" ref="W11911">IF(SUM(LEN(B11911:V11911))=0,"",IF(OR(OR(ISBLANK(F11911),SUM(LEN(C11911),LEN(D11911))=0),AND(NOT(E11911="Unknown"),ISBLANK(J11911)),AND(NOT(O11911="Unknown"),ISBLANK(R11911))),"Missing Information", INDEX(Table15[Entire Service Line Classification], MATCH(SUMIFS(Table15[Unique ID],Table15[System-Owned Portion],E11911,Table15[If Material Anything Other than "Lead" in Column E,Was Material Ever Previously Lead?],G11911,Table15[Customer-Owned Portion],O11911),Table15[Unique ID],0),0)))</f>
        <v/>
      </c>
    </row>
    <row r="11912" spans="2:23" x14ac:dyDescent="0.25">
      <c r="B11912" s="146"/>
      <c r="C11912" s="31"/>
      <c r="D11912" s="31"/>
      <c r="E11912" s="44"/>
      <c r="F11912" s="43"/>
      <c r="G11912" s="84"/>
      <c r="H11912" s="31"/>
      <c r="I11912" s="31"/>
      <c r="J11912" s="84"/>
      <c r="K11912" s="31"/>
      <c r="L11912" s="31"/>
      <c r="M11912" s="169"/>
      <c r="N11912" s="148"/>
      <c r="O11912" s="106"/>
      <c r="P11912" s="43"/>
      <c r="Q11912" s="31"/>
      <c r="R11912" s="84"/>
      <c r="S11912" s="31"/>
      <c r="T11912" s="31"/>
      <c r="U11912" s="169"/>
      <c r="V11912" s="150"/>
      <c r="W11912" s="141" t="str" cm="1">
        <f t="array" ref="W11912">IF(SUM(LEN(B11912:V11912))=0,"",IF(OR(OR(ISBLANK(F11912),SUM(LEN(C11912),LEN(D11912))=0),AND(NOT(E11912="Unknown"),ISBLANK(J11912)),AND(NOT(O11912="Unknown"),ISBLANK(R11912))),"Missing Information", INDEX(Table15[Entire Service Line Classification], MATCH(SUMIFS(Table15[Unique ID],Table15[System-Owned Portion],E11912,Table15[If Material Anything Other than "Lead" in Column E,Was Material Ever Previously Lead?],G11912,Table15[Customer-Owned Portion],O11912),Table15[Unique ID],0),0)))</f>
        <v/>
      </c>
    </row>
    <row r="11913" spans="2:23" x14ac:dyDescent="0.25">
      <c r="B11913" s="146"/>
      <c r="C11913" s="31"/>
      <c r="D11913" s="31"/>
      <c r="E11913" s="44"/>
      <c r="F11913" s="43"/>
      <c r="G11913" s="84"/>
      <c r="H11913" s="31"/>
      <c r="I11913" s="31"/>
      <c r="J11913" s="84"/>
      <c r="K11913" s="31"/>
      <c r="L11913" s="31"/>
      <c r="M11913" s="169"/>
      <c r="N11913" s="148"/>
      <c r="O11913" s="106"/>
      <c r="P11913" s="43"/>
      <c r="Q11913" s="31"/>
      <c r="R11913" s="84"/>
      <c r="S11913" s="31"/>
      <c r="T11913" s="31"/>
      <c r="U11913" s="169"/>
      <c r="V11913" s="150"/>
      <c r="W11913" s="141" t="str" cm="1">
        <f t="array" ref="W11913">IF(SUM(LEN(B11913:V11913))=0,"",IF(OR(OR(ISBLANK(F11913),SUM(LEN(C11913),LEN(D11913))=0),AND(NOT(E11913="Unknown"),ISBLANK(J11913)),AND(NOT(O11913="Unknown"),ISBLANK(R11913))),"Missing Information", INDEX(Table15[Entire Service Line Classification], MATCH(SUMIFS(Table15[Unique ID],Table15[System-Owned Portion],E11913,Table15[If Material Anything Other than "Lead" in Column E,Was Material Ever Previously Lead?],G11913,Table15[Customer-Owned Portion],O11913),Table15[Unique ID],0),0)))</f>
        <v/>
      </c>
    </row>
    <row r="11914" spans="2:23" x14ac:dyDescent="0.25">
      <c r="B11914" s="146"/>
      <c r="C11914" s="31"/>
      <c r="D11914" s="31"/>
      <c r="E11914" s="44"/>
      <c r="F11914" s="43"/>
      <c r="G11914" s="84"/>
      <c r="H11914" s="31"/>
      <c r="I11914" s="31"/>
      <c r="J11914" s="84"/>
      <c r="K11914" s="31"/>
      <c r="L11914" s="31"/>
      <c r="M11914" s="169"/>
      <c r="N11914" s="148"/>
      <c r="O11914" s="106"/>
      <c r="P11914" s="43"/>
      <c r="Q11914" s="31"/>
      <c r="R11914" s="84"/>
      <c r="S11914" s="31"/>
      <c r="T11914" s="31"/>
      <c r="U11914" s="169"/>
      <c r="V11914" s="150"/>
      <c r="W11914" s="141" t="str" cm="1">
        <f t="array" ref="W11914">IF(SUM(LEN(B11914:V11914))=0,"",IF(OR(OR(ISBLANK(F11914),SUM(LEN(C11914),LEN(D11914))=0),AND(NOT(E11914="Unknown"),ISBLANK(J11914)),AND(NOT(O11914="Unknown"),ISBLANK(R11914))),"Missing Information", INDEX(Table15[Entire Service Line Classification], MATCH(SUMIFS(Table15[Unique ID],Table15[System-Owned Portion],E11914,Table15[If Material Anything Other than "Lead" in Column E,Was Material Ever Previously Lead?],G11914,Table15[Customer-Owned Portion],O11914),Table15[Unique ID],0),0)))</f>
        <v/>
      </c>
    </row>
    <row r="11915" spans="2:23" x14ac:dyDescent="0.25">
      <c r="B11915" s="146"/>
      <c r="C11915" s="31"/>
      <c r="D11915" s="31"/>
      <c r="E11915" s="44"/>
      <c r="F11915" s="43"/>
      <c r="G11915" s="84"/>
      <c r="H11915" s="31"/>
      <c r="I11915" s="31"/>
      <c r="J11915" s="84"/>
      <c r="K11915" s="31"/>
      <c r="L11915" s="31"/>
      <c r="M11915" s="169"/>
      <c r="N11915" s="148"/>
      <c r="O11915" s="106"/>
      <c r="P11915" s="43"/>
      <c r="Q11915" s="31"/>
      <c r="R11915" s="84"/>
      <c r="S11915" s="31"/>
      <c r="T11915" s="31"/>
      <c r="U11915" s="169"/>
      <c r="V11915" s="150"/>
      <c r="W11915" s="141" t="str" cm="1">
        <f t="array" ref="W11915">IF(SUM(LEN(B11915:V11915))=0,"",IF(OR(OR(ISBLANK(F11915),SUM(LEN(C11915),LEN(D11915))=0),AND(NOT(E11915="Unknown"),ISBLANK(J11915)),AND(NOT(O11915="Unknown"),ISBLANK(R11915))),"Missing Information", INDEX(Table15[Entire Service Line Classification], MATCH(SUMIFS(Table15[Unique ID],Table15[System-Owned Portion],E11915,Table15[If Material Anything Other than "Lead" in Column E,Was Material Ever Previously Lead?],G11915,Table15[Customer-Owned Portion],O11915),Table15[Unique ID],0),0)))</f>
        <v/>
      </c>
    </row>
    <row r="11916" spans="2:23" x14ac:dyDescent="0.25">
      <c r="B11916" s="146"/>
      <c r="C11916" s="31"/>
      <c r="D11916" s="31"/>
      <c r="E11916" s="44"/>
      <c r="F11916" s="43"/>
      <c r="G11916" s="84"/>
      <c r="H11916" s="31"/>
      <c r="I11916" s="31"/>
      <c r="J11916" s="84"/>
      <c r="K11916" s="31"/>
      <c r="L11916" s="31"/>
      <c r="M11916" s="169"/>
      <c r="N11916" s="148"/>
      <c r="O11916" s="106"/>
      <c r="P11916" s="43"/>
      <c r="Q11916" s="31"/>
      <c r="R11916" s="84"/>
      <c r="S11916" s="31"/>
      <c r="T11916" s="31"/>
      <c r="U11916" s="169"/>
      <c r="V11916" s="150"/>
      <c r="W11916" s="141" t="str" cm="1">
        <f t="array" ref="W11916">IF(SUM(LEN(B11916:V11916))=0,"",IF(OR(OR(ISBLANK(F11916),SUM(LEN(C11916),LEN(D11916))=0),AND(NOT(E11916="Unknown"),ISBLANK(J11916)),AND(NOT(O11916="Unknown"),ISBLANK(R11916))),"Missing Information", INDEX(Table15[Entire Service Line Classification], MATCH(SUMIFS(Table15[Unique ID],Table15[System-Owned Portion],E11916,Table15[If Material Anything Other than "Lead" in Column E,Was Material Ever Previously Lead?],G11916,Table15[Customer-Owned Portion],O11916),Table15[Unique ID],0),0)))</f>
        <v/>
      </c>
    </row>
    <row r="11917" spans="2:23" x14ac:dyDescent="0.25">
      <c r="B11917" s="146"/>
      <c r="C11917" s="31"/>
      <c r="D11917" s="31"/>
      <c r="E11917" s="44"/>
      <c r="F11917" s="43"/>
      <c r="G11917" s="84"/>
      <c r="H11917" s="31"/>
      <c r="I11917" s="31"/>
      <c r="J11917" s="84"/>
      <c r="K11917" s="31"/>
      <c r="L11917" s="31"/>
      <c r="M11917" s="169"/>
      <c r="N11917" s="148"/>
      <c r="O11917" s="106"/>
      <c r="P11917" s="43"/>
      <c r="Q11917" s="31"/>
      <c r="R11917" s="84"/>
      <c r="S11917" s="31"/>
      <c r="T11917" s="31"/>
      <c r="U11917" s="169"/>
      <c r="V11917" s="150"/>
      <c r="W11917" s="141" t="str" cm="1">
        <f t="array" ref="W11917">IF(SUM(LEN(B11917:V11917))=0,"",IF(OR(OR(ISBLANK(F11917),SUM(LEN(C11917),LEN(D11917))=0),AND(NOT(E11917="Unknown"),ISBLANK(J11917)),AND(NOT(O11917="Unknown"),ISBLANK(R11917))),"Missing Information", INDEX(Table15[Entire Service Line Classification], MATCH(SUMIFS(Table15[Unique ID],Table15[System-Owned Portion],E11917,Table15[If Material Anything Other than "Lead" in Column E,Was Material Ever Previously Lead?],G11917,Table15[Customer-Owned Portion],O11917),Table15[Unique ID],0),0)))</f>
        <v/>
      </c>
    </row>
    <row r="11918" spans="2:23" x14ac:dyDescent="0.25">
      <c r="B11918" s="146"/>
      <c r="C11918" s="31"/>
      <c r="D11918" s="31"/>
      <c r="E11918" s="44"/>
      <c r="F11918" s="43"/>
      <c r="G11918" s="84"/>
      <c r="H11918" s="31"/>
      <c r="I11918" s="31"/>
      <c r="J11918" s="84"/>
      <c r="K11918" s="31"/>
      <c r="L11918" s="31"/>
      <c r="M11918" s="169"/>
      <c r="N11918" s="148"/>
      <c r="O11918" s="106"/>
      <c r="P11918" s="43"/>
      <c r="Q11918" s="31"/>
      <c r="R11918" s="84"/>
      <c r="S11918" s="31"/>
      <c r="T11918" s="31"/>
      <c r="U11918" s="169"/>
      <c r="V11918" s="150"/>
      <c r="W11918" s="141" t="str" cm="1">
        <f t="array" ref="W11918">IF(SUM(LEN(B11918:V11918))=0,"",IF(OR(OR(ISBLANK(F11918),SUM(LEN(C11918),LEN(D11918))=0),AND(NOT(E11918="Unknown"),ISBLANK(J11918)),AND(NOT(O11918="Unknown"),ISBLANK(R11918))),"Missing Information", INDEX(Table15[Entire Service Line Classification], MATCH(SUMIFS(Table15[Unique ID],Table15[System-Owned Portion],E11918,Table15[If Material Anything Other than "Lead" in Column E,Was Material Ever Previously Lead?],G11918,Table15[Customer-Owned Portion],O11918),Table15[Unique ID],0),0)))</f>
        <v/>
      </c>
    </row>
    <row r="11919" spans="2:23" x14ac:dyDescent="0.25">
      <c r="B11919" s="146"/>
      <c r="C11919" s="31"/>
      <c r="D11919" s="31"/>
      <c r="E11919" s="44"/>
      <c r="F11919" s="43"/>
      <c r="G11919" s="84"/>
      <c r="H11919" s="31"/>
      <c r="I11919" s="31"/>
      <c r="J11919" s="84"/>
      <c r="K11919" s="31"/>
      <c r="L11919" s="31"/>
      <c r="M11919" s="169"/>
      <c r="N11919" s="148"/>
      <c r="O11919" s="106"/>
      <c r="P11919" s="43"/>
      <c r="Q11919" s="31"/>
      <c r="R11919" s="84"/>
      <c r="S11919" s="31"/>
      <c r="T11919" s="31"/>
      <c r="U11919" s="169"/>
      <c r="V11919" s="150"/>
      <c r="W11919" s="141" t="str" cm="1">
        <f t="array" ref="W11919">IF(SUM(LEN(B11919:V11919))=0,"",IF(OR(OR(ISBLANK(F11919),SUM(LEN(C11919),LEN(D11919))=0),AND(NOT(E11919="Unknown"),ISBLANK(J11919)),AND(NOT(O11919="Unknown"),ISBLANK(R11919))),"Missing Information", INDEX(Table15[Entire Service Line Classification], MATCH(SUMIFS(Table15[Unique ID],Table15[System-Owned Portion],E11919,Table15[If Material Anything Other than "Lead" in Column E,Was Material Ever Previously Lead?],G11919,Table15[Customer-Owned Portion],O11919),Table15[Unique ID],0),0)))</f>
        <v/>
      </c>
    </row>
    <row r="11920" spans="2:23" x14ac:dyDescent="0.25">
      <c r="B11920" s="146"/>
      <c r="C11920" s="31"/>
      <c r="D11920" s="31"/>
      <c r="E11920" s="44"/>
      <c r="F11920" s="43"/>
      <c r="G11920" s="84"/>
      <c r="H11920" s="31"/>
      <c r="I11920" s="31"/>
      <c r="J11920" s="84"/>
      <c r="K11920" s="31"/>
      <c r="L11920" s="31"/>
      <c r="M11920" s="169"/>
      <c r="N11920" s="148"/>
      <c r="O11920" s="106"/>
      <c r="P11920" s="43"/>
      <c r="Q11920" s="31"/>
      <c r="R11920" s="84"/>
      <c r="S11920" s="31"/>
      <c r="T11920" s="31"/>
      <c r="U11920" s="169"/>
      <c r="V11920" s="150"/>
      <c r="W11920" s="141" t="str" cm="1">
        <f t="array" ref="W11920">IF(SUM(LEN(B11920:V11920))=0,"",IF(OR(OR(ISBLANK(F11920),SUM(LEN(C11920),LEN(D11920))=0),AND(NOT(E11920="Unknown"),ISBLANK(J11920)),AND(NOT(O11920="Unknown"),ISBLANK(R11920))),"Missing Information", INDEX(Table15[Entire Service Line Classification], MATCH(SUMIFS(Table15[Unique ID],Table15[System-Owned Portion],E11920,Table15[If Material Anything Other than "Lead" in Column E,Was Material Ever Previously Lead?],G11920,Table15[Customer-Owned Portion],O11920),Table15[Unique ID],0),0)))</f>
        <v/>
      </c>
    </row>
    <row r="11921" spans="2:23" x14ac:dyDescent="0.25">
      <c r="B11921" s="146"/>
      <c r="C11921" s="31"/>
      <c r="D11921" s="31"/>
      <c r="E11921" s="44"/>
      <c r="F11921" s="43"/>
      <c r="G11921" s="84"/>
      <c r="H11921" s="31"/>
      <c r="I11921" s="31"/>
      <c r="J11921" s="84"/>
      <c r="K11921" s="31"/>
      <c r="L11921" s="31"/>
      <c r="M11921" s="169"/>
      <c r="N11921" s="148"/>
      <c r="O11921" s="106"/>
      <c r="P11921" s="43"/>
      <c r="Q11921" s="31"/>
      <c r="R11921" s="84"/>
      <c r="S11921" s="31"/>
      <c r="T11921" s="31"/>
      <c r="U11921" s="169"/>
      <c r="V11921" s="150"/>
      <c r="W11921" s="141" t="str" cm="1">
        <f t="array" ref="W11921">IF(SUM(LEN(B11921:V11921))=0,"",IF(OR(OR(ISBLANK(F11921),SUM(LEN(C11921),LEN(D11921))=0),AND(NOT(E11921="Unknown"),ISBLANK(J11921)),AND(NOT(O11921="Unknown"),ISBLANK(R11921))),"Missing Information", INDEX(Table15[Entire Service Line Classification], MATCH(SUMIFS(Table15[Unique ID],Table15[System-Owned Portion],E11921,Table15[If Material Anything Other than "Lead" in Column E,Was Material Ever Previously Lead?],G11921,Table15[Customer-Owned Portion],O11921),Table15[Unique ID],0),0)))</f>
        <v/>
      </c>
    </row>
    <row r="11922" spans="2:23" x14ac:dyDescent="0.25">
      <c r="B11922" s="146"/>
      <c r="C11922" s="31"/>
      <c r="D11922" s="31"/>
      <c r="E11922" s="44"/>
      <c r="F11922" s="43"/>
      <c r="G11922" s="84"/>
      <c r="H11922" s="31"/>
      <c r="I11922" s="31"/>
      <c r="J11922" s="84"/>
      <c r="K11922" s="31"/>
      <c r="L11922" s="31"/>
      <c r="M11922" s="169"/>
      <c r="N11922" s="148"/>
      <c r="O11922" s="106"/>
      <c r="P11922" s="43"/>
      <c r="Q11922" s="31"/>
      <c r="R11922" s="84"/>
      <c r="S11922" s="31"/>
      <c r="T11922" s="31"/>
      <c r="U11922" s="169"/>
      <c r="V11922" s="150"/>
      <c r="W11922" s="141" t="str" cm="1">
        <f t="array" ref="W11922">IF(SUM(LEN(B11922:V11922))=0,"",IF(OR(OR(ISBLANK(F11922),SUM(LEN(C11922),LEN(D11922))=0),AND(NOT(E11922="Unknown"),ISBLANK(J11922)),AND(NOT(O11922="Unknown"),ISBLANK(R11922))),"Missing Information", INDEX(Table15[Entire Service Line Classification], MATCH(SUMIFS(Table15[Unique ID],Table15[System-Owned Portion],E11922,Table15[If Material Anything Other than "Lead" in Column E,Was Material Ever Previously Lead?],G11922,Table15[Customer-Owned Portion],O11922),Table15[Unique ID],0),0)))</f>
        <v/>
      </c>
    </row>
    <row r="11923" spans="2:23" x14ac:dyDescent="0.25">
      <c r="B11923" s="146"/>
      <c r="C11923" s="31"/>
      <c r="D11923" s="31"/>
      <c r="E11923" s="44"/>
      <c r="F11923" s="43"/>
      <c r="G11923" s="84"/>
      <c r="H11923" s="31"/>
      <c r="I11923" s="31"/>
      <c r="J11923" s="84"/>
      <c r="K11923" s="31"/>
      <c r="L11923" s="31"/>
      <c r="M11923" s="169"/>
      <c r="N11923" s="148"/>
      <c r="O11923" s="106"/>
      <c r="P11923" s="43"/>
      <c r="Q11923" s="31"/>
      <c r="R11923" s="84"/>
      <c r="S11923" s="31"/>
      <c r="T11923" s="31"/>
      <c r="U11923" s="169"/>
      <c r="V11923" s="150"/>
      <c r="W11923" s="141" t="str" cm="1">
        <f t="array" ref="W11923">IF(SUM(LEN(B11923:V11923))=0,"",IF(OR(OR(ISBLANK(F11923),SUM(LEN(C11923),LEN(D11923))=0),AND(NOT(E11923="Unknown"),ISBLANK(J11923)),AND(NOT(O11923="Unknown"),ISBLANK(R11923))),"Missing Information", INDEX(Table15[Entire Service Line Classification], MATCH(SUMIFS(Table15[Unique ID],Table15[System-Owned Portion],E11923,Table15[If Material Anything Other than "Lead" in Column E,Was Material Ever Previously Lead?],G11923,Table15[Customer-Owned Portion],O11923),Table15[Unique ID],0),0)))</f>
        <v/>
      </c>
    </row>
    <row r="11924" spans="2:23" x14ac:dyDescent="0.25">
      <c r="B11924" s="146"/>
      <c r="C11924" s="31"/>
      <c r="D11924" s="31"/>
      <c r="E11924" s="44"/>
      <c r="F11924" s="43"/>
      <c r="G11924" s="84"/>
      <c r="H11924" s="31"/>
      <c r="I11924" s="31"/>
      <c r="J11924" s="84"/>
      <c r="K11924" s="31"/>
      <c r="L11924" s="31"/>
      <c r="M11924" s="169"/>
      <c r="N11924" s="148"/>
      <c r="O11924" s="106"/>
      <c r="P11924" s="43"/>
      <c r="Q11924" s="31"/>
      <c r="R11924" s="84"/>
      <c r="S11924" s="31"/>
      <c r="T11924" s="31"/>
      <c r="U11924" s="169"/>
      <c r="V11924" s="150"/>
      <c r="W11924" s="141" t="str" cm="1">
        <f t="array" ref="W11924">IF(SUM(LEN(B11924:V11924))=0,"",IF(OR(OR(ISBLANK(F11924),SUM(LEN(C11924),LEN(D11924))=0),AND(NOT(E11924="Unknown"),ISBLANK(J11924)),AND(NOT(O11924="Unknown"),ISBLANK(R11924))),"Missing Information", INDEX(Table15[Entire Service Line Classification], MATCH(SUMIFS(Table15[Unique ID],Table15[System-Owned Portion],E11924,Table15[If Material Anything Other than "Lead" in Column E,Was Material Ever Previously Lead?],G11924,Table15[Customer-Owned Portion],O11924),Table15[Unique ID],0),0)))</f>
        <v/>
      </c>
    </row>
    <row r="11925" spans="2:23" x14ac:dyDescent="0.25">
      <c r="B11925" s="146"/>
      <c r="C11925" s="31"/>
      <c r="D11925" s="31"/>
      <c r="E11925" s="44"/>
      <c r="F11925" s="43"/>
      <c r="G11925" s="84"/>
      <c r="H11925" s="31"/>
      <c r="I11925" s="31"/>
      <c r="J11925" s="84"/>
      <c r="K11925" s="31"/>
      <c r="L11925" s="31"/>
      <c r="M11925" s="169"/>
      <c r="N11925" s="148"/>
      <c r="O11925" s="106"/>
      <c r="P11925" s="43"/>
      <c r="Q11925" s="31"/>
      <c r="R11925" s="84"/>
      <c r="S11925" s="31"/>
      <c r="T11925" s="31"/>
      <c r="U11925" s="169"/>
      <c r="V11925" s="150"/>
      <c r="W11925" s="141" t="str" cm="1">
        <f t="array" ref="W11925">IF(SUM(LEN(B11925:V11925))=0,"",IF(OR(OR(ISBLANK(F11925),SUM(LEN(C11925),LEN(D11925))=0),AND(NOT(E11925="Unknown"),ISBLANK(J11925)),AND(NOT(O11925="Unknown"),ISBLANK(R11925))),"Missing Information", INDEX(Table15[Entire Service Line Classification], MATCH(SUMIFS(Table15[Unique ID],Table15[System-Owned Portion],E11925,Table15[If Material Anything Other than "Lead" in Column E,Was Material Ever Previously Lead?],G11925,Table15[Customer-Owned Portion],O11925),Table15[Unique ID],0),0)))</f>
        <v/>
      </c>
    </row>
    <row r="11926" spans="2:23" x14ac:dyDescent="0.25">
      <c r="B11926" s="146"/>
      <c r="C11926" s="31"/>
      <c r="D11926" s="31"/>
      <c r="E11926" s="44"/>
      <c r="F11926" s="43"/>
      <c r="G11926" s="84"/>
      <c r="H11926" s="31"/>
      <c r="I11926" s="31"/>
      <c r="J11926" s="84"/>
      <c r="K11926" s="31"/>
      <c r="L11926" s="31"/>
      <c r="M11926" s="169"/>
      <c r="N11926" s="148"/>
      <c r="O11926" s="106"/>
      <c r="P11926" s="43"/>
      <c r="Q11926" s="31"/>
      <c r="R11926" s="84"/>
      <c r="S11926" s="31"/>
      <c r="T11926" s="31"/>
      <c r="U11926" s="169"/>
      <c r="V11926" s="150"/>
      <c r="W11926" s="141" t="str" cm="1">
        <f t="array" ref="W11926">IF(SUM(LEN(B11926:V11926))=0,"",IF(OR(OR(ISBLANK(F11926),SUM(LEN(C11926),LEN(D11926))=0),AND(NOT(E11926="Unknown"),ISBLANK(J11926)),AND(NOT(O11926="Unknown"),ISBLANK(R11926))),"Missing Information", INDEX(Table15[Entire Service Line Classification], MATCH(SUMIFS(Table15[Unique ID],Table15[System-Owned Portion],E11926,Table15[If Material Anything Other than "Lead" in Column E,Was Material Ever Previously Lead?],G11926,Table15[Customer-Owned Portion],O11926),Table15[Unique ID],0),0)))</f>
        <v/>
      </c>
    </row>
    <row r="11927" spans="2:23" x14ac:dyDescent="0.25">
      <c r="B11927" s="146"/>
      <c r="C11927" s="31"/>
      <c r="D11927" s="31"/>
      <c r="E11927" s="44"/>
      <c r="F11927" s="43"/>
      <c r="G11927" s="84"/>
      <c r="H11927" s="31"/>
      <c r="I11927" s="31"/>
      <c r="J11927" s="84"/>
      <c r="K11927" s="31"/>
      <c r="L11927" s="31"/>
      <c r="M11927" s="169"/>
      <c r="N11927" s="148"/>
      <c r="O11927" s="106"/>
      <c r="P11927" s="43"/>
      <c r="Q11927" s="31"/>
      <c r="R11927" s="84"/>
      <c r="S11927" s="31"/>
      <c r="T11927" s="31"/>
      <c r="U11927" s="169"/>
      <c r="V11927" s="150"/>
      <c r="W11927" s="141" t="str" cm="1">
        <f t="array" ref="W11927">IF(SUM(LEN(B11927:V11927))=0,"",IF(OR(OR(ISBLANK(F11927),SUM(LEN(C11927),LEN(D11927))=0),AND(NOT(E11927="Unknown"),ISBLANK(J11927)),AND(NOT(O11927="Unknown"),ISBLANK(R11927))),"Missing Information", INDEX(Table15[Entire Service Line Classification], MATCH(SUMIFS(Table15[Unique ID],Table15[System-Owned Portion],E11927,Table15[If Material Anything Other than "Lead" in Column E,Was Material Ever Previously Lead?],G11927,Table15[Customer-Owned Portion],O11927),Table15[Unique ID],0),0)))</f>
        <v/>
      </c>
    </row>
    <row r="11928" spans="2:23" x14ac:dyDescent="0.25">
      <c r="B11928" s="146"/>
      <c r="C11928" s="31"/>
      <c r="D11928" s="31"/>
      <c r="E11928" s="44"/>
      <c r="F11928" s="43"/>
      <c r="G11928" s="84"/>
      <c r="H11928" s="31"/>
      <c r="I11928" s="31"/>
      <c r="J11928" s="84"/>
      <c r="K11928" s="31"/>
      <c r="L11928" s="31"/>
      <c r="M11928" s="169"/>
      <c r="N11928" s="148"/>
      <c r="O11928" s="106"/>
      <c r="P11928" s="43"/>
      <c r="Q11928" s="31"/>
      <c r="R11928" s="84"/>
      <c r="S11928" s="31"/>
      <c r="T11928" s="31"/>
      <c r="U11928" s="169"/>
      <c r="V11928" s="150"/>
      <c r="W11928" s="141" t="str" cm="1">
        <f t="array" ref="W11928">IF(SUM(LEN(B11928:V11928))=0,"",IF(OR(OR(ISBLANK(F11928),SUM(LEN(C11928),LEN(D11928))=0),AND(NOT(E11928="Unknown"),ISBLANK(J11928)),AND(NOT(O11928="Unknown"),ISBLANK(R11928))),"Missing Information", INDEX(Table15[Entire Service Line Classification], MATCH(SUMIFS(Table15[Unique ID],Table15[System-Owned Portion],E11928,Table15[If Material Anything Other than "Lead" in Column E,Was Material Ever Previously Lead?],G11928,Table15[Customer-Owned Portion],O11928),Table15[Unique ID],0),0)))</f>
        <v/>
      </c>
    </row>
    <row r="11929" spans="2:23" x14ac:dyDescent="0.25">
      <c r="B11929" s="146"/>
      <c r="C11929" s="31"/>
      <c r="D11929" s="31"/>
      <c r="E11929" s="44"/>
      <c r="F11929" s="43"/>
      <c r="G11929" s="84"/>
      <c r="H11929" s="31"/>
      <c r="I11929" s="31"/>
      <c r="J11929" s="84"/>
      <c r="K11929" s="31"/>
      <c r="L11929" s="31"/>
      <c r="M11929" s="169"/>
      <c r="N11929" s="148"/>
      <c r="O11929" s="106"/>
      <c r="P11929" s="43"/>
      <c r="Q11929" s="31"/>
      <c r="R11929" s="84"/>
      <c r="S11929" s="31"/>
      <c r="T11929" s="31"/>
      <c r="U11929" s="169"/>
      <c r="V11929" s="150"/>
      <c r="W11929" s="141" t="str" cm="1">
        <f t="array" ref="W11929">IF(SUM(LEN(B11929:V11929))=0,"",IF(OR(OR(ISBLANK(F11929),SUM(LEN(C11929),LEN(D11929))=0),AND(NOT(E11929="Unknown"),ISBLANK(J11929)),AND(NOT(O11929="Unknown"),ISBLANK(R11929))),"Missing Information", INDEX(Table15[Entire Service Line Classification], MATCH(SUMIFS(Table15[Unique ID],Table15[System-Owned Portion],E11929,Table15[If Material Anything Other than "Lead" in Column E,Was Material Ever Previously Lead?],G11929,Table15[Customer-Owned Portion],O11929),Table15[Unique ID],0),0)))</f>
        <v/>
      </c>
    </row>
    <row r="11930" spans="2:23" x14ac:dyDescent="0.25">
      <c r="B11930" s="146"/>
      <c r="C11930" s="31"/>
      <c r="D11930" s="31"/>
      <c r="E11930" s="44"/>
      <c r="F11930" s="43"/>
      <c r="G11930" s="84"/>
      <c r="H11930" s="31"/>
      <c r="I11930" s="31"/>
      <c r="J11930" s="84"/>
      <c r="K11930" s="31"/>
      <c r="L11930" s="31"/>
      <c r="M11930" s="169"/>
      <c r="N11930" s="148"/>
      <c r="O11930" s="106"/>
      <c r="P11930" s="43"/>
      <c r="Q11930" s="31"/>
      <c r="R11930" s="84"/>
      <c r="S11930" s="31"/>
      <c r="T11930" s="31"/>
      <c r="U11930" s="169"/>
      <c r="V11930" s="150"/>
      <c r="W11930" s="141" t="str" cm="1">
        <f t="array" ref="W11930">IF(SUM(LEN(B11930:V11930))=0,"",IF(OR(OR(ISBLANK(F11930),SUM(LEN(C11930),LEN(D11930))=0),AND(NOT(E11930="Unknown"),ISBLANK(J11930)),AND(NOT(O11930="Unknown"),ISBLANK(R11930))),"Missing Information", INDEX(Table15[Entire Service Line Classification], MATCH(SUMIFS(Table15[Unique ID],Table15[System-Owned Portion],E11930,Table15[If Material Anything Other than "Lead" in Column E,Was Material Ever Previously Lead?],G11930,Table15[Customer-Owned Portion],O11930),Table15[Unique ID],0),0)))</f>
        <v/>
      </c>
    </row>
    <row r="11931" spans="2:23" x14ac:dyDescent="0.25">
      <c r="B11931" s="146"/>
      <c r="C11931" s="31"/>
      <c r="D11931" s="31"/>
      <c r="E11931" s="44"/>
      <c r="F11931" s="43"/>
      <c r="G11931" s="84"/>
      <c r="H11931" s="31"/>
      <c r="I11931" s="31"/>
      <c r="J11931" s="84"/>
      <c r="K11931" s="31"/>
      <c r="L11931" s="31"/>
      <c r="M11931" s="169"/>
      <c r="N11931" s="148"/>
      <c r="O11931" s="106"/>
      <c r="P11931" s="43"/>
      <c r="Q11931" s="31"/>
      <c r="R11931" s="84"/>
      <c r="S11931" s="31"/>
      <c r="T11931" s="31"/>
      <c r="U11931" s="169"/>
      <c r="V11931" s="150"/>
      <c r="W11931" s="141" t="str" cm="1">
        <f t="array" ref="W11931">IF(SUM(LEN(B11931:V11931))=0,"",IF(OR(OR(ISBLANK(F11931),SUM(LEN(C11931),LEN(D11931))=0),AND(NOT(E11931="Unknown"),ISBLANK(J11931)),AND(NOT(O11931="Unknown"),ISBLANK(R11931))),"Missing Information", INDEX(Table15[Entire Service Line Classification], MATCH(SUMIFS(Table15[Unique ID],Table15[System-Owned Portion],E11931,Table15[If Material Anything Other than "Lead" in Column E,Was Material Ever Previously Lead?],G11931,Table15[Customer-Owned Portion],O11931),Table15[Unique ID],0),0)))</f>
        <v/>
      </c>
    </row>
    <row r="11932" spans="2:23" x14ac:dyDescent="0.25">
      <c r="B11932" s="146"/>
      <c r="C11932" s="31"/>
      <c r="D11932" s="31"/>
      <c r="E11932" s="44"/>
      <c r="F11932" s="43"/>
      <c r="G11932" s="84"/>
      <c r="H11932" s="31"/>
      <c r="I11932" s="31"/>
      <c r="J11932" s="84"/>
      <c r="K11932" s="31"/>
      <c r="L11932" s="31"/>
      <c r="M11932" s="169"/>
      <c r="N11932" s="148"/>
      <c r="O11932" s="106"/>
      <c r="P11932" s="43"/>
      <c r="Q11932" s="31"/>
      <c r="R11932" s="84"/>
      <c r="S11932" s="31"/>
      <c r="T11932" s="31"/>
      <c r="U11932" s="169"/>
      <c r="V11932" s="150"/>
      <c r="W11932" s="141" t="str" cm="1">
        <f t="array" ref="W11932">IF(SUM(LEN(B11932:V11932))=0,"",IF(OR(OR(ISBLANK(F11932),SUM(LEN(C11932),LEN(D11932))=0),AND(NOT(E11932="Unknown"),ISBLANK(J11932)),AND(NOT(O11932="Unknown"),ISBLANK(R11932))),"Missing Information", INDEX(Table15[Entire Service Line Classification], MATCH(SUMIFS(Table15[Unique ID],Table15[System-Owned Portion],E11932,Table15[If Material Anything Other than "Lead" in Column E,Was Material Ever Previously Lead?],G11932,Table15[Customer-Owned Portion],O11932),Table15[Unique ID],0),0)))</f>
        <v/>
      </c>
    </row>
    <row r="11933" spans="2:23" x14ac:dyDescent="0.25">
      <c r="B11933" s="146"/>
      <c r="C11933" s="31"/>
      <c r="D11933" s="31"/>
      <c r="E11933" s="44"/>
      <c r="F11933" s="43"/>
      <c r="G11933" s="84"/>
      <c r="H11933" s="31"/>
      <c r="I11933" s="31"/>
      <c r="J11933" s="84"/>
      <c r="K11933" s="31"/>
      <c r="L11933" s="31"/>
      <c r="M11933" s="169"/>
      <c r="N11933" s="148"/>
      <c r="O11933" s="106"/>
      <c r="P11933" s="43"/>
      <c r="Q11933" s="31"/>
      <c r="R11933" s="84"/>
      <c r="S11933" s="31"/>
      <c r="T11933" s="31"/>
      <c r="U11933" s="169"/>
      <c r="V11933" s="150"/>
      <c r="W11933" s="141" t="str" cm="1">
        <f t="array" ref="W11933">IF(SUM(LEN(B11933:V11933))=0,"",IF(OR(OR(ISBLANK(F11933),SUM(LEN(C11933),LEN(D11933))=0),AND(NOT(E11933="Unknown"),ISBLANK(J11933)),AND(NOT(O11933="Unknown"),ISBLANK(R11933))),"Missing Information", INDEX(Table15[Entire Service Line Classification], MATCH(SUMIFS(Table15[Unique ID],Table15[System-Owned Portion],E11933,Table15[If Material Anything Other than "Lead" in Column E,Was Material Ever Previously Lead?],G11933,Table15[Customer-Owned Portion],O11933),Table15[Unique ID],0),0)))</f>
        <v/>
      </c>
    </row>
    <row r="11934" spans="2:23" x14ac:dyDescent="0.25">
      <c r="B11934" s="146"/>
      <c r="C11934" s="31"/>
      <c r="D11934" s="31"/>
      <c r="E11934" s="44"/>
      <c r="F11934" s="43"/>
      <c r="G11934" s="84"/>
      <c r="H11934" s="31"/>
      <c r="I11934" s="31"/>
      <c r="J11934" s="84"/>
      <c r="K11934" s="31"/>
      <c r="L11934" s="31"/>
      <c r="M11934" s="169"/>
      <c r="N11934" s="148"/>
      <c r="O11934" s="106"/>
      <c r="P11934" s="43"/>
      <c r="Q11934" s="31"/>
      <c r="R11934" s="84"/>
      <c r="S11934" s="31"/>
      <c r="T11934" s="31"/>
      <c r="U11934" s="169"/>
      <c r="V11934" s="150"/>
      <c r="W11934" s="141" t="str" cm="1">
        <f t="array" ref="W11934">IF(SUM(LEN(B11934:V11934))=0,"",IF(OR(OR(ISBLANK(F11934),SUM(LEN(C11934),LEN(D11934))=0),AND(NOT(E11934="Unknown"),ISBLANK(J11934)),AND(NOT(O11934="Unknown"),ISBLANK(R11934))),"Missing Information", INDEX(Table15[Entire Service Line Classification], MATCH(SUMIFS(Table15[Unique ID],Table15[System-Owned Portion],E11934,Table15[If Material Anything Other than "Lead" in Column E,Was Material Ever Previously Lead?],G11934,Table15[Customer-Owned Portion],O11934),Table15[Unique ID],0),0)))</f>
        <v/>
      </c>
    </row>
    <row r="11935" spans="2:23" x14ac:dyDescent="0.25">
      <c r="B11935" s="146"/>
      <c r="C11935" s="31"/>
      <c r="D11935" s="31"/>
      <c r="E11935" s="44"/>
      <c r="F11935" s="43"/>
      <c r="G11935" s="84"/>
      <c r="H11935" s="31"/>
      <c r="I11935" s="31"/>
      <c r="J11935" s="84"/>
      <c r="K11935" s="31"/>
      <c r="L11935" s="31"/>
      <c r="M11935" s="169"/>
      <c r="N11935" s="148"/>
      <c r="O11935" s="106"/>
      <c r="P11935" s="43"/>
      <c r="Q11935" s="31"/>
      <c r="R11935" s="84"/>
      <c r="S11935" s="31"/>
      <c r="T11935" s="31"/>
      <c r="U11935" s="169"/>
      <c r="V11935" s="150"/>
      <c r="W11935" s="141" t="str" cm="1">
        <f t="array" ref="W11935">IF(SUM(LEN(B11935:V11935))=0,"",IF(OR(OR(ISBLANK(F11935),SUM(LEN(C11935),LEN(D11935))=0),AND(NOT(E11935="Unknown"),ISBLANK(J11935)),AND(NOT(O11935="Unknown"),ISBLANK(R11935))),"Missing Information", INDEX(Table15[Entire Service Line Classification], MATCH(SUMIFS(Table15[Unique ID],Table15[System-Owned Portion],E11935,Table15[If Material Anything Other than "Lead" in Column E,Was Material Ever Previously Lead?],G11935,Table15[Customer-Owned Portion],O11935),Table15[Unique ID],0),0)))</f>
        <v/>
      </c>
    </row>
    <row r="11936" spans="2:23" x14ac:dyDescent="0.25">
      <c r="B11936" s="146"/>
      <c r="C11936" s="31"/>
      <c r="D11936" s="31"/>
      <c r="E11936" s="44"/>
      <c r="F11936" s="43"/>
      <c r="G11936" s="84"/>
      <c r="H11936" s="31"/>
      <c r="I11936" s="31"/>
      <c r="J11936" s="84"/>
      <c r="K11936" s="31"/>
      <c r="L11936" s="31"/>
      <c r="M11936" s="169"/>
      <c r="N11936" s="148"/>
      <c r="O11936" s="106"/>
      <c r="P11936" s="43"/>
      <c r="Q11936" s="31"/>
      <c r="R11936" s="84"/>
      <c r="S11936" s="31"/>
      <c r="T11936" s="31"/>
      <c r="U11936" s="169"/>
      <c r="V11936" s="150"/>
      <c r="W11936" s="141" t="str" cm="1">
        <f t="array" ref="W11936">IF(SUM(LEN(B11936:V11936))=0,"",IF(OR(OR(ISBLANK(F11936),SUM(LEN(C11936),LEN(D11936))=0),AND(NOT(E11936="Unknown"),ISBLANK(J11936)),AND(NOT(O11936="Unknown"),ISBLANK(R11936))),"Missing Information", INDEX(Table15[Entire Service Line Classification], MATCH(SUMIFS(Table15[Unique ID],Table15[System-Owned Portion],E11936,Table15[If Material Anything Other than "Lead" in Column E,Was Material Ever Previously Lead?],G11936,Table15[Customer-Owned Portion],O11936),Table15[Unique ID],0),0)))</f>
        <v/>
      </c>
    </row>
    <row r="11937" spans="2:23" x14ac:dyDescent="0.25">
      <c r="B11937" s="146"/>
      <c r="C11937" s="31"/>
      <c r="D11937" s="31"/>
      <c r="E11937" s="44"/>
      <c r="F11937" s="43"/>
      <c r="G11937" s="84"/>
      <c r="H11937" s="31"/>
      <c r="I11937" s="31"/>
      <c r="J11937" s="84"/>
      <c r="K11937" s="31"/>
      <c r="L11937" s="31"/>
      <c r="M11937" s="169"/>
      <c r="N11937" s="148"/>
      <c r="O11937" s="106"/>
      <c r="P11937" s="43"/>
      <c r="Q11937" s="31"/>
      <c r="R11937" s="84"/>
      <c r="S11937" s="31"/>
      <c r="T11937" s="31"/>
      <c r="U11937" s="169"/>
      <c r="V11937" s="150"/>
      <c r="W11937" s="141" t="str" cm="1">
        <f t="array" ref="W11937">IF(SUM(LEN(B11937:V11937))=0,"",IF(OR(OR(ISBLANK(F11937),SUM(LEN(C11937),LEN(D11937))=0),AND(NOT(E11937="Unknown"),ISBLANK(J11937)),AND(NOT(O11937="Unknown"),ISBLANK(R11937))),"Missing Information", INDEX(Table15[Entire Service Line Classification], MATCH(SUMIFS(Table15[Unique ID],Table15[System-Owned Portion],E11937,Table15[If Material Anything Other than "Lead" in Column E,Was Material Ever Previously Lead?],G11937,Table15[Customer-Owned Portion],O11937),Table15[Unique ID],0),0)))</f>
        <v/>
      </c>
    </row>
    <row r="11938" spans="2:23" x14ac:dyDescent="0.25">
      <c r="B11938" s="146"/>
      <c r="C11938" s="31"/>
      <c r="D11938" s="31"/>
      <c r="E11938" s="44"/>
      <c r="F11938" s="43"/>
      <c r="G11938" s="84"/>
      <c r="H11938" s="31"/>
      <c r="I11938" s="31"/>
      <c r="J11938" s="84"/>
      <c r="K11938" s="31"/>
      <c r="L11938" s="31"/>
      <c r="M11938" s="169"/>
      <c r="N11938" s="148"/>
      <c r="O11938" s="106"/>
      <c r="P11938" s="43"/>
      <c r="Q11938" s="31"/>
      <c r="R11938" s="84"/>
      <c r="S11938" s="31"/>
      <c r="T11938" s="31"/>
      <c r="U11938" s="169"/>
      <c r="V11938" s="150"/>
      <c r="W11938" s="141" t="str" cm="1">
        <f t="array" ref="W11938">IF(SUM(LEN(B11938:V11938))=0,"",IF(OR(OR(ISBLANK(F11938),SUM(LEN(C11938),LEN(D11938))=0),AND(NOT(E11938="Unknown"),ISBLANK(J11938)),AND(NOT(O11938="Unknown"),ISBLANK(R11938))),"Missing Information", INDEX(Table15[Entire Service Line Classification], MATCH(SUMIFS(Table15[Unique ID],Table15[System-Owned Portion],E11938,Table15[If Material Anything Other than "Lead" in Column E,Was Material Ever Previously Lead?],G11938,Table15[Customer-Owned Portion],O11938),Table15[Unique ID],0),0)))</f>
        <v/>
      </c>
    </row>
    <row r="11939" spans="2:23" x14ac:dyDescent="0.25">
      <c r="B11939" s="146"/>
      <c r="C11939" s="31"/>
      <c r="D11939" s="31"/>
      <c r="E11939" s="44"/>
      <c r="F11939" s="43"/>
      <c r="G11939" s="84"/>
      <c r="H11939" s="31"/>
      <c r="I11939" s="31"/>
      <c r="J11939" s="84"/>
      <c r="K11939" s="31"/>
      <c r="L11939" s="31"/>
      <c r="M11939" s="169"/>
      <c r="N11939" s="148"/>
      <c r="O11939" s="106"/>
      <c r="P11939" s="43"/>
      <c r="Q11939" s="31"/>
      <c r="R11939" s="84"/>
      <c r="S11939" s="31"/>
      <c r="T11939" s="31"/>
      <c r="U11939" s="169"/>
      <c r="V11939" s="150"/>
      <c r="W11939" s="141" t="str" cm="1">
        <f t="array" ref="W11939">IF(SUM(LEN(B11939:V11939))=0,"",IF(OR(OR(ISBLANK(F11939),SUM(LEN(C11939),LEN(D11939))=0),AND(NOT(E11939="Unknown"),ISBLANK(J11939)),AND(NOT(O11939="Unknown"),ISBLANK(R11939))),"Missing Information", INDEX(Table15[Entire Service Line Classification], MATCH(SUMIFS(Table15[Unique ID],Table15[System-Owned Portion],E11939,Table15[If Material Anything Other than "Lead" in Column E,Was Material Ever Previously Lead?],G11939,Table15[Customer-Owned Portion],O11939),Table15[Unique ID],0),0)))</f>
        <v/>
      </c>
    </row>
    <row r="11940" spans="2:23" x14ac:dyDescent="0.25">
      <c r="B11940" s="146"/>
      <c r="C11940" s="31"/>
      <c r="D11940" s="31"/>
      <c r="E11940" s="44"/>
      <c r="F11940" s="43"/>
      <c r="G11940" s="84"/>
      <c r="H11940" s="31"/>
      <c r="I11940" s="31"/>
      <c r="J11940" s="84"/>
      <c r="K11940" s="31"/>
      <c r="L11940" s="31"/>
      <c r="M11940" s="169"/>
      <c r="N11940" s="148"/>
      <c r="O11940" s="106"/>
      <c r="P11940" s="43"/>
      <c r="Q11940" s="31"/>
      <c r="R11940" s="84"/>
      <c r="S11940" s="31"/>
      <c r="T11940" s="31"/>
      <c r="U11940" s="169"/>
      <c r="V11940" s="150"/>
      <c r="W11940" s="141" t="str" cm="1">
        <f t="array" ref="W11940">IF(SUM(LEN(B11940:V11940))=0,"",IF(OR(OR(ISBLANK(F11940),SUM(LEN(C11940),LEN(D11940))=0),AND(NOT(E11940="Unknown"),ISBLANK(J11940)),AND(NOT(O11940="Unknown"),ISBLANK(R11940))),"Missing Information", INDEX(Table15[Entire Service Line Classification], MATCH(SUMIFS(Table15[Unique ID],Table15[System-Owned Portion],E11940,Table15[If Material Anything Other than "Lead" in Column E,Was Material Ever Previously Lead?],G11940,Table15[Customer-Owned Portion],O11940),Table15[Unique ID],0),0)))</f>
        <v/>
      </c>
    </row>
    <row r="11941" spans="2:23" x14ac:dyDescent="0.25">
      <c r="B11941" s="146"/>
      <c r="C11941" s="31"/>
      <c r="D11941" s="31"/>
      <c r="E11941" s="44"/>
      <c r="F11941" s="43"/>
      <c r="G11941" s="84"/>
      <c r="H11941" s="31"/>
      <c r="I11941" s="31"/>
      <c r="J11941" s="84"/>
      <c r="K11941" s="31"/>
      <c r="L11941" s="31"/>
      <c r="M11941" s="169"/>
      <c r="N11941" s="148"/>
      <c r="O11941" s="106"/>
      <c r="P11941" s="43"/>
      <c r="Q11941" s="31"/>
      <c r="R11941" s="84"/>
      <c r="S11941" s="31"/>
      <c r="T11941" s="31"/>
      <c r="U11941" s="169"/>
      <c r="V11941" s="150"/>
      <c r="W11941" s="141" t="str" cm="1">
        <f t="array" ref="W11941">IF(SUM(LEN(B11941:V11941))=0,"",IF(OR(OR(ISBLANK(F11941),SUM(LEN(C11941),LEN(D11941))=0),AND(NOT(E11941="Unknown"),ISBLANK(J11941)),AND(NOT(O11941="Unknown"),ISBLANK(R11941))),"Missing Information", INDEX(Table15[Entire Service Line Classification], MATCH(SUMIFS(Table15[Unique ID],Table15[System-Owned Portion],E11941,Table15[If Material Anything Other than "Lead" in Column E,Was Material Ever Previously Lead?],G11941,Table15[Customer-Owned Portion],O11941),Table15[Unique ID],0),0)))</f>
        <v/>
      </c>
    </row>
    <row r="11942" spans="2:23" x14ac:dyDescent="0.25">
      <c r="B11942" s="146"/>
      <c r="C11942" s="31"/>
      <c r="D11942" s="31"/>
      <c r="E11942" s="44"/>
      <c r="F11942" s="43"/>
      <c r="G11942" s="84"/>
      <c r="H11942" s="31"/>
      <c r="I11942" s="31"/>
      <c r="J11942" s="84"/>
      <c r="K11942" s="31"/>
      <c r="L11942" s="31"/>
      <c r="M11942" s="169"/>
      <c r="N11942" s="148"/>
      <c r="O11942" s="106"/>
      <c r="P11942" s="43"/>
      <c r="Q11942" s="31"/>
      <c r="R11942" s="84"/>
      <c r="S11942" s="31"/>
      <c r="T11942" s="31"/>
      <c r="U11942" s="169"/>
      <c r="V11942" s="150"/>
      <c r="W11942" s="141" t="str" cm="1">
        <f t="array" ref="W11942">IF(SUM(LEN(B11942:V11942))=0,"",IF(OR(OR(ISBLANK(F11942),SUM(LEN(C11942),LEN(D11942))=0),AND(NOT(E11942="Unknown"),ISBLANK(J11942)),AND(NOT(O11942="Unknown"),ISBLANK(R11942))),"Missing Information", INDEX(Table15[Entire Service Line Classification], MATCH(SUMIFS(Table15[Unique ID],Table15[System-Owned Portion],E11942,Table15[If Material Anything Other than "Lead" in Column E,Was Material Ever Previously Lead?],G11942,Table15[Customer-Owned Portion],O11942),Table15[Unique ID],0),0)))</f>
        <v/>
      </c>
    </row>
    <row r="11943" spans="2:23" x14ac:dyDescent="0.25">
      <c r="B11943" s="146"/>
      <c r="C11943" s="31"/>
      <c r="D11943" s="31"/>
      <c r="E11943" s="44"/>
      <c r="F11943" s="43"/>
      <c r="G11943" s="84"/>
      <c r="H11943" s="31"/>
      <c r="I11943" s="31"/>
      <c r="J11943" s="84"/>
      <c r="K11943" s="31"/>
      <c r="L11943" s="31"/>
      <c r="M11943" s="169"/>
      <c r="N11943" s="148"/>
      <c r="O11943" s="106"/>
      <c r="P11943" s="43"/>
      <c r="Q11943" s="31"/>
      <c r="R11943" s="84"/>
      <c r="S11943" s="31"/>
      <c r="T11943" s="31"/>
      <c r="U11943" s="169"/>
      <c r="V11943" s="150"/>
      <c r="W11943" s="141" t="str" cm="1">
        <f t="array" ref="W11943">IF(SUM(LEN(B11943:V11943))=0,"",IF(OR(OR(ISBLANK(F11943),SUM(LEN(C11943),LEN(D11943))=0),AND(NOT(E11943="Unknown"),ISBLANK(J11943)),AND(NOT(O11943="Unknown"),ISBLANK(R11943))),"Missing Information", INDEX(Table15[Entire Service Line Classification], MATCH(SUMIFS(Table15[Unique ID],Table15[System-Owned Portion],E11943,Table15[If Material Anything Other than "Lead" in Column E,Was Material Ever Previously Lead?],G11943,Table15[Customer-Owned Portion],O11943),Table15[Unique ID],0),0)))</f>
        <v/>
      </c>
    </row>
    <row r="11944" spans="2:23" x14ac:dyDescent="0.25">
      <c r="B11944" s="146"/>
      <c r="C11944" s="31"/>
      <c r="D11944" s="31"/>
      <c r="E11944" s="44"/>
      <c r="F11944" s="43"/>
      <c r="G11944" s="84"/>
      <c r="H11944" s="31"/>
      <c r="I11944" s="31"/>
      <c r="J11944" s="84"/>
      <c r="K11944" s="31"/>
      <c r="L11944" s="31"/>
      <c r="M11944" s="169"/>
      <c r="N11944" s="148"/>
      <c r="O11944" s="106"/>
      <c r="P11944" s="43"/>
      <c r="Q11944" s="31"/>
      <c r="R11944" s="84"/>
      <c r="S11944" s="31"/>
      <c r="T11944" s="31"/>
      <c r="U11944" s="169"/>
      <c r="V11944" s="150"/>
      <c r="W11944" s="141" t="str" cm="1">
        <f t="array" ref="W11944">IF(SUM(LEN(B11944:V11944))=0,"",IF(OR(OR(ISBLANK(F11944),SUM(LEN(C11944),LEN(D11944))=0),AND(NOT(E11944="Unknown"),ISBLANK(J11944)),AND(NOT(O11944="Unknown"),ISBLANK(R11944))),"Missing Information", INDEX(Table15[Entire Service Line Classification], MATCH(SUMIFS(Table15[Unique ID],Table15[System-Owned Portion],E11944,Table15[If Material Anything Other than "Lead" in Column E,Was Material Ever Previously Lead?],G11944,Table15[Customer-Owned Portion],O11944),Table15[Unique ID],0),0)))</f>
        <v/>
      </c>
    </row>
    <row r="11945" spans="2:23" x14ac:dyDescent="0.25">
      <c r="B11945" s="146"/>
      <c r="C11945" s="31"/>
      <c r="D11945" s="31"/>
      <c r="E11945" s="44"/>
      <c r="F11945" s="43"/>
      <c r="G11945" s="84"/>
      <c r="H11945" s="31"/>
      <c r="I11945" s="31"/>
      <c r="J11945" s="84"/>
      <c r="K11945" s="31"/>
      <c r="L11945" s="31"/>
      <c r="M11945" s="169"/>
      <c r="N11945" s="148"/>
      <c r="O11945" s="106"/>
      <c r="P11945" s="43"/>
      <c r="Q11945" s="31"/>
      <c r="R11945" s="84"/>
      <c r="S11945" s="31"/>
      <c r="T11945" s="31"/>
      <c r="U11945" s="169"/>
      <c r="V11945" s="150"/>
      <c r="W11945" s="141" t="str" cm="1">
        <f t="array" ref="W11945">IF(SUM(LEN(B11945:V11945))=0,"",IF(OR(OR(ISBLANK(F11945),SUM(LEN(C11945),LEN(D11945))=0),AND(NOT(E11945="Unknown"),ISBLANK(J11945)),AND(NOT(O11945="Unknown"),ISBLANK(R11945))),"Missing Information", INDEX(Table15[Entire Service Line Classification], MATCH(SUMIFS(Table15[Unique ID],Table15[System-Owned Portion],E11945,Table15[If Material Anything Other than "Lead" in Column E,Was Material Ever Previously Lead?],G11945,Table15[Customer-Owned Portion],O11945),Table15[Unique ID],0),0)))</f>
        <v/>
      </c>
    </row>
    <row r="11946" spans="2:23" x14ac:dyDescent="0.25">
      <c r="B11946" s="146"/>
      <c r="C11946" s="31"/>
      <c r="D11946" s="31"/>
      <c r="E11946" s="44"/>
      <c r="F11946" s="43"/>
      <c r="G11946" s="84"/>
      <c r="H11946" s="31"/>
      <c r="I11946" s="31"/>
      <c r="J11946" s="84"/>
      <c r="K11946" s="31"/>
      <c r="L11946" s="31"/>
      <c r="M11946" s="169"/>
      <c r="N11946" s="148"/>
      <c r="O11946" s="106"/>
      <c r="P11946" s="43"/>
      <c r="Q11946" s="31"/>
      <c r="R11946" s="84"/>
      <c r="S11946" s="31"/>
      <c r="T11946" s="31"/>
      <c r="U11946" s="169"/>
      <c r="V11946" s="150"/>
      <c r="W11946" s="141" t="str" cm="1">
        <f t="array" ref="W11946">IF(SUM(LEN(B11946:V11946))=0,"",IF(OR(OR(ISBLANK(F11946),SUM(LEN(C11946),LEN(D11946))=0),AND(NOT(E11946="Unknown"),ISBLANK(J11946)),AND(NOT(O11946="Unknown"),ISBLANK(R11946))),"Missing Information", INDEX(Table15[Entire Service Line Classification], MATCH(SUMIFS(Table15[Unique ID],Table15[System-Owned Portion],E11946,Table15[If Material Anything Other than "Lead" in Column E,Was Material Ever Previously Lead?],G11946,Table15[Customer-Owned Portion],O11946),Table15[Unique ID],0),0)))</f>
        <v/>
      </c>
    </row>
    <row r="11947" spans="2:23" x14ac:dyDescent="0.25">
      <c r="B11947" s="146"/>
      <c r="C11947" s="31"/>
      <c r="D11947" s="31"/>
      <c r="E11947" s="44"/>
      <c r="F11947" s="43"/>
      <c r="G11947" s="84"/>
      <c r="H11947" s="31"/>
      <c r="I11947" s="31"/>
      <c r="J11947" s="84"/>
      <c r="K11947" s="31"/>
      <c r="L11947" s="31"/>
      <c r="M11947" s="169"/>
      <c r="N11947" s="148"/>
      <c r="O11947" s="106"/>
      <c r="P11947" s="43"/>
      <c r="Q11947" s="31"/>
      <c r="R11947" s="84"/>
      <c r="S11947" s="31"/>
      <c r="T11947" s="31"/>
      <c r="U11947" s="169"/>
      <c r="V11947" s="150"/>
      <c r="W11947" s="141" t="str" cm="1">
        <f t="array" ref="W11947">IF(SUM(LEN(B11947:V11947))=0,"",IF(OR(OR(ISBLANK(F11947),SUM(LEN(C11947),LEN(D11947))=0),AND(NOT(E11947="Unknown"),ISBLANK(J11947)),AND(NOT(O11947="Unknown"),ISBLANK(R11947))),"Missing Information", INDEX(Table15[Entire Service Line Classification], MATCH(SUMIFS(Table15[Unique ID],Table15[System-Owned Portion],E11947,Table15[If Material Anything Other than "Lead" in Column E,Was Material Ever Previously Lead?],G11947,Table15[Customer-Owned Portion],O11947),Table15[Unique ID],0),0)))</f>
        <v/>
      </c>
    </row>
    <row r="11948" spans="2:23" x14ac:dyDescent="0.25">
      <c r="B11948" s="146"/>
      <c r="C11948" s="31"/>
      <c r="D11948" s="31"/>
      <c r="E11948" s="44"/>
      <c r="F11948" s="43"/>
      <c r="G11948" s="84"/>
      <c r="H11948" s="31"/>
      <c r="I11948" s="31"/>
      <c r="J11948" s="84"/>
      <c r="K11948" s="31"/>
      <c r="L11948" s="31"/>
      <c r="M11948" s="169"/>
      <c r="N11948" s="148"/>
      <c r="O11948" s="106"/>
      <c r="P11948" s="43"/>
      <c r="Q11948" s="31"/>
      <c r="R11948" s="84"/>
      <c r="S11948" s="31"/>
      <c r="T11948" s="31"/>
      <c r="U11948" s="169"/>
      <c r="V11948" s="150"/>
      <c r="W11948" s="141" t="str" cm="1">
        <f t="array" ref="W11948">IF(SUM(LEN(B11948:V11948))=0,"",IF(OR(OR(ISBLANK(F11948),SUM(LEN(C11948),LEN(D11948))=0),AND(NOT(E11948="Unknown"),ISBLANK(J11948)),AND(NOT(O11948="Unknown"),ISBLANK(R11948))),"Missing Information", INDEX(Table15[Entire Service Line Classification], MATCH(SUMIFS(Table15[Unique ID],Table15[System-Owned Portion],E11948,Table15[If Material Anything Other than "Lead" in Column E,Was Material Ever Previously Lead?],G11948,Table15[Customer-Owned Portion],O11948),Table15[Unique ID],0),0)))</f>
        <v/>
      </c>
    </row>
    <row r="11949" spans="2:23" x14ac:dyDescent="0.25">
      <c r="B11949" s="146"/>
      <c r="C11949" s="31"/>
      <c r="D11949" s="31"/>
      <c r="E11949" s="44"/>
      <c r="F11949" s="43"/>
      <c r="G11949" s="84"/>
      <c r="H11949" s="31"/>
      <c r="I11949" s="31"/>
      <c r="J11949" s="84"/>
      <c r="K11949" s="31"/>
      <c r="L11949" s="31"/>
      <c r="M11949" s="169"/>
      <c r="N11949" s="148"/>
      <c r="O11949" s="106"/>
      <c r="P11949" s="43"/>
      <c r="Q11949" s="31"/>
      <c r="R11949" s="84"/>
      <c r="S11949" s="31"/>
      <c r="T11949" s="31"/>
      <c r="U11949" s="169"/>
      <c r="V11949" s="150"/>
      <c r="W11949" s="141" t="str" cm="1">
        <f t="array" ref="W11949">IF(SUM(LEN(B11949:V11949))=0,"",IF(OR(OR(ISBLANK(F11949),SUM(LEN(C11949),LEN(D11949))=0),AND(NOT(E11949="Unknown"),ISBLANK(J11949)),AND(NOT(O11949="Unknown"),ISBLANK(R11949))),"Missing Information", INDEX(Table15[Entire Service Line Classification], MATCH(SUMIFS(Table15[Unique ID],Table15[System-Owned Portion],E11949,Table15[If Material Anything Other than "Lead" in Column E,Was Material Ever Previously Lead?],G11949,Table15[Customer-Owned Portion],O11949),Table15[Unique ID],0),0)))</f>
        <v/>
      </c>
    </row>
    <row r="11950" spans="2:23" x14ac:dyDescent="0.25">
      <c r="B11950" s="146"/>
      <c r="C11950" s="31"/>
      <c r="D11950" s="31"/>
      <c r="E11950" s="44"/>
      <c r="F11950" s="43"/>
      <c r="G11950" s="84"/>
      <c r="H11950" s="31"/>
      <c r="I11950" s="31"/>
      <c r="J11950" s="84"/>
      <c r="K11950" s="31"/>
      <c r="L11950" s="31"/>
      <c r="M11950" s="169"/>
      <c r="N11950" s="148"/>
      <c r="O11950" s="106"/>
      <c r="P11950" s="43"/>
      <c r="Q11950" s="31"/>
      <c r="R11950" s="84"/>
      <c r="S11950" s="31"/>
      <c r="T11950" s="31"/>
      <c r="U11950" s="169"/>
      <c r="V11950" s="150"/>
      <c r="W11950" s="141" t="str" cm="1">
        <f t="array" ref="W11950">IF(SUM(LEN(B11950:V11950))=0,"",IF(OR(OR(ISBLANK(F11950),SUM(LEN(C11950),LEN(D11950))=0),AND(NOT(E11950="Unknown"),ISBLANK(J11950)),AND(NOT(O11950="Unknown"),ISBLANK(R11950))),"Missing Information", INDEX(Table15[Entire Service Line Classification], MATCH(SUMIFS(Table15[Unique ID],Table15[System-Owned Portion],E11950,Table15[If Material Anything Other than "Lead" in Column E,Was Material Ever Previously Lead?],G11950,Table15[Customer-Owned Portion],O11950),Table15[Unique ID],0),0)))</f>
        <v/>
      </c>
    </row>
    <row r="11951" spans="2:23" x14ac:dyDescent="0.25">
      <c r="B11951" s="146"/>
      <c r="C11951" s="31"/>
      <c r="D11951" s="31"/>
      <c r="E11951" s="44"/>
      <c r="F11951" s="43"/>
      <c r="G11951" s="84"/>
      <c r="H11951" s="31"/>
      <c r="I11951" s="31"/>
      <c r="J11951" s="84"/>
      <c r="K11951" s="31"/>
      <c r="L11951" s="31"/>
      <c r="M11951" s="169"/>
      <c r="N11951" s="148"/>
      <c r="O11951" s="106"/>
      <c r="P11951" s="43"/>
      <c r="Q11951" s="31"/>
      <c r="R11951" s="84"/>
      <c r="S11951" s="31"/>
      <c r="T11951" s="31"/>
      <c r="U11951" s="169"/>
      <c r="V11951" s="150"/>
      <c r="W11951" s="141" t="str" cm="1">
        <f t="array" ref="W11951">IF(SUM(LEN(B11951:V11951))=0,"",IF(OR(OR(ISBLANK(F11951),SUM(LEN(C11951),LEN(D11951))=0),AND(NOT(E11951="Unknown"),ISBLANK(J11951)),AND(NOT(O11951="Unknown"),ISBLANK(R11951))),"Missing Information", INDEX(Table15[Entire Service Line Classification], MATCH(SUMIFS(Table15[Unique ID],Table15[System-Owned Portion],E11951,Table15[If Material Anything Other than "Lead" in Column E,Was Material Ever Previously Lead?],G11951,Table15[Customer-Owned Portion],O11951),Table15[Unique ID],0),0)))</f>
        <v/>
      </c>
    </row>
    <row r="11952" spans="2:23" x14ac:dyDescent="0.25">
      <c r="B11952" s="146"/>
      <c r="C11952" s="31"/>
      <c r="D11952" s="31"/>
      <c r="E11952" s="44"/>
      <c r="F11952" s="43"/>
      <c r="G11952" s="84"/>
      <c r="H11952" s="31"/>
      <c r="I11952" s="31"/>
      <c r="J11952" s="84"/>
      <c r="K11952" s="31"/>
      <c r="L11952" s="31"/>
      <c r="M11952" s="169"/>
      <c r="N11952" s="148"/>
      <c r="O11952" s="106"/>
      <c r="P11952" s="43"/>
      <c r="Q11952" s="31"/>
      <c r="R11952" s="84"/>
      <c r="S11952" s="31"/>
      <c r="T11952" s="31"/>
      <c r="U11952" s="169"/>
      <c r="V11952" s="150"/>
      <c r="W11952" s="141" t="str" cm="1">
        <f t="array" ref="W11952">IF(SUM(LEN(B11952:V11952))=0,"",IF(OR(OR(ISBLANK(F11952),SUM(LEN(C11952),LEN(D11952))=0),AND(NOT(E11952="Unknown"),ISBLANK(J11952)),AND(NOT(O11952="Unknown"),ISBLANK(R11952))),"Missing Information", INDEX(Table15[Entire Service Line Classification], MATCH(SUMIFS(Table15[Unique ID],Table15[System-Owned Portion],E11952,Table15[If Material Anything Other than "Lead" in Column E,Was Material Ever Previously Lead?],G11952,Table15[Customer-Owned Portion],O11952),Table15[Unique ID],0),0)))</f>
        <v/>
      </c>
    </row>
    <row r="11953" spans="2:23" x14ac:dyDescent="0.25">
      <c r="B11953" s="146"/>
      <c r="C11953" s="31"/>
      <c r="D11953" s="31"/>
      <c r="E11953" s="44"/>
      <c r="F11953" s="43"/>
      <c r="G11953" s="84"/>
      <c r="H11953" s="31"/>
      <c r="I11953" s="31"/>
      <c r="J11953" s="84"/>
      <c r="K11953" s="31"/>
      <c r="L11953" s="31"/>
      <c r="M11953" s="169"/>
      <c r="N11953" s="148"/>
      <c r="O11953" s="106"/>
      <c r="P11953" s="43"/>
      <c r="Q11953" s="31"/>
      <c r="R11953" s="84"/>
      <c r="S11953" s="31"/>
      <c r="T11953" s="31"/>
      <c r="U11953" s="169"/>
      <c r="V11953" s="150"/>
      <c r="W11953" s="141" t="str" cm="1">
        <f t="array" ref="W11953">IF(SUM(LEN(B11953:V11953))=0,"",IF(OR(OR(ISBLANK(F11953),SUM(LEN(C11953),LEN(D11953))=0),AND(NOT(E11953="Unknown"),ISBLANK(J11953)),AND(NOT(O11953="Unknown"),ISBLANK(R11953))),"Missing Information", INDEX(Table15[Entire Service Line Classification], MATCH(SUMIFS(Table15[Unique ID],Table15[System-Owned Portion],E11953,Table15[If Material Anything Other than "Lead" in Column E,Was Material Ever Previously Lead?],G11953,Table15[Customer-Owned Portion],O11953),Table15[Unique ID],0),0)))</f>
        <v/>
      </c>
    </row>
    <row r="11954" spans="2:23" x14ac:dyDescent="0.25">
      <c r="B11954" s="146"/>
      <c r="C11954" s="31"/>
      <c r="D11954" s="31"/>
      <c r="E11954" s="44"/>
      <c r="F11954" s="43"/>
      <c r="G11954" s="84"/>
      <c r="H11954" s="31"/>
      <c r="I11954" s="31"/>
      <c r="J11954" s="84"/>
      <c r="K11954" s="31"/>
      <c r="L11954" s="31"/>
      <c r="M11954" s="169"/>
      <c r="N11954" s="148"/>
      <c r="O11954" s="106"/>
      <c r="P11954" s="43"/>
      <c r="Q11954" s="31"/>
      <c r="R11954" s="84"/>
      <c r="S11954" s="31"/>
      <c r="T11954" s="31"/>
      <c r="U11954" s="169"/>
      <c r="V11954" s="150"/>
      <c r="W11954" s="141" t="str" cm="1">
        <f t="array" ref="W11954">IF(SUM(LEN(B11954:V11954))=0,"",IF(OR(OR(ISBLANK(F11954),SUM(LEN(C11954),LEN(D11954))=0),AND(NOT(E11954="Unknown"),ISBLANK(J11954)),AND(NOT(O11954="Unknown"),ISBLANK(R11954))),"Missing Information", INDEX(Table15[Entire Service Line Classification], MATCH(SUMIFS(Table15[Unique ID],Table15[System-Owned Portion],E11954,Table15[If Material Anything Other than "Lead" in Column E,Was Material Ever Previously Lead?],G11954,Table15[Customer-Owned Portion],O11954),Table15[Unique ID],0),0)))</f>
        <v/>
      </c>
    </row>
    <row r="11955" spans="2:23" x14ac:dyDescent="0.25">
      <c r="B11955" s="146"/>
      <c r="C11955" s="31"/>
      <c r="D11955" s="31"/>
      <c r="E11955" s="44"/>
      <c r="F11955" s="43"/>
      <c r="G11955" s="84"/>
      <c r="H11955" s="31"/>
      <c r="I11955" s="31"/>
      <c r="J11955" s="84"/>
      <c r="K11955" s="31"/>
      <c r="L11955" s="31"/>
      <c r="M11955" s="169"/>
      <c r="N11955" s="148"/>
      <c r="O11955" s="106"/>
      <c r="P11955" s="43"/>
      <c r="Q11955" s="31"/>
      <c r="R11955" s="84"/>
      <c r="S11955" s="31"/>
      <c r="T11955" s="31"/>
      <c r="U11955" s="169"/>
      <c r="V11955" s="150"/>
      <c r="W11955" s="141" t="str" cm="1">
        <f t="array" ref="W11955">IF(SUM(LEN(B11955:V11955))=0,"",IF(OR(OR(ISBLANK(F11955),SUM(LEN(C11955),LEN(D11955))=0),AND(NOT(E11955="Unknown"),ISBLANK(J11955)),AND(NOT(O11955="Unknown"),ISBLANK(R11955))),"Missing Information", INDEX(Table15[Entire Service Line Classification], MATCH(SUMIFS(Table15[Unique ID],Table15[System-Owned Portion],E11955,Table15[If Material Anything Other than "Lead" in Column E,Was Material Ever Previously Lead?],G11955,Table15[Customer-Owned Portion],O11955),Table15[Unique ID],0),0)))</f>
        <v/>
      </c>
    </row>
    <row r="11956" spans="2:23" x14ac:dyDescent="0.25">
      <c r="B11956" s="146"/>
      <c r="C11956" s="31"/>
      <c r="D11956" s="31"/>
      <c r="E11956" s="44"/>
      <c r="F11956" s="43"/>
      <c r="G11956" s="84"/>
      <c r="H11956" s="31"/>
      <c r="I11956" s="31"/>
      <c r="J11956" s="84"/>
      <c r="K11956" s="31"/>
      <c r="L11956" s="31"/>
      <c r="M11956" s="169"/>
      <c r="N11956" s="148"/>
      <c r="O11956" s="106"/>
      <c r="P11956" s="43"/>
      <c r="Q11956" s="31"/>
      <c r="R11956" s="84"/>
      <c r="S11956" s="31"/>
      <c r="T11956" s="31"/>
      <c r="U11956" s="169"/>
      <c r="V11956" s="150"/>
      <c r="W11956" s="141" t="str" cm="1">
        <f t="array" ref="W11956">IF(SUM(LEN(B11956:V11956))=0,"",IF(OR(OR(ISBLANK(F11956),SUM(LEN(C11956),LEN(D11956))=0),AND(NOT(E11956="Unknown"),ISBLANK(J11956)),AND(NOT(O11956="Unknown"),ISBLANK(R11956))),"Missing Information", INDEX(Table15[Entire Service Line Classification], MATCH(SUMIFS(Table15[Unique ID],Table15[System-Owned Portion],E11956,Table15[If Material Anything Other than "Lead" in Column E,Was Material Ever Previously Lead?],G11956,Table15[Customer-Owned Portion],O11956),Table15[Unique ID],0),0)))</f>
        <v/>
      </c>
    </row>
    <row r="11957" spans="2:23" x14ac:dyDescent="0.25">
      <c r="B11957" s="146"/>
      <c r="C11957" s="31"/>
      <c r="D11957" s="31"/>
      <c r="E11957" s="44"/>
      <c r="F11957" s="43"/>
      <c r="G11957" s="84"/>
      <c r="H11957" s="31"/>
      <c r="I11957" s="31"/>
      <c r="J11957" s="84"/>
      <c r="K11957" s="31"/>
      <c r="L11957" s="31"/>
      <c r="M11957" s="169"/>
      <c r="N11957" s="148"/>
      <c r="O11957" s="106"/>
      <c r="P11957" s="43"/>
      <c r="Q11957" s="31"/>
      <c r="R11957" s="84"/>
      <c r="S11957" s="31"/>
      <c r="T11957" s="31"/>
      <c r="U11957" s="169"/>
      <c r="V11957" s="150"/>
      <c r="W11957" s="141" t="str" cm="1">
        <f t="array" ref="W11957">IF(SUM(LEN(B11957:V11957))=0,"",IF(OR(OR(ISBLANK(F11957),SUM(LEN(C11957),LEN(D11957))=0),AND(NOT(E11957="Unknown"),ISBLANK(J11957)),AND(NOT(O11957="Unknown"),ISBLANK(R11957))),"Missing Information", INDEX(Table15[Entire Service Line Classification], MATCH(SUMIFS(Table15[Unique ID],Table15[System-Owned Portion],E11957,Table15[If Material Anything Other than "Lead" in Column E,Was Material Ever Previously Lead?],G11957,Table15[Customer-Owned Portion],O11957),Table15[Unique ID],0),0)))</f>
        <v/>
      </c>
    </row>
    <row r="11958" spans="2:23" x14ac:dyDescent="0.25">
      <c r="B11958" s="146"/>
      <c r="C11958" s="31"/>
      <c r="D11958" s="31"/>
      <c r="E11958" s="44"/>
      <c r="F11958" s="43"/>
      <c r="G11958" s="84"/>
      <c r="H11958" s="31"/>
      <c r="I11958" s="31"/>
      <c r="J11958" s="84"/>
      <c r="K11958" s="31"/>
      <c r="L11958" s="31"/>
      <c r="M11958" s="169"/>
      <c r="N11958" s="148"/>
      <c r="O11958" s="106"/>
      <c r="P11958" s="43"/>
      <c r="Q11958" s="31"/>
      <c r="R11958" s="84"/>
      <c r="S11958" s="31"/>
      <c r="T11958" s="31"/>
      <c r="U11958" s="169"/>
      <c r="V11958" s="150"/>
      <c r="W11958" s="141" t="str" cm="1">
        <f t="array" ref="W11958">IF(SUM(LEN(B11958:V11958))=0,"",IF(OR(OR(ISBLANK(F11958),SUM(LEN(C11958),LEN(D11958))=0),AND(NOT(E11958="Unknown"),ISBLANK(J11958)),AND(NOT(O11958="Unknown"),ISBLANK(R11958))),"Missing Information", INDEX(Table15[Entire Service Line Classification], MATCH(SUMIFS(Table15[Unique ID],Table15[System-Owned Portion],E11958,Table15[If Material Anything Other than "Lead" in Column E,Was Material Ever Previously Lead?],G11958,Table15[Customer-Owned Portion],O11958),Table15[Unique ID],0),0)))</f>
        <v/>
      </c>
    </row>
    <row r="11959" spans="2:23" x14ac:dyDescent="0.25">
      <c r="B11959" s="146"/>
      <c r="C11959" s="31"/>
      <c r="D11959" s="31"/>
      <c r="E11959" s="44"/>
      <c r="F11959" s="43"/>
      <c r="G11959" s="84"/>
      <c r="H11959" s="31"/>
      <c r="I11959" s="31"/>
      <c r="J11959" s="84"/>
      <c r="K11959" s="31"/>
      <c r="L11959" s="31"/>
      <c r="M11959" s="169"/>
      <c r="N11959" s="148"/>
      <c r="O11959" s="106"/>
      <c r="P11959" s="43"/>
      <c r="Q11959" s="31"/>
      <c r="R11959" s="84"/>
      <c r="S11959" s="31"/>
      <c r="T11959" s="31"/>
      <c r="U11959" s="169"/>
      <c r="V11959" s="150"/>
      <c r="W11959" s="141" t="str" cm="1">
        <f t="array" ref="W11959">IF(SUM(LEN(B11959:V11959))=0,"",IF(OR(OR(ISBLANK(F11959),SUM(LEN(C11959),LEN(D11959))=0),AND(NOT(E11959="Unknown"),ISBLANK(J11959)),AND(NOT(O11959="Unknown"),ISBLANK(R11959))),"Missing Information", INDEX(Table15[Entire Service Line Classification], MATCH(SUMIFS(Table15[Unique ID],Table15[System-Owned Portion],E11959,Table15[If Material Anything Other than "Lead" in Column E,Was Material Ever Previously Lead?],G11959,Table15[Customer-Owned Portion],O11959),Table15[Unique ID],0),0)))</f>
        <v/>
      </c>
    </row>
    <row r="11960" spans="2:23" x14ac:dyDescent="0.25">
      <c r="B11960" s="146"/>
      <c r="C11960" s="31"/>
      <c r="D11960" s="31"/>
      <c r="E11960" s="44"/>
      <c r="F11960" s="43"/>
      <c r="G11960" s="84"/>
      <c r="H11960" s="31"/>
      <c r="I11960" s="31"/>
      <c r="J11960" s="84"/>
      <c r="K11960" s="31"/>
      <c r="L11960" s="31"/>
      <c r="M11960" s="169"/>
      <c r="N11960" s="148"/>
      <c r="O11960" s="106"/>
      <c r="P11960" s="43"/>
      <c r="Q11960" s="31"/>
      <c r="R11960" s="84"/>
      <c r="S11960" s="31"/>
      <c r="T11960" s="31"/>
      <c r="U11960" s="169"/>
      <c r="V11960" s="150"/>
      <c r="W11960" s="141" t="str" cm="1">
        <f t="array" ref="W11960">IF(SUM(LEN(B11960:V11960))=0,"",IF(OR(OR(ISBLANK(F11960),SUM(LEN(C11960),LEN(D11960))=0),AND(NOT(E11960="Unknown"),ISBLANK(J11960)),AND(NOT(O11960="Unknown"),ISBLANK(R11960))),"Missing Information", INDEX(Table15[Entire Service Line Classification], MATCH(SUMIFS(Table15[Unique ID],Table15[System-Owned Portion],E11960,Table15[If Material Anything Other than "Lead" in Column E,Was Material Ever Previously Lead?],G11960,Table15[Customer-Owned Portion],O11960),Table15[Unique ID],0),0)))</f>
        <v/>
      </c>
    </row>
    <row r="11961" spans="2:23" x14ac:dyDescent="0.25">
      <c r="B11961" s="146"/>
      <c r="C11961" s="31"/>
      <c r="D11961" s="31"/>
      <c r="E11961" s="44"/>
      <c r="F11961" s="43"/>
      <c r="G11961" s="84"/>
      <c r="H11961" s="31"/>
      <c r="I11961" s="31"/>
      <c r="J11961" s="84"/>
      <c r="K11961" s="31"/>
      <c r="L11961" s="31"/>
      <c r="M11961" s="169"/>
      <c r="N11961" s="148"/>
      <c r="O11961" s="106"/>
      <c r="P11961" s="43"/>
      <c r="Q11961" s="31"/>
      <c r="R11961" s="84"/>
      <c r="S11961" s="31"/>
      <c r="T11961" s="31"/>
      <c r="U11961" s="169"/>
      <c r="V11961" s="150"/>
      <c r="W11961" s="141" t="str" cm="1">
        <f t="array" ref="W11961">IF(SUM(LEN(B11961:V11961))=0,"",IF(OR(OR(ISBLANK(F11961),SUM(LEN(C11961),LEN(D11961))=0),AND(NOT(E11961="Unknown"),ISBLANK(J11961)),AND(NOT(O11961="Unknown"),ISBLANK(R11961))),"Missing Information", INDEX(Table15[Entire Service Line Classification], MATCH(SUMIFS(Table15[Unique ID],Table15[System-Owned Portion],E11961,Table15[If Material Anything Other than "Lead" in Column E,Was Material Ever Previously Lead?],G11961,Table15[Customer-Owned Portion],O11961),Table15[Unique ID],0),0)))</f>
        <v/>
      </c>
    </row>
    <row r="11962" spans="2:23" x14ac:dyDescent="0.25">
      <c r="B11962" s="146"/>
      <c r="C11962" s="31"/>
      <c r="D11962" s="31"/>
      <c r="E11962" s="44"/>
      <c r="F11962" s="43"/>
      <c r="G11962" s="84"/>
      <c r="H11962" s="31"/>
      <c r="I11962" s="31"/>
      <c r="J11962" s="84"/>
      <c r="K11962" s="31"/>
      <c r="L11962" s="31"/>
      <c r="M11962" s="169"/>
      <c r="N11962" s="148"/>
      <c r="O11962" s="106"/>
      <c r="P11962" s="43"/>
      <c r="Q11962" s="31"/>
      <c r="R11962" s="84"/>
      <c r="S11962" s="31"/>
      <c r="T11962" s="31"/>
      <c r="U11962" s="169"/>
      <c r="V11962" s="150"/>
      <c r="W11962" s="141" t="str" cm="1">
        <f t="array" ref="W11962">IF(SUM(LEN(B11962:V11962))=0,"",IF(OR(OR(ISBLANK(F11962),SUM(LEN(C11962),LEN(D11962))=0),AND(NOT(E11962="Unknown"),ISBLANK(J11962)),AND(NOT(O11962="Unknown"),ISBLANK(R11962))),"Missing Information", INDEX(Table15[Entire Service Line Classification], MATCH(SUMIFS(Table15[Unique ID],Table15[System-Owned Portion],E11962,Table15[If Material Anything Other than "Lead" in Column E,Was Material Ever Previously Lead?],G11962,Table15[Customer-Owned Portion],O11962),Table15[Unique ID],0),0)))</f>
        <v/>
      </c>
    </row>
    <row r="11963" spans="2:23" x14ac:dyDescent="0.25">
      <c r="B11963" s="146"/>
      <c r="C11963" s="31"/>
      <c r="D11963" s="31"/>
      <c r="E11963" s="44"/>
      <c r="F11963" s="43"/>
      <c r="G11963" s="84"/>
      <c r="H11963" s="31"/>
      <c r="I11963" s="31"/>
      <c r="J11963" s="84"/>
      <c r="K11963" s="31"/>
      <c r="L11963" s="31"/>
      <c r="M11963" s="169"/>
      <c r="N11963" s="148"/>
      <c r="O11963" s="106"/>
      <c r="P11963" s="43"/>
      <c r="Q11963" s="31"/>
      <c r="R11963" s="84"/>
      <c r="S11963" s="31"/>
      <c r="T11963" s="31"/>
      <c r="U11963" s="169"/>
      <c r="V11963" s="150"/>
      <c r="W11963" s="141" t="str" cm="1">
        <f t="array" ref="W11963">IF(SUM(LEN(B11963:V11963))=0,"",IF(OR(OR(ISBLANK(F11963),SUM(LEN(C11963),LEN(D11963))=0),AND(NOT(E11963="Unknown"),ISBLANK(J11963)),AND(NOT(O11963="Unknown"),ISBLANK(R11963))),"Missing Information", INDEX(Table15[Entire Service Line Classification], MATCH(SUMIFS(Table15[Unique ID],Table15[System-Owned Portion],E11963,Table15[If Material Anything Other than "Lead" in Column E,Was Material Ever Previously Lead?],G11963,Table15[Customer-Owned Portion],O11963),Table15[Unique ID],0),0)))</f>
        <v/>
      </c>
    </row>
    <row r="11964" spans="2:23" x14ac:dyDescent="0.25">
      <c r="B11964" s="146"/>
      <c r="C11964" s="31"/>
      <c r="D11964" s="31"/>
      <c r="E11964" s="44"/>
      <c r="F11964" s="43"/>
      <c r="G11964" s="84"/>
      <c r="H11964" s="31"/>
      <c r="I11964" s="31"/>
      <c r="J11964" s="84"/>
      <c r="K11964" s="31"/>
      <c r="L11964" s="31"/>
      <c r="M11964" s="169"/>
      <c r="N11964" s="148"/>
      <c r="O11964" s="106"/>
      <c r="P11964" s="43"/>
      <c r="Q11964" s="31"/>
      <c r="R11964" s="84"/>
      <c r="S11964" s="31"/>
      <c r="T11964" s="31"/>
      <c r="U11964" s="169"/>
      <c r="V11964" s="150"/>
      <c r="W11964" s="141" t="str" cm="1">
        <f t="array" ref="W11964">IF(SUM(LEN(B11964:V11964))=0,"",IF(OR(OR(ISBLANK(F11964),SUM(LEN(C11964),LEN(D11964))=0),AND(NOT(E11964="Unknown"),ISBLANK(J11964)),AND(NOT(O11964="Unknown"),ISBLANK(R11964))),"Missing Information", INDEX(Table15[Entire Service Line Classification], MATCH(SUMIFS(Table15[Unique ID],Table15[System-Owned Portion],E11964,Table15[If Material Anything Other than "Lead" in Column E,Was Material Ever Previously Lead?],G11964,Table15[Customer-Owned Portion],O11964),Table15[Unique ID],0),0)))</f>
        <v/>
      </c>
    </row>
    <row r="11965" spans="2:23" x14ac:dyDescent="0.25">
      <c r="B11965" s="146"/>
      <c r="C11965" s="31"/>
      <c r="D11965" s="31"/>
      <c r="E11965" s="44"/>
      <c r="F11965" s="43"/>
      <c r="G11965" s="84"/>
      <c r="H11965" s="31"/>
      <c r="I11965" s="31"/>
      <c r="J11965" s="84"/>
      <c r="K11965" s="31"/>
      <c r="L11965" s="31"/>
      <c r="M11965" s="169"/>
      <c r="N11965" s="148"/>
      <c r="O11965" s="106"/>
      <c r="P11965" s="43"/>
      <c r="Q11965" s="31"/>
      <c r="R11965" s="84"/>
      <c r="S11965" s="31"/>
      <c r="T11965" s="31"/>
      <c r="U11965" s="169"/>
      <c r="V11965" s="150"/>
      <c r="W11965" s="141" t="str" cm="1">
        <f t="array" ref="W11965">IF(SUM(LEN(B11965:V11965))=0,"",IF(OR(OR(ISBLANK(F11965),SUM(LEN(C11965),LEN(D11965))=0),AND(NOT(E11965="Unknown"),ISBLANK(J11965)),AND(NOT(O11965="Unknown"),ISBLANK(R11965))),"Missing Information", INDEX(Table15[Entire Service Line Classification], MATCH(SUMIFS(Table15[Unique ID],Table15[System-Owned Portion],E11965,Table15[If Material Anything Other than "Lead" in Column E,Was Material Ever Previously Lead?],G11965,Table15[Customer-Owned Portion],O11965),Table15[Unique ID],0),0)))</f>
        <v/>
      </c>
    </row>
    <row r="11966" spans="2:23" x14ac:dyDescent="0.25">
      <c r="B11966" s="146"/>
      <c r="C11966" s="31"/>
      <c r="D11966" s="31"/>
      <c r="E11966" s="44"/>
      <c r="F11966" s="43"/>
      <c r="G11966" s="84"/>
      <c r="H11966" s="31"/>
      <c r="I11966" s="31"/>
      <c r="J11966" s="84"/>
      <c r="K11966" s="31"/>
      <c r="L11966" s="31"/>
      <c r="M11966" s="169"/>
      <c r="N11966" s="148"/>
      <c r="O11966" s="106"/>
      <c r="P11966" s="43"/>
      <c r="Q11966" s="31"/>
      <c r="R11966" s="84"/>
      <c r="S11966" s="31"/>
      <c r="T11966" s="31"/>
      <c r="U11966" s="169"/>
      <c r="V11966" s="150"/>
      <c r="W11966" s="141" t="str" cm="1">
        <f t="array" ref="W11966">IF(SUM(LEN(B11966:V11966))=0,"",IF(OR(OR(ISBLANK(F11966),SUM(LEN(C11966),LEN(D11966))=0),AND(NOT(E11966="Unknown"),ISBLANK(J11966)),AND(NOT(O11966="Unknown"),ISBLANK(R11966))),"Missing Information", INDEX(Table15[Entire Service Line Classification], MATCH(SUMIFS(Table15[Unique ID],Table15[System-Owned Portion],E11966,Table15[If Material Anything Other than "Lead" in Column E,Was Material Ever Previously Lead?],G11966,Table15[Customer-Owned Portion],O11966),Table15[Unique ID],0),0)))</f>
        <v/>
      </c>
    </row>
    <row r="11967" spans="2:23" x14ac:dyDescent="0.25">
      <c r="B11967" s="146"/>
      <c r="C11967" s="31"/>
      <c r="D11967" s="31"/>
      <c r="E11967" s="44"/>
      <c r="F11967" s="43"/>
      <c r="G11967" s="84"/>
      <c r="H11967" s="31"/>
      <c r="I11967" s="31"/>
      <c r="J11967" s="84"/>
      <c r="K11967" s="31"/>
      <c r="L11967" s="31"/>
      <c r="M11967" s="169"/>
      <c r="N11967" s="148"/>
      <c r="O11967" s="106"/>
      <c r="P11967" s="43"/>
      <c r="Q11967" s="31"/>
      <c r="R11967" s="84"/>
      <c r="S11967" s="31"/>
      <c r="T11967" s="31"/>
      <c r="U11967" s="169"/>
      <c r="V11967" s="150"/>
      <c r="W11967" s="141" t="str" cm="1">
        <f t="array" ref="W11967">IF(SUM(LEN(B11967:V11967))=0,"",IF(OR(OR(ISBLANK(F11967),SUM(LEN(C11967),LEN(D11967))=0),AND(NOT(E11967="Unknown"),ISBLANK(J11967)),AND(NOT(O11967="Unknown"),ISBLANK(R11967))),"Missing Information", INDEX(Table15[Entire Service Line Classification], MATCH(SUMIFS(Table15[Unique ID],Table15[System-Owned Portion],E11967,Table15[If Material Anything Other than "Lead" in Column E,Was Material Ever Previously Lead?],G11967,Table15[Customer-Owned Portion],O11967),Table15[Unique ID],0),0)))</f>
        <v/>
      </c>
    </row>
    <row r="11968" spans="2:23" x14ac:dyDescent="0.25">
      <c r="B11968" s="146"/>
      <c r="C11968" s="31"/>
      <c r="D11968" s="31"/>
      <c r="E11968" s="44"/>
      <c r="F11968" s="43"/>
      <c r="G11968" s="84"/>
      <c r="H11968" s="31"/>
      <c r="I11968" s="31"/>
      <c r="J11968" s="84"/>
      <c r="K11968" s="31"/>
      <c r="L11968" s="31"/>
      <c r="M11968" s="169"/>
      <c r="N11968" s="148"/>
      <c r="O11968" s="106"/>
      <c r="P11968" s="43"/>
      <c r="Q11968" s="31"/>
      <c r="R11968" s="84"/>
      <c r="S11968" s="31"/>
      <c r="T11968" s="31"/>
      <c r="U11968" s="169"/>
      <c r="V11968" s="150"/>
      <c r="W11968" s="141" t="str" cm="1">
        <f t="array" ref="W11968">IF(SUM(LEN(B11968:V11968))=0,"",IF(OR(OR(ISBLANK(F11968),SUM(LEN(C11968),LEN(D11968))=0),AND(NOT(E11968="Unknown"),ISBLANK(J11968)),AND(NOT(O11968="Unknown"),ISBLANK(R11968))),"Missing Information", INDEX(Table15[Entire Service Line Classification], MATCH(SUMIFS(Table15[Unique ID],Table15[System-Owned Portion],E11968,Table15[If Material Anything Other than "Lead" in Column E,Was Material Ever Previously Lead?],G11968,Table15[Customer-Owned Portion],O11968),Table15[Unique ID],0),0)))</f>
        <v/>
      </c>
    </row>
    <row r="11969" spans="2:23" x14ac:dyDescent="0.25">
      <c r="B11969" s="146"/>
      <c r="C11969" s="31"/>
      <c r="D11969" s="31"/>
      <c r="E11969" s="44"/>
      <c r="F11969" s="43"/>
      <c r="G11969" s="84"/>
      <c r="H11969" s="31"/>
      <c r="I11969" s="31"/>
      <c r="J11969" s="84"/>
      <c r="K11969" s="31"/>
      <c r="L11969" s="31"/>
      <c r="M11969" s="169"/>
      <c r="N11969" s="148"/>
      <c r="O11969" s="106"/>
      <c r="P11969" s="43"/>
      <c r="Q11969" s="31"/>
      <c r="R11969" s="84"/>
      <c r="S11969" s="31"/>
      <c r="T11969" s="31"/>
      <c r="U11969" s="169"/>
      <c r="V11969" s="150"/>
      <c r="W11969" s="141" t="str" cm="1">
        <f t="array" ref="W11969">IF(SUM(LEN(B11969:V11969))=0,"",IF(OR(OR(ISBLANK(F11969),SUM(LEN(C11969),LEN(D11969))=0),AND(NOT(E11969="Unknown"),ISBLANK(J11969)),AND(NOT(O11969="Unknown"),ISBLANK(R11969))),"Missing Information", INDEX(Table15[Entire Service Line Classification], MATCH(SUMIFS(Table15[Unique ID],Table15[System-Owned Portion],E11969,Table15[If Material Anything Other than "Lead" in Column E,Was Material Ever Previously Lead?],G11969,Table15[Customer-Owned Portion],O11969),Table15[Unique ID],0),0)))</f>
        <v/>
      </c>
    </row>
    <row r="11970" spans="2:23" x14ac:dyDescent="0.25">
      <c r="B11970" s="146"/>
      <c r="C11970" s="31"/>
      <c r="D11970" s="31"/>
      <c r="E11970" s="44"/>
      <c r="F11970" s="43"/>
      <c r="G11970" s="84"/>
      <c r="H11970" s="31"/>
      <c r="I11970" s="31"/>
      <c r="J11970" s="84"/>
      <c r="K11970" s="31"/>
      <c r="L11970" s="31"/>
      <c r="M11970" s="169"/>
      <c r="N11970" s="148"/>
      <c r="O11970" s="106"/>
      <c r="P11970" s="43"/>
      <c r="Q11970" s="31"/>
      <c r="R11970" s="84"/>
      <c r="S11970" s="31"/>
      <c r="T11970" s="31"/>
      <c r="U11970" s="169"/>
      <c r="V11970" s="150"/>
      <c r="W11970" s="141" t="str" cm="1">
        <f t="array" ref="W11970">IF(SUM(LEN(B11970:V11970))=0,"",IF(OR(OR(ISBLANK(F11970),SUM(LEN(C11970),LEN(D11970))=0),AND(NOT(E11970="Unknown"),ISBLANK(J11970)),AND(NOT(O11970="Unknown"),ISBLANK(R11970))),"Missing Information", INDEX(Table15[Entire Service Line Classification], MATCH(SUMIFS(Table15[Unique ID],Table15[System-Owned Portion],E11970,Table15[If Material Anything Other than "Lead" in Column E,Was Material Ever Previously Lead?],G11970,Table15[Customer-Owned Portion],O11970),Table15[Unique ID],0),0)))</f>
        <v/>
      </c>
    </row>
    <row r="11971" spans="2:23" x14ac:dyDescent="0.25">
      <c r="B11971" s="146"/>
      <c r="C11971" s="31"/>
      <c r="D11971" s="31"/>
      <c r="E11971" s="44"/>
      <c r="F11971" s="43"/>
      <c r="G11971" s="84"/>
      <c r="H11971" s="31"/>
      <c r="I11971" s="31"/>
      <c r="J11971" s="84"/>
      <c r="K11971" s="31"/>
      <c r="L11971" s="31"/>
      <c r="M11971" s="169"/>
      <c r="N11971" s="148"/>
      <c r="O11971" s="106"/>
      <c r="P11971" s="43"/>
      <c r="Q11971" s="31"/>
      <c r="R11971" s="84"/>
      <c r="S11971" s="31"/>
      <c r="T11971" s="31"/>
      <c r="U11971" s="169"/>
      <c r="V11971" s="150"/>
      <c r="W11971" s="141" t="str" cm="1">
        <f t="array" ref="W11971">IF(SUM(LEN(B11971:V11971))=0,"",IF(OR(OR(ISBLANK(F11971),SUM(LEN(C11971),LEN(D11971))=0),AND(NOT(E11971="Unknown"),ISBLANK(J11971)),AND(NOT(O11971="Unknown"),ISBLANK(R11971))),"Missing Information", INDEX(Table15[Entire Service Line Classification], MATCH(SUMIFS(Table15[Unique ID],Table15[System-Owned Portion],E11971,Table15[If Material Anything Other than "Lead" in Column E,Was Material Ever Previously Lead?],G11971,Table15[Customer-Owned Portion],O11971),Table15[Unique ID],0),0)))</f>
        <v/>
      </c>
    </row>
    <row r="11972" spans="2:23" x14ac:dyDescent="0.25">
      <c r="B11972" s="146"/>
      <c r="C11972" s="31"/>
      <c r="D11972" s="31"/>
      <c r="E11972" s="44"/>
      <c r="F11972" s="43"/>
      <c r="G11972" s="84"/>
      <c r="H11972" s="31"/>
      <c r="I11972" s="31"/>
      <c r="J11972" s="84"/>
      <c r="K11972" s="31"/>
      <c r="L11972" s="31"/>
      <c r="M11972" s="169"/>
      <c r="N11972" s="148"/>
      <c r="O11972" s="106"/>
      <c r="P11972" s="43"/>
      <c r="Q11972" s="31"/>
      <c r="R11972" s="84"/>
      <c r="S11972" s="31"/>
      <c r="T11972" s="31"/>
      <c r="U11972" s="169"/>
      <c r="V11972" s="150"/>
      <c r="W11972" s="141" t="str" cm="1">
        <f t="array" ref="W11972">IF(SUM(LEN(B11972:V11972))=0,"",IF(OR(OR(ISBLANK(F11972),SUM(LEN(C11972),LEN(D11972))=0),AND(NOT(E11972="Unknown"),ISBLANK(J11972)),AND(NOT(O11972="Unknown"),ISBLANK(R11972))),"Missing Information", INDEX(Table15[Entire Service Line Classification], MATCH(SUMIFS(Table15[Unique ID],Table15[System-Owned Portion],E11972,Table15[If Material Anything Other than "Lead" in Column E,Was Material Ever Previously Lead?],G11972,Table15[Customer-Owned Portion],O11972),Table15[Unique ID],0),0)))</f>
        <v/>
      </c>
    </row>
    <row r="11973" spans="2:23" x14ac:dyDescent="0.25">
      <c r="B11973" s="146"/>
      <c r="C11973" s="31"/>
      <c r="D11973" s="31"/>
      <c r="E11973" s="44"/>
      <c r="F11973" s="43"/>
      <c r="G11973" s="84"/>
      <c r="H11973" s="31"/>
      <c r="I11973" s="31"/>
      <c r="J11973" s="84"/>
      <c r="K11973" s="31"/>
      <c r="L11973" s="31"/>
      <c r="M11973" s="169"/>
      <c r="N11973" s="148"/>
      <c r="O11973" s="106"/>
      <c r="P11973" s="43"/>
      <c r="Q11973" s="31"/>
      <c r="R11973" s="84"/>
      <c r="S11973" s="31"/>
      <c r="T11973" s="31"/>
      <c r="U11973" s="169"/>
      <c r="V11973" s="150"/>
      <c r="W11973" s="141" t="str" cm="1">
        <f t="array" ref="W11973">IF(SUM(LEN(B11973:V11973))=0,"",IF(OR(OR(ISBLANK(F11973),SUM(LEN(C11973),LEN(D11973))=0),AND(NOT(E11973="Unknown"),ISBLANK(J11973)),AND(NOT(O11973="Unknown"),ISBLANK(R11973))),"Missing Information", INDEX(Table15[Entire Service Line Classification], MATCH(SUMIFS(Table15[Unique ID],Table15[System-Owned Portion],E11973,Table15[If Material Anything Other than "Lead" in Column E,Was Material Ever Previously Lead?],G11973,Table15[Customer-Owned Portion],O11973),Table15[Unique ID],0),0)))</f>
        <v/>
      </c>
    </row>
    <row r="11974" spans="2:23" x14ac:dyDescent="0.25">
      <c r="B11974" s="146"/>
      <c r="C11974" s="31"/>
      <c r="D11974" s="31"/>
      <c r="E11974" s="44"/>
      <c r="F11974" s="43"/>
      <c r="G11974" s="84"/>
      <c r="H11974" s="31"/>
      <c r="I11974" s="31"/>
      <c r="J11974" s="84"/>
      <c r="K11974" s="31"/>
      <c r="L11974" s="31"/>
      <c r="M11974" s="169"/>
      <c r="N11974" s="148"/>
      <c r="O11974" s="106"/>
      <c r="P11974" s="43"/>
      <c r="Q11974" s="31"/>
      <c r="R11974" s="84"/>
      <c r="S11974" s="31"/>
      <c r="T11974" s="31"/>
      <c r="U11974" s="169"/>
      <c r="V11974" s="150"/>
      <c r="W11974" s="141" t="str" cm="1">
        <f t="array" ref="W11974">IF(SUM(LEN(B11974:V11974))=0,"",IF(OR(OR(ISBLANK(F11974),SUM(LEN(C11974),LEN(D11974))=0),AND(NOT(E11974="Unknown"),ISBLANK(J11974)),AND(NOT(O11974="Unknown"),ISBLANK(R11974))),"Missing Information", INDEX(Table15[Entire Service Line Classification], MATCH(SUMIFS(Table15[Unique ID],Table15[System-Owned Portion],E11974,Table15[If Material Anything Other than "Lead" in Column E,Was Material Ever Previously Lead?],G11974,Table15[Customer-Owned Portion],O11974),Table15[Unique ID],0),0)))</f>
        <v/>
      </c>
    </row>
    <row r="11975" spans="2:23" x14ac:dyDescent="0.25">
      <c r="B11975" s="146"/>
      <c r="C11975" s="31"/>
      <c r="D11975" s="31"/>
      <c r="E11975" s="44"/>
      <c r="F11975" s="43"/>
      <c r="G11975" s="84"/>
      <c r="H11975" s="31"/>
      <c r="I11975" s="31"/>
      <c r="J11975" s="84"/>
      <c r="K11975" s="31"/>
      <c r="L11975" s="31"/>
      <c r="M11975" s="169"/>
      <c r="N11975" s="148"/>
      <c r="O11975" s="106"/>
      <c r="P11975" s="43"/>
      <c r="Q11975" s="31"/>
      <c r="R11975" s="84"/>
      <c r="S11975" s="31"/>
      <c r="T11975" s="31"/>
      <c r="U11975" s="169"/>
      <c r="V11975" s="150"/>
      <c r="W11975" s="141" t="str" cm="1">
        <f t="array" ref="W11975">IF(SUM(LEN(B11975:V11975))=0,"",IF(OR(OR(ISBLANK(F11975),SUM(LEN(C11975),LEN(D11975))=0),AND(NOT(E11975="Unknown"),ISBLANK(J11975)),AND(NOT(O11975="Unknown"),ISBLANK(R11975))),"Missing Information", INDEX(Table15[Entire Service Line Classification], MATCH(SUMIFS(Table15[Unique ID],Table15[System-Owned Portion],E11975,Table15[If Material Anything Other than "Lead" in Column E,Was Material Ever Previously Lead?],G11975,Table15[Customer-Owned Portion],O11975),Table15[Unique ID],0),0)))</f>
        <v/>
      </c>
    </row>
    <row r="11976" spans="2:23" x14ac:dyDescent="0.25">
      <c r="B11976" s="146"/>
      <c r="C11976" s="31"/>
      <c r="D11976" s="31"/>
      <c r="E11976" s="44"/>
      <c r="F11976" s="43"/>
      <c r="G11976" s="84"/>
      <c r="H11976" s="31"/>
      <c r="I11976" s="31"/>
      <c r="J11976" s="84"/>
      <c r="K11976" s="31"/>
      <c r="L11976" s="31"/>
      <c r="M11976" s="169"/>
      <c r="N11976" s="148"/>
      <c r="O11976" s="106"/>
      <c r="P11976" s="43"/>
      <c r="Q11976" s="31"/>
      <c r="R11976" s="84"/>
      <c r="S11976" s="31"/>
      <c r="T11976" s="31"/>
      <c r="U11976" s="169"/>
      <c r="V11976" s="150"/>
      <c r="W11976" s="141" t="str" cm="1">
        <f t="array" ref="W11976">IF(SUM(LEN(B11976:V11976))=0,"",IF(OR(OR(ISBLANK(F11976),SUM(LEN(C11976),LEN(D11976))=0),AND(NOT(E11976="Unknown"),ISBLANK(J11976)),AND(NOT(O11976="Unknown"),ISBLANK(R11976))),"Missing Information", INDEX(Table15[Entire Service Line Classification], MATCH(SUMIFS(Table15[Unique ID],Table15[System-Owned Portion],E11976,Table15[If Material Anything Other than "Lead" in Column E,Was Material Ever Previously Lead?],G11976,Table15[Customer-Owned Portion],O11976),Table15[Unique ID],0),0)))</f>
        <v/>
      </c>
    </row>
    <row r="11977" spans="2:23" x14ac:dyDescent="0.25">
      <c r="B11977" s="146"/>
      <c r="C11977" s="31"/>
      <c r="D11977" s="31"/>
      <c r="E11977" s="44"/>
      <c r="F11977" s="43"/>
      <c r="G11977" s="84"/>
      <c r="H11977" s="31"/>
      <c r="I11977" s="31"/>
      <c r="J11977" s="84"/>
      <c r="K11977" s="31"/>
      <c r="L11977" s="31"/>
      <c r="M11977" s="169"/>
      <c r="N11977" s="148"/>
      <c r="O11977" s="106"/>
      <c r="P11977" s="43"/>
      <c r="Q11977" s="31"/>
      <c r="R11977" s="84"/>
      <c r="S11977" s="31"/>
      <c r="T11977" s="31"/>
      <c r="U11977" s="169"/>
      <c r="V11977" s="150"/>
      <c r="W11977" s="141" t="str" cm="1">
        <f t="array" ref="W11977">IF(SUM(LEN(B11977:V11977))=0,"",IF(OR(OR(ISBLANK(F11977),SUM(LEN(C11977),LEN(D11977))=0),AND(NOT(E11977="Unknown"),ISBLANK(J11977)),AND(NOT(O11977="Unknown"),ISBLANK(R11977))),"Missing Information", INDEX(Table15[Entire Service Line Classification], MATCH(SUMIFS(Table15[Unique ID],Table15[System-Owned Portion],E11977,Table15[If Material Anything Other than "Lead" in Column E,Was Material Ever Previously Lead?],G11977,Table15[Customer-Owned Portion],O11977),Table15[Unique ID],0),0)))</f>
        <v/>
      </c>
    </row>
    <row r="11978" spans="2:23" x14ac:dyDescent="0.25">
      <c r="B11978" s="146"/>
      <c r="C11978" s="31"/>
      <c r="D11978" s="31"/>
      <c r="E11978" s="44"/>
      <c r="F11978" s="43"/>
      <c r="G11978" s="84"/>
      <c r="H11978" s="31"/>
      <c r="I11978" s="31"/>
      <c r="J11978" s="84"/>
      <c r="K11978" s="31"/>
      <c r="L11978" s="31"/>
      <c r="M11978" s="169"/>
      <c r="N11978" s="148"/>
      <c r="O11978" s="106"/>
      <c r="P11978" s="43"/>
      <c r="Q11978" s="31"/>
      <c r="R11978" s="84"/>
      <c r="S11978" s="31"/>
      <c r="T11978" s="31"/>
      <c r="U11978" s="169"/>
      <c r="V11978" s="150"/>
      <c r="W11978" s="141" t="str" cm="1">
        <f t="array" ref="W11978">IF(SUM(LEN(B11978:V11978))=0,"",IF(OR(OR(ISBLANK(F11978),SUM(LEN(C11978),LEN(D11978))=0),AND(NOT(E11978="Unknown"),ISBLANK(J11978)),AND(NOT(O11978="Unknown"),ISBLANK(R11978))),"Missing Information", INDEX(Table15[Entire Service Line Classification], MATCH(SUMIFS(Table15[Unique ID],Table15[System-Owned Portion],E11978,Table15[If Material Anything Other than "Lead" in Column E,Was Material Ever Previously Lead?],G11978,Table15[Customer-Owned Portion],O11978),Table15[Unique ID],0),0)))</f>
        <v/>
      </c>
    </row>
    <row r="11979" spans="2:23" x14ac:dyDescent="0.25">
      <c r="B11979" s="146"/>
      <c r="C11979" s="31"/>
      <c r="D11979" s="31"/>
      <c r="E11979" s="44"/>
      <c r="F11979" s="43"/>
      <c r="G11979" s="84"/>
      <c r="H11979" s="31"/>
      <c r="I11979" s="31"/>
      <c r="J11979" s="84"/>
      <c r="K11979" s="31"/>
      <c r="L11979" s="31"/>
      <c r="M11979" s="169"/>
      <c r="N11979" s="148"/>
      <c r="O11979" s="106"/>
      <c r="P11979" s="43"/>
      <c r="Q11979" s="31"/>
      <c r="R11979" s="84"/>
      <c r="S11979" s="31"/>
      <c r="T11979" s="31"/>
      <c r="U11979" s="169"/>
      <c r="V11979" s="150"/>
      <c r="W11979" s="141" t="str" cm="1">
        <f t="array" ref="W11979">IF(SUM(LEN(B11979:V11979))=0,"",IF(OR(OR(ISBLANK(F11979),SUM(LEN(C11979),LEN(D11979))=0),AND(NOT(E11979="Unknown"),ISBLANK(J11979)),AND(NOT(O11979="Unknown"),ISBLANK(R11979))),"Missing Information", INDEX(Table15[Entire Service Line Classification], MATCH(SUMIFS(Table15[Unique ID],Table15[System-Owned Portion],E11979,Table15[If Material Anything Other than "Lead" in Column E,Was Material Ever Previously Lead?],G11979,Table15[Customer-Owned Portion],O11979),Table15[Unique ID],0),0)))</f>
        <v/>
      </c>
    </row>
    <row r="11980" spans="2:23" x14ac:dyDescent="0.25">
      <c r="B11980" s="146"/>
      <c r="C11980" s="31"/>
      <c r="D11980" s="31"/>
      <c r="E11980" s="44"/>
      <c r="F11980" s="43"/>
      <c r="G11980" s="84"/>
      <c r="H11980" s="31"/>
      <c r="I11980" s="31"/>
      <c r="J11980" s="84"/>
      <c r="K11980" s="31"/>
      <c r="L11980" s="31"/>
      <c r="M11980" s="169"/>
      <c r="N11980" s="148"/>
      <c r="O11980" s="106"/>
      <c r="P11980" s="43"/>
      <c r="Q11980" s="31"/>
      <c r="R11980" s="84"/>
      <c r="S11980" s="31"/>
      <c r="T11980" s="31"/>
      <c r="U11980" s="169"/>
      <c r="V11980" s="150"/>
      <c r="W11980" s="141" t="str" cm="1">
        <f t="array" ref="W11980">IF(SUM(LEN(B11980:V11980))=0,"",IF(OR(OR(ISBLANK(F11980),SUM(LEN(C11980),LEN(D11980))=0),AND(NOT(E11980="Unknown"),ISBLANK(J11980)),AND(NOT(O11980="Unknown"),ISBLANK(R11980))),"Missing Information", INDEX(Table15[Entire Service Line Classification], MATCH(SUMIFS(Table15[Unique ID],Table15[System-Owned Portion],E11980,Table15[If Material Anything Other than "Lead" in Column E,Was Material Ever Previously Lead?],G11980,Table15[Customer-Owned Portion],O11980),Table15[Unique ID],0),0)))</f>
        <v/>
      </c>
    </row>
    <row r="11981" spans="2:23" x14ac:dyDescent="0.25">
      <c r="B11981" s="146"/>
      <c r="C11981" s="31"/>
      <c r="D11981" s="31"/>
      <c r="E11981" s="44"/>
      <c r="F11981" s="43"/>
      <c r="G11981" s="84"/>
      <c r="H11981" s="31"/>
      <c r="I11981" s="31"/>
      <c r="J11981" s="84"/>
      <c r="K11981" s="31"/>
      <c r="L11981" s="31"/>
      <c r="M11981" s="169"/>
      <c r="N11981" s="148"/>
      <c r="O11981" s="106"/>
      <c r="P11981" s="43"/>
      <c r="Q11981" s="31"/>
      <c r="R11981" s="84"/>
      <c r="S11981" s="31"/>
      <c r="T11981" s="31"/>
      <c r="U11981" s="169"/>
      <c r="V11981" s="150"/>
      <c r="W11981" s="141" t="str" cm="1">
        <f t="array" ref="W11981">IF(SUM(LEN(B11981:V11981))=0,"",IF(OR(OR(ISBLANK(F11981),SUM(LEN(C11981),LEN(D11981))=0),AND(NOT(E11981="Unknown"),ISBLANK(J11981)),AND(NOT(O11981="Unknown"),ISBLANK(R11981))),"Missing Information", INDEX(Table15[Entire Service Line Classification], MATCH(SUMIFS(Table15[Unique ID],Table15[System-Owned Portion],E11981,Table15[If Material Anything Other than "Lead" in Column E,Was Material Ever Previously Lead?],G11981,Table15[Customer-Owned Portion],O11981),Table15[Unique ID],0),0)))</f>
        <v/>
      </c>
    </row>
    <row r="11982" spans="2:23" x14ac:dyDescent="0.25">
      <c r="B11982" s="146"/>
      <c r="C11982" s="31"/>
      <c r="D11982" s="31"/>
      <c r="E11982" s="44"/>
      <c r="F11982" s="43"/>
      <c r="G11982" s="84"/>
      <c r="H11982" s="31"/>
      <c r="I11982" s="31"/>
      <c r="J11982" s="84"/>
      <c r="K11982" s="31"/>
      <c r="L11982" s="31"/>
      <c r="M11982" s="169"/>
      <c r="N11982" s="148"/>
      <c r="O11982" s="106"/>
      <c r="P11982" s="43"/>
      <c r="Q11982" s="31"/>
      <c r="R11982" s="84"/>
      <c r="S11982" s="31"/>
      <c r="T11982" s="31"/>
      <c r="U11982" s="169"/>
      <c r="V11982" s="150"/>
      <c r="W11982" s="141" t="str" cm="1">
        <f t="array" ref="W11982">IF(SUM(LEN(B11982:V11982))=0,"",IF(OR(OR(ISBLANK(F11982),SUM(LEN(C11982),LEN(D11982))=0),AND(NOT(E11982="Unknown"),ISBLANK(J11982)),AND(NOT(O11982="Unknown"),ISBLANK(R11982))),"Missing Information", INDEX(Table15[Entire Service Line Classification], MATCH(SUMIFS(Table15[Unique ID],Table15[System-Owned Portion],E11982,Table15[If Material Anything Other than "Lead" in Column E,Was Material Ever Previously Lead?],G11982,Table15[Customer-Owned Portion],O11982),Table15[Unique ID],0),0)))</f>
        <v/>
      </c>
    </row>
    <row r="11983" spans="2:23" x14ac:dyDescent="0.25">
      <c r="B11983" s="146"/>
      <c r="C11983" s="31"/>
      <c r="D11983" s="31"/>
      <c r="E11983" s="44"/>
      <c r="F11983" s="43"/>
      <c r="G11983" s="84"/>
      <c r="H11983" s="31"/>
      <c r="I11983" s="31"/>
      <c r="J11983" s="84"/>
      <c r="K11983" s="31"/>
      <c r="L11983" s="31"/>
      <c r="M11983" s="169"/>
      <c r="N11983" s="148"/>
      <c r="O11983" s="106"/>
      <c r="P11983" s="43"/>
      <c r="Q11983" s="31"/>
      <c r="R11983" s="84"/>
      <c r="S11983" s="31"/>
      <c r="T11983" s="31"/>
      <c r="U11983" s="169"/>
      <c r="V11983" s="150"/>
      <c r="W11983" s="141" t="str" cm="1">
        <f t="array" ref="W11983">IF(SUM(LEN(B11983:V11983))=0,"",IF(OR(OR(ISBLANK(F11983),SUM(LEN(C11983),LEN(D11983))=0),AND(NOT(E11983="Unknown"),ISBLANK(J11983)),AND(NOT(O11983="Unknown"),ISBLANK(R11983))),"Missing Information", INDEX(Table15[Entire Service Line Classification], MATCH(SUMIFS(Table15[Unique ID],Table15[System-Owned Portion],E11983,Table15[If Material Anything Other than "Lead" in Column E,Was Material Ever Previously Lead?],G11983,Table15[Customer-Owned Portion],O11983),Table15[Unique ID],0),0)))</f>
        <v/>
      </c>
    </row>
    <row r="11984" spans="2:23" x14ac:dyDescent="0.25">
      <c r="B11984" s="146"/>
      <c r="C11984" s="31"/>
      <c r="D11984" s="31"/>
      <c r="E11984" s="44"/>
      <c r="F11984" s="43"/>
      <c r="G11984" s="84"/>
      <c r="H11984" s="31"/>
      <c r="I11984" s="31"/>
      <c r="J11984" s="84"/>
      <c r="K11984" s="31"/>
      <c r="L11984" s="31"/>
      <c r="M11984" s="169"/>
      <c r="N11984" s="148"/>
      <c r="O11984" s="106"/>
      <c r="P11984" s="43"/>
      <c r="Q11984" s="31"/>
      <c r="R11984" s="84"/>
      <c r="S11984" s="31"/>
      <c r="T11984" s="31"/>
      <c r="U11984" s="169"/>
      <c r="V11984" s="150"/>
      <c r="W11984" s="141" t="str" cm="1">
        <f t="array" ref="W11984">IF(SUM(LEN(B11984:V11984))=0,"",IF(OR(OR(ISBLANK(F11984),SUM(LEN(C11984),LEN(D11984))=0),AND(NOT(E11984="Unknown"),ISBLANK(J11984)),AND(NOT(O11984="Unknown"),ISBLANK(R11984))),"Missing Information", INDEX(Table15[Entire Service Line Classification], MATCH(SUMIFS(Table15[Unique ID],Table15[System-Owned Portion],E11984,Table15[If Material Anything Other than "Lead" in Column E,Was Material Ever Previously Lead?],G11984,Table15[Customer-Owned Portion],O11984),Table15[Unique ID],0),0)))</f>
        <v/>
      </c>
    </row>
    <row r="11985" spans="2:23" x14ac:dyDescent="0.25">
      <c r="B11985" s="146"/>
      <c r="C11985" s="31"/>
      <c r="D11985" s="31"/>
      <c r="E11985" s="44"/>
      <c r="F11985" s="43"/>
      <c r="G11985" s="84"/>
      <c r="H11985" s="31"/>
      <c r="I11985" s="31"/>
      <c r="J11985" s="84"/>
      <c r="K11985" s="31"/>
      <c r="L11985" s="31"/>
      <c r="M11985" s="169"/>
      <c r="N11985" s="148"/>
      <c r="O11985" s="106"/>
      <c r="P11985" s="43"/>
      <c r="Q11985" s="31"/>
      <c r="R11985" s="84"/>
      <c r="S11985" s="31"/>
      <c r="T11985" s="31"/>
      <c r="U11985" s="169"/>
      <c r="V11985" s="150"/>
      <c r="W11985" s="141" t="str" cm="1">
        <f t="array" ref="W11985">IF(SUM(LEN(B11985:V11985))=0,"",IF(OR(OR(ISBLANK(F11985),SUM(LEN(C11985),LEN(D11985))=0),AND(NOT(E11985="Unknown"),ISBLANK(J11985)),AND(NOT(O11985="Unknown"),ISBLANK(R11985))),"Missing Information", INDEX(Table15[Entire Service Line Classification], MATCH(SUMIFS(Table15[Unique ID],Table15[System-Owned Portion],E11985,Table15[If Material Anything Other than "Lead" in Column E,Was Material Ever Previously Lead?],G11985,Table15[Customer-Owned Portion],O11985),Table15[Unique ID],0),0)))</f>
        <v/>
      </c>
    </row>
    <row r="11986" spans="2:23" x14ac:dyDescent="0.25">
      <c r="B11986" s="146"/>
      <c r="C11986" s="31"/>
      <c r="D11986" s="31"/>
      <c r="E11986" s="44"/>
      <c r="F11986" s="43"/>
      <c r="G11986" s="84"/>
      <c r="H11986" s="31"/>
      <c r="I11986" s="31"/>
      <c r="J11986" s="84"/>
      <c r="K11986" s="31"/>
      <c r="L11986" s="31"/>
      <c r="M11986" s="169"/>
      <c r="N11986" s="148"/>
      <c r="O11986" s="106"/>
      <c r="P11986" s="43"/>
      <c r="Q11986" s="31"/>
      <c r="R11986" s="84"/>
      <c r="S11986" s="31"/>
      <c r="T11986" s="31"/>
      <c r="U11986" s="169"/>
      <c r="V11986" s="150"/>
      <c r="W11986" s="141" t="str" cm="1">
        <f t="array" ref="W11986">IF(SUM(LEN(B11986:V11986))=0,"",IF(OR(OR(ISBLANK(F11986),SUM(LEN(C11986),LEN(D11986))=0),AND(NOT(E11986="Unknown"),ISBLANK(J11986)),AND(NOT(O11986="Unknown"),ISBLANK(R11986))),"Missing Information", INDEX(Table15[Entire Service Line Classification], MATCH(SUMIFS(Table15[Unique ID],Table15[System-Owned Portion],E11986,Table15[If Material Anything Other than "Lead" in Column E,Was Material Ever Previously Lead?],G11986,Table15[Customer-Owned Portion],O11986),Table15[Unique ID],0),0)))</f>
        <v/>
      </c>
    </row>
    <row r="11987" spans="2:23" x14ac:dyDescent="0.25">
      <c r="B11987" s="146"/>
      <c r="C11987" s="31"/>
      <c r="D11987" s="31"/>
      <c r="E11987" s="44"/>
      <c r="F11987" s="43"/>
      <c r="G11987" s="84"/>
      <c r="H11987" s="31"/>
      <c r="I11987" s="31"/>
      <c r="J11987" s="84"/>
      <c r="K11987" s="31"/>
      <c r="L11987" s="31"/>
      <c r="M11987" s="169"/>
      <c r="N11987" s="148"/>
      <c r="O11987" s="106"/>
      <c r="P11987" s="43"/>
      <c r="Q11987" s="31"/>
      <c r="R11987" s="84"/>
      <c r="S11987" s="31"/>
      <c r="T11987" s="31"/>
      <c r="U11987" s="169"/>
      <c r="V11987" s="150"/>
      <c r="W11987" s="141" t="str" cm="1">
        <f t="array" ref="W11987">IF(SUM(LEN(B11987:V11987))=0,"",IF(OR(OR(ISBLANK(F11987),SUM(LEN(C11987),LEN(D11987))=0),AND(NOT(E11987="Unknown"),ISBLANK(J11987)),AND(NOT(O11987="Unknown"),ISBLANK(R11987))),"Missing Information", INDEX(Table15[Entire Service Line Classification], MATCH(SUMIFS(Table15[Unique ID],Table15[System-Owned Portion],E11987,Table15[If Material Anything Other than "Lead" in Column E,Was Material Ever Previously Lead?],G11987,Table15[Customer-Owned Portion],O11987),Table15[Unique ID],0),0)))</f>
        <v/>
      </c>
    </row>
    <row r="11988" spans="2:23" x14ac:dyDescent="0.25">
      <c r="B11988" s="146"/>
      <c r="C11988" s="31"/>
      <c r="D11988" s="31"/>
      <c r="E11988" s="44"/>
      <c r="F11988" s="43"/>
      <c r="G11988" s="84"/>
      <c r="H11988" s="31"/>
      <c r="I11988" s="31"/>
      <c r="J11988" s="84"/>
      <c r="K11988" s="31"/>
      <c r="L11988" s="31"/>
      <c r="M11988" s="169"/>
      <c r="N11988" s="148"/>
      <c r="O11988" s="106"/>
      <c r="P11988" s="43"/>
      <c r="Q11988" s="31"/>
      <c r="R11988" s="84"/>
      <c r="S11988" s="31"/>
      <c r="T11988" s="31"/>
      <c r="U11988" s="169"/>
      <c r="V11988" s="150"/>
      <c r="W11988" s="141" t="str" cm="1">
        <f t="array" ref="W11988">IF(SUM(LEN(B11988:V11988))=0,"",IF(OR(OR(ISBLANK(F11988),SUM(LEN(C11988),LEN(D11988))=0),AND(NOT(E11988="Unknown"),ISBLANK(J11988)),AND(NOT(O11988="Unknown"),ISBLANK(R11988))),"Missing Information", INDEX(Table15[Entire Service Line Classification], MATCH(SUMIFS(Table15[Unique ID],Table15[System-Owned Portion],E11988,Table15[If Material Anything Other than "Lead" in Column E,Was Material Ever Previously Lead?],G11988,Table15[Customer-Owned Portion],O11988),Table15[Unique ID],0),0)))</f>
        <v/>
      </c>
    </row>
    <row r="11989" spans="2:23" x14ac:dyDescent="0.25">
      <c r="B11989" s="146"/>
      <c r="C11989" s="31"/>
      <c r="D11989" s="31"/>
      <c r="E11989" s="44"/>
      <c r="F11989" s="43"/>
      <c r="G11989" s="84"/>
      <c r="H11989" s="31"/>
      <c r="I11989" s="31"/>
      <c r="J11989" s="84"/>
      <c r="K11989" s="31"/>
      <c r="L11989" s="31"/>
      <c r="M11989" s="169"/>
      <c r="N11989" s="148"/>
      <c r="O11989" s="106"/>
      <c r="P11989" s="43"/>
      <c r="Q11989" s="31"/>
      <c r="R11989" s="84"/>
      <c r="S11989" s="31"/>
      <c r="T11989" s="31"/>
      <c r="U11989" s="169"/>
      <c r="V11989" s="150"/>
      <c r="W11989" s="141" t="str" cm="1">
        <f t="array" ref="W11989">IF(SUM(LEN(B11989:V11989))=0,"",IF(OR(OR(ISBLANK(F11989),SUM(LEN(C11989),LEN(D11989))=0),AND(NOT(E11989="Unknown"),ISBLANK(J11989)),AND(NOT(O11989="Unknown"),ISBLANK(R11989))),"Missing Information", INDEX(Table15[Entire Service Line Classification], MATCH(SUMIFS(Table15[Unique ID],Table15[System-Owned Portion],E11989,Table15[If Material Anything Other than "Lead" in Column E,Was Material Ever Previously Lead?],G11989,Table15[Customer-Owned Portion],O11989),Table15[Unique ID],0),0)))</f>
        <v/>
      </c>
    </row>
    <row r="11990" spans="2:23" x14ac:dyDescent="0.25">
      <c r="B11990" s="146"/>
      <c r="C11990" s="31"/>
      <c r="D11990" s="31"/>
      <c r="E11990" s="44"/>
      <c r="F11990" s="43"/>
      <c r="G11990" s="84"/>
      <c r="H11990" s="31"/>
      <c r="I11990" s="31"/>
      <c r="J11990" s="84"/>
      <c r="K11990" s="31"/>
      <c r="L11990" s="31"/>
      <c r="M11990" s="169"/>
      <c r="N11990" s="148"/>
      <c r="O11990" s="106"/>
      <c r="P11990" s="43"/>
      <c r="Q11990" s="31"/>
      <c r="R11990" s="84"/>
      <c r="S11990" s="31"/>
      <c r="T11990" s="31"/>
      <c r="U11990" s="169"/>
      <c r="V11990" s="150"/>
      <c r="W11990" s="141" t="str" cm="1">
        <f t="array" ref="W11990">IF(SUM(LEN(B11990:V11990))=0,"",IF(OR(OR(ISBLANK(F11990),SUM(LEN(C11990),LEN(D11990))=0),AND(NOT(E11990="Unknown"),ISBLANK(J11990)),AND(NOT(O11990="Unknown"),ISBLANK(R11990))),"Missing Information", INDEX(Table15[Entire Service Line Classification], MATCH(SUMIFS(Table15[Unique ID],Table15[System-Owned Portion],E11990,Table15[If Material Anything Other than "Lead" in Column E,Was Material Ever Previously Lead?],G11990,Table15[Customer-Owned Portion],O11990),Table15[Unique ID],0),0)))</f>
        <v/>
      </c>
    </row>
    <row r="11991" spans="2:23" x14ac:dyDescent="0.25">
      <c r="B11991" s="146"/>
      <c r="C11991" s="31"/>
      <c r="D11991" s="31"/>
      <c r="E11991" s="44"/>
      <c r="F11991" s="43"/>
      <c r="G11991" s="84"/>
      <c r="H11991" s="31"/>
      <c r="I11991" s="31"/>
      <c r="J11991" s="84"/>
      <c r="K11991" s="31"/>
      <c r="L11991" s="31"/>
      <c r="M11991" s="169"/>
      <c r="N11991" s="148"/>
      <c r="O11991" s="106"/>
      <c r="P11991" s="43"/>
      <c r="Q11991" s="31"/>
      <c r="R11991" s="84"/>
      <c r="S11991" s="31"/>
      <c r="T11991" s="31"/>
      <c r="U11991" s="169"/>
      <c r="V11991" s="150"/>
      <c r="W11991" s="141" t="str" cm="1">
        <f t="array" ref="W11991">IF(SUM(LEN(B11991:V11991))=0,"",IF(OR(OR(ISBLANK(F11991),SUM(LEN(C11991),LEN(D11991))=0),AND(NOT(E11991="Unknown"),ISBLANK(J11991)),AND(NOT(O11991="Unknown"),ISBLANK(R11991))),"Missing Information", INDEX(Table15[Entire Service Line Classification], MATCH(SUMIFS(Table15[Unique ID],Table15[System-Owned Portion],E11991,Table15[If Material Anything Other than "Lead" in Column E,Was Material Ever Previously Lead?],G11991,Table15[Customer-Owned Portion],O11991),Table15[Unique ID],0),0)))</f>
        <v/>
      </c>
    </row>
    <row r="11992" spans="2:23" x14ac:dyDescent="0.25">
      <c r="B11992" s="146"/>
      <c r="C11992" s="31"/>
      <c r="D11992" s="31"/>
      <c r="E11992" s="44"/>
      <c r="F11992" s="43"/>
      <c r="G11992" s="84"/>
      <c r="H11992" s="31"/>
      <c r="I11992" s="31"/>
      <c r="J11992" s="84"/>
      <c r="K11992" s="31"/>
      <c r="L11992" s="31"/>
      <c r="M11992" s="169"/>
      <c r="N11992" s="148"/>
      <c r="O11992" s="106"/>
      <c r="P11992" s="43"/>
      <c r="Q11992" s="31"/>
      <c r="R11992" s="84"/>
      <c r="S11992" s="31"/>
      <c r="T11992" s="31"/>
      <c r="U11992" s="169"/>
      <c r="V11992" s="150"/>
      <c r="W11992" s="141" t="str" cm="1">
        <f t="array" ref="W11992">IF(SUM(LEN(B11992:V11992))=0,"",IF(OR(OR(ISBLANK(F11992),SUM(LEN(C11992),LEN(D11992))=0),AND(NOT(E11992="Unknown"),ISBLANK(J11992)),AND(NOT(O11992="Unknown"),ISBLANK(R11992))),"Missing Information", INDEX(Table15[Entire Service Line Classification], MATCH(SUMIFS(Table15[Unique ID],Table15[System-Owned Portion],E11992,Table15[If Material Anything Other than "Lead" in Column E,Was Material Ever Previously Lead?],G11992,Table15[Customer-Owned Portion],O11992),Table15[Unique ID],0),0)))</f>
        <v/>
      </c>
    </row>
    <row r="11993" spans="2:23" x14ac:dyDescent="0.25">
      <c r="B11993" s="146"/>
      <c r="C11993" s="31"/>
      <c r="D11993" s="31"/>
      <c r="E11993" s="44"/>
      <c r="F11993" s="43"/>
      <c r="G11993" s="84"/>
      <c r="H11993" s="31"/>
      <c r="I11993" s="31"/>
      <c r="J11993" s="84"/>
      <c r="K11993" s="31"/>
      <c r="L11993" s="31"/>
      <c r="M11993" s="169"/>
      <c r="N11993" s="148"/>
      <c r="O11993" s="106"/>
      <c r="P11993" s="43"/>
      <c r="Q11993" s="31"/>
      <c r="R11993" s="84"/>
      <c r="S11993" s="31"/>
      <c r="T11993" s="31"/>
      <c r="U11993" s="169"/>
      <c r="V11993" s="150"/>
      <c r="W11993" s="141" t="str" cm="1">
        <f t="array" ref="W11993">IF(SUM(LEN(B11993:V11993))=0,"",IF(OR(OR(ISBLANK(F11993),SUM(LEN(C11993),LEN(D11993))=0),AND(NOT(E11993="Unknown"),ISBLANK(J11993)),AND(NOT(O11993="Unknown"),ISBLANK(R11993))),"Missing Information", INDEX(Table15[Entire Service Line Classification], MATCH(SUMIFS(Table15[Unique ID],Table15[System-Owned Portion],E11993,Table15[If Material Anything Other than "Lead" in Column E,Was Material Ever Previously Lead?],G11993,Table15[Customer-Owned Portion],O11993),Table15[Unique ID],0),0)))</f>
        <v/>
      </c>
    </row>
    <row r="11994" spans="2:23" x14ac:dyDescent="0.25">
      <c r="B11994" s="146"/>
      <c r="C11994" s="31"/>
      <c r="D11994" s="31"/>
      <c r="E11994" s="44"/>
      <c r="F11994" s="43"/>
      <c r="G11994" s="84"/>
      <c r="H11994" s="31"/>
      <c r="I11994" s="31"/>
      <c r="J11994" s="84"/>
      <c r="K11994" s="31"/>
      <c r="L11994" s="31"/>
      <c r="M11994" s="169"/>
      <c r="N11994" s="148"/>
      <c r="O11994" s="106"/>
      <c r="P11994" s="43"/>
      <c r="Q11994" s="31"/>
      <c r="R11994" s="84"/>
      <c r="S11994" s="31"/>
      <c r="T11994" s="31"/>
      <c r="U11994" s="169"/>
      <c r="V11994" s="150"/>
      <c r="W11994" s="141" t="str" cm="1">
        <f t="array" ref="W11994">IF(SUM(LEN(B11994:V11994))=0,"",IF(OR(OR(ISBLANK(F11994),SUM(LEN(C11994),LEN(D11994))=0),AND(NOT(E11994="Unknown"),ISBLANK(J11994)),AND(NOT(O11994="Unknown"),ISBLANK(R11994))),"Missing Information", INDEX(Table15[Entire Service Line Classification], MATCH(SUMIFS(Table15[Unique ID],Table15[System-Owned Portion],E11994,Table15[If Material Anything Other than "Lead" in Column E,Was Material Ever Previously Lead?],G11994,Table15[Customer-Owned Portion],O11994),Table15[Unique ID],0),0)))</f>
        <v/>
      </c>
    </row>
    <row r="11995" spans="2:23" x14ac:dyDescent="0.25">
      <c r="B11995" s="146"/>
      <c r="C11995" s="31"/>
      <c r="D11995" s="31"/>
      <c r="E11995" s="44"/>
      <c r="F11995" s="43"/>
      <c r="G11995" s="84"/>
      <c r="H11995" s="31"/>
      <c r="I11995" s="31"/>
      <c r="J11995" s="84"/>
      <c r="K11995" s="31"/>
      <c r="L11995" s="31"/>
      <c r="M11995" s="169"/>
      <c r="N11995" s="148"/>
      <c r="O11995" s="106"/>
      <c r="P11995" s="43"/>
      <c r="Q11995" s="31"/>
      <c r="R11995" s="84"/>
      <c r="S11995" s="31"/>
      <c r="T11995" s="31"/>
      <c r="U11995" s="169"/>
      <c r="V11995" s="150"/>
      <c r="W11995" s="141" t="str" cm="1">
        <f t="array" ref="W11995">IF(SUM(LEN(B11995:V11995))=0,"",IF(OR(OR(ISBLANK(F11995),SUM(LEN(C11995),LEN(D11995))=0),AND(NOT(E11995="Unknown"),ISBLANK(J11995)),AND(NOT(O11995="Unknown"),ISBLANK(R11995))),"Missing Information", INDEX(Table15[Entire Service Line Classification], MATCH(SUMIFS(Table15[Unique ID],Table15[System-Owned Portion],E11995,Table15[If Material Anything Other than "Lead" in Column E,Was Material Ever Previously Lead?],G11995,Table15[Customer-Owned Portion],O11995),Table15[Unique ID],0),0)))</f>
        <v/>
      </c>
    </row>
    <row r="11996" spans="2:23" x14ac:dyDescent="0.25">
      <c r="B11996" s="146"/>
      <c r="C11996" s="31"/>
      <c r="D11996" s="31"/>
      <c r="E11996" s="44"/>
      <c r="F11996" s="43"/>
      <c r="G11996" s="84"/>
      <c r="H11996" s="31"/>
      <c r="I11996" s="31"/>
      <c r="J11996" s="84"/>
      <c r="K11996" s="31"/>
      <c r="L11996" s="31"/>
      <c r="M11996" s="169"/>
      <c r="N11996" s="148"/>
      <c r="O11996" s="106"/>
      <c r="P11996" s="43"/>
      <c r="Q11996" s="31"/>
      <c r="R11996" s="84"/>
      <c r="S11996" s="31"/>
      <c r="T11996" s="31"/>
      <c r="U11996" s="169"/>
      <c r="V11996" s="150"/>
      <c r="W11996" s="141" t="str" cm="1">
        <f t="array" ref="W11996">IF(SUM(LEN(B11996:V11996))=0,"",IF(OR(OR(ISBLANK(F11996),SUM(LEN(C11996),LEN(D11996))=0),AND(NOT(E11996="Unknown"),ISBLANK(J11996)),AND(NOT(O11996="Unknown"),ISBLANK(R11996))),"Missing Information", INDEX(Table15[Entire Service Line Classification], MATCH(SUMIFS(Table15[Unique ID],Table15[System-Owned Portion],E11996,Table15[If Material Anything Other than "Lead" in Column E,Was Material Ever Previously Lead?],G11996,Table15[Customer-Owned Portion],O11996),Table15[Unique ID],0),0)))</f>
        <v/>
      </c>
    </row>
    <row r="11997" spans="2:23" x14ac:dyDescent="0.25">
      <c r="B11997" s="146"/>
      <c r="C11997" s="31"/>
      <c r="D11997" s="31"/>
      <c r="E11997" s="44"/>
      <c r="F11997" s="43"/>
      <c r="G11997" s="84"/>
      <c r="H11997" s="31"/>
      <c r="I11997" s="31"/>
      <c r="J11997" s="84"/>
      <c r="K11997" s="31"/>
      <c r="L11997" s="31"/>
      <c r="M11997" s="169"/>
      <c r="N11997" s="148"/>
      <c r="O11997" s="106"/>
      <c r="P11997" s="43"/>
      <c r="Q11997" s="31"/>
      <c r="R11997" s="84"/>
      <c r="S11997" s="31"/>
      <c r="T11997" s="31"/>
      <c r="U11997" s="169"/>
      <c r="V11997" s="150"/>
      <c r="W11997" s="141" t="str" cm="1">
        <f t="array" ref="W11997">IF(SUM(LEN(B11997:V11997))=0,"",IF(OR(OR(ISBLANK(F11997),SUM(LEN(C11997),LEN(D11997))=0),AND(NOT(E11997="Unknown"),ISBLANK(J11997)),AND(NOT(O11997="Unknown"),ISBLANK(R11997))),"Missing Information", INDEX(Table15[Entire Service Line Classification], MATCH(SUMIFS(Table15[Unique ID],Table15[System-Owned Portion],E11997,Table15[If Material Anything Other than "Lead" in Column E,Was Material Ever Previously Lead?],G11997,Table15[Customer-Owned Portion],O11997),Table15[Unique ID],0),0)))</f>
        <v/>
      </c>
    </row>
    <row r="11998" spans="2:23" x14ac:dyDescent="0.25">
      <c r="B11998" s="146"/>
      <c r="C11998" s="31"/>
      <c r="D11998" s="31"/>
      <c r="E11998" s="44"/>
      <c r="F11998" s="43"/>
      <c r="G11998" s="84"/>
      <c r="H11998" s="31"/>
      <c r="I11998" s="31"/>
      <c r="J11998" s="84"/>
      <c r="K11998" s="31"/>
      <c r="L11998" s="31"/>
      <c r="M11998" s="169"/>
      <c r="N11998" s="148"/>
      <c r="O11998" s="106"/>
      <c r="P11998" s="43"/>
      <c r="Q11998" s="31"/>
      <c r="R11998" s="84"/>
      <c r="S11998" s="31"/>
      <c r="T11998" s="31"/>
      <c r="U11998" s="169"/>
      <c r="V11998" s="150"/>
      <c r="W11998" s="141" t="str" cm="1">
        <f t="array" ref="W11998">IF(SUM(LEN(B11998:V11998))=0,"",IF(OR(OR(ISBLANK(F11998),SUM(LEN(C11998),LEN(D11998))=0),AND(NOT(E11998="Unknown"),ISBLANK(J11998)),AND(NOT(O11998="Unknown"),ISBLANK(R11998))),"Missing Information", INDEX(Table15[Entire Service Line Classification], MATCH(SUMIFS(Table15[Unique ID],Table15[System-Owned Portion],E11998,Table15[If Material Anything Other than "Lead" in Column E,Was Material Ever Previously Lead?],G11998,Table15[Customer-Owned Portion],O11998),Table15[Unique ID],0),0)))</f>
        <v/>
      </c>
    </row>
    <row r="11999" spans="2:23" x14ac:dyDescent="0.25">
      <c r="B11999" s="146"/>
      <c r="C11999" s="31"/>
      <c r="D11999" s="31"/>
      <c r="E11999" s="44"/>
      <c r="F11999" s="43"/>
      <c r="G11999" s="84"/>
      <c r="H11999" s="31"/>
      <c r="I11999" s="31"/>
      <c r="J11999" s="84"/>
      <c r="K11999" s="31"/>
      <c r="L11999" s="31"/>
      <c r="M11999" s="169"/>
      <c r="N11999" s="148"/>
      <c r="O11999" s="106"/>
      <c r="P11999" s="43"/>
      <c r="Q11999" s="31"/>
      <c r="R11999" s="84"/>
      <c r="S11999" s="31"/>
      <c r="T11999" s="31"/>
      <c r="U11999" s="169"/>
      <c r="V11999" s="150"/>
      <c r="W11999" s="141" t="str" cm="1">
        <f t="array" ref="W11999">IF(SUM(LEN(B11999:V11999))=0,"",IF(OR(OR(ISBLANK(F11999),SUM(LEN(C11999),LEN(D11999))=0),AND(NOT(E11999="Unknown"),ISBLANK(J11999)),AND(NOT(O11999="Unknown"),ISBLANK(R11999))),"Missing Information", INDEX(Table15[Entire Service Line Classification], MATCH(SUMIFS(Table15[Unique ID],Table15[System-Owned Portion],E11999,Table15[If Material Anything Other than "Lead" in Column E,Was Material Ever Previously Lead?],G11999,Table15[Customer-Owned Portion],O11999),Table15[Unique ID],0),0)))</f>
        <v/>
      </c>
    </row>
    <row r="12000" spans="2:23" x14ac:dyDescent="0.25">
      <c r="B12000" s="146"/>
      <c r="C12000" s="31"/>
      <c r="D12000" s="31"/>
      <c r="E12000" s="44"/>
      <c r="F12000" s="43"/>
      <c r="G12000" s="84"/>
      <c r="H12000" s="31"/>
      <c r="I12000" s="31"/>
      <c r="J12000" s="84"/>
      <c r="K12000" s="31"/>
      <c r="L12000" s="31"/>
      <c r="M12000" s="169"/>
      <c r="N12000" s="148"/>
      <c r="O12000" s="106"/>
      <c r="P12000" s="43"/>
      <c r="Q12000" s="31"/>
      <c r="R12000" s="84"/>
      <c r="S12000" s="31"/>
      <c r="T12000" s="31"/>
      <c r="U12000" s="169"/>
      <c r="V12000" s="150"/>
      <c r="W12000" s="141" t="str" cm="1">
        <f t="array" ref="W12000">IF(SUM(LEN(B12000:V12000))=0,"",IF(OR(OR(ISBLANK(F12000),SUM(LEN(C12000),LEN(D12000))=0),AND(NOT(E12000="Unknown"),ISBLANK(J12000)),AND(NOT(O12000="Unknown"),ISBLANK(R12000))),"Missing Information", INDEX(Table15[Entire Service Line Classification], MATCH(SUMIFS(Table15[Unique ID],Table15[System-Owned Portion],E12000,Table15[If Material Anything Other than "Lead" in Column E,Was Material Ever Previously Lead?],G12000,Table15[Customer-Owned Portion],O12000),Table15[Unique ID],0),0)))</f>
        <v/>
      </c>
    </row>
    <row r="12001" spans="2:23" x14ac:dyDescent="0.25">
      <c r="B12001" s="146"/>
      <c r="C12001" s="31"/>
      <c r="D12001" s="31"/>
      <c r="E12001" s="44"/>
      <c r="F12001" s="43"/>
      <c r="G12001" s="84"/>
      <c r="H12001" s="31"/>
      <c r="I12001" s="31"/>
      <c r="J12001" s="84"/>
      <c r="K12001" s="31"/>
      <c r="L12001" s="31"/>
      <c r="M12001" s="169"/>
      <c r="N12001" s="148"/>
      <c r="O12001" s="106"/>
      <c r="P12001" s="43"/>
      <c r="Q12001" s="31"/>
      <c r="R12001" s="84"/>
      <c r="S12001" s="31"/>
      <c r="T12001" s="31"/>
      <c r="U12001" s="169"/>
      <c r="V12001" s="150"/>
      <c r="W12001" s="141" t="str" cm="1">
        <f t="array" ref="W12001">IF(SUM(LEN(B12001:V12001))=0,"",IF(OR(OR(ISBLANK(F12001),SUM(LEN(C12001),LEN(D12001))=0),AND(NOT(E12001="Unknown"),ISBLANK(J12001)),AND(NOT(O12001="Unknown"),ISBLANK(R12001))),"Missing Information", INDEX(Table15[Entire Service Line Classification], MATCH(SUMIFS(Table15[Unique ID],Table15[System-Owned Portion],E12001,Table15[If Material Anything Other than "Lead" in Column E,Was Material Ever Previously Lead?],G12001,Table15[Customer-Owned Portion],O12001),Table15[Unique ID],0),0)))</f>
        <v/>
      </c>
    </row>
    <row r="12002" spans="2:23" x14ac:dyDescent="0.25">
      <c r="B12002" s="146"/>
      <c r="C12002" s="31"/>
      <c r="D12002" s="31"/>
      <c r="E12002" s="44"/>
      <c r="F12002" s="43"/>
      <c r="G12002" s="84"/>
      <c r="H12002" s="31"/>
      <c r="I12002" s="31"/>
      <c r="J12002" s="84"/>
      <c r="K12002" s="31"/>
      <c r="L12002" s="31"/>
      <c r="M12002" s="169"/>
      <c r="N12002" s="148"/>
      <c r="O12002" s="106"/>
      <c r="P12002" s="43"/>
      <c r="Q12002" s="31"/>
      <c r="R12002" s="84"/>
      <c r="S12002" s="31"/>
      <c r="T12002" s="31"/>
      <c r="U12002" s="169"/>
      <c r="V12002" s="150"/>
      <c r="W12002" s="141" t="str" cm="1">
        <f t="array" ref="W12002">IF(SUM(LEN(B12002:V12002))=0,"",IF(OR(OR(ISBLANK(F12002),SUM(LEN(C12002),LEN(D12002))=0),AND(NOT(E12002="Unknown"),ISBLANK(J12002)),AND(NOT(O12002="Unknown"),ISBLANK(R12002))),"Missing Information", INDEX(Table15[Entire Service Line Classification], MATCH(SUMIFS(Table15[Unique ID],Table15[System-Owned Portion],E12002,Table15[If Material Anything Other than "Lead" in Column E,Was Material Ever Previously Lead?],G12002,Table15[Customer-Owned Portion],O12002),Table15[Unique ID],0),0)))</f>
        <v/>
      </c>
    </row>
    <row r="12003" spans="2:23" x14ac:dyDescent="0.25">
      <c r="B12003" s="146"/>
      <c r="C12003" s="31"/>
      <c r="D12003" s="31"/>
      <c r="E12003" s="44"/>
      <c r="F12003" s="43"/>
      <c r="G12003" s="84"/>
      <c r="H12003" s="31"/>
      <c r="I12003" s="31"/>
      <c r="J12003" s="84"/>
      <c r="K12003" s="31"/>
      <c r="L12003" s="31"/>
      <c r="M12003" s="169"/>
      <c r="N12003" s="148"/>
      <c r="O12003" s="106"/>
      <c r="P12003" s="43"/>
      <c r="Q12003" s="31"/>
      <c r="R12003" s="84"/>
      <c r="S12003" s="31"/>
      <c r="T12003" s="31"/>
      <c r="U12003" s="169"/>
      <c r="V12003" s="150"/>
      <c r="W12003" s="141" t="str" cm="1">
        <f t="array" ref="W12003">IF(SUM(LEN(B12003:V12003))=0,"",IF(OR(OR(ISBLANK(F12003),SUM(LEN(C12003),LEN(D12003))=0),AND(NOT(E12003="Unknown"),ISBLANK(J12003)),AND(NOT(O12003="Unknown"),ISBLANK(R12003))),"Missing Information", INDEX(Table15[Entire Service Line Classification], MATCH(SUMIFS(Table15[Unique ID],Table15[System-Owned Portion],E12003,Table15[If Material Anything Other than "Lead" in Column E,Was Material Ever Previously Lead?],G12003,Table15[Customer-Owned Portion],O12003),Table15[Unique ID],0),0)))</f>
        <v/>
      </c>
    </row>
    <row r="12004" spans="2:23" hidden="1" x14ac:dyDescent="0.25">
      <c r="B12004" s="146"/>
      <c r="C12004" s="31"/>
      <c r="D12004" s="31"/>
      <c r="E12004" s="44"/>
      <c r="F12004" s="43"/>
      <c r="G12004" s="84"/>
      <c r="H12004" s="31"/>
      <c r="I12004" s="31"/>
      <c r="J12004" s="84"/>
      <c r="K12004" s="31"/>
      <c r="L12004" s="31"/>
      <c r="M12004" s="169"/>
      <c r="N12004" s="148"/>
      <c r="O12004" s="106"/>
      <c r="P12004" s="43"/>
      <c r="Q12004" s="31"/>
      <c r="R12004" s="84"/>
      <c r="S12004" s="31"/>
      <c r="T12004" s="31"/>
      <c r="U12004" s="169"/>
      <c r="V12004" s="150"/>
      <c r="W12004" s="141" t="str" cm="1">
        <f t="array" ref="W12004">IF(SUM(LEN(B12004:V12004))=0,"",IF(OR(OR(ISBLANK(F12004),SUM(LEN(C12004),LEN(D12004))=0),AND(NOT(E12004="Unknown"),ISBLANK(J12004)),AND(NOT(O12004="Unknown"),ISBLANK(R12004))),"Missing Information", INDEX(Table15[Entire Service Line Classification], MATCH(SUMIFS(Table15[Unique ID],Table15[System-Owned Portion],E12004,Table15[If Material Anything Other than "Lead" in Column E,Was Material Ever Previously Lead?],G12004,Table15[Customer-Owned Portion],O12004),Table15[Unique ID],0),0)))</f>
        <v/>
      </c>
    </row>
  </sheetData>
  <sheetProtection insertRows="0" deleteRows="0" sort="0" autoFilter="0"/>
  <autoFilter ref="B7:W9978" xr:uid="{9C1E78B8-DE14-4FE2-A8A4-7001EAAD0F7E}"/>
  <mergeCells count="8">
    <mergeCell ref="P2:R2"/>
    <mergeCell ref="O6:V6"/>
    <mergeCell ref="B1:J1"/>
    <mergeCell ref="B6:D6"/>
    <mergeCell ref="B4:J4"/>
    <mergeCell ref="E2:J2"/>
    <mergeCell ref="E6:N6"/>
    <mergeCell ref="B2:D2"/>
  </mergeCells>
  <conditionalFormatting sqref="J7">
    <cfRule type="expression" dxfId="9" priority="30">
      <formula>"AND($G$10=""Yes"",$O$10)"</formula>
    </cfRule>
  </conditionalFormatting>
  <conditionalFormatting sqref="O8:O12004">
    <cfRule type="expression" dxfId="8" priority="1">
      <formula>OR(AND($E8="Lead",$O8="Galvanized"), AND($E8="Unknown",$O8="Galvanized"))</formula>
    </cfRule>
    <cfRule type="expression" dxfId="7" priority="2">
      <formula>OR(AND($E8="Galvanized",$G8="Yes",$O8="Galvanized"), AND($E8="Galvanized",$G8="Don't know",$O8="Galvanized"), AND($E8="Galvanized",$G8="No",$O8="Galvanized Requiring Replacement"))</formula>
    </cfRule>
    <cfRule type="expression" dxfId="6" priority="3">
      <formula>OR(AND($E8="Non-lead - Plastic",$G8="No",$O8="Galvanized Requiring Replacement"), AND($E8="Non-lead - Copper",$G8="No",$O8="Galvanized Requiring Replacement"), AND($E8="Non-lead - Other",$G8="No",$O8="Galvanized Requiring Replacement"))</formula>
    </cfRule>
    <cfRule type="expression" dxfId="5" priority="4">
      <formula>OR(AND($E8="Non-lead - Plastic",$G8="Yes",$O8="Galvanized"), AND($E8="Non-lead - Copper",$G8="Yes",$O8="Galvanized"), AND($E8="Non-lead - Other",$G8="Yes",$O8="Galvanized"))</formula>
    </cfRule>
    <cfRule type="expression" dxfId="4" priority="5">
      <formula>OR(AND($E8="Non-lead - Plastic",$G8="Don't know",$O8="Galvanized"), AND($E8="Non-lead - Copper",$G8="Don't know",$O8="Galvanized"), AND($E8="Non-lead - Other",$G8="Don't know",$O8="Galvanized"))</formula>
    </cfRule>
  </conditionalFormatting>
  <conditionalFormatting sqref="W1:W6 W8:W1048576">
    <cfRule type="containsText" dxfId="3" priority="11" operator="containsText" text="Not Valid">
      <formula>NOT(ISERROR(SEARCH("Not Valid",W1)))</formula>
    </cfRule>
  </conditionalFormatting>
  <conditionalFormatting sqref="W8:W1048576">
    <cfRule type="containsText" dxfId="2" priority="12" operator="containsText" text="Missing Information">
      <formula>NOT(ISERROR(SEARCH("Missing Information",W8)))</formula>
    </cfRule>
  </conditionalFormatting>
  <conditionalFormatting sqref="X4:X5 W8:W1048576">
    <cfRule type="containsErrors" dxfId="1" priority="34">
      <formula>ISERROR(W4)</formula>
    </cfRule>
  </conditionalFormatting>
  <conditionalFormatting sqref="X4:X5">
    <cfRule type="cellIs" dxfId="0" priority="13" operator="greaterThan">
      <formula>0.5</formula>
    </cfRule>
  </conditionalFormatting>
  <dataValidations count="4">
    <dataValidation type="date" allowBlank="1" showInputMessage="1" showErrorMessage="1" error="Please enter a valid date in the format (MM/DD/YYYY)" sqref="M16:M12004 M8:M10 M13" xr:uid="{8CE0CF09-692C-43ED-A41B-8C5B20B13440}">
      <formula1>1</formula1>
      <formula2>2958465</formula2>
    </dataValidation>
    <dataValidation type="date" allowBlank="1" showInputMessage="1" showErrorMessage="1" sqref="U16:U12004 U9 U11 U13:U14" xr:uid="{0B71108F-80FF-41F6-9D8B-8EBE7E5373AF}">
      <formula1>1</formula1>
      <formula2>2958465</formula2>
    </dataValidation>
    <dataValidation allowBlank="1" showInputMessage="1" showErrorMessage="1" sqref="L1:L5 L12005:L1048576 T1:T7 T12005:T1048576 L7 U15 M14:M15 U8 U10 U12 M11:M12" xr:uid="{51CC9474-9AA6-4587-AEB8-A21F3CDF6BF6}"/>
    <dataValidation type="decimal" allowBlank="1" showInputMessage="1" showErrorMessage="1" sqref="Q1:Q1048576 I1:I1048576" xr:uid="{D2DA8BE9-77A2-4574-8839-D74159C082EF}">
      <formula1>0</formula1>
      <formula2>100</formula2>
    </dataValidation>
  </dataValidations>
  <printOptions horizontalCentered="1"/>
  <pageMargins left="0.25" right="0.25" top="0.75" bottom="0.75" header="0.3" footer="0.3"/>
  <pageSetup fitToWidth="0" orientation="landscape" horizontalDpi="300" verticalDpi="3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A6AED26-6E65-4CB4-A967-1FF726417F17}">
          <x14:formula1>
            <xm:f>'Form Lists'!$F$3:$F$4</xm:f>
          </x14:formula1>
          <xm:sqref>K8:K12004 S8:S12004</xm:sqref>
        </x14:dataValidation>
        <x14:dataValidation type="list" allowBlank="1" showInputMessage="1" showErrorMessage="1" xr:uid="{B3194DF0-EDAC-43E4-BF7A-4EE9D8776E6F}">
          <x14:formula1>
            <xm:f>Dropdowns!$D$5:$D$12</xm:f>
          </x14:formula1>
          <xm:sqref>L8:L12004 T8:T12004</xm:sqref>
        </x14:dataValidation>
        <x14:dataValidation type="list" allowBlank="1" showInputMessage="1" showErrorMessage="1" xr:uid="{0BF2BE8A-22B1-4E1B-950B-CD081FDB4F80}">
          <x14:formula1>
            <xm:f>'Form Lists'!$D$3:$D$5</xm:f>
          </x14:formula1>
          <xm:sqref>G8:G12004</xm:sqref>
        </x14:dataValidation>
        <x14:dataValidation type="list" allowBlank="1" showInputMessage="1" showErrorMessage="1" xr:uid="{E5C1425C-69A0-48BA-B895-78C0A96DB250}">
          <x14:formula1>
            <xm:f>'Form Lists'!$B$3:$B$8</xm:f>
          </x14:formula1>
          <xm:sqref>E8:E12004</xm:sqref>
        </x14:dataValidation>
        <x14:dataValidation type="list" allowBlank="1" showInputMessage="1" showErrorMessage="1" xr:uid="{9682FDD6-31C6-42ED-836E-1966129C5396}">
          <x14:formula1>
            <xm:f>'Form Lists'!$C$3:$C$9</xm:f>
          </x14:formula1>
          <xm:sqref>O6:O1048576</xm:sqref>
        </x14:dataValidation>
        <x14:dataValidation type="list" allowBlank="1" showInputMessage="1" showErrorMessage="1" xr:uid="{527AEA04-76B7-4F23-84E5-68A1C949C90C}">
          <x14:formula1>
            <xm:f>'Form Lists'!$I$3:$I$6</xm:f>
          </x14:formula1>
          <xm:sqref>F1:F2 F4 F6:F1048576</xm:sqref>
        </x14:dataValidation>
        <x14:dataValidation type="list" allowBlank="1" showInputMessage="1" showErrorMessage="1" xr:uid="{C53814D8-0758-4395-9B5A-E0F74F2383A4}">
          <x14:formula1>
            <xm:f>'Form Lists'!$E$3:$E$11</xm:f>
          </x14:formula1>
          <xm:sqref>J1:J2 J4 R6 J6 J8:J1048576 R8:R1048576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pageSetUpPr fitToPage="1"/>
  </sheetPr>
  <dimension ref="A1:I44"/>
  <sheetViews>
    <sheetView topLeftCell="A22" zoomScaleNormal="100" workbookViewId="0">
      <selection activeCell="D28" sqref="D28"/>
    </sheetView>
  </sheetViews>
  <sheetFormatPr defaultColWidth="0" defaultRowHeight="15" x14ac:dyDescent="0.25"/>
  <cols>
    <col min="1" max="1" width="6.140625" style="3" customWidth="1"/>
    <col min="2" max="2" width="34.85546875" customWidth="1"/>
    <col min="3" max="3" width="26.140625" customWidth="1"/>
    <col min="4" max="4" width="27.85546875" customWidth="1"/>
    <col min="5" max="5" width="23.140625" customWidth="1"/>
    <col min="6" max="6" width="23.5703125" customWidth="1"/>
    <col min="7" max="7" width="6.140625" style="3" customWidth="1"/>
    <col min="8" max="8" width="0" style="6" hidden="1" customWidth="1"/>
    <col min="9" max="9" width="0" hidden="1" customWidth="1"/>
    <col min="10" max="16384" width="8.85546875" hidden="1"/>
  </cols>
  <sheetData>
    <row r="1" spans="1:8" x14ac:dyDescent="0.25">
      <c r="B1" s="3"/>
      <c r="C1" s="3"/>
      <c r="D1" s="3"/>
      <c r="E1" s="3"/>
      <c r="F1" s="3"/>
    </row>
    <row r="2" spans="1:8" ht="26.25" x14ac:dyDescent="0.4">
      <c r="B2" s="225" t="s">
        <v>0</v>
      </c>
      <c r="C2" s="226"/>
      <c r="D2" s="226"/>
      <c r="E2" s="226"/>
      <c r="F2" s="227"/>
    </row>
    <row r="3" spans="1:8" x14ac:dyDescent="0.25">
      <c r="B3" s="16" t="s">
        <v>13</v>
      </c>
      <c r="C3" s="247"/>
      <c r="D3" s="247"/>
      <c r="E3" s="247"/>
      <c r="F3" s="316"/>
    </row>
    <row r="4" spans="1:8" x14ac:dyDescent="0.25">
      <c r="B4" s="9"/>
      <c r="C4" s="3"/>
      <c r="D4" s="3"/>
      <c r="E4" s="3"/>
      <c r="F4" s="3"/>
    </row>
    <row r="5" spans="1:8" ht="74.45" customHeight="1" x14ac:dyDescent="0.25">
      <c r="B5" s="317" t="s">
        <v>224</v>
      </c>
      <c r="C5" s="317"/>
      <c r="D5" s="317"/>
      <c r="E5" s="317"/>
      <c r="F5" s="317"/>
    </row>
    <row r="6" spans="1:8" x14ac:dyDescent="0.25">
      <c r="B6" s="3"/>
      <c r="C6" s="3"/>
      <c r="D6" s="15"/>
      <c r="E6" s="15"/>
      <c r="F6" s="15"/>
    </row>
    <row r="7" spans="1:8" s="1" customFormat="1" ht="15.75" x14ac:dyDescent="0.25">
      <c r="A7" s="8"/>
      <c r="B7" s="244" t="s">
        <v>14</v>
      </c>
      <c r="C7" s="245"/>
      <c r="D7" s="245"/>
      <c r="E7" s="245"/>
      <c r="F7" s="246"/>
      <c r="G7" s="8"/>
      <c r="H7" s="11"/>
    </row>
    <row r="8" spans="1:8" s="1" customFormat="1" ht="15.6" customHeight="1" x14ac:dyDescent="0.25">
      <c r="A8" s="8"/>
      <c r="B8" s="320" t="s">
        <v>15</v>
      </c>
      <c r="C8" s="321"/>
      <c r="D8" s="329" t="s">
        <v>3034</v>
      </c>
      <c r="E8" s="329"/>
      <c r="F8" s="330"/>
      <c r="G8" s="8"/>
      <c r="H8" s="11"/>
    </row>
    <row r="9" spans="1:8" s="1" customFormat="1" ht="28.5" customHeight="1" x14ac:dyDescent="0.25">
      <c r="A9" s="8"/>
      <c r="B9" s="229" t="s">
        <v>102</v>
      </c>
      <c r="C9" s="230"/>
      <c r="D9" s="331" t="s">
        <v>82</v>
      </c>
      <c r="E9" s="331"/>
      <c r="F9" s="332"/>
      <c r="G9" s="8"/>
      <c r="H9" s="11"/>
    </row>
    <row r="10" spans="1:8" s="1" customFormat="1" ht="17.45" customHeight="1" x14ac:dyDescent="0.25">
      <c r="A10" s="8"/>
      <c r="B10" s="263"/>
      <c r="C10" s="264"/>
      <c r="D10" s="264"/>
      <c r="E10" s="264"/>
      <c r="F10" s="265"/>
      <c r="G10" s="8"/>
      <c r="H10" s="11"/>
    </row>
    <row r="11" spans="1:8" s="1" customFormat="1" x14ac:dyDescent="0.25">
      <c r="A11" s="8"/>
      <c r="B11" s="326" t="s">
        <v>103</v>
      </c>
      <c r="C11" s="327"/>
      <c r="D11" s="327"/>
      <c r="E11" s="327"/>
      <c r="F11" s="328"/>
      <c r="G11" s="8"/>
      <c r="H11" s="11"/>
    </row>
    <row r="12" spans="1:8" s="1" customFormat="1" ht="36" customHeight="1" x14ac:dyDescent="0.25">
      <c r="A12" s="8"/>
      <c r="B12" s="263" t="s">
        <v>3035</v>
      </c>
      <c r="C12" s="264"/>
      <c r="D12" s="264"/>
      <c r="E12" s="264"/>
      <c r="F12" s="265"/>
      <c r="G12" s="8"/>
      <c r="H12" s="11"/>
    </row>
    <row r="13" spans="1:8" s="1" customFormat="1" x14ac:dyDescent="0.25">
      <c r="A13" s="8"/>
      <c r="B13" s="318" t="s">
        <v>89</v>
      </c>
      <c r="C13" s="319"/>
      <c r="D13" s="333" t="s">
        <v>34</v>
      </c>
      <c r="E13" s="333"/>
      <c r="F13" s="334"/>
      <c r="G13" s="8"/>
      <c r="H13" s="11"/>
    </row>
    <row r="14" spans="1:8" s="1" customFormat="1" x14ac:dyDescent="0.25">
      <c r="A14" s="8"/>
      <c r="B14" s="17"/>
      <c r="C14" s="17"/>
      <c r="D14" s="18"/>
      <c r="E14" s="18"/>
      <c r="F14" s="19"/>
      <c r="G14" s="8"/>
      <c r="H14" s="11"/>
    </row>
    <row r="15" spans="1:8" s="1" customFormat="1" ht="15.75" x14ac:dyDescent="0.25">
      <c r="A15" s="8"/>
      <c r="B15" s="244" t="s">
        <v>16</v>
      </c>
      <c r="C15" s="245"/>
      <c r="D15" s="245"/>
      <c r="E15" s="245"/>
      <c r="F15" s="246"/>
      <c r="G15" s="8"/>
      <c r="H15" s="11"/>
    </row>
    <row r="16" spans="1:8" s="1" customFormat="1" ht="30.6" customHeight="1" x14ac:dyDescent="0.25">
      <c r="A16" s="8"/>
      <c r="B16" s="322" t="s">
        <v>104</v>
      </c>
      <c r="C16" s="323"/>
      <c r="D16" s="323"/>
      <c r="E16" s="323"/>
      <c r="F16" s="324"/>
      <c r="G16" s="8"/>
      <c r="H16" s="26"/>
    </row>
    <row r="17" spans="1:8" s="1" customFormat="1" ht="45" customHeight="1" x14ac:dyDescent="0.25">
      <c r="A17" s="8"/>
      <c r="B17" s="263" t="s">
        <v>3036</v>
      </c>
      <c r="C17" s="264"/>
      <c r="D17" s="264"/>
      <c r="E17" s="264"/>
      <c r="F17" s="265"/>
      <c r="G17" s="8"/>
      <c r="H17" s="11"/>
    </row>
    <row r="18" spans="1:8" x14ac:dyDescent="0.25">
      <c r="B18" s="3"/>
      <c r="C18" s="3"/>
      <c r="D18" s="3"/>
      <c r="E18" s="3"/>
      <c r="F18" s="3"/>
    </row>
    <row r="19" spans="1:8" s="1" customFormat="1" ht="18" x14ac:dyDescent="0.25">
      <c r="A19" s="8"/>
      <c r="B19" s="244" t="s">
        <v>74</v>
      </c>
      <c r="C19" s="245"/>
      <c r="D19" s="245"/>
      <c r="E19" s="245"/>
      <c r="F19" s="246"/>
      <c r="G19" s="8"/>
      <c r="H19" s="11"/>
    </row>
    <row r="20" spans="1:8" s="1" customFormat="1" ht="50.25" customHeight="1" x14ac:dyDescent="0.25">
      <c r="A20" s="8"/>
      <c r="B20" s="325" t="s">
        <v>179</v>
      </c>
      <c r="C20" s="325"/>
      <c r="D20" s="325"/>
      <c r="E20" s="325"/>
      <c r="F20" s="325"/>
      <c r="G20" s="8"/>
      <c r="H20" s="11"/>
    </row>
    <row r="21" spans="1:8" s="1" customFormat="1" x14ac:dyDescent="0.25">
      <c r="A21" s="8"/>
      <c r="B21" s="45"/>
      <c r="C21" s="45"/>
      <c r="D21" s="45"/>
      <c r="E21" s="45"/>
      <c r="F21" s="45"/>
      <c r="G21" s="8"/>
      <c r="H21" s="11"/>
    </row>
    <row r="22" spans="1:8" s="1" customFormat="1" ht="18" customHeight="1" x14ac:dyDescent="0.25">
      <c r="A22" s="8"/>
      <c r="B22" s="48" t="s">
        <v>108</v>
      </c>
      <c r="C22" s="49"/>
      <c r="D22" s="49"/>
      <c r="F22" s="47"/>
      <c r="G22" s="8"/>
      <c r="H22" s="11"/>
    </row>
    <row r="23" spans="1:8" ht="44.45" customHeight="1" x14ac:dyDescent="0.25">
      <c r="B23" s="28" t="s">
        <v>17</v>
      </c>
      <c r="C23" s="28" t="s">
        <v>100</v>
      </c>
      <c r="D23" s="28" t="s">
        <v>101</v>
      </c>
      <c r="F23" s="46"/>
      <c r="H23"/>
    </row>
    <row r="24" spans="1:8" ht="19.5" customHeight="1" x14ac:dyDescent="0.25">
      <c r="B24" s="2" t="s">
        <v>4</v>
      </c>
      <c r="C24" s="204">
        <f>COUNTIF('3. Detailed Inventory '!$E$8:$E$9978,"Lead")</f>
        <v>0</v>
      </c>
      <c r="D24" s="204">
        <f>COUNTIF('3. Detailed Inventory '!$O$8:$O$9978,"Lead")</f>
        <v>0</v>
      </c>
      <c r="F24" s="6"/>
      <c r="H24"/>
    </row>
    <row r="25" spans="1:8" ht="18.600000000000001" customHeight="1" x14ac:dyDescent="0.25">
      <c r="B25" s="2" t="s">
        <v>42</v>
      </c>
      <c r="C25" s="204">
        <f>COUNTIF('3. Detailed Inventory '!$E$8:$E$9978,"Galvanized")</f>
        <v>0</v>
      </c>
      <c r="D25" s="204">
        <f>COUNTIF('3. Detailed Inventory '!$O$8:$O$9978,"Galvanized")</f>
        <v>0</v>
      </c>
      <c r="F25" s="6"/>
      <c r="H25"/>
    </row>
    <row r="26" spans="1:8" ht="18.600000000000001" customHeight="1" x14ac:dyDescent="0.25">
      <c r="B26" s="2" t="s">
        <v>5</v>
      </c>
      <c r="C26" s="204">
        <f>COUNTIF('3. Detailed Inventory '!$E$8:$E$9978,"Galvanized Requiring Replacement")</f>
        <v>0</v>
      </c>
      <c r="D26" s="204">
        <f>COUNTIF('3. Detailed Inventory '!$O$8:$O$9978,"Galvanized Requiring Replacement")</f>
        <v>0</v>
      </c>
      <c r="F26" s="6"/>
      <c r="H26"/>
    </row>
    <row r="27" spans="1:8" ht="18.600000000000001" customHeight="1" x14ac:dyDescent="0.25">
      <c r="B27" s="2" t="s">
        <v>43</v>
      </c>
      <c r="C27" s="204">
        <f>COUNTIF('3. Detailed Inventory '!$E$8:$E$9978,"Non-Lead - Copper")</f>
        <v>0</v>
      </c>
      <c r="D27" s="204">
        <f>COUNTIF('3. Detailed Inventory '!$O$8:$O$9978,"Non-Lead - Copper")</f>
        <v>0</v>
      </c>
      <c r="F27" s="6"/>
      <c r="H27"/>
    </row>
    <row r="28" spans="1:8" ht="18.600000000000001" customHeight="1" x14ac:dyDescent="0.25">
      <c r="B28" s="2" t="s">
        <v>35</v>
      </c>
      <c r="C28" s="204">
        <f>COUNTIF('3. Detailed Inventory '!$E$8:$E$9978,"Non-Lead - Plastic")</f>
        <v>2973</v>
      </c>
      <c r="D28" s="204">
        <f>COUNTIF('3. Detailed Inventory '!$O$8:$O$9978,"Non-Lead - Plastic")</f>
        <v>1965</v>
      </c>
      <c r="F28" s="6"/>
      <c r="H28"/>
    </row>
    <row r="29" spans="1:8" ht="17.45" customHeight="1" x14ac:dyDescent="0.25">
      <c r="B29" s="2" t="s">
        <v>110</v>
      </c>
      <c r="C29" s="204">
        <f>COUNTIF('3. Detailed Inventory '!$E$8:$E$9978,"Non-Lead - Other")</f>
        <v>0</v>
      </c>
      <c r="D29" s="204">
        <f>COUNTIF('3. Detailed Inventory '!$O$8:$O$9978,"Non-Lead - Other")</f>
        <v>113</v>
      </c>
      <c r="F29" s="6"/>
      <c r="H29"/>
    </row>
    <row r="30" spans="1:8" ht="18" customHeight="1" thickBot="1" x14ac:dyDescent="0.3">
      <c r="B30" s="52" t="s">
        <v>47</v>
      </c>
      <c r="C30" s="205">
        <f>COUNTIF('3. Detailed Inventory '!$E$8:$E$9978,"Unknown")</f>
        <v>0</v>
      </c>
      <c r="D30" s="205">
        <f>COUNTIF('3. Detailed Inventory '!$O$8:$O$9978,"Unknown")</f>
        <v>895</v>
      </c>
      <c r="F30" s="6"/>
      <c r="H30"/>
    </row>
    <row r="31" spans="1:8" ht="18" customHeight="1" thickTop="1" x14ac:dyDescent="0.25">
      <c r="B31" s="51" t="s">
        <v>21</v>
      </c>
      <c r="C31" s="199">
        <f>SUM(C24:C30)</f>
        <v>2973</v>
      </c>
      <c r="D31" s="199">
        <f>SUM(D24:D30)</f>
        <v>2973</v>
      </c>
      <c r="F31" s="50"/>
    </row>
    <row r="33" spans="2:6" ht="18.95" customHeight="1" thickBot="1" x14ac:dyDescent="0.3">
      <c r="B33" s="300" t="s">
        <v>109</v>
      </c>
      <c r="C33" s="301"/>
      <c r="D33" s="301"/>
      <c r="E33" s="301"/>
      <c r="F33" s="301"/>
    </row>
    <row r="34" spans="2:6" ht="47.1" customHeight="1" x14ac:dyDescent="0.25">
      <c r="B34" s="14" t="s">
        <v>17</v>
      </c>
      <c r="C34" s="302" t="s">
        <v>18</v>
      </c>
      <c r="D34" s="303"/>
      <c r="E34" s="302" t="s">
        <v>195</v>
      </c>
      <c r="F34" s="303"/>
    </row>
    <row r="35" spans="2:6" ht="36.950000000000003" customHeight="1" x14ac:dyDescent="0.25">
      <c r="B35" s="2" t="s">
        <v>4</v>
      </c>
      <c r="C35" s="306" t="s">
        <v>194</v>
      </c>
      <c r="D35" s="307"/>
      <c r="E35" s="304">
        <f>SUMIF('3. Detailed Inventory '!$W$8:$W$9978,"lead")</f>
        <v>0</v>
      </c>
      <c r="F35" s="305"/>
    </row>
    <row r="36" spans="2:6" ht="60" customHeight="1" x14ac:dyDescent="0.25">
      <c r="B36" s="2" t="s">
        <v>19</v>
      </c>
      <c r="C36" s="306" t="s">
        <v>73</v>
      </c>
      <c r="D36" s="307"/>
      <c r="E36" s="304">
        <f>COUNTIF('3. Detailed Inventory '!$W$8:$W$9978,"galvanized requiring replacement")</f>
        <v>0</v>
      </c>
      <c r="F36" s="305"/>
    </row>
    <row r="37" spans="2:6" ht="47.45" customHeight="1" x14ac:dyDescent="0.25">
      <c r="B37" s="2" t="s">
        <v>6</v>
      </c>
      <c r="C37" s="306" t="s">
        <v>20</v>
      </c>
      <c r="D37" s="307"/>
      <c r="E37" s="304">
        <f>COUNTIF('3. Detailed Inventory '!$W$8:$W$9978,"non-lead")</f>
        <v>2078</v>
      </c>
      <c r="F37" s="305"/>
    </row>
    <row r="38" spans="2:6" ht="63.6" customHeight="1" x14ac:dyDescent="0.25">
      <c r="B38" s="2" t="s">
        <v>7</v>
      </c>
      <c r="C38" s="306" t="s">
        <v>181</v>
      </c>
      <c r="D38" s="307"/>
      <c r="E38" s="304">
        <f>COUNTIF('3. Detailed Inventory '!$W$8:$W$9978,"lead status unknown")</f>
        <v>895</v>
      </c>
      <c r="F38" s="305"/>
    </row>
    <row r="39" spans="2:6" ht="50.1" customHeight="1" thickBot="1" x14ac:dyDescent="0.3">
      <c r="B39" s="53" t="s">
        <v>111</v>
      </c>
      <c r="C39" s="311" t="s">
        <v>198</v>
      </c>
      <c r="D39" s="312"/>
      <c r="E39" s="296">
        <f>COUNTIF('3. Detailed Inventory '!$F$8:$F$9978,"Yes")</f>
        <v>0</v>
      </c>
      <c r="F39" s="297"/>
    </row>
    <row r="40" spans="2:6" ht="21.95" customHeight="1" thickTop="1" x14ac:dyDescent="0.25">
      <c r="B40" s="308" t="s">
        <v>186</v>
      </c>
      <c r="C40" s="309"/>
      <c r="D40" s="310"/>
      <c r="E40" s="298">
        <f>SUM(E35:E38)</f>
        <v>2973</v>
      </c>
      <c r="F40" s="299"/>
    </row>
    <row r="42" spans="2:6" x14ac:dyDescent="0.25">
      <c r="B42" s="29" t="s">
        <v>22</v>
      </c>
      <c r="C42" s="33"/>
      <c r="D42" s="33"/>
      <c r="E42" s="33"/>
      <c r="F42" s="34"/>
    </row>
    <row r="43" spans="2:6" ht="26.45" customHeight="1" x14ac:dyDescent="0.25">
      <c r="B43" s="293" t="s">
        <v>209</v>
      </c>
      <c r="C43" s="294"/>
      <c r="D43" s="294"/>
      <c r="E43" s="294"/>
      <c r="F43" s="295"/>
    </row>
    <row r="44" spans="2:6" ht="1.5" customHeight="1" x14ac:dyDescent="0.25">
      <c r="B44" s="313"/>
      <c r="C44" s="314"/>
      <c r="D44" s="314"/>
      <c r="E44" s="314"/>
      <c r="F44" s="315"/>
    </row>
  </sheetData>
  <sheetProtection algorithmName="SHA-512" hashValue="1oelLN14c5oZKV40YFuuk5XaZ9Sct9mt4Si2iyFNYeCuwaqYa9EgJ7m0gvF0YEoUjcjYIUqUu7NSRxjZ1Bj70A==" saltValue="YAf4PpB1dv0tfEkmaG5lJg==" spinCount="100000" sheet="1" objects="1" scenarios="1"/>
  <dataConsolidate/>
  <mergeCells count="35">
    <mergeCell ref="D9:F9"/>
    <mergeCell ref="D13:F13"/>
    <mergeCell ref="C35:D35"/>
    <mergeCell ref="C36:D36"/>
    <mergeCell ref="B12:F12"/>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s>
  <dataValidations count="2">
    <dataValidation type="list" allowBlank="1" showInputMessage="1" showErrorMessage="1" sqref="D8:F8" xr:uid="{2D2EF23A-8D97-4521-9CDA-F9AE2783B488}">
      <formula1>"Select One, Initial Inventory, Inventory Update"</formula1>
    </dataValidation>
    <dataValidation type="list" allowBlank="1" showInputMessage="1" showErrorMessage="1" sqref="D13:E14"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BCC2-1186-43BC-AE88-EF0DDD5610A8}">
  <sheetPr codeName="Sheet7">
    <pageSetUpPr fitToPage="1"/>
  </sheetPr>
  <dimension ref="A1:L31"/>
  <sheetViews>
    <sheetView zoomScaleNormal="100" zoomScaleSheetLayoutView="90" workbookViewId="0">
      <selection activeCell="C4" sqref="C4"/>
    </sheetView>
  </sheetViews>
  <sheetFormatPr defaultColWidth="0" defaultRowHeight="15" x14ac:dyDescent="0.25"/>
  <cols>
    <col min="1" max="1" width="6.140625" style="3" customWidth="1"/>
    <col min="2" max="4" width="43.140625" customWidth="1"/>
    <col min="5" max="5" width="6.140625" style="3" customWidth="1"/>
    <col min="6" max="12" width="0" hidden="1" customWidth="1"/>
    <col min="13" max="16384" width="8.85546875" hidden="1"/>
  </cols>
  <sheetData>
    <row r="1" spans="2:12" x14ac:dyDescent="0.25">
      <c r="B1" s="3"/>
      <c r="C1" s="3"/>
      <c r="D1" s="3"/>
      <c r="F1" s="6"/>
    </row>
    <row r="2" spans="2:12" ht="26.25" x14ac:dyDescent="0.4">
      <c r="B2" s="340" t="s">
        <v>150</v>
      </c>
      <c r="C2" s="340"/>
      <c r="D2" s="340"/>
      <c r="F2" s="6"/>
    </row>
    <row r="3" spans="2:12" x14ac:dyDescent="0.25">
      <c r="B3" s="16" t="s">
        <v>13</v>
      </c>
      <c r="C3" s="343">
        <v>46078</v>
      </c>
      <c r="D3" s="343"/>
      <c r="E3" s="10"/>
      <c r="F3" s="6"/>
    </row>
    <row r="4" spans="2:12" x14ac:dyDescent="0.25">
      <c r="B4" s="9"/>
      <c r="C4" s="9"/>
      <c r="D4" s="9"/>
      <c r="E4" s="9"/>
    </row>
    <row r="5" spans="2:12" x14ac:dyDescent="0.25">
      <c r="B5" s="341" t="s">
        <v>193</v>
      </c>
      <c r="C5" s="341"/>
      <c r="D5" s="341"/>
      <c r="F5" s="76"/>
      <c r="G5" s="76"/>
      <c r="H5" s="76"/>
      <c r="I5" s="76"/>
      <c r="J5" s="76"/>
      <c r="K5" s="76"/>
      <c r="L5" s="76"/>
    </row>
    <row r="6" spans="2:12" x14ac:dyDescent="0.25">
      <c r="B6" s="79"/>
      <c r="C6" s="79"/>
      <c r="D6" s="79"/>
      <c r="E6" s="79"/>
    </row>
    <row r="7" spans="2:12" x14ac:dyDescent="0.25">
      <c r="B7" s="335" t="s">
        <v>149</v>
      </c>
      <c r="C7" s="336"/>
      <c r="D7" s="342"/>
      <c r="E7" s="79"/>
    </row>
    <row r="8" spans="2:12" x14ac:dyDescent="0.25">
      <c r="B8" s="200" t="s">
        <v>148</v>
      </c>
      <c r="C8" s="17"/>
      <c r="D8" s="82"/>
      <c r="E8" s="79"/>
      <c r="F8" s="58"/>
    </row>
    <row r="9" spans="2:12" x14ac:dyDescent="0.25">
      <c r="B9" s="200" t="s">
        <v>147</v>
      </c>
      <c r="C9" s="17"/>
      <c r="D9" s="82"/>
      <c r="E9" s="79"/>
      <c r="F9" s="58"/>
    </row>
    <row r="10" spans="2:12" x14ac:dyDescent="0.25">
      <c r="B10" s="200" t="s">
        <v>146</v>
      </c>
      <c r="C10" s="17"/>
      <c r="D10" s="82"/>
      <c r="E10" s="79"/>
      <c r="F10" s="58"/>
    </row>
    <row r="11" spans="2:12" x14ac:dyDescent="0.25">
      <c r="B11" s="200" t="s">
        <v>145</v>
      </c>
      <c r="C11" s="17"/>
      <c r="D11" s="82"/>
      <c r="E11" s="79"/>
      <c r="F11" s="58"/>
    </row>
    <row r="12" spans="2:12" x14ac:dyDescent="0.25">
      <c r="B12" s="200" t="s">
        <v>144</v>
      </c>
      <c r="C12" s="17"/>
      <c r="D12" s="82"/>
      <c r="E12" s="79"/>
      <c r="F12" s="58"/>
    </row>
    <row r="13" spans="2:12" x14ac:dyDescent="0.25">
      <c r="B13" s="200" t="s">
        <v>143</v>
      </c>
      <c r="C13" s="17"/>
      <c r="D13" s="82"/>
      <c r="E13" s="79"/>
      <c r="F13" s="58"/>
    </row>
    <row r="14" spans="2:12" x14ac:dyDescent="0.25">
      <c r="B14" s="200" t="s">
        <v>142</v>
      </c>
      <c r="C14" s="57"/>
      <c r="D14" s="59"/>
      <c r="E14" s="79"/>
      <c r="F14" s="58"/>
    </row>
    <row r="15" spans="2:12" x14ac:dyDescent="0.25">
      <c r="B15" s="337" t="s">
        <v>131</v>
      </c>
      <c r="C15" s="338"/>
      <c r="D15" s="339"/>
      <c r="F15" s="58"/>
    </row>
    <row r="16" spans="2:12" ht="50.25" customHeight="1" x14ac:dyDescent="0.25">
      <c r="B16" s="263"/>
      <c r="C16" s="264"/>
      <c r="D16" s="265"/>
      <c r="F16" s="58"/>
    </row>
    <row r="17" spans="2:6" x14ac:dyDescent="0.25">
      <c r="B17" s="335" t="s">
        <v>141</v>
      </c>
      <c r="C17" s="336"/>
      <c r="D17" s="83" t="s">
        <v>36</v>
      </c>
      <c r="F17" s="58"/>
    </row>
    <row r="18" spans="2:6" x14ac:dyDescent="0.25">
      <c r="B18" s="337" t="s">
        <v>140</v>
      </c>
      <c r="C18" s="338"/>
      <c r="D18" s="339"/>
    </row>
    <row r="19" spans="2:6" ht="44.25" customHeight="1" x14ac:dyDescent="0.25">
      <c r="B19" s="263"/>
      <c r="C19" s="264"/>
      <c r="D19" s="265"/>
    </row>
    <row r="20" spans="2:6" ht="29.25" customHeight="1" x14ac:dyDescent="0.25">
      <c r="B20" s="335" t="s">
        <v>139</v>
      </c>
      <c r="C20" s="336"/>
      <c r="D20" s="342"/>
    </row>
    <row r="21" spans="2:6" x14ac:dyDescent="0.25">
      <c r="B21" s="201" t="s">
        <v>138</v>
      </c>
      <c r="C21" s="17"/>
      <c r="D21" s="82"/>
      <c r="F21" s="58"/>
    </row>
    <row r="22" spans="2:6" x14ac:dyDescent="0.25">
      <c r="B22" s="202" t="s">
        <v>137</v>
      </c>
      <c r="C22" s="17"/>
      <c r="D22" s="82"/>
    </row>
    <row r="23" spans="2:6" x14ac:dyDescent="0.25">
      <c r="B23" s="202" t="s">
        <v>136</v>
      </c>
      <c r="C23" s="17"/>
      <c r="D23" s="82"/>
    </row>
    <row r="24" spans="2:6" x14ac:dyDescent="0.25">
      <c r="B24" s="201" t="s">
        <v>135</v>
      </c>
      <c r="C24" s="79"/>
      <c r="D24" s="80"/>
      <c r="E24" s="79"/>
    </row>
    <row r="25" spans="2:6" x14ac:dyDescent="0.25">
      <c r="B25" s="201" t="s">
        <v>134</v>
      </c>
      <c r="C25" s="79"/>
      <c r="D25" s="80"/>
      <c r="E25" s="81"/>
    </row>
    <row r="26" spans="2:6" x14ac:dyDescent="0.25">
      <c r="B26" s="203" t="s">
        <v>133</v>
      </c>
      <c r="C26" s="79"/>
      <c r="D26" s="80"/>
      <c r="E26" s="79"/>
    </row>
    <row r="27" spans="2:6" x14ac:dyDescent="0.25">
      <c r="B27" s="203" t="s">
        <v>132</v>
      </c>
      <c r="C27" s="3"/>
      <c r="D27" s="55"/>
    </row>
    <row r="28" spans="2:6" x14ac:dyDescent="0.25">
      <c r="B28" s="201" t="s">
        <v>115</v>
      </c>
      <c r="C28" s="3"/>
      <c r="D28" s="55"/>
    </row>
    <row r="29" spans="2:6" x14ac:dyDescent="0.25">
      <c r="B29" s="337" t="s">
        <v>131</v>
      </c>
      <c r="C29" s="338"/>
      <c r="D29" s="339"/>
    </row>
    <row r="30" spans="2:6" ht="50.25" customHeight="1" x14ac:dyDescent="0.25">
      <c r="B30" s="263"/>
      <c r="C30" s="264"/>
      <c r="D30" s="265"/>
    </row>
    <row r="31" spans="2:6" x14ac:dyDescent="0.25">
      <c r="B31" s="78"/>
    </row>
  </sheetData>
  <sheetProtection algorithmName="SHA-512" hashValue="vlUWpQFlRpQYovkDqH4SbFPdvlu2iAVem/yNQENOwTXQ+MXW49AJi0xY6JohMtlTxv+fwpfDNgwDHIh0y2xhGQ==" saltValue="rA5u33IqpwRvgszRRNh5LA==" spinCount="100000" sheet="1" objects="1" scenarios="1"/>
  <mergeCells count="12">
    <mergeCell ref="B30:D30"/>
    <mergeCell ref="B17:C17"/>
    <mergeCell ref="B18:D18"/>
    <mergeCell ref="B19:D19"/>
    <mergeCell ref="B2:D2"/>
    <mergeCell ref="B5:D5"/>
    <mergeCell ref="B20:D20"/>
    <mergeCell ref="C3:D3"/>
    <mergeCell ref="B29:D29"/>
    <mergeCell ref="B7:D7"/>
    <mergeCell ref="B15:D15"/>
    <mergeCell ref="B16:D16"/>
  </mergeCells>
  <dataValidations count="1">
    <dataValidation type="list" allowBlank="1" showInputMessage="1" showErrorMessage="1" sqref="D17" xr:uid="{B5882CB1-C4A6-4C82-BA13-C96B79AEE885}">
      <formula1>"Select ""Yes"" or ""No"", Yes, No"</formula1>
    </dataValidation>
  </dataValidations>
  <printOptions horizontalCentered="1"/>
  <pageMargins left="0.25" right="0.25" top="0.75" bottom="0.75" header="0.3" footer="0.3"/>
  <pageSetup scale="72"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ltText="Check box for filling out information">
                <anchor moveWithCells="1">
                  <from>
                    <xdr:col>1</xdr:col>
                    <xdr:colOff>161925</xdr:colOff>
                    <xdr:row>26</xdr:row>
                    <xdr:rowOff>9525</xdr:rowOff>
                  </from>
                  <to>
                    <xdr:col>1</xdr:col>
                    <xdr:colOff>381000</xdr:colOff>
                    <xdr:row>27</xdr:row>
                    <xdr:rowOff>28575</xdr:rowOff>
                  </to>
                </anchor>
              </controlPr>
            </control>
          </mc:Choice>
        </mc:AlternateContent>
        <mc:AlternateContent xmlns:mc="http://schemas.openxmlformats.org/markup-compatibility/2006">
          <mc:Choice Requires="x14">
            <control shapeId="63490" r:id="rId5" name="Check Box 2">
              <controlPr defaultSize="0" autoFill="0" autoLine="0" autoPict="0" altText="Check box for filling out information">
                <anchor moveWithCells="1">
                  <from>
                    <xdr:col>1</xdr:col>
                    <xdr:colOff>161925</xdr:colOff>
                    <xdr:row>26</xdr:row>
                    <xdr:rowOff>371475</xdr:rowOff>
                  </from>
                  <to>
                    <xdr:col>1</xdr:col>
                    <xdr:colOff>381000</xdr:colOff>
                    <xdr:row>28</xdr:row>
                    <xdr:rowOff>28575</xdr:rowOff>
                  </to>
                </anchor>
              </controlPr>
            </control>
          </mc:Choice>
        </mc:AlternateContent>
        <mc:AlternateContent xmlns:mc="http://schemas.openxmlformats.org/markup-compatibility/2006">
          <mc:Choice Requires="x14">
            <control shapeId="63491" r:id="rId6" name="Check Box 3">
              <controlPr defaultSize="0" autoFill="0" autoLine="0" autoPict="0" altText="Check box for filling out information">
                <anchor moveWithCells="1">
                  <from>
                    <xdr:col>1</xdr:col>
                    <xdr:colOff>161925</xdr:colOff>
                    <xdr:row>20</xdr:row>
                    <xdr:rowOff>0</xdr:rowOff>
                  </from>
                  <to>
                    <xdr:col>1</xdr:col>
                    <xdr:colOff>381000</xdr:colOff>
                    <xdr:row>21</xdr:row>
                    <xdr:rowOff>9525</xdr:rowOff>
                  </to>
                </anchor>
              </controlPr>
            </control>
          </mc:Choice>
        </mc:AlternateContent>
        <mc:AlternateContent xmlns:mc="http://schemas.openxmlformats.org/markup-compatibility/2006">
          <mc:Choice Requires="x14">
            <control shapeId="63492" r:id="rId7" name="Check Box 4">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493" r:id="rId8" name="Check Box 5">
              <controlPr defaultSize="0" autoFill="0" autoLine="0" autoPict="0" altText="Check box for filling out information">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63494" r:id="rId9" name="Check Box 6">
              <controlPr defaultSize="0" autoFill="0" autoLine="0" autoPict="0" altText="Check box for filling out information">
                <anchor moveWithCells="1">
                  <from>
                    <xdr:col>1</xdr:col>
                    <xdr:colOff>161925</xdr:colOff>
                    <xdr:row>24</xdr:row>
                    <xdr:rowOff>0</xdr:rowOff>
                  </from>
                  <to>
                    <xdr:col>1</xdr:col>
                    <xdr:colOff>381000</xdr:colOff>
                    <xdr:row>25</xdr:row>
                    <xdr:rowOff>9525</xdr:rowOff>
                  </to>
                </anchor>
              </controlPr>
            </control>
          </mc:Choice>
        </mc:AlternateContent>
        <mc:AlternateContent xmlns:mc="http://schemas.openxmlformats.org/markup-compatibility/2006">
          <mc:Choice Requires="x14">
            <control shapeId="63495" r:id="rId10" name="Check Box 7">
              <controlPr defaultSize="0" autoFill="0" autoLine="0" autoPict="0" altText="Check box for filling out information">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63496" r:id="rId11" name="Check Box 8">
              <controlPr defaultSize="0" autoFill="0" autoLine="0" autoPict="0" altText="Check box for filling out information">
                <anchor moveWithCells="1">
                  <from>
                    <xdr:col>1</xdr:col>
                    <xdr:colOff>161925</xdr:colOff>
                    <xdr:row>7</xdr:row>
                    <xdr:rowOff>0</xdr:rowOff>
                  </from>
                  <to>
                    <xdr:col>1</xdr:col>
                    <xdr:colOff>381000</xdr:colOff>
                    <xdr:row>8</xdr:row>
                    <xdr:rowOff>9525</xdr:rowOff>
                  </to>
                </anchor>
              </controlPr>
            </control>
          </mc:Choice>
        </mc:AlternateContent>
        <mc:AlternateContent xmlns:mc="http://schemas.openxmlformats.org/markup-compatibility/2006">
          <mc:Choice Requires="x14">
            <control shapeId="63497" r:id="rId12" name="Check Box 9">
              <controlPr defaultSize="0" autoFill="0" autoLine="0" autoPict="0" altText="Check box for filling out information">
                <anchor moveWithCells="1">
                  <from>
                    <xdr:col>1</xdr:col>
                    <xdr:colOff>161925</xdr:colOff>
                    <xdr:row>8</xdr:row>
                    <xdr:rowOff>0</xdr:rowOff>
                  </from>
                  <to>
                    <xdr:col>1</xdr:col>
                    <xdr:colOff>381000</xdr:colOff>
                    <xdr:row>9</xdr:row>
                    <xdr:rowOff>9525</xdr:rowOff>
                  </to>
                </anchor>
              </controlPr>
            </control>
          </mc:Choice>
        </mc:AlternateContent>
        <mc:AlternateContent xmlns:mc="http://schemas.openxmlformats.org/markup-compatibility/2006">
          <mc:Choice Requires="x14">
            <control shapeId="63498" r:id="rId13" name="Check Box 10">
              <controlPr defaultSize="0" autoFill="0" autoLine="0" autoPict="0" altText="Check box for filling out information">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63499" r:id="rId14" name="Check Box 11">
              <controlPr defaultSize="0" autoFill="0" autoLine="0" autoPict="0" altText="Check box for filling out information">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63500" r:id="rId15" name="Check Box 12">
              <controlPr defaultSize="0" autoFill="0" autoLine="0" autoPict="0" altText="Check box for filling out information">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63501" r:id="rId16" name="Check Box 13">
              <controlPr defaultSize="0" autoFill="0" autoLine="0" autoPict="0" altText="Check box for filling out information">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63502" r:id="rId17" name="Check Box 14">
              <controlPr defaultSize="0" autoFill="0" autoLine="0" autoPict="0" altText="Check box for filling out information">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63503" r:id="rId18" name="Check Box 15">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504" r:id="rId19" name="Check Box 16">
              <controlPr defaultSize="0" autoFill="0" autoLine="0" autoPict="0" altText="Check box for filling out information">
                <anchor moveWithCells="1">
                  <from>
                    <xdr:col>1</xdr:col>
                    <xdr:colOff>161925</xdr:colOff>
                    <xdr:row>22</xdr:row>
                    <xdr:rowOff>0</xdr:rowOff>
                  </from>
                  <to>
                    <xdr:col>1</xdr:col>
                    <xdr:colOff>381000</xdr:colOff>
                    <xdr:row>23</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sheetPr codeName="Sheet2"/>
  <dimension ref="A2:E34"/>
  <sheetViews>
    <sheetView zoomScaleNormal="100" workbookViewId="0">
      <selection activeCell="G4" sqref="G4"/>
    </sheetView>
  </sheetViews>
  <sheetFormatPr defaultRowHeight="15" x14ac:dyDescent="0.25"/>
  <cols>
    <col min="2" max="2" width="22.5703125" customWidth="1"/>
    <col min="3" max="3" width="24" customWidth="1"/>
    <col min="4" max="4" width="31.5703125" customWidth="1"/>
    <col min="5" max="5" width="32.42578125" customWidth="1"/>
  </cols>
  <sheetData>
    <row r="2" spans="1:5" ht="58.5" customHeight="1" thickBot="1" x14ac:dyDescent="0.3">
      <c r="B2" s="119" t="s">
        <v>2</v>
      </c>
      <c r="C2" s="119" t="s">
        <v>205</v>
      </c>
      <c r="D2" s="119" t="s">
        <v>3</v>
      </c>
      <c r="E2" s="119" t="s">
        <v>204</v>
      </c>
    </row>
    <row r="3" spans="1:5" x14ac:dyDescent="0.25">
      <c r="B3" s="118" t="s">
        <v>203</v>
      </c>
      <c r="C3" s="118"/>
      <c r="D3" s="118" t="s">
        <v>4</v>
      </c>
      <c r="E3" s="118" t="s">
        <v>4</v>
      </c>
    </row>
    <row r="4" spans="1:5" x14ac:dyDescent="0.25">
      <c r="B4" s="116" t="s">
        <v>203</v>
      </c>
      <c r="C4" s="116"/>
      <c r="D4" s="116" t="s">
        <v>5</v>
      </c>
      <c r="E4" s="116" t="s">
        <v>4</v>
      </c>
    </row>
    <row r="5" spans="1:5" x14ac:dyDescent="0.25">
      <c r="B5" s="116" t="s">
        <v>203</v>
      </c>
      <c r="C5" s="116"/>
      <c r="D5" s="116" t="s">
        <v>202</v>
      </c>
      <c r="E5" s="116" t="s">
        <v>4</v>
      </c>
    </row>
    <row r="6" spans="1:5" x14ac:dyDescent="0.25">
      <c r="B6" s="129" t="s">
        <v>203</v>
      </c>
      <c r="C6" s="129"/>
      <c r="D6" s="129" t="s">
        <v>47</v>
      </c>
      <c r="E6" s="129" t="s">
        <v>4</v>
      </c>
    </row>
    <row r="7" spans="1:5" x14ac:dyDescent="0.25">
      <c r="A7" s="131"/>
      <c r="B7" s="125" t="s">
        <v>42</v>
      </c>
      <c r="C7" s="124" t="s">
        <v>36</v>
      </c>
      <c r="D7" s="124" t="s">
        <v>4</v>
      </c>
      <c r="E7" s="128" t="s">
        <v>4</v>
      </c>
    </row>
    <row r="8" spans="1:5" x14ac:dyDescent="0.25">
      <c r="A8" s="131"/>
      <c r="B8" s="123" t="s">
        <v>42</v>
      </c>
      <c r="C8" s="120" t="s">
        <v>36</v>
      </c>
      <c r="D8" s="120" t="s">
        <v>5</v>
      </c>
      <c r="E8" s="127" t="s">
        <v>5</v>
      </c>
    </row>
    <row r="9" spans="1:5" s="6" customFormat="1" x14ac:dyDescent="0.25">
      <c r="A9" s="131"/>
      <c r="B9" s="114" t="s">
        <v>42</v>
      </c>
      <c r="C9" s="113" t="s">
        <v>36</v>
      </c>
      <c r="D9" s="113" t="s">
        <v>202</v>
      </c>
      <c r="E9" s="112" t="s">
        <v>202</v>
      </c>
    </row>
    <row r="10" spans="1:5" x14ac:dyDescent="0.25">
      <c r="A10" s="131"/>
      <c r="B10" s="122" t="s">
        <v>42</v>
      </c>
      <c r="C10" s="121" t="s">
        <v>36</v>
      </c>
      <c r="D10" s="121" t="s">
        <v>47</v>
      </c>
      <c r="E10" s="126" t="s">
        <v>7</v>
      </c>
    </row>
    <row r="11" spans="1:5" x14ac:dyDescent="0.25">
      <c r="A11" s="131"/>
      <c r="B11" s="125" t="s">
        <v>42</v>
      </c>
      <c r="C11" s="124" t="s">
        <v>47</v>
      </c>
      <c r="D11" s="124" t="s">
        <v>4</v>
      </c>
      <c r="E11" s="128" t="s">
        <v>4</v>
      </c>
    </row>
    <row r="12" spans="1:5" x14ac:dyDescent="0.25">
      <c r="A12" s="131"/>
      <c r="B12" s="123" t="s">
        <v>42</v>
      </c>
      <c r="C12" s="120" t="s">
        <v>47</v>
      </c>
      <c r="D12" s="120" t="s">
        <v>5</v>
      </c>
      <c r="E12" s="127" t="s">
        <v>5</v>
      </c>
    </row>
    <row r="13" spans="1:5" x14ac:dyDescent="0.25">
      <c r="A13" s="131"/>
      <c r="B13" s="114" t="s">
        <v>42</v>
      </c>
      <c r="C13" s="113" t="s">
        <v>47</v>
      </c>
      <c r="D13" s="113" t="s">
        <v>202</v>
      </c>
      <c r="E13" s="112" t="s">
        <v>202</v>
      </c>
    </row>
    <row r="14" spans="1:5" x14ac:dyDescent="0.25">
      <c r="A14" s="131"/>
      <c r="B14" s="122" t="s">
        <v>42</v>
      </c>
      <c r="C14" s="121" t="s">
        <v>47</v>
      </c>
      <c r="D14" s="121" t="s">
        <v>47</v>
      </c>
      <c r="E14" s="126" t="s">
        <v>7</v>
      </c>
    </row>
    <row r="15" spans="1:5" x14ac:dyDescent="0.25">
      <c r="A15" s="131"/>
      <c r="B15" s="125" t="s">
        <v>42</v>
      </c>
      <c r="C15" s="124" t="s">
        <v>34</v>
      </c>
      <c r="D15" s="120" t="s">
        <v>4</v>
      </c>
      <c r="E15" s="120" t="s">
        <v>4</v>
      </c>
    </row>
    <row r="16" spans="1:5" x14ac:dyDescent="0.25">
      <c r="A16" s="131"/>
      <c r="B16" s="123" t="s">
        <v>42</v>
      </c>
      <c r="C16" s="120" t="s">
        <v>34</v>
      </c>
      <c r="D16" s="120" t="s">
        <v>42</v>
      </c>
      <c r="E16" s="120" t="s">
        <v>202</v>
      </c>
    </row>
    <row r="17" spans="1:5" x14ac:dyDescent="0.25">
      <c r="A17" s="131"/>
      <c r="B17" s="123" t="s">
        <v>42</v>
      </c>
      <c r="C17" s="120" t="s">
        <v>34</v>
      </c>
      <c r="D17" s="120" t="s">
        <v>202</v>
      </c>
      <c r="E17" s="120" t="s">
        <v>202</v>
      </c>
    </row>
    <row r="18" spans="1:5" x14ac:dyDescent="0.25">
      <c r="A18" s="131"/>
      <c r="B18" s="122" t="s">
        <v>42</v>
      </c>
      <c r="C18" s="121" t="s">
        <v>34</v>
      </c>
      <c r="D18" s="120" t="s">
        <v>47</v>
      </c>
      <c r="E18" s="120" t="s">
        <v>7</v>
      </c>
    </row>
    <row r="19" spans="1:5" x14ac:dyDescent="0.25">
      <c r="B19" s="111" t="s">
        <v>202</v>
      </c>
      <c r="C19" s="111" t="s">
        <v>36</v>
      </c>
      <c r="D19" s="111" t="s">
        <v>4</v>
      </c>
      <c r="E19" s="111" t="s">
        <v>4</v>
      </c>
    </row>
    <row r="20" spans="1:5" x14ac:dyDescent="0.25">
      <c r="B20" s="108" t="s">
        <v>202</v>
      </c>
      <c r="C20" s="108" t="s">
        <v>36</v>
      </c>
      <c r="D20" s="108" t="s">
        <v>5</v>
      </c>
      <c r="E20" s="108" t="s">
        <v>5</v>
      </c>
    </row>
    <row r="21" spans="1:5" x14ac:dyDescent="0.25">
      <c r="B21" s="130" t="s">
        <v>202</v>
      </c>
      <c r="C21" s="130" t="s">
        <v>36</v>
      </c>
      <c r="D21" s="130" t="s">
        <v>202</v>
      </c>
      <c r="E21" s="130" t="s">
        <v>202</v>
      </c>
    </row>
    <row r="22" spans="1:5" x14ac:dyDescent="0.25">
      <c r="B22" s="110" t="s">
        <v>206</v>
      </c>
      <c r="C22" s="110" t="s">
        <v>36</v>
      </c>
      <c r="D22" s="110" t="s">
        <v>47</v>
      </c>
      <c r="E22" s="110" t="s">
        <v>7</v>
      </c>
    </row>
    <row r="23" spans="1:5" x14ac:dyDescent="0.25">
      <c r="B23" s="111" t="s">
        <v>202</v>
      </c>
      <c r="C23" s="111" t="s">
        <v>47</v>
      </c>
      <c r="D23" s="111" t="s">
        <v>4</v>
      </c>
      <c r="E23" s="111" t="s">
        <v>4</v>
      </c>
    </row>
    <row r="24" spans="1:5" x14ac:dyDescent="0.25">
      <c r="B24" s="108" t="s">
        <v>202</v>
      </c>
      <c r="C24" s="108" t="s">
        <v>47</v>
      </c>
      <c r="D24" s="108" t="s">
        <v>5</v>
      </c>
      <c r="E24" s="108" t="s">
        <v>5</v>
      </c>
    </row>
    <row r="25" spans="1:5" x14ac:dyDescent="0.25">
      <c r="B25" s="130" t="s">
        <v>202</v>
      </c>
      <c r="C25" s="130" t="s">
        <v>47</v>
      </c>
      <c r="D25" s="130" t="s">
        <v>202</v>
      </c>
      <c r="E25" s="130" t="s">
        <v>202</v>
      </c>
    </row>
    <row r="26" spans="1:5" x14ac:dyDescent="0.25">
      <c r="B26" s="110" t="s">
        <v>202</v>
      </c>
      <c r="C26" s="110" t="s">
        <v>47</v>
      </c>
      <c r="D26" s="110" t="s">
        <v>47</v>
      </c>
      <c r="E26" s="110" t="s">
        <v>7</v>
      </c>
    </row>
    <row r="27" spans="1:5" x14ac:dyDescent="0.25">
      <c r="B27" s="111" t="s">
        <v>202</v>
      </c>
      <c r="C27" s="111" t="s">
        <v>34</v>
      </c>
      <c r="D27" s="111" t="s">
        <v>4</v>
      </c>
      <c r="E27" s="111" t="s">
        <v>4</v>
      </c>
    </row>
    <row r="28" spans="1:5" x14ac:dyDescent="0.25">
      <c r="B28" s="108" t="s">
        <v>202</v>
      </c>
      <c r="C28" s="108" t="s">
        <v>34</v>
      </c>
      <c r="D28" s="108" t="s">
        <v>42</v>
      </c>
      <c r="E28" s="108" t="s">
        <v>202</v>
      </c>
    </row>
    <row r="29" spans="1:5" x14ac:dyDescent="0.25">
      <c r="B29" s="130" t="s">
        <v>202</v>
      </c>
      <c r="C29" s="130" t="s">
        <v>34</v>
      </c>
      <c r="D29" s="130" t="s">
        <v>202</v>
      </c>
      <c r="E29" s="130" t="s">
        <v>202</v>
      </c>
    </row>
    <row r="30" spans="1:5" x14ac:dyDescent="0.25">
      <c r="B30" s="110" t="s">
        <v>202</v>
      </c>
      <c r="C30" s="110" t="s">
        <v>34</v>
      </c>
      <c r="D30" s="110" t="s">
        <v>47</v>
      </c>
      <c r="E30" s="110" t="s">
        <v>7</v>
      </c>
    </row>
    <row r="31" spans="1:5" x14ac:dyDescent="0.25">
      <c r="B31" s="107" t="s">
        <v>47</v>
      </c>
      <c r="C31" s="107"/>
      <c r="D31" s="107" t="s">
        <v>4</v>
      </c>
      <c r="E31" s="107" t="s">
        <v>4</v>
      </c>
    </row>
    <row r="32" spans="1:5" x14ac:dyDescent="0.25">
      <c r="B32" s="13" t="s">
        <v>47</v>
      </c>
      <c r="C32" s="13"/>
      <c r="D32" s="13" t="s">
        <v>5</v>
      </c>
      <c r="E32" s="13" t="s">
        <v>5</v>
      </c>
    </row>
    <row r="33" spans="2:5" x14ac:dyDescent="0.25">
      <c r="B33" s="13" t="s">
        <v>47</v>
      </c>
      <c r="C33" s="13"/>
      <c r="D33" s="13" t="s">
        <v>202</v>
      </c>
      <c r="E33" s="13" t="s">
        <v>7</v>
      </c>
    </row>
    <row r="34" spans="2:5" x14ac:dyDescent="0.25">
      <c r="B34" s="13" t="s">
        <v>47</v>
      </c>
      <c r="C34" s="13"/>
      <c r="D34" s="13" t="s">
        <v>47</v>
      </c>
      <c r="E34" s="13" t="s">
        <v>7</v>
      </c>
    </row>
  </sheetData>
  <sheetProtection algorithmName="SHA-512" hashValue="P/xQqJrh9ErnGTpW4B27dtetKdQo3x4rY92hmAe2zK86RNwyjBMB8f6JkHt8gG8lx/txLApe7yAiXtUL14svpA==" saltValue="13E3GX86Eq3SDjDWwZic3Q==" spinCount="100000" sheet="1" objects="1" scenarios="1"/>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sheetPr codeName="Sheet8"/>
  <dimension ref="A1:J170"/>
  <sheetViews>
    <sheetView topLeftCell="A66" workbookViewId="0">
      <selection activeCell="D96" sqref="B84:D96"/>
    </sheetView>
  </sheetViews>
  <sheetFormatPr defaultRowHeight="15" x14ac:dyDescent="0.25"/>
  <cols>
    <col min="1" max="1" width="22.5703125" customWidth="1"/>
    <col min="2" max="2" width="28.42578125" customWidth="1"/>
    <col min="3" max="3" width="31.5703125" customWidth="1"/>
    <col min="4" max="4" width="30.5703125" customWidth="1"/>
    <col min="5" max="5" width="8.7109375" style="183"/>
    <col min="7" max="7" width="21.85546875" customWidth="1"/>
    <col min="8" max="8" width="30.42578125" customWidth="1"/>
    <col min="9" max="9" width="32.85546875" customWidth="1"/>
    <col min="10" max="10" width="33.42578125" customWidth="1"/>
  </cols>
  <sheetData>
    <row r="1" spans="1:10" ht="15.75" thickBot="1" x14ac:dyDescent="0.3">
      <c r="G1" s="132" t="s">
        <v>208</v>
      </c>
      <c r="H1" s="133"/>
      <c r="I1" s="133"/>
      <c r="J1" s="133"/>
    </row>
    <row r="2" spans="1:10" ht="58.5" customHeight="1" thickBot="1" x14ac:dyDescent="0.3">
      <c r="A2" s="180" t="s">
        <v>2</v>
      </c>
      <c r="B2" s="181" t="s">
        <v>222</v>
      </c>
      <c r="C2" s="181" t="s">
        <v>3</v>
      </c>
      <c r="D2" s="181" t="s">
        <v>204</v>
      </c>
      <c r="E2" s="184" t="s">
        <v>220</v>
      </c>
      <c r="F2" s="50"/>
      <c r="G2" s="134" t="s">
        <v>2</v>
      </c>
      <c r="H2" s="134" t="s">
        <v>205</v>
      </c>
      <c r="I2" s="134" t="s">
        <v>3</v>
      </c>
      <c r="J2" s="134" t="s">
        <v>204</v>
      </c>
    </row>
    <row r="3" spans="1:10" x14ac:dyDescent="0.25">
      <c r="A3" s="117" t="s">
        <v>4</v>
      </c>
      <c r="B3" s="116" t="s">
        <v>36</v>
      </c>
      <c r="C3" s="116" t="s">
        <v>4</v>
      </c>
      <c r="D3" s="116" t="s">
        <v>4</v>
      </c>
      <c r="E3" s="183">
        <v>101</v>
      </c>
      <c r="G3" s="135" t="s">
        <v>42</v>
      </c>
      <c r="H3" s="135" t="s">
        <v>44</v>
      </c>
      <c r="I3" s="135" t="s">
        <v>42</v>
      </c>
      <c r="J3" s="135" t="str" cm="1">
        <f t="array" ref="J3">INDEX(Table15[Entire Service Line Classification], MATCH(SUMIFS(Table15[Unique ID],Table15[System-Owned Portion],G3,Table15[If Material Anything Other than "Lead" in Column E,Was Material Ever Previously Lead?],H3,Table15[Customer-Owned Portion],I3),Table15[Unique ID],0),0)</f>
        <v>Not Valid</v>
      </c>
    </row>
    <row r="4" spans="1:10" x14ac:dyDescent="0.25">
      <c r="A4" s="117" t="s">
        <v>4</v>
      </c>
      <c r="B4" s="116" t="s">
        <v>36</v>
      </c>
      <c r="C4" s="116" t="s">
        <v>5</v>
      </c>
      <c r="D4" s="116" t="s">
        <v>4</v>
      </c>
      <c r="E4" s="183">
        <v>102</v>
      </c>
    </row>
    <row r="5" spans="1:10" x14ac:dyDescent="0.25">
      <c r="A5" s="117" t="s">
        <v>4</v>
      </c>
      <c r="B5" s="116" t="s">
        <v>36</v>
      </c>
      <c r="C5" s="116" t="s">
        <v>42</v>
      </c>
      <c r="D5" s="177" t="s">
        <v>221</v>
      </c>
      <c r="E5" s="183">
        <v>103</v>
      </c>
    </row>
    <row r="6" spans="1:10" x14ac:dyDescent="0.25">
      <c r="A6" s="117" t="s">
        <v>4</v>
      </c>
      <c r="B6" s="116" t="s">
        <v>36</v>
      </c>
      <c r="C6" s="116" t="s">
        <v>200</v>
      </c>
      <c r="D6" s="116" t="s">
        <v>4</v>
      </c>
      <c r="E6" s="183">
        <v>104</v>
      </c>
    </row>
    <row r="7" spans="1:10" x14ac:dyDescent="0.25">
      <c r="A7" s="117" t="s">
        <v>4</v>
      </c>
      <c r="B7" s="116" t="s">
        <v>36</v>
      </c>
      <c r="C7" s="116" t="s">
        <v>201</v>
      </c>
      <c r="D7" s="116" t="s">
        <v>4</v>
      </c>
      <c r="E7" s="183">
        <v>105</v>
      </c>
    </row>
    <row r="8" spans="1:10" x14ac:dyDescent="0.25">
      <c r="A8" s="117" t="s">
        <v>4</v>
      </c>
      <c r="B8" s="116" t="s">
        <v>36</v>
      </c>
      <c r="C8" s="116" t="s">
        <v>199</v>
      </c>
      <c r="D8" s="116" t="s">
        <v>4</v>
      </c>
      <c r="E8" s="183">
        <v>106</v>
      </c>
    </row>
    <row r="9" spans="1:10" x14ac:dyDescent="0.25">
      <c r="A9" s="117" t="s">
        <v>4</v>
      </c>
      <c r="B9" s="116" t="s">
        <v>36</v>
      </c>
      <c r="C9" s="116" t="s">
        <v>47</v>
      </c>
      <c r="D9" s="116" t="s">
        <v>4</v>
      </c>
      <c r="E9" s="183">
        <v>107</v>
      </c>
    </row>
    <row r="10" spans="1:10" x14ac:dyDescent="0.25">
      <c r="A10" s="117" t="s">
        <v>4</v>
      </c>
      <c r="B10" s="116" t="s">
        <v>44</v>
      </c>
      <c r="C10" s="116" t="s">
        <v>4</v>
      </c>
      <c r="D10" s="116" t="s">
        <v>4</v>
      </c>
      <c r="E10" s="183">
        <v>108</v>
      </c>
    </row>
    <row r="11" spans="1:10" x14ac:dyDescent="0.25">
      <c r="A11" s="117" t="s">
        <v>4</v>
      </c>
      <c r="B11" s="116" t="s">
        <v>44</v>
      </c>
      <c r="C11" s="116" t="s">
        <v>5</v>
      </c>
      <c r="D11" s="116" t="s">
        <v>4</v>
      </c>
      <c r="E11" s="183">
        <v>109</v>
      </c>
    </row>
    <row r="12" spans="1:10" x14ac:dyDescent="0.25">
      <c r="A12" s="117" t="s">
        <v>4</v>
      </c>
      <c r="B12" s="116" t="s">
        <v>44</v>
      </c>
      <c r="C12" s="116" t="s">
        <v>42</v>
      </c>
      <c r="D12" s="177" t="s">
        <v>221</v>
      </c>
      <c r="E12" s="183">
        <v>110</v>
      </c>
    </row>
    <row r="13" spans="1:10" x14ac:dyDescent="0.25">
      <c r="A13" s="117" t="s">
        <v>4</v>
      </c>
      <c r="B13" s="116" t="s">
        <v>44</v>
      </c>
      <c r="C13" s="116" t="s">
        <v>200</v>
      </c>
      <c r="D13" s="116" t="s">
        <v>4</v>
      </c>
      <c r="E13" s="183">
        <v>111</v>
      </c>
    </row>
    <row r="14" spans="1:10" x14ac:dyDescent="0.25">
      <c r="A14" s="117" t="s">
        <v>4</v>
      </c>
      <c r="B14" s="116" t="s">
        <v>44</v>
      </c>
      <c r="C14" s="116" t="s">
        <v>201</v>
      </c>
      <c r="D14" s="116" t="s">
        <v>4</v>
      </c>
      <c r="E14" s="183">
        <v>112</v>
      </c>
    </row>
    <row r="15" spans="1:10" x14ac:dyDescent="0.25">
      <c r="A15" s="117" t="s">
        <v>4</v>
      </c>
      <c r="B15" s="116" t="s">
        <v>44</v>
      </c>
      <c r="C15" s="116" t="s">
        <v>199</v>
      </c>
      <c r="D15" s="116" t="s">
        <v>4</v>
      </c>
      <c r="E15" s="183">
        <v>113</v>
      </c>
    </row>
    <row r="16" spans="1:10" x14ac:dyDescent="0.25">
      <c r="A16" s="117" t="s">
        <v>4</v>
      </c>
      <c r="B16" s="116" t="s">
        <v>44</v>
      </c>
      <c r="C16" s="116" t="s">
        <v>47</v>
      </c>
      <c r="D16" s="116" t="s">
        <v>4</v>
      </c>
      <c r="E16" s="183">
        <v>114</v>
      </c>
    </row>
    <row r="17" spans="1:5" x14ac:dyDescent="0.25">
      <c r="A17" s="117" t="s">
        <v>4</v>
      </c>
      <c r="B17" s="116" t="s">
        <v>34</v>
      </c>
      <c r="C17" s="116" t="s">
        <v>4</v>
      </c>
      <c r="D17" s="116" t="s">
        <v>4</v>
      </c>
      <c r="E17" s="183">
        <v>115</v>
      </c>
    </row>
    <row r="18" spans="1:5" x14ac:dyDescent="0.25">
      <c r="A18" s="117" t="s">
        <v>4</v>
      </c>
      <c r="B18" s="116" t="s">
        <v>34</v>
      </c>
      <c r="C18" s="116" t="s">
        <v>5</v>
      </c>
      <c r="D18" s="116" t="s">
        <v>4</v>
      </c>
      <c r="E18" s="183">
        <v>116</v>
      </c>
    </row>
    <row r="19" spans="1:5" x14ac:dyDescent="0.25">
      <c r="A19" s="117" t="s">
        <v>4</v>
      </c>
      <c r="B19" s="116" t="s">
        <v>34</v>
      </c>
      <c r="C19" s="116" t="s">
        <v>42</v>
      </c>
      <c r="D19" s="177" t="s">
        <v>221</v>
      </c>
      <c r="E19" s="183">
        <v>117</v>
      </c>
    </row>
    <row r="20" spans="1:5" x14ac:dyDescent="0.25">
      <c r="A20" s="117" t="s">
        <v>4</v>
      </c>
      <c r="B20" s="116" t="s">
        <v>34</v>
      </c>
      <c r="C20" s="116" t="s">
        <v>200</v>
      </c>
      <c r="D20" s="116" t="s">
        <v>4</v>
      </c>
      <c r="E20" s="183">
        <v>118</v>
      </c>
    </row>
    <row r="21" spans="1:5" x14ac:dyDescent="0.25">
      <c r="A21" s="117" t="s">
        <v>4</v>
      </c>
      <c r="B21" s="116" t="s">
        <v>34</v>
      </c>
      <c r="C21" s="116" t="s">
        <v>201</v>
      </c>
      <c r="D21" s="116" t="s">
        <v>4</v>
      </c>
      <c r="E21" s="183">
        <v>119</v>
      </c>
    </row>
    <row r="22" spans="1:5" x14ac:dyDescent="0.25">
      <c r="A22" s="117" t="s">
        <v>4</v>
      </c>
      <c r="B22" s="116" t="s">
        <v>34</v>
      </c>
      <c r="C22" s="116" t="s">
        <v>199</v>
      </c>
      <c r="D22" s="116" t="s">
        <v>4</v>
      </c>
      <c r="E22" s="183">
        <v>120</v>
      </c>
    </row>
    <row r="23" spans="1:5" x14ac:dyDescent="0.25">
      <c r="A23" s="117" t="s">
        <v>4</v>
      </c>
      <c r="B23" s="116" t="s">
        <v>34</v>
      </c>
      <c r="C23" s="116" t="s">
        <v>47</v>
      </c>
      <c r="D23" s="116" t="s">
        <v>4</v>
      </c>
      <c r="E23" s="183">
        <v>121</v>
      </c>
    </row>
    <row r="24" spans="1:5" x14ac:dyDescent="0.25">
      <c r="A24" s="117" t="s">
        <v>4</v>
      </c>
      <c r="B24" s="116"/>
      <c r="C24" s="116" t="s">
        <v>4</v>
      </c>
      <c r="D24" s="116" t="s">
        <v>215</v>
      </c>
      <c r="E24" s="183">
        <v>122</v>
      </c>
    </row>
    <row r="25" spans="1:5" x14ac:dyDescent="0.25">
      <c r="A25" s="117" t="s">
        <v>4</v>
      </c>
      <c r="B25" s="116"/>
      <c r="C25" s="116" t="s">
        <v>5</v>
      </c>
      <c r="D25" s="116" t="s">
        <v>4</v>
      </c>
      <c r="E25" s="183">
        <v>123</v>
      </c>
    </row>
    <row r="26" spans="1:5" x14ac:dyDescent="0.25">
      <c r="A26" s="117" t="s">
        <v>4</v>
      </c>
      <c r="B26" s="116"/>
      <c r="C26" s="116" t="s">
        <v>42</v>
      </c>
      <c r="D26" s="177" t="s">
        <v>221</v>
      </c>
      <c r="E26" s="183">
        <v>124</v>
      </c>
    </row>
    <row r="27" spans="1:5" x14ac:dyDescent="0.25">
      <c r="A27" s="117" t="s">
        <v>4</v>
      </c>
      <c r="B27" s="116"/>
      <c r="C27" s="116" t="s">
        <v>200</v>
      </c>
      <c r="D27" s="116" t="s">
        <v>4</v>
      </c>
      <c r="E27" s="183">
        <v>125</v>
      </c>
    </row>
    <row r="28" spans="1:5" x14ac:dyDescent="0.25">
      <c r="A28" s="117" t="s">
        <v>4</v>
      </c>
      <c r="B28" s="116"/>
      <c r="C28" s="116" t="s">
        <v>201</v>
      </c>
      <c r="D28" s="116" t="s">
        <v>4</v>
      </c>
      <c r="E28" s="183">
        <v>126</v>
      </c>
    </row>
    <row r="29" spans="1:5" x14ac:dyDescent="0.25">
      <c r="A29" s="117" t="s">
        <v>4</v>
      </c>
      <c r="B29" s="116"/>
      <c r="C29" s="116" t="s">
        <v>199</v>
      </c>
      <c r="D29" s="116" t="s">
        <v>4</v>
      </c>
      <c r="E29" s="183">
        <v>127</v>
      </c>
    </row>
    <row r="30" spans="1:5" x14ac:dyDescent="0.25">
      <c r="A30" s="117" t="s">
        <v>4</v>
      </c>
      <c r="B30" s="116"/>
      <c r="C30" s="116" t="s">
        <v>47</v>
      </c>
      <c r="D30" s="116" t="s">
        <v>4</v>
      </c>
      <c r="E30" s="183">
        <v>128</v>
      </c>
    </row>
    <row r="31" spans="1:5" x14ac:dyDescent="0.25">
      <c r="A31" s="115" t="s">
        <v>42</v>
      </c>
      <c r="B31" s="113" t="s">
        <v>36</v>
      </c>
      <c r="C31" s="113" t="s">
        <v>4</v>
      </c>
      <c r="D31" s="113" t="s">
        <v>4</v>
      </c>
      <c r="E31" s="183">
        <v>129</v>
      </c>
    </row>
    <row r="32" spans="1:5" x14ac:dyDescent="0.25">
      <c r="A32" s="115" t="s">
        <v>42</v>
      </c>
      <c r="B32" s="113" t="s">
        <v>36</v>
      </c>
      <c r="C32" s="113" t="s">
        <v>5</v>
      </c>
      <c r="D32" s="113" t="s">
        <v>5</v>
      </c>
      <c r="E32" s="183">
        <v>130</v>
      </c>
    </row>
    <row r="33" spans="1:5" x14ac:dyDescent="0.25">
      <c r="A33" s="115" t="s">
        <v>42</v>
      </c>
      <c r="B33" s="113" t="s">
        <v>36</v>
      </c>
      <c r="C33" s="113" t="s">
        <v>42</v>
      </c>
      <c r="D33" s="178" t="s">
        <v>221</v>
      </c>
      <c r="E33" s="183">
        <v>131</v>
      </c>
    </row>
    <row r="34" spans="1:5" x14ac:dyDescent="0.25">
      <c r="A34" s="115" t="s">
        <v>42</v>
      </c>
      <c r="B34" s="113" t="s">
        <v>36</v>
      </c>
      <c r="C34" s="113" t="s">
        <v>200</v>
      </c>
      <c r="D34" s="113" t="s">
        <v>202</v>
      </c>
      <c r="E34" s="183">
        <v>132</v>
      </c>
    </row>
    <row r="35" spans="1:5" x14ac:dyDescent="0.25">
      <c r="A35" s="115" t="s">
        <v>42</v>
      </c>
      <c r="B35" s="113" t="s">
        <v>36</v>
      </c>
      <c r="C35" s="113" t="s">
        <v>199</v>
      </c>
      <c r="D35" s="113" t="s">
        <v>202</v>
      </c>
      <c r="E35" s="183">
        <v>133</v>
      </c>
    </row>
    <row r="36" spans="1:5" x14ac:dyDescent="0.25">
      <c r="A36" s="115" t="s">
        <v>42</v>
      </c>
      <c r="B36" s="113" t="s">
        <v>36</v>
      </c>
      <c r="C36" s="113" t="s">
        <v>201</v>
      </c>
      <c r="D36" s="113" t="s">
        <v>202</v>
      </c>
      <c r="E36" s="183">
        <v>134</v>
      </c>
    </row>
    <row r="37" spans="1:5" x14ac:dyDescent="0.25">
      <c r="A37" s="115" t="s">
        <v>42</v>
      </c>
      <c r="B37" s="113" t="s">
        <v>36</v>
      </c>
      <c r="C37" s="113" t="s">
        <v>47</v>
      </c>
      <c r="D37" s="113" t="s">
        <v>7</v>
      </c>
      <c r="E37" s="183">
        <v>135</v>
      </c>
    </row>
    <row r="38" spans="1:5" x14ac:dyDescent="0.25">
      <c r="A38" s="115" t="s">
        <v>42</v>
      </c>
      <c r="B38" s="113" t="s">
        <v>44</v>
      </c>
      <c r="C38" s="113" t="s">
        <v>4</v>
      </c>
      <c r="D38" s="113" t="s">
        <v>4</v>
      </c>
      <c r="E38" s="183">
        <v>136</v>
      </c>
    </row>
    <row r="39" spans="1:5" x14ac:dyDescent="0.25">
      <c r="A39" s="115" t="s">
        <v>42</v>
      </c>
      <c r="B39" s="113" t="s">
        <v>44</v>
      </c>
      <c r="C39" s="113" t="s">
        <v>5</v>
      </c>
      <c r="D39" s="113" t="s">
        <v>5</v>
      </c>
      <c r="E39" s="183">
        <v>137</v>
      </c>
    </row>
    <row r="40" spans="1:5" x14ac:dyDescent="0.25">
      <c r="A40" s="115" t="s">
        <v>42</v>
      </c>
      <c r="B40" s="113" t="s">
        <v>44</v>
      </c>
      <c r="C40" s="113" t="s">
        <v>42</v>
      </c>
      <c r="D40" s="178" t="s">
        <v>221</v>
      </c>
      <c r="E40" s="183">
        <v>138</v>
      </c>
    </row>
    <row r="41" spans="1:5" x14ac:dyDescent="0.25">
      <c r="A41" s="115" t="s">
        <v>42</v>
      </c>
      <c r="B41" s="113" t="s">
        <v>44</v>
      </c>
      <c r="C41" s="113" t="s">
        <v>200</v>
      </c>
      <c r="D41" s="113" t="s">
        <v>202</v>
      </c>
      <c r="E41" s="183">
        <v>139</v>
      </c>
    </row>
    <row r="42" spans="1:5" x14ac:dyDescent="0.25">
      <c r="A42" s="115" t="s">
        <v>42</v>
      </c>
      <c r="B42" s="113" t="s">
        <v>44</v>
      </c>
      <c r="C42" s="113" t="s">
        <v>199</v>
      </c>
      <c r="D42" s="113" t="s">
        <v>202</v>
      </c>
      <c r="E42" s="183">
        <v>140</v>
      </c>
    </row>
    <row r="43" spans="1:5" x14ac:dyDescent="0.25">
      <c r="A43" s="115" t="s">
        <v>42</v>
      </c>
      <c r="B43" s="113" t="s">
        <v>44</v>
      </c>
      <c r="C43" s="113" t="s">
        <v>201</v>
      </c>
      <c r="D43" s="113" t="s">
        <v>202</v>
      </c>
      <c r="E43" s="183">
        <v>141</v>
      </c>
    </row>
    <row r="44" spans="1:5" x14ac:dyDescent="0.25">
      <c r="A44" s="115" t="s">
        <v>42</v>
      </c>
      <c r="B44" s="113" t="s">
        <v>44</v>
      </c>
      <c r="C44" s="113" t="s">
        <v>47</v>
      </c>
      <c r="D44" s="113" t="s">
        <v>7</v>
      </c>
      <c r="E44" s="183">
        <v>142</v>
      </c>
    </row>
    <row r="45" spans="1:5" x14ac:dyDescent="0.25">
      <c r="A45" s="115" t="s">
        <v>42</v>
      </c>
      <c r="B45" s="113" t="s">
        <v>34</v>
      </c>
      <c r="C45" s="113" t="s">
        <v>4</v>
      </c>
      <c r="D45" s="113" t="s">
        <v>4</v>
      </c>
      <c r="E45" s="183">
        <v>143</v>
      </c>
    </row>
    <row r="46" spans="1:5" ht="15.75" thickBot="1" x14ac:dyDescent="0.3">
      <c r="A46" s="115" t="s">
        <v>42</v>
      </c>
      <c r="B46" s="113" t="s">
        <v>34</v>
      </c>
      <c r="C46" s="113" t="s">
        <v>5</v>
      </c>
      <c r="D46" s="178" t="s">
        <v>221</v>
      </c>
      <c r="E46" s="183">
        <v>144</v>
      </c>
    </row>
    <row r="47" spans="1:5" ht="15.75" thickBot="1" x14ac:dyDescent="0.3">
      <c r="A47" s="185" t="s">
        <v>42</v>
      </c>
      <c r="B47" s="186" t="s">
        <v>34</v>
      </c>
      <c r="C47" s="186" t="s">
        <v>42</v>
      </c>
      <c r="D47" s="186" t="s">
        <v>202</v>
      </c>
      <c r="E47" s="187">
        <v>145</v>
      </c>
    </row>
    <row r="48" spans="1:5" x14ac:dyDescent="0.25">
      <c r="A48" s="115" t="s">
        <v>42</v>
      </c>
      <c r="B48" s="113" t="s">
        <v>34</v>
      </c>
      <c r="C48" s="113" t="s">
        <v>200</v>
      </c>
      <c r="D48" s="113" t="s">
        <v>202</v>
      </c>
      <c r="E48" s="183">
        <v>146</v>
      </c>
    </row>
    <row r="49" spans="1:5" x14ac:dyDescent="0.25">
      <c r="A49" s="115" t="s">
        <v>42</v>
      </c>
      <c r="B49" s="113" t="s">
        <v>34</v>
      </c>
      <c r="C49" s="113" t="s">
        <v>199</v>
      </c>
      <c r="D49" s="113" t="s">
        <v>202</v>
      </c>
      <c r="E49" s="183">
        <v>147</v>
      </c>
    </row>
    <row r="50" spans="1:5" x14ac:dyDescent="0.25">
      <c r="A50" s="115" t="s">
        <v>42</v>
      </c>
      <c r="B50" s="113" t="s">
        <v>34</v>
      </c>
      <c r="C50" s="113" t="s">
        <v>201</v>
      </c>
      <c r="D50" s="113" t="s">
        <v>202</v>
      </c>
      <c r="E50" s="183">
        <v>148</v>
      </c>
    </row>
    <row r="51" spans="1:5" x14ac:dyDescent="0.25">
      <c r="A51" s="115" t="s">
        <v>42</v>
      </c>
      <c r="B51" s="113" t="s">
        <v>34</v>
      </c>
      <c r="C51" s="113" t="s">
        <v>47</v>
      </c>
      <c r="D51" s="113" t="s">
        <v>7</v>
      </c>
      <c r="E51" s="183">
        <v>149</v>
      </c>
    </row>
    <row r="52" spans="1:5" x14ac:dyDescent="0.25">
      <c r="A52" s="115" t="s">
        <v>42</v>
      </c>
      <c r="B52" s="113"/>
      <c r="C52" s="113" t="s">
        <v>4</v>
      </c>
      <c r="D52" s="113" t="s">
        <v>215</v>
      </c>
      <c r="E52" s="183">
        <v>150</v>
      </c>
    </row>
    <row r="53" spans="1:5" x14ac:dyDescent="0.25">
      <c r="A53" s="115" t="s">
        <v>42</v>
      </c>
      <c r="B53" s="113"/>
      <c r="C53" s="113" t="s">
        <v>5</v>
      </c>
      <c r="D53" s="113" t="s">
        <v>215</v>
      </c>
      <c r="E53" s="183">
        <v>151</v>
      </c>
    </row>
    <row r="54" spans="1:5" x14ac:dyDescent="0.25">
      <c r="A54" s="115" t="s">
        <v>42</v>
      </c>
      <c r="B54" s="113"/>
      <c r="C54" s="113" t="s">
        <v>42</v>
      </c>
      <c r="D54" s="113" t="s">
        <v>215</v>
      </c>
      <c r="E54" s="183">
        <v>152</v>
      </c>
    </row>
    <row r="55" spans="1:5" x14ac:dyDescent="0.25">
      <c r="A55" s="115" t="s">
        <v>42</v>
      </c>
      <c r="B55" s="113"/>
      <c r="C55" s="113" t="s">
        <v>200</v>
      </c>
      <c r="D55" s="113" t="s">
        <v>215</v>
      </c>
      <c r="E55" s="183">
        <v>153</v>
      </c>
    </row>
    <row r="56" spans="1:5" x14ac:dyDescent="0.25">
      <c r="A56" s="115" t="s">
        <v>42</v>
      </c>
      <c r="B56" s="113"/>
      <c r="C56" s="113" t="s">
        <v>199</v>
      </c>
      <c r="D56" s="113" t="s">
        <v>215</v>
      </c>
      <c r="E56" s="183">
        <v>154</v>
      </c>
    </row>
    <row r="57" spans="1:5" x14ac:dyDescent="0.25">
      <c r="A57" s="115" t="s">
        <v>42</v>
      </c>
      <c r="B57" s="113"/>
      <c r="C57" s="113" t="s">
        <v>201</v>
      </c>
      <c r="D57" s="113" t="s">
        <v>215</v>
      </c>
      <c r="E57" s="183">
        <v>155</v>
      </c>
    </row>
    <row r="58" spans="1:5" x14ac:dyDescent="0.25">
      <c r="A58" s="115" t="s">
        <v>42</v>
      </c>
      <c r="B58" s="113"/>
      <c r="C58" s="113" t="s">
        <v>47</v>
      </c>
      <c r="D58" s="113" t="s">
        <v>215</v>
      </c>
      <c r="E58" s="183">
        <v>156</v>
      </c>
    </row>
    <row r="59" spans="1:5" x14ac:dyDescent="0.25">
      <c r="A59" s="109" t="s">
        <v>200</v>
      </c>
      <c r="B59" s="108" t="s">
        <v>36</v>
      </c>
      <c r="C59" s="108" t="s">
        <v>4</v>
      </c>
      <c r="D59" s="108" t="s">
        <v>4</v>
      </c>
      <c r="E59" s="183">
        <v>157</v>
      </c>
    </row>
    <row r="60" spans="1:5" x14ac:dyDescent="0.25">
      <c r="A60" s="109" t="s">
        <v>200</v>
      </c>
      <c r="B60" s="108" t="s">
        <v>36</v>
      </c>
      <c r="C60" s="108" t="s">
        <v>5</v>
      </c>
      <c r="D60" s="108" t="s">
        <v>5</v>
      </c>
      <c r="E60" s="183">
        <v>158</v>
      </c>
    </row>
    <row r="61" spans="1:5" x14ac:dyDescent="0.25">
      <c r="A61" s="109" t="s">
        <v>200</v>
      </c>
      <c r="B61" s="108" t="s">
        <v>36</v>
      </c>
      <c r="C61" s="108" t="s">
        <v>42</v>
      </c>
      <c r="D61" s="179" t="s">
        <v>221</v>
      </c>
      <c r="E61" s="183">
        <v>159</v>
      </c>
    </row>
    <row r="62" spans="1:5" x14ac:dyDescent="0.25">
      <c r="A62" s="109" t="s">
        <v>200</v>
      </c>
      <c r="B62" s="108" t="s">
        <v>36</v>
      </c>
      <c r="C62" s="108" t="s">
        <v>200</v>
      </c>
      <c r="D62" s="108" t="s">
        <v>202</v>
      </c>
      <c r="E62" s="183">
        <v>160</v>
      </c>
    </row>
    <row r="63" spans="1:5" x14ac:dyDescent="0.25">
      <c r="A63" s="109" t="s">
        <v>200</v>
      </c>
      <c r="B63" s="108" t="s">
        <v>36</v>
      </c>
      <c r="C63" s="108" t="s">
        <v>201</v>
      </c>
      <c r="D63" s="108" t="s">
        <v>202</v>
      </c>
      <c r="E63" s="183">
        <v>161</v>
      </c>
    </row>
    <row r="64" spans="1:5" x14ac:dyDescent="0.25">
      <c r="A64" s="109" t="s">
        <v>200</v>
      </c>
      <c r="B64" s="108" t="s">
        <v>36</v>
      </c>
      <c r="C64" s="108" t="s">
        <v>199</v>
      </c>
      <c r="D64" s="108" t="s">
        <v>202</v>
      </c>
      <c r="E64" s="183">
        <v>162</v>
      </c>
    </row>
    <row r="65" spans="1:5" x14ac:dyDescent="0.25">
      <c r="A65" s="109" t="s">
        <v>200</v>
      </c>
      <c r="B65" s="108" t="s">
        <v>36</v>
      </c>
      <c r="C65" s="108" t="s">
        <v>47</v>
      </c>
      <c r="D65" s="108" t="s">
        <v>7</v>
      </c>
      <c r="E65" s="183">
        <v>163</v>
      </c>
    </row>
    <row r="66" spans="1:5" x14ac:dyDescent="0.25">
      <c r="A66" s="109" t="s">
        <v>200</v>
      </c>
      <c r="B66" s="108" t="s">
        <v>44</v>
      </c>
      <c r="C66" s="108" t="s">
        <v>4</v>
      </c>
      <c r="D66" s="108" t="s">
        <v>4</v>
      </c>
      <c r="E66" s="183">
        <v>164</v>
      </c>
    </row>
    <row r="67" spans="1:5" x14ac:dyDescent="0.25">
      <c r="A67" s="109" t="s">
        <v>200</v>
      </c>
      <c r="B67" s="108" t="s">
        <v>44</v>
      </c>
      <c r="C67" s="108" t="s">
        <v>5</v>
      </c>
      <c r="D67" s="108" t="s">
        <v>5</v>
      </c>
      <c r="E67" s="183">
        <v>165</v>
      </c>
    </row>
    <row r="68" spans="1:5" x14ac:dyDescent="0.25">
      <c r="A68" s="109" t="s">
        <v>200</v>
      </c>
      <c r="B68" s="108" t="s">
        <v>44</v>
      </c>
      <c r="C68" s="108" t="s">
        <v>42</v>
      </c>
      <c r="D68" s="179" t="s">
        <v>221</v>
      </c>
      <c r="E68" s="183">
        <v>166</v>
      </c>
    </row>
    <row r="69" spans="1:5" x14ac:dyDescent="0.25">
      <c r="A69" s="109" t="s">
        <v>200</v>
      </c>
      <c r="B69" s="108" t="s">
        <v>44</v>
      </c>
      <c r="C69" s="108" t="s">
        <v>200</v>
      </c>
      <c r="D69" s="108" t="s">
        <v>202</v>
      </c>
      <c r="E69" s="183">
        <v>167</v>
      </c>
    </row>
    <row r="70" spans="1:5" x14ac:dyDescent="0.25">
      <c r="A70" s="109" t="s">
        <v>200</v>
      </c>
      <c r="B70" s="108" t="s">
        <v>44</v>
      </c>
      <c r="C70" s="108" t="s">
        <v>201</v>
      </c>
      <c r="D70" s="108" t="s">
        <v>202</v>
      </c>
      <c r="E70" s="183">
        <v>168</v>
      </c>
    </row>
    <row r="71" spans="1:5" x14ac:dyDescent="0.25">
      <c r="A71" s="109" t="s">
        <v>200</v>
      </c>
      <c r="B71" s="108" t="s">
        <v>44</v>
      </c>
      <c r="C71" s="108" t="s">
        <v>199</v>
      </c>
      <c r="D71" s="108" t="s">
        <v>202</v>
      </c>
      <c r="E71" s="183">
        <v>169</v>
      </c>
    </row>
    <row r="72" spans="1:5" x14ac:dyDescent="0.25">
      <c r="A72" s="109" t="s">
        <v>200</v>
      </c>
      <c r="B72" s="108" t="s">
        <v>44</v>
      </c>
      <c r="C72" s="108" t="s">
        <v>47</v>
      </c>
      <c r="D72" s="108" t="s">
        <v>7</v>
      </c>
      <c r="E72" s="183">
        <v>170</v>
      </c>
    </row>
    <row r="73" spans="1:5" x14ac:dyDescent="0.25">
      <c r="A73" s="109" t="s">
        <v>200</v>
      </c>
      <c r="B73" s="108" t="s">
        <v>34</v>
      </c>
      <c r="C73" s="108" t="s">
        <v>4</v>
      </c>
      <c r="D73" s="108" t="s">
        <v>4</v>
      </c>
      <c r="E73" s="183">
        <v>171</v>
      </c>
    </row>
    <row r="74" spans="1:5" x14ac:dyDescent="0.25">
      <c r="A74" s="109" t="s">
        <v>200</v>
      </c>
      <c r="B74" s="108" t="s">
        <v>34</v>
      </c>
      <c r="C74" s="108" t="s">
        <v>5</v>
      </c>
      <c r="D74" s="179" t="s">
        <v>221</v>
      </c>
      <c r="E74" s="183">
        <v>172</v>
      </c>
    </row>
    <row r="75" spans="1:5" x14ac:dyDescent="0.25">
      <c r="A75" s="109" t="s">
        <v>200</v>
      </c>
      <c r="B75" s="108" t="s">
        <v>34</v>
      </c>
      <c r="C75" s="108" t="s">
        <v>42</v>
      </c>
      <c r="D75" s="108" t="s">
        <v>202</v>
      </c>
      <c r="E75" s="183">
        <v>173</v>
      </c>
    </row>
    <row r="76" spans="1:5" x14ac:dyDescent="0.25">
      <c r="A76" s="109" t="s">
        <v>200</v>
      </c>
      <c r="B76" s="108" t="s">
        <v>34</v>
      </c>
      <c r="C76" s="108" t="s">
        <v>200</v>
      </c>
      <c r="D76" s="108" t="s">
        <v>202</v>
      </c>
      <c r="E76" s="183">
        <v>174</v>
      </c>
    </row>
    <row r="77" spans="1:5" x14ac:dyDescent="0.25">
      <c r="A77" s="109" t="s">
        <v>200</v>
      </c>
      <c r="B77" s="108" t="s">
        <v>34</v>
      </c>
      <c r="C77" s="108" t="s">
        <v>201</v>
      </c>
      <c r="D77" s="108" t="s">
        <v>202</v>
      </c>
      <c r="E77" s="183">
        <v>175</v>
      </c>
    </row>
    <row r="78" spans="1:5" x14ac:dyDescent="0.25">
      <c r="A78" s="109" t="s">
        <v>200</v>
      </c>
      <c r="B78" s="108" t="s">
        <v>34</v>
      </c>
      <c r="C78" s="108" t="s">
        <v>199</v>
      </c>
      <c r="D78" s="108" t="s">
        <v>202</v>
      </c>
      <c r="E78" s="183">
        <v>176</v>
      </c>
    </row>
    <row r="79" spans="1:5" x14ac:dyDescent="0.25">
      <c r="A79" s="109" t="s">
        <v>200</v>
      </c>
      <c r="B79" s="108" t="s">
        <v>34</v>
      </c>
      <c r="C79" s="108" t="s">
        <v>47</v>
      </c>
      <c r="D79" s="108" t="s">
        <v>7</v>
      </c>
      <c r="E79" s="183">
        <v>177</v>
      </c>
    </row>
    <row r="80" spans="1:5" x14ac:dyDescent="0.25">
      <c r="A80" s="109" t="s">
        <v>200</v>
      </c>
      <c r="B80" s="108"/>
      <c r="C80" s="108" t="s">
        <v>4</v>
      </c>
      <c r="D80" s="108" t="s">
        <v>215</v>
      </c>
      <c r="E80" s="183">
        <v>178</v>
      </c>
    </row>
    <row r="81" spans="1:5" x14ac:dyDescent="0.25">
      <c r="A81" s="109" t="s">
        <v>200</v>
      </c>
      <c r="B81" s="108"/>
      <c r="C81" s="108" t="s">
        <v>5</v>
      </c>
      <c r="D81" s="108" t="s">
        <v>215</v>
      </c>
      <c r="E81" s="183">
        <v>179</v>
      </c>
    </row>
    <row r="82" spans="1:5" x14ac:dyDescent="0.25">
      <c r="A82" s="109" t="s">
        <v>200</v>
      </c>
      <c r="B82" s="108"/>
      <c r="C82" s="108" t="s">
        <v>42</v>
      </c>
      <c r="D82" s="108" t="s">
        <v>215</v>
      </c>
      <c r="E82" s="183">
        <v>180</v>
      </c>
    </row>
    <row r="83" spans="1:5" x14ac:dyDescent="0.25">
      <c r="A83" s="109" t="s">
        <v>200</v>
      </c>
      <c r="B83" s="108"/>
      <c r="C83" s="108" t="s">
        <v>200</v>
      </c>
      <c r="D83" s="108" t="s">
        <v>215</v>
      </c>
      <c r="E83" s="183">
        <v>181</v>
      </c>
    </row>
    <row r="84" spans="1:5" x14ac:dyDescent="0.25">
      <c r="A84" s="109" t="s">
        <v>200</v>
      </c>
      <c r="B84" s="108"/>
      <c r="C84" s="108" t="s">
        <v>201</v>
      </c>
      <c r="D84" s="108" t="s">
        <v>215</v>
      </c>
      <c r="E84" s="183">
        <v>182</v>
      </c>
    </row>
    <row r="85" spans="1:5" x14ac:dyDescent="0.25">
      <c r="A85" s="109" t="s">
        <v>200</v>
      </c>
      <c r="B85" s="108"/>
      <c r="C85" s="108" t="s">
        <v>199</v>
      </c>
      <c r="D85" s="108" t="s">
        <v>215</v>
      </c>
      <c r="E85" s="183">
        <v>183</v>
      </c>
    </row>
    <row r="86" spans="1:5" x14ac:dyDescent="0.25">
      <c r="A86" s="109" t="s">
        <v>200</v>
      </c>
      <c r="B86" s="108"/>
      <c r="C86" s="108" t="s">
        <v>47</v>
      </c>
      <c r="D86" s="108" t="s">
        <v>215</v>
      </c>
      <c r="E86" s="183">
        <v>184</v>
      </c>
    </row>
    <row r="87" spans="1:5" x14ac:dyDescent="0.25">
      <c r="A87" s="109" t="s">
        <v>201</v>
      </c>
      <c r="B87" s="108" t="s">
        <v>36</v>
      </c>
      <c r="C87" s="108" t="s">
        <v>4</v>
      </c>
      <c r="D87" s="108" t="s">
        <v>4</v>
      </c>
      <c r="E87" s="183">
        <v>185</v>
      </c>
    </row>
    <row r="88" spans="1:5" x14ac:dyDescent="0.25">
      <c r="A88" s="109" t="s">
        <v>201</v>
      </c>
      <c r="B88" s="108" t="s">
        <v>36</v>
      </c>
      <c r="C88" s="108" t="s">
        <v>5</v>
      </c>
      <c r="D88" s="108" t="s">
        <v>5</v>
      </c>
      <c r="E88" s="183">
        <v>186</v>
      </c>
    </row>
    <row r="89" spans="1:5" x14ac:dyDescent="0.25">
      <c r="A89" s="109" t="s">
        <v>201</v>
      </c>
      <c r="B89" s="108" t="s">
        <v>36</v>
      </c>
      <c r="C89" s="108" t="s">
        <v>42</v>
      </c>
      <c r="D89" s="179" t="s">
        <v>221</v>
      </c>
      <c r="E89" s="183">
        <v>187</v>
      </c>
    </row>
    <row r="90" spans="1:5" x14ac:dyDescent="0.25">
      <c r="A90" s="109" t="s">
        <v>201</v>
      </c>
      <c r="B90" s="108" t="s">
        <v>36</v>
      </c>
      <c r="C90" s="108" t="s">
        <v>200</v>
      </c>
      <c r="D90" s="108" t="s">
        <v>202</v>
      </c>
      <c r="E90" s="183">
        <v>188</v>
      </c>
    </row>
    <row r="91" spans="1:5" x14ac:dyDescent="0.25">
      <c r="A91" s="109" t="s">
        <v>201</v>
      </c>
      <c r="B91" s="108" t="s">
        <v>36</v>
      </c>
      <c r="C91" s="108" t="s">
        <v>201</v>
      </c>
      <c r="D91" s="108" t="s">
        <v>202</v>
      </c>
      <c r="E91" s="183">
        <v>189</v>
      </c>
    </row>
    <row r="92" spans="1:5" x14ac:dyDescent="0.25">
      <c r="A92" s="109" t="s">
        <v>201</v>
      </c>
      <c r="B92" s="108" t="s">
        <v>36</v>
      </c>
      <c r="C92" s="108" t="s">
        <v>199</v>
      </c>
      <c r="D92" s="108" t="s">
        <v>202</v>
      </c>
      <c r="E92" s="183">
        <v>190</v>
      </c>
    </row>
    <row r="93" spans="1:5" x14ac:dyDescent="0.25">
      <c r="A93" s="109" t="s">
        <v>201</v>
      </c>
      <c r="B93" s="108" t="s">
        <v>36</v>
      </c>
      <c r="C93" s="108" t="s">
        <v>47</v>
      </c>
      <c r="D93" s="108" t="s">
        <v>7</v>
      </c>
      <c r="E93" s="183">
        <v>191</v>
      </c>
    </row>
    <row r="94" spans="1:5" x14ac:dyDescent="0.25">
      <c r="A94" s="109" t="s">
        <v>201</v>
      </c>
      <c r="B94" s="108" t="s">
        <v>44</v>
      </c>
      <c r="C94" s="108" t="s">
        <v>4</v>
      </c>
      <c r="D94" s="108" t="s">
        <v>4</v>
      </c>
      <c r="E94" s="183">
        <v>192</v>
      </c>
    </row>
    <row r="95" spans="1:5" x14ac:dyDescent="0.25">
      <c r="A95" s="109" t="s">
        <v>201</v>
      </c>
      <c r="B95" s="108" t="s">
        <v>44</v>
      </c>
      <c r="C95" s="108" t="s">
        <v>5</v>
      </c>
      <c r="D95" s="108" t="s">
        <v>5</v>
      </c>
      <c r="E95" s="183">
        <v>193</v>
      </c>
    </row>
    <row r="96" spans="1:5" x14ac:dyDescent="0.25">
      <c r="A96" s="109" t="s">
        <v>201</v>
      </c>
      <c r="B96" s="108" t="s">
        <v>44</v>
      </c>
      <c r="C96" s="108" t="s">
        <v>42</v>
      </c>
      <c r="D96" s="179" t="s">
        <v>221</v>
      </c>
      <c r="E96" s="183">
        <v>194</v>
      </c>
    </row>
    <row r="97" spans="1:5" x14ac:dyDescent="0.25">
      <c r="A97" s="109" t="s">
        <v>201</v>
      </c>
      <c r="B97" s="108" t="s">
        <v>44</v>
      </c>
      <c r="C97" s="108" t="s">
        <v>200</v>
      </c>
      <c r="D97" s="108" t="s">
        <v>202</v>
      </c>
      <c r="E97" s="183">
        <v>195</v>
      </c>
    </row>
    <row r="98" spans="1:5" x14ac:dyDescent="0.25">
      <c r="A98" s="109" t="s">
        <v>201</v>
      </c>
      <c r="B98" s="108" t="s">
        <v>44</v>
      </c>
      <c r="C98" s="108" t="s">
        <v>201</v>
      </c>
      <c r="D98" s="108" t="s">
        <v>202</v>
      </c>
      <c r="E98" s="183">
        <v>196</v>
      </c>
    </row>
    <row r="99" spans="1:5" x14ac:dyDescent="0.25">
      <c r="A99" s="109" t="s">
        <v>201</v>
      </c>
      <c r="B99" s="108" t="s">
        <v>44</v>
      </c>
      <c r="C99" s="108" t="s">
        <v>199</v>
      </c>
      <c r="D99" s="108" t="s">
        <v>202</v>
      </c>
      <c r="E99" s="183">
        <v>197</v>
      </c>
    </row>
    <row r="100" spans="1:5" x14ac:dyDescent="0.25">
      <c r="A100" s="109" t="s">
        <v>201</v>
      </c>
      <c r="B100" s="108" t="s">
        <v>44</v>
      </c>
      <c r="C100" s="108" t="s">
        <v>47</v>
      </c>
      <c r="D100" s="108" t="s">
        <v>7</v>
      </c>
      <c r="E100" s="183">
        <v>198</v>
      </c>
    </row>
    <row r="101" spans="1:5" x14ac:dyDescent="0.25">
      <c r="A101" s="109" t="s">
        <v>201</v>
      </c>
      <c r="B101" s="108" t="s">
        <v>34</v>
      </c>
      <c r="C101" s="108" t="s">
        <v>4</v>
      </c>
      <c r="D101" s="108" t="s">
        <v>4</v>
      </c>
      <c r="E101" s="183">
        <v>199</v>
      </c>
    </row>
    <row r="102" spans="1:5" x14ac:dyDescent="0.25">
      <c r="A102" s="109" t="s">
        <v>201</v>
      </c>
      <c r="B102" s="108" t="s">
        <v>34</v>
      </c>
      <c r="C102" s="108" t="s">
        <v>5</v>
      </c>
      <c r="D102" s="179" t="s">
        <v>221</v>
      </c>
      <c r="E102" s="183">
        <v>200</v>
      </c>
    </row>
    <row r="103" spans="1:5" x14ac:dyDescent="0.25">
      <c r="A103" s="109" t="s">
        <v>201</v>
      </c>
      <c r="B103" s="108" t="s">
        <v>34</v>
      </c>
      <c r="C103" s="108" t="s">
        <v>42</v>
      </c>
      <c r="D103" s="108" t="s">
        <v>202</v>
      </c>
      <c r="E103" s="183">
        <v>201</v>
      </c>
    </row>
    <row r="104" spans="1:5" x14ac:dyDescent="0.25">
      <c r="A104" s="109" t="s">
        <v>201</v>
      </c>
      <c r="B104" s="108" t="s">
        <v>34</v>
      </c>
      <c r="C104" s="108" t="s">
        <v>200</v>
      </c>
      <c r="D104" s="108" t="s">
        <v>202</v>
      </c>
      <c r="E104" s="183">
        <v>202</v>
      </c>
    </row>
    <row r="105" spans="1:5" x14ac:dyDescent="0.25">
      <c r="A105" s="109" t="s">
        <v>201</v>
      </c>
      <c r="B105" s="108" t="s">
        <v>34</v>
      </c>
      <c r="C105" s="108" t="s">
        <v>201</v>
      </c>
      <c r="D105" s="108" t="s">
        <v>202</v>
      </c>
      <c r="E105" s="183">
        <v>203</v>
      </c>
    </row>
    <row r="106" spans="1:5" x14ac:dyDescent="0.25">
      <c r="A106" s="109" t="s">
        <v>201</v>
      </c>
      <c r="B106" s="108" t="s">
        <v>34</v>
      </c>
      <c r="C106" s="108" t="s">
        <v>199</v>
      </c>
      <c r="D106" s="108" t="s">
        <v>202</v>
      </c>
      <c r="E106" s="183">
        <v>204</v>
      </c>
    </row>
    <row r="107" spans="1:5" x14ac:dyDescent="0.25">
      <c r="A107" s="109" t="s">
        <v>201</v>
      </c>
      <c r="B107" s="108" t="s">
        <v>34</v>
      </c>
      <c r="C107" s="108" t="s">
        <v>47</v>
      </c>
      <c r="D107" s="108" t="s">
        <v>7</v>
      </c>
      <c r="E107" s="183">
        <v>205</v>
      </c>
    </row>
    <row r="108" spans="1:5" x14ac:dyDescent="0.25">
      <c r="A108" s="109" t="s">
        <v>201</v>
      </c>
      <c r="B108" s="108"/>
      <c r="C108" s="108" t="s">
        <v>4</v>
      </c>
      <c r="D108" s="108" t="s">
        <v>215</v>
      </c>
      <c r="E108" s="183">
        <v>206</v>
      </c>
    </row>
    <row r="109" spans="1:5" x14ac:dyDescent="0.25">
      <c r="A109" s="109" t="s">
        <v>201</v>
      </c>
      <c r="B109" s="108"/>
      <c r="C109" s="108" t="s">
        <v>5</v>
      </c>
      <c r="D109" s="108" t="s">
        <v>215</v>
      </c>
      <c r="E109" s="183">
        <v>207</v>
      </c>
    </row>
    <row r="110" spans="1:5" x14ac:dyDescent="0.25">
      <c r="A110" s="109" t="s">
        <v>201</v>
      </c>
      <c r="B110" s="108"/>
      <c r="C110" s="108" t="s">
        <v>42</v>
      </c>
      <c r="D110" s="108" t="s">
        <v>215</v>
      </c>
      <c r="E110" s="183">
        <v>208</v>
      </c>
    </row>
    <row r="111" spans="1:5" x14ac:dyDescent="0.25">
      <c r="A111" s="109" t="s">
        <v>201</v>
      </c>
      <c r="B111" s="108"/>
      <c r="C111" s="108" t="s">
        <v>200</v>
      </c>
      <c r="D111" s="108" t="s">
        <v>215</v>
      </c>
      <c r="E111" s="183">
        <v>209</v>
      </c>
    </row>
    <row r="112" spans="1:5" x14ac:dyDescent="0.25">
      <c r="A112" s="109" t="s">
        <v>201</v>
      </c>
      <c r="B112" s="108"/>
      <c r="C112" s="108" t="s">
        <v>201</v>
      </c>
      <c r="D112" s="108" t="s">
        <v>215</v>
      </c>
      <c r="E112" s="183">
        <v>210</v>
      </c>
    </row>
    <row r="113" spans="1:5" x14ac:dyDescent="0.25">
      <c r="A113" s="109" t="s">
        <v>201</v>
      </c>
      <c r="B113" s="108"/>
      <c r="C113" s="108" t="s">
        <v>199</v>
      </c>
      <c r="D113" s="108" t="s">
        <v>215</v>
      </c>
      <c r="E113" s="183">
        <v>211</v>
      </c>
    </row>
    <row r="114" spans="1:5" x14ac:dyDescent="0.25">
      <c r="A114" s="109" t="s">
        <v>201</v>
      </c>
      <c r="B114" s="108"/>
      <c r="C114" s="108" t="s">
        <v>47</v>
      </c>
      <c r="D114" s="108" t="s">
        <v>215</v>
      </c>
      <c r="E114" s="183">
        <v>212</v>
      </c>
    </row>
    <row r="115" spans="1:5" x14ac:dyDescent="0.25">
      <c r="A115" s="109" t="s">
        <v>199</v>
      </c>
      <c r="B115" s="108" t="s">
        <v>36</v>
      </c>
      <c r="C115" s="108" t="s">
        <v>4</v>
      </c>
      <c r="D115" s="108" t="s">
        <v>4</v>
      </c>
      <c r="E115" s="183">
        <v>213</v>
      </c>
    </row>
    <row r="116" spans="1:5" x14ac:dyDescent="0.25">
      <c r="A116" s="109" t="s">
        <v>199</v>
      </c>
      <c r="B116" s="108" t="s">
        <v>36</v>
      </c>
      <c r="C116" s="108" t="s">
        <v>5</v>
      </c>
      <c r="D116" s="108" t="s">
        <v>5</v>
      </c>
      <c r="E116" s="183">
        <v>214</v>
      </c>
    </row>
    <row r="117" spans="1:5" x14ac:dyDescent="0.25">
      <c r="A117" s="109" t="s">
        <v>199</v>
      </c>
      <c r="B117" s="108" t="s">
        <v>36</v>
      </c>
      <c r="C117" s="108" t="s">
        <v>42</v>
      </c>
      <c r="D117" s="179" t="s">
        <v>221</v>
      </c>
      <c r="E117" s="183">
        <v>215</v>
      </c>
    </row>
    <row r="118" spans="1:5" x14ac:dyDescent="0.25">
      <c r="A118" s="109" t="s">
        <v>199</v>
      </c>
      <c r="B118" s="108" t="s">
        <v>36</v>
      </c>
      <c r="C118" s="108" t="s">
        <v>200</v>
      </c>
      <c r="D118" s="108" t="s">
        <v>202</v>
      </c>
      <c r="E118" s="183">
        <v>216</v>
      </c>
    </row>
    <row r="119" spans="1:5" x14ac:dyDescent="0.25">
      <c r="A119" s="109" t="s">
        <v>199</v>
      </c>
      <c r="B119" s="108" t="s">
        <v>36</v>
      </c>
      <c r="C119" s="108" t="s">
        <v>201</v>
      </c>
      <c r="D119" s="108" t="s">
        <v>202</v>
      </c>
      <c r="E119" s="183">
        <v>217</v>
      </c>
    </row>
    <row r="120" spans="1:5" x14ac:dyDescent="0.25">
      <c r="A120" s="109" t="s">
        <v>199</v>
      </c>
      <c r="B120" s="108" t="s">
        <v>36</v>
      </c>
      <c r="C120" s="108" t="s">
        <v>199</v>
      </c>
      <c r="D120" s="108" t="s">
        <v>202</v>
      </c>
      <c r="E120" s="183">
        <v>218</v>
      </c>
    </row>
    <row r="121" spans="1:5" x14ac:dyDescent="0.25">
      <c r="A121" s="109" t="s">
        <v>199</v>
      </c>
      <c r="B121" s="108" t="s">
        <v>36</v>
      </c>
      <c r="C121" s="108" t="s">
        <v>47</v>
      </c>
      <c r="D121" s="108" t="s">
        <v>7</v>
      </c>
      <c r="E121" s="183">
        <v>219</v>
      </c>
    </row>
    <row r="122" spans="1:5" x14ac:dyDescent="0.25">
      <c r="A122" s="109" t="s">
        <v>199</v>
      </c>
      <c r="B122" s="108" t="s">
        <v>44</v>
      </c>
      <c r="C122" s="108" t="s">
        <v>4</v>
      </c>
      <c r="D122" s="108" t="s">
        <v>4</v>
      </c>
      <c r="E122" s="183">
        <v>220</v>
      </c>
    </row>
    <row r="123" spans="1:5" x14ac:dyDescent="0.25">
      <c r="A123" s="109" t="s">
        <v>199</v>
      </c>
      <c r="B123" s="108" t="s">
        <v>44</v>
      </c>
      <c r="C123" s="108" t="s">
        <v>5</v>
      </c>
      <c r="D123" s="108" t="s">
        <v>5</v>
      </c>
      <c r="E123" s="183">
        <v>221</v>
      </c>
    </row>
    <row r="124" spans="1:5" x14ac:dyDescent="0.25">
      <c r="A124" s="109" t="s">
        <v>199</v>
      </c>
      <c r="B124" s="108" t="s">
        <v>44</v>
      </c>
      <c r="C124" s="108" t="s">
        <v>42</v>
      </c>
      <c r="D124" s="179" t="s">
        <v>221</v>
      </c>
      <c r="E124" s="183">
        <v>222</v>
      </c>
    </row>
    <row r="125" spans="1:5" x14ac:dyDescent="0.25">
      <c r="A125" s="109" t="s">
        <v>199</v>
      </c>
      <c r="B125" s="108" t="s">
        <v>44</v>
      </c>
      <c r="C125" s="108" t="s">
        <v>200</v>
      </c>
      <c r="D125" s="108" t="s">
        <v>202</v>
      </c>
      <c r="E125" s="183">
        <v>223</v>
      </c>
    </row>
    <row r="126" spans="1:5" x14ac:dyDescent="0.25">
      <c r="A126" s="109" t="s">
        <v>199</v>
      </c>
      <c r="B126" s="108" t="s">
        <v>44</v>
      </c>
      <c r="C126" s="108" t="s">
        <v>201</v>
      </c>
      <c r="D126" s="108" t="s">
        <v>202</v>
      </c>
      <c r="E126" s="183">
        <v>224</v>
      </c>
    </row>
    <row r="127" spans="1:5" x14ac:dyDescent="0.25">
      <c r="A127" s="109" t="s">
        <v>199</v>
      </c>
      <c r="B127" s="108" t="s">
        <v>44</v>
      </c>
      <c r="C127" s="108" t="s">
        <v>199</v>
      </c>
      <c r="D127" s="108" t="s">
        <v>202</v>
      </c>
      <c r="E127" s="183">
        <v>225</v>
      </c>
    </row>
    <row r="128" spans="1:5" x14ac:dyDescent="0.25">
      <c r="A128" s="109" t="s">
        <v>199</v>
      </c>
      <c r="B128" s="108" t="s">
        <v>44</v>
      </c>
      <c r="C128" s="108" t="s">
        <v>47</v>
      </c>
      <c r="D128" s="108" t="s">
        <v>7</v>
      </c>
      <c r="E128" s="183">
        <v>226</v>
      </c>
    </row>
    <row r="129" spans="1:5" x14ac:dyDescent="0.25">
      <c r="A129" s="109" t="s">
        <v>199</v>
      </c>
      <c r="B129" s="108" t="s">
        <v>34</v>
      </c>
      <c r="C129" s="108" t="s">
        <v>4</v>
      </c>
      <c r="D129" s="108" t="s">
        <v>4</v>
      </c>
      <c r="E129" s="183">
        <v>227</v>
      </c>
    </row>
    <row r="130" spans="1:5" x14ac:dyDescent="0.25">
      <c r="A130" s="109" t="s">
        <v>199</v>
      </c>
      <c r="B130" s="108" t="s">
        <v>34</v>
      </c>
      <c r="C130" s="108" t="s">
        <v>5</v>
      </c>
      <c r="D130" s="179" t="s">
        <v>221</v>
      </c>
      <c r="E130" s="183">
        <v>228</v>
      </c>
    </row>
    <row r="131" spans="1:5" x14ac:dyDescent="0.25">
      <c r="A131" s="109" t="s">
        <v>199</v>
      </c>
      <c r="B131" s="108" t="s">
        <v>34</v>
      </c>
      <c r="C131" s="108" t="s">
        <v>42</v>
      </c>
      <c r="D131" s="108" t="s">
        <v>202</v>
      </c>
      <c r="E131" s="183">
        <v>229</v>
      </c>
    </row>
    <row r="132" spans="1:5" x14ac:dyDescent="0.25">
      <c r="A132" s="109" t="s">
        <v>199</v>
      </c>
      <c r="B132" s="108" t="s">
        <v>34</v>
      </c>
      <c r="C132" s="108" t="s">
        <v>200</v>
      </c>
      <c r="D132" s="108" t="s">
        <v>202</v>
      </c>
      <c r="E132" s="183">
        <v>230</v>
      </c>
    </row>
    <row r="133" spans="1:5" x14ac:dyDescent="0.25">
      <c r="A133" s="109" t="s">
        <v>199</v>
      </c>
      <c r="B133" s="108" t="s">
        <v>34</v>
      </c>
      <c r="C133" s="108" t="s">
        <v>201</v>
      </c>
      <c r="D133" s="108" t="s">
        <v>202</v>
      </c>
      <c r="E133" s="183">
        <v>231</v>
      </c>
    </row>
    <row r="134" spans="1:5" x14ac:dyDescent="0.25">
      <c r="A134" s="109" t="s">
        <v>199</v>
      </c>
      <c r="B134" s="108" t="s">
        <v>34</v>
      </c>
      <c r="C134" s="108" t="s">
        <v>199</v>
      </c>
      <c r="D134" s="108" t="s">
        <v>202</v>
      </c>
      <c r="E134" s="183">
        <v>232</v>
      </c>
    </row>
    <row r="135" spans="1:5" x14ac:dyDescent="0.25">
      <c r="A135" s="109" t="s">
        <v>199</v>
      </c>
      <c r="B135" s="108" t="s">
        <v>34</v>
      </c>
      <c r="C135" s="108" t="s">
        <v>47</v>
      </c>
      <c r="D135" s="108" t="s">
        <v>7</v>
      </c>
      <c r="E135" s="183">
        <v>233</v>
      </c>
    </row>
    <row r="136" spans="1:5" x14ac:dyDescent="0.25">
      <c r="A136" s="109" t="s">
        <v>199</v>
      </c>
      <c r="B136" s="108"/>
      <c r="C136" s="108" t="s">
        <v>4</v>
      </c>
      <c r="D136" s="108" t="s">
        <v>215</v>
      </c>
      <c r="E136" s="183">
        <v>234</v>
      </c>
    </row>
    <row r="137" spans="1:5" x14ac:dyDescent="0.25">
      <c r="A137" s="109" t="s">
        <v>199</v>
      </c>
      <c r="B137" s="108"/>
      <c r="C137" s="108" t="s">
        <v>5</v>
      </c>
      <c r="D137" s="108" t="s">
        <v>215</v>
      </c>
      <c r="E137" s="183">
        <v>235</v>
      </c>
    </row>
    <row r="138" spans="1:5" x14ac:dyDescent="0.25">
      <c r="A138" s="109" t="s">
        <v>199</v>
      </c>
      <c r="B138" s="108"/>
      <c r="C138" s="108" t="s">
        <v>42</v>
      </c>
      <c r="D138" s="108" t="s">
        <v>215</v>
      </c>
      <c r="E138" s="183">
        <v>236</v>
      </c>
    </row>
    <row r="139" spans="1:5" x14ac:dyDescent="0.25">
      <c r="A139" s="109" t="s">
        <v>199</v>
      </c>
      <c r="B139" s="108"/>
      <c r="C139" s="108" t="s">
        <v>200</v>
      </c>
      <c r="D139" s="108" t="s">
        <v>215</v>
      </c>
      <c r="E139" s="183">
        <v>237</v>
      </c>
    </row>
    <row r="140" spans="1:5" x14ac:dyDescent="0.25">
      <c r="A140" s="109" t="s">
        <v>199</v>
      </c>
      <c r="B140" s="108"/>
      <c r="C140" s="108" t="s">
        <v>201</v>
      </c>
      <c r="D140" s="108" t="s">
        <v>215</v>
      </c>
      <c r="E140" s="183">
        <v>238</v>
      </c>
    </row>
    <row r="141" spans="1:5" x14ac:dyDescent="0.25">
      <c r="A141" s="109" t="s">
        <v>199</v>
      </c>
      <c r="B141" s="108"/>
      <c r="C141" s="108" t="s">
        <v>199</v>
      </c>
      <c r="D141" s="108" t="s">
        <v>215</v>
      </c>
      <c r="E141" s="183">
        <v>239</v>
      </c>
    </row>
    <row r="142" spans="1:5" x14ac:dyDescent="0.25">
      <c r="A142" s="109" t="s">
        <v>199</v>
      </c>
      <c r="B142" s="108"/>
      <c r="C142" s="108" t="s">
        <v>47</v>
      </c>
      <c r="D142" s="108" t="s">
        <v>215</v>
      </c>
      <c r="E142" s="183">
        <v>240</v>
      </c>
    </row>
    <row r="143" spans="1:5" x14ac:dyDescent="0.25">
      <c r="A143" s="174" t="s">
        <v>47</v>
      </c>
      <c r="B143" s="13"/>
      <c r="C143" s="13" t="s">
        <v>4</v>
      </c>
      <c r="D143" s="13" t="s">
        <v>4</v>
      </c>
      <c r="E143" s="183">
        <v>241</v>
      </c>
    </row>
    <row r="144" spans="1:5" x14ac:dyDescent="0.25">
      <c r="A144" s="174" t="s">
        <v>47</v>
      </c>
      <c r="B144" s="13"/>
      <c r="C144" s="13" t="s">
        <v>5</v>
      </c>
      <c r="D144" s="13" t="s">
        <v>5</v>
      </c>
      <c r="E144" s="183">
        <v>242</v>
      </c>
    </row>
    <row r="145" spans="1:5" x14ac:dyDescent="0.25">
      <c r="A145" s="174" t="s">
        <v>47</v>
      </c>
      <c r="B145" s="13"/>
      <c r="C145" s="13" t="s">
        <v>42</v>
      </c>
      <c r="D145" s="182" t="s">
        <v>221</v>
      </c>
      <c r="E145" s="183">
        <v>243</v>
      </c>
    </row>
    <row r="146" spans="1:5" x14ac:dyDescent="0.25">
      <c r="A146" s="174" t="s">
        <v>47</v>
      </c>
      <c r="B146" s="13"/>
      <c r="C146" s="13" t="s">
        <v>200</v>
      </c>
      <c r="D146" s="13" t="s">
        <v>7</v>
      </c>
      <c r="E146" s="183">
        <v>244</v>
      </c>
    </row>
    <row r="147" spans="1:5" x14ac:dyDescent="0.25">
      <c r="A147" s="174" t="s">
        <v>47</v>
      </c>
      <c r="B147" s="13"/>
      <c r="C147" s="13" t="s">
        <v>201</v>
      </c>
      <c r="D147" s="13" t="s">
        <v>7</v>
      </c>
      <c r="E147" s="183">
        <v>245</v>
      </c>
    </row>
    <row r="148" spans="1:5" x14ac:dyDescent="0.25">
      <c r="A148" s="174" t="s">
        <v>47</v>
      </c>
      <c r="B148" s="13"/>
      <c r="C148" s="13" t="s">
        <v>199</v>
      </c>
      <c r="D148" s="13" t="s">
        <v>7</v>
      </c>
      <c r="E148" s="183">
        <v>246</v>
      </c>
    </row>
    <row r="149" spans="1:5" x14ac:dyDescent="0.25">
      <c r="A149" s="174" t="s">
        <v>47</v>
      </c>
      <c r="B149" s="13"/>
      <c r="C149" s="13" t="s">
        <v>47</v>
      </c>
      <c r="D149" s="13" t="s">
        <v>7</v>
      </c>
      <c r="E149" s="183">
        <v>247</v>
      </c>
    </row>
    <row r="150" spans="1:5" x14ac:dyDescent="0.25">
      <c r="A150" s="174" t="s">
        <v>47</v>
      </c>
      <c r="B150" s="13" t="s">
        <v>44</v>
      </c>
      <c r="C150" s="13" t="s">
        <v>4</v>
      </c>
      <c r="D150" s="13" t="s">
        <v>4</v>
      </c>
      <c r="E150" s="183">
        <v>248</v>
      </c>
    </row>
    <row r="151" spans="1:5" x14ac:dyDescent="0.25">
      <c r="A151" s="174" t="s">
        <v>47</v>
      </c>
      <c r="B151" s="13" t="s">
        <v>44</v>
      </c>
      <c r="C151" s="13" t="s">
        <v>5</v>
      </c>
      <c r="D151" s="13" t="s">
        <v>5</v>
      </c>
      <c r="E151" s="183">
        <v>249</v>
      </c>
    </row>
    <row r="152" spans="1:5" x14ac:dyDescent="0.25">
      <c r="A152" s="174" t="s">
        <v>47</v>
      </c>
      <c r="B152" s="13" t="s">
        <v>44</v>
      </c>
      <c r="C152" s="13" t="s">
        <v>42</v>
      </c>
      <c r="D152" s="182" t="s">
        <v>221</v>
      </c>
      <c r="E152" s="183">
        <v>250</v>
      </c>
    </row>
    <row r="153" spans="1:5" x14ac:dyDescent="0.25">
      <c r="A153" s="174" t="s">
        <v>47</v>
      </c>
      <c r="B153" s="13" t="s">
        <v>44</v>
      </c>
      <c r="C153" s="13" t="s">
        <v>200</v>
      </c>
      <c r="D153" s="13" t="s">
        <v>7</v>
      </c>
      <c r="E153" s="183">
        <v>251</v>
      </c>
    </row>
    <row r="154" spans="1:5" x14ac:dyDescent="0.25">
      <c r="A154" s="174" t="s">
        <v>47</v>
      </c>
      <c r="B154" s="13" t="s">
        <v>44</v>
      </c>
      <c r="C154" s="13" t="s">
        <v>201</v>
      </c>
      <c r="D154" s="13" t="s">
        <v>7</v>
      </c>
      <c r="E154" s="183">
        <v>252</v>
      </c>
    </row>
    <row r="155" spans="1:5" x14ac:dyDescent="0.25">
      <c r="A155" s="174" t="s">
        <v>47</v>
      </c>
      <c r="B155" s="13" t="s">
        <v>44</v>
      </c>
      <c r="C155" s="13" t="s">
        <v>199</v>
      </c>
      <c r="D155" s="13" t="s">
        <v>7</v>
      </c>
      <c r="E155" s="183">
        <v>253</v>
      </c>
    </row>
    <row r="156" spans="1:5" x14ac:dyDescent="0.25">
      <c r="A156" s="174" t="s">
        <v>47</v>
      </c>
      <c r="B156" s="13" t="s">
        <v>44</v>
      </c>
      <c r="C156" s="13" t="s">
        <v>47</v>
      </c>
      <c r="D156" s="13" t="s">
        <v>7</v>
      </c>
      <c r="E156" s="183">
        <v>254</v>
      </c>
    </row>
    <row r="157" spans="1:5" x14ac:dyDescent="0.25">
      <c r="A157" s="174" t="s">
        <v>47</v>
      </c>
      <c r="B157" s="13" t="s">
        <v>36</v>
      </c>
      <c r="C157" s="13" t="s">
        <v>4</v>
      </c>
      <c r="D157" s="13" t="s">
        <v>4</v>
      </c>
      <c r="E157" s="183">
        <v>255</v>
      </c>
    </row>
    <row r="158" spans="1:5" x14ac:dyDescent="0.25">
      <c r="A158" s="174" t="s">
        <v>47</v>
      </c>
      <c r="B158" s="13" t="s">
        <v>36</v>
      </c>
      <c r="C158" s="13" t="s">
        <v>5</v>
      </c>
      <c r="D158" s="13" t="s">
        <v>5</v>
      </c>
      <c r="E158" s="183">
        <v>256</v>
      </c>
    </row>
    <row r="159" spans="1:5" x14ac:dyDescent="0.25">
      <c r="A159" s="174" t="s">
        <v>47</v>
      </c>
      <c r="B159" s="13" t="s">
        <v>36</v>
      </c>
      <c r="C159" s="13" t="s">
        <v>42</v>
      </c>
      <c r="D159" s="182" t="s">
        <v>221</v>
      </c>
      <c r="E159" s="183">
        <v>257</v>
      </c>
    </row>
    <row r="160" spans="1:5" x14ac:dyDescent="0.25">
      <c r="A160" s="174" t="s">
        <v>47</v>
      </c>
      <c r="B160" s="13" t="s">
        <v>36</v>
      </c>
      <c r="C160" s="13" t="s">
        <v>200</v>
      </c>
      <c r="D160" s="13" t="s">
        <v>7</v>
      </c>
      <c r="E160" s="183">
        <v>258</v>
      </c>
    </row>
    <row r="161" spans="1:5" x14ac:dyDescent="0.25">
      <c r="A161" s="174" t="s">
        <v>47</v>
      </c>
      <c r="B161" s="13" t="s">
        <v>36</v>
      </c>
      <c r="C161" s="13" t="s">
        <v>201</v>
      </c>
      <c r="D161" s="13" t="s">
        <v>7</v>
      </c>
      <c r="E161" s="183">
        <v>259</v>
      </c>
    </row>
    <row r="162" spans="1:5" x14ac:dyDescent="0.25">
      <c r="A162" s="174" t="s">
        <v>47</v>
      </c>
      <c r="B162" s="13" t="s">
        <v>36</v>
      </c>
      <c r="C162" s="13" t="s">
        <v>199</v>
      </c>
      <c r="D162" s="13" t="s">
        <v>7</v>
      </c>
      <c r="E162" s="183">
        <v>260</v>
      </c>
    </row>
    <row r="163" spans="1:5" x14ac:dyDescent="0.25">
      <c r="A163" s="174" t="s">
        <v>47</v>
      </c>
      <c r="B163" s="13" t="s">
        <v>36</v>
      </c>
      <c r="C163" s="13" t="s">
        <v>47</v>
      </c>
      <c r="D163" s="13" t="s">
        <v>7</v>
      </c>
      <c r="E163" s="183">
        <v>261</v>
      </c>
    </row>
    <row r="164" spans="1:5" x14ac:dyDescent="0.25">
      <c r="A164" s="174" t="s">
        <v>47</v>
      </c>
      <c r="B164" s="13" t="s">
        <v>34</v>
      </c>
      <c r="C164" s="13" t="s">
        <v>4</v>
      </c>
      <c r="D164" s="13" t="s">
        <v>4</v>
      </c>
      <c r="E164" s="183">
        <v>262</v>
      </c>
    </row>
    <row r="165" spans="1:5" x14ac:dyDescent="0.25">
      <c r="A165" s="174" t="s">
        <v>47</v>
      </c>
      <c r="B165" s="13" t="s">
        <v>34</v>
      </c>
      <c r="C165" s="13" t="s">
        <v>5</v>
      </c>
      <c r="D165" s="13" t="s">
        <v>5</v>
      </c>
      <c r="E165" s="183">
        <v>263</v>
      </c>
    </row>
    <row r="166" spans="1:5" x14ac:dyDescent="0.25">
      <c r="A166" s="174" t="s">
        <v>47</v>
      </c>
      <c r="B166" s="13" t="s">
        <v>34</v>
      </c>
      <c r="C166" s="13" t="s">
        <v>42</v>
      </c>
      <c r="D166" s="182" t="s">
        <v>221</v>
      </c>
      <c r="E166" s="183">
        <v>264</v>
      </c>
    </row>
    <row r="167" spans="1:5" x14ac:dyDescent="0.25">
      <c r="A167" s="174" t="s">
        <v>47</v>
      </c>
      <c r="B167" s="13" t="s">
        <v>34</v>
      </c>
      <c r="C167" s="13" t="s">
        <v>200</v>
      </c>
      <c r="D167" s="13" t="s">
        <v>7</v>
      </c>
      <c r="E167" s="183">
        <v>265</v>
      </c>
    </row>
    <row r="168" spans="1:5" x14ac:dyDescent="0.25">
      <c r="A168" s="174" t="s">
        <v>47</v>
      </c>
      <c r="B168" s="13" t="s">
        <v>34</v>
      </c>
      <c r="C168" s="13" t="s">
        <v>201</v>
      </c>
      <c r="D168" s="13" t="s">
        <v>7</v>
      </c>
      <c r="E168" s="183">
        <v>266</v>
      </c>
    </row>
    <row r="169" spans="1:5" x14ac:dyDescent="0.25">
      <c r="A169" s="174" t="s">
        <v>47</v>
      </c>
      <c r="B169" s="13" t="s">
        <v>34</v>
      </c>
      <c r="C169" s="13" t="s">
        <v>199</v>
      </c>
      <c r="D169" s="13" t="s">
        <v>7</v>
      </c>
      <c r="E169" s="183">
        <v>267</v>
      </c>
    </row>
    <row r="170" spans="1:5" ht="15.75" thickBot="1" x14ac:dyDescent="0.3">
      <c r="A170" s="175" t="s">
        <v>47</v>
      </c>
      <c r="B170" s="176" t="s">
        <v>34</v>
      </c>
      <c r="C170" s="176" t="s">
        <v>47</v>
      </c>
      <c r="D170" s="176" t="s">
        <v>7</v>
      </c>
      <c r="E170" s="183">
        <v>268</v>
      </c>
    </row>
  </sheetData>
  <sheetProtection algorithmName="SHA-512" hashValue="bmVSw3GoM9WXSUZuN1g5r+M+vwwZcx7ES9T0sLNT2b13N+VhXeuc5P3w03kppRO3wbEMHCwj9ARnsLIsym7s7A==" saltValue="w6wGj5tkmGb4z83+CmGR/Q==" spinCount="100000" sheet="1" objects="1" scenarios="1"/>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G3</xm:sqref>
        </x14:dataValidation>
        <x14:dataValidation type="list" allowBlank="1" showInputMessage="1" showErrorMessage="1" xr:uid="{A95899F8-DA4B-460B-875B-6916DAC37C95}">
          <x14:formula1>
            <xm:f>'Form Lists'!$D$3:$D$5</xm:f>
          </x14:formula1>
          <xm:sqref>H3</xm:sqref>
        </x14:dataValidation>
        <x14:dataValidation type="list" allowBlank="1" showInputMessage="1" showErrorMessage="1" xr:uid="{5E7B86EE-09A8-4717-ABFA-FE939AF2D110}">
          <x14:formula1>
            <xm:f>'Form Lists'!$C$3:$C$9</xm:f>
          </x14:formula1>
          <xm:sqref>I3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RowHeight="15" x14ac:dyDescent="0.25"/>
  <cols>
    <col min="1" max="1" width="17.85546875" style="23" bestFit="1" customWidth="1"/>
    <col min="2" max="2" width="41.5703125" bestFit="1" customWidth="1"/>
    <col min="3" max="4" width="41.5703125" customWidth="1"/>
    <col min="5" max="5" width="41.85546875" bestFit="1" customWidth="1"/>
    <col min="6" max="6" width="40.42578125" bestFit="1" customWidth="1"/>
    <col min="7" max="7" width="37.140625" bestFit="1" customWidth="1"/>
    <col min="8" max="8" width="42.42578125" bestFit="1" customWidth="1"/>
    <col min="9" max="9" width="47" customWidth="1"/>
    <col min="10" max="10" width="40.42578125" bestFit="1" customWidth="1"/>
    <col min="11" max="11" width="34.140625" bestFit="1" customWidth="1"/>
    <col min="12" max="12" width="39" bestFit="1" customWidth="1"/>
    <col min="13" max="13" width="30.42578125" bestFit="1" customWidth="1"/>
    <col min="14" max="14" width="40.42578125" bestFit="1" customWidth="1"/>
    <col min="15" max="15" width="23.85546875" bestFit="1" customWidth="1"/>
  </cols>
  <sheetData>
    <row r="1" spans="1:17" x14ac:dyDescent="0.25">
      <c r="A1" s="22" t="s">
        <v>53</v>
      </c>
      <c r="B1" s="20" t="s">
        <v>54</v>
      </c>
      <c r="C1" s="20"/>
      <c r="D1" s="21"/>
      <c r="E1" s="21"/>
      <c r="F1" s="21"/>
      <c r="G1" s="21"/>
      <c r="H1" s="21"/>
      <c r="I1" s="21"/>
      <c r="J1" s="21"/>
      <c r="K1" s="21"/>
      <c r="L1" s="21"/>
      <c r="M1" s="21"/>
      <c r="N1" s="21"/>
      <c r="O1" s="21"/>
      <c r="P1" s="21"/>
      <c r="Q1" s="21"/>
    </row>
    <row r="2" spans="1:17" ht="60" x14ac:dyDescent="0.25">
      <c r="A2" s="24" t="s">
        <v>1</v>
      </c>
      <c r="B2" s="25" t="s">
        <v>55</v>
      </c>
      <c r="C2" s="25" t="s">
        <v>207</v>
      </c>
      <c r="D2" s="25" t="s">
        <v>25</v>
      </c>
      <c r="E2" s="25" t="s">
        <v>152</v>
      </c>
      <c r="F2" s="25" t="s">
        <v>28</v>
      </c>
      <c r="G2" s="25" t="s">
        <v>56</v>
      </c>
      <c r="H2" s="25" t="s">
        <v>29</v>
      </c>
      <c r="I2" s="25" t="s">
        <v>58</v>
      </c>
      <c r="J2" s="25" t="s">
        <v>59</v>
      </c>
      <c r="K2" s="25" t="s">
        <v>29</v>
      </c>
      <c r="L2" s="25" t="s">
        <v>57</v>
      </c>
      <c r="M2" s="25" t="s">
        <v>58</v>
      </c>
      <c r="N2" s="25" t="s">
        <v>59</v>
      </c>
      <c r="O2" s="25" t="s">
        <v>30</v>
      </c>
    </row>
    <row r="3" spans="1:17" x14ac:dyDescent="0.25">
      <c r="B3" t="s">
        <v>4</v>
      </c>
      <c r="C3" t="s">
        <v>4</v>
      </c>
      <c r="D3" t="s">
        <v>36</v>
      </c>
      <c r="E3" t="s">
        <v>190</v>
      </c>
      <c r="F3" t="s">
        <v>36</v>
      </c>
      <c r="G3" t="s">
        <v>37</v>
      </c>
      <c r="H3" t="s">
        <v>38</v>
      </c>
      <c r="I3" t="s">
        <v>36</v>
      </c>
      <c r="J3" t="s">
        <v>36</v>
      </c>
      <c r="K3" t="s">
        <v>38</v>
      </c>
      <c r="L3" t="s">
        <v>36</v>
      </c>
      <c r="M3" t="s">
        <v>36</v>
      </c>
      <c r="N3" t="s">
        <v>36</v>
      </c>
      <c r="O3" t="s">
        <v>36</v>
      </c>
    </row>
    <row r="4" spans="1:17" x14ac:dyDescent="0.25">
      <c r="B4" t="s">
        <v>42</v>
      </c>
      <c r="C4" t="s">
        <v>42</v>
      </c>
      <c r="D4" t="s">
        <v>34</v>
      </c>
      <c r="E4" t="s">
        <v>188</v>
      </c>
      <c r="F4" t="s">
        <v>34</v>
      </c>
      <c r="G4" t="s">
        <v>51</v>
      </c>
      <c r="H4" t="s">
        <v>61</v>
      </c>
      <c r="I4" t="s">
        <v>34</v>
      </c>
      <c r="J4" t="s">
        <v>39</v>
      </c>
      <c r="K4" t="s">
        <v>61</v>
      </c>
      <c r="L4" t="s">
        <v>39</v>
      </c>
      <c r="M4" t="s">
        <v>62</v>
      </c>
      <c r="N4" t="s">
        <v>39</v>
      </c>
      <c r="O4" t="s">
        <v>34</v>
      </c>
    </row>
    <row r="5" spans="1:17" x14ac:dyDescent="0.25">
      <c r="B5" t="s">
        <v>43</v>
      </c>
      <c r="C5" t="s">
        <v>5</v>
      </c>
      <c r="D5" t="s">
        <v>44</v>
      </c>
      <c r="E5" t="s">
        <v>217</v>
      </c>
      <c r="G5" t="s">
        <v>63</v>
      </c>
      <c r="H5" t="s">
        <v>64</v>
      </c>
      <c r="I5" t="s">
        <v>210</v>
      </c>
      <c r="J5" t="s">
        <v>47</v>
      </c>
      <c r="K5" t="s">
        <v>64</v>
      </c>
      <c r="L5" t="s">
        <v>8</v>
      </c>
      <c r="M5" t="s">
        <v>47</v>
      </c>
      <c r="N5" t="s">
        <v>47</v>
      </c>
    </row>
    <row r="6" spans="1:17" x14ac:dyDescent="0.25">
      <c r="B6" t="s">
        <v>35</v>
      </c>
      <c r="C6" t="s">
        <v>43</v>
      </c>
      <c r="E6" t="s">
        <v>45</v>
      </c>
      <c r="G6" t="s">
        <v>66</v>
      </c>
      <c r="H6" t="s">
        <v>46</v>
      </c>
      <c r="I6" t="s">
        <v>211</v>
      </c>
      <c r="K6" t="s">
        <v>46</v>
      </c>
    </row>
    <row r="7" spans="1:17" x14ac:dyDescent="0.25">
      <c r="B7" t="s">
        <v>52</v>
      </c>
      <c r="C7" t="s">
        <v>35</v>
      </c>
      <c r="E7" t="s">
        <v>105</v>
      </c>
      <c r="G7" t="s">
        <v>41</v>
      </c>
    </row>
    <row r="8" spans="1:17" x14ac:dyDescent="0.25">
      <c r="B8" t="s">
        <v>47</v>
      </c>
      <c r="C8" t="s">
        <v>52</v>
      </c>
      <c r="E8" t="s">
        <v>214</v>
      </c>
      <c r="G8" t="s">
        <v>67</v>
      </c>
    </row>
    <row r="9" spans="1:17" x14ac:dyDescent="0.25">
      <c r="C9" t="s">
        <v>47</v>
      </c>
      <c r="E9" t="s">
        <v>106</v>
      </c>
      <c r="G9" t="s">
        <v>50</v>
      </c>
    </row>
    <row r="10" spans="1:17" x14ac:dyDescent="0.25">
      <c r="E10" t="s">
        <v>107</v>
      </c>
      <c r="G10" t="s">
        <v>69</v>
      </c>
    </row>
    <row r="11" spans="1:17" x14ac:dyDescent="0.25">
      <c r="E11" t="s">
        <v>218</v>
      </c>
      <c r="G11" t="s">
        <v>70</v>
      </c>
    </row>
    <row r="12" spans="1:17" x14ac:dyDescent="0.25">
      <c r="G12" t="s">
        <v>71</v>
      </c>
    </row>
    <row r="13" spans="1:17" x14ac:dyDescent="0.25">
      <c r="B13" t="s">
        <v>72</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40625" defaultRowHeight="15" x14ac:dyDescent="0.25"/>
  <cols>
    <col min="1" max="1" width="9.140625" style="35"/>
    <col min="2" max="4" width="29.85546875" style="35" customWidth="1"/>
    <col min="5" max="16384" width="9.140625" style="35"/>
  </cols>
  <sheetData>
    <row r="2" spans="2:4" x14ac:dyDescent="0.25">
      <c r="B2" s="36" t="s">
        <v>83</v>
      </c>
      <c r="C2" s="36"/>
      <c r="D2" s="37"/>
    </row>
    <row r="3" spans="2:4" x14ac:dyDescent="0.25">
      <c r="B3" s="36"/>
      <c r="C3" s="36"/>
      <c r="D3" s="36"/>
    </row>
    <row r="4" spans="2:4" x14ac:dyDescent="0.25">
      <c r="B4" s="38" t="s">
        <v>77</v>
      </c>
      <c r="C4" s="38" t="s">
        <v>76</v>
      </c>
      <c r="D4" s="38" t="s">
        <v>79</v>
      </c>
    </row>
    <row r="5" spans="2:4" x14ac:dyDescent="0.25">
      <c r="B5" s="39" t="s">
        <v>75</v>
      </c>
      <c r="C5" s="39" t="s">
        <v>78</v>
      </c>
      <c r="D5" s="39" t="s">
        <v>51</v>
      </c>
    </row>
    <row r="6" spans="2:4" ht="26.25" x14ac:dyDescent="0.25">
      <c r="B6" s="39" t="s">
        <v>80</v>
      </c>
      <c r="C6" s="39" t="s">
        <v>40</v>
      </c>
      <c r="D6" s="39" t="s">
        <v>90</v>
      </c>
    </row>
    <row r="7" spans="2:4" ht="26.25" x14ac:dyDescent="0.25">
      <c r="B7" s="39" t="s">
        <v>81</v>
      </c>
      <c r="C7" s="39" t="s">
        <v>84</v>
      </c>
      <c r="D7" s="39" t="s">
        <v>91</v>
      </c>
    </row>
    <row r="8" spans="2:4" ht="39" x14ac:dyDescent="0.25">
      <c r="B8" s="39" t="s">
        <v>82</v>
      </c>
      <c r="C8" s="39" t="s">
        <v>85</v>
      </c>
      <c r="D8" s="39" t="s">
        <v>92</v>
      </c>
    </row>
    <row r="9" spans="2:4" ht="26.25" x14ac:dyDescent="0.25">
      <c r="B9" s="39" t="s">
        <v>46</v>
      </c>
      <c r="C9" s="39" t="s">
        <v>45</v>
      </c>
      <c r="D9" s="39" t="s">
        <v>93</v>
      </c>
    </row>
    <row r="10" spans="2:4" ht="30" x14ac:dyDescent="0.25">
      <c r="B10" s="40"/>
      <c r="C10" s="40" t="s">
        <v>86</v>
      </c>
      <c r="D10" s="40" t="s">
        <v>94</v>
      </c>
    </row>
    <row r="11" spans="2:4" ht="30" x14ac:dyDescent="0.25">
      <c r="B11" s="40"/>
      <c r="C11" s="40" t="s">
        <v>68</v>
      </c>
      <c r="D11" s="40" t="s">
        <v>95</v>
      </c>
    </row>
    <row r="12" spans="2:4" ht="26.25" x14ac:dyDescent="0.25">
      <c r="B12"/>
      <c r="C12" s="39" t="s">
        <v>48</v>
      </c>
      <c r="D12" s="39" t="s">
        <v>46</v>
      </c>
    </row>
    <row r="13" spans="2:4" x14ac:dyDescent="0.25">
      <c r="B13"/>
      <c r="C13" s="39" t="s">
        <v>46</v>
      </c>
      <c r="D13"/>
    </row>
    <row r="14" spans="2:4" x14ac:dyDescent="0.25">
      <c r="B14"/>
      <c r="C14"/>
      <c r="D14"/>
    </row>
    <row r="15" spans="2:4" x14ac:dyDescent="0.25">
      <c r="B15" t="s">
        <v>96</v>
      </c>
      <c r="C15"/>
      <c r="D15"/>
    </row>
    <row r="16" spans="2:4" x14ac:dyDescent="0.25">
      <c r="B16" t="s">
        <v>97</v>
      </c>
      <c r="C16"/>
      <c r="D16"/>
    </row>
    <row r="17" spans="2:4" x14ac:dyDescent="0.25">
      <c r="B17" t="s">
        <v>36</v>
      </c>
      <c r="C17"/>
      <c r="D17"/>
    </row>
    <row r="18" spans="2:4" x14ac:dyDescent="0.25">
      <c r="B18" t="s">
        <v>34</v>
      </c>
      <c r="C18"/>
      <c r="D18"/>
    </row>
    <row r="19" spans="2:4" x14ac:dyDescent="0.25">
      <c r="B19" t="s">
        <v>8</v>
      </c>
      <c r="C19"/>
      <c r="D19"/>
    </row>
    <row r="20" spans="2:4" x14ac:dyDescent="0.25">
      <c r="B20"/>
      <c r="C20"/>
      <c r="D20"/>
    </row>
    <row r="21" spans="2:4" x14ac:dyDescent="0.25">
      <c r="B21" s="41" t="s">
        <v>98</v>
      </c>
      <c r="C21"/>
      <c r="D21"/>
    </row>
    <row r="22" spans="2:4" x14ac:dyDescent="0.25">
      <c r="B22" t="s">
        <v>34</v>
      </c>
      <c r="C22"/>
      <c r="D22"/>
    </row>
    <row r="23" spans="2:4" x14ac:dyDescent="0.25">
      <c r="B23" t="s">
        <v>60</v>
      </c>
      <c r="C23"/>
      <c r="D23"/>
    </row>
    <row r="24" spans="2:4" x14ac:dyDescent="0.25">
      <c r="B24" t="s">
        <v>49</v>
      </c>
      <c r="C24"/>
      <c r="D24"/>
    </row>
    <row r="25" spans="2:4" x14ac:dyDescent="0.25">
      <c r="B25" t="s">
        <v>99</v>
      </c>
      <c r="C25"/>
      <c r="D25"/>
    </row>
    <row r="26" spans="2:4" x14ac:dyDescent="0.25">
      <c r="B26" t="s">
        <v>65</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bb6ca0c-ccb3-428b-9d5f-a9c60cad6645}" enabled="1" method="Standard" siteId="{fe186a25-7d49-41e6-9941-05d2281d36c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 PWS Information</vt:lpstr>
      <vt:lpstr>2. Inventory Methods</vt:lpstr>
      <vt:lpstr>3. Detailed Inventory </vt:lpstr>
      <vt:lpstr>4. Inventory Summary</vt:lpstr>
      <vt:lpstr>5. Public Accessibility Doc.</vt:lpstr>
      <vt:lpstr>Summary</vt:lpstr>
      <vt:lpstr>Classification Table</vt:lpstr>
      <vt:lpstr>Form Lists</vt:lpstr>
      <vt:lpstr>Dropdowns</vt:lpstr>
      <vt:lpstr>'1. PWS Information'!Print_Area</vt:lpstr>
      <vt:lpstr>'3. Detailed Inventory '!Print_Area</vt:lpstr>
      <vt:lpstr>'5. 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Dawn Smith</cp:lastModifiedBy>
  <cp:revision/>
  <cp:lastPrinted>2026-02-25T19:49:58Z</cp:lastPrinted>
  <dcterms:created xsi:type="dcterms:W3CDTF">2021-12-27T16:39:59Z</dcterms:created>
  <dcterms:modified xsi:type="dcterms:W3CDTF">2026-03-19T14:12:21Z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